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defaultThemeVersion="124226"/>
  <bookViews>
    <workbookView xWindow="-120" yWindow="-120" windowWidth="29040" windowHeight="15840"/>
  </bookViews>
  <sheets>
    <sheet name="Прайс MILWAUKEE®" sheetId="1" r:id="rId1"/>
    <sheet name="Подбор" sheetId="4" state="hidden" r:id="rId2"/>
    <sheet name="LEGEND" sheetId="5" state="hidden" r:id="rId3"/>
    <sheet name="Legend ACC" sheetId="12" state="hidden" r:id="rId4"/>
  </sheets>
  <definedNames>
    <definedName name="_xlnm._FilterDatabase" localSheetId="2" hidden="1">LEGEND!$A$1:$T$1593</definedName>
    <definedName name="_xlnm._FilterDatabase" localSheetId="3" hidden="1">'Legend ACC'!$A$1:$H$1</definedName>
    <definedName name="_xlnm._FilterDatabase" localSheetId="0" hidden="1">'Прайс MILWAUKEE®'!$A$9:$W$4571</definedName>
    <definedName name="exch.rate">#REF!</definedName>
    <definedName name="k">#REF!</definedName>
    <definedName name="k_CIS">#REF!</definedName>
    <definedName name="k_RRP">#REF!</definedName>
    <definedName name="_xlnm.Print_Titles" localSheetId="1">Подбор!$5:$5</definedName>
    <definedName name="_xlnm.Print_Titles" localSheetId="0">'Прайс MILWAUKEE®'!$9:$9</definedName>
    <definedName name="_xlnm.Print_Area" localSheetId="1">Подбор!$A$1:$F$670</definedName>
    <definedName name="_xlnm.Print_Area" localSheetId="0">'Прайс MILWAUKEE®'!$A$1:$W$825</definedName>
    <definedName name="Срез_Платформа">#N/A</definedName>
    <definedName name="Срез_Подгруппа">#N/A</definedName>
    <definedName name="Срез_Технология">#N/A</definedName>
  </definedNames>
  <calcPr calcId="145621"/>
  <pivotCaches>
    <pivotCache cacheId="0" r:id="rId5"/>
  </pivotCaches>
  <fileRecoveryPr autoRecover="0"/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2" i="1" l="1"/>
  <c r="N10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2" i="1"/>
  <c r="N11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M153" i="1" s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M9" i="1" l="1"/>
  <c r="M1472" i="1" l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2" i="1"/>
  <c r="B2" i="4" l="1"/>
  <c r="B1" i="4"/>
  <c r="M8" i="1"/>
  <c r="E7" i="1" l="1"/>
  <c r="M1385" i="1" l="1"/>
  <c r="M1446" i="1"/>
  <c r="M1383" i="1"/>
  <c r="M1463" i="1"/>
  <c r="M1346" i="1"/>
  <c r="M1395" i="1"/>
  <c r="M1452" i="1"/>
  <c r="M1398" i="1"/>
  <c r="M1412" i="1"/>
  <c r="M1380" i="1"/>
  <c r="M1453" i="1"/>
  <c r="M1447" i="1"/>
  <c r="M1464" i="1"/>
  <c r="M1410" i="1"/>
  <c r="M1386" i="1"/>
  <c r="M1333" i="1"/>
  <c r="M1389" i="1"/>
  <c r="M1402" i="1"/>
  <c r="M1384" i="1"/>
  <c r="M1397" i="1"/>
  <c r="M1413" i="1"/>
  <c r="M1454" i="1"/>
  <c r="M1448" i="1"/>
  <c r="M1345" i="1"/>
  <c r="M1427" i="1"/>
  <c r="M1331" i="1"/>
  <c r="M1414" i="1"/>
  <c r="M1347" i="1"/>
  <c r="M1387" i="1"/>
  <c r="M1382" i="1"/>
  <c r="M1462" i="1"/>
  <c r="M1361" i="1"/>
  <c r="M1451" i="1"/>
  <c r="M1400" i="1"/>
  <c r="M18" i="1" l="1"/>
  <c r="M16" i="1"/>
  <c r="M56" i="1"/>
  <c r="M45" i="1"/>
  <c r="M99" i="1"/>
  <c r="M83" i="1"/>
  <c r="M73" i="1"/>
  <c r="M49" i="1"/>
  <c r="M36" i="1"/>
  <c r="M129" i="1"/>
  <c r="M195" i="1"/>
  <c r="M141" i="1"/>
  <c r="M831" i="1"/>
  <c r="M156" i="1"/>
  <c r="M31" i="1"/>
  <c r="M23" i="1"/>
  <c r="M230" i="1"/>
  <c r="M86" i="1"/>
  <c r="M30" i="1"/>
  <c r="M138" i="1"/>
  <c r="M245" i="1" l="1"/>
  <c r="M813" i="1"/>
  <c r="M581" i="1"/>
  <c r="M186" i="1"/>
  <c r="M310" i="1"/>
  <c r="M667" i="1"/>
  <c r="M803" i="1"/>
  <c r="M510" i="1"/>
  <c r="M145" i="1"/>
  <c r="M664" i="1"/>
  <c r="M323" i="1"/>
  <c r="M654" i="1"/>
  <c r="M260" i="1"/>
  <c r="M793" i="1"/>
  <c r="M693" i="1"/>
  <c r="M636" i="1"/>
  <c r="M565" i="1"/>
  <c r="M482" i="1"/>
  <c r="M201" i="1"/>
  <c r="M264" i="1"/>
  <c r="M326" i="1"/>
  <c r="M805" i="1"/>
  <c r="M587" i="1"/>
  <c r="M440" i="1"/>
  <c r="M713" i="1"/>
  <c r="M647" i="1"/>
  <c r="M577" i="1"/>
  <c r="M494" i="1"/>
  <c r="M721" i="1"/>
  <c r="M54" i="1"/>
  <c r="M726" i="1"/>
  <c r="M472" i="1"/>
  <c r="M411" i="1"/>
  <c r="M824" i="1"/>
  <c r="M652" i="1"/>
  <c r="M143" i="1"/>
  <c r="M214" i="1"/>
  <c r="M276" i="1"/>
  <c r="M339" i="1"/>
  <c r="M678" i="1"/>
  <c r="M621" i="1"/>
  <c r="M39" i="1"/>
  <c r="M111" i="1"/>
  <c r="M715" i="1"/>
  <c r="M641" i="1"/>
  <c r="M196" i="1"/>
  <c r="M258" i="1"/>
  <c r="M328" i="1"/>
  <c r="M461" i="1"/>
  <c r="M651" i="1"/>
  <c r="M500" i="1"/>
  <c r="M176" i="1"/>
  <c r="M457" i="1"/>
  <c r="M528" i="1"/>
  <c r="M607" i="1"/>
  <c r="M161" i="1"/>
  <c r="M232" i="1"/>
  <c r="M309" i="1"/>
  <c r="M630" i="1"/>
  <c r="M189" i="1"/>
  <c r="M252" i="1"/>
  <c r="M540" i="1"/>
  <c r="M415" i="1"/>
  <c r="M719" i="1"/>
  <c r="M531" i="1"/>
  <c r="M429" i="1"/>
  <c r="M564" i="1"/>
  <c r="M392" i="1"/>
  <c r="M239" i="1"/>
  <c r="M300" i="1"/>
  <c r="M716" i="1"/>
  <c r="M171" i="1"/>
  <c r="M234" i="1"/>
  <c r="M295" i="1"/>
  <c r="M592" i="1"/>
  <c r="M381" i="1"/>
  <c r="M820" i="1"/>
  <c r="M643" i="1"/>
  <c r="M736" i="1"/>
  <c r="M333" i="1"/>
  <c r="M128" i="1"/>
  <c r="M361" i="1"/>
  <c r="M130" i="1"/>
  <c r="M359" i="1"/>
  <c r="M505" i="1"/>
  <c r="M356" i="1"/>
  <c r="M76" i="1"/>
  <c r="M25" i="1"/>
  <c r="M89" i="1"/>
  <c r="M59" i="1"/>
  <c r="M13" i="1"/>
  <c r="M85" i="1"/>
  <c r="M113" i="1"/>
  <c r="M48" i="1"/>
  <c r="M26" i="1"/>
  <c r="M150" i="1"/>
  <c r="M314" i="1"/>
  <c r="M649" i="1"/>
  <c r="M733" i="1"/>
  <c r="M827" i="1"/>
  <c r="M455" i="1"/>
  <c r="M737" i="1"/>
  <c r="M742" i="1"/>
  <c r="M487" i="1"/>
  <c r="M261" i="1"/>
  <c r="M95" i="1"/>
  <c r="M134" i="1"/>
  <c r="M198" i="1"/>
  <c r="M330" i="1"/>
  <c r="M430" i="1"/>
  <c r="M142" i="1"/>
  <c r="M205" i="1"/>
  <c r="M268" i="1"/>
  <c r="M338" i="1"/>
  <c r="M705" i="1"/>
  <c r="M422" i="1"/>
  <c r="M685" i="1"/>
  <c r="M628" i="1"/>
  <c r="M555" i="1"/>
  <c r="M394" i="1"/>
  <c r="M146" i="1"/>
  <c r="M209" i="1"/>
  <c r="M271" i="1"/>
  <c r="M334" i="1"/>
  <c r="M797" i="1"/>
  <c r="M579" i="1"/>
  <c r="M426" i="1"/>
  <c r="M697" i="1"/>
  <c r="M640" i="1"/>
  <c r="M569" i="1"/>
  <c r="M486" i="1"/>
  <c r="M62" i="1"/>
  <c r="M718" i="1"/>
  <c r="M464" i="1"/>
  <c r="M403" i="1"/>
  <c r="M814" i="1"/>
  <c r="M151" i="1"/>
  <c r="M222" i="1"/>
  <c r="M284" i="1"/>
  <c r="M355" i="1"/>
  <c r="M670" i="1"/>
  <c r="M613" i="1"/>
  <c r="M47" i="1"/>
  <c r="M834" i="1"/>
  <c r="M698" i="1"/>
  <c r="M132" i="1"/>
  <c r="M203" i="1"/>
  <c r="M266" i="1"/>
  <c r="M336" i="1"/>
  <c r="M453" i="1"/>
  <c r="M823" i="1"/>
  <c r="M646" i="1"/>
  <c r="M484" i="1"/>
  <c r="M184" i="1"/>
  <c r="M450" i="1"/>
  <c r="M520" i="1"/>
  <c r="M599" i="1"/>
  <c r="M169" i="1"/>
  <c r="M240" i="1"/>
  <c r="M594" i="1"/>
  <c r="M133" i="1"/>
  <c r="M197" i="1"/>
  <c r="M259" i="1"/>
  <c r="M533" i="1"/>
  <c r="M407" i="1"/>
  <c r="M703" i="1"/>
  <c r="M523" i="1"/>
  <c r="M421" i="1"/>
  <c r="M554" i="1"/>
  <c r="M623" i="1"/>
  <c r="M247" i="1"/>
  <c r="M308" i="1"/>
  <c r="M504" i="1"/>
  <c r="M179" i="1"/>
  <c r="M242" i="1"/>
  <c r="M303" i="1"/>
  <c r="M584" i="1"/>
  <c r="M373" i="1"/>
  <c r="M692" i="1"/>
  <c r="M635" i="1"/>
  <c r="M728" i="1"/>
  <c r="M341" i="1"/>
  <c r="M124" i="1"/>
  <c r="M369" i="1"/>
  <c r="M327" i="1"/>
  <c r="M383" i="1"/>
  <c r="M379" i="1"/>
  <c r="M12" i="1"/>
  <c r="M92" i="1"/>
  <c r="M470" i="1"/>
  <c r="M364" i="1"/>
  <c r="M33" i="1"/>
  <c r="M122" i="1"/>
  <c r="M67" i="1"/>
  <c r="M21" i="1"/>
  <c r="M93" i="1"/>
  <c r="M66" i="1"/>
  <c r="M34" i="1"/>
  <c r="M346" i="1"/>
  <c r="M217" i="1"/>
  <c r="M689" i="1"/>
  <c r="M702" i="1"/>
  <c r="M639" i="1"/>
  <c r="M363" i="1"/>
  <c r="M662" i="1"/>
  <c r="M55" i="1"/>
  <c r="M826" i="1"/>
  <c r="M211" i="1"/>
  <c r="M273" i="1"/>
  <c r="M344" i="1"/>
  <c r="M695" i="1"/>
  <c r="M638" i="1"/>
  <c r="M10" i="1"/>
  <c r="M192" i="1"/>
  <c r="M442" i="1"/>
  <c r="M512" i="1"/>
  <c r="M591" i="1"/>
  <c r="M177" i="1"/>
  <c r="M248" i="1"/>
  <c r="M586" i="1"/>
  <c r="M204" i="1"/>
  <c r="M267" i="1"/>
  <c r="M525" i="1"/>
  <c r="M397" i="1"/>
  <c r="M582" i="1"/>
  <c r="M515" i="1"/>
  <c r="M413" i="1"/>
  <c r="M544" i="1"/>
  <c r="M615" i="1"/>
  <c r="M255" i="1"/>
  <c r="M420" i="1"/>
  <c r="M384" i="1"/>
  <c r="M187" i="1"/>
  <c r="M250" i="1"/>
  <c r="M311" i="1"/>
  <c r="M576" i="1"/>
  <c r="M396" i="1"/>
  <c r="M684" i="1"/>
  <c r="M619" i="1"/>
  <c r="M720" i="1"/>
  <c r="M349" i="1"/>
  <c r="M313" i="1"/>
  <c r="M108" i="1"/>
  <c r="M343" i="1"/>
  <c r="M120" i="1"/>
  <c r="M462" i="1"/>
  <c r="M20" i="1"/>
  <c r="M100" i="1"/>
  <c r="M477" i="1"/>
  <c r="M633" i="1"/>
  <c r="M41" i="1"/>
  <c r="M123" i="1"/>
  <c r="M11" i="1"/>
  <c r="M75" i="1"/>
  <c r="M29" i="1"/>
  <c r="M101" i="1"/>
  <c r="M74" i="1"/>
  <c r="M64" i="1"/>
  <c r="M42" i="1"/>
  <c r="M24" i="1"/>
  <c r="M557" i="1"/>
  <c r="M699" i="1"/>
  <c r="M606" i="1"/>
  <c r="M446" i="1"/>
  <c r="M158" i="1"/>
  <c r="M221" i="1"/>
  <c r="M283" i="1"/>
  <c r="M354" i="1"/>
  <c r="M474" i="1"/>
  <c r="M406" i="1"/>
  <c r="M669" i="1"/>
  <c r="M605" i="1"/>
  <c r="M537" i="1"/>
  <c r="M378" i="1"/>
  <c r="M162" i="1"/>
  <c r="M225" i="1"/>
  <c r="M287" i="1"/>
  <c r="M350" i="1"/>
  <c r="M691" i="1"/>
  <c r="M634" i="1"/>
  <c r="M563" i="1"/>
  <c r="M410" i="1"/>
  <c r="M681" i="1"/>
  <c r="M616" i="1"/>
  <c r="M534" i="1"/>
  <c r="M390" i="1"/>
  <c r="M14" i="1"/>
  <c r="M78" i="1"/>
  <c r="M449" i="1"/>
  <c r="M519" i="1"/>
  <c r="M688" i="1"/>
  <c r="M631" i="1"/>
  <c r="M167" i="1"/>
  <c r="M238" i="1"/>
  <c r="M299" i="1"/>
  <c r="M598" i="1"/>
  <c r="M63" i="1"/>
  <c r="M804" i="1"/>
  <c r="M682" i="1"/>
  <c r="M148" i="1"/>
  <c r="M219" i="1"/>
  <c r="M281" i="1"/>
  <c r="M352" i="1"/>
  <c r="M438" i="1"/>
  <c r="M687" i="1"/>
  <c r="M539" i="1"/>
  <c r="M119" i="1"/>
  <c r="M136" i="1"/>
  <c r="M207" i="1"/>
  <c r="M434" i="1"/>
  <c r="M488" i="1"/>
  <c r="M583" i="1"/>
  <c r="M185" i="1"/>
  <c r="M263" i="1"/>
  <c r="M578" i="1"/>
  <c r="M149" i="1"/>
  <c r="M212" i="1"/>
  <c r="M274" i="1"/>
  <c r="M517" i="1"/>
  <c r="M389" i="1"/>
  <c r="M574" i="1"/>
  <c r="M499" i="1"/>
  <c r="M405" i="1"/>
  <c r="M536" i="1"/>
  <c r="M608" i="1"/>
  <c r="M262" i="1"/>
  <c r="M412" i="1"/>
  <c r="M376" i="1"/>
  <c r="M257" i="1"/>
  <c r="M447" i="1"/>
  <c r="M568" i="1"/>
  <c r="M388" i="1"/>
  <c r="M676" i="1"/>
  <c r="M612" i="1"/>
  <c r="M380" i="1"/>
  <c r="M357" i="1"/>
  <c r="M321" i="1"/>
  <c r="M116" i="1"/>
  <c r="M351" i="1"/>
  <c r="M802" i="1"/>
  <c r="M316" i="1"/>
  <c r="M28" i="1"/>
  <c r="M454" i="1"/>
  <c r="M625" i="1"/>
  <c r="M117" i="1"/>
  <c r="M19" i="1"/>
  <c r="M109" i="1"/>
  <c r="M82" i="1"/>
  <c r="M72" i="1"/>
  <c r="M50" i="1"/>
  <c r="M275" i="1"/>
  <c r="M677" i="1"/>
  <c r="M545" i="1"/>
  <c r="M154" i="1"/>
  <c r="M342" i="1"/>
  <c r="M571" i="1"/>
  <c r="M624" i="1"/>
  <c r="M398" i="1"/>
  <c r="M456" i="1"/>
  <c r="M159" i="1"/>
  <c r="M140" i="1"/>
  <c r="M229" i="1"/>
  <c r="M362" i="1"/>
  <c r="M467" i="1"/>
  <c r="M741" i="1"/>
  <c r="M661" i="1"/>
  <c r="M597" i="1"/>
  <c r="M530" i="1"/>
  <c r="M725" i="1"/>
  <c r="M170" i="1"/>
  <c r="M233" i="1"/>
  <c r="M294" i="1"/>
  <c r="M366" i="1"/>
  <c r="M683" i="1"/>
  <c r="M626" i="1"/>
  <c r="M478" i="1"/>
  <c r="M833" i="1"/>
  <c r="M673" i="1"/>
  <c r="M609" i="1"/>
  <c r="M526" i="1"/>
  <c r="M382" i="1"/>
  <c r="M22" i="1"/>
  <c r="M511" i="1"/>
  <c r="M441" i="1"/>
  <c r="M503" i="1"/>
  <c r="M680" i="1"/>
  <c r="M558" i="1"/>
  <c r="M175" i="1"/>
  <c r="M246" i="1"/>
  <c r="M307" i="1"/>
  <c r="M830" i="1"/>
  <c r="M650" i="1"/>
  <c r="M590" i="1"/>
  <c r="M71" i="1"/>
  <c r="M796" i="1"/>
  <c r="M666" i="1"/>
  <c r="M227" i="1"/>
  <c r="M289" i="1"/>
  <c r="M360" i="1"/>
  <c r="M432" i="1"/>
  <c r="M679" i="1"/>
  <c r="M532" i="1"/>
  <c r="M127" i="1"/>
  <c r="M144" i="1"/>
  <c r="M215" i="1"/>
  <c r="M428" i="1"/>
  <c r="M815" i="1"/>
  <c r="M575" i="1"/>
  <c r="M193" i="1"/>
  <c r="M278" i="1"/>
  <c r="M570" i="1"/>
  <c r="M157" i="1"/>
  <c r="M220" i="1"/>
  <c r="M290" i="1"/>
  <c r="M509" i="1"/>
  <c r="M135" i="1"/>
  <c r="M566" i="1"/>
  <c r="M491" i="1"/>
  <c r="M395" i="1"/>
  <c r="M529" i="1"/>
  <c r="M600" i="1"/>
  <c r="M270" i="1"/>
  <c r="M404" i="1"/>
  <c r="M139" i="1"/>
  <c r="M202" i="1"/>
  <c r="M265" i="1"/>
  <c r="M439" i="1"/>
  <c r="M475" i="1"/>
  <c r="M810" i="1"/>
  <c r="M668" i="1"/>
  <c r="M604" i="1"/>
  <c r="M121" i="1"/>
  <c r="M365" i="1"/>
  <c r="M329" i="1"/>
  <c r="M507" i="1"/>
  <c r="M367" i="1"/>
  <c r="M794" i="1"/>
  <c r="M324" i="1"/>
  <c r="M738" i="1"/>
  <c r="M617" i="1"/>
  <c r="M57" i="1"/>
  <c r="M27" i="1"/>
  <c r="M91" i="1"/>
  <c r="M53" i="1"/>
  <c r="M106" i="1"/>
  <c r="M90" i="1"/>
  <c r="M80" i="1"/>
  <c r="M58" i="1"/>
  <c r="M213" i="1"/>
  <c r="M414" i="1"/>
  <c r="M620" i="1"/>
  <c r="M386" i="1"/>
  <c r="M279" i="1"/>
  <c r="M642" i="1"/>
  <c r="M418" i="1"/>
  <c r="M541" i="1"/>
  <c r="M70" i="1"/>
  <c r="M542" i="1"/>
  <c r="M696" i="1"/>
  <c r="M291" i="1"/>
  <c r="M690" i="1"/>
  <c r="M166" i="1"/>
  <c r="M298" i="1"/>
  <c r="M174" i="1"/>
  <c r="M237" i="1"/>
  <c r="M306" i="1"/>
  <c r="M370" i="1"/>
  <c r="M829" i="1"/>
  <c r="M589" i="1"/>
  <c r="M522" i="1"/>
  <c r="M717" i="1"/>
  <c r="M178" i="1"/>
  <c r="M241" i="1"/>
  <c r="M302" i="1"/>
  <c r="M835" i="1"/>
  <c r="M675" i="1"/>
  <c r="M618" i="1"/>
  <c r="M471" i="1"/>
  <c r="M825" i="1"/>
  <c r="M665" i="1"/>
  <c r="M601" i="1"/>
  <c r="M518" i="1"/>
  <c r="M374" i="1"/>
  <c r="M94" i="1"/>
  <c r="M495" i="1"/>
  <c r="M433" i="1"/>
  <c r="M527" i="1"/>
  <c r="M672" i="1"/>
  <c r="M110" i="1"/>
  <c r="M191" i="1"/>
  <c r="M254" i="1"/>
  <c r="M315" i="1"/>
  <c r="M822" i="1"/>
  <c r="M645" i="1"/>
  <c r="M15" i="1"/>
  <c r="M79" i="1"/>
  <c r="M739" i="1"/>
  <c r="M658" i="1"/>
  <c r="M172" i="1"/>
  <c r="M235" i="1"/>
  <c r="M296" i="1"/>
  <c r="M368" i="1"/>
  <c r="M424" i="1"/>
  <c r="M671" i="1"/>
  <c r="M524" i="1"/>
  <c r="M152" i="1"/>
  <c r="M223" i="1"/>
  <c r="M551" i="1"/>
  <c r="M559" i="1"/>
  <c r="M567" i="1"/>
  <c r="M200" i="1"/>
  <c r="M286" i="1"/>
  <c r="M562" i="1"/>
  <c r="M165" i="1"/>
  <c r="M228" i="1"/>
  <c r="M297" i="1"/>
  <c r="M445" i="1"/>
  <c r="M791" i="1"/>
  <c r="M556" i="1"/>
  <c r="M483" i="1"/>
  <c r="M588" i="1"/>
  <c r="M521" i="1"/>
  <c r="M485" i="1"/>
  <c r="M277" i="1"/>
  <c r="M740" i="1"/>
  <c r="M147" i="1"/>
  <c r="M210" i="1"/>
  <c r="M272" i="1"/>
  <c r="M425" i="1"/>
  <c r="M468" i="1"/>
  <c r="M393" i="1"/>
  <c r="M660" i="1"/>
  <c r="M596" i="1"/>
  <c r="M385" i="1"/>
  <c r="M337" i="1"/>
  <c r="M473" i="1"/>
  <c r="M375" i="1"/>
  <c r="M706" i="1"/>
  <c r="M332" i="1"/>
  <c r="M44" i="1"/>
  <c r="M812" i="1"/>
  <c r="M730" i="1"/>
  <c r="M610" i="1"/>
  <c r="M65" i="1"/>
  <c r="M35" i="1"/>
  <c r="M61" i="1"/>
  <c r="M114" i="1"/>
  <c r="M98" i="1"/>
  <c r="M88" i="1"/>
  <c r="M37" i="1"/>
  <c r="M821" i="1"/>
  <c r="M657" i="1"/>
  <c r="M731" i="1"/>
  <c r="M180" i="1"/>
  <c r="M243" i="1"/>
  <c r="M304" i="1"/>
  <c r="M476" i="1"/>
  <c r="M663" i="1"/>
  <c r="M516" i="1"/>
  <c r="M160" i="1"/>
  <c r="M799" i="1"/>
  <c r="M543" i="1"/>
  <c r="M622" i="1"/>
  <c r="M137" i="1"/>
  <c r="M208" i="1"/>
  <c r="M293" i="1"/>
  <c r="M399" i="1"/>
  <c r="M173" i="1"/>
  <c r="M236" i="1"/>
  <c r="M305" i="1"/>
  <c r="M437" i="1"/>
  <c r="M735" i="1"/>
  <c r="M546" i="1"/>
  <c r="M443" i="1"/>
  <c r="M580" i="1"/>
  <c r="M497" i="1"/>
  <c r="M800" i="1"/>
  <c r="M285" i="1"/>
  <c r="M732" i="1"/>
  <c r="M155" i="1"/>
  <c r="M218" i="1"/>
  <c r="M280" i="1"/>
  <c r="M417" i="1"/>
  <c r="M460" i="1"/>
  <c r="M836" i="1"/>
  <c r="M655" i="1"/>
  <c r="M489" i="1"/>
  <c r="M317" i="1"/>
  <c r="M377" i="1"/>
  <c r="M345" i="1"/>
  <c r="M466" i="1"/>
  <c r="M319" i="1"/>
  <c r="M496" i="1"/>
  <c r="M340" i="1"/>
  <c r="M52" i="1"/>
  <c r="M722" i="1"/>
  <c r="M602" i="1"/>
  <c r="M43" i="1"/>
  <c r="M107" i="1"/>
  <c r="M69" i="1"/>
  <c r="M102" i="1"/>
  <c r="M32" i="1"/>
  <c r="M96" i="1"/>
  <c r="M182" i="1"/>
  <c r="M444" i="1"/>
  <c r="M498" i="1"/>
  <c r="M249" i="1"/>
  <c r="M611" i="1"/>
  <c r="M593" i="1"/>
  <c r="M38" i="1"/>
  <c r="M427" i="1"/>
  <c r="M118" i="1"/>
  <c r="M199" i="1"/>
  <c r="M694" i="1"/>
  <c r="M637" i="1"/>
  <c r="M416" i="1"/>
  <c r="M190" i="1"/>
  <c r="M253" i="1"/>
  <c r="M322" i="1"/>
  <c r="M801" i="1"/>
  <c r="M436" i="1"/>
  <c r="M811" i="1"/>
  <c r="M644" i="1"/>
  <c r="M573" i="1"/>
  <c r="M490" i="1"/>
  <c r="M701" i="1"/>
  <c r="M194" i="1"/>
  <c r="M256" i="1"/>
  <c r="M318" i="1"/>
  <c r="M819" i="1"/>
  <c r="M659" i="1"/>
  <c r="M603" i="1"/>
  <c r="M448" i="1"/>
  <c r="M795" i="1"/>
  <c r="M653" i="1"/>
  <c r="M585" i="1"/>
  <c r="M502" i="1"/>
  <c r="M729" i="1"/>
  <c r="M46" i="1"/>
  <c r="M734" i="1"/>
  <c r="M798" i="1"/>
  <c r="M419" i="1"/>
  <c r="M832" i="1"/>
  <c r="M656" i="1"/>
  <c r="M126" i="1"/>
  <c r="M206" i="1"/>
  <c r="M269" i="1"/>
  <c r="M331" i="1"/>
  <c r="M686" i="1"/>
  <c r="M629" i="1"/>
  <c r="M103" i="1"/>
  <c r="M723" i="1"/>
  <c r="M648" i="1"/>
  <c r="M188" i="1"/>
  <c r="M251" i="1"/>
  <c r="M320" i="1"/>
  <c r="M469" i="1"/>
  <c r="M408" i="1"/>
  <c r="M508" i="1"/>
  <c r="M168" i="1"/>
  <c r="M465" i="1"/>
  <c r="M535" i="1"/>
  <c r="M614" i="1"/>
  <c r="M216" i="1"/>
  <c r="M301" i="1"/>
  <c r="M391" i="1"/>
  <c r="M181" i="1"/>
  <c r="M244" i="1"/>
  <c r="M548" i="1"/>
  <c r="M431" i="1"/>
  <c r="M727" i="1"/>
  <c r="M538" i="1"/>
  <c r="M435" i="1"/>
  <c r="M572" i="1"/>
  <c r="M400" i="1"/>
  <c r="M231" i="1"/>
  <c r="M292" i="1"/>
  <c r="M724" i="1"/>
  <c r="M163" i="1"/>
  <c r="M226" i="1"/>
  <c r="M288" i="1"/>
  <c r="M409" i="1"/>
  <c r="M452" i="1"/>
  <c r="M828" i="1"/>
  <c r="M481" i="1"/>
  <c r="M325" i="1"/>
  <c r="M816" i="1"/>
  <c r="M353" i="1"/>
  <c r="M458" i="1"/>
  <c r="M335" i="1"/>
  <c r="M125" i="1"/>
  <c r="M348" i="1"/>
  <c r="M60" i="1"/>
  <c r="M131" i="1"/>
  <c r="M17" i="1"/>
  <c r="M81" i="1"/>
  <c r="M51" i="1"/>
  <c r="M115" i="1"/>
  <c r="M77" i="1"/>
  <c r="M105" i="1"/>
  <c r="M40" i="1"/>
  <c r="M112" i="1"/>
  <c r="M1327" i="1" l="1"/>
  <c r="M1295" i="1"/>
  <c r="M1255" i="1"/>
  <c r="M1231" i="1"/>
  <c r="M1199" i="1"/>
  <c r="M1167" i="1"/>
  <c r="M1135" i="1"/>
  <c r="M1095" i="1"/>
  <c r="M1063" i="1"/>
  <c r="M1023" i="1"/>
  <c r="M991" i="1"/>
  <c r="M967" i="1"/>
  <c r="M935" i="1"/>
  <c r="M919" i="1"/>
  <c r="M887" i="1"/>
  <c r="M863" i="1"/>
  <c r="M847" i="1"/>
  <c r="M784" i="1"/>
  <c r="M768" i="1"/>
  <c r="M752" i="1"/>
  <c r="M479" i="1"/>
  <c r="M1310" i="1"/>
  <c r="M1278" i="1"/>
  <c r="M1254" i="1"/>
  <c r="M1230" i="1"/>
  <c r="M1206" i="1"/>
  <c r="M1182" i="1"/>
  <c r="M1166" i="1"/>
  <c r="M1142" i="1"/>
  <c r="M1126" i="1"/>
  <c r="M1102" i="1"/>
  <c r="M1086" i="1"/>
  <c r="M1070" i="1"/>
  <c r="M1054" i="1"/>
  <c r="M1030" i="1"/>
  <c r="M1014" i="1"/>
  <c r="M998" i="1"/>
  <c r="M990" i="1"/>
  <c r="M974" i="1"/>
  <c r="M958" i="1"/>
  <c r="M942" i="1"/>
  <c r="M934" i="1"/>
  <c r="M918" i="1"/>
  <c r="M902" i="1"/>
  <c r="M886" i="1"/>
  <c r="M870" i="1"/>
  <c r="M862" i="1"/>
  <c r="M846" i="1"/>
  <c r="M792" i="1"/>
  <c r="M783" i="1"/>
  <c r="M775" i="1"/>
  <c r="M767" i="1"/>
  <c r="M759" i="1"/>
  <c r="M743" i="1"/>
  <c r="M704" i="1"/>
  <c r="M402" i="1"/>
  <c r="M1325" i="1"/>
  <c r="M1317" i="1"/>
  <c r="M1309" i="1"/>
  <c r="M1301" i="1"/>
  <c r="M1293" i="1"/>
  <c r="M1285" i="1"/>
  <c r="M1277" i="1"/>
  <c r="M1269" i="1"/>
  <c r="M1261" i="1"/>
  <c r="M1253" i="1"/>
  <c r="M1245" i="1"/>
  <c r="M1237" i="1"/>
  <c r="M1229" i="1"/>
  <c r="M1221" i="1"/>
  <c r="M1213" i="1"/>
  <c r="M1205" i="1"/>
  <c r="M1197" i="1"/>
  <c r="M1189" i="1"/>
  <c r="M1181" i="1"/>
  <c r="M1173" i="1"/>
  <c r="M1165" i="1"/>
  <c r="M1157" i="1"/>
  <c r="M1149" i="1"/>
  <c r="M1141" i="1"/>
  <c r="M1133" i="1"/>
  <c r="M1125" i="1"/>
  <c r="M1117" i="1"/>
  <c r="M1109" i="1"/>
  <c r="M1101" i="1"/>
  <c r="M1093" i="1"/>
  <c r="M1085" i="1"/>
  <c r="M1077" i="1"/>
  <c r="M1069" i="1"/>
  <c r="M1061" i="1"/>
  <c r="M1053" i="1"/>
  <c r="M1045" i="1"/>
  <c r="M1037" i="1"/>
  <c r="M1029" i="1"/>
  <c r="M1021" i="1"/>
  <c r="M1013" i="1"/>
  <c r="M1005" i="1"/>
  <c r="M997" i="1"/>
  <c r="M989" i="1"/>
  <c r="M981" i="1"/>
  <c r="M973" i="1"/>
  <c r="M965" i="1"/>
  <c r="M957" i="1"/>
  <c r="M949" i="1"/>
  <c r="M941" i="1"/>
  <c r="M933" i="1"/>
  <c r="M925" i="1"/>
  <c r="M917" i="1"/>
  <c r="M909" i="1"/>
  <c r="M901" i="1"/>
  <c r="M893" i="1"/>
  <c r="M885" i="1"/>
  <c r="M877" i="1"/>
  <c r="M869" i="1"/>
  <c r="M861" i="1"/>
  <c r="M853" i="1"/>
  <c r="M845" i="1"/>
  <c r="M837" i="1"/>
  <c r="M790" i="1"/>
  <c r="M782" i="1"/>
  <c r="M774" i="1"/>
  <c r="M766" i="1"/>
  <c r="M758" i="1"/>
  <c r="M750" i="1"/>
  <c r="M714" i="1"/>
  <c r="M700" i="1"/>
  <c r="M401" i="1"/>
  <c r="M1319" i="1"/>
  <c r="M1287" i="1"/>
  <c r="M1263" i="1"/>
  <c r="M1223" i="1"/>
  <c r="M1191" i="1"/>
  <c r="M1159" i="1"/>
  <c r="M1127" i="1"/>
  <c r="M1103" i="1"/>
  <c r="M1071" i="1"/>
  <c r="M1039" i="1"/>
  <c r="M1007" i="1"/>
  <c r="M959" i="1"/>
  <c r="M927" i="1"/>
  <c r="M903" i="1"/>
  <c r="M871" i="1"/>
  <c r="M839" i="1"/>
  <c r="M744" i="1"/>
  <c r="M1318" i="1"/>
  <c r="M1294" i="1"/>
  <c r="M1270" i="1"/>
  <c r="M1238" i="1"/>
  <c r="M1214" i="1"/>
  <c r="M1190" i="1"/>
  <c r="M1158" i="1"/>
  <c r="M1118" i="1"/>
  <c r="M1038" i="1"/>
  <c r="M838" i="1"/>
  <c r="M1324" i="1"/>
  <c r="M1316" i="1"/>
  <c r="M1308" i="1"/>
  <c r="M1300" i="1"/>
  <c r="M1292" i="1"/>
  <c r="M1284" i="1"/>
  <c r="M1276" i="1"/>
  <c r="M1268" i="1"/>
  <c r="M1260" i="1"/>
  <c r="M1252" i="1"/>
  <c r="M1244" i="1"/>
  <c r="M1236" i="1"/>
  <c r="M1228" i="1"/>
  <c r="M1220" i="1"/>
  <c r="M1212" i="1"/>
  <c r="M1204" i="1"/>
  <c r="M1196" i="1"/>
  <c r="M1188" i="1"/>
  <c r="M1180" i="1"/>
  <c r="M1172" i="1"/>
  <c r="M1164" i="1"/>
  <c r="M1156" i="1"/>
  <c r="M1148" i="1"/>
  <c r="M1140" i="1"/>
  <c r="M1132" i="1"/>
  <c r="M1124" i="1"/>
  <c r="M1116" i="1"/>
  <c r="M1108" i="1"/>
  <c r="M1100" i="1"/>
  <c r="M1092" i="1"/>
  <c r="M1084" i="1"/>
  <c r="M1076" i="1"/>
  <c r="M1068" i="1"/>
  <c r="M1060" i="1"/>
  <c r="M1052" i="1"/>
  <c r="M1044" i="1"/>
  <c r="M1036" i="1"/>
  <c r="M1028" i="1"/>
  <c r="M1020" i="1"/>
  <c r="M1012" i="1"/>
  <c r="M1004" i="1"/>
  <c r="M996" i="1"/>
  <c r="M988" i="1"/>
  <c r="M980" i="1"/>
  <c r="M972" i="1"/>
  <c r="M964" i="1"/>
  <c r="M956" i="1"/>
  <c r="M948" i="1"/>
  <c r="M940" i="1"/>
  <c r="M932" i="1"/>
  <c r="M924" i="1"/>
  <c r="M916" i="1"/>
  <c r="M908" i="1"/>
  <c r="M900" i="1"/>
  <c r="M892" i="1"/>
  <c r="M884" i="1"/>
  <c r="M876" i="1"/>
  <c r="M868" i="1"/>
  <c r="M860" i="1"/>
  <c r="M852" i="1"/>
  <c r="M844" i="1"/>
  <c r="M818" i="1"/>
  <c r="M789" i="1"/>
  <c r="M781" i="1"/>
  <c r="M773" i="1"/>
  <c r="M765" i="1"/>
  <c r="M757" i="1"/>
  <c r="M749" i="1"/>
  <c r="M712" i="1"/>
  <c r="M561" i="1"/>
  <c r="M372" i="1"/>
  <c r="M1299" i="1"/>
  <c r="M1267" i="1"/>
  <c r="M1235" i="1"/>
  <c r="M1203" i="1"/>
  <c r="M1179" i="1"/>
  <c r="M1147" i="1"/>
  <c r="M1115" i="1"/>
  <c r="M1083" i="1"/>
  <c r="M1051" i="1"/>
  <c r="M1019" i="1"/>
  <c r="M987" i="1"/>
  <c r="M931" i="1"/>
  <c r="M899" i="1"/>
  <c r="M748" i="1"/>
  <c r="M1307" i="1"/>
  <c r="M1275" i="1"/>
  <c r="M1251" i="1"/>
  <c r="M1219" i="1"/>
  <c r="M1187" i="1"/>
  <c r="M1155" i="1"/>
  <c r="M1123" i="1"/>
  <c r="M1091" i="1"/>
  <c r="M1067" i="1"/>
  <c r="M1035" i="1"/>
  <c r="M1003" i="1"/>
  <c r="M971" i="1"/>
  <c r="M955" i="1"/>
  <c r="M923" i="1"/>
  <c r="M891" i="1"/>
  <c r="M875" i="1"/>
  <c r="M851" i="1"/>
  <c r="M788" i="1"/>
  <c r="M772" i="1"/>
  <c r="M560" i="1"/>
  <c r="M1322" i="1"/>
  <c r="M1298" i="1"/>
  <c r="M1274" i="1"/>
  <c r="M1250" i="1"/>
  <c r="M1234" i="1"/>
  <c r="M1218" i="1"/>
  <c r="M1194" i="1"/>
  <c r="M1170" i="1"/>
  <c r="M1146" i="1"/>
  <c r="M1130" i="1"/>
  <c r="M1106" i="1"/>
  <c r="M1090" i="1"/>
  <c r="M1074" i="1"/>
  <c r="M1058" i="1"/>
  <c r="M1034" i="1"/>
  <c r="M1018" i="1"/>
  <c r="M1002" i="1"/>
  <c r="M986" i="1"/>
  <c r="M962" i="1"/>
  <c r="M946" i="1"/>
  <c r="M930" i="1"/>
  <c r="M914" i="1"/>
  <c r="M898" i="1"/>
  <c r="M882" i="1"/>
  <c r="M858" i="1"/>
  <c r="M763" i="1"/>
  <c r="M1315" i="1"/>
  <c r="M1283" i="1"/>
  <c r="M1243" i="1"/>
  <c r="M1211" i="1"/>
  <c r="M1171" i="1"/>
  <c r="M1139" i="1"/>
  <c r="M1099" i="1"/>
  <c r="M1059" i="1"/>
  <c r="M1027" i="1"/>
  <c r="M995" i="1"/>
  <c r="M963" i="1"/>
  <c r="M947" i="1"/>
  <c r="M915" i="1"/>
  <c r="M883" i="1"/>
  <c r="M859" i="1"/>
  <c r="M817" i="1"/>
  <c r="M780" i="1"/>
  <c r="M764" i="1"/>
  <c r="M711" i="1"/>
  <c r="M1330" i="1"/>
  <c r="M1306" i="1"/>
  <c r="M1282" i="1"/>
  <c r="M1258" i="1"/>
  <c r="M1226" i="1"/>
  <c r="M1202" i="1"/>
  <c r="M1186" i="1"/>
  <c r="M1162" i="1"/>
  <c r="M1138" i="1"/>
  <c r="M1122" i="1"/>
  <c r="M1098" i="1"/>
  <c r="M1082" i="1"/>
  <c r="M1066" i="1"/>
  <c r="M1050" i="1"/>
  <c r="M1026" i="1"/>
  <c r="M1010" i="1"/>
  <c r="M994" i="1"/>
  <c r="M978" i="1"/>
  <c r="M970" i="1"/>
  <c r="M954" i="1"/>
  <c r="M938" i="1"/>
  <c r="M922" i="1"/>
  <c r="M906" i="1"/>
  <c r="M890" i="1"/>
  <c r="M874" i="1"/>
  <c r="M866" i="1"/>
  <c r="M850" i="1"/>
  <c r="M809" i="1"/>
  <c r="M787" i="1"/>
  <c r="M779" i="1"/>
  <c r="M771" i="1"/>
  <c r="M755" i="1"/>
  <c r="M747" i="1"/>
  <c r="M710" i="1"/>
  <c r="M553" i="1"/>
  <c r="M1329" i="1"/>
  <c r="M1321" i="1"/>
  <c r="M1313" i="1"/>
  <c r="M1305" i="1"/>
  <c r="M1297" i="1"/>
  <c r="M1289" i="1"/>
  <c r="M1281" i="1"/>
  <c r="M1273" i="1"/>
  <c r="M1265" i="1"/>
  <c r="M1257" i="1"/>
  <c r="M1249" i="1"/>
  <c r="M1241" i="1"/>
  <c r="M1233" i="1"/>
  <c r="M1225" i="1"/>
  <c r="M1217" i="1"/>
  <c r="M1209" i="1"/>
  <c r="M1201" i="1"/>
  <c r="M1193" i="1"/>
  <c r="M1185" i="1"/>
  <c r="M1177" i="1"/>
  <c r="M1169" i="1"/>
  <c r="M1161" i="1"/>
  <c r="M1153" i="1"/>
  <c r="M1145" i="1"/>
  <c r="M1137" i="1"/>
  <c r="M1129" i="1"/>
  <c r="M1121" i="1"/>
  <c r="M1113" i="1"/>
  <c r="M1105" i="1"/>
  <c r="M1097" i="1"/>
  <c r="M1089" i="1"/>
  <c r="M1081" i="1"/>
  <c r="M1073" i="1"/>
  <c r="M1065" i="1"/>
  <c r="M1057" i="1"/>
  <c r="M1049" i="1"/>
  <c r="M1041" i="1"/>
  <c r="M1033" i="1"/>
  <c r="M1025" i="1"/>
  <c r="M1017" i="1"/>
  <c r="M1009" i="1"/>
  <c r="M1001" i="1"/>
  <c r="M993" i="1"/>
  <c r="M985" i="1"/>
  <c r="M977" i="1"/>
  <c r="M969" i="1"/>
  <c r="M961" i="1"/>
  <c r="M953" i="1"/>
  <c r="M945" i="1"/>
  <c r="M937" i="1"/>
  <c r="M929" i="1"/>
  <c r="M921" i="1"/>
  <c r="M913" i="1"/>
  <c r="M905" i="1"/>
  <c r="M897" i="1"/>
  <c r="M889" i="1"/>
  <c r="M881" i="1"/>
  <c r="M873" i="1"/>
  <c r="M865" i="1"/>
  <c r="M857" i="1"/>
  <c r="M849" i="1"/>
  <c r="M841" i="1"/>
  <c r="M808" i="1"/>
  <c r="M786" i="1"/>
  <c r="M778" i="1"/>
  <c r="M770" i="1"/>
  <c r="M762" i="1"/>
  <c r="M754" i="1"/>
  <c r="M746" i="1"/>
  <c r="M709" i="1"/>
  <c r="M552" i="1"/>
  <c r="M1323" i="1"/>
  <c r="M1291" i="1"/>
  <c r="M1259" i="1"/>
  <c r="M1227" i="1"/>
  <c r="M1195" i="1"/>
  <c r="M1163" i="1"/>
  <c r="M1131" i="1"/>
  <c r="M1107" i="1"/>
  <c r="M1075" i="1"/>
  <c r="M1043" i="1"/>
  <c r="M1011" i="1"/>
  <c r="M979" i="1"/>
  <c r="M939" i="1"/>
  <c r="M907" i="1"/>
  <c r="M867" i="1"/>
  <c r="M843" i="1"/>
  <c r="M756" i="1"/>
  <c r="M1314" i="1"/>
  <c r="M1290" i="1"/>
  <c r="M1266" i="1"/>
  <c r="M1242" i="1"/>
  <c r="M1210" i="1"/>
  <c r="M1178" i="1"/>
  <c r="M1154" i="1"/>
  <c r="M1114" i="1"/>
  <c r="M1042" i="1"/>
  <c r="M842" i="1"/>
  <c r="M1328" i="1"/>
  <c r="M1320" i="1"/>
  <c r="M1312" i="1"/>
  <c r="M1304" i="1"/>
  <c r="M1296" i="1"/>
  <c r="M1288" i="1"/>
  <c r="M1280" i="1"/>
  <c r="M1272" i="1"/>
  <c r="M1264" i="1"/>
  <c r="M1256" i="1"/>
  <c r="M1248" i="1"/>
  <c r="M1240" i="1"/>
  <c r="M1232" i="1"/>
  <c r="M1224" i="1"/>
  <c r="M1216" i="1"/>
  <c r="M1208" i="1"/>
  <c r="M1200" i="1"/>
  <c r="M1192" i="1"/>
  <c r="M1184" i="1"/>
  <c r="M1176" i="1"/>
  <c r="M1168" i="1"/>
  <c r="M1160" i="1"/>
  <c r="M1152" i="1"/>
  <c r="M1144" i="1"/>
  <c r="M1136" i="1"/>
  <c r="M1128" i="1"/>
  <c r="M1120" i="1"/>
  <c r="M1112" i="1"/>
  <c r="M1104" i="1"/>
  <c r="M1096" i="1"/>
  <c r="M1088" i="1"/>
  <c r="M1080" i="1"/>
  <c r="M1072" i="1"/>
  <c r="M1064" i="1"/>
  <c r="M1056" i="1"/>
  <c r="M1048" i="1"/>
  <c r="M1040" i="1"/>
  <c r="M1032" i="1"/>
  <c r="M1024" i="1"/>
  <c r="M1016" i="1"/>
  <c r="M1008" i="1"/>
  <c r="M1000" i="1"/>
  <c r="M992" i="1"/>
  <c r="M984" i="1"/>
  <c r="M976" i="1"/>
  <c r="M968" i="1"/>
  <c r="M960" i="1"/>
  <c r="M952" i="1"/>
  <c r="M944" i="1"/>
  <c r="M936" i="1"/>
  <c r="M928" i="1"/>
  <c r="M920" i="1"/>
  <c r="M912" i="1"/>
  <c r="M904" i="1"/>
  <c r="M896" i="1"/>
  <c r="M888" i="1"/>
  <c r="M880" i="1"/>
  <c r="M872" i="1"/>
  <c r="M864" i="1"/>
  <c r="M856" i="1"/>
  <c r="M848" i="1"/>
  <c r="M840" i="1"/>
  <c r="M807" i="1"/>
  <c r="M785" i="1"/>
  <c r="M777" i="1"/>
  <c r="M769" i="1"/>
  <c r="M761" i="1"/>
  <c r="M753" i="1"/>
  <c r="M745" i="1"/>
  <c r="M708" i="1"/>
  <c r="M480" i="1"/>
  <c r="M1303" i="1"/>
  <c r="M1271" i="1"/>
  <c r="M1239" i="1"/>
  <c r="M1207" i="1"/>
  <c r="M1175" i="1"/>
  <c r="M1143" i="1"/>
  <c r="M1111" i="1"/>
  <c r="M1079" i="1"/>
  <c r="M1047" i="1"/>
  <c r="M1015" i="1"/>
  <c r="M983" i="1"/>
  <c r="M951" i="1"/>
  <c r="M895" i="1"/>
  <c r="M776" i="1"/>
  <c r="M1311" i="1"/>
  <c r="M1279" i="1"/>
  <c r="M1247" i="1"/>
  <c r="M1215" i="1"/>
  <c r="M1183" i="1"/>
  <c r="M1151" i="1"/>
  <c r="M1119" i="1"/>
  <c r="M1087" i="1"/>
  <c r="M1055" i="1"/>
  <c r="M1031" i="1"/>
  <c r="M999" i="1"/>
  <c r="M975" i="1"/>
  <c r="M943" i="1"/>
  <c r="M911" i="1"/>
  <c r="M879" i="1"/>
  <c r="M855" i="1"/>
  <c r="M806" i="1"/>
  <c r="M760" i="1"/>
  <c r="M707" i="1"/>
  <c r="M1326" i="1"/>
  <c r="M1302" i="1"/>
  <c r="M1286" i="1"/>
  <c r="M1262" i="1"/>
  <c r="M1246" i="1"/>
  <c r="M1222" i="1"/>
  <c r="M1198" i="1"/>
  <c r="M1174" i="1"/>
  <c r="M1150" i="1"/>
  <c r="M1134" i="1"/>
  <c r="M1110" i="1"/>
  <c r="M1094" i="1"/>
  <c r="M1078" i="1"/>
  <c r="M1062" i="1"/>
  <c r="M1046" i="1"/>
  <c r="M1022" i="1"/>
  <c r="M1006" i="1"/>
  <c r="M982" i="1"/>
  <c r="M966" i="1"/>
  <c r="M950" i="1"/>
  <c r="M926" i="1"/>
  <c r="M910" i="1"/>
  <c r="M894" i="1"/>
  <c r="M878" i="1"/>
  <c r="M854" i="1"/>
  <c r="M751" i="1"/>
  <c r="M371" i="1" l="1"/>
  <c r="M463" i="1" l="1"/>
  <c r="M549" i="1"/>
  <c r="M347" i="1"/>
  <c r="M632" i="1"/>
  <c r="M358" i="1"/>
  <c r="M514" i="1"/>
  <c r="M282" i="1" l="1"/>
  <c r="M183" i="1"/>
  <c r="M459" i="1"/>
  <c r="M164" i="1"/>
  <c r="M84" i="1"/>
  <c r="M501" i="1" l="1"/>
  <c r="M312" i="1"/>
  <c r="M492" i="1"/>
  <c r="M97" i="1"/>
  <c r="M513" i="1"/>
  <c r="M451" i="1" l="1"/>
  <c r="M387" i="1"/>
  <c r="M595" i="1"/>
  <c r="M627" i="1" l="1"/>
  <c r="M104" i="1"/>
  <c r="M68" i="1"/>
  <c r="M423" i="1"/>
  <c r="M87" i="1"/>
  <c r="M493" i="1"/>
  <c r="M547" i="1"/>
  <c r="M224" i="1"/>
  <c r="M674" i="1"/>
  <c r="M506" i="1"/>
  <c r="M550" i="1"/>
  <c r="M1421" i="1" l="1"/>
  <c r="M1420" i="1"/>
  <c r="M1419" i="1"/>
  <c r="M1422" i="1"/>
  <c r="M1381" i="1" l="1"/>
  <c r="M1428" i="1"/>
  <c r="M1360" i="1"/>
  <c r="M1390" i="1"/>
  <c r="M1388" i="1"/>
  <c r="M1418" i="1" l="1"/>
  <c r="M1425" i="1"/>
  <c r="M1416" i="1"/>
  <c r="M1423" i="1"/>
  <c r="M1426" i="1"/>
  <c r="M1417" i="1"/>
  <c r="M1424" i="1"/>
  <c r="M1415" i="1"/>
  <c r="M1439" i="1" l="1"/>
  <c r="M1344" i="1"/>
  <c r="M1357" i="1"/>
  <c r="M1352" i="1"/>
  <c r="M1359" i="1"/>
  <c r="M1358" i="1"/>
  <c r="M1443" i="1"/>
  <c r="M1429" i="1"/>
  <c r="M1441" i="1"/>
  <c r="M1435" i="1"/>
  <c r="M1430" i="1"/>
  <c r="M1355" i="1"/>
  <c r="M1356" i="1"/>
  <c r="M1434" i="1"/>
  <c r="M1353" i="1"/>
  <c r="M1342" i="1"/>
  <c r="M1438" i="1"/>
  <c r="M1444" i="1"/>
  <c r="M1401" i="1"/>
  <c r="M1433" i="1"/>
  <c r="M1354" i="1"/>
  <c r="M1440" i="1"/>
  <c r="M1343" i="1" l="1"/>
  <c r="M1341" i="1"/>
  <c r="M1469" i="1" l="1"/>
  <c r="M1449" i="1" l="1"/>
  <c r="M1450" i="1"/>
  <c r="M1442" i="1" l="1"/>
  <c r="M1436" i="1"/>
  <c r="M1445" i="1"/>
  <c r="M1431" i="1"/>
  <c r="M1437" i="1" l="1"/>
  <c r="M1432" i="1"/>
  <c r="M1335" i="1" l="1"/>
  <c r="M1339" i="1"/>
  <c r="M1399" i="1"/>
  <c r="M1337" i="1"/>
  <c r="M1340" i="1"/>
  <c r="M1334" i="1"/>
  <c r="M1336" i="1"/>
  <c r="M1338" i="1"/>
  <c r="M1468" i="1"/>
  <c r="M1470" i="1"/>
  <c r="M1471" i="1"/>
  <c r="M1375" i="1" l="1"/>
  <c r="M1411" i="1"/>
  <c r="M1367" i="1"/>
  <c r="M1364" i="1"/>
  <c r="M1460" i="1"/>
  <c r="M1457" i="1"/>
  <c r="M1350" i="1"/>
  <c r="M1407" i="1"/>
  <c r="M1465" i="1"/>
  <c r="M1377" i="1"/>
  <c r="M1372" i="1"/>
  <c r="M1404" i="1"/>
  <c r="M1332" i="1"/>
  <c r="M1376" i="1"/>
  <c r="M1408" i="1"/>
  <c r="M1362" i="1"/>
  <c r="M1369" i="1"/>
  <c r="M1455" i="1"/>
  <c r="M1459" i="1"/>
  <c r="M1348" i="1"/>
  <c r="M1467" i="1"/>
  <c r="M1370" i="1"/>
  <c r="M1409" i="1"/>
  <c r="M1379" i="1"/>
  <c r="M1374" i="1"/>
  <c r="M1371" i="1"/>
  <c r="M1366" i="1"/>
  <c r="M1349" i="1"/>
  <c r="M1406" i="1"/>
  <c r="M1378" i="1"/>
  <c r="M1405" i="1"/>
  <c r="M1368" i="1"/>
  <c r="M1363" i="1"/>
  <c r="M1461" i="1"/>
  <c r="M1456" i="1"/>
  <c r="M1351" i="1"/>
  <c r="M1396" i="1"/>
  <c r="M1373" i="1"/>
  <c r="M1365" i="1"/>
  <c r="M1458" i="1"/>
  <c r="M1403" i="1"/>
  <c r="M1466" i="1"/>
  <c r="M1393" i="1" l="1"/>
  <c r="M1392" i="1"/>
  <c r="M1394" i="1"/>
  <c r="M1391" i="1"/>
</calcChain>
</file>

<file path=xl/comments1.xml><?xml version="1.0" encoding="utf-8"?>
<comments xmlns="http://schemas.openxmlformats.org/spreadsheetml/2006/main">
  <authors>
    <author>Автор</author>
  </authors>
  <commentList>
    <comment ref="E882" authorId="0">
      <text>
        <r>
          <rPr>
            <b/>
            <sz val="9"/>
            <color indexed="81"/>
            <rFont val="Tahoma"/>
            <family val="2"/>
          </rPr>
          <t>ранее 5300 из-за ошибочного AMP</t>
        </r>
      </text>
    </comment>
  </commentList>
</comments>
</file>

<file path=xl/sharedStrings.xml><?xml version="1.0" encoding="utf-8"?>
<sst xmlns="http://schemas.openxmlformats.org/spreadsheetml/2006/main" count="109241" uniqueCount="20911">
  <si>
    <t>Поставщик имеет право в одностороннем порядке вносить изменения в прайс-лист, с целью устранения ошибок в описании без уведомления покупателей.</t>
  </si>
  <si>
    <t>Прайс-лист продукции MILWAUKEE®</t>
  </si>
  <si>
    <t>Any description mistakes could be corrected without customer announcement.</t>
  </si>
  <si>
    <t>Скидка</t>
  </si>
  <si>
    <t>Окончательная стоимость товара указывается в товаросопроводительных документах</t>
  </si>
  <si>
    <t>Цена</t>
  </si>
  <si>
    <t>с учетом НДС</t>
  </si>
  <si>
    <t>Final cost will be shown in commercial invoice.</t>
  </si>
  <si>
    <t>Кол-во</t>
  </si>
  <si>
    <t>Platform</t>
  </si>
  <si>
    <t xml:space="preserve">Sub Brand </t>
  </si>
  <si>
    <t>Technology</t>
  </si>
  <si>
    <t>Group</t>
  </si>
  <si>
    <t>SubGroup</t>
  </si>
  <si>
    <t>SubSubGroup</t>
  </si>
  <si>
    <t>SubSubSubGroup</t>
  </si>
  <si>
    <t>CAT</t>
  </si>
  <si>
    <t>Material</t>
  </si>
  <si>
    <t>Material Description (RU)</t>
  </si>
  <si>
    <t>Material Description</t>
  </si>
  <si>
    <t>-</t>
  </si>
  <si>
    <t>Technical Features</t>
  </si>
  <si>
    <t>Status</t>
  </si>
  <si>
    <t>Special offer</t>
  </si>
  <si>
    <t>EAN</t>
  </si>
  <si>
    <t xml:space="preserve">Сountry of origin </t>
  </si>
  <si>
    <t>Length [mm]</t>
  </si>
  <si>
    <t>Width [mm]</t>
  </si>
  <si>
    <t>Height [mm]</t>
  </si>
  <si>
    <t>Weight brutto [kg]</t>
  </si>
  <si>
    <t>Discount</t>
  </si>
  <si>
    <t>Платформа</t>
  </si>
  <si>
    <t>Суб Бренд</t>
  </si>
  <si>
    <t>Технология</t>
  </si>
  <si>
    <t>Группа ур.1</t>
  </si>
  <si>
    <t>Группа ур.2</t>
  </si>
  <si>
    <t>Группа ур.3</t>
  </si>
  <si>
    <t>Группа ур.4</t>
  </si>
  <si>
    <t>Серия</t>
  </si>
  <si>
    <t>Артикул</t>
  </si>
  <si>
    <t>Модель</t>
  </si>
  <si>
    <t>Модель (EN)</t>
  </si>
  <si>
    <t>Цена с НДС, руб. РАНЕЕ 01.07.2020</t>
  </si>
  <si>
    <t>Delta</t>
  </si>
  <si>
    <t>Характеристики</t>
  </si>
  <si>
    <t>Статус</t>
  </si>
  <si>
    <t>Специальное предложение</t>
  </si>
  <si>
    <t xml:space="preserve">Страна производства </t>
  </si>
  <si>
    <t>Длина [мм]</t>
  </si>
  <si>
    <t>Ширина [мм]</t>
  </si>
  <si>
    <t>Высота [мм]</t>
  </si>
  <si>
    <t>Вес брутто [кг]</t>
  </si>
  <si>
    <t>4933407260</t>
  </si>
  <si>
    <t>PT Price</t>
  </si>
  <si>
    <t>4933451222</t>
  </si>
  <si>
    <t>4933441915</t>
  </si>
  <si>
    <t>4932352561</t>
  </si>
  <si>
    <t>4933443555</t>
  </si>
  <si>
    <t>4933428127</t>
  </si>
  <si>
    <t>4933432230</t>
  </si>
  <si>
    <t>4932430483</t>
  </si>
  <si>
    <t>4932451395</t>
  </si>
  <si>
    <t>4933451423</t>
  </si>
  <si>
    <t>Аккумулятор M12™ в подарок</t>
  </si>
  <si>
    <t>4932451388</t>
  </si>
  <si>
    <t>4933433630</t>
  </si>
  <si>
    <t>4933464405</t>
  </si>
  <si>
    <t>4933451524</t>
  </si>
  <si>
    <t>4932352959</t>
  </si>
  <si>
    <t>4933428120</t>
  </si>
  <si>
    <t>4933459816</t>
  </si>
  <si>
    <t>4933451218</t>
  </si>
  <si>
    <t>4933409211</t>
  </si>
  <si>
    <t>4933400069</t>
  </si>
  <si>
    <t>4933368690</t>
  </si>
  <si>
    <t>4932451079</t>
  </si>
  <si>
    <t>4932430064</t>
  </si>
  <si>
    <t>4933451525</t>
  </si>
  <si>
    <t>4933464317</t>
  </si>
  <si>
    <t>4933440475</t>
  </si>
  <si>
    <t>4933459217</t>
  </si>
  <si>
    <t>4932430062</t>
  </si>
  <si>
    <t>4933459443</t>
  </si>
  <si>
    <t>4933431850</t>
  </si>
  <si>
    <t>4933418100</t>
  </si>
  <si>
    <t>4933464404</t>
  </si>
  <si>
    <t>4932451245</t>
  </si>
  <si>
    <t>4933441930</t>
  </si>
  <si>
    <t>4933451439</t>
  </si>
  <si>
    <t>4933441305</t>
  </si>
  <si>
    <t>4932430065</t>
  </si>
  <si>
    <t>4933459772</t>
  </si>
  <si>
    <t>4933411925</t>
  </si>
  <si>
    <t>4933427183</t>
  </si>
  <si>
    <t>4932352000</t>
  </si>
  <si>
    <t>4933459760</t>
  </si>
  <si>
    <t>4933464267</t>
  </si>
  <si>
    <t>4933451068</t>
  </si>
  <si>
    <t>4931411958</t>
  </si>
  <si>
    <t>4933451902</t>
  </si>
  <si>
    <t>4933464266</t>
  </si>
  <si>
    <t>4933459815</t>
  </si>
  <si>
    <t>4932430484</t>
  </si>
  <si>
    <t>4933464124</t>
  </si>
  <si>
    <t>4931411254</t>
  </si>
  <si>
    <t>4933449850</t>
  </si>
  <si>
    <t>4933385120</t>
  </si>
  <si>
    <t>4933403200</t>
  </si>
  <si>
    <t>4933381230</t>
  </si>
  <si>
    <t>4933459277</t>
  </si>
  <si>
    <t>4933448390</t>
  </si>
  <si>
    <t>4933451900</t>
  </si>
  <si>
    <t>4933446800</t>
  </si>
  <si>
    <t>4933451544</t>
  </si>
  <si>
    <t>4933416550</t>
  </si>
  <si>
    <t>4933459441</t>
  </si>
  <si>
    <t>До окончания складских запасов</t>
  </si>
  <si>
    <t>4933441215</t>
  </si>
  <si>
    <t>4933451422</t>
  </si>
  <si>
    <t>4933459211</t>
  </si>
  <si>
    <t>4933464615</t>
  </si>
  <si>
    <t>4933441955</t>
  </si>
  <si>
    <t>4932399311</t>
  </si>
  <si>
    <t>4933451441</t>
  </si>
  <si>
    <t>4933385110</t>
  </si>
  <si>
    <t>4933441260</t>
  </si>
  <si>
    <t>4933451903</t>
  </si>
  <si>
    <t>4932464260</t>
  </si>
  <si>
    <t>4933459771</t>
  </si>
  <si>
    <t>4933459729</t>
  </si>
  <si>
    <t>4933459822</t>
  </si>
  <si>
    <t>4933459185</t>
  </si>
  <si>
    <t>4933459730</t>
  </si>
  <si>
    <t>4932430360</t>
  </si>
  <si>
    <t>4933448866</t>
  </si>
  <si>
    <t>4933459695</t>
  </si>
  <si>
    <t>4933427180</t>
  </si>
  <si>
    <t>4932459347</t>
  </si>
  <si>
    <t>4933459696</t>
  </si>
  <si>
    <t>4933459442</t>
  </si>
  <si>
    <t>4932451244</t>
  </si>
  <si>
    <t>4933464616</t>
  </si>
  <si>
    <t>4932430361</t>
  </si>
  <si>
    <t>4933447480</t>
  </si>
  <si>
    <t>4933451381</t>
  </si>
  <si>
    <t>4933451430</t>
  </si>
  <si>
    <t>4933464087</t>
  </si>
  <si>
    <t>4932352524</t>
  </si>
  <si>
    <t>4933419225</t>
  </si>
  <si>
    <t>4933459440</t>
  </si>
  <si>
    <t>4933385100</t>
  </si>
  <si>
    <t>4933448864</t>
  </si>
  <si>
    <t>4933459209</t>
  </si>
  <si>
    <t>4933464029</t>
  </si>
  <si>
    <t>4933451449</t>
  </si>
  <si>
    <t>4933411760</t>
  </si>
  <si>
    <t>4933451414</t>
  </si>
  <si>
    <t>4933464105</t>
  </si>
  <si>
    <t>4933464618</t>
  </si>
  <si>
    <t>4933451247</t>
  </si>
  <si>
    <t>4933459802</t>
  </si>
  <si>
    <t>4933416365</t>
  </si>
  <si>
    <t>4933447135</t>
  </si>
  <si>
    <t>4933451427</t>
  </si>
  <si>
    <t>4933459204</t>
  </si>
  <si>
    <t>4933464138</t>
  </si>
  <si>
    <t>4933464515</t>
  </si>
  <si>
    <t>4932430563</t>
  </si>
  <si>
    <t>4933441725</t>
  </si>
  <si>
    <t>4933451015</t>
  </si>
  <si>
    <t>4933459823</t>
  </si>
  <si>
    <t>4933464316</t>
  </si>
  <si>
    <t>4933411920</t>
  </si>
  <si>
    <t>4933433180</t>
  </si>
  <si>
    <t>4933441720</t>
  </si>
  <si>
    <t>4933443565</t>
  </si>
  <si>
    <t>4933464263</t>
  </si>
  <si>
    <t>4933431170</t>
  </si>
  <si>
    <t>4933441670</t>
  </si>
  <si>
    <t>4933464539</t>
  </si>
  <si>
    <t>4933464580</t>
  </si>
  <si>
    <t>4932459450</t>
  </si>
  <si>
    <t>4933428085</t>
  </si>
  <si>
    <t>4933433250</t>
  </si>
  <si>
    <t>4933459638</t>
  </si>
  <si>
    <t>4933459800</t>
  </si>
  <si>
    <t>4933446203</t>
  </si>
  <si>
    <t>4933459213</t>
  </si>
  <si>
    <t>4933459801</t>
  </si>
  <si>
    <t>4933464264</t>
  </si>
  <si>
    <t>030250</t>
  </si>
  <si>
    <t>4933441675</t>
  </si>
  <si>
    <t>4933451394</t>
  </si>
  <si>
    <t>4933432270</t>
  </si>
  <si>
    <t>4933446216</t>
  </si>
  <si>
    <t>4933464821</t>
  </si>
  <si>
    <t>Новинка 2019</t>
  </si>
  <si>
    <t>638051</t>
  </si>
  <si>
    <t>4933403206</t>
  </si>
  <si>
    <t>4933446790</t>
  </si>
  <si>
    <t>4933459159</t>
  </si>
  <si>
    <t>4933459188</t>
  </si>
  <si>
    <t>4933459215</t>
  </si>
  <si>
    <t>4933459634</t>
  </si>
  <si>
    <t>4932430063</t>
  </si>
  <si>
    <t>4933419595</t>
  </si>
  <si>
    <t>4933428900</t>
  </si>
  <si>
    <t>4933451906</t>
  </si>
  <si>
    <t>4933398600</t>
  </si>
  <si>
    <t>4933441910</t>
  </si>
  <si>
    <t>4933447935</t>
  </si>
  <si>
    <t>4933451014</t>
  </si>
  <si>
    <t>4933459183</t>
  </si>
  <si>
    <t>4933459189</t>
  </si>
  <si>
    <t>4933464825</t>
  </si>
  <si>
    <t>4933443590</t>
  </si>
  <si>
    <t>4933448380</t>
  </si>
  <si>
    <t>4933451578</t>
  </si>
  <si>
    <t>4933459444</t>
  </si>
  <si>
    <t>4933459818</t>
  </si>
  <si>
    <t>4933464824</t>
  </si>
  <si>
    <t>4933440450</t>
  </si>
  <si>
    <t>4933451117</t>
  </si>
  <si>
    <t>4933440490</t>
  </si>
  <si>
    <t>4933446960</t>
  </si>
  <si>
    <t>4933464579</t>
  </si>
  <si>
    <t>4932471069</t>
  </si>
  <si>
    <t>4933427182</t>
  </si>
  <si>
    <t>4933441940</t>
  </si>
  <si>
    <t>4933447134</t>
  </si>
  <si>
    <t>4933447899</t>
  </si>
  <si>
    <t>4933451071</t>
  </si>
  <si>
    <t>4933464261</t>
  </si>
  <si>
    <t>4933464822</t>
  </si>
  <si>
    <t>4933464998</t>
  </si>
  <si>
    <t>4932430086</t>
  </si>
  <si>
    <t>4932430178</t>
  </si>
  <si>
    <t>4932430562</t>
  </si>
  <si>
    <t>4932459448</t>
  </si>
  <si>
    <t>4933432250</t>
  </si>
  <si>
    <t>4933441925</t>
  </si>
  <si>
    <t>4933464483</t>
  </si>
  <si>
    <t>4933464619</t>
  </si>
  <si>
    <t>4932464712</t>
  </si>
  <si>
    <t>4933427315</t>
  </si>
  <si>
    <t>4933428550</t>
  </si>
  <si>
    <t>4933443500</t>
  </si>
  <si>
    <t>4933447836</t>
  </si>
  <si>
    <t>4933471681</t>
  </si>
  <si>
    <t>4933471682</t>
  </si>
  <si>
    <t>4933451428</t>
  </si>
  <si>
    <t>4933451448</t>
  </si>
  <si>
    <t>4933416710</t>
  </si>
  <si>
    <t>4933431305</t>
  </si>
  <si>
    <t>4933441947</t>
  </si>
  <si>
    <t>4933451261</t>
  </si>
  <si>
    <t>4933451899</t>
  </si>
  <si>
    <t>4933459278</t>
  </si>
  <si>
    <t>4933459887</t>
  </si>
  <si>
    <t>4932430564</t>
  </si>
  <si>
    <t>4933396392</t>
  </si>
  <si>
    <t>4933431955</t>
  </si>
  <si>
    <t>4933441310</t>
  </si>
  <si>
    <t>4933464526</t>
  </si>
  <si>
    <t>4933471055</t>
  </si>
  <si>
    <t>4932471070</t>
  </si>
  <si>
    <t>4933459798</t>
  </si>
  <si>
    <t>4933464228</t>
  </si>
  <si>
    <t>4933464799</t>
  </si>
  <si>
    <t>4933408070</t>
  </si>
  <si>
    <t>4933431830</t>
  </si>
  <si>
    <t>4933440435</t>
  </si>
  <si>
    <t>4933441507</t>
  </si>
  <si>
    <t>4933447791</t>
  </si>
  <si>
    <t>4933451361</t>
  </si>
  <si>
    <t>4933459276</t>
  </si>
  <si>
    <t>4933459719</t>
  </si>
  <si>
    <t>4933459761</t>
  </si>
  <si>
    <t>4933464319</t>
  </si>
  <si>
    <t>4932430554</t>
  </si>
  <si>
    <t>4932459445</t>
  </si>
  <si>
    <t>4933381680</t>
  </si>
  <si>
    <t>4933411565</t>
  </si>
  <si>
    <t>4933416976</t>
  </si>
  <si>
    <t>4933440590</t>
  </si>
  <si>
    <t>4933459192</t>
  </si>
  <si>
    <t>4933459411</t>
  </si>
  <si>
    <t>4933459429</t>
  </si>
  <si>
    <t>4933459820</t>
  </si>
  <si>
    <t>4933459825</t>
  </si>
  <si>
    <t>4933383350</t>
  </si>
  <si>
    <t>4933396420</t>
  </si>
  <si>
    <t>4933398200</t>
  </si>
  <si>
    <t>4933407480</t>
  </si>
  <si>
    <t>4933431310</t>
  </si>
  <si>
    <t>4933448035</t>
  </si>
  <si>
    <t>4933448541</t>
  </si>
  <si>
    <t>4933449870</t>
  </si>
  <si>
    <t>4933451211</t>
  </si>
  <si>
    <t>4933451262</t>
  </si>
  <si>
    <t>4933459692</t>
  </si>
  <si>
    <t>4933459806</t>
  </si>
  <si>
    <t>4933464088</t>
  </si>
  <si>
    <t>4933464581</t>
  </si>
  <si>
    <t>4933416900</t>
  </si>
  <si>
    <t>4933428230</t>
  </si>
  <si>
    <t>4933431860</t>
  </si>
  <si>
    <t>4933441655</t>
  </si>
  <si>
    <t>4933443520</t>
  </si>
  <si>
    <t>4933451431</t>
  </si>
  <si>
    <t>4933464516</t>
  </si>
  <si>
    <t>4933464517</t>
  </si>
  <si>
    <t>4933464120</t>
  </si>
  <si>
    <t>4932399413</t>
  </si>
  <si>
    <t>4933440493</t>
  </si>
  <si>
    <t>4933443320</t>
  </si>
  <si>
    <t>4933451429</t>
  </si>
  <si>
    <t>4933451550</t>
  </si>
  <si>
    <t>4933459693</t>
  </si>
  <si>
    <t>4933383855</t>
  </si>
  <si>
    <t>4933409194</t>
  </si>
  <si>
    <t>4933427189</t>
  </si>
  <si>
    <t>4933446639</t>
  </si>
  <si>
    <t>4933446950</t>
  </si>
  <si>
    <t>4933451113</t>
  </si>
  <si>
    <t>4933464823</t>
  </si>
  <si>
    <t>4933464713</t>
  </si>
  <si>
    <t>110750</t>
  </si>
  <si>
    <t>4932430098</t>
  </si>
  <si>
    <t>4933440615</t>
  </si>
  <si>
    <t>4933447285</t>
  </si>
  <si>
    <t>4933448195</t>
  </si>
  <si>
    <t>4933451374</t>
  </si>
  <si>
    <t>4933451392</t>
  </si>
  <si>
    <t>4933451898</t>
  </si>
  <si>
    <t>4933459107</t>
  </si>
  <si>
    <t>4933459725</t>
  </si>
  <si>
    <t>4933459726</t>
  </si>
  <si>
    <t>4933459804</t>
  </si>
  <si>
    <t>4933464723</t>
  </si>
  <si>
    <t>4932430392</t>
  </si>
  <si>
    <t>4932459205</t>
  </si>
  <si>
    <t>4933375710</t>
  </si>
  <si>
    <t>4933380482</t>
  </si>
  <si>
    <t>4933380796</t>
  </si>
  <si>
    <t>4933390186</t>
  </si>
  <si>
    <t>4933402325</t>
  </si>
  <si>
    <t>4933431820</t>
  </si>
  <si>
    <t>4933441502</t>
  </si>
  <si>
    <t>4933441786</t>
  </si>
  <si>
    <t>4933441808</t>
  </si>
  <si>
    <t>4933443515</t>
  </si>
  <si>
    <t>4933443530</t>
  </si>
  <si>
    <t>4933443607</t>
  </si>
  <si>
    <t>4933446210</t>
  </si>
  <si>
    <t>4933447799</t>
  </si>
  <si>
    <t>4933447891</t>
  </si>
  <si>
    <t>4933448225</t>
  </si>
  <si>
    <t>4933451116</t>
  </si>
  <si>
    <t>4933451219</t>
  </si>
  <si>
    <t>4933451380</t>
  </si>
  <si>
    <t>4933451389</t>
  </si>
  <si>
    <t>4933451577</t>
  </si>
  <si>
    <t>4933459119</t>
  </si>
  <si>
    <t>4933459418</t>
  </si>
  <si>
    <t>4933464135</t>
  </si>
  <si>
    <t>4933464514</t>
  </si>
  <si>
    <t>4933464612</t>
  </si>
  <si>
    <t>4933464727</t>
  </si>
  <si>
    <t>4932386670</t>
  </si>
  <si>
    <t>4932399415</t>
  </si>
  <si>
    <t>4933375720</t>
  </si>
  <si>
    <t>4933383925</t>
  </si>
  <si>
    <t>4933398220</t>
  </si>
  <si>
    <t>4933402490</t>
  </si>
  <si>
    <t>4933416785</t>
  </si>
  <si>
    <t>4933428000</t>
  </si>
  <si>
    <t>4933428970</t>
  </si>
  <si>
    <t>4933451194</t>
  </si>
  <si>
    <t>4933451391</t>
  </si>
  <si>
    <t>4933459724</t>
  </si>
  <si>
    <t>4933459796</t>
  </si>
  <si>
    <t>4933464090</t>
  </si>
  <si>
    <t>4933464956</t>
  </si>
  <si>
    <t>4933471077</t>
  </si>
  <si>
    <t>4933471073</t>
  </si>
  <si>
    <t>40044</t>
  </si>
  <si>
    <t>674350</t>
  </si>
  <si>
    <t>4932459888</t>
  </si>
  <si>
    <t>4933357990</t>
  </si>
  <si>
    <t>4933391200</t>
  </si>
  <si>
    <t>4933396396</t>
  </si>
  <si>
    <t>4933432800</t>
  </si>
  <si>
    <t>4933440510</t>
  </si>
  <si>
    <t>4933441195</t>
  </si>
  <si>
    <t>4933441340</t>
  </si>
  <si>
    <t>4933447700</t>
  </si>
  <si>
    <t>4933451372</t>
  </si>
  <si>
    <t>4933451468</t>
  </si>
  <si>
    <t>4933451634</t>
  </si>
  <si>
    <t>4933451636</t>
  </si>
  <si>
    <t>4933451790</t>
  </si>
  <si>
    <t>4933459190</t>
  </si>
  <si>
    <t>4933459198</t>
  </si>
  <si>
    <t>4933459275</t>
  </si>
  <si>
    <t>4933459727</t>
  </si>
  <si>
    <t>4933459885</t>
  </si>
  <si>
    <t>4933464203</t>
  </si>
  <si>
    <t>4933464229</t>
  </si>
  <si>
    <t>4933464373</t>
  </si>
  <si>
    <t>4933464524</t>
  </si>
  <si>
    <t>4933464534</t>
  </si>
  <si>
    <t>4933464537</t>
  </si>
  <si>
    <t>4933464954</t>
  </si>
  <si>
    <t>4933471052</t>
  </si>
  <si>
    <t>4933471078</t>
  </si>
  <si>
    <t>4933471071</t>
  </si>
  <si>
    <t>4933464113</t>
  </si>
  <si>
    <t>4933464725</t>
  </si>
  <si>
    <t>010150</t>
  </si>
  <si>
    <t>4932352968</t>
  </si>
  <si>
    <t>4932464957</t>
  </si>
  <si>
    <t>4932464960</t>
  </si>
  <si>
    <t>4933400590</t>
  </si>
  <si>
    <t>4933402330</t>
  </si>
  <si>
    <t>4933402360</t>
  </si>
  <si>
    <t>4933409206</t>
  </si>
  <si>
    <t>4933419570</t>
  </si>
  <si>
    <t>4933431600</t>
  </si>
  <si>
    <t>4933431615</t>
  </si>
  <si>
    <t>4933432795</t>
  </si>
  <si>
    <t>4933441250</t>
  </si>
  <si>
    <t>4933441700</t>
  </si>
  <si>
    <t>4933441710</t>
  </si>
  <si>
    <t>4933441783</t>
  </si>
  <si>
    <t>4933441789</t>
  </si>
  <si>
    <t>4933443497</t>
  </si>
  <si>
    <t>4933447830</t>
  </si>
  <si>
    <t>4933448180</t>
  </si>
  <si>
    <t>4933451220</t>
  </si>
  <si>
    <t>4933451376</t>
  </si>
  <si>
    <t>4933451510</t>
  </si>
  <si>
    <t>4933459437</t>
  </si>
  <si>
    <t>4933464134</t>
  </si>
  <si>
    <t>4933464374</t>
  </si>
  <si>
    <t>4933464476</t>
  </si>
  <si>
    <t>4933464611</t>
  </si>
  <si>
    <t>4933464726</t>
  </si>
  <si>
    <t>4933471084</t>
  </si>
  <si>
    <t>4933471085</t>
  </si>
  <si>
    <t>4933464117</t>
  </si>
  <si>
    <t>4933464114</t>
  </si>
  <si>
    <t>4933464223</t>
  </si>
  <si>
    <t>40964</t>
  </si>
  <si>
    <t>4932464955</t>
  </si>
  <si>
    <t>4932464958</t>
  </si>
  <si>
    <t>4933400600</t>
  </si>
  <si>
    <t>4933416195</t>
  </si>
  <si>
    <t>4933416972</t>
  </si>
  <si>
    <t>4933426660</t>
  </si>
  <si>
    <t>4933428520</t>
  </si>
  <si>
    <t>4933440500</t>
  </si>
  <si>
    <t>4933441665</t>
  </si>
  <si>
    <t>4933441812</t>
  </si>
  <si>
    <t>4933443585</t>
  </si>
  <si>
    <t>4933446925</t>
  </si>
  <si>
    <t>4933447150</t>
  </si>
  <si>
    <t>4933447275</t>
  </si>
  <si>
    <t>4933447450</t>
  </si>
  <si>
    <t>4933447776</t>
  </si>
  <si>
    <t>4933448245</t>
  </si>
  <si>
    <t>4933448545</t>
  </si>
  <si>
    <t>4933451202</t>
  </si>
  <si>
    <t>4933451362</t>
  </si>
  <si>
    <t>4933451386</t>
  </si>
  <si>
    <t>4933451387</t>
  </si>
  <si>
    <t>4933451471</t>
  </si>
  <si>
    <t>4933459187</t>
  </si>
  <si>
    <t>4933459201</t>
  </si>
  <si>
    <t>4933459431</t>
  </si>
  <si>
    <t>4933459432</t>
  </si>
  <si>
    <t>4933459637</t>
  </si>
  <si>
    <t>4933459795</t>
  </si>
  <si>
    <t>4933464136</t>
  </si>
  <si>
    <t>4933464227</t>
  </si>
  <si>
    <t>4933464370</t>
  </si>
  <si>
    <t>4933464388</t>
  </si>
  <si>
    <t>4933464722</t>
  </si>
  <si>
    <t>4932352958</t>
  </si>
  <si>
    <t>4932430323</t>
  </si>
  <si>
    <t>4933375650</t>
  </si>
  <si>
    <t>4933380507</t>
  </si>
  <si>
    <t>4933383940</t>
  </si>
  <si>
    <t>4933402495</t>
  </si>
  <si>
    <t>4933415615</t>
  </si>
  <si>
    <t>4933419122</t>
  </si>
  <si>
    <t>4933431355</t>
  </si>
  <si>
    <t>4933441240</t>
  </si>
  <si>
    <t>4933441680</t>
  </si>
  <si>
    <t>4933441705</t>
  </si>
  <si>
    <t>4933441900</t>
  </si>
  <si>
    <t>4933441950</t>
  </si>
  <si>
    <t>4933441960</t>
  </si>
  <si>
    <t>4933447015</t>
  </si>
  <si>
    <t>4933447925</t>
  </si>
  <si>
    <t>4933448185</t>
  </si>
  <si>
    <t>4933448537</t>
  </si>
  <si>
    <t>4933448830</t>
  </si>
  <si>
    <t>4933451012</t>
  </si>
  <si>
    <t>4933451114</t>
  </si>
  <si>
    <t>4933451213</t>
  </si>
  <si>
    <t>4933451250</t>
  </si>
  <si>
    <t>4933451251</t>
  </si>
  <si>
    <t>4933451367</t>
  </si>
  <si>
    <t>4933451378</t>
  </si>
  <si>
    <t>4933451632</t>
  </si>
  <si>
    <t>4933459193</t>
  </si>
  <si>
    <t>4933459203</t>
  </si>
  <si>
    <t>4933459220</t>
  </si>
  <si>
    <t>4933459415</t>
  </si>
  <si>
    <t>4933459619</t>
  </si>
  <si>
    <t>4933459808</t>
  </si>
  <si>
    <t>4933464091</t>
  </si>
  <si>
    <t>4933464196</t>
  </si>
  <si>
    <t>4933464199</t>
  </si>
  <si>
    <t>4933464200</t>
  </si>
  <si>
    <t>4933464320</t>
  </si>
  <si>
    <t>4933464324</t>
  </si>
  <si>
    <t>4933464328</t>
  </si>
  <si>
    <t>4933464364</t>
  </si>
  <si>
    <t>4933464365</t>
  </si>
  <si>
    <t>4933464372</t>
  </si>
  <si>
    <t>4933464525</t>
  </si>
  <si>
    <t>4933464527</t>
  </si>
  <si>
    <t>4933464588</t>
  </si>
  <si>
    <t>4933464589</t>
  </si>
  <si>
    <t>4933464592</t>
  </si>
  <si>
    <t>4933464613</t>
  </si>
  <si>
    <t>4933471275</t>
  </si>
  <si>
    <t>4933464112</t>
  </si>
  <si>
    <t>4933464225</t>
  </si>
  <si>
    <t>4933464724</t>
  </si>
  <si>
    <t>4933464586</t>
  </si>
  <si>
    <t>4932459349</t>
  </si>
  <si>
    <t>4932459712</t>
  </si>
  <si>
    <t>4932459713</t>
  </si>
  <si>
    <t>4933378875</t>
  </si>
  <si>
    <t>4933380832</t>
  </si>
  <si>
    <t>4933402340</t>
  </si>
  <si>
    <t>4933402450</t>
  </si>
  <si>
    <t>4933417845</t>
  </si>
  <si>
    <t>4933427309</t>
  </si>
  <si>
    <t>4933428020</t>
  </si>
  <si>
    <t>4933431642</t>
  </si>
  <si>
    <t>4933432225</t>
  </si>
  <si>
    <t>4933433240</t>
  </si>
  <si>
    <t>4933441164</t>
  </si>
  <si>
    <t>4933441225</t>
  </si>
  <si>
    <t>4933441280</t>
  </si>
  <si>
    <t>4933441300</t>
  </si>
  <si>
    <t>4933441415</t>
  </si>
  <si>
    <t>4933441475</t>
  </si>
  <si>
    <t>4933441780</t>
  </si>
  <si>
    <t>4933441985</t>
  </si>
  <si>
    <t>4933441997</t>
  </si>
  <si>
    <t>4933443085</t>
  </si>
  <si>
    <t>4933443180</t>
  </si>
  <si>
    <t>4933443330</t>
  </si>
  <si>
    <t>4933443600</t>
  </si>
  <si>
    <t>4933446810</t>
  </si>
  <si>
    <t>4933447133</t>
  </si>
  <si>
    <t>4933448235</t>
  </si>
  <si>
    <t>4933448861</t>
  </si>
  <si>
    <t>4933451022</t>
  </si>
  <si>
    <t>4933451204</t>
  </si>
  <si>
    <t>4933451246</t>
  </si>
  <si>
    <t>4933451289</t>
  </si>
  <si>
    <t>4933451290</t>
  </si>
  <si>
    <t>4933451413</t>
  </si>
  <si>
    <t>4933451440</t>
  </si>
  <si>
    <t>4933451469</t>
  </si>
  <si>
    <t>4933451470</t>
  </si>
  <si>
    <t>4933451511</t>
  </si>
  <si>
    <t>4933451526</t>
  </si>
  <si>
    <t>4933451549</t>
  </si>
  <si>
    <t>4933451552</t>
  </si>
  <si>
    <t>4933451729</t>
  </si>
  <si>
    <t>4933451896</t>
  </si>
  <si>
    <t>4933459155</t>
  </si>
  <si>
    <t>4933459195</t>
  </si>
  <si>
    <t>4933459199</t>
  </si>
  <si>
    <t>4933459269</t>
  </si>
  <si>
    <t>4933459345</t>
  </si>
  <si>
    <t>4933459346</t>
  </si>
  <si>
    <t>4933459438</t>
  </si>
  <si>
    <t>4933459439</t>
  </si>
  <si>
    <t>4933459633</t>
  </si>
  <si>
    <t>4933459635</t>
  </si>
  <si>
    <t>4933459685</t>
  </si>
  <si>
    <t>4933459701</t>
  </si>
  <si>
    <t>4933459702</t>
  </si>
  <si>
    <t>4933459707</t>
  </si>
  <si>
    <t>4933459709</t>
  </si>
  <si>
    <t>4933459794</t>
  </si>
  <si>
    <t>4933459797</t>
  </si>
  <si>
    <t>4933459813</t>
  </si>
  <si>
    <t>4933464109</t>
  </si>
  <si>
    <t>4933464198</t>
  </si>
  <si>
    <t>4933464202</t>
  </si>
  <si>
    <t>4933464268</t>
  </si>
  <si>
    <t>4933464323</t>
  </si>
  <si>
    <t>4933464340</t>
  </si>
  <si>
    <t>4933464341</t>
  </si>
  <si>
    <t>4933464342</t>
  </si>
  <si>
    <t>4933464343</t>
  </si>
  <si>
    <t>4933464352</t>
  </si>
  <si>
    <t>4933464353</t>
  </si>
  <si>
    <t>4933464354</t>
  </si>
  <si>
    <t>4933464355</t>
  </si>
  <si>
    <t>4933464366</t>
  </si>
  <si>
    <t>4933464386</t>
  </si>
  <si>
    <t>4933464387</t>
  </si>
  <si>
    <t>4933464520</t>
  </si>
  <si>
    <t>4933464590</t>
  </si>
  <si>
    <t>4933464800</t>
  </si>
  <si>
    <t>4933464804</t>
  </si>
  <si>
    <t>4933464805</t>
  </si>
  <si>
    <t>4933464806</t>
  </si>
  <si>
    <t>4933464893</t>
  </si>
  <si>
    <t>4933464896</t>
  </si>
  <si>
    <t>4933471079</t>
  </si>
  <si>
    <t>4933459162</t>
  </si>
  <si>
    <t>4933464484</t>
  </si>
  <si>
    <t>4933464115</t>
  </si>
  <si>
    <t>679050</t>
  </si>
  <si>
    <t>49162711</t>
  </si>
  <si>
    <t>4932346182</t>
  </si>
  <si>
    <t>4932352527</t>
  </si>
  <si>
    <t>4932352665</t>
  </si>
  <si>
    <t>4932352732</t>
  </si>
  <si>
    <t>4932459348</t>
  </si>
  <si>
    <t>4932459350</t>
  </si>
  <si>
    <t>4932459446</t>
  </si>
  <si>
    <t>4932459720</t>
  </si>
  <si>
    <t>4932464959</t>
  </si>
  <si>
    <t>4933380462</t>
  </si>
  <si>
    <t>4933384300</t>
  </si>
  <si>
    <t>4933385150</t>
  </si>
  <si>
    <t>4933402304</t>
  </si>
  <si>
    <t>4933402335</t>
  </si>
  <si>
    <t>4933402365</t>
  </si>
  <si>
    <t>4933402475</t>
  </si>
  <si>
    <t>4933402520</t>
  </si>
  <si>
    <t>4933402525</t>
  </si>
  <si>
    <t>4933403635</t>
  </si>
  <si>
    <t>4933408320</t>
  </si>
  <si>
    <t>4933409200</t>
  </si>
  <si>
    <t>4933411210</t>
  </si>
  <si>
    <t>4933416060</t>
  </si>
  <si>
    <t>4933416240</t>
  </si>
  <si>
    <t>4933416860</t>
  </si>
  <si>
    <t>4933416880</t>
  </si>
  <si>
    <t>4933419022</t>
  </si>
  <si>
    <t>4933431340</t>
  </si>
  <si>
    <t>4933431646</t>
  </si>
  <si>
    <t>4933432090</t>
  </si>
  <si>
    <t>4933432146</t>
  </si>
  <si>
    <t>4933441230</t>
  </si>
  <si>
    <t>4933441400</t>
  </si>
  <si>
    <t>4933441794</t>
  </si>
  <si>
    <t>4933441805</t>
  </si>
  <si>
    <t>4933441935</t>
  </si>
  <si>
    <t>4933441990</t>
  </si>
  <si>
    <t>4933443095</t>
  </si>
  <si>
    <t>4933443100</t>
  </si>
  <si>
    <t>4933443105</t>
  </si>
  <si>
    <t>4933443110</t>
  </si>
  <si>
    <t>4933443351</t>
  </si>
  <si>
    <t>4933443468</t>
  </si>
  <si>
    <t>4933443552</t>
  </si>
  <si>
    <t>4933443570</t>
  </si>
  <si>
    <t>4933443580</t>
  </si>
  <si>
    <t>4933447126</t>
  </si>
  <si>
    <t>4933447730</t>
  </si>
  <si>
    <t>4933447738</t>
  </si>
  <si>
    <t>4933448000</t>
  </si>
  <si>
    <t>4933448010</t>
  </si>
  <si>
    <t>4933448015</t>
  </si>
  <si>
    <t>4933448020</t>
  </si>
  <si>
    <t>4933448025</t>
  </si>
  <si>
    <t>4933448030</t>
  </si>
  <si>
    <t>4933448540</t>
  </si>
  <si>
    <t>4933448542</t>
  </si>
  <si>
    <t>4933448544</t>
  </si>
  <si>
    <t>4933451025</t>
  </si>
  <si>
    <t>4933451029</t>
  </si>
  <si>
    <t>4933451038</t>
  </si>
  <si>
    <t>4933451132</t>
  </si>
  <si>
    <t>4933451133</t>
  </si>
  <si>
    <t>4933451134</t>
  </si>
  <si>
    <t>4933451135</t>
  </si>
  <si>
    <t>4933451136</t>
  </si>
  <si>
    <t>4933451152</t>
  </si>
  <si>
    <t>4933451153</t>
  </si>
  <si>
    <t>4933451196</t>
  </si>
  <si>
    <t>4933451210</t>
  </si>
  <si>
    <t>4933451212</t>
  </si>
  <si>
    <t>4933451281</t>
  </si>
  <si>
    <t>4933451438</t>
  </si>
  <si>
    <t>4933451451</t>
  </si>
  <si>
    <t>4933451512</t>
  </si>
  <si>
    <t>4933451514</t>
  </si>
  <si>
    <t>4933451543</t>
  </si>
  <si>
    <t>4933451570</t>
  </si>
  <si>
    <t>4933451573</t>
  </si>
  <si>
    <t>4933451591</t>
  </si>
  <si>
    <t>4933451596</t>
  </si>
  <si>
    <t>4933451603</t>
  </si>
  <si>
    <t>4933451604</t>
  </si>
  <si>
    <t>4933451605</t>
  </si>
  <si>
    <t>4933451621</t>
  </si>
  <si>
    <t>4933451633</t>
  </si>
  <si>
    <t>4933451635</t>
  </si>
  <si>
    <t>4933451666</t>
  </si>
  <si>
    <t>4933451958</t>
  </si>
  <si>
    <t>4933451959</t>
  </si>
  <si>
    <t>4933455140</t>
  </si>
  <si>
    <t>4933459148</t>
  </si>
  <si>
    <t>4933459160</t>
  </si>
  <si>
    <t>4933459165</t>
  </si>
  <si>
    <t>4933459196</t>
  </si>
  <si>
    <t>4933459197</t>
  </si>
  <si>
    <t>4933459265</t>
  </si>
  <si>
    <t>4933459266</t>
  </si>
  <si>
    <t>4933459268</t>
  </si>
  <si>
    <t>4933459271</t>
  </si>
  <si>
    <t>4933459382</t>
  </si>
  <si>
    <t>4933459433</t>
  </si>
  <si>
    <t>4933459434</t>
  </si>
  <si>
    <t>4933459435</t>
  </si>
  <si>
    <t>4933459436</t>
  </si>
  <si>
    <t>4933459604</t>
  </si>
  <si>
    <t>4933459617</t>
  </si>
  <si>
    <t>4933459675</t>
  </si>
  <si>
    <t>4933459677</t>
  </si>
  <si>
    <t>4933459678</t>
  </si>
  <si>
    <t>4933459683</t>
  </si>
  <si>
    <t>4933459684</t>
  </si>
  <si>
    <t>4933459699</t>
  </si>
  <si>
    <t>4933459700</t>
  </si>
  <si>
    <t>4933459703</t>
  </si>
  <si>
    <t>4933459708</t>
  </si>
  <si>
    <t>4933459710</t>
  </si>
  <si>
    <t>4933459810</t>
  </si>
  <si>
    <t>4933459812</t>
  </si>
  <si>
    <t>4933464108</t>
  </si>
  <si>
    <t>4933464110</t>
  </si>
  <si>
    <t>4933464126</t>
  </si>
  <si>
    <t>4933464195</t>
  </si>
  <si>
    <t>4933464201</t>
  </si>
  <si>
    <t>4933464204</t>
  </si>
  <si>
    <t>4933464205</t>
  </si>
  <si>
    <t>4933464270</t>
  </si>
  <si>
    <t>4933464326</t>
  </si>
  <si>
    <t>4933464332</t>
  </si>
  <si>
    <t>4933464334</t>
  </si>
  <si>
    <t>4933464335</t>
  </si>
  <si>
    <t>4933464336</t>
  </si>
  <si>
    <t>4933464344</t>
  </si>
  <si>
    <t>4933464346</t>
  </si>
  <si>
    <t>4933464356</t>
  </si>
  <si>
    <t>4933464371</t>
  </si>
  <si>
    <t>4933464389</t>
  </si>
  <si>
    <t>4933464390</t>
  </si>
  <si>
    <t>4933464519</t>
  </si>
  <si>
    <t>4933464522</t>
  </si>
  <si>
    <t>4933464529</t>
  </si>
  <si>
    <t>4933464536</t>
  </si>
  <si>
    <t>4933464593</t>
  </si>
  <si>
    <t>4933464594</t>
  </si>
  <si>
    <t>4933464595</t>
  </si>
  <si>
    <t>4933464718</t>
  </si>
  <si>
    <t>4933464803</t>
  </si>
  <si>
    <t>4933464831</t>
  </si>
  <si>
    <t>4933464832</t>
  </si>
  <si>
    <t>4933464839</t>
  </si>
  <si>
    <t>4933464841</t>
  </si>
  <si>
    <t>4933464842</t>
  </si>
  <si>
    <t>4933464843</t>
  </si>
  <si>
    <t>4933464871</t>
  </si>
  <si>
    <t>4933464894</t>
  </si>
  <si>
    <t>4933464308</t>
  </si>
  <si>
    <t>4933471080</t>
  </si>
  <si>
    <t>4933464300</t>
  </si>
  <si>
    <t>4933464301</t>
  </si>
  <si>
    <t>4933464303</t>
  </si>
  <si>
    <t>4933464304</t>
  </si>
  <si>
    <t>4933464309</t>
  </si>
  <si>
    <t>4933459273</t>
  </si>
  <si>
    <t>4933464118</t>
  </si>
  <si>
    <t>4933464961</t>
  </si>
  <si>
    <t>4933464962</t>
  </si>
  <si>
    <t>4933464964</t>
  </si>
  <si>
    <t>4933464965</t>
  </si>
  <si>
    <t>4933471150</t>
  </si>
  <si>
    <t>4933471151</t>
  </si>
  <si>
    <t>4933459733</t>
  </si>
  <si>
    <t>4933459732</t>
  </si>
  <si>
    <t>4933471057</t>
  </si>
  <si>
    <t>4933464972</t>
  </si>
  <si>
    <t>4933464973</t>
  </si>
  <si>
    <t>4933471284</t>
  </si>
  <si>
    <t>4933471404</t>
  </si>
  <si>
    <t>Новинка 2020 Q2</t>
  </si>
  <si>
    <t>4933471406</t>
  </si>
  <si>
    <t>4933471122</t>
  </si>
  <si>
    <t>Новинка 2020 Q1</t>
  </si>
  <si>
    <t>4933471205</t>
  </si>
  <si>
    <t>4933471407</t>
  </si>
  <si>
    <t>4933471409</t>
  </si>
  <si>
    <t>4932471605</t>
  </si>
  <si>
    <t>4933471444</t>
  </si>
  <si>
    <t>4933471494</t>
  </si>
  <si>
    <t>4933471441</t>
  </si>
  <si>
    <t>4932471597</t>
  </si>
  <si>
    <t>4933471371</t>
  </si>
  <si>
    <t>4933471442</t>
  </si>
  <si>
    <t>4932471997</t>
  </si>
  <si>
    <t>4932471998</t>
  </si>
  <si>
    <t>4932471999</t>
  </si>
  <si>
    <t>4932472000</t>
  </si>
  <si>
    <t>4932472001</t>
  </si>
  <si>
    <t>4932472002</t>
  </si>
  <si>
    <t>4933471813</t>
  </si>
  <si>
    <t>4932472004</t>
  </si>
  <si>
    <t>4933471499</t>
  </si>
  <si>
    <t>4933471500</t>
  </si>
  <si>
    <t>4933464978</t>
  </si>
  <si>
    <t>4933471332</t>
  </si>
  <si>
    <t>4933464979</t>
  </si>
  <si>
    <t>4933471286</t>
  </si>
  <si>
    <t>4933471207</t>
  </si>
  <si>
    <t>4933471685</t>
  </si>
  <si>
    <t>4933471410</t>
  </si>
  <si>
    <t>4933471411</t>
  </si>
  <si>
    <t>4933471412</t>
  </si>
  <si>
    <t>4933471413</t>
  </si>
  <si>
    <t>4933471414</t>
  </si>
  <si>
    <t>4933471415</t>
  </si>
  <si>
    <t>4933472014</t>
  </si>
  <si>
    <t>4933464966</t>
  </si>
  <si>
    <t>4933464967</t>
  </si>
  <si>
    <t>4933464969</t>
  </si>
  <si>
    <t>4933464970</t>
  </si>
  <si>
    <t>4933471435</t>
  </si>
  <si>
    <t>4933471436</t>
  </si>
  <si>
    <t>4933471438</t>
  </si>
  <si>
    <t>4933471439</t>
  </si>
  <si>
    <t>4933471696</t>
  </si>
  <si>
    <t>4933471697</t>
  </si>
  <si>
    <t>4933471388</t>
  </si>
  <si>
    <t>4933471389</t>
  </si>
  <si>
    <t>4933471390</t>
  </si>
  <si>
    <t>4932471701</t>
  </si>
  <si>
    <t>4932471702</t>
  </si>
  <si>
    <t>4932471703</t>
  </si>
  <si>
    <t>4932471704</t>
  </si>
  <si>
    <t>4932471707</t>
  </si>
  <si>
    <t>4932471708</t>
  </si>
  <si>
    <t>4932471709</t>
  </si>
  <si>
    <t>4932471710</t>
  </si>
  <si>
    <t>4932471711</t>
  </si>
  <si>
    <t>4932471712</t>
  </si>
  <si>
    <t>4932471713</t>
  </si>
  <si>
    <t>48532830</t>
  </si>
  <si>
    <t>48532831</t>
  </si>
  <si>
    <t>48532832</t>
  </si>
  <si>
    <t>48532833</t>
  </si>
  <si>
    <t>48532834</t>
  </si>
  <si>
    <t>48532835</t>
  </si>
  <si>
    <t>48532836</t>
  </si>
  <si>
    <t>48532837</t>
  </si>
  <si>
    <t>48532838</t>
  </si>
  <si>
    <t>48532840</t>
  </si>
  <si>
    <t>48533830</t>
  </si>
  <si>
    <t>48533831</t>
  </si>
  <si>
    <t>48533832</t>
  </si>
  <si>
    <t>48533833</t>
  </si>
  <si>
    <t>48533834</t>
  </si>
  <si>
    <t>48533835</t>
  </si>
  <si>
    <t>48533836</t>
  </si>
  <si>
    <t>48533837</t>
  </si>
  <si>
    <t>48533838</t>
  </si>
  <si>
    <t>48533840</t>
  </si>
  <si>
    <t>48534830</t>
  </si>
  <si>
    <t>48534831</t>
  </si>
  <si>
    <t>48534832</t>
  </si>
  <si>
    <t>48534833</t>
  </si>
  <si>
    <t>48534834</t>
  </si>
  <si>
    <t>48534835</t>
  </si>
  <si>
    <t>48534836</t>
  </si>
  <si>
    <t>48534837</t>
  </si>
  <si>
    <t>48534838</t>
  </si>
  <si>
    <t>48534839</t>
  </si>
  <si>
    <t>4932471717</t>
  </si>
  <si>
    <t>4932471718</t>
  </si>
  <si>
    <t>4932471719</t>
  </si>
  <si>
    <t>4932471720</t>
  </si>
  <si>
    <t>4933471604</t>
  </si>
  <si>
    <t>4932471946</t>
  </si>
  <si>
    <t>4933471463</t>
  </si>
  <si>
    <t>4933471464</t>
  </si>
  <si>
    <t>4933471949</t>
  </si>
  <si>
    <t>4933471950</t>
  </si>
  <si>
    <t>4933471496</t>
  </si>
  <si>
    <t>4933471497</t>
  </si>
  <si>
    <t>4933471460</t>
  </si>
  <si>
    <t>4933471461</t>
  </si>
  <si>
    <t>4933471940</t>
  </si>
  <si>
    <t>4933471942</t>
  </si>
  <si>
    <t>4933471952</t>
  </si>
  <si>
    <t>4933471953</t>
  </si>
  <si>
    <t>4933471954</t>
  </si>
  <si>
    <t>48445176</t>
  </si>
  <si>
    <t>48445178</t>
  </si>
  <si>
    <t>48445195</t>
  </si>
  <si>
    <t>48445197</t>
  </si>
  <si>
    <t>4933451165</t>
  </si>
  <si>
    <t>4933451166</t>
  </si>
  <si>
    <t>4933451278</t>
  </si>
  <si>
    <t>4933443813</t>
  </si>
  <si>
    <t>4933464350</t>
  </si>
  <si>
    <t>4933464348</t>
  </si>
  <si>
    <t>4933464347</t>
  </si>
  <si>
    <t>4933464349</t>
  </si>
  <si>
    <t>4932472073</t>
  </si>
  <si>
    <t>4933472112</t>
  </si>
  <si>
    <t>Новинка 2020 Q3</t>
  </si>
  <si>
    <t>4933472163</t>
  </si>
  <si>
    <t>49122775</t>
  </si>
  <si>
    <t>49122776</t>
  </si>
  <si>
    <t>4933471195</t>
  </si>
  <si>
    <t>4933471641</t>
  </si>
  <si>
    <t>4933471699</t>
  </si>
  <si>
    <t>4933471700</t>
  </si>
  <si>
    <t>4933472114</t>
  </si>
  <si>
    <t>4933472071</t>
  </si>
  <si>
    <t>4933472072</t>
  </si>
  <si>
    <t>4933472166</t>
  </si>
  <si>
    <t>4933478112</t>
  </si>
  <si>
    <t>4933478113</t>
  </si>
  <si>
    <t>4933478114</t>
  </si>
  <si>
    <t>4933478302</t>
  </si>
  <si>
    <t>4933478405</t>
  </si>
  <si>
    <t>4933472238</t>
  </si>
  <si>
    <t>4933472239</t>
  </si>
  <si>
    <t>4933471755</t>
  </si>
  <si>
    <t>4933471756</t>
  </si>
  <si>
    <t>4933478247</t>
  </si>
  <si>
    <t>4933478248</t>
  </si>
  <si>
    <t>Прочие аккумуляторные</t>
  </si>
  <si>
    <t>L4 HBLB-301S</t>
  </si>
  <si>
    <t>4933478081</t>
  </si>
  <si>
    <t>Акк. жилетка с подогревом L4 HBLB-301S (S)</t>
  </si>
  <si>
    <t>CN</t>
  </si>
  <si>
    <t>L4 HBLB-301M</t>
  </si>
  <si>
    <t>4933478082</t>
  </si>
  <si>
    <t>Акк. жилетка с подогревом L4 HBLB-301M (M)</t>
  </si>
  <si>
    <t>L4 HBLB-301L</t>
  </si>
  <si>
    <t>4933478083</t>
  </si>
  <si>
    <t>Акк. жилетка с подогревом L4 HBLB-301L (L)</t>
  </si>
  <si>
    <t>L4 HBLB-301XL</t>
  </si>
  <si>
    <t>4933478084</t>
  </si>
  <si>
    <t>Акк. жилетка с подогревом L4 HBLB-301XL (XL)</t>
  </si>
  <si>
    <t>L4 HBLB-301XXL</t>
  </si>
  <si>
    <t>4933478085</t>
  </si>
  <si>
    <t>Акк. жилетка с подогревом L4 HBLB-301XXL (XXL)</t>
  </si>
  <si>
    <t xml:space="preserve">Base Plate Autofeed </t>
  </si>
  <si>
    <t>4932478225</t>
  </si>
  <si>
    <t>SITM</t>
  </si>
  <si>
    <t>32mm x 4.5m HD Cable OW</t>
  </si>
  <si>
    <t>22mm x 4.5m Cable OW</t>
  </si>
  <si>
    <t>32mm x 4.5m Cable OW</t>
  </si>
  <si>
    <t>PISTON</t>
  </si>
  <si>
    <t>44700375</t>
  </si>
  <si>
    <t>FIXTEC NUT P1</t>
  </si>
  <si>
    <t>4932352473</t>
  </si>
  <si>
    <t>SET CGUN 600ML ALUM P1M</t>
  </si>
  <si>
    <t>4932352845</t>
  </si>
  <si>
    <t>HANDLE</t>
  </si>
  <si>
    <t>4932409546</t>
  </si>
  <si>
    <t>D Ext. PHDE72       DUST GUARD</t>
  </si>
  <si>
    <t>4932430480</t>
  </si>
  <si>
    <t>GREASE GREASE P1M</t>
  </si>
  <si>
    <t>4932352273</t>
  </si>
  <si>
    <t>Staples T50/8mm1,2kpc</t>
  </si>
  <si>
    <t>4932459146</t>
  </si>
  <si>
    <t>FLANGE NUT          M14  3MM      P1 A/M</t>
  </si>
  <si>
    <t>4932345628</t>
  </si>
  <si>
    <t>Staples T50/14mm-600pc</t>
  </si>
  <si>
    <t>4932459147</t>
  </si>
  <si>
    <t>FILTER (CLOTH) FILTER BAG 5 PC P5AM</t>
  </si>
  <si>
    <t>4932352306</t>
  </si>
  <si>
    <t>SET CGUN 600ML TRANS P1M</t>
  </si>
  <si>
    <t>4932352843</t>
  </si>
  <si>
    <t>CLAMPING FLANGE     WS115-230</t>
  </si>
  <si>
    <t>4932449324</t>
  </si>
  <si>
    <t>Staples T50/6mm-1,2kpc</t>
  </si>
  <si>
    <t>4932459145</t>
  </si>
  <si>
    <t>DUST CATCHER        Dust CollectRing-1pc</t>
  </si>
  <si>
    <t>4932430912</t>
  </si>
  <si>
    <t>DUST GUARD            Dust Guard DEG125</t>
  </si>
  <si>
    <t>4932430468</t>
  </si>
  <si>
    <t>ROS150 BASE PLATE BASE PLATE ROS150 1P</t>
  </si>
  <si>
    <t>4932430145</t>
  </si>
  <si>
    <t>DUST EXTRACTOR FOR HAMMERS</t>
  </si>
  <si>
    <t>4932430446</t>
  </si>
  <si>
    <t>FIXTEC CLR M18X2.5 / 1 1/4 P1M</t>
  </si>
  <si>
    <t>4932352172</t>
  </si>
  <si>
    <t>44700330</t>
  </si>
  <si>
    <t>CA55 Collated Attachment XXX</t>
  </si>
  <si>
    <t>4933459202</t>
  </si>
  <si>
    <t>PLUNGER RODS        CGun pl rod 600 P1M</t>
  </si>
  <si>
    <t>48091091</t>
  </si>
  <si>
    <t>DUST GUARD            Dust Guard DEC125</t>
  </si>
  <si>
    <t>4932430467</t>
  </si>
  <si>
    <t>ADAPTER SHANK</t>
  </si>
  <si>
    <t>48660061</t>
  </si>
  <si>
    <t>Sanding Pad Baseplate Multitool 1pc</t>
  </si>
  <si>
    <t>48902000</t>
  </si>
  <si>
    <t>Nails 16G/50mm/20°-2kpc</t>
  </si>
  <si>
    <t>4932459143</t>
  </si>
  <si>
    <t>PIN SPANNER 115-230/WP/WSAP1 A/M</t>
  </si>
  <si>
    <t>4932367712</t>
  </si>
  <si>
    <t>COLLET              OF/E  8MM     P1 A/M</t>
  </si>
  <si>
    <t>4932313190</t>
  </si>
  <si>
    <t>CARTRIDGE HOLDER    CGun 310ml carrg P1M</t>
  </si>
  <si>
    <t>48081076</t>
  </si>
  <si>
    <t>ROS125E SANDING PAD BASE PLATE</t>
  </si>
  <si>
    <t>4932430091</t>
  </si>
  <si>
    <t>Draw Bolt 19mm-1pc</t>
  </si>
  <si>
    <t>49162681</t>
  </si>
  <si>
    <t>WATER TANK WT10,10L,2.5M HOS</t>
  </si>
  <si>
    <t>4932399726</t>
  </si>
  <si>
    <t>COLLET              OF/E  6MM     P1 A/M</t>
  </si>
  <si>
    <t>4932313192</t>
  </si>
  <si>
    <t>FILTER (CLOTH) 50L FILTR BAGX5 P5AM</t>
  </si>
  <si>
    <t>4932352308</t>
  </si>
  <si>
    <t>152MM RIVET TOOL EXTENSION NOSE</t>
  </si>
  <si>
    <t>48950100</t>
  </si>
  <si>
    <t>DISPOSAL BAGS (30L) - 5PCS</t>
  </si>
  <si>
    <t>4932459690</t>
  </si>
  <si>
    <t>50MM TELESCOPIC PILOT PIN-2PC</t>
  </si>
  <si>
    <t>49590012</t>
  </si>
  <si>
    <t>SET                 CGun 400ml alum P1M</t>
  </si>
  <si>
    <t>4932352844</t>
  </si>
  <si>
    <t>ADAPTER DME P1 AEG</t>
  </si>
  <si>
    <t>4932362778</t>
  </si>
  <si>
    <t>CLAMPING SET DRILL RIG FIXING SET</t>
  </si>
  <si>
    <t>4932399731</t>
  </si>
  <si>
    <t>AS 30/42 FLEECE FILTER BAGS - 5PCS</t>
  </si>
  <si>
    <t>4932459689</t>
  </si>
  <si>
    <t>M18 USB PS HJ HOLDER  - 1PC</t>
  </si>
  <si>
    <t>4932430084</t>
  </si>
  <si>
    <t>Nails 16G/45mm/20°-2kpc</t>
  </si>
  <si>
    <t>4932459142</t>
  </si>
  <si>
    <t>CUTTER              Pipe cutter wheel P2</t>
  </si>
  <si>
    <t>48380010</t>
  </si>
  <si>
    <t>RUBBER RING RUBBER RING P1M</t>
  </si>
  <si>
    <t>4932352678</t>
  </si>
  <si>
    <t>FILTER (CLOTH) 30L FILTR BAGX5 P5AM</t>
  </si>
  <si>
    <t>4932352307</t>
  </si>
  <si>
    <t>Draw Bolt 11,1mm-1pc</t>
  </si>
  <si>
    <t>49162680</t>
  </si>
  <si>
    <t>Nails 16G/32mm/20°-2kpc</t>
  </si>
  <si>
    <t>4932459140</t>
  </si>
  <si>
    <t>FILTER CARTRIDGE FILTER CARTDGE P1AM</t>
  </si>
  <si>
    <t>4932352304</t>
  </si>
  <si>
    <t>Nails 16G/38mm/20°-2kpc</t>
  </si>
  <si>
    <t>4932459141</t>
  </si>
  <si>
    <t>SAW CHAIN 3/8X406X1,1 -1PC</t>
  </si>
  <si>
    <t>4932464873</t>
  </si>
  <si>
    <t>Nails 18G/32mm-5kpc</t>
  </si>
  <si>
    <t>4932459128</t>
  </si>
  <si>
    <t>Nails 16G/64mm/20°-2kpc</t>
  </si>
  <si>
    <t>4932459144</t>
  </si>
  <si>
    <t>4PCS RIV.TOOL NOSE SET (RETAINING)</t>
  </si>
  <si>
    <t>48540100</t>
  </si>
  <si>
    <t>Nails 18G/50mm-4kpc</t>
  </si>
  <si>
    <t>4932459131</t>
  </si>
  <si>
    <t>PTFE FLAT FILTER - 1PC</t>
  </si>
  <si>
    <t>4932459687</t>
  </si>
  <si>
    <t>EXTENSION 1 1/4 INCH 300</t>
  </si>
  <si>
    <t>4932399724</t>
  </si>
  <si>
    <t>Nails 18G/25mm-5kpc</t>
  </si>
  <si>
    <t>4932459126</t>
  </si>
  <si>
    <t>FILTER (CLOTH) 30L PVC BAG X 5 P5AM</t>
  </si>
  <si>
    <t>4932352309</t>
  </si>
  <si>
    <t>CARTRIDGE HOLDER    CGun 310ml carrg 12V</t>
  </si>
  <si>
    <t>48080900</t>
  </si>
  <si>
    <t>HEAD                PXPH20I-1410 Ex.HP1M</t>
  </si>
  <si>
    <t>4932352719</t>
  </si>
  <si>
    <t>Nails 18G/40mm-5kpc</t>
  </si>
  <si>
    <t>4932459129</t>
  </si>
  <si>
    <t>CABLE AND PLU 12V CP/EC HJ - 1PCG</t>
  </si>
  <si>
    <t>4932430085</t>
  </si>
  <si>
    <t>Crimp Die DIN22 Cu 70-1PC</t>
  </si>
  <si>
    <t>4932451748</t>
  </si>
  <si>
    <t>Crimp Die DIN22 Cu 150-1PC</t>
  </si>
  <si>
    <t>4932451751</t>
  </si>
  <si>
    <t>Crimp Die DIN22 Cu 185-1PC</t>
  </si>
  <si>
    <t>4932451752</t>
  </si>
  <si>
    <t>Crimp Die DIN22 Cu 120-1PC</t>
  </si>
  <si>
    <t>4932451750</t>
  </si>
  <si>
    <t>RUBBER SLEEVE -1PC</t>
  </si>
  <si>
    <t>49162861</t>
  </si>
  <si>
    <t>CHUCK W KEY AND ADAPT.-1PC</t>
  </si>
  <si>
    <t>49590020</t>
  </si>
  <si>
    <t>CENTERING PIN DIACRDRYCENTUNITLP1M</t>
  </si>
  <si>
    <t>4932399173</t>
  </si>
  <si>
    <t>HEAD                PXPH16I-14 Ex. H P1M</t>
  </si>
  <si>
    <t>4932352717</t>
  </si>
  <si>
    <t>Nails Inox 18G/40mm-5kpc</t>
  </si>
  <si>
    <t>4932459137</t>
  </si>
  <si>
    <t>Crimp Die DIN22 Cu 300-1PC</t>
  </si>
  <si>
    <t>4932451754</t>
  </si>
  <si>
    <t>Rubber sleeve for M18FHIWF12-502X - 1pc</t>
  </si>
  <si>
    <t>49162767</t>
  </si>
  <si>
    <t>4932352303</t>
  </si>
  <si>
    <t>M12 /18DE Nozzle-2pc NOZZLE</t>
  </si>
  <si>
    <t>49902301</t>
  </si>
  <si>
    <t>M12FPDX-RAA RIGHT ANGLE ATTACH. M12FPDX</t>
  </si>
  <si>
    <t>4932464480</t>
  </si>
  <si>
    <t>Dust Ext. Guard DEC230-1pc</t>
  </si>
  <si>
    <t>4932459340</t>
  </si>
  <si>
    <t>Dust Ext. Guard DEC230K-1pc</t>
  </si>
  <si>
    <t>4932459341</t>
  </si>
  <si>
    <t>Crimp Die DIN22 Cu 240-1PC</t>
  </si>
  <si>
    <t>4932451753</t>
  </si>
  <si>
    <t>PLUNGER RODS CGUN PL ROD 600ML 12V P1M</t>
  </si>
  <si>
    <t>4932430101</t>
  </si>
  <si>
    <t>JSPE90X GUIDE SHOE JS SHOE - 1PC</t>
  </si>
  <si>
    <t>4932430356</t>
  </si>
  <si>
    <t>DUST PROTEC. GRILLE WS125-150     P1 AEG</t>
  </si>
  <si>
    <t>4932329397</t>
  </si>
  <si>
    <t>UNIV.REDUCTION PCS/WDC P1 A/M</t>
  </si>
  <si>
    <t>4932369282</t>
  </si>
  <si>
    <t>HANDLE AVS AG&lt;Ø180MM P1M</t>
  </si>
  <si>
    <t>4932399991</t>
  </si>
  <si>
    <t>Crimp Die DIN22 Cu 25-1PC</t>
  </si>
  <si>
    <t>4932451745</t>
  </si>
  <si>
    <t>Crimp Die DIN22 Cu 35-1PC</t>
  </si>
  <si>
    <t>4932451746</t>
  </si>
  <si>
    <t>Crimp Die DIN22 Cu 50-1PC</t>
  </si>
  <si>
    <t>4932451747</t>
  </si>
  <si>
    <t>Crimp Die DIN22 Cu 95-1PC</t>
  </si>
  <si>
    <t>4932451749</t>
  </si>
  <si>
    <t>Jaw + Blade Cu/Al -1pc</t>
  </si>
  <si>
    <t>4932430839</t>
  </si>
  <si>
    <t>VARIABLE RING WATER COLLECTRINGP1M</t>
  </si>
  <si>
    <t>4932352677</t>
  </si>
  <si>
    <t>Crimp Die DIN22 Cu 16-1PC</t>
  </si>
  <si>
    <t>4932451744</t>
  </si>
  <si>
    <t>CONNECTION CABLE QUIK-LOK 4</t>
  </si>
  <si>
    <t>4932373502</t>
  </si>
  <si>
    <t>Punch M25-1pc</t>
  </si>
  <si>
    <t>4932430844</t>
  </si>
  <si>
    <t>DUST GUARD          DE 16 Vac Assist-1pc</t>
  </si>
  <si>
    <t>4932430835</t>
  </si>
  <si>
    <t>FIXTEC RELEASE FIXTEC RELEASE</t>
  </si>
  <si>
    <t>4932352053</t>
  </si>
  <si>
    <t>PLUNGER RODS CGUN PL ROD 310 P1M</t>
  </si>
  <si>
    <t>4932352937</t>
  </si>
  <si>
    <t>Punch PG13/M20-1pc</t>
  </si>
  <si>
    <t>4932430842</t>
  </si>
  <si>
    <t>Punch M63-1pc</t>
  </si>
  <si>
    <t>4932430849</t>
  </si>
  <si>
    <t>FIXTEC ADAPTER FIXTEC M18/16 P1 MET</t>
  </si>
  <si>
    <t>4932399174</t>
  </si>
  <si>
    <t>SUCTION HOSE HOSE4M ANTI STATP1AM</t>
  </si>
  <si>
    <t>4932352311</t>
  </si>
  <si>
    <t>SUCTION HOSE 35MMX5M P1 A/M</t>
  </si>
  <si>
    <t>4932373626</t>
  </si>
  <si>
    <t>Nails Inox 18G/30mm-5kpc</t>
  </si>
  <si>
    <t>4932459135</t>
  </si>
  <si>
    <t>Blade Cu/Al-1PC</t>
  </si>
  <si>
    <t>4932464498</t>
  </si>
  <si>
    <t>M12FPDX-OA OFFSET ATTACH. 1/4 HEX</t>
  </si>
  <si>
    <t>4932464481</t>
  </si>
  <si>
    <t>PET MOTOR COOLING FILTER -1PC</t>
  </si>
  <si>
    <t>4932459688</t>
  </si>
  <si>
    <t>AUTO FEED SPOOL + LINE - 1PC</t>
  </si>
  <si>
    <t>49162714</t>
  </si>
  <si>
    <t>FILTER CARTRIDGE FILTER CARTDGE P2AM</t>
  </si>
  <si>
    <t>4932352305</t>
  </si>
  <si>
    <t>Trimmer Line 2,4m x 76m - 1PC</t>
  </si>
  <si>
    <t>49162713</t>
  </si>
  <si>
    <t>SUCTION TUBE        35MMX0,5M     P1 A/M</t>
  </si>
  <si>
    <t>4932346620</t>
  </si>
  <si>
    <t>Trimmer Line 2mm x 45m - 1PC</t>
  </si>
  <si>
    <t>49162712</t>
  </si>
  <si>
    <t>M12DE DUST FILTER  FILTER - 3PC</t>
  </si>
  <si>
    <t>49902306</t>
  </si>
  <si>
    <t>P1M ADAPTER</t>
  </si>
  <si>
    <t>4932352627</t>
  </si>
  <si>
    <t>Die M25-1pc</t>
  </si>
  <si>
    <t>4932430916</t>
  </si>
  <si>
    <t>Die M63-1pc</t>
  </si>
  <si>
    <t>4932430921</t>
  </si>
  <si>
    <t>Rubber sleeve for M18FHIWP12-502X - 1pc</t>
  </si>
  <si>
    <t>49162766</t>
  </si>
  <si>
    <t>EXTENSION 1 1/4 INCH 500</t>
  </si>
  <si>
    <t>4932399725</t>
  </si>
  <si>
    <t>RUBBER SLEEVE      Rubber SleeveCHIW-1pc</t>
  </si>
  <si>
    <t>49162763</t>
  </si>
  <si>
    <t>Nails 18G/30mm-5kpc</t>
  </si>
  <si>
    <t>4932459127</t>
  </si>
  <si>
    <t>HEAD                PXPH20I-1406 Ex.HP1M</t>
  </si>
  <si>
    <t>4932352718</t>
  </si>
  <si>
    <t>CONNECTOR</t>
  </si>
  <si>
    <t>4932373252</t>
  </si>
  <si>
    <t xml:space="preserve">Saw Chain 3/8" x 254 x 1,1 </t>
  </si>
  <si>
    <t>4932471329</t>
  </si>
  <si>
    <t>Die M32-1pc</t>
  </si>
  <si>
    <t>4932430918</t>
  </si>
  <si>
    <t>Crimp/ Die Box -1pc</t>
  </si>
  <si>
    <t>4932459339</t>
  </si>
  <si>
    <t>Punch PG16-1pc</t>
  </si>
  <si>
    <t>4932430843</t>
  </si>
  <si>
    <t>Nails Inox 18G/25mm-5kpc</t>
  </si>
  <si>
    <t>4932459134</t>
  </si>
  <si>
    <t>CONNECTION CABLE QUIK-LOK 6</t>
  </si>
  <si>
    <t>4932364483</t>
  </si>
  <si>
    <t>Die M40-1pc</t>
  </si>
  <si>
    <t>4932430919</t>
  </si>
  <si>
    <t>Die PG16-1pc</t>
  </si>
  <si>
    <t>4932430915</t>
  </si>
  <si>
    <t>GRU1400     GUIDE RAIL          XXX</t>
  </si>
  <si>
    <t>4932451265</t>
  </si>
  <si>
    <t>MATRIX              KN2/AKN1      P1 A/M</t>
  </si>
  <si>
    <t>4932279565</t>
  </si>
  <si>
    <t>ANGLE DRILL HEAD   RightAngle Dr Att P1M</t>
  </si>
  <si>
    <t>48062871</t>
  </si>
  <si>
    <t>JAW                      Jaw J12-M15-1pc</t>
  </si>
  <si>
    <t>4932430245</t>
  </si>
  <si>
    <t>JAW                      Jaw J12-M22-1pc</t>
  </si>
  <si>
    <t>4932430249</t>
  </si>
  <si>
    <t>JAW                     Jaw J12-TH16-1pc</t>
  </si>
  <si>
    <t>4932430276</t>
  </si>
  <si>
    <t>JAW                     Jaw J12-TH20-1pc</t>
  </si>
  <si>
    <t>4932430280</t>
  </si>
  <si>
    <t>JAW                     Jaw J12-TH26-1pc</t>
  </si>
  <si>
    <t>4932430283</t>
  </si>
  <si>
    <t>PUNCH NIBBLERS - 1PC</t>
  </si>
  <si>
    <t>4932430172</t>
  </si>
  <si>
    <t>EXTENSION 16/M16 300MM P1 AC</t>
  </si>
  <si>
    <t>4932369736</t>
  </si>
  <si>
    <t>Crimp Die DIN22 AL 16/25-1PC</t>
  </si>
  <si>
    <t>4932451771</t>
  </si>
  <si>
    <t>DUST EXTR.CONNECTOR DUST KIT M SAW - 1PC</t>
  </si>
  <si>
    <t>4932430005</t>
  </si>
  <si>
    <t>ASE1400 PAPER BAG P5 A/M</t>
  </si>
  <si>
    <t>4932373621</t>
  </si>
  <si>
    <t>Punch M40-1pc</t>
  </si>
  <si>
    <t>4932430847</t>
  </si>
  <si>
    <t>Punch M50-1pc</t>
  </si>
  <si>
    <t>4932430848</t>
  </si>
  <si>
    <t>Nails 18G/16mm-10kpc</t>
  </si>
  <si>
    <t>4932459124</t>
  </si>
  <si>
    <t>COLLET              FS/E  6.35MM  P1 A/M</t>
  </si>
  <si>
    <t>4932249981</t>
  </si>
  <si>
    <t>Punch M32-1pc</t>
  </si>
  <si>
    <t>4932430846</t>
  </si>
  <si>
    <t>Die M50-1pc</t>
  </si>
  <si>
    <t>4932430920</t>
  </si>
  <si>
    <t>PLUNGER RODS CGUN PL ROD 310ML 12V P1M</t>
  </si>
  <si>
    <t>4932430099</t>
  </si>
  <si>
    <t>HANDLE PHE P1 A/M</t>
  </si>
  <si>
    <t>4932373725</t>
  </si>
  <si>
    <t>REDUCER             NT(E)/RSE/AS  P1 A/M</t>
  </si>
  <si>
    <t>4932316074</t>
  </si>
  <si>
    <t>FLANGE NUT          M14           P1 AEG</t>
  </si>
  <si>
    <t>4932345627</t>
  </si>
  <si>
    <t>M12DE FILTER SET-3PC</t>
  </si>
  <si>
    <t>49902340</t>
  </si>
  <si>
    <t>Die M16 -1pc</t>
  </si>
  <si>
    <t>4932430913</t>
  </si>
  <si>
    <t>SHEAR BLADE</t>
  </si>
  <si>
    <t>48440160</t>
  </si>
  <si>
    <t>48440170</t>
  </si>
  <si>
    <t>HEAD                PXPH32I-1406 Ex.HP1M</t>
  </si>
  <si>
    <t>4932352723</t>
  </si>
  <si>
    <t>HANDLE AVS AG&gt;Ø180MM P1M</t>
  </si>
  <si>
    <t>4932399992</t>
  </si>
  <si>
    <t>Crimp Die DIN22 AL 50-1PC</t>
  </si>
  <si>
    <t>4932451773</t>
  </si>
  <si>
    <t>Threaded Rod Cutting Dies
M6, M8, M10 &amp; M12 - 1pc</t>
  </si>
  <si>
    <t>4932471372</t>
  </si>
  <si>
    <t>BULB AUGER 8MM X 7.6M SPIRAL - 1PC</t>
  </si>
  <si>
    <t>48532571</t>
  </si>
  <si>
    <t>JAW                     Jaw J18-TH26-1pc</t>
  </si>
  <si>
    <t>4932430284</t>
  </si>
  <si>
    <t>Nails Inox 18G/32mm-5kpc</t>
  </si>
  <si>
    <t>4932459136</t>
  </si>
  <si>
    <t>ASE1400 FILTER CARTRIDGE P2AEG</t>
  </si>
  <si>
    <t>4932373623</t>
  </si>
  <si>
    <t>JAW                     Jaw J18-TH20-1pc</t>
  </si>
  <si>
    <t>4932430281</t>
  </si>
  <si>
    <t>JAW                     Jaw J18-TH32-1pc</t>
  </si>
  <si>
    <t>4932430286</t>
  </si>
  <si>
    <t>JAW                     Jaw J18-TH16-1pc</t>
  </si>
  <si>
    <t>4932430277</t>
  </si>
  <si>
    <t>JAW                      Jaw J18-M15-1pc</t>
  </si>
  <si>
    <t>4932430246</t>
  </si>
  <si>
    <t>JAW                      Jaw J18-M18-1pc</t>
  </si>
  <si>
    <t>4932430248</t>
  </si>
  <si>
    <t>JAW                      Jaw J18-M28-1pc</t>
  </si>
  <si>
    <t>4932430252</t>
  </si>
  <si>
    <t>JAW                      Jaw J18-M35-1pc</t>
  </si>
  <si>
    <t>4932430254</t>
  </si>
  <si>
    <t>OIL CUP ASSEMBLY MDE42/MD4-</t>
  </si>
  <si>
    <t>4932371782</t>
  </si>
  <si>
    <t>Crimper Jaw + Blade Cu/Al -1PC</t>
  </si>
  <si>
    <t>4932464497</t>
  </si>
  <si>
    <t>Crimp Die DIN22 AL 150-1PC</t>
  </si>
  <si>
    <t>4932451776</t>
  </si>
  <si>
    <t>Crimp Die DIN22 AL 185-1PC</t>
  </si>
  <si>
    <t>4932451777</t>
  </si>
  <si>
    <t>Crimp Die DIN22 AL 95/120-1PC</t>
  </si>
  <si>
    <t>4932451775</t>
  </si>
  <si>
    <t>Crimp Die DIN22 AL 240-1PC</t>
  </si>
  <si>
    <t>4932451778</t>
  </si>
  <si>
    <t>JAW                      Jaw J12-M18-1pc</t>
  </si>
  <si>
    <t>4932430247</t>
  </si>
  <si>
    <t>JAW                      Jaw J12-M28-1pc</t>
  </si>
  <si>
    <t>4932430251</t>
  </si>
  <si>
    <t>JAW                      Jaw J12-V15-1pc</t>
  </si>
  <si>
    <t>4932430262</t>
  </si>
  <si>
    <t>JAW                     Jaw  J12-V22-1pc</t>
  </si>
  <si>
    <t>4932430266</t>
  </si>
  <si>
    <t>JAW                      Jaw J18-V15-1pc</t>
  </si>
  <si>
    <t>4932430263</t>
  </si>
  <si>
    <t>JAW                      Jaw J18-V22-1pc</t>
  </si>
  <si>
    <t>4932430267</t>
  </si>
  <si>
    <t>JAW                      Jaw J18-V28-1pc</t>
  </si>
  <si>
    <t>4932430269</t>
  </si>
  <si>
    <t>JAW                     Jaw J12-TH32-1pc</t>
  </si>
  <si>
    <t>4932430285</t>
  </si>
  <si>
    <t>Crimp Die DIN22 AL 35-1PC</t>
  </si>
  <si>
    <t>4932451772</t>
  </si>
  <si>
    <t>Crimp Die DIN22 AL 70-1PC</t>
  </si>
  <si>
    <t>4932451774</t>
  </si>
  <si>
    <t>CRIMP DIE DIN22 CU 6 -1PC</t>
  </si>
  <si>
    <t>4932464861</t>
  </si>
  <si>
    <t>FENCE               RIP FENCE KIT</t>
  </si>
  <si>
    <t>49224146</t>
  </si>
  <si>
    <t>HEAD PXPH25I-1410 EX.HP1M</t>
  </si>
  <si>
    <t>4932352721</t>
  </si>
  <si>
    <t>HEAD                PXPH40I-2506 Ex.HP1M</t>
  </si>
  <si>
    <t>4932352725</t>
  </si>
  <si>
    <t>TESTER</t>
  </si>
  <si>
    <t>49771004</t>
  </si>
  <si>
    <t>Punch M16-1pc</t>
  </si>
  <si>
    <t>4932430841</t>
  </si>
  <si>
    <t>Die PG13/M20-1pc</t>
  </si>
  <si>
    <t>4932430914</t>
  </si>
  <si>
    <t>CENTERING PIN DIACRDRYCENTUNITSP1M</t>
  </si>
  <si>
    <t>4932399221</t>
  </si>
  <si>
    <t>FLANGE NUT          M14           P1 A/M</t>
  </si>
  <si>
    <t>4932334667</t>
  </si>
  <si>
    <t>D Ext. Box M12DEAC   DUST GUARD</t>
  </si>
  <si>
    <t>4932430479</t>
  </si>
  <si>
    <t>Die PG21-1pc</t>
  </si>
  <si>
    <t>4932430917</t>
  </si>
  <si>
    <t>RSE1400 P5 A/M PAPER BAG</t>
  </si>
  <si>
    <t>4932373852</t>
  </si>
  <si>
    <t>Nails 18G/45mm-4kpc</t>
  </si>
  <si>
    <t>4932459130</t>
  </si>
  <si>
    <t>Crimp Die NF22 Cu 50-1PC</t>
  </si>
  <si>
    <t>4932451736</t>
  </si>
  <si>
    <t>Nails Inox 18G/16mm-10kpc</t>
  </si>
  <si>
    <t>4932459132</t>
  </si>
  <si>
    <t>Crimp Die DIN13 Cu 25-1pc</t>
  </si>
  <si>
    <t>4932459466</t>
  </si>
  <si>
    <t>Crimp Die DIN13 Cu 50-1pc</t>
  </si>
  <si>
    <t>4932459468</t>
  </si>
  <si>
    <t>Crimp Die R13 Cu 50-1pc</t>
  </si>
  <si>
    <t>4932459497</t>
  </si>
  <si>
    <t>PIVOT BULB AUGER 8MM X 7.6M SPIRAL - 1PC</t>
  </si>
  <si>
    <t>48532572</t>
  </si>
  <si>
    <t>BULB AUGER + DRUM 8MM X 7.6M SPIRAL -1PC</t>
  </si>
  <si>
    <t>48532581</t>
  </si>
  <si>
    <t>SHEAR HEAD</t>
  </si>
  <si>
    <t>48080500</t>
  </si>
  <si>
    <t>DISPLAY GREASE CD P15M</t>
  </si>
  <si>
    <t>4932352274</t>
  </si>
  <si>
    <t>JAW                      Jaw J12-M35-1pc</t>
  </si>
  <si>
    <t>4932430253</t>
  </si>
  <si>
    <t>Nails Inox 18G/45mm-4kpc</t>
  </si>
  <si>
    <t>4932459138</t>
  </si>
  <si>
    <t>Crimp Die R13 Cu 25-1pc</t>
  </si>
  <si>
    <t>4932459495</t>
  </si>
  <si>
    <t>Crimp Die NF22 Cu 300-1PC</t>
  </si>
  <si>
    <t>4932451743</t>
  </si>
  <si>
    <t>RUBBER SLEEVE       Rubber SleeveCIW-1pc</t>
  </si>
  <si>
    <t>49162754</t>
  </si>
  <si>
    <t>JAW                      Jaw J12-V28-1pc</t>
  </si>
  <si>
    <t>4932430268</t>
  </si>
  <si>
    <t>QUICK CHANGE ADAPTER MILWAUKEE</t>
  </si>
  <si>
    <t>4932399733</t>
  </si>
  <si>
    <t>Punch PG21-1pc</t>
  </si>
  <si>
    <t>4932430845</t>
  </si>
  <si>
    <t>16mm x 15m spiral  M18FS -1pc</t>
  </si>
  <si>
    <t>48532775</t>
  </si>
  <si>
    <t>Crimp Die NF22 Cu 16-1PC</t>
  </si>
  <si>
    <t>4932451733</t>
  </si>
  <si>
    <t>Crimp Die NF22 Cu 25-1PC</t>
  </si>
  <si>
    <t>4932451734</t>
  </si>
  <si>
    <t>Crimp Die NF22 Cu 35-1PC</t>
  </si>
  <si>
    <t>4932451735</t>
  </si>
  <si>
    <t>Crimp Die NF22 Cu 70-1PC</t>
  </si>
  <si>
    <t>4932451737</t>
  </si>
  <si>
    <t>Crimp Die NF22 Cu 95-1PC</t>
  </si>
  <si>
    <t>4932451738</t>
  </si>
  <si>
    <t>PIVOT BULB AUGER+DRUM8MM X7.6MSPIRAL-1PC</t>
  </si>
  <si>
    <t>48532582</t>
  </si>
  <si>
    <t>Nails Inox 18G/50mm-4kpc</t>
  </si>
  <si>
    <t>4932459139</t>
  </si>
  <si>
    <t>SPANNER             DME,PJ        P1 AEG</t>
  </si>
  <si>
    <t>4932345712</t>
  </si>
  <si>
    <t>M18DE Filter Set-1pcSET</t>
  </si>
  <si>
    <t>49902342</t>
  </si>
  <si>
    <t>CRIMP DIE BOX 12T -1PC</t>
  </si>
  <si>
    <t>4932464211</t>
  </si>
  <si>
    <t>LOCKING BOLT        POSITIVE DETENT PIN</t>
  </si>
  <si>
    <t>49170405</t>
  </si>
  <si>
    <t>RETRIEVER BULB M18PF -1PC</t>
  </si>
  <si>
    <t>48532681</t>
  </si>
  <si>
    <t>REBATE DEPTH GAUGE  H/HB(E)       P1 AEG</t>
  </si>
  <si>
    <t>4932274069</t>
  </si>
  <si>
    <t>DUST EXTR.CONNECTOR EH  82/102MM  P1 A/M</t>
  </si>
  <si>
    <t>4932316270</t>
  </si>
  <si>
    <t>DUST BAG            HBS(E)/BBS(E) P1 A/M</t>
  </si>
  <si>
    <t>4932336597</t>
  </si>
  <si>
    <t>CLAMPING FLANGE     MFE           P1 A/M</t>
  </si>
  <si>
    <t>4932334706</t>
  </si>
  <si>
    <t>PLUNGER RODS CGUN PL ROD 400ML 12V P1M</t>
  </si>
  <si>
    <t>4932430100</t>
  </si>
  <si>
    <t>PLUNGER RODS        CGun pl rod 400 P1M</t>
  </si>
  <si>
    <t>48091090</t>
  </si>
  <si>
    <t>M18PF DRAIN CLEANER 5PCS SET - 1PC</t>
  </si>
  <si>
    <t>48532685</t>
  </si>
  <si>
    <t>DOWN RETRIEVER BULB M18PF -1PC</t>
  </si>
  <si>
    <t>48532682</t>
  </si>
  <si>
    <t>Funnel Retriever  M18FS -1pc</t>
  </si>
  <si>
    <t>48532786</t>
  </si>
  <si>
    <t>DUST PROTEC. GRILLE WS180-230     P2 A/M</t>
  </si>
  <si>
    <t>4932326525</t>
  </si>
  <si>
    <t>4932373504</t>
  </si>
  <si>
    <t>CLAMPING FLANGE     WS2300        P1 AEG</t>
  </si>
  <si>
    <t>4932351632</t>
  </si>
  <si>
    <t>CUTTING TABLE BLADE AKS1.6        P1 A/M</t>
  </si>
  <si>
    <t>4932308838</t>
  </si>
  <si>
    <t>SPARE BLADE         Cable Cutter Bl Stat</t>
  </si>
  <si>
    <t>4932430070</t>
  </si>
  <si>
    <t>Nails 18G/19mm-10kpc</t>
  </si>
  <si>
    <t>4932459125</t>
  </si>
  <si>
    <t>CONNECTION CABLE    QUIK-LOK4M AUS P1MET</t>
  </si>
  <si>
    <t>4932373506</t>
  </si>
  <si>
    <t>HANDLE PDE/DE P1 AEG</t>
  </si>
  <si>
    <t>4932364149</t>
  </si>
  <si>
    <t>HEAD                 PXPH 16I-1406 Exp H</t>
  </si>
  <si>
    <t>4932430103</t>
  </si>
  <si>
    <t>CLAMP</t>
  </si>
  <si>
    <t>49771005</t>
  </si>
  <si>
    <t>OPEN-ENDED SPANNER  SW17/24       P1 A/M</t>
  </si>
  <si>
    <t>4932345710</t>
  </si>
  <si>
    <t>HEAD                PXPH28N-14 Ex. H P1M</t>
  </si>
  <si>
    <t>4932352730</t>
  </si>
  <si>
    <t>BULB AUGER 6MM X 7.6M SPIRAL - 1PC</t>
  </si>
  <si>
    <t>48532573</t>
  </si>
  <si>
    <t>Bandsaw cover HD18 BS</t>
  </si>
  <si>
    <t>4932471458</t>
  </si>
  <si>
    <t>8MM X 10,5M SPIRAL BULB AUGER M18PF -1PC</t>
  </si>
  <si>
    <t>48532673</t>
  </si>
  <si>
    <t>Crimp Die RU22 Cu240/AL185-1PC</t>
  </si>
  <si>
    <t>4932451788</t>
  </si>
  <si>
    <t>RUBBER RING SPARE RUBBER DR250TV</t>
  </si>
  <si>
    <t>4932399729</t>
  </si>
  <si>
    <t>Crimp Die R22 Cu 50-1PC</t>
  </si>
  <si>
    <t>4932451758</t>
  </si>
  <si>
    <t>Crimp Die DIN13 Cu 150-1pc</t>
  </si>
  <si>
    <t>4932459472</t>
  </si>
  <si>
    <t>Crimp Die DIN13 Cu 185-1pc</t>
  </si>
  <si>
    <t>4932459473</t>
  </si>
  <si>
    <t>Crimp Die R13 Cu 300-1pc</t>
  </si>
  <si>
    <t>4932459504</t>
  </si>
  <si>
    <t>Crimp Die DIN13 AL 150-1pc</t>
  </si>
  <si>
    <t>4932459511</t>
  </si>
  <si>
    <t>Crimp Die DIN13 AL 185-1pc</t>
  </si>
  <si>
    <t>4932459512</t>
  </si>
  <si>
    <t>Crimp Die DIN13 AL 300-1pc</t>
  </si>
  <si>
    <t>4932459514</t>
  </si>
  <si>
    <t>10mm x 15m spiral  M18FS -1pc</t>
  </si>
  <si>
    <t>48532773</t>
  </si>
  <si>
    <t>Crimp Die DIN13 Cu 35-1pc</t>
  </si>
  <si>
    <t>4932459467</t>
  </si>
  <si>
    <t>Crimp Die DIN13 Cu 70-1pc</t>
  </si>
  <si>
    <t>4932459469</t>
  </si>
  <si>
    <t>Crimp Die DIN13 Cu 95-1pc</t>
  </si>
  <si>
    <t>4932459470</t>
  </si>
  <si>
    <t>Crimp Die DIN13 AL 50-1pc</t>
  </si>
  <si>
    <t>4932459508</t>
  </si>
  <si>
    <t>FIXTEC ADAPTER FIXTEC SW11/M16 MET</t>
  </si>
  <si>
    <t>4932399220</t>
  </si>
  <si>
    <t>PIVOT BULB AUGER+DRUM6MM X7.6MSPIRAL-1PC</t>
  </si>
  <si>
    <t>48532584</t>
  </si>
  <si>
    <t>JAW                     Jaw  J18-M12-1pc</t>
  </si>
  <si>
    <t>4932430244</t>
  </si>
  <si>
    <t>JAW                     Jaw  J12-M12-1pc</t>
  </si>
  <si>
    <t>4932430243</t>
  </si>
  <si>
    <t>PIVOT BULB AUGER 6MM X 7.6M SPIRAL - 1PC</t>
  </si>
  <si>
    <t>48532574</t>
  </si>
  <si>
    <t>BULB AUGER + DRUM 6MM X 7.6M SPIRAL-1PC</t>
  </si>
  <si>
    <t>48532583</t>
  </si>
  <si>
    <t>Crimp Die RU13 Cu400/AL300-1pc</t>
  </si>
  <si>
    <t>4932459493</t>
  </si>
  <si>
    <t>CORE LIFTER RING WATER COLLECTING DR3</t>
  </si>
  <si>
    <t>4932399728</t>
  </si>
  <si>
    <t>Crimp Die RU22 Cu50/AL35-1PC</t>
  </si>
  <si>
    <t>4932451782</t>
  </si>
  <si>
    <t>Crimp Die RU22 Cu120/AL95-1PC</t>
  </si>
  <si>
    <t>4932451785</t>
  </si>
  <si>
    <t>Crimp Die RU22 Cu300/AL240-1PC</t>
  </si>
  <si>
    <t>4932451789</t>
  </si>
  <si>
    <t>Crimp Die DIN13 Cu 400-1pc</t>
  </si>
  <si>
    <t>4932459476</t>
  </si>
  <si>
    <t>Crimp Die RU13 Cu240/AL185-1pc</t>
  </si>
  <si>
    <t>4932459491</t>
  </si>
  <si>
    <t>HEAD                PXPH12I-14EX. H P1M</t>
  </si>
  <si>
    <t>4932352716</t>
  </si>
  <si>
    <t>JAW                      Jaw J18-V18-1pc</t>
  </si>
  <si>
    <t>4932430265</t>
  </si>
  <si>
    <t>JAW                      Jaw J12-V14-1pc</t>
  </si>
  <si>
    <t>4932451660</t>
  </si>
  <si>
    <t>JAW                      Jaw J12-V16-1pc</t>
  </si>
  <si>
    <t>4932451661</t>
  </si>
  <si>
    <t>EXTENSION EXTENS.1,7-2,9M,500K</t>
  </si>
  <si>
    <t>4932399732</t>
  </si>
  <si>
    <t>SWA Steel Wire Armoured Cable Cutting Blade - M18 HCC</t>
  </si>
  <si>
    <t>4932464868</t>
  </si>
  <si>
    <t>JAW J12-ACz 25 - 1PC</t>
  </si>
  <si>
    <t>4932459391</t>
  </si>
  <si>
    <t>Crimp Die NF13 Cu 150-1pc</t>
  </si>
  <si>
    <t>4932459460</t>
  </si>
  <si>
    <t>Crimp Die NF13 Cu 185-1pc</t>
  </si>
  <si>
    <t>4932459461</t>
  </si>
  <si>
    <t>Crimp Die NF13 Cu 400-1pc</t>
  </si>
  <si>
    <t>4932459464</t>
  </si>
  <si>
    <t>Crimp Die R13 Cu 120-1pc</t>
  </si>
  <si>
    <t>4932459500</t>
  </si>
  <si>
    <t>Crimp Die R13 Cu 150-1pc</t>
  </si>
  <si>
    <t>4932459501</t>
  </si>
  <si>
    <t>Crimp Die R13 Cu 185-1pc</t>
  </si>
  <si>
    <t>4932459502</t>
  </si>
  <si>
    <t>Crimp Die R13 Cu 240-1pc</t>
  </si>
  <si>
    <t>4932459503</t>
  </si>
  <si>
    <t>Crimp Die R13 Cu 400-1pc</t>
  </si>
  <si>
    <t>4932459505</t>
  </si>
  <si>
    <t>Crimp Die NF13 Cu 70-1pc</t>
  </si>
  <si>
    <t>4932459457</t>
  </si>
  <si>
    <t>Crimp Die NF13 Cu 95-1pc</t>
  </si>
  <si>
    <t>4932459458</t>
  </si>
  <si>
    <t>Crimp Die DIN13 Cu 16-1pc</t>
  </si>
  <si>
    <t>4932459465</t>
  </si>
  <si>
    <t>Crimp Die DIN13 AL 16/25-1pc</t>
  </si>
  <si>
    <t>4932459506</t>
  </si>
  <si>
    <t>Crimp Die DIN13 AL 35-1pc</t>
  </si>
  <si>
    <t>4932459507</t>
  </si>
  <si>
    <t>Crimp Die DIN13 AL 70-1pc</t>
  </si>
  <si>
    <t>4932459509</t>
  </si>
  <si>
    <t>10MM X 10,5M SPIRAL M18PF-1PC</t>
  </si>
  <si>
    <t>48532675</t>
  </si>
  <si>
    <t>EHS Guy Wire Blade - M18 HCC-1PC</t>
  </si>
  <si>
    <t>48442777</t>
  </si>
  <si>
    <t>BASE PLATE VACUUM PLATE P1M</t>
  </si>
  <si>
    <t>4932352676</t>
  </si>
  <si>
    <t>JAW                 JAW J18-TH25-1PC</t>
  </si>
  <si>
    <t>4932430355</t>
  </si>
  <si>
    <t>ACSR Blade M18HCC45 -1PC</t>
  </si>
  <si>
    <t>49162775</t>
  </si>
  <si>
    <t>JAW                     Jaw J18-TH14-1pc</t>
  </si>
  <si>
    <t>4932430275</t>
  </si>
  <si>
    <t>JAW                     Jaw J18-TH18-1pc</t>
  </si>
  <si>
    <t>4932430279</t>
  </si>
  <si>
    <t>JAW                     Jaw J12-TH40-1pc</t>
  </si>
  <si>
    <t>4932430287</t>
  </si>
  <si>
    <t>JAW                Ring Jaw RJ18-M54-1pc</t>
  </si>
  <si>
    <t>4932430256</t>
  </si>
  <si>
    <t>Crimp Die Q22 CU 16-1PC</t>
  </si>
  <si>
    <t>4932451766</t>
  </si>
  <si>
    <t>Crimp Die Q22 CU 25-1PC</t>
  </si>
  <si>
    <t>4932451767</t>
  </si>
  <si>
    <t>Crimp Die Q22 CU 35-1PC</t>
  </si>
  <si>
    <t>4932451768</t>
  </si>
  <si>
    <t>Crimp Die Q22 CU 70-1PC</t>
  </si>
  <si>
    <t>4932451770</t>
  </si>
  <si>
    <t>JAW                 RingJawRJ18-TH63-1pc</t>
  </si>
  <si>
    <t>4932430290</t>
  </si>
  <si>
    <t>JAW                Ring Jaw RJ18-M42-1pc</t>
  </si>
  <si>
    <t>4932430255</t>
  </si>
  <si>
    <t>GREASE EXPAND. H P1M</t>
  </si>
  <si>
    <t>4932352726</t>
  </si>
  <si>
    <t>EXTENSION 1m Articulating Cable-1PC</t>
  </si>
  <si>
    <t>48530155</t>
  </si>
  <si>
    <t>JAW                      Jaw J12-V12-1pc</t>
  </si>
  <si>
    <t>4932430260</t>
  </si>
  <si>
    <t>JAW                      Jaw J12-U18-1pc</t>
  </si>
  <si>
    <t>4932430295</t>
  </si>
  <si>
    <t>VACUUM EQUIPMENT VP6 230V P1M</t>
  </si>
  <si>
    <t>4932352094</t>
  </si>
  <si>
    <t>Crimp Die RU13 Cu/Al 16-1pc</t>
  </si>
  <si>
    <t>4932459483</t>
  </si>
  <si>
    <t>Crimp Die RU13 Cu35/AL25-1pc</t>
  </si>
  <si>
    <t>4932459484</t>
  </si>
  <si>
    <t>Crimp Die RU13 Cu70/AL50-1pc</t>
  </si>
  <si>
    <t>4932459486</t>
  </si>
  <si>
    <t>Crimp Die RU13 Cu95/AL70-1pc</t>
  </si>
  <si>
    <t>4932459487</t>
  </si>
  <si>
    <t>Crimp Die RU13 Cu150/AL120-1pc</t>
  </si>
  <si>
    <t>4932459489</t>
  </si>
  <si>
    <t>Crimp Die RU13 Cu185/AL150-1pc</t>
  </si>
  <si>
    <t>4932459490</t>
  </si>
  <si>
    <t>Crimp Die C13 Cu 16-1pc</t>
  </si>
  <si>
    <t>4932459525</t>
  </si>
  <si>
    <t>Crimp Die C13 Cu 25-1pc</t>
  </si>
  <si>
    <t>4932459526</t>
  </si>
  <si>
    <t>Crimp Die C13 Cu 35-1pc</t>
  </si>
  <si>
    <t>4932459527</t>
  </si>
  <si>
    <t>Crimp Die C13 Cu 50-1pc</t>
  </si>
  <si>
    <t>4932459528</t>
  </si>
  <si>
    <t>Crimp Die C13 Cu 70-1pc</t>
  </si>
  <si>
    <t>4932459529</t>
  </si>
  <si>
    <t>Crimp Die C13 Cu 10-1pc</t>
  </si>
  <si>
    <t>4932459530</t>
  </si>
  <si>
    <t>Crimp Die C13 Cu 10-35-1pc</t>
  </si>
  <si>
    <t>4932459531</t>
  </si>
  <si>
    <t>Crimp Die C13 Cu 25-50-1pc</t>
  </si>
  <si>
    <t>4932459532</t>
  </si>
  <si>
    <t>Crimp Die C13 Cu 35-70-1pc</t>
  </si>
  <si>
    <t>4932459533</t>
  </si>
  <si>
    <t>Crimp Die HAH13 Cu 70-1pc</t>
  </si>
  <si>
    <t>4932459534</t>
  </si>
  <si>
    <t>Crimp Die HAH13 Cu 95-1pc</t>
  </si>
  <si>
    <t>4932459535</t>
  </si>
  <si>
    <t>Crimp Die HAH13 Cu 120-1pc</t>
  </si>
  <si>
    <t>4932459536</t>
  </si>
  <si>
    <t>JAW                 RingJaw RJ18-U63-1pc</t>
  </si>
  <si>
    <t>4932430306</t>
  </si>
  <si>
    <t>Jaw + Blade ACSR  -1pc</t>
  </si>
  <si>
    <t>49162773</t>
  </si>
  <si>
    <t>JAW                 RingJaw RJ18-V42-1pc</t>
  </si>
  <si>
    <t>4932430272</t>
  </si>
  <si>
    <t>ADAPTER SLEEVE      RJ Adaptor RJA-1-1pc</t>
  </si>
  <si>
    <t>4932430307</t>
  </si>
  <si>
    <t>Underg. Cutter  Blade M18HCC75 -1PC</t>
  </si>
  <si>
    <t>49162774</t>
  </si>
  <si>
    <t>CORE LIFTER RING WATER COLLECTING DR2</t>
  </si>
  <si>
    <t>4932399727</t>
  </si>
  <si>
    <t>COLLET</t>
  </si>
  <si>
    <t>48660978</t>
  </si>
  <si>
    <t>JAW                      Jaw J18-V35-1pc</t>
  </si>
  <si>
    <t>4932430271</t>
  </si>
  <si>
    <t>JAW                 RingJawRJ18-TH40-1pc</t>
  </si>
  <si>
    <t>4932430288</t>
  </si>
  <si>
    <t>JAW                 RingJaw RJ18-U40-1pc</t>
  </si>
  <si>
    <t>4932430304</t>
  </si>
  <si>
    <t>EXTENSION           Mspec. 90cm ext. P1M</t>
  </si>
  <si>
    <t>48530110</t>
  </si>
  <si>
    <t>JAW                 RingJawRJ18-TH50-1pc</t>
  </si>
  <si>
    <t>4932430289</t>
  </si>
  <si>
    <t>JAW                 RingJaw RJ18-U50-1pc</t>
  </si>
  <si>
    <t>4932430305</t>
  </si>
  <si>
    <t>JAW                      Jaw J18-M22-1pc</t>
  </si>
  <si>
    <t>4932430250</t>
  </si>
  <si>
    <t>CARTRIDGE 310ML     Sausage tube holder</t>
  </si>
  <si>
    <t>48081085</t>
  </si>
  <si>
    <t>Crimp Die RU22 Cu150/AL120-1PC</t>
  </si>
  <si>
    <t>4932451786</t>
  </si>
  <si>
    <t>JAW                 RingJaw RJ18-V54-1pc</t>
  </si>
  <si>
    <t>4932430273</t>
  </si>
  <si>
    <t>FSW FINE STRANDED WIRE Cutting Jaw - M18 HCC</t>
  </si>
  <si>
    <t>49162778</t>
  </si>
  <si>
    <t>PXPH75I-5606/10 Expanding Head DN75-1pc</t>
  </si>
  <si>
    <t>4932451399</t>
  </si>
  <si>
    <t>JAW                     Jaw J12-TH14-1pc</t>
  </si>
  <si>
    <t>4932430274</t>
  </si>
  <si>
    <t>JAW                     Jaw J12-TH18-1pc</t>
  </si>
  <si>
    <t>4932430278</t>
  </si>
  <si>
    <t>JAW                      Jaw J12-U14-1pc</t>
  </si>
  <si>
    <t>4932430291</t>
  </si>
  <si>
    <t>JAW                      Jaw J12-U40-1pc</t>
  </si>
  <si>
    <t>4932430303</t>
  </si>
  <si>
    <t>EXTENSION 1m Replacem.Cable Camera-1PC</t>
  </si>
  <si>
    <t>48530150</t>
  </si>
  <si>
    <t>Crimp Die NF22 Cu 150-1PC</t>
  </si>
  <si>
    <t>4932451740</t>
  </si>
  <si>
    <t>Crimp Die NF22 Cu 185-1PC</t>
  </si>
  <si>
    <t>4932451741</t>
  </si>
  <si>
    <t>Crimp Die R22 Cu 150-1PC</t>
  </si>
  <si>
    <t>4932451762</t>
  </si>
  <si>
    <t>Crimp Die R22 Cu 185-1PC</t>
  </si>
  <si>
    <t>4932451763</t>
  </si>
  <si>
    <t>Crimp Die R13 Cu 16-1pc</t>
  </si>
  <si>
    <t>4932459494</t>
  </si>
  <si>
    <t>Crimp Die R13 Cu 35-1pc</t>
  </si>
  <si>
    <t>4932459496</t>
  </si>
  <si>
    <t>Crimp Die R13 Cu 70-1pc</t>
  </si>
  <si>
    <t>4932459498</t>
  </si>
  <si>
    <t>Crimp Die R13 Cu 95-1pc</t>
  </si>
  <si>
    <t>4932459499</t>
  </si>
  <si>
    <t>Edger blade 20cm - 1 pc</t>
  </si>
  <si>
    <t>4932471330</t>
  </si>
  <si>
    <t>PLUNGER RODS</t>
  </si>
  <si>
    <t>49520600</t>
  </si>
  <si>
    <t>CUTTER TABLE BL SHEARS -1PC</t>
  </si>
  <si>
    <t>4932430171</t>
  </si>
  <si>
    <t>PXPH40I-5606/10 Expanding Head DN40-1pc</t>
  </si>
  <si>
    <t>4932451396</t>
  </si>
  <si>
    <t>JAW J12-ACz 12 - 1PC</t>
  </si>
  <si>
    <t>4932459388</t>
  </si>
  <si>
    <t>JAW J12-ACz 16 - 1PC</t>
  </si>
  <si>
    <t>4932459389</t>
  </si>
  <si>
    <t>SWA Steel Wire Armoured Cable Cutting Jaw - M18 HCC</t>
  </si>
  <si>
    <t>4932464867</t>
  </si>
  <si>
    <t>JAW                      Jaw J18-U14-1pc</t>
  </si>
  <si>
    <t>4932430292</t>
  </si>
  <si>
    <t>JAW                      Jaw J18-U18-1pc</t>
  </si>
  <si>
    <t>4932430296</t>
  </si>
  <si>
    <t>Crimp Die R22 Cu 300-1PC</t>
  </si>
  <si>
    <t>4932451765</t>
  </si>
  <si>
    <t>Crimp Die DIN22 AL 300-1PC</t>
  </si>
  <si>
    <t>4932451779</t>
  </si>
  <si>
    <t>13mm x 15m spiral  M18FS -1pc</t>
  </si>
  <si>
    <t>48532774</t>
  </si>
  <si>
    <t>JAW                      Jaw J18-V12-1pc</t>
  </si>
  <si>
    <t>4932430261</t>
  </si>
  <si>
    <t>JAW                      Jaw J18-U32-1pc</t>
  </si>
  <si>
    <t>4932430302</t>
  </si>
  <si>
    <t>PXPH63I-5606/10 Expanding Head DN63-1pc</t>
  </si>
  <si>
    <t>4932451398</t>
  </si>
  <si>
    <t>OIL COOL. FEED RING MDE42</t>
  </si>
  <si>
    <t>4932371785</t>
  </si>
  <si>
    <t>EHS Guy Wire Cutting Jaw - M18 HCC-1PC</t>
  </si>
  <si>
    <t>49162777</t>
  </si>
  <si>
    <t>JAW                      Jaw J12-V35-1pc</t>
  </si>
  <si>
    <t>4932430270</t>
  </si>
  <si>
    <t>PXPH50I-5606/10 Expanding Head DN50-1pc</t>
  </si>
  <si>
    <t>4932451397</t>
  </si>
  <si>
    <t>Crimp Die NF22 Cu 120-1PC</t>
  </si>
  <si>
    <t>4932451739</t>
  </si>
  <si>
    <t>Crimp Die NF22 Cu 240-1PC</t>
  </si>
  <si>
    <t>4932451742</t>
  </si>
  <si>
    <t>Crimp Die R22 Cu 120-1PC</t>
  </si>
  <si>
    <t>4932451761</t>
  </si>
  <si>
    <t>Crimp Die R22 Cu 240-1PC</t>
  </si>
  <si>
    <t>4932451764</t>
  </si>
  <si>
    <t>JAW J12-ACz 20 - 1PC</t>
  </si>
  <si>
    <t>4932459390</t>
  </si>
  <si>
    <t>JAW                      Jaw J12-V18-1pc</t>
  </si>
  <si>
    <t>4932430264</t>
  </si>
  <si>
    <t>JAW                      Jaw J12-U16-1pc</t>
  </si>
  <si>
    <t>4932430293</t>
  </si>
  <si>
    <t>JAW                      Jaw J12-U20-1pc</t>
  </si>
  <si>
    <t>4932430297</t>
  </si>
  <si>
    <t>JAW                      Jaw J12-U25-1pc</t>
  </si>
  <si>
    <t>4932430299</t>
  </si>
  <si>
    <t>JAW                      Jaw J12-U32-1pc</t>
  </si>
  <si>
    <t>4932430301</t>
  </si>
  <si>
    <t>JAW                     Jaw J12-TH25-1pc</t>
  </si>
  <si>
    <t>4932430282</t>
  </si>
  <si>
    <t>JAW                      Jaw J18-U16-1pc</t>
  </si>
  <si>
    <t>4932430294</t>
  </si>
  <si>
    <t>JAW                      Jaw J18-U20-1pc</t>
  </si>
  <si>
    <t>4932430298</t>
  </si>
  <si>
    <t>JAW                      Jaw J18-U25-1pc</t>
  </si>
  <si>
    <t>4932430300</t>
  </si>
  <si>
    <t>Crimp Die NF13 Cu 120-1pc</t>
  </si>
  <si>
    <t>4932459459</t>
  </si>
  <si>
    <t>Crimp Die NF13 Cu 240-1pc</t>
  </si>
  <si>
    <t>4932459462</t>
  </si>
  <si>
    <t>Crimp Die NF13 Cu 300-1pc</t>
  </si>
  <si>
    <t>4932459463</t>
  </si>
  <si>
    <t>Crimp Die DIN13 Cu 120-1pc</t>
  </si>
  <si>
    <t>4932459471</t>
  </si>
  <si>
    <t>Crimp Die DIN13 Cu 240-1pc</t>
  </si>
  <si>
    <t>4932459474</t>
  </si>
  <si>
    <t>Crimp Die DIN13 Cu 300-1pc</t>
  </si>
  <si>
    <t>4932459475</t>
  </si>
  <si>
    <t>Crimp Die DIN13 AL 95/120-1pc</t>
  </si>
  <si>
    <t>4932459510</t>
  </si>
  <si>
    <t>Crimp Die DIN13 AL 240-1pc</t>
  </si>
  <si>
    <t>4932459513</t>
  </si>
  <si>
    <t>Crimp Die R22 Cu 16-1PC</t>
  </si>
  <si>
    <t>4932451755</t>
  </si>
  <si>
    <t>DISTANCE PIECE SPACER 50MM</t>
  </si>
  <si>
    <t>4932399736</t>
  </si>
  <si>
    <t>EXTENSION 3m Replacem.Cable Camera-1PC</t>
  </si>
  <si>
    <t>48530151</t>
  </si>
  <si>
    <t>Drain Cleaner Drum only - M18FFSDC</t>
  </si>
  <si>
    <t>4932464277</t>
  </si>
  <si>
    <t>ROD GUIDE ROD L P1M</t>
  </si>
  <si>
    <t>4932352679</t>
  </si>
  <si>
    <t>ROD GUIDE ROD S P1M</t>
  </si>
  <si>
    <t>4932352680</t>
  </si>
  <si>
    <t>Crimp Die R22 Cu 25-1PC</t>
  </si>
  <si>
    <t>4932451756</t>
  </si>
  <si>
    <t>Crimp Die R22 Cu 35-1PC</t>
  </si>
  <si>
    <t>4932451757</t>
  </si>
  <si>
    <t>Crimp Die R22 Cu 70-1PC</t>
  </si>
  <si>
    <t>4932451759</t>
  </si>
  <si>
    <t>Crimp Die R22 Cu 95-1PC</t>
  </si>
  <si>
    <t>4932451760</t>
  </si>
  <si>
    <t>Crimp Die AEH13 Cu 16-1pc</t>
  </si>
  <si>
    <t>4932459515</t>
  </si>
  <si>
    <t>Crimp Die AEH13 Cu 25-1pc</t>
  </si>
  <si>
    <t>4932459516</t>
  </si>
  <si>
    <t>Crimp Die AEH13 Cu 35-1pc</t>
  </si>
  <si>
    <t>4932459517</t>
  </si>
  <si>
    <t>Crimp Die AEH13 Cu 50-1pc</t>
  </si>
  <si>
    <t>4932459518</t>
  </si>
  <si>
    <t>Crimp Die AEH13 Cu 70-1pc</t>
  </si>
  <si>
    <t>4932459519</t>
  </si>
  <si>
    <t>Crimp Die AEH13 Cu 95-1pc</t>
  </si>
  <si>
    <t>4932459520</t>
  </si>
  <si>
    <t>Crimp Die AEH13 Cu 120-1pc</t>
  </si>
  <si>
    <t>4932459521</t>
  </si>
  <si>
    <t>Crimp Die AEH13 Cu 150-1pc</t>
  </si>
  <si>
    <t>4932459522</t>
  </si>
  <si>
    <t>Crimp Die AEH13 Cu 185-1pc</t>
  </si>
  <si>
    <t>4932459523</t>
  </si>
  <si>
    <t>Crimp Die AEH13 Cu 240-1pc</t>
  </si>
  <si>
    <t>4932459524</t>
  </si>
  <si>
    <t>Crimp Die Q13 CU 16-1pc</t>
  </si>
  <si>
    <t>4932459477</t>
  </si>
  <si>
    <t>Crimp Die Q13 CU 25-1pc</t>
  </si>
  <si>
    <t>4932459478</t>
  </si>
  <si>
    <t>Crimp Die Q13 CU 35-1pc</t>
  </si>
  <si>
    <t>4932459479</t>
  </si>
  <si>
    <t>Crimp Die Q13 CU 50-1pc</t>
  </si>
  <si>
    <t>4932459480</t>
  </si>
  <si>
    <t>Crimp Die Q13 CU 70-1pc</t>
  </si>
  <si>
    <t>4932459481</t>
  </si>
  <si>
    <t>Crimp Die Q13 CU 95-1pc</t>
  </si>
  <si>
    <t>4932459482</t>
  </si>
  <si>
    <t>FILTER (CLOTH) 50L PVC BAG X 5 P5AM</t>
  </si>
  <si>
    <t>4932352310</t>
  </si>
  <si>
    <t>8mm x 23m spiral bulb auger M18FS -1pc</t>
  </si>
  <si>
    <t>48532772</t>
  </si>
  <si>
    <t>Bandsaw cover M18 CBS125</t>
  </si>
  <si>
    <t>4932471459</t>
  </si>
  <si>
    <t>Crimp Die RU22 Cu/Al 16-1PC</t>
  </si>
  <si>
    <t>4932451780</t>
  </si>
  <si>
    <t>Crimp Die RU22 Cu35/AL25-1PC</t>
  </si>
  <si>
    <t>4932451781</t>
  </si>
  <si>
    <t>Crimp Die RU22 Cu70/AL50-1PC</t>
  </si>
  <si>
    <t>4932451783</t>
  </si>
  <si>
    <t>Crimp Die RU22 Cu95/AL70-1PC</t>
  </si>
  <si>
    <t>4932451784</t>
  </si>
  <si>
    <t>Crimp Die RU22 Cu185/AL150-1PC</t>
  </si>
  <si>
    <t>4932451787</t>
  </si>
  <si>
    <t>Blade -ACSR-1pc</t>
  </si>
  <si>
    <t>48440412</t>
  </si>
  <si>
    <t>6MM X 10,5M SPIRAL BULB AUGER M18PF -1PC</t>
  </si>
  <si>
    <t>48532671</t>
  </si>
  <si>
    <t>M18PF 6mm x 15m Spiral Bulb Auger - 1pc</t>
  </si>
  <si>
    <t>48532672</t>
  </si>
  <si>
    <t>Crimp Die RU13 Cu50/AL35-1pc</t>
  </si>
  <si>
    <t>4932459485</t>
  </si>
  <si>
    <t>Crimp Die RU13 Cu120/AL95-1pc</t>
  </si>
  <si>
    <t>4932459488</t>
  </si>
  <si>
    <t>Crimp Die RU13 Cu300/AL240-1pc</t>
  </si>
  <si>
    <t>4932459492</t>
  </si>
  <si>
    <t>Crimp Die DP13 Cu 2x50-1pc</t>
  </si>
  <si>
    <t>4932459537</t>
  </si>
  <si>
    <t>Crimp Die DP13 Cu 2x70-1pc</t>
  </si>
  <si>
    <t>4932459538</t>
  </si>
  <si>
    <t>Crimp Die DP13 Cu 2x95-1pc</t>
  </si>
  <si>
    <t>4932459539</t>
  </si>
  <si>
    <t>Crimp Die Q22 CU 50-1PC</t>
  </si>
  <si>
    <t>4932451769</t>
  </si>
  <si>
    <t>Nails Inox 18G/19mm-10kpc</t>
  </si>
  <si>
    <t>4932459133</t>
  </si>
  <si>
    <t>METAL PUSH HANDLE - 1PCS</t>
  </si>
  <si>
    <t>4932459691</t>
  </si>
  <si>
    <t>FSW FINE STRANDED WIRE Cutting Blade - M18 HCC</t>
  </si>
  <si>
    <t>48442778</t>
  </si>
  <si>
    <t>CARRY.C.W.COVER BOX MET</t>
  </si>
  <si>
    <t>4932383357</t>
  </si>
  <si>
    <t>SET CGUN 400ML TRANS P1M</t>
  </si>
  <si>
    <t>4932352842</t>
  </si>
  <si>
    <t>Adaptor HKP 1 - 1pc</t>
  </si>
  <si>
    <t>49162685</t>
  </si>
  <si>
    <t>UPPER CUTTING KNIFE AKS1.6        P1 MET</t>
  </si>
  <si>
    <t>4932308837</t>
  </si>
  <si>
    <t>M18PF 8mm x 15m Spiral Bulb Auger - 1pc</t>
  </si>
  <si>
    <t>48532674</t>
  </si>
  <si>
    <t>HEAD                PXPH25I-1406 Ex.HP1M</t>
  </si>
  <si>
    <t>4932352720</t>
  </si>
  <si>
    <t>HEAD PXPH18N-14 EX. H P1M</t>
  </si>
  <si>
    <t>4932352728</t>
  </si>
  <si>
    <t>4932279498</t>
  </si>
  <si>
    <t>EXTENSION           DCable ext.90cm P1M</t>
  </si>
  <si>
    <t>48530141</t>
  </si>
  <si>
    <t>Grease Cutter M18 FS- 1pc</t>
  </si>
  <si>
    <t>48532789</t>
  </si>
  <si>
    <t>ANGLE ATTACHMENT    M12 BDDX-OA -1pc</t>
  </si>
  <si>
    <t>4932430432</t>
  </si>
  <si>
    <t>HEAD                PXPH 9.9-144/8 Exp.</t>
  </si>
  <si>
    <t>4932430102</t>
  </si>
  <si>
    <t>QUIK LOK 10M CABLE</t>
  </si>
  <si>
    <t>4932373503</t>
  </si>
  <si>
    <t>Spade Bit M18FS - 1pc</t>
  </si>
  <si>
    <t>48532788</t>
  </si>
  <si>
    <t>HEAD                PXPH15N-14 Ex. H P1M</t>
  </si>
  <si>
    <t>4932352727</t>
  </si>
  <si>
    <t>HEAD PXPH22N -14 EX.H P1M</t>
  </si>
  <si>
    <t>4932352729</t>
  </si>
  <si>
    <t>RUBBER RING SPARE RUBBER DR350T</t>
  </si>
  <si>
    <t>4932399730</t>
  </si>
  <si>
    <t>48440150</t>
  </si>
  <si>
    <t>Drop Head M18FS-1pc</t>
  </si>
  <si>
    <t>48532787</t>
  </si>
  <si>
    <t>DUST BAG            VS11(D)       P1 A/M</t>
  </si>
  <si>
    <t>4932351675</t>
  </si>
  <si>
    <t>HEAD                PXPH32I-25 Ex. H P1M</t>
  </si>
  <si>
    <t>4932352724</t>
  </si>
  <si>
    <t>M18FS Drain Cleaner 5pcs set - 1pc</t>
  </si>
  <si>
    <t>48532790</t>
  </si>
  <si>
    <t>CONNECTION CABLE QUIK-LOK 4M GB P1MET</t>
  </si>
  <si>
    <t>4932373508</t>
  </si>
  <si>
    <t>WRENCH             1 3/8" SPANNER P1M</t>
  </si>
  <si>
    <t>49964705</t>
  </si>
  <si>
    <t>ANGLE ATTACHMENT    M12 BDDX-RAA-1pc</t>
  </si>
  <si>
    <t>4932430433</t>
  </si>
  <si>
    <t>COLLET              OFE630  3MM   P1 A/M</t>
  </si>
  <si>
    <t>4932308974</t>
  </si>
  <si>
    <t>SPADE BIT M18PF - 1PC</t>
  </si>
  <si>
    <t>48532683</t>
  </si>
  <si>
    <t>YOKE YOKE AEG</t>
  </si>
  <si>
    <t>4932378478</t>
  </si>
  <si>
    <t>GREASE CUTTER M18PF - 1PC</t>
  </si>
  <si>
    <t>48532684</t>
  </si>
  <si>
    <t>COLLET              OFS450 6.35MM P1 A/M</t>
  </si>
  <si>
    <t>4932313194</t>
  </si>
  <si>
    <t>GAP NOZZLE          CLEAN  LINE   P1 A/M</t>
  </si>
  <si>
    <t>4932316070</t>
  </si>
  <si>
    <t>PIN SPANNER WS(A) P1 A/M</t>
  </si>
  <si>
    <t>4932371469</t>
  </si>
  <si>
    <t>Fits 35mm hose - 1pc  ADAPTER        XXX</t>
  </si>
  <si>
    <t>4932430833</t>
  </si>
  <si>
    <t>STEP, F(B)SPE - 1pc  GLIDING SHOE    XXX</t>
  </si>
  <si>
    <t>4932430834</t>
  </si>
  <si>
    <t>Среднее по полю Цена с НДС, руб.</t>
  </si>
  <si>
    <t>Адаптер M18ONEKA-0</t>
  </si>
  <si>
    <t>4002395157945</t>
  </si>
  <si>
    <t>Акк. BLUETOOTH динамик M12 JSSP-0</t>
  </si>
  <si>
    <t>4002395262892</t>
  </si>
  <si>
    <t>Акк. вентилятор M18 AF-0</t>
  </si>
  <si>
    <t>4002395136971</t>
  </si>
  <si>
    <t>Акк. винтоверт M12BID-202С (Li-Ion2Ач)</t>
  </si>
  <si>
    <t>4002395002696</t>
  </si>
  <si>
    <t>Акк. винтоверт M18 BID-0</t>
  </si>
  <si>
    <t>4002395003235</t>
  </si>
  <si>
    <t>Акк. винтоверт M18 BID-202C (Li-Ion2Ач)</t>
  </si>
  <si>
    <t>4002395003259</t>
  </si>
  <si>
    <t>Акк. винтоверт M18 BID-402C (Li-Ion4Ач)</t>
  </si>
  <si>
    <t>4002395003242</t>
  </si>
  <si>
    <t>Акк. винтоверт M18 FQID-0X FUEL</t>
  </si>
  <si>
    <t>4002395289226</t>
  </si>
  <si>
    <t>Акк. винтоверт M18 FQID-502X FUEL (Li-Ion5Ач)</t>
  </si>
  <si>
    <t>4002395277636</t>
  </si>
  <si>
    <t>Акк. винтоверт M18 ONEID-0X FUEL ONE-KEY</t>
  </si>
  <si>
    <t>4002395289912</t>
  </si>
  <si>
    <t>Акк. воздуходувка М18 BBL-0</t>
  </si>
  <si>
    <t>4002395004942</t>
  </si>
  <si>
    <t>Акк. гайковерт HD18 HIW-0</t>
  </si>
  <si>
    <t>4002395236879</t>
  </si>
  <si>
    <t>Акк. гайковерт HD18 HIW-402С (Li-Ion4Ач)</t>
  </si>
  <si>
    <t>4002395001330</t>
  </si>
  <si>
    <t>Акк. гайковерт HD18 HIWF-0</t>
  </si>
  <si>
    <t>4002395002313</t>
  </si>
  <si>
    <t>Акк. гайковерт HD18 HIWF-402С (Li-Ion4Ач)</t>
  </si>
  <si>
    <t>4002395002290</t>
  </si>
  <si>
    <t>Акк. гайковерт HD28 IW-502Х (Li-Ion5Ач)</t>
  </si>
  <si>
    <t>4002395263165</t>
  </si>
  <si>
    <t>Акк. гайковерт M12 BIW12-0</t>
  </si>
  <si>
    <t>4002395006014</t>
  </si>
  <si>
    <t>Акк. гайковерт M12 BIW12-202C (Li-Ion2Ач)</t>
  </si>
  <si>
    <t>4002395006007</t>
  </si>
  <si>
    <t>Акк. гайковерт M12BIW38-0</t>
  </si>
  <si>
    <t>4002395002603</t>
  </si>
  <si>
    <t>Акк. гайковерт M12BIW38-202С (Li-Ion2Ач)</t>
  </si>
  <si>
    <t>4002395002597</t>
  </si>
  <si>
    <t>Акк. гайковерт M18 BIW12-0</t>
  </si>
  <si>
    <t>4002395003266</t>
  </si>
  <si>
    <t>Акк. гайковерт M18 BIW12-402C (Li-Ion4Ач)</t>
  </si>
  <si>
    <t>4002395003280</t>
  </si>
  <si>
    <t>Акк. гайковерт M18 BIW38-0</t>
  </si>
  <si>
    <t>4002395003273</t>
  </si>
  <si>
    <t>Акк. гайковерт M18 FIWF12-0Х (кейс HD BOX)</t>
  </si>
  <si>
    <t>4002395164080</t>
  </si>
  <si>
    <t>Акк. гайковерт M18 FIWF12-502X FUEL (Li-Ion5Ач)</t>
  </si>
  <si>
    <t>4002395810550</t>
  </si>
  <si>
    <t>Акк. гайковерт M18 FIWP12-0Х (кейс HD BOX)</t>
  </si>
  <si>
    <t>4002395164097</t>
  </si>
  <si>
    <t>Акк. гайковерт M18 FIWP12-502X FUEL (Li-Ion5Ач)</t>
  </si>
  <si>
    <t>4002395810475</t>
  </si>
  <si>
    <t>Акк. гайковерт M18 FMTIWF12-0X FUEL</t>
  </si>
  <si>
    <t>4002395289240</t>
  </si>
  <si>
    <t>Акк. гайковерт M18 FMTIWF12-502X FUEL (Li-Ion5Ач)</t>
  </si>
  <si>
    <t>4002395289202</t>
  </si>
  <si>
    <t>Акк. гайковерт M18 FMTIWP12-0X FUEL</t>
  </si>
  <si>
    <t>4002395289233</t>
  </si>
  <si>
    <t>Акк. гайковерт M18 FMTIWP12-502X FUEL (Li-Ion5Ач)</t>
  </si>
  <si>
    <t>4002395288588</t>
  </si>
  <si>
    <t>Акк. гайковерт M18 ONEIWF12-0 FUEL ONE-KEY</t>
  </si>
  <si>
    <t>4002395138227</t>
  </si>
  <si>
    <t>Акк. гайковерт M18 ONEIWF12-0X FUEL ONE-KEY</t>
  </si>
  <si>
    <t>4002395289936</t>
  </si>
  <si>
    <t>Акк. гайковерт M18 ONEIWF12-502X FUEL ONE-KEY (Li-Ion5Ач)</t>
  </si>
  <si>
    <t>4002395160525</t>
  </si>
  <si>
    <t>Акк. гайковерт M18 ONEIWP12-0 FUEL ONE-KEY</t>
  </si>
  <si>
    <t>4002395138210</t>
  </si>
  <si>
    <t>Акк. гайковерт M18 ONEIWP12-0X FUEL ONE-KEY</t>
  </si>
  <si>
    <t>4002395289929</t>
  </si>
  <si>
    <t>Акк. гайковерт M18 ONEIWP12-502X FUEL ONE-KEY (Li-Ion5Ач)</t>
  </si>
  <si>
    <t>4002395160501</t>
  </si>
  <si>
    <t>Акк. гвоздезабиватель M18 CN15GA-0X FUEL</t>
  </si>
  <si>
    <t>4058546028053</t>
  </si>
  <si>
    <t>Акк. гвоздезабиватель M18 CN16GA-0X FUEL</t>
  </si>
  <si>
    <t>4002395282289</t>
  </si>
  <si>
    <t>Акк. гвоздезабиватель M18 CN16GA-202X FUEL (Li-Ion2Ач)</t>
  </si>
  <si>
    <t>4002395140718</t>
  </si>
  <si>
    <t>Акк. гвоздезабиватель M18 CN18GS-0X FUEL</t>
  </si>
  <si>
    <t>4002395282296</t>
  </si>
  <si>
    <t>Акк. гвоздезабиватель M18 CN18GS-202X FUEL (Li-Ion2Ач)</t>
  </si>
  <si>
    <t>4002395140749</t>
  </si>
  <si>
    <t xml:space="preserve">Акк. гидравлический инструмент для обжима кабеля M18 HCCT-201C FUEL ONE-KEY (Li-Ion2Ач) </t>
  </si>
  <si>
    <t>4002395138821</t>
  </si>
  <si>
    <t>Акк. гидравлический инструмент для резки кабеля (подземный) M18 HCC75-0C FUEL ONE-KEY</t>
  </si>
  <si>
    <t>4058546002343</t>
  </si>
  <si>
    <t>Акк. гидравлический инструмент для резки кабеля (подземный) M18 HCC75-502C FUEL ONE-KEY (Li-Ion5Ач)</t>
  </si>
  <si>
    <t>4058546002350</t>
  </si>
  <si>
    <t>Акк. гидравлический инструмент для резки кабеля M18 HCC45-0C FUEL ONE-KEY</t>
  </si>
  <si>
    <t>4058546002312</t>
  </si>
  <si>
    <t>Акк. гидравлический инструмент для резки кабеля M18 HCC45-522C FUEL ONE-KEY (Li-Ion5/2Ач)</t>
  </si>
  <si>
    <t>4058546002329</t>
  </si>
  <si>
    <t>Акк. гидравлический пробойник M18 HKP-201C FUEL (Li-Ion2Ач)</t>
  </si>
  <si>
    <t>4002395138906</t>
  </si>
  <si>
    <t>Акк. гидравлический пробойник M18 HKP-201CA FUEL (Li-Ion2Ач)</t>
  </si>
  <si>
    <t>4002395138920</t>
  </si>
  <si>
    <t>Акк. динамик M12-18 JSSP-0</t>
  </si>
  <si>
    <t>4058546002411</t>
  </si>
  <si>
    <t>Акк. дрель на магнитной станине M18 FMDP-0C FUEL</t>
  </si>
  <si>
    <t>4002395142330</t>
  </si>
  <si>
    <t>Акк. дрель на магнитной станине M18 FMDP-502C FUEL (Li-Ion5Ач)</t>
  </si>
  <si>
    <t>4002395136650</t>
  </si>
  <si>
    <t>Акк. дрель/ш. HD18 PD-0</t>
  </si>
  <si>
    <t>4002395005666</t>
  </si>
  <si>
    <t>Акк. дрель/ш. HD28 PD-0Х</t>
  </si>
  <si>
    <t>4002395242887</t>
  </si>
  <si>
    <t>Акк. дрель/ш. HD28 PD-502Х (Li-Ion5Ач)</t>
  </si>
  <si>
    <t>4002395263158</t>
  </si>
  <si>
    <t>Акк. дрель/ш. M12 BPD-0</t>
  </si>
  <si>
    <t>4002395002702</t>
  </si>
  <si>
    <t>Акк. дрель/ш. M12 BPD-202С (Li-Ion2Ач)</t>
  </si>
  <si>
    <t>4002395002641</t>
  </si>
  <si>
    <t>Акк. дрель/ш. M12 BPD-402С (Li-Ion4Ач)</t>
  </si>
  <si>
    <t>4002395002672</t>
  </si>
  <si>
    <t>Акк. дрель/ш. M12BDD-0</t>
  </si>
  <si>
    <t>4002395002658</t>
  </si>
  <si>
    <t>Акк. дрель/ш. M12BDD-202С (Li-Ion2Ач)</t>
  </si>
  <si>
    <t>4002395002627</t>
  </si>
  <si>
    <t>Акк. дрель/ш. M12BDD-402С (Li-Ion4Ач)</t>
  </si>
  <si>
    <t>4002395002634</t>
  </si>
  <si>
    <t>Акк. дрель/ш. M18 BDD-0</t>
  </si>
  <si>
    <t>4002395003198</t>
  </si>
  <si>
    <t>Акк. дрель/ш. M18 BDD-202C (Li-Ion2Ач)</t>
  </si>
  <si>
    <t>4002395003204</t>
  </si>
  <si>
    <t>Акк. дрель/ш. M18 BDD-402C (Li-Ion4Ач)</t>
  </si>
  <si>
    <t>4002395003228</t>
  </si>
  <si>
    <t>Акк. дрель/ш. M18 BPD-0</t>
  </si>
  <si>
    <t>4002395003143</t>
  </si>
  <si>
    <t>Акк. дрель/ш. M18 BPD-202C (Li-Ion2Ач)</t>
  </si>
  <si>
    <t>4002395003167</t>
  </si>
  <si>
    <t>Акк. дрель/ш. M18 BPD-402C (Li-Ion4Ач)</t>
  </si>
  <si>
    <t>4002395003174</t>
  </si>
  <si>
    <t>Акк. дрель/ш. со сменными насадками M12 BDDX-202C (Li-Ion2Ач)</t>
  </si>
  <si>
    <t>4002395006601</t>
  </si>
  <si>
    <t>Акк. дрель/ш. со сменными насадками M12 BDDXKIT-202C (Li-Ion2Ач)</t>
  </si>
  <si>
    <t>4002395006595</t>
  </si>
  <si>
    <t>Акк. кабелерез M12 CC-0</t>
  </si>
  <si>
    <t>4002395242832</t>
  </si>
  <si>
    <t>Акк. компактная сабельная пила C18 HZ-0</t>
  </si>
  <si>
    <t>4002395237982</t>
  </si>
  <si>
    <t>Акк. компактная сабельная пила C18 HZ-402В (Li-Ion4Ач)</t>
  </si>
  <si>
    <t>4002395001491</t>
  </si>
  <si>
    <t>Акк. кусторез M18 CHT-0 FUEL</t>
  </si>
  <si>
    <t>4058546010072</t>
  </si>
  <si>
    <t>Акк. ленточная пила HD18 BS-0</t>
  </si>
  <si>
    <t>4002395238224</t>
  </si>
  <si>
    <t>Акк. ленточная пила HD18 BS-402С (Li-Ion4Ач)</t>
  </si>
  <si>
    <t>4002395001644</t>
  </si>
  <si>
    <t>Акк. ленточная пила M12 BS-0</t>
  </si>
  <si>
    <t>4002395242092</t>
  </si>
  <si>
    <t>Акк. ленточная пила M12 BS-402C (Li-Ion4Ач)</t>
  </si>
  <si>
    <t>4002395002344</t>
  </si>
  <si>
    <t>Акк. ленточная пила M18 CBS125-0 FUEL</t>
  </si>
  <si>
    <t>4002395006038</t>
  </si>
  <si>
    <t>Акк. ленточная пила M18 CBS125-502C FUEL (Li-Ion5Ач)</t>
  </si>
  <si>
    <t>4002395262779</t>
  </si>
  <si>
    <t>Акк. лобзик HD18 JSB-0</t>
  </si>
  <si>
    <t>4002395241590</t>
  </si>
  <si>
    <t>Акк. лобзик HD18 JSB-402С (Li-Ion4Ач)</t>
  </si>
  <si>
    <t>4002395002139</t>
  </si>
  <si>
    <t>Акк. лобзик HD28 JSB-502Х (Li-Ion5Ач)</t>
  </si>
  <si>
    <t>4002395263134</t>
  </si>
  <si>
    <t>Акк. лобзик M12 JS-0</t>
  </si>
  <si>
    <t>4002395242085</t>
  </si>
  <si>
    <t>Акк. лобзик M12 JS-402B (Li-Ion4Ач)</t>
  </si>
  <si>
    <t>4002395001965</t>
  </si>
  <si>
    <t>Акк. лобзик M18 BJS-0</t>
  </si>
  <si>
    <t>4002395157990</t>
  </si>
  <si>
    <t>Акк. лобзик M18 BJS-402C (Li-Ion4Ач)</t>
  </si>
  <si>
    <t>4002395157976</t>
  </si>
  <si>
    <t>Акк. молоток C12 PN-0</t>
  </si>
  <si>
    <t>4002395239238</t>
  </si>
  <si>
    <t>Акк. мультиинструмент C12 MT-0</t>
  </si>
  <si>
    <t>4002395239276</t>
  </si>
  <si>
    <t>Акк. мультиинструмент C12 MT-202B (Li-Ion2Ач)</t>
  </si>
  <si>
    <t>4002395002009</t>
  </si>
  <si>
    <t>Акк. мультиинструмент C12 MT-402B (Li-Ion4ач)</t>
  </si>
  <si>
    <t>4002395001989</t>
  </si>
  <si>
    <t>Акк. мультиинструмент M18 BMT-0</t>
  </si>
  <si>
    <t>4002395004928</t>
  </si>
  <si>
    <t>Акк. мультиинструмент M18 BMT-421C (Li-Ion2Ач/4Ач)</t>
  </si>
  <si>
    <t>4002395004911</t>
  </si>
  <si>
    <t>Акк. ножницы M18 BMS12-0</t>
  </si>
  <si>
    <t>4002395006731</t>
  </si>
  <si>
    <t>Акк. ножницы M18 BMS20-0</t>
  </si>
  <si>
    <t>4002395006748</t>
  </si>
  <si>
    <t>Акк. перфоратор HD18 H-402C (Li-Ion4Ач)</t>
  </si>
  <si>
    <t>4002395004355</t>
  </si>
  <si>
    <t>Акк. перфоратор HD18 HX-0</t>
  </si>
  <si>
    <t>4002395239689</t>
  </si>
  <si>
    <t>Акк. перфоратор HD18 HX-402С (Li-Ion4Ач)</t>
  </si>
  <si>
    <t>4002395001378</t>
  </si>
  <si>
    <t>Акк. перфоратор M12 CH-0 FUEL</t>
  </si>
  <si>
    <t>4002395002719</t>
  </si>
  <si>
    <t>Акк. перфоратор M12 CH-202C FUEL (Li-Ion2Ач)</t>
  </si>
  <si>
    <t>4002395002665</t>
  </si>
  <si>
    <t>Акк. перфоратор M12 CH-402C FUEL (Li-Ion4Ач)</t>
  </si>
  <si>
    <t>4002395002610</t>
  </si>
  <si>
    <t>Акк. перфоратор M12 CH-602X FUEL (Li-Ion6Ач)</t>
  </si>
  <si>
    <t>4002395161584</t>
  </si>
  <si>
    <t>Акк. перфоратор M12 H-0</t>
  </si>
  <si>
    <t>4002395243679</t>
  </si>
  <si>
    <t>Акк. перфоратор M12 H-202C (Li-Ion2Ач)</t>
  </si>
  <si>
    <t>4002395243693</t>
  </si>
  <si>
    <t>Акк. перфоратор M12 H-402C (Li-Ion4Ач)</t>
  </si>
  <si>
    <t>4002395001149</t>
  </si>
  <si>
    <t>Акк. перфоратор M18 BH-0</t>
  </si>
  <si>
    <t>4002395003730</t>
  </si>
  <si>
    <t>Акк. перфоратор M18 BH-402C (Li-Ion4Ач)</t>
  </si>
  <si>
    <t>4002395003747</t>
  </si>
  <si>
    <t>Акк. перфоратор M18 CHPX-0Х (кейс HD BOX)</t>
  </si>
  <si>
    <t>4002395163304</t>
  </si>
  <si>
    <t>Акк. перфоратор M18 CHPX-502X FUEL (Li-Ion5Ач)</t>
  </si>
  <si>
    <t>4002395160587</t>
  </si>
  <si>
    <t>Акк. перфоратор M18 CHPX-902X FUEL (Li-Ion9Ач)</t>
  </si>
  <si>
    <t>4002395162192</t>
  </si>
  <si>
    <t>Акк. перфоратор M18 CHX-0Х (кейс HD BOX)</t>
  </si>
  <si>
    <t>4002395162697</t>
  </si>
  <si>
    <t>Акк. перфоратор M18 CHX-502X FUEL (Li-Ion5Ач)</t>
  </si>
  <si>
    <t>4002395160594</t>
  </si>
  <si>
    <t>Акк. перфоратор M28 CHPX-0 FUEL</t>
  </si>
  <si>
    <t>4002395006755</t>
  </si>
  <si>
    <t>Акк. перфоратор M28 CHPX-0X FUEL</t>
  </si>
  <si>
    <t>4002395136933</t>
  </si>
  <si>
    <t>Акк. перфоратор M28 CHPX-502C FUEL (Li-Ion5Ач)</t>
  </si>
  <si>
    <t>4002395006762</t>
  </si>
  <si>
    <t>Акк. перфоратор M28 CHPX-502X FUEL (Li-Ion5Ач)</t>
  </si>
  <si>
    <t>4002395137008</t>
  </si>
  <si>
    <t>Акк. перфоратор SDS-MAX M18 CHM-902C FUEL (Li-Ion9Ач)</t>
  </si>
  <si>
    <t>4002395158591</t>
  </si>
  <si>
    <t>Акк. перфоратор SDS-MAX M18CHM-0 FUEL</t>
  </si>
  <si>
    <t>4002395159208</t>
  </si>
  <si>
    <t>Акк. перфоратор с системой пылеудаления M18 CHPXDE-502C FUEL (Li-Ion5Ач)</t>
  </si>
  <si>
    <t>4002395262748</t>
  </si>
  <si>
    <t>Акк. перфоратор с системой пылеудаления M18 CHXDE-502C FUEL (Li-Ion5Ач)</t>
  </si>
  <si>
    <t>4002395262755</t>
  </si>
  <si>
    <t>Акк. полировальная машина M12 BPS-0</t>
  </si>
  <si>
    <t>4002395006557</t>
  </si>
  <si>
    <t>Акк. полировальная машина M12 BPS-421X (Li-Ion4Ач/2Ач)</t>
  </si>
  <si>
    <t>4002395006564</t>
  </si>
  <si>
    <t>Акк. полировальная машина M18 FAP180-0 FUEL</t>
  </si>
  <si>
    <t>4002395144518</t>
  </si>
  <si>
    <t>Акк. полировальная машина M18 FAP180-0X FUEL</t>
  </si>
  <si>
    <t>4002395144549</t>
  </si>
  <si>
    <t>Акк. полировальная машина M18 FAP180-502X FUEL (Li-Ion5Ач)</t>
  </si>
  <si>
    <t>4002395144525</t>
  </si>
  <si>
    <t>Акк. пресс-инструмент M12 HPT-202C (Li-Ion2Ач)</t>
  </si>
  <si>
    <t>4002395003037</t>
  </si>
  <si>
    <t>Акк. пресс-инструмент M12 HPT-202C M-KIT (Li-Ion2Ач)</t>
  </si>
  <si>
    <t>4002395003044</t>
  </si>
  <si>
    <t>Акк. пресс-инструмент M12 HPT-202C TH-KIT (Li-Ion2Ач)</t>
  </si>
  <si>
    <t>4002395003068</t>
  </si>
  <si>
    <t>Акк. пресс-инструмент M12 HPT-202C U-KIT (Li-Ion2Ач)</t>
  </si>
  <si>
    <t>4002395003075</t>
  </si>
  <si>
    <t>Акк. пресс-инструмент M12 HPT-202C V-KIT (Li-Ion2Ач)</t>
  </si>
  <si>
    <t>4002395003051</t>
  </si>
  <si>
    <t>Акк. пресс-инструмент M18 BLHPT-202C (Li-Ion2Ач)</t>
  </si>
  <si>
    <t>4002395138012</t>
  </si>
  <si>
    <t>Акк. пресс-инструмент M18 BLHPT-202C M-SET (Li-Ion2Ач)</t>
  </si>
  <si>
    <t>4002395138029</t>
  </si>
  <si>
    <t>Акк. пресс-инструмент M18 BLHPT-202C TH-SET (Li-Ion2Ач)</t>
  </si>
  <si>
    <t>4002395138043</t>
  </si>
  <si>
    <t>Акк. пресс-инструмент M18 BLHPT-202C U-SET (Li-Ion2Ач)</t>
  </si>
  <si>
    <t>4002395138050</t>
  </si>
  <si>
    <t>Акк. пресс-инструмент M18 BLHPT-202C V-SET (Li-Ion2Ач)</t>
  </si>
  <si>
    <t>4002395138036</t>
  </si>
  <si>
    <t>Акк. прочистная машина M12 BDC6-0C</t>
  </si>
  <si>
    <t>4002395141616</t>
  </si>
  <si>
    <t>Акк. прочистная машина M12 BDC6-202C (Li-Ion2Ач)</t>
  </si>
  <si>
    <t>4002395141623</t>
  </si>
  <si>
    <t>Акк. прочистная машина M12 BDC8-0C</t>
  </si>
  <si>
    <t>4002395140992</t>
  </si>
  <si>
    <t>Акк. прочистная машина M12 BDC8-202C (Li-Ion2Ач)</t>
  </si>
  <si>
    <t>4002395141609</t>
  </si>
  <si>
    <t>Акк. прямая шлифовальная машина HD28 SG-0</t>
  </si>
  <si>
    <t>4002395238484</t>
  </si>
  <si>
    <t>Акк. прямошлифмашина C12 RT-0</t>
  </si>
  <si>
    <t>4002395239030</t>
  </si>
  <si>
    <t>Акк. прямошлифмашина M18 FDG-0X FUEL (HD BOX)</t>
  </si>
  <si>
    <t>4002395289257</t>
  </si>
  <si>
    <t>Акк. прямошлифмашина M18 FDG-502X FUEL (Li-Ion5Ач)</t>
  </si>
  <si>
    <t>4002395287017</t>
  </si>
  <si>
    <t>Акк. пылесос M12 HV-0</t>
  </si>
  <si>
    <t>4002395262908</t>
  </si>
  <si>
    <t>Акк. пылесос M18 CV</t>
  </si>
  <si>
    <t>4002395289998</t>
  </si>
  <si>
    <t>Акк. рубанок M18 BP-0</t>
  </si>
  <si>
    <t>4002395137374</t>
  </si>
  <si>
    <t>Акк. рубанок M18 BP-402C (Li-Ion4Ач)</t>
  </si>
  <si>
    <t>4002395137381</t>
  </si>
  <si>
    <t>Акк. сабельная пила C12HZ-0</t>
  </si>
  <si>
    <t>4002395236367</t>
  </si>
  <si>
    <t>Акк. сабельная пила C12HZ-202С (Li-Ion2Ач)</t>
  </si>
  <si>
    <t>4002395001200</t>
  </si>
  <si>
    <t>Акк. сабельная пила HD28 SX-502С</t>
  </si>
  <si>
    <t>4002395263080</t>
  </si>
  <si>
    <t>Акк. сабельная пила M12 CHZ-0 FUEL</t>
  </si>
  <si>
    <t>4002395005727</t>
  </si>
  <si>
    <t>Акк. сабельная пила M12 CHZ-402C FUEL (Li-Ion4Ач)</t>
  </si>
  <si>
    <t>4002395005710</t>
  </si>
  <si>
    <t>Акк. сабельная пила M12 CHZ-602X FUEL (Li-Ion6Ач)</t>
  </si>
  <si>
    <t>4002395161591</t>
  </si>
  <si>
    <t>Акк. сабельная пила M18 BSX-0</t>
  </si>
  <si>
    <t>4002395006113</t>
  </si>
  <si>
    <t>Акк. сабельная пила M18 BSX-402С (Li-Ion4Ач)</t>
  </si>
  <si>
    <t>4002395006120</t>
  </si>
  <si>
    <t>Акк. сабельная пила M18 CSX-0X (кейс HD BOX)</t>
  </si>
  <si>
    <t>4002395162673</t>
  </si>
  <si>
    <t>Акк. сабельная пила M18 CSX-502X FUEL (Li-Ion5Ач)</t>
  </si>
  <si>
    <t>4002395160563</t>
  </si>
  <si>
    <t>Акк. сабельная пила M18 CSX-902X FUEL (Li-Ion9Ач)</t>
  </si>
  <si>
    <t>4002395162802</t>
  </si>
  <si>
    <t>Акк. сабельная пила M18 ONESX-0X FUEL ONE-KEY</t>
  </si>
  <si>
    <t>4002395289981</t>
  </si>
  <si>
    <t>Акк. сабельная пила M18 ONESX-502X FUEL ONE-KEY (Li-Ion5Ач)</t>
  </si>
  <si>
    <t>4002395275540</t>
  </si>
  <si>
    <t>Акк. сабельная пила M18 ONESX-902X FUEL ONE-KEY (Li-Ion9Ач)</t>
  </si>
  <si>
    <t>4002395287956</t>
  </si>
  <si>
    <t>Акк. тепловизор M12 TD-201B (Li-Ion2Ач)</t>
  </si>
  <si>
    <t>4002395157952</t>
  </si>
  <si>
    <t>Акк. торцовочная пила M18 FMS254-0 FUEL</t>
  </si>
  <si>
    <t>4002395279418</t>
  </si>
  <si>
    <t>Акк. торцовочная пила M18 SMS216-0</t>
  </si>
  <si>
    <t>4058546286859</t>
  </si>
  <si>
    <t>4002395005475</t>
  </si>
  <si>
    <t>Акк. триммер M18 CLT-0 FUEL</t>
  </si>
  <si>
    <t>4058546010065</t>
  </si>
  <si>
    <t xml:space="preserve">Акк. труборез C12PPC-0 Акк. (РЕХ) </t>
  </si>
  <si>
    <t>4002395237203</t>
  </si>
  <si>
    <t>Акк. угловая дрель C18 RAD-0</t>
  </si>
  <si>
    <t>4002395239085</t>
  </si>
  <si>
    <t>Акк. угловая дрель M18 CRAD-0 FUEL</t>
  </si>
  <si>
    <t>4002395263516</t>
  </si>
  <si>
    <t>Акк. угловая дрель M18 CRAD-0Х (кейс HD BOX)</t>
  </si>
  <si>
    <t>4002395161416</t>
  </si>
  <si>
    <t>Акк. угловая дрель M18 FRAD-0 FUEL</t>
  </si>
  <si>
    <t>4002395157471</t>
  </si>
  <si>
    <t>Акк. угловая дрель M18 FRADH-0 FUEL</t>
  </si>
  <si>
    <t>4002395157488</t>
  </si>
  <si>
    <t>Акк. угловой винтоверт M18 BRAID-0</t>
  </si>
  <si>
    <t>4002395006663</t>
  </si>
  <si>
    <t>Акк. угловой гайковерт M18 BRAIW-0</t>
  </si>
  <si>
    <t>4002395006670</t>
  </si>
  <si>
    <t>Акк. угловой импульсный винтоверт M12 BRAID-0</t>
  </si>
  <si>
    <t>4002395167715</t>
  </si>
  <si>
    <t>Акк. угловой шуруповерт C12RAD-0</t>
  </si>
  <si>
    <t>4002395237678</t>
  </si>
  <si>
    <t>Акк. угловой шуруповерт C12RAD-202В (Li-Ion2Ач)</t>
  </si>
  <si>
    <t>4002395001248</t>
  </si>
  <si>
    <t>Акк. УШМ HD18 AG115-0</t>
  </si>
  <si>
    <t>4002395235681</t>
  </si>
  <si>
    <t>Акк. УШМ HD18 AG115-402С (Li-Ion4Ач)</t>
  </si>
  <si>
    <t>4002395001415</t>
  </si>
  <si>
    <t>Акк. УШМ HD18 AG125-0</t>
  </si>
  <si>
    <t>4002395002177</t>
  </si>
  <si>
    <t>Акк. УШМ HD18 AG125-402С (Li-Ion44Ач)</t>
  </si>
  <si>
    <t>4002395002184</t>
  </si>
  <si>
    <t>Акк. УШМ HD28 AG115-0Х</t>
  </si>
  <si>
    <t>4002395243785</t>
  </si>
  <si>
    <t>Акк. УШМ HD28 AG115-502X (Li-Ion5Ач)</t>
  </si>
  <si>
    <t>4002395263110</t>
  </si>
  <si>
    <t>Акк. УШМ HD28 AG125-0Х</t>
  </si>
  <si>
    <t>4002395243952</t>
  </si>
  <si>
    <t>Акк. УШМ HD28 AG125-502X</t>
  </si>
  <si>
    <t>4002395263127</t>
  </si>
  <si>
    <t>Акк. УШМ M18 CAG115X-502X FUEL (Li-Ion5Ач)</t>
  </si>
  <si>
    <t>4002395263462</t>
  </si>
  <si>
    <t>Акк. УШМ M18 CAG115XPDB-502X FUEL (Li-Ion5Ач)</t>
  </si>
  <si>
    <t>4002395145805</t>
  </si>
  <si>
    <t>Акк. УШМ M18 CAG125X-0X (кейс HD BOX)</t>
  </si>
  <si>
    <t>4002395163380</t>
  </si>
  <si>
    <t>Акк. УШМ M18 CAG125X-502С FUEL (Li-Ion5Ач)</t>
  </si>
  <si>
    <t>4002395263486</t>
  </si>
  <si>
    <t>Акк. УШМ M18 CAG125XPD-0Х (кейс HD BOX)</t>
  </si>
  <si>
    <t>4002395164004</t>
  </si>
  <si>
    <t>Акк. УШМ M18 CAG125XPD-502X FUEL (Li-Ion5Ач)</t>
  </si>
  <si>
    <t>4002395263479</t>
  </si>
  <si>
    <t>Акк. УШМ M18 CAG125XPDB-0Х (кейс HD BOX)</t>
  </si>
  <si>
    <t>4002395162666</t>
  </si>
  <si>
    <t>Акк. УШМ M18 CAG125XPDB-502X FUEL (Li-Ion5Ач)</t>
  </si>
  <si>
    <t>4002395145812</t>
  </si>
  <si>
    <t>Акк. УШМ M18 CAG125XPDB-902X FUEL (Li-Ion9Ач)</t>
  </si>
  <si>
    <t>4002395162819</t>
  </si>
  <si>
    <t>Акк. фонарь M12 AL-0</t>
  </si>
  <si>
    <t>4002395158621</t>
  </si>
  <si>
    <t>Акк. фонарь M12 LL-0</t>
  </si>
  <si>
    <t>4002395382231</t>
  </si>
  <si>
    <t>Акк. фонарь M12 MLED-0</t>
  </si>
  <si>
    <t>4002395281480</t>
  </si>
  <si>
    <t>Акк. фонарь M12 SL-0</t>
  </si>
  <si>
    <t>4002395378395</t>
  </si>
  <si>
    <t>Акк. фонарь M12 SLED-0</t>
  </si>
  <si>
    <t>4002395170159</t>
  </si>
  <si>
    <t>Акк. фонарь M12 UHL-0 (для подкапотного пространства)</t>
  </si>
  <si>
    <t>4058546010935</t>
  </si>
  <si>
    <t>Акк. фонарь M18 IL-0</t>
  </si>
  <si>
    <t>4002395382255</t>
  </si>
  <si>
    <t>Акк. фонарь M18 LL-0</t>
  </si>
  <si>
    <t>4002395382248</t>
  </si>
  <si>
    <t>Акк. фонарь M18 SLED-0</t>
  </si>
  <si>
    <t>4002395287147</t>
  </si>
  <si>
    <t>Акк. фонарь M18 UBL-0</t>
  </si>
  <si>
    <t>4058546010942</t>
  </si>
  <si>
    <t>Акк. фонарь М18 TLED-0</t>
  </si>
  <si>
    <t>4002395380220</t>
  </si>
  <si>
    <t>Акк. фонарь М18 АL-0</t>
  </si>
  <si>
    <t>4002395380534</t>
  </si>
  <si>
    <t>Акк. фонарь мачта освещения M18 SAL-0</t>
  </si>
  <si>
    <t>4002395167708</t>
  </si>
  <si>
    <t>Акк. фонарь мачта освещения M18 SAL-502B</t>
  </si>
  <si>
    <t>4002395281459</t>
  </si>
  <si>
    <t>Акк. фонарь С12 TLED-0</t>
  </si>
  <si>
    <t>4002395380213</t>
  </si>
  <si>
    <t>Акк. циркулярная пила HD18 CS-402B (Li-Ion4Ач)</t>
  </si>
  <si>
    <t>4002395001613</t>
  </si>
  <si>
    <t>Акк. циркулярная пила HD28 CS-0</t>
  </si>
  <si>
    <t>4002395238804</t>
  </si>
  <si>
    <t>Акк. циркулярная пила M12 CCS44-402C FUEL (Li-Ion4Ач)</t>
  </si>
  <si>
    <t>4002395262816</t>
  </si>
  <si>
    <t>Акк. циркулярная пила M12 CCS44-602X FUEL (Li-Ion6Ач)</t>
  </si>
  <si>
    <t>4002395162208</t>
  </si>
  <si>
    <t>Акк. циркулярная пила M18 CCS55-0Х (кейс HD BOX)</t>
  </si>
  <si>
    <t>4002395162680</t>
  </si>
  <si>
    <t>Акк. циркулярная пила M18 CCS55-502X FUEL (Li-Ion5Ач)</t>
  </si>
  <si>
    <t>4002395160549</t>
  </si>
  <si>
    <t>Акк. циркулярная пила M18 CCS55-902X FUEL (Li-Ion9Ач)</t>
  </si>
  <si>
    <t>4002395162185</t>
  </si>
  <si>
    <t>Акк. циркулярная пила по металлу HD28 MS-0</t>
  </si>
  <si>
    <t>4002395237777</t>
  </si>
  <si>
    <t>Акк. циркулярная пила по металлу M18 FMCS-0X FUEL (HD BOX)</t>
  </si>
  <si>
    <t>4002395289271</t>
  </si>
  <si>
    <t>Акк. циркулярная пила по металлу M18 FMCS-502X FUEL (Li-Ion5Ач)</t>
  </si>
  <si>
    <t>4002395289288</t>
  </si>
  <si>
    <t>Акк. цифровая камера 2309-60</t>
  </si>
  <si>
    <t>4002395143535</t>
  </si>
  <si>
    <t>Акк. цифровая камера M12 IC-0(S)</t>
  </si>
  <si>
    <t>4002395241774</t>
  </si>
  <si>
    <t>Акк. цифровая камера M12 IC-201C(S) M-SPECTOR 360 (Li-Ion2Ач)</t>
  </si>
  <si>
    <t>4002395001910</t>
  </si>
  <si>
    <t>Акк. цифровая камера M12 ICAV3-201C (Li-Ion2Ач)</t>
  </si>
  <si>
    <t>4002395159994</t>
  </si>
  <si>
    <t>Акк. шуруповерт M12 BSD-0</t>
  </si>
  <si>
    <t>4002395006021</t>
  </si>
  <si>
    <t>Акк. шуруповерт M12BD-202C (Li-Ion2Ач)</t>
  </si>
  <si>
    <t>4002395002559</t>
  </si>
  <si>
    <t>Акк. шуруповерт для гипсокартона M18 FSG-0X FUEL</t>
  </si>
  <si>
    <t>4002395289967</t>
  </si>
  <si>
    <t>Акк. шуруповерт для гипсокартона M18 FSGC-202X FUEL (Li-Ion2Ач)</t>
  </si>
  <si>
    <t>4002395289943</t>
  </si>
  <si>
    <t>Аккумулятор M12 B2 (Li-Ion2Ач)</t>
  </si>
  <si>
    <t>4002395377251</t>
  </si>
  <si>
    <t>Аккумулятор M12 B3 (Li-Ion3Ач)</t>
  </si>
  <si>
    <t>4002395157969</t>
  </si>
  <si>
    <t>Аккумулятор M12 B4 (Li-Ion4Ач)</t>
  </si>
  <si>
    <t>4002395377268</t>
  </si>
  <si>
    <t>Аккумулятор M12 B6 (Li-Ion6Ач)</t>
  </si>
  <si>
    <t>4002395158638</t>
  </si>
  <si>
    <t>Аккумулятор M14 B (Li-Ion1.5Ач)</t>
  </si>
  <si>
    <t>4002395373239</t>
  </si>
  <si>
    <t>Аккумулятор M14 B4 (Li-Ion4Ач)</t>
  </si>
  <si>
    <t>4002395379842</t>
  </si>
  <si>
    <t>Аккумулятор M18 B2 (Li-Ion2Ач)</t>
  </si>
  <si>
    <t>4002395377237</t>
  </si>
  <si>
    <t>Аккумулятор M18 B4 (Li-Ion4Ач)</t>
  </si>
  <si>
    <t>4002395377244</t>
  </si>
  <si>
    <t>Аккумулятор M18 B5 (Li-Ion5Ач)</t>
  </si>
  <si>
    <t>4002395381449</t>
  </si>
  <si>
    <t>Аккумулятор M18 B6 (Li-Ion6Ач)</t>
  </si>
  <si>
    <t>4002395167661</t>
  </si>
  <si>
    <t>Аккумулятор M18 B9 (Li-Ion9Ач)</t>
  </si>
  <si>
    <t>4002395167678</t>
  </si>
  <si>
    <t>Аккумулятор M28 B5 (Li-Ion5Ач)</t>
  </si>
  <si>
    <t>4002395381456</t>
  </si>
  <si>
    <t>Аккумулятор M28 BX (Li-ion3Ач)</t>
  </si>
  <si>
    <t>4002395373901</t>
  </si>
  <si>
    <t>Аккумулятор М4 В2 (Li-Ion2Ач)</t>
  </si>
  <si>
    <t>4002395377596</t>
  </si>
  <si>
    <t>Вилочные токовые клещи 2205-40</t>
  </si>
  <si>
    <t>4002395238026</t>
  </si>
  <si>
    <t>Гайковерт IPWE 400 R</t>
  </si>
  <si>
    <t>4002395143511</t>
  </si>
  <si>
    <t>Гайковерт IPWE 520 R</t>
  </si>
  <si>
    <t>4002395143528</t>
  </si>
  <si>
    <t>Двигатель для алмазного бурения DCM2-250 C</t>
  </si>
  <si>
    <t>4002395229796</t>
  </si>
  <si>
    <t>Двигатель для алмазного бурения DCM2-350 C</t>
  </si>
  <si>
    <t>4002395229772</t>
  </si>
  <si>
    <t>Дрель B2E 16 RLD</t>
  </si>
  <si>
    <t>4002395227198</t>
  </si>
  <si>
    <t xml:space="preserve">Дрель DE 10 RX </t>
  </si>
  <si>
    <t>4002395235353</t>
  </si>
  <si>
    <t xml:space="preserve">Дрель DE 13 RP </t>
  </si>
  <si>
    <t>4002395235346</t>
  </si>
  <si>
    <t>Дрель HD2E 13 R</t>
  </si>
  <si>
    <t>4002395231454</t>
  </si>
  <si>
    <t>Дрель HDE 13 RQD</t>
  </si>
  <si>
    <t>4002395229659</t>
  </si>
  <si>
    <t>Дрель HDE 13 RQX</t>
  </si>
  <si>
    <t>4002395229642</t>
  </si>
  <si>
    <t>Дрель HDE 13 RQX KIT</t>
  </si>
  <si>
    <t>4002395241576</t>
  </si>
  <si>
    <t>Дрель HDE 6 RQ</t>
  </si>
  <si>
    <t>4002395229611</t>
  </si>
  <si>
    <t>Дрель для алмазного бурения DD 3-152</t>
  </si>
  <si>
    <t>4002395239801</t>
  </si>
  <si>
    <t>Дрель для сухого алмазного бурения DD2- 160XE</t>
  </si>
  <si>
    <t>4002395232505</t>
  </si>
  <si>
    <t>Дрель на магнитной станине MDE 41</t>
  </si>
  <si>
    <t>4002395136681</t>
  </si>
  <si>
    <t>Дрель на магнитной станине MDE 42</t>
  </si>
  <si>
    <t>4002395228881</t>
  </si>
  <si>
    <t>Дрель на магнитной станине MDP 41</t>
  </si>
  <si>
    <t>4002395136674</t>
  </si>
  <si>
    <t>Зарядное устройство C12 C</t>
  </si>
  <si>
    <t>4002395366606</t>
  </si>
  <si>
    <t>Зарядное устройство M12 C4</t>
  </si>
  <si>
    <t>4002395382156</t>
  </si>
  <si>
    <t>Зарядное устройство M12-18 AC (автомобильное)</t>
  </si>
  <si>
    <t>4002395287208</t>
  </si>
  <si>
    <t>Зарядное устройство M12-18 FC (TURBO)</t>
  </si>
  <si>
    <t>4002395810581</t>
  </si>
  <si>
    <t>Зарядное устройство M1418C6</t>
  </si>
  <si>
    <t>4002395377473</t>
  </si>
  <si>
    <t>Зарядное устройство M28 C</t>
  </si>
  <si>
    <t>4002395371822</t>
  </si>
  <si>
    <t>Зарядное устройство М12-18С</t>
  </si>
  <si>
    <t>4002395376179</t>
  </si>
  <si>
    <t>Зачистная машина AGS 15-125 C</t>
  </si>
  <si>
    <t>4002395236015</t>
  </si>
  <si>
    <t>Зачистная машина AS 12 E</t>
  </si>
  <si>
    <t>4002395229390</t>
  </si>
  <si>
    <t>Индикатор напряжения 2200-40</t>
  </si>
  <si>
    <t>4002395372195</t>
  </si>
  <si>
    <t>Клеевой пистолет C18 PCG/310C-0B</t>
  </si>
  <si>
    <t>4058546028091</t>
  </si>
  <si>
    <t>Клеевой пистолет C18 PCG/310C-201B (Li-Ion2Ач)</t>
  </si>
  <si>
    <t>4002395001439</t>
  </si>
  <si>
    <t>Клеевой пистолет C18 PCG/400Т-201B (Li-Ion2Ач)</t>
  </si>
  <si>
    <t>4002395002368</t>
  </si>
  <si>
    <t xml:space="preserve">Клеевой пистолет C18 PCG/600A-0B </t>
  </si>
  <si>
    <t>4058546028107</t>
  </si>
  <si>
    <t>Клеевой пистолет C18 PCG/600A-201B (Li-Ion2Ач)</t>
  </si>
  <si>
    <t>4002395001422</t>
  </si>
  <si>
    <t>Клеевой пистолет C18 PCG/600T-201B (Li-Ion2Ач)</t>
  </si>
  <si>
    <t>4002395002375</t>
  </si>
  <si>
    <t xml:space="preserve">Клеевой пистолет M12 PCG/310C-0 </t>
  </si>
  <si>
    <t>4002395002269</t>
  </si>
  <si>
    <t>Клеевой пистолет M12 PCG/310C-201B (Li-Ion2Ач)</t>
  </si>
  <si>
    <t>4002395001866</t>
  </si>
  <si>
    <t>Клеевой пистолет M12 PCG/400A-0</t>
  </si>
  <si>
    <t>4002395002276</t>
  </si>
  <si>
    <t>Клеевой пистолет M12 PCG/400A-201B (Li-Ion2Ач)</t>
  </si>
  <si>
    <t>4002395001880</t>
  </si>
  <si>
    <t>Клеевой пистолет M12 PCG/600A-0</t>
  </si>
  <si>
    <t>4002395002283</t>
  </si>
  <si>
    <t>Клеевой пистолет M12 PCG/600A-201B (Li-Ion2Ач)</t>
  </si>
  <si>
    <t>4002395001897</t>
  </si>
  <si>
    <t>Куртка Milwaukee женская M12 HJLADIES-0 (2XL)</t>
  </si>
  <si>
    <t>4002395142910</t>
  </si>
  <si>
    <t>Куртка Milwaukee женская M12 HJLADIES-0 (L)</t>
  </si>
  <si>
    <t>4002395142293</t>
  </si>
  <si>
    <t>Куртка Milwaukee женская M12 HJLADIES-0 (S)</t>
  </si>
  <si>
    <t>4002395142279</t>
  </si>
  <si>
    <t>Куртка Milwaukee женская M12 HJLADIES-0 (XL)</t>
  </si>
  <si>
    <t>4002395142903</t>
  </si>
  <si>
    <t>Куртка Milwaukee серая с подогревом M12 HJGREY3-0 (S)</t>
  </si>
  <si>
    <t>4002395141579</t>
  </si>
  <si>
    <t>Куртка камуфляж M12HJCAMO4-0(S)</t>
  </si>
  <si>
    <t>4002395142224</t>
  </si>
  <si>
    <t>Куртка с капюшоном WGJHBL (2XL)</t>
  </si>
  <si>
    <t>4058546011000</t>
  </si>
  <si>
    <t>Куртка с капюшоном WGJHBL (L)</t>
  </si>
  <si>
    <t>4058546010980</t>
  </si>
  <si>
    <t>Куртка с капюшоном WGJHBL (M)</t>
  </si>
  <si>
    <t>4058546010973</t>
  </si>
  <si>
    <t>Куртка с капюшоном WGJHBL (S)</t>
  </si>
  <si>
    <t>4058546010966</t>
  </si>
  <si>
    <t>Куртка с капюшоном WGJHBL (XL)</t>
  </si>
  <si>
    <t>4058546010997</t>
  </si>
  <si>
    <t>Куртка с подогревом 3в1 M12 HJ3IN1-0(2XL)</t>
  </si>
  <si>
    <t>4002395140916</t>
  </si>
  <si>
    <t>Куртка с подогревом 3в1 M12 HJ3IN1-0(S)</t>
  </si>
  <si>
    <t>4002395140275</t>
  </si>
  <si>
    <t>Куртка удлиненная WGJCBL (2XL)</t>
  </si>
  <si>
    <t>4058546028756</t>
  </si>
  <si>
    <t>Куртка удлиненная WGJCBL (L)</t>
  </si>
  <si>
    <t>4058546028732</t>
  </si>
  <si>
    <t>Куртка удлиненная WGJCBL (M)</t>
  </si>
  <si>
    <t>4058546028725</t>
  </si>
  <si>
    <t>Куртка удлиненная WGJCBL (S)</t>
  </si>
  <si>
    <t>4058546028718</t>
  </si>
  <si>
    <t>Куртка удлиненная WGJCBL (XL)</t>
  </si>
  <si>
    <t>4058546028749</t>
  </si>
  <si>
    <t>Лазерный дальномер LDM 100</t>
  </si>
  <si>
    <t>4058546002442</t>
  </si>
  <si>
    <t>Лазерный дальномер LDM 30</t>
  </si>
  <si>
    <t>4058546002428</t>
  </si>
  <si>
    <t>Лазерный дальномер LDM 45</t>
  </si>
  <si>
    <t>4058546002435</t>
  </si>
  <si>
    <t>Лазерный дальномер LDM 50</t>
  </si>
  <si>
    <t>4002395006540</t>
  </si>
  <si>
    <t>Ленточная пила BS 125</t>
  </si>
  <si>
    <t>4002395262830</t>
  </si>
  <si>
    <t>Лобзик FSPE 110 X</t>
  </si>
  <si>
    <t>4002395229185</t>
  </si>
  <si>
    <t>Лобзик JS 120</t>
  </si>
  <si>
    <t>4002395234677</t>
  </si>
  <si>
    <t>Лобзик JSPE 135 TX</t>
  </si>
  <si>
    <t>4002395232529</t>
  </si>
  <si>
    <t>Метка Milwaukee TICK BTM-10шт</t>
  </si>
  <si>
    <t>4058546010102</t>
  </si>
  <si>
    <t>Метка Milwaukee TICK BTM-1шт</t>
  </si>
  <si>
    <t>4058546010089</t>
  </si>
  <si>
    <t>Метка Milwaukee TICK BTM-4шт</t>
  </si>
  <si>
    <t>4058546010096</t>
  </si>
  <si>
    <t>Метка Milwaukee TICK BTM-50шт</t>
  </si>
  <si>
    <t>4058546010119</t>
  </si>
  <si>
    <t>Отбойный молоток K 500 S</t>
  </si>
  <si>
    <t>4002395234059</t>
  </si>
  <si>
    <t>Отбойный молоток K 500 ST</t>
  </si>
  <si>
    <t>4002395003402</t>
  </si>
  <si>
    <t>Отбойный молоток K 700 S</t>
  </si>
  <si>
    <t>4002395289837</t>
  </si>
  <si>
    <t>Отбойный молоток K 900 K</t>
  </si>
  <si>
    <t>4002395231614</t>
  </si>
  <si>
    <t>Отбойный молоток K 900 S</t>
  </si>
  <si>
    <t>4002395232048</t>
  </si>
  <si>
    <t xml:space="preserve">Отбойный молоток PCE 3 </t>
  </si>
  <si>
    <t>4002395232215</t>
  </si>
  <si>
    <t>Отрезная пила CHS 355</t>
  </si>
  <si>
    <t>4002395236220</t>
  </si>
  <si>
    <t>Перфоратор K 540 S</t>
  </si>
  <si>
    <t>4002395238422</t>
  </si>
  <si>
    <t>Перфоратор K 545 S</t>
  </si>
  <si>
    <t>4002395234073</t>
  </si>
  <si>
    <t xml:space="preserve">Перфоратор K 750 S </t>
  </si>
  <si>
    <t>4002395235193</t>
  </si>
  <si>
    <t>Перфоратор K 950 S</t>
  </si>
  <si>
    <t>4002395232031</t>
  </si>
  <si>
    <t>Перфоратор PFH 24</t>
  </si>
  <si>
    <t>4002395235834</t>
  </si>
  <si>
    <t xml:space="preserve">Перфоратор PFH 26 </t>
  </si>
  <si>
    <t>4002395239832</t>
  </si>
  <si>
    <t xml:space="preserve">Перфоратор PH 28 </t>
  </si>
  <si>
    <t>4002395234936</t>
  </si>
  <si>
    <t xml:space="preserve">Перфоратор PH 28 X </t>
  </si>
  <si>
    <t>4002395234943</t>
  </si>
  <si>
    <t xml:space="preserve">Перфоратор PH 30 PowerX </t>
  </si>
  <si>
    <t>4002395234967</t>
  </si>
  <si>
    <t>Перфоратор PLH 28 E</t>
  </si>
  <si>
    <t>4002395005482</t>
  </si>
  <si>
    <t>Перфоратор PLH 28 XE</t>
  </si>
  <si>
    <t>4002395005499</t>
  </si>
  <si>
    <t>Перфоратор PLH 32 XE</t>
  </si>
  <si>
    <t>4002395233342</t>
  </si>
  <si>
    <t>Полировальная машина AP 12 E</t>
  </si>
  <si>
    <t>4002395229406</t>
  </si>
  <si>
    <t>Полировальная машина AP 14-2 200 E</t>
  </si>
  <si>
    <t>4002395001156</t>
  </si>
  <si>
    <t>Полировальная машина AP 14-2 200 E SET</t>
  </si>
  <si>
    <t>4002395004348</t>
  </si>
  <si>
    <t>Промышленный пылесос AS 2-250 ELCP</t>
  </si>
  <si>
    <t>4002395006274</t>
  </si>
  <si>
    <t>Промышленный пылесос AS 300 ELCP</t>
  </si>
  <si>
    <t>4002395236602</t>
  </si>
  <si>
    <t>Промышленный пылесос AS-30LAC</t>
  </si>
  <si>
    <t>4058546010720</t>
  </si>
  <si>
    <t>Промышленный пылесос AS-30MAC</t>
  </si>
  <si>
    <t>4058546010768</t>
  </si>
  <si>
    <t>Промышленный пылесос AS-42MAC</t>
  </si>
  <si>
    <t>4058546010799</t>
  </si>
  <si>
    <t>Прямошлифмашина DG 30 E</t>
  </si>
  <si>
    <t>4002395230013</t>
  </si>
  <si>
    <t>Прямошлифмашина DG 7Е</t>
  </si>
  <si>
    <t>4002395231928</t>
  </si>
  <si>
    <t>Прямошлифмашина DGL 30 E</t>
  </si>
  <si>
    <t>4002395230037</t>
  </si>
  <si>
    <t>Прямошлифмашина DGL 34</t>
  </si>
  <si>
    <t>4002395230020</t>
  </si>
  <si>
    <t>Радио C12 JSR-0</t>
  </si>
  <si>
    <t>4002395237098</t>
  </si>
  <si>
    <t>Радио M18 JSR DAB+-0</t>
  </si>
  <si>
    <t>4002395167760</t>
  </si>
  <si>
    <t>Радио M18 JSR-0</t>
  </si>
  <si>
    <t>4002395167753</t>
  </si>
  <si>
    <t>Сабельная пила SSPE 1300 RX</t>
  </si>
  <si>
    <t>4002395001095</t>
  </si>
  <si>
    <t>Сабельная пила SSPE 1300 SX</t>
  </si>
  <si>
    <t>4002395241545</t>
  </si>
  <si>
    <t>Сабельная пила SSPE 1500 X</t>
  </si>
  <si>
    <t>4002395241699</t>
  </si>
  <si>
    <t>Система пылеудаления M12 DE-0C</t>
  </si>
  <si>
    <t>4002395000395</t>
  </si>
  <si>
    <t>Система пылеудаления M12 DE-201C (Li-Ion2Ач)</t>
  </si>
  <si>
    <t>4002395000234</t>
  </si>
  <si>
    <t>Система пылеудаления M18 CDEX-0</t>
  </si>
  <si>
    <t>4002395006243</t>
  </si>
  <si>
    <t>Система пылеудаления M18-28 CPDEX-0</t>
  </si>
  <si>
    <t>4002395005505</t>
  </si>
  <si>
    <t>Станина для торцовочной пилы MSL 1000</t>
  </si>
  <si>
    <t>4002395241729</t>
  </si>
  <si>
    <t>Станина для торцовочной пилы MSL 3000</t>
  </si>
  <si>
    <t>4002395236213</t>
  </si>
  <si>
    <t>Станина для торцовочной пилы MSL2000</t>
  </si>
  <si>
    <t>4058546027896</t>
  </si>
  <si>
    <t>Станина для торцовочной пилы: полозья MSLA1</t>
  </si>
  <si>
    <t>4058546028848</t>
  </si>
  <si>
    <t>Станина для торцовочной пилы: ремень для переноски MSLA3</t>
  </si>
  <si>
    <t>4058546028923</t>
  </si>
  <si>
    <t>Станина для торцовочной пилы: столешница MSLA2</t>
  </si>
  <si>
    <t>4058546028855</t>
  </si>
  <si>
    <t>Стойка DR 152 T</t>
  </si>
  <si>
    <t>4002395239818</t>
  </si>
  <si>
    <t>Стойка DR 250 TV</t>
  </si>
  <si>
    <t>4002395234028</t>
  </si>
  <si>
    <t>Стойка DR 350 T</t>
  </si>
  <si>
    <t>4002395234011</t>
  </si>
  <si>
    <t>Сумка для мачты освещения</t>
  </si>
  <si>
    <t>4002395289905</t>
  </si>
  <si>
    <t>Тележка HD Box Trolley</t>
  </si>
  <si>
    <t>4002395287741</t>
  </si>
  <si>
    <t>Термометр дистанционный 2266-40</t>
  </si>
  <si>
    <t>4002395282159</t>
  </si>
  <si>
    <t>Тестер автоматический 2212-20</t>
  </si>
  <si>
    <t>4002395006526</t>
  </si>
  <si>
    <t>Токовые клещи 2235-40</t>
  </si>
  <si>
    <t>4002395240135</t>
  </si>
  <si>
    <t>Ударная дрель PD2E 22 R</t>
  </si>
  <si>
    <t>4002395238613</t>
  </si>
  <si>
    <t>Ударная дрель PD2E 24 R</t>
  </si>
  <si>
    <t>4002395238651</t>
  </si>
  <si>
    <t>Ударная дрель PD2E 24 RS</t>
  </si>
  <si>
    <t>4002395227273</t>
  </si>
  <si>
    <t>Ударная дрель PD2E 24 RST</t>
  </si>
  <si>
    <t>4002395228553</t>
  </si>
  <si>
    <t>Ударная дрель PD-705</t>
  </si>
  <si>
    <t>4002395243914</t>
  </si>
  <si>
    <t xml:space="preserve">Ударная дрель PDE 13 RX </t>
  </si>
  <si>
    <t>4002395235322</t>
  </si>
  <si>
    <t xml:space="preserve">Ударная дрель PDE 16 RP </t>
  </si>
  <si>
    <t>4002395235339</t>
  </si>
  <si>
    <t>Ударная дрель SB 2-35 D</t>
  </si>
  <si>
    <t>4002395227280</t>
  </si>
  <si>
    <t xml:space="preserve">УШМ AG 10-115 EK </t>
  </si>
  <si>
    <t>4002395260867</t>
  </si>
  <si>
    <t xml:space="preserve">УШМ AG 10-125 EK </t>
  </si>
  <si>
    <t>4002395260874</t>
  </si>
  <si>
    <t>УШМ AG 13-125 XSPD</t>
  </si>
  <si>
    <t>4002395140787</t>
  </si>
  <si>
    <t>УШМ AG 22-180 DMS</t>
  </si>
  <si>
    <t>4002395243846</t>
  </si>
  <si>
    <t>УШМ AG 22-230 DMS</t>
  </si>
  <si>
    <t>4002395244423</t>
  </si>
  <si>
    <t xml:space="preserve">УШМ AG 24-230 E </t>
  </si>
  <si>
    <t>4002395234219</t>
  </si>
  <si>
    <t>УШМ AG 24-230 E/DMS</t>
  </si>
  <si>
    <t>4002395234325</t>
  </si>
  <si>
    <t>УШМ AG 800-115 E</t>
  </si>
  <si>
    <t>4002395260171</t>
  </si>
  <si>
    <t>УШМ AG 800-115 E D-SET</t>
  </si>
  <si>
    <t>4002395170777</t>
  </si>
  <si>
    <t>УШМ AG 800-115 EK</t>
  </si>
  <si>
    <t>4002395260195</t>
  </si>
  <si>
    <t>УШМ AG 800-125 E</t>
  </si>
  <si>
    <t>4002395260188</t>
  </si>
  <si>
    <t>УШМ AG 800-125 EK</t>
  </si>
  <si>
    <t>4002395260805</t>
  </si>
  <si>
    <t>УШМ AG 9-125 XC</t>
  </si>
  <si>
    <t>4002395233779</t>
  </si>
  <si>
    <t>УШМ AG 9-125 XE</t>
  </si>
  <si>
    <t>4002395233786</t>
  </si>
  <si>
    <t xml:space="preserve">УШМ AGV 10-125 EK </t>
  </si>
  <si>
    <t>4002395260898</t>
  </si>
  <si>
    <t>УШМ AGV 12-125 X</t>
  </si>
  <si>
    <t>4002395239597</t>
  </si>
  <si>
    <t>УШМ AGV 13-125 XE</t>
  </si>
  <si>
    <t>4002395260850</t>
  </si>
  <si>
    <t>УШМ AGV 13-125 XSPDE</t>
  </si>
  <si>
    <t>4002395140794</t>
  </si>
  <si>
    <t>УШМ AGV 15-125 XC</t>
  </si>
  <si>
    <t>4002395239641</t>
  </si>
  <si>
    <t>УШМ AGV 15-125 XE</t>
  </si>
  <si>
    <t>4002395239658</t>
  </si>
  <si>
    <t>УШМ AGV 15-150 XC</t>
  </si>
  <si>
    <t>4002395244164</t>
  </si>
  <si>
    <t>УШМ AGV 15-150 XC DMS</t>
  </si>
  <si>
    <t>4002395287802</t>
  </si>
  <si>
    <t>УШМ AGV 17-125 INOX</t>
  </si>
  <si>
    <t>4002395247912</t>
  </si>
  <si>
    <t>УШМ AGV 17-125 XC</t>
  </si>
  <si>
    <t>4002395247295</t>
  </si>
  <si>
    <t>УШМ AGV 17-125 XC/DMS</t>
  </si>
  <si>
    <t>4002395247905</t>
  </si>
  <si>
    <t>УШМ AGV 17-125 XE</t>
  </si>
  <si>
    <t>4002395243983</t>
  </si>
  <si>
    <t>УШМ AGV 17-150 XC/DMS</t>
  </si>
  <si>
    <t>4002395243990</t>
  </si>
  <si>
    <t>УШМ AGV 17-180 XC/DMS</t>
  </si>
  <si>
    <t>4002395244003</t>
  </si>
  <si>
    <t>УШМ AGV 21-230 GEX</t>
  </si>
  <si>
    <t>4002395234158</t>
  </si>
  <si>
    <t>УШМ AGV 21-230 GEX/DMS</t>
  </si>
  <si>
    <t>4002395234424</t>
  </si>
  <si>
    <t>УШМ AGV 22-180 E</t>
  </si>
  <si>
    <t>4002395243839</t>
  </si>
  <si>
    <t>УШМ AGV 22-230 DMS</t>
  </si>
  <si>
    <t>4002395243877</t>
  </si>
  <si>
    <t>УШМ AGV 22-230 E</t>
  </si>
  <si>
    <t>4002395243860</t>
  </si>
  <si>
    <t>УШМ AGV 24-230 E</t>
  </si>
  <si>
    <t>4002395234233</t>
  </si>
  <si>
    <t>УШМ AGV 24-230 GE</t>
  </si>
  <si>
    <t>4002395234226</t>
  </si>
  <si>
    <t>УШМ AGV 24-230 GE/DMS</t>
  </si>
  <si>
    <t>4002395234400</t>
  </si>
  <si>
    <t>УШМ AGV 26-230 GE</t>
  </si>
  <si>
    <t>4002395234257</t>
  </si>
  <si>
    <t>УШМ AGV 26-230 GE DMS</t>
  </si>
  <si>
    <t>4002395234356</t>
  </si>
  <si>
    <t>УШМ AGVK 24-230 EK DMS</t>
  </si>
  <si>
    <t>4002395161690</t>
  </si>
  <si>
    <t>УШМ AGVM 24-230 GEX</t>
  </si>
  <si>
    <t>4002395234240</t>
  </si>
  <si>
    <t>УШМ AGVM 24-230 GEX /DMS</t>
  </si>
  <si>
    <t>4002395234370</t>
  </si>
  <si>
    <t>УШМ AGVM 26-230 GEX</t>
  </si>
  <si>
    <t>4002395234271</t>
  </si>
  <si>
    <t>УШМ AGVM 26-230 GEX/DMS</t>
  </si>
  <si>
    <t>4002395234394</t>
  </si>
  <si>
    <t>УШМ с системой пылеудаления для резки AGV 12-125X DEC-SET</t>
  </si>
  <si>
    <t>4002395006809</t>
  </si>
  <si>
    <t>УШМ с системой пылеудаления для резки AGV 15-125XС DEC-SET</t>
  </si>
  <si>
    <t>4002395006816</t>
  </si>
  <si>
    <t>Фрезер PJ 710 кромочный</t>
  </si>
  <si>
    <t>4002395227037</t>
  </si>
  <si>
    <t>Футболка с длинным рукавом CWBLM (2XL)</t>
  </si>
  <si>
    <t>4058546028503</t>
  </si>
  <si>
    <t>Футболка с длинным рукавом CWBLM (M)</t>
  </si>
  <si>
    <t>4058546028473</t>
  </si>
  <si>
    <t>Футболка с длинным рукавом CWBLM (S)</t>
  </si>
  <si>
    <t>4058546010959</t>
  </si>
  <si>
    <t>Футболка с длинным рукавом CWBLM (XL)</t>
  </si>
  <si>
    <t>4058546028497</t>
  </si>
  <si>
    <t>Циркуляная пила по металлу MCS 66</t>
  </si>
  <si>
    <t>4002395000432</t>
  </si>
  <si>
    <t xml:space="preserve">Циркулярная пила CS 55 </t>
  </si>
  <si>
    <t>4002395234417</t>
  </si>
  <si>
    <t>Циркулярная пила CS 60</t>
  </si>
  <si>
    <t>4002395238361</t>
  </si>
  <si>
    <t>Циркулярная пила CS 85 CBE</t>
  </si>
  <si>
    <t>4002395137404</t>
  </si>
  <si>
    <t>Циркулярная пила CS 85 SB</t>
  </si>
  <si>
    <t>4002395137411</t>
  </si>
  <si>
    <t>Циркулярная пила SCS 65 Q</t>
  </si>
  <si>
    <t>4002395229529</t>
  </si>
  <si>
    <t>Цифровой мультиметр 2216-40</t>
  </si>
  <si>
    <t>4002395240128</t>
  </si>
  <si>
    <t>Цифровой мультиметр 2217-40</t>
  </si>
  <si>
    <t>4002395238064</t>
  </si>
  <si>
    <t>Шлифмашина ROS 125 E</t>
  </si>
  <si>
    <t>4002395244010</t>
  </si>
  <si>
    <t>Шлифмашина ROS 150 E-2</t>
  </si>
  <si>
    <t>4002395243624</t>
  </si>
  <si>
    <t>Шлифмашина SPS 140</t>
  </si>
  <si>
    <t>4002395005826</t>
  </si>
  <si>
    <t>Шлифмашина ленточная BS 100 LE</t>
  </si>
  <si>
    <t>4002395229222</t>
  </si>
  <si>
    <t>Шлифовальная машина по бетону с системой пылеудаления AGV 12-125XC DEG-SET</t>
  </si>
  <si>
    <t>4002395006823</t>
  </si>
  <si>
    <t>Шлифовальная машина по бетону с системой пылеудаления AGV 15-125XC DEG-SET</t>
  </si>
  <si>
    <t>4002395006830</t>
  </si>
  <si>
    <t>Шлифовальная машина по бетону с системой пылеудаления AGV 15-125XE DEG-SET</t>
  </si>
  <si>
    <t>4002395263424</t>
  </si>
  <si>
    <t>Шприц для смазки M12 GG-0</t>
  </si>
  <si>
    <t>4002395000951</t>
  </si>
  <si>
    <t>Шприц для смазки M12 GG-401B (Li-Ion4Ач)</t>
  </si>
  <si>
    <t>4002395001903</t>
  </si>
  <si>
    <t>Шприц для смазки M18 GG-0</t>
  </si>
  <si>
    <t>4002395000357</t>
  </si>
  <si>
    <t>Шприц для смазки M18 GG-201C (Li-Ion2Ач)</t>
  </si>
  <si>
    <t>4002395000340</t>
  </si>
  <si>
    <t>Штроборез WCE 30</t>
  </si>
  <si>
    <t>4002395228980</t>
  </si>
  <si>
    <t>Штроборез WCS 45</t>
  </si>
  <si>
    <t>4002395229086</t>
  </si>
  <si>
    <t>Шуруповерт DWSE 4000 Q</t>
  </si>
  <si>
    <t>4002395229680</t>
  </si>
  <si>
    <t>Шуруповерт TKSE 2500 Q</t>
  </si>
  <si>
    <t>4002395229710</t>
  </si>
  <si>
    <t>Энергокомплект M12 NRG-201</t>
  </si>
  <si>
    <t>4002395281497</t>
  </si>
  <si>
    <t>Энергокомплект M12 NRG-202 (Li-Ion2Ач)</t>
  </si>
  <si>
    <t>4002395287246</t>
  </si>
  <si>
    <t>Энергокомплект M12 NRG-302</t>
  </si>
  <si>
    <t>4002395282111</t>
  </si>
  <si>
    <t>Энергокомплект M12 NRG-402 (Li-Ion4Ач)</t>
  </si>
  <si>
    <t>4002395287260</t>
  </si>
  <si>
    <t>Энергокомплект M12 NRG-602</t>
  </si>
  <si>
    <t>4002395282128</t>
  </si>
  <si>
    <t>Энергокомплект M18 NRG-202 (Li-Ion2Ач)</t>
  </si>
  <si>
    <t>4002395287284</t>
  </si>
  <si>
    <t>Энергокомплект M18 NRG-402 (Li-Ion4Ач)</t>
  </si>
  <si>
    <t>4002395287901</t>
  </si>
  <si>
    <t>Энергокомплект M18 NRG-502</t>
  </si>
  <si>
    <t>4002395287925</t>
  </si>
  <si>
    <t>Энергокомплект M18 NRG-902</t>
  </si>
  <si>
    <t>4002395162611</t>
  </si>
  <si>
    <t>Высокомощный фонарь HOBL 7000</t>
  </si>
  <si>
    <t>4058546220716</t>
  </si>
  <si>
    <t>Компактный фонарь на батарейках IPL-LED</t>
  </si>
  <si>
    <t>4058546011017</t>
  </si>
  <si>
    <t>Налобный фонарь на батарейках HL-LED</t>
  </si>
  <si>
    <t>4058546011024</t>
  </si>
  <si>
    <t>Налобный фонарь заряжаемый через USB L4 HL-201</t>
  </si>
  <si>
    <t>4058546011048</t>
  </si>
  <si>
    <t>Компактный фонарь заряжаемый через USB L4 MLED-201</t>
  </si>
  <si>
    <t>4058546011055</t>
  </si>
  <si>
    <t>Аккумулятор L4 B2</t>
  </si>
  <si>
    <t>4058546011062</t>
  </si>
  <si>
    <t>Зарядное устройство L4 C</t>
  </si>
  <si>
    <t>4058546011079</t>
  </si>
  <si>
    <t>Энергокомплект L4 NRG-201</t>
  </si>
  <si>
    <t>4058546011093</t>
  </si>
  <si>
    <t>Футболка с длинным рукавом серая WWLSG (S)</t>
  </si>
  <si>
    <t>4058546220532</t>
  </si>
  <si>
    <t>Футболка с длинным рукавом серая WWLSG (L)</t>
  </si>
  <si>
    <t>4058546221409</t>
  </si>
  <si>
    <t>Футболка с длинным рукавом серая WWLSG (XL)</t>
  </si>
  <si>
    <t>4058546221416</t>
  </si>
  <si>
    <t>Футболка с длинным рукавом желтая WWLSY (S)</t>
  </si>
  <si>
    <t>4058546220549</t>
  </si>
  <si>
    <t>Футболка с длинным рукавом желтая WWLSY (M)</t>
  </si>
  <si>
    <t>4058546221430</t>
  </si>
  <si>
    <t>Футболка с длинным рукавом желтая WWLSY (L)</t>
  </si>
  <si>
    <t>4058546221447</t>
  </si>
  <si>
    <t>Футболка с длинным рукавом желтая WWLSY (XL)</t>
  </si>
  <si>
    <t>4058546221454</t>
  </si>
  <si>
    <t>Футболка с длинным рукавом желтая WWLSY (2XL)</t>
  </si>
  <si>
    <t>4058546221461</t>
  </si>
  <si>
    <t>Футболка серая WWSSG (S)</t>
  </si>
  <si>
    <t>4058546220556</t>
  </si>
  <si>
    <t>Футболка серая WWSSG (2XL)</t>
  </si>
  <si>
    <t>4058546221508</t>
  </si>
  <si>
    <t>Тележка для отбойных молотков BRT</t>
  </si>
  <si>
    <t>4058546029661</t>
  </si>
  <si>
    <t>Зарядное устройство компактное M12 TC</t>
  </si>
  <si>
    <t>4058546011116</t>
  </si>
  <si>
    <t>Кабель CUSB Milwaukee</t>
  </si>
  <si>
    <t>4058546030605</t>
  </si>
  <si>
    <t>УШМ AGVK 24-230 EK</t>
  </si>
  <si>
    <t>4002395161683</t>
  </si>
  <si>
    <t>Акк. УШМ M18 CAG115X-0X (кейс HD BOX)</t>
  </si>
  <si>
    <t>4002395163373</t>
  </si>
  <si>
    <t>Акк. УШМ M18 CAG115XPD-0X (кейс HD BOX)</t>
  </si>
  <si>
    <t>4002395163397</t>
  </si>
  <si>
    <t>Фонарь карманный заряжаемый через USB L4 FL-201</t>
  </si>
  <si>
    <t>4058546011031</t>
  </si>
  <si>
    <t>Акк. пресс-инструмент M12HPT-202C V-SET2 PRESSTOOL IN2</t>
  </si>
  <si>
    <t>4058546010430</t>
  </si>
  <si>
    <t>Зарядное устройство М4 С</t>
  </si>
  <si>
    <t>4002395376162</t>
  </si>
  <si>
    <t>Футболка серая WWSSG (M)</t>
  </si>
  <si>
    <t>4058546221478</t>
  </si>
  <si>
    <t>Футболка серая WWSSG (L)</t>
  </si>
  <si>
    <t>4058546221485</t>
  </si>
  <si>
    <t>Футболка серая WWSSG (XL)</t>
  </si>
  <si>
    <t>4058546221492</t>
  </si>
  <si>
    <t>Акк. отвертка M4 D-202B2</t>
  </si>
  <si>
    <t>4002395000388</t>
  </si>
  <si>
    <t>Акк. шуруповерт M12 CD-0 FUEL</t>
  </si>
  <si>
    <t>4002395000968</t>
  </si>
  <si>
    <t>Акк. шуруповерт M12BD-0</t>
  </si>
  <si>
    <t>4002395002566</t>
  </si>
  <si>
    <t>Акк. винтоверт M12BID-0</t>
  </si>
  <si>
    <t>4002395002689</t>
  </si>
  <si>
    <t>Радио / зарядное устройство М18 RC-0</t>
  </si>
  <si>
    <t>4002395005420</t>
  </si>
  <si>
    <t>Акк. труборез C12PC-0 (медь)</t>
  </si>
  <si>
    <t>4002395236374</t>
  </si>
  <si>
    <t xml:space="preserve">Перфоратор PLH 20 </t>
  </si>
  <si>
    <t>4002395237531</t>
  </si>
  <si>
    <t>Сабельная пила SSD 1100 X</t>
  </si>
  <si>
    <t>4002395237623</t>
  </si>
  <si>
    <t xml:space="preserve">Акк. сабельная пила HD28 SX-0 </t>
  </si>
  <si>
    <t>4002395237807</t>
  </si>
  <si>
    <t xml:space="preserve">Акк. гайковерт HD28 IW-0Х </t>
  </si>
  <si>
    <t>4002395242870</t>
  </si>
  <si>
    <t xml:space="preserve">Акк. лобзик HD28 JSB-0Х </t>
  </si>
  <si>
    <t>4002395243778</t>
  </si>
  <si>
    <t>Акк. торцевый гайковерт M12 IR-201B (1/4")</t>
  </si>
  <si>
    <t>4002395002030</t>
  </si>
  <si>
    <t>Акк. торцевый гайковерт M12 IR-201B (3/8")</t>
  </si>
  <si>
    <t>4002395002023</t>
  </si>
  <si>
    <t xml:space="preserve">Акк. гидравлический инструмент для резки кабеля M18 HCC-201C ACSR-SET FUEL (Li-Ion2Ач) </t>
  </si>
  <si>
    <t>4002395138845</t>
  </si>
  <si>
    <t xml:space="preserve">Акк. гидравлический инструмент для резки кабеля M18 HCC-201C CU/AL-SET FUEL (Li-Ion2Ач) </t>
  </si>
  <si>
    <t>4002395138876</t>
  </si>
  <si>
    <t>Акк. перфоратор с системой пылеудаления M28 CHPXDE-502C FUEL (Li-Ion5Ач)</t>
  </si>
  <si>
    <t>4002395006779</t>
  </si>
  <si>
    <t>Акк. гидравлический инструмент для резки кабеля (подземный с пультом д/у) M18 HCC75R-502C FUEL ONE-KEY (Li-Ion5Ач)</t>
  </si>
  <si>
    <t>4058546002374</t>
  </si>
  <si>
    <t>Акк. гайковерт M12 FIW38-0 FUEL</t>
  </si>
  <si>
    <t>4058546225575</t>
  </si>
  <si>
    <t>Акк. гайковерт M12 FIW38-422X FUEL (Li-Ion2/4Ач)</t>
  </si>
  <si>
    <t>4058546225582</t>
  </si>
  <si>
    <t>Акк. гайковерт M12 FIWF12-0 FUEL</t>
  </si>
  <si>
    <t>4058546225605</t>
  </si>
  <si>
    <t>Акк. гайковерт M12 FIWF12-422X FUEL (Li-Ion2/4Ач)</t>
  </si>
  <si>
    <t>4058546225612</t>
  </si>
  <si>
    <t>Акк. миксер M18 FPM-0X FUEL</t>
  </si>
  <si>
    <t>4058546028916</t>
  </si>
  <si>
    <t>Перфоратор PH 26 TX</t>
  </si>
  <si>
    <t>4058546225247</t>
  </si>
  <si>
    <t>Перфоратор PH 26 T</t>
  </si>
  <si>
    <t>4058546225254</t>
  </si>
  <si>
    <t>Куртка чёрная с подогревом M12 HJBL4-0 (S)</t>
  </si>
  <si>
    <t>4058546222673</t>
  </si>
  <si>
    <t>Куртка чёрная с подогревом M12 HJBL4-0 (M)</t>
  </si>
  <si>
    <t>4058546222680</t>
  </si>
  <si>
    <t>Куртка чёрная с подогревом M12 HJBL4-0 (L)</t>
  </si>
  <si>
    <t>4058546222697</t>
  </si>
  <si>
    <t>Куртка чёрная с подогревом M12 HJBL4-0 (XL)</t>
  </si>
  <si>
    <t>4058546222703</t>
  </si>
  <si>
    <t>Куртка чёрная с подогревом M12 HJBL4-0 (2XL)</t>
  </si>
  <si>
    <t>4058546222710</t>
  </si>
  <si>
    <t>Куртка серая с подогревом M12 HJGREY4-0 (S)</t>
  </si>
  <si>
    <t>4058546222734</t>
  </si>
  <si>
    <t>Куртка серая с подогревом M12 HJGREY4-0 (M)</t>
  </si>
  <si>
    <t>4058546222741</t>
  </si>
  <si>
    <t>Куртка серая с подогревом M12 HJGREY4-0 (L)</t>
  </si>
  <si>
    <t>4058546222758</t>
  </si>
  <si>
    <t>Куртка серая с подогревом M12 HJGREY4-0 (XL)</t>
  </si>
  <si>
    <t>4058546222765</t>
  </si>
  <si>
    <t>Куртка серая с подогревом M12 HJGREY4-0 (2XL)</t>
  </si>
  <si>
    <t>4058546222772</t>
  </si>
  <si>
    <t>Куртка камуфляжная с подогревом M12 HJCAMO5-0 (S)</t>
  </si>
  <si>
    <t>4058546222796</t>
  </si>
  <si>
    <t>Куртка камуфляжная с подогревом M12 HJCAMO5-0 (M)</t>
  </si>
  <si>
    <t>4058546222802</t>
  </si>
  <si>
    <t>Куртка камуфляжная с подогревом M12 HJCAMO5-0 (L)</t>
  </si>
  <si>
    <t>4058546222819</t>
  </si>
  <si>
    <t>Куртка женская Puffer с подогревом M12 HJPLadies-0 (M)</t>
  </si>
  <si>
    <t>4058546222864</t>
  </si>
  <si>
    <t>Куртка женская Puffer с подогревом M12 HJPLadies-0 (L)</t>
  </si>
  <si>
    <t>4058546222871</t>
  </si>
  <si>
    <t>Куртка женская Puffer с подогревом M12 HJPLadies-0 (XL)</t>
  </si>
  <si>
    <t>4058546222888</t>
  </si>
  <si>
    <t>Куртка женская Puffer с подогревом M12 HJPLadies-0 (2XL)</t>
  </si>
  <si>
    <t>4058546222895</t>
  </si>
  <si>
    <t>Толстовка чёрная M12 HHBL3-0 (S)</t>
  </si>
  <si>
    <t>4058546222918</t>
  </si>
  <si>
    <t>Толстовка чёрная M12 HHBL3-0 (M)</t>
  </si>
  <si>
    <t>4058546222925</t>
  </si>
  <si>
    <t>Толстовка чёрная M12 HHBL3-0 (L)</t>
  </si>
  <si>
    <t>4058546222932</t>
  </si>
  <si>
    <t>Толстовка чёрная M12HHBL3-0(XL)</t>
  </si>
  <si>
    <t>4058546222949</t>
  </si>
  <si>
    <t>Толстовка чёрная M12 HHBL3-0 (2XL)</t>
  </si>
  <si>
    <t>4058546222956</t>
  </si>
  <si>
    <t>Толстовка серая M12 HHGREY3-0 (S)</t>
  </si>
  <si>
    <t>4058546222970</t>
  </si>
  <si>
    <t>Толстовка серая M12 HHGREY3-0 (M)</t>
  </si>
  <si>
    <t>4058546222987</t>
  </si>
  <si>
    <t>Толстовка серая M12 HHGREY3-0 (L)</t>
  </si>
  <si>
    <t>4058546222994</t>
  </si>
  <si>
    <t>Толстовка серая M12 HHGREY3-0 (XL)</t>
  </si>
  <si>
    <t>4058546223007</t>
  </si>
  <si>
    <t>Толстовка серая M12 HHGREY3-0 (2XL)</t>
  </si>
  <si>
    <t>4058546223014</t>
  </si>
  <si>
    <t>Комбинезон WGT-RS</t>
  </si>
  <si>
    <t>4058546223311</t>
  </si>
  <si>
    <t>Комбинезон WGT-RM</t>
  </si>
  <si>
    <t>4058546223328</t>
  </si>
  <si>
    <t>Комбинезон WGT-RL</t>
  </si>
  <si>
    <t>4058546223335</t>
  </si>
  <si>
    <t>Комбинезон WGT-RXL</t>
  </si>
  <si>
    <t>4058546223342</t>
  </si>
  <si>
    <t>Комбинезон WGT-R2XL</t>
  </si>
  <si>
    <t>4058546223359</t>
  </si>
  <si>
    <t>Акк. трещотка M12 FIR14-0 (1/4") FUEL</t>
  </si>
  <si>
    <t>4058546029678</t>
  </si>
  <si>
    <t>Акк. трещотка M12 FIR14-201B (1/4") FUEL (Li-Ion2Ач)</t>
  </si>
  <si>
    <t>4058546029685</t>
  </si>
  <si>
    <t>Акк. трещотка M12 FIR38-0 (3/8") FUEL</t>
  </si>
  <si>
    <t>4058546029692</t>
  </si>
  <si>
    <t>Акк. трещотка M12 FIR38-201B (3/8") FUEL (Li-Ion2Ач)</t>
  </si>
  <si>
    <t>4058546029708</t>
  </si>
  <si>
    <t>Акк. трещотка M12 FIR12-0 (1/2") FUEL</t>
  </si>
  <si>
    <t>4058546029722</t>
  </si>
  <si>
    <t>Акк. дрель/ш. M12 FPD-0 FUEL</t>
  </si>
  <si>
    <t>4058546029739</t>
  </si>
  <si>
    <t>Акк. дрель/ш. M12 FPD-202X FUEL (Li-Ion2Ач)</t>
  </si>
  <si>
    <t>4058546029746</t>
  </si>
  <si>
    <t>Акк. дрель/ш. M12 FPD-402X FUEL (Li-Ion4Ач)</t>
  </si>
  <si>
    <t>4058546029760</t>
  </si>
  <si>
    <t>Акк. дрель/ш. M12 FPD-602X FUEL (Li-Ion6Aч)</t>
  </si>
  <si>
    <t>4058546029784</t>
  </si>
  <si>
    <t>Акк. дрель/ш. M12 FDD-0 FUEL</t>
  </si>
  <si>
    <t>4058546029876</t>
  </si>
  <si>
    <t>Акк. дрель/ш. M12 FDD-202X FUEL (Li-Ion2Aч)</t>
  </si>
  <si>
    <t>4058546029883</t>
  </si>
  <si>
    <t>Акк. дрель/ш. M12 FDD-402X FUEL (Li-Ion4Aч)</t>
  </si>
  <si>
    <t>4058546029906</t>
  </si>
  <si>
    <t>Акк. дрель/ш. M12 FDD-602X FUEL (Li-Ion6Aч)</t>
  </si>
  <si>
    <t>4058546029920</t>
  </si>
  <si>
    <t>Акк. винтоверт M12 FID-0 FUEL</t>
  </si>
  <si>
    <t>4058546029944</t>
  </si>
  <si>
    <t>Акк. винтоверт M12 FID-202X FUEL (Li-Ion2Ач)</t>
  </si>
  <si>
    <t>4058546029951</t>
  </si>
  <si>
    <t>Акк. паяльник M12 SI-0</t>
  </si>
  <si>
    <t>4058546029326</t>
  </si>
  <si>
    <t>Акк. паяльник M12 SI-201C (Li-Ion2Ач)</t>
  </si>
  <si>
    <t>4058546029333</t>
  </si>
  <si>
    <t>Акк. степлер M12 BST-0</t>
  </si>
  <si>
    <t>4058546028060</t>
  </si>
  <si>
    <t>Акк. степлер M12 BST-202X (Li-Ion2Ач)</t>
  </si>
  <si>
    <t>4058546028077</t>
  </si>
  <si>
    <t>Акк. прочистная ранцевая машина с троссиком 10 мм M18 FFSDC10-0 FUEL</t>
  </si>
  <si>
    <t>4058546028794</t>
  </si>
  <si>
    <t>Акк. прочистная ранцевая машина с троссиком 13 мм M18 FFSDC13-0 FUEL</t>
  </si>
  <si>
    <t>4058546028800</t>
  </si>
  <si>
    <t>Акк. прочистная ранцевая машина с троссиком 16 мм M18 FFSDC16-0 FUEL</t>
  </si>
  <si>
    <t>4058546028817</t>
  </si>
  <si>
    <t>Акк. прочистная ранцевая машина с троссиком 16 мм M18 FFSDC16-502 FUEL (Li-Ion5Ач)</t>
  </si>
  <si>
    <t>4058546028824</t>
  </si>
  <si>
    <t>Акк. фонарь с шарнирным световым блоком M18 PAL-0</t>
  </si>
  <si>
    <t>4058546220501</t>
  </si>
  <si>
    <t>Акк. пылесос для влажной и сухой уборки M18 VC2</t>
  </si>
  <si>
    <t>4058546219741</t>
  </si>
  <si>
    <t>Акк. сабельная пила M18 FHZ-502X FUEL (Li-Ion5Ач)</t>
  </si>
  <si>
    <t>4058546030575</t>
  </si>
  <si>
    <t>Акк. сабельная пила M18 FHZ-0X FUEL (Кейс HD box)</t>
  </si>
  <si>
    <t>4058546030599</t>
  </si>
  <si>
    <t>Акк. воздуходувка M18 FBL-0 FUEL</t>
  </si>
  <si>
    <t>4058546029975</t>
  </si>
  <si>
    <t>Акк. гайковерт M18 FHIWP12-0X FUEL (кейс HD BOX)</t>
  </si>
  <si>
    <t>4058546028640</t>
  </si>
  <si>
    <t>Акк. гайковерт M18 FHIWP12-502X FUEL (Li-Ion5Ач)</t>
  </si>
  <si>
    <t>4058546028657</t>
  </si>
  <si>
    <t>Акк. гайковерт M18 FHIWF12-0X FUEL (кейс HD BOX)</t>
  </si>
  <si>
    <t>4058546028671</t>
  </si>
  <si>
    <t>Акк. гайковерт M18 FHIWF12-502X FUEL (Li-Ion5Ач)</t>
  </si>
  <si>
    <t>4058546028688</t>
  </si>
  <si>
    <t>Акк. прочистная машина с троссиком 8 мм M18 FDCPF8-0C FUEL</t>
  </si>
  <si>
    <t>4058546028558</t>
  </si>
  <si>
    <t>Акк. прочистная машина с троссиком 10 мм M18 FDCPF10-0C FUEL</t>
  </si>
  <si>
    <t>4058546028565</t>
  </si>
  <si>
    <t>Акк. прочистная машина с троссиком 10 мм M18 FDCPF10-201C FUEL (Li-Ion2Ач)</t>
  </si>
  <si>
    <t>4058546028572</t>
  </si>
  <si>
    <t>Акк. мачта освещения M18 ONE RSAL-0 ONE-KEY</t>
  </si>
  <si>
    <t>4058546010928</t>
  </si>
  <si>
    <t>Акк. компактный технический фен M18BHG-0</t>
  </si>
  <si>
    <t>4058546029432</t>
  </si>
  <si>
    <t>Акк. компактный технический фен M18BHG-502C</t>
  </si>
  <si>
    <t>4058546029449</t>
  </si>
  <si>
    <t>Акк. торцовочная пила M18 FMS190-0 FUEL</t>
  </si>
  <si>
    <t>4058546027919</t>
  </si>
  <si>
    <t>Отбойный молоток 25кг K 2500 H</t>
  </si>
  <si>
    <t>4058546027742</t>
  </si>
  <si>
    <t>Отбойный молоток 22кг K 2000 H</t>
  </si>
  <si>
    <t>4058546027766</t>
  </si>
  <si>
    <t>Акк. компрессор M12 BI-0</t>
  </si>
  <si>
    <t>4058546220693</t>
  </si>
  <si>
    <t>Акк. фонарь M18 TAL-0</t>
  </si>
  <si>
    <t>4058546220792</t>
  </si>
  <si>
    <t>Акк. заклепочник M12 BPRT-0</t>
  </si>
  <si>
    <t>4058546223496</t>
  </si>
  <si>
    <t>Акк. заклепочник M12 BPRT-201X (Li-Ion2Ач)</t>
  </si>
  <si>
    <t>4058546223502</t>
  </si>
  <si>
    <t>Акк. дрель/ш. со сменными насадками M12 FPDX-0 FUEL</t>
  </si>
  <si>
    <t>4058546220808</t>
  </si>
  <si>
    <t>Акк. дрель/ш. со сменными насадками M12 FPDX-202X FUEL (Li-Ion2Ач)</t>
  </si>
  <si>
    <t>4058546220815</t>
  </si>
  <si>
    <t>Акк. дрель/ш. со сменными насадками M12 FPDXKIT-202X FUEL (Li-Ion2Ач)</t>
  </si>
  <si>
    <t>4058546220839</t>
  </si>
  <si>
    <t>Акк. гайковерт M12 FIW14-0 FUEL</t>
  </si>
  <si>
    <t>4058546225568</t>
  </si>
  <si>
    <t>Акк.отрезнаямашина M12 FCOT-0 FUEL</t>
  </si>
  <si>
    <t>4058546225636</t>
  </si>
  <si>
    <t>Акк.отрезнаямашина M12 FCOT-422X FUEL (Li-Ion2/4Ач)</t>
  </si>
  <si>
    <t>4058546225643</t>
  </si>
  <si>
    <t>Акк. УШМ M18 FLAG230XPDB-121C FUEL (Li-Ion12Ач)</t>
  </si>
  <si>
    <t>4058546220600</t>
  </si>
  <si>
    <t>Акк. цепная пила M18 FCHS-121B FUEL (Li-Ion12Ач)</t>
  </si>
  <si>
    <t>4058546221683</t>
  </si>
  <si>
    <t>Акк. настольная пила M18 FTS210-121B FUEL ONE-KEY (Li-Ion12Ач)</t>
  </si>
  <si>
    <t>4058546221706</t>
  </si>
  <si>
    <t>Станина для настольной пилы TSS 1000</t>
  </si>
  <si>
    <t>4058546221720</t>
  </si>
  <si>
    <t>Акк. эксцентриковая шлифмашина M18 BOS125-0</t>
  </si>
  <si>
    <t>4058546221737</t>
  </si>
  <si>
    <t>Акк. эксцентриковая шлифмашина M18 BOS125-502B (Li-Ion5Ач)</t>
  </si>
  <si>
    <t>4058546221744</t>
  </si>
  <si>
    <t>Аккумулятор M18 HB12 (Li-Ion12Ач)</t>
  </si>
  <si>
    <t>4058546222055</t>
  </si>
  <si>
    <t xml:space="preserve">Энергокомплект M18 NRG-122 (Li-Ion12Ач) </t>
  </si>
  <si>
    <t>4058546222062</t>
  </si>
  <si>
    <t>Акк. дрель/ш. M18FPD2-0X (кейс HD BOX)</t>
  </si>
  <si>
    <t>4058546222086</t>
  </si>
  <si>
    <t>Акк. дрель/ш. M18 FPD2-502X FUEL (Li-Ion5Ач)</t>
  </si>
  <si>
    <t>4058546222093</t>
  </si>
  <si>
    <t>Акк. дрель/ш. M18FDD2-0X (кейс HD BOX)</t>
  </si>
  <si>
    <t>4058546222116</t>
  </si>
  <si>
    <t>Акк. дрель/ш. M18 FDD2-502X FUEL (Li-Ion5Ач)</t>
  </si>
  <si>
    <t>4058546222123</t>
  </si>
  <si>
    <t>Акк. винтоверт M18 FID2-0Х (кейс HD BOX)</t>
  </si>
  <si>
    <t>4058546220327</t>
  </si>
  <si>
    <t>Акк. винтоверт M18 FID2-502X FUEL (Li-Ion5Ач)</t>
  </si>
  <si>
    <t>4058546220334</t>
  </si>
  <si>
    <t>Акк. дрель/ш. M18 CBLDD-0</t>
  </si>
  <si>
    <t>4058546222611</t>
  </si>
  <si>
    <t>Акк. дрель/ш. M18 CBLDD-202C (Li-Ion2Ач)</t>
  </si>
  <si>
    <t>4058546222628</t>
  </si>
  <si>
    <t>Акк. дрель/ш. M18 CBLDD-402C (Li-Ion4Ач)</t>
  </si>
  <si>
    <t>4058546224844</t>
  </si>
  <si>
    <t>Акк. дрель/ш. M18 CBLPD-0</t>
  </si>
  <si>
    <t>4058546222642</t>
  </si>
  <si>
    <t>Акк. дрель/ш. M18 CBLPD-202C (Li-Ion2Ач)</t>
  </si>
  <si>
    <t>4058546222659</t>
  </si>
  <si>
    <t>Акк. дрель/ш. M18 CBLPD-402C (Li-Ion4Ач)</t>
  </si>
  <si>
    <t>4058546224820</t>
  </si>
  <si>
    <t>Акк. сабельная пила M18 FSX-121C FUEL Super SAWZALL (Li-Ion12Ач)</t>
  </si>
  <si>
    <t>4058546224295</t>
  </si>
  <si>
    <t>Акк. циркулярная пила M18 FCS66-121C FUEL (Li-Ion12Ач)</t>
  </si>
  <si>
    <t>4058546225315</t>
  </si>
  <si>
    <t>Акк. винтоверт M18 CBLID-0</t>
  </si>
  <si>
    <t>4058546224219</t>
  </si>
  <si>
    <t>Акк. винтоверт M18 CBLID-402C (Li-Ion4Ач)</t>
  </si>
  <si>
    <t>4058546224790</t>
  </si>
  <si>
    <t>Набор инструментов M18 FPP2A2-502P</t>
  </si>
  <si>
    <t>4058546287733</t>
  </si>
  <si>
    <t>Набор инструментов M18 FPP2F2-502P</t>
  </si>
  <si>
    <t>4058546287740</t>
  </si>
  <si>
    <t>Набор инструментов M18 FPP2E2-502P</t>
  </si>
  <si>
    <t>4058546287757</t>
  </si>
  <si>
    <t>Набор инструментов M18 FPP4A-503P</t>
  </si>
  <si>
    <t>4058546287764</t>
  </si>
  <si>
    <t>Набор инструментов M18 FPP4B-503P</t>
  </si>
  <si>
    <t>4058546287771</t>
  </si>
  <si>
    <t xml:space="preserve">УШМ AGV 12-125 XPD </t>
  </si>
  <si>
    <t>4002395244157</t>
  </si>
  <si>
    <t>Акк. фонарь M28 WL LED-0</t>
  </si>
  <si>
    <t>4002395371853</t>
  </si>
  <si>
    <t>Пылесборник (тканевый) для виброшлифмашин 125/150мм</t>
  </si>
  <si>
    <t>4002395313273</t>
  </si>
  <si>
    <t>Термометр контактный 2270-20</t>
  </si>
  <si>
    <t>4002395003778</t>
  </si>
  <si>
    <t>Катушка с леской 7м</t>
  </si>
  <si>
    <t>045242493920</t>
  </si>
  <si>
    <t>Акк. лазерный отвес C12 BL2-0</t>
  </si>
  <si>
    <t>4002395236893</t>
  </si>
  <si>
    <t xml:space="preserve">Акк. дрель/ш. M12 FPD-202BA (Li-Ion2Ач) (ПРОМО-НАБОР МОНТАЖНИКА) </t>
  </si>
  <si>
    <t>4058546290108</t>
  </si>
  <si>
    <t xml:space="preserve">Акк. дрель/ш. M12 FPD-202BH (Li-Ion2Ач) (ПРОМО-НАБОР ЭЛЕКТРИКА) </t>
  </si>
  <si>
    <t>4058546290115</t>
  </si>
  <si>
    <t xml:space="preserve">Акк. дрель/ш. M12 FPD-202XH (Li-Ion2Ач) (ПРОМО-НАБОР САНТЕХНИКА) </t>
  </si>
  <si>
    <t>4058546290122</t>
  </si>
  <si>
    <t>Акк. винтоверт M18 BLID2-0X</t>
  </si>
  <si>
    <t>4058546224646</t>
  </si>
  <si>
    <t>Акк. винтоверт M18 ONEID2-0X FUEL ONE-KEY</t>
  </si>
  <si>
    <t>4058546220358</t>
  </si>
  <si>
    <t>Акк. дрель/ш. M18 ONEPD2-0X FUEL ONE-KEY</t>
  </si>
  <si>
    <t>4058546224714</t>
  </si>
  <si>
    <t>Акк. циркулярная пила M18 BLCS66-0</t>
  </si>
  <si>
    <t>4058546225339</t>
  </si>
  <si>
    <t>Набор инструментов M12 FPP2A-602X</t>
  </si>
  <si>
    <t>4058546029821</t>
  </si>
  <si>
    <t>Акк. винтоверт M18 BLID2-502X (Li-Ion5Ач)</t>
  </si>
  <si>
    <t>4058546224653</t>
  </si>
  <si>
    <t>Акк. винтоверт M18 ONEID2-502X FUEL ONE-KEY (Li-Ion5Ач)</t>
  </si>
  <si>
    <t>4058546220365</t>
  </si>
  <si>
    <t>Набор инструментов M18 CBLPP2B-402C</t>
  </si>
  <si>
    <t>4058546225384</t>
  </si>
  <si>
    <t>Набор инструментов M18 CBLPP2B-502C</t>
  </si>
  <si>
    <t>4058546226633</t>
  </si>
  <si>
    <t>Набор инструментов M18 CBLPP2A-402C</t>
  </si>
  <si>
    <t>4058546224813</t>
  </si>
  <si>
    <t>Набор инструментов M12 FPP2B-402X</t>
  </si>
  <si>
    <t>4058546029845</t>
  </si>
  <si>
    <t>Набор инструментов M18 BLPP2B2-502X (Li-Ion5Ач)</t>
  </si>
  <si>
    <t>4058546225391</t>
  </si>
  <si>
    <t>Набор инструментов M18 BLPP2A2-502X (Li-Ion5Ач)</t>
  </si>
  <si>
    <t>4058546224677</t>
  </si>
  <si>
    <t>Набор инструментов M18 FPP2A2-502X</t>
  </si>
  <si>
    <t>4058546222130</t>
  </si>
  <si>
    <t>Набор инструментов M18 M18FPP2C2-502X</t>
  </si>
  <si>
    <t>4058546222154</t>
  </si>
  <si>
    <t>Набор инструментов M18 ONEPP2A2-502X FUEL ONE-KEY (Li-Ion5Ач)</t>
  </si>
  <si>
    <t>4058546224745</t>
  </si>
  <si>
    <t>Набор инструментов M18 ONEPP2B2-502X FUEL ONE-KEY (Li-Ion5Ач)</t>
  </si>
  <si>
    <t>4058546225407</t>
  </si>
  <si>
    <t>Набор инструментов M18 FPP2D2-503X</t>
  </si>
  <si>
    <t>4058546228163</t>
  </si>
  <si>
    <t>Набор инструментов M18 FPP6C2-502B</t>
  </si>
  <si>
    <t>4058546225377</t>
  </si>
  <si>
    <t>Набор инструментов M18 FHPP3A-122B</t>
  </si>
  <si>
    <t>4058546227760</t>
  </si>
  <si>
    <t>Набор инструментов М12 ВPP3А-202В (Li-Ion2Ач)</t>
  </si>
  <si>
    <t>4002395001262</t>
  </si>
  <si>
    <t>Набор инструментов М12 ВPP2В-402В (Li-Ion4Ач)</t>
  </si>
  <si>
    <t>4002395001279</t>
  </si>
  <si>
    <t>Набор инструментов М12 ВPP4А-202В (Li-Ion2Ач)</t>
  </si>
  <si>
    <t>4002395001293</t>
  </si>
  <si>
    <t>Набор инструментов М12 ВPP2В-421С (Li-Ion2Ач/4Ач)</t>
  </si>
  <si>
    <t>4002395004614</t>
  </si>
  <si>
    <t>Набор инструментов M18 PP6B-502B</t>
  </si>
  <si>
    <t>4002395136919</t>
  </si>
  <si>
    <t>Набор инструментов HD28 Pack G-502X</t>
  </si>
  <si>
    <t>4002395263547</t>
  </si>
  <si>
    <t>Набор инструментов M18 BPP2C-402C</t>
  </si>
  <si>
    <t>4002395003419</t>
  </si>
  <si>
    <t>Набор инструментов M18 BPP2D-402C</t>
  </si>
  <si>
    <t>4002395005901</t>
  </si>
  <si>
    <t>Аккумулятор MXL 14.4 3A NiMH Milwaukee</t>
  </si>
  <si>
    <t>4002395360321</t>
  </si>
  <si>
    <t>Жилет женский M12HBWPLadies-0(S)</t>
  </si>
  <si>
    <t>4058546227487</t>
  </si>
  <si>
    <t>Жилет женский M12HBWPLadies-0(M)</t>
  </si>
  <si>
    <t>4058546227494</t>
  </si>
  <si>
    <t>Жилет женский M12HBWPLadies-0(L)</t>
  </si>
  <si>
    <t>4058546227500</t>
  </si>
  <si>
    <t>Жилет женский M12HBWPLadies-0(XL)</t>
  </si>
  <si>
    <t>4058546227517</t>
  </si>
  <si>
    <t>Куртка женская с подогревом M12HJLADIES2-0(S)</t>
  </si>
  <si>
    <t>4058546227845</t>
  </si>
  <si>
    <t>Куртка женская с подогревом M12HJLADIES2-0(M)</t>
  </si>
  <si>
    <t>4058546227852</t>
  </si>
  <si>
    <t>Куртка женская с подогревом M12HJLADIES2-0(L)</t>
  </si>
  <si>
    <t>4058546227869</t>
  </si>
  <si>
    <t>Куртка женская с подогревом M12HJLADIES2-0(XL)</t>
  </si>
  <si>
    <t>4058546227876</t>
  </si>
  <si>
    <t>Куртка женская с подогревом M12HJLADIES2-0(2XL)</t>
  </si>
  <si>
    <t>4058546227883</t>
  </si>
  <si>
    <t>Акк. лобзик M18 FJS-0X FUEL</t>
  </si>
  <si>
    <t>4058546226718</t>
  </si>
  <si>
    <t>Акк. лобзик M18 FJS-502X FUEL (Li-Ion5Ач)</t>
  </si>
  <si>
    <t>4058546226725</t>
  </si>
  <si>
    <t>Акк. многофункциональный привод M18 FOPH-0 FUEL</t>
  </si>
  <si>
    <t>4058546228996</t>
  </si>
  <si>
    <t>Акк. дрель/ш. M18 ONEDD2-0X FUEL ONE-KEY</t>
  </si>
  <si>
    <t>4058546224691</t>
  </si>
  <si>
    <t>Акк. дрель/ш. M18 ONEDD2-502X FUEL ONE-KEY (Li-Ion5Ач)</t>
  </si>
  <si>
    <t>4058546224707</t>
  </si>
  <si>
    <t>Акк. дрель/ш. M18 ONEPD2-502X FUEL ONE-KEY (Li-Ion5Ач)</t>
  </si>
  <si>
    <t>4058546224721</t>
  </si>
  <si>
    <t>Акк. циркулярная пила M18 BLCS66-502X (Li-Ion5Ач)</t>
  </si>
  <si>
    <t>4058546225353</t>
  </si>
  <si>
    <t>Акк. сабельная пила M12 CHZ-202X FUEL (LiIon2Ач)</t>
  </si>
  <si>
    <t>4002395006632</t>
  </si>
  <si>
    <t>Акк. дрель/ш. M18 BLDD2-0X</t>
  </si>
  <si>
    <t>4058546224592</t>
  </si>
  <si>
    <t>Акк. циркулярная пила M18 BLCS66-0X</t>
  </si>
  <si>
    <t>4058546225346</t>
  </si>
  <si>
    <t>Акк. ранцевый пылесос M18 FBPV-0</t>
  </si>
  <si>
    <t>4058546224288</t>
  </si>
  <si>
    <t>Акк. дрель/ш. M18 BLPD2-502X (Li-Ion5Ач)</t>
  </si>
  <si>
    <t>4058546224622</t>
  </si>
  <si>
    <t>Набор инструментов M12 FPP2B-602X</t>
  </si>
  <si>
    <t>4058546029852</t>
  </si>
  <si>
    <t>Аккумулятор MV 18 BX (3Ah Li-Ion)</t>
  </si>
  <si>
    <t>4002395376261</t>
  </si>
  <si>
    <t>Аккумулятор MXL 18 3А NiMH Milwaukee</t>
  </si>
  <si>
    <t>4002395360345</t>
  </si>
  <si>
    <t>Перфоратор PFH 26 T</t>
  </si>
  <si>
    <t>4058546225261</t>
  </si>
  <si>
    <t>Акк. дрель/ш. M18 BLPD2-0X</t>
  </si>
  <si>
    <t>4058546224615</t>
  </si>
  <si>
    <t>Набор инструментов М12 ВPP2D-402В (Li-Ion4Ач)</t>
  </si>
  <si>
    <t>4002395001316</t>
  </si>
  <si>
    <t>Сумка строителя (с колесиками) размер XL с надписью FUEL</t>
  </si>
  <si>
    <t>4058546010904</t>
  </si>
  <si>
    <t>Акк. дрель/ш. M18 BLDD2-502X (Li-Ion5Ач)</t>
  </si>
  <si>
    <t>4058546224608</t>
  </si>
  <si>
    <t>Набор инструментов M12 FPP2A-402X</t>
  </si>
  <si>
    <t>4058546029807</t>
  </si>
  <si>
    <t>Зарядное устройство RCA 7224 MB</t>
  </si>
  <si>
    <t>4002395352388</t>
  </si>
  <si>
    <t>Аккумулятор MXL 12 3А NiMH Milwaukee</t>
  </si>
  <si>
    <t>4002395360307</t>
  </si>
  <si>
    <t>Сумка строителя (саквояж) размер М</t>
  </si>
  <si>
    <t>4002395899098</t>
  </si>
  <si>
    <t>Сумка строителя (саквояж) размер L</t>
  </si>
  <si>
    <t>4002395899074</t>
  </si>
  <si>
    <t>AG16-125XC/DMS   ANGLE GRINDER   IN2</t>
  </si>
  <si>
    <t>4002395235827</t>
  </si>
  <si>
    <t>Энергокомплект M18 NRG-503</t>
  </si>
  <si>
    <t>4002395162628</t>
  </si>
  <si>
    <t>(пусто)</t>
  </si>
  <si>
    <t>Фонарь на батарейках ML-LED</t>
  </si>
  <si>
    <t>4058546227708</t>
  </si>
  <si>
    <t>Акк. фонарь заряжаемый через USB L4 FFL-201</t>
  </si>
  <si>
    <t>4058546227661</t>
  </si>
  <si>
    <t>Акк. фонарь заряжаемый через USB L4 PWL-201</t>
  </si>
  <si>
    <t>4058546227678</t>
  </si>
  <si>
    <t>Насадка удлинитель M18 FOPH-EXA</t>
  </si>
  <si>
    <t>4058546229054</t>
  </si>
  <si>
    <t>Насадка триммер M18 FOPH-LTA</t>
  </si>
  <si>
    <t>4058546229009</t>
  </si>
  <si>
    <t>Аккумулятор M18 HB5.5</t>
  </si>
  <si>
    <t>4058546226572</t>
  </si>
  <si>
    <t>Жилет с подогревом M12 HBWP-0 (S)</t>
  </si>
  <si>
    <t>4058546223151</t>
  </si>
  <si>
    <t>Жилет с подогревом M12 HBWP-0 (2XL)</t>
  </si>
  <si>
    <t>4058546223199</t>
  </si>
  <si>
    <t>Жилет с подогревом M12 HBWP-0 (L)</t>
  </si>
  <si>
    <t>4058546223175</t>
  </si>
  <si>
    <t>Жилет с подогревом M12 HBWP-0 (XL)</t>
  </si>
  <si>
    <t>4058546223182</t>
  </si>
  <si>
    <t>Жилет с подогревом M12 HBWP-0 (M)</t>
  </si>
  <si>
    <t>4058546223168</t>
  </si>
  <si>
    <t>Насадка высоторез M18 FOPH-CSA</t>
  </si>
  <si>
    <t>4058546229023</t>
  </si>
  <si>
    <t>Насадка подрезчик кромок M18 FOPH-EA</t>
  </si>
  <si>
    <t>4058546229030</t>
  </si>
  <si>
    <t>Насадка кусторез M18 FOPH-HTA</t>
  </si>
  <si>
    <t>4058546229047</t>
  </si>
  <si>
    <t>Акк. фонарь мачта освещения M12 SAL-0</t>
  </si>
  <si>
    <t>4058546227685</t>
  </si>
  <si>
    <t>УШМ AGV 13-125 XSPDEB</t>
  </si>
  <si>
    <t>4058546229436</t>
  </si>
  <si>
    <t>Куртка женская Puffer с подогревом M12 HJPLadies-0 (S)</t>
  </si>
  <si>
    <t>4058546222857</t>
  </si>
  <si>
    <t>Куртка с подогревом M12 HJP-0 (S)</t>
  </si>
  <si>
    <t>4058546223090</t>
  </si>
  <si>
    <t>Куртка с подогревом M12 HJP-0 (2XL)</t>
  </si>
  <si>
    <t>4058546223137</t>
  </si>
  <si>
    <t>Куртка с подогревом M12 HJP-0 (L)</t>
  </si>
  <si>
    <t>4058546223113</t>
  </si>
  <si>
    <t>Куртка с подогревом M12 HJP-0 (XL)</t>
  </si>
  <si>
    <t>4058546223120</t>
  </si>
  <si>
    <t>Куртка с подогревом M12 HJP-0 (M)</t>
  </si>
  <si>
    <t>4058546223106</t>
  </si>
  <si>
    <t xml:space="preserve">Акк. циркулярная пила M12 CCS44-0 FUEL </t>
  </si>
  <si>
    <t>4002395262809</t>
  </si>
  <si>
    <t>Акк . УШМ M18 FLAG180 XPDB-0 FUEL</t>
  </si>
  <si>
    <t>4058546220570</t>
  </si>
  <si>
    <t>Акк . УШМ M18 FLAG230 XPDB-0 FUEL</t>
  </si>
  <si>
    <t>4058546220587</t>
  </si>
  <si>
    <t>Акк. многофункциональный привод M18 FOPHLTKIT-0 FUEL (в комплектации триммер)</t>
  </si>
  <si>
    <t>4058546229016</t>
  </si>
  <si>
    <t>Акк. лобзик M18 FBJS-0X FUEL</t>
  </si>
  <si>
    <t>4058546227449</t>
  </si>
  <si>
    <t>Акк. УШМ M18 FHSAG125 XB-0X FUEL</t>
  </si>
  <si>
    <t>4058546287054</t>
  </si>
  <si>
    <t>Акк. УШМ M18 FHSAG125 XPDB-0X FUEL</t>
  </si>
  <si>
    <t>4058546287061</t>
  </si>
  <si>
    <t>Акк. УШМ M18 FHSAG150 XB-0X FUEL</t>
  </si>
  <si>
    <t>4058546287122</t>
  </si>
  <si>
    <t>Энергокомплект M18 HNRG-552</t>
  </si>
  <si>
    <t>4058546226589</t>
  </si>
  <si>
    <t>Акк . УШМ M18 FLAG230 XPDB-0С FUEL</t>
  </si>
  <si>
    <t>4058546220594</t>
  </si>
  <si>
    <t>Акк. сабельная пила M18 FSX-0C FUEL SAWZALL</t>
  </si>
  <si>
    <t>4058546226695</t>
  </si>
  <si>
    <t>Акк. цепная пила M18 FCHS-0 FUEL</t>
  </si>
  <si>
    <t>4058546226688</t>
  </si>
  <si>
    <t>Набор инструментов M12 FPP2A-402P</t>
  </si>
  <si>
    <t>4058546287726</t>
  </si>
  <si>
    <t>Акк. циркулярная пила M18 FCS66-0C FUEL</t>
  </si>
  <si>
    <t>4058546226701</t>
  </si>
  <si>
    <t>Торцовочная пила MS 216 B</t>
  </si>
  <si>
    <t>4058546286835</t>
  </si>
  <si>
    <t>Акк. УШМ M18 FHSAG125 XB-552X FUEL (Li-Ion5,5Ач)</t>
  </si>
  <si>
    <t>4058546287078</t>
  </si>
  <si>
    <t>Акк. УШМ M18 FHSAG125 XPDB-552X FUEL (Li-Ion5,5Ач)</t>
  </si>
  <si>
    <t>4058546287085</t>
  </si>
  <si>
    <t>Акк. лобзик M18 FBJS-502X FUEL (Li-Ion5Ач)</t>
  </si>
  <si>
    <t>4058546227456</t>
  </si>
  <si>
    <t>Набор инструментов M18 ONEPP2C2-503X</t>
  </si>
  <si>
    <t>4058546227777</t>
  </si>
  <si>
    <t>Отбойный молоток K1000S 10кг</t>
  </si>
  <si>
    <t>4058546220655</t>
  </si>
  <si>
    <t>Акк. перфоратор M18 FHM-0C FUEL</t>
  </si>
  <si>
    <t>4058546228385</t>
  </si>
  <si>
    <t>Перфоратор K850 S</t>
  </si>
  <si>
    <t>4058546228415</t>
  </si>
  <si>
    <t>Акк. настольная пила M18 FTS210-0 FUEL ONE-KEY</t>
  </si>
  <si>
    <t>4058546226671</t>
  </si>
  <si>
    <t>Отбойный молоток K1530H 16кг</t>
  </si>
  <si>
    <t>4058546220624</t>
  </si>
  <si>
    <t>Отбойный молоток K1528H 16кг</t>
  </si>
  <si>
    <t>4058546220631</t>
  </si>
  <si>
    <t>Акк. перфоратор M18 FHM-121C FUEL (Li-Ion12Ач)</t>
  </si>
  <si>
    <t>4058546228392</t>
  </si>
  <si>
    <t>Торцовочная пила MS 304 DB</t>
  </si>
  <si>
    <t>4058546286804</t>
  </si>
  <si>
    <t>Акк. гидравлический инструмент для обжима кабеля M18HCCT109/42-522C 12т</t>
  </si>
  <si>
    <t>4058546002398</t>
  </si>
  <si>
    <t>Акк. гидравлический инструмент для резки кабеля M18ONEHCC-0C FSW</t>
  </si>
  <si>
    <t>4058546222536</t>
  </si>
  <si>
    <t>Аккумулятор M18 HB3</t>
  </si>
  <si>
    <t>4058546286972</t>
  </si>
  <si>
    <t>Аккумулятор M18 HB8</t>
  </si>
  <si>
    <t>4058546286989</t>
  </si>
  <si>
    <t>Энергокомплект M18 HNRG-302</t>
  </si>
  <si>
    <t>4058546286996</t>
  </si>
  <si>
    <t>Энергокомплект M18 HNRG-802</t>
  </si>
  <si>
    <t>4058546287016</t>
  </si>
  <si>
    <t>Акк. гидравлический инструмент для резки кабеля M18ONEHCC-0C CU/AL-SET</t>
  </si>
  <si>
    <t>4058546222451</t>
  </si>
  <si>
    <t>Акк. гидравлический инструмент для резки кабеля M18ONEHCC-201C CU/AL-SET</t>
  </si>
  <si>
    <t>4058546222468</t>
  </si>
  <si>
    <t>Акк. гидравлический инструмент для резки кабеля M18ONEHCC-0C ACSR SET</t>
  </si>
  <si>
    <t>4058546222482</t>
  </si>
  <si>
    <t>Акк. гидравлический инструмент для резки кабеля M18ONEHCC-201C ACSR SET</t>
  </si>
  <si>
    <t>4058546222499</t>
  </si>
  <si>
    <t>Акк. гидравлический инструмент для резки кабеля M18ONEHCC-201C FSW</t>
  </si>
  <si>
    <t>4058546222543</t>
  </si>
  <si>
    <t>Акк. УШМ M18 FHSAG150 XPDB-0X FUEL</t>
  </si>
  <si>
    <t>4058546287139</t>
  </si>
  <si>
    <t>Акк. перфоратор M18 CH-0X FUEL</t>
  </si>
  <si>
    <t>4058546289034</t>
  </si>
  <si>
    <t>Акк. шпилькорез M18 BLTRC-0</t>
  </si>
  <si>
    <t>4058546287788</t>
  </si>
  <si>
    <t>Акк. шпилькорез M18 BLTRC-522X (Li-Ion5/2Ач)</t>
  </si>
  <si>
    <t>4058546287795</t>
  </si>
  <si>
    <t>Акк. винтоверт M12 FQID-0 FUEL SURGE</t>
  </si>
  <si>
    <t>4058546229177</t>
  </si>
  <si>
    <t>Акк. винтоверт M12 FQID-202X FUEL SURGE (Li-Ion2Ач)</t>
  </si>
  <si>
    <t>4058546229184</t>
  </si>
  <si>
    <t>Акк. перфоратор M18 CHM-121C FUEL (Li-Ion12Ач)</t>
  </si>
  <si>
    <t>4058546289126</t>
  </si>
  <si>
    <t>Акк. гвоздезабиватель M18 FFN-502C</t>
  </si>
  <si>
    <t>4058546290320</t>
  </si>
  <si>
    <t>Акк. гвоздезабиватель M18 FFN-0C</t>
  </si>
  <si>
    <t>4058546290344</t>
  </si>
  <si>
    <t>Акк. торцовочная пила M18 FMS305-121 FUEL (Li-Ion12Ач)</t>
  </si>
  <si>
    <t>4058546287504</t>
  </si>
  <si>
    <t>Акк. торцовочная пила M18 FMS305-0 FUEL</t>
  </si>
  <si>
    <t>4058546288334</t>
  </si>
  <si>
    <t>Акк. гвоздезабиватель M18 FN18GS-202X</t>
  </si>
  <si>
    <t>4058546290351</t>
  </si>
  <si>
    <t>Акк. гвоздезабиватель M18 FN18GS-0X</t>
  </si>
  <si>
    <t>4058546290375</t>
  </si>
  <si>
    <t>Магазин удлиненный для гвоздезабивателя</t>
  </si>
  <si>
    <t>4058546295042</t>
  </si>
  <si>
    <t>Акк. циркулярная пила FCSRH66-0</t>
  </si>
  <si>
    <t>4058546290726</t>
  </si>
  <si>
    <t>Акк. насос для воды M18 TP-0</t>
  </si>
  <si>
    <t>4058546293932</t>
  </si>
  <si>
    <t>Акк. цепная пила M18 FCHSC-0 FUEL</t>
  </si>
  <si>
    <t>4058546290696</t>
  </si>
  <si>
    <t>Энергонакопитель M18USBPSHJ2</t>
  </si>
  <si>
    <t>4058546294960</t>
  </si>
  <si>
    <t>Набор инструментов M12 FPP2F-402X</t>
  </si>
  <si>
    <t>4058546295806</t>
  </si>
  <si>
    <t>Набор инструментов M12 FPP2S-422X</t>
  </si>
  <si>
    <t>4058546295813</t>
  </si>
  <si>
    <t>Акк. циркулярная пила M18FCSG66-0C FUEL</t>
  </si>
  <si>
    <t>4058546325596</t>
  </si>
  <si>
    <t>1.8 м удлинитель кабеля для пульта управления насосом M18HUP</t>
  </si>
  <si>
    <t>4058546326487</t>
  </si>
  <si>
    <t>Барабан с изолированной проволокой 30 м</t>
  </si>
  <si>
    <t>4058546326463</t>
  </si>
  <si>
    <t>Цепной наконечник-резак для жировых отложений для секционной машины 100мм (22мм трос.)</t>
  </si>
  <si>
    <t>4058546323547</t>
  </si>
  <si>
    <t>Цепной наконечник-резак для жировых отложений для секционной машины 100мм (32мм трос.)</t>
  </si>
  <si>
    <t>4058546323639</t>
  </si>
  <si>
    <t>Цепной наконечник-резак для жировых отложений для барабанной машины 100мм (16мм + 20мм трос.)</t>
  </si>
  <si>
    <t>4058546323455</t>
  </si>
  <si>
    <t>Наконечник-резак для корней для секционной машины 100мм (22мм трос.)</t>
  </si>
  <si>
    <t>4058546323493</t>
  </si>
  <si>
    <t>Наконечник-резак для корней для секционной машины 100мм (32мм трос.)</t>
  </si>
  <si>
    <t>4058546323585</t>
  </si>
  <si>
    <t>Наконечник-резак для корней для барабанной машины 100мм (16мм + 20мм трос.)</t>
  </si>
  <si>
    <t>4058546323400</t>
  </si>
  <si>
    <t>Барабан со стальной проволокой 36 м х 3 мм</t>
  </si>
  <si>
    <t>4058546326432</t>
  </si>
  <si>
    <t>Наконечник-резак для корней для секционной машины 150мм (22мм трос.)</t>
  </si>
  <si>
    <t>4058546323509</t>
  </si>
  <si>
    <t>Наконечник-резак для корней для секционной машины 150мм (32мм трос.)</t>
  </si>
  <si>
    <t>4058546323592</t>
  </si>
  <si>
    <t>Наконечник-резак для корней для барабанной машины 150мм (16мм + 20мм трос.)</t>
  </si>
  <si>
    <t>4058546323417</t>
  </si>
  <si>
    <t>Закрепительный каабель 16мм</t>
  </si>
  <si>
    <t>4058546296063</t>
  </si>
  <si>
    <t>Тросик с коннектором 16мм х 15.2м с сердечником</t>
  </si>
  <si>
    <t>4058546296018</t>
  </si>
  <si>
    <t>Ведущий кабель 16мм х 600мм</t>
  </si>
  <si>
    <t>4058546296070</t>
  </si>
  <si>
    <t>Тросик с коннектором 16мм х 7.6м с сердечником</t>
  </si>
  <si>
    <t>4058546296001</t>
  </si>
  <si>
    <t>Барабан с изолированной проволокой 60 м</t>
  </si>
  <si>
    <t>4058546326470</t>
  </si>
  <si>
    <t>Тросик с коннектором 20мм х 15.2м с сердечником</t>
  </si>
  <si>
    <t>4058546296032</t>
  </si>
  <si>
    <t>Ведущий кабель 20мм х 600мм</t>
  </si>
  <si>
    <t>4058546296087</t>
  </si>
  <si>
    <t>Тросик с коннектором 20мм х 7.6м с сердечником</t>
  </si>
  <si>
    <t>4058546296025</t>
  </si>
  <si>
    <t>Тросик с коннектором 22мм х 4.5м пустотелый</t>
  </si>
  <si>
    <t>4058546296117</t>
  </si>
  <si>
    <t>Барабан со стальной проволокой 72 м х 3 мм</t>
  </si>
  <si>
    <t>4058546326449</t>
  </si>
  <si>
    <t>Тросик с коннектором 32мм х 4.5м пустотелый</t>
  </si>
  <si>
    <t>4058546296094</t>
  </si>
  <si>
    <t>Тросик с коннектором 32мм х 4.5м пустотелый для тяжёлых применений</t>
  </si>
  <si>
    <t>4058546296100</t>
  </si>
  <si>
    <t>Цепной наконечник-резак для жировых отложений для секционной машины 75мм (22мм трос.)</t>
  </si>
  <si>
    <t>4058546323530</t>
  </si>
  <si>
    <t>Цепной наконечник-резак для жировых отложений для секционной машины 75мм (32мм трос.)</t>
  </si>
  <si>
    <t>4058546323622</t>
  </si>
  <si>
    <t>Цепной наконечник-резак для жировых отложений для барабанной машины 75мм (16мм + 20мм трос.)</t>
  </si>
  <si>
    <t>4058546323448</t>
  </si>
  <si>
    <t>Наконечник-резак для корней для секционной машины 75мм (22мм трос.)</t>
  </si>
  <si>
    <t>4058546323486</t>
  </si>
  <si>
    <t>Наконечник-резак для корней для секционной машины 75мм (32мм трос.)</t>
  </si>
  <si>
    <t>4058546323578</t>
  </si>
  <si>
    <t>Наконечник-резак для корней для барабанной машины 75мм (16мм + 20мм трос.)</t>
  </si>
  <si>
    <t>4058546323394</t>
  </si>
  <si>
    <t>УШМ AGVKB-24-230 EKX</t>
  </si>
  <si>
    <t>4058546293628</t>
  </si>
  <si>
    <t>4058546293635</t>
  </si>
  <si>
    <t>Контейнер для тросиков для M18 FSSM</t>
  </si>
  <si>
    <t>4058546296186</t>
  </si>
  <si>
    <t>Тросик с коннектором 22мм х 4.5м пустотелый (7 шт.)</t>
  </si>
  <si>
    <t>4058546296124</t>
  </si>
  <si>
    <t>Набор матриц для аллюминиевых наконечников DIN13 (16-300мм)</t>
  </si>
  <si>
    <t>4058546323974</t>
  </si>
  <si>
    <t>Набор матриц для медных наконечников DIN13 (16-300мм)</t>
  </si>
  <si>
    <t>4058546323967</t>
  </si>
  <si>
    <t>Набор матриц для аллюминиевых наконечников DIN22 (16-300мм)</t>
  </si>
  <si>
    <t>4058546298975</t>
  </si>
  <si>
    <t>Набор матриц для медных наконечников DIN22 (16-300мм)</t>
  </si>
  <si>
    <t>4058546298968</t>
  </si>
  <si>
    <t>Фонарь на батарейках FL-LED</t>
  </si>
  <si>
    <t>4058546227692</t>
  </si>
  <si>
    <t>Конусообразный наконечник для секционной машины (22мм трос.)</t>
  </si>
  <si>
    <t>4058546323479</t>
  </si>
  <si>
    <t>Наконечник в виде прямой спирали для секционной машины (32мм трос.)</t>
  </si>
  <si>
    <t>4058546323554</t>
  </si>
  <si>
    <t>Конусообразный наконечник для барабанной машины (16мм + 20мм трос.)</t>
  </si>
  <si>
    <t>4058546323387</t>
  </si>
  <si>
    <t>Ящик для наконечников</t>
  </si>
  <si>
    <t>4058546296179</t>
  </si>
  <si>
    <t>Набор наконечников для секционной машины (22мм трос.)</t>
  </si>
  <si>
    <t>4058546296148</t>
  </si>
  <si>
    <t>Набор наконечников для секционной машины (32мм трос.)</t>
  </si>
  <si>
    <t>4058546296155</t>
  </si>
  <si>
    <t>Набор наконечников для барабанной машины (16мм + 20мм трос.)</t>
  </si>
  <si>
    <t>4058546296131</t>
  </si>
  <si>
    <t>Налобный фонарь на батарейках HL2-LED</t>
  </si>
  <si>
    <t>4058546289140</t>
  </si>
  <si>
    <t>Налобный фонарь на батарейках HL-SF</t>
  </si>
  <si>
    <t>4058546290160</t>
  </si>
  <si>
    <t>Отбойный молоток K2628H 25кг</t>
  </si>
  <si>
    <t>4058546295844</t>
  </si>
  <si>
    <t>Акк. налобный фонарь L4HLRP-201, заряжаемый через USB</t>
  </si>
  <si>
    <t>4058546290184</t>
  </si>
  <si>
    <t>Акк. налобный фонарь L4HLVIS-201, заряжаемый через USB</t>
  </si>
  <si>
    <t>4058546290177</t>
  </si>
  <si>
    <t>Акк. дрель/ш. со сменными насадками M12 FDDX-0 FUEL</t>
  </si>
  <si>
    <t>4058546229238</t>
  </si>
  <si>
    <t>Акк. дрель/ш. со сменными насадками M12 FDDXKIT-0X FUEL</t>
  </si>
  <si>
    <t>4058546289607</t>
  </si>
  <si>
    <t>Акк. дрель/ш. со сменными насадками M12 FDDXKIT-202X FUEL (Li-Ion2Ач)</t>
  </si>
  <si>
    <t>4058546229245</t>
  </si>
  <si>
    <t>Акк. цанговая угловая шлифмашина M12FDGA-0 FUEL</t>
  </si>
  <si>
    <t>4058546290665</t>
  </si>
  <si>
    <t>Акк. цанговая угловая шлифмашина M12FDGA-422B FUEL</t>
  </si>
  <si>
    <t>4058546290672</t>
  </si>
  <si>
    <t>Акк. цанговая прямошлифмашина M12FDGS-0 FUEL</t>
  </si>
  <si>
    <t>4058546290634</t>
  </si>
  <si>
    <t>Акк. цанговая прямошлифмашина M12FDGS-422B FUEL</t>
  </si>
  <si>
    <t>4058546290641</t>
  </si>
  <si>
    <t>Акк. трещотка M12 FIR14LR-0 (1/4") FUEL удлинённая</t>
  </si>
  <si>
    <t>Акк. трещотка M12 FIR38LR-0 (3/8") FUEL удлинённая</t>
  </si>
  <si>
    <t>Акк. дрель/ш. M12 FPD-402X FUEL (Li-Ion4Ач). Набор принадлежностей 50шт. в ПОДАРОК</t>
  </si>
  <si>
    <t>4058546220761</t>
  </si>
  <si>
    <t>Акк. жилетка с подогревом M12 HBW-0 (M)</t>
  </si>
  <si>
    <t>4002395138357</t>
  </si>
  <si>
    <t>Акк. жилетка с подогревом M12 HBW-0 (S)</t>
  </si>
  <si>
    <t>4002395138340</t>
  </si>
  <si>
    <t>Акк. жилетка с подогревом M12 HBW-0 (XL)</t>
  </si>
  <si>
    <t>4002395138371</t>
  </si>
  <si>
    <t>Z Акк. толстовка M12 HHGREY-0 (2XL) Серая (снято с производства-замена4933451620)</t>
  </si>
  <si>
    <t>4002395169894</t>
  </si>
  <si>
    <t>Z Акк. толстовка M12 HHGREY-0 (S) Серая (снято с производства-замена4933451616)</t>
  </si>
  <si>
    <t>4002395003860</t>
  </si>
  <si>
    <t>Акк. электронный динамометрический ключ 1/2'' M12ONEFTR12-0C FUEL</t>
  </si>
  <si>
    <t>4058546229146</t>
  </si>
  <si>
    <t>Акк. электронный динамометрический ключ 1/2'' M12ONEFTR12-201C FUEL</t>
  </si>
  <si>
    <t>4058546229153</t>
  </si>
  <si>
    <t>Акк. электронный динамометрический ключ 3/8'' M12ONEFTR38-0C FUEL</t>
  </si>
  <si>
    <t>4058546229115</t>
  </si>
  <si>
    <t>Акк. электронный динамометрический ключ 3/8'' M12ONEFTR38-201C FUEL</t>
  </si>
  <si>
    <t>4058546229122</t>
  </si>
  <si>
    <t>Акк. система пылеудаления M12 UDE-0X</t>
  </si>
  <si>
    <t>4058546290887</t>
  </si>
  <si>
    <t>Акк. система пылеудаления M12 UDE-201X</t>
  </si>
  <si>
    <t>Быстрое зарядное устройство 18 В на 2 порта</t>
  </si>
  <si>
    <t>4058546324698</t>
  </si>
  <si>
    <t>Акк. зауженный степлер 18 GA M18 FNCS18GS-0X FUEL</t>
  </si>
  <si>
    <t>4058546298418</t>
  </si>
  <si>
    <t>Акк. зауженный степлер 18 GA M18 FNCS18GS-202X FUEL</t>
  </si>
  <si>
    <t>4058546298395</t>
  </si>
  <si>
    <t>Акк. устройство для протяжки кабеля M18 FPFT-0X FUEL</t>
  </si>
  <si>
    <t>4058546298517</t>
  </si>
  <si>
    <t>Акк. устройство для протяжки кабеля M18 FPFT-202X 30mNC Set FUEL</t>
  </si>
  <si>
    <t>4058546298531</t>
  </si>
  <si>
    <t>Акк. устройство для протяжки кабеля M18 FPFT-202X 30mSt Set FUEL</t>
  </si>
  <si>
    <t>4058546298524</t>
  </si>
  <si>
    <t>Акк. опрыскиватель SWITCH TANK™ ёмкость для бетона M18BPFP-CCST</t>
  </si>
  <si>
    <t>4058546289997</t>
  </si>
  <si>
    <t>Акк. опрыскиватель SWITCH TANK™ ёмкость для химии M18BPFPCS-0</t>
  </si>
  <si>
    <t>4058546229092</t>
  </si>
  <si>
    <t>Акк. опрыскиватель SWITCH TANK™ база M18 BPFPH-0</t>
  </si>
  <si>
    <t>4058546229061</t>
  </si>
  <si>
    <t>Акк. опрыскиватель SWITCH TANK™ база M18 BPFPH-401 (Li-Ion4Ач)</t>
  </si>
  <si>
    <t>4058546229078</t>
  </si>
  <si>
    <t>Акк. опрыскиватель SWITCH TANK™ ёмкость для воды M18BPFPWS-0</t>
  </si>
  <si>
    <t>4058546229108</t>
  </si>
  <si>
    <t>Акк. гвоздезабиватель M18 CN18GS-0 FUEL</t>
  </si>
  <si>
    <t>4002395140732</t>
  </si>
  <si>
    <t>Акк. отрезная машина M18COS230-0</t>
  </si>
  <si>
    <t>4058546295950</t>
  </si>
  <si>
    <t>Акк. отрезная машина M18COS230-121</t>
  </si>
  <si>
    <t>4058546295967</t>
  </si>
  <si>
    <t>Акк. компактная ленточная пила M18FBS85-0C</t>
  </si>
  <si>
    <t>4058546293956</t>
  </si>
  <si>
    <t>Акк. компактная ленточная пила M18FBS85-202C</t>
  </si>
  <si>
    <t>4058546293963</t>
  </si>
  <si>
    <t>Акк. цепная пила M18 FCHSC-121 FUEL (Li-Ion12Ач)</t>
  </si>
  <si>
    <t>4058546290702</t>
  </si>
  <si>
    <t>Акк. циркулярная пила M18FCSG66-121C FUEL</t>
  </si>
  <si>
    <t>4058546288235</t>
  </si>
  <si>
    <t>Акк. угловая дрель M18 FRAD2-0 FUEL</t>
  </si>
  <si>
    <t>Акк. секционная прочистная машина M18FSSM-0 FUEL</t>
  </si>
  <si>
    <t>4058546290399</t>
  </si>
  <si>
    <t>Акк. секционная прочистная машина M18FSSM-121 FUEL</t>
  </si>
  <si>
    <t>4058546290382</t>
  </si>
  <si>
    <t>Акк. кромочный фрезер M18FTR-0X</t>
  </si>
  <si>
    <t>4058546295035</t>
  </si>
  <si>
    <t>Акк. фонарь M18 HAL-0 с возможностью работы от сети</t>
  </si>
  <si>
    <t>4002395170166</t>
  </si>
  <si>
    <t>Акк. гидравлический обжимный инструмент M18 HDCT-0C</t>
  </si>
  <si>
    <t>4058546298487</t>
  </si>
  <si>
    <t>Акк. гидравлический обжимный инструмент M18 HDCT-202C (Li-Ion2ач)</t>
  </si>
  <si>
    <t>4058546298494</t>
  </si>
  <si>
    <t>Акк. фонарь мачта освещения M18 HSAL-0 с возможностью работы от сети</t>
  </si>
  <si>
    <t>4002395158607</t>
  </si>
  <si>
    <t>Акк. фонарь мачта освещения M18 HSAL-502B с возможностью работы от сети</t>
  </si>
  <si>
    <t>4002395281473</t>
  </si>
  <si>
    <t>Акк. вспомогательный гидравлический насос M18 HUP700-121 (Li-Ion12Ач)</t>
  </si>
  <si>
    <t>4058546297121</t>
  </si>
  <si>
    <t>Акк. гайковерт M18 ONEFHIWF1-0X ONE-KEY FUEL 1"</t>
  </si>
  <si>
    <t>4058546029043</t>
  </si>
  <si>
    <t>Акк. гайковерт M18 ONEFHIWF12-0X ONE-KEY FUEL 1/2"</t>
  </si>
  <si>
    <t>4058546028985</t>
  </si>
  <si>
    <t>Акк. гайковерт M18 ONEFHIWF12-502X ONE-KEY FUEL 1/2"</t>
  </si>
  <si>
    <t>4058546028992</t>
  </si>
  <si>
    <t>Акк. гайковерт M18 ONEFHIWF1-802X ONE-KEY FUEL 1"</t>
  </si>
  <si>
    <t>4058546029050</t>
  </si>
  <si>
    <t>Акк. гайковерт M18 ONEFHIWF34-0X ONE-KEY FUEL 3/4"</t>
  </si>
  <si>
    <t>4058546029012</t>
  </si>
  <si>
    <t>Акк. гайковерт M18 ONEFHIWF34-502X ONE-KEY FUEL 3/4"</t>
  </si>
  <si>
    <t>4058546029029</t>
  </si>
  <si>
    <t>Акк. гайковерт M18 ONEFHIWP12-0X ONE-KEY FUEL 1/2"</t>
  </si>
  <si>
    <t>4058546028961</t>
  </si>
  <si>
    <t>Акк. гайковерт M18 ONEFHIWP12-502X ONE-KEY FUEL 1/2"</t>
  </si>
  <si>
    <t>4058546028978</t>
  </si>
  <si>
    <t>Акк. светодиодный фонарь с зарядным устройством M18 ONESLDP-0 ONE-KEY с возможностью работы от сети</t>
  </si>
  <si>
    <t>4002395287154</t>
  </si>
  <si>
    <t>4002395287178</t>
  </si>
  <si>
    <t>Акк. фонарь M18 ONESLSP-0 ONE-KEY с возможностью работы от сети</t>
  </si>
  <si>
    <t>4002395287109</t>
  </si>
  <si>
    <t>Акк. радио DAD+/зарядное устройство M18PRCDAB+-0</t>
  </si>
  <si>
    <t>4058546325084</t>
  </si>
  <si>
    <t>Акк. канализационная инспекционная камера 36 м M18SIC36-0</t>
  </si>
  <si>
    <t>4058546290412</t>
  </si>
  <si>
    <t>Акк. канализационная инспекционная камера 60 м M18SIC60-0</t>
  </si>
  <si>
    <t>4058546290405</t>
  </si>
  <si>
    <t>Акк. монитор для канализационной инспекционной камеры M18SIM-0</t>
  </si>
  <si>
    <t>4058546290429</t>
  </si>
  <si>
    <t>Акк. система управления для канализационной инспекционной камеры M18SISH-0</t>
  </si>
  <si>
    <t>4058546290436</t>
  </si>
  <si>
    <t>Акк. фонарь M18 SLSP-0 с возможностью работы от сети</t>
  </si>
  <si>
    <t>4002395162222</t>
  </si>
  <si>
    <t>Средний наконечник-бур для секционной машины (22мм трос.)</t>
  </si>
  <si>
    <t>4058546323523</t>
  </si>
  <si>
    <t>Средний наконечник-бур для секционной машины (32мм трос.)</t>
  </si>
  <si>
    <t>4058546323615</t>
  </si>
  <si>
    <t>Средний наконечник-бур для барабанной машины (16мм + 20мм трос.)</t>
  </si>
  <si>
    <t>4058546323431</t>
  </si>
  <si>
    <t>Шланг для M18 FSSM</t>
  </si>
  <si>
    <t>4058546296193</t>
  </si>
  <si>
    <t>Ключ для pin-коннекторов (16мм, 20 мм, 22мм, 32мм трос.)</t>
  </si>
  <si>
    <t>4058546296162</t>
  </si>
  <si>
    <t>Набор матриц для медных наконечников R13 (16-300мм)</t>
  </si>
  <si>
    <t>4058546323981</t>
  </si>
  <si>
    <t>Набор матриц для медных наконечников R22 (16-300мм)</t>
  </si>
  <si>
    <t>4058546298982</t>
  </si>
  <si>
    <t>Масло для вспомогательного гидравлического насоса M18HUP700</t>
  </si>
  <si>
    <t>4058546324001</t>
  </si>
  <si>
    <t>Акк. инспекционная камера SITM</t>
  </si>
  <si>
    <t>4058546324100</t>
  </si>
  <si>
    <t>Малый наконечник-бур для секционной машины (22мм трос.)</t>
  </si>
  <si>
    <t>4058546323516</t>
  </si>
  <si>
    <t>Малый наконечник-бур для секционной машины (32мм трос.)</t>
  </si>
  <si>
    <t>4058546323608</t>
  </si>
  <si>
    <t>Малый наконечник-бур для барабанной машины (16мм + 20мм трос.)</t>
  </si>
  <si>
    <t>4058546323424</t>
  </si>
  <si>
    <t>Подвеска на корзину подъёмника для насоса M18HUP</t>
  </si>
  <si>
    <t>4058546326494</t>
  </si>
  <si>
    <t>Наконечник в виде прямой спирали для секционной машины (22мм трос.)</t>
  </si>
  <si>
    <t>4058546323462</t>
  </si>
  <si>
    <t>Конусообразный наконечник для секционной машины (32мм трос.)</t>
  </si>
  <si>
    <t>4058546323561</t>
  </si>
  <si>
    <t>Наконечник в виде прямой спирали для барабанной машины (16мм + 20мм трос.)</t>
  </si>
  <si>
    <t>4058546323370</t>
  </si>
  <si>
    <t>Смещённая насадка для кромочного фрезера</t>
  </si>
  <si>
    <t>4058546298456</t>
  </si>
  <si>
    <t>Source Price</t>
  </si>
  <si>
    <t>Артикул text</t>
  </si>
  <si>
    <t>Цена с НДС, руб.</t>
  </si>
  <si>
    <t>Комент</t>
  </si>
  <si>
    <t>K750S</t>
  </si>
  <si>
    <t>PLH32XE</t>
  </si>
  <si>
    <t>4933411470</t>
  </si>
  <si>
    <t>PFH24E</t>
  </si>
  <si>
    <t>AGV17-125XE</t>
  </si>
  <si>
    <t>M12BDD-202C</t>
  </si>
  <si>
    <t>M18BDD-202C</t>
  </si>
  <si>
    <t>PLH28E</t>
  </si>
  <si>
    <t>PLH28XE</t>
  </si>
  <si>
    <t>AGV10-125EK</t>
  </si>
  <si>
    <t>M18CBLDD-202C</t>
  </si>
  <si>
    <t>PFH26T</t>
  </si>
  <si>
    <t>SCS65Q</t>
  </si>
  <si>
    <t>4933451168</t>
  </si>
  <si>
    <t>4933451625</t>
  </si>
  <si>
    <t>4933464322</t>
  </si>
  <si>
    <t>4933464325</t>
  </si>
  <si>
    <t>4933464330</t>
  </si>
  <si>
    <t>4933464329</t>
  </si>
  <si>
    <t>4933464331</t>
  </si>
  <si>
    <t>4933451601</t>
  </si>
  <si>
    <t>4933464840</t>
  </si>
  <si>
    <t>4933464368</t>
  </si>
  <si>
    <t>4933464367</t>
  </si>
  <si>
    <t>4933451199</t>
  </si>
  <si>
    <t>4933446780</t>
  </si>
  <si>
    <t>M18CRAD2-0X</t>
  </si>
  <si>
    <t>M12FRAIWF12-0</t>
  </si>
  <si>
    <t>M12FRAIWF38-0</t>
  </si>
  <si>
    <t xml:space="preserve">M12 RCDAB+-0 </t>
  </si>
  <si>
    <t>M18 ONEFHIWF1DS-0C</t>
  </si>
  <si>
    <t xml:space="preserve">M18 ONEFHIWF1DS-121C </t>
  </si>
  <si>
    <t>M18FAC-0</t>
  </si>
  <si>
    <t>M18SIC60</t>
  </si>
  <si>
    <t>M18SIC36</t>
  </si>
  <si>
    <t>M18SIM-0</t>
  </si>
  <si>
    <t>M18SISH-0</t>
  </si>
  <si>
    <t xml:space="preserve">M18 DFC </t>
  </si>
  <si>
    <t>ISHL-0</t>
  </si>
  <si>
    <t>L4FMLED-201</t>
  </si>
  <si>
    <t>L4TMLED-201</t>
  </si>
  <si>
    <t>M18 FFNS-502C</t>
  </si>
  <si>
    <t>M12UDEL-0B</t>
  </si>
  <si>
    <t>M12UDEL-201B</t>
  </si>
  <si>
    <t>M18ONEFHIWF12E-0X</t>
  </si>
  <si>
    <t>M12FMT-0</t>
  </si>
  <si>
    <t>M12FMT-422X</t>
  </si>
  <si>
    <t>M18ONEFHIWF1D-0C</t>
  </si>
  <si>
    <t xml:space="preserve">M18 ONEFHIWF1D-121C </t>
  </si>
  <si>
    <t>M12 HPT -0C</t>
  </si>
  <si>
    <t>M18 BLHPT -0C</t>
  </si>
  <si>
    <t>System Attachment</t>
  </si>
  <si>
    <t>M18USB PS HJ2</t>
  </si>
  <si>
    <t>M18FOPH-EXA</t>
  </si>
  <si>
    <t>M18FOPH-CSA</t>
  </si>
  <si>
    <t>M18FOPH-LTA</t>
  </si>
  <si>
    <t>M18FOPH-HTA</t>
  </si>
  <si>
    <t>M18FOPH-EA</t>
  </si>
  <si>
    <t>MSLA1</t>
  </si>
  <si>
    <t>MSLA2</t>
  </si>
  <si>
    <t>1.8M CONTROLLER EXTENSION CORD</t>
  </si>
  <si>
    <t>125/150MM     P1 A/M</t>
  </si>
  <si>
    <t>SPOOL + LINE - 1PC</t>
  </si>
  <si>
    <t>STEEL FRAME BUCKET HANGER</t>
  </si>
  <si>
    <t>Replacement Oil M18 HUP700</t>
  </si>
  <si>
    <t>240' 1/8" Steel Fish Drum</t>
  </si>
  <si>
    <t>100' Non-conductive Drum</t>
  </si>
  <si>
    <t>120' 1/8" Steel Fish Drum</t>
  </si>
  <si>
    <t>TRB-1</t>
  </si>
  <si>
    <t>200' Non-conductive Drum</t>
  </si>
  <si>
    <t>R22 CU DIE KIT</t>
  </si>
  <si>
    <t>DIN13 CU DIE SET</t>
  </si>
  <si>
    <t>R13 CU DIE SET</t>
  </si>
  <si>
    <t>DIN13 AL DIE SET</t>
  </si>
  <si>
    <t>16mm Anchor Cable</t>
  </si>
  <si>
    <t>Закрепительный тросик 16мм</t>
  </si>
  <si>
    <t>DIN22 CU DIE KIT</t>
  </si>
  <si>
    <t>20mm x 60cm Leader Cable</t>
  </si>
  <si>
    <t>Ведущий тросик 20мм х 600мм</t>
  </si>
  <si>
    <t>DIN22 AL DIE KIT</t>
  </si>
  <si>
    <t>16mm x 7.6m Coupling End Cable IC</t>
  </si>
  <si>
    <t>Head Attachment Kit 32mm</t>
  </si>
  <si>
    <t>16mm x 60cm Leader Cable</t>
  </si>
  <si>
    <t>Ведущий тросик 16мм х 600мм</t>
  </si>
  <si>
    <t>FNA-1</t>
  </si>
  <si>
    <t>16mm x 15.2m Coupling End Cable IC</t>
  </si>
  <si>
    <t>20mm x 15.2m Coupling End Cable IC</t>
  </si>
  <si>
    <t>20mm x 7.6m Coupling End Cable IC</t>
  </si>
  <si>
    <t>MSLA3</t>
  </si>
  <si>
    <t>Head Attachment Kit for Drum Machine</t>
  </si>
  <si>
    <t>Head Attachment Kit 22mm</t>
  </si>
  <si>
    <t>100mm Chain Knocker 22mm</t>
  </si>
  <si>
    <t>100mm Chain Knocker 32mm</t>
  </si>
  <si>
    <t>70mm Chain Knocker 22mm</t>
  </si>
  <si>
    <t>70mm Chain Knocker 32mm</t>
  </si>
  <si>
    <t>70mm Chain Knocker Drum Machine</t>
  </si>
  <si>
    <t>100mm Chain Knocker Drum Machine</t>
  </si>
  <si>
    <t>Cable Carrier</t>
  </si>
  <si>
    <t>150mm Root Cutter Drum Machine</t>
  </si>
  <si>
    <t>Medium Opening Tool 32mm</t>
  </si>
  <si>
    <t>150mm Root Cutter 22mm</t>
  </si>
  <si>
    <t>150mm Root Cutter 32mm</t>
  </si>
  <si>
    <t>100mm Root Cutter Drum Machine</t>
  </si>
  <si>
    <t>Medium Opening tool Drum Machine</t>
  </si>
  <si>
    <t>100mm Root Cutter 22mm</t>
  </si>
  <si>
    <t>100mm Root Cutter 32mm</t>
  </si>
  <si>
    <t>Small Opening Tool 32mm</t>
  </si>
  <si>
    <t>75mm root cutter Drum Machine</t>
  </si>
  <si>
    <t>75mm Root Cutter 22mm</t>
  </si>
  <si>
    <t>75mm Root Cutter 32mm</t>
  </si>
  <si>
    <t>Small Opening Tool Drum Machine</t>
  </si>
  <si>
    <t>Small Opening Tool 22mm</t>
  </si>
  <si>
    <t>Medium Opening Tool 22mm</t>
  </si>
  <si>
    <t>Straight Auger 32mm</t>
  </si>
  <si>
    <t>Funnel Retriever 32mm</t>
  </si>
  <si>
    <t>Pilot Tube</t>
  </si>
  <si>
    <t>Straight Auger Drum Machine</t>
  </si>
  <si>
    <t>Straight Auger 22mm</t>
  </si>
  <si>
    <t>Funnel Retriever Drum Machine</t>
  </si>
  <si>
    <t>Funnel Retriever 22mm</t>
  </si>
  <si>
    <t>Head Attachment Box</t>
  </si>
  <si>
    <t>Pin Key</t>
  </si>
  <si>
    <t>Cable Kit</t>
  </si>
  <si>
    <t>Принадлежности для клеевых пистолетов: поршень для держателя тюбика 400/800мм (М12/C18)</t>
  </si>
  <si>
    <t>Гайка FIXTEC Milwaukee</t>
  </si>
  <si>
    <t>Принадлежности для клеевых пистолетов: туба алюминиевая 600мл (M12/C18)</t>
  </si>
  <si>
    <t>Рукоятка для УШМ</t>
  </si>
  <si>
    <t>Экстрактор Milwaukee PHDE72</t>
  </si>
  <si>
    <t>Смазка Milwaukee для буров</t>
  </si>
  <si>
    <t>Набор скоб для степлера T50/8мм (1200шт)</t>
  </si>
  <si>
    <t>Фланцевая гайка М14 115-230мм</t>
  </si>
  <si>
    <t>Набор скоб для степлера T50/14мм (600шт)</t>
  </si>
  <si>
    <t>Мешочный фильтр для ECP 5шт.</t>
  </si>
  <si>
    <t>Принадлежности для клеевых пистолетов: туба пластиковая, прозрачная 600мл (М12/C18)</t>
  </si>
  <si>
    <t>Подкладная шайба</t>
  </si>
  <si>
    <t>Набор скоб для степлера T50/6мм (1200шт)</t>
  </si>
  <si>
    <t>Пылесборное кольцо</t>
  </si>
  <si>
    <t>Кожух для УШМ с пылеудалением для шлифовки DEG125</t>
  </si>
  <si>
    <t>Шлифовальная подошва Milwaukee для ROS 150 E</t>
  </si>
  <si>
    <t>Экстрактор Milwaukee Xtractor</t>
  </si>
  <si>
    <t>Система CleanLineTurbo FIXTEC M18x2.5x1 1/4"</t>
  </si>
  <si>
    <t>Поршень для каретки в сборе</t>
  </si>
  <si>
    <t>Магазин для шурупов M18 FSG</t>
  </si>
  <si>
    <t>Принадлежности для клеевых пистолетов: шток поршня для тубы 600мл (C18 PCG)</t>
  </si>
  <si>
    <t>Кожух для УШМ с пылеудалением для резки DEC125</t>
  </si>
  <si>
    <t>Переходник с 1/2" на 7/16"</t>
  </si>
  <si>
    <t>Шлифовальная подошва Milwaukee для мультитул</t>
  </si>
  <si>
    <t>Набор гвоздей для гвоздезабивного инструмента 16G/50мм/20°-(2000 шт)</t>
  </si>
  <si>
    <t>Ключ планшайбы 115-230/WP/WSAP1 A/M</t>
  </si>
  <si>
    <t>Цанга 8мм</t>
  </si>
  <si>
    <t>Принадлежности для клеевых пистолетов: каретка 310мл в сборе (C18 PCG)</t>
  </si>
  <si>
    <t>Шлифовальная подошва Milwaukee для ROS 125 E</t>
  </si>
  <si>
    <t>Шпилька направляющая для EXACT 19мм</t>
  </si>
  <si>
    <t>Резервуар для воды WT10</t>
  </si>
  <si>
    <t>Цанговый патрон 6мм</t>
  </si>
  <si>
    <t>Мешочный фильтр 5шт. 50л.</t>
  </si>
  <si>
    <t>Удлинитель 152мм. для заклепочника</t>
  </si>
  <si>
    <t>Мешок полиэтиленовый 30л. для AS 30/42 (5шт)</t>
  </si>
  <si>
    <t>Выталкиватель телескопический 50мм (2шт)</t>
  </si>
  <si>
    <t>Принадлежности для клеевых пистолетов: туба алюминиевая 400мл (M12/C18)</t>
  </si>
  <si>
    <t>Переходник шланга для WCE</t>
  </si>
  <si>
    <t>Комплект крепления в бетоне (крепёжный болт, гайка-барашек, шайба, 5 анкеров)</t>
  </si>
  <si>
    <t>Мешок флисовый для AS 30/42 (5шт)</t>
  </si>
  <si>
    <t>Z_Адаптер для куртки M18 USB PS</t>
  </si>
  <si>
    <t>Набор гвоздей для гвоздезабивного инструмента 16G/45мм/20°-(2000 шт)</t>
  </si>
  <si>
    <t>Диски для трубореза C12PC</t>
  </si>
  <si>
    <t>Резиновая крышка для системы водоотвода макс. диаметр 152мм, шт</t>
  </si>
  <si>
    <t>Мешочный фильтр 5шт. 30л.</t>
  </si>
  <si>
    <t>Шпилька направляющая для EXACT 11.1мм</t>
  </si>
  <si>
    <t>Набор гвоздей для гвоздезабивного инструмента 16G/32мм/20°-(2000 шт)</t>
  </si>
  <si>
    <t>Фильтр для ECP/ELCP</t>
  </si>
  <si>
    <t>Набор гвоздей для гвоздезабивного инструмента 16G/38мм/20°-(2000 шт)</t>
  </si>
  <si>
    <t>Цепь для цепной пилы 3/8" x 406 x 1,1</t>
  </si>
  <si>
    <t>Набор гвоздей для гвоздезабивного инструмента 18G/32мм (5000шт)</t>
  </si>
  <si>
    <t>Набор гвоздей для гвоздезабивного инструмента 16G/64мм/20°-(2000 шт)</t>
  </si>
  <si>
    <t>Набор наконечников (2.4мм, 3.2мм, 4.0мм, 4.8мм) для заклепочника</t>
  </si>
  <si>
    <t>Набор гвоздей для гвоздезабивного инструмента 18G/50мм (4000шт)</t>
  </si>
  <si>
    <t>Фильтр PTFE плоский для AS 30/42 (1шт)</t>
  </si>
  <si>
    <t>Удлинитель для Установки алмазного бурения 1 1/4" 300мм</t>
  </si>
  <si>
    <t>Набор гвоздей для гвоздезабивного инструмента 18G/25мм (5000шт)</t>
  </si>
  <si>
    <t>Мешок для отходов 5шт. 30л.(пластик)</t>
  </si>
  <si>
    <t>Принадлежности для клеевых пистолетов: каретка 310мл в сборе (М12 PCG)</t>
  </si>
  <si>
    <t>Головка расширительная PXPH20I-1410</t>
  </si>
  <si>
    <t>Набор гвоздей для гвоздезабивного инструмента 18G/40мм (5000шт)</t>
  </si>
  <si>
    <t>Адаптер для автомобильного прикуривателя 12В для куртки с подогревом, шт</t>
  </si>
  <si>
    <t>Матрица DIN22 Cu 70</t>
  </si>
  <si>
    <t>Матрица DIN22 Cu 150</t>
  </si>
  <si>
    <t>Матрица DIN22 Cu 185</t>
  </si>
  <si>
    <t>Матрица DIN22 Cu 120</t>
  </si>
  <si>
    <t>Резиновая манжета для M18 FMTIWP/F</t>
  </si>
  <si>
    <t>Хвостовик и патрон 13мм для М18 FMDP</t>
  </si>
  <si>
    <t>Направляюший стержень для DD2-160</t>
  </si>
  <si>
    <t>Головка расширительная PXPH16I-14</t>
  </si>
  <si>
    <t>Набор гвоздей для гвоздезабивного инструмента 18G/40мм INOX (5000шт)</t>
  </si>
  <si>
    <t>Матрица DIN22 Cu 300</t>
  </si>
  <si>
    <t>Резиновый чехол для M18FHIWF12-502X</t>
  </si>
  <si>
    <t>Фильтр для ECP</t>
  </si>
  <si>
    <t>Принадлежности для M12 DE/M18 CDEX/M18/28CPDEX- сменный наконечник (2шт)</t>
  </si>
  <si>
    <t>Угловая насадка для M12FPDX</t>
  </si>
  <si>
    <t>Кожух с системой пылеудаления DEC230</t>
  </si>
  <si>
    <t>Кожух с системой пылеудаления DEC230К, шт</t>
  </si>
  <si>
    <t>Матрица DIN22 Cu 240</t>
  </si>
  <si>
    <t>Принадлежности для клеевых пистолетов: шток поршня для тубы 600мл (M12 PCG)</t>
  </si>
  <si>
    <t>Подошва для JSPE90X</t>
  </si>
  <si>
    <t>Пылезащитная решетка для WCE30/ WCS45, шт</t>
  </si>
  <si>
    <t>Универсальный сужающий рукав</t>
  </si>
  <si>
    <t>Рукоятка AVS для УШМ&lt;Ø180мм., шт</t>
  </si>
  <si>
    <t>Матрица для обжимного инструмента DIN22 Cu 25</t>
  </si>
  <si>
    <t>Матрица DIN22 Cu 35</t>
  </si>
  <si>
    <t>Матрица для обжимного инструмента DIN22 Cu 50</t>
  </si>
  <si>
    <t>Матрица для обжимного инструмента DIN22 Cu 95, шт</t>
  </si>
  <si>
    <t>Принадлежности для кабелереза Клещи + Лезвие Cu/Al, шт</t>
  </si>
  <si>
    <t>Система водосбора для стойки DR 152 T</t>
  </si>
  <si>
    <t>Матрица DIN22 Cu 16</t>
  </si>
  <si>
    <t>Кабель Quik-Lok 4м</t>
  </si>
  <si>
    <t>Пробойник M25-1pc</t>
  </si>
  <si>
    <t>Система пылеудаления DE 16</t>
  </si>
  <si>
    <t>Система FIXTEC для алмазных двигателей с резьбой 1 1/4", шт</t>
  </si>
  <si>
    <t>Принадлежности для клеевых пистолетов: шток поршня для каретки 310мл (C18 PCG), шт</t>
  </si>
  <si>
    <t>Пробойник PG13/M20-1pc</t>
  </si>
  <si>
    <t>Пробойник M63-1pc</t>
  </si>
  <si>
    <t>Переходник FIXTEC М18х2,5-М16 (сухое алмазное сверление)</t>
  </si>
  <si>
    <t>Шланг Anti static 4м.</t>
  </si>
  <si>
    <t>Удлинительный шланг 35мм/5м ASE/RSE 1400</t>
  </si>
  <si>
    <t>Набор гвоздей для гвоздезабивного инструмента 18G/30мм INOX (5000шт)</t>
  </si>
  <si>
    <t>Матрица-нож для резки меди и алюминия</t>
  </si>
  <si>
    <t>Насадка со смещенным центром для M12FPDX</t>
  </si>
  <si>
    <t>Фильтр PET для двигателя AS 30/42 (1шт), шт</t>
  </si>
  <si>
    <t>Шпуля в сборе автоматическая</t>
  </si>
  <si>
    <t>Фильтр EMAC/ELAC</t>
  </si>
  <si>
    <t>Леска для триммера 2.3мм х 76м, шт</t>
  </si>
  <si>
    <t>Труба всасывающая для пылесоса диаметр 35мм длина 500мм, шт</t>
  </si>
  <si>
    <t>Леска для триммера 2мм х 45м</t>
  </si>
  <si>
    <t>Принадлежности для M12 DE- Фильтр (3шт)</t>
  </si>
  <si>
    <t>Переходник с 1 1/4"UNC на 1/2"G</t>
  </si>
  <si>
    <t>Ограничительная гильза M25-1 шт</t>
  </si>
  <si>
    <t>Ограничительная гильза M63-1 шт</t>
  </si>
  <si>
    <t>Резиновый чехол для M18FHIWP12-502X</t>
  </si>
  <si>
    <t>Удлинитель для Установки алмазного бурения 1 1/4" 500мм</t>
  </si>
  <si>
    <t>Z_Резиновая манжета для гайковерта M18CHIW</t>
  </si>
  <si>
    <t>Набор гвоздей для гвоздезабивного инструмента 18G/30мм (5000шт)</t>
  </si>
  <si>
    <t>Головка расширительная PXPH20I-1406</t>
  </si>
  <si>
    <t>Скобы боковые для HD кейса (2шт)</t>
  </si>
  <si>
    <t xml:space="preserve">Цепь 3/8" x 254 x 1,1 для M18 FOPH-HTA </t>
  </si>
  <si>
    <t>Ограничительная гильза M32-1 шт</t>
  </si>
  <si>
    <t>Кейс для системы Crimp/ Die</t>
  </si>
  <si>
    <t>Пробойник PG16-1pc</t>
  </si>
  <si>
    <t>Набор гвоздей для гвоздезабивного инструмента 18G/25мм INOX (5000шт), шт</t>
  </si>
  <si>
    <t>Кабель Quik-Lok 6м</t>
  </si>
  <si>
    <t>Ограничительная гильза M40-1 шт</t>
  </si>
  <si>
    <t>Ограничительная гильза PG16-1 шт</t>
  </si>
  <si>
    <t>Направляющая для циркулярной пилы GRU1400</t>
  </si>
  <si>
    <t>Резак(принадлежности для вырубных ножниц), шт</t>
  </si>
  <si>
    <t>Угл.перех для дрели US, шт</t>
  </si>
  <si>
    <t>Обжимные клещи J12-M15</t>
  </si>
  <si>
    <t>Обжимные клещи J12-M22</t>
  </si>
  <si>
    <t>Обжимные клещи J12-TH16</t>
  </si>
  <si>
    <t>Обжимные клещи J12-TH20</t>
  </si>
  <si>
    <t>Обжимные клещи J12-TH26</t>
  </si>
  <si>
    <t>Пуансон для ножниц N2, шт</t>
  </si>
  <si>
    <t>Удлинитель (сухое алмазное сверление) 16/M16 300мм, шт</t>
  </si>
  <si>
    <t>Матрица DIN22 AL 16/25</t>
  </si>
  <si>
    <t>Комплект шлангов для торцовочной пилы DEK 26</t>
  </si>
  <si>
    <t>Мешок для ASE1400 50 л (5шт), шт</t>
  </si>
  <si>
    <t>Пробойник M40-1pc</t>
  </si>
  <si>
    <t>Пробойник M50-1pc</t>
  </si>
  <si>
    <t>Набор гвоздей для гвоздезабивного инструмента 18G/16мм (10000шт), шт</t>
  </si>
  <si>
    <t>Цанговый патрон 6,35мм(1/4")</t>
  </si>
  <si>
    <t>Пробойник M32-1pc</t>
  </si>
  <si>
    <t>Ограничительная гильза M50-1 шт</t>
  </si>
  <si>
    <t>Шток поршня в сборе для каретки 310мл "М12"</t>
  </si>
  <si>
    <t>Рукоятка для PHE, шт</t>
  </si>
  <si>
    <t>Сужающий рукав NT(E)/RSE/AS</t>
  </si>
  <si>
    <t>Фланцевая гайка M14</t>
  </si>
  <si>
    <t>Принадлежности для M12 DE- Пылесборник, фильтр, крышка</t>
  </si>
  <si>
    <t>Ограничительная гильза M16 -1 шт</t>
  </si>
  <si>
    <t>Левый нож</t>
  </si>
  <si>
    <t>Правый нож</t>
  </si>
  <si>
    <t>Головка расширительная PXPH32I-1406</t>
  </si>
  <si>
    <t>Рукоятка AVS для УШМ&gt;Ø180мм.</t>
  </si>
  <si>
    <t>Матрица для обжимного инструмента DIN22 AL 50, шт</t>
  </si>
  <si>
    <t>Пара матриц для шпилькореза M18 BLTRC (шпильки М6, М8, М10, М12)</t>
  </si>
  <si>
    <t>Троссик для прочистной машины 8мм x 7.6м spiral, bulb auger, шт</t>
  </si>
  <si>
    <t>Обжимные клещи J18-TH26</t>
  </si>
  <si>
    <t>Набор гвоздей для гвоздезабивного инструмента 18G/32мм INOX (5000шт)</t>
  </si>
  <si>
    <t>Картридж фильтра ASE/RSE/ASM</t>
  </si>
  <si>
    <t>Обжимные клещи J18-TH20</t>
  </si>
  <si>
    <t>Обжимные клещи J18-TH32</t>
  </si>
  <si>
    <t>Обжимные клещи J18-TH16</t>
  </si>
  <si>
    <t>Обжимные клещи J18-M15</t>
  </si>
  <si>
    <t>Обжимные клещи J18-M18</t>
  </si>
  <si>
    <t>Обжимные клещи J18-M28</t>
  </si>
  <si>
    <t>Обжимные клещи J18-M35</t>
  </si>
  <si>
    <t>Резервуар для СОЖ MDE42/MD4-85</t>
  </si>
  <si>
    <t>Обжимные клещи + Матрица-нож для резки меди и алюминия</t>
  </si>
  <si>
    <t>Матрица DIN22 AL 150</t>
  </si>
  <si>
    <t>Матрица DIN22 AL 185</t>
  </si>
  <si>
    <t>Матрица для обжимного инструмента DIN22 AL 95/120, шт</t>
  </si>
  <si>
    <t>Матрица DIN22 AL 240</t>
  </si>
  <si>
    <t>Обжимные клещи J12-M18</t>
  </si>
  <si>
    <t>Обжимные клещи J12-M28</t>
  </si>
  <si>
    <t>Обжимные клещи J12-V15</t>
  </si>
  <si>
    <t>Обжимные клещи J12-V22</t>
  </si>
  <si>
    <t>Обжимные клещи J18-V15</t>
  </si>
  <si>
    <t>Обжимные клещи J18-V22</t>
  </si>
  <si>
    <t>Обжимные клещи J18-V28</t>
  </si>
  <si>
    <t>Обжимные клещи J12-TH32</t>
  </si>
  <si>
    <t>Матрица DIN22 AL 35</t>
  </si>
  <si>
    <t>Матрица для обжимного инструмента DIN22 AL70</t>
  </si>
  <si>
    <t>Матрица DIN22 Cu 6</t>
  </si>
  <si>
    <t>Боковой упор для SCS 65Q</t>
  </si>
  <si>
    <t>Головка расширительная PXPH25I-1410</t>
  </si>
  <si>
    <t>Головка расширительная PXPH40I-2506</t>
  </si>
  <si>
    <t>Щупы для измерительных приборов</t>
  </si>
  <si>
    <t>Пробойник M16-1pc</t>
  </si>
  <si>
    <t>Ограничительная гильза PG13/M20-1 шт</t>
  </si>
  <si>
    <t>Фланцевая гайка, шт</t>
  </si>
  <si>
    <t>Принадлежности для M12 DE- M12DEAC</t>
  </si>
  <si>
    <t>Ограничительная гильза PG21-1 шт</t>
  </si>
  <si>
    <t>Мешок для RSE1400 25л. (5шт), шт</t>
  </si>
  <si>
    <t>Набор гвоздей для гвоздезабивного инструмента 18G/45мм (4000шт)</t>
  </si>
  <si>
    <t>Матрица для обжимного инструмента NF22 Cu 50, шт</t>
  </si>
  <si>
    <t>Набор гвоздей для гвоздезабивного инструмента 18G/16мм INOX (10000шт)</t>
  </si>
  <si>
    <t>Матрица DIN13 Cu 25</t>
  </si>
  <si>
    <t>Матрица DIN13 Cu 50</t>
  </si>
  <si>
    <t>Матрица R13 Cu 50</t>
  </si>
  <si>
    <t>Троссик для прочистной машины 8мм x 7.6м spiral, pivot bulb auger, шт</t>
  </si>
  <si>
    <t>Троссик для прочистной машины 8мм x 7.6м spiral, bulb auger + барабан</t>
  </si>
  <si>
    <t>Сменная голова ножниц SMC1,2 Q</t>
  </si>
  <si>
    <t>Дисплей Milwaukee смазка для буров (15шт)</t>
  </si>
  <si>
    <t>Обжимные клещи J12-M35</t>
  </si>
  <si>
    <t>Набор гвоздей для гвоздезабивного инструмента 18G/45мм INOX (4000шт)</t>
  </si>
  <si>
    <t>Матрица R13 Cu 25</t>
  </si>
  <si>
    <t>Матрица NF22 Cu 300</t>
  </si>
  <si>
    <t>Резиновая манжета для гайковерта M18CIW</t>
  </si>
  <si>
    <t>Обжимные клещи J12-V28</t>
  </si>
  <si>
    <t>Каретка для крепления двигателя алмазного сверления, шт</t>
  </si>
  <si>
    <t>Пробойник PG21-1pc</t>
  </si>
  <si>
    <t>16 мм х 15 м тросик для M18</t>
  </si>
  <si>
    <t>Матрица NF22 Cu 16</t>
  </si>
  <si>
    <t>Матрица для обжимного инструмента NF22 Cu 25, шт</t>
  </si>
  <si>
    <t>Матрица NF22 Cu 35</t>
  </si>
  <si>
    <t>Матрица NF22 Cu 70</t>
  </si>
  <si>
    <t>Матрица NF22 Cu 95</t>
  </si>
  <si>
    <t>Троссик для прочистной машины 8мм x 7.6м  spiral, pivot bulb auger + барабан</t>
  </si>
  <si>
    <t>Набор гвоздей для гвоздезабивного инструмента 18G/50мм INOX (4000шт)</t>
  </si>
  <si>
    <t>Ключ с двумя отверстиями для кромочного фрезера</t>
  </si>
  <si>
    <t>Принадлежности для M18/M28 для CDEX/CPDEX- Пылесборник, фильтр, крышка</t>
  </si>
  <si>
    <t>Кейс для матриц обжимного инструмента</t>
  </si>
  <si>
    <t>Стопорная шпилька, квадратная, шт</t>
  </si>
  <si>
    <t>Грушевидный наконечник для M18PF</t>
  </si>
  <si>
    <t>Ограничитель глубины, шт</t>
  </si>
  <si>
    <t>Соед.сист.пылеудал PR 82/102мм</t>
  </si>
  <si>
    <t>Пылесборник, шт</t>
  </si>
  <si>
    <t>Фланец, шт</t>
  </si>
  <si>
    <t>Принадлежности для клеевых пистолетов: шток поршня для тубы 400мл (M12 PCG), шт</t>
  </si>
  <si>
    <t>Принадлежности для клеевых пистолетов: шток поршня для тубы 400мл (C18 PCG), шт</t>
  </si>
  <si>
    <t>M18PF набор наконечников 5 шт</t>
  </si>
  <si>
    <t>Шарнирный грушевидный наконечник для M18PF</t>
  </si>
  <si>
    <t>Конусообразный наконечник для M18</t>
  </si>
  <si>
    <t>Пылезащитная решетка для WCE65 (2шт)</t>
  </si>
  <si>
    <t>Кабель QUIK-LOK 4м CH (не доступно для заказа)</t>
  </si>
  <si>
    <t>Подкладная шайба для WS2300</t>
  </si>
  <si>
    <t>Лезвие сменное нижнее для PPS 14,4</t>
  </si>
  <si>
    <t>Ножи для кабелереза M12CC</t>
  </si>
  <si>
    <t>Набор гвоздей для гвоздезабивного инструмента 18G/19мм (10000шт)</t>
  </si>
  <si>
    <t>Кабель QUIK-LOK 4м AUS (не доступно для заказа)</t>
  </si>
  <si>
    <t>Боковая рукоятка с ограничителем глубины для PDE/DE</t>
  </si>
  <si>
    <t>Головка расширительная PXPH 16I-1406</t>
  </si>
  <si>
    <t>Зажимы типа "крокодил" для измерительных приборов</t>
  </si>
  <si>
    <t>Ключ рожковый SW 17/24</t>
  </si>
  <si>
    <t>Головка расширительная PXPH28N-14</t>
  </si>
  <si>
    <t>Троссик для прочистной машины 6мм x 7.6м spiral, bulb auger, шт</t>
  </si>
  <si>
    <t>Защитный чехол для ленточной пилы HD18 BS</t>
  </si>
  <si>
    <t>8 мм x 10.5 м тросик для M18PF</t>
  </si>
  <si>
    <t>Матрица RU22 Cu/Al 185</t>
  </si>
  <si>
    <t>Резиновая крышка для системы водоотвода макс. диаметр 180мм</t>
  </si>
  <si>
    <t>Матрица для обжимного инструмента R22 Cu 50</t>
  </si>
  <si>
    <t>Матрица DIN13 Cu 150</t>
  </si>
  <si>
    <t>Матрица DIN13 Cu 185</t>
  </si>
  <si>
    <t>Матрица R13 Cu 300</t>
  </si>
  <si>
    <t>Матрица DIN13 AL 150</t>
  </si>
  <si>
    <t>Матрица DIN13 AL 185</t>
  </si>
  <si>
    <t>Матрица DIN13 AL 300</t>
  </si>
  <si>
    <t>10 мм х 15 м тросик для M18</t>
  </si>
  <si>
    <t>Матрица DIN13 Cu 35</t>
  </si>
  <si>
    <t>Матрица DIN13 Cu 70</t>
  </si>
  <si>
    <t>Матрица DIN13 Cu 95</t>
  </si>
  <si>
    <t>Матрица DIN13 AL 50</t>
  </si>
  <si>
    <t>Переходник FIXTEC Нех11-М16 (сухое алмазное сверление)</t>
  </si>
  <si>
    <t>Троссик для прочистной машины 6мм x 7.6м spiral, pivot bulb auger + барабан</t>
  </si>
  <si>
    <t>Обжимные клещи J18-M12</t>
  </si>
  <si>
    <t>Обжимные клещи J12-M12</t>
  </si>
  <si>
    <t>Троссик для прочистной машины 6мм x 7.6м spiral, pivot bulb auger, шт</t>
  </si>
  <si>
    <t>Троссик для прочистной машины 6мм x 7.6м spiral, bulb auger + барабан</t>
  </si>
  <si>
    <t>Z_Матрица RU13 Cu400/AL300</t>
  </si>
  <si>
    <t>Система водоотвода для DR 350T, шт</t>
  </si>
  <si>
    <t>Матрица RU22 Cu/Al 35</t>
  </si>
  <si>
    <t>Матрица RU22 Cu/Al 95</t>
  </si>
  <si>
    <t>Матрица RU22 Cu/Al 240</t>
  </si>
  <si>
    <t>Z_Матрица DIN13 Cu 400</t>
  </si>
  <si>
    <t>Матрица RU13 Cu240/AL185</t>
  </si>
  <si>
    <t>Головка расширительная PXPH12I-14</t>
  </si>
  <si>
    <t>Обжимные клещи J18-V18</t>
  </si>
  <si>
    <t>Обжимные клещи J12-V14</t>
  </si>
  <si>
    <t>Обжимные клещи J12-V16</t>
  </si>
  <si>
    <t>Телескопический удлинитель 1,7-2,9м</t>
  </si>
  <si>
    <t>Сменные лезвия для резки армированного кабеля (SWA) для M18HCC</t>
  </si>
  <si>
    <t>Обжимные клещи J12-ACz 25</t>
  </si>
  <si>
    <t>Матрица NF13 Cu 150</t>
  </si>
  <si>
    <t>Матрица NF13 Cu 185</t>
  </si>
  <si>
    <t>Матрица NF13 Cu 400</t>
  </si>
  <si>
    <t>Матрица R13 Cu 120</t>
  </si>
  <si>
    <t>Матрица R13 Cu 150</t>
  </si>
  <si>
    <t>Матрица R13 Cu 185</t>
  </si>
  <si>
    <t>Матрица R13 Cu 240</t>
  </si>
  <si>
    <t>Матрица R13 Cu 400</t>
  </si>
  <si>
    <t>Матрица NF13 Cu 70</t>
  </si>
  <si>
    <t>Матрица NF13 Cu 95</t>
  </si>
  <si>
    <t>Матрица DIN13 Cu 16</t>
  </si>
  <si>
    <t>Матрица DIN13 AL 16/25</t>
  </si>
  <si>
    <t>Матрица DIN13 AL 35</t>
  </si>
  <si>
    <t>Матрица DIN13 AL 70</t>
  </si>
  <si>
    <t>10 мм x 10.5 м тросик для M18PF</t>
  </si>
  <si>
    <t xml:space="preserve">Принадлежности для кабелереза Лезвие для стальных тросов </t>
  </si>
  <si>
    <t>Вакуумная пластина для DR 152 T, шт</t>
  </si>
  <si>
    <t>Обжимные клещи J18-TH25</t>
  </si>
  <si>
    <t xml:space="preserve">Набор ножей для подземного кабелереза ACSR M18HCC45    </t>
  </si>
  <si>
    <t>Обжимные клещи J18-TH14</t>
  </si>
  <si>
    <t>Обжимные клещи J18-TH18</t>
  </si>
  <si>
    <t>Обжимные клещи J12-TH40</t>
  </si>
  <si>
    <t>Обжимные клещи Кольцевые RJ18-M54</t>
  </si>
  <si>
    <t>Матрица Q22 CU 16</t>
  </si>
  <si>
    <t>Матрица Q22 CU 25</t>
  </si>
  <si>
    <t>Матрица Q22 CU 35</t>
  </si>
  <si>
    <t>Матрица Q22 CU 70</t>
  </si>
  <si>
    <t>Обжимные клещи Кольцевые RJ18-TH63</t>
  </si>
  <si>
    <t>Обжимные клещи Кольцевые RJ18-M42</t>
  </si>
  <si>
    <t>Смазка в тюбике 50 г. Для смазки конуса и расширительных головок.</t>
  </si>
  <si>
    <t>Кабель для инспекционной камеры поворотный 1м Articulating Cable</t>
  </si>
  <si>
    <t>Обжимные клещи J12-V12</t>
  </si>
  <si>
    <t>Обжимные клещи J12-U18</t>
  </si>
  <si>
    <t>Ваккуумная помпа VP6</t>
  </si>
  <si>
    <t>Матрица RU13 Cu/Al 16</t>
  </si>
  <si>
    <t>Матрица RU13 Cu35/AL25</t>
  </si>
  <si>
    <t>Матрица RU13 Cu70/AL50</t>
  </si>
  <si>
    <t>Матрица RU13 Cu95/AL70</t>
  </si>
  <si>
    <t>Матрица RU13 Cu150/AL120</t>
  </si>
  <si>
    <t>Матрица RU13 Cu185/AL150</t>
  </si>
  <si>
    <t>Матрица C13 Cu 16</t>
  </si>
  <si>
    <t>Матрица C13 Cu 25</t>
  </si>
  <si>
    <t>Матрица C13 Cu 35</t>
  </si>
  <si>
    <t>Матрица C13 Cu 50</t>
  </si>
  <si>
    <t>Матрица C13 Cu 70</t>
  </si>
  <si>
    <t>Матрица C13 Cu 10</t>
  </si>
  <si>
    <t>Матрица C13 Cu 10-35</t>
  </si>
  <si>
    <t>Матрица C13 Cu 25-50</t>
  </si>
  <si>
    <t>Матрица C13 Cu 35-70</t>
  </si>
  <si>
    <t>Матрица HAH13 Cu 70</t>
  </si>
  <si>
    <t>Матрица HAH13 Cu 95</t>
  </si>
  <si>
    <t>Матрица HAH13 Cu 120</t>
  </si>
  <si>
    <t>Обжимные клещи Кольцевые RJ18-U63</t>
  </si>
  <si>
    <t>Клещи + Лезвие для кабелереза ACSR</t>
  </si>
  <si>
    <t>Обжимные клещи Кольцевые RJ18-V42</t>
  </si>
  <si>
    <t>Адаптор кольцевых клещей RJA-1</t>
  </si>
  <si>
    <t>Набор ножей для подземного кабелереза M18HCC75</t>
  </si>
  <si>
    <t>Система водоотвода для DR 250TV</t>
  </si>
  <si>
    <t>Цанга</t>
  </si>
  <si>
    <t>Обжимные клещи J18-V35</t>
  </si>
  <si>
    <t>Обжимные клещи Кольцевые RJ18-TH40</t>
  </si>
  <si>
    <t>Обжимные клещи Кольцевые RJ18-U40</t>
  </si>
  <si>
    <t>Удлинитель кабеля для инспекционной камеры (90см), шт</t>
  </si>
  <si>
    <t>Обжимные клещи Кольцевые RJ18-TH50</t>
  </si>
  <si>
    <t>Обжимные клещи Кольцевые RJ18-U50</t>
  </si>
  <si>
    <t>Обжимные клещи J18-M22</t>
  </si>
  <si>
    <t>Принадлежности для клеевых пистолетов: алюминиевый держатель тюбика 310мл (PCG14), шт</t>
  </si>
  <si>
    <t>Матрица RU22 Cu/Al 120</t>
  </si>
  <si>
    <t>Обжимные клещи Кольцевые RJ18-V54</t>
  </si>
  <si>
    <t>Клещи для резки многожильного кабеля (FSW) для M18HCC</t>
  </si>
  <si>
    <t>Головка расширительная PXPH75I-5606/10</t>
  </si>
  <si>
    <t>Обжимные клещи J12-TH14</t>
  </si>
  <si>
    <t>Обжимные клещи J12-TH18</t>
  </si>
  <si>
    <t>Обжимные клещи J12-U14</t>
  </si>
  <si>
    <t>Обжимные клещи J12-U40</t>
  </si>
  <si>
    <t>Кабель для M12 ICAV3 инспекционной камеры 1м</t>
  </si>
  <si>
    <t>Матрица NF22 Cu 150</t>
  </si>
  <si>
    <t>Матрица NF22 Cu 185</t>
  </si>
  <si>
    <t>Матрица R22 Cu 150</t>
  </si>
  <si>
    <t>Матрица R22 Cu 185</t>
  </si>
  <si>
    <t>Матрица R13 Cu 16</t>
  </si>
  <si>
    <t>Матрица R13 Cu 35</t>
  </si>
  <si>
    <t>Матрица R13 Cu 70</t>
  </si>
  <si>
    <t>Матрица R13 Cu 95</t>
  </si>
  <si>
    <t>Нож для подрезчика кромок M18 FOPH-EA</t>
  </si>
  <si>
    <t>Принадлежности для клеевых пистолетов: шток поршня 340мм (PCG 14), шт</t>
  </si>
  <si>
    <t>Четырехсторонний нож для S2.5</t>
  </si>
  <si>
    <t>Головка расширительная PXPH40I-5606/10</t>
  </si>
  <si>
    <t>Обжимные клещи J12-ACz 12</t>
  </si>
  <si>
    <t>Обжимные клещи J12-ACz 16</t>
  </si>
  <si>
    <t>Клещи для резки армированного кабеля (SWA) для M18HCC</t>
  </si>
  <si>
    <t>Обжимные клещи J18-U14</t>
  </si>
  <si>
    <t>Обжимные клещи J18-U18</t>
  </si>
  <si>
    <t>Матрица R22 Cu 300</t>
  </si>
  <si>
    <t>Матрица DIN22 AL 300</t>
  </si>
  <si>
    <t>13 мм х 15 м тросик для M18</t>
  </si>
  <si>
    <t>Обжимные клещи J18-V12</t>
  </si>
  <si>
    <t>Обжимные клещи J18-U32</t>
  </si>
  <si>
    <t>Головка расширительная PXPH63I-5606/10</t>
  </si>
  <si>
    <t>Кольцо подачи СОЖ MDE42, шт</t>
  </si>
  <si>
    <t>Принадлежности для кабелереза Клещи + Лезвие для стальных тросов</t>
  </si>
  <si>
    <t>Обжимные клещи J12-V35</t>
  </si>
  <si>
    <t>Головка расширительная PXPH50I-5606/10</t>
  </si>
  <si>
    <t>Матрица NF22 Cu 120</t>
  </si>
  <si>
    <t>Матрица NF22 Cu 240</t>
  </si>
  <si>
    <t>Матрица R22 Cu 120</t>
  </si>
  <si>
    <t>Матрица R22 Cu 240</t>
  </si>
  <si>
    <t>Обжимные клещи J12-ACz 20</t>
  </si>
  <si>
    <t>Обжимные клещи J12-V18</t>
  </si>
  <si>
    <t>Обжимные клещи J12-U16</t>
  </si>
  <si>
    <t>Обжимные клещи J12-U20</t>
  </si>
  <si>
    <t>Обжимные клещи J12-U25</t>
  </si>
  <si>
    <t>Обжимные клещи J12-U32</t>
  </si>
  <si>
    <t>Обжимные клещи J12-TH25</t>
  </si>
  <si>
    <t>Обжимные клещи J18-U16</t>
  </si>
  <si>
    <t>Обжимные клещи J18-U20</t>
  </si>
  <si>
    <t>Обжимные клещи J18-U25</t>
  </si>
  <si>
    <t>Матрица NF13 Cu 120</t>
  </si>
  <si>
    <t>Матрица NF13 Cu 240</t>
  </si>
  <si>
    <t>Матрица NF13 Cu 300</t>
  </si>
  <si>
    <t>Матрица DIN13 Cu 120</t>
  </si>
  <si>
    <t>Матрица DIN13 Cu 240</t>
  </si>
  <si>
    <t>Матрица DIN13 Cu 300</t>
  </si>
  <si>
    <t>Матрица DIN13 AL 95/120</t>
  </si>
  <si>
    <t>Матрица DIN13 AL 240</t>
  </si>
  <si>
    <t>Матрица R22 Cu 16</t>
  </si>
  <si>
    <t>Вставка для алмазного сверления, шт</t>
  </si>
  <si>
    <t>Кабель для M12 ICAV3 инспекционной камеры 3м</t>
  </si>
  <si>
    <t>Барабан для прочистной машины</t>
  </si>
  <si>
    <t>Направляющая штанга L</t>
  </si>
  <si>
    <t>Направляющая штанга S</t>
  </si>
  <si>
    <t>Матрица для обжимного инструмента R22 Cu 25</t>
  </si>
  <si>
    <t>Матрица R22 Cu 35</t>
  </si>
  <si>
    <t>Матрица для обжимного инструмента R22 Cu 70</t>
  </si>
  <si>
    <t>Матрица для обжимного инструмента R22 Cu 95, шт</t>
  </si>
  <si>
    <t>Матрица AEH13 Cu 16</t>
  </si>
  <si>
    <t>Матрица AEH13 Cu 25</t>
  </si>
  <si>
    <t>Матрица AEH13 Cu 35</t>
  </si>
  <si>
    <t>Матрица AEH13 Cu 50</t>
  </si>
  <si>
    <t>Матрица AEH13 Cu 70</t>
  </si>
  <si>
    <t>Матрица AEH13 Cu 95</t>
  </si>
  <si>
    <t>Матрица AEH13 Cu 120</t>
  </si>
  <si>
    <t>Матрица AEH13 Cu 150</t>
  </si>
  <si>
    <t>Матрица AEH13 Cu 185</t>
  </si>
  <si>
    <t>Матрица AEH13 Cu 240</t>
  </si>
  <si>
    <t>Матрица Q13 CU 16</t>
  </si>
  <si>
    <t>Матрица Q13 CU 25</t>
  </si>
  <si>
    <t>Матрица Q13 CU 35</t>
  </si>
  <si>
    <t>Матрица Q13 CU 50</t>
  </si>
  <si>
    <t>Матрица Q13 CU 70</t>
  </si>
  <si>
    <t>Матрица Q13 CU 95</t>
  </si>
  <si>
    <t>Мешок для отходов 5шт. 50л. (пластик), шт</t>
  </si>
  <si>
    <t>8 мм х 23 м тросик с грушевидным наконечником для M18</t>
  </si>
  <si>
    <t>Защитный чехол для ленточной пилы HD18 CBS125</t>
  </si>
  <si>
    <t>Матрица RU22 Cu/Al 16</t>
  </si>
  <si>
    <t>Матрица RU22 Cu/Al 25</t>
  </si>
  <si>
    <t>Матрица RU22 Cu/Al 50</t>
  </si>
  <si>
    <t>Матрица RU22 Cu/Al 70</t>
  </si>
  <si>
    <t>Матрица RU22 Cu/Al 150</t>
  </si>
  <si>
    <t>Лезвие для кабелереза ACSR</t>
  </si>
  <si>
    <t>6 мм x 10.5 м тросик с грушевидным наконечником для M18PF</t>
  </si>
  <si>
    <t>6 мм х 15 м тросик с грушевидным наконечником для M18PF</t>
  </si>
  <si>
    <t>Матрица RU13 Cu50/AL35</t>
  </si>
  <si>
    <t>Матрица RU13 Cu120/AL95</t>
  </si>
  <si>
    <t>Матрица RU13 Cu300/AL240</t>
  </si>
  <si>
    <t>Матрица DP13 Cu 2x50</t>
  </si>
  <si>
    <t>Матрица DP13 Cu 2x70</t>
  </si>
  <si>
    <t>Матрица DP13 Cu 2x95</t>
  </si>
  <si>
    <t>Матрица Q22 CU 50</t>
  </si>
  <si>
    <t>Набор гвоздей для гвоздезабивного инструмента 18G/19мм INOX (10000шт), шт</t>
  </si>
  <si>
    <t>Рукоятка для AS 30/42 (1шт)</t>
  </si>
  <si>
    <t>Сменные лезвия для резки многожильного кабеля (FSW) для M18HCC</t>
  </si>
  <si>
    <t>Кейс металлический для WCS45</t>
  </si>
  <si>
    <t>Принадлежности для клеевых пистолетов: туба пластиковая, прозрачная 400мл. "М12/С18"</t>
  </si>
  <si>
    <t>Адаптор для пробойника HKP 1 для сторонних производителей</t>
  </si>
  <si>
    <t>Лезвие сменное верхнее для PPS 14,4</t>
  </si>
  <si>
    <t>8 мм х 15 м тросик с грушевидным наконечником для M18PF</t>
  </si>
  <si>
    <t>Головка расширительная PXPH25I-1406</t>
  </si>
  <si>
    <t>Головка расширительная PXPH18N-14</t>
  </si>
  <si>
    <t>Резак для гофрированной стали 1,5мм(принадлежности для вырубных ножниц), шт</t>
  </si>
  <si>
    <t>Удлинитель кабеля для инспекционной камеры С12AVD/AVA (90см)</t>
  </si>
  <si>
    <t>38 мм резак для жировых отложений M18FS</t>
  </si>
  <si>
    <t>Патрон для M12BDDX (OA-прямой со смещением)</t>
  </si>
  <si>
    <t>Головка расширительная PXPH 9.9-144/8</t>
  </si>
  <si>
    <t>Кабель Quik-Lok 10м</t>
  </si>
  <si>
    <t>38 мм лопаточный наконечник для M18FS</t>
  </si>
  <si>
    <t>Головка расширительная PXPH15N-14</t>
  </si>
  <si>
    <t>Головка расширительная PXPH22N -14</t>
  </si>
  <si>
    <t>Резиновая крышка для системы водоотвода макс. диаметр 300мм, шт</t>
  </si>
  <si>
    <t>Центровой нож</t>
  </si>
  <si>
    <t>Шарнирный наконечник для M18</t>
  </si>
  <si>
    <t>Мешочный фильтр VS11(D)</t>
  </si>
  <si>
    <t>Головка расширительная PXPH32I-25</t>
  </si>
  <si>
    <t>M18FS набор наконечников 5 шт</t>
  </si>
  <si>
    <t>Кабель QUIK-LOK 4м GB (не доступно для заказа)</t>
  </si>
  <si>
    <t>Гаечный ключ 1 3/8"</t>
  </si>
  <si>
    <t>Патрон для M12BDDX (RAA-угловой)</t>
  </si>
  <si>
    <t>Цанговый патрон 3мм</t>
  </si>
  <si>
    <t>25 мм лопаточный наконечник для M18PF.</t>
  </si>
  <si>
    <t>Защитный щиток для рук AS12QE</t>
  </si>
  <si>
    <t>25 мм резак для жировых отложений M18PF</t>
  </si>
  <si>
    <t>Цанговый патрон 6,35мм(1/4"), шт</t>
  </si>
  <si>
    <t>Z_Насадка для пылесоса, щелевая широкая</t>
  </si>
  <si>
    <t>Ключ с двумя штифтами изогнутый для стальных щеток</t>
  </si>
  <si>
    <t>Адаптер к шлангу 35мм.</t>
  </si>
  <si>
    <t>Пластиковая платформа для лобзика STEP,F(B)SPE</t>
  </si>
  <si>
    <t>4932471993</t>
  </si>
  <si>
    <t>4932471994</t>
  </si>
  <si>
    <t>Autofeed for Switchpack</t>
  </si>
  <si>
    <t>Guidehose for Switchpack</t>
  </si>
  <si>
    <t>Новинка 2020 Q4</t>
  </si>
  <si>
    <t>4932472241</t>
  </si>
  <si>
    <t>Band Saw Cover M18FBS85</t>
  </si>
  <si>
    <t>4933478098</t>
  </si>
  <si>
    <t>4933478099</t>
  </si>
  <si>
    <t>Скидка Инстр.</t>
  </si>
  <si>
    <t>Скидка Осн.</t>
  </si>
  <si>
    <t>Новинка 2021 Q1</t>
  </si>
  <si>
    <t>Новинка 2020</t>
  </si>
  <si>
    <t>4933472211</t>
  </si>
  <si>
    <t>4933472212</t>
  </si>
  <si>
    <t>4933472218</t>
  </si>
  <si>
    <t>4933478100</t>
  </si>
  <si>
    <t>4933478101</t>
  </si>
  <si>
    <t>4933478102</t>
  </si>
  <si>
    <t>4933478103</t>
  </si>
  <si>
    <t>4932478105</t>
  </si>
  <si>
    <t>4932478106</t>
  </si>
  <si>
    <t>4932478108</t>
  </si>
  <si>
    <t>4933478291</t>
  </si>
  <si>
    <t>4933478293</t>
  </si>
  <si>
    <t>4933478294</t>
  </si>
  <si>
    <t>4933478296</t>
  </si>
  <si>
    <t>4933478185</t>
  </si>
  <si>
    <t>4933478186</t>
  </si>
  <si>
    <t>4933478187</t>
  </si>
  <si>
    <t>4932478754</t>
  </si>
  <si>
    <t>4932478802</t>
  </si>
  <si>
    <t>4932478762</t>
  </si>
  <si>
    <t>4932478814</t>
  </si>
  <si>
    <t>4933478443</t>
  </si>
  <si>
    <t>4933478444</t>
  </si>
  <si>
    <t>4933478446</t>
  </si>
  <si>
    <t>4933478447</t>
  </si>
  <si>
    <t>4933478449</t>
  </si>
  <si>
    <t>4933478450</t>
  </si>
  <si>
    <t>4933478452</t>
  </si>
  <si>
    <t>4933478453</t>
  </si>
  <si>
    <t>4933478407</t>
  </si>
  <si>
    <t>4933478408</t>
  </si>
  <si>
    <t>4932478409</t>
  </si>
  <si>
    <t>4932478410</t>
  </si>
  <si>
    <t>4932478411</t>
  </si>
  <si>
    <t>4932478412</t>
  </si>
  <si>
    <t>4932478413</t>
  </si>
  <si>
    <t>4932478414</t>
  </si>
  <si>
    <t>4932478415</t>
  </si>
  <si>
    <t>4933478596</t>
  </si>
  <si>
    <t>4933478597</t>
  </si>
  <si>
    <t>4933478116</t>
  </si>
  <si>
    <t>4933478118</t>
  </si>
  <si>
    <t>4933478120</t>
  </si>
  <si>
    <t>4933478226</t>
  </si>
  <si>
    <t>4933478311</t>
  </si>
  <si>
    <t>4933471995</t>
  </si>
  <si>
    <t>4933478615</t>
  </si>
  <si>
    <t>4933478305</t>
  </si>
  <si>
    <t>4933478306</t>
  </si>
  <si>
    <t>4933478307</t>
  </si>
  <si>
    <t>4933478308</t>
  </si>
  <si>
    <t>4933478309</t>
  </si>
  <si>
    <t>4933478310</t>
  </si>
  <si>
    <t>4933478491</t>
  </si>
  <si>
    <t>4933478492</t>
  </si>
  <si>
    <t>4932471736</t>
  </si>
  <si>
    <t>4933472110</t>
  </si>
  <si>
    <t>4933472111</t>
  </si>
  <si>
    <t>4933478650</t>
  </si>
  <si>
    <t>4933473564</t>
  </si>
  <si>
    <t>4932478758</t>
  </si>
  <si>
    <t>4932478759</t>
  </si>
  <si>
    <t>4932478760</t>
  </si>
  <si>
    <t>4932478770</t>
  </si>
  <si>
    <t>4932478771</t>
  </si>
  <si>
    <t>4933478766</t>
  </si>
  <si>
    <t>4933478780</t>
  </si>
  <si>
    <t>4932478816</t>
  </si>
  <si>
    <t>4932478406</t>
  </si>
  <si>
    <t>4933478440</t>
  </si>
  <si>
    <t>4933478441</t>
  </si>
  <si>
    <t>4933478171</t>
  </si>
  <si>
    <t>4933478172</t>
  </si>
  <si>
    <t>4933472215</t>
  </si>
  <si>
    <t>4933478428</t>
  </si>
  <si>
    <t>4933478772</t>
  </si>
  <si>
    <t>4933478701</t>
  </si>
  <si>
    <t>4933478429</t>
  </si>
  <si>
    <t>4933478430</t>
  </si>
  <si>
    <t>4933478433</t>
  </si>
  <si>
    <t>4933478434</t>
  </si>
  <si>
    <t>4933478435</t>
  </si>
  <si>
    <t>4933478436</t>
  </si>
  <si>
    <t>4933478437</t>
  </si>
  <si>
    <t>4933478773</t>
  </si>
  <si>
    <t>4933478774</t>
  </si>
  <si>
    <t>4933478601</t>
  </si>
  <si>
    <t>4933478602</t>
  </si>
  <si>
    <t>4933478885</t>
  </si>
  <si>
    <t>4933478495</t>
  </si>
  <si>
    <t>4933478496</t>
  </si>
  <si>
    <t>4933478498</t>
  </si>
  <si>
    <t>4933478884</t>
  </si>
  <si>
    <t>4933478502</t>
  </si>
  <si>
    <t>4933478503</t>
  </si>
  <si>
    <t>4933478504</t>
  </si>
  <si>
    <t>4933478506</t>
  </si>
  <si>
    <t>4933478895</t>
  </si>
  <si>
    <t>4933478886</t>
  </si>
  <si>
    <t>4933478887</t>
  </si>
  <si>
    <t>4933478888</t>
  </si>
  <si>
    <t>4933478889</t>
  </si>
  <si>
    <t>4933478499</t>
  </si>
  <si>
    <t>4933478500</t>
  </si>
  <si>
    <t>4933478501</t>
  </si>
  <si>
    <t>4933478507</t>
  </si>
  <si>
    <t>4933478508</t>
  </si>
  <si>
    <t>4933478509</t>
  </si>
  <si>
    <t>4933478586</t>
  </si>
  <si>
    <t>4933478587</t>
  </si>
  <si>
    <t>4933472214</t>
  </si>
  <si>
    <t>4933478188</t>
  </si>
  <si>
    <t>4933478189</t>
  </si>
  <si>
    <t>4933478190</t>
  </si>
  <si>
    <t>4933478191</t>
  </si>
  <si>
    <t>4933478192</t>
  </si>
  <si>
    <t>4933478194</t>
  </si>
  <si>
    <t>4933478195</t>
  </si>
  <si>
    <t>4933478196</t>
  </si>
  <si>
    <t>4933478197</t>
  </si>
  <si>
    <t>4933478198</t>
  </si>
  <si>
    <t>4933478212</t>
  </si>
  <si>
    <t>4933478213</t>
  </si>
  <si>
    <t>4933478214</t>
  </si>
  <si>
    <t>4933478215</t>
  </si>
  <si>
    <t>4933478216</t>
  </si>
  <si>
    <t>4933478237</t>
  </si>
  <si>
    <t>4933478238</t>
  </si>
  <si>
    <t>4933478239</t>
  </si>
  <si>
    <t>4933478240</t>
  </si>
  <si>
    <t>4933478241</t>
  </si>
  <si>
    <t>4933478231</t>
  </si>
  <si>
    <t>4933478232</t>
  </si>
  <si>
    <t>4933478233</t>
  </si>
  <si>
    <t>4933478234</t>
  </si>
  <si>
    <t>4933478235</t>
  </si>
  <si>
    <t>4933472018</t>
  </si>
  <si>
    <t>4933472020</t>
  </si>
  <si>
    <t>4933472021</t>
  </si>
  <si>
    <t>4932472150</t>
  </si>
  <si>
    <t>4932472151</t>
  </si>
  <si>
    <t>4932472152</t>
  </si>
  <si>
    <t>4932472153</t>
  </si>
  <si>
    <t>4932472271</t>
  </si>
  <si>
    <t>4932472272</t>
  </si>
  <si>
    <t>4932472273</t>
  </si>
  <si>
    <t>4933478777</t>
  </si>
  <si>
    <t>4933478778</t>
  </si>
  <si>
    <t>4933478228</t>
  </si>
  <si>
    <t>4933478838</t>
  </si>
  <si>
    <t>4933478839</t>
  </si>
  <si>
    <t>4933478840</t>
  </si>
  <si>
    <t>4932478104</t>
  </si>
  <si>
    <t>4933478705</t>
  </si>
  <si>
    <t>48533829</t>
  </si>
  <si>
    <t>48533828</t>
  </si>
  <si>
    <t>48533827</t>
  </si>
  <si>
    <t>48533826</t>
  </si>
  <si>
    <t>48533825</t>
  </si>
  <si>
    <t>48533812</t>
  </si>
  <si>
    <t>48533811</t>
  </si>
  <si>
    <t>48533813</t>
  </si>
  <si>
    <t>48533814</t>
  </si>
  <si>
    <t>48533815</t>
  </si>
  <si>
    <t>48533816</t>
  </si>
  <si>
    <t>M12FHS-0</t>
  </si>
  <si>
    <t>M12FHS-602X</t>
  </si>
  <si>
    <t xml:space="preserve">M18BLLT-0 </t>
  </si>
  <si>
    <t>M12 CLLP-301C</t>
  </si>
  <si>
    <t>M12 CLLP-0C</t>
  </si>
  <si>
    <t>M12 3PL-401C</t>
  </si>
  <si>
    <t>M12 3PL-0C</t>
  </si>
  <si>
    <t>LM360</t>
  </si>
  <si>
    <t>TRP180</t>
  </si>
  <si>
    <t>HI-VIST</t>
  </si>
  <si>
    <t>M18 FSZ-502X</t>
  </si>
  <si>
    <t>M18FSZ-0X</t>
  </si>
  <si>
    <t>M18ONEFSZ-502X</t>
  </si>
  <si>
    <t>M18ONEFSZ-0X</t>
  </si>
  <si>
    <t>M18 FCVL-0</t>
  </si>
  <si>
    <t>M12 FVCL-0</t>
  </si>
  <si>
    <t>M18 FPOVCL-0</t>
  </si>
  <si>
    <t xml:space="preserve"> Dry Filter HEPA Universal</t>
  </si>
  <si>
    <t>Wet Filter Universal</t>
  </si>
  <si>
    <t>Fleece 3,5 l - 3pcs</t>
  </si>
  <si>
    <t>Dry Filter HEPA M18  FCVL</t>
  </si>
  <si>
    <t>M18FIW2F12-0X</t>
  </si>
  <si>
    <t>M18FIW2F12-502X</t>
  </si>
  <si>
    <t>M18FIW2P12-0X</t>
  </si>
  <si>
    <t>M18FIW2P12-502X</t>
  </si>
  <si>
    <t xml:space="preserve">M18FMTIW2F12-0X </t>
  </si>
  <si>
    <t xml:space="preserve">M18FMTIW2F12-502X </t>
  </si>
  <si>
    <t xml:space="preserve">M18FMTIW2P12-0X </t>
  </si>
  <si>
    <t>M18FMTIW2P12-502X</t>
  </si>
  <si>
    <t>M18 FCSSM-121</t>
  </si>
  <si>
    <t>M18 FCSSM-0</t>
  </si>
  <si>
    <t xml:space="preserve">Medium rear guide hose </t>
  </si>
  <si>
    <t>small rear guide hose</t>
  </si>
  <si>
    <t>MEDIUM CABLE REEL</t>
  </si>
  <si>
    <t>SMALL CABLE REEL</t>
  </si>
  <si>
    <t>16mm x 2.3m All Purpose Sectional Cable</t>
  </si>
  <si>
    <t>16mm x 2.3m HD Sectional Cable Inner Core</t>
  </si>
  <si>
    <t>22mm x 4.5m HD Inner core Cable</t>
  </si>
  <si>
    <t>Straight Auger for 50mm pipe 22mm</t>
  </si>
  <si>
    <t>Funnel Auger For 50mm Pipe 22mm</t>
  </si>
  <si>
    <t>Opening Tool for 50mm Pipe 22mm</t>
  </si>
  <si>
    <t xml:space="preserve">Spring Cleaner for 50mm Pipe 22mm </t>
  </si>
  <si>
    <t>Root Cutter for 50mm pipe 22mm</t>
  </si>
  <si>
    <t>Drop Head Straight Auger 16mm</t>
  </si>
  <si>
    <t xml:space="preserve">Drop Head Bulb Auger 16mm </t>
  </si>
  <si>
    <t xml:space="preserve">Funnel Auger 16mm </t>
  </si>
  <si>
    <t>Extra Small Opening Tool 16mm</t>
  </si>
  <si>
    <t>Small Opening Tool 16mm</t>
  </si>
  <si>
    <t xml:space="preserve">Spring Cleaner for 40 &amp; 50mm pipe 16mm </t>
  </si>
  <si>
    <t>M18 FPT2-0C</t>
  </si>
  <si>
    <t>M18 FPT2-121C</t>
  </si>
  <si>
    <t>M18 HOSALC-0</t>
  </si>
  <si>
    <t>M18 HOAL-0</t>
  </si>
  <si>
    <t>M18 POALC-0</t>
  </si>
  <si>
    <t>M12 PAL-0</t>
  </si>
  <si>
    <t>L4B3</t>
  </si>
  <si>
    <t>M12 PL-0C</t>
  </si>
  <si>
    <t>M12 PL-201C</t>
  </si>
  <si>
    <t>M18 ONEBLHPT-0C</t>
  </si>
  <si>
    <t>M18 ONEBLHPT-302C</t>
  </si>
  <si>
    <t>M18 ONEBLHPT-302C TH-SET</t>
  </si>
  <si>
    <t>M18 ONEBLHPT-302C V-SET</t>
  </si>
  <si>
    <t>M18 ONEBLHPT-302C U-SET</t>
  </si>
  <si>
    <t>M18 ONEBLHPT-302C M-SET</t>
  </si>
  <si>
    <t>M18FMT-0X</t>
  </si>
  <si>
    <t>M18FMT-502X</t>
  </si>
  <si>
    <t xml:space="preserve">M12-18SC </t>
  </si>
  <si>
    <t>M18FMCS66-0C</t>
  </si>
  <si>
    <t>M18FMCS66-121C</t>
  </si>
  <si>
    <t>M18FIW2F38-0X</t>
  </si>
  <si>
    <t>AIDTM-50</t>
  </si>
  <si>
    <t>Rubber sleeve for M12FIWF (1pcs) EMEA version</t>
  </si>
  <si>
    <t>Rubber sleeve for M12FDGA (1pcs) EMEA version</t>
  </si>
  <si>
    <t>Rubber sleeve for M18ONEFHIWF1 - 1pc</t>
  </si>
  <si>
    <t xml:space="preserve">Rubber sleeve for M18FIW2F+M18FIW2P- 1pc </t>
  </si>
  <si>
    <t>Rubber sleeve for M18FMTIW2F+M18FMTIW2P- 1pc</t>
  </si>
  <si>
    <t>NGFM-G</t>
  </si>
  <si>
    <t>NGFM-R</t>
  </si>
  <si>
    <t>SPC-1</t>
  </si>
  <si>
    <t>M12FBS64-0C</t>
  </si>
  <si>
    <t>M12FBS64-402C</t>
  </si>
  <si>
    <t>M12FHIR14-0</t>
  </si>
  <si>
    <t>M12FHIR38-0</t>
  </si>
  <si>
    <t>M12FTB-0</t>
  </si>
  <si>
    <t>M18FSAG125X-0X</t>
  </si>
  <si>
    <t>M18FSAG115X-0</t>
  </si>
  <si>
    <t>M18FSAG125X-0</t>
  </si>
  <si>
    <t>M18FSAG125XB-0X</t>
  </si>
  <si>
    <t>M18FSAG125XB-502X</t>
  </si>
  <si>
    <t>M18ONEFSAG125XB-0X</t>
  </si>
  <si>
    <t>M18ONEFSAG125XPDB-0X</t>
  </si>
  <si>
    <t>M18ONEFSAG125XPDB-502X</t>
  </si>
  <si>
    <t>M18FSAGV125XB-0X</t>
  </si>
  <si>
    <t>M18FSAGV125XPDB-0X</t>
  </si>
  <si>
    <t>M18FSAGV115XPDB-0X</t>
  </si>
  <si>
    <t>M18FSAGV115XPDB-0</t>
  </si>
  <si>
    <t>M18 ONEFPRT-0X</t>
  </si>
  <si>
    <t>M18 ONEFPRT-202X</t>
  </si>
  <si>
    <t>M18 ONE FHPX-0</t>
  </si>
  <si>
    <t>M18 ONE FHPX-0X</t>
  </si>
  <si>
    <t>M18 ONE FHPX-552X</t>
  </si>
  <si>
    <t>M18 ONE FHPX DEL-552C</t>
  </si>
  <si>
    <t>M18 ONE FHP-0X</t>
  </si>
  <si>
    <t>M18 ONE FHX-0</t>
  </si>
  <si>
    <t>M18 ONE FHX-0X</t>
  </si>
  <si>
    <t>M18 ONE FHX-552X</t>
  </si>
  <si>
    <t>M18 ONE FHX DEL-552C</t>
  </si>
  <si>
    <t>M18 ONE FH-0</t>
  </si>
  <si>
    <t>M18 ONE FH-0X</t>
  </si>
  <si>
    <t>M18 FHX-0</t>
  </si>
  <si>
    <t>M18 FHX-0X</t>
  </si>
  <si>
    <t>M18 FHX-552X</t>
  </si>
  <si>
    <t>M18 FH-552X</t>
  </si>
  <si>
    <t>M18 FCDDEL-0</t>
  </si>
  <si>
    <t>M18 FPDDEXL-0</t>
  </si>
  <si>
    <t>M18 FDDEXL-0</t>
  </si>
  <si>
    <t>IR FL500</t>
  </si>
  <si>
    <t>IR HL450</t>
  </si>
  <si>
    <t>M12BBL-0</t>
  </si>
  <si>
    <t>WWLSG-S</t>
  </si>
  <si>
    <t>WWLSG-M</t>
  </si>
  <si>
    <t>WWLSG-L</t>
  </si>
  <si>
    <t>WWLSG-XL</t>
  </si>
  <si>
    <t>WWLSG-XXL</t>
  </si>
  <si>
    <t>WWSSG-S</t>
  </si>
  <si>
    <t>WWSSG-M</t>
  </si>
  <si>
    <t>WWSSG-L</t>
  </si>
  <si>
    <t>WWSSG-XL</t>
  </si>
  <si>
    <t>WWSSG-XXL</t>
  </si>
  <si>
    <t>WHB-S</t>
  </si>
  <si>
    <t>WHB-M</t>
  </si>
  <si>
    <t>WHB-L</t>
  </si>
  <si>
    <t>WHB-XL</t>
  </si>
  <si>
    <t>WHB-XXL</t>
  </si>
  <si>
    <t>WTLSG-S</t>
  </si>
  <si>
    <t>WTLSG-M</t>
  </si>
  <si>
    <t>WTLSG-L</t>
  </si>
  <si>
    <t>WTLSG-XL</t>
  </si>
  <si>
    <t>WTLSG-XXL</t>
  </si>
  <si>
    <t>WTSSG-S</t>
  </si>
  <si>
    <t>WTSSG-M</t>
  </si>
  <si>
    <t>WTSSG-L</t>
  </si>
  <si>
    <t>WTSSG-XL</t>
  </si>
  <si>
    <t>WTSSG-XXL</t>
  </si>
  <si>
    <t>M12FPXP-0X</t>
  </si>
  <si>
    <t>M12FPXP-I10202X</t>
  </si>
  <si>
    <t>M12FPXP-I06202X</t>
  </si>
  <si>
    <t>FPXPH9.9I-14</t>
  </si>
  <si>
    <t>FPXPH16I-14</t>
  </si>
  <si>
    <t>FPXPH20I-1406</t>
  </si>
  <si>
    <t>FPXPH20I-1410</t>
  </si>
  <si>
    <t>FPXPH25I-1406</t>
  </si>
  <si>
    <t>FPXPH25I-1410</t>
  </si>
  <si>
    <t>FPXPH32I-1406</t>
  </si>
  <si>
    <t>M18FPS55-0P</t>
  </si>
  <si>
    <t>M18FPS55-552P</t>
  </si>
  <si>
    <t>M12AF-0</t>
  </si>
  <si>
    <t>FPT2AK-RI</t>
  </si>
  <si>
    <t>FPT2AK-RE</t>
  </si>
  <si>
    <t>FPT2AK-RO</t>
  </si>
  <si>
    <t>LLD50</t>
  </si>
  <si>
    <t>IR PL250</t>
  </si>
  <si>
    <t>L4 CLL-301C</t>
  </si>
  <si>
    <t>L4 CLLP-301C</t>
  </si>
  <si>
    <t>part-nr</t>
  </si>
  <si>
    <t>family</t>
  </si>
  <si>
    <t>группа</t>
  </si>
  <si>
    <t>сегмент</t>
  </si>
  <si>
    <t>description</t>
  </si>
  <si>
    <t>описание</t>
  </si>
  <si>
    <t>РРЦ с НДС (Руб)</t>
  </si>
  <si>
    <t>Ручной инструмент</t>
  </si>
  <si>
    <t>PACKOUT</t>
  </si>
  <si>
    <t>PACKOUT Customisable Work Surface - 1pc</t>
  </si>
  <si>
    <t>PACKOUT рабочая поверхность</t>
  </si>
  <si>
    <t>4058546325244</t>
  </si>
  <si>
    <t>IL</t>
  </si>
  <si>
    <t>PACKOUT 2 Wheeled Cart - 1pc</t>
  </si>
  <si>
    <t>PACKOUT тележка на 2 колесах</t>
  </si>
  <si>
    <t>4058546325275</t>
  </si>
  <si>
    <t>US</t>
  </si>
  <si>
    <t>ножи</t>
  </si>
  <si>
    <t>6in1 Utility Knife - 1pc</t>
  </si>
  <si>
    <t>Компактный карманный нож</t>
  </si>
  <si>
    <t>4058546347529</t>
  </si>
  <si>
    <t>Compact Pocket Knife - 1pc</t>
  </si>
  <si>
    <t>Нож FASTBACK 6 в 1</t>
  </si>
  <si>
    <t>4058546347536</t>
  </si>
  <si>
    <t>Compact Slide Utility Knife - 1pc</t>
  </si>
  <si>
    <t>Нож м/ф с фиксированным лезвием</t>
  </si>
  <si>
    <t>4058546347543</t>
  </si>
  <si>
    <t>очки</t>
  </si>
  <si>
    <t>Safety Glasses Clear - anti-scratch &amp; anti-fog - 1pc</t>
  </si>
  <si>
    <t>Очки защитные простые  с защитой от царапин и запотевания(прозрачные)</t>
  </si>
  <si>
    <t>4058546360450</t>
  </si>
  <si>
    <t>Safety Glasses Tinted - anti-scratch &amp; anti-fog - 1pc</t>
  </si>
  <si>
    <t>Очки защитные простые  с защитой от царапин и запотевания(затемненные)</t>
  </si>
  <si>
    <t>4058546360467</t>
  </si>
  <si>
    <t>9" Nail Puller</t>
  </si>
  <si>
    <t>Гвоздодер 23 см</t>
  </si>
  <si>
    <t>4058546344269</t>
  </si>
  <si>
    <t>10" Nail Puller</t>
  </si>
  <si>
    <t>Гвоздодер 25 см</t>
  </si>
  <si>
    <t>4058546344276</t>
  </si>
  <si>
    <t>12" Nail Puller</t>
  </si>
  <si>
    <t>Гвоздодер 30 см</t>
  </si>
  <si>
    <t>4058546344283</t>
  </si>
  <si>
    <t>10" Trim Puller</t>
  </si>
  <si>
    <t>Широкий гвоздодер 25 см</t>
  </si>
  <si>
    <t>4058546344290</t>
  </si>
  <si>
    <t>FFP3 Respirator w/ valve - 10pc</t>
  </si>
  <si>
    <t>Респиратор с клапаном FFP3 (10шт)</t>
  </si>
  <si>
    <t>4058546298050</t>
  </si>
  <si>
    <t>IN</t>
  </si>
  <si>
    <t>FFP2 Respirator w/ valve - 10pc</t>
  </si>
  <si>
    <t>Респиратор с клапаном FFP2 (10шт)</t>
  </si>
  <si>
    <t>4058546347413</t>
  </si>
  <si>
    <t>FFP2 Respirator Foldable - 20pc</t>
  </si>
  <si>
    <t>Респиратор складной с клапаном FFP2 (20шт)</t>
  </si>
  <si>
    <t>4058546360832</t>
  </si>
  <si>
    <t>Performance Face Covering - S/M - 3pcs</t>
  </si>
  <si>
    <t>Маска на лицо тканевая размер S/M (3шт)</t>
  </si>
  <si>
    <t>4058546361471</t>
  </si>
  <si>
    <t>Performance Face Covering - L/XL - 3pcs</t>
  </si>
  <si>
    <t>Маска на лицо тканевая размер L/XL (3шт)</t>
  </si>
  <si>
    <t>4058546361488</t>
  </si>
  <si>
    <t>7 in 1 Combination Plier</t>
  </si>
  <si>
    <t>Комбинированные кусачки для зачистки проводов 7 в 1 (замена для 48229079)</t>
  </si>
  <si>
    <t>4058546347475</t>
  </si>
  <si>
    <t>Rafter Square Imperial  - 1pc</t>
  </si>
  <si>
    <t>Угольник-транспортир дюймовый</t>
  </si>
  <si>
    <t>4058546325190</t>
  </si>
  <si>
    <t>Rafter Square Metric- 1pc</t>
  </si>
  <si>
    <t>Угольник-транспортир метрический</t>
  </si>
  <si>
    <t>4058546325206</t>
  </si>
  <si>
    <t>Framing Square Imperial   - 1pc</t>
  </si>
  <si>
    <t>Угольник столярный дюймовый</t>
  </si>
  <si>
    <t>4058546325213</t>
  </si>
  <si>
    <t>Framing Square Metric - 1pc</t>
  </si>
  <si>
    <t>Уголник столярный метрический</t>
  </si>
  <si>
    <t>4058546325220</t>
  </si>
  <si>
    <t>Сверла по камню</t>
  </si>
  <si>
    <t>Мультиматериалы HEX</t>
  </si>
  <si>
    <t>Multi Mat.Drill 3x90 - 1pc</t>
  </si>
  <si>
    <t>Сверло по мультиматериалам HEX 3x90 - 1шт (замена для 4932430147)</t>
  </si>
  <si>
    <t>4058546287191</t>
  </si>
  <si>
    <t>Multi Mat.Drill 4x90 - 1pc</t>
  </si>
  <si>
    <t>Сверло по мультиматериалам HEX 4x90 - 1шт (замена для 4932430148)</t>
  </si>
  <si>
    <t>4058546287207</t>
  </si>
  <si>
    <t>Multi Mat.Drill 5x100 - 1pc</t>
  </si>
  <si>
    <t>Сверло по мультиматериалам HEX 5x100 - 1шт (замена для 4932430149)</t>
  </si>
  <si>
    <t>4058546287214</t>
  </si>
  <si>
    <t>Multi Mat.Drill 5.5x100 - 1pc</t>
  </si>
  <si>
    <t>Сверло по мультиматериалам HEX 5.5x100 - 1шт (замена для 4932430150)</t>
  </si>
  <si>
    <t>4058546287221</t>
  </si>
  <si>
    <t>Multi Mat.Drill 5.5x150 - 1pc</t>
  </si>
  <si>
    <t>Сверло по мультиматериалам HEX 5.5x150 - 1шт (замена для 4932430151)</t>
  </si>
  <si>
    <t>4058546287238</t>
  </si>
  <si>
    <t>Multi Mat.Drill 6x100 - 1pc</t>
  </si>
  <si>
    <t>Сверло по мультиматериалам HEX 6x100 - 1шт (замена для 4932430152)</t>
  </si>
  <si>
    <t>4058546287245</t>
  </si>
  <si>
    <t>Multi Mat.Drill 6x150 - 1pc</t>
  </si>
  <si>
    <t>Сверло по мультиматериалам HEX 6x150 - 1шт (замена для 4932430153)</t>
  </si>
  <si>
    <t>4058546287252</t>
  </si>
  <si>
    <t>Multi Mat.Drill 6x200 - 1pc</t>
  </si>
  <si>
    <t>Сверло по мультиматериалам HEX 6x200 - 1шт (замена для 4932430154)</t>
  </si>
  <si>
    <t>4058546287269</t>
  </si>
  <si>
    <t>Multi Mat.Drill 6x400 - 1pc</t>
  </si>
  <si>
    <t>Сверло по мультиматериалам HEX 6x400 - 1шт</t>
  </si>
  <si>
    <t>4058546287276</t>
  </si>
  <si>
    <t>Multi Mat.Drill 6.5x150 - 1pc</t>
  </si>
  <si>
    <t>Сверло по мультиматериалам HEX 6.5x150 - 1шт (замена для 4932430155)</t>
  </si>
  <si>
    <t>4058546287283</t>
  </si>
  <si>
    <t>Multi Mat.Drill 6.5x200 - 1pc</t>
  </si>
  <si>
    <t>Сверло по мультиматериалам HEX 6.5x200 - 1шт (замена для 4932430156)</t>
  </si>
  <si>
    <t>4058546287290</t>
  </si>
  <si>
    <t>Multi Mat.Drill 6,5x400 - 1pc</t>
  </si>
  <si>
    <t>Сверло по мультиматериалам HEX 6,5x400 - 1шт</t>
  </si>
  <si>
    <t>4058546287306</t>
  </si>
  <si>
    <t>Multi Mat.Drill 7x100 - 1pc</t>
  </si>
  <si>
    <t>Сверло по мультиматериалам HEX 7x100 - 1шт (замена для 4932430157)</t>
  </si>
  <si>
    <t>4058546287313</t>
  </si>
  <si>
    <t>Multi Mat.Drill 8x120 - 1pc</t>
  </si>
  <si>
    <t>Сверло по мультиматериалам HEX 8x120 - 1шт (замена для 4932430158)</t>
  </si>
  <si>
    <t>4058546287320</t>
  </si>
  <si>
    <t>Multi Mat.Drill 8x260 - 1pc</t>
  </si>
  <si>
    <t>Сверло по мультиматериалам HEX 8x260 - 1шт (замена для 4932430159)</t>
  </si>
  <si>
    <t>4058546287337</t>
  </si>
  <si>
    <t>Multi Mat.Drill 8x400 - 1pc</t>
  </si>
  <si>
    <t>Сверло по мультиматериалам HEX 8x400 - 1шт</t>
  </si>
  <si>
    <t>4058546287344</t>
  </si>
  <si>
    <t>Multi Mat.Drill 10x120 - 1pc</t>
  </si>
  <si>
    <t>Сверло по мультиматериалам HEX 10x120 - 1шт (замена для 4932430160)</t>
  </si>
  <si>
    <t>4058546287351</t>
  </si>
  <si>
    <t>Multi Mat.Drill 10x260 - 1pc</t>
  </si>
  <si>
    <t>Сверло по мультиматериалам HEX 10x260 - 1шт (замена для 4932430161)</t>
  </si>
  <si>
    <t>4058546287368</t>
  </si>
  <si>
    <t>Multi Mat.Drill 10x400 - 1pc</t>
  </si>
  <si>
    <t>Сверло по мультиматериалам HEX 10x400 - 1шт</t>
  </si>
  <si>
    <t>4058546287375</t>
  </si>
  <si>
    <t>Multi Mat.Drill 12x150 - 1pc</t>
  </si>
  <si>
    <t>Сверло по мультиматериалам HEX 12x150 - 1шт (замена для 4932430162)</t>
  </si>
  <si>
    <t>4058546287382</t>
  </si>
  <si>
    <t>Multi Mat.Drill 12x260 - 1pc</t>
  </si>
  <si>
    <t>Сверло по мультиматериалам HEX 12x260 - 1шт</t>
  </si>
  <si>
    <t>4058546287399</t>
  </si>
  <si>
    <t>Multi Mat.Drill - 8pc set</t>
  </si>
  <si>
    <t>Сверло по мультиматериалам HEX - набор 8шт (замена для 4932352335)</t>
  </si>
  <si>
    <t>4058546287405</t>
  </si>
  <si>
    <t>Concrete Drill Bit 3,0x90 - 1pc</t>
  </si>
  <si>
    <t>Ударное сверло Преимум 3,0x90 - 1шт (замена для 4932399394)</t>
  </si>
  <si>
    <t>4058546287955</t>
  </si>
  <si>
    <t>Concrete Drill Bit 4,0x90 - 1pc</t>
  </si>
  <si>
    <t>Ударное сверло Преимум 4,0x90 - 1шт (замена для 4932399395)</t>
  </si>
  <si>
    <t>4058546287979</t>
  </si>
  <si>
    <t>Concrete Drill Bit 5,0x100 - 1pc</t>
  </si>
  <si>
    <t>Ударное сверло Преимум 5,0x100 - 1шт (замена для 4932399396)</t>
  </si>
  <si>
    <t>4058546287993</t>
  </si>
  <si>
    <t>Concrete Drill Bit 5,5x100 - 1pc</t>
  </si>
  <si>
    <t>Ударное сверло Преимум 5,5x100 - 1шт (замена для 4932399397)</t>
  </si>
  <si>
    <t>4058546288013</t>
  </si>
  <si>
    <t>Concrete Drill Bit 6,0x100 - 1pc</t>
  </si>
  <si>
    <t>Ударное сверло Преимум 6,0x100 - 1шт (замена для 4932399398)</t>
  </si>
  <si>
    <t>4058546288037</t>
  </si>
  <si>
    <t>Concrete Drill Bit 6,0x150 - 1pc</t>
  </si>
  <si>
    <t>Ударное сверло Преимум 6,0x150 - 1шт</t>
  </si>
  <si>
    <t>4058546288044</t>
  </si>
  <si>
    <t>Concrete Drill Bit 6,5x100 - 1pc</t>
  </si>
  <si>
    <t>Ударное сверло Преимум 6,5x100 - 1шт (замена для 4932399399)</t>
  </si>
  <si>
    <t>4058546288068</t>
  </si>
  <si>
    <t>Concrete Drill Bit 6,5x150 - 1pc</t>
  </si>
  <si>
    <t>Ударное сверло Преимум 6,5x150 - 1шт</t>
  </si>
  <si>
    <t>4058546288075</t>
  </si>
  <si>
    <t>Concrete Drill Bit 7,0x100 - 1pc</t>
  </si>
  <si>
    <t>Ударное сверло Преимум 7,0x100 - 1шт (замена для 4932399400)</t>
  </si>
  <si>
    <t>4058546288082</t>
  </si>
  <si>
    <t>Concrete Drill Bit 7,0x150 - 1pc</t>
  </si>
  <si>
    <t>Ударное сверло Преимум 7,0x150 - 1шт</t>
  </si>
  <si>
    <t>4058546288099</t>
  </si>
  <si>
    <t>Concrete Drill Bit 8x100 - 1pc</t>
  </si>
  <si>
    <t>Ударное сверло Преимум 8x100 - 1шт (замена для 4932399401)</t>
  </si>
  <si>
    <t>4058546288105</t>
  </si>
  <si>
    <t>Concrete Drill Bit 8x150 - 1pc</t>
  </si>
  <si>
    <t>Ударное сверло Преимум 8x150 - 1шт</t>
  </si>
  <si>
    <t>4058546288112</t>
  </si>
  <si>
    <t>Concrete Drill Bit 10x150 - 1pc</t>
  </si>
  <si>
    <t>Ударное сверло Преимум 10x150 - 1шт (замена для 4932399403)</t>
  </si>
  <si>
    <t>4058546288143</t>
  </si>
  <si>
    <t>Concrete Drill Bit 10x260 - 1pc</t>
  </si>
  <si>
    <t>Ударное сверло Преимум 10x260 - 1шт</t>
  </si>
  <si>
    <t>4058546288150</t>
  </si>
  <si>
    <t>Concrete Drill Bit 12x150 - 1pc</t>
  </si>
  <si>
    <t>Ударное сверло Преимум 12x150 - 1шт (замена для 4932399404)</t>
  </si>
  <si>
    <t>4058546288167</t>
  </si>
  <si>
    <t>Concrete Drill Bit 12x260 - 1pc</t>
  </si>
  <si>
    <t>Ударное сверло Преимум 12x260 - 1шт</t>
  </si>
  <si>
    <t>4058546288174</t>
  </si>
  <si>
    <t>Concrete Drill Bit 14x150 - 1pc</t>
  </si>
  <si>
    <t>Ударное сверло Преимум 14x150 - 1шт (замена для 4932399405)</t>
  </si>
  <si>
    <t>4058546288181</t>
  </si>
  <si>
    <t>Concrete Drill Bit 14x260 - 1pc</t>
  </si>
  <si>
    <t>Ударное сверло Преимум 14x260 - 1шт</t>
  </si>
  <si>
    <t>4058546288198</t>
  </si>
  <si>
    <t xml:space="preserve">Concrete Drill Bit  - 8pc set </t>
  </si>
  <si>
    <t>Ударное сверло Преимум  - Набор 8шт  (замена для 4932352336)</t>
  </si>
  <si>
    <t>4058546288204</t>
  </si>
  <si>
    <t>Сверла по керамике</t>
  </si>
  <si>
    <t>Glass &amp; Tile drill bit 3x50 - 1pc</t>
  </si>
  <si>
    <t>Сверло по стеклу и плитке GENII 3x50 - 1шт (замена для 4932399393)</t>
  </si>
  <si>
    <t>4058546298548</t>
  </si>
  <si>
    <t>Glass &amp; Tile drill bit 4x50 - 1pc</t>
  </si>
  <si>
    <t>Сверло по стеклу и плитке GENII 4x50 - 1шт (замена для 4932363884)</t>
  </si>
  <si>
    <t>4058546298555</t>
  </si>
  <si>
    <t>Glass &amp; Tile drill bit 5x50 - 1pc</t>
  </si>
  <si>
    <t>Сверло по стеклу и плитке GENII 5x50 - 1шт (замена для 4932363885)</t>
  </si>
  <si>
    <t>4058546298562</t>
  </si>
  <si>
    <t>Glass &amp; Tile drill bit 5.5x50 - 1pc</t>
  </si>
  <si>
    <t>Сверло по стеклу и плитке GENII 5.5x50 - 1шт (замена для )</t>
  </si>
  <si>
    <t>4058546297541</t>
  </si>
  <si>
    <t>Glass &amp; Tile drill bit 6x60 - 1pc</t>
  </si>
  <si>
    <t>Сверло по стеклу и плитке GENII 6x60 - 1шт (замена для 4932363886)</t>
  </si>
  <si>
    <t>4058546298579</t>
  </si>
  <si>
    <t>Glass &amp; Tile drill bit 6.5x60 - 1pc</t>
  </si>
  <si>
    <t>Сверло по стеклу и плитке GENII 6.5x60 - 1шт (замена для )</t>
  </si>
  <si>
    <t>4058546297558</t>
  </si>
  <si>
    <t>Glass &amp; Tile drill bit 7x60 - 1pc</t>
  </si>
  <si>
    <t>Сверло по стеклу и плитке GENII 7x60 - 1шт (замена для )</t>
  </si>
  <si>
    <t>4058546297565</t>
  </si>
  <si>
    <t>Glass &amp; Tile drill bit 8x60 - 1pc</t>
  </si>
  <si>
    <t>Сверло по стеклу и плитке GENII 8x60 - 1шт (замена для 4932363887)</t>
  </si>
  <si>
    <t>4058546298586</t>
  </si>
  <si>
    <t>Glass &amp; Tile drill bit 10x95 - 1pc</t>
  </si>
  <si>
    <t>Сверло по стеклу и плитке GENII 10x95 - 1шт (замена для 4932363888)</t>
  </si>
  <si>
    <t>4058546298593</t>
  </si>
  <si>
    <t>Glass &amp; Tile drill bit 12x95 - 1pc</t>
  </si>
  <si>
    <t>Сверло по стеклу и плитке GENII 12x95 - 1шт</t>
  </si>
  <si>
    <t>4058546298609</t>
  </si>
  <si>
    <t>Glass &amp; Tile drill bit 14x95 - 1pc</t>
  </si>
  <si>
    <t>Сверло по стеклу и плитке GENII 14x95 - 1шт</t>
  </si>
  <si>
    <t>4058546297572</t>
  </si>
  <si>
    <t>Glass &amp; Tile drill bit 16x100 - 1pc</t>
  </si>
  <si>
    <t>Сверло по стеклу и плитке GENII 16x100 - 1шт</t>
  </si>
  <si>
    <t>4058546297589</t>
  </si>
  <si>
    <t>Сверла по металлу</t>
  </si>
  <si>
    <t>HSS-CO</t>
  </si>
  <si>
    <t>Сверло по металлу HSS-CO DIN338 3,3 P2M</t>
  </si>
  <si>
    <t>Сверло по металлу HSS-CO  3,3мм (2шт)</t>
  </si>
  <si>
    <t>4058546287689</t>
  </si>
  <si>
    <t>Сверло по металлу HSS-CO DIN338 10,2 P1M</t>
  </si>
  <si>
    <t>Сверло по металлу HSS-CO  10,2мм (1шт)</t>
  </si>
  <si>
    <t>4058546287696</t>
  </si>
  <si>
    <t>10 HSS-CO</t>
  </si>
  <si>
    <t>Сверло по металлу HSS-CO DIN338 3,3 P10M</t>
  </si>
  <si>
    <t>Сверло по металлу HSS-CO  3,3мм (10шт)</t>
  </si>
  <si>
    <t>4058546287702</t>
  </si>
  <si>
    <t>Сверло по металлу HSS-CO DIN338 10,2 P5M</t>
  </si>
  <si>
    <t>Сверло по металлу HSS-CO  10,2мм (5шт)</t>
  </si>
  <si>
    <t>4058546287719</t>
  </si>
  <si>
    <t>HSS-TiN</t>
  </si>
  <si>
    <t>Metal Drill SWave HSS-G Ti. 3.3mm -2pcs</t>
  </si>
  <si>
    <t>Сверло по металлу Milwaukee RedHEX HSS-G TiN. 3.3мм  (2шт)</t>
  </si>
  <si>
    <t>4058546287177</t>
  </si>
  <si>
    <t>Metal Drill SWave HSS-G Ti. 10.2mm -1pc</t>
  </si>
  <si>
    <t>Сверло по металлу Milwaukee RedHEX HSS-G TiN. 10.2мм  (1шт)</t>
  </si>
  <si>
    <t>4058546287184</t>
  </si>
  <si>
    <t>10 HSS-TiN</t>
  </si>
  <si>
    <t>Metal Drill SWave HSS-G Ti. 2.5mm -10pcs</t>
  </si>
  <si>
    <t>Сверло по металлу Milwaukee RedHEX HSS-G TiN. 2.5мм  (10шт)</t>
  </si>
  <si>
    <t>4058546341084</t>
  </si>
  <si>
    <t>Metal Drill SWave HSS-G Ti. 3mm -10pcs</t>
  </si>
  <si>
    <t>Сверло по металлу Milwaukee RedHEX HSS-G TiN. 3мм  (10шт)</t>
  </si>
  <si>
    <t>4058546341091</t>
  </si>
  <si>
    <t>Metal Drill SWave HSS-G Ti. 3.5mm -10pcs</t>
  </si>
  <si>
    <t>Сверло по металлу Milwaukee RedHEX HSS-G TiN. 3.5мм  (10шт)</t>
  </si>
  <si>
    <t>4058546341107</t>
  </si>
  <si>
    <t>Metal Drill SWave HSS-G Ti. 4mm -10pcs</t>
  </si>
  <si>
    <t>Сверло по металлу Milwaukee RedHEX HSS-G TiN. 4мм  (10шт)</t>
  </si>
  <si>
    <t>4058546341114</t>
  </si>
  <si>
    <t>Metal Drill SWave HSS-G Ti. 4.5mm -10pcs</t>
  </si>
  <si>
    <t>Сверло по металлу Milwaukee RedHEX HSS-G TiN. 4.5мм  (10шт)</t>
  </si>
  <si>
    <t>4058546341121</t>
  </si>
  <si>
    <t>Metal Drill SWave HSS-G Ti. 5mm -10pcs</t>
  </si>
  <si>
    <t>Сверло по металлу Milwaukee RedHEX HSS-G TiN. 5мм  (10шт)</t>
  </si>
  <si>
    <t>4058546341138</t>
  </si>
  <si>
    <t>Metal Drill SWave HSS-G Ti. 6mm -10pcs</t>
  </si>
  <si>
    <t>Сверло по металлу Milwaukee RedHEX HSS-G TiN. 6мм  (10шт)</t>
  </si>
  <si>
    <t>4058546341145</t>
  </si>
  <si>
    <t>Metal Drill SWave HSS-G Ti. 7mm -5pcs</t>
  </si>
  <si>
    <t>Сверло по металлу Milwaukee RedHEX HSS-G TiN. 7мм  (5шт)</t>
  </si>
  <si>
    <t>4058546341152</t>
  </si>
  <si>
    <t>Metal Drill SWave HSS-G Ti. 8mm -5pcs</t>
  </si>
  <si>
    <t>Сверло по металлу Milwaukee RedHEX HSS-G TiN. 8мм  (5шт)</t>
  </si>
  <si>
    <t>4058546341169</t>
  </si>
  <si>
    <t>Metal Drill SWave HSS-G Ti. 10mm -5pcs</t>
  </si>
  <si>
    <t>Сверло по металлу Milwaukee RedHEX HSS-G TiN. 10мм  (5шт)</t>
  </si>
  <si>
    <t>4058546341176</t>
  </si>
  <si>
    <t>Диски для циркулярных пил</t>
  </si>
  <si>
    <t>CSB P M 203x5/8"x1,6x70-1pc</t>
  </si>
  <si>
    <t>Пильный диск для циркулярной пилы по металлу 203x5/8"x1,6x70</t>
  </si>
  <si>
    <t>4058546360979</t>
  </si>
  <si>
    <t>DE</t>
  </si>
  <si>
    <t>Шлифовальные листы</t>
  </si>
  <si>
    <t>Keyless Chuck 1.5-13 9/16x18-1pc</t>
  </si>
  <si>
    <t>Быстрозажимной патрон индустриальный для машин с FIXTEC 1.5-13 9/16x18</t>
  </si>
  <si>
    <t>4058546360887</t>
  </si>
  <si>
    <t>Алмазный инструмент</t>
  </si>
  <si>
    <t>M14 Diamond Drill 18mm - 1pc</t>
  </si>
  <si>
    <t>Алмазное корончатое сверло М14 18мм - 1шт</t>
  </si>
  <si>
    <t>4058546344535</t>
  </si>
  <si>
    <t>TW</t>
  </si>
  <si>
    <t>M14 Diamond Drill 20mm - 1pc</t>
  </si>
  <si>
    <t>Алмазное корончатое сверло М14 20мм - 1шт</t>
  </si>
  <si>
    <t>4058546344542</t>
  </si>
  <si>
    <t>M14 Diamond Drill 25mm - 1pc</t>
  </si>
  <si>
    <t>Алмазное корончатое сверло М14 25мм - 1шт</t>
  </si>
  <si>
    <t>4058546344559</t>
  </si>
  <si>
    <t>M14 Diamond Drill 32mm - 1pc</t>
  </si>
  <si>
    <t>Алмазное корончатое сверло М14 32мм - 1шт</t>
  </si>
  <si>
    <t>4058546344566</t>
  </si>
  <si>
    <t>M14 Diamond Drill 35mm - 1pc</t>
  </si>
  <si>
    <t>Алмазное корончатое сверло М14 35мм - 1шт</t>
  </si>
  <si>
    <t>4058546344573</t>
  </si>
  <si>
    <t>M14 Diamond Drill 40mm - 1pc</t>
  </si>
  <si>
    <t>Алмазное корончатое сверло М14 40мм - 1шт</t>
  </si>
  <si>
    <t>4058546344580</t>
  </si>
  <si>
    <t>M14 Diamond Drill 44mm - 1pc</t>
  </si>
  <si>
    <t>Алмазное корончатое сверло М14 44мм - 1шт</t>
  </si>
  <si>
    <t>4058546344597</t>
  </si>
  <si>
    <t>M14 Diamond Drill 51mm - 1pc</t>
  </si>
  <si>
    <t>Алмазное корончатое сверло М14 51мм - 1шт</t>
  </si>
  <si>
    <t>4058546344603</t>
  </si>
  <si>
    <t>M14 Diamond Drill 55mm - 1pc</t>
  </si>
  <si>
    <t>Алмазное корончатое сверло М14 55мм - 1шт</t>
  </si>
  <si>
    <t>4058546344610</t>
  </si>
  <si>
    <t>M14 Diamond Drill 68mm - 1pc</t>
  </si>
  <si>
    <t>Алмазное корончатое сверло М14 68мм - 1шт</t>
  </si>
  <si>
    <t>4058546344627</t>
  </si>
  <si>
    <t>M14 Diamond Drill 75mm - 1pc</t>
  </si>
  <si>
    <t>Алмазное корончатое сверло М14 75мм - 1шт</t>
  </si>
  <si>
    <t>4058546344634</t>
  </si>
  <si>
    <t>M14 Diamond Drill 102mm - 1pc</t>
  </si>
  <si>
    <t>Алмазное корончатое сверло М14 102мм - 1шт</t>
  </si>
  <si>
    <t>4058546344641</t>
  </si>
  <si>
    <t>Dia.Cr Wet 1 1/4 UNC WCHP-TK 46mm-1pc</t>
  </si>
  <si>
    <t>Алмазная коронка WCHP-TK 46мм (для MX FUEL)  - 1 1/4˝ UNC</t>
  </si>
  <si>
    <t>4058546362355</t>
  </si>
  <si>
    <t>NL</t>
  </si>
  <si>
    <t>Dia.Cr Wet 1 1/4 UNC WCHP-TK 68mm-1pc</t>
  </si>
  <si>
    <t>Алмазная коронка WCHP-TK 68мм (для MX FUEL)  - 1 1/4˝ UNC</t>
  </si>
  <si>
    <t>4058546362362</t>
  </si>
  <si>
    <t>Dia.Cr Wet 1 1/4 UNC WCHP-TK 126mm-1pc</t>
  </si>
  <si>
    <t>Алмазная коронка WCHP-TK 126мм (для MX FUEL)  - 1 1/4˝ UNC</t>
  </si>
  <si>
    <t>4058546362379</t>
  </si>
  <si>
    <t>Отрезные/обдирочные круги</t>
  </si>
  <si>
    <t>Cut.W Pro+ SCS41 115x1.0mm MetalBox-10pc</t>
  </si>
  <si>
    <t>Отрезной диск SCS 41/115x1 PRO+ 10шт в металлическом боксе</t>
  </si>
  <si>
    <t>4058546362799</t>
  </si>
  <si>
    <t>Cut.W Pro+ SCS41 125x1.0mm MetalBox-10pc</t>
  </si>
  <si>
    <t>Отрезной диск SCS 41/125x1 PRO+ 10шт в металлическом боксе</t>
  </si>
  <si>
    <t>4058546362805</t>
  </si>
  <si>
    <t>SDS+ буры</t>
  </si>
  <si>
    <t>SDS+ contractor</t>
  </si>
  <si>
    <t>SDS+ CONTRACTOR 4x110 - 1 pc</t>
  </si>
  <si>
    <t>Бур SDS+ CONTRACTOR 4x110 - 1 шт</t>
  </si>
  <si>
    <t>4058546288389</t>
  </si>
  <si>
    <t>SDS+ CONTRACTOR 4x160 - 1 pc</t>
  </si>
  <si>
    <t>Бур SDS+ CONTRACTOR 4x160 - 1 шт</t>
  </si>
  <si>
    <t>4058546288396</t>
  </si>
  <si>
    <t>SDS+ CONTRACTOR 5x110 - 1 pc</t>
  </si>
  <si>
    <t>Бур SDS+ CONTRACTOR 5x110 - 1 шт</t>
  </si>
  <si>
    <t>4058546288402</t>
  </si>
  <si>
    <t>SDS+ CONTRACTOR 5x160 - 1 pc</t>
  </si>
  <si>
    <t>Бур SDS+ CONTRACTOR 5x160 - 1 шт</t>
  </si>
  <si>
    <t>4058546288426</t>
  </si>
  <si>
    <t>SDS+ CONTRACTOR 5.5x110 - 1 pc</t>
  </si>
  <si>
    <t>Бур SDS+ CONTRACTOR 5.5x110 - 1 шт</t>
  </si>
  <si>
    <t>4058546288433</t>
  </si>
  <si>
    <t>SDS+ CONTRACTOR 5.5x160 - 1 pc</t>
  </si>
  <si>
    <t>Бур SDS+ CONTRACTOR 5.5x160 - 1 шт</t>
  </si>
  <si>
    <t>4058546288440</t>
  </si>
  <si>
    <t>SDS+ CONTRACTOR 6x110 - 1 pc</t>
  </si>
  <si>
    <t>Бур SDS+ CONTRACTOR 6x110 - 1 шт</t>
  </si>
  <si>
    <t>4058546288457</t>
  </si>
  <si>
    <t>SDS+ CONTRACTOR 6x160 - 1 pc</t>
  </si>
  <si>
    <t>Бур SDS+ CONTRACTOR 6x160 - 1 шт</t>
  </si>
  <si>
    <t>4058546288464</t>
  </si>
  <si>
    <t>SDS+ CONTRACTOR 6x210 - 1 pc</t>
  </si>
  <si>
    <t>Бур SDS+ CONTRACTOR 6x210 - 1 шт</t>
  </si>
  <si>
    <t>4058546288471</t>
  </si>
  <si>
    <t>SDS+ CONTRACTOR 6.5x110 - 1 pc</t>
  </si>
  <si>
    <t>Бур SDS+ CONTRACTOR 6.5x110 - 1 шт</t>
  </si>
  <si>
    <t>4058546288488</t>
  </si>
  <si>
    <t>SDS+ CONTRACTOR 6.5x160 - 1 pc</t>
  </si>
  <si>
    <t>Бур SDS+ CONTRACTOR 6.5x160 - 1 шт</t>
  </si>
  <si>
    <t>4058546288495</t>
  </si>
  <si>
    <t>SDS+ CONTRACTOR 6.5x210 - 1 pc</t>
  </si>
  <si>
    <t>Бур SDS+ CONTRACTOR 6.5x210 - 1 шт</t>
  </si>
  <si>
    <t>4058546288501</t>
  </si>
  <si>
    <t>SDS+ CONTRACTOR 6.5x260 - 1pc</t>
  </si>
  <si>
    <t>Бур SDS+ CONTRACTOR 6.5x260 - 1шт</t>
  </si>
  <si>
    <t>4058546288518</t>
  </si>
  <si>
    <t>SDS+ CONTRACTOR 7x110 - 1 pc</t>
  </si>
  <si>
    <t>Бур SDS+ CONTRACTOR 7x110 - 1 шт</t>
  </si>
  <si>
    <t>4058546288525</t>
  </si>
  <si>
    <t>SDS+ CONTRACTOR 7x160 - 1 pc</t>
  </si>
  <si>
    <t>Бур SDS+ CONTRACTOR 7x160 - 1 шт</t>
  </si>
  <si>
    <t>4058546288532</t>
  </si>
  <si>
    <t>SDS+ CONTRACTOR 7x210 - 1 pc</t>
  </si>
  <si>
    <t>Бур SDS+ CONTRACTOR 7x210 - 1 шт</t>
  </si>
  <si>
    <t>4058546288549</t>
  </si>
  <si>
    <t>SDS+ CONTRACTOR 8x110 - 1 pc</t>
  </si>
  <si>
    <t>Бур SDS+ CONTRACTOR 8x110 - 1 шт</t>
  </si>
  <si>
    <t>4058546288556</t>
  </si>
  <si>
    <t>SDS+ CONTRACTOR 8x160 - 1 pc</t>
  </si>
  <si>
    <t>Бур SDS+ CONTRACTOR 8x160 - 1 шт</t>
  </si>
  <si>
    <t>4058546288563</t>
  </si>
  <si>
    <t>SDS+ CONTRACTOR 8x210 - 1 pc</t>
  </si>
  <si>
    <t>Бур SDS+ CONTRACTOR 8x210 - 1 шт</t>
  </si>
  <si>
    <t>4058546288570</t>
  </si>
  <si>
    <t>SDS+ CONTRACTOR 8x260 - 1 pc</t>
  </si>
  <si>
    <t>Бур SDS+ CONTRACTOR 8x260 - 1 шт</t>
  </si>
  <si>
    <t>4058546288587</t>
  </si>
  <si>
    <t>SDS+ CONTRACTOR 8x310 - 1 pc</t>
  </si>
  <si>
    <t>Бур SDS+ CONTRACTOR 8x310 - 1 шт</t>
  </si>
  <si>
    <t>4058546288594</t>
  </si>
  <si>
    <t>SDS+ CONTRACTOR 10x160 - 1 pc</t>
  </si>
  <si>
    <t>Бур SDS+ CONTRACTOR 10x160 - 1 шт</t>
  </si>
  <si>
    <t>4058546288617</t>
  </si>
  <si>
    <t>SDS+ CONTRACTOR 10x210 - 1 pc</t>
  </si>
  <si>
    <t>Бур SDS+ CONTRACTOR 10x210 - 1 шт</t>
  </si>
  <si>
    <t>4058546288624</t>
  </si>
  <si>
    <t>SDS+ CONTRACTOR 10x260 - 1 pc</t>
  </si>
  <si>
    <t>Бур SDS+ CONTRACTOR 10x260 - 1 шт</t>
  </si>
  <si>
    <t>4058546288631</t>
  </si>
  <si>
    <t>SDS+ CONTRACTOR 12x160 - 1 pc</t>
  </si>
  <si>
    <t>Бур SDS+ CONTRACTOR 12x160 - 1 шт</t>
  </si>
  <si>
    <t>4058546288648</t>
  </si>
  <si>
    <t>SDS+ CONTRACTOR 12x210 - 1 pc</t>
  </si>
  <si>
    <t>Бур SDS+ CONTRACTOR 12x210 - 1 шт</t>
  </si>
  <si>
    <t>4058546288655</t>
  </si>
  <si>
    <t>SDS+ CONTRACTOR 12x260 - 1 pc</t>
  </si>
  <si>
    <t>Бур SDS+ CONTRACTOR 12x260 - 1 шт</t>
  </si>
  <si>
    <t>4058546288662</t>
  </si>
  <si>
    <t>SDS+ CONTRACTOR 14x160 - 1 pc</t>
  </si>
  <si>
    <t>Бур SDS+ CONTRACTOR 14x160 - 1 шт</t>
  </si>
  <si>
    <t>4058546288679</t>
  </si>
  <si>
    <t>SDS+ CONTRACTOR 14x210 - 1 pc</t>
  </si>
  <si>
    <t>Бур SDS+ CONTRACTOR 14x210 - 1 шт</t>
  </si>
  <si>
    <t>4058546288686</t>
  </si>
  <si>
    <t>SDS+ CONTRACTOR 16x210 - 1 pc</t>
  </si>
  <si>
    <t>Бур SDS+ CONTRACTOR 16x210 - 1 шт</t>
  </si>
  <si>
    <t>4058546288693</t>
  </si>
  <si>
    <t>SDS+ CONTRACTOR SET - 5 pc EU</t>
  </si>
  <si>
    <t xml:space="preserve">Набор буров SDS+ CONTRACTOR(5/6х110, 6/8/10х160) - 5 шт </t>
  </si>
  <si>
    <t>4058546288709</t>
  </si>
  <si>
    <t>SDS+ CONTRACTOR SET - 7 pc EU</t>
  </si>
  <si>
    <t xml:space="preserve">Набор буров SDS+ CONTRACTOR(5/5/6/8х110, 6/8/10/12х160)  - 7 шт </t>
  </si>
  <si>
    <t>4058546288723</t>
  </si>
  <si>
    <t>SDS+ CONTRACTOR 5.5x210 - 1pc</t>
  </si>
  <si>
    <t>Бур SDS+ CONTRACTOR 5.5x210 - 1шт</t>
  </si>
  <si>
    <t>4058546288921</t>
  </si>
  <si>
    <t>SDS+ CONTRACTOR 6x260 - 1 pc</t>
  </si>
  <si>
    <t>Бур SDS+ CONTRACTOR 6x260 - 1 шт</t>
  </si>
  <si>
    <t>4058546288945</t>
  </si>
  <si>
    <t>SDS+ CONTRACTOR 10x310 - 1 pc</t>
  </si>
  <si>
    <t>Бур SDS+ CONTRACTOR 10x310 - 1 шт</t>
  </si>
  <si>
    <t>4058546288952</t>
  </si>
  <si>
    <t>SDS+ CONTRACTOR 10x460 - 1 pc</t>
  </si>
  <si>
    <t>Бур SDS+ CONTRACTOR 10x460 - 1 шт</t>
  </si>
  <si>
    <t>4058546288969</t>
  </si>
  <si>
    <t>SDS+ CONTRACTOR 12x310 - 1 pc</t>
  </si>
  <si>
    <t>Бур SDS+ CONTRACTOR 12x310 - 1 шт</t>
  </si>
  <si>
    <t>4058546288976</t>
  </si>
  <si>
    <t>SDS+ CONTRACTOR 12x450 - 1 pc</t>
  </si>
  <si>
    <t>Бур SDS+ CONTRACTOR 12x450 - 1 шт</t>
  </si>
  <si>
    <t>4058546288983</t>
  </si>
  <si>
    <t>SDS+ CONTRACTOR 14x260 - 1 pc</t>
  </si>
  <si>
    <t>Бур SDS+ CONTRACTOR 14x260 - 1 шт</t>
  </si>
  <si>
    <t>4058546288990</t>
  </si>
  <si>
    <t>перчатки</t>
  </si>
  <si>
    <t>Leather Gloves - 8/M - 1pc</t>
  </si>
  <si>
    <t xml:space="preserve">Перчатки из кожи - 8/M </t>
  </si>
  <si>
    <t>4058546340568</t>
  </si>
  <si>
    <t>Leather Gloves - 9/L - 1pc</t>
  </si>
  <si>
    <t xml:space="preserve">Перчатки из кожи - 9/L </t>
  </si>
  <si>
    <t>4058546340575</t>
  </si>
  <si>
    <t>Leather Gloves - 10/XL - 1pc</t>
  </si>
  <si>
    <t xml:space="preserve">Перчатки из кожи - 10/XL </t>
  </si>
  <si>
    <t>4058546340582</t>
  </si>
  <si>
    <t>Leather Gloves - 11/XXL - 1pc</t>
  </si>
  <si>
    <t xml:space="preserve">Перчатки из кожи - 11/XXL </t>
  </si>
  <si>
    <t>4058546340599</t>
  </si>
  <si>
    <t>CSB TS W 210x30x1.9x24ATB</t>
  </si>
  <si>
    <t>Пильный диск для настольной пилы по дереву 210x30x1,9x24 скошенные зубья отрицат. угол (замена для 4932464174)</t>
  </si>
  <si>
    <t>4058546340285</t>
  </si>
  <si>
    <t>CSB P M 150x20x1,6x34</t>
  </si>
  <si>
    <t>Пильный диск для циркулярной пилы по металлу 150x20x1,6x34 (замена для 48404080)</t>
  </si>
  <si>
    <t>045242568994</t>
  </si>
  <si>
    <t>CSB P M 165x5/8x1,6x48</t>
  </si>
  <si>
    <t>Пильный диск для циркулярной пилы по металлу 165x5/8x1,6x48 (замена для 48404015)</t>
  </si>
  <si>
    <t>045242569069</t>
  </si>
  <si>
    <t>CSB P M 174x20x1,6x60</t>
  </si>
  <si>
    <t>Пильный диск для циркулярной пилы по металлу 174x20x1,6x60 (замена для 48404016)</t>
  </si>
  <si>
    <t>045242569052</t>
  </si>
  <si>
    <t>CSB P Alu 203x5/8x2,4x58</t>
  </si>
  <si>
    <t xml:space="preserve">Пильный диск для циркулярной пилы по алюминию203x5/8x2,4x58 </t>
  </si>
  <si>
    <t>045242569113</t>
  </si>
  <si>
    <t>перчатки обливные</t>
  </si>
  <si>
    <t>Hi-Vis Cut Level 3 Gloves -8/M -1pc</t>
  </si>
  <si>
    <t>Перчатки сигнальные с уровнем сопротивления порезам 3, 8/M</t>
  </si>
  <si>
    <t>4058546340643</t>
  </si>
  <si>
    <t>Hi-Vis Cut Level 3 Gloves -9/L -1pc</t>
  </si>
  <si>
    <t>Перчатки сигнальные с уровнем сопротивления порезам 3, 9/L</t>
  </si>
  <si>
    <t>4058546340650</t>
  </si>
  <si>
    <t>Hi-Vis Cut Level 3 Gloves -10/XL -1pc</t>
  </si>
  <si>
    <t>Перчатки сигнальные с уровнем сопротивления порезам 3, 10/XL</t>
  </si>
  <si>
    <t>4058546340667</t>
  </si>
  <si>
    <t>Hi-Vis Cut Level 3 Gloves -11/XXL -1pc</t>
  </si>
  <si>
    <t>Перчатки сигнальные с уровнем сопротивления порезам 3, 11/XXL</t>
  </si>
  <si>
    <t>4058546340674</t>
  </si>
  <si>
    <t>жилеты сигнальные</t>
  </si>
  <si>
    <t>Hi-Visibility Vest Yellow - S/M -1pc</t>
  </si>
  <si>
    <t>Жилет сигнальный желтый - S/M</t>
  </si>
  <si>
    <t>4058546297886</t>
  </si>
  <si>
    <t>BD</t>
  </si>
  <si>
    <t>Hi-Visibility Vest Yellow - L/XL -1pc</t>
  </si>
  <si>
    <t>Жилет сигнальный желтый - L/XL</t>
  </si>
  <si>
    <t>4058546297893</t>
  </si>
  <si>
    <t>Hi-Visibility Vest Yellow - 2XL/3XL -1pc</t>
  </si>
  <si>
    <t>Жилет сигнальный желтый - 2XL/3XL</t>
  </si>
  <si>
    <t>4058546297909</t>
  </si>
  <si>
    <t>Hi-Visibility Vest Orange - S/M -1pc</t>
  </si>
  <si>
    <t>Жилет сигнальный оранжевый - S/M</t>
  </si>
  <si>
    <t>4058546297916</t>
  </si>
  <si>
    <t>Hi-Visibility Vest Orange - L/XL -1pc</t>
  </si>
  <si>
    <t>Жилет сигнальный оранжевый - L/XL</t>
  </si>
  <si>
    <t>4058546297923</t>
  </si>
  <si>
    <t>Hi-Visibility Vest Orange - 2XL/3XL -1pc</t>
  </si>
  <si>
    <t>Жилет сигнальный оранжевый - 2XL/3XL</t>
  </si>
  <si>
    <t>4058546297930</t>
  </si>
  <si>
    <t>Premium Hi-Visibility Vest Yellow - S/M -1pc</t>
  </si>
  <si>
    <t>Сигнальный жилет Премиум желтый - S/M</t>
  </si>
  <si>
    <t>4058546297947</t>
  </si>
  <si>
    <t>Premium Hi-Visibility Vest Yellow - L/XL -1pc</t>
  </si>
  <si>
    <t>Сигнальный жилет Премиум желтый - L/XL</t>
  </si>
  <si>
    <t>4058546297954</t>
  </si>
  <si>
    <t>Premium Hi-Visibility Vest Yellow -2XL/3XL -1pc</t>
  </si>
  <si>
    <t>Сигнальный жилет Премиум желтый - 2XL/3XL</t>
  </si>
  <si>
    <t>4058546297961</t>
  </si>
  <si>
    <t>Premium Hi-Visibility Vest Orange - S/M -1pc</t>
  </si>
  <si>
    <t>Сигнальный жилет Премиум оранжевый - S/M</t>
  </si>
  <si>
    <t>4058546297978</t>
  </si>
  <si>
    <t>Premium Hi-Visibility Vest Orange - L/XL -1pc</t>
  </si>
  <si>
    <t>Сигнальный жилет Премиум оранжевый - L/XL</t>
  </si>
  <si>
    <t>4058546297985</t>
  </si>
  <si>
    <t>Premium Hi-Visibility Vest Orange -2XL/3XL -1pc</t>
  </si>
  <si>
    <t>Сигнальный жилет Премиум оранжевый - 2XL/3XL</t>
  </si>
  <si>
    <t>4058546297992</t>
  </si>
  <si>
    <t>12" Wrecking Bar</t>
  </si>
  <si>
    <t>12˝ Гвоздодер широкий</t>
  </si>
  <si>
    <t>4058546344306</t>
  </si>
  <si>
    <t>15" Wrecking Bar</t>
  </si>
  <si>
    <t>15˝ Гвоздодер широкий</t>
  </si>
  <si>
    <t>4058546344313</t>
  </si>
  <si>
    <t xml:space="preserve">1.36kg Club Hammer </t>
  </si>
  <si>
    <t>1.36 кг Кувалда</t>
  </si>
  <si>
    <t>4058546344320</t>
  </si>
  <si>
    <t>головки</t>
  </si>
  <si>
    <t>1/4 Drive Socket,Metric Standard-5MM</t>
  </si>
  <si>
    <t>1/4 ˝ головка-5мм</t>
  </si>
  <si>
    <t>4058546345037</t>
  </si>
  <si>
    <t>1/4 Drive Socket,Metric Standard-5.5MM</t>
  </si>
  <si>
    <t>1/4 ˝ головка-5.5мм</t>
  </si>
  <si>
    <t>4058546345044</t>
  </si>
  <si>
    <t>1/4 Drive Socket,Metric Standard-6MM</t>
  </si>
  <si>
    <t>1/4 ˝ головка-6мм</t>
  </si>
  <si>
    <t>4058546345051</t>
  </si>
  <si>
    <t>1/4 Drive Socket,Metric Standard-7MM</t>
  </si>
  <si>
    <t>1/4 ˝ головка-7мм</t>
  </si>
  <si>
    <t>4058546345068</t>
  </si>
  <si>
    <t>1/4 Drive Socket,Metric Standard-8MM</t>
  </si>
  <si>
    <t>1/4 ˝ головка-8мм</t>
  </si>
  <si>
    <t>4058546345075</t>
  </si>
  <si>
    <t>1/4 Drive Socket,Metric Standard-9MM</t>
  </si>
  <si>
    <t>1/4 ˝ головка-9мм</t>
  </si>
  <si>
    <t>4058546345082</t>
  </si>
  <si>
    <t>1/4 Drive Socket,Metric Standard-10MM</t>
  </si>
  <si>
    <t>1/4 ˝ головка-10мм</t>
  </si>
  <si>
    <t>4058546345099</t>
  </si>
  <si>
    <t>1/4 Drive Socket,Metric Standard-11MM</t>
  </si>
  <si>
    <t>1/4 ˝ головка-11мм</t>
  </si>
  <si>
    <t>4058546345105</t>
  </si>
  <si>
    <t>1/4 Drive Socket,Metric Standard-12MM</t>
  </si>
  <si>
    <t>1/4 ˝ головка-12мм</t>
  </si>
  <si>
    <t>4058546345112</t>
  </si>
  <si>
    <t>1/4 Drive Socket,Metric Standard-13MM</t>
  </si>
  <si>
    <t>1/4 ˝ головка-13мм</t>
  </si>
  <si>
    <t>4058546345129</t>
  </si>
  <si>
    <t>1/4 Drive Socket,Metric Standard-14MM</t>
  </si>
  <si>
    <t>1/4 ˝ головка-14мм</t>
  </si>
  <si>
    <t>4058546345136</t>
  </si>
  <si>
    <t>1/4 Drive Socket,Metric Standard-15MM</t>
  </si>
  <si>
    <t>1/4 ˝ головка-15мм</t>
  </si>
  <si>
    <t>4058546345143</t>
  </si>
  <si>
    <t>1/4 Drive Socket,Metric Deep-5MM</t>
  </si>
  <si>
    <t>1/4˝ головка глубокая-5мм</t>
  </si>
  <si>
    <t>4058546345150</t>
  </si>
  <si>
    <t>1/4 Drive Socket,Metric Deep-5.5MM</t>
  </si>
  <si>
    <t>1/4˝ головка глубокая-5.5мм</t>
  </si>
  <si>
    <t>4058546345167</t>
  </si>
  <si>
    <t>1/4 Drive Socket,Metric Deep-6MM</t>
  </si>
  <si>
    <t>1/4˝ головка глубокая-6мм</t>
  </si>
  <si>
    <t>4058546345174</t>
  </si>
  <si>
    <t>1/4 Drive Socket,Metric Deep-7MM</t>
  </si>
  <si>
    <t>1/4˝ головка глубокая-7мм</t>
  </si>
  <si>
    <t>4058546345181</t>
  </si>
  <si>
    <t>1/4 Drive Socket,Metric Deep-8MM</t>
  </si>
  <si>
    <t>1/4˝ головка глубокая-8мм</t>
  </si>
  <si>
    <t>4058546345198</t>
  </si>
  <si>
    <t>1/4 Drive Socket,Metric Deep-9MM</t>
  </si>
  <si>
    <t>1/4˝ головка глубокая-9мм</t>
  </si>
  <si>
    <t>4058546345204</t>
  </si>
  <si>
    <t>1/4 Drive Socket,Metric Deep-10MM</t>
  </si>
  <si>
    <t>1/4˝ головка глубокая-10мм</t>
  </si>
  <si>
    <t>4058546345211</t>
  </si>
  <si>
    <t>1/4 Drive Socket,Metric Deep-11MM</t>
  </si>
  <si>
    <t>1/4˝ головка глубокая-11мм</t>
  </si>
  <si>
    <t>4058546345228</t>
  </si>
  <si>
    <t>1/4 Drive Socket,Metric Deep-12MM</t>
  </si>
  <si>
    <t>1/4˝ головка глубокая-12мм</t>
  </si>
  <si>
    <t>4058546345235</t>
  </si>
  <si>
    <t>1/4 Drive Socket,Metric Deep-13MM</t>
  </si>
  <si>
    <t>1/4˝ головка глубокая-13мм</t>
  </si>
  <si>
    <t>4058546345242</t>
  </si>
  <si>
    <t>1/4 Drive Socket,Metric Deep-14MM</t>
  </si>
  <si>
    <t>1/4˝ головка глубокая-14мм</t>
  </si>
  <si>
    <t>4058546345259</t>
  </si>
  <si>
    <t>1/4 Drive Socket,Metric Deep-15MM</t>
  </si>
  <si>
    <t>1/4˝ головка глубокая-15мм</t>
  </si>
  <si>
    <t>4058546345266</t>
  </si>
  <si>
    <t>3/8 Drive Socket, Metric Standard-6MM</t>
  </si>
  <si>
    <t>3/8˝ головка-6мм</t>
  </si>
  <si>
    <t>4058546345273</t>
  </si>
  <si>
    <t>3/8 Drive Socket, Metric Standard-7MM</t>
  </si>
  <si>
    <t>3/8˝ головка-7мм</t>
  </si>
  <si>
    <t>4058546345280</t>
  </si>
  <si>
    <t>3/8 Drive Socket, Metric Standard-8MM</t>
  </si>
  <si>
    <t>3/8˝ головка-8мм</t>
  </si>
  <si>
    <t>4058546345297</t>
  </si>
  <si>
    <t>3/8 Drive Socket, Metric Standard-9MM</t>
  </si>
  <si>
    <t>3/8˝ головка-9мм</t>
  </si>
  <si>
    <t>4058546345303</t>
  </si>
  <si>
    <t>3/8 Drive Socket, Metric Standard-10MM</t>
  </si>
  <si>
    <t>3/8˝ головка-10мм</t>
  </si>
  <si>
    <t>4058546345310</t>
  </si>
  <si>
    <t>3/8 Drive Socket, Metric Standard-11MM</t>
  </si>
  <si>
    <t>3/8˝ головка-11мм</t>
  </si>
  <si>
    <t>4058546345327</t>
  </si>
  <si>
    <t>3/8 Drive Socket, Metric Standard-12MM</t>
  </si>
  <si>
    <t>3/8˝ головка-12мм</t>
  </si>
  <si>
    <t>4058546345334</t>
  </si>
  <si>
    <t>3/8 Drive Socket, Metric Standard-13MM</t>
  </si>
  <si>
    <t>3/8˝ головка-13мм</t>
  </si>
  <si>
    <t>4058546345341</t>
  </si>
  <si>
    <t>3/8 Drive Socket, Metric Standard-14MM</t>
  </si>
  <si>
    <t>3/8˝ головка-14мм</t>
  </si>
  <si>
    <t>4058546345358</t>
  </si>
  <si>
    <t>3/8 Drive Socket, Metric Standard-15MM</t>
  </si>
  <si>
    <t>3/8˝ головка-15мм</t>
  </si>
  <si>
    <t>4058546345365</t>
  </si>
  <si>
    <t>3/8 Drive Socket, Metric Standard-16MM</t>
  </si>
  <si>
    <t>3/8˝ головка-16мм</t>
  </si>
  <si>
    <t>4058546345372</t>
  </si>
  <si>
    <t>3/8 Drive Socket, Metric Standard-17MM</t>
  </si>
  <si>
    <t>3/8˝ головка-17мм</t>
  </si>
  <si>
    <t>4058546345389</t>
  </si>
  <si>
    <t>3/8 Drive Socket, Metric Standard-18MM</t>
  </si>
  <si>
    <t>3/8˝ головка-18мм</t>
  </si>
  <si>
    <t>4058546345396</t>
  </si>
  <si>
    <t>3/8 Drive Socket, Metric Standard-19MM</t>
  </si>
  <si>
    <t>3/8˝ головка-19мм</t>
  </si>
  <si>
    <t>4058546345402</t>
  </si>
  <si>
    <t>3/8 Drive Socket, Metric Deep-6MM</t>
  </si>
  <si>
    <t>3/8˝ головка глубокая-6мм</t>
  </si>
  <si>
    <t>4058546345419</t>
  </si>
  <si>
    <t>3/8 Drive Socket, Metric Deep-7MM</t>
  </si>
  <si>
    <t>3/8˝ головка глубокая-7мм</t>
  </si>
  <si>
    <t>4058546345426</t>
  </si>
  <si>
    <t>3/8 Drive Socket, Metric Deep-8MM</t>
  </si>
  <si>
    <t>3/8˝ головка глубокая-8мм</t>
  </si>
  <si>
    <t>4058546345433</t>
  </si>
  <si>
    <t>3/8 Drive Socket, Metric Deep-9MM</t>
  </si>
  <si>
    <t>3/8˝ головка глубокая-9мм</t>
  </si>
  <si>
    <t>4058546345440</t>
  </si>
  <si>
    <t>3/8 Drive Socket, Metric Deep-10MM</t>
  </si>
  <si>
    <t>3/8˝ головка глубокая-10мм</t>
  </si>
  <si>
    <t>4058546345457</t>
  </si>
  <si>
    <t>3/8 Drive Socket, Metric Deep-11MM</t>
  </si>
  <si>
    <t>3/8˝ головка глубокая-11мм</t>
  </si>
  <si>
    <t>4058546345464</t>
  </si>
  <si>
    <t>3/8 Drive Socket, Metric Deep-12MM</t>
  </si>
  <si>
    <t>3/8˝ головка глубокая-12мм</t>
  </si>
  <si>
    <t>4058546345471</t>
  </si>
  <si>
    <t>3/8 Drive Socket, Metric Deep-13MM</t>
  </si>
  <si>
    <t>3/8˝ головка глубокая-13мм</t>
  </si>
  <si>
    <t>4058546345488</t>
  </si>
  <si>
    <t>3/8 Drive Socket, Metric Deep-14MM</t>
  </si>
  <si>
    <t>3/8˝ головка глубокая-14мм</t>
  </si>
  <si>
    <t>4058546345495</t>
  </si>
  <si>
    <t>3/8 Drive Socket, Metric Deep-15MM</t>
  </si>
  <si>
    <t>3/8˝ головка глубокая-15мм</t>
  </si>
  <si>
    <t>4058546345501</t>
  </si>
  <si>
    <t>3/8 Drive Socket, Metric Deep-16MM</t>
  </si>
  <si>
    <t>3/8˝ головка глубокая-16мм</t>
  </si>
  <si>
    <t>4058546345518</t>
  </si>
  <si>
    <t>3/8 Drive Socket, Metric Deep-17MM</t>
  </si>
  <si>
    <t>3/8˝ головка глубокая-17мм</t>
  </si>
  <si>
    <t>4058546345525</t>
  </si>
  <si>
    <t>3/8 Drive Socket, Metric Deep-18MM</t>
  </si>
  <si>
    <t>3/8˝ головка глубокая-18мм</t>
  </si>
  <si>
    <t>4058546345532</t>
  </si>
  <si>
    <t>3/8 Drive Socket, Metric Deep-19MM</t>
  </si>
  <si>
    <t>3/8˝ головка глубокая-19мм</t>
  </si>
  <si>
    <t>4058546345549</t>
  </si>
  <si>
    <t>Impact Cut Level 3 Gloves - 8/M -1pc</t>
  </si>
  <si>
    <t>Перчатки с защитой от удара и сопротивлением порезам уровень 3 - 8/M</t>
  </si>
  <si>
    <t>4058546340605</t>
  </si>
  <si>
    <t>Impact Cut Level 3 Gloves - 9/L -1pc</t>
  </si>
  <si>
    <t xml:space="preserve">Перчатки с защитой от удара и сопротивлением порезам уровень 3 - 9/L </t>
  </si>
  <si>
    <t>4058546340612</t>
  </si>
  <si>
    <t>Impact Cut Level 3 Gloves - 10/XL -1pc</t>
  </si>
  <si>
    <t>Перчатки с защитой от удара и сопротивлением порезам уровень 3 - 10/XL</t>
  </si>
  <si>
    <t>4058546340629</t>
  </si>
  <si>
    <t>Impact Cut Level 3 Gloves - 1/XXL -1pc</t>
  </si>
  <si>
    <t>Перчатки с защитой от удара и сопротивлением порезам уровень 3 - 1/XXL</t>
  </si>
  <si>
    <t>4058546340636</t>
  </si>
  <si>
    <t>Пильные полотна для сабельной ножовки</t>
  </si>
  <si>
    <t>SZ Bl. TCT Torch 300/7T-1pc</t>
  </si>
  <si>
    <t>Полотно для саб.пилы THE TORCH 300 TCT (1шт)</t>
  </si>
  <si>
    <t>045242520794</t>
  </si>
  <si>
    <t>SZ Bl. TCT Torch 300/7T-5pc</t>
  </si>
  <si>
    <t>Полотно для саб.пилы THE TORCH 300 TCT (5шт)</t>
  </si>
  <si>
    <t>045242520886</t>
  </si>
  <si>
    <t>SZ Bl. TCT Wrecker 150/6T-1pc</t>
  </si>
  <si>
    <t>Полотно для саб.пилы WRECKER TCT 150/6T (1шт)</t>
  </si>
  <si>
    <t>045242567980</t>
  </si>
  <si>
    <t>SZ Bl. TCT Wrecker 230/6T-1pc</t>
  </si>
  <si>
    <t>Полотно для саб.пилы WRECKER TCT 230/6T (1шт)</t>
  </si>
  <si>
    <t>045242567997</t>
  </si>
  <si>
    <t>SZ Bl. TCT Wrecker 300/6T-1pc</t>
  </si>
  <si>
    <t>Полотно для саб.пилы WRECKER TCT 300/6T (1шт)</t>
  </si>
  <si>
    <t>045242568000</t>
  </si>
  <si>
    <t>SZ Bl. TCT Wrecker 150/6T-5pc</t>
  </si>
  <si>
    <t>Полотно для саб.пилы WRECKER TCT 150/6T (5шт)</t>
  </si>
  <si>
    <t>045242568048</t>
  </si>
  <si>
    <t>SZ Bl. TCT Wrecker 230/6T-5pc</t>
  </si>
  <si>
    <t>Полотно для саб.пилы WRECKER TCT 230/6T (5шт)</t>
  </si>
  <si>
    <t>045242568055</t>
  </si>
  <si>
    <t>SZ Bl. TCT Wrecker 300/6T-5pc</t>
  </si>
  <si>
    <t>Полотно для саб.пилы WRECKER TCT 300/6T (5шт)</t>
  </si>
  <si>
    <t>045242568062</t>
  </si>
  <si>
    <t>SZ Bl. TCT Torch NITRUS 300/7T-1pc</t>
  </si>
  <si>
    <t>Полотно для саб.пилы THE TORCH NITRUS 300 TCT (1шт)</t>
  </si>
  <si>
    <t>045242569755</t>
  </si>
  <si>
    <t>SZ Bl. TCT Torch NITRUS 300/7T-5pc</t>
  </si>
  <si>
    <t>Полотно для саб.пилы THE TORCH NITRUS 300 TCT (5шт)</t>
  </si>
  <si>
    <t>045242569779</t>
  </si>
  <si>
    <t>Зубила</t>
  </si>
  <si>
    <t>долота</t>
  </si>
  <si>
    <t>SDS+ "Sledge" Point Chisel 250 mm - 1 pc</t>
  </si>
  <si>
    <t>Долото острое самозатачивающееся SDS-Plus SLEDGE 250мм (замена для 4932459279)</t>
  </si>
  <si>
    <t>4058546344399</t>
  </si>
  <si>
    <t>SDS+ "Sledge" Flat Chisel 250 x 20 mm - 1 pc</t>
  </si>
  <si>
    <t>Долото плоское самозатачивающееся SDS-Plus SLEDGE 250 x 20мм (замена для 4932459280)</t>
  </si>
  <si>
    <t>4058546344405</t>
  </si>
  <si>
    <t>SDS+ "Sledge" Wide Chisel 250 x 40 mm - 1 pc</t>
  </si>
  <si>
    <t>Долото плоское широкое самозатачивающееся SDS-Plus SLEDGE 250 x 40мм</t>
  </si>
  <si>
    <t>4058546344412</t>
  </si>
  <si>
    <t>SDS+ "Sledge" Tile Chisel 250 x 50 mm - 1 pc</t>
  </si>
  <si>
    <t>Долото для снятия плитки самозатачивающееся SDS-Plus SLEDGE 250 х 50мм (замена для 4932352343)</t>
  </si>
  <si>
    <t>4058546344429</t>
  </si>
  <si>
    <t>SDS Max "Sledge" Point Chisel 400 mm - 1 pc</t>
  </si>
  <si>
    <t>Долото острое самозатачивающееся SDS-МАХ SLEDGE 400мм (замена для 4932459281)</t>
  </si>
  <si>
    <t>4058546344436</t>
  </si>
  <si>
    <t>SDS Max "Sledge" Flat Chisel 400 x 25 mm - 1 pc</t>
  </si>
  <si>
    <t>Долото плоское самозатачивающееся SDS-МАХ SLEDGE 400 х 25мм (замена для 4932459282)</t>
  </si>
  <si>
    <t>4058546344443</t>
  </si>
  <si>
    <t>SDS Max "Sledge" 2" Wide Chisel 380 x 50 mm - 1 pc</t>
  </si>
  <si>
    <t>Долото плоское широкое самозатачивающееся SDS-МАХ SLEDGE 400 х 50мм</t>
  </si>
  <si>
    <t>4058546344450</t>
  </si>
  <si>
    <t>SDS Max "Sledge" 3" Wide Chisel 300 x 80 mm - 1 pc</t>
  </si>
  <si>
    <t>Долото плоское широкое самозатачивающееся SDS-МАХ SLEDGE 400 х 80мм</t>
  </si>
  <si>
    <t>4058546344467</t>
  </si>
  <si>
    <t>SDS Max "Sledge" Tile Chisel 380 x 50 mm - 1 pc</t>
  </si>
  <si>
    <t>Долото для снятия плитки самозатачивающееся SDS-МАХ SLEDGE 380 х 50мм</t>
  </si>
  <si>
    <t>4058546344474</t>
  </si>
  <si>
    <t>SDS Max "Sledge" Tile Chisel 300 x 50 mm - 1 pc</t>
  </si>
  <si>
    <t>Долото для снятия плитки самозатачивающееся SDS-МАХ SLEDGE 300 х 50мм</t>
  </si>
  <si>
    <t>4058546344481</t>
  </si>
  <si>
    <t>SDS+ "Sledge" Point Chisel 250 mm - 10 pc</t>
  </si>
  <si>
    <t>Долото острое самозатачивающееся SDS-Plus SLEDGE 250мм (10 шт)</t>
  </si>
  <si>
    <t>4058546344498</t>
  </si>
  <si>
    <t>SDS+ "Sledge" Flat Chisel 250 x 20 mm - 10 pc</t>
  </si>
  <si>
    <t>Долото плоское самозатачивающееся SDS-Plus SLEDGE 250 x 20мм (10шт)</t>
  </si>
  <si>
    <t>4058546344504</t>
  </si>
  <si>
    <t>SDS Max "Sledge" Point Chisel 400 mm - 20 pc</t>
  </si>
  <si>
    <t>Долото острое самозатачивающееся SDS-МАХ SLEDGE 400мм (20 шт) (замена для 4932459342)</t>
  </si>
  <si>
    <t>4058546344511</t>
  </si>
  <si>
    <t>SDS Max "Sledge" Flat Chisel 400 x 25 mm - 20 pc</t>
  </si>
  <si>
    <t>Долото плоское самозатачивающееся SDS-МАХ SLEDGE 400 х 25мм (20шт) (замена для 4932459343)</t>
  </si>
  <si>
    <t>4058546344528</t>
  </si>
  <si>
    <t>мультитул STARLOCK</t>
  </si>
  <si>
    <t>OMT SL Plunge Bl. W  35x42mm-P1</t>
  </si>
  <si>
    <t>Полотно по дереву 35 мм</t>
  </si>
  <si>
    <t>045242600298</t>
  </si>
  <si>
    <t>OMT SL Plunge Bl. W  35x42mm-P10</t>
  </si>
  <si>
    <t>Полотно по дереву 35 мм (10шт)</t>
  </si>
  <si>
    <t>045242600281</t>
  </si>
  <si>
    <t>OMT SL Plunge Bl. W 3C 35x42mm-P1</t>
  </si>
  <si>
    <t>Полотно по дереву 35 мм с 3 режущими кромками на зубьях для быстрого и чистого реза</t>
  </si>
  <si>
    <t>045242600304</t>
  </si>
  <si>
    <t>OMT SL Plunge Bl. W 3C 35x42mm-P10</t>
  </si>
  <si>
    <t>Полотно по дереву 35 мм с 3 режущими кромками на зубьях для быстрого и чистого реза  (10шт)</t>
  </si>
  <si>
    <t>045242600311</t>
  </si>
  <si>
    <t>OMT SL Plunge Bl. W  65x42mm-P1</t>
  </si>
  <si>
    <t>Полотно по дереву 65 мм</t>
  </si>
  <si>
    <t>045242600274</t>
  </si>
  <si>
    <t>OMT SL Plunge Bl. W 3C 65x42mm-P1</t>
  </si>
  <si>
    <t>Полотно по дереву 65 мм с 3 режущими кромками на зубьях для быстрого и чистого реза</t>
  </si>
  <si>
    <t>045242600328</t>
  </si>
  <si>
    <t>OMT SL Plunge Bl. W BiM3C 35x42mm-P1</t>
  </si>
  <si>
    <t>Биметаллическое полотно по дереву 35 мм с 3 режущими кромками на зубьях для быстрого и чистого реза</t>
  </si>
  <si>
    <t>045242600335</t>
  </si>
  <si>
    <t>OMT SL Plunge Bl. W BiM3C 35x42mm-P10</t>
  </si>
  <si>
    <t>Биметаллическое полотно по дереву 35 мм с 3 режущими кромками на зубьях для быстрого и чистого реза  (10шт)</t>
  </si>
  <si>
    <t>045242600342</t>
  </si>
  <si>
    <t>OMT SL Plunge Bl. WM BiM 35x42mm-P1</t>
  </si>
  <si>
    <t>Биметаллическое полотно 35 мм по древесине с гвоздями</t>
  </si>
  <si>
    <t>045242600359</t>
  </si>
  <si>
    <t>OMT SL Plunge Bl. WM BiM 35x42mm-P10</t>
  </si>
  <si>
    <t>Биметаллическое полотно 35 мм по древесине с гвоздями  (10шт)</t>
  </si>
  <si>
    <t>045242600366</t>
  </si>
  <si>
    <t>OMT SL Plunge Bl. WM BiM 65x42mm-P1</t>
  </si>
  <si>
    <t>Биметаллическое полотно 65 мм по древесине с гвоздями</t>
  </si>
  <si>
    <t>045242600373</t>
  </si>
  <si>
    <t>OMT SL Plunge Bl. WM BiM 28x47mm-P1</t>
  </si>
  <si>
    <t>Биметаллическое полотно 28 мм по мультиматериалам</t>
  </si>
  <si>
    <t>045242600380</t>
  </si>
  <si>
    <t>OMT SL Plunge Bl. WM BiM 28x47mm-P10</t>
  </si>
  <si>
    <t>Биметаллическое полотно 28 мм по мультиматериалам (10шт)</t>
  </si>
  <si>
    <t>045242600397</t>
  </si>
  <si>
    <t>OMT SL Plunge Bl. WM BiM 43x47mm-P1</t>
  </si>
  <si>
    <t>Биметаллическое полотно 43 мм по мультиматериалам</t>
  </si>
  <si>
    <t>045242600403</t>
  </si>
  <si>
    <t>OMT SL Plunge Bl. M TCTTi 35x32mm-P1</t>
  </si>
  <si>
    <t>Полотно по мультиматериалам 35 мм с зубьями из твердосплава для долгого срока службы (до 30 раз по сравнению с обыкновенными полотнами)</t>
  </si>
  <si>
    <t>045242600458</t>
  </si>
  <si>
    <t>OMT SL Seg.Bl. M  85x20mm-P1</t>
  </si>
  <si>
    <t>Полотно по мультиматериалам диаметром 85мм для резки заподлицо</t>
  </si>
  <si>
    <t>045242600410</t>
  </si>
  <si>
    <t>OMT SL Seg.Bl. M BiM 100x28mm-P1</t>
  </si>
  <si>
    <t>Биметаллическое полотно по мультиматериалам диаметром 100 мм для резки заподлицо</t>
  </si>
  <si>
    <t>045242600427</t>
  </si>
  <si>
    <t>OMT SL Seg.Bl. B TCG 75x2,2mm-P1</t>
  </si>
  <si>
    <t>Полотно толщиной 2.2 мм для удаления затирки с твердосплавным зернистым напылением. Для удаления затирки между настенными или напольными плитками</t>
  </si>
  <si>
    <t>045242600441</t>
  </si>
  <si>
    <t>PL</t>
  </si>
  <si>
    <t>OMT SL Seg.Bl. B TCG 75x1,2mm-P1</t>
  </si>
  <si>
    <t>Полотно толщиной 1.2 мм для удаления затирки с твердосплавным зернистым напылением. Для удаления затирки между настенными или напольными плитками</t>
  </si>
  <si>
    <t>045242600434</t>
  </si>
  <si>
    <t>OMT SL Seg.Bl. B D 90x2,2mm-P1</t>
  </si>
  <si>
    <t>Полотно толщиной 2.2 мм для удаления затирки с алмазным напылением для долгого срока службы. Для удаления затирки между настенными или напольными плитками</t>
  </si>
  <si>
    <t>045242600489</t>
  </si>
  <si>
    <t>CH</t>
  </si>
  <si>
    <t>OMT SL Seg.Bl. B D 75x1,2mm-P1</t>
  </si>
  <si>
    <t>Полотно толщиной 1.2 мм для удаления затирки с алмазным напылением для долгого срока службы. Для удаления затирки между настенными или напольными плитками</t>
  </si>
  <si>
    <t>045242600465</t>
  </si>
  <si>
    <t>OMT SL Rasp B TCG 80mm-P1</t>
  </si>
  <si>
    <t>Шлифовальная насадка с напылением из твердосплава для грубой шлифовки плиточного клея, строительного раствора и древесины</t>
  </si>
  <si>
    <t>045242600496</t>
  </si>
  <si>
    <t>OMT SL Scraper Flexible  52x37mm-P1</t>
  </si>
  <si>
    <t>Гибкий скребок для удаления силикона, акрила, коврового клей и старой краски</t>
  </si>
  <si>
    <t>045242600540</t>
  </si>
  <si>
    <t>OMT SL Scraper Firm  52x37mm-P1</t>
  </si>
  <si>
    <t>Жесткий скребок для удаления твердого клея, плиточного клея, остатков бетона и старой краски</t>
  </si>
  <si>
    <t>045242600557</t>
  </si>
  <si>
    <t>OMT SL Scraper Flexible  70xmm-P1</t>
  </si>
  <si>
    <t>Гибкое полотно/скребок для силиконовой и мягкой оконной шпатлевки</t>
  </si>
  <si>
    <t>045242600564</t>
  </si>
  <si>
    <t>OMT SL Knife  40xmm-P1</t>
  </si>
  <si>
    <t>Нож с 3 режущими кромками. Для резки ковровых покрытий, напольных покрытий из ПВХ, картона и кровельного войлока</t>
  </si>
  <si>
    <t>045242600519</t>
  </si>
  <si>
    <t>OMT SL Sand. Pad  93mm-P1</t>
  </si>
  <si>
    <t>Шлифовальная подошва 93 х 93 мм с липучкой (замена для 48902000)</t>
  </si>
  <si>
    <t>045242600571</t>
  </si>
  <si>
    <t>Abr HL 93x93x93 G60 - P6</t>
  </si>
  <si>
    <t>Шлифовальная бумага на липучке 93x93x93 зерно 60 (6шт) (замена для 48902060)</t>
  </si>
  <si>
    <t>045242600588</t>
  </si>
  <si>
    <t>Abr HL 93x93x93 G80 - P6</t>
  </si>
  <si>
    <t>Шлифовальная бумага на липучке 93x93x93 зерно 80 (6шт) (замена для 48902080)</t>
  </si>
  <si>
    <t>045242600595</t>
  </si>
  <si>
    <t>Abr HL 93x93x93 G120 - P6</t>
  </si>
  <si>
    <t>Шлифовальная бумага на липучке 93x93x93 зерно 120 (6шт) (замена для 48902120)</t>
  </si>
  <si>
    <t>045242600601</t>
  </si>
  <si>
    <t>Abr HL 93x93x93 G1800 - P6</t>
  </si>
  <si>
    <t>Шлифовальная бумага на липучке 93x93x93 зерно 180 (6шт)</t>
  </si>
  <si>
    <t>045242600618</t>
  </si>
  <si>
    <t>Abr HL 93x93x93 G240 - P6</t>
  </si>
  <si>
    <t>Шлифовальная бумага на липучке 93x93x93 зерно 240 (6шт) (замена для 48902240)</t>
  </si>
  <si>
    <t>045242600632</t>
  </si>
  <si>
    <t>Set OMT Renovation-P8</t>
  </si>
  <si>
    <t>Набор полотен для мультитул (8шт)</t>
  </si>
  <si>
    <t>045242600649</t>
  </si>
  <si>
    <t>Set OMT General-P11</t>
  </si>
  <si>
    <t>Набор полотен для мультитул (11шт)</t>
  </si>
  <si>
    <t>045242600663</t>
  </si>
  <si>
    <t>MX4</t>
  </si>
  <si>
    <t>SDS+ MX4 Set SDS+ DRILL BITS - 7pc</t>
  </si>
  <si>
    <t>Набор буров MX4 SDS+ (5 / 6 x 115 мм,  6 / 8 / 8 / 10 / 12 x165 мм )</t>
  </si>
  <si>
    <t>4058546348199</t>
  </si>
  <si>
    <t>Набор буров MX4 SDS+ (5.5 / 6 x 115 мм,  5 / 5.5 / 6 / 8 / 10 x 165 мм)</t>
  </si>
  <si>
    <t>4058546348205</t>
  </si>
  <si>
    <t>Биты для шурповертов</t>
  </si>
  <si>
    <t>HEXAGON SOCKET ShW 1/4 SKT long 4mm</t>
  </si>
  <si>
    <t>Головка глубокая ShW 1/2 SKT 4мм</t>
  </si>
  <si>
    <t>4058546339296</t>
  </si>
  <si>
    <t>HEXAGON SOCKET ShW 1/4 SKT long 4.5mm</t>
  </si>
  <si>
    <t>Головка глубокая ShW 1/2 SKT 4.5мм</t>
  </si>
  <si>
    <t>4058546339302</t>
  </si>
  <si>
    <t>HEXAGON SOCKET ShW 1/4 SKT long 5mm</t>
  </si>
  <si>
    <t>Головка глубокая ShW 1/2 SKT 5мм</t>
  </si>
  <si>
    <t>4058546339319</t>
  </si>
  <si>
    <t>HEXAGON SOCKET ShW 1/4 SKT long 5.5mm</t>
  </si>
  <si>
    <t>Головка глубокая ShW 1/2 SKT 5.5мм</t>
  </si>
  <si>
    <t>4058546339326</t>
  </si>
  <si>
    <t>HEXAGON SOCKET ShW 1/4 SKT long 6mm</t>
  </si>
  <si>
    <t>Головка глубокая ShW 1/2 SKT 6мм</t>
  </si>
  <si>
    <t>4058546339333</t>
  </si>
  <si>
    <t>HEXAGON SOCKET ShW 1/4 SKT long 7mm</t>
  </si>
  <si>
    <t>Головка глубокая ShW 1/2 SKT 7мм</t>
  </si>
  <si>
    <t>4058546339340</t>
  </si>
  <si>
    <t>HEXAGON SOCKET ShW 1/4 SKT long 8mm</t>
  </si>
  <si>
    <t>Головка глубокая ShW 1/2 SKT 8мм</t>
  </si>
  <si>
    <t>4058546339357</t>
  </si>
  <si>
    <t>HEXAGON SOCKET ShW 1/4 SKT long 9mm</t>
  </si>
  <si>
    <t>Головка глубокая ShW 1/2 SKT 9мм</t>
  </si>
  <si>
    <t>4058546339364</t>
  </si>
  <si>
    <t>HEXAGON SOCKET ShW 1/4 SKT long 10mm</t>
  </si>
  <si>
    <t>Головка глубокая ShW 1/2 SKT 10мм</t>
  </si>
  <si>
    <t>4058546339371</t>
  </si>
  <si>
    <t>HEXAGON SOCKET ShW 1/4 SKT long 11mm</t>
  </si>
  <si>
    <t>Головка глубокая ShW 1/2 SKT 11мм</t>
  </si>
  <si>
    <t>4058546339388</t>
  </si>
  <si>
    <t>HEXAGON SOCKET ShW 1/4 SKT long 12mm</t>
  </si>
  <si>
    <t>Головка глубокая ShW 1/2 SKT 12мм</t>
  </si>
  <si>
    <t>4058546339395</t>
  </si>
  <si>
    <t>HEXAGON SOCKET ShW 1/4 SKT long 13mm</t>
  </si>
  <si>
    <t>Головка глубокая ShW 1/2 SKT 13мм</t>
  </si>
  <si>
    <t>4058546339401</t>
  </si>
  <si>
    <t>HEXAGON SOCKET ShW 3/8 SKT short 8mm</t>
  </si>
  <si>
    <t>3/8˝ головка ShW 8мм</t>
  </si>
  <si>
    <t>4058546339418</t>
  </si>
  <si>
    <t>HEXAGON SOCKET ShW 3/8 SKT short 10mm</t>
  </si>
  <si>
    <t>3/8˝ головка ShW 10мм</t>
  </si>
  <si>
    <t>4058546339425</t>
  </si>
  <si>
    <t>HEXAGON SOCKET ShW 3/8 SKT short 11mm</t>
  </si>
  <si>
    <t>3/8˝ головка ShW 11мм</t>
  </si>
  <si>
    <t>4058546339432</t>
  </si>
  <si>
    <t>HEXAGON SOCKET ShW 3/8 SKT short 12mm</t>
  </si>
  <si>
    <t>3/8˝ головка ShW 12мм</t>
  </si>
  <si>
    <t>4058546339449</t>
  </si>
  <si>
    <t>HEXAGON SOCKET ShW 3/8 SKT short 13mm</t>
  </si>
  <si>
    <t>3/8˝ головка ShW 13мм</t>
  </si>
  <si>
    <t>4058546339456</t>
  </si>
  <si>
    <t>HEXAGON SOCKET ShW 3/8 SKT short 14mm</t>
  </si>
  <si>
    <t>3/8˝ головка ShW 14мм</t>
  </si>
  <si>
    <t>4058546339463</t>
  </si>
  <si>
    <t>HEXAGON SOCKET ShW 3/8 SKT short 15mm</t>
  </si>
  <si>
    <t>3/8˝ головка ShW 15мм</t>
  </si>
  <si>
    <t>4058546339470</t>
  </si>
  <si>
    <t>HEXAGON SOCKET ShW 3/8 SKT short 16mm</t>
  </si>
  <si>
    <t>3/8˝ головка ShW 16мм</t>
  </si>
  <si>
    <t>4058546339487</t>
  </si>
  <si>
    <t>HEXAGON SOCKET ShW 3/8 SKT short 17mm</t>
  </si>
  <si>
    <t>3/8˝ головка ShW 17мм</t>
  </si>
  <si>
    <t>4058546339494</t>
  </si>
  <si>
    <t>HEXAGON SOCKET ShW 3/8 SKT short 18mm</t>
  </si>
  <si>
    <t>3/8˝ головка ShW 18мм</t>
  </si>
  <si>
    <t>4058546339500</t>
  </si>
  <si>
    <t>HEXAGON SOCKET ShW 3/8 SKT short 19mm</t>
  </si>
  <si>
    <t>3/8˝ головка ShW 19мм</t>
  </si>
  <si>
    <t>4058546339517</t>
  </si>
  <si>
    <t>HEXAGON SOCKET ShW 3/8 SKT short 21mm</t>
  </si>
  <si>
    <t>3/8˝ головка ShW 21мм</t>
  </si>
  <si>
    <t>4058546339524</t>
  </si>
  <si>
    <t>HEXAGON SOCKET ShW 3/8 SKT short 22mm</t>
  </si>
  <si>
    <t>3/8˝ головка ShW 22мм</t>
  </si>
  <si>
    <t>4058546339531</t>
  </si>
  <si>
    <t>HEXAGON SOCKET ShW 3/8 SKT long 8mm</t>
  </si>
  <si>
    <t>3/8˝ головка глубокая ShW 8мм</t>
  </si>
  <si>
    <t>4058546339548</t>
  </si>
  <si>
    <t>HEXAGON SOCKET ShW 3/8 SKT long 10mm</t>
  </si>
  <si>
    <t>3/8˝ головка глубокая ShW 10мм</t>
  </si>
  <si>
    <t>4058546339555</t>
  </si>
  <si>
    <t>HEXAGON SOCKET ShW 3/8 SKT long 11mm</t>
  </si>
  <si>
    <t>3/8˝ головка глубокая ShW 11мм</t>
  </si>
  <si>
    <t>4058546339562</t>
  </si>
  <si>
    <t>HEXAGON SOCKET ShW 3/8 SKT long 12mm</t>
  </si>
  <si>
    <t>3/8˝ головка глубокая ShW 12мм</t>
  </si>
  <si>
    <t>4058546339579</t>
  </si>
  <si>
    <t>HEXAGON SOCKET ShW 3/8 SKT long 13mm</t>
  </si>
  <si>
    <t>3/8˝ головка глубокая ShW 13мм</t>
  </si>
  <si>
    <t>4058546339586</t>
  </si>
  <si>
    <t>HEXAGON SOCKET ShW 3/8 SKT long 14mm</t>
  </si>
  <si>
    <t>3/8˝ головка глубокая ShW 14мм</t>
  </si>
  <si>
    <t>4058546339593</t>
  </si>
  <si>
    <t>HEXAGON SOCKET ShW 3/8 SKT long 15mm</t>
  </si>
  <si>
    <t>3/8˝ головка глубокая ShW 15мм</t>
  </si>
  <si>
    <t>4058546339609</t>
  </si>
  <si>
    <t>HEXAGON SOCKET ShW 3/8 SKT long 16mm</t>
  </si>
  <si>
    <t>3/8˝ головка глубокая ShW 16мм</t>
  </si>
  <si>
    <t>4058546339616</t>
  </si>
  <si>
    <t>HEXAGON SOCKET ShW 3/8 SKT long 17mm</t>
  </si>
  <si>
    <t>3/8˝ головка глубокая ShW 17мм</t>
  </si>
  <si>
    <t>4058546339623</t>
  </si>
  <si>
    <t>HEXAGON SOCKET ShW 3/8 SKT long 18mm</t>
  </si>
  <si>
    <t>3/8˝ головка глубокая ShW 18мм</t>
  </si>
  <si>
    <t>4058546339630</t>
  </si>
  <si>
    <t>HEXAGON SOCKET ShW 3/8 SKT long 19mm</t>
  </si>
  <si>
    <t>3/8˝ головка глубокая ShW 19мм</t>
  </si>
  <si>
    <t>4058546339647</t>
  </si>
  <si>
    <t>HEXAGON SOCKET ShW 3/8 SKT long 21mm</t>
  </si>
  <si>
    <t>3/8˝ головка глубокая ShW 21мм</t>
  </si>
  <si>
    <t>4058546339654</t>
  </si>
  <si>
    <t>HEXAGON SOCKET ShW 3/8 SKT long 22mm</t>
  </si>
  <si>
    <t>3/8˝ головка глубокая ShW 22мм</t>
  </si>
  <si>
    <t>4058546339661</t>
  </si>
  <si>
    <t>HEXAGON SOCKET ShW 1/2 SKT short 8mm</t>
  </si>
  <si>
    <t>Головка ShW 1/2 SKT 8мм</t>
  </si>
  <si>
    <t>4058546339678</t>
  </si>
  <si>
    <t>HEXAGON SOCKET ShW 1/2 SKT short 10mm</t>
  </si>
  <si>
    <t>Головка ShW 1/2 SKT 10мм</t>
  </si>
  <si>
    <t>4058546339685</t>
  </si>
  <si>
    <t>HEXAGON SOCKET ShW 1/2 SKT short 11mm</t>
  </si>
  <si>
    <t>Головка ShW 1/2 SKT 11мм</t>
  </si>
  <si>
    <t>4058546339692</t>
  </si>
  <si>
    <t>HEXAGON SOCKET ShW 1/2 SKT short 12mm</t>
  </si>
  <si>
    <t>Головка ShW 1/2 SKT 12мм</t>
  </si>
  <si>
    <t>4058546339708</t>
  </si>
  <si>
    <t>HEXAGON SOCKET ShW 1/2 SKT short 13mm</t>
  </si>
  <si>
    <t>Головка ShW 1/2 SKT 13мм</t>
  </si>
  <si>
    <t>4058546339715</t>
  </si>
  <si>
    <t>HEXAGON SOCKET ShW 1/2 SKT short 14mm</t>
  </si>
  <si>
    <t>Головка ShW 1/2 SKT 14мм</t>
  </si>
  <si>
    <t>4058546339722</t>
  </si>
  <si>
    <t>HEXAGON SOCKET ShW 1/2 SKT short 15mm</t>
  </si>
  <si>
    <t>Головка ShW 1/2 SKT 15мм</t>
  </si>
  <si>
    <t>4058546339739</t>
  </si>
  <si>
    <t>HEXAGON SOCKET ShW 1/2 SKT short 16mm</t>
  </si>
  <si>
    <t>Головка ShW 1/2 SKT 16мм</t>
  </si>
  <si>
    <t>4058546339746</t>
  </si>
  <si>
    <t>HEXAGON SOCKET ShW 1/2 SKT short 17mm</t>
  </si>
  <si>
    <t>Головка ShW 1/2 SKT 17мм</t>
  </si>
  <si>
    <t>4058546339753</t>
  </si>
  <si>
    <t>HEXAGON SOCKET ShW 1/2 SKT short 18mm</t>
  </si>
  <si>
    <t>Головка ShW 1/2 SKT 18мм</t>
  </si>
  <si>
    <t>4058546339760</t>
  </si>
  <si>
    <t>HEXAGON SOCKET ShW 1/2 SKT short 19mm</t>
  </si>
  <si>
    <t>Головка ShW 1/2 SKT 19мм</t>
  </si>
  <si>
    <t>4058546339777</t>
  </si>
  <si>
    <t>HEXAGON SOCKET ShW 1/2 SKT short 21mm</t>
  </si>
  <si>
    <t>Головка ShW 1/2 SKT 21мм</t>
  </si>
  <si>
    <t>4058546339784</t>
  </si>
  <si>
    <t>HEXAGON SOCKET ShW 1/2 SKT short 22mm</t>
  </si>
  <si>
    <t>Головка ShW 1/2 SKT 22мм</t>
  </si>
  <si>
    <t>4058546339791</t>
  </si>
  <si>
    <t>HEXAGON SOCKET ShW 1/2 SKT short 24mm</t>
  </si>
  <si>
    <t>Головка ShW 1/2 SKT 24мм</t>
  </si>
  <si>
    <t>4058546339807</t>
  </si>
  <si>
    <t>HEXAGON SOCKET ShW 1/2 SKT short 27mm</t>
  </si>
  <si>
    <t>Головка ShW 1/2 SKT 27мм</t>
  </si>
  <si>
    <t>4058546339814</t>
  </si>
  <si>
    <t>HEXAGON SOCKET ShW 1/2 SKT short 30mm</t>
  </si>
  <si>
    <t>Головка ShW 1/2 SKT 30мм</t>
  </si>
  <si>
    <t>4058546339821</t>
  </si>
  <si>
    <t>HEXAGON SOCKET ShW 1/2 SKT short 32mm</t>
  </si>
  <si>
    <t>Головка ShW 1/2 SKT 32мм</t>
  </si>
  <si>
    <t>4058546339838</t>
  </si>
  <si>
    <t>HEX. SOCK. Adapter-ShW 3/8 SQ-1/2 SQ</t>
  </si>
  <si>
    <t>Преходник для головок-ShW 3/8 квадрат-1/2 квадрат</t>
  </si>
  <si>
    <t>4058546339845</t>
  </si>
  <si>
    <t>HEX. SOCK. Adapter-ShW 3/8 SQ-1/4 SQ</t>
  </si>
  <si>
    <t>Преходник для головок-ShW 3/8 квадрат-1/4 квадрат</t>
  </si>
  <si>
    <t>4058546339852</t>
  </si>
  <si>
    <t>HEX. SOCK. Adapter-ShW 1/2 SQ-3/8 SQ</t>
  </si>
  <si>
    <t>Преходник для головок-ShW 1/2 квадрат-3/8 квадрат</t>
  </si>
  <si>
    <t>4058546339869</t>
  </si>
  <si>
    <t>ADAPTER ShW1/4Hex-3/8Sq</t>
  </si>
  <si>
    <t>Адаптер  ShW1/4Hex-3/8квадрат</t>
  </si>
  <si>
    <t>4058546339876</t>
  </si>
  <si>
    <t>HEXAGON SOCKET Ext. 150 mm - ShW 3/8 SKT</t>
  </si>
  <si>
    <t>Удлинитель для головок 150 мм - ShW 3/8 SKT</t>
  </si>
  <si>
    <t>4058546339883</t>
  </si>
  <si>
    <t>HEXAGON SOCKET Ext. 250 mm - ShW 3/8 SKT</t>
  </si>
  <si>
    <t>Удлинитель для головок 250 мм - ShW 3/8 SKT</t>
  </si>
  <si>
    <t>4058546339890</t>
  </si>
  <si>
    <t>HEXAGON SOCKET Ext. 150 mm - ShW 1/2 SKT</t>
  </si>
  <si>
    <t>Удлинитель для головок 150 мм - ShW 1/2 SKT</t>
  </si>
  <si>
    <t>4058546339906</t>
  </si>
  <si>
    <t>HEXAGON SOCKET Ext. 250 mm - ShW 1/2 SKT</t>
  </si>
  <si>
    <t>Удлинитель для головок 250 мм - ShW 1/2 SKT</t>
  </si>
  <si>
    <t>4058546339913</t>
  </si>
  <si>
    <t>1/2 Impact HEX Bit Socket HEX5</t>
  </si>
  <si>
    <t>1/2 ударная головка с рабочей частью HEX5</t>
  </si>
  <si>
    <t>4058546339968</t>
  </si>
  <si>
    <t>1/2 Impact HEX Bit Socket HEX6</t>
  </si>
  <si>
    <t>1/2 ударная головка с рабочей частью HEX6</t>
  </si>
  <si>
    <t>4058546339975</t>
  </si>
  <si>
    <t>1/2 Impact HEX Bit Socket HEX8</t>
  </si>
  <si>
    <t>1/2 ударная головка с рабочей частью HEX8</t>
  </si>
  <si>
    <t>4058546339982</t>
  </si>
  <si>
    <t>1/2 Impact HEX Bit Socket HEX10</t>
  </si>
  <si>
    <t>1/2 ударная головка с рабочей частью HEX10</t>
  </si>
  <si>
    <t>4058546339999</t>
  </si>
  <si>
    <t>1/2 Impact HEX Bit Socket HEX12</t>
  </si>
  <si>
    <t>1/2 ударная головка с рабочей частью HEX12</t>
  </si>
  <si>
    <t>4058546340001</t>
  </si>
  <si>
    <t>5MX4</t>
  </si>
  <si>
    <t>SDS-Plus MX4 5 x 115 - 5 pc</t>
  </si>
  <si>
    <t>Бур SDS+ MX4 5 x 115 (5шт)</t>
  </si>
  <si>
    <t>4058546347222</t>
  </si>
  <si>
    <t>SDS-Plus MX4 6 x 115 - 5 pc</t>
  </si>
  <si>
    <t>Бур SDS+ MX4 6 x 115 (5шт)</t>
  </si>
  <si>
    <t>4058546347239</t>
  </si>
  <si>
    <t>SDS-Plus MX4 6 x 165 - 5 pc</t>
  </si>
  <si>
    <t>Бур SDS+ MX4 6 x 165 (5шт)</t>
  </si>
  <si>
    <t>4058546347246</t>
  </si>
  <si>
    <t>SDS-Plus MX4 6 x 215 - 5 pc</t>
  </si>
  <si>
    <t>Бур SDS+ MX4 6 x 215 (5шт)</t>
  </si>
  <si>
    <t>4058546347253</t>
  </si>
  <si>
    <t>SDS-Plus MX4 8 x 165 - 5 pc</t>
  </si>
  <si>
    <t>Бур SDS+ MX4 8 x 165 (5шт)</t>
  </si>
  <si>
    <t>4058546347260</t>
  </si>
  <si>
    <t>SDS-Plus MX4 8 x 215 - 5 pc</t>
  </si>
  <si>
    <t>Бур SDS+ MX4 8 x 215 (5шт)</t>
  </si>
  <si>
    <t>4058546347277</t>
  </si>
  <si>
    <t>SDS-Plus MX4 10 x 165 - 5 pc</t>
  </si>
  <si>
    <t>Бур SDS+ MX4 10 x 165 (5шт)</t>
  </si>
  <si>
    <t>4058546347284</t>
  </si>
  <si>
    <t>SDS-Plus MX4 10 x 215 - 5 pc</t>
  </si>
  <si>
    <t>Бур SDS+ MX4 10 x 215 (5шт)</t>
  </si>
  <si>
    <t>4058546347291</t>
  </si>
  <si>
    <t>SDS-Plus MX4 12 x 160 - 5 pc</t>
  </si>
  <si>
    <t>Бур SDS+ MX4 12 x 160 (5шт)</t>
  </si>
  <si>
    <t>4058546347307</t>
  </si>
  <si>
    <t>SDS-Plus MX4 12 x 210 - 5 pc</t>
  </si>
  <si>
    <t>Бур SDS+ MX4 12 x 210 (5шт)</t>
  </si>
  <si>
    <t>4058546347314</t>
  </si>
  <si>
    <t>зубила</t>
  </si>
  <si>
    <t>SDS-Plus Pointed chisel 250 - 5 pc</t>
  </si>
  <si>
    <t>Долото острое SDS+ 250мм (5шт)</t>
  </si>
  <si>
    <t>4058546347321</t>
  </si>
  <si>
    <t>SDS-Plus Flat chisel 250 x 20 - 5 pc</t>
  </si>
  <si>
    <t>Долото плоское SDS+ 250x20мм (5шт)</t>
  </si>
  <si>
    <t>4058546347338</t>
  </si>
  <si>
    <t>SDS-Max Pointed chisel 400 - 5 pc</t>
  </si>
  <si>
    <t>Долото острое SDS-Max 400мм (5шт)</t>
  </si>
  <si>
    <t>4058546347345</t>
  </si>
  <si>
    <t>SDS-Max Flat chisel 400 x 25 - 5 pc</t>
  </si>
  <si>
    <t>Долото плоское SDS-Max 400х25мм (5шт)</t>
  </si>
  <si>
    <t>4058546347352</t>
  </si>
  <si>
    <t>1/2 Impact TX Bit Socket TX30</t>
  </si>
  <si>
    <t>1/2 ударная головка с рабочей частью TX30</t>
  </si>
  <si>
    <t>4058546339920</t>
  </si>
  <si>
    <t>1/2 Impact TX Bit Socket TX40</t>
  </si>
  <si>
    <t>1/2 ударная головка с рабочей частью TX40</t>
  </si>
  <si>
    <t>4058546339937</t>
  </si>
  <si>
    <t>1/2 Impact TX Bit Socket TX45</t>
  </si>
  <si>
    <t>1/2 ударная головка с рабочей частью TX45</t>
  </si>
  <si>
    <t>4058546339944</t>
  </si>
  <si>
    <t>1/2 Impact TX Bit Socket TX50</t>
  </si>
  <si>
    <t>1/2 ударная головка с рабочей частью TX50</t>
  </si>
  <si>
    <t>4058546339951</t>
  </si>
  <si>
    <t>SET ShW 3/8 SKTSet short - 8pc</t>
  </si>
  <si>
    <t>Набор головок ShW 3/8" 8 шт ( 8, 10, 12, 13, 16, 17, 18, 19)</t>
  </si>
  <si>
    <t>4058546344658</t>
  </si>
  <si>
    <t>SET ShW 3/8 SKTSet long - 8pc</t>
  </si>
  <si>
    <t>Набор глубоких головок ShW 3/8" 8 шт (8, 10, 12, 13, 16, 17, 18, 19)</t>
  </si>
  <si>
    <t>4058546344665</t>
  </si>
  <si>
    <t>SET ShW 1/2 SKTSet short - 11pc</t>
  </si>
  <si>
    <t>Набор головок ShW 1/2" 10 шт: (10, 12, 13, 16, 17, 18, 19, 21, 24 + адаптер 1/4" Hex &gt; 1/2"SQ + удлинтель 1/2" 150мм</t>
  </si>
  <si>
    <t>4058546344672</t>
  </si>
  <si>
    <t>Clear Safety Glasses -1pc</t>
  </si>
  <si>
    <t>Очки защитные простые (прозрачные)</t>
  </si>
  <si>
    <t>4058546297800</t>
  </si>
  <si>
    <t>Tinted Safety Glasses</t>
  </si>
  <si>
    <t>Очки защитные простые (затемненные)</t>
  </si>
  <si>
    <t>4058546297817</t>
  </si>
  <si>
    <t>Performance Clear Safety Glasses</t>
  </si>
  <si>
    <t>Очки защитные PERFORMANCE (прозрачные)</t>
  </si>
  <si>
    <t>4058546297824</t>
  </si>
  <si>
    <t>Performance Tinted Safety Glasses</t>
  </si>
  <si>
    <t>Очки защитные PERFORMANCE (затемненные)</t>
  </si>
  <si>
    <t>4058546297831</t>
  </si>
  <si>
    <t>Premium Clear Safety Glasses w/ Gasket -1pc</t>
  </si>
  <si>
    <t>Очки защитные PREMIUM (прозрачные)</t>
  </si>
  <si>
    <t>4058546297848</t>
  </si>
  <si>
    <t>Premium Polarised Safety Glasses w/ Gasket  -1pc</t>
  </si>
  <si>
    <t>Очки защитные PREMIUM (затемненные, поляризованные)</t>
  </si>
  <si>
    <t>4058546297855</t>
  </si>
  <si>
    <t>DIAM. CUTT.WHEEL DiaBl DUH 350 MPP 1 pc</t>
  </si>
  <si>
    <t>Алмазный диск DUH 350 (RU)</t>
  </si>
  <si>
    <t>4058546349004</t>
  </si>
  <si>
    <t>DIAM. CUTT.WHEEL DiaBl AUDD 350 1 pc</t>
  </si>
  <si>
    <t>Алмазный диск AUDD 350 (RU)</t>
  </si>
  <si>
    <t>4058546349011</t>
  </si>
  <si>
    <t>DIA.CUTT.WHEEL DiaBl DH STEELH. 350 1 pc</t>
  </si>
  <si>
    <t>Алмазный диск STEELHEAD 350 (RU)</t>
  </si>
  <si>
    <t>4058546349028</t>
  </si>
  <si>
    <t>DIAM. CUTT.WHEEL DiaBl DUH 230 1 pc</t>
  </si>
  <si>
    <t>Алмазный диск DUH 230 (RU)</t>
  </si>
  <si>
    <t>4058546349035</t>
  </si>
  <si>
    <t>Системная оснастка</t>
  </si>
  <si>
    <t>DRY CORING DUST EXTRACTION ATTACHMENT</t>
  </si>
  <si>
    <t>Пылеотвод для сверления (до 152мм)</t>
  </si>
  <si>
    <t>4058546298890</t>
  </si>
  <si>
    <t>FLAP GRINDING DISC   SL50/115 G40 - 1 pc</t>
  </si>
  <si>
    <t>Лепестковый диск SL50/115G40 Zirconium 115 мм / Зерно 40 (заказ кратно 10шт)</t>
  </si>
  <si>
    <t>4058546326166</t>
  </si>
  <si>
    <t>FLAP GRINDING DISC   SL50/115 G60 - 1 pc</t>
  </si>
  <si>
    <t>Лепестковый диск SL50/115G60 Zirconium 115 мм / Зерно 60 (заказ кратно 10шт)</t>
  </si>
  <si>
    <t>4058546326173</t>
  </si>
  <si>
    <t>FLAP GRINDING DISC   SL50/115 G80 - 1 pc</t>
  </si>
  <si>
    <t>Лепестковый диск SL50/115G80 Zirconium 115 мм / Зерно 80  замена для 4932430412 (заказ кратно 10шт)</t>
  </si>
  <si>
    <t>4058546326180</t>
  </si>
  <si>
    <t>FLAP GRINDING DISC   SL50/115 G120 - 1 pc</t>
  </si>
  <si>
    <t>Лепестковый диск SL50/115G120 Zirconium 115 мм / Зерно 120 замена для 4932430413 (заказ кратно 10шт)</t>
  </si>
  <si>
    <t>4058546326197</t>
  </si>
  <si>
    <t>FLAP GRINDING DISC   SL50/125 G40 - 1 pc</t>
  </si>
  <si>
    <t>Лепестковый диск SL50/125G40 Zirconium 125 мм / Зерно 40 (заказ кратно 10шт)</t>
  </si>
  <si>
    <t>4058546326203</t>
  </si>
  <si>
    <t>FLAP GRINDING DISC   SL50/125 G60 - 1 pc</t>
  </si>
  <si>
    <t>Лепестковый диск SL50/125G60 Zirconium 125 мм / Зерно 60 (заказ кратно 10шт)</t>
  </si>
  <si>
    <t>4058546326210</t>
  </si>
  <si>
    <t>FLAP GRINDING DISC   SL50/125 G80 - 1 pc</t>
  </si>
  <si>
    <t>Лепестковый диск SL50/125G80 Zirconium 125 мм / Зерно 80 замена для 4932430414 (заказ кратно 10шт)</t>
  </si>
  <si>
    <t>4058546326227</t>
  </si>
  <si>
    <t>FLAP GRINDING DISC   SL50/125 G120 - 1 pc</t>
  </si>
  <si>
    <t>Лепестковый диск SL50/125G120 Zirconium 125 мм / Зерно 120 замена для 4932430415 (заказ кратно 10шт)</t>
  </si>
  <si>
    <t>4058546326234</t>
  </si>
  <si>
    <t>FLAP GRINDING DISC   SLC50/115 G40 - 1 pc</t>
  </si>
  <si>
    <t>Лепестковый диск SLC50/115G40 CERA TURBO 115 мм / Зерно 40 замена для 4932430407 (заказ кратно 10шт)</t>
  </si>
  <si>
    <t>4058546326241</t>
  </si>
  <si>
    <t>FLAP GRINDING DISC   SLC50/115 G60 - 1 pc</t>
  </si>
  <si>
    <t>Лепестковый диск SLC50/115G60 CERA TURBO 115 мм / Зерно 60 (заказ кратно 10шт)</t>
  </si>
  <si>
    <t>4058546326258</t>
  </si>
  <si>
    <t>FLAP GRINDING DISC   SLC50/115 G80 - 1 pc</t>
  </si>
  <si>
    <t>Лепестковый диск SLC50/115G80 CERA TURBO 115 мм / Зерно 80 (заказ кратно 10шт)</t>
  </si>
  <si>
    <t>4058546326265</t>
  </si>
  <si>
    <t>FLAP GRINDING DISC   SLC50/125 G40 - 1 pc</t>
  </si>
  <si>
    <t>Лепестковый диск SLC50/125G40 CERA TURBO 125 мм / Зерно 40 замена для 4932430408 (заказ кратно 10шт)</t>
  </si>
  <si>
    <t>4058546326272</t>
  </si>
  <si>
    <t>FLAP GRINDING DISC   SLC50/125 G60 - 1 pc</t>
  </si>
  <si>
    <t>Лепестковый диск SLC50/125G60 CERA TURBO 125 мм / Зерно 60 (заказ кратно 10шт)</t>
  </si>
  <si>
    <t>4058546326289</t>
  </si>
  <si>
    <t>FLAP GRINDING DISC   SLC50/125 G80 - 1 pc</t>
  </si>
  <si>
    <t>Лепестковый диск SLC50/125G80 CERA TURBO 125 мм / Зерно 80 (заказ кратно 10шт)</t>
  </si>
  <si>
    <t>4058546326296</t>
  </si>
  <si>
    <t>SZ Bl. Torch 300/10T-5pc</t>
  </si>
  <si>
    <t>Полотно для саб.пилы THE TORCH 300х2,5 (5шт)</t>
  </si>
  <si>
    <t>045242222810</t>
  </si>
  <si>
    <t>SZ Bl. TCT Torch NITRUS 150/7T-1pc</t>
  </si>
  <si>
    <t>Полотно для саб.пилы THE TORCH NITRUS 150 TCT (1шт)</t>
  </si>
  <si>
    <t>045242569694</t>
  </si>
  <si>
    <t>SZ Bl. TCT Torch NITRUS 230/7T-1pc</t>
  </si>
  <si>
    <t>Полотно для саб.пилы THE TORCH NITRUS 230 TCT (1шт)</t>
  </si>
  <si>
    <t>045242569724</t>
  </si>
  <si>
    <t>SZ Bl. TCT Torch NITRUS 150/7T-5pc</t>
  </si>
  <si>
    <t>Полотно для саб.пилы THE TORCH NITRUS 150 TCT (5шт)</t>
  </si>
  <si>
    <t>045242569717</t>
  </si>
  <si>
    <t>SZ Bl. TCT Torch NITRUS 230/7T-5pc</t>
  </si>
  <si>
    <t>Полотно для саб.пилы THE TORCH NITRUS 230 TCT (5шт)</t>
  </si>
  <si>
    <t>045242569748</t>
  </si>
  <si>
    <t>50 MX4</t>
  </si>
  <si>
    <t>SDS+ MX4 14X210 - 50 pc</t>
  </si>
  <si>
    <t>Бур SDS+ MX4 14х210 Milwaukee (50шт)</t>
  </si>
  <si>
    <t>4058546340308</t>
  </si>
  <si>
    <t>SZ BL 240x4/5 - 50pc</t>
  </si>
  <si>
    <t>Полотно для саб.пилы 240х5,5/6 (50шт)</t>
  </si>
  <si>
    <t>4058546340445</t>
  </si>
  <si>
    <t>CCS 41 / 350 x 4,0 x 25,4 mm - 1 pc</t>
  </si>
  <si>
    <t>Диск абразивный по мультиматериалам ССS41/350x4x25,4мм</t>
  </si>
  <si>
    <t>4058546339104</t>
  </si>
  <si>
    <t>Staples 18G/15mm RC G-P9200</t>
  </si>
  <si>
    <t>Скобы покрытые смолой, гальванизированные 18G/15мм RC G-P9200 для M18FNCS18G</t>
  </si>
  <si>
    <t>4058546345808</t>
  </si>
  <si>
    <t>Staples 18G/20mm RC G-P9200</t>
  </si>
  <si>
    <t>Скобы покрытые смолой, гальванизированные 18G/20мм RC G-P9200 для M18FNCS18G</t>
  </si>
  <si>
    <t>4058546345815</t>
  </si>
  <si>
    <t>Staples 18G/25mm RC G-P4600</t>
  </si>
  <si>
    <t>Скобы покрытые смолой, гальванизированные 18G/25мм RC G-P4600 для M18FNCS18G</t>
  </si>
  <si>
    <t>4058546345822</t>
  </si>
  <si>
    <t>Staples 18G/30mm RC G-P4600</t>
  </si>
  <si>
    <t>Скобы покрытые смолой, гальванизированные 18G/30мм RC G-P4600 для M18FNCS18G</t>
  </si>
  <si>
    <t>4058546345839</t>
  </si>
  <si>
    <t>Staples 18G/32mm RC G-P4600</t>
  </si>
  <si>
    <t>Скобы покрытые смолой, гальванизированные 18G/32мм RC G-P4600 для M18FNCS18G</t>
  </si>
  <si>
    <t>4058546345846</t>
  </si>
  <si>
    <t>Staples 18G/36mm RC G-P4600</t>
  </si>
  <si>
    <t>Скобы покрытые смолой, гальванизированные 8G/36мм RC G-P4600 для M18FNCS18G</t>
  </si>
  <si>
    <t>4058546345853</t>
  </si>
  <si>
    <t>Staples 18G/40mm RC G-P4600</t>
  </si>
  <si>
    <t>Скобы покрытые смолой, гальванизированные 18G/40мм RC G-P4600 для M18FNCS18G</t>
  </si>
  <si>
    <t>4058546345860</t>
  </si>
  <si>
    <t>Nails 7,4x2,8/50mmRS-P4000</t>
  </si>
  <si>
    <t>Гвозди с кольцевой накаткой и полокруглой головой 7,4x2,8/50мм RS-P4000 для M18FFN</t>
  </si>
  <si>
    <t>4058546345877</t>
  </si>
  <si>
    <t>Nails 7,4x2,8/63mm RS-P4000</t>
  </si>
  <si>
    <t>Гвозди с кольцевой накаткой и полокруглой головой 7,4x2,8/63мм RS-P4000 для M18FFN</t>
  </si>
  <si>
    <t>4058546345884</t>
  </si>
  <si>
    <t>Nails 7,4x2,8/75mm RS-P4000</t>
  </si>
  <si>
    <t>Гвозди с кольцевой накаткой и полокруглой головой 7,4x2,8/75мм RS-P4000 для M18FFN</t>
  </si>
  <si>
    <t>4058546345891</t>
  </si>
  <si>
    <t>Nails 7,4x2,8/80mm RS-P3000</t>
  </si>
  <si>
    <t>Гвозди с кольцевой накаткой и полокруглой головой 7,4x2,8/80мм RS-P3000 для M18FFN</t>
  </si>
  <si>
    <t>4058546345907</t>
  </si>
  <si>
    <t>Nails 7,4x3,1/90mm RS-P3000</t>
  </si>
  <si>
    <t>Гвозди с кольцевой накаткой и полокруглой головой 7,4x3,1/90мм RS-P3000 для M18FFN</t>
  </si>
  <si>
    <t>4058546345914</t>
  </si>
  <si>
    <t>Nails 7,4x2,8/63mm RS G-P4000</t>
  </si>
  <si>
    <t>Гвозди гальванизированные с кольцевой накаткой и полокруглой головой 7,4x2,8/63мм RS G-P4000 для M18FFN</t>
  </si>
  <si>
    <t>4058546345921</t>
  </si>
  <si>
    <t>Nails 7,4x2,8/75mm RS G-P4000</t>
  </si>
  <si>
    <t>Гвозди гальванизированные с кольцевой накаткой и полокруглой головой 7,4x2,8/75мм RS G-P4000 для M18FFN</t>
  </si>
  <si>
    <t>4058546345938</t>
  </si>
  <si>
    <t>Nails 7,4x3,1/80mm RS G-P3000</t>
  </si>
  <si>
    <t>Гвозди гальванизированные с кольцевой накаткой и полокруглой головой 7,4x3,1/80мм RS G-P3000 для M18FFN</t>
  </si>
  <si>
    <t>4058546345945</t>
  </si>
  <si>
    <t>Nails 7,4x3,1/90mm RS G-P3000</t>
  </si>
  <si>
    <t>Гвозди гальванизированные с кольцевой накаткой и полокруглой головой 7,4x3,1/90мм RS G-P3000 для M18FFN</t>
  </si>
  <si>
    <t>4058546345952</t>
  </si>
  <si>
    <t>9″ deep reach clamp with regular jaws - 1pc</t>
  </si>
  <si>
    <t>Ручной инструмент TORQUE LOCK струбцина тип С с неподвижными губками 9" (230мм) замена для 48223533</t>
  </si>
  <si>
    <t>4058546339036</t>
  </si>
  <si>
    <t>9″ deep reach clamp with swivel jaws - 1pc</t>
  </si>
  <si>
    <t>Ручной инструмент TORQUE LOCK струбцина тип С с шарнирными губками 9" (230мм)  замена для 48223523</t>
  </si>
  <si>
    <t>4058546339043</t>
  </si>
  <si>
    <t>18″ deep reach clamp with regular jaws - 1pc</t>
  </si>
  <si>
    <t>Ручной инструмент TORQUE LOCK струбцина тип С с неподвижными губками 18" (480мм) замена для 48223529</t>
  </si>
  <si>
    <t>4058546339050</t>
  </si>
  <si>
    <t>18″ C clamp with regular jaws - 1pc</t>
  </si>
  <si>
    <t>Ручной инструмент TORQUE LOCK струбцина тип С с неподвижными губками 18" (480мм) замена для 48223530</t>
  </si>
  <si>
    <t>4058546339067</t>
  </si>
  <si>
    <t>18″ C clamp with swivel jaws - 1pc</t>
  </si>
  <si>
    <t>Ручной инструмент TORQUE LOCK струбцина тип С с шарнирными губками 18" (480мм)  замена для 48223520</t>
  </si>
  <si>
    <t>4058546339074</t>
  </si>
  <si>
    <t>4″ TORQUE LOCK™ long nose - 1pc</t>
  </si>
  <si>
    <t>Ручной инструмент зажим 4" LONG NOSE (100мм) замена для 48223504</t>
  </si>
  <si>
    <t>4058546339081</t>
  </si>
  <si>
    <t>5″ TORQUE LOCK™ curved jaw</t>
  </si>
  <si>
    <t>Ручной инструмент зажим 5" CURVED JAW (127мм)  замена для 48223422</t>
  </si>
  <si>
    <t>4058546339098</t>
  </si>
  <si>
    <t>Tray for PACKOUT Trolley Box and Large Box - 1pc</t>
  </si>
  <si>
    <t>PACKOUT запчасть трей для кейса на колесах и большого кейса</t>
  </si>
  <si>
    <t>4058546344757</t>
  </si>
  <si>
    <t>Tray for PACKOUT Box - 1pc</t>
  </si>
  <si>
    <t>PACKOUT запчасть набор органайзеров для кейса (2 органайзера с прегородками, органайзер, пенал)</t>
  </si>
  <si>
    <t>4058546344764</t>
  </si>
  <si>
    <t>Bins for PACKOUT Organizer and Compact Organizer - 5pc</t>
  </si>
  <si>
    <t>PACKOUT запчасть ячейки для органайзеров 5шт (1 большая, 4 маленьких)</t>
  </si>
  <si>
    <t>4058546344771</t>
  </si>
  <si>
    <t>Bins for PACKOUT Slim Organizer and Compact Slim Organizer - 5pc</t>
  </si>
  <si>
    <t>PACKOUT запчасть ячейки для тонких органайзеров 5шт(1 большая, 4 маленьких)</t>
  </si>
  <si>
    <t>4058546344788</t>
  </si>
  <si>
    <t>Adaptor M16 x 1 F - M14 M</t>
  </si>
  <si>
    <t>Переходник М16(внутр) - М14 (внешн) для использования алм сверл с М12FDGA</t>
  </si>
  <si>
    <t>4058546339111</t>
  </si>
  <si>
    <t>Коронки</t>
  </si>
  <si>
    <t>Коронки HCS</t>
  </si>
  <si>
    <t>H/Saw HCS - 121mm-1pc</t>
  </si>
  <si>
    <t>Коронка HCS по дерву и пластику 121мм</t>
  </si>
  <si>
    <t>4058546324728</t>
  </si>
  <si>
    <t>H/Saw HCS - 127mm-1pc</t>
  </si>
  <si>
    <t>Коронка HCS по дерву и пластику 127мм</t>
  </si>
  <si>
    <t>4058546324735</t>
  </si>
  <si>
    <t>H/Saw HCS - 133mm-1pc</t>
  </si>
  <si>
    <t>Коронка HCS по дерву и пластику 133мм</t>
  </si>
  <si>
    <t>4058546324742</t>
  </si>
  <si>
    <t>H/Saw HCS - 138mm-1pc</t>
  </si>
  <si>
    <t>Коронка HCS по дерву и пластику 138мм</t>
  </si>
  <si>
    <t>4058546324759</t>
  </si>
  <si>
    <t>H/Saw HCS - 150mm-1pc</t>
  </si>
  <si>
    <t>Коронка HCS по дерву и пластику 150мм</t>
  </si>
  <si>
    <t>4058546324766</t>
  </si>
  <si>
    <t>H/Saw HCS - 168mm-1pc</t>
  </si>
  <si>
    <t>Коронка HCS по дерву и пластику 168мм</t>
  </si>
  <si>
    <t>4058546324773</t>
  </si>
  <si>
    <t>H/Saw HCS - 172mm-1pc</t>
  </si>
  <si>
    <t>Коронка HCS по дерву и пластику 172мм</t>
  </si>
  <si>
    <t>4058546324780</t>
  </si>
  <si>
    <t>H/Saw HCS - 177mm-1pc</t>
  </si>
  <si>
    <t>Коронка HCS по дерву и пластику 177мм</t>
  </si>
  <si>
    <t>4058546324797</t>
  </si>
  <si>
    <t>H/Saw HCS - 186mm-1pc</t>
  </si>
  <si>
    <t>Коронка HCS по дерву и пластику 186мм</t>
  </si>
  <si>
    <t>4058546324803</t>
  </si>
  <si>
    <t>H/Saw HCS - 210mm-1pc</t>
  </si>
  <si>
    <t>Коронка HCS по дерву и пластику 210мм</t>
  </si>
  <si>
    <t>4058546324810</t>
  </si>
  <si>
    <t>H/Saw HCS - 212mm-1pc</t>
  </si>
  <si>
    <t>Коронка HCS по дерву и пластику 212мм</t>
  </si>
  <si>
    <t>4058546324827</t>
  </si>
  <si>
    <t>H/Saw HCS - 226mm-1pc</t>
  </si>
  <si>
    <t>Коронка HCS по дерву и пластику 226мм</t>
  </si>
  <si>
    <t>4058546324834</t>
  </si>
  <si>
    <t>HCS H/Saw Arbor 11mmx5/8x18-1pc</t>
  </si>
  <si>
    <t>Хвостовик для коронок HCS 32-210 Milw. 5/8"x18 хвостовик Hex 11</t>
  </si>
  <si>
    <t>4058546324841</t>
  </si>
  <si>
    <t>HCS H/Saw Pilot Drill 150mm-1pc</t>
  </si>
  <si>
    <t>Центрирующее сверло для коронок HCS длина 150мм.</t>
  </si>
  <si>
    <t>4058546324858</t>
  </si>
  <si>
    <t>WCHP-TK 12mm  - 1/2˝ G- 1 pc</t>
  </si>
  <si>
    <t>Алмазная коронка WCHP-TK 12мм (для MX FUEL)  - 1/2˝ G  замена для (4932352074)</t>
  </si>
  <si>
    <t>4058546325633</t>
  </si>
  <si>
    <t>BE</t>
  </si>
  <si>
    <t>WCHP-TK 14mm  - 1/2˝ G- 1 pc</t>
  </si>
  <si>
    <t>Алмазная коронка WCHP-TK 14мм (для MX FUEL)  - 1/2˝ G замена для (4932352075)</t>
  </si>
  <si>
    <t>4058546325640</t>
  </si>
  <si>
    <t>WCHP-TK 16mm  - 1/2˝ G- 1 pc</t>
  </si>
  <si>
    <t>Алмазная коронка WCHP-TK 16мм (для MX FUEL)  - 1/2˝ G замена для (4932352077)</t>
  </si>
  <si>
    <t>4058546325657</t>
  </si>
  <si>
    <t>WCHP-TK 18mm  - 1/2˝ G- 1 pc</t>
  </si>
  <si>
    <t>Алмазная коронка WCHP-TK 18мм (для MX FUEL)  - 1/2˝ G замена для (4932352078)</t>
  </si>
  <si>
    <t>4058546325664</t>
  </si>
  <si>
    <t>WCHP-TK 20mm  - 1/2˝ G- 1 pc</t>
  </si>
  <si>
    <t>Алмазная коронка WCHP-TK 20мм (для MX FUEL)  - 1/2˝ G замена для (4932352079)</t>
  </si>
  <si>
    <t>4058546325671</t>
  </si>
  <si>
    <t>WCHP-TK 22mm  - 1/2˝ G- 1 pc</t>
  </si>
  <si>
    <t>Алмазная коронка WCHP-TK 22мм (для MX FUEL)  - 1/2˝ G замена для (4932352080)</t>
  </si>
  <si>
    <t>4058546325688</t>
  </si>
  <si>
    <t>WCHP-TK 24mm  - 1/2˝ G- 1 pc</t>
  </si>
  <si>
    <t>Алмазная коронка WCHP-TK 24мм (для MX FUEL)  - 1/2˝ G замена для (4932352081)</t>
  </si>
  <si>
    <t>4058546325695</t>
  </si>
  <si>
    <t>WCHP-TK 25mm  - 1/2˝ G- 1 pc</t>
  </si>
  <si>
    <t>Алмазная коронка WCHP-TK 25мм (для MX FUEL)  - 1/2˝ G замена для (4932352082)</t>
  </si>
  <si>
    <t>4058546325701</t>
  </si>
  <si>
    <t>WCHP-TK 28mm  - 1/2˝ G- 1 pc</t>
  </si>
  <si>
    <t>Алмазная коронка WCHP-TK 28мм (для MX FUEL)  - 1/2˝ G замена для (4932352083)</t>
  </si>
  <si>
    <t>4058546325718</t>
  </si>
  <si>
    <t>WCHP-TK 30mm  - 1/2˝ G- 1 pc</t>
  </si>
  <si>
    <t>Алмазная коронка WCHP-TK 30мм (для MX FUEL)  - 1/2˝ G замена для (4932352084)</t>
  </si>
  <si>
    <t>4058546325725</t>
  </si>
  <si>
    <t>WCHP-TK 32mm  - 1/2˝ G- 1 pc</t>
  </si>
  <si>
    <t>Алмазная коронка WCHP-TK 32мм (для MX FUEL)  - 1/2˝ G замена для (4932352085)</t>
  </si>
  <si>
    <t>4058546325732</t>
  </si>
  <si>
    <t>WCHP-TK 35mm  - 1/2˝ G- 1 pc</t>
  </si>
  <si>
    <t>Алмазная коронка WCHP-TK 35мм (для MX FUEL)  - 1/2˝ G замена для (4932352086)</t>
  </si>
  <si>
    <t>4058546325749</t>
  </si>
  <si>
    <t>WCHP-TK 40mm  - 1/2˝ G- 1 pc</t>
  </si>
  <si>
    <t>Алмазная коронка WCHP-TK 40мм (для MX FUEL)  - 1/2˝ G замена для (4932352088)</t>
  </si>
  <si>
    <t>4058546325763</t>
  </si>
  <si>
    <t>WCHP-TK 51mm  - 1 1/4˝ UNC- 1 pc</t>
  </si>
  <si>
    <t>Алмазная коронка WCHP-TK 51мм (для MX FUEL)  - 1 1/4˝ UNC замена для (4932352092)</t>
  </si>
  <si>
    <t>4058546325800</t>
  </si>
  <si>
    <t>WCHP-TK 56mm  - 1 1/4˝ UNC- 1 pc</t>
  </si>
  <si>
    <t>Алмазная коронка WCHP-TK 56мм (для MX FUEL)  - 1 1/4˝ UNC</t>
  </si>
  <si>
    <t>4058546325817</t>
  </si>
  <si>
    <t>WCHP-TK 61mm  - 1 1/4˝ UNC- 1 pc</t>
  </si>
  <si>
    <t>Алмазная коронка WCHP-TK 61мм (для MX FUEL)  - 1 1/4˝ UNC замена для (4932352735)</t>
  </si>
  <si>
    <t>4058546325824</t>
  </si>
  <si>
    <t>WCHP-TK 66mm  - 1 1/4˝ UNC- 1 pc</t>
  </si>
  <si>
    <t>Алмазная коронка WCHP-TK 66мм (для MX FUEL)  - 1 1/4˝ UNC</t>
  </si>
  <si>
    <t>4058546325831</t>
  </si>
  <si>
    <t>WCHP-TK 71mm  - 1 1/4˝ UNC- 1 pc</t>
  </si>
  <si>
    <t>Алмазная коронка WCHP-TK 71мм (для MX FUEL)  - 1 1/4˝ UNC</t>
  </si>
  <si>
    <t>4058546325848</t>
  </si>
  <si>
    <t>WCHP-TK 76mm  - 1 1/4˝ UNC- 1 pc</t>
  </si>
  <si>
    <t>Алмазная коронка WCHP-TK 76мм (для MX FUEL)  - 1 1/4˝ UNC</t>
  </si>
  <si>
    <t>4058546325855</t>
  </si>
  <si>
    <t>WCHP-TK 81mm  - 1 1/4˝ UNC- 1 pc</t>
  </si>
  <si>
    <t>Алмазная коронка WCHP-TK 81мм (для MX FUEL)  - 1 1/4˝ UNC замена для (4932352736)</t>
  </si>
  <si>
    <t>4058546325862</t>
  </si>
  <si>
    <t>WCHP-TK 86mm  - 1 1/4˝ UNC- 1 pc</t>
  </si>
  <si>
    <t>Алмазная коронка WCHP-TK 86мм (для MX FUEL)  - 1 1/4˝ UNC</t>
  </si>
  <si>
    <t>4058546325879</t>
  </si>
  <si>
    <t>WCHP-TK 91mm  - 1 1/4˝ UNC- 1 pc</t>
  </si>
  <si>
    <t>Алмазная коронка WCHP-TK 91мм (для MX FUEL)  - 1 1/4˝ UNC замена для (4932352737)</t>
  </si>
  <si>
    <t>4058546325886</t>
  </si>
  <si>
    <t>WCHP-TK 101mm  - 1 1/4˝ UNC- 1 pc</t>
  </si>
  <si>
    <t>Алмазная коронка WCHP-TK 101мм (для MX FUEL)  - 1 1/4˝ UNC замена для (4932352738)</t>
  </si>
  <si>
    <t>4058546325893</t>
  </si>
  <si>
    <t>WCHP-TK 105mm  - 1 1/4˝ UNC- 1 pc</t>
  </si>
  <si>
    <t>Алмазная коронка WCHP-TK 105мм (для MX FUEL)  - 1 1/4˝ UNC</t>
  </si>
  <si>
    <t>4058546325909</t>
  </si>
  <si>
    <t>WCHP-TK 111mm  - 1 1/4˝ UNC- 1 pc</t>
  </si>
  <si>
    <t>Алмазная коронка WCHP-TK 111мм (для MX FUEL)  - 1 1/4˝ UNC замена для (4932352739)</t>
  </si>
  <si>
    <t>4058546325916</t>
  </si>
  <si>
    <t>WCHP-TK 121mm  - 1 1/4˝ UNC- 1 pc</t>
  </si>
  <si>
    <t>Алмазная коронка WCHP-TK 121мм (для MX FUEL)  - 1 1/4˝ UNC замена для (4932352740)</t>
  </si>
  <si>
    <t>4058546325923</t>
  </si>
  <si>
    <t>WCHP-TK 130mm  - 1 1/4˝ UNC- 1 pc</t>
  </si>
  <si>
    <t>Алмазная коронка WCHP-TK 130мм (для MX FUEL)  - 1 1/4˝ UNC замена для (4932352741)</t>
  </si>
  <si>
    <t>4058546325930</t>
  </si>
  <si>
    <t>WCHP-TK 140mm  - 1 1/4˝ UNC- 1 pc</t>
  </si>
  <si>
    <t>Алмазная коронка WCHP-TK 140мм (для MX FUEL)  - 1 1/4˝ UNC</t>
  </si>
  <si>
    <t>4058546325947</t>
  </si>
  <si>
    <t>WCHP-TK 150mm  - 1 1/4˝ UNC- 1 pc</t>
  </si>
  <si>
    <t>Алмазная коронка WCHP-TK 150мм (для MX FUEL)  - 1 1/4˝ UNC замена для (4932352742)</t>
  </si>
  <si>
    <t>4058546325954</t>
  </si>
  <si>
    <t>Anchoring Strap -1pc</t>
  </si>
  <si>
    <t>Ремень для крепления страховочных строп к большим объектам</t>
  </si>
  <si>
    <t>4058546325015</t>
  </si>
  <si>
    <t>Wrist Lanyard -1pc</t>
  </si>
  <si>
    <t>Напульсник-страховка для ручного инструмента</t>
  </si>
  <si>
    <t>4058546325039</t>
  </si>
  <si>
    <t xml:space="preserve"> Impact Demolition Gloves - M/8 - 1pc</t>
  </si>
  <si>
    <t>Перчатки с защитой от удара - M/8</t>
  </si>
  <si>
    <t>4058546298074</t>
  </si>
  <si>
    <t xml:space="preserve"> Impact Demolition Gloves - L/9 - 1pc</t>
  </si>
  <si>
    <t>Перчатки с защитой от удара - L/9</t>
  </si>
  <si>
    <t>4058546298081</t>
  </si>
  <si>
    <t xml:space="preserve"> Impact Demolition Gloves - XL/10 - 1pc</t>
  </si>
  <si>
    <t>Перчатки с защитой от удара - XL/10</t>
  </si>
  <si>
    <t>4058546298098</t>
  </si>
  <si>
    <t xml:space="preserve"> Impact Demolition Gloves - XXL/11 - 1pc</t>
  </si>
  <si>
    <t>Перчатки с защитой от удара - XXL/11</t>
  </si>
  <si>
    <t>4058546298104</t>
  </si>
  <si>
    <t>15m Non-Steel FL Fish Tape -1pc</t>
  </si>
  <si>
    <t>Ручная протяжка для кабеля 15м (изолированная)</t>
  </si>
  <si>
    <t>4058546325145</t>
  </si>
  <si>
    <t>30m Non-Steel FL Fish Tape -1pc</t>
  </si>
  <si>
    <t>Ручная протяжка для кабеля 30м (изолированная)</t>
  </si>
  <si>
    <t>4058546325152</t>
  </si>
  <si>
    <t>7.5m Steel Fish Tape -1pc</t>
  </si>
  <si>
    <t>Ручная протяжка для кабеля 7.5м (стальная)</t>
  </si>
  <si>
    <t>4058546325169</t>
  </si>
  <si>
    <t xml:space="preserve">15m Steel Fish Tape -1pc </t>
  </si>
  <si>
    <t>Ручная протяжка для кабеля 15м (стальная)</t>
  </si>
  <si>
    <t>4058546325176</t>
  </si>
  <si>
    <t>Hybrid Leather Gloves - M/8 - 1pc</t>
  </si>
  <si>
    <t>Перчатки с кожанными вставками - M/8</t>
  </si>
  <si>
    <t>4058546298111</t>
  </si>
  <si>
    <t>KH</t>
  </si>
  <si>
    <t>Hybrid Leather Gloves - L/9 - 1pc</t>
  </si>
  <si>
    <t>Перчатки с кожанными вставками - L/9</t>
  </si>
  <si>
    <t>4058546298128</t>
  </si>
  <si>
    <t>Hybrid Leather Gloves - XL/10 - 1pc</t>
  </si>
  <si>
    <t>Перчатки с кожанными вставками - XL/10</t>
  </si>
  <si>
    <t>4058546298135</t>
  </si>
  <si>
    <t>Hybrid Leather Gloves - XXL/11 - 1pc</t>
  </si>
  <si>
    <t>Перчатки с кожанными вставками - XXL/11</t>
  </si>
  <si>
    <t>4058546298142</t>
  </si>
  <si>
    <t>уровни</t>
  </si>
  <si>
    <t>Compact Torpedo - 1pc</t>
  </si>
  <si>
    <t>Уровень Torpedo компактный (магнитный)</t>
  </si>
  <si>
    <t>4058546325183</t>
  </si>
  <si>
    <t>VN</t>
  </si>
  <si>
    <t>ключи</t>
  </si>
  <si>
    <t>Maxbite Rat Met Comb Span 8mm - 1pc</t>
  </si>
  <si>
    <t>Ключ MAXBITE рожково-накидной с трещоткой  8мм</t>
  </si>
  <si>
    <t>4058546294007</t>
  </si>
  <si>
    <t>Maxbite Rat Met Comb Span 9mm - 1pc</t>
  </si>
  <si>
    <t>Ключ MAXBITE рожково-накидной с трещоткой  9мм</t>
  </si>
  <si>
    <t>4058546294014</t>
  </si>
  <si>
    <t>Maxbite Rat Met Comb Span 10mm - 1pc</t>
  </si>
  <si>
    <t>Ключ MAXBITE рожково-накидной с трещоткой  10мм</t>
  </si>
  <si>
    <t>4058546294021</t>
  </si>
  <si>
    <t>Maxbite Rat Met Comb Span 11mm - 1pc</t>
  </si>
  <si>
    <t>Ключ MAXBITE рожково-накидной с трещоткой  11мм</t>
  </si>
  <si>
    <t>4058546294038</t>
  </si>
  <si>
    <t>Maxbite Rat Met Comb Span 12mm - 1pc</t>
  </si>
  <si>
    <t>Ключ MAXBITE рожково-накидной с трещоткой  12мм</t>
  </si>
  <si>
    <t>4058546294045</t>
  </si>
  <si>
    <t>Maxbite Rat Met Comb Span 13mm - 1pc</t>
  </si>
  <si>
    <t>Ключ MAXBITE рожково-накидной с трещоткой  13мм</t>
  </si>
  <si>
    <t>4058546294052</t>
  </si>
  <si>
    <t>Maxbite Rat Met Comb Span 14mm - 1pc</t>
  </si>
  <si>
    <t>Ключ MAXBITE рожково-накидной с трещоткой  14мм</t>
  </si>
  <si>
    <t>4058546294069</t>
  </si>
  <si>
    <t>Maxbite Rat Met Comb Span 15mm - 1pc</t>
  </si>
  <si>
    <t>Ключ MAXBITE рожково-накидной с трещоткой  15мм</t>
  </si>
  <si>
    <t>4058546294076</t>
  </si>
  <si>
    <t>Maxbite Rat Met Comb Span 16mm - 1pc</t>
  </si>
  <si>
    <t>Ключ MAXBITE рожково-накидной с трещоткой  16мм</t>
  </si>
  <si>
    <t>4058546294083</t>
  </si>
  <si>
    <t>Maxbite Rat Met Comb Span 17mm -1 pc</t>
  </si>
  <si>
    <t>Ключ MAXBITE рожково-накидной с трещоткой  17мм -1 pc</t>
  </si>
  <si>
    <t>4058546294090</t>
  </si>
  <si>
    <t>Maxbite Rat Met Comb Span 18mm - 1pc</t>
  </si>
  <si>
    <t>Ключ MAXBITE рожково-накидной с трещоткой  18мм</t>
  </si>
  <si>
    <t>4058546294106</t>
  </si>
  <si>
    <t>Maxbite Rat Met Comb Span 19mm - 1pc</t>
  </si>
  <si>
    <t>Ключ MAXBITE рожково-накидной с трещоткой  19мм</t>
  </si>
  <si>
    <t>4058546294113</t>
  </si>
  <si>
    <t>Maxbite Rat Met Comb Span 20mm - 1pc</t>
  </si>
  <si>
    <t>Ключ MAXBITE рожково-накидной с трещоткой  20мм</t>
  </si>
  <si>
    <t>4058546294120</t>
  </si>
  <si>
    <t>Maxbite Rat Met Comb Span 21mm - 1pc</t>
  </si>
  <si>
    <t>Ключ MAXBITE рожково-накидной с трещоткой  21мм</t>
  </si>
  <si>
    <t>4058546294137</t>
  </si>
  <si>
    <t>Maxbite Rat Met Comb Span 22mm - 1pc</t>
  </si>
  <si>
    <t>Ключ MAXBITE рожково-накидной с трещоткой  22мм</t>
  </si>
  <si>
    <t>4058546294144</t>
  </si>
  <si>
    <t>Maxbite Met Comb Span 8mm - 1pc</t>
  </si>
  <si>
    <t>Ключ MAXBITE рожково-накидной 8мм</t>
  </si>
  <si>
    <t>4058546294151</t>
  </si>
  <si>
    <t>Maxbite Met Comb Span 9mm - 1pc</t>
  </si>
  <si>
    <t>Ключ MAXBITE рожково-накидной 9мм</t>
  </si>
  <si>
    <t>4058546294168</t>
  </si>
  <si>
    <t>Maxbite Met Comb Span 10mm - 1pc</t>
  </si>
  <si>
    <t>Ключ MAXBITE рожково-накидной 10мм</t>
  </si>
  <si>
    <t>4058546294175</t>
  </si>
  <si>
    <t>Maxbite Met Comb Span 11mm - 1pc</t>
  </si>
  <si>
    <t>Ключ MAXBITE рожково-накидной 11мм</t>
  </si>
  <si>
    <t>4058546294182</t>
  </si>
  <si>
    <t>Maxbite Met Comb Span 12mm - 1pc</t>
  </si>
  <si>
    <t>Ключ MAXBITE рожково-накидной 12мм</t>
  </si>
  <si>
    <t>4058546294199</t>
  </si>
  <si>
    <t>Maxbite Met Comb Span 13mm - 1pc</t>
  </si>
  <si>
    <t>Ключ MAXBITE рожково-накидной 13мм</t>
  </si>
  <si>
    <t>4058546294205</t>
  </si>
  <si>
    <t>Maxbite Met Comb Span 14mm - 1pc</t>
  </si>
  <si>
    <t>Ключ MAXBITE рожково-накидной 14мм</t>
  </si>
  <si>
    <t>4058546294212</t>
  </si>
  <si>
    <t>Maxbite Met Comb Span 15mm - 1pc</t>
  </si>
  <si>
    <t>Ключ MAXBITE рожково-накидной 15мм</t>
  </si>
  <si>
    <t>4058546294229</t>
  </si>
  <si>
    <t>Maxbite Met Comb Span 16mm - 1pc</t>
  </si>
  <si>
    <t>Ключ MAXBITE рожково-накидной 16мм</t>
  </si>
  <si>
    <t>4058546294236</t>
  </si>
  <si>
    <t>Maxbite Met Comb Span 17mm - 1pc</t>
  </si>
  <si>
    <t>Ключ MAXBITE рожково-накидной 17мм</t>
  </si>
  <si>
    <t>4058546294243</t>
  </si>
  <si>
    <t>Maxbite Met Comb Span 18mm - 1pc</t>
  </si>
  <si>
    <t>Ключ MAXBITE рожково-накидной 18мм</t>
  </si>
  <si>
    <t>4058546294250</t>
  </si>
  <si>
    <t>Maxbite Met Comb Span 19mm - 1pc</t>
  </si>
  <si>
    <t>Ключ MAXBITE рожково-накидной 19мм</t>
  </si>
  <si>
    <t>4058546294267</t>
  </si>
  <si>
    <t>Maxbite Met Comb Span 20mm - 1pc</t>
  </si>
  <si>
    <t>Ключ MAXBITE рожково-накидной 20мм</t>
  </si>
  <si>
    <t>4058546294274</t>
  </si>
  <si>
    <t>Maxbite Met Comb Span 21mm - 1pc</t>
  </si>
  <si>
    <t>Ключ MAXBITE рожково-накидной 21мм</t>
  </si>
  <si>
    <t>4058546294281</t>
  </si>
  <si>
    <t>Maxbite Met Comb Span 22mm - 1pc</t>
  </si>
  <si>
    <t>Ключ MAXBITE рожково-накидной 22мм</t>
  </si>
  <si>
    <t>4058546294298</t>
  </si>
  <si>
    <t>PACKOUT Trolley Foam Insert</t>
  </si>
  <si>
    <t>PACKOUT наполнитель из вспененного материала для ящика с колесами</t>
  </si>
  <si>
    <t>4058546298265</t>
  </si>
  <si>
    <t>CSB P W 160x20x2,2x24ATB</t>
  </si>
  <si>
    <t>Пильный диск для циркулярной пилы по дереву 160x20x2,2x24 скошенные зубья (замена для 4932327743)</t>
  </si>
  <si>
    <t>4058546289188</t>
  </si>
  <si>
    <t>CSB P W 160x20x2,2x48ATB</t>
  </si>
  <si>
    <t>Пильный диск для циркулярной пилы по дереву 160x20x2,2x48 скошенные зубья (замена для 4932248233)</t>
  </si>
  <si>
    <t>4058546289195</t>
  </si>
  <si>
    <t>CSB P Alu 160x20x2,2x52TF</t>
  </si>
  <si>
    <t>Пильный диск для циркулярной пилы по алюминию 160x20x2,2x52 трапецевидный зуб/плоский зуб (замена для 4932346511)</t>
  </si>
  <si>
    <t>4058546289201</t>
  </si>
  <si>
    <t>CSB P FC 160x20x2,2x4D</t>
  </si>
  <si>
    <t>Пильный диск для циркулярной пилы по фиброцементу 160x20x2,2x4 зуб из поликристаллического алмаза</t>
  </si>
  <si>
    <t>4058546289218</t>
  </si>
  <si>
    <t>CSB P W 165x20x2,2x24ATB</t>
  </si>
  <si>
    <t>Пильный диск для циркулярной пилы по дереву 165x20x2,2x24 скошенные зубья</t>
  </si>
  <si>
    <t>4058546289225</t>
  </si>
  <si>
    <t>CSB P W 165x20x2,2x48ATB</t>
  </si>
  <si>
    <t>Пильный диск для циркулярной пилы по дереву 165x20x2,2x48 скошенные зубья</t>
  </si>
  <si>
    <t>4058546289232</t>
  </si>
  <si>
    <t>CSB P Alu165x20x2,2x52TF neg.</t>
  </si>
  <si>
    <t>Пильный диск для циркулярной пилы по алюминию165x20x2,2x52 трапецевидный зуб/плоский зуб отрицат. угол</t>
  </si>
  <si>
    <t>4058546289249</t>
  </si>
  <si>
    <t>CSB P W 184x5/8x1,6x24ATB</t>
  </si>
  <si>
    <t>Пильный диск для циркулярной пилы по дереву 184x5/8x1,6x24 скошенные зубья</t>
  </si>
  <si>
    <t>4058546290061</t>
  </si>
  <si>
    <t>CSB P W 184x5/8x2,1x40ATB</t>
  </si>
  <si>
    <t>Пильный диск для циркулярной пилы по дереву 184x5/8x2,1x40 скошенные зубья</t>
  </si>
  <si>
    <t>4058546290078</t>
  </si>
  <si>
    <t>CSB P W 184x30x1,6x24ATB</t>
  </si>
  <si>
    <t>Пильный диск для циркулярной пилы по дереву 184x30x1,6x24 скошенные зубья (замена для 4932352327)</t>
  </si>
  <si>
    <t>4058546289256</t>
  </si>
  <si>
    <t>CSB P W 184x30x2,1x40ATB</t>
  </si>
  <si>
    <t>Пильный диск для циркулярной пилы по дереву 184x30x2,1x40 скошенные зубья (замена для 4932352328)</t>
  </si>
  <si>
    <t>4058546289263</t>
  </si>
  <si>
    <t>CSB P Alu184x30x2,4x54TF neg.</t>
  </si>
  <si>
    <t>Пильный диск для циркулярной пилы по алюминию184x30x2,4x54 трапецевидный зуб/плоский зуб отрицат. угол (замена для 4932352329)</t>
  </si>
  <si>
    <t>4058546289270</t>
  </si>
  <si>
    <t>CSB P W 190x30x1,6x24ATB</t>
  </si>
  <si>
    <t>Пильный диск для циркулярной пилы по дереву 190x30x1,6x24 скошенные зубья (замена для 4932256387)</t>
  </si>
  <si>
    <t>4058546289287</t>
  </si>
  <si>
    <t>CSB P W 190x30x1,6x36ATB</t>
  </si>
  <si>
    <t>Пильный диск для циркулярной пилы по дереву 190x30x1,6x36 скошенные зубья (замена для 4932327969)</t>
  </si>
  <si>
    <t>4058546289294</t>
  </si>
  <si>
    <t>CSB P W 190x30x2,1x48ATB</t>
  </si>
  <si>
    <t>Пильный диск для циркулярной пилы по дереву 190x30x2,1x48 скошенные зубья (замена для 4932256388)</t>
  </si>
  <si>
    <t>4058546290085</t>
  </si>
  <si>
    <t>CSB P Alu190x30x2,4x54TF neg.</t>
  </si>
  <si>
    <t>Пильный диск для циркулярной пилы по алюминию190x30x2,4x54 трапецевидный зуб/плоский зуб отрицат. угол (замена для 4932346512)</t>
  </si>
  <si>
    <t>4058546289317</t>
  </si>
  <si>
    <t>CSB P FC 190x30x1,8x4D</t>
  </si>
  <si>
    <t>Пильный диск для циркулярной пилы по фиброцементу 190x30x1,8x4зуб из поликристаллического алмаза</t>
  </si>
  <si>
    <t>4058546289324</t>
  </si>
  <si>
    <t>CSB P W 235x30x2,4x24ATB</t>
  </si>
  <si>
    <t>Пильный диск для циркулярной пилы по дереву 235x30x2,4x24 скошенные зубья (замена для 4932451725)</t>
  </si>
  <si>
    <t>4058546289331</t>
  </si>
  <si>
    <t>CSB P W 235x30x2,4x36ATB</t>
  </si>
  <si>
    <t>Пильный диск для циркулярной пилы по дереву 235x30x2,4x36 скошенные зубья (замена для 4932451726)</t>
  </si>
  <si>
    <t>4058546289348</t>
  </si>
  <si>
    <t>CSB P W 235x30x2,4x48ATB</t>
  </si>
  <si>
    <t>Пильный диск для циркулярной пилы по дереву 235x30x2,4x48 скошенные зубья (замена для 4932451727)</t>
  </si>
  <si>
    <t>4058546289355</t>
  </si>
  <si>
    <t>CSB P W 235x30x2,4x60ATB</t>
  </si>
  <si>
    <t>Пильный диск для циркулярной пилы по дереву 235x30x2,4x60 скошенные зубья</t>
  </si>
  <si>
    <t>4058546289362</t>
  </si>
  <si>
    <t>CSB P Alu235x30x2,4x60TF neg.</t>
  </si>
  <si>
    <t>Пильный диск для циркулярной пилы по алюминию235x30x2,4x60 трапецевидный зуб/плоский зуб отрицат. угол</t>
  </si>
  <si>
    <t>4058546289379</t>
  </si>
  <si>
    <t>CSB P W 140x20x1,6x18ATB</t>
  </si>
  <si>
    <t>Пильный диск для циркулярной пилы по дереву 140x20x1,6x18 скошенные зубья (замена для 4932430719)</t>
  </si>
  <si>
    <t>4058546289386</t>
  </si>
  <si>
    <t>CSB P W 165x15.87x1.6x24ATB</t>
  </si>
  <si>
    <t>Пильный диск для циркулярной пилы по дереву 165x15.87x1.6x24 скошенные зубья (замена для 4932352313)</t>
  </si>
  <si>
    <t>4058546289393</t>
  </si>
  <si>
    <t>CSB P W 165x15.87x1.6x40ATB</t>
  </si>
  <si>
    <t>Пильный диск для циркулярной пилы по дереву 165x15.87x1.6x40 скошенные зубья (замена для 4932352314)</t>
  </si>
  <si>
    <t>4058546289409</t>
  </si>
  <si>
    <t>CSB P W 165x20x1.6x24ATB</t>
  </si>
  <si>
    <t>Пильный диск для циркулярной пилы по дереву 165x20x1.6x24 скошенные зубья (замена для 4932352131)</t>
  </si>
  <si>
    <t>4058546298302</t>
  </si>
  <si>
    <t>CSB P W 165x20x1.6x40ATB</t>
  </si>
  <si>
    <t>Пильный диск для циркулярной пилы по дереву 165x20x1.6x40 скошенные зубья (замена для 4932352132)</t>
  </si>
  <si>
    <t>4058546298319</t>
  </si>
  <si>
    <t>CSB MS W 190x30x2,4x40ATB neg.</t>
  </si>
  <si>
    <t>Пильный диск для торцовочной пилы по дереву 190x30x2,4x40 скошенные зубья отрицат. угол (замена для 4932459544)</t>
  </si>
  <si>
    <t>4058546289423</t>
  </si>
  <si>
    <t>CSB MS W 216x30x2,4x24ATB neg.</t>
  </si>
  <si>
    <t>Пильный диск для торцовочной пилы по дереву 216x30x2,4x24 скошенные зубья отрицат. угол (замена для 4932352839)</t>
  </si>
  <si>
    <t>4058546289430</t>
  </si>
  <si>
    <t>CSB MS W 216x30x2,4x48ATB neg.</t>
  </si>
  <si>
    <t>Пильный диск для торцовочной пилы по дереву 216x30x2,4x48 скошенные зубья отрицат. угол (замена для 4932430720)</t>
  </si>
  <si>
    <t>4058546289447</t>
  </si>
  <si>
    <t>CSB MS W 216x30x2,4x60ATB neg.</t>
  </si>
  <si>
    <t>Пильный диск для торцовочной пилы по дереву 216x30x2,4x60 скошенные зубья отрицат. угол (замена для 4932352840)</t>
  </si>
  <si>
    <t>4058546289454</t>
  </si>
  <si>
    <t>CSB MS Alu216x30x2,4x80TF neg.</t>
  </si>
  <si>
    <t>Пильный диск для торцовочной пилы по алюминию216x30x2,4x80 трапецевидный зуб/плоский зуб отрицат. угол (замена для 4932352841)</t>
  </si>
  <si>
    <t>4058546289478</t>
  </si>
  <si>
    <t>CSB MS W 250x30x2,8x40ATB</t>
  </si>
  <si>
    <t>Пильный диск для торцовочной пилы по дереву 250x30x2,8x40 скошенные зубья</t>
  </si>
  <si>
    <t>4058546324117</t>
  </si>
  <si>
    <t>CSB MS W 250x30x2,8x60ATB</t>
  </si>
  <si>
    <t>Пильный диск для торцовочной пилы по дереву 250x30x2,8x60 скошенные зубья</t>
  </si>
  <si>
    <t>4058546324124</t>
  </si>
  <si>
    <t>CSB MS W 254x30x3,0x60ATB neg.</t>
  </si>
  <si>
    <t>Пильный диск для торцовочной пилы по дереву 254x30x3,0x60 скошенные зубья отрицат. угол (замена для 4932451728)</t>
  </si>
  <si>
    <t>4058546289485</t>
  </si>
  <si>
    <t>CSB MS Alu254x30x3,0x80TF neg.</t>
  </si>
  <si>
    <t>Пильный диск для торцовочной пилы по алюминию254x30x3,0x80 трапецевидный зуб/плоский зуб отрицат. угол</t>
  </si>
  <si>
    <t>4058546289461</t>
  </si>
  <si>
    <t>CSB MS W 305x30x3,0x60ATB neg.</t>
  </si>
  <si>
    <t>Пильный диск для торцовочной пилы по дереву 305x30x3,0x60 скошенные зубья отрицат. угол (замена для 4932352141)</t>
  </si>
  <si>
    <t>4058546289492</t>
  </si>
  <si>
    <t>CSB MS W 305x30x3,0x100ATB neg.</t>
  </si>
  <si>
    <t>Пильный диск для торцовочной пилы по дереву 305x30x3,0x100 скошенные зубья отрицат. угол (замена для 4932352142)</t>
  </si>
  <si>
    <t>4058546289508</t>
  </si>
  <si>
    <t>CSB MS Alu305x30x3,0x96TF neg.</t>
  </si>
  <si>
    <t>Пильный диск для торцовочной пилы по алюминию305x30x3,0x96 трапецевидный зуб/плоский зуб отрицат. угол (замена для 4932352143)</t>
  </si>
  <si>
    <t>4058546289515</t>
  </si>
  <si>
    <t>CSB MS W 210x30x2.4x16ATB</t>
  </si>
  <si>
    <t>Пильный диск для торцовочной пилы по дереву 210x30x2.4x16 скошенные зубья (замена для 4932259182)</t>
  </si>
  <si>
    <t>4058546289522</t>
  </si>
  <si>
    <t>CSB MS W 210x30x2.8x48ATB</t>
  </si>
  <si>
    <t>Пильный диск для торцовочной пилы по дереву 210x30x2.8x48 скошенные зубья (замена для 4932259136)</t>
  </si>
  <si>
    <t>4058546289539</t>
  </si>
  <si>
    <t>SCREWDRIVER BIT ShW PH1  50mm-1pc</t>
  </si>
  <si>
    <t>Насадка Milwaukee SHOCKWAVE PH1  50мм (1шт)</t>
  </si>
  <si>
    <t>4058546294632</t>
  </si>
  <si>
    <t>SCREWDRIVER BIT ShW PH2 150mm-1pc</t>
  </si>
  <si>
    <t>Насадка Milwaukee SHOCKWAVE PH2 150мм (1шт)</t>
  </si>
  <si>
    <t>4058546294649</t>
  </si>
  <si>
    <t>SCREWDRIVER BIT ShW PZ1  50mm-1pc</t>
  </si>
  <si>
    <t>Насадка Milwaukee SHOCKWAVE PZ1  50мм (1шт)</t>
  </si>
  <si>
    <t>4058546294656</t>
  </si>
  <si>
    <t>SCREWDRIVER BIT ShW TX7 25mm-2pc</t>
  </si>
  <si>
    <t>Насадка Milwaukee SHOCKWAVE TX7 25мм (2шт)</t>
  </si>
  <si>
    <t>4058546294663</t>
  </si>
  <si>
    <t>SCREWDRIVER BIT ShW TX8 25mm-2pc</t>
  </si>
  <si>
    <t>Насадка Milwaukee SHOCKWAVE TX8 25мм (2шт)</t>
  </si>
  <si>
    <t>4058546294670</t>
  </si>
  <si>
    <t>SCREWDRIVER BIT ShW TX9 25mm-2pc</t>
  </si>
  <si>
    <t>Насадка Milwaukee SHOCKWAVE TX9 25мм (2шт)</t>
  </si>
  <si>
    <t>4058546294687</t>
  </si>
  <si>
    <t>SCREWDRIVER BIT ShW TX10 50mm-1pc</t>
  </si>
  <si>
    <t>Насадка Milwaukee SHOCKWAVE TX10 50мм (1шт)</t>
  </si>
  <si>
    <t>4058546294694</t>
  </si>
  <si>
    <t>SCREWDRIVER BIT ShW TX15 90mm-1pc</t>
  </si>
  <si>
    <t>Насадка Milwaukee SHOCKWAVE TX15 90мм (1шт)</t>
  </si>
  <si>
    <t>4058546294700</t>
  </si>
  <si>
    <t>SCREWDRIVER BIT ShW TX15 150mm-1pc</t>
  </si>
  <si>
    <t>Насадка Milwaukee SHOCKWAVE TX15 150мм (1шт)</t>
  </si>
  <si>
    <t>4058546294717</t>
  </si>
  <si>
    <t>SCREWDRIVER BIT ShW TX20 150mm-1pc</t>
  </si>
  <si>
    <t>Насадка Milwaukee SHOCKWAVE TX20 150мм (1шт)</t>
  </si>
  <si>
    <t>4058546294724</t>
  </si>
  <si>
    <t>SCREWDRIVER BIT ShW CD TX30 50mm-10pc</t>
  </si>
  <si>
    <t>Насадка Milwaukee SHOCKWAVE CD TX30 50мм (10шт)</t>
  </si>
  <si>
    <t>4058546294731</t>
  </si>
  <si>
    <t>SCREWDRIVER BIT ShW TX30 90mm-1pc</t>
  </si>
  <si>
    <t>Насадка Milwaukee SHOCKWAVE TX30 90мм (1шт)</t>
  </si>
  <si>
    <t>4058546294748</t>
  </si>
  <si>
    <t>SCREWDRIVER BIT ShW TX BO7 25mm-2pc</t>
  </si>
  <si>
    <t>Насадка Milwaukee SHOCKWAVE TX BO7 25мм (2шт)</t>
  </si>
  <si>
    <t>4058546294762</t>
  </si>
  <si>
    <t>SCREWDRIVER BIT ShW TX BO8 25mm-2pc</t>
  </si>
  <si>
    <t>Насадка Milwaukee SHOCKWAVE TX BO8 25мм (2шт)</t>
  </si>
  <si>
    <t>4058546294779</t>
  </si>
  <si>
    <t>SCREWDRIVER BIT ShW TX BO9 25mm-2pc</t>
  </si>
  <si>
    <t>Насадка Milwaukee SHOCKWAVE TX BO9 25мм (2шт)</t>
  </si>
  <si>
    <t>4058546294786</t>
  </si>
  <si>
    <t>SCREWDRIVER BIT ShW TX BO10 25mm-2pc</t>
  </si>
  <si>
    <t>Насадка Milwaukee SHOCKWAVE TX BO10 25мм (2шт)</t>
  </si>
  <si>
    <t>4058546294793</t>
  </si>
  <si>
    <t>SCREWDRIVER BIT ShW TX BO15 25mm-2pc</t>
  </si>
  <si>
    <t>Насадка Milwaukee SHOCKWAVE TX BO15 25мм (2шт)</t>
  </si>
  <si>
    <t>4058546294809</t>
  </si>
  <si>
    <t>SCREWDRIVER BIT ShW TX BO20 25mm-2pc</t>
  </si>
  <si>
    <t>Насадка Milwaukee SHOCKWAVE TX BO20 25мм (2шт)</t>
  </si>
  <si>
    <t>4058546294816</t>
  </si>
  <si>
    <t>SCREWDRIVER BIT ShW TX BO25 25mm-2pc</t>
  </si>
  <si>
    <t>Насадка Milwaukee SHOCKWAVE TX BO25 25мм (2шт)</t>
  </si>
  <si>
    <t>4058546294823</t>
  </si>
  <si>
    <t>SCREWDRIVER BIT ShW TX BO30 25mm-2pc</t>
  </si>
  <si>
    <t>Насадка Milwaukee SHOCKWAVE TX BO30 25мм (2шт)</t>
  </si>
  <si>
    <t>4058546294830</t>
  </si>
  <si>
    <t>SCREWDRIVER BIT ShW TX BO40 25mm-2pc</t>
  </si>
  <si>
    <t>Насадка Milwaukee SHOCKWAVE TX BO40 25мм (2шт)</t>
  </si>
  <si>
    <t>4058546294847</t>
  </si>
  <si>
    <t>SET ShW CD Torx Set - 32pc</t>
  </si>
  <si>
    <t>Набор бит Milwaukee SHOCKWAVE TORX 32шт</t>
  </si>
  <si>
    <t>4058546294854</t>
  </si>
  <si>
    <t>SET ShW CD Set - 70pc</t>
  </si>
  <si>
    <t>Набор бит Milwaukee SHOCKWAVE 70шт</t>
  </si>
  <si>
    <t>4058546294861</t>
  </si>
  <si>
    <t>SET ShW CD Set - 75pc</t>
  </si>
  <si>
    <t>Набор бит Milwaukee SHOCKWAVE 75шт</t>
  </si>
  <si>
    <t>4058546294878</t>
  </si>
  <si>
    <t>MAGNETIC BIT HOLDER Mag Bit H. 152-1pc</t>
  </si>
  <si>
    <t>Магнитный держатель для бит ShW1/4 152мм (замена для 48324511)</t>
  </si>
  <si>
    <t>4058546297213</t>
  </si>
  <si>
    <t>MAGNETIC BIT HOLDER Mag Bit H. 305mm-1pc</t>
  </si>
  <si>
    <t>Магнитный держатель для бит ShW1/4 305мм (замена для 48324512)</t>
  </si>
  <si>
    <t>4058546297220</t>
  </si>
  <si>
    <t>Locking bit holder 152 mm - 1 pc</t>
  </si>
  <si>
    <t>Магнитный держатель бит 152мм с фиксатором (замена для 48324532)</t>
  </si>
  <si>
    <t>4058546297237</t>
  </si>
  <si>
    <t>Locking bit holder 305 mm - 1 pc</t>
  </si>
  <si>
    <t>Магнитный держатель бит 305мм с фиксатором (замена для 48324533)</t>
  </si>
  <si>
    <t>4058546297244</t>
  </si>
  <si>
    <t>ADAPTER ShW1/4Hex-1/4Sq</t>
  </si>
  <si>
    <t>Переходник с 1/4"HEX на 1/4"квадратный хвостовик (замена для 48325030)</t>
  </si>
  <si>
    <t>4058546297251</t>
  </si>
  <si>
    <t>ADAPTER ShW1/4Hex-1/2Sq</t>
  </si>
  <si>
    <t>Переходник с 1/4"HEX на 1/2"квадратный хвостовик (замена для 48325032)</t>
  </si>
  <si>
    <t>4058546297268</t>
  </si>
  <si>
    <t>ADAPTER ShW1/2Sq-1/4Hex</t>
  </si>
  <si>
    <t>Переходник с 1/2" квадратный хвостовик на 1/4"HEX  (замена для 48034410)</t>
  </si>
  <si>
    <t>4058546297275</t>
  </si>
  <si>
    <t>HEXAGON SOCKET ShW 1/2 SKT long 15 mm</t>
  </si>
  <si>
    <t>Головка ShW 1/2, 15мм  удлиненная</t>
  </si>
  <si>
    <t>4058546296360</t>
  </si>
  <si>
    <t>HEXAGON SOCKET ShW 1/2 SKT long 18 mm</t>
  </si>
  <si>
    <t>Головка ShW 1/2, 18мм  удлиненная</t>
  </si>
  <si>
    <t>4058546296377</t>
  </si>
  <si>
    <t>M14 Diamond Drill 5mm - 1pc</t>
  </si>
  <si>
    <t xml:space="preserve">Алмазное корончатое сверло М14 5мм </t>
  </si>
  <si>
    <t>4058546296575</t>
  </si>
  <si>
    <t>M14 Diamond Drill 6mm - 1pc</t>
  </si>
  <si>
    <t xml:space="preserve">Алмазное корончатое сверло М14 6мм </t>
  </si>
  <si>
    <t>4058546296582</t>
  </si>
  <si>
    <t>M14 Diamond Drill 8mm - 1pc</t>
  </si>
  <si>
    <t xml:space="preserve">Алмазное корончатое сверло М14 8мм </t>
  </si>
  <si>
    <t>4058546296599</t>
  </si>
  <si>
    <t>M14 Diamond Drill 10mm - 1pc</t>
  </si>
  <si>
    <t xml:space="preserve">Алмазное корончатое сверло М14 10мм </t>
  </si>
  <si>
    <t>4058546296605</t>
  </si>
  <si>
    <t>M14 Diamond Drill 12mm - 1pc</t>
  </si>
  <si>
    <t xml:space="preserve">Алмазное корончатое сверло М14 12мм </t>
  </si>
  <si>
    <t>4058546296612</t>
  </si>
  <si>
    <t>M14 Diamond Drill 14mm - 1pc</t>
  </si>
  <si>
    <t xml:space="preserve">Алмазное корончатое сверло М14 14мм </t>
  </si>
  <si>
    <t>4058546296629</t>
  </si>
  <si>
    <t>M14 Diamond Drill 16mm - 1pc</t>
  </si>
  <si>
    <t xml:space="preserve">Алмазное корончатое сверло М14 16мм </t>
  </si>
  <si>
    <t>4058546296636</t>
  </si>
  <si>
    <t>M14 Diamond Drill 4pc Set - 4pc</t>
  </si>
  <si>
    <t>Набор Алмазных корончатых сверл М14 (6,8,10,14мм)</t>
  </si>
  <si>
    <t>4058546297626</t>
  </si>
  <si>
    <t>Adaptor M9 x 0,75M - M14F</t>
  </si>
  <si>
    <t>Адаптер M9x0,75M - M14F (для использования корончатых сверл M14 c M12 BPS)</t>
  </si>
  <si>
    <t>4058546324865</t>
  </si>
  <si>
    <t>Diamond Drill 3pcs Set -3pc</t>
  </si>
  <si>
    <t>Набор Алм. Корончатых сверл Diamond Plus (6, 8,10мм)</t>
  </si>
  <si>
    <t>4058546296704</t>
  </si>
  <si>
    <t xml:space="preserve">Sawzall Carbide 5pcs Demolition Set </t>
  </si>
  <si>
    <t>Набор сабельных полотен CARBIDE (2xAX 230mm, 1xTorch 230mm,2xTorch 150mm)</t>
  </si>
  <si>
    <t>045242567492</t>
  </si>
  <si>
    <t xml:space="preserve">Sawzall 13pcs Set </t>
  </si>
  <si>
    <t>Набор сабельных полотен (13 шт)</t>
  </si>
  <si>
    <t>045242540686</t>
  </si>
  <si>
    <t>SCREWDRIVER BIT ShW PZ2 150mm-1pc</t>
  </si>
  <si>
    <t>Насадка Milwaukee SHOCKWAVE PZ2 150мм (1шт)</t>
  </si>
  <si>
    <t>4058546298272</t>
  </si>
  <si>
    <t>SCREWDRIVER BIT ShW PZ3 150mm-1pc</t>
  </si>
  <si>
    <t>Насадка Milwaukee SHOCKWAVE PZ3 150мм (1шт)</t>
  </si>
  <si>
    <t>4058546298289</t>
  </si>
  <si>
    <t>DIAMOND CUTT.WHEEL  DiaBl HUDD 350 HPP - 1 pc</t>
  </si>
  <si>
    <t xml:space="preserve">Алмазный диск HUDD 350 </t>
  </si>
  <si>
    <t>4058546298845</t>
  </si>
  <si>
    <t>DIAMOND CUTT.WHEEL  DiaBl DUH 350 MPP - 1 pc</t>
  </si>
  <si>
    <t>Алмазный диск DUH 350</t>
  </si>
  <si>
    <t>4058546298852</t>
  </si>
  <si>
    <t>KR</t>
  </si>
  <si>
    <t>DIAMOND CUTT.WHEEL  DiaBl AUDD 350 - 1 pc</t>
  </si>
  <si>
    <t>Алмазный диск AUDD 350</t>
  </si>
  <si>
    <t>4058546298869</t>
  </si>
  <si>
    <t>DIAMOND CUTT.WHEEL  DiaBl DH STEELHEAD 350 - 1 pc</t>
  </si>
  <si>
    <t>Алмазный диск STEELHEAD 350</t>
  </si>
  <si>
    <t>4058546298876</t>
  </si>
  <si>
    <t>CutWSCS41/350X4,0 PRO+ CUTTING WHEEL - 1pc</t>
  </si>
  <si>
    <t>Отрезной диск SCS 41/350х4,0 PRO+ 1шт (заказ кратно 10шт)</t>
  </si>
  <si>
    <t>4058546298883</t>
  </si>
  <si>
    <t>SDS+ MX4 7X115 - 50 pc</t>
  </si>
  <si>
    <t>Бур SDS+ MX4 7X115 (50 шт)</t>
  </si>
  <si>
    <t>4058546325503</t>
  </si>
  <si>
    <t>SDS+ MX4 7X165 - 50 pc</t>
  </si>
  <si>
    <t>Бур SDS+ MX4 7X165 (50 шт)</t>
  </si>
  <si>
    <t>4058546325510</t>
  </si>
  <si>
    <t>SDS+ MX4 8X315 - 50 pc</t>
  </si>
  <si>
    <t>Бур SDS+ MX4 8X315 (50 шт)</t>
  </si>
  <si>
    <t>4058546325527</t>
  </si>
  <si>
    <t>SDS+ MX4 8X465 - 50 pc</t>
  </si>
  <si>
    <t>Бур SDS+ MX4 8X465 (50 шт)</t>
  </si>
  <si>
    <t>4058546325534</t>
  </si>
  <si>
    <t>SDS+ MX4 10X315 - 50 pc</t>
  </si>
  <si>
    <t>Бур SDS+ MX4 10X315 (50 шт)</t>
  </si>
  <si>
    <t>4058546325541</t>
  </si>
  <si>
    <t>SDS+ MX4 10X455 - 50 pc</t>
  </si>
  <si>
    <t>Бур SDS+ MX4 10X455 (50 шт)</t>
  </si>
  <si>
    <t>4058546325558</t>
  </si>
  <si>
    <t>SDS+ MX4 12X160 - 50 pc</t>
  </si>
  <si>
    <t>Бур SDS+ MX4 12X160 (50 шт)</t>
  </si>
  <si>
    <t>4058546325565</t>
  </si>
  <si>
    <t>SDS+ MX4 12X310 - 50 pc</t>
  </si>
  <si>
    <t>Бур SDS+ MX4 12X310 (50 шт)</t>
  </si>
  <si>
    <t>4058546325572</t>
  </si>
  <si>
    <t>SDS+ MX4 12X450 - 50 pc</t>
  </si>
  <si>
    <t>Бур SDS+ MX4 12X450 (50 шт)</t>
  </si>
  <si>
    <t>4058546325589</t>
  </si>
  <si>
    <t>SDS+ MX4 5.5X165 - 50 pc</t>
  </si>
  <si>
    <t>Бур SDS+ MX4 5.5X165 (50 шт)</t>
  </si>
  <si>
    <t>4058546326302</t>
  </si>
  <si>
    <t>Holesaw Kit no. 10- 13pc</t>
  </si>
  <si>
    <t>Набор коронок Holedozer (13 шт)</t>
  </si>
  <si>
    <t>4058546326333</t>
  </si>
  <si>
    <t>PACKOUT Hard Cooler -1pc</t>
  </si>
  <si>
    <t>PACKOUT кейс-термосумка</t>
  </si>
  <si>
    <t>4058546296216</t>
  </si>
  <si>
    <t>PACKOUT Compact Tool Box -1pc</t>
  </si>
  <si>
    <t>PACKOUT компактный кейс</t>
  </si>
  <si>
    <t>4058546292232</t>
  </si>
  <si>
    <t>PACKOUT Crate -1pc</t>
  </si>
  <si>
    <t>PACKOUT открытый ящик</t>
  </si>
  <si>
    <t>4058546296230</t>
  </si>
  <si>
    <t>рулетки</t>
  </si>
  <si>
    <t xml:space="preserve"> Mag Tape 5/27 - 1pc</t>
  </si>
  <si>
    <t>Рулетка магнитная GEN III 5м/ширина 27мм (замена для 48227305)</t>
  </si>
  <si>
    <t>4058546225445</t>
  </si>
  <si>
    <t xml:space="preserve"> Mag Tape 8/27 - 1pc</t>
  </si>
  <si>
    <t>Рулетка магнитная GEN III 8м / ширина 27мм (замена для 48227308)</t>
  </si>
  <si>
    <t>4058546225452</t>
  </si>
  <si>
    <t xml:space="preserve"> Mag Tape 10/27 - 1pc</t>
  </si>
  <si>
    <t>Рулетка магнитная GEN III 10м / ширина 27мм (замена для 48227310)</t>
  </si>
  <si>
    <t>4058546225469</t>
  </si>
  <si>
    <t xml:space="preserve"> Mag Tape 5-16/27 - 1pc</t>
  </si>
  <si>
    <t>Рулетка магнитная GEN III 5м-16фт / ширина 27мм (замена для 48227216)</t>
  </si>
  <si>
    <t>4058546225476</t>
  </si>
  <si>
    <t xml:space="preserve"> Mag Tape 8-26/27 - 1pc</t>
  </si>
  <si>
    <t>Рулетка магнитная GEN III 8м-26фт / ширина 27мм (замена для 48227225)</t>
  </si>
  <si>
    <t>4058546225483</t>
  </si>
  <si>
    <t>Premium Wide Blade 5- 1pc</t>
  </si>
  <si>
    <t>Рулетка Премиум с широким полотном  5м</t>
  </si>
  <si>
    <t>4058546297145</t>
  </si>
  <si>
    <t>Premium Wide Blade 8 - 1pc</t>
  </si>
  <si>
    <t>Рулетка Премиум с широким полотном  8м</t>
  </si>
  <si>
    <t>4058546297152</t>
  </si>
  <si>
    <t>Premium Wide Blade 5-16 - 1pc</t>
  </si>
  <si>
    <t>Рулетка Премиум с широким полотном  5м-16фт (футовая)</t>
  </si>
  <si>
    <t>4058546297169</t>
  </si>
  <si>
    <t>Premium Wide Blade 8-26 - 1pc</t>
  </si>
  <si>
    <t>Рулетка Премиум с широким полотном  8м-26фт (футовая)</t>
  </si>
  <si>
    <t>4058546297176</t>
  </si>
  <si>
    <t>STUD Gen2 5 - 1pc</t>
  </si>
  <si>
    <t>Рулетка STUD GEN II  5м</t>
  </si>
  <si>
    <t>4058546295257</t>
  </si>
  <si>
    <t>STUD Gen2 8- 1pc</t>
  </si>
  <si>
    <t>Рулетка STUD GEN II 8м</t>
  </si>
  <si>
    <t>4058546295264</t>
  </si>
  <si>
    <t>STUD Gen2 5-16 - 1pc</t>
  </si>
  <si>
    <t>Рулетка STUD GEN II  5м-16 (футовая)</t>
  </si>
  <si>
    <t>4058546295271</t>
  </si>
  <si>
    <t>STUD Gen2 8-26  - 1pc</t>
  </si>
  <si>
    <t>Рулетка STUD GEN II  8м-26 (футовая)</t>
  </si>
  <si>
    <t>4058546295288</t>
  </si>
  <si>
    <t>Expandable  200cm - 365cm Level - 1pc</t>
  </si>
  <si>
    <t>Уровень выдвижной 200см-365см</t>
  </si>
  <si>
    <t>4058546289836</t>
  </si>
  <si>
    <t>Tri-lobe S/Driver SL 0,4x2x65 - 1pc</t>
  </si>
  <si>
    <t xml:space="preserve">Отвертка магнитная с трехгранной рукояткой SL 0,4x2x65 </t>
  </si>
  <si>
    <t>4058546296728</t>
  </si>
  <si>
    <t>Tri-lobe S/Driver SL 0,4x2,5x75 - 1pc</t>
  </si>
  <si>
    <t xml:space="preserve">Отвертка магнитная с трехгранной рукояткой SL 0,4x2,5x75 </t>
  </si>
  <si>
    <t>4058546296735</t>
  </si>
  <si>
    <t>Tri-lobe S/Driver SL 0,5x3x75 - 1pc</t>
  </si>
  <si>
    <t xml:space="preserve">Отвертка магнитная с трехгранной рукояткой SL 0,5x3x75 </t>
  </si>
  <si>
    <t>4058546296742</t>
  </si>
  <si>
    <t>Tri-lobe S/Driver SL 0,5x3x150 - 1pc</t>
  </si>
  <si>
    <t xml:space="preserve">Отвертка магнитная с трехгранной рукояткой SL 0,5x3x150 </t>
  </si>
  <si>
    <t>4058546296759</t>
  </si>
  <si>
    <t>Tri-lobe S/Driver SL 0,6x3,5x100 - 1pc</t>
  </si>
  <si>
    <t xml:space="preserve">Отвертка магнитная с трехгранной рукояткой SL 0,6x3,5x100 </t>
  </si>
  <si>
    <t>4058546296766</t>
  </si>
  <si>
    <t>Tri-lobe S/Driver SL 0,8x4x100 - 1pc</t>
  </si>
  <si>
    <t xml:space="preserve">Отвертка магнитная с трехгранной рукояткой SL 0,8x4x100 </t>
  </si>
  <si>
    <t>4058546296773</t>
  </si>
  <si>
    <t>Tri-lobe S/Driver SL 1,0x5,5x125 - 1pc</t>
  </si>
  <si>
    <t xml:space="preserve">Отвертка магнитная с трехгранной рукояткой SL 1,0x5,5x125 </t>
  </si>
  <si>
    <t>4058546296780</t>
  </si>
  <si>
    <t>Tri-lobe S/Driver SL 1,2x6,5x45 - 1pc</t>
  </si>
  <si>
    <t xml:space="preserve">Отвертка магнитная с трехгранной рукояткой SL 1,2x6,5x45 </t>
  </si>
  <si>
    <t>4058546296797</t>
  </si>
  <si>
    <t>Tri-lobe S/Driver SL 1,2x6,5x125 - 1pc</t>
  </si>
  <si>
    <t xml:space="preserve">Отвертка магнитная с трехгранной рукояткой SL 1,2x6,5x125 </t>
  </si>
  <si>
    <t>4058546296803</t>
  </si>
  <si>
    <t>Tri-lobe S/Driver SL 1,2x8x150 - 1pc</t>
  </si>
  <si>
    <t xml:space="preserve">Отвертка магнитная с трехгранной рукояткой SL 1,2x8x150 </t>
  </si>
  <si>
    <t>4058546296810</t>
  </si>
  <si>
    <t>Tri-lobe S/Driver SL 1,6x8x175 - 1pc</t>
  </si>
  <si>
    <t xml:space="preserve">Отвертка магнитная с трехгранной рукояткой SL 1,6x8x175 </t>
  </si>
  <si>
    <t>4058546296827</t>
  </si>
  <si>
    <t>Tri-lobe S/Driver SL 1,6x10x200 - 1pc</t>
  </si>
  <si>
    <t xml:space="preserve">Отвертка магнитная с трехгранной рукояткой SL 1,6x10x200 </t>
  </si>
  <si>
    <t>4058546296834</t>
  </si>
  <si>
    <t>Tri-lobe S/Driver PH0x75 - 1pc</t>
  </si>
  <si>
    <t xml:space="preserve">Отвертка магнитная с трехгранной рукояткой PH0x75 </t>
  </si>
  <si>
    <t>4058546296841</t>
  </si>
  <si>
    <t>Tri-lobe S/Driver PH1x100 - 1pc</t>
  </si>
  <si>
    <t xml:space="preserve">Отвертка магнитная с трехгранной рукояткой PH1x100 </t>
  </si>
  <si>
    <t>4058546296858</t>
  </si>
  <si>
    <t>Tri-lobe S/Driver PH2x45 - 1pc</t>
  </si>
  <si>
    <t xml:space="preserve">Отвертка магнитная с трехгранной рукояткой PH2x45 </t>
  </si>
  <si>
    <t>4058546296865</t>
  </si>
  <si>
    <t>Tri-lobe S/Driver PH2x125 - 1pc</t>
  </si>
  <si>
    <t xml:space="preserve">Отвертка магнитная с трехгранной рукояткой PH2x125 </t>
  </si>
  <si>
    <t>4058546296872</t>
  </si>
  <si>
    <t>Tri-lobe S/Driver PH3x150 - 1pc</t>
  </si>
  <si>
    <t xml:space="preserve">Отвертка магнитная с трехгранной рукояткой PH3x150 </t>
  </si>
  <si>
    <t>4058546296889</t>
  </si>
  <si>
    <t>Tri-lobe S/Driver PZ0x75 - 1pc</t>
  </si>
  <si>
    <t xml:space="preserve">Отвертка магнитная с трехгранной рукояткой PZ0x75 </t>
  </si>
  <si>
    <t>4058546296896</t>
  </si>
  <si>
    <t>Tri-lobe S/Driver PZ1x100 - 1pc</t>
  </si>
  <si>
    <t xml:space="preserve">Отвертка магнитная с трехгранной рукояткой PZ1x100 </t>
  </si>
  <si>
    <t>4058546296902</t>
  </si>
  <si>
    <t>Tri-lobe S/Driver PZ2x45 - 1pc</t>
  </si>
  <si>
    <t xml:space="preserve">Отвертка магнитная с трехгранной рукояткой PZ2x45 </t>
  </si>
  <si>
    <t>4058546296919</t>
  </si>
  <si>
    <t>Tri-lobe S/Driver PZ2x125 - 1pc</t>
  </si>
  <si>
    <t xml:space="preserve">Отвертка магнитная с трехгранной рукояткой PZ2x125 </t>
  </si>
  <si>
    <t>4058546296926</t>
  </si>
  <si>
    <t>Tri-lobe S/Driver PZ3x150 - 1pc</t>
  </si>
  <si>
    <t xml:space="preserve">Отвертка магнитная с трехгранной рукояткой PZ3x150 </t>
  </si>
  <si>
    <t>4058546296933</t>
  </si>
  <si>
    <t>Tri-lobe S/Driver T6x65 - 1pc</t>
  </si>
  <si>
    <t xml:space="preserve">Отвертка магнитная с трехгранной рукояткой T6x65 </t>
  </si>
  <si>
    <t>4058546296940</t>
  </si>
  <si>
    <t>Tri-lobe S/Driver T7x65 - 1pc</t>
  </si>
  <si>
    <t xml:space="preserve">Отвертка магнитная с трехгранной рукояткой T7x65 </t>
  </si>
  <si>
    <t>4058546296957</t>
  </si>
  <si>
    <t>Tri-lobe S/Driver T8x65 - 1pc</t>
  </si>
  <si>
    <t xml:space="preserve">Отвертка магнитная с трехгранной рукояткой T8x65 </t>
  </si>
  <si>
    <t>4058546296964</t>
  </si>
  <si>
    <t>Tri-lobe S/Driver T9x75 - 1pc</t>
  </si>
  <si>
    <t xml:space="preserve">Отвертка магнитная с трехгранной рукояткой T9x75 </t>
  </si>
  <si>
    <t>4058546296971</t>
  </si>
  <si>
    <t>Tri-lobe S/Driver T10x75 - 1pc</t>
  </si>
  <si>
    <t xml:space="preserve">Отвертка магнитная с трехгранной рукояткой T10x75 </t>
  </si>
  <si>
    <t>4058546296988</t>
  </si>
  <si>
    <t>Tri-lobe S/Driver T15x75 - 1pc</t>
  </si>
  <si>
    <t xml:space="preserve">Отвертка магнитная с трехгранной рукояткой T15x75 </t>
  </si>
  <si>
    <t>4058546296995</t>
  </si>
  <si>
    <t>Tri-lobe S/Driver T20x100 - 1pc</t>
  </si>
  <si>
    <t xml:space="preserve">Отвертка магнитная с трехгранной рукояткой T20x100 </t>
  </si>
  <si>
    <t>4058546297008</t>
  </si>
  <si>
    <t>Tri-lobe S/Driver T25x100 - 1pc</t>
  </si>
  <si>
    <t xml:space="preserve">Отвертка магнитная с трехгранной рукояткой T25x100 </t>
  </si>
  <si>
    <t>4058546297015</t>
  </si>
  <si>
    <t>Tri-lobe S/Driver T30x125 - 1pc</t>
  </si>
  <si>
    <t xml:space="preserve">Отвертка магнитная с трехгранной рукояткой T30x125 </t>
  </si>
  <si>
    <t>4058546297022</t>
  </si>
  <si>
    <t>Tri-lobe S/Driver T40x125 - 1pc</t>
  </si>
  <si>
    <t xml:space="preserve">Отвертка магнитная с трехгранной рукояткой T40x125 </t>
  </si>
  <si>
    <t>4058546297039</t>
  </si>
  <si>
    <t>Tri-lobe S/Driver Set 1 - 6pc</t>
  </si>
  <si>
    <t>Набор отверток магнитных с трехгранной рукояткой 1 (6шт)</t>
  </si>
  <si>
    <t>4058546297053</t>
  </si>
  <si>
    <t>Tri-lobe S/Driver Set 2 - 6pc</t>
  </si>
  <si>
    <t>Набор отверток магнитных с трехгранной рукояткой 2 (6шт)</t>
  </si>
  <si>
    <t>4058546297060</t>
  </si>
  <si>
    <t>Tri-lobe S/Driver Set 3 - 10pc</t>
  </si>
  <si>
    <t>Набор отверток магнитных с трехгранной рукояткой 3 (10шт)</t>
  </si>
  <si>
    <t>4058546297077</t>
  </si>
  <si>
    <t>Tri-lobe S/Driver Torx set - 6pc</t>
  </si>
  <si>
    <t>Набор отверток магнитных с трехгранной рукояткой TORX (6шт)</t>
  </si>
  <si>
    <t>4058546297084</t>
  </si>
  <si>
    <t>Tri-lobe S/Driver Set 4- 12pc</t>
  </si>
  <si>
    <t>Набор отверток магнитных с трехгранной рукояткой в пластиковом кейсе (12шт)</t>
  </si>
  <si>
    <t>4058546323998</t>
  </si>
  <si>
    <t>Tri-lobe S/Driver Stubby set - 2pc</t>
  </si>
  <si>
    <t>Набор коротких отверток магнитных с трехгранной рукояткой (2шт)</t>
  </si>
  <si>
    <t>4058546297091</t>
  </si>
  <si>
    <t>8 in 1 Compact Ratcheting Multi-bit Screwdriver - 1pc</t>
  </si>
  <si>
    <t>Отвертка универсальная короткая с трещоткой 8 в 1</t>
  </si>
  <si>
    <t>4058546297671</t>
  </si>
  <si>
    <t>6pc Precision Screwdriver Set</t>
  </si>
  <si>
    <t>Набор отверток для точной механики (6шт)</t>
  </si>
  <si>
    <t>4058546297688</t>
  </si>
  <si>
    <t>6pc Torx Precision Screwdriver Set</t>
  </si>
  <si>
    <t>Набор отверток для точной механики TORX (6шт)</t>
  </si>
  <si>
    <t>4058546297695</t>
  </si>
  <si>
    <t>Demo Driver</t>
  </si>
  <si>
    <t>Отвертка для работы с ударом</t>
  </si>
  <si>
    <t>4058546297701</t>
  </si>
  <si>
    <t>Tri-lobe Demolition Screwdriver Set</t>
  </si>
  <si>
    <t>Набор отверток для работы с ударом (2шт)</t>
  </si>
  <si>
    <t>4058546297718</t>
  </si>
  <si>
    <t>1/2" Metric Socket Wrench Set</t>
  </si>
  <si>
    <t>Набор метрических головок с воротком 1/2 дюйма (28 предметов)</t>
  </si>
  <si>
    <t>4058546297633</t>
  </si>
  <si>
    <t>1/2" Drive Ratchet</t>
  </si>
  <si>
    <t>Вороток с трещоткой 1/2</t>
  </si>
  <si>
    <t>4058546297640</t>
  </si>
  <si>
    <t>1/2" Drive Breaker Bar (15")</t>
  </si>
  <si>
    <t>Вороток шарнирный 1/2" 380мм</t>
  </si>
  <si>
    <t>4058546297657</t>
  </si>
  <si>
    <t>1/2" Drive Breaker Bar (24")</t>
  </si>
  <si>
    <t>Вороток шарнирный 1/2" 610мм</t>
  </si>
  <si>
    <t>4058546297664</t>
  </si>
  <si>
    <t>Digital Level 60cm</t>
  </si>
  <si>
    <t>Уровень цифровой 60см</t>
  </si>
  <si>
    <t>4058546298777</t>
  </si>
  <si>
    <t>Digital Level 120cm</t>
  </si>
  <si>
    <t>Уровень цифровой 120см</t>
  </si>
  <si>
    <t>4058546298784</t>
  </si>
  <si>
    <t>20cm Slim Level - 10pc</t>
  </si>
  <si>
    <t>Уровень Milwaukee Slim 20</t>
  </si>
  <si>
    <t>4058546324872</t>
  </si>
  <si>
    <t>Tri-Lobe Screwdriver - 1m Row</t>
  </si>
  <si>
    <t>Планка на стенд с отвертками магнитными с трехгранной рукояткой</t>
  </si>
  <si>
    <t>4058546326043</t>
  </si>
  <si>
    <t>пречатки обливные</t>
  </si>
  <si>
    <t>Winter Gloves Cut Level 1 -M/8 -1pc</t>
  </si>
  <si>
    <t xml:space="preserve">Перчатки с уровнем сопротивления порезам 1, зимние, размер M/8 </t>
  </si>
  <si>
    <t>4058546289713</t>
  </si>
  <si>
    <t>Winter Gloves Cut Level 1 -L/9 -1pc</t>
  </si>
  <si>
    <t xml:space="preserve">Перчатки с уровнем сопротивления порезам 1, зимние, размер L/9 </t>
  </si>
  <si>
    <t>4058546289720</t>
  </si>
  <si>
    <t>Winter Gloves Cut Level 1 -XL/10 -1pc</t>
  </si>
  <si>
    <t xml:space="preserve">Перчатки с уровнем сопротивления порезам 1, зимние, размер XL/10 </t>
  </si>
  <si>
    <t>4058546289737</t>
  </si>
  <si>
    <t>Winter Gloves Cut Level 1 -XXL/11 -1pc</t>
  </si>
  <si>
    <t xml:space="preserve">Перчатки с уровнем сопротивления порезам 1, зимние, размер XXL/11 </t>
  </si>
  <si>
    <t>4058546289744</t>
  </si>
  <si>
    <t>Winter Gloves Cut Level 3 -M/8 -1pc</t>
  </si>
  <si>
    <t xml:space="preserve">Перчатки с уровнем сопротивления порезам 3, зимние, размер M/8 </t>
  </si>
  <si>
    <t>4058546289751</t>
  </si>
  <si>
    <t>Winter Gloves Cut Level 3 -L/9 -1pc</t>
  </si>
  <si>
    <t xml:space="preserve">Перчатки с уровнем сопротивления порезам 3, зимние, размер L/9 </t>
  </si>
  <si>
    <t>4058546289768</t>
  </si>
  <si>
    <t>Winter Gloves Cut Level 3 -XL/10 -1pc</t>
  </si>
  <si>
    <t xml:space="preserve">Перчатки с уровнем сопротивления порезам 3, зимние, размер XL/10 </t>
  </si>
  <si>
    <t>4058546289775</t>
  </si>
  <si>
    <t>Winter Gloves Cut Level 3 -XXL/11 -1pc</t>
  </si>
  <si>
    <t xml:space="preserve">Перчатки с уровнем сопротивления порезам 3, зимние, размер XXL/11 </t>
  </si>
  <si>
    <t>4058546289782</t>
  </si>
  <si>
    <t>12 Pack Winter Cut Level 1 Dipped Gloves - M/8 - 1pc</t>
  </si>
  <si>
    <t>Перчатки с уровнем сопротивления порезам 1, зимние, размер M/8 (Многоштучная упаковка - 12 пар)</t>
  </si>
  <si>
    <t>4058546295059</t>
  </si>
  <si>
    <t>12 Pack Winter Cut Level 1 Dipped Gloves - L/9 - 1pc</t>
  </si>
  <si>
    <t>Перчатки с уровнем сопротивления порезам 1, зимние, размер L/9 (Многоштучная упаковка - 12 пар)</t>
  </si>
  <si>
    <t>4058546295066</t>
  </si>
  <si>
    <t>12 PackWinter Cut Level 1 Dipped Gloves - XL/10 - 1pc</t>
  </si>
  <si>
    <t>Перчатки с уровнем сопротивления порезам 1, зимние, размер XL/10 (Многоштучная упаковка - 12 пар)</t>
  </si>
  <si>
    <t>4058546295073</t>
  </si>
  <si>
    <t>12 Pack Winter Cut Level 1 Dipped Gloves - XXL/11 - 1pc</t>
  </si>
  <si>
    <t>Перчатки с уровнем сопротивления порезам 1, зимние, размер XXL/11 (Многоштучная упаковка - 12 пар)</t>
  </si>
  <si>
    <t>4058546295080</t>
  </si>
  <si>
    <t>12 Pack Winter Cut Level 3 Dipped Gloves - M/8 - 1pc</t>
  </si>
  <si>
    <t>Перчатки с уровнем сопротивления порезам 3, зимние, размер M/8 (Многоштучная упаковка - 12 пар)</t>
  </si>
  <si>
    <t>4058546295097</t>
  </si>
  <si>
    <t>12 Pack Winter Cut Level 3 Dipped Gloves - L/9 - 1pc</t>
  </si>
  <si>
    <t>Перчатки с уровнем сопротивления порезам 3, зимние, размер L/9 (Многоштучная упаковка - 12 пар)</t>
  </si>
  <si>
    <t>4058546295103</t>
  </si>
  <si>
    <t>12 Pack Winter Cut Level 3 Dipped Gloves - XL/10 - 1pc</t>
  </si>
  <si>
    <t>Перчатки с уровнем сопротивления порезам 3, зимние, размер XL/10 (Многоштучная упаковка - 12 пар)</t>
  </si>
  <si>
    <t>4058546295110</t>
  </si>
  <si>
    <t>12 Pack Winter Cut Level 3 Dipped Gloves - XXL/11 - 1pc</t>
  </si>
  <si>
    <t>Перчатки с уровнем сопротивления порезам 3, зимние, размер XXL/11 (Многоштучная упаковка - 12 пар)</t>
  </si>
  <si>
    <t>4058546295127</t>
  </si>
  <si>
    <t>Cut Level 1 Dipped Gloves - M/8 - 1pc</t>
  </si>
  <si>
    <t>Перчатки с уровнем сопротивления порезам 1, размер M/8</t>
  </si>
  <si>
    <t>4058546290443</t>
  </si>
  <si>
    <t>Cut Level 1 Dipped Gloves - L/9 - 1pc</t>
  </si>
  <si>
    <t>Перчатки с уровнем сопротивления порезам 1, размер L/9</t>
  </si>
  <si>
    <t>4058546290450</t>
  </si>
  <si>
    <t>Cut Level 1 Dipped Gloves - XL/10 - 1pc</t>
  </si>
  <si>
    <t>Перчатки с уровнем сопротивления порезам 1, размер XL/10</t>
  </si>
  <si>
    <t>4058546290467</t>
  </si>
  <si>
    <t>Cut Level 1 Dipped Gloves - XXL/11 - 1pc</t>
  </si>
  <si>
    <t>Перчатки с уровнем сопротивления порезам 1, размер XXL/11</t>
  </si>
  <si>
    <t>4058546290474</t>
  </si>
  <si>
    <t>Cut Level 3 Dipped Gloves - M/8 - 1pc</t>
  </si>
  <si>
    <t>Перчатки с уровнем сопротивления порезам 3, размер M/8</t>
  </si>
  <si>
    <t>4058546290481</t>
  </si>
  <si>
    <t>Cut Level 3 Dipped Gloves - L/9 - 1pc</t>
  </si>
  <si>
    <t>Перчатки с уровнем сопротивления порезам 3, размер L/9</t>
  </si>
  <si>
    <t>4058546290498</t>
  </si>
  <si>
    <t>Cut Level 3 Dipped Gloves - XL/10 - 1pc</t>
  </si>
  <si>
    <t>Перчатки с уровнем сопротивления порезам 3, размер XL/10</t>
  </si>
  <si>
    <t>4058546290504</t>
  </si>
  <si>
    <t>Cut Level 3 Dipped Gloves - XXL/11 - 1pc</t>
  </si>
  <si>
    <t>Перчатки с уровнем сопротивления порезам 3, размер XXL/11</t>
  </si>
  <si>
    <t>4058546290511</t>
  </si>
  <si>
    <t>Cut Level 5 Dipped Gloves - M/8 - 1pc</t>
  </si>
  <si>
    <t>Перчатки с уровнем сопротивления порезам 5, размер M/8</t>
  </si>
  <si>
    <t>4058546290528</t>
  </si>
  <si>
    <t>Cut Level 5 Dipped Gloves - L/9 - 1pc</t>
  </si>
  <si>
    <t>Перчатки с уровнем сопротивления порезам 5, размер L/9</t>
  </si>
  <si>
    <t>4058546290535</t>
  </si>
  <si>
    <t>Cut Level 5 Dipped Gloves - XL/10 - 1pc</t>
  </si>
  <si>
    <t>Перчатки с уровнем сопротивления порезам 5, размер XL/10</t>
  </si>
  <si>
    <t>4058546290542</t>
  </si>
  <si>
    <t>Cut Level 5 Dipped Gloves - XXL/11 - 1pc</t>
  </si>
  <si>
    <t>Перчатки с уровнем сопротивления порезам 5, размер XXL/11</t>
  </si>
  <si>
    <t>4058546290559</t>
  </si>
  <si>
    <t>12 Pack Cut Level 1 Dipped Gloves - M/8 - 12pc</t>
  </si>
  <si>
    <t>Перчатки с уровнем сопротивления порезам 1, размер M/8(Многоштучная упаковка - 12 пар)</t>
  </si>
  <si>
    <t>4058546295134</t>
  </si>
  <si>
    <t>12 Pack Cut Level 1 Dipped Gloves - L/9 - 12pc</t>
  </si>
  <si>
    <t>Перчатки с уровнем сопротивления порезам 1, размер L/9(Многоштучная упаковка - 12 пар)</t>
  </si>
  <si>
    <t>4058546295141</t>
  </si>
  <si>
    <t>12 Pack Cut Level 1 Dipped Gloves - XL/10 - 12pc</t>
  </si>
  <si>
    <t>Перчатки с уровнем сопротивления порезам 1, размер XL/10(Многоштучная упаковка - 12 пар)</t>
  </si>
  <si>
    <t>4058546295158</t>
  </si>
  <si>
    <t>12 Pack Cut Level 1 Dipped Gloves - XXL/11 - 12pc</t>
  </si>
  <si>
    <t>Перчатки с уровнем сопротивления порезам 1, размер XXL/11(Многоштучная упаковка - 12 пар)</t>
  </si>
  <si>
    <t>4058546295165</t>
  </si>
  <si>
    <t>12 Pack Cut Level 3 Dipped Gloves - M/8 - 12pc</t>
  </si>
  <si>
    <t>Перчатки с уровнем сопротивления порезам 3, размер M/8(Многоштучная упаковка - 12 пар)</t>
  </si>
  <si>
    <t>4058546295172</t>
  </si>
  <si>
    <t>12 Pack Cut Level 3 Dipped Gloves - L/9 - 12pc</t>
  </si>
  <si>
    <t>Перчатки с уровнем сопротивления порезам 3, размер L/9(Многоштучная упаковка - 12 пар)</t>
  </si>
  <si>
    <t>4058546295189</t>
  </si>
  <si>
    <t>12 Pack Cut Level 3 Dipped Gloves - XL/10 - 12pc</t>
  </si>
  <si>
    <t>Перчатки с уровнем сопротивления порезам 3, размер XL/10(Многоштучная упаковка - 12 пар)</t>
  </si>
  <si>
    <t>4058546295196</t>
  </si>
  <si>
    <t>12 Pack Cut Level 3 Dipped Gloves - XXL/11 - 12pc</t>
  </si>
  <si>
    <t>Перчатки с уровнем сопротивления порезам 3, размер XXL/11(Многоштучная упаковка - 12 пар)</t>
  </si>
  <si>
    <t>4058546295202</t>
  </si>
  <si>
    <t>12 Pack Cut Level 5 Dipped Gloves - M/8 - 12pc</t>
  </si>
  <si>
    <t>Перчатки с уровнем сопротивления порезам 5, размер M/8(Многоштучная упаковка - 12 пар)</t>
  </si>
  <si>
    <t>4058546295219</t>
  </si>
  <si>
    <t>12 Pack Cut Level 5 Dipped Gloves - L/9 - 12pc</t>
  </si>
  <si>
    <t>Перчатки с уровнем сопротивления порезам 5, размер L/9(Многоштучная упаковка - 12 пар)</t>
  </si>
  <si>
    <t>4058546295226</t>
  </si>
  <si>
    <t>12 Pack Cut Level 5 Dipped Gloves - XL/10 - 12pc</t>
  </si>
  <si>
    <t>Перчатки с уровнем сопротивления порезам 5, размер XL/10(Многоштучная упаковка - 12 пар)</t>
  </si>
  <si>
    <t>4058546295233</t>
  </si>
  <si>
    <t>12 Pack Cut Level 5 Dipped Gloves - XXL/11 - 12pc</t>
  </si>
  <si>
    <t>Перчатки с уровнем сопротивления порезам 5, размер XXL/11(Многоштучная упаковка - 12 пар)</t>
  </si>
  <si>
    <t>4058546295240</t>
  </si>
  <si>
    <t>ShW CD Right Angle Attachment</t>
  </si>
  <si>
    <t>Угловая насадка SHOCKWAVE (дисплей 12 шт)</t>
  </si>
  <si>
    <t>4058546289027</t>
  </si>
  <si>
    <t>STAINLESS STEEL CUTTING BLADE -4PC</t>
  </si>
  <si>
    <t>Диски для ручных труборезов ПО НЕРЖАВЕЙКЕ (4шт.)</t>
  </si>
  <si>
    <t>4058546224561</t>
  </si>
  <si>
    <t>7pc Rat Met Comb Span Set– 1pc</t>
  </si>
  <si>
    <t>Набор метрических ключей с трещоткой в накидной части (8, 10, 12, 13, 14, 17, 19) 7шт.</t>
  </si>
  <si>
    <t>4058546289676</t>
  </si>
  <si>
    <t>15pc Rat Met Comb Span Set- 1pc</t>
  </si>
  <si>
    <t>Набор метрических ключей с трещоткой в накидной части (8,9,10, 11, 12, 13, 14, 15, 16, 17,18,19,20,21,22) 15 шт.</t>
  </si>
  <si>
    <t>4058546289683</t>
  </si>
  <si>
    <t>7pc Met Comb Span Set– 1pc</t>
  </si>
  <si>
    <t>Набор метрических ключей (8, 10, 12, 13, 14, 15, 17) 7шт.</t>
  </si>
  <si>
    <t>4058546289690</t>
  </si>
  <si>
    <t>15pc Met Comb Span Set- 1pc</t>
  </si>
  <si>
    <t>Набор метрических ключей (8,9,10, 11, 12, 13, 14, 15, 16, 17,18,19,20,21,22) 15 шт.</t>
  </si>
  <si>
    <t>4058546289706</t>
  </si>
  <si>
    <t>30m Large Capacity Chalk Reel</t>
  </si>
  <si>
    <t>Шнурка 30м</t>
  </si>
  <si>
    <t>4058546295332</t>
  </si>
  <si>
    <t>45m Large Capacity Chalk Reel</t>
  </si>
  <si>
    <t>Шнурка 45м</t>
  </si>
  <si>
    <t>4058546295349</t>
  </si>
  <si>
    <t>30m Replacement Line Chalk Reel</t>
  </si>
  <si>
    <t>Сменный разметочный шнур 30м</t>
  </si>
  <si>
    <t>4058546295356</t>
  </si>
  <si>
    <t>45m Replacement Line Chalk Reel</t>
  </si>
  <si>
    <t>Сменный разметочный шнур 45м</t>
  </si>
  <si>
    <t>4058546295363</t>
  </si>
  <si>
    <t>зажимы</t>
  </si>
  <si>
    <t>10" Torque Lock Curved Jaw Locking Pliers - 1pc</t>
  </si>
  <si>
    <t>Ручной инструмент зажим 10” TORQUE LOCK™ закругленные губки NEW (замена для 48223420)</t>
  </si>
  <si>
    <t>4058546296247</t>
  </si>
  <si>
    <t>10" Torque Lock Straight Jaw Locking Pliers - 1pc</t>
  </si>
  <si>
    <t>Ручной инструмент зажим 10” TORQUE LOCK™ прямые губки NEW (замена для 48223510)</t>
  </si>
  <si>
    <t>4058546296254</t>
  </si>
  <si>
    <t>11" Torque Lock Locking C-Clamp with Swivel Jaws - 1pc</t>
  </si>
  <si>
    <t>Ручной инструмент TORQUE LOCK струбцина тип С с шарнирными губками 11" (280мм) NEW (замена для 48223521)</t>
  </si>
  <si>
    <t>4058546296261</t>
  </si>
  <si>
    <t>11" Torque Lock Locking C-Clamp with Regular Jaws - 1pc</t>
  </si>
  <si>
    <t>Ручной инструмент TORQUE LOCK струбцина тип С с неподвижными губками 11" (280мм) NEW (замена для 48223531)</t>
  </si>
  <si>
    <t>4058546296278</t>
  </si>
  <si>
    <t>10" MAXBITE Curved Locking Pliers - 1pc</t>
  </si>
  <si>
    <t>Ручной инструмент зажим 10" MAX BITE (250мм) NEW (замена для 48223610)</t>
  </si>
  <si>
    <t>4058546296285</t>
  </si>
  <si>
    <t>7" MAXBITE Curved Locking Pliers - 1pc</t>
  </si>
  <si>
    <t>Ручной инструмент зажим 7" MAX BITE (170мм) NEW (замена для 48223607)</t>
  </si>
  <si>
    <t>4058546296292</t>
  </si>
  <si>
    <t>6" Long Nose Locking Pliers - 1pc</t>
  </si>
  <si>
    <t>Ручной инструмент зажим 6" LONG NOSE (150мм) NEW (замена для 48223506)</t>
  </si>
  <si>
    <t>4058546296308</t>
  </si>
  <si>
    <t>7" Torque Lock Curved Jaw Locking Pliers - 1pc</t>
  </si>
  <si>
    <t>Ручной инструмент зажим 7" CURVED JAW (170мм) NEW (замена для 48223421)</t>
  </si>
  <si>
    <t>4058546296315</t>
  </si>
  <si>
    <t>9" Torque Lock Long Nose Locking Pliers - 1pc</t>
  </si>
  <si>
    <t>Ручной инструмент зажим 9" LONG NOSE (230мм) NEW (замена для 48223509)</t>
  </si>
  <si>
    <t>4058546296322</t>
  </si>
  <si>
    <t>8" Torque Lock Locking Seamer - 1pc</t>
  </si>
  <si>
    <t>Ручной инструмент TORQUE LOCK зажим с плоскими губками 8" (200мм) NEW (замена для 48223540)</t>
  </si>
  <si>
    <t>4058546296339</t>
  </si>
  <si>
    <t>Ступенчатые</t>
  </si>
  <si>
    <t>Step Drill 6-40.5mm-1pc</t>
  </si>
  <si>
    <t>Ступенчатое сверло 6-40,5мм</t>
  </si>
  <si>
    <t>045242547777</t>
  </si>
  <si>
    <t>SDS+Mortar Chisel 125x32mm - 1 pc</t>
  </si>
  <si>
    <t>Долото для кирпичной кладки SDS+ 125х32мм</t>
  </si>
  <si>
    <t>4058546324254</t>
  </si>
  <si>
    <t>SDS+Mortar Chisel 200x32mm - 1 pc</t>
  </si>
  <si>
    <t>Долото для кирпичной кладки SDS+ 200х32мм</t>
  </si>
  <si>
    <t>4058546324261</t>
  </si>
  <si>
    <t>SDS MAX Mortar Chisel 280x38mm - 1 pc</t>
  </si>
  <si>
    <t>Долото для кирпичной кладки SDS-MAX 280х38мм</t>
  </si>
  <si>
    <t>4058546324278</t>
  </si>
  <si>
    <t>SDS-Max/HEX буры</t>
  </si>
  <si>
    <t xml:space="preserve">SDS-Max Chisel Extraction Shroud </t>
  </si>
  <si>
    <t>SDS-MAX система пылеудаления для зубил</t>
  </si>
  <si>
    <t>4058546286699</t>
  </si>
  <si>
    <t>Prem. Bandsaw Blade 1139.83x8/10 - 3pc</t>
  </si>
  <si>
    <t>Полотно PREMIUM для ленточной пилы д. 1139.83мм,TPI 8/10, 3шт</t>
  </si>
  <si>
    <t>045242530298</t>
  </si>
  <si>
    <t>Prem. Bandsaw Blade 1139.83x8/10 - 25pc</t>
  </si>
  <si>
    <t>Полотно PREMIUM для ленточной пилы д. 1139.83мм,TPI 8/10, 25шт</t>
  </si>
  <si>
    <t>045242539697</t>
  </si>
  <si>
    <t>Prem. Bandsaw Blade 1139.83x12/14 - 3pc</t>
  </si>
  <si>
    <t>Полотно PREMIUM для ленточной пилы д. 1139.83мм,TPI 12/14, 3шт</t>
  </si>
  <si>
    <t>045242530328</t>
  </si>
  <si>
    <t>Prem. Bandsaw Blade 1139.83x12/14 - 25pc</t>
  </si>
  <si>
    <t>Полотно PREMIUM для ленточной пилы д. 1139.83мм,TPI 12/14, 25шт</t>
  </si>
  <si>
    <t>045242539703</t>
  </si>
  <si>
    <t>Prem. Bandsaw Blade 898,52x8/10 - 3pc</t>
  </si>
  <si>
    <t>Полотно PREMIUM для ленточной пилы д. 898,52мм,TPI 8/10, 3шт</t>
  </si>
  <si>
    <t>045242536412</t>
  </si>
  <si>
    <t>Prem. Bandsaw Blade 898,52x8/10 - 25pc</t>
  </si>
  <si>
    <t>Полотно PREMIUM для ленточной пилы д. 898,52мм,TPI 8/10, 25шт</t>
  </si>
  <si>
    <t>045242537754</t>
  </si>
  <si>
    <t>Prem. Bandsaw Blade 898,52x12/14 - 3pc</t>
  </si>
  <si>
    <t>Полотно PREMIUM для ленточной пилы д. 898,52мм,TPI 12/14, 3шт</t>
  </si>
  <si>
    <t>045242536429</t>
  </si>
  <si>
    <t>Prem. Bandsaw Blade 898,52x12/14 - 25pc</t>
  </si>
  <si>
    <t>Полотно PREMIUM для ленточной пилы д. 898,52мм,TPI 12/14, 25шт</t>
  </si>
  <si>
    <t>045242537761</t>
  </si>
  <si>
    <t>Prem. Bandsaw Blade 687,57x12/14 - 3pc</t>
  </si>
  <si>
    <t>Полотно PREMIUM для ленточной пилы д. 687,57мм,TPI 12/14, 3шт</t>
  </si>
  <si>
    <t>045242536436</t>
  </si>
  <si>
    <t>CutWSCS41/150X1,5 PRO+ CUTTING WHEEL - 1pc</t>
  </si>
  <si>
    <t>Отрезной диск SCS 41/150х1.5 PRO+ 1шт (заказ кратно 25шт)</t>
  </si>
  <si>
    <t>4058546290146</t>
  </si>
  <si>
    <t>GrW SG27/150X7 PRO+ GRINDING WHEEL - 1pc</t>
  </si>
  <si>
    <t>Шлифовальный диск по металлу SG 27/150х6 PRO+ 1шт (заказ кратно 10шт)</t>
  </si>
  <si>
    <t>4058546290153</t>
  </si>
  <si>
    <t>HDOZER TCT</t>
  </si>
  <si>
    <t>H/Saw TCT - 54mm - 1pc</t>
  </si>
  <si>
    <t>Биметаллическая коронка HOLEDOZER CARBIDE 54мм</t>
  </si>
  <si>
    <t>045242504152</t>
  </si>
  <si>
    <t>H/Saw TCT - 70mm - 1pc</t>
  </si>
  <si>
    <t>Биметаллическая коронка HOLEDOZER CARBIDE 70мм</t>
  </si>
  <si>
    <t>045242504206</t>
  </si>
  <si>
    <t>H/Saw TCT - 127mm - 1pc</t>
  </si>
  <si>
    <t>Биметаллическая коронка HOLEDOZER CARBIDE 127мм</t>
  </si>
  <si>
    <t>045242504305</t>
  </si>
  <si>
    <t>H/Saw TCT - 152mm - 1pc</t>
  </si>
  <si>
    <t>Биметаллическая коронка HOLEDOZER CARBIDE 152мм</t>
  </si>
  <si>
    <t>045242504312</t>
  </si>
  <si>
    <t>SSZ BL Wrecker 230x7/11 - 25pc</t>
  </si>
  <si>
    <t>Полотно для саб.пилы The WRECKER 230х3,2 (25шт)</t>
  </si>
  <si>
    <t>045242082520</t>
  </si>
  <si>
    <t>SSZ BL Torch ice  230x10 - 50pc</t>
  </si>
  <si>
    <t>Полотно для саб.пилы THE TORCH 230x2,5 Ice Edge (50шт)</t>
  </si>
  <si>
    <t>045242253555</t>
  </si>
  <si>
    <t>SDS+ Extension 300mm - 1pc</t>
  </si>
  <si>
    <t>Удлинитель SDS+ 300мм</t>
  </si>
  <si>
    <t>4058546287818</t>
  </si>
  <si>
    <t>SDS+ Extension 450mm - 1pc</t>
  </si>
  <si>
    <t>Удлинитель SDS+ 450мм</t>
  </si>
  <si>
    <t>4058546287825</t>
  </si>
  <si>
    <t>ShW 3/4" SKT long 17 mm</t>
  </si>
  <si>
    <t>Головка ShW 3/4, 17мм  удлиненная</t>
  </si>
  <si>
    <t>4058546295417</t>
  </si>
  <si>
    <t>ShW 3/4" SKT long 19 mm</t>
  </si>
  <si>
    <t>Головка ShW 3/4, 19мм  удлиненная</t>
  </si>
  <si>
    <t>4058546295424</t>
  </si>
  <si>
    <t>ShW 3/4" SKT long 21 mm</t>
  </si>
  <si>
    <t>Головка ShW 3/4, 21мм  удлиненная</t>
  </si>
  <si>
    <t>4058546295431</t>
  </si>
  <si>
    <t>ShW 3/4" SKT long 22 mm</t>
  </si>
  <si>
    <t>Головка ShW 3/4, 22мм  удлиненная</t>
  </si>
  <si>
    <t>4058546295448</t>
  </si>
  <si>
    <t>ShW 3/4" SKT long 24 mm</t>
  </si>
  <si>
    <t>Головка ShW 3/4, 24мм  удлиненная</t>
  </si>
  <si>
    <t>4058546295455</t>
  </si>
  <si>
    <t>ShW 3/4" SKT long 27 mm</t>
  </si>
  <si>
    <t>Головка ShW 3/4, 27мм  удлиненная</t>
  </si>
  <si>
    <t>4058546295462</t>
  </si>
  <si>
    <t>ShW 3/4" SKT long 30 mm</t>
  </si>
  <si>
    <t>Головка ShW 3/4, 30мм  удлиненная</t>
  </si>
  <si>
    <t>4058546295479</t>
  </si>
  <si>
    <t>ShW 3/4" SKT long 32 mm</t>
  </si>
  <si>
    <t>Головка ShW 3/4, 32мм  удлиненная</t>
  </si>
  <si>
    <t>4058546295486</t>
  </si>
  <si>
    <t>ShW 3/4" SKT long 33 mm</t>
  </si>
  <si>
    <t>Головка ShW 3/4, 33мм  удлиненная</t>
  </si>
  <si>
    <t>4058546295493</t>
  </si>
  <si>
    <t>ShW 3/4" SKT long 36 mm</t>
  </si>
  <si>
    <t>Головка ShW 3/4, 36мм  удлиненная</t>
  </si>
  <si>
    <t>4058546295509</t>
  </si>
  <si>
    <t>ShW 3/4" SKT long 41 mm</t>
  </si>
  <si>
    <t>Головка ShW 3/4, 41мм  удлиненная</t>
  </si>
  <si>
    <t>4058546295516</t>
  </si>
  <si>
    <t>ShW 3/4" SKT long 46 mm</t>
  </si>
  <si>
    <t>Головка ShW 3/4, 46мм  удлиненная</t>
  </si>
  <si>
    <t>4058546295523</t>
  </si>
  <si>
    <t>ShW 3/4" SKT long 50 mm</t>
  </si>
  <si>
    <t>Головка ShW 3/4, 50мм  удлиненная</t>
  </si>
  <si>
    <t>4058546295530</t>
  </si>
  <si>
    <t xml:space="preserve">Extension 150 mm - ShW 3/4" SKT </t>
  </si>
  <si>
    <t>Удлинитель для головок ShW 3/4, 150мм</t>
  </si>
  <si>
    <t>4058546295547</t>
  </si>
  <si>
    <t xml:space="preserve">Extension 250 mm - ShW 3/4" SKT </t>
  </si>
  <si>
    <t>Удлинитель для головок ShW 3/4, 250мм</t>
  </si>
  <si>
    <t>4058546295554</t>
  </si>
  <si>
    <t>Adapter - ShW 3/4" SKT -&gt; 1/2" SKT</t>
  </si>
  <si>
    <t>Переходник для головок ShW 3/4 -&gt; 1/2</t>
  </si>
  <si>
    <t>4058546295561</t>
  </si>
  <si>
    <t>Adapter - ShW 3/4" SKT -&gt;  1" SKT</t>
  </si>
  <si>
    <t>Переходник для головок ShW 3/4 -&gt; 1</t>
  </si>
  <si>
    <t>4058546295578</t>
  </si>
  <si>
    <t>Security O-Ring 17-49 mm - ShW 3/4" SKT (NBR90)</t>
  </si>
  <si>
    <t>Резиновое фиксирующее пин кольцо для головок 17-49мм 3/4</t>
  </si>
  <si>
    <t>4058546295585</t>
  </si>
  <si>
    <t>Security O-Ring 50-70 mm - ShW 3/4" SKT (NBR90)</t>
  </si>
  <si>
    <t>Резиновое фиксирующее пин кольцо для головок 50-70мм 3/4</t>
  </si>
  <si>
    <t>4058546295592</t>
  </si>
  <si>
    <t xml:space="preserve">Security Pin 17-49 mm - ShW 3/4" SKT </t>
  </si>
  <si>
    <t>Фиксирующий пин для головок 17-49мм 3/4</t>
  </si>
  <si>
    <t>4058546295608</t>
  </si>
  <si>
    <t xml:space="preserve">Security Pin 50-70 mm - ShW 3/4" SKT </t>
  </si>
  <si>
    <t>Фиксирующий пин для головок 50-70мм 3/4</t>
  </si>
  <si>
    <t>4058546295615</t>
  </si>
  <si>
    <t>ShW 1" SKT short 27 mm</t>
  </si>
  <si>
    <t xml:space="preserve">Головка ShW 1 дюйм, 27мм </t>
  </si>
  <si>
    <t>4058546295622</t>
  </si>
  <si>
    <t>ShW 1" SKT short 30 mm</t>
  </si>
  <si>
    <t xml:space="preserve">Головка ShW 1 дюйм, 30мм </t>
  </si>
  <si>
    <t>4058546295639</t>
  </si>
  <si>
    <t>ShW 1" SKT short 32 mm</t>
  </si>
  <si>
    <t xml:space="preserve">Головка ShW 1 дюйм, 32мм </t>
  </si>
  <si>
    <t>4058546295646</t>
  </si>
  <si>
    <t>ShW 1" SKT short 33 mm</t>
  </si>
  <si>
    <t xml:space="preserve">Головка ShW 1 дюйм, 33мм </t>
  </si>
  <si>
    <t>4058546295653</t>
  </si>
  <si>
    <t>ShW 1" SKT short 36 mm</t>
  </si>
  <si>
    <t xml:space="preserve">Головка ShW 1 дюйм, 36мм </t>
  </si>
  <si>
    <t>4058546295660</t>
  </si>
  <si>
    <t>ShW 1" SKT short 41 mm</t>
  </si>
  <si>
    <t xml:space="preserve">Головка ShW 1 дюйм, 41мм </t>
  </si>
  <si>
    <t>4058546295677</t>
  </si>
  <si>
    <t>ShW 1" SKT short 46 mm</t>
  </si>
  <si>
    <t xml:space="preserve">Головка ShW 1 дюйм, 46мм </t>
  </si>
  <si>
    <t>4058546295684</t>
  </si>
  <si>
    <t>ShW 1" SKT short 50 mm</t>
  </si>
  <si>
    <t xml:space="preserve">Головка ShW 1 дюйм, 50мм </t>
  </si>
  <si>
    <t>4058546295691</t>
  </si>
  <si>
    <t>ShW 1" SKT short 55 mm</t>
  </si>
  <si>
    <t xml:space="preserve">Головка ShW 1 дюйм, 55мм </t>
  </si>
  <si>
    <t>4058546295707</t>
  </si>
  <si>
    <t>ShW 1" SKT short 60 mm</t>
  </si>
  <si>
    <t xml:space="preserve">Головка ShW 1 дюйм, 60мм </t>
  </si>
  <si>
    <t>4058546295714</t>
  </si>
  <si>
    <t>ShW 1" SKT short 65 mm</t>
  </si>
  <si>
    <t xml:space="preserve">Головка ShW 1 дюйм, 65мм </t>
  </si>
  <si>
    <t>4058546295721</t>
  </si>
  <si>
    <t>ShW 1" SKT short 70 mm</t>
  </si>
  <si>
    <t xml:space="preserve">Головка ShW 1 дюйм, 70мм </t>
  </si>
  <si>
    <t>4058546295738</t>
  </si>
  <si>
    <t xml:space="preserve">Extension 175 mm - ShW 1" SKT </t>
  </si>
  <si>
    <t>Удлинитель для головок ShW 1 дюйм, 175мм</t>
  </si>
  <si>
    <t>4058546295745</t>
  </si>
  <si>
    <t xml:space="preserve">Extension 300 mm - ShW 1" SKT </t>
  </si>
  <si>
    <t>Удлинитель для головок ShW 1 дюйм, 300мм</t>
  </si>
  <si>
    <t>4058546295752</t>
  </si>
  <si>
    <t>Adapter - ShW 1" SKT -&gt;  3/4" SKT</t>
  </si>
  <si>
    <t>Переходник для головок ShW 1 дюйм -&gt; 3/4</t>
  </si>
  <si>
    <t>4058546295769</t>
  </si>
  <si>
    <t>Security O-Ring - ShW 1" SKT (NBR90)</t>
  </si>
  <si>
    <t>Резиновое фиксирующее пин кольцо для головок 1 дюйм</t>
  </si>
  <si>
    <t>4058546295776</t>
  </si>
  <si>
    <t xml:space="preserve">Security Pin - ShW 1" SKT </t>
  </si>
  <si>
    <t>Фиксирующий пин для головок 1 дюйм</t>
  </si>
  <si>
    <t>4058546295783</t>
  </si>
  <si>
    <t>SZ Blade 275x6-2pc</t>
  </si>
  <si>
    <t>Полотно по дереву и пластику 275мм (2шт.)</t>
  </si>
  <si>
    <t>4058546295929</t>
  </si>
  <si>
    <t>SE</t>
  </si>
  <si>
    <t>H/Saw SDS+ Arbor 1/2""X20 -1pc</t>
  </si>
  <si>
    <t>Хвостовик для коронок bi-metal 14-30 Milw. 1/2"x20 FIXTEC хвостовик SDS+</t>
  </si>
  <si>
    <t>4058546295936</t>
  </si>
  <si>
    <t>H/Saw SDS+ Arbor 5/8""X18-1pc</t>
  </si>
  <si>
    <t>Хвостовик для коронок bi-metal 32-175 Milw. 5/8"x18 хвостовик SDS+</t>
  </si>
  <si>
    <t>4058546295943</t>
  </si>
  <si>
    <t>VDE slim S/Driver SL 0,5x3x100 -1pc</t>
  </si>
  <si>
    <t>Отвертка изолированная тонкая VDE SL 0,5x3x100</t>
  </si>
  <si>
    <t>4058546290733</t>
  </si>
  <si>
    <t>VDE slim S/Driver SL 0,8x4x100 -1pc</t>
  </si>
  <si>
    <t>Отвертка изолированная тонкая VDE SL 0,8x4x100</t>
  </si>
  <si>
    <t>4058546290740</t>
  </si>
  <si>
    <t>VDE slim S/Driver SL 1,0x5,5x125 -1pc</t>
  </si>
  <si>
    <t>Отвертка изолированная тонкая VDE SL 1,0x5,5x125</t>
  </si>
  <si>
    <t>4058546290757</t>
  </si>
  <si>
    <t>VDE slim S/Driver PH1 x80 -1pc</t>
  </si>
  <si>
    <t xml:space="preserve">Отвертка изолированная тонкая VDE PH1 x80 </t>
  </si>
  <si>
    <t>4058546290764</t>
  </si>
  <si>
    <t>VDE slim S/Driver PH2 x100 -1pc</t>
  </si>
  <si>
    <t xml:space="preserve">Отвертка изолированная тонкая VDE PH2 x100 </t>
  </si>
  <si>
    <t>4058546290771</t>
  </si>
  <si>
    <t>VDE slim S/Driver PZ1 x80 -1pc</t>
  </si>
  <si>
    <t xml:space="preserve">Отвертка изолированная тонкая VDE PZ1 x80 </t>
  </si>
  <si>
    <t>4058546290788</t>
  </si>
  <si>
    <t>VDE slim S/Driver PZ2 x100 -1pc</t>
  </si>
  <si>
    <t xml:space="preserve">Отвертка изолированная тонкая VDE PZ2 x100 </t>
  </si>
  <si>
    <t>4058546290795</t>
  </si>
  <si>
    <t xml:space="preserve">VDE slim S/Driver Set 1 - 5pcs </t>
  </si>
  <si>
    <t>Набор отверток изолированных тонких VDE (SL0.5, SL0.8, SL1.0, PZ1, PZ2)</t>
  </si>
  <si>
    <t>4058546290801</t>
  </si>
  <si>
    <t xml:space="preserve">VDE slim S/Driver Set 2 - 7pcs </t>
  </si>
  <si>
    <t>Набор отверток изолированных тонких VDE (SL0.5, SL0.8, SL1.0,PH1, PH2, PZ1, PZ2)</t>
  </si>
  <si>
    <t>4058546290818</t>
  </si>
  <si>
    <t>4.5kg Locking Tool Lanyard - 1pc</t>
  </si>
  <si>
    <t>Страховочный эластичный строп для электроинструмента весом до 4.5 кг</t>
  </si>
  <si>
    <t>4058546289799</t>
  </si>
  <si>
    <t>6.8kg Locking Tool Lanyard - 1pc</t>
  </si>
  <si>
    <t>Страховочный эластичный строп для электроинструмента весом до 6.8 кг</t>
  </si>
  <si>
    <t>4058546289805</t>
  </si>
  <si>
    <t>15kg Locking Tool Lanyard - 1pc</t>
  </si>
  <si>
    <t>Страховочный эластичный строп для электроинструмента весом до 15,8 кг</t>
  </si>
  <si>
    <t>4058546289812</t>
  </si>
  <si>
    <t>4.5kg Quick-Connect Locking Tool Lanyard - 1pc</t>
  </si>
  <si>
    <t>Страховочный эластичный строп для ручного инструмента весом до 4,5 кг</t>
  </si>
  <si>
    <t>4058546290573</t>
  </si>
  <si>
    <t xml:space="preserve">3pc 2.25kg Small Quick-Connect Accessory </t>
  </si>
  <si>
    <t>D-образное кольцо с брелоком для крепления ручного инструмента (3шт)</t>
  </si>
  <si>
    <t>4058546290580</t>
  </si>
  <si>
    <t>5pc 2.25kg D-Ring Web Attachment</t>
  </si>
  <si>
    <t>D-образное кольцо с брелоком для крепления с помощью самоклеющейся ленты (5шт)</t>
  </si>
  <si>
    <t>4058546290597</t>
  </si>
  <si>
    <t>12ft Self-Adhering Tape</t>
  </si>
  <si>
    <t>Самоклеющаяся лента для системы страховки иснтрумента (3.5 м)</t>
  </si>
  <si>
    <t>4058546290603</t>
  </si>
  <si>
    <t>5pc 1kg 1-1/2" Split Ring</t>
  </si>
  <si>
    <t>Кольцо для страховочной ситсемы 3,8см, 1 кг (5шт)</t>
  </si>
  <si>
    <t>4058546290610</t>
  </si>
  <si>
    <t>5pc 1kg 2" Split Ring</t>
  </si>
  <si>
    <t>Кольцо для страховочной ситсемы 5см, 1 кг (5шт)</t>
  </si>
  <si>
    <t>4058546290627</t>
  </si>
  <si>
    <t xml:space="preserve">9 IN 1 RATCHET MULTIBIT DRIVER - UNIVERSAL 1pc </t>
  </si>
  <si>
    <t>Отвертка универсальная с трещоткой 9 в1 (1шт, дисплей 12шт) замена для 48222311</t>
  </si>
  <si>
    <t>4058546294977</t>
  </si>
  <si>
    <t>9 IN 1  RATCHET MULTIBIT DRIVER - HEX 1pc</t>
  </si>
  <si>
    <t>Отвертка HEX с трещоткой 9 в1 (1шт, дисплей 12шт) замена для 48229306</t>
  </si>
  <si>
    <t>4058546294984</t>
  </si>
  <si>
    <t>Compact Flip Utility Knife - 1pc</t>
  </si>
  <si>
    <t>Нож м/ф складной компактный (1шт, дисплей 6 шт) замена для 48221906</t>
  </si>
  <si>
    <t>4058546289843</t>
  </si>
  <si>
    <t>Flip Utility Knife - 1pc</t>
  </si>
  <si>
    <t>Нож м/ф складной (1шт, дисплей 6 шт) замена для 48229901</t>
  </si>
  <si>
    <t>4058546289850</t>
  </si>
  <si>
    <t>Flip Utility Knife W Blade Storage - 1pc</t>
  </si>
  <si>
    <t>Нож м/ф складной с отсеком для хранения лезвий  (1шт, дисплей 6 шт) замен для 48221903</t>
  </si>
  <si>
    <t>4058546289867</t>
  </si>
  <si>
    <t>Sliding Utility Knife -1pc</t>
  </si>
  <si>
    <t>Нож м/ф выдвижной (1шт, дисплей 6 шт) замена для 48229910</t>
  </si>
  <si>
    <t>4058546289874</t>
  </si>
  <si>
    <t>Self Retracting Safety Knife- 1pc</t>
  </si>
  <si>
    <t>Нож м/ф выдвижной без стопора  (1шт, дисплей 6 шт) замена для 48221915</t>
  </si>
  <si>
    <t>4058546289881</t>
  </si>
  <si>
    <t>Fixed blade Utility Knife - 1pc</t>
  </si>
  <si>
    <t>Нож м/ф с фиксированным лезвием (1шт, дисплей 6 шт)</t>
  </si>
  <si>
    <t>4058546289898</t>
  </si>
  <si>
    <t xml:space="preserve">Packout Flat Trolley - 1pc </t>
  </si>
  <si>
    <t>PACKOUT тележка для перемещения кейсов по ровным поверхностям</t>
  </si>
  <si>
    <t>4058546286965</t>
  </si>
  <si>
    <t>PACKOUT Mounting Plate - 1pc</t>
  </si>
  <si>
    <t>PACKOUT платформа для фиксации на поверхностях</t>
  </si>
  <si>
    <t>4058546295370</t>
  </si>
  <si>
    <t>INKZALL Black L Chisel Tip Marker (3PK)</t>
  </si>
  <si>
    <t>Маркер INKZALL для стройплощадки большой черный (3шт в блистере)</t>
  </si>
  <si>
    <t>4058546294533</t>
  </si>
  <si>
    <t>INKZALL Black L Chisel Tip Marker, Bulk</t>
  </si>
  <si>
    <t>Маркер INKZALL для стройплощадки большой черный (1шт, дисплей 12 шт)</t>
  </si>
  <si>
    <t>4058546294540</t>
  </si>
  <si>
    <t>INKZALL Red L Chisel Tip Marker, Bulk</t>
  </si>
  <si>
    <t>Маркер INKZALL для стройплощадки большой красный (1шт, дисплей 12 шт)</t>
  </si>
  <si>
    <t>4058546294557</t>
  </si>
  <si>
    <t>INKZALL Blue L Chisel Tip Marker, Bulk</t>
  </si>
  <si>
    <t>Маркер INKZALL для стройплощадки большой синий (1шт, дисплей 12 шт)</t>
  </si>
  <si>
    <t>4058546294564</t>
  </si>
  <si>
    <t>INKZALL Black XL Chisel Tip Marker (1PK)</t>
  </si>
  <si>
    <t>Маркер INKZALL для стройплощадки супер-большой XL черный (1шт, в блистере)</t>
  </si>
  <si>
    <t>4058546294571</t>
  </si>
  <si>
    <t>INKZALL Black XL Chisel Tip Marker, Bulk</t>
  </si>
  <si>
    <t>Маркер INKZALL для стройплощадки супер-большой XL черный (1шт, дисплей 12 шт)</t>
  </si>
  <si>
    <t>4058546294588</t>
  </si>
  <si>
    <t>INKZALL Red XL Chisel Tip Marker, Bulk</t>
  </si>
  <si>
    <t>Маркер INKZALL для стройплощадки супер-большой XL красный (1шт, дисплей 12 шт)</t>
  </si>
  <si>
    <t>4058546294595</t>
  </si>
  <si>
    <t>INKZALL Blue XL Chisel Tip Marker, Bulk</t>
  </si>
  <si>
    <t>Маркер INKZALL для стройплощадки супер-большой XL синий (1шт, дисплей 12 шт)</t>
  </si>
  <si>
    <t>4058546294601</t>
  </si>
  <si>
    <t>Packout Duffel Bag 15"/38cm</t>
  </si>
  <si>
    <t>PACKOUT сумка закрытая 38 см</t>
  </si>
  <si>
    <t>4058546286941</t>
  </si>
  <si>
    <t>Packout Duffel Bag 20"/50cm</t>
  </si>
  <si>
    <t>PACKOUT сумка закрытая 50 см</t>
  </si>
  <si>
    <t>4058546286958</t>
  </si>
  <si>
    <t xml:space="preserve">Packout Tech Bag - 1pc </t>
  </si>
  <si>
    <t>PACKOUT техническая сумка</t>
  </si>
  <si>
    <t>4058546287580</t>
  </si>
  <si>
    <t xml:space="preserve">Packout Backpack - 1pc </t>
  </si>
  <si>
    <t>PACKOUT рюкзак</t>
  </si>
  <si>
    <t>4058546287597</t>
  </si>
  <si>
    <t xml:space="preserve">Packout Jobsite Cooler  - 1pc </t>
  </si>
  <si>
    <t>PACKOUT термосумка</t>
  </si>
  <si>
    <t>4058546287603</t>
  </si>
  <si>
    <t xml:space="preserve">PACKOUT Foam Insert </t>
  </si>
  <si>
    <t>PACKOUT вкладыш из пенного материала</t>
  </si>
  <si>
    <t>4058546290566</t>
  </si>
  <si>
    <t xml:space="preserve">Step Drill/ Th.Web Combo Set </t>
  </si>
  <si>
    <t>Набор ступенчатых сверл и сверл по металлу</t>
  </si>
  <si>
    <t>045242538836</t>
  </si>
  <si>
    <t>Мульт BIG H</t>
  </si>
  <si>
    <t xml:space="preserve">Multi Mat. Big Hawg 25mm - 1pc </t>
  </si>
  <si>
    <t>Коронка по мультиматериалам Big Hawg 25мм</t>
  </si>
  <si>
    <t>4058546228668</t>
  </si>
  <si>
    <t xml:space="preserve">Multi Mat. Big Hawg  30mm- 1pc </t>
  </si>
  <si>
    <t>Коронка по мультиматериалам Big Hawg 30мм</t>
  </si>
  <si>
    <t>4058546228675</t>
  </si>
  <si>
    <t xml:space="preserve">Multi Mat. Big Hawg  35mm- 1pc </t>
  </si>
  <si>
    <t>Коронка по мультиматериалам Big Hawg 35мм</t>
  </si>
  <si>
    <t>4058546228682</t>
  </si>
  <si>
    <t xml:space="preserve">Multi Mat. Big Hawg 44mm- 1pc </t>
  </si>
  <si>
    <t>Коронка по мультиматериалам Big Hawg 44мм</t>
  </si>
  <si>
    <t>4058546228699</t>
  </si>
  <si>
    <t xml:space="preserve">Multi Mat. Big Hawg 51mm - 1pc </t>
  </si>
  <si>
    <t>Коронка по мультиматериалам Big Hawg 51мм</t>
  </si>
  <si>
    <t>4058546228705</t>
  </si>
  <si>
    <t xml:space="preserve">Multi Mat. Big Hawg 54mm - 1pc </t>
  </si>
  <si>
    <t>Коронка по мультиматериалам Big Hawg 54мм</t>
  </si>
  <si>
    <t>4058546228712</t>
  </si>
  <si>
    <t xml:space="preserve">Multi Mat. Big Hawg 57mm- 1pc </t>
  </si>
  <si>
    <t>Коронка по мультиматериалам Big Hawg 57мм</t>
  </si>
  <si>
    <t>4058546228729</t>
  </si>
  <si>
    <t xml:space="preserve">Multi Mat. Big Hawg 65mm - 1pc </t>
  </si>
  <si>
    <t>Коронка по мультиматериалам Big Hawg 65мм</t>
  </si>
  <si>
    <t>4058546228736</t>
  </si>
  <si>
    <t xml:space="preserve">Multi Mat. Big Hawg 68mm - 1pc </t>
  </si>
  <si>
    <t>Коронка по мультиматериалам Big Hawg 68мм</t>
  </si>
  <si>
    <t>4058546228743</t>
  </si>
  <si>
    <t xml:space="preserve">Multi Mat. Big Hawg 70mm- 1pc </t>
  </si>
  <si>
    <t>Коронка по мультиматериалам Big Hawg 70мм</t>
  </si>
  <si>
    <t>4058546228750</t>
  </si>
  <si>
    <t xml:space="preserve">Multi Mat. Big Hawg  76mm- 1pc </t>
  </si>
  <si>
    <t>Коронка по мультиматериалам Big Hawg 76мм</t>
  </si>
  <si>
    <t>4058546228767</t>
  </si>
  <si>
    <t xml:space="preserve">Multi Mat. Big Hawg 82mm- 1pc </t>
  </si>
  <si>
    <t>Коронка по мультиматериалам Big Hawg 82мм</t>
  </si>
  <si>
    <t>4058546228774</t>
  </si>
  <si>
    <t xml:space="preserve">Multi Mat. Big Hawg  92mm- 1pc </t>
  </si>
  <si>
    <t>Коронка по мультиматериалам Big Hawg 92мм</t>
  </si>
  <si>
    <t>4058546228781</t>
  </si>
  <si>
    <t xml:space="preserve">Multi Mat. Big Hawg 102mm - 1pc </t>
  </si>
  <si>
    <t>Коронка по мультиматериалам Big Hawg 102мм</t>
  </si>
  <si>
    <t>4058546228798</t>
  </si>
  <si>
    <t xml:space="preserve">Multi Mat. Big Hawg 108mm - 1pc </t>
  </si>
  <si>
    <t>Коронка по мультиматериалам Big Hawg 108мм</t>
  </si>
  <si>
    <t>4058546228804</t>
  </si>
  <si>
    <t xml:space="preserve">Multi Mat. Big Hawg 117mm- 1pc </t>
  </si>
  <si>
    <t>Коронка по мультиматериалам Big Hawg 117мм</t>
  </si>
  <si>
    <t>4058546228811</t>
  </si>
  <si>
    <t xml:space="preserve">Multi Mat. Big Hawg 133mm - 1pc </t>
  </si>
  <si>
    <t>Коронка по мультиматериалам Big Hawg 133мм</t>
  </si>
  <si>
    <t>4058546228828</t>
  </si>
  <si>
    <t xml:space="preserve">Multi Mat. Big Hawg 159mm - 1pc </t>
  </si>
  <si>
    <t>Коронка по мультиматериалам Big Hawg 159мм</t>
  </si>
  <si>
    <t>4058546228835</t>
  </si>
  <si>
    <t xml:space="preserve">Multi Mat. Big Hawg 10pcs Set  - 10pc </t>
  </si>
  <si>
    <t>Набор коронок по мультматериалам Big Hawg 10шт.</t>
  </si>
  <si>
    <t>4058546228842</t>
  </si>
  <si>
    <t xml:space="preserve">Multi Mat. Big Hawg Pilot drill- 1pc </t>
  </si>
  <si>
    <t>Центрирующее сверло для коронок по мультиматериалам BIG HAWG</t>
  </si>
  <si>
    <t>4058546228859</t>
  </si>
  <si>
    <t xml:space="preserve">Multi Mat. Big Hawg  Arbor + Pilot drill- 1pc </t>
  </si>
  <si>
    <t>Хвостовик с центрирующим сверлом для коронок по мультиматериалам BIG HAWG</t>
  </si>
  <si>
    <t>4058546228866</t>
  </si>
  <si>
    <t>Holesaw Kit no. 8 - 9pc</t>
  </si>
  <si>
    <t>Набор коронок 9 шт.</t>
  </si>
  <si>
    <t>4058546289546</t>
  </si>
  <si>
    <t>Diamond Multi Material Blade 76 - 1 pc</t>
  </si>
  <si>
    <t>Алмазный диск DHMM 76мм для M12 FCOT</t>
  </si>
  <si>
    <t>4058546289614</t>
  </si>
  <si>
    <t>1/4” Drive28pc Ratchet &amp; Socket Set -Metric</t>
  </si>
  <si>
    <t>Набор метрических головок с воротком 1/4 дюйма (28 предметов)</t>
  </si>
  <si>
    <t>4058546228880</t>
  </si>
  <si>
    <t>1/4” 50pc Drive Ratchet &amp; Socket Set –Metric Imperial</t>
  </si>
  <si>
    <t>Набор метрических и дюймовых головок с воротком 1/4 дюйма (50 предметов)</t>
  </si>
  <si>
    <t>4058546228897</t>
  </si>
  <si>
    <t>3/8” Drive 32pc Ratchet &amp; Socket Set -Metric</t>
  </si>
  <si>
    <t>Набор метрических головок с воротком 3/8 дюйма (32 предмета)</t>
  </si>
  <si>
    <t>4058546228903</t>
  </si>
  <si>
    <t>3/8” Drive 56pc Ratchet &amp; Socket Set – Metric Imperial</t>
  </si>
  <si>
    <t>Набор метрических и дюймовых головок с воротком 3/8 дюйма (56 предметов)</t>
  </si>
  <si>
    <t>4058546228910</t>
  </si>
  <si>
    <t>3/8” Drive Ratchet</t>
  </si>
  <si>
    <t>Вороток с трещоткой 3/8</t>
  </si>
  <si>
    <t>045242513024</t>
  </si>
  <si>
    <t>Long Tape Fibreglass LTF30-100 - 1pc</t>
  </si>
  <si>
    <t>Рулетка из стекловолокна 30м/100фт</t>
  </si>
  <si>
    <t>045242527731</t>
  </si>
  <si>
    <t>Long Tape Fibreglass LTF60-200 - 1pc</t>
  </si>
  <si>
    <t>Рулетка из стекловолокна 60м/200фт</t>
  </si>
  <si>
    <t>045242527748</t>
  </si>
  <si>
    <t>7pc Maxbite Rat Met Comb Span Set– 1pc</t>
  </si>
  <si>
    <t>Набор метрических ключей MAXBITE с трещоткой в накидной части 7 шт.</t>
  </si>
  <si>
    <t>4058546229382</t>
  </si>
  <si>
    <t>15pc Maxbite Rat Met Comb Span Set- 1pc</t>
  </si>
  <si>
    <t>Набор метрических ключей MAXBITE с трещоткой в накидной части 15 шт.</t>
  </si>
  <si>
    <t>4058546229399</t>
  </si>
  <si>
    <t>7pc Maxbite Rat Imp Comb Span Set– 1pc</t>
  </si>
  <si>
    <t>Набор дюймовых ключей с трещоткой в накидной части 7 шт.</t>
  </si>
  <si>
    <t>4058546229405</t>
  </si>
  <si>
    <t>15pc Maxbite Rat Imp Comb Span Set–  1pc</t>
  </si>
  <si>
    <t>Набор дюймовых ключей с трещоткой в накидной части 15 шт.</t>
  </si>
  <si>
    <t>4058546229412</t>
  </si>
  <si>
    <t>Mag Tape Combo  5m/16ft + 8m/26ft-2pc</t>
  </si>
  <si>
    <t>4058546288273</t>
  </si>
  <si>
    <t xml:space="preserve">Fixed Blade Knife - 1pc </t>
  </si>
  <si>
    <t>Нож с фиксированным лезвием</t>
  </si>
  <si>
    <t>4058546227739</t>
  </si>
  <si>
    <t xml:space="preserve">Hawkbill Knife - 1pc </t>
  </si>
  <si>
    <t>Нож с загнутым носом (для кабеля)</t>
  </si>
  <si>
    <t>4058546227746</t>
  </si>
  <si>
    <t xml:space="preserve">Hardline Fixed Blade - 1pc </t>
  </si>
  <si>
    <t>Нож HARDLINE с фиксированным лезвием</t>
  </si>
  <si>
    <t>4058546227753</t>
  </si>
  <si>
    <t xml:space="preserve">Packout Slim Organiser - 1pc </t>
  </si>
  <si>
    <t>PACKOUT тонкий органайзер</t>
  </si>
  <si>
    <t>4058546286927</t>
  </si>
  <si>
    <t xml:space="preserve">Packout Compact Slim Organiser  -1pc </t>
  </si>
  <si>
    <t>PACKOUT тонкий компактный органайзер</t>
  </si>
  <si>
    <t>4058546286934</t>
  </si>
  <si>
    <t>1/4” Drive Ratchet</t>
  </si>
  <si>
    <t>Вороток с трещоткой 1/4</t>
  </si>
  <si>
    <t>045242513017</t>
  </si>
  <si>
    <t>10 MX4</t>
  </si>
  <si>
    <t>SDS+ MX4 8X265 - 10 pc</t>
  </si>
  <si>
    <t>Бур SDS+ MX4 8х265 (10шт)</t>
  </si>
  <si>
    <t>4058546288815</t>
  </si>
  <si>
    <t>SZ Blade Set -10pc</t>
  </si>
  <si>
    <t>Набор сабельных полотен 10 шт</t>
  </si>
  <si>
    <t>045242536856</t>
  </si>
  <si>
    <t>SZ Blade Set -5pc</t>
  </si>
  <si>
    <t>Набор сабельных полотен 5 шт.</t>
  </si>
  <si>
    <t>045242536528</t>
  </si>
  <si>
    <t>SZ Blade Set -12pc</t>
  </si>
  <si>
    <t>Набор сабельных полотен 12 шт.</t>
  </si>
  <si>
    <t>045242536863</t>
  </si>
  <si>
    <t>HSaw  4/6-108mm -1pc</t>
  </si>
  <si>
    <t>Коронка Bi-Metal 108мм Milwaukee (III)</t>
  </si>
  <si>
    <t>045242193523</t>
  </si>
  <si>
    <t>1/2" Impact Socket 22mm - 1pc</t>
  </si>
  <si>
    <t>4058546287948</t>
  </si>
  <si>
    <t>Holesaw Kit no. 9 - 15pc</t>
  </si>
  <si>
    <t>Набор коронок Holedozer15 шт.(не каталожный)</t>
  </si>
  <si>
    <t>4058546289980</t>
  </si>
  <si>
    <t>SDS+ MX4 10X265 - 10 pc</t>
  </si>
  <si>
    <t>Бур SDS+ MX4 10х265 (10шт)</t>
  </si>
  <si>
    <t>4058546288822</t>
  </si>
  <si>
    <t>SDS+ MX4 10X315 - 10 pc</t>
  </si>
  <si>
    <t>Бур SDS+ MX4 10х315 (10шт)</t>
  </si>
  <si>
    <t>4058546288839</t>
  </si>
  <si>
    <t>SDS+ MX4 12X260 - 10 pc</t>
  </si>
  <si>
    <t>Бур SDS+ MX4 12х260 (10шт)</t>
  </si>
  <si>
    <t>4058546288846</t>
  </si>
  <si>
    <t>SDS+ MX4 14X210 - 10 pc</t>
  </si>
  <si>
    <t>Бур SDS+ MX4 14х210 (10шт)</t>
  </si>
  <si>
    <t>4058546288853</t>
  </si>
  <si>
    <t>SDS+ MX4 16X260 - 10 pc</t>
  </si>
  <si>
    <t>Бур SDS+ MX4 16х260 (10шт)</t>
  </si>
  <si>
    <t>4058546288860</t>
  </si>
  <si>
    <t>SDS+ MX4 5.5X115 - 10 pc</t>
  </si>
  <si>
    <t>Бур SDS+ MX4 5.5х115 (10шт)</t>
  </si>
  <si>
    <t>4058546288792</t>
  </si>
  <si>
    <t>SDS+ MX4 5X165 - 10 pc</t>
  </si>
  <si>
    <t>Бур SDS+ MX4 5х165 (10шт)</t>
  </si>
  <si>
    <t>4058546288785</t>
  </si>
  <si>
    <t>SDS+ MX4 6X265 - 10 pc</t>
  </si>
  <si>
    <t>Бур SDS+ MX4 6х265 (10шт)</t>
  </si>
  <si>
    <t>4058546288808</t>
  </si>
  <si>
    <t>ShockWave Step Drill 4 -12/1mm -1pc</t>
  </si>
  <si>
    <t>Ступенчатое сверло ShW 4-12мм шаг 1мм</t>
  </si>
  <si>
    <t>045242505166</t>
  </si>
  <si>
    <t>ShockWave Step Drill 4-12/2mm-1pc</t>
  </si>
  <si>
    <t>Ступенчатое сверло ShW 4-12мм шаг 2мм</t>
  </si>
  <si>
    <t>045242505173</t>
  </si>
  <si>
    <t>ShockWave Step Drill 4-20mm-1pc</t>
  </si>
  <si>
    <t xml:space="preserve">Ступенчатое сверло ShW 4-20мм </t>
  </si>
  <si>
    <t>045242505180</t>
  </si>
  <si>
    <t>ShockWave Step Drill 4-30mm-1pc</t>
  </si>
  <si>
    <t>Ступенчатое сверло ShW 4-30мм</t>
  </si>
  <si>
    <t>045242505203</t>
  </si>
  <si>
    <t xml:space="preserve">ShockWave Step Drill Set-3pc </t>
  </si>
  <si>
    <t>Набор ступенчатых сверл ShW 3шт</t>
  </si>
  <si>
    <t>045242505210</t>
  </si>
  <si>
    <t>SCREW 1/4-20X1/4</t>
  </si>
  <si>
    <t>Винт 1/4-20х1/4</t>
  </si>
  <si>
    <t>4058546040857</t>
  </si>
  <si>
    <t>SCREW PACK/5  5/16-18X1/2 HEX SKT.</t>
  </si>
  <si>
    <t>Набор винтов/5  5/16-18х1/2 HEX SKT.</t>
  </si>
  <si>
    <t>4058546040864</t>
  </si>
  <si>
    <t>SABRE SAW BLADE     SZ BL 150x6  P3M</t>
  </si>
  <si>
    <t>Полотно для саб.пилы 150х4,2 (3шт)</t>
  </si>
  <si>
    <t>045242079810</t>
  </si>
  <si>
    <t>Полотно для саб.пилы 150х6 (3шт)</t>
  </si>
  <si>
    <t>045242079827</t>
  </si>
  <si>
    <t>SABRE SAW BLADE     SZ BL 240x4/5 P3M</t>
  </si>
  <si>
    <t>Полотно для саб.пилы 240х5,5/6 (3шт)</t>
  </si>
  <si>
    <t>045242079834</t>
  </si>
  <si>
    <t>SABRE SAW BLADE     SZ BL 240x3 P3M</t>
  </si>
  <si>
    <t>Полотно для саб.пилы 240x8,5 (3шт)</t>
  </si>
  <si>
    <t>045242079841</t>
  </si>
  <si>
    <t>SABRE SAW BLADE     SZ BL 300x6 P3M</t>
  </si>
  <si>
    <t>Полотно для саб.пилы 300x6 (3шт)</t>
  </si>
  <si>
    <t>045242079858</t>
  </si>
  <si>
    <t>SABRE SAW BLADE     SZ BL 305x3 TC P1M</t>
  </si>
  <si>
    <t>Полотно для саб.пилы 305х8,5 по абразивным материалам (1шт)</t>
  </si>
  <si>
    <t>045242079865</t>
  </si>
  <si>
    <t>SABRE SAW BLADE     SZ BL 300x4 inox P1M</t>
  </si>
  <si>
    <t>Полотно для саб.пилы 300х6,4 по заморож.материалам (1шт)</t>
  </si>
  <si>
    <t>045242079889</t>
  </si>
  <si>
    <t>SABRE SAW BLADE     SZ BL 400x3 inox P1M</t>
  </si>
  <si>
    <t>Полотно для саб.пилы 400х8,5 по заморож.материалам (1шт)</t>
  </si>
  <si>
    <t>045242079896</t>
  </si>
  <si>
    <t>SABRE SAW BLADE     SZ BL 300xknife P1M</t>
  </si>
  <si>
    <t>Полотно для саб.пилы 300хВолнистый нож (1шт)</t>
  </si>
  <si>
    <t>045242079902</t>
  </si>
  <si>
    <t>SABRE SAW BLADE     SZ BL 150xGrit P3M</t>
  </si>
  <si>
    <t>Полотно для саб.пилы CERAMIC 150мм (3шт)</t>
  </si>
  <si>
    <t>045242081950</t>
  </si>
  <si>
    <t>GB</t>
  </si>
  <si>
    <t>SABRE SAW BLADE     SZ BL 230xGrit P3M</t>
  </si>
  <si>
    <t>Полотно для саб.пилы CERAMIC 230мм (3шт)</t>
  </si>
  <si>
    <t>045242082001</t>
  </si>
  <si>
    <t>SABRE SAW BLADE     SZ BL 200X DGRT P1M</t>
  </si>
  <si>
    <t>Полотно для саб.пилы THE TORCH 230 с алмазным напылением (1шт)</t>
  </si>
  <si>
    <t>045242187416</t>
  </si>
  <si>
    <t>SABRE SAW BLADE     SZ BL 450x1.5-P1M</t>
  </si>
  <si>
    <t>Полотно для саб.пилы 450х12 по абразив.материалам (1шт)</t>
  </si>
  <si>
    <t>045242235353</t>
  </si>
  <si>
    <t>DK</t>
  </si>
  <si>
    <t>SABRE SAW BLADE      SZ Bl. 300 x 5 -1pc</t>
  </si>
  <si>
    <t>Полотно для саб.пилы FLUSH CUT</t>
  </si>
  <si>
    <t>045242253272</t>
  </si>
  <si>
    <t>SABRE SAW BLADE     SZ Bl.Metal/Duct-5pc</t>
  </si>
  <si>
    <t>Полотно для саб.пилы по тонкому металлу (5шт)</t>
  </si>
  <si>
    <t>045242300174</t>
  </si>
  <si>
    <t>SABRE SAW BLADE     SZ Bl.  Drywall-1pc</t>
  </si>
  <si>
    <t>Полотно для саб.пилы по гипсокартону (1шт)</t>
  </si>
  <si>
    <t>045242300181</t>
  </si>
  <si>
    <t>SABRE SAW BLADE    SSZ BL 150x14 ice P5M</t>
  </si>
  <si>
    <t>Полотно для саб.пилы Metal 150х1,8 Ice Edge (5шт)</t>
  </si>
  <si>
    <t>045242081035</t>
  </si>
  <si>
    <t>SAEBRE SAW BLADE   SSZ BL 150x18 ice P5M</t>
  </si>
  <si>
    <t>Полотно для саб.пилы Metal 150х1,4 Ice Edge (5шт)</t>
  </si>
  <si>
    <t>045242081042</t>
  </si>
  <si>
    <t>SAEBRE SAW BLADE   SSZ BL 230x14 ice P5M</t>
  </si>
  <si>
    <t>Полотно для саб.пилы Metal 230х1,8 IceEdge (5шт)</t>
  </si>
  <si>
    <t>045242080991</t>
  </si>
  <si>
    <t>SAEBRE SAW BLADE   SSZ BL 230x18 ice P5M</t>
  </si>
  <si>
    <t>Полотно для саб.пилы Metal 230х1,4 Ice Edge (5шт)</t>
  </si>
  <si>
    <t>045242081066</t>
  </si>
  <si>
    <t>SAEBRE SAW BLADE   1SZ BL150x10iceTo P5M</t>
  </si>
  <si>
    <t>Полотно для саб.пилы THE TORCH 150x2,5 Ice Edge (5шт)</t>
  </si>
  <si>
    <t>045242081073</t>
  </si>
  <si>
    <t>SAEBRE SAW BLADE   2SZBL230x10 iceTo P5M</t>
  </si>
  <si>
    <t>Полотно для саб.пилы THE TORCH 230x2,5 Ice Edge (5шт)</t>
  </si>
  <si>
    <t>045242081080</t>
  </si>
  <si>
    <t>SAEBRE SAW BLADE   1SZBL150x14 iceTo P5M</t>
  </si>
  <si>
    <t>Полотно для саб.пилы THE TORCH 150x1,8 Ice Edge (5шт)</t>
  </si>
  <si>
    <t>045242081097</t>
  </si>
  <si>
    <t>SABRE SAW BLADE   1SZBL150x18 iceTo P5M</t>
  </si>
  <si>
    <t>Полотно для саб.пилы THE TORCH 150x1,4 Ice Edge (5шт)</t>
  </si>
  <si>
    <t>045242081110</t>
  </si>
  <si>
    <t>SABRE SAW BLADE     SZBL230x14 iceTo P5M</t>
  </si>
  <si>
    <t>Полотно для саб.пилы THE TORCH 230x1,8 Ice Edge (5шт)</t>
  </si>
  <si>
    <t>045242081127</t>
  </si>
  <si>
    <t>SABRE SAW BLADE     SZBL230x18 iceTo P5M</t>
  </si>
  <si>
    <t>Полотно для саб.пилы THE TORCH 230x1,4 Ice Edge (5шт)</t>
  </si>
  <si>
    <t>045242081134</t>
  </si>
  <si>
    <t>SABRE SAW BLADE     SZ BL 230x6 P5M</t>
  </si>
  <si>
    <t>Полотно для саб.пилы 230х4,2 (5шт)</t>
  </si>
  <si>
    <t>045242082636</t>
  </si>
  <si>
    <t>SABRE SAW BLADE     SZ BL 150x5 AX P5M</t>
  </si>
  <si>
    <t>Полотно для саб.пилы THE AX FANG TIP 150х5 (5шт)</t>
  </si>
  <si>
    <t>045242082988</t>
  </si>
  <si>
    <t>SABRE SAW BLADE     SZ BL 230x5 AX P5M</t>
  </si>
  <si>
    <t>Полотно для саб.пилы THE AX FANG TIP 230х5 (5шт)</t>
  </si>
  <si>
    <t>045242082995</t>
  </si>
  <si>
    <t>SABRE SAW BLADE     SZ BL 300x5 AX P5M</t>
  </si>
  <si>
    <t>Полотно для саб.пилы THE AX FANG TIP 300х5 (5шт)</t>
  </si>
  <si>
    <t>045242083022</t>
  </si>
  <si>
    <t>SABRE SAW BLADE     SZ BL 150x5 P5M</t>
  </si>
  <si>
    <t>Полотно для саб.пилы FANG TIP 150х5 (5шт)</t>
  </si>
  <si>
    <t>045242082698</t>
  </si>
  <si>
    <t>SABRE SAW BLADE     SZ BL 230x5 P5M</t>
  </si>
  <si>
    <t>Полотно для саб.пилы FANG TIP 230х5 (5шт)</t>
  </si>
  <si>
    <t>045242082704</t>
  </si>
  <si>
    <t>SABRE SAW BLADE     SZ BL 300x5 P5M</t>
  </si>
  <si>
    <t>Полотно для саб.пилы FANG TIP 300х5 (5шт)</t>
  </si>
  <si>
    <t>045242082711</t>
  </si>
  <si>
    <t>SABRE SAW BLADE     SZ BL 125x6 P5M</t>
  </si>
  <si>
    <t>Полотно для саб.пилы 125х4,2 по гипсокартону (5шт)</t>
  </si>
  <si>
    <t>045242082735</t>
  </si>
  <si>
    <t>SABRE SAW BLADE     SZ BL 150x8/12 P5M</t>
  </si>
  <si>
    <t>Полотно для саб.пилы GP 150х3,2/2,1 (5шт)</t>
  </si>
  <si>
    <t>045242082759</t>
  </si>
  <si>
    <t>SABRE SAW BLADE     SZ BL 150x10 P5M</t>
  </si>
  <si>
    <t>Полотно для саб.пилы GP 150х2,5 (5шт)</t>
  </si>
  <si>
    <t>045242082766</t>
  </si>
  <si>
    <t>SABRE SAW BLADE     SZ BL 200x8/12 P5M</t>
  </si>
  <si>
    <t>Полотно для саб.пилы GP 200х3,2/2,1 (5шт)</t>
  </si>
  <si>
    <t>045242082773</t>
  </si>
  <si>
    <t>SABRE SAW BLADE     SZ BL 300x8/12 P5M</t>
  </si>
  <si>
    <t>Полотно для саб.пилы GP 300х3,2/2,1 (5шт)</t>
  </si>
  <si>
    <t>045242082780</t>
  </si>
  <si>
    <t>SABRE SAW BLADE     SZ BL 90x14 P5M</t>
  </si>
  <si>
    <t>Полотно для саб.пилы Metal 90х1.8 для фигурной резки (5шт)</t>
  </si>
  <si>
    <t>045242082803</t>
  </si>
  <si>
    <t>SABRE SAW BLADE     SZ BL 100x14 P5M</t>
  </si>
  <si>
    <t>Полотно для саб.пилы Metal 100х1,8 (5шт)</t>
  </si>
  <si>
    <t>045242082827</t>
  </si>
  <si>
    <t>SABRE SAW BLADE     SZ BL 150x14 P5M</t>
  </si>
  <si>
    <t>Полотно для саб.пилы Metal 150х1,8 (5шт)</t>
  </si>
  <si>
    <t>045242082834</t>
  </si>
  <si>
    <t>SABRE SAW BLADE     SZ BL 100x18 P5M</t>
  </si>
  <si>
    <t>Полотно для саб.пилы Metal 100х1,4 (5шт)</t>
  </si>
  <si>
    <t>045242082841</t>
  </si>
  <si>
    <t>SABRE SAW BLADE     SZ BL 150x18 P5M</t>
  </si>
  <si>
    <t>Полотно для саб.пилы Metal 150х1,4 (5шт)</t>
  </si>
  <si>
    <t>045242082858</t>
  </si>
  <si>
    <t>SABRE SAW BLADE     SZ BL 100x25 P5M</t>
  </si>
  <si>
    <t>Полотно для саб.пилы Metal 100х1,0 (5шт)</t>
  </si>
  <si>
    <t>045242082865</t>
  </si>
  <si>
    <t>SABRE SAW BLADE     SZ BL 150x25 P5M</t>
  </si>
  <si>
    <t>Полотно для саб.пилы Metal 150х1,0 (5шт)</t>
  </si>
  <si>
    <t>045242082872</t>
  </si>
  <si>
    <t>SABRE SAW BLADE     SZ BL 230x14 P5M</t>
  </si>
  <si>
    <t>Полотно для саб.пилы Metal 230x1,8 (5шт)</t>
  </si>
  <si>
    <t>045242082889</t>
  </si>
  <si>
    <t>SABRE SAW BLADE     SZ BL 230x18 P5M</t>
  </si>
  <si>
    <t>Полотно для саб.пилы Metal 230х1,4 (5шт)</t>
  </si>
  <si>
    <t>045242082896</t>
  </si>
  <si>
    <t>SABRE SAW BLADE     SZ BL 300x18 P5M</t>
  </si>
  <si>
    <t>Полотно для саб.пилы Metal 300x1.4 (5шт)</t>
  </si>
  <si>
    <t>045242082902</t>
  </si>
  <si>
    <t>SABRE SAW BLADE     SZ BL 300x10/14 P5M</t>
  </si>
  <si>
    <t>Полотно для саб.пилы GP 300х2,5/1,8 (5шт)</t>
  </si>
  <si>
    <t>045242082926</t>
  </si>
  <si>
    <t>SZ BL. TCT TORCH 150/7T SABR.SAW BL.-1PC</t>
  </si>
  <si>
    <t>Полотно для саб.пилы THE TORCH 150 TCT (1шт)</t>
  </si>
  <si>
    <t>045242521036</t>
  </si>
  <si>
    <t>SZ BL. TCT TORCH 230/7T SABR.SAW BL.-1PC</t>
  </si>
  <si>
    <t>Полотно для саб.пилы THE TORCH 230 TCT (1шт)</t>
  </si>
  <si>
    <t>045242520787</t>
  </si>
  <si>
    <t>Sawzall Blade TCT AX 150 - 1pc</t>
  </si>
  <si>
    <t>Полотно для саб.пилы TСT AX 150 (1шт)</t>
  </si>
  <si>
    <t>045242483716</t>
  </si>
  <si>
    <t>Sawzall Blade TCT AX 230 - 1pc</t>
  </si>
  <si>
    <t>Полотно для саб.пилы TСT AX 230 (1шт)</t>
  </si>
  <si>
    <t>045242483723</t>
  </si>
  <si>
    <t>Sawzall Blade TCT AX 300 - 1pc</t>
  </si>
  <si>
    <t>Полотно для саб.пилы TСT AX 300 (1шт)</t>
  </si>
  <si>
    <t>045242483730</t>
  </si>
  <si>
    <t>SABRE SAW BLADE     SZ BL 150x10/14 P5M</t>
  </si>
  <si>
    <t>Полотно для саб.пилы GP 150х2,5/1,8 (5шт)</t>
  </si>
  <si>
    <t>045242084067</t>
  </si>
  <si>
    <t>SABRE SAW BLADE   SSZ BL200x10/14  P5M</t>
  </si>
  <si>
    <t>Полотно для саб.пилы GP 200х2,5/1,8 (5шт)</t>
  </si>
  <si>
    <t>045242084074</t>
  </si>
  <si>
    <t>SZ BL. TCT TORCH 150/7T SABR.SAW BL.-5PC</t>
  </si>
  <si>
    <t>Полотно для саб.пилы THE TORCH 150 TCT (5шт)</t>
  </si>
  <si>
    <t>045242520862</t>
  </si>
  <si>
    <t>SZ BL. TCT TORCH 230/7T SABR.SAW BL.-5PC</t>
  </si>
  <si>
    <t>Полотно для саб.пилы THE TORCH 230 TCT (5шт)</t>
  </si>
  <si>
    <t>045242520879</t>
  </si>
  <si>
    <t>SZ BL. TCT AX 150 SABRE SAW BLADE -5PC</t>
  </si>
  <si>
    <t>Полотно для саб.пилы TСT AX 150 (5шт)</t>
  </si>
  <si>
    <t>045242521104</t>
  </si>
  <si>
    <t>SZ BL. TCT AX 230 SABRE SAW BLADE -5PC</t>
  </si>
  <si>
    <t>Полотно для саб.пилы TСT AX 230 (5шт)</t>
  </si>
  <si>
    <t>045242521111</t>
  </si>
  <si>
    <t>SZ BL. TCT AX 300 SABRE SAW BLADE -5PC</t>
  </si>
  <si>
    <t>Полотно для саб.пилы TСT AX 300 (5шт)</t>
  </si>
  <si>
    <t>045242521128</t>
  </si>
  <si>
    <t>SABRE SAW BLADE     SZ BL150x8 WRECK P5M</t>
  </si>
  <si>
    <t>Полотно для саб.пилы The WRECKER 150х3,2 (5шт)</t>
  </si>
  <si>
    <t>045242082476</t>
  </si>
  <si>
    <t>SABRE SAW BLADE     SZ BL230x8 WRECK P5M</t>
  </si>
  <si>
    <t>Полотно для саб.пилы The WRECKER 230х3,2 (5шт)</t>
  </si>
  <si>
    <t>045242082483</t>
  </si>
  <si>
    <t>SABRE SAW BLADE     SZ BL300x8 WRECK P5M</t>
  </si>
  <si>
    <t>Полотно для саб.пилы The WRECKER 300х3,2 (5шт)</t>
  </si>
  <si>
    <t>045242082490</t>
  </si>
  <si>
    <t>SABRE SAW BLADE     SZ BL150x10Torch P5M</t>
  </si>
  <si>
    <t>Полотно для саб.пилы THE TORCH 150х2,5 (5шт)</t>
  </si>
  <si>
    <t>045242083039</t>
  </si>
  <si>
    <t>SABRE SAW BLADE     SZ BL230x10Torch P5M</t>
  </si>
  <si>
    <t>Полотно для саб.пилы THE TORCH 230х2,5 (5шт)</t>
  </si>
  <si>
    <t>045242083046</t>
  </si>
  <si>
    <t>SABRE SAW BLADE     SZ BL150x14Torch P5M</t>
  </si>
  <si>
    <t>Полотно для саб.пилы THE TORCH 150х1,8 (5шт)</t>
  </si>
  <si>
    <t>045242083060</t>
  </si>
  <si>
    <t>SABRE SAW BLADE     SZ BL150x18Torch P5M</t>
  </si>
  <si>
    <t>Полотно для саб.пилы THE TORCH 150х1,4 (5шт)</t>
  </si>
  <si>
    <t>045242083084</t>
  </si>
  <si>
    <t>SABRE SAW BLADE     SZ BL230x14Torch P5M</t>
  </si>
  <si>
    <t>Полотно для саб.пилы THE TORCH 230х1,8 (5шт)</t>
  </si>
  <si>
    <t>045242083077</t>
  </si>
  <si>
    <t>SABRE SAW BLADE     SZ BL230x18Torch P5M</t>
  </si>
  <si>
    <t>Полотно для саб.пилы THE TORCH 230х1,4 (5шт)</t>
  </si>
  <si>
    <t>045242083091</t>
  </si>
  <si>
    <t>SABRE SAW BLADE     SZ BL300x18Torch P5M</t>
  </si>
  <si>
    <t>Полотно для саб.пилы THE TORCH 300х1,4 (5шт)</t>
  </si>
  <si>
    <t>045242083107</t>
  </si>
  <si>
    <t>SABRE SAW BLADE      SZ BL 150x5 AX P25M</t>
  </si>
  <si>
    <t>Полотно для саб.пилы THE AX FANG TIP 150х5 (25шт)</t>
  </si>
  <si>
    <t>045242082285</t>
  </si>
  <si>
    <t>SABRE SAW BLADE      SZ BL 230x5 AX P25M</t>
  </si>
  <si>
    <t>Полотно для саб.пилы THE AX FANG TIP 230х5 (25шт)</t>
  </si>
  <si>
    <t>045242082292</t>
  </si>
  <si>
    <t>SABRE SAW BLADE     SZ BL 300x5 AX P25M</t>
  </si>
  <si>
    <t>Полотно для саб.пилы THE AX FANG TIP 300x5 (25шт)</t>
  </si>
  <si>
    <t>045242082308</t>
  </si>
  <si>
    <t>SABRE SAW BLADE     SZBL150x10Torch P25M</t>
  </si>
  <si>
    <t>Полотно для саб.пилы THE TORCH 150х2,5 (25шт)</t>
  </si>
  <si>
    <t>045242082377</t>
  </si>
  <si>
    <t>SABRE SAW BLADE     SZBL230x10Torch P25M</t>
  </si>
  <si>
    <t>Полотно для саб.пилы THE TORCH 230х2,5 (25шт)</t>
  </si>
  <si>
    <t>045242082384</t>
  </si>
  <si>
    <t>SABRE SAW BLADE     SZBL150x14Torch P25M</t>
  </si>
  <si>
    <t>Полотно для саб.пилы THE TORCH 150х1,8 (25шт)</t>
  </si>
  <si>
    <t>045242082391</t>
  </si>
  <si>
    <t>SABRE SAW BLADE     SZBL150x18Torch P25M</t>
  </si>
  <si>
    <t>Полотно для саб.пилы THE TORCH 150х1,4 (25шт)</t>
  </si>
  <si>
    <t>045242082407</t>
  </si>
  <si>
    <t>SABRE SAW BLADE     SZBL230x14Torch P25M</t>
  </si>
  <si>
    <t>Полотно для саб.пилы THE TORCH 230х1,8 (25шт), шт</t>
  </si>
  <si>
    <t>045242082414</t>
  </si>
  <si>
    <t>SABRE SAW BLADE     SZBL230x18Torch P25M</t>
  </si>
  <si>
    <t>Полотно для саб.пилы THE TORCH 230х1,4 (25шт)</t>
  </si>
  <si>
    <t>045242082421</t>
  </si>
  <si>
    <t>SABRE SAW BLADE     SZ BL300x25TORCHP25M</t>
  </si>
  <si>
    <t>Полотно для саб.пилы THE TORCH 300х1,4 (25шт)</t>
  </si>
  <si>
    <t>045242082438</t>
  </si>
  <si>
    <t>SABRE SAW BLADE     SZ BL 200x8/12 P500M</t>
  </si>
  <si>
    <t>Полотно для саб.пилы GP 200х3,2/2,1 (500шт)</t>
  </si>
  <si>
    <t>045242084951</t>
  </si>
  <si>
    <t>SABRE SAW BLADE     SZ BL 150x8/12 P50M</t>
  </si>
  <si>
    <t>Полотно для саб.пилы GP 150х3,2/2,1 (50шт)</t>
  </si>
  <si>
    <t>045242084685</t>
  </si>
  <si>
    <t>SABRE SAW BLADE     SZ BL 200x8/12 P50M</t>
  </si>
  <si>
    <t>Полотно для саб.пилы GP 200х3,2/2,1 (50шт)</t>
  </si>
  <si>
    <t>045242084708</t>
  </si>
  <si>
    <t>SABRE SAW BLADE     SZ BL 300x8/12 P50M</t>
  </si>
  <si>
    <t>Полотно для саб.пилы GP 300х3,2/2,1 (50шт)</t>
  </si>
  <si>
    <t>045242084715</t>
  </si>
  <si>
    <t>SABRE SAW BLADE     SZ BL 150x14 P50M</t>
  </si>
  <si>
    <t>Полотно для саб.пилы Metal 150х1,8 (50шт)</t>
  </si>
  <si>
    <t>045242084722</t>
  </si>
  <si>
    <t>SABRE SAW BLADE     SZ BL 150x18 P50M</t>
  </si>
  <si>
    <t>Полотно для саб.пилы Metal 150х1,4 (50шт)</t>
  </si>
  <si>
    <t>045242084739</t>
  </si>
  <si>
    <t>SABRE SAW BLADE     SZ BL 230x14 P50M</t>
  </si>
  <si>
    <t>Полотно для саб.пилы Metal 230х1,8 (50шт)</t>
  </si>
  <si>
    <t>045242084869</t>
  </si>
  <si>
    <t>SABRE SAW BLADE     SZ BL 230x18 P50M</t>
  </si>
  <si>
    <t>Полотно для саб.пилы Metal 230х1,4 (50шт)</t>
  </si>
  <si>
    <t>045242084876</t>
  </si>
  <si>
    <t>SABRE SAW BLADE     SZ BL 300x18 P50M</t>
  </si>
  <si>
    <t>Полотно для саб.пилы Metal 300x1.4 (50шт)</t>
  </si>
  <si>
    <t>045242084883</t>
  </si>
  <si>
    <t>SABRE SAW BLADE     SZ BL 150x10/14 P50M</t>
  </si>
  <si>
    <t>Полотно для саб.пилы GP 150х2,5/1,8 (50шт)</t>
  </si>
  <si>
    <t>045242084081</t>
  </si>
  <si>
    <t>SABRE SAW BLADE     SZ BL 200x10/14 P50M</t>
  </si>
  <si>
    <t>Полотно для саб.пилы GP 200х2,5/1,8 (50шт), шт (распродажа)</t>
  </si>
  <si>
    <t>045242084098</t>
  </si>
  <si>
    <t>ADAPTER             SelfeedBit Arbor P1M</t>
  </si>
  <si>
    <t>Сменный хвостовик для СВН (для коронок 76,92,116мм)</t>
  </si>
  <si>
    <t>045242088904</t>
  </si>
  <si>
    <t>Сверла по дереву</t>
  </si>
  <si>
    <t>Speed feed</t>
  </si>
  <si>
    <t>WOOD DRILL BIT      Spauger 13x165 P1M</t>
  </si>
  <si>
    <t>Сверло по дереву Speed Feed 13x165 (1шт)</t>
  </si>
  <si>
    <t>045242224807</t>
  </si>
  <si>
    <t>WOOD DRILL BIT      Spauger 16x165 P1M</t>
  </si>
  <si>
    <t>Сверло по дереву Speed Feed 16x165 (1шт)</t>
  </si>
  <si>
    <t>045242224814</t>
  </si>
  <si>
    <t>WOOD DRILL BIT      Spauger 20x165 P1M</t>
  </si>
  <si>
    <t>Сверло по дереву Speed Feed 20х165 (1шт)</t>
  </si>
  <si>
    <t>045242224821</t>
  </si>
  <si>
    <t>WOOD DRILL BIT      Spauger 22x165 P1M</t>
  </si>
  <si>
    <t>Сверло по дереву Speed Feed 22x165 (1шт)</t>
  </si>
  <si>
    <t>045242224838</t>
  </si>
  <si>
    <t>WOOD DRILL BIT      Spauger 25x165 P1M</t>
  </si>
  <si>
    <t>Сверло по дереву Speed Feed 25x165 (1шт)</t>
  </si>
  <si>
    <t>045242224845</t>
  </si>
  <si>
    <t>WOOD DRILL BIT      Spauger 32x165 P1M</t>
  </si>
  <si>
    <t>Сверло по дереву Speed Feed 32x165 (1шт)</t>
  </si>
  <si>
    <t>045242224852</t>
  </si>
  <si>
    <t>SET                 SPAUGER 4PCSET P1M</t>
  </si>
  <si>
    <t>Набор сверл по дереву Milwaukee Speed Feed (4шт)</t>
  </si>
  <si>
    <t>045242234448</t>
  </si>
  <si>
    <t>impact</t>
  </si>
  <si>
    <t>WOOD AUGER BIT      AugB Imp 18x153 P1M</t>
  </si>
  <si>
    <t>Спиральное сверло Milwaukee Impact 18х153</t>
  </si>
  <si>
    <t>045242091379</t>
  </si>
  <si>
    <t>WOOD AUGER BIT      AugB Imp 20x153 P1M</t>
  </si>
  <si>
    <t>Спиральное сверло Milwaukee Impact 20х153</t>
  </si>
  <si>
    <t>045242091522</t>
  </si>
  <si>
    <t>WOOD AUGER BIT      AugB Imp 22x153 P1M</t>
  </si>
  <si>
    <t>Спиральное сверло Milwaukee Impact 22х153</t>
  </si>
  <si>
    <t>045242091638</t>
  </si>
  <si>
    <t>WOOD AUGER BIT      AugB Imp 25x153 P1M</t>
  </si>
  <si>
    <t>Спиральное сверло Milwaukee Impact 25х153</t>
  </si>
  <si>
    <t>045242091782</t>
  </si>
  <si>
    <t>WOOD AUGER BIT     AugerB Imp 28x153-1pc</t>
  </si>
  <si>
    <t>Спиральное сверло Milwaukee Impact 28х153</t>
  </si>
  <si>
    <t>045242091935</t>
  </si>
  <si>
    <t>WOOD AUGER BIT      AugB Imp 32x153 P1M</t>
  </si>
  <si>
    <t>Спиральное сверло Milwaukee Impact 32х153</t>
  </si>
  <si>
    <t>045242092031</t>
  </si>
  <si>
    <t>AUGB IMP 14X460 WOOD AUGER BIT -1PC</t>
  </si>
  <si>
    <t>Сверло спиральное Milwaukee Impact Linemans 14x460, шт</t>
  </si>
  <si>
    <t>045242518999</t>
  </si>
  <si>
    <t>AUGB IMP 16X460 WOOD AUGER BIT -1PC</t>
  </si>
  <si>
    <t>Сверло спиральное Milwaukee Impact Linemans 16x460, шт</t>
  </si>
  <si>
    <t>045242519002</t>
  </si>
  <si>
    <t>AUGB IMP 18X460 WOOD AUGER BIT -1PC</t>
  </si>
  <si>
    <t>Сверло спиральное Milwaukee Impact Linemans 18x460, шт</t>
  </si>
  <si>
    <t>045242500994</t>
  </si>
  <si>
    <t>AUGB IMP 19X460 WOOD AUGER BIT -1PC</t>
  </si>
  <si>
    <t>Сверло спиральное Milwaukee Impact Linemans 19x460, шт</t>
  </si>
  <si>
    <t>045242519019</t>
  </si>
  <si>
    <t>AUGB IMP 20X460 WOOD AUGER BIT -1PC</t>
  </si>
  <si>
    <t>Сверло спиральное Milwaukee Impact Linemans 20x460, шт</t>
  </si>
  <si>
    <t>045242501007</t>
  </si>
  <si>
    <t>AUGB IMP 22X460 WOOD AUGER BIT -1PC</t>
  </si>
  <si>
    <t>Сверло спиральное Milwaukee Impact Linemans 22x460, шт</t>
  </si>
  <si>
    <t>045242519033</t>
  </si>
  <si>
    <t>AUGB IMP 26X460 WOOD AUGER BIT -1PC</t>
  </si>
  <si>
    <t>Сверло спиральное Milwaukee Impact Linemans 26x460, шт</t>
  </si>
  <si>
    <t>045242501014</t>
  </si>
  <si>
    <t>AUGB IMP 29X460 WOOD AUGER BIT -1PC</t>
  </si>
  <si>
    <t>Сверло спиральное Milwaukee Impact Linemans 29x460, шт</t>
  </si>
  <si>
    <t>045242519057</t>
  </si>
  <si>
    <t>AUGB IMP SET WOOD AUGER BIT -4PC</t>
  </si>
  <si>
    <t>Набор спиральных сверл Milwaukee Impact Linemans 4шт., шт</t>
  </si>
  <si>
    <t>045242005383</t>
  </si>
  <si>
    <t>ножовки</t>
  </si>
  <si>
    <t>Compact Hacksaw -1pc</t>
  </si>
  <si>
    <t>Ручной инструмент Ножовка компактная по металлу</t>
  </si>
  <si>
    <t>045242204571</t>
  </si>
  <si>
    <t>Hacksaw 300mm -1pc</t>
  </si>
  <si>
    <t>Ручной инструмент Ножовка 300мм</t>
  </si>
  <si>
    <t>045242362226</t>
  </si>
  <si>
    <t>PVC Saw-1pc</t>
  </si>
  <si>
    <t>Ручной инструмент Ножовка по пластику</t>
  </si>
  <si>
    <t>045242467518</t>
  </si>
  <si>
    <t>PVC Sawblade-1pc</t>
  </si>
  <si>
    <t>Полотно для ножовки по пластику - 1 шт</t>
  </si>
  <si>
    <t>045242467532</t>
  </si>
  <si>
    <t>FOLDING JABSAW -1PC</t>
  </si>
  <si>
    <t>Ручной инструмент Ножовка складная</t>
  </si>
  <si>
    <t>045242204618</t>
  </si>
  <si>
    <t>GP Utility Blades -5pcs</t>
  </si>
  <si>
    <t>Лезвия сменные трапециевидные Milwaukee (5шт)</t>
  </si>
  <si>
    <t>045242268061</t>
  </si>
  <si>
    <t>Safety Bladeless Cutter- 1pc</t>
  </si>
  <si>
    <t>Ручной инструмент Безопасный резак Milwaukee</t>
  </si>
  <si>
    <t>045242495337</t>
  </si>
  <si>
    <t>UNIVERSAL BLADE      Safe Blade - 5pc</t>
  </si>
  <si>
    <t>Лезвия сменные для резки картона Milwaukee (5шт)</t>
  </si>
  <si>
    <t>045242286942</t>
  </si>
  <si>
    <t>UNIVERSAL BLADE     Utility Blade - 50pc</t>
  </si>
  <si>
    <t>Лезвия сменные трапецевидные Milwaukee (50шт)</t>
  </si>
  <si>
    <t>045242344444</t>
  </si>
  <si>
    <t>UNIVERSAL BLADE        Hook Blade - 50pc</t>
  </si>
  <si>
    <t>Лезвия сменные крюк Milwaukee (50шт)</t>
  </si>
  <si>
    <t>045242286980</t>
  </si>
  <si>
    <t>POCKET KNIFE           Snap kn 9mm - 1pc</t>
  </si>
  <si>
    <t>Ручной инструмент Нож для картона 9мм</t>
  </si>
  <si>
    <t>045242296811</t>
  </si>
  <si>
    <t>POCKET KNIFE          Snap kn 18mm - 1pc</t>
  </si>
  <si>
    <t>Ручной инструмент Нож для картона 18мм</t>
  </si>
  <si>
    <t>045242296798</t>
  </si>
  <si>
    <t>POCKET KNIFE          Snap kn 25mm - 1pc</t>
  </si>
  <si>
    <t>Ручной инструмент Нож для картона 25мм</t>
  </si>
  <si>
    <t>045242296828</t>
  </si>
  <si>
    <t>Fastback Smooth Knife -1pc   XXX</t>
  </si>
  <si>
    <t>Ручной инструмент Нож раскладной Fastback</t>
  </si>
  <si>
    <t>045242296842</t>
  </si>
  <si>
    <t>Hardline Folding Knife Smooth - 1pc</t>
  </si>
  <si>
    <t>Ручной инструмент Нож раскладной Hardline Smooth</t>
  </si>
  <si>
    <t>045242477043</t>
  </si>
  <si>
    <t>Hardline Folding Knife Serrated - 1pc</t>
  </si>
  <si>
    <t>Ручной инструмент Нож раскладной Hardline Serrated</t>
  </si>
  <si>
    <t>045242359165</t>
  </si>
  <si>
    <t>отвертки</t>
  </si>
  <si>
    <t>SCREWDRIVER         S Driver Hex 5mm-1pc</t>
  </si>
  <si>
    <t>Торцевая отвертка Hex 5мм</t>
  </si>
  <si>
    <t>045242294428</t>
  </si>
  <si>
    <t>SCREWDRIVER  Hex5,5mm-1pc</t>
  </si>
  <si>
    <t>Торцевая отвертка Hex 5,5мм</t>
  </si>
  <si>
    <t>045242294435</t>
  </si>
  <si>
    <t>SCREWDRIVER         S Driver Hex 6mm-1pc</t>
  </si>
  <si>
    <t>Торцевая отвертка Hex 6мм</t>
  </si>
  <si>
    <t>045242294442</t>
  </si>
  <si>
    <t>SCREWDRIVER         S Driver Hex 7mm-1pc</t>
  </si>
  <si>
    <t>Торцевая отвертка Hex 7мм</t>
  </si>
  <si>
    <t>045242294459</t>
  </si>
  <si>
    <t>SCREWDRIVER         S Driver Hex 8mm-1pc</t>
  </si>
  <si>
    <t>Торцевая отвертка Hex 8мм</t>
  </si>
  <si>
    <t>045242294466</t>
  </si>
  <si>
    <t>SCREWDRIVER         S Driver Hex 10mm-1p</t>
  </si>
  <si>
    <t>Торцевая отвертка Hex 10мм</t>
  </si>
  <si>
    <t>045242294473</t>
  </si>
  <si>
    <t>SCREWDRIVER         S Driver Hex 13mm-1p</t>
  </si>
  <si>
    <t>Торцевая отвертка Hex 13мм</t>
  </si>
  <si>
    <t>045242294480</t>
  </si>
  <si>
    <t>маркеры</t>
  </si>
  <si>
    <t>MARKER</t>
  </si>
  <si>
    <t>Маркер INKZALL для стройплощадки тонкий 1шт (заказ кратно 36шт)</t>
  </si>
  <si>
    <t>045242319473</t>
  </si>
  <si>
    <t>MARKER               Marker Stylus - 1pc</t>
  </si>
  <si>
    <t>Маркер INKZALL для стройплощадки тонкий со Стилусом 1шт</t>
  </si>
  <si>
    <t>045242297436</t>
  </si>
  <si>
    <t>MARKER    Chisel Point - 1pc</t>
  </si>
  <si>
    <t>Маркер INKZALL для стройплощадки широкий 1шт</t>
  </si>
  <si>
    <t>045242333608</t>
  </si>
  <si>
    <t>MARKER              Fine Point Set - 4pc</t>
  </si>
  <si>
    <t>Маркер INKZALL Набор (Синий/Красный/Зеленый/Черный)</t>
  </si>
  <si>
    <t>045242333585</t>
  </si>
  <si>
    <t>INKZALL Fine Tip Markers - 4pc</t>
  </si>
  <si>
    <t>Маркер INKZALL для стройплощадки ультра-тонкий (4шт)</t>
  </si>
  <si>
    <t>045242479764</t>
  </si>
  <si>
    <t>INKZALL Fine Tip Black Pens - 4pc</t>
  </si>
  <si>
    <t>Ручки INKZALL Fine Tip Черные (4шт)</t>
  </si>
  <si>
    <t>045242479818</t>
  </si>
  <si>
    <t>INKZALL Fine Tip Colour Pens - 4pc</t>
  </si>
  <si>
    <t>Ручки INKZALL Fine Tip Цветные (4шт)</t>
  </si>
  <si>
    <t>045242479825</t>
  </si>
  <si>
    <t>FINE POINT MARKER - RED - 1PC</t>
  </si>
  <si>
    <t>Маркер красный INKZALL для стройплощадки тонкий 1шт (заказ кратно 36шт), шт</t>
  </si>
  <si>
    <t>045242355259</t>
  </si>
  <si>
    <t>INKZALL Highlighters Yellow - 5pc</t>
  </si>
  <si>
    <t>Маркер INKZALL текстовыделитель Желтый 5шт</t>
  </si>
  <si>
    <t>045242482573</t>
  </si>
  <si>
    <t>INKZALL Highlighters Coloured - 5pc</t>
  </si>
  <si>
    <t>Маркер INKZALL текстовыделитель Цветные 5шт</t>
  </si>
  <si>
    <t>045242482580</t>
  </si>
  <si>
    <t>LOCKING CHAIN WRENCH -1pc</t>
  </si>
  <si>
    <t>Ручной инструмент TORQUE LOCK зажим цепной 9" (270мм)</t>
  </si>
  <si>
    <t>045242472727</t>
  </si>
  <si>
    <t>Marker White -LP -1pc</t>
  </si>
  <si>
    <t>Маркер INKZALL Белый - LP (отгружать и заказывать кратно 12шт)</t>
  </si>
  <si>
    <t>045242363360</t>
  </si>
  <si>
    <t>Marker Yellow -LP -1pc</t>
  </si>
  <si>
    <t>Маркер INKZALL Желтый - LP (отгружать и заказывать кратно 12шт)</t>
  </si>
  <si>
    <t>045242363377</t>
  </si>
  <si>
    <t>Marker Black -LP -1pc</t>
  </si>
  <si>
    <t>Маркер INKZALL Черный - LP (отгружать и заказывать кратно 12шт)</t>
  </si>
  <si>
    <t>045242363384</t>
  </si>
  <si>
    <t>резка пластиковых труб</t>
  </si>
  <si>
    <t>CUTTER              Pex Cutter Genll-1pc</t>
  </si>
  <si>
    <t>Ручной инструмент Резак для пластиковых труб</t>
  </si>
  <si>
    <t>045242343133</t>
  </si>
  <si>
    <t>SPARE BLADE         Blade Pex Gen ll-1pc</t>
  </si>
  <si>
    <t>Лезвие для резака по пластику</t>
  </si>
  <si>
    <t>045242343140</t>
  </si>
  <si>
    <t>BLADE RAT. PVC CUTTER 42MM -1PC</t>
  </si>
  <si>
    <t>Лезвие для резака ПВХ труб с храповым механизмом 42мм , шт</t>
  </si>
  <si>
    <t>045242477012</t>
  </si>
  <si>
    <t>BLADE RAT. PVC CUTTER 60MM -1PC</t>
  </si>
  <si>
    <t>Лезвие для резака ПВХ труб с храповым механизмом 63мм, шт</t>
  </si>
  <si>
    <t>045242477036</t>
  </si>
  <si>
    <t>прочее</t>
  </si>
  <si>
    <t>Reaming Pen -1pc</t>
  </si>
  <si>
    <t>Гратосниматель</t>
  </si>
  <si>
    <t>045242356249</t>
  </si>
  <si>
    <t>труборезы</t>
  </si>
  <si>
    <t>Cutting Wheels Cu  -2pc</t>
  </si>
  <si>
    <t>Диски для ручных труборезов Сu (2шт)</t>
  </si>
  <si>
    <t>045242356256</t>
  </si>
  <si>
    <t>Reaming Blades -3pc</t>
  </si>
  <si>
    <t>Сменное лезвие для гратоснимателя (3шт)</t>
  </si>
  <si>
    <t>045242356263</t>
  </si>
  <si>
    <t>ножницы</t>
  </si>
  <si>
    <t>METAL SNIPS LEFT CUT - 1PC</t>
  </si>
  <si>
    <t>Ручной инструмент Ножницы по металлу Левый рез NEW, шт</t>
  </si>
  <si>
    <t>045242503629</t>
  </si>
  <si>
    <t>OFFSET METAL SNIPS LEFT CUT - 1PC</t>
  </si>
  <si>
    <t>Ручной инструмент Ножницы 45градусов по металлу Левый рез NEW</t>
  </si>
  <si>
    <t>045242503650</t>
  </si>
  <si>
    <t>METAL SNIPS RIGHT CUT - 1PC</t>
  </si>
  <si>
    <t>Ручной инструмент Ножницы по металлу Правый рез NEW, шт</t>
  </si>
  <si>
    <t>045242503636</t>
  </si>
  <si>
    <t>OFFSET METAL SNIPS RIGHT CUT - 1PC</t>
  </si>
  <si>
    <t>Ручной инструмент Ножницы 45градусов по металлу Правый рез NEW</t>
  </si>
  <si>
    <t>045242503667</t>
  </si>
  <si>
    <t>METAL SNIPS STRAIGHT CUT - 1PC</t>
  </si>
  <si>
    <t>Ручной инструмент Ножницы по металлу Прямой рез NEW</t>
  </si>
  <si>
    <t>045242503643</t>
  </si>
  <si>
    <t>OFFSET METAL SNIPS STRAIGHT CUT - 1PC</t>
  </si>
  <si>
    <t>Ручной инструмент Ножницы 45градусов по металлу Прямой рез NEW, шт</t>
  </si>
  <si>
    <t>045242503674</t>
  </si>
  <si>
    <t>3PCS SET METAL SNIPS -1PC</t>
  </si>
  <si>
    <t>Ручной инструмент Ножницы по металлу (3шт)</t>
  </si>
  <si>
    <t>045242503735</t>
  </si>
  <si>
    <t>METAL SNIPS LONG CUT STRAIGHT - 1PC</t>
  </si>
  <si>
    <t>Ручной инструмент Ножницы по металлу длинные Прямые NEW</t>
  </si>
  <si>
    <t>045242503681</t>
  </si>
  <si>
    <t>METAL SNIPS LONG CUT OFFSET - 1PC</t>
  </si>
  <si>
    <t>Ручной инструмент Ножницы по металлу длинные Скошенные NEW</t>
  </si>
  <si>
    <t>045242503698</t>
  </si>
  <si>
    <t>Long Closed Tape LTC30m - 1pc</t>
  </si>
  <si>
    <t>Рулетка закрытая LTC 30м</t>
  </si>
  <si>
    <t>045242486106</t>
  </si>
  <si>
    <t>Long Open Tape LTO30m-100ft - 1pc</t>
  </si>
  <si>
    <t>Рулетка открытая LTO 30м-100фт</t>
  </si>
  <si>
    <t>045242486069</t>
  </si>
  <si>
    <t>Long Open Tape LTO100m-330ft - 1pc</t>
  </si>
  <si>
    <t>Рулетка открытая LTO 100м-300фт</t>
  </si>
  <si>
    <t>045242486076</t>
  </si>
  <si>
    <t>Tape M C2-6/13 - 1pc</t>
  </si>
  <si>
    <t>Рулетка не магнитная 2м 1шт (отгружать кратно 12шт)</t>
  </si>
  <si>
    <t>045242468034</t>
  </si>
  <si>
    <t>шарнирно-губцевый</t>
  </si>
  <si>
    <t>PLIERS              Linemans Pliers -1pc</t>
  </si>
  <si>
    <t>Ручной инструмент Пассатижи HD NEW</t>
  </si>
  <si>
    <t>045242342228</t>
  </si>
  <si>
    <t>PLIERS             Long Nose Pliers -1pc</t>
  </si>
  <si>
    <t>Ручной инструмент Длинногубцы 200мм NEW</t>
  </si>
  <si>
    <t>045242342211</t>
  </si>
  <si>
    <t>Cable Cutting Pliers-1pc</t>
  </si>
  <si>
    <t>Ручной инструмент Кабелерез ручной</t>
  </si>
  <si>
    <t>045242356140</t>
  </si>
  <si>
    <t>PLIERS             160mm Diagonal C -1pc</t>
  </si>
  <si>
    <t>Ручной инструмент Кусачки 160мм NEW</t>
  </si>
  <si>
    <t>045242342181</t>
  </si>
  <si>
    <t>PLIERS             180mm Diagonal C -1pc</t>
  </si>
  <si>
    <t>Ручной инструмент Кусачки 180мм NEW</t>
  </si>
  <si>
    <t>045242342198</t>
  </si>
  <si>
    <t>PLIERS              200mm WP Plier - 1pc</t>
  </si>
  <si>
    <t>Ручной инструмент Плоскогубцы переставные 200мм NEW</t>
  </si>
  <si>
    <t>045242342235</t>
  </si>
  <si>
    <t>PLIERS              250mm WP Plier - 1pc</t>
  </si>
  <si>
    <t>Ручной инструмент Плоскогубцы переставные 250мм NEW</t>
  </si>
  <si>
    <t>045242342242</t>
  </si>
  <si>
    <t>PLIERS              300mm WP Plier - 1pc</t>
  </si>
  <si>
    <t>Ручной инструмент Плоскогубцы переставные 300мм NEW</t>
  </si>
  <si>
    <t>045242342259</t>
  </si>
  <si>
    <t>Nipping Pliers 180mm-1pc</t>
  </si>
  <si>
    <t>Ручной инструмент Торцевые кусачки 180 мм</t>
  </si>
  <si>
    <t>045242356096</t>
  </si>
  <si>
    <t>TAPE W/ LED 3-10/ 16 - 1PC</t>
  </si>
  <si>
    <t>Рулетка с подсветкой 3м</t>
  </si>
  <si>
    <t>045242529285</t>
  </si>
  <si>
    <t>Basin Wrench 32mm-1pc</t>
  </si>
  <si>
    <t>Ручной инструмент Ключ для гибкой подводки 32 мм</t>
  </si>
  <si>
    <t>045242366170</t>
  </si>
  <si>
    <t>Basin Wrench 57mm-1pc</t>
  </si>
  <si>
    <t>Ручной инструмент Ключ для гибкой подводки 57 мм</t>
  </si>
  <si>
    <t>045242366187</t>
  </si>
  <si>
    <t>ключи сантехнические</t>
  </si>
  <si>
    <t>10 INCH Steel Pipe Wrench-1pc</t>
  </si>
  <si>
    <t>Трубный ключ 10" стальной</t>
  </si>
  <si>
    <t>045242342334</t>
  </si>
  <si>
    <t>12 INCH Steel Pipe Wrench-1pc</t>
  </si>
  <si>
    <t>Трубный ключ 12" стальной</t>
  </si>
  <si>
    <t>045242342341</t>
  </si>
  <si>
    <t>14 INCH Steel Pipe Wrench-1pc</t>
  </si>
  <si>
    <t>Трубный ключ 14" стальной</t>
  </si>
  <si>
    <t>045242342358</t>
  </si>
  <si>
    <t>18 INCH Steel Pipe Wrench-1pc</t>
  </si>
  <si>
    <t>Трубный ключ 18" стальной</t>
  </si>
  <si>
    <t>045242342365</t>
  </si>
  <si>
    <t>10INCH Al Pipe Wrench-1pc</t>
  </si>
  <si>
    <t>Трубный ключ 10" ALUMINUM</t>
  </si>
  <si>
    <t>045242342372</t>
  </si>
  <si>
    <t>12INCH Al Pipe Wrench-1pc</t>
  </si>
  <si>
    <t>Трубный ключ 12" ALUMINUM</t>
  </si>
  <si>
    <t>045242342389</t>
  </si>
  <si>
    <t>14INCH Al Pipe Wrench-1pc</t>
  </si>
  <si>
    <t>Трубный ключ 14" ALUMINUM</t>
  </si>
  <si>
    <t>045242342396</t>
  </si>
  <si>
    <t>18INCH Al Pipe Wrench-1pc</t>
  </si>
  <si>
    <t>Трубный ключ 18" ALUMINUM</t>
  </si>
  <si>
    <t>045242342419</t>
  </si>
  <si>
    <t>24INCH Al Pipe Wrench-1pc</t>
  </si>
  <si>
    <t>Трубный ключ 24" ALUMINUM</t>
  </si>
  <si>
    <t>045242342426</t>
  </si>
  <si>
    <t>Steel Pipe Wrench Cheater-1pc</t>
  </si>
  <si>
    <t>Трубный ключ 3в1 Cheater настраиваемый стальной</t>
  </si>
  <si>
    <t>045242342402</t>
  </si>
  <si>
    <t>Twin Pack 150/250mm Adj Wrench -2pc</t>
  </si>
  <si>
    <t>Разводной ключ набор 150/250 мм (2шт)</t>
  </si>
  <si>
    <t>045242358823</t>
  </si>
  <si>
    <t>150mm Adj Wrench-1pc</t>
  </si>
  <si>
    <t>Разводной ключ 150 мм</t>
  </si>
  <si>
    <t>045242356225</t>
  </si>
  <si>
    <t>200mm Adj Wrench-1pc</t>
  </si>
  <si>
    <t>Разводной ключ 200 мм</t>
  </si>
  <si>
    <t>045242356218</t>
  </si>
  <si>
    <t>250mm Adj Wrench-1pc</t>
  </si>
  <si>
    <t>Разводной ключ 250 мм</t>
  </si>
  <si>
    <t>045242356201</t>
  </si>
  <si>
    <t>300mm Adj Wrench-1pc</t>
  </si>
  <si>
    <t>Разводной ключ 300 мм</t>
  </si>
  <si>
    <t>045242356195</t>
  </si>
  <si>
    <t>380mm Adj Wrench-1pc</t>
  </si>
  <si>
    <t>Разводной ключ 380 мм</t>
  </si>
  <si>
    <t>045242356188</t>
  </si>
  <si>
    <t>200mm Wide Adj Wrench-1pc</t>
  </si>
  <si>
    <t>Разводной ключ усиленный 200 мм</t>
  </si>
  <si>
    <t>045242356232</t>
  </si>
  <si>
    <t>S3/16 TAPE MEASURE - 1PC</t>
  </si>
  <si>
    <t>Рулетка SLIM 3м / ширна 16мм</t>
  </si>
  <si>
    <t>045242512898</t>
  </si>
  <si>
    <t>S5/19 TAPE MEASURE - 1PC</t>
  </si>
  <si>
    <t>Рулетка SLIM 5м / ширна 19мм</t>
  </si>
  <si>
    <t>045242512904</t>
  </si>
  <si>
    <t>S5/25 TAPE MEASURE - 1PC</t>
  </si>
  <si>
    <t>Рулетка SLIM 5м / ширна 25мм</t>
  </si>
  <si>
    <t>045242512911</t>
  </si>
  <si>
    <t>S8/25 TAPE MEASURE - 1PC</t>
  </si>
  <si>
    <t>Рулетка SLIM 8м / ширна 25мм</t>
  </si>
  <si>
    <t>045242512928</t>
  </si>
  <si>
    <t>S5-16/25 TAPE MEASURE - 1PC</t>
  </si>
  <si>
    <t>Рулетка SLIM 5м-16фт / ширна 25мм</t>
  </si>
  <si>
    <t>045242512935</t>
  </si>
  <si>
    <t>S8-26/25 TAPE MEASURE - 1PC</t>
  </si>
  <si>
    <t>Рулетка SLIM 8м-26фт / ширна 25мм</t>
  </si>
  <si>
    <t>045242512942</t>
  </si>
  <si>
    <t>Рюкзаки/сумки</t>
  </si>
  <si>
    <t>TOOL STORAGE</t>
  </si>
  <si>
    <t>Пояс разгрузочный</t>
  </si>
  <si>
    <t>045242333936</t>
  </si>
  <si>
    <t>ELECTRICIANS POUCH  - 1PC</t>
  </si>
  <si>
    <t>Сумка электрика NEW</t>
  </si>
  <si>
    <t>045242509157</t>
  </si>
  <si>
    <t>Пояс разгрузочный с подвеской</t>
  </si>
  <si>
    <t>045242333974</t>
  </si>
  <si>
    <t>Work Belt - 1PC</t>
  </si>
  <si>
    <t>Ремень рабочий</t>
  </si>
  <si>
    <t>045242358168</t>
  </si>
  <si>
    <t>Padded Rig - 1PC</t>
  </si>
  <si>
    <t>Подтяжки для ремня 48228140</t>
  </si>
  <si>
    <t>045242358212</t>
  </si>
  <si>
    <t>Рюкзак</t>
  </si>
  <si>
    <t>045242333943</t>
  </si>
  <si>
    <t>TRADESMAN 3/8 RATCHET SET -12PCS</t>
  </si>
  <si>
    <t>Набор головок 3/8" - (12шт)</t>
  </si>
  <si>
    <t>045242495078</t>
  </si>
  <si>
    <t>Wire Stripping Pliers -1PC</t>
  </si>
  <si>
    <t>Ручной инструмент Комбинированные кусачки для зачистки проводов 6 в1</t>
  </si>
  <si>
    <t>045425212720</t>
  </si>
  <si>
    <t>UNIVERSAL BLADE     Snap blade 9mm -10pc</t>
  </si>
  <si>
    <t>Лезвия сменные сегментированные 9мм Milwaukee (10шт)</t>
  </si>
  <si>
    <t>045242288649</t>
  </si>
  <si>
    <t>MX</t>
  </si>
  <si>
    <t>UNIVERSAL BLADE     Snap blade 18mm-10pc</t>
  </si>
  <si>
    <t>Лезвия сменные сегментированные 18мм Milwaukee (10шт)</t>
  </si>
  <si>
    <t>045242288656</t>
  </si>
  <si>
    <t>UNIVERSAL BLADE     Snap blade 25mm-10pc</t>
  </si>
  <si>
    <t>Лезвия сменные сегментированные 25мм Milwaukee (10шт)</t>
  </si>
  <si>
    <t>045242288663</t>
  </si>
  <si>
    <t>4PC PRY BAR SET</t>
  </si>
  <si>
    <t>Набор монтировок (4шт в наборе)</t>
  </si>
  <si>
    <t>045242508099</t>
  </si>
  <si>
    <t>4PCS HOOK + PICK SET -1PC</t>
  </si>
  <si>
    <t>Набор Крюков и Шил (4шт)</t>
  </si>
  <si>
    <t>045242508105</t>
  </si>
  <si>
    <t>Mini Tube Cutter 3-15mm-1pc</t>
  </si>
  <si>
    <t>Труборез для медных труб Mini 3-15мм</t>
  </si>
  <si>
    <t>045242521210</t>
  </si>
  <si>
    <t>Mini Tube Cutter 3-28mm-1pc</t>
  </si>
  <si>
    <t>Труборез для медных труб Mini 3-28мм</t>
  </si>
  <si>
    <t>045242521227</t>
  </si>
  <si>
    <t>Tube Cutter 3,2-42mm-1pc</t>
  </si>
  <si>
    <t>Труборез для медных труб 3,2-42мм</t>
  </si>
  <si>
    <t>045242521234</t>
  </si>
  <si>
    <t>Tube Cutter 16-67mm-1pc</t>
  </si>
  <si>
    <t>Труборез для медных труб 16-67мм, шт</t>
  </si>
  <si>
    <t>045242521241</t>
  </si>
  <si>
    <t>Mini Tube Cutter 3-22mm-1pc</t>
  </si>
  <si>
    <t>Труборез для медных труб Mini 3-22мм</t>
  </si>
  <si>
    <t>045242521258</t>
  </si>
  <si>
    <t>Tube Cutter 3 -28mm-1pc</t>
  </si>
  <si>
    <t>Труборез для медных труб 3-28мм, шт</t>
  </si>
  <si>
    <t>045242521265</t>
  </si>
  <si>
    <t>SAW -  CD Jabsaw-1pc</t>
  </si>
  <si>
    <t>Ручной инструмент Нож-пилка для гипсокартона Milwaukee NEW</t>
  </si>
  <si>
    <t>045242480555</t>
  </si>
  <si>
    <t>7pc Maxbite Imperial Com.Spanner Set–1pc</t>
  </si>
  <si>
    <t>Набор дюймовых ключей MAXBITE 7 шт</t>
  </si>
  <si>
    <t>045242499038</t>
  </si>
  <si>
    <t>15pc Maxbite Imper.Com.Spanner Set-1PC</t>
  </si>
  <si>
    <t>Набор дюймовых ключей MAXBITE 15 шт</t>
  </si>
  <si>
    <t>045242499021</t>
  </si>
  <si>
    <t>Free Flex Gloves-M/8 -1pc</t>
  </si>
  <si>
    <t>Перчатки мягкие-8/M</t>
  </si>
  <si>
    <t>045242508693</t>
  </si>
  <si>
    <t>Free Flex Gloves-L/9 -1pc</t>
  </si>
  <si>
    <t>Перчатки мягкие-9/L</t>
  </si>
  <si>
    <t>045242508709</t>
  </si>
  <si>
    <t>Free Flex Gloves-XL/10 -1pc</t>
  </si>
  <si>
    <t>Перчатки мягкие-10/XL</t>
  </si>
  <si>
    <t>045242508716</t>
  </si>
  <si>
    <t>Free Flex Gloves-XXL/11 -1pc</t>
  </si>
  <si>
    <t>Перчатки мягкие-11/XXL</t>
  </si>
  <si>
    <t>045242508723</t>
  </si>
  <si>
    <t>Gloves-8/M-1pc</t>
  </si>
  <si>
    <t>Перчатки-8/М</t>
  </si>
  <si>
    <t>045242479436</t>
  </si>
  <si>
    <t>Gloves-9/L-1pc</t>
  </si>
  <si>
    <t>Перчатки-9/L</t>
  </si>
  <si>
    <t>045242479443</t>
  </si>
  <si>
    <t>Gloves-10/XL-1pc</t>
  </si>
  <si>
    <t>Перчатки-10/XL</t>
  </si>
  <si>
    <t>045242479450</t>
  </si>
  <si>
    <t>Gloves-11/XXL-1pc</t>
  </si>
  <si>
    <t>Перчатки-11/XXL</t>
  </si>
  <si>
    <t>045242479467</t>
  </si>
  <si>
    <t>Fingerless Gloves-M/8 -1pc</t>
  </si>
  <si>
    <t>Перчатки беспалые-8/M</t>
  </si>
  <si>
    <t>045242508730</t>
  </si>
  <si>
    <t>Fingerless Gloves-L/9 -1pc</t>
  </si>
  <si>
    <t>Перчатки беспалые-9/L</t>
  </si>
  <si>
    <t>045242508747</t>
  </si>
  <si>
    <t>Fingerless Gloves-XL/10 -1pc</t>
  </si>
  <si>
    <t>Перчатки беспалые-10/XL</t>
  </si>
  <si>
    <t>045242508754</t>
  </si>
  <si>
    <t>Fingerless Gloves-XXL/11 -1pc</t>
  </si>
  <si>
    <t>Перчатки беспалые-11/XXL</t>
  </si>
  <si>
    <t>045242508761</t>
  </si>
  <si>
    <t>самоврезающаяся</t>
  </si>
  <si>
    <t>DRILL               SelfB 25mm P1M</t>
  </si>
  <si>
    <t>Самоврезающаяся насадка 25мм</t>
  </si>
  <si>
    <t>045242119028</t>
  </si>
  <si>
    <t>DRILL               SelfB 29mm P1M</t>
  </si>
  <si>
    <t>Самоврезающаяся насадка 29мм</t>
  </si>
  <si>
    <t>045242119073</t>
  </si>
  <si>
    <t>DRILL               SelfB 32mm P1M</t>
  </si>
  <si>
    <t>Самоврезающаяся насадка 32мм</t>
  </si>
  <si>
    <t>045242119127</t>
  </si>
  <si>
    <t>DRILL               SelfB 35mm P1M</t>
  </si>
  <si>
    <t>Самоврезающаяся насадка 35мм</t>
  </si>
  <si>
    <t>045242119172</t>
  </si>
  <si>
    <t>DRILL               SelfB 38mm P1M</t>
  </si>
  <si>
    <t>Самоврезающаяся насадка 38мм</t>
  </si>
  <si>
    <t>045242119226</t>
  </si>
  <si>
    <t>DRILL               SelfB 44mm P1M</t>
  </si>
  <si>
    <t>Самоврезающаяся насадка 44мм</t>
  </si>
  <si>
    <t>045242119271</t>
  </si>
  <si>
    <t>DRILL               SelfB 51mm P1M</t>
  </si>
  <si>
    <t>Самоврезающаяся насадка 51мм</t>
  </si>
  <si>
    <t>045242119325</t>
  </si>
  <si>
    <t>DRILL               SelfB 54mm P1M</t>
  </si>
  <si>
    <t>Самоврезающаяся насадка 54мм</t>
  </si>
  <si>
    <t>045242119370</t>
  </si>
  <si>
    <t>DRILL               SelfB 57mm P1M</t>
  </si>
  <si>
    <t>Самоврезающаяся насадка 57мм</t>
  </si>
  <si>
    <t>045242119424</t>
  </si>
  <si>
    <t>DRILL               SelfB 65mm P1M</t>
  </si>
  <si>
    <t>Самоврезающаяся насадка 65мм</t>
  </si>
  <si>
    <t>045242119479</t>
  </si>
  <si>
    <t>DRILL               SelfB 76mm P1M</t>
  </si>
  <si>
    <t>Самоврезающаяся насадка 76мм</t>
  </si>
  <si>
    <t>045242119509</t>
  </si>
  <si>
    <t>DRILL               SelfB 92mm P1M</t>
  </si>
  <si>
    <t>Самоврезающаяся насадка 92мм</t>
  </si>
  <si>
    <t>045242119554</t>
  </si>
  <si>
    <t>DRILL               SelfB 117mm P1M</t>
  </si>
  <si>
    <t>Самоврезающаяся насадка 116мм</t>
  </si>
  <si>
    <t>045242119608</t>
  </si>
  <si>
    <t>Самоврезающаяся swithable</t>
  </si>
  <si>
    <t>WOOD DRILL BIT     SWB Self B  35mm -1pc</t>
  </si>
  <si>
    <t>Самоврезающаяся насадка Switchblade 35мм</t>
  </si>
  <si>
    <t>045242157471</t>
  </si>
  <si>
    <t>WOOD DRILL BIT     SWB Self B  38mm -1pc</t>
  </si>
  <si>
    <t>Самоврезающаяся насадка Switchblade 38мм</t>
  </si>
  <si>
    <t>045242157488</t>
  </si>
  <si>
    <t>WOOD DRILL BIT     SWB Self B  51mm -1pc</t>
  </si>
  <si>
    <t>Самоврезающаяся насадка Switchblade 51мм</t>
  </si>
  <si>
    <t>045242157495</t>
  </si>
  <si>
    <t>WOOD DRILL BIT     SWB Self B  54mm -1pc</t>
  </si>
  <si>
    <t>Самоврезающаяся насадка Switchblade 54мм, шт</t>
  </si>
  <si>
    <t>045242157525</t>
  </si>
  <si>
    <t>WOOD DRILL BIT     SWB Self B  57mm -1pc</t>
  </si>
  <si>
    <t>Самоврезающаяся насадка Switchblade 57мм</t>
  </si>
  <si>
    <t>045242225903</t>
  </si>
  <si>
    <t>FLEXIB.BACKING PAD SWB Self B  65mm -1pc</t>
  </si>
  <si>
    <t>Самоврезающаяся насадка Switchblade 65мм</t>
  </si>
  <si>
    <t>045242157532</t>
  </si>
  <si>
    <t>WOOD DRILL BIT     Switchbl. ServKit-1pc</t>
  </si>
  <si>
    <t>Сервисный набор для Switchblade</t>
  </si>
  <si>
    <t>045242225934</t>
  </si>
  <si>
    <t>WOOD DRILL BIT     Switchblade 35mm -1pc</t>
  </si>
  <si>
    <t>Сменное лезвие Switchblade 35мм</t>
  </si>
  <si>
    <t>045242225842</t>
  </si>
  <si>
    <t>WOOD DRILL BIT     Switchblade 38mm -1pc</t>
  </si>
  <si>
    <t>Сменное лезвие Switchblade 38мм</t>
  </si>
  <si>
    <t>045242225859</t>
  </si>
  <si>
    <t>WOOD DRILL BIT     Switchblade 51mm -1pc</t>
  </si>
  <si>
    <t>Сменное лезвие Switchblade 51мм, шт</t>
  </si>
  <si>
    <t>045242225866</t>
  </si>
  <si>
    <t>WOOD DRILL BIT     Switchblade 54mm -1pc</t>
  </si>
  <si>
    <t>Сменное лезвие Switchblade 54мм</t>
  </si>
  <si>
    <t>045242225873</t>
  </si>
  <si>
    <t>WOOD DRILL BIT     Switchblade 57mm -1pc</t>
  </si>
  <si>
    <t>Сменное лезвие Switchblade 57мм</t>
  </si>
  <si>
    <t>045242225880</t>
  </si>
  <si>
    <t>WOOD DRILL BIT     Switchblade 65mm -1pc</t>
  </si>
  <si>
    <t>Сменное лезвие Switchblade 65мм</t>
  </si>
  <si>
    <t>045242226474</t>
  </si>
  <si>
    <t>ADAPTER QL ARBOR 1/4" HEX-1PC</t>
  </si>
  <si>
    <t>Удлинитель 75мм Quik-Lok на 1/4"HEX</t>
  </si>
  <si>
    <t>045242122622</t>
  </si>
  <si>
    <t>EXTENSION           QL Ext.7/16-140mm-1p</t>
  </si>
  <si>
    <t>Удлинитель 140мм Quick Lok 7/16" Нех</t>
  </si>
  <si>
    <t>045242122653</t>
  </si>
  <si>
    <t>EXTENSION PIECE     Extn 7/16Hex-300</t>
  </si>
  <si>
    <t>Удлинитель 300мм для коронок bi-metal и СВН с хвостовиком 11мм Нех</t>
  </si>
  <si>
    <t>045242122516</t>
  </si>
  <si>
    <t>EXTENSION           HSaw Ext 300/9,5-1pc</t>
  </si>
  <si>
    <t>Удлинитель 300мм для коронок bi-metal с хвостовиком 9,5мм Нех</t>
  </si>
  <si>
    <t>045242225811</t>
  </si>
  <si>
    <t>EXTENSION PIECE     Extn 7/16Hex-450 P1M</t>
  </si>
  <si>
    <t>Удлинитель 450мм для СВН с хвостовиком 7/16"Нех</t>
  </si>
  <si>
    <t>045242122561</t>
  </si>
  <si>
    <t>EXTENSION PIECE     Extn 7/16Hex-600 P1M</t>
  </si>
  <si>
    <t>Удлинитель 600мм для СВН с хвостовиком 7/16"Нех</t>
  </si>
  <si>
    <t>045242122615</t>
  </si>
  <si>
    <t>SCREW               SelfBFScr coarse P1M</t>
  </si>
  <si>
    <t>Винт подачи-крупная резьба 1/4 для СВН</t>
  </si>
  <si>
    <t>045242122707</t>
  </si>
  <si>
    <t>SCREW               SelfBFScr regul P1M</t>
  </si>
  <si>
    <t>Винт подачи-обычная резьба для СВН</t>
  </si>
  <si>
    <t>045242122806</t>
  </si>
  <si>
    <t>MAGNETIC BIT HOLDER                  MET</t>
  </si>
  <si>
    <t>Магнитный держатель бит 76мм для сетевого шуруповерта</t>
  </si>
  <si>
    <t>045242128600</t>
  </si>
  <si>
    <t>SCREWDRIVER ATTACH.</t>
  </si>
  <si>
    <t>Наконечник магнитный для TKSE 2500Q 76мм</t>
  </si>
  <si>
    <t>045242128655</t>
  </si>
  <si>
    <t>BAND SAW BLADE      BSaw Bl 1140x10 P3M</t>
  </si>
  <si>
    <t>Полотно для ленточной пилы д.1140 ш.з.2,5 т.м.&gt;8мм (3шт)</t>
  </si>
  <si>
    <t>045242132096</t>
  </si>
  <si>
    <t>BAND SAW BLADE      Bsaw Bl. 1140x14 P3M</t>
  </si>
  <si>
    <t>Полотно для ленточной пилы д.1140 ш.з.1,8 т.м.5-8мм (3шт)</t>
  </si>
  <si>
    <t>045242132164</t>
  </si>
  <si>
    <t>BAND SAW BLADE   Bsaw Bl. 898,52x14 P3M</t>
  </si>
  <si>
    <t>Полотно для ленточной пилы д.900 ш.з.14 (3шт)</t>
  </si>
  <si>
    <t>045242201594</t>
  </si>
  <si>
    <t>BAND SAW            BSaw Bl. 1140x18 P3M</t>
  </si>
  <si>
    <t>Полотно для ленточной пилы д.1140 ш.з.1,4 т.м.4-5мм (3шт)</t>
  </si>
  <si>
    <t>045242132263</t>
  </si>
  <si>
    <t>BAND SAW BLADE   BSaw Bl. 898,52x18 P3M</t>
  </si>
  <si>
    <t>Полотно для ленточной пилы д.900 ш.з.18 (3шт)</t>
  </si>
  <si>
    <t>045242201747</t>
  </si>
  <si>
    <t>BAND SAW BLADE      Bsaw Bl. 1140x25 P3M</t>
  </si>
  <si>
    <t>Полотно для ленточной пилы д.1140 ш.з.&lt;4мм (3шт)</t>
  </si>
  <si>
    <t>045242132362</t>
  </si>
  <si>
    <t>BAND SAW BLADE   Bsaw Bl. 898,52x25 P3M</t>
  </si>
  <si>
    <t>Полотно для ленточной пилы д.900 ш.з.25 (3шт)</t>
  </si>
  <si>
    <t>045242201815</t>
  </si>
  <si>
    <t>BAND SAW BLADE  Bandsaw Blmmx18 Tpi-3pcs</t>
  </si>
  <si>
    <t>Полотно для ленточной пилы д.687 ш.з.18 (3шт)</t>
  </si>
  <si>
    <t>045242272341</t>
  </si>
  <si>
    <t>CIRCULAR SAW BLADE  CircS165x15,8x48ZP1M</t>
  </si>
  <si>
    <t>Пильный диск по металлу 165х16 Z48</t>
  </si>
  <si>
    <t>045242134298</t>
  </si>
  <si>
    <t>JP</t>
  </si>
  <si>
    <t>CIRCULAR SAW BLADE  Circ S174x20x36Z P1M</t>
  </si>
  <si>
    <t>Пильный диск по металлу 174x20 Z36</t>
  </si>
  <si>
    <t>045242134120</t>
  </si>
  <si>
    <t>CIRCULAR SAW BLADE  Circ S174x20x50Z P1M</t>
  </si>
  <si>
    <t>Пильный диск по металлу 174x20 Z50</t>
  </si>
  <si>
    <t>045242151738</t>
  </si>
  <si>
    <t>CICULAR SAW BLADE   Kreissaegeblatt</t>
  </si>
  <si>
    <t>Пильный диск по металлу 135х20 Z30</t>
  </si>
  <si>
    <t>045242233786</t>
  </si>
  <si>
    <t>METAL CIRCULAR SAW  Circ S135x20x50Z P1M</t>
  </si>
  <si>
    <t>Пильный диск по металлу 135х20 Z50</t>
  </si>
  <si>
    <t>045242233793</t>
  </si>
  <si>
    <t>CIRCULAR SAW BLADE Metal 150x20x34Z -1pc</t>
  </si>
  <si>
    <t>Пильный диск по металлу 150x20 Z34</t>
  </si>
  <si>
    <t>045242510283</t>
  </si>
  <si>
    <t>CIRCULAR SAW BLADE  CircS203x15,8x42ZP1M</t>
  </si>
  <si>
    <t>Пильный диск по металлу 203х16 Z42 Milwaukee</t>
  </si>
  <si>
    <t>045242134465</t>
  </si>
  <si>
    <t>CIRCULAR SAW BLADE  CircS203x15,8x50ZP1M</t>
  </si>
  <si>
    <t>Пильный диск по металлу 203х16 Z50 Milwaukee</t>
  </si>
  <si>
    <t>045242134472</t>
  </si>
  <si>
    <t>Патроны</t>
  </si>
  <si>
    <t>CHUCK               Ch 1-10 3/8x24 P1M</t>
  </si>
  <si>
    <t>Патрон ключевой 1-10 3/8"х24 для HDE6RQ</t>
  </si>
  <si>
    <t>045242155705</t>
  </si>
  <si>
    <t>CHUCK               Ch KL 1-10 1/2x20P1M</t>
  </si>
  <si>
    <t>Патрон бесключевой 1-10 1/2"х20 для HDE10RQX, шт</t>
  </si>
  <si>
    <t>045242156795</t>
  </si>
  <si>
    <t>ADAPTER             Adapt   - 12x20 P1M</t>
  </si>
  <si>
    <t>Хвостовик и патрон для MDE38</t>
  </si>
  <si>
    <t>045242157334</t>
  </si>
  <si>
    <t>CHUCK KEY           Ch Key P1M</t>
  </si>
  <si>
    <t>Ключ патрона Тип J</t>
  </si>
  <si>
    <t>045242157501</t>
  </si>
  <si>
    <t>Ключ для патрона HDE13RQD</t>
  </si>
  <si>
    <t>045242157556</t>
  </si>
  <si>
    <t>Ключ патрона тип H</t>
  </si>
  <si>
    <t>045242157600</t>
  </si>
  <si>
    <t>Metal Drill SWave HSS-G Ti. 2mm -2pcs</t>
  </si>
  <si>
    <t>Сверло по металлу Milwaukee RedHEX HSS-G TiN 2мм (2шт)</t>
  </si>
  <si>
    <t>045242501557</t>
  </si>
  <si>
    <t>Metal Drill SWave HSS-G Ti. 2.5mm -2pcs</t>
  </si>
  <si>
    <t>Сверло по металлу Milwaukee RedHEX HSS-G TiN 2.5мм (2шт)</t>
  </si>
  <si>
    <t>045242501564</t>
  </si>
  <si>
    <t>Metal Drill SWave HSS-G Ti. 3.2mm -2pcs</t>
  </si>
  <si>
    <t>Сверло по металлу Milwaukee RedHEX HSS-G TiN 3.2мм (2шт)</t>
  </si>
  <si>
    <t>045242501571</t>
  </si>
  <si>
    <t>Metal Drill SWave HSS-G Ti. 3.5mm -2pcs</t>
  </si>
  <si>
    <t>Сверло по металлу Milwaukee RedHEX HSS-G TiN 3.5мм (2шт)</t>
  </si>
  <si>
    <t>045242501588</t>
  </si>
  <si>
    <t>Metal Drill SWave HSS-G Ti. 4mm -2pcs</t>
  </si>
  <si>
    <t>Сверло по металлу Milwaukee RedHEX HSS-G TiN 4мм (2шт)</t>
  </si>
  <si>
    <t>045242501595</t>
  </si>
  <si>
    <t>Metal Drill SWave HSS-G Ti. 4.2mm -1pc</t>
  </si>
  <si>
    <t>Сверло по металлу Milwaukee RedHEX HSS-G TiN 4.2мм (1шт)</t>
  </si>
  <si>
    <t>045242501601</t>
  </si>
  <si>
    <t>Metal Drill SWave HSS-G Ti. 4.5mm -1pc</t>
  </si>
  <si>
    <t>Сверло по металлу Milwaukee RedHEX HSS-G TiN 4.5мм (1шт)</t>
  </si>
  <si>
    <t>045242501618</t>
  </si>
  <si>
    <t>Metal Drill SWave HSS-G Ti. 4.8mm -1pc</t>
  </si>
  <si>
    <t>Сверло по металлу Milwaukee RedHEX HSS-G TiN 4.8мм (1шт)</t>
  </si>
  <si>
    <t>045242501625</t>
  </si>
  <si>
    <t>Metal Drill SWave HSS-G Ti. 5mm -1pc</t>
  </si>
  <si>
    <t>Сверло по металлу Milwaukee RedHEX HSS-G TiN 5мм (1шт)</t>
  </si>
  <si>
    <t>045242501632</t>
  </si>
  <si>
    <t>Metal Drill SWave HSS-G Ti. 6mm -1pc</t>
  </si>
  <si>
    <t>Сверло по металлу Milwaukee RedHEX HSS-G TiN 6мм (1шт)</t>
  </si>
  <si>
    <t>045242501649</t>
  </si>
  <si>
    <t>Metal Drill SWave HSS-G Ti. 6.5mm -1pc</t>
  </si>
  <si>
    <t>Сверло по металлу Milwaukee RedHEX HSS-G TiN 6.5мм (1шт)</t>
  </si>
  <si>
    <t>045242501656</t>
  </si>
  <si>
    <t>Metal Drill SWave HSS-G Ti. 6.8mm -1pc</t>
  </si>
  <si>
    <t>Сверло по металлу Milwaukee RedHEX HSS-G TiN 6.8мм (1шт)</t>
  </si>
  <si>
    <t>045242501663</t>
  </si>
  <si>
    <t>Metal Drill SWave HSS-G Ti. 7mm -1pc</t>
  </si>
  <si>
    <t>Сверло по металлу Milwaukee RedHEX HSS-G TiN 7мм (1шт)</t>
  </si>
  <si>
    <t>045242501670</t>
  </si>
  <si>
    <t>Metal Drill SWave HSS-G Ti. 7.5mm -1pc</t>
  </si>
  <si>
    <t>Сверло по металлу Milwaukee RedHEX HSS-G TiN 7.5мм (1шт)</t>
  </si>
  <si>
    <t>045242501687</t>
  </si>
  <si>
    <t>Metal Drill SWave HSS-G Ti. 8mm -1pc</t>
  </si>
  <si>
    <t>Сверло по металлу Milwaukee RedHEX HSS-G TiN 8мм (1шт)</t>
  </si>
  <si>
    <t>045242501694</t>
  </si>
  <si>
    <t>Metal Drill SWave HSS-G Ti. 8.5mm -1pc</t>
  </si>
  <si>
    <t>Сверло по металлу Milwaukee RedHEX HSS-G TiN 8.5мм (1шт)</t>
  </si>
  <si>
    <t>045242501700</t>
  </si>
  <si>
    <t>Metal Drill SWave HSS-G Ti. 9mm -1pc</t>
  </si>
  <si>
    <t>Сверло по металлу Milwaukee RedHEX HSS-G TiN 9мм (1шт)</t>
  </si>
  <si>
    <t>045242501717</t>
  </si>
  <si>
    <t>Metal Drill SWave HSS-G Ti. 9.5mm -1pc</t>
  </si>
  <si>
    <t>Сверло по металлу Milwaukee RedHEX HSS-G TiN 9.5мм (1шт)</t>
  </si>
  <si>
    <t>045242501724</t>
  </si>
  <si>
    <t>Metal Drill SWave HSS-G Ti. 10mm -1pc</t>
  </si>
  <si>
    <t>Сверло по металлу Milwaukee RedHEX HSS-G TiN 10мм (1шт)</t>
  </si>
  <si>
    <t>045242501731</t>
  </si>
  <si>
    <t>Metal Drill SWave HSS-G Ti. 10.5mm -1pc</t>
  </si>
  <si>
    <t>Сверло по металлу Milwaukee RedHEX HSS-G TiN 10.5мм (1шт)</t>
  </si>
  <si>
    <t>045242501748</t>
  </si>
  <si>
    <t>Metal Drill SWave HSS-G Ti. 11mm -1pc</t>
  </si>
  <si>
    <t>Сверло по металлу Milwaukee RedHEX HSS-G TiN 11мм (1шт)</t>
  </si>
  <si>
    <t>045242501755</t>
  </si>
  <si>
    <t>Metal Drill SWave HSS-G Ti. 11.5mm -1pc</t>
  </si>
  <si>
    <t>Сверло по металлу Milwaukee RedHEX HSS-G TiN 11.5мм (1шт)</t>
  </si>
  <si>
    <t>045242501762</t>
  </si>
  <si>
    <t>Metal Drill SWave HSS-G Ti. 12mm -1pc</t>
  </si>
  <si>
    <t>Сверло по металлу Milwaukee RedHEX HSS-G TiN 12мм (1шт)</t>
  </si>
  <si>
    <t>045242501779</t>
  </si>
  <si>
    <t>Metal Drill SWave HSS-G Ti. 12.5mm -1pc</t>
  </si>
  <si>
    <t>Сверло по металлу Milwaukee RedHEX HSS-G TiN 12.5мм (1шт)</t>
  </si>
  <si>
    <t>045242501786</t>
  </si>
  <si>
    <t>Metal Drill SWave HSS-G Ti. 13mm -1pc</t>
  </si>
  <si>
    <t>Сверло по металлу Milwaukee RedHEX HSS-G TiN 13мм (1шт)</t>
  </si>
  <si>
    <t>045242501793</t>
  </si>
  <si>
    <t>набор</t>
  </si>
  <si>
    <t>M.Drill SWave HSS-G Ti. 10pc Set -10pc</t>
  </si>
  <si>
    <t>Набор сверл по металлу Milwaukee RedHEX HSS-G TiN (10шт)</t>
  </si>
  <si>
    <t>045242502066</t>
  </si>
  <si>
    <t>M.Drill SWave HSS-G Ti. 19pc Set -19pc</t>
  </si>
  <si>
    <t>Набор сверл по металлу Milwaukee RedHEX HSS-G TiN (19шт)</t>
  </si>
  <si>
    <t>045242502073</t>
  </si>
  <si>
    <t>Metal Drill SWave HSS-G Ti. 3mm -2pcs</t>
  </si>
  <si>
    <t>Сверло по металлу Milwaukee RedHEX HSS-G TiN 3мм (2шт)</t>
  </si>
  <si>
    <t>045242506866</t>
  </si>
  <si>
    <t>Metal Drill SWave HSS-G Ti. 5.5mm -1pc</t>
  </si>
  <si>
    <t>Сверло по металлу Milwaukee RedHEX HSS-G TiN 5.5мм (1шт)</t>
  </si>
  <si>
    <t>045242506873</t>
  </si>
  <si>
    <t>STEP DRILL 4 -12/1MM -1PC</t>
  </si>
  <si>
    <t>Ступенчатое сверло 4-12мм с шагом 1мм</t>
  </si>
  <si>
    <t>045242342532</t>
  </si>
  <si>
    <t>STEP DRILL 4-12/2MM-1PC</t>
  </si>
  <si>
    <t>Ступенчатое сверло 4-12мм с шагом 2мм</t>
  </si>
  <si>
    <t>045242342549</t>
  </si>
  <si>
    <t>STEP DRILL 4-20MM-1PC</t>
  </si>
  <si>
    <t>Ступенчатое сверло 4-20мм</t>
  </si>
  <si>
    <t>045242344406</t>
  </si>
  <si>
    <t>STEP DRILLBIT PG7-PG21</t>
  </si>
  <si>
    <t>Ступенчатое сверло PG7-PG21</t>
  </si>
  <si>
    <t>045242364060</t>
  </si>
  <si>
    <t>STEP DRILL M6-M32-1PC</t>
  </si>
  <si>
    <t>Ступенчатое сверло M6-M32</t>
  </si>
  <si>
    <t>045242344437</t>
  </si>
  <si>
    <t>STEP DRILL 6-35MM-1PC</t>
  </si>
  <si>
    <t>Ступенчатое сверло 6-35мм</t>
  </si>
  <si>
    <t>045242344413</t>
  </si>
  <si>
    <t>STEP DRILL SET-3PC</t>
  </si>
  <si>
    <t>Набор ступенчатых сверл 3шт</t>
  </si>
  <si>
    <t>045242344420</t>
  </si>
  <si>
    <t>MULTITOOL BLADE 19MM PLUGE CUT-1PC XXX</t>
  </si>
  <si>
    <t>Полотно для мультитул 19мм для резки древесины и ПВХ</t>
  </si>
  <si>
    <t>045242349005</t>
  </si>
  <si>
    <t>MULTITOOL BLADE 30MM PLUNGE CUT-1PC XXX</t>
  </si>
  <si>
    <t>Полотно для мультитул 30мм для резки древесины и ПВХ</t>
  </si>
  <si>
    <t>045242349036</t>
  </si>
  <si>
    <t>MULTITOOL BL.80MM TI.FLUSH SEGM.-1PC XXX</t>
  </si>
  <si>
    <t>Полотно для мультитул 80мм с титановым напылением для резки металла, дерева с гвоздями пластика</t>
  </si>
  <si>
    <t>045242349043</t>
  </si>
  <si>
    <t>CZ</t>
  </si>
  <si>
    <t>MULTITOOL BL. 80MM FLUSH SEGMENT-1PC XXX</t>
  </si>
  <si>
    <t>Полотно для мультитул 80мм для резки металла, дерева с гвоздями пластика пластика и фибергласса</t>
  </si>
  <si>
    <t>045242349067</t>
  </si>
  <si>
    <t>MULTITOOL BL. 66MM BIMETAL WIDE-1PC XXX</t>
  </si>
  <si>
    <t>Полотно для мультитул 66мм для резки металла, дерева, пластика и фибергласса</t>
  </si>
  <si>
    <t>045242353514</t>
  </si>
  <si>
    <t>MULTITOOL BLADE 30MM FAST CUT-1PC XXX</t>
  </si>
  <si>
    <t>Полотно для мультитул 30мм для быстрого реза мягкой и твердой древесины</t>
  </si>
  <si>
    <t>045242355228</t>
  </si>
  <si>
    <t>MULTITOOL BLADE GROUT REMOVAL-1PC XXX</t>
  </si>
  <si>
    <t>Полотно для мультитул для удаления затирки между плиткой</t>
  </si>
  <si>
    <t>045242349074</t>
  </si>
  <si>
    <t>MULTITOOL BL.FLUSH CUT CARB.GRIT-1PC XXX</t>
  </si>
  <si>
    <t>Полотно для мультитул по пластику, гипсокартону и цементу</t>
  </si>
  <si>
    <t>045242349081</t>
  </si>
  <si>
    <t>MULTITOOL SAW BLADES Set-9pc</t>
  </si>
  <si>
    <t>Набор полотен для мульти-тул Milwaukee (9шт)</t>
  </si>
  <si>
    <t>045242474721</t>
  </si>
  <si>
    <t>Sand Paper 93x93 60 Grit 8pc</t>
  </si>
  <si>
    <t>Шлифовальная бумага H&amp;L 93x93 зерно60 (8шт)</t>
  </si>
  <si>
    <t>045242349166</t>
  </si>
  <si>
    <t>Sand Paper 93x93 80 Grit 8pc</t>
  </si>
  <si>
    <t>Шлифовальная бумага H&amp;L 93x93 зерно80 (8шт)</t>
  </si>
  <si>
    <t>045242349173</t>
  </si>
  <si>
    <t>Sand Paper 93x93 120 Grit 8pc</t>
  </si>
  <si>
    <t>Шлифовальная бумага H&amp;L 93x93 зерно120 (8шт)</t>
  </si>
  <si>
    <t>045242349135</t>
  </si>
  <si>
    <t>Sand Paper 93x93 240 Grit 8pc</t>
  </si>
  <si>
    <t>Шлифовальная бумага H&amp;L 93x93 зерно240 (8шт)</t>
  </si>
  <si>
    <t>045242366064</t>
  </si>
  <si>
    <t>MULTITOOL BLADE 19MM PLUNGE CUT-10PC</t>
  </si>
  <si>
    <t xml:space="preserve">Полотно для мультитул 19мм Pluge Cut (10шт) </t>
  </si>
  <si>
    <t>045242475148</t>
  </si>
  <si>
    <t>MULTITOOL BLADE 32MM PLUNGE CUT-10PC</t>
  </si>
  <si>
    <t>Полотно для мультитул 32мм Plunge Cut (10шт)</t>
  </si>
  <si>
    <t>045242468539</t>
  </si>
  <si>
    <t>MULTITOOL BLADE 64MM BIMETAL WIDE-10PC</t>
  </si>
  <si>
    <t>Полотно для мультитул 64мм Bi-Metal (10шт)</t>
  </si>
  <si>
    <t>045242468553</t>
  </si>
  <si>
    <t>MULTITOOL BLADE 32MM FAST CUT-10PC</t>
  </si>
  <si>
    <t>Полотно для мультитул 32мм Fast Cut (10шт)</t>
  </si>
  <si>
    <t>045242475155</t>
  </si>
  <si>
    <t>SABRE SAW BLADE     HZ BL. 100X18 - P5M</t>
  </si>
  <si>
    <t>Полотно для саб.пилы HACKZALL 100х1,4 (5шт)</t>
  </si>
  <si>
    <t>045242160341</t>
  </si>
  <si>
    <t>SABRE SAW BLADE     HZ BL. 100X25 - P5M</t>
  </si>
  <si>
    <t>Полотно для саб.пилы HACKZALL 100х1,0 (5шт)</t>
  </si>
  <si>
    <t>045242160358</t>
  </si>
  <si>
    <t>SABRE SAW BLADE          HZ Bl Grout P1M</t>
  </si>
  <si>
    <t>Полотно для саб.пилы HACKZALL Для удаления затирки (1шт)</t>
  </si>
  <si>
    <t>045242221066</t>
  </si>
  <si>
    <t>SABRE SAW BLADE      Scraper 125mm -1pc</t>
  </si>
  <si>
    <t>Полотно для саб.пилы Скребок:125мм (1шт)</t>
  </si>
  <si>
    <t>045242293421</t>
  </si>
  <si>
    <t>SABRE SAW BLADE     HZ Bl Scraper76mmP1M</t>
  </si>
  <si>
    <t>Полотно для саб.пилы Скребок:76мм (1шт)</t>
  </si>
  <si>
    <t>045242219476</t>
  </si>
  <si>
    <t>SABRE SAW BLADE     HZ BL. 100X6-P5M</t>
  </si>
  <si>
    <t>Полотно для саб.пилы HACKZALL 100х4,2 (5шт)</t>
  </si>
  <si>
    <t>045242160273</t>
  </si>
  <si>
    <t>SABRE SAW BLADE     HZ BL. 150X14-P5M</t>
  </si>
  <si>
    <t>Полотно для саб.пилы HACKZALL 150х1,8 (5шт)</t>
  </si>
  <si>
    <t>045242160334</t>
  </si>
  <si>
    <t>DRILL SET           SelfB 7pc set P1M</t>
  </si>
  <si>
    <t>Набор самоврезающихся насадок (7шт)</t>
  </si>
  <si>
    <t>045242180301</t>
  </si>
  <si>
    <t>SABRE SAW BLADE     HZ BL 10pc SET  P10M</t>
  </si>
  <si>
    <t>Полотно для саб.пилы HACKZALL Набор (10шт)</t>
  </si>
  <si>
    <t>045242160365</t>
  </si>
  <si>
    <t>HOLE SAW             HSaw 4/6 SET - 7PCS</t>
  </si>
  <si>
    <t>Набор коронок Bi-Metal (7шт), шт</t>
  </si>
  <si>
    <t>045242310760</t>
  </si>
  <si>
    <t>HOLE SAW             HSaw  4/6 Set-17pcs</t>
  </si>
  <si>
    <t>Набор коронок Bi-Metal (17шт)</t>
  </si>
  <si>
    <t>045242271054</t>
  </si>
  <si>
    <t>HOLE SAW             HSaw  4/6 Set-14pcs</t>
  </si>
  <si>
    <t>Набор коронок Bi-Metal (14шт)</t>
  </si>
  <si>
    <t>045242271047</t>
  </si>
  <si>
    <t>HOLE SAW            HSaw 4/6 SET - 10PCS</t>
  </si>
  <si>
    <t>Набор коронок Bi-Metal 25,32,40,54,68,76мм (10шт)</t>
  </si>
  <si>
    <t>045242348091</t>
  </si>
  <si>
    <t>HOLE SAW               ShW H Saw Set-3pc</t>
  </si>
  <si>
    <t>Набор коронок Shockwave 22/29/35 мм, шт</t>
  </si>
  <si>
    <t>045242321162</t>
  </si>
  <si>
    <t>WOOD DRILL BIT      SWB Self B Set -5pcs</t>
  </si>
  <si>
    <t>Набор самоврезающихся насадок SWITCHBLADE (5шт), шт</t>
  </si>
  <si>
    <t>045242157686</t>
  </si>
  <si>
    <t>HDOZER</t>
  </si>
  <si>
    <t>HOLE SAW             HSaw 4/6 -14mm -1pc</t>
  </si>
  <si>
    <t>Коронка Bi-Metal 14мм Milwaukee (III)</t>
  </si>
  <si>
    <t>045242271061</t>
  </si>
  <si>
    <t>HOLE SAW            HSaw  4/6-16mm -1pc</t>
  </si>
  <si>
    <t>Коронка Bi-Metal 16мм Milwaukee (III)</t>
  </si>
  <si>
    <t>045242192922</t>
  </si>
  <si>
    <t>HOLE SAW            HSaw Bi Metal    1pc</t>
  </si>
  <si>
    <t>Коронка Bi-Metal 17мм Milwaukee (III)</t>
  </si>
  <si>
    <t>045242193639</t>
  </si>
  <si>
    <t>HOLE SAW            HSaw  4/6-19mm -1pc</t>
  </si>
  <si>
    <t>Коронка Bi-Metal 19мм Milwaukee (III)</t>
  </si>
  <si>
    <t>045242192632</t>
  </si>
  <si>
    <t>HOLE SAW             HSaw  4/6-20mm -1pc</t>
  </si>
  <si>
    <t>Коронка Bi-Metal 20мм Milwaukee (III)</t>
  </si>
  <si>
    <t>045242271016</t>
  </si>
  <si>
    <t>HOLE SAW            HSaw  4/6-21mm -1pc</t>
  </si>
  <si>
    <t>Коронка Bi-Metal 21мм Milwaukee (III)</t>
  </si>
  <si>
    <t>045242192649</t>
  </si>
  <si>
    <t>HOLE SAW            HSaw  4/6-22mm -1pc</t>
  </si>
  <si>
    <t>Коронка Bi-Metal 22мм Milwaukee (III)</t>
  </si>
  <si>
    <t>045242192878</t>
  </si>
  <si>
    <t>HOLE SAW            HSaw  4/6-24mm -1pc</t>
  </si>
  <si>
    <t>Коронка Bi-Metal 24мм Milwaukee (III)</t>
  </si>
  <si>
    <t>045242192885</t>
  </si>
  <si>
    <t>HOLE SAW            HSaw  4/6-25mm -1pc</t>
  </si>
  <si>
    <t>Коронка Bi-Metal 25мм Milwaukee (III)</t>
  </si>
  <si>
    <t>045242192526</t>
  </si>
  <si>
    <t>HOLE SAW            HSaw  4/6-27mm -1pc</t>
  </si>
  <si>
    <t>Коронка Bi-Metal 27мм Milwaukee (III)</t>
  </si>
  <si>
    <t>045242192892</t>
  </si>
  <si>
    <t>HOLE SAW            HSaw  4/6-29mm -1pc</t>
  </si>
  <si>
    <t>Коронка Bi-Metal 29мм Milwaukee (III)</t>
  </si>
  <si>
    <t>045242192939</t>
  </si>
  <si>
    <t>HOLE SAW            HSaw  4/6-30mm -1pc</t>
  </si>
  <si>
    <t>Коронка Bi-Metal 30мм Milwaukee (III)</t>
  </si>
  <si>
    <t>045242192946</t>
  </si>
  <si>
    <t>HOLE SAW            HSaw  4/6-32mm -1pc</t>
  </si>
  <si>
    <t>Коронка Bi-Metal 32мм Milwaukee (III)</t>
  </si>
  <si>
    <t>045242192977</t>
  </si>
  <si>
    <t>HOLE SAW            HSaw  4/6-33mm -1pc</t>
  </si>
  <si>
    <t>Коронка Bi-Metal 33мм Milwaukee (III)</t>
  </si>
  <si>
    <t>045242192984</t>
  </si>
  <si>
    <t>HOLE SAW            HSaw  4/6-35mm -1pc</t>
  </si>
  <si>
    <t>Коронка Bi-Metal 35мм Milwaukee (III)</t>
  </si>
  <si>
    <t>045242192991</t>
  </si>
  <si>
    <t>HOLE SAW            HSaw  4/6-37mm -1pc</t>
  </si>
  <si>
    <t>Коронка Bi-Metal 37мм Milwaukee (III)</t>
  </si>
  <si>
    <t>045242193028</t>
  </si>
  <si>
    <t>HOLE SAW            HSaw  4/6-38mm -1pc</t>
  </si>
  <si>
    <t>Коронка Bi-Metal 38мм Milwaukee (III)</t>
  </si>
  <si>
    <t>045242193035</t>
  </si>
  <si>
    <t>HOLE SAW            HSaw  4/6-40mm -1pc</t>
  </si>
  <si>
    <t>Коронка Bi-Metal 40мм Milwaukee (III)</t>
  </si>
  <si>
    <t>045242193042</t>
  </si>
  <si>
    <t>HOLE SAW            HSaw  4/6-41mm -1pc</t>
  </si>
  <si>
    <t>Коронка Bi-Metal 41мм Milwaukee (III)</t>
  </si>
  <si>
    <t>045242193073</t>
  </si>
  <si>
    <t>HOLE SAW            HSaw  4/6-43mm -1pc</t>
  </si>
  <si>
    <t>Коронка Bi-Metal 43мм Milwaukee (III)</t>
  </si>
  <si>
    <t>045242193080</t>
  </si>
  <si>
    <t>HOLE SAW            HSaw  4/6-44mm -1pc</t>
  </si>
  <si>
    <t>Коронка Bi-Metal 44мм Milwaukee (III)</t>
  </si>
  <si>
    <t>045242193097</t>
  </si>
  <si>
    <t>HOLE SAW            HSaw  4/6-46mm -1pc</t>
  </si>
  <si>
    <t>Коронка Bi-Metal 46мм Milwaukee (III)</t>
  </si>
  <si>
    <t>045242193127</t>
  </si>
  <si>
    <t>HOLE SAW            HSaw  4/6-48mm -1pc</t>
  </si>
  <si>
    <t>Коронка Bi-Metal 48мм Milwaukee (III)</t>
  </si>
  <si>
    <t>045242193134</t>
  </si>
  <si>
    <t>HOLE SAW             HSaw  4/6-50mm -1pc</t>
  </si>
  <si>
    <t>Коронка Bi-Metal 50мм Milwaukee (III)</t>
  </si>
  <si>
    <t>045242271023</t>
  </si>
  <si>
    <t>HOLE SAW            HSaw  4/6-51mm -1pc</t>
  </si>
  <si>
    <t>Коронка Bi-Metal 51мм Milwaukee (III)</t>
  </si>
  <si>
    <t>045242193141</t>
  </si>
  <si>
    <t>HOLE SAW            HSaw  4/6-52mm -1pc</t>
  </si>
  <si>
    <t>Коронка Bi-Metal 52мм Milwaukee (III)</t>
  </si>
  <si>
    <t>045242193172</t>
  </si>
  <si>
    <t>HOLE SAW            HSaw  4/6-54mm -1pc</t>
  </si>
  <si>
    <t>Коронка Bi-Metal 54мм Milwaukee (III)</t>
  </si>
  <si>
    <t>045242193189</t>
  </si>
  <si>
    <t>Holesaw BiM 4/6 - 56mm  - 1PC</t>
  </si>
  <si>
    <t>Коронка Bi-Metal 56мм Milwaukee (III)</t>
  </si>
  <si>
    <t>045242504664</t>
  </si>
  <si>
    <t>HOLE SAW            HSaw  4/6-57mm -1pc</t>
  </si>
  <si>
    <t>Коронка Bi-Metal 57мм Milwaukee (III)</t>
  </si>
  <si>
    <t>045242193196</t>
  </si>
  <si>
    <t>HOLE SAW            HSaw  4/6-59mm -1pc</t>
  </si>
  <si>
    <t>Коронка Bi-Metal 59мм Milwaukee (III)</t>
  </si>
  <si>
    <t>045242193226</t>
  </si>
  <si>
    <t>HOLE SAW            HSaw  4/6-60mm -1pc</t>
  </si>
  <si>
    <t>Коронка Bi-Metal 60мм Milwaukee (III)</t>
  </si>
  <si>
    <t>045242193233</t>
  </si>
  <si>
    <t>HOLE SAW            HSaw  4/6-64mm -1pc</t>
  </si>
  <si>
    <t>Коронка Bi-Metal 64мм Milwaukee (III)</t>
  </si>
  <si>
    <t>045242193240</t>
  </si>
  <si>
    <t>HOLE SAW            HSaw  4/6-65mm -1pc</t>
  </si>
  <si>
    <t>Коронка Bi-Metal 65мм Milwaukee (III)</t>
  </si>
  <si>
    <t>045242193271</t>
  </si>
  <si>
    <t>HOLE SAW            HSaw  4/6-67mm -1pc</t>
  </si>
  <si>
    <t>Коронка Bi-Metal 67мм Milwaukee (III)</t>
  </si>
  <si>
    <t>045242193288</t>
  </si>
  <si>
    <t>HOLE SAW             HSaw  4/6-68mm -1pc</t>
  </si>
  <si>
    <t>Коронка Bi-Metal 68мм Milwaukee (III)</t>
  </si>
  <si>
    <t>045242271030</t>
  </si>
  <si>
    <t>HOLE SAW            HSaw  4/6-70mm -1pc</t>
  </si>
  <si>
    <t>Коронка Bi-Metal 70мм Milwaukee (III)</t>
  </si>
  <si>
    <t>045242193295</t>
  </si>
  <si>
    <t>HOLE SAW            HSaw  4/6-73mm -1pc</t>
  </si>
  <si>
    <t>Коронка Bi-Metal 73мм Milwaukee (III)</t>
  </si>
  <si>
    <t>045242193325</t>
  </si>
  <si>
    <t>HOLE SAW            HSaw  4/6-76mm -1pc</t>
  </si>
  <si>
    <t>Коронка Bi-Metal 76мм Milwaukee (III)</t>
  </si>
  <si>
    <t>045242193332</t>
  </si>
  <si>
    <t>HOLE SAW            HSaw  4/6-79mm -1pc</t>
  </si>
  <si>
    <t>Коронка Bi-Metal 79мм Milwaukee (III)</t>
  </si>
  <si>
    <t>045242193349</t>
  </si>
  <si>
    <t>HOLE SAW            HSaw  4/6-83mm -1pc</t>
  </si>
  <si>
    <t>Коронка Bi-Metal 83мм Milwaukee (III)</t>
  </si>
  <si>
    <t>045242193370</t>
  </si>
  <si>
    <t>HOLE SAW            HSaw  4/6-86mm -1pc</t>
  </si>
  <si>
    <t>Коронка Bi-Metal 86мм Milwaukee (III)</t>
  </si>
  <si>
    <t>045242193387</t>
  </si>
  <si>
    <t>HOLE SAW            HSaw  4/6-89mm -1pc</t>
  </si>
  <si>
    <t>Коронка Bi-Metal 89мм Milwaukee (III)</t>
  </si>
  <si>
    <t>045242193394</t>
  </si>
  <si>
    <t>HOLE SAW            HSaw  4/6-92mm -1pc</t>
  </si>
  <si>
    <t>Коронка Bi-Metal 92мм Milwaukee (III)</t>
  </si>
  <si>
    <t>045242193431</t>
  </si>
  <si>
    <t>HOLE SAW            HSaw  4/6-95mm -1pc</t>
  </si>
  <si>
    <t>Коронка Bi-Metal 95мм Milwaukee (III)</t>
  </si>
  <si>
    <t>045242193448</t>
  </si>
  <si>
    <t>HOLE SAW            HSaw  4/6-98mm -1pc</t>
  </si>
  <si>
    <t>Коронка Bi-Metal 98мм Milwaukee (III)</t>
  </si>
  <si>
    <t>045242193479</t>
  </si>
  <si>
    <t>HOLE SAW            HSaw  4/6-102mm -1pc</t>
  </si>
  <si>
    <t>Коронка Bi-Metal 102мм Milwaukee (III)</t>
  </si>
  <si>
    <t>045242193486</t>
  </si>
  <si>
    <t>HOLE SAW            HSaw  4/6-105mm -1pc</t>
  </si>
  <si>
    <t>Коронка Bi-Metal 105мм Milwaukee (III)</t>
  </si>
  <si>
    <t>045242193493</t>
  </si>
  <si>
    <t>HOLE SAW            HSaw  4/6-111mm -1pc</t>
  </si>
  <si>
    <t>Коронка Bi-Metal 111мм Milwaukee (III)</t>
  </si>
  <si>
    <t>045242193530</t>
  </si>
  <si>
    <t>HOLE SAW            HSaw  4/6-114mm -1pc</t>
  </si>
  <si>
    <t>Коронка Bi-Metal 114мм Milwaukee (III)</t>
  </si>
  <si>
    <t>045242193547</t>
  </si>
  <si>
    <t>HOLE SAW            HSaw  4/6-121mm -1pc</t>
  </si>
  <si>
    <t>Коронка Bi-Metal 121мм Milwaukee (III)</t>
  </si>
  <si>
    <t>045242193578</t>
  </si>
  <si>
    <t>HOLE SAW            HSaw  4/6-127mm -1pc</t>
  </si>
  <si>
    <t>Коронка Bi-Metal 127мм Milwaukee (III)</t>
  </si>
  <si>
    <t>045242193585</t>
  </si>
  <si>
    <t>HOLE SAW            HSaw  4/6-133mm -1pc</t>
  </si>
  <si>
    <t>Коронка Bi-Metal 133мм Milwaukee (III)</t>
  </si>
  <si>
    <t>045242271078</t>
  </si>
  <si>
    <t>HOLE SAW            HSaw  4/6-140mm -1pc</t>
  </si>
  <si>
    <t>Коронка Bi-Metal 140мм Milwaukee (III)</t>
  </si>
  <si>
    <t>045242193592</t>
  </si>
  <si>
    <t>HOLE SAW            HSaw  4/6-152mm -1pc</t>
  </si>
  <si>
    <t>Коронка Bi-Metal 152мм Milwaukee (III)</t>
  </si>
  <si>
    <t>045242193622</t>
  </si>
  <si>
    <t>HOLE SAW           Hsaw Adj 51-178mm-1pc</t>
  </si>
  <si>
    <t>Коронка для сверления мягких материалов 51-178мм (балеринка)</t>
  </si>
  <si>
    <t>045242350261</t>
  </si>
  <si>
    <t>HOLE SAW           Hsaw repl. blades-4pc</t>
  </si>
  <si>
    <t>Лезвия сменные для раздвижной коронки (балеринки)-4шт</t>
  </si>
  <si>
    <t>045242346370</t>
  </si>
  <si>
    <t>Сверло Diamond+</t>
  </si>
  <si>
    <t>DIAMOND DRILL BIT    Dmd Drill 5mm-1pc</t>
  </si>
  <si>
    <t>Алм. Корончатое сверло Diamond Plus Ø 5мм</t>
  </si>
  <si>
    <t>045242223732</t>
  </si>
  <si>
    <t>DIAMOND DRILL BIT    Dmd Drill 6mm-1pc</t>
  </si>
  <si>
    <t>Алм. Корончатое сверло Diamond Plus Ø 6мм</t>
  </si>
  <si>
    <t>045242223749</t>
  </si>
  <si>
    <t>DIAMOND DRILL BIT    Dmd Drill 8mm-1pc</t>
  </si>
  <si>
    <t>Алм. Корончатое сверло Diamond Plus Ø 8мм</t>
  </si>
  <si>
    <t>045242223756</t>
  </si>
  <si>
    <t>DIAMOND DRILL BIT     Dmd Drill 10mm-1pc</t>
  </si>
  <si>
    <t>Алм. Корончатое сверло Diamond Plus Ø 10мм</t>
  </si>
  <si>
    <t>045242223763</t>
  </si>
  <si>
    <t>DIAMOND DRILL BIT    Dmd Drill 12mm-1pc</t>
  </si>
  <si>
    <t>Алм. Корончатое сверло Diamond Plus Ø 12мм</t>
  </si>
  <si>
    <t>045242223770</t>
  </si>
  <si>
    <t>DIAMOND DRILL BIT    Dmd Drill 15mm-1pc</t>
  </si>
  <si>
    <t>Алм. Корончатое сверло Diamond Plus Ø 15мм</t>
  </si>
  <si>
    <t>045242223787</t>
  </si>
  <si>
    <t>DIAMOND DRILL BIT    Dmd Drill 20mm-1pc</t>
  </si>
  <si>
    <t>Алм. Корончатое сверло Diamond Plus Ø 20мм</t>
  </si>
  <si>
    <t>045242223794</t>
  </si>
  <si>
    <t>DIAMOND DRILL BIT    Dmd Drill 25mm-1pc</t>
  </si>
  <si>
    <t>Алм. Корончатое сверло Diamond Plus Ø 25мм</t>
  </si>
  <si>
    <t>045242223800</t>
  </si>
  <si>
    <t>H/Saw TCT - 19mm-1pc</t>
  </si>
  <si>
    <t>Биметаллическая коронка HOLEDOZER CARBIDE 19мм</t>
  </si>
  <si>
    <t>045242503971</t>
  </si>
  <si>
    <t>H/Saw TCT - 22mm-1pc</t>
  </si>
  <si>
    <t>Биметаллическая коронка HOLEDOZER CARBIDE 22мм</t>
  </si>
  <si>
    <t>045242503995</t>
  </si>
  <si>
    <t>H/Saw TCT - 25mm-1pc</t>
  </si>
  <si>
    <t>Биметаллическая коронка HOLEDOZER CARBIDE 25мм</t>
  </si>
  <si>
    <t>045242504008</t>
  </si>
  <si>
    <t>H/Saw TCT - 29mm-1pc</t>
  </si>
  <si>
    <t>Биметаллическая коронка HOLEDOZER CARBIDE 39мм</t>
  </si>
  <si>
    <t>045242504015</t>
  </si>
  <si>
    <t>H/Saw TCT - 32mm-1pc</t>
  </si>
  <si>
    <t>Биметаллическая коронка HOLEDOZER CARBIDE 32мм</t>
  </si>
  <si>
    <t>045242504022</t>
  </si>
  <si>
    <t>H/Saw TCT - 35mm-1pc</t>
  </si>
  <si>
    <t>Биметаллическая коронка HOLEDOZER CARBIDE 35мм</t>
  </si>
  <si>
    <t>045242504039</t>
  </si>
  <si>
    <t>H/Saw TCT - 38mm-1pc</t>
  </si>
  <si>
    <t>Биметаллическая коронка HOLEDOZER CARBIDE 38мм</t>
  </si>
  <si>
    <t>045242504053</t>
  </si>
  <si>
    <t>H/Saw TCT - 44mm-1pc</t>
  </si>
  <si>
    <t>Биметаллическая коронка HOLEDOZER CARBIDE 44мм</t>
  </si>
  <si>
    <t>045242504107</t>
  </si>
  <si>
    <t>H/Saw TCT - 48mm-1pc</t>
  </si>
  <si>
    <t>Биметаллическая коронка HOLEDOZER CARBIDE 48мм</t>
  </si>
  <si>
    <t>045242504114</t>
  </si>
  <si>
    <t>H/Saw TCT - 51mm-1pc</t>
  </si>
  <si>
    <t>Биметаллическая коронка HOLEDOZER CARBIDE 51мм</t>
  </si>
  <si>
    <t>045242504145</t>
  </si>
  <si>
    <t>H/Saw TCT - 57mm-1pc</t>
  </si>
  <si>
    <t>Биметаллическая коронка HOLEDOZER CARBIDE 57мм</t>
  </si>
  <si>
    <t>045242504169</t>
  </si>
  <si>
    <t>H/Saw TCT - 60mm-1pc</t>
  </si>
  <si>
    <t>Биметаллическая коронка HOLEDOZER CARBIDE 60мм</t>
  </si>
  <si>
    <t>045242504176</t>
  </si>
  <si>
    <t>H/Saw TCT - 64mm-1pc</t>
  </si>
  <si>
    <t>Биметаллическая коронка HOLEDOZER CARBIDE 64мм</t>
  </si>
  <si>
    <t>045242504183</t>
  </si>
  <si>
    <t>H/Saw TCT - 67mm-1pc</t>
  </si>
  <si>
    <t>Биметаллическая коронка HOLEDOZER CARBIDE 67мм</t>
  </si>
  <si>
    <t>045242504190</t>
  </si>
  <si>
    <t>H/Saw TCT - 76mm-1pc</t>
  </si>
  <si>
    <t>Биметаллическая коронка HOLEDOZER CARBIDE 76мм</t>
  </si>
  <si>
    <t>045242504220</t>
  </si>
  <si>
    <t>H/Saw TCT - 89mm-1pc</t>
  </si>
  <si>
    <t>Биметаллическая коронка HOLEDOZER CARBIDE 89мм</t>
  </si>
  <si>
    <t>045242504244</t>
  </si>
  <si>
    <t>H/Saw TCT - 92mm-1pc</t>
  </si>
  <si>
    <t>Биметаллическая коронка HOLEDOZER CARBIDE 92мм</t>
  </si>
  <si>
    <t>045242504251</t>
  </si>
  <si>
    <t>H/Saw TCT - 102mm-1pc</t>
  </si>
  <si>
    <t>Биметаллическая коронка HOLEDOZER CARBIDE 102мм</t>
  </si>
  <si>
    <t>045242504275</t>
  </si>
  <si>
    <t>H/Saw TCT - 108mm-1pc</t>
  </si>
  <si>
    <t>Биметаллическая коронка HOLEDOZER CARBIDE 108мм</t>
  </si>
  <si>
    <t>045242504282</t>
  </si>
  <si>
    <t>H/Saw TCT - 114mm-1pc</t>
  </si>
  <si>
    <t>Биметаллическая коронка HOLEDOZER CARBIDE 114мм</t>
  </si>
  <si>
    <t>045242504299</t>
  </si>
  <si>
    <t>HSaw  4/6-19mm - Display (25)</t>
  </si>
  <si>
    <t>Коронка Bi-Metal многоштучная упаковка 19мм Milwaukee (III) (заказ кратно 25шт)</t>
  </si>
  <si>
    <t>045242176199</t>
  </si>
  <si>
    <t>HSaw  4/6-20mm - Display (25)</t>
  </si>
  <si>
    <t>Коронка Bi-Metal многоштучная упаковка 20мм Milwaukee (III) (заказ кратно 25шт)</t>
  </si>
  <si>
    <t>045242528943</t>
  </si>
  <si>
    <t>HSaw  4/6-22mm - Display (25)</t>
  </si>
  <si>
    <t>Коронка Bi-Metal многоштучная упаковка 22мм Milwaukee (III) (заказ кратно 25шт)</t>
  </si>
  <si>
    <t>045242156375</t>
  </si>
  <si>
    <t>HSaw  4/6-25mm - Display (25)</t>
  </si>
  <si>
    <t>Коронка Bi-Metal многоштучная упаковка 25мм Milwaukee (III) (заказ кратно 25шт)</t>
  </si>
  <si>
    <t>045242156382</t>
  </si>
  <si>
    <t>HSaw  4/6-29mm - Display (25)</t>
  </si>
  <si>
    <t>Коронка Bi-Metal многоштучная упаковка 29мм Milwaukee (III) (заказ кратно 25шт)</t>
  </si>
  <si>
    <t>045242156399</t>
  </si>
  <si>
    <t>HSaw  4/6-30mm - Display (25)</t>
  </si>
  <si>
    <t>Коронка Bi-Metal многоштучная упаковка 30мм Milwaukee (III) (заказ кратно 25шт)</t>
  </si>
  <si>
    <t>045242243976</t>
  </si>
  <si>
    <t>HSaw  4/6-32mm - Display (25)</t>
  </si>
  <si>
    <t>Коронка Bi-Metal многоштучная упаковка 32мм Milwaukee (III) (заказ кратно 25шт)</t>
  </si>
  <si>
    <t>045242156412</t>
  </si>
  <si>
    <t>HSaw  4/6-35mm - Display (25)</t>
  </si>
  <si>
    <t>Коронка Bi-Metal многоштучная упаковка 35мм Milwaukee (III) (заказ кратно 25шт)</t>
  </si>
  <si>
    <t>045242156429</t>
  </si>
  <si>
    <t>HSaw  4/6-38mm - Display (25)</t>
  </si>
  <si>
    <t>Коронка Bi-Metal многоштучная упаковка 38мм Milwaukee (III) (заказ кратно 25шт)</t>
  </si>
  <si>
    <t>045242156436</t>
  </si>
  <si>
    <t>HSaw  4/6-41mm - Display (25)</t>
  </si>
  <si>
    <t>Коронка Bi-Metal многоштучная упаковка 41мм Milwaukee (III) (заказ кратно 25шт)</t>
  </si>
  <si>
    <t>045242176229</t>
  </si>
  <si>
    <t>HSaw  4/6-44mm - Display (25)</t>
  </si>
  <si>
    <t>Коронка Bi-Metal многоштучная упаковка 44мм Milwaukee (III) (заказ кратно 25шт)</t>
  </si>
  <si>
    <t>045242176267</t>
  </si>
  <si>
    <t>HSaw  4/6-51mm - Display (25)</t>
  </si>
  <si>
    <t>Коронка Bi-Metal многоштучная упаковка 51мм Milwaukee (III) (заказ кратно 25шт)</t>
  </si>
  <si>
    <t>045242156443</t>
  </si>
  <si>
    <t>HSaw  4/6-54mm - Display (25)</t>
  </si>
  <si>
    <t>Коронка Bi-Metal многоштучная упаковка 54мм Milwaukee (III) (заказ кратно 25шт)</t>
  </si>
  <si>
    <t>045242176366</t>
  </si>
  <si>
    <t>HSaw  4/6-57mm - Display (25)</t>
  </si>
  <si>
    <t>Коронка Bi-Metal многоштучная упаковка 57мм Milwaukee (III) (заказ кратно 25шт)</t>
  </si>
  <si>
    <t>045242176373</t>
  </si>
  <si>
    <t>HSaw  4/6-60mm - Display (25)</t>
  </si>
  <si>
    <t>Коронка Bi-Metal многоштучная упаковка 60мм Milwaukee (III) (заказ кратно 25шт)</t>
  </si>
  <si>
    <t>045242528950</t>
  </si>
  <si>
    <t>HSaw  4/6-64mm - Display (25)</t>
  </si>
  <si>
    <t>Коронка Bi-Metal многоштучная упаковка 64мм Milwaukee (III) (заказ кратно 25шт)</t>
  </si>
  <si>
    <t>045242156467</t>
  </si>
  <si>
    <t>HSaw  4/6-67mm - Display (16)</t>
  </si>
  <si>
    <t>Коронка Bi-Metal многоштучная упаковка 67мм Milwaukee (III) (заказ кратно 16шт)</t>
  </si>
  <si>
    <t>045242176380</t>
  </si>
  <si>
    <t>HSaw  4/6-68mm - Display (16)</t>
  </si>
  <si>
    <t>Коронка Bi-Metal многоштучная упаковка 68мм Milwaukee (III) (заказ кратно 16шт)</t>
  </si>
  <si>
    <t>045242528967</t>
  </si>
  <si>
    <t>HSaw  4/6-76mm - Display (16)</t>
  </si>
  <si>
    <t>Коронка Bi-Metal многоштучная упаковка 76мм Milwaukee (III) (заказ кратно 16шт)</t>
  </si>
  <si>
    <t>045242176397</t>
  </si>
  <si>
    <t>HSaw  4/6-89mm - Display (9)</t>
  </si>
  <si>
    <t>Коронка Bi-Metal многоштучная упаковка 89мм Milwaukee (III) (заказ кратно 9шт)</t>
  </si>
  <si>
    <t>045242176403</t>
  </si>
  <si>
    <t>HSaw  4/6-92mm - Display (9)</t>
  </si>
  <si>
    <t>Коронка Bi-Metal многоштучная упаковка 92мм Milwaukee (III) (заказ кратно 9шт)</t>
  </si>
  <si>
    <t>045242176410</t>
  </si>
  <si>
    <t>HSaw  4/6-102mm - Display (9)</t>
  </si>
  <si>
    <t>Коронка Bi-Metal многоштучная упаковка 102мм Milwaukee (III) (заказ кратно 9шт)</t>
  </si>
  <si>
    <t>045242176427</t>
  </si>
  <si>
    <t>HSaw  4/6-105mm - Display (9)</t>
  </si>
  <si>
    <t>Коронка Bi-Metal многоштучная упаковка 105мм Milwaukee (III) (заказ кратно 9шт)</t>
  </si>
  <si>
    <t>045242176434</t>
  </si>
  <si>
    <t>HOLE SAW            H Saw Dmd 22mm -1pc</t>
  </si>
  <si>
    <t>Алм. Коронка Diamond Plus Ø 22мм</t>
  </si>
  <si>
    <t>045242308439</t>
  </si>
  <si>
    <t>HOLE SAW            H Saw Dmd 29mm -1pc</t>
  </si>
  <si>
    <t>Алм. Коронка Diamond Plus Ø 29мм</t>
  </si>
  <si>
    <t>045242308446</t>
  </si>
  <si>
    <t>Алм. Коронка Diamond Plus Ø 32мм</t>
  </si>
  <si>
    <t>045242308453</t>
  </si>
  <si>
    <t>HOLE SAW            H Saw Dmd 35mm -1pc</t>
  </si>
  <si>
    <t>Алм. Коронка Diamond Plus Ø 35мм</t>
  </si>
  <si>
    <t>045242308460</t>
  </si>
  <si>
    <t>HOLE SAW            H Saw Dmd 38mm -1pc</t>
  </si>
  <si>
    <t>Алм. Коронка Diamond Plus Ø 38мм</t>
  </si>
  <si>
    <t>045242308477</t>
  </si>
  <si>
    <t>HOLE SAW            H Saw Dmd 44mm -1pc</t>
  </si>
  <si>
    <t>Алм. Коронка Diamond Plus Ø 44мм</t>
  </si>
  <si>
    <t>045242308491</t>
  </si>
  <si>
    <t>HOLE SAW            H Saw Dmd 51mm -1pc</t>
  </si>
  <si>
    <t>Алм. Коронка Diamond Plus Ø 51мм</t>
  </si>
  <si>
    <t>045242308507</t>
  </si>
  <si>
    <t>HOLE SAW            H Saw Dmd 68mm -1pc</t>
  </si>
  <si>
    <t>Алм. Коронка Diamond Plus Ø 68мм</t>
  </si>
  <si>
    <t>045242337835</t>
  </si>
  <si>
    <t>ADAPTER             HsawArbor14-30mm-1pc</t>
  </si>
  <si>
    <t>Хвостовик для коронок bi-metal 14-30 Milw. 1/2"x20 хвостовик Hex 9,5</t>
  </si>
  <si>
    <t>045242200177</t>
  </si>
  <si>
    <t>ADAPTER             HSawArb32-210/95-1pc</t>
  </si>
  <si>
    <t>Хвостовик для коронок bi-metal 32-175 Milw. 5/8"x18 хвостовик Hex 9,5</t>
  </si>
  <si>
    <t>045242225798</t>
  </si>
  <si>
    <t>Pilot Drill Long -1pc</t>
  </si>
  <si>
    <t>Сверло направляющее 6х100 для коронок bi-metal-длинное для хвостовика 49567140/49566950</t>
  </si>
  <si>
    <t>045242200351</t>
  </si>
  <si>
    <t>H/S PDrill 6x89-1pc</t>
  </si>
  <si>
    <t>Сверло направляющее 6х89 для коронок bi-metal для хвостовика 49567140/49566950</t>
  </si>
  <si>
    <t>045242200450</t>
  </si>
  <si>
    <t>ADAPTER             HSawArb32-210/11-1pc</t>
  </si>
  <si>
    <t>Хвостовик для коронок bi-metal 32-210 Milw. 5/8"x18 хвостовик Hex 11</t>
  </si>
  <si>
    <t>045242200832</t>
  </si>
  <si>
    <t>HOLE SAW              ShW H Saw 19mm-1pc</t>
  </si>
  <si>
    <t>Коронка Shockwave 19мм</t>
  </si>
  <si>
    <t>045242321094</t>
  </si>
  <si>
    <t>HOLE SAW              ShW H Saw 22mm-1pc</t>
  </si>
  <si>
    <t>Коронка Shockwave 22мм</t>
  </si>
  <si>
    <t>045242321100</t>
  </si>
  <si>
    <t>HOLE SAW              ShW H Saw 25mm-1pc</t>
  </si>
  <si>
    <t>Коронка Shockwave 25мм</t>
  </si>
  <si>
    <t>045242321117</t>
  </si>
  <si>
    <t>HOLE SAW              ShW H Saw 29mm-1pc</t>
  </si>
  <si>
    <t>Коронка Shockwave 29мм</t>
  </si>
  <si>
    <t>045242321124</t>
  </si>
  <si>
    <t>HOLE SAW              ShW H Saw 32mm-1pc</t>
  </si>
  <si>
    <t>Коронка Shockwave 32мм</t>
  </si>
  <si>
    <t>045242321131</t>
  </si>
  <si>
    <t>HOLE SAW              ShW H Saw 35mm-1pc</t>
  </si>
  <si>
    <t>Коронка Shockwave 35мм</t>
  </si>
  <si>
    <t>045242321148</t>
  </si>
  <si>
    <t>HOLE SAW              ShW H Saw 38mm-1pc</t>
  </si>
  <si>
    <t>Коронка Shockwave 38мм</t>
  </si>
  <si>
    <t>045242321155</t>
  </si>
  <si>
    <t>Кольц. Фрезы</t>
  </si>
  <si>
    <t>25MM TELESCOPIC PILOT PIN-2PC</t>
  </si>
  <si>
    <t>Выталкиватель телескопический 30мм (2шт)</t>
  </si>
  <si>
    <t>045242364039</t>
  </si>
  <si>
    <t>HEXAG.CAP HEAD BIT</t>
  </si>
  <si>
    <t>045242207848</t>
  </si>
  <si>
    <t>HEXAG.CAP HEAD KEY</t>
  </si>
  <si>
    <t>Торцевой ключ 3/32"(принадлежности для листовых ножниц)</t>
  </si>
  <si>
    <t>045242221554</t>
  </si>
  <si>
    <t>MORSE TAPER         Ch Adap MT3-B16 P1M</t>
  </si>
  <si>
    <t>Переходник патрона (МТ3-В16)</t>
  </si>
  <si>
    <t>4002395305834</t>
  </si>
  <si>
    <t>THREE JAW CHUCK     Ch 1-16 B16 P1M</t>
  </si>
  <si>
    <t>Патрон ключевой 1-16 В16</t>
  </si>
  <si>
    <t>4002395306169</t>
  </si>
  <si>
    <t>Лобзиковые пилки</t>
  </si>
  <si>
    <t>JIG SAW BLADE       JigBl 75x4 T144D P5M</t>
  </si>
  <si>
    <t>Полотна для лобзика T144D 5шт.</t>
  </si>
  <si>
    <t>4002395301492</t>
  </si>
  <si>
    <t>JIG SAW BLADE       JigBl 54xGR T130 P1M</t>
  </si>
  <si>
    <t>Полотна для лобзика T130 54мм 1шт.</t>
  </si>
  <si>
    <t>4002395301645</t>
  </si>
  <si>
    <t>JIG SAW BLADE       JigBl 54xGR T150 P1M</t>
  </si>
  <si>
    <t>Полотна для лобзика T150 54мм 1шт.</t>
  </si>
  <si>
    <t>4002395301652</t>
  </si>
  <si>
    <t>CHUCK KEY           Ch Key S2A P1M</t>
  </si>
  <si>
    <t>Ключ патрона Тип A</t>
  </si>
  <si>
    <t>4002395302765</t>
  </si>
  <si>
    <t>CHUCK KEY           Ch Key S3T P1M</t>
  </si>
  <si>
    <t>Ключ патрона Тип C, шт</t>
  </si>
  <si>
    <t>4002395306381</t>
  </si>
  <si>
    <t>CHUCK KEY           Ch Key S4 P1M</t>
  </si>
  <si>
    <t>Ключ патрона Тип Е, шт</t>
  </si>
  <si>
    <t>4002395306398</t>
  </si>
  <si>
    <t>PILOT DRILL SPLINE  Pilot bit 11x120</t>
  </si>
  <si>
    <t>Сверло направляющее для коронки по бетону SDS-MAX 11х120мм</t>
  </si>
  <si>
    <t>4002395307111</t>
  </si>
  <si>
    <t>TCT CORE CUTTER     SDSMAXCore 40x100P1M</t>
  </si>
  <si>
    <t>Коронка составная SDS-Max 40х100 ТСТ (по бетону)</t>
  </si>
  <si>
    <t>4002395307180</t>
  </si>
  <si>
    <t>TCT CORE CUTTER     SDSMAXCore 65x100P1M</t>
  </si>
  <si>
    <t>Коронка составная SDS-Max 65х100 ТСТ (по бетону)</t>
  </si>
  <si>
    <t>4002395307203</t>
  </si>
  <si>
    <t>TCT CORE CUTTER     SDSMAXCore 80x100P1M</t>
  </si>
  <si>
    <t>Коронка составная SDS-Max 80х100 ТСТ (по бетону)</t>
  </si>
  <si>
    <t>4002395307210</t>
  </si>
  <si>
    <t>JIG SAW BLADE       JigBl 75x2,5T101BP5M</t>
  </si>
  <si>
    <t>Полотна для лобзика T101B 5шт.</t>
  </si>
  <si>
    <t>4002395301522</t>
  </si>
  <si>
    <t>JIG SAW BLADE       JigBl55x1,2T118A P5M</t>
  </si>
  <si>
    <t>Полотна для лобзика T118A 5шт.</t>
  </si>
  <si>
    <t>4002395301614</t>
  </si>
  <si>
    <t>JIG SAW BLADE       JigBl55x2T118B P5M</t>
  </si>
  <si>
    <t>Полотна для лобзика T118B 5шт.</t>
  </si>
  <si>
    <t>4002395301591</t>
  </si>
  <si>
    <t>JIG SAW BLADE       JigBl 75x3 T111C P5M</t>
  </si>
  <si>
    <t>Полотна для лобзика T111C 75мм 5шт.</t>
  </si>
  <si>
    <t>4002395301539</t>
  </si>
  <si>
    <t>THREE JAW CHUCK     Ch 1,5-131/2x20 P1M</t>
  </si>
  <si>
    <t>Патрон ключевой 1,5-13 1/2"х20</t>
  </si>
  <si>
    <t>4002395300488</t>
  </si>
  <si>
    <t>REVERSIBLE BLADES   Planer Bl 82 P2M</t>
  </si>
  <si>
    <t>Ножи для рубанка 82 P2</t>
  </si>
  <si>
    <t>4002395300150</t>
  </si>
  <si>
    <t>JIG SAW BLADE       JigBl 75x3 T127D P5M</t>
  </si>
  <si>
    <t>Полотна для лобзика T127D 75мм 5шт.</t>
  </si>
  <si>
    <t>4002395301560</t>
  </si>
  <si>
    <t>JIG SAW BLADE       JigBl 75x4 T101D P5M</t>
  </si>
  <si>
    <t>Полотна для лобзика T101D 75мм 5шт.</t>
  </si>
  <si>
    <t>4002395301515</t>
  </si>
  <si>
    <t>JIG SAW BLADE       JigBl 50x2 T119B P5M</t>
  </si>
  <si>
    <t>Полотна для лобзика T119B 50мм 5шт.</t>
  </si>
  <si>
    <t>4002395301553</t>
  </si>
  <si>
    <t>JIG SAW BLADE       JigBl 50x2 T119BOP5M</t>
  </si>
  <si>
    <t>Полотна для лобзика T119BO 50мм 5шт.</t>
  </si>
  <si>
    <t>4002395301485</t>
  </si>
  <si>
    <t>JIG SAW BLADE       JigBl 75x2,5  P5M</t>
  </si>
  <si>
    <t>Полотна для лобзика T101A Sp. Bi-Metal 75мм 5шт.</t>
  </si>
  <si>
    <t>4002395301577</t>
  </si>
  <si>
    <t>JIG SAW BLADE       JigBl 50x0,7T118GP5M</t>
  </si>
  <si>
    <t>Полотна для лобзика T118G 5шт.</t>
  </si>
  <si>
    <t>4002395301621</t>
  </si>
  <si>
    <t>JIG SAW BLADE       JigBl 105x2T344BFP5M</t>
  </si>
  <si>
    <t>Полотна для лобзика T318BF 5шт.</t>
  </si>
  <si>
    <t>4002395301584</t>
  </si>
  <si>
    <t>JIG SAW BLADE       JigB105x1,2T344AFP5M</t>
  </si>
  <si>
    <t>Полотна для лобзика T318AF 5шт.</t>
  </si>
  <si>
    <t>4002395301607</t>
  </si>
  <si>
    <t>CHUCK KEY           Ch Key S14 P1M</t>
  </si>
  <si>
    <t>Ключ патрона Тип D</t>
  </si>
  <si>
    <t>4002395300105</t>
  </si>
  <si>
    <t>SANDING PAPER       Abr 93x230 G50 P10M</t>
  </si>
  <si>
    <t>Шлифовальная бумага 93х230 зерно50 (10шт)</t>
  </si>
  <si>
    <t>4002395300006</t>
  </si>
  <si>
    <t>SANDING PAPER       Abr 93x230 G80 P10M</t>
  </si>
  <si>
    <t>Шлифовальная бумага 93х230 зерно80 (10шт)</t>
  </si>
  <si>
    <t>4002395300013</t>
  </si>
  <si>
    <t>SANDING PAPER       Abr 93x230 G100 P10M</t>
  </si>
  <si>
    <t>Шлифовальная бумага 93х230 зерно100 (10шт)</t>
  </si>
  <si>
    <t>4002395300020</t>
  </si>
  <si>
    <t>SANDING PAPER       Abr 93x230 G150 P10M</t>
  </si>
  <si>
    <t>Шлифовальная бумага 93х230 зерно150 (10шт)</t>
  </si>
  <si>
    <t>4002395300037</t>
  </si>
  <si>
    <t>M2</t>
  </si>
  <si>
    <t>HAMMER DRILL BIT    SDS+ 5x110 P1M</t>
  </si>
  <si>
    <t>Бур SDS+ 5х110</t>
  </si>
  <si>
    <t>4002395308835</t>
  </si>
  <si>
    <t>HAMMER DRILL BIT    SDS+ 6x110 P1M</t>
  </si>
  <si>
    <t>Бур SDS+ 6х110</t>
  </si>
  <si>
    <t>4002395308842</t>
  </si>
  <si>
    <t>HAMMER DRILL BIT    SDS+ 6x160 P1M</t>
  </si>
  <si>
    <t>Бур SDS+ 6х160</t>
  </si>
  <si>
    <t>4002395308859</t>
  </si>
  <si>
    <t>HAMMER DRILL BIT    SDS+ 8x110 P1M</t>
  </si>
  <si>
    <t>Бур SDS+ 8х110</t>
  </si>
  <si>
    <t>4002395308866</t>
  </si>
  <si>
    <t>HAMMER DRILL BIT    SDS+ 8x160 P1M</t>
  </si>
  <si>
    <t>Бур SDS+ 8х160</t>
  </si>
  <si>
    <t>4002395308873</t>
  </si>
  <si>
    <t>HAMMER DRILL BIT    SDS+ 8x210 P1M</t>
  </si>
  <si>
    <t>Бур SDS+ 8х210</t>
  </si>
  <si>
    <t>4002395308880</t>
  </si>
  <si>
    <t>HAMMER DRILL BIT    SDS+ 10x160 P1M</t>
  </si>
  <si>
    <t>Бур SDS+ 10х160</t>
  </si>
  <si>
    <t>4002395308897</t>
  </si>
  <si>
    <t>HAMMER DRILL BIT    SDS+ 10x210 P1M</t>
  </si>
  <si>
    <t>Бур SDS+ 10х210</t>
  </si>
  <si>
    <t>4002395308903</t>
  </si>
  <si>
    <t>HAMMER DRILL BIT    SDS+ 12x160 P1M</t>
  </si>
  <si>
    <t>Бур SDS+ 12х160</t>
  </si>
  <si>
    <t>4002395308910</t>
  </si>
  <si>
    <t>HAMMER DRILL BIT    SDS+ 12x210 P1M</t>
  </si>
  <si>
    <t>Бур SDS+ 12х210</t>
  </si>
  <si>
    <t>4002395308927</t>
  </si>
  <si>
    <t>HAMMER DRILL BIT    SDS+ 12x450 P1M</t>
  </si>
  <si>
    <t>Бур SDS+ 12х450</t>
  </si>
  <si>
    <t>4002395308934</t>
  </si>
  <si>
    <t>HAMMER DRILL BIT    SDS+ 14x160 P1M</t>
  </si>
  <si>
    <t>Бур SDS+ 14х160</t>
  </si>
  <si>
    <t>4002395308941</t>
  </si>
  <si>
    <t>HAMMER DRILL BIT    SDS+ 14x260 P1M</t>
  </si>
  <si>
    <t>Бур SDS+ 14х260</t>
  </si>
  <si>
    <t>4002395308958</t>
  </si>
  <si>
    <t>HAMMER DRILL BIT    SDS+ 16x160 P1M</t>
  </si>
  <si>
    <t>Бур SDS+ 16х160</t>
  </si>
  <si>
    <t>4002395308965</t>
  </si>
  <si>
    <t>HAMMER DRILL BIT    SDS+ 16x210 P1M</t>
  </si>
  <si>
    <t>Бур SDS+ 16х210</t>
  </si>
  <si>
    <t>4002395308972</t>
  </si>
  <si>
    <t>HAMMER DRILL BIT    SDS+ 16x450 P1M</t>
  </si>
  <si>
    <t>Бур SDS+ 16х450</t>
  </si>
  <si>
    <t>4002395308989</t>
  </si>
  <si>
    <t>HAMMER DRILL BIT    SDS+ 18x250 P1M</t>
  </si>
  <si>
    <t>Бур SDS+ 18х250</t>
  </si>
  <si>
    <t>4002395308996</t>
  </si>
  <si>
    <t>HAMMER DRILL BIT    SDS+ 20x250 P1M</t>
  </si>
  <si>
    <t>Бур SDS+ 20х250</t>
  </si>
  <si>
    <t>4002395309009</t>
  </si>
  <si>
    <t>HAMMER DRILL BIT    SDS+ 20x450 P1M</t>
  </si>
  <si>
    <t>Бур SDS+ 20х450</t>
  </si>
  <si>
    <t>4002395309016</t>
  </si>
  <si>
    <t>HAMMER DRILL BIT    SDS+ 24x450 P1M</t>
  </si>
  <si>
    <t>Бур SDS+ 24х450</t>
  </si>
  <si>
    <t>4002395309030</t>
  </si>
  <si>
    <t>HAMMER DRILL BIT    SDS+ 14x450 P1M</t>
  </si>
  <si>
    <t>Бур SDS+ 14х450</t>
  </si>
  <si>
    <t>4002395309047</t>
  </si>
  <si>
    <t>HAMMER DRILL BIT    SDS+ 13x160 P1M</t>
  </si>
  <si>
    <t>Бур SDS+ 13х160</t>
  </si>
  <si>
    <t>4002395309054</t>
  </si>
  <si>
    <t>CHUCK KEY           Ch Key S2AT P1M</t>
  </si>
  <si>
    <t>Ключ патрона тип B S2AT</t>
  </si>
  <si>
    <t>4002395309177</t>
  </si>
  <si>
    <t>JIG SAW BLADE       JigBl 105x4T344D P5M</t>
  </si>
  <si>
    <t>Полотна для лобзика T344D 105мм 5шт.</t>
  </si>
  <si>
    <t>4002395301508</t>
  </si>
  <si>
    <t>CLOTH SANDING BELT  AbrB 100x560 G40 P3M</t>
  </si>
  <si>
    <t>Шлиф. лента 100х560 зерно40 (3шт)</t>
  </si>
  <si>
    <t>4002395300419</t>
  </si>
  <si>
    <t>CLOTH SANDING BELT  AbrB 100x560 G60 P3M</t>
  </si>
  <si>
    <t>Шлиф. лента 100х560 зерно60 (3шт)</t>
  </si>
  <si>
    <t>4002395300426</t>
  </si>
  <si>
    <t>CLOTH SANDING BELT  AbrB 100x560 G80 P3M</t>
  </si>
  <si>
    <t>Шлиф. лента 100х560 зерно80 (3шт)</t>
  </si>
  <si>
    <t>4002395300433</t>
  </si>
  <si>
    <t>CLOTH SANDING BELT  AbrB100x560 G100 P3M</t>
  </si>
  <si>
    <t>Шлиф. лента 100х560 зерно100 (3шт)</t>
  </si>
  <si>
    <t>4002395300440</t>
  </si>
  <si>
    <t>CLOTH SANDING BELT  AbrB100x560 G150 P3M</t>
  </si>
  <si>
    <t>Шлиф. лента 100х560 зерно150 (3шт)</t>
  </si>
  <si>
    <t>4002395300457</t>
  </si>
  <si>
    <t>CLOTH SANDING BELT  AbrB100x560 G240 P3M</t>
  </si>
  <si>
    <t>Шлиф. лента 100х560 зерно240 (3шт)</t>
  </si>
  <si>
    <t>4002395300464</t>
  </si>
  <si>
    <t>CLOTH SANDING BELT  AbrB 75x533 G40 P5M</t>
  </si>
  <si>
    <t>Шлиф. лента 75х533 зерно40 (5шт)</t>
  </si>
  <si>
    <t>4002395301263</t>
  </si>
  <si>
    <t>CLOTH SANDING BELT  AbrB 75x533 G60 P5M</t>
  </si>
  <si>
    <t>Шлиф. лента 75х533 зерно60 (5шт)</t>
  </si>
  <si>
    <t>4002395301270</t>
  </si>
  <si>
    <t>CLOTH SANDING BELT  AbrB 75x533 G80 P5M</t>
  </si>
  <si>
    <t>Шлиф. лента 75х533 зерно80 (5шт)</t>
  </si>
  <si>
    <t>4002395301287</t>
  </si>
  <si>
    <t>CLOTH SANDING BELT  AbrB 75x533 G100 P5M</t>
  </si>
  <si>
    <t>Шлиф. лента 75х533 зерно100 (5шт)</t>
  </si>
  <si>
    <t>4002395301294</t>
  </si>
  <si>
    <t>CLOTH SANDING BELT  AbrB 75x533 G150 P5M</t>
  </si>
  <si>
    <t>Шлиф. лента 75х533 зерно150 (5шт)</t>
  </si>
  <si>
    <t>4002395301300</t>
  </si>
  <si>
    <t>CLOTH SANDING BELT  AbrB 75x533 G240 P5M</t>
  </si>
  <si>
    <t>Шлиф. лента 75х533 зерно240 (5шт)</t>
  </si>
  <si>
    <t>4002395301317</t>
  </si>
  <si>
    <t>THREE JAW CHUCK Ch 1,0-10,0MM 1/4" Hex</t>
  </si>
  <si>
    <t>Патрон ключевой с хвостовиком 1/4" 0,5-6,5</t>
  </si>
  <si>
    <t>4002395300112</t>
  </si>
  <si>
    <t>REVERSIBLE BLADES   Planer Bl 102 P2M</t>
  </si>
  <si>
    <t>Ножи для рубанка 102 P2</t>
  </si>
  <si>
    <t>4002395300167</t>
  </si>
  <si>
    <t>CHUCK KEY           Ch Key S2 P1M</t>
  </si>
  <si>
    <t>Ключ патрона тип G S2</t>
  </si>
  <si>
    <t>4002395303724</t>
  </si>
  <si>
    <t>THREE JAW CHUCK     Ch 3-16 M18 P1M</t>
  </si>
  <si>
    <t>Патрон ключевой 3-16 М18х2,5</t>
  </si>
  <si>
    <t>4002395310784</t>
  </si>
  <si>
    <t>HAMMER DRILL BIT    SDS+ 4x110 P1M</t>
  </si>
  <si>
    <t>Бур SDS+ 4х110</t>
  </si>
  <si>
    <t>4002395304561</t>
  </si>
  <si>
    <t>HAMMER DRILL BIT    SDS+ 5.5x110 P1M</t>
  </si>
  <si>
    <t>Бур SDS+ 5.5x110</t>
  </si>
  <si>
    <t>4002395304578</t>
  </si>
  <si>
    <t>SDS+</t>
  </si>
  <si>
    <t>POINTED CHISEL      Chis P SDS+250 P1M</t>
  </si>
  <si>
    <t>Долото острое SDS+ 250мм</t>
  </si>
  <si>
    <t>4002395304813</t>
  </si>
  <si>
    <t>FLAT CHISEL         Chis F SDS+250x20P1M</t>
  </si>
  <si>
    <t>Долото плоское SDS+ 250x20мм</t>
  </si>
  <si>
    <t>4002395304820</t>
  </si>
  <si>
    <t>CHASING GOUG.CHISEL ChisG SDS+250x25 P1M</t>
  </si>
  <si>
    <t>Долото полукруглое SDS+</t>
  </si>
  <si>
    <t>4002395304837</t>
  </si>
  <si>
    <t>JIG SAW BLADE       JigBl55x1,2T118AFP5M</t>
  </si>
  <si>
    <t>Полотна для лобзика T118AF Bi-Metal 55мм 5шт.</t>
  </si>
  <si>
    <t>4002395304684</t>
  </si>
  <si>
    <t>JIG SAW BLADE       JigBl 55x2T118BF P5M</t>
  </si>
  <si>
    <t>Полотна для лобзика T118BF Bi-Metal 55мм 5шт.</t>
  </si>
  <si>
    <t>4002395304691</t>
  </si>
  <si>
    <t>HAMMER DRILL BIT    SDS+ 5.5x160 P1M</t>
  </si>
  <si>
    <t>Бур SDS+ 5.5х160</t>
  </si>
  <si>
    <t>4002395311910</t>
  </si>
  <si>
    <t>HAMMER DRILL BIT    SDS+ 7x160 P1M</t>
  </si>
  <si>
    <t>Бур SDS+ 7х160</t>
  </si>
  <si>
    <t>4002395311927</t>
  </si>
  <si>
    <t>HAMMER DRILL BIT    SDS+ 10x110 P1M</t>
  </si>
  <si>
    <t>Бур SDS+ 10х110</t>
  </si>
  <si>
    <t>4002395311934</t>
  </si>
  <si>
    <t>HAMMER DRILL BIT    SDS+ 18x450 P1M</t>
  </si>
  <si>
    <t>Бур SDS+ 18х450</t>
  </si>
  <si>
    <t>4002395311941</t>
  </si>
  <si>
    <t>CLOTH SANDING BELT  AbrB 100x620 G40 P5M</t>
  </si>
  <si>
    <t>Шлиф. лента 100х620 зерно40 (5шт)</t>
  </si>
  <si>
    <t>4002395304882</t>
  </si>
  <si>
    <t>CLOTH SANDING BELT  AbrB 100x620 G60 P5M</t>
  </si>
  <si>
    <t>Шлиф. лента 100х620 зерно60 (5шт)</t>
  </si>
  <si>
    <t>4002395304899</t>
  </si>
  <si>
    <t>CLOTH SANDING BELT  AbrB 100x620 G80 P5M</t>
  </si>
  <si>
    <t>Шлиф. лента 100х620 зерно80 (5шт)</t>
  </si>
  <si>
    <t>4002395304905</t>
  </si>
  <si>
    <t>CLOTH SANDING BELT  AbrB100x620 G100 P5M</t>
  </si>
  <si>
    <t>Шлиф. лента 100х620 зерно100 (5шт)</t>
  </si>
  <si>
    <t>4002395304912</t>
  </si>
  <si>
    <t>CLOTH SANDING BELT  AbrB100x620 G150 P5M</t>
  </si>
  <si>
    <t>Шлиф. лента 100х620 зерно150 (5шт)</t>
  </si>
  <si>
    <t>4002395304929</t>
  </si>
  <si>
    <t>CLOTH SANDING BELT  AbrB 100x620 G220P5M</t>
  </si>
  <si>
    <t>Шлиф. лента 100х620 зерно240 (5шт)</t>
  </si>
  <si>
    <t>4002395304936</t>
  </si>
  <si>
    <t>MILLING CUTTER      Annu C 14X30 P1M</t>
  </si>
  <si>
    <t>Кольцевая фреза D14х30мм</t>
  </si>
  <si>
    <t>4002395315130</t>
  </si>
  <si>
    <t>MILLING CUTTER      Annu C 15X30 P1M</t>
  </si>
  <si>
    <t>Кольцевая фреза D15х30мм</t>
  </si>
  <si>
    <t>4002395315147</t>
  </si>
  <si>
    <t>MILLING CUTTER      Annu C 16X30 P1M</t>
  </si>
  <si>
    <t>Кольцевая фреза D16х30мм</t>
  </si>
  <si>
    <t>4002395315154</t>
  </si>
  <si>
    <t>MILLING CUTTER      Annu C 17X30 P1M</t>
  </si>
  <si>
    <t>Кольцевая фреза D17х30мм</t>
  </si>
  <si>
    <t>4002395315161</t>
  </si>
  <si>
    <t>MILLING CUTTER      Annu C 18X30 P1M</t>
  </si>
  <si>
    <t>Кольцевая фреза D18х30мм</t>
  </si>
  <si>
    <t>4002395315178</t>
  </si>
  <si>
    <t>MILLING CUTTER      Annu C 19X30 P1M</t>
  </si>
  <si>
    <t>Кольцевая фреза D19х30мм</t>
  </si>
  <si>
    <t>4002395315185</t>
  </si>
  <si>
    <t>MILLING CUTTER      Annu C 20X30 P1M</t>
  </si>
  <si>
    <t>Кольцевая фреза D20х30мм</t>
  </si>
  <si>
    <t>4002395315192</t>
  </si>
  <si>
    <t>MILLING CUTTER      Annu C 21X30 P1M</t>
  </si>
  <si>
    <t>Кольцевая фреза D21х30мм</t>
  </si>
  <si>
    <t>4002395315208</t>
  </si>
  <si>
    <t>MILLING CUTTER      Annu C 22X30 P1M</t>
  </si>
  <si>
    <t>Кольцевая фреза D22х30мм</t>
  </si>
  <si>
    <t>4002395315215</t>
  </si>
  <si>
    <t>MILLING CUTTER      Annu C 23X30 P1M</t>
  </si>
  <si>
    <t>Кольцевая фреза D23х30мм</t>
  </si>
  <si>
    <t>4002395315222</t>
  </si>
  <si>
    <t>MILLING CUTTER      Annu C 24X30 P1M</t>
  </si>
  <si>
    <t>Кольцевая фреза D24х30мм</t>
  </si>
  <si>
    <t>4002395315239</t>
  </si>
  <si>
    <t>MILLING CUTTER      Annu C 25X30 P1M</t>
  </si>
  <si>
    <t>Кольцевая фреза D25x30мм</t>
  </si>
  <si>
    <t>4002395315246</t>
  </si>
  <si>
    <t>MILLING CUTTER      Annu C 26X30 P1M</t>
  </si>
  <si>
    <t>Кольцевая фреза D26х30мм</t>
  </si>
  <si>
    <t>4002395315253</t>
  </si>
  <si>
    <t>MILLING CUTTER      Annu C 27X30 P1M</t>
  </si>
  <si>
    <t>Кольцевая фреза D27х30мм</t>
  </si>
  <si>
    <t>4002395315260</t>
  </si>
  <si>
    <t>MILLING CUTTER      Annu C 28X30 P1M</t>
  </si>
  <si>
    <t>Кольцевая фреза D28х30мм</t>
  </si>
  <si>
    <t>4002395315277</t>
  </si>
  <si>
    <t>MILLING CUTTER      Annu C 29X30 P1M</t>
  </si>
  <si>
    <t>Кольцевая фреза D29х30мм</t>
  </si>
  <si>
    <t>4002395315284</t>
  </si>
  <si>
    <t>MILLING CUTTER      Annu C 30X30 P1M</t>
  </si>
  <si>
    <t>Кольцевая фреза D30х30мм</t>
  </si>
  <si>
    <t>4002395315291</t>
  </si>
  <si>
    <t>MILLING CUTTER      Annu C 31X30 P1M</t>
  </si>
  <si>
    <t>Кольцевая фреза D31х30мм</t>
  </si>
  <si>
    <t>4002395315307</t>
  </si>
  <si>
    <t>MILLING CUTTER      Annu C 32X30 P1M</t>
  </si>
  <si>
    <t>Кольцевая фреза D32х30мм</t>
  </si>
  <si>
    <t>4002395315314</t>
  </si>
  <si>
    <t>MILLING CUTTER      Annu C 14X50 P1M</t>
  </si>
  <si>
    <t>Кольцевая фреза D14х50мм</t>
  </si>
  <si>
    <t>4002395315352</t>
  </si>
  <si>
    <t>MILLING CUTTER      Annu C 15X50 P1M</t>
  </si>
  <si>
    <t>Кольцевая фреза D15х50мм</t>
  </si>
  <si>
    <t>4002395315369</t>
  </si>
  <si>
    <t>MILLING CUTTER      Annu C 16X50 P1M</t>
  </si>
  <si>
    <t>Кольцевая фреза D16х50мм</t>
  </si>
  <si>
    <t>4002395315376</t>
  </si>
  <si>
    <t>MILLING CUTTER      Annu C 17X50 P1M</t>
  </si>
  <si>
    <t>Кольцевая фреза D17х50мм</t>
  </si>
  <si>
    <t>4002395315383</t>
  </si>
  <si>
    <t>MILLING CUTTER      Annu C 18X50 P1M</t>
  </si>
  <si>
    <t>Кольцевая фреза D18х50мм</t>
  </si>
  <si>
    <t>4002395315390</t>
  </si>
  <si>
    <t>MILLING CUTTER      Annu C 19X50 P1M</t>
  </si>
  <si>
    <t>Кольцевая фреза D19х50мм</t>
  </si>
  <si>
    <t>4002395315406</t>
  </si>
  <si>
    <t>MILLING CUTTER      Annu C 20X50 P1M</t>
  </si>
  <si>
    <t>Кольцевая фреза D20x50мм</t>
  </si>
  <si>
    <t>4002395315413</t>
  </si>
  <si>
    <t>MILLING CUTTER      Annu C 21X50 P1M</t>
  </si>
  <si>
    <t>Кольцевая фреза D21х50мм</t>
  </si>
  <si>
    <t>4002395315420</t>
  </si>
  <si>
    <t>MILLING CUTTER      Annu C 22X50 P1M</t>
  </si>
  <si>
    <t>Кольцевая фреза D22х50мм</t>
  </si>
  <si>
    <t>4002395315437</t>
  </si>
  <si>
    <t>MILLING CUTTER      Annu C 23X50 P1M</t>
  </si>
  <si>
    <t>Кольцевая фреза D23x50мм</t>
  </si>
  <si>
    <t>4002395315444</t>
  </si>
  <si>
    <t>MILLING CUTTER      Annu C 24X50 P1M</t>
  </si>
  <si>
    <t>Кольцевая фреза D24х50мм</t>
  </si>
  <si>
    <t>4002395315451</t>
  </si>
  <si>
    <t>MILLING CUTTER      Annu C 25X50 P1M</t>
  </si>
  <si>
    <t>Кольцевая фреза D25x50мм</t>
  </si>
  <si>
    <t>4002395315468</t>
  </si>
  <si>
    <t>MILLING CUTTER      Annu C 26X50 P1M</t>
  </si>
  <si>
    <t>Кольцевая фреза D26х50мм</t>
  </si>
  <si>
    <t>4002395315475</t>
  </si>
  <si>
    <t>MILLING CUTTER      Annu C 27X50 P1M</t>
  </si>
  <si>
    <t>Кольцевая фреза D27х50мм</t>
  </si>
  <si>
    <t>4002395315482</t>
  </si>
  <si>
    <t>MILLING CUTTER      Annu C 28X50 P1M</t>
  </si>
  <si>
    <t>Кольцевая фреза D28х50мм</t>
  </si>
  <si>
    <t>4002395315499</t>
  </si>
  <si>
    <t>MILLING CUTTER      Annu C 29X50 P1M</t>
  </si>
  <si>
    <t>Кольцевая фреза D29х50мм</t>
  </si>
  <si>
    <t>4002395315505</t>
  </si>
  <si>
    <t>MILLING CUTTER      Annu C 30X50 P1M</t>
  </si>
  <si>
    <t>Кольцевая фреза D30x50мм</t>
  </si>
  <si>
    <t>4002395315512</t>
  </si>
  <si>
    <t>MILLING CUTTER      Annu C 31X50 P1M</t>
  </si>
  <si>
    <t>Кольцевая фреза D31х50мм</t>
  </si>
  <si>
    <t>4002395315529</t>
  </si>
  <si>
    <t>MILLING CUTTER      Annu C 32X50 P1M</t>
  </si>
  <si>
    <t>Кольцевая фреза D32х50мм</t>
  </si>
  <si>
    <t>4002395315536</t>
  </si>
  <si>
    <t>ADAPTER             Ch AdapMT3-WeldonP1M</t>
  </si>
  <si>
    <t>Шпиндель фрезы МТ3-Weldon19</t>
  </si>
  <si>
    <t>4002395318827</t>
  </si>
  <si>
    <t>ADAPTER SHANK       ArborSDSMAX180mm P1M</t>
  </si>
  <si>
    <t>Хвостовик для коронок по бетону SDS-MAX 180мм</t>
  </si>
  <si>
    <t>4002395315932</t>
  </si>
  <si>
    <t>ADAPTER SHANK       ArborSDSMAX450mm P1M</t>
  </si>
  <si>
    <t>Хвостовик для коронок по бетону SDS-MAX ТСТ 450мм, шт</t>
  </si>
  <si>
    <t>4002395315949</t>
  </si>
  <si>
    <t>SDS-MAX</t>
  </si>
  <si>
    <t>POINTED CHISEL      Chis P SDSMax280 P1M</t>
  </si>
  <si>
    <t>Долото острое SDS-Max 280мм</t>
  </si>
  <si>
    <t>4002395317509</t>
  </si>
  <si>
    <t>POINTED CHISEL      Chis P SDSMax400 P1M</t>
  </si>
  <si>
    <t>Долото острое SDS-Max 400мм</t>
  </si>
  <si>
    <t>4002395317516</t>
  </si>
  <si>
    <t>POINTED CHISEL      Chis P SDSMax600 P1M</t>
  </si>
  <si>
    <t>Долото острое SDS-Max 600мм</t>
  </si>
  <si>
    <t>4002395317523</t>
  </si>
  <si>
    <t>FLAT CHISEL         Chis F SDSMax280 P1M</t>
  </si>
  <si>
    <t>Долото плоское SDS-Max 280x25мм</t>
  </si>
  <si>
    <t>4002395317530</t>
  </si>
  <si>
    <t>FLAT CHISEL         Chis F SDSMax400 P1M</t>
  </si>
  <si>
    <t>Долото плоское SDS-Max 400х25мм</t>
  </si>
  <si>
    <t>4002395317547</t>
  </si>
  <si>
    <t>FLAT CHISEL         Chis F SDSMax600 P1M</t>
  </si>
  <si>
    <t>Долото плоское SDS-Max 600х25мм</t>
  </si>
  <si>
    <t>4002395317554</t>
  </si>
  <si>
    <t>CHASING GOUG.CHISEL ChisG SDSMx300x26P1M</t>
  </si>
  <si>
    <t>Долото полукруглое SDS-Max 300, шт</t>
  </si>
  <si>
    <t>4002395317561</t>
  </si>
  <si>
    <t>WIDE CHISEL         ChisW SDSMx400x50P1M</t>
  </si>
  <si>
    <t>Долото плоское SDS-Max 400х50мм</t>
  </si>
  <si>
    <t>4002395317592</t>
  </si>
  <si>
    <t>WIDE CHISEL         ChisWSDSMx300x80 P1M</t>
  </si>
  <si>
    <t>Долото плоское SDS-Max 300х80мм</t>
  </si>
  <si>
    <t>4002395317608</t>
  </si>
  <si>
    <t>WIDE CHISEL         ChisWSDSMx300x115P1M</t>
  </si>
  <si>
    <t>Долото плоское SDS-Max 300х115мм</t>
  </si>
  <si>
    <t>4002395317615</t>
  </si>
  <si>
    <t>SPADE CHISEL        ChisSpSDSM400x110P1M</t>
  </si>
  <si>
    <t>Долото лопаточное SDS-Max 400х110мм</t>
  </si>
  <si>
    <t>4002395317639</t>
  </si>
  <si>
    <t>BIT RECEPTION       Adapr SDSM-Taper P1M</t>
  </si>
  <si>
    <t>Универсальный хвостовик SDS-Max</t>
  </si>
  <si>
    <t>4002395317745</t>
  </si>
  <si>
    <t>HAMMER DRILL BIT    SDS+ 6.5x110 P1M</t>
  </si>
  <si>
    <t>Бур SDS+ 6,5х110</t>
  </si>
  <si>
    <t>4002395312276</t>
  </si>
  <si>
    <t>HAMMER DRILL BIT    SDS+ 6.5x160 P1M</t>
  </si>
  <si>
    <t>Бур SDS+ 6.5х160</t>
  </si>
  <si>
    <t>4002395312269</t>
  </si>
  <si>
    <t>HAMMER DRILL BIT    SDS+ 10x260 P1M</t>
  </si>
  <si>
    <t>Бур SDS+ 10х260</t>
  </si>
  <si>
    <t>4002395312252</t>
  </si>
  <si>
    <t>HAMMER DRILL BIT    SDS+ 10x450 P1M</t>
  </si>
  <si>
    <t>Бур SDS+ 10х450</t>
  </si>
  <si>
    <t>4002395312245</t>
  </si>
  <si>
    <t>HAMMER DRILL BIT    SDS+ 12x260 P1M</t>
  </si>
  <si>
    <t>Бур SDS+ 12х260</t>
  </si>
  <si>
    <t>4002395312238</t>
  </si>
  <si>
    <t>HAMMER DRILL BIT    SDS+ 13x260 P1M</t>
  </si>
  <si>
    <t>Бур SDS+ 13х260</t>
  </si>
  <si>
    <t>4002395312221</t>
  </si>
  <si>
    <t>HAMMER DRILL BIT    SDS+ 15x260 P1M</t>
  </si>
  <si>
    <t>Бур SDS+ 15х260</t>
  </si>
  <si>
    <t>4002395312207</t>
  </si>
  <si>
    <t>HAMMER DRILL BIT    SDS+ 16x310 P1M</t>
  </si>
  <si>
    <t>Бур SDS+ 16х310</t>
  </si>
  <si>
    <t>4002395312191</t>
  </si>
  <si>
    <t>HAMMER DRILL BIT    SDS+ 18x200 P1M</t>
  </si>
  <si>
    <t>Бур SDS+ 18х200</t>
  </si>
  <si>
    <t>4002395312177</t>
  </si>
  <si>
    <t>HAMMER DRILL BIT    SDS+ 18x300 P1M</t>
  </si>
  <si>
    <t>Бур SDS+ 18х300</t>
  </si>
  <si>
    <t>4002395312160</t>
  </si>
  <si>
    <t>HAMMER DRILL BIT    SDS+ 20x200 P1M</t>
  </si>
  <si>
    <t>Бур SDS+ 20х200</t>
  </si>
  <si>
    <t>4002395312153</t>
  </si>
  <si>
    <t>HAMMER DRILL BIT    SDS+ 22x450 P1M</t>
  </si>
  <si>
    <t>Бур SDS+ 22х450</t>
  </si>
  <si>
    <t>4002395312139</t>
  </si>
  <si>
    <t>HAMMER DRILL BIT    SDS+ 25x250 P1M</t>
  </si>
  <si>
    <t>Бур SDS+ 25х250</t>
  </si>
  <si>
    <t>4002395312122</t>
  </si>
  <si>
    <t>HAMMER DRILL BIT    SDS+ 25x450 P1M</t>
  </si>
  <si>
    <t>Бур SDS+ 25х450</t>
  </si>
  <si>
    <t>4002395312115</t>
  </si>
  <si>
    <t>HAMMER DRILL BIT    SDS+ 26x250 P1M</t>
  </si>
  <si>
    <t>Бур SDS+ 26х250</t>
  </si>
  <si>
    <t>4002395323814</t>
  </si>
  <si>
    <t>HAMMER DRILL BIT    SDS+ 26x450 P1M</t>
  </si>
  <si>
    <t>Бур SDS+ 26х450</t>
  </si>
  <si>
    <t>4002395312092</t>
  </si>
  <si>
    <t>коронки по бетону</t>
  </si>
  <si>
    <t>TCT CORE CUTTER     TCT Core 35x58 P1M</t>
  </si>
  <si>
    <t>Коронка по бетону SDS+ TCT 35х58мм</t>
  </si>
  <si>
    <t>4002395312559</t>
  </si>
  <si>
    <t>TCT CORE CUTTER     TCT Core 50x58 P1M</t>
  </si>
  <si>
    <t>Коронка по бетону SDS+ TCT 50х58мм</t>
  </si>
  <si>
    <t>4002395312566</t>
  </si>
  <si>
    <t>TCT CORE CUTTER     TCT Core 65x50 P1M</t>
  </si>
  <si>
    <t>Коронка по бетону SDS+ TCT 65х50мм</t>
  </si>
  <si>
    <t>4002395312573</t>
  </si>
  <si>
    <t>TCT CORE CUTTER     TCT Core 82x50 P1M</t>
  </si>
  <si>
    <t>Коронка по бетону SDS+ TCT 82х50мм</t>
  </si>
  <si>
    <t>4002395312580</t>
  </si>
  <si>
    <t>TCT CORE CUTTER     TCT Core 90x50 P1M</t>
  </si>
  <si>
    <t>Коронка по бетону SDS+ TCT 90х50мм</t>
  </si>
  <si>
    <t>4002395312597</t>
  </si>
  <si>
    <t>FLEXIB.BACKING PAD  Flexbackpad 170 P1M</t>
  </si>
  <si>
    <t>Гибкая опорная тарелка УШМ 170х14,2мм</t>
  </si>
  <si>
    <t>4002395313501</t>
  </si>
  <si>
    <t>BG</t>
  </si>
  <si>
    <t>FLEXIB.BACKING PAD  Flexbackpad 110 P1M</t>
  </si>
  <si>
    <t>Гибкая опорная тарелка УШМ 110х14,2мм</t>
  </si>
  <si>
    <t>4002395313488</t>
  </si>
  <si>
    <t>FLEXIB.BACKING PAD  Flexbackpad 125 P1M</t>
  </si>
  <si>
    <t>Гибкая опорная тарелка УШМ 125мм</t>
  </si>
  <si>
    <t>4002395313495</t>
  </si>
  <si>
    <t>JIG SAW BLADE       JigBl 5pc set P5M</t>
  </si>
  <si>
    <t>Полотна для лобзика Milwaukee Набор (5шт)(213116,254061/063/064/071)</t>
  </si>
  <si>
    <t>4002395314850</t>
  </si>
  <si>
    <t>JIG SAW BLADE       JigBl 75x1,2  P5M</t>
  </si>
  <si>
    <t>Полотна для лобзика T118A Sp. 75мм 5шт.</t>
  </si>
  <si>
    <t>4002395313464</t>
  </si>
  <si>
    <t>JIG SAW BLADE       JigBl105x4T301DL P5M</t>
  </si>
  <si>
    <t>Полотна для лобзика T301DL 105мм 5шт.</t>
  </si>
  <si>
    <t>4002395312399</t>
  </si>
  <si>
    <t>JIG SAW BLADE       JigBl 75x4 T244D P5M</t>
  </si>
  <si>
    <t>Полотна для лобзика T244D 75мм 5шт.</t>
  </si>
  <si>
    <t>4002395312375</t>
  </si>
  <si>
    <t>JIG SAW BLADE       JigBl75x2,5T101BRP5M</t>
  </si>
  <si>
    <t>Полотна для лобзика T101BR 75мм 5шт.</t>
  </si>
  <si>
    <t>4002395312382</t>
  </si>
  <si>
    <t>JIG SAW BLADE       JigBl 75x3 T227D P5M</t>
  </si>
  <si>
    <t>Полотна для лобзика T227D 75мм 5шт.</t>
  </si>
  <si>
    <t>4002395312351</t>
  </si>
  <si>
    <t>JIG SAW BLADE       JigBl 55x1,2T218AP5M</t>
  </si>
  <si>
    <t>Полотна для лобзика T218A 55мм 5шт.</t>
  </si>
  <si>
    <t>4002395312368</t>
  </si>
  <si>
    <t>JIG SAW BLADE       JigBl 105x2,5 P5M</t>
  </si>
  <si>
    <t>Полотна для лобзика T101BR Sp. 105мм 5шт.</t>
  </si>
  <si>
    <t>4002395313860</t>
  </si>
  <si>
    <t>KEYLESS CHUCK       Ch KL 1-10 3/8x24P1M</t>
  </si>
  <si>
    <t>Патрон бесключевой 1-10 3/8"х24</t>
  </si>
  <si>
    <t>4002395318155</t>
  </si>
  <si>
    <t>SANDING PAPER       AbrHL80x133 G60 P10M</t>
  </si>
  <si>
    <t>Шлифовальная бумага 80х133 зерно60 (10шт)</t>
  </si>
  <si>
    <t>4002395319305</t>
  </si>
  <si>
    <t>SANDING PAPER       AbrHL80x133 G80 P10M</t>
  </si>
  <si>
    <t>Шлифовальная бумага 80х133 зерно80 (10шт)</t>
  </si>
  <si>
    <t>4002395319312</t>
  </si>
  <si>
    <t>SANDING PAPER       AbrHL80x133G120 P10M</t>
  </si>
  <si>
    <t>Шлифовальная бумага 80х133 зерно120 (10шт)</t>
  </si>
  <si>
    <t>4002395319329</t>
  </si>
  <si>
    <t>SANDING PAPER       AbrHL80x133G180 P10M</t>
  </si>
  <si>
    <t>Шлифовальная бумага 80х133 зерно180 (10шт)</t>
  </si>
  <si>
    <t>4002395319336</t>
  </si>
  <si>
    <t>SANDING PAPER       AbrHL80x133G240 P10M</t>
  </si>
  <si>
    <t>Шлифовальная бумага 80х133 зерно240 (10шт)</t>
  </si>
  <si>
    <t>4002395319343</t>
  </si>
  <si>
    <t>HAMMER DRILL BIT SDS+ MX4 5X115 - 1 PC</t>
  </si>
  <si>
    <t>Бур SDS+ MX4 5x115 Milwaukee</t>
  </si>
  <si>
    <t>4002395366644</t>
  </si>
  <si>
    <t>HAMMER DRILL BIT SDS+ MX4 5X165 - 1 PC</t>
  </si>
  <si>
    <t>Бур SDS+ MX4 5х160 Milwaukee</t>
  </si>
  <si>
    <t>4002395368891</t>
  </si>
  <si>
    <t>HAMMER DRILL BIT SDS+ MX4 5,5X115 - 1 PC</t>
  </si>
  <si>
    <t>Бур SDS+ MX4 5,5х110 Milwaukee</t>
  </si>
  <si>
    <t>4002395368907</t>
  </si>
  <si>
    <t>HAMMER DRILL BIT SDS+ MX4 5,5X165 - 1 PC</t>
  </si>
  <si>
    <t>Бур SDS+ MX4 5,5х160 Milwaukee</t>
  </si>
  <si>
    <t>4002395368914</t>
  </si>
  <si>
    <t>HAMMER DRILL BIT SDS+ MX4 6X115 - 1 PC</t>
  </si>
  <si>
    <t>Бур SDS+ MX4 6x115 Milwaukee</t>
  </si>
  <si>
    <t>4002395368921</t>
  </si>
  <si>
    <t>HAMMER DRILL BIT SDS+ MX4 6X165 - 1 PC</t>
  </si>
  <si>
    <t>Бур SDS+ MX4 6x165 Milwaukee</t>
  </si>
  <si>
    <t>4002395368938</t>
  </si>
  <si>
    <t>HAMMER DRILL BIT SDS+ MX4 6X215 - 1 PC</t>
  </si>
  <si>
    <t>Бур SDS+ MX4 6x215 Milwaukee</t>
  </si>
  <si>
    <t>4002395366705</t>
  </si>
  <si>
    <t>HAMMER DRILL BIT SDS+ MX4 6X265 - 1 PC</t>
  </si>
  <si>
    <t>Бур SDS+ MX4 6x265 Milwaukee</t>
  </si>
  <si>
    <t>4002395366712</t>
  </si>
  <si>
    <t>HAMMER DRILL BIT SDS+ MX4 6X315 - 1 PC</t>
  </si>
  <si>
    <t>Бур SDS+ MX4 6x310 Milwaukee</t>
  </si>
  <si>
    <t>4002395366729</t>
  </si>
  <si>
    <t>HAMMER DRILL BIT SDS+ MX4 6,5X215 - 1 PC</t>
  </si>
  <si>
    <t>Бур SDS+ MX4 6,5x210</t>
  </si>
  <si>
    <t>4002395366736</t>
  </si>
  <si>
    <t>HAMMER DRILL BIT SDS+ MX4 6.5X265 - 1 PC</t>
  </si>
  <si>
    <t>Бур SDS+ MX4 6,5x260</t>
  </si>
  <si>
    <t>4002395366743</t>
  </si>
  <si>
    <t>HAMMER DRILL BIT SDS+ MX4 6,5X315 - 1 PC</t>
  </si>
  <si>
    <t>Бур SDS+ MX4 6,5x310</t>
  </si>
  <si>
    <t>4002395366750</t>
  </si>
  <si>
    <t>HAMMER DRILL BIT SDS+ MX4 7X115 - 1 PC</t>
  </si>
  <si>
    <t>Бур SDS+ MX4 7x115 Milwaukee</t>
  </si>
  <si>
    <t>4002395366767</t>
  </si>
  <si>
    <t>HAMMER DRILL BIT SDS+ MX4 7X165 - 1 PC</t>
  </si>
  <si>
    <t>Бур SDS+ MX4 7x160 Milwaukee</t>
  </si>
  <si>
    <t>4002395366774</t>
  </si>
  <si>
    <t>HAMMER DRILL BIT SDS+ MX4 8X115 - 1 PC</t>
  </si>
  <si>
    <t>Бур SDS+ MX4 8х110 Milwaukee</t>
  </si>
  <si>
    <t>4002395366781</t>
  </si>
  <si>
    <t>HAMMER DRILL BIT SDS+ MX4 8X165 - 1 PC</t>
  </si>
  <si>
    <t>Бур SDS+ MX4 8х165 Milwaukee</t>
  </si>
  <si>
    <t>4002395366798</t>
  </si>
  <si>
    <t>HAMMER DRILL BIT SDS+ MX4 8X215 - 1 PC</t>
  </si>
  <si>
    <t>Бур SDS+ MX4 8х210 Milwaukee</t>
  </si>
  <si>
    <t>4002395366804</t>
  </si>
  <si>
    <t>HAMMER DRILL BIT SDS+ MX4 8X265 - 1 PC</t>
  </si>
  <si>
    <t>Бур SDS+ MX4 8х260 Milwaukee</t>
  </si>
  <si>
    <t>4002395366811</t>
  </si>
  <si>
    <t>HAMMER DRILL BIT SDS+ MX4 10X115 - 1 pc</t>
  </si>
  <si>
    <t>Бур SDS+ MX4 10х110 Milwaukee</t>
  </si>
  <si>
    <t>4002395366828</t>
  </si>
  <si>
    <t>HAMMER DRILL BIT SDS+ MX4 10X165 - 1 pc</t>
  </si>
  <si>
    <t>Бур SDS+ MX4 10х160 Milwaukee</t>
  </si>
  <si>
    <t>4002395366835</t>
  </si>
  <si>
    <t>HAMMER DRILL BIT SDS+ MX4 10X215 - 1 pc</t>
  </si>
  <si>
    <t>Бур SDS+ MX4 10х210 Milwaukee</t>
  </si>
  <si>
    <t>4002395366842</t>
  </si>
  <si>
    <t>HAMMER DRILL BIT SDS+ MX4 10X265 - 1 pc</t>
  </si>
  <si>
    <t>Бур SDS+ MX4 10х260 Milwaukee</t>
  </si>
  <si>
    <t>4002395366859</t>
  </si>
  <si>
    <t>HAMMER DRILL BIT SDS+ MX4 10X315 - 1 pc</t>
  </si>
  <si>
    <t>Бур SDS+ MX4 10х310 Milwaukee</t>
  </si>
  <si>
    <t>4002395366866</t>
  </si>
  <si>
    <t>HAMMER DRILL BIT SDS+ MX4 10X455 - 1 pc</t>
  </si>
  <si>
    <t>Бур SDS+ MX4 10х450 Milwaukee</t>
  </si>
  <si>
    <t>4002395366873</t>
  </si>
  <si>
    <t>HAMMER DRILL BIT SDS+ MX4 12X160 - 1 pc</t>
  </si>
  <si>
    <t>Бур SDS+ MX4 12х160 Milwaukee</t>
  </si>
  <si>
    <t>4002395366880</t>
  </si>
  <si>
    <t>HAMMER DRILL BIT SDS+ MX4 12X210 - 1 pc</t>
  </si>
  <si>
    <t>Бур SDS+ MX4 12х210 Milwaukee</t>
  </si>
  <si>
    <t>4002395366897</t>
  </si>
  <si>
    <t>HAMMER DRILL BIT SDS+ MX4 12X260 - 1 pc</t>
  </si>
  <si>
    <t>Бур SDS+ MX4 12х260 Milwaukee</t>
  </si>
  <si>
    <t>4002395366903</t>
  </si>
  <si>
    <t>HAMMER DRILL BIT SDS+ MX4 12X310 - 1pc</t>
  </si>
  <si>
    <t>Бур SDS+ RX4 12х310 Milwaukee</t>
  </si>
  <si>
    <t>4002395366910</t>
  </si>
  <si>
    <t>HAMMER DRILL BIT SDS+ MX4 12X450 - 1pc</t>
  </si>
  <si>
    <t>Бур SDS+ MX4 12х450 Milwaukee</t>
  </si>
  <si>
    <t>4002395366927</t>
  </si>
  <si>
    <t>HAMMER DRILL BIT SDS+ MX4 14X160 - 1 pc</t>
  </si>
  <si>
    <t>Бур SDS+ MX4 14х160 Milwaukee</t>
  </si>
  <si>
    <t>4002395366934</t>
  </si>
  <si>
    <t>HAMMER DRILL BIT SDS+ MX4 14X210 - 1 pc</t>
  </si>
  <si>
    <t>Бур SDS+ MX4 14х210 Milwaukee</t>
  </si>
  <si>
    <t>4002395366941</t>
  </si>
  <si>
    <t>HAMMER DRILL BIT SDS+ MX4 14X310 - 1pc</t>
  </si>
  <si>
    <t>Бур SDS+ MX4 14х310 Milwaukee</t>
  </si>
  <si>
    <t>4002395366958</t>
  </si>
  <si>
    <t>HAMMER DRILL BIT SDS+ MX4 14X450 - 1 pc</t>
  </si>
  <si>
    <t>Бур SDS+ MX4 14х450 Milwaukee</t>
  </si>
  <si>
    <t>4002395366965</t>
  </si>
  <si>
    <t>HAMMER DRILL BIT SDS+ MX4 5X115 - 10 pc</t>
  </si>
  <si>
    <t>Бур SDS+ MX4 5х115 (10шт)</t>
  </si>
  <si>
    <t>4002395366972</t>
  </si>
  <si>
    <t>HAMMER DRILL BIT SDS+ MX4 5,5X165 - 10pc</t>
  </si>
  <si>
    <t>Бур SDS+ MX4 5,5х160 (10шт)</t>
  </si>
  <si>
    <t>4002395366989</t>
  </si>
  <si>
    <t>HAMMER DRILL BIT SDS+ MX4 6X115 - 10 pc</t>
  </si>
  <si>
    <t>Бур SDS+ MX4 6х115 Milwaukee (10шт)</t>
  </si>
  <si>
    <t>4002395366996</t>
  </si>
  <si>
    <t>HAMMER DRILL BIT SDS+ MX4 6X165 - 10 pc</t>
  </si>
  <si>
    <t>Бур SDS+ MX4 6х165 Milwaukee (10шт)</t>
  </si>
  <si>
    <t>4002395367009</t>
  </si>
  <si>
    <t>HAMMER DRILL BIT SDS+ MX4 7X165 - 10 pc</t>
  </si>
  <si>
    <t>Бур SDS+ MX4 7х160 (10шт)</t>
  </si>
  <si>
    <t>4002395367016</t>
  </si>
  <si>
    <t>HAMMER DRILL BIT SDS+ MX4 8X115 - 10 pc</t>
  </si>
  <si>
    <t>Бур SDS+ MX4 8х115 Milwaukee (10шт), шт</t>
  </si>
  <si>
    <t>4002395367023</t>
  </si>
  <si>
    <t>HAMMER DRILL BIT SDS+ MX4 8X165 - 10 pc</t>
  </si>
  <si>
    <t>Бур SDS+ MX4 8х165 Milwaukee (10шт)</t>
  </si>
  <si>
    <t>4002395367030</t>
  </si>
  <si>
    <t>HAMMER DRILL BIT SDS+ MX4 10X165 - 10 pc</t>
  </si>
  <si>
    <t>Бур SDS+ MX4 10х160 Milwaukee (10шт)</t>
  </si>
  <si>
    <t>4002395367047</t>
  </si>
  <si>
    <t>HAMMER DRILL BIT SDS+ MX4 10X215 - 10pc</t>
  </si>
  <si>
    <t>Бур SDS+ MX4 10х210 Milwaukee (10шт)</t>
  </si>
  <si>
    <t>4002395367054</t>
  </si>
  <si>
    <t>HAMMER DRILL BIT SDS+ MX4 12X160 - 10 pc</t>
  </si>
  <si>
    <t>Бур SDS+ MX4 12х160 Milwaukee (10шт), шт</t>
  </si>
  <si>
    <t>4002395367061</t>
  </si>
  <si>
    <t>HAMMER DRILL BIT SDS+ MX4 12X210 - 10 pc</t>
  </si>
  <si>
    <t>Бур SDS+ MX4 12х210 Milwaukee (10шт)</t>
  </si>
  <si>
    <t>4002395367078</t>
  </si>
  <si>
    <t>DIAMOND CORE CUTTER DiaCrWet WCHP172 P1M</t>
  </si>
  <si>
    <t>Алмазная коронка WCHP 172</t>
  </si>
  <si>
    <t>4002395367092</t>
  </si>
  <si>
    <t>BIT SET             Trade B scr 35p P1M</t>
  </si>
  <si>
    <t>Набор бит Milwaukee Trade (35шт) (дисплей 6шт)</t>
  </si>
  <si>
    <t>4002395367214</t>
  </si>
  <si>
    <t>DIAMOND CORE CUTTER DiaCr Wet WCHP 8 P1M</t>
  </si>
  <si>
    <t>Коронка алмазная WCHP-SB 8</t>
  </si>
  <si>
    <t>4002395367269</t>
  </si>
  <si>
    <t>DIAMOND CORE CUTTER DiaCr Wet WCHP12 P1M</t>
  </si>
  <si>
    <t>Коронка алмазная WCHP-SB 12</t>
  </si>
  <si>
    <t>4002395367283</t>
  </si>
  <si>
    <t>DIAMOND CORE CUTTER DiaCr Wet WCHP14 P1M</t>
  </si>
  <si>
    <t>Коронка алмазная WCHP-SB 14</t>
  </si>
  <si>
    <t>4002395367290</t>
  </si>
  <si>
    <t>DIAMOND CORE CUTTER DiaCr Wet WCHP16 P1M</t>
  </si>
  <si>
    <t>Алмазная коронка WCHP-SB 16, шт</t>
  </si>
  <si>
    <t>4002395367313</t>
  </si>
  <si>
    <t>DIAMOND CORE CUTTER DiaCr Wet WCHP18 P1M</t>
  </si>
  <si>
    <t>Коронка алмазная WCHP-SB 18</t>
  </si>
  <si>
    <t>4002395367320</t>
  </si>
  <si>
    <t>DIAMOND CORE CUTTER DiaCr Wet WCHP20 P1M</t>
  </si>
  <si>
    <t>Алмазная коронка WCHP-SB 20</t>
  </si>
  <si>
    <t>4002395367337</t>
  </si>
  <si>
    <t>DIAMOND CORE CUTTER DiaCr Wet WCHP22 P1M</t>
  </si>
  <si>
    <t>Алмазная коронка WCHP-SB 22, шт</t>
  </si>
  <si>
    <t>4002395367344</t>
  </si>
  <si>
    <t>DIAMOND CORE CUTTER DiaCr Wet WCHP24 P1M</t>
  </si>
  <si>
    <t>Коронка алмазная WCHP-SB 24</t>
  </si>
  <si>
    <t>4002395367351</t>
  </si>
  <si>
    <t>DIAMOND CORE CUTTER DiaCr Wet WCHP25 P1M</t>
  </si>
  <si>
    <t>Алмазная коронка WCHP-SB 25, шт</t>
  </si>
  <si>
    <t>4002395367368</t>
  </si>
  <si>
    <t>DIAMOND CORE CUTTER DiaCr Wet WCHP28 P1M</t>
  </si>
  <si>
    <t>Коронка алмазная WCHP-SB 28</t>
  </si>
  <si>
    <t>4002395367375</t>
  </si>
  <si>
    <t>DIAMOND CORE CUTTER DiaCr Wet WCHP30 P1M</t>
  </si>
  <si>
    <t>Алмазная коронка WCHP-SB 30, шт</t>
  </si>
  <si>
    <t>4002395367382</t>
  </si>
  <si>
    <t>DIAMOND CORE CUTTER DiaCr Wet WCHP32 P1M</t>
  </si>
  <si>
    <t>Алмазная коронка WCHP-SB 32, шт</t>
  </si>
  <si>
    <t>4002395367399</t>
  </si>
  <si>
    <t>DIAMOND CORE CUTTER DiaCr Wet WCHP35 P1M</t>
  </si>
  <si>
    <t>Алмазная коронка WCHP-SB 35, шт</t>
  </si>
  <si>
    <t>4002395367405</t>
  </si>
  <si>
    <t>DIAMOND CORE CUTTER DiaCr Wet WCHP37 P1M</t>
  </si>
  <si>
    <t>Коронка алмазная WCHP-SB 37</t>
  </si>
  <si>
    <t>4002395367412</t>
  </si>
  <si>
    <t>DIAMOND CORE CUTTER DiaCr Wet WCHP40 P1M</t>
  </si>
  <si>
    <t>Коронка алмазная WCHP-SB 40</t>
  </si>
  <si>
    <t>4002395367429</t>
  </si>
  <si>
    <t>DIAMOND CORE CUTTER DiaCr Wet WCHP42 P1M</t>
  </si>
  <si>
    <t>Алмазная коронка WCHP-SB 42</t>
  </si>
  <si>
    <t>4002395367436</t>
  </si>
  <si>
    <t>DIAMOND CORE CUTTER DiaCr Wet WCHP45 P1M</t>
  </si>
  <si>
    <t>Коронка алмазная WCHP-SB 45</t>
  </si>
  <si>
    <t>4002395367443</t>
  </si>
  <si>
    <t>DIAMOND CORE CUTTER DiaCr Wet WCHP50 P1M</t>
  </si>
  <si>
    <t>Алмазная коронка WCHP-SB 50, шт</t>
  </si>
  <si>
    <t>4002395367467</t>
  </si>
  <si>
    <t>HAMMER DRILL BIT    SDS+ 4.8x110 P1M</t>
  </si>
  <si>
    <t>Бур SDS+ 4,8х110, шт</t>
  </si>
  <si>
    <t>4002395367832</t>
  </si>
  <si>
    <t>DISPLAY SDS+ MX4 CD 7pc set - 6 pc</t>
  </si>
  <si>
    <t>Дисплей из 6-и наборов SDS+ Milwaukee MX4 (7шт)</t>
  </si>
  <si>
    <t>4002395368068</t>
  </si>
  <si>
    <t>HSS-G укороч</t>
  </si>
  <si>
    <t>METAL DRILL BIT     HSSGDIN1897 2,0 P10M</t>
  </si>
  <si>
    <t>Сверло по металлу HSS-G DIN1897 2,0 10шт</t>
  </si>
  <si>
    <t>4002395368532</t>
  </si>
  <si>
    <t>METAL DRILL BIT     HSSGDIN1897 2,5 P10M</t>
  </si>
  <si>
    <t>Сверло по металлу HSS-G DIN1897 2,5 10шт</t>
  </si>
  <si>
    <t>4002395368549</t>
  </si>
  <si>
    <t>METAL DRILL BIT     HSSGDIN1897 3,0 P10M</t>
  </si>
  <si>
    <t>Сверло по металлу HSS-G DIN1897 3,0 10шт</t>
  </si>
  <si>
    <t>4002395368556</t>
  </si>
  <si>
    <t>METAL DRILL BIT     HSSGDIN1897 3,2 P10M</t>
  </si>
  <si>
    <t>Сверло по металлу HSS-G DIN1897 3,2 10шт</t>
  </si>
  <si>
    <t>4002395368563</t>
  </si>
  <si>
    <t>METAL DRILL BIT     HSSGDIN1897 3,3 P10M</t>
  </si>
  <si>
    <t>Сверло по металлу HSS-G DIN1897 3,3 10шт</t>
  </si>
  <si>
    <t>4002395368570</t>
  </si>
  <si>
    <t>METAL DRILL BIT     HSSGDIN1897 3,5 P10M</t>
  </si>
  <si>
    <t>Сверло по металлу HSS-G 3.5мм DIN1897 (10шт)</t>
  </si>
  <si>
    <t>4002395368587</t>
  </si>
  <si>
    <t>METAL DRILL BIT     HSSGDIN1897 3,7 P10M</t>
  </si>
  <si>
    <t>Сверло по металлу HSS-G DIN1897 3,7 10шт</t>
  </si>
  <si>
    <t>4002395368594</t>
  </si>
  <si>
    <t>METAL DRILL BIT     HSSGDIN1897 4,0 P10M</t>
  </si>
  <si>
    <t>Сверло по металлу HSS-G DIN1897 4,0 10шт</t>
  </si>
  <si>
    <t>4002395368600</t>
  </si>
  <si>
    <t>METAL DRILL BIT     HSSGDIN1897 4,2 P10M</t>
  </si>
  <si>
    <t>Сверло по металлу HSS-G DIN1897 4,2 10шт</t>
  </si>
  <si>
    <t>4002395368617</t>
  </si>
  <si>
    <t>METAL DRILL BIT     HSSGDIN1897 4,5 P10M</t>
  </si>
  <si>
    <t>Сверло по металлу HSS-G DIN1897 4,5 10шт</t>
  </si>
  <si>
    <t>4002395368624</t>
  </si>
  <si>
    <t>METAL DRILL BIT     HSSGDIN1897 4,8 P10M</t>
  </si>
  <si>
    <t>Сверло по металлу HSS-G DIN1897 4,8 10шт</t>
  </si>
  <si>
    <t>4002395368631</t>
  </si>
  <si>
    <t>METAL DRILL BIT     HSSGDIN1897 5,0 P10M</t>
  </si>
  <si>
    <t>Сверло по металлу HSS-G DIN1897 5,0 10шт</t>
  </si>
  <si>
    <t>4002395368648</t>
  </si>
  <si>
    <t>METAL DRILL BIT     HSSGDIN1897 5,2 P10M</t>
  </si>
  <si>
    <t>Сверло по металлу HSS-G DIN1897 5,2 10шт</t>
  </si>
  <si>
    <t>4002395368655</t>
  </si>
  <si>
    <t>METAL DRILL BIT     HSSGDIN1897 5,5 P10M</t>
  </si>
  <si>
    <t>Сверло по металлу HSS-G DIN1897 5,5 10шт</t>
  </si>
  <si>
    <t>4002395368662</t>
  </si>
  <si>
    <t>METAL DRILL BIT     HSSGDIN1897 6,0 P10M</t>
  </si>
  <si>
    <t>Сверло по металлу HSS-G DIN1897 6,0 10шт</t>
  </si>
  <si>
    <t>4002395368679</t>
  </si>
  <si>
    <t>METAL DRILL BIT     HSSGDIN1897 6,5 P10M</t>
  </si>
  <si>
    <t>Сверло по металлу HSS-G DIN1897 6,5 10шт</t>
  </si>
  <si>
    <t>4002395368686</t>
  </si>
  <si>
    <t>METAL DRILL BIT     HSSGDIN1897 7,0 P10M</t>
  </si>
  <si>
    <t>Сверло по металлу HSS-G DIN1897 7,0 10шт</t>
  </si>
  <si>
    <t>4002395368693</t>
  </si>
  <si>
    <t>METAL DRILL BIT     HSSGDIN1897 7,5 P5M</t>
  </si>
  <si>
    <t>Сверло по металлу HSS-G DIN1897 7,5 5шт</t>
  </si>
  <si>
    <t>4002395368709</t>
  </si>
  <si>
    <t>METAL DRILL BIT     HSSGDIN1897 8,0 P5M</t>
  </si>
  <si>
    <t>Сверло по металлу HSS-G DIN1897 8,0 5шт</t>
  </si>
  <si>
    <t>4002395368716</t>
  </si>
  <si>
    <t>METAL DRILL BIT     HSSGDIN1897 8,5 P5M</t>
  </si>
  <si>
    <t>Сверло по металлу HSS-G DIN1897 8,5 5шт</t>
  </si>
  <si>
    <t>4002395368723</t>
  </si>
  <si>
    <t>METAL DRILL BIT     HSSGDIN1897 9,0 P5M</t>
  </si>
  <si>
    <t>Сверло по металлу HSS-G DIN1897 9,0 5шт</t>
  </si>
  <si>
    <t>4002395368730</t>
  </si>
  <si>
    <t>METAL DRILL BIT     HSSGDIN189710,0 P5M</t>
  </si>
  <si>
    <t>Сверло по металлу HSS-G DIN1897 10,0 5шт</t>
  </si>
  <si>
    <t>4002395368747</t>
  </si>
  <si>
    <t>HSS-G двустор</t>
  </si>
  <si>
    <t>METAL DRILL BIT     HSSG DBL E 2,5 P10M</t>
  </si>
  <si>
    <t>Сверло по металлу двухстороннее HSS-G DBL 2,5 (10шт)</t>
  </si>
  <si>
    <t>4002395368754</t>
  </si>
  <si>
    <t>METAL DRILL BIT     HSSG DBL E 3,0P10M</t>
  </si>
  <si>
    <t>Сверло по металлу двухстороннее HSS-G DBL 3,0 (10шт)</t>
  </si>
  <si>
    <t>4002395368761</t>
  </si>
  <si>
    <t>METAL DRILL BIT     HSSG DBL E 3,2 P10M</t>
  </si>
  <si>
    <t>Сверло по металлу двухстороннее HSS-G DBL 3,2 (10шт)</t>
  </si>
  <si>
    <t>4002395368778</t>
  </si>
  <si>
    <t>METAL DRILL BIT     HSSG DBL E 3,3 P10M</t>
  </si>
  <si>
    <t>Сверло по металлу двухстороннее HSS-G DBL 3,3 (10шт)</t>
  </si>
  <si>
    <t>4002395368785</t>
  </si>
  <si>
    <t>METAL DRILL BIT     HSSG DBL E 3,5 P10M</t>
  </si>
  <si>
    <t>Сверло по металлу двухстороннее HSS-G DBL 3,5 (10шт)</t>
  </si>
  <si>
    <t>4002395368792</t>
  </si>
  <si>
    <t>METAL DRILL BIT     HSSG DBL E 4,0 P10M</t>
  </si>
  <si>
    <t>Сверло по металлу двухстороннее HSS-G DBL 4,0 (10шт)</t>
  </si>
  <si>
    <t>4002395368808</t>
  </si>
  <si>
    <t>METAL DRILL BIT     HSSG DBL E 4,1 P10M</t>
  </si>
  <si>
    <t>Сверло по металлу двухстороннее HSS-G DBL 4,1 (10шт)</t>
  </si>
  <si>
    <t>4002395368815</t>
  </si>
  <si>
    <t>METAL DRILL BIT     HSSG DBL E 4,2 P10M</t>
  </si>
  <si>
    <t>Сверло по металлу двухстороннее HSS-G DBL 4,2 (10шт)</t>
  </si>
  <si>
    <t>4002395368822</t>
  </si>
  <si>
    <t>METAL DRILL BIT     HSSG DBL E 4,5 P10M</t>
  </si>
  <si>
    <t>Сверло по металлу двухстороннее HSS-G DBL 4,5 (10шт)</t>
  </si>
  <si>
    <t>4002395368839</t>
  </si>
  <si>
    <t>METAL DRILL BIT     HSSG DBL E 4,8 P10M</t>
  </si>
  <si>
    <t>Сверло по металлу двухстороннее HSS-G DBL 4,8 (10шт)</t>
  </si>
  <si>
    <t>4002395368846</t>
  </si>
  <si>
    <t>METAL DRILL BIT     HSSG DBL E 5,0 P10M</t>
  </si>
  <si>
    <t>Сверло по металлу двухстороннее HSS-G DBL 5,0 (10шт)</t>
  </si>
  <si>
    <t>4002395368853</t>
  </si>
  <si>
    <t>METAL DRILL BIT     HSSG DBL E 5,5 P10M</t>
  </si>
  <si>
    <t>Сверло по металлу двухстороннее HSS-G DBL 5.5 (10шт)</t>
  </si>
  <si>
    <t>4002395368860</t>
  </si>
  <si>
    <t>METAL DRILL BIT     HSSG DBL E 6,0 P10M</t>
  </si>
  <si>
    <t>Сверло по металлу двухстороннее HSS-G DBL 6,0 (10шт)</t>
  </si>
  <si>
    <t>4002395368877</t>
  </si>
  <si>
    <t>ADAPTER             Fixtec-SDS+ P1AM</t>
  </si>
  <si>
    <t>Патрон SDS+ FIXTEC</t>
  </si>
  <si>
    <t>4002395369584</t>
  </si>
  <si>
    <t>SET                 F/CleanRep. Set P1AM</t>
  </si>
  <si>
    <t>Резервуар для воды</t>
  </si>
  <si>
    <t>4002395369591</t>
  </si>
  <si>
    <t>ANGLE ATTACHMENT    OSD 2   P1M</t>
  </si>
  <si>
    <t>Угловая насадка Milwaukee OSD 2</t>
  </si>
  <si>
    <t>4002395369799</t>
  </si>
  <si>
    <t>DISPLAY             OSD 2 C Display  P6M</t>
  </si>
  <si>
    <t>Дисплей Milwaukee OSD 2 (6шт)</t>
  </si>
  <si>
    <t>4002395369805</t>
  </si>
  <si>
    <t>DRILLGUIDE          Drill Guide P1M</t>
  </si>
  <si>
    <t>Направляющая для алмазных коронок</t>
  </si>
  <si>
    <t>4002395369911</t>
  </si>
  <si>
    <t>сверла по бетону</t>
  </si>
  <si>
    <t>CONCRETE DRILL BIT  Conc 5pc set P5M</t>
  </si>
  <si>
    <t>Набор сверл по бетону Milwaukee (5шт)</t>
  </si>
  <si>
    <t>4002395369928</t>
  </si>
  <si>
    <t>CONCRETE DRILL BIT  Conc 8pc set P8M</t>
  </si>
  <si>
    <t>Набор сверл по бетону Milwaukee (8шт)</t>
  </si>
  <si>
    <t>4002395369935</t>
  </si>
  <si>
    <t>универсальные сверла</t>
  </si>
  <si>
    <t>MULTIPURP.DRILL BIT MP drill 7pc set P7M</t>
  </si>
  <si>
    <t>Набор сверл универсальный Milwaukee (7шт)</t>
  </si>
  <si>
    <t>4002395369942</t>
  </si>
  <si>
    <t>сверла SUPER по бетону</t>
  </si>
  <si>
    <t>CONCRETE DRILL BIT  Conc S 5pc set P5M</t>
  </si>
  <si>
    <t>Набор сверл по бетону Milwaukee S Plus (5шт)</t>
  </si>
  <si>
    <t>4002395369959</t>
  </si>
  <si>
    <t>CONCRETE DRILL BIT  Conc S 7pc set P7M</t>
  </si>
  <si>
    <t>Набор сверл по бетону Milwaukee S Plus (7шт)</t>
  </si>
  <si>
    <t>4002395369966</t>
  </si>
  <si>
    <t>HAMMER DRILL BIT    SDS+ 5pc set P5M</t>
  </si>
  <si>
    <t>Набор буров SDS+ Milwaukee (5шт)</t>
  </si>
  <si>
    <t>4002395369973</t>
  </si>
  <si>
    <t>HAMMER DRILL BIT    SDS+ 7pc set P7M</t>
  </si>
  <si>
    <t>Набор буров SDS+ Milwaukee M2 (7шт)</t>
  </si>
  <si>
    <t>4002395369980</t>
  </si>
  <si>
    <t>HAMMER DRILL BIT    SDS+ 10pc set P10M</t>
  </si>
  <si>
    <t>Набор буров SDS+ Milwaukee M2 (10шт)</t>
  </si>
  <si>
    <t>4002395369997</t>
  </si>
  <si>
    <t>DISPLAY             SDS+ CD 7pc set P10M</t>
  </si>
  <si>
    <t>Дисплей SDS+ CD 7pc set  (10шт)</t>
  </si>
  <si>
    <t>4002395370009</t>
  </si>
  <si>
    <t>Display             SDS+ CD10pc set P10M</t>
  </si>
  <si>
    <t>Дисплей SDS+ CD10pc set  (10шт)</t>
  </si>
  <si>
    <t>4002395370016</t>
  </si>
  <si>
    <t>WIDE CHISEL         ChisW SDS+250x50 P1M</t>
  </si>
  <si>
    <t>Долото плоское SDS+ 250x50мм</t>
  </si>
  <si>
    <t>4002395370023</t>
  </si>
  <si>
    <t>WIDE CHISEL         ChisW SDS+165x75 P1M</t>
  </si>
  <si>
    <t>Долото плоское SDS+ 165x75мм</t>
  </si>
  <si>
    <t>4002395370030</t>
  </si>
  <si>
    <t>HSS-G</t>
  </si>
  <si>
    <t>METAL DRILL BIT     HSS-G 1.0x34 P2M</t>
  </si>
  <si>
    <t>Сверло по металлу THUNDERWEB HSS-G 1.0x34 (2шт)</t>
  </si>
  <si>
    <t>4002395370047</t>
  </si>
  <si>
    <t>METAL DRILL BIT     HSS-G 1.5X40 P2M</t>
  </si>
  <si>
    <t>Сверло по металлу THUNDERWEB HSS-G 1.5х40 (2шт)</t>
  </si>
  <si>
    <t>4002395370054</t>
  </si>
  <si>
    <t>METAL DRILL BIT     HSS-G 2.0X49 P2M</t>
  </si>
  <si>
    <t>Сверло по металлу THUNDERWEB HSS-G 2.0х49 (2шт)</t>
  </si>
  <si>
    <t>4002395370061</t>
  </si>
  <si>
    <t>METAL DRILL BIT     HSS-G 2.5x57 P2M</t>
  </si>
  <si>
    <t>Сверло по металлу THUNDERWEB HSS-G 2.5x57 (2шт)</t>
  </si>
  <si>
    <t>4002395370078</t>
  </si>
  <si>
    <t>METAL DRILL BIT     HSS-G 3.0x61 P2M</t>
  </si>
  <si>
    <t>Сверло по металлу THUNDERWEB HSS-G 3.0x61 (2шт)</t>
  </si>
  <si>
    <t>4002395370085</t>
  </si>
  <si>
    <t>METAL DRILL BIT     HSS-G 3.2x65 P2M</t>
  </si>
  <si>
    <t>Сверло по металлу THUNDERWEB HSS-G 3.2x65 (2шт)</t>
  </si>
  <si>
    <t>4002395370092</t>
  </si>
  <si>
    <t>METAL DRILL BIT     HSS-G 3.5x70 P2M</t>
  </si>
  <si>
    <t>Сверло по металлу THUNDERWEB HSS-G 3.5x70 (2шт)</t>
  </si>
  <si>
    <t>4002395370108</t>
  </si>
  <si>
    <t>METAL DRILL BIT     HSS-G 4.0x75 P2M</t>
  </si>
  <si>
    <t>Сверло по металлу THUNDERWEB HSS-G 4.0x75 (2шт)</t>
  </si>
  <si>
    <t>4002395370115</t>
  </si>
  <si>
    <t>METAL DRILL BIT     HSS-G 4.2x80 P1M</t>
  </si>
  <si>
    <t>Сверло по металлу THUNDERWEB HSS-G 4.2x75 (1шт)</t>
  </si>
  <si>
    <t>4002395370122</t>
  </si>
  <si>
    <t>METAL DRILL BIT     HSS-G 4.5x80 P1M</t>
  </si>
  <si>
    <t>Сверло по металлу THUNDERWEB HSS-G 4.5x80 (1шт)</t>
  </si>
  <si>
    <t>4002395370139</t>
  </si>
  <si>
    <t>METAL DRILL BIT     HSS-G 4.8x86 P1M</t>
  </si>
  <si>
    <t>Сверло по металлу THUNDERWEB HSS-G 4.8x86 (1шт)</t>
  </si>
  <si>
    <t>4002395370146</t>
  </si>
  <si>
    <t>METAL DRILL BIT     HSS-G 5.0x86 P1M</t>
  </si>
  <si>
    <t>Сверло по металлу THUNDERWEB HSS-G 5.0x86 (1шт)</t>
  </si>
  <si>
    <t>4002395370153</t>
  </si>
  <si>
    <t>METAL DRILL BIT     HSS-G 5.5x93 P1M</t>
  </si>
  <si>
    <t>Сверло по металлу THUNDERWEB HSS-G 5.5x93 (1шт)</t>
  </si>
  <si>
    <t>4002395370160</t>
  </si>
  <si>
    <t>METAL DRILL BIT     HSS-G 6.0x93 P1M</t>
  </si>
  <si>
    <t>Сверло по металлу THUNDERWEB HSS-G 6.0x93 (1шт)</t>
  </si>
  <si>
    <t>4002395370177</t>
  </si>
  <si>
    <t>METAL DRILL BIT     HSS-G 6.5x101 P1M</t>
  </si>
  <si>
    <t>Сверло по металлу THUNDERWEB HSS-G 6.5x101 (1шт)</t>
  </si>
  <si>
    <t>4002395370184</t>
  </si>
  <si>
    <t>METAL DRILL BIT     HSS-G 6.8x109 P1M</t>
  </si>
  <si>
    <t>Сверло по металлу THUNDERWEB HSS-G 6.8x109 (1шт)</t>
  </si>
  <si>
    <t>4002395370191</t>
  </si>
  <si>
    <t>METAL DRILL BIT     HSS-G 7.0x109 P1M</t>
  </si>
  <si>
    <t>Сверло по металлу THUNDERWEB HSS-G 7.0x109 (1шт)</t>
  </si>
  <si>
    <t>4002395370207</t>
  </si>
  <si>
    <t>METAL DRILL BIT     HSS-G 7.5x109 P1M</t>
  </si>
  <si>
    <t>Сверло по металлу THUNDERWEB HSS-G 7.5x109 (1шт)</t>
  </si>
  <si>
    <t>4002395370214</t>
  </si>
  <si>
    <t>METAL DRILL BIT     HSS-G 8.0x117 P1M</t>
  </si>
  <si>
    <t>Сверло по металлу THUNDERWEB HSS-G 8.0x117 (1шт)</t>
  </si>
  <si>
    <t>4002395370221</t>
  </si>
  <si>
    <t>METAL DRILL BIT     HSS-G 8.5x117 P1M</t>
  </si>
  <si>
    <t>Сверло по металлу THUNDERWEB HSS-G 8.5x117 (1шт)</t>
  </si>
  <si>
    <t>4002395370238</t>
  </si>
  <si>
    <t>METAL DRILL BIT     HSS-G 9.0x125 P1M</t>
  </si>
  <si>
    <t>Сверло по металлу THUNDERWEB HSS-G 9.0x125 (1шт)</t>
  </si>
  <si>
    <t>4002395370245</t>
  </si>
  <si>
    <t>METAL DRILL BIT     HSS-G 9.5x125 P1M</t>
  </si>
  <si>
    <t>Сверло по металлу THUNDERWEB HSS-G 9.5x125 (1шт)</t>
  </si>
  <si>
    <t>4002395370252</t>
  </si>
  <si>
    <t>METAL DRILL BIT     HSS-G 10.0x133 P1M</t>
  </si>
  <si>
    <t>Сверло по металлу THUNDERWEB HSS-G 10.0x133 (1шт)</t>
  </si>
  <si>
    <t>4002395370269</t>
  </si>
  <si>
    <t>METAL DRILL BIT     HSS-G 10.5x133 P1M</t>
  </si>
  <si>
    <t>Сверло по металлу THUNDERWEB HSS-G 10.5x133 (1шт)</t>
  </si>
  <si>
    <t>4002395370276</t>
  </si>
  <si>
    <t>METAL DRILL BIT     HSS-G 11.0x142 P1M</t>
  </si>
  <si>
    <t>Сверло по металлу THUNDERWEB HSS-G 11.0x142 (1шт)</t>
  </si>
  <si>
    <t>4002395370283</t>
  </si>
  <si>
    <t>METAL DRILL BIT     HSS-G 11.5x142 P1M</t>
  </si>
  <si>
    <t>Сверло по металлу THUNDERWEB HSS-G 11.5x142 (1шт)</t>
  </si>
  <si>
    <t>4002395370290</t>
  </si>
  <si>
    <t>METAL DRILL BIT     HSS-G 12.0x151 P1M</t>
  </si>
  <si>
    <t>Сверло по металлу THUNDERWEB HSS-G 12.0x151 (1шт)</t>
  </si>
  <si>
    <t>4002395370306</t>
  </si>
  <si>
    <t>METAL DRILL BIT     HSS-G 12.5x151 P1M</t>
  </si>
  <si>
    <t>Сверло по металлу THUNDERWEB HSS-G 12.5x151 (1шт)</t>
  </si>
  <si>
    <t>4002395370313</t>
  </si>
  <si>
    <t>METAL DRILL BIT     HSS-G 13.0x151 P1M</t>
  </si>
  <si>
    <t>Сверло по металлу THUNDERWEB HSS-G 13.0x151 (1шт)</t>
  </si>
  <si>
    <t>4002395370320</t>
  </si>
  <si>
    <t>METAL DRILL BIT    HSSG 19pcs set P19M</t>
  </si>
  <si>
    <t>Набор сверл по металлу Milwaukee HSS-G THUNDERWEB (19шт)</t>
  </si>
  <si>
    <t>4002395370337</t>
  </si>
  <si>
    <t>DISPLAY             HSSG CD19pc set P6M</t>
  </si>
  <si>
    <t>Дисплей из 6шт Наборов сверл по металлу Milwaukee HSS-G THUNDERWEB (19шт)</t>
  </si>
  <si>
    <t>4002395370344</t>
  </si>
  <si>
    <t>METAL DRILL BIT     HSSG 25pc set P25M</t>
  </si>
  <si>
    <t>Набор сверл по металлу Milwaukee HSS-G THUNDERWEB (25шт)</t>
  </si>
  <si>
    <t>4002395370351</t>
  </si>
  <si>
    <t>10 HSS-G</t>
  </si>
  <si>
    <t>METAL DRILL BIT     HSS-G 1.0x34 P10M</t>
  </si>
  <si>
    <t>Набор сверл по металлу HSS-G 1.0x34 P10M</t>
  </si>
  <si>
    <t>4002395370368</t>
  </si>
  <si>
    <t>METAL DRILL BIT     HSS-G 1.5X40 P10M</t>
  </si>
  <si>
    <t>Набор сверл по металлу HSS-G 1.5X40 P10M</t>
  </si>
  <si>
    <t>4002395370375</t>
  </si>
  <si>
    <t>METAL DRILL BIT     HSS-G 2.0X49 P10M</t>
  </si>
  <si>
    <t>Сверло по металлу THUNDERWEB HSS-G 2.0X49 (10шт)</t>
  </si>
  <si>
    <t>4002395370382</t>
  </si>
  <si>
    <t>METAL DRILL BIT     HSS-G 2.5x57 P10M</t>
  </si>
  <si>
    <t>Сверло по металлу THUNDERWEB HSS-G 2.5x57 (10шт)</t>
  </si>
  <si>
    <t>4002395370399</t>
  </si>
  <si>
    <t>METAL DRILL BIT     HSS-G 3.0x61 P10M</t>
  </si>
  <si>
    <t>Сверло по металлу THUNDERWEB HSS-G 3.0x61 (10шт)</t>
  </si>
  <si>
    <t>4002395370405</t>
  </si>
  <si>
    <t>METAL DRILL BIT     HSS-G 3.2x65 P10M</t>
  </si>
  <si>
    <t>Набор сверл по металлу HSS-G 3.2x65 P10M</t>
  </si>
  <si>
    <t>4002395370412</t>
  </si>
  <si>
    <t>METAL DRILL BIT     HSS-G 3.5x70 P10M</t>
  </si>
  <si>
    <t>Сверло по металлу THUNDERWEB HSS-G 3.5x70 (10шт)</t>
  </si>
  <si>
    <t>4002395370429</t>
  </si>
  <si>
    <t>METAL DRILL BIT     HSS-G 4.0x75 P10M</t>
  </si>
  <si>
    <t>Сверло по металлу THUNDERWEB HSS-G 4.0x75 (10шт)</t>
  </si>
  <si>
    <t>4002395370436</t>
  </si>
  <si>
    <t>METAL DRILL BIT     HSS-G 4.2x80 P10M</t>
  </si>
  <si>
    <t>Сверло по металлу THUNDERWEB HSS-G 4.2x75 (10шт)</t>
  </si>
  <si>
    <t>4002395370443</t>
  </si>
  <si>
    <t>METAL DRILL BIT     HSS-G 4.5x80 P10M</t>
  </si>
  <si>
    <t>Сверло по металлу THUNDERWEB HSS-G 4.5x80 (10шт)</t>
  </si>
  <si>
    <t>4002395370450</t>
  </si>
  <si>
    <t>METAL DRILL BIT     HSS-G 4.8x86 P10M</t>
  </si>
  <si>
    <t>Сверло по металлу HSS-G DIN338 4,8 10шт</t>
  </si>
  <si>
    <t>4002395370467</t>
  </si>
  <si>
    <t>METAL DRILL BIT     HSS-G 5.0x86 P10M</t>
  </si>
  <si>
    <t>Сверло по металлу THUNDERWEB HSS-G 5.0x86 (10шт)</t>
  </si>
  <si>
    <t>4002395370474</t>
  </si>
  <si>
    <t>METAL DRILL BIT     HSS-G 5.5x93 P10M</t>
  </si>
  <si>
    <t>Сверло по металлу THUNDERWEB HSS-G 5.5x93 (10шт)</t>
  </si>
  <si>
    <t>4002395370481</t>
  </si>
  <si>
    <t>METAL DRILL BIT     HSS-G 6.0x93 P10M</t>
  </si>
  <si>
    <t>Сверло по металлу THUNDERWEB HSS-G 6.0x93 (10шт)</t>
  </si>
  <si>
    <t>4002395370498</t>
  </si>
  <si>
    <t>METAL DRILL BIT     HSS-G 6.5x101 P10M</t>
  </si>
  <si>
    <t>Сверло по металлу THUNDERWEB HSS-G 6.5x101 (10шт), шт</t>
  </si>
  <si>
    <t>4002395370504</t>
  </si>
  <si>
    <t>METAL DRILL BIT     HSS-G 6.8x109 P5M</t>
  </si>
  <si>
    <t>Набор сверл по металлу HSS-G 6.8x109 P5M</t>
  </si>
  <si>
    <t>4002395370511</t>
  </si>
  <si>
    <t>METAL DRILL BIT     HSS-G 7.0x109 P5M</t>
  </si>
  <si>
    <t>Сверло по металлу THUNDERWEB HSS-G 7.0x109 (5шт), шт</t>
  </si>
  <si>
    <t>4002395370528</t>
  </si>
  <si>
    <t>METAL DRILL BIT     HSS-G 7.5x109 P5M</t>
  </si>
  <si>
    <t>Сверло по металлу HSS-G DIN338 7,5 5шт</t>
  </si>
  <si>
    <t>4002395370535</t>
  </si>
  <si>
    <t>METAL DRILL BIT     HSS-G 8.0x117 P5M</t>
  </si>
  <si>
    <t>Сверло по металлу THUNDERWEB HSS-G 8.0x117 (5шт)</t>
  </si>
  <si>
    <t>4002395370542</t>
  </si>
  <si>
    <t>METAL DRILL BIT     HSS-G 8.5x117 P5M</t>
  </si>
  <si>
    <t>Сверло по металлу HSS-G DIN338 8,5 5шт</t>
  </si>
  <si>
    <t>4002395370559</t>
  </si>
  <si>
    <t>METAL DRILL BIT     HSS-G 9.0x125 P5M</t>
  </si>
  <si>
    <t>Сверло по металлу THUNDERWEB HSS-G 9.0x125 (5шт)</t>
  </si>
  <si>
    <t>4002395370566</t>
  </si>
  <si>
    <t>METAL DRILL BIT     HSS-G 9.5x125 P5M</t>
  </si>
  <si>
    <t>Сверло по металлу THUNDERWEB HSS-G 9.5x125 (5шт), шт</t>
  </si>
  <si>
    <t>4002395370573</t>
  </si>
  <si>
    <t>METAL DRILL BIT     HSS-G 10.0x133 P5M</t>
  </si>
  <si>
    <t>Сверло по металлу THUNDERWEB HSS-G 10.0x133 (5шт)</t>
  </si>
  <si>
    <t>4002395370580</t>
  </si>
  <si>
    <t>METAL DRILL BIT     HSS-G 10.5x133 P5M</t>
  </si>
  <si>
    <t>Сверло по металлу HSS-G DIN338 10,5 5шт</t>
  </si>
  <si>
    <t>4002395370597</t>
  </si>
  <si>
    <t>METAL DRILL BIT     HSS-G 11.0x142 P5M</t>
  </si>
  <si>
    <t>Сверло по металлу HSS-G DIN338 11,0 5шт</t>
  </si>
  <si>
    <t>4002395370603</t>
  </si>
  <si>
    <t>METAL DRILL BIT     HSS-G 11.5x142 P5M</t>
  </si>
  <si>
    <t>Сверло по металлу THUNDERWEB HSS-G 11.5x142 (5шт), шт</t>
  </si>
  <si>
    <t>4002395370610</t>
  </si>
  <si>
    <t>METAL DRILL BIT     HSS-G 12.0x151 P5M</t>
  </si>
  <si>
    <t>Сверло по металлу THUNDERWEB HSS-G 12.0x151 (5шт)</t>
  </si>
  <si>
    <t>4002395370627</t>
  </si>
  <si>
    <t>METAL DRILL BIT     HSS-G 12.5x151 P5M</t>
  </si>
  <si>
    <t>Сверло по металлу THUNDERWEB HSS-G 12.5x151 (5шт), шт</t>
  </si>
  <si>
    <t>4002395370634</t>
  </si>
  <si>
    <t>METAL DRILL BIT     HSS-G 13.0x151 P5M</t>
  </si>
  <si>
    <t>Сверло по металлу HSS-G DIN338 13,0 5шт</t>
  </si>
  <si>
    <t>4002395370641</t>
  </si>
  <si>
    <t>MAGNETIC BIT HOLDER ShW1/4 60mm Imp P1M</t>
  </si>
  <si>
    <t>Магнитный держатель для бит ShW1/4 60мм (1шт)</t>
  </si>
  <si>
    <t>4002395370658</t>
  </si>
  <si>
    <t>трехточечное</t>
  </si>
  <si>
    <t>SET                 W drill 5pc set P5M</t>
  </si>
  <si>
    <t>Набор сверл по дереву Milwaukee трехточечные (4,5,6,8,10)</t>
  </si>
  <si>
    <t>4002395371242</t>
  </si>
  <si>
    <t>SET                 W drill 8pc set P8M</t>
  </si>
  <si>
    <t>Набор сверл по дереву Milwaukee трехточечные (3,4,5,6,7,8,9,10)</t>
  </si>
  <si>
    <t>4002395371259</t>
  </si>
  <si>
    <t>METAL DRILL BIT     HSSRDIN33819psetP19M</t>
  </si>
  <si>
    <t>Набор сверл по металлу Milwaukee HSS-R (19шт)</t>
  </si>
  <si>
    <t>4002395371273</t>
  </si>
  <si>
    <t>METAL DRILL BIT     HSSRDIN33825psetP25M</t>
  </si>
  <si>
    <t>Набор сверл по металлу Milwaukee HSS-R (25шт)</t>
  </si>
  <si>
    <t>4002395371280</t>
  </si>
  <si>
    <t>METAL DRILL BIT     HSSCoDIN33819pstP19M</t>
  </si>
  <si>
    <t>Набор сверл по металлу Milwaukee HSS-G Co (19шт)</t>
  </si>
  <si>
    <t>4002395371297</t>
  </si>
  <si>
    <t>METAL DRILL BIT     HSSCoDIN33825pstP25M</t>
  </si>
  <si>
    <t>Набор сверл по металлу Milwaukee HSS-G Co (25шт)</t>
  </si>
  <si>
    <t>4002395371303</t>
  </si>
  <si>
    <t>перьевое</t>
  </si>
  <si>
    <t>FLAT BORING BIT     Wflat bit 6x152 P1M</t>
  </si>
  <si>
    <t>Сверло перьевое 6x160</t>
  </si>
  <si>
    <t>4002395371457</t>
  </si>
  <si>
    <t>FLAT BORING BIT     Wflat bit 6x400 P1M</t>
  </si>
  <si>
    <t>Сверло перьевое 6x400</t>
  </si>
  <si>
    <t>4002395371464</t>
  </si>
  <si>
    <t>FLAT BORING BIT     Wflat bit 8x400 P1M</t>
  </si>
  <si>
    <t>Сверло перьевое 8x400</t>
  </si>
  <si>
    <t>4002395371471</t>
  </si>
  <si>
    <t>FLAT BORING BIT     Wflat bit 10x400 P1M</t>
  </si>
  <si>
    <t>Сверло перьевое 10x400</t>
  </si>
  <si>
    <t>4002395371488</t>
  </si>
  <si>
    <t>FLAT BORING BIT     Wflat bit 12x400 P1M</t>
  </si>
  <si>
    <t>Сверло перьевое 12x400</t>
  </si>
  <si>
    <t>4002395371495</t>
  </si>
  <si>
    <t>FLAT BORING BIT     Wflat bit 13x400 P1M</t>
  </si>
  <si>
    <t>Сверло перьевое 13x400</t>
  </si>
  <si>
    <t>4002395371501</t>
  </si>
  <si>
    <t>FLAT BORING BIT     Wflat bit 14x400 P1M</t>
  </si>
  <si>
    <t>Сверло перьевое 14x400</t>
  </si>
  <si>
    <t>4002395371518</t>
  </si>
  <si>
    <t>FLAT BORING BIT     Wflat bit 16x400 P1M</t>
  </si>
  <si>
    <t>Сверло перьевое 16x400</t>
  </si>
  <si>
    <t>4002395371525</t>
  </si>
  <si>
    <t>FLAT BORING BIT     Wflat bit 18x400 P1M</t>
  </si>
  <si>
    <t>Сверло перьевое 18x400</t>
  </si>
  <si>
    <t>4002395371532</t>
  </si>
  <si>
    <t>FLAT BORING BIT     Wflat bit 19x400 P1M</t>
  </si>
  <si>
    <t>Сверло перьевое 19x400</t>
  </si>
  <si>
    <t>4002395371549</t>
  </si>
  <si>
    <t>FLAT BORING BIT     Wflat bit 20x400 P1M</t>
  </si>
  <si>
    <t>Сверло перьевое 20x400</t>
  </si>
  <si>
    <t>4002395371556</t>
  </si>
  <si>
    <t>FLAT BORING BIT     Wflat bit 22x400 P1M</t>
  </si>
  <si>
    <t>Сверло перьевое 22x400</t>
  </si>
  <si>
    <t>4002395371563</t>
  </si>
  <si>
    <t>FLAT BORING BIT     Wflat bit 25x400 P1M</t>
  </si>
  <si>
    <t>Сверло перьевое 25x400</t>
  </si>
  <si>
    <t>4002395371570</t>
  </si>
  <si>
    <t>FLAT BORING BIT     Wflat bit 28x400 P1M</t>
  </si>
  <si>
    <t>Сверло перьевое 28x400</t>
  </si>
  <si>
    <t>4002395371587</t>
  </si>
  <si>
    <t>FLAT BORING BIT     Wflat bit 30x400 P1M</t>
  </si>
  <si>
    <t>Сверло перьевое 30x400</t>
  </si>
  <si>
    <t>4002395371594</t>
  </si>
  <si>
    <t>FLAT BORING BIT     Wflat bit 32x400 P1M</t>
  </si>
  <si>
    <t>Сверло перьевое 32x400</t>
  </si>
  <si>
    <t>4002395371600</t>
  </si>
  <si>
    <t>FLAT BORING BIT     Wflat bit 36x400 P1M</t>
  </si>
  <si>
    <t>Сверло перьевое 35x400</t>
  </si>
  <si>
    <t>4002395371617</t>
  </si>
  <si>
    <t>FLAT BORING BIT     Wflat bit 8pcset P1M</t>
  </si>
  <si>
    <t>Набор перьевых сверл (8шт)</t>
  </si>
  <si>
    <t>4002395371624</t>
  </si>
  <si>
    <t>CONCRETE DRILL BIT  Conc 6x600 P1M</t>
  </si>
  <si>
    <t>Сверло по бетону 6x600, шт</t>
  </si>
  <si>
    <t>4002395371648</t>
  </si>
  <si>
    <t>CONCRETE DRILL BIT  Conc 8x600 P1M</t>
  </si>
  <si>
    <t>Сверло по бетону 8x600</t>
  </si>
  <si>
    <t>4002395371655</t>
  </si>
  <si>
    <t>CONCRETE DRILL BIT  Conc 10x600 P1M</t>
  </si>
  <si>
    <t>Сверло по бетону 10x600</t>
  </si>
  <si>
    <t>4002395371662</t>
  </si>
  <si>
    <t>CONCRETE DRILL BIT  Conc 12x600 P1M</t>
  </si>
  <si>
    <t>Сверло по бетону 12x600</t>
  </si>
  <si>
    <t>4002395371686</t>
  </si>
  <si>
    <t>CONCRETE DRILL BIT  Conc 13x400 P1M</t>
  </si>
  <si>
    <t>Сверло по бетону 13x400</t>
  </si>
  <si>
    <t>4002395371709</t>
  </si>
  <si>
    <t>CONCRETE DRILL BIT  Conc 14x600 P1M</t>
  </si>
  <si>
    <t>Сверло по бетону 14x600</t>
  </si>
  <si>
    <t>4002395371716</t>
  </si>
  <si>
    <t>CONCRETE DRILL BIT  Conc 16x600 P1M</t>
  </si>
  <si>
    <t>Сверло по бетону 16x600</t>
  </si>
  <si>
    <t>4002395371723</t>
  </si>
  <si>
    <t>CONCRETE DRILL BIT  Conc 18x400 P1M</t>
  </si>
  <si>
    <t>Сверло по бетону 18x400</t>
  </si>
  <si>
    <t>4002395371730</t>
  </si>
  <si>
    <t>CONCRETE DRILL BIT  Conc 20x600 P1M</t>
  </si>
  <si>
    <t>Сверло по бетону 20x600</t>
  </si>
  <si>
    <t>4002395371747</t>
  </si>
  <si>
    <t>10 M2</t>
  </si>
  <si>
    <t>SDS+ DRILL BITS     SDS+ 5x160 P10M</t>
  </si>
  <si>
    <t>Бур SDS+ 5х160 (10шт)</t>
  </si>
  <si>
    <t>4002395371785</t>
  </si>
  <si>
    <t>SDS+ DRILL BITS     SDS+ 5,5x110 P10M</t>
  </si>
  <si>
    <t>Бур SDS+ 5,5х110 (10шт)</t>
  </si>
  <si>
    <t>4002395371792</t>
  </si>
  <si>
    <t>SDS+ DRILL BITS     SDS+ 10x110 P10M</t>
  </si>
  <si>
    <t>Бур SDS+ 10х110 (10шт), шт</t>
  </si>
  <si>
    <t>4002395371808</t>
  </si>
  <si>
    <t>MAGNETIC NUT DRIVER ShWHex 5,5 /65mm P1M</t>
  </si>
  <si>
    <t>Торцевая насадка Milwaukee ShW5,5 (1шт)</t>
  </si>
  <si>
    <t>4002395371945</t>
  </si>
  <si>
    <t>IT</t>
  </si>
  <si>
    <t>MAGNETIC NUT DRIVER ShWHex 6 / 65mm P1M</t>
  </si>
  <si>
    <t>Торцевая насадка Milwaukee ShW6 (1шт)</t>
  </si>
  <si>
    <t>4002395371952</t>
  </si>
  <si>
    <t>MAGNETIC NUT DRIVER ShWHex 1/4 /65mm P1M</t>
  </si>
  <si>
    <t>Торцевая насадка Milwaukee ShW 1/4" (1шт), шт</t>
  </si>
  <si>
    <t>4002395371969</t>
  </si>
  <si>
    <t>MAGNETIC NUT DRIVER ShWHex 7 / 65mm P1M</t>
  </si>
  <si>
    <t>Торцевая насадка Milwaukee ShW7 (1шт)</t>
  </si>
  <si>
    <t>4002395371976</t>
  </si>
  <si>
    <t>MAGNETIC NUT DRIVER ShWHex 5/16/65mm P1M</t>
  </si>
  <si>
    <t>Торцевая насадка Milwaukee ShW 5/16" (1шт)</t>
  </si>
  <si>
    <t>4002395371983</t>
  </si>
  <si>
    <t>MAGNETIC NUT DRIVER ShWHex 8 / 65mm P1M</t>
  </si>
  <si>
    <t>Торцевая насадка Milwaukee ShW8 (1шт)</t>
  </si>
  <si>
    <t>4002395371990</t>
  </si>
  <si>
    <t>MAGNETIC NUT DRIVER ShWHex 3/8 /65mm P1M</t>
  </si>
  <si>
    <t>Торцевая насадка Milwaukee ShW 3/8" (1шт), шт</t>
  </si>
  <si>
    <t>4002395372003</t>
  </si>
  <si>
    <t>MAGNETIC NUT DRIVER ShWHex 10 / 65mm P1M</t>
  </si>
  <si>
    <t>Торцевая насадка Milwaukee ShW10 (1шт)</t>
  </si>
  <si>
    <t>4002395372010</t>
  </si>
  <si>
    <t>MAGNETIC NUT DRIVER ShWHex 12 / 65mm P1M</t>
  </si>
  <si>
    <t>Торцевая насадка Milwaukee ShW12 (1шт)</t>
  </si>
  <si>
    <t>4002395372027</t>
  </si>
  <si>
    <t>MAGNETIC NUT DRIVER ShWHex 13 / 65mm P1M</t>
  </si>
  <si>
    <t>Торцевая насадка Milwaukee ShW13 (1шт)</t>
  </si>
  <si>
    <t>4002395372034</t>
  </si>
  <si>
    <t>MAGNETIC NUT DRIVER ShWHex 17 / 65mm P1M</t>
  </si>
  <si>
    <t>Торцевая насадка Milwaukee ShW17 (1шт)</t>
  </si>
  <si>
    <t>4002395372041</t>
  </si>
  <si>
    <t>титановые молотки</t>
  </si>
  <si>
    <t>HAMMER       TB15MC + TBM-SR</t>
  </si>
  <si>
    <t>Титановый молоток TB15MC+TBM-SR</t>
  </si>
  <si>
    <t>4002395372362</t>
  </si>
  <si>
    <t>HAMMER       TBM14RMC + TBM-SR</t>
  </si>
  <si>
    <t>Титановый молоток TBM14RMC+TBM-SR</t>
  </si>
  <si>
    <t>4002395372379</t>
  </si>
  <si>
    <t>HAMMER          Ti14MC-H18</t>
  </si>
  <si>
    <t>Титановый молоток с деревянной рукояткой Ti14MC-H18</t>
  </si>
  <si>
    <t>4002395372416</t>
  </si>
  <si>
    <t>HAMMER              Ti14SC-H18</t>
  </si>
  <si>
    <t>Титановый молоток с деревянной рукояткой Ti14SC-H18</t>
  </si>
  <si>
    <t>4002395372423</t>
  </si>
  <si>
    <t>HAMMER              Ti14MC-H16</t>
  </si>
  <si>
    <t>Титановый молоток с деревянной рукояткой Ti14MC-H16</t>
  </si>
  <si>
    <t>4002395372430</t>
  </si>
  <si>
    <t>HAMMER              Ti14SC-H16</t>
  </si>
  <si>
    <t>Титановый молоток с деревянной рукояткой Ti14SC-H16</t>
  </si>
  <si>
    <t>4002395372447</t>
  </si>
  <si>
    <t>DIAMOND CORE CUTTER DiCDry DCH52-150 P1M</t>
  </si>
  <si>
    <t>Коронка алмазная DCH 52-150</t>
  </si>
  <si>
    <t>4002395372867</t>
  </si>
  <si>
    <t>DIAMOND CORE CUTTER DiCDry DCH62-150 P1M</t>
  </si>
  <si>
    <t>Коронка алмазная DCH 62-150</t>
  </si>
  <si>
    <t>4002395372874</t>
  </si>
  <si>
    <t>DIAMOND CORE CUTTER DiCDry DCH68-150 P1M</t>
  </si>
  <si>
    <t>Коронка алмазная DCH 68-150</t>
  </si>
  <si>
    <t>4002395372881</t>
  </si>
  <si>
    <t>DIAMOND CORE CUTTER DiCDry DCH82-150 P1M</t>
  </si>
  <si>
    <t>Коронка алмазная DCH 82-150</t>
  </si>
  <si>
    <t>4002395372898</t>
  </si>
  <si>
    <t>DIAMOND CORE CUTTER DiCDry DCH102-150P1M</t>
  </si>
  <si>
    <t>Коронка алмазная DCH 102-150</t>
  </si>
  <si>
    <t>4002395372904</t>
  </si>
  <si>
    <t>DIAMOND CORE CUTTER DiCDry DCH127-150P1M</t>
  </si>
  <si>
    <t>Коронка алмазная DCH 127-150</t>
  </si>
  <si>
    <t>4002395372911</t>
  </si>
  <si>
    <t>DISPLAY             Red Rack Thunderweb</t>
  </si>
  <si>
    <t>Дисплей Red Rack THUNDERWEB</t>
  </si>
  <si>
    <t>4002395373031</t>
  </si>
  <si>
    <t>DISPLAY             Red Rack Sawzall Bl</t>
  </si>
  <si>
    <t>Дисплей Red Rack полотна SAWZALL</t>
  </si>
  <si>
    <t>4002395373055</t>
  </si>
  <si>
    <t>SET Metal HSSR drill bits cabinet</t>
  </si>
  <si>
    <t>Набор сверл по металлу Шкафчик (345шт)</t>
  </si>
  <si>
    <t>4002395373321</t>
  </si>
  <si>
    <t>trade</t>
  </si>
  <si>
    <t>SDS+ DRILL BITS     SDS+ Trade 6x160P10M</t>
  </si>
  <si>
    <t>Бур SDS+ Trade 6x160 (10шт)</t>
  </si>
  <si>
    <t>4002395373543</t>
  </si>
  <si>
    <t>SDS+ DRILL BITS     SDS+ Trade 8x160P10M</t>
  </si>
  <si>
    <t>Бур SDS+ Trade 8x160 (10шт)</t>
  </si>
  <si>
    <t>4002395373567</t>
  </si>
  <si>
    <t>SDS+ DRILL BITS     SDS+Trade 8x210 P10M</t>
  </si>
  <si>
    <t>Бур SDS+Trade 8x210 (10шт)</t>
  </si>
  <si>
    <t>4002395373574</t>
  </si>
  <si>
    <t>SDS+ DRILL BITS     SDS+Trade10x210 P10M</t>
  </si>
  <si>
    <t>Бур SDS+ Trade 10x210 (10шт)</t>
  </si>
  <si>
    <t>4002395373581</t>
  </si>
  <si>
    <t>SDS+ DRILL BITS SDS+ MX4 8X315 - 1 PC</t>
  </si>
  <si>
    <t>Бур SDS+ MX4 8х315 Milwaukee</t>
  </si>
  <si>
    <t>4002395373703</t>
  </si>
  <si>
    <t>SDS+ DRILL BITS       SDS+ MX4 8X450 P1M</t>
  </si>
  <si>
    <t>Бур SDS+ MX4 8X450 Milwaukee</t>
  </si>
  <si>
    <t>4002395373710</t>
  </si>
  <si>
    <t>DIAMOND CORE CUTTER DiaCrWetWCHP-SB52P1M</t>
  </si>
  <si>
    <t>Коронка алмазная WCHP-SB 52</t>
  </si>
  <si>
    <t>4002395373925</t>
  </si>
  <si>
    <t>DIAMOND CORE CUTTER DiaCrWetWCHP-SB62P1M</t>
  </si>
  <si>
    <t>Коронка алмазная WCHP-SB 62</t>
  </si>
  <si>
    <t>4002395373932</t>
  </si>
  <si>
    <t>DIAMOND CORE CUTTER DiaCrWetWCHP-SB82P1M</t>
  </si>
  <si>
    <t>Коронка алмазная WCHP-SB 82</t>
  </si>
  <si>
    <t>4002395373949</t>
  </si>
  <si>
    <t>DIAMOND CORE CUTTER DiaCrWetWCHP-SB92P1M</t>
  </si>
  <si>
    <t>Коронка алмазная WCHP-SB 92</t>
  </si>
  <si>
    <t>4002395373956</t>
  </si>
  <si>
    <t>DIAMOND CORE CUTTER DiaCWetWCHP-SB102P1M</t>
  </si>
  <si>
    <t>Коронка алмазная WCHP-SB 102</t>
  </si>
  <si>
    <t>4002395373963</t>
  </si>
  <si>
    <t>DIAMOND CORE CUTTER DiaCWetWCHP-SB112P1M</t>
  </si>
  <si>
    <t>Коронка алмазная WCHP-SB 112</t>
  </si>
  <si>
    <t>4002395373970</t>
  </si>
  <si>
    <t>DIAMOND CORE CUTTER DiaCWetWCHP-SB122P1M</t>
  </si>
  <si>
    <t>Коронка алмазная WCHP-SB 122</t>
  </si>
  <si>
    <t>4002395373987</t>
  </si>
  <si>
    <t>DIAMOND CORE CUTTER DiaCWetWCHP-SB132P1M</t>
  </si>
  <si>
    <t>Коронка алмазная WCHP-SB 132</t>
  </si>
  <si>
    <t>4002395373994</t>
  </si>
  <si>
    <t>DIAMOND CORE CUTTER DiaCWetWCHP-SB152P1M</t>
  </si>
  <si>
    <t>Коронка алмазная WCHP-SB 152</t>
  </si>
  <si>
    <t>4002395374007</t>
  </si>
  <si>
    <t>FLEXIB.BACKING PAD  Flbackpad 170x22 P1M</t>
  </si>
  <si>
    <t>Гибкая опорная тарелка УШМ 170х22,2мм</t>
  </si>
  <si>
    <t>4002395374021</t>
  </si>
  <si>
    <t>SET                 Set Scr 27pc P27M</t>
  </si>
  <si>
    <t>Набор бит Milwaukee (27шт)</t>
  </si>
  <si>
    <t>4002395374052</t>
  </si>
  <si>
    <t>SDS MAX DRILL BITS 12x340 - 1PC</t>
  </si>
  <si>
    <t>Бур SDSMAX 12x340 Milwaukee</t>
  </si>
  <si>
    <t>4002395374083</t>
  </si>
  <si>
    <t>SDS MAX DRILL BITS 12x540 - 1PC</t>
  </si>
  <si>
    <t>Бур SDSMAX 12x540 Milwaukee</t>
  </si>
  <si>
    <t>4002395374090</t>
  </si>
  <si>
    <t>SDS MAX DRILL BITS 14x340 - 1PC</t>
  </si>
  <si>
    <t>Бур SDSMAX 14x340 Milwaukee</t>
  </si>
  <si>
    <t>4002395374106</t>
  </si>
  <si>
    <t>SDS MAX DRILL BITS 14x540 - 1PC</t>
  </si>
  <si>
    <t>Бур SDSMAX 14x540 Milwaukee</t>
  </si>
  <si>
    <t>4002395374113</t>
  </si>
  <si>
    <t>SDS MAX DRILL BITS 15x340 - 1PC</t>
  </si>
  <si>
    <t>Бур SDSMAX 15x340 Milwaukee</t>
  </si>
  <si>
    <t>4002395374120</t>
  </si>
  <si>
    <t>SDS MAX DRILL BITS 15x540 - 1PC</t>
  </si>
  <si>
    <t>Бур SDSMAX 15x540 Milwaukee, шт</t>
  </si>
  <si>
    <t>4002395374137</t>
  </si>
  <si>
    <t>SDS MAX DRILL BITS 16x340 - 1PC</t>
  </si>
  <si>
    <t>Бур SDSMAX 16x340 Milwaukee</t>
  </si>
  <si>
    <t>4002395374144</t>
  </si>
  <si>
    <t>SDS MAX DRILL BITS 16x540 - 1PC</t>
  </si>
  <si>
    <t>Бур SDSMAX 16x540 Milwaukee</t>
  </si>
  <si>
    <t>4002395374151</t>
  </si>
  <si>
    <t>SDS MAX DRILL BITS 16x940 - 1PC</t>
  </si>
  <si>
    <t>Бур SDSMAX 16x940 Milwaukee</t>
  </si>
  <si>
    <t>4002395374168</t>
  </si>
  <si>
    <t>SDS MAX DRILL BITS 16x1320 - 1PC</t>
  </si>
  <si>
    <t>Бур SDSMAX 16x1320 Milwaukee</t>
  </si>
  <si>
    <t>4002395374175</t>
  </si>
  <si>
    <t>SDS MAX DRILL BITS 18x340 - 1PC</t>
  </si>
  <si>
    <t>Бур SDSMAX 18x340 Milwaukee</t>
  </si>
  <si>
    <t>4002395374182</t>
  </si>
  <si>
    <t>SDS MAX DRILL BITS 18x540 - 1PC</t>
  </si>
  <si>
    <t>Бур SDSMAX 18x540 Milwaukee</t>
  </si>
  <si>
    <t>4002395374199</t>
  </si>
  <si>
    <t>SDS MAX DRILL BITS 18x940 - 1PC</t>
  </si>
  <si>
    <t>Бур SDSMAX 18x940 Milwaukee</t>
  </si>
  <si>
    <t>4002395374205</t>
  </si>
  <si>
    <t>SDS MAX DRILL BITS 18x1320 - 1PC</t>
  </si>
  <si>
    <t>Бур SDSMAX 18x1320 Milwaukee</t>
  </si>
  <si>
    <t>4002395374212</t>
  </si>
  <si>
    <t>SDS MAX DRILL BITS 20x320 - 1PC</t>
  </si>
  <si>
    <t>Бур SDSMAX 20x320 Milwaukee</t>
  </si>
  <si>
    <t>4002395374229</t>
  </si>
  <si>
    <t>SDS MAX DRILL BITS 20x520 - 1PC</t>
  </si>
  <si>
    <t>Бур SDSMAX 20x520 Milwaukee</t>
  </si>
  <si>
    <t>4002395374236</t>
  </si>
  <si>
    <t>SDS MAX DRILL BITS 20x920 - 1PC</t>
  </si>
  <si>
    <t>Бур SDSMAX 20x920 Milwaukee</t>
  </si>
  <si>
    <t>4002395374243</t>
  </si>
  <si>
    <t>SDS MAX DRILL BITS 20x1320 - 1PC</t>
  </si>
  <si>
    <t>Бур SDSMAX 20x1320 Milwaukee</t>
  </si>
  <si>
    <t>4002395374250</t>
  </si>
  <si>
    <t>SDS MAX DRILL BITS 22x320 - 1PC</t>
  </si>
  <si>
    <t>Бур SDSMAX 22x320 Milwaukee</t>
  </si>
  <si>
    <t>4002395374267</t>
  </si>
  <si>
    <t>SDS MAX DRILL BITS 22x520 - 1PC</t>
  </si>
  <si>
    <t>Бур SDSMAX 22x520 Milwaukee</t>
  </si>
  <si>
    <t>4002395374274</t>
  </si>
  <si>
    <t>SDS MAX DRILL BITS 22x920 - 1PC</t>
  </si>
  <si>
    <t>Бур SDSMAX 22x920 Milwaukee</t>
  </si>
  <si>
    <t>4002395374281</t>
  </si>
  <si>
    <t>SDS MAX DRILL BITS 22x1320 - 1PC</t>
  </si>
  <si>
    <t>Бур SDSMAX 22x1320 Milwaukee, шт</t>
  </si>
  <si>
    <t>4002395374298</t>
  </si>
  <si>
    <t>SDS MAX DRILL BITS 24x320 - 1PC</t>
  </si>
  <si>
    <t>Бур SDSMAX 24x320 Milwaukee</t>
  </si>
  <si>
    <t>4002395374304</t>
  </si>
  <si>
    <t>SDS MAX DRILL BITS 24x520 - 1PC</t>
  </si>
  <si>
    <t>Бур SDSMAX 24x520 Milwaukee</t>
  </si>
  <si>
    <t>4002395374311</t>
  </si>
  <si>
    <t>SDS MAX DRILL BITS 25x320 - 1PC</t>
  </si>
  <si>
    <t>Бур SDSMAX 25x320 Milwaukee</t>
  </si>
  <si>
    <t>4002395374328</t>
  </si>
  <si>
    <t>SDS MAX DRILL BITS 25x520 - 1PC</t>
  </si>
  <si>
    <t>Бур SDSMAX 25x520 Milwaukee</t>
  </si>
  <si>
    <t>4002395374335</t>
  </si>
  <si>
    <t>SDS MAX DRILL BITS 25x920 - 1PC</t>
  </si>
  <si>
    <t>Бур SDSMAX 25x920 Milwaukee</t>
  </si>
  <si>
    <t>4002395374342</t>
  </si>
  <si>
    <t>SDS MAX DRILL BITS 25x1320 - 1PC</t>
  </si>
  <si>
    <t>Бур SDSMAX 25x1320 Milwaukee</t>
  </si>
  <si>
    <t>4002395374359</t>
  </si>
  <si>
    <t>SDS MAX DRILL BITS 28x370 - 1PC</t>
  </si>
  <si>
    <t>Бур SDSMAX 28x370 Milwaukee</t>
  </si>
  <si>
    <t>4002395374366</t>
  </si>
  <si>
    <t>SDS MAX DRILL BITS 28x570 - 1PC</t>
  </si>
  <si>
    <t>Бур SDSMAX 28x570 Milwaukee</t>
  </si>
  <si>
    <t>4002395374373</t>
  </si>
  <si>
    <t>SDS MAX DRILL BITS 28x670 - 1PC</t>
  </si>
  <si>
    <t>Бур SDSMAX 28x670 Milwaukee</t>
  </si>
  <si>
    <t>4002395374380</t>
  </si>
  <si>
    <t>SDS MAX DRILL BITS 28x920 - 1PC</t>
  </si>
  <si>
    <t>Бур SDSMAX 28x920 Milwaukee</t>
  </si>
  <si>
    <t>4002395374397</t>
  </si>
  <si>
    <t>SDS MAX DRILL BITS 28x1320 - 1PC</t>
  </si>
  <si>
    <t>Бур SDSMAX 28x1320 Milwaukee</t>
  </si>
  <si>
    <t>4002395374403</t>
  </si>
  <si>
    <t>SDS MAX DRILL BITS 30x370 - 1PC</t>
  </si>
  <si>
    <t>Бур SDSMAX 30x370 Milwaukee, шт</t>
  </si>
  <si>
    <t>4002395374410</t>
  </si>
  <si>
    <t>SDS MAX DRILL BITS 30x570 - 1PC</t>
  </si>
  <si>
    <t>Бур SDSMAX 30x570 Milwaukee</t>
  </si>
  <si>
    <t>4002395374427</t>
  </si>
  <si>
    <t>SDS MAX DRILL BITS 32x370 - 1PC</t>
  </si>
  <si>
    <t>Бур SDSMAX 32x370 Milwaukee, шт</t>
  </si>
  <si>
    <t>4002395374434</t>
  </si>
  <si>
    <t>SDS MAX DRILL BITS 32x570 - 1PC</t>
  </si>
  <si>
    <t>Бур SDSMAX 32x570 Milwaukee</t>
  </si>
  <si>
    <t>4002395374441</t>
  </si>
  <si>
    <t>SDS MAX DRILL BITS 32x920 - 1PC</t>
  </si>
  <si>
    <t>Бур SDSMAX 32x920 Milwaukee</t>
  </si>
  <si>
    <t>4002395374458</t>
  </si>
  <si>
    <t>SDS MAX DRILL BITS 32x1320 - 1PC</t>
  </si>
  <si>
    <t>Бур SDSMAX 32x1320 Milwaukee, шт</t>
  </si>
  <si>
    <t>4002395374465</t>
  </si>
  <si>
    <t>SDS MAX DRILL BITS 35x370 - 1PC</t>
  </si>
  <si>
    <t>Бур SDSMAX 35x370 Milwaukee</t>
  </si>
  <si>
    <t>4002395374472</t>
  </si>
  <si>
    <t>SDS MAX DRILL BITS 35x570 - 1PC</t>
  </si>
  <si>
    <t>Бур SDSMAX 35x570 Milwaukee</t>
  </si>
  <si>
    <t>4002395374489</t>
  </si>
  <si>
    <t>SDS MAX DRILL BITS 35x920 - 1PC</t>
  </si>
  <si>
    <t>Бур SDSMAX 35x920 Milwaukee</t>
  </si>
  <si>
    <t>4002395374496</t>
  </si>
  <si>
    <t>SDS MAX DRILL BITS 38x370 - 1PC</t>
  </si>
  <si>
    <t>Бур SDSMAX 38x370 Milwaukee</t>
  </si>
  <si>
    <t>4002395374502</t>
  </si>
  <si>
    <t>SDS MAX DRILL BITS 38x570 - 1PC</t>
  </si>
  <si>
    <t>Бур SDSMAX 38x570 Milwaukee</t>
  </si>
  <si>
    <t>4002395374519</t>
  </si>
  <si>
    <t>SDS MAX DRILL BITS 40x370 - 1PC</t>
  </si>
  <si>
    <t>Бур SDSMAX 40x370 Milwaukee</t>
  </si>
  <si>
    <t>4002395374526</t>
  </si>
  <si>
    <t>SDS MAX DRILL BITS 40x570 - 1PC</t>
  </si>
  <si>
    <t>Бур SDSMAX 40x570 Milwaukee</t>
  </si>
  <si>
    <t>4002395374533</t>
  </si>
  <si>
    <t>SDS MAX DRILL BITS 40x920 - 1PC</t>
  </si>
  <si>
    <t>Бур SDSMAX 40x920 Milwaukee</t>
  </si>
  <si>
    <t>4002395374540</t>
  </si>
  <si>
    <t>SDS MAX DRILL BITS 40x1320 - 1PC</t>
  </si>
  <si>
    <t>Бур SDSMAX 40x1320 Milwaukee</t>
  </si>
  <si>
    <t>4002395374557</t>
  </si>
  <si>
    <t>SDS MAX DRILL BITS 45x570 - 1PC</t>
  </si>
  <si>
    <t>Бур SDSMAX 45x570 Milwaukee</t>
  </si>
  <si>
    <t>4002395374564</t>
  </si>
  <si>
    <t>SDS MAX DRILL BITS 52x570 - 1PC</t>
  </si>
  <si>
    <t>Бур SDSMAX 52x570 Milwaukee</t>
  </si>
  <si>
    <t>4002395374571</t>
  </si>
  <si>
    <t>SET SDSMAX SET - 5PC</t>
  </si>
  <si>
    <t>Набор буров SDSMAX (5шт)</t>
  </si>
  <si>
    <t>4002395374588</t>
  </si>
  <si>
    <t>SET                 SDS+ Set Long P5M</t>
  </si>
  <si>
    <t>Набор буров SDS+ Milwaukee 450мм (5шт)</t>
  </si>
  <si>
    <t>4002395374595</t>
  </si>
  <si>
    <t>DRILL BIT SDS+ MX4 16X260 - 1 pc</t>
  </si>
  <si>
    <t>Бур SDS+ MX4 16x260 Milwaukee</t>
  </si>
  <si>
    <t>4002395374779</t>
  </si>
  <si>
    <t>DRILL BIT SDS+ MX4 16X450 - 1 pc</t>
  </si>
  <si>
    <t>Бур SDS+ MX4 16x450 Milwaukee</t>
  </si>
  <si>
    <t>4002395374786</t>
  </si>
  <si>
    <t>SET                 ScW Set NutDr P5M</t>
  </si>
  <si>
    <t>Набор торцевых насадок Milwaukee ScW (5принадл.)</t>
  </si>
  <si>
    <t>4002395374809</t>
  </si>
  <si>
    <t>DRILL BIT Set SDS+ MX4 - 5 pc</t>
  </si>
  <si>
    <t>Набор буров SDS+ Milwaukee MX4 (5шт)</t>
  </si>
  <si>
    <t>4002395374915</t>
  </si>
  <si>
    <t>Set SdS+  5pc GB P5M</t>
  </si>
  <si>
    <t>Набор буров SDS+ Milwaukee (5шт) GB</t>
  </si>
  <si>
    <t>4002395374922</t>
  </si>
  <si>
    <t>Набор буров SDS+ RX4 (5шт) GB</t>
  </si>
  <si>
    <t>4002395374939</t>
  </si>
  <si>
    <t>SET                 MP drill 7pc set P7M</t>
  </si>
  <si>
    <t>4002395374946</t>
  </si>
  <si>
    <t>HEXAGON SOCKET      ShW 1/2 SKT 8mm P1M</t>
  </si>
  <si>
    <t>Головка ShW 1/2 SKT 8мм 1шт.</t>
  </si>
  <si>
    <t>4002395375059</t>
  </si>
  <si>
    <t>HEXAGON SOCKET      ShW 1/2 SKT 10mm P1M</t>
  </si>
  <si>
    <t>Головка ShW 1/2 SKT 10мм 1шт.</t>
  </si>
  <si>
    <t>4002395375066</t>
  </si>
  <si>
    <t>HEXAGON SOCKET      ShW 1/2 SKT 11mm P1M</t>
  </si>
  <si>
    <t>Головка ShW 1/2 SKT 11мм 1шт.</t>
  </si>
  <si>
    <t>4002395375073</t>
  </si>
  <si>
    <t>HEXAGON SOCKET     ShW 1/2 SKT 12mm P1M</t>
  </si>
  <si>
    <t>Головка ShW 1/2 SKT 12мм 1шт.</t>
  </si>
  <si>
    <t>4002395375080</t>
  </si>
  <si>
    <t>HEXAGON SOCKET      ShW 1/2 SKT 13mm P1M</t>
  </si>
  <si>
    <t>Головка ShW 1/2 SKT 13мм 1шт.</t>
  </si>
  <si>
    <t>4002395375097</t>
  </si>
  <si>
    <t>HEXAGON SOCKET      ShW 1/2 SKT 14mm P1M</t>
  </si>
  <si>
    <t>Головка ShW 1/2 SKT 14мм 1шт.</t>
  </si>
  <si>
    <t>4002395375103</t>
  </si>
  <si>
    <t>HEXAGON SOCKET      ShW 1/2 SKT 16MM P1M</t>
  </si>
  <si>
    <t>Головка ShW 1/2 SKT 16мм 1шт.</t>
  </si>
  <si>
    <t>4002395375110</t>
  </si>
  <si>
    <t>HEXAGON SOCKET      ShW 1/2 SKT 17mm P1M</t>
  </si>
  <si>
    <t>Головка ShW 1/2 SKT 17мм 1шт.</t>
  </si>
  <si>
    <t>4002395375127</t>
  </si>
  <si>
    <t>HEXAGON SOCKET      ShW 1/2 SKT 19MM P1M</t>
  </si>
  <si>
    <t>Головка ShW 1/2 SKT 19мм 1шт.</t>
  </si>
  <si>
    <t>4002395375134</t>
  </si>
  <si>
    <t>HEXAGON SOCKET      ShW 1/2 SKT 21mm P1M</t>
  </si>
  <si>
    <t>Головка ShW 1/2 SKT 21мм 1шт.</t>
  </si>
  <si>
    <t>4002395375141</t>
  </si>
  <si>
    <t>HEXAGON SOCKET      ShW 1/2 SKT 24mm P1M</t>
  </si>
  <si>
    <t>Головка ShW 1/2 SKT 24мм 1шт.</t>
  </si>
  <si>
    <t>4002395375158</t>
  </si>
  <si>
    <t>HEXAGON SOCKET      ShW 1/2 SKT 27mm P1M</t>
  </si>
  <si>
    <t>Головка ShW 1/2 SKT 27мм 1шт.</t>
  </si>
  <si>
    <t>4002395375165</t>
  </si>
  <si>
    <t>HEXAGON SOCKET      ShW 1/2 SKT 30mm P1M</t>
  </si>
  <si>
    <t>Головка ShW 1/2 SKT 30мм 1шт.</t>
  </si>
  <si>
    <t>4002395375172</t>
  </si>
  <si>
    <t>HEXAGON SOCKET      ShW 1/2 SKT 32mm P1M</t>
  </si>
  <si>
    <t>Головка ShW 1/2 SKT 32мм 1шт.</t>
  </si>
  <si>
    <t>4002395375189</t>
  </si>
  <si>
    <t>SET                 ShW 1/2 SKTSet P10M</t>
  </si>
  <si>
    <t>Набор головок ShW 1/2 SKT (10предм.)</t>
  </si>
  <si>
    <t>4002395375196</t>
  </si>
  <si>
    <t>SET                 ShW 1/4 SKTSet P20M</t>
  </si>
  <si>
    <t>Набор головок ShW 1/4 SKT (20предм.)</t>
  </si>
  <si>
    <t>4002395375202</t>
  </si>
  <si>
    <t>SDS+ DRILL BITS    SDS+ 3 x 110 P1M</t>
  </si>
  <si>
    <t>Бур SDS+ 3х110</t>
  </si>
  <si>
    <t>4002395375509</t>
  </si>
  <si>
    <t>CHISEL      Chs.Bush50mmSDSMXP1M</t>
  </si>
  <si>
    <t>Трамбовочная насадка SDS-Max 240х50мм</t>
  </si>
  <si>
    <t>4002395375769</t>
  </si>
  <si>
    <t>CHISEL              Scraper SDS+ P1M</t>
  </si>
  <si>
    <t>Долото Скребок SDS+</t>
  </si>
  <si>
    <t>4002395375776</t>
  </si>
  <si>
    <t>SPARE BLADE           Scraper Blade  P1M</t>
  </si>
  <si>
    <t>Сменное лезвие для скребка 4932352919</t>
  </si>
  <si>
    <t>4002395375783</t>
  </si>
  <si>
    <t>SDS+ DRILL BITS SDS+ MX4 9x160 - 1pc</t>
  </si>
  <si>
    <t>Бур SDS+ MX4 9х160 Milwaukee</t>
  </si>
  <si>
    <t>4002395376025</t>
  </si>
  <si>
    <t>SDS+ DRILL BITS     SDS+ MX4 10x600 -1pc</t>
  </si>
  <si>
    <t>Бур SDS+ MX4 10х600 Milwaukee</t>
  </si>
  <si>
    <t>4002395376032</t>
  </si>
  <si>
    <t>SDS+ DRILL BITS     SDS+ MX4 10x1000-1pc</t>
  </si>
  <si>
    <t>Бур SDS+ MX4 10х1000 Milwaukee</t>
  </si>
  <si>
    <t>4002395376049</t>
  </si>
  <si>
    <t>SDS+ DRILL BITS     SDS+ MX4 12x600 -1pc</t>
  </si>
  <si>
    <t>Бур SDS+ MX4 12х600 Milwaukee</t>
  </si>
  <si>
    <t>4002395376056</t>
  </si>
  <si>
    <t>SDS+ DRILL BITS    SDS+ MX4 12x1000 -1pc</t>
  </si>
  <si>
    <t>Бур SDS+ MX4 12х1000 Milwaukee</t>
  </si>
  <si>
    <t>4002395376063</t>
  </si>
  <si>
    <t>SDS+ DRILL BITS SDS+ MX4 14X260 - 1 pcpc</t>
  </si>
  <si>
    <t>Бур SDS+ MX4 14х260 Milwaukee</t>
  </si>
  <si>
    <t>4002395376070</t>
  </si>
  <si>
    <t>SDS+ DRILL BITS     SDS+ MX4 14x600 -1pc</t>
  </si>
  <si>
    <t>Бур SDS+ MX4 14х600 Milwaukee</t>
  </si>
  <si>
    <t>4002395376087</t>
  </si>
  <si>
    <t>SDS+ DRILL BITS    SDS+ MX4 14x1000 -1pc</t>
  </si>
  <si>
    <t>Бур SDS+ MX4 14х1000 Milwaukee</t>
  </si>
  <si>
    <t>4002395376094</t>
  </si>
  <si>
    <t>DRILL BIT SDS+ MX4 15X260 - 1 pc</t>
  </si>
  <si>
    <t>Бур SDS+ MX4 15x260 Milwaukee</t>
  </si>
  <si>
    <t>4002395376100</t>
  </si>
  <si>
    <t>DRILL BITS SDS+ MX4 16X210 - 1pc</t>
  </si>
  <si>
    <t>Бур SDS+ MX4 16x210 Milwaukee</t>
  </si>
  <si>
    <t>4002395376117</t>
  </si>
  <si>
    <t>DRILL BIT SDS+ MX4 16X310 - 1 pc</t>
  </si>
  <si>
    <t>Бур SDS+ MX4 16x310 Milwaukee</t>
  </si>
  <si>
    <t>4002395376124</t>
  </si>
  <si>
    <t>SDS+ DRILL BITS     SDS+ MX4 16x600 -1pc</t>
  </si>
  <si>
    <t>Бур SDS+ MX4 16x600 Milwaukee</t>
  </si>
  <si>
    <t>4002395376131</t>
  </si>
  <si>
    <t>SDS+ DRILL BITS     SDS+ MX4 16x1000 -1p</t>
  </si>
  <si>
    <t>Бур SDS+ MX4 16х1000 Milwaukee</t>
  </si>
  <si>
    <t>4002395376148</t>
  </si>
  <si>
    <t>TILE CHISEL         ChisWKSDS+250x40 P1M</t>
  </si>
  <si>
    <t>Долото для снятия плитки SDS+</t>
  </si>
  <si>
    <t>4002395320202</t>
  </si>
  <si>
    <t>HAMMER DRILL BIT    SDS+ 6x260 P1M</t>
  </si>
  <si>
    <t>Бур SDS+ 6х260</t>
  </si>
  <si>
    <t>4002395320127</t>
  </si>
  <si>
    <t>HAMMER DRILL BIT    SDS+ 7x110 P1M</t>
  </si>
  <si>
    <t>Бур SDS+ 7х110</t>
  </si>
  <si>
    <t>4002395320134</t>
  </si>
  <si>
    <t>HAMMER DRILL BIT    SDS+ 8x260 P1M</t>
  </si>
  <si>
    <t>Бур SDS+ 8х260</t>
  </si>
  <si>
    <t>4002395320141</t>
  </si>
  <si>
    <t>HAMMER DRILL BIT    SDS+ 9x210 P1M</t>
  </si>
  <si>
    <t>Бур SDS+ 9х210</t>
  </si>
  <si>
    <t>4002395320158</t>
  </si>
  <si>
    <t>HAMMER DRILL BIT    SDS+ 9x160 P1M</t>
  </si>
  <si>
    <t>Бур SDS+ 9х160</t>
  </si>
  <si>
    <t>4002395320165</t>
  </si>
  <si>
    <t>HAMMER DRILL BIT    SDS+ 10x310 P1M</t>
  </si>
  <si>
    <t>Бур SDS+ 10х310</t>
  </si>
  <si>
    <t>4002395320172</t>
  </si>
  <si>
    <t>HAMMER DRILL BIT    SDS+ 12x310 P1M</t>
  </si>
  <si>
    <t>Бур SDS+ 12х310</t>
  </si>
  <si>
    <t>4002395320189</t>
  </si>
  <si>
    <t>HAMMER DRILL BIT    SDS+ 14x210 P1M</t>
  </si>
  <si>
    <t>Бур SDS+ 14х210</t>
  </si>
  <si>
    <t>4002395320196</t>
  </si>
  <si>
    <t>JIG SAW BLADE       JigBl 75x2,5 USh P5M</t>
  </si>
  <si>
    <t>Полотна для лобзика 75x2,5 USh 5шт</t>
  </si>
  <si>
    <t>4002395321056</t>
  </si>
  <si>
    <t>JIG SAW BLADE       JigBl 75x4 U Sh P5M</t>
  </si>
  <si>
    <t>Полотна для лобзика 75x4 U Sh 5шт</t>
  </si>
  <si>
    <t>4002395321070</t>
  </si>
  <si>
    <t>JIG SAW BLADE       JigBl 75x4T744D P5M</t>
  </si>
  <si>
    <t>Полотна для лобзика T744D Sp. 5шт.</t>
  </si>
  <si>
    <t>4002395324095</t>
  </si>
  <si>
    <t>CLOTH SANDING BELT  AbrB 100x610 G40 P5M</t>
  </si>
  <si>
    <t>Шлиф. лента 100х610 зерно40 (5шт)</t>
  </si>
  <si>
    <t>4002395319824</t>
  </si>
  <si>
    <t>CLOTH SANDING BELT  AbrB 100x610 G60 P5M</t>
  </si>
  <si>
    <t>Шлиф. лента 100х610 зерно60 (5шт)</t>
  </si>
  <si>
    <t>4002395319831</t>
  </si>
  <si>
    <t>CLOTH SANDING BELT  AbrB 100x610 G80 P5M</t>
  </si>
  <si>
    <t>Шлиф. лента 100х610 зерно80 (5шт)</t>
  </si>
  <si>
    <t>4002395319848</t>
  </si>
  <si>
    <t>CLOTH SANDING BELT  AbrB100x610 G100 P5M</t>
  </si>
  <si>
    <t>Шлиф. лента 100х610 зерно100 (5шт)</t>
  </si>
  <si>
    <t>4002395319855</t>
  </si>
  <si>
    <t>CLOTH SANDING BELT  AbrB100x610 G150 P5M</t>
  </si>
  <si>
    <t>Шлиф. лента 100х610 зерно150 (5шт)</t>
  </si>
  <si>
    <t>4002395319862</t>
  </si>
  <si>
    <t>CLOTH SANDING BELT  AbrB100x610 G240 P5M</t>
  </si>
  <si>
    <t>Шлиф. лента 100х610 зерно240 (5шт)</t>
  </si>
  <si>
    <t>4002395319879</t>
  </si>
  <si>
    <t>DELTA SANDING PAPER AbrDHL100x147G60P10M</t>
  </si>
  <si>
    <t>Шлифовальная бумага дельта 100x147 зерно60 (10шт)</t>
  </si>
  <si>
    <t>4002395319992</t>
  </si>
  <si>
    <t>DELTA SANDING PAPER AbrDHL100x147G80P10M</t>
  </si>
  <si>
    <t>Шлифовальная бумага дельта 100x147 зерно80 (10шт)</t>
  </si>
  <si>
    <t>4002395320004</t>
  </si>
  <si>
    <t>DELTA SANDING PAPER AbDHL100x147G120P10M</t>
  </si>
  <si>
    <t>Шлифовальная бумага дельта 100x147 зерно120 (10шт)</t>
  </si>
  <si>
    <t>4002395320011</t>
  </si>
  <si>
    <t>DELTA SANDING PAPER AbDHL100x147G180P10M</t>
  </si>
  <si>
    <t>Шлифовальная бумага дельта 100x147 зерно180 (10шт)</t>
  </si>
  <si>
    <t>4002395320028</t>
  </si>
  <si>
    <t>DELTA SANDING PAPER AbDHL100x147G240P10M</t>
  </si>
  <si>
    <t>Шлифовальная бумага дельта 100x147 зерно240 (10шт)</t>
  </si>
  <si>
    <t>4002395320035</t>
  </si>
  <si>
    <t>HAMMER DRILL BITSDS+ MX4 18X250 - 1 pc</t>
  </si>
  <si>
    <t>Бур SDS+ MX4 18х250 Milwaukee</t>
  </si>
  <si>
    <t>4002395320950</t>
  </si>
  <si>
    <t>HAMMER DRILL BITSDS+ MX4 18X450 - 1 pc</t>
  </si>
  <si>
    <t>Бур SDS+ MX4 18х450 Milwaukee</t>
  </si>
  <si>
    <t>4002395320967</t>
  </si>
  <si>
    <t>HAMMER DRILL BITSDS+ MX4 20X250 - 1 pc</t>
  </si>
  <si>
    <t>Бур SDS+ MX4 20х250 Milwaukee</t>
  </si>
  <si>
    <t>4002395320974</t>
  </si>
  <si>
    <t>HAMMER DRILL BITSDS+ MX4 20X450 - 1 pc</t>
  </si>
  <si>
    <t>Бур SDS+ MX4 20х450 Milwaukee</t>
  </si>
  <si>
    <t>4002395320981</t>
  </si>
  <si>
    <t>HAMMER DRILL BITSDS+ MX4 22X450 - 1 pc</t>
  </si>
  <si>
    <t>Бур SDS+ MX4 22х450 Milwaukee</t>
  </si>
  <si>
    <t>4002395320998</t>
  </si>
  <si>
    <t>HAMMER DRILL BITSDS+ MX4 24X250 - 1 pc</t>
  </si>
  <si>
    <t>Бур SDS+ MX4 24х250 Milwaukee</t>
  </si>
  <si>
    <t>4002395321001</t>
  </si>
  <si>
    <t>HAMMER DRILL BITSDS+ MX4 24X450 - 1 pc</t>
  </si>
  <si>
    <t>Бур SDS+ MX4 24х450 Milwaukee</t>
  </si>
  <si>
    <t>4002395321018</t>
  </si>
  <si>
    <t>HAMMER DRILL BITSDS+ MX4 25X450 - 1 pc</t>
  </si>
  <si>
    <t>Бур SDS+ MX4 25х450 Milwaukee</t>
  </si>
  <si>
    <t>4002395321025</t>
  </si>
  <si>
    <t>HAMMER DRILL BITSDS+ MX4 28X450 - 1 pc</t>
  </si>
  <si>
    <t>Бур SDS+ MX4 28х450 Milwaukee</t>
  </si>
  <si>
    <t>4002395321032</t>
  </si>
  <si>
    <t>HAMMER DRILL BITSDS+ MX4 30X450 - 1 pc</t>
  </si>
  <si>
    <t>Бур SDS+ MX4 30x450 Milwaukee</t>
  </si>
  <si>
    <t>4002395321049</t>
  </si>
  <si>
    <t>GRINDING DISK       ROS 150MM P1  P1 A/M</t>
  </si>
  <si>
    <t>Платформа 150мм, 6 отверстий (1шт) (бывшая4932341269)</t>
  </si>
  <si>
    <t>4002395343317</t>
  </si>
  <si>
    <t>SAND PAPER PERFORAT AbrDHL105x105G60 P5M</t>
  </si>
  <si>
    <t>Шлифовальная бумага 105x105 зерно60 (5шт)</t>
  </si>
  <si>
    <t>4002395324248</t>
  </si>
  <si>
    <t>SAND PAPER PERFORAT AbrDHL105x105G80 P5M</t>
  </si>
  <si>
    <t>Шлифовальная бумага 105x105 зерно80 (5шт)</t>
  </si>
  <si>
    <t>4002395324255</t>
  </si>
  <si>
    <t>SAND PAPER PERFORAT AbrDHL105x105G120P5M</t>
  </si>
  <si>
    <t>Шлифовальная бумага 105x105 зерно120 (5шт)</t>
  </si>
  <si>
    <t>4002395324262</t>
  </si>
  <si>
    <t>SAND PAPER PERFORAT AbrDHL105x105G180P5M</t>
  </si>
  <si>
    <t>Шлифовальная бумага 105x105 зерно180 (5шт)</t>
  </si>
  <si>
    <t>4002395324279</t>
  </si>
  <si>
    <t>SAND PAPER PERFORAT AbrDHL105x105G240P5M</t>
  </si>
  <si>
    <t>Шлифовальная бумага 105x105 зерно240 (5шт)</t>
  </si>
  <si>
    <t>4002395324286</t>
  </si>
  <si>
    <t>ADAPTER             Adapt.SDMAX -SDS+P1M</t>
  </si>
  <si>
    <t>Переходник SDSMAX-SDS+</t>
  </si>
  <si>
    <t>4002395325795</t>
  </si>
  <si>
    <t>PARTING WHEEL       Circ S100x22,2x6ZP1M</t>
  </si>
  <si>
    <t>Фреза 6-зубчатая 100х22.2 мм.(PJ710,LF650)</t>
  </si>
  <si>
    <t>4002395326679</t>
  </si>
  <si>
    <t>FLAT BORING BIT     W flat bit 8x152 P1M</t>
  </si>
  <si>
    <t>Сверло перьевое 8х160</t>
  </si>
  <si>
    <t>4002395332618</t>
  </si>
  <si>
    <t>FLAT BORING BIT     Wflat bit 10x152 P1M</t>
  </si>
  <si>
    <t>Сверло перьевое 10х160</t>
  </si>
  <si>
    <t>4002395332625</t>
  </si>
  <si>
    <t>FLAT BORING BIT     Wflat bit 12x152 P1M</t>
  </si>
  <si>
    <t>Сверло перьевое 12х160</t>
  </si>
  <si>
    <t>4002395332632</t>
  </si>
  <si>
    <t>FLAT BORING BIT     Wflat bit 13x152 P1M</t>
  </si>
  <si>
    <t>Сверло перьевое 13х160</t>
  </si>
  <si>
    <t>4002395332649</t>
  </si>
  <si>
    <t>FLAT BORING BIT     Wflat bit 14x152 P1M</t>
  </si>
  <si>
    <t>Сверло перьевое 14х160</t>
  </si>
  <si>
    <t>4002395332656</t>
  </si>
  <si>
    <t>FLAT BORING BIT     Wflat bit 16x152 P1M</t>
  </si>
  <si>
    <t>Сверло перьевое 16х160</t>
  </si>
  <si>
    <t>4002395332663</t>
  </si>
  <si>
    <t>FLAT BORING BIT     Wflat bit 18x152 P1M</t>
  </si>
  <si>
    <t>Сверло перьевое 18х160</t>
  </si>
  <si>
    <t>4002395332670</t>
  </si>
  <si>
    <t>FLAT BORING BIT     Wflat bit 19x152 P1M</t>
  </si>
  <si>
    <t>Сверло перьевое 19х160</t>
  </si>
  <si>
    <t>4002395332687</t>
  </si>
  <si>
    <t>FLAT BORING BIT     Wflat bit 20x152 P1M</t>
  </si>
  <si>
    <t>Сверло перьевое 20х160</t>
  </si>
  <si>
    <t>4002395332694</t>
  </si>
  <si>
    <t>FLAT BORING BIT     Wflat bit 22x152 P1M</t>
  </si>
  <si>
    <t>Сверло перьевое 22х160</t>
  </si>
  <si>
    <t>4002395332700</t>
  </si>
  <si>
    <t>FLAT BORING BIT     Wflat bit 24x152 P1M</t>
  </si>
  <si>
    <t>Сверло перьевое 24х160</t>
  </si>
  <si>
    <t>4002395332717</t>
  </si>
  <si>
    <t>FLAT BORING BIT     Wflat bit 25x152 P1M</t>
  </si>
  <si>
    <t>Сверло перьевое 25х160</t>
  </si>
  <si>
    <t>4002395332724</t>
  </si>
  <si>
    <t>FLAT BORING BIT     Wflat bit 26x152 P1M</t>
  </si>
  <si>
    <t>Сверло перьевое 26х160</t>
  </si>
  <si>
    <t>4002395332731</t>
  </si>
  <si>
    <t>FLAT BORING BIT     Wflat bit 28x152 P1M</t>
  </si>
  <si>
    <t>Сверло перьевое 28х160</t>
  </si>
  <si>
    <t>4002395332748</t>
  </si>
  <si>
    <t>FLAT BORING BIT     Wflat bit 30x152 P1M</t>
  </si>
  <si>
    <t>Сверло перьевое 30х160</t>
  </si>
  <si>
    <t>4002395332755</t>
  </si>
  <si>
    <t>FLAT BORING BIT     Wflat bit 32x152 P1M</t>
  </si>
  <si>
    <t>Сверло перьевое 32х160</t>
  </si>
  <si>
    <t>4002395332762</t>
  </si>
  <si>
    <t>FLAT BORING BIT     Wflat bit 36x152 P1M</t>
  </si>
  <si>
    <t>Сверло перьевое 36х160</t>
  </si>
  <si>
    <t>4002395332779</t>
  </si>
  <si>
    <t>FLAT BORING BIT     Wflat bit 38x152 P1M</t>
  </si>
  <si>
    <t>Сверло перьевое 38х160</t>
  </si>
  <si>
    <t>4002395332786</t>
  </si>
  <si>
    <t>EXTENSION           Wdrill extn305mm P1M</t>
  </si>
  <si>
    <t>Удлинитель 300мм для перьевого сверла 1/4"Hex</t>
  </si>
  <si>
    <t>4002395332793</t>
  </si>
  <si>
    <t>HSS-Co</t>
  </si>
  <si>
    <t>METAL DRILL BIT     HSSCo DIN338 1,0 P2M</t>
  </si>
  <si>
    <t>Сверло по металлу HSS-CO 1,0мм (2шт)</t>
  </si>
  <si>
    <t>4002395333080</t>
  </si>
  <si>
    <t>METAL DRILL BIT     HSSCo DIN338 1,5 P2M</t>
  </si>
  <si>
    <t>Сверло по металлу HSS-CO 1,5мм (2шт)</t>
  </si>
  <si>
    <t>4002395333097</t>
  </si>
  <si>
    <t>METAL DRILL BIT     HSSCo DIN338 2,0 P2M</t>
  </si>
  <si>
    <t>Сверло по металлу HSS-CO 2,0мм (2шт)</t>
  </si>
  <si>
    <t>4002395333103</t>
  </si>
  <si>
    <t>METAL DRILL BIT     HSSCo DIN338 2,5 P2M</t>
  </si>
  <si>
    <t>Сверло по металлу HSS-CO 2,5мм (2шт)</t>
  </si>
  <si>
    <t>4002395333110</t>
  </si>
  <si>
    <t>METAL DRILL BIT     HSSCo DIN338 3,0 P2M</t>
  </si>
  <si>
    <t>Сверло по металлу HSS-CO 3,0мм (2шт)</t>
  </si>
  <si>
    <t>4002395333134</t>
  </si>
  <si>
    <t>METAL DRILL BIT     HSSCo DIN338 3,2 P2M</t>
  </si>
  <si>
    <t>Сверло по металлу HSS-CO 3,2мм (2шт)</t>
  </si>
  <si>
    <t>4002395333141</t>
  </si>
  <si>
    <t>METAL DRILL BIT     HSSCo DIN338 3,5 P2M</t>
  </si>
  <si>
    <t>Сверло по металлу HSS-CO 3,5мм (2шт)</t>
  </si>
  <si>
    <t>4002395333165</t>
  </si>
  <si>
    <t>METAL DRILL BIT     HSSCo DIN338 4,0 P2M</t>
  </si>
  <si>
    <t>Сверло по металлу HSS-CO 4,0мм (2шт)</t>
  </si>
  <si>
    <t>4002395333189</t>
  </si>
  <si>
    <t>METAL DRILL BIT     HSSCo DIN338 4,2 P1M</t>
  </si>
  <si>
    <t>Сверло по металлу HSS-CO 4,2мм (1шт)</t>
  </si>
  <si>
    <t>4002395333202</t>
  </si>
  <si>
    <t>METAL DRILL BIT     HSSCo DIN338 4,5 P1M</t>
  </si>
  <si>
    <t>Сверло по металлу HSS-CO 4,5мм (1шт)</t>
  </si>
  <si>
    <t>4002395333226</t>
  </si>
  <si>
    <t>METAL DRILL BIT     HSSCo DIN338 4,8 P1M</t>
  </si>
  <si>
    <t>Сверло по металлу HSS-CO 4,8мм (1шт)</t>
  </si>
  <si>
    <t>4002395333233</t>
  </si>
  <si>
    <t>METAL DRILL BIT     HSSCo DIN338 5,0 P1M</t>
  </si>
  <si>
    <t>Сверло по металлу HSS-CO 5,0мм (1шт)</t>
  </si>
  <si>
    <t>4002395333240</t>
  </si>
  <si>
    <t>METAL DRILL BIT     HSSCo DIN338 5,5 P1M</t>
  </si>
  <si>
    <t>Сверло по металлу HSS-CO 5,5мм (1шт)</t>
  </si>
  <si>
    <t>4002395333271</t>
  </si>
  <si>
    <t>METAL DRILL BIT     HSSCo DIN338 6,0 P1M</t>
  </si>
  <si>
    <t>Сверло по металлу HSS-CO 6,0мм (1шт)</t>
  </si>
  <si>
    <t>4002395333288</t>
  </si>
  <si>
    <t>METAL DRILL BIT     HSSCo DIN338 6,5 P1M</t>
  </si>
  <si>
    <t>Сверло по металлу HSS-CO 6,5мм (1шт)</t>
  </si>
  <si>
    <t>4002395333295</t>
  </si>
  <si>
    <t>METAL DRILL BIT     HSSCo DIN338 6,8 P1M</t>
  </si>
  <si>
    <t>Сверло по металлу HSS-CO 6,8мм (1шт)</t>
  </si>
  <si>
    <t>4002395333301</t>
  </si>
  <si>
    <t>METAL DRILL BIT     HSSCo DIN338 7,0 P1M</t>
  </si>
  <si>
    <t>Сверло по металлу HSS-CO 7,0мм (1шт)</t>
  </si>
  <si>
    <t>4002395333318</t>
  </si>
  <si>
    <t>METAL DRILL BIT     HSSCo DIN338 7,5 P1M</t>
  </si>
  <si>
    <t>Сверло по металлу HSS-CO 7,5мм (1шт)</t>
  </si>
  <si>
    <t>4002395333325</t>
  </si>
  <si>
    <t>METAL DRILL BIT     HSSCo DIN338 8,0 P1M</t>
  </si>
  <si>
    <t>Сверло по металлу HSS-CO 8,0мм (1шт)</t>
  </si>
  <si>
    <t>4002395333349</t>
  </si>
  <si>
    <t>METAL DRILL BIT     HSSCo DIN338 8,5 P1M</t>
  </si>
  <si>
    <t>Сверло по металлу HSS-CO 8,5мм (1шт)</t>
  </si>
  <si>
    <t>4002395333363</t>
  </si>
  <si>
    <t>METAL DRILL BIT     HSSCo DIN338 9,0 P1M</t>
  </si>
  <si>
    <t>Сверло по металлу HSS-CO 9,0мм (1шт)</t>
  </si>
  <si>
    <t>4002395333370</t>
  </si>
  <si>
    <t>METAL DRILL BIT     HSSCo DIN338 9,5 P1M</t>
  </si>
  <si>
    <t>Сверло по металлу HSS-CO 9,5мм (1шт)</t>
  </si>
  <si>
    <t>4002395333387</t>
  </si>
  <si>
    <t>METAL DRILL BIT     HSSCoDIN338 10,0 P1M</t>
  </si>
  <si>
    <t>Сверло по металлу HSS-CO 10,0мм (1шт)</t>
  </si>
  <si>
    <t>4002395333394</t>
  </si>
  <si>
    <t>ES</t>
  </si>
  <si>
    <t>METAL DRILL BIT     HSSCoDIN338 10,5 P1M</t>
  </si>
  <si>
    <t>Сверло по металлу HSS-CO 10,5мм (1шт)</t>
  </si>
  <si>
    <t>4002395333417</t>
  </si>
  <si>
    <t>METAL DRILL BIT     HSSCoDIN338 11,0 P1M</t>
  </si>
  <si>
    <t>Сверло по металлу HSS-CO 11,0мм (1шт)</t>
  </si>
  <si>
    <t>4002395333424</t>
  </si>
  <si>
    <t>METAL DRILL BIT     HSSCoDIN338 11,5 P1M</t>
  </si>
  <si>
    <t>Сверло по металлу HSS-CO 11,5мм (1шт)</t>
  </si>
  <si>
    <t>4002395333431</t>
  </si>
  <si>
    <t>METAL DRILL BIT     HSSCoDIN338 12,0 P1M</t>
  </si>
  <si>
    <t>Сверло по металлу HSS-CO 12,0мм (1шт)</t>
  </si>
  <si>
    <t>4002395333448</t>
  </si>
  <si>
    <t>METAL DRILL BIT     HSSCoDIN338 12,5 P1M</t>
  </si>
  <si>
    <t>Сверло по металлу HSS-CO 12,5мм (1шт)</t>
  </si>
  <si>
    <t>4002395333455</t>
  </si>
  <si>
    <t>METAL DRILL BIT     HSSCoDIN338 13,0 P1M</t>
  </si>
  <si>
    <t>Сверло по металлу HSS-CO 13,0мм (1шт)</t>
  </si>
  <si>
    <t>4002395333462</t>
  </si>
  <si>
    <t>10 HSS-R</t>
  </si>
  <si>
    <t>METAL DRILL BIT     HSSR DIN338 1,0 P10M</t>
  </si>
  <si>
    <t>Сверло по металлу HSS-R 1,0мм (10шт)</t>
  </si>
  <si>
    <t>4002395329458</t>
  </si>
  <si>
    <t>METAL DRILL BIT     HSSR DIN338 1,5 P10M</t>
  </si>
  <si>
    <t>Сверло по металлу HSS-R 1,5мм (10шт)</t>
  </si>
  <si>
    <t>4002395329502</t>
  </si>
  <si>
    <t>METAL DRILL BIT     HSSR DIN338 2,0 P10M</t>
  </si>
  <si>
    <t>Сверло по металлу HSS-R 2,0мм (10шт)</t>
  </si>
  <si>
    <t>4002395329557</t>
  </si>
  <si>
    <t>METAL DRILL BIT     HSSR DIN338 2,5 P10M</t>
  </si>
  <si>
    <t>Сверло по металлу HSS-R 2.5мм (10шт)</t>
  </si>
  <si>
    <t>4002395329601</t>
  </si>
  <si>
    <t>METAL DRILL BIT     HSSR DIN338 3,0 P10M</t>
  </si>
  <si>
    <t>Сверло по металлу HSS-R 3.0мм (10шт)</t>
  </si>
  <si>
    <t>4002395329656</t>
  </si>
  <si>
    <t>METAL DRILL BIT     HSSR DIN338 3,2 P10M</t>
  </si>
  <si>
    <t>Сверло по металлу HSS-R 3.2мм (10шт)</t>
  </si>
  <si>
    <t>4002395329670</t>
  </si>
  <si>
    <t>METAL DRILL BIT     HSSR DIN338 3,5 P10M</t>
  </si>
  <si>
    <t>Сверло по металлу HSS-R 3.5мм (10шт)</t>
  </si>
  <si>
    <t>4002395329700</t>
  </si>
  <si>
    <t>METAL DRILL BIT     HSSR DIN338 4,0 P10M</t>
  </si>
  <si>
    <t>Сверло по металлу HSS-R 4.0мм (10шт)</t>
  </si>
  <si>
    <t>4002395329755</t>
  </si>
  <si>
    <t>METAL DRILL BIT     HSSR DIN338 4,2 P10M</t>
  </si>
  <si>
    <t>Сверло по металлу HSS-R 4.2мм (10шт)</t>
  </si>
  <si>
    <t>4002395329779</t>
  </si>
  <si>
    <t>METAL DRILL BIT     HSSR DIN338 4,5 P10M</t>
  </si>
  <si>
    <t>Сверло по металлу HSS-R 4.5мм (10шт)</t>
  </si>
  <si>
    <t>4002395329809</t>
  </si>
  <si>
    <t>METAL DRILL BIT     HSSR DIN338 4,8 P10M</t>
  </si>
  <si>
    <t>Сверло по металлу HSS-R 4.8мм (10шт)</t>
  </si>
  <si>
    <t>4002395329830</t>
  </si>
  <si>
    <t>METAL DRILL BIT     HSSR DIN338 5,0 P10M</t>
  </si>
  <si>
    <t>Сверло по металлу HSS-R 5,0мм (10шт)</t>
  </si>
  <si>
    <t>4002395329854</t>
  </si>
  <si>
    <t>METAL DRILL BIT     HSSR DIN338 5,5 P10M</t>
  </si>
  <si>
    <t>Сверло по металлу HSS-R 5.5мм (10шт)</t>
  </si>
  <si>
    <t>4002395329908</t>
  </si>
  <si>
    <t>METAL DRILL BIT     HSSR DIN338 6,0 P10M</t>
  </si>
  <si>
    <t>Сверло по металлу HSS-R 6,0мм (10шт)</t>
  </si>
  <si>
    <t>4002395329953</t>
  </si>
  <si>
    <t>METAL DRILL BIT     HSSR DIN338 6,5 P10M</t>
  </si>
  <si>
    <t>Сверло по металлу HSS-R 6.5мм (10шт)</t>
  </si>
  <si>
    <t>4002395330003</t>
  </si>
  <si>
    <t>METAL DRILL BIT     HSSR DIN338 6,8 P10M</t>
  </si>
  <si>
    <t>Сверло по металлу HSS-R 6.8мм (10шт)</t>
  </si>
  <si>
    <t>4002395330034</t>
  </si>
  <si>
    <t>METAL DRILL BIT     HSSR DIN338 7,0 P10M</t>
  </si>
  <si>
    <t>Сверло по металлу HSS-R 7,0мм (10шт)</t>
  </si>
  <si>
    <t>4002395330058</t>
  </si>
  <si>
    <t>METAL DRILL BIT     HSSR DIN338 7,5 P10M</t>
  </si>
  <si>
    <t>Сверло по металлу HSS-R 7.5мм (10шт)</t>
  </si>
  <si>
    <t>4002395330102</t>
  </si>
  <si>
    <t>METAL DRILL BIT     HSSR DIN338 8,0 P10M</t>
  </si>
  <si>
    <t>Сверло по металлу HSS-R 8,0мм (10шт)</t>
  </si>
  <si>
    <t>4002395330157</t>
  </si>
  <si>
    <t>METAL DRILL BIT     HSSR DIN338 8,5 P10M</t>
  </si>
  <si>
    <t>Сверло по металлу HSS-R 8.5мм (10шт)</t>
  </si>
  <si>
    <t>4002395330201</t>
  </si>
  <si>
    <t>METAL DRILL BIT     HSSR DIN338 9,0 P10M</t>
  </si>
  <si>
    <t>Сверло по металлу HSS-R 9,0мм (10шт)</t>
  </si>
  <si>
    <t>4002395330256</t>
  </si>
  <si>
    <t>METAL DRILL BIT     HSSR DIN338 9,5 P10M</t>
  </si>
  <si>
    <t>Сверло по металлу HSS-R 9,5мм (10шт), шт</t>
  </si>
  <si>
    <t>4002395330300</t>
  </si>
  <si>
    <t>METAL DRILL BIT     HSSR DIN33810,0 P10M</t>
  </si>
  <si>
    <t>Сверло по металлу HSS-R 10,0мм (10шт)</t>
  </si>
  <si>
    <t>4002395330355</t>
  </si>
  <si>
    <t>METAL DRILL BIT     HSSR DIN338 10,5 P5M</t>
  </si>
  <si>
    <t>Сверло по металлу HSS-R 10,5мм (5шт)</t>
  </si>
  <si>
    <t>4002395330409</t>
  </si>
  <si>
    <t>METAL DRILL BIT     HSSR DIN338 11,0 P5M</t>
  </si>
  <si>
    <t>Сверло по металлу HSS-R 11,0мм (5шт)</t>
  </si>
  <si>
    <t>4002395330454</t>
  </si>
  <si>
    <t>METAL DRILL BIT     HSSR DIN338 11,5 P5M</t>
  </si>
  <si>
    <t>Сверло по металлу HSS-R 11,5мм (5шт), шт</t>
  </si>
  <si>
    <t>4002395330508</t>
  </si>
  <si>
    <t>METAL DRILL BIT     HSSR DIN338 12,0 P5M</t>
  </si>
  <si>
    <t>Сверло по металлу HSS-R 12,0мм (5шт)</t>
  </si>
  <si>
    <t>4002395330553</t>
  </si>
  <si>
    <t>METAL DRILL BIT     HSSR DIN338 12,5 P5M</t>
  </si>
  <si>
    <t>Сверло по металлу HSS-R 12,5мм (5шт)</t>
  </si>
  <si>
    <t>4002395330607</t>
  </si>
  <si>
    <t>METAL DRILL BIT     HSSR DIN338 13,0 P5M</t>
  </si>
  <si>
    <t>Сверло по металлу HSS-R 13,0мм (5шт)</t>
  </si>
  <si>
    <t>4002395330652</t>
  </si>
  <si>
    <t>CONCRETE DRILL BIT  Conc 3x70 P1M</t>
  </si>
  <si>
    <t>Сверло по бетону 3х70</t>
  </si>
  <si>
    <t>4002395332007</t>
  </si>
  <si>
    <t>CONCRETE DRILL BIT  Conc 4x85 P1M</t>
  </si>
  <si>
    <t>Сверло по бетону 4х85</t>
  </si>
  <si>
    <t>4002395332014</t>
  </si>
  <si>
    <t>CONCRETE DRILL BIT  Conc 4.5x85 P1M</t>
  </si>
  <si>
    <t>Сверло по бетону 4,5х85</t>
  </si>
  <si>
    <t>4002395332021</t>
  </si>
  <si>
    <t>CONCRETE DRILL BIT  Conc 5x85 P1M</t>
  </si>
  <si>
    <t>Сверло по бетону 5х85</t>
  </si>
  <si>
    <t>4002395332038</t>
  </si>
  <si>
    <t>CONCRETE DRILL BIT  Conc 5x150 P1M</t>
  </si>
  <si>
    <t>Сверло по бетону 5х150</t>
  </si>
  <si>
    <t>4002395332045</t>
  </si>
  <si>
    <t>CONCRETE DRILL BIT  Conc 5.5x85 P1M</t>
  </si>
  <si>
    <t>Сверло по бетону 5,5х85</t>
  </si>
  <si>
    <t>4002395332052</t>
  </si>
  <si>
    <t>CONCRETE DRILL BIT  Conc 6x100 P1M</t>
  </si>
  <si>
    <t>Сверло по бетону 6х100</t>
  </si>
  <si>
    <t>4002395332069</t>
  </si>
  <si>
    <t>CONCRETE DRILL BIT  Conc 6x150 P1M</t>
  </si>
  <si>
    <t>Сверло по бетону 6х150</t>
  </si>
  <si>
    <t>4002395332076</t>
  </si>
  <si>
    <t>CONCRETE DRILL BIT  Conc 6.5x100 P1M</t>
  </si>
  <si>
    <t>Сверло по бетону 6,5х100</t>
  </si>
  <si>
    <t>4002395332083</t>
  </si>
  <si>
    <t>CONCRETE DRILL BIT  Conc 7x100 P1M</t>
  </si>
  <si>
    <t>Сверло по бетону 7х100</t>
  </si>
  <si>
    <t>4002395332090</t>
  </si>
  <si>
    <t>CONCRETE DRILL BIT  Conc 8x120 P1M</t>
  </si>
  <si>
    <t>Сверло по бетону 8х120</t>
  </si>
  <si>
    <t>4002395332106</t>
  </si>
  <si>
    <t>CONCRETE DRILL BIT  Conc 8x200 P1M</t>
  </si>
  <si>
    <t>Сверло по бетону 8х200</t>
  </si>
  <si>
    <t>4002395332113</t>
  </si>
  <si>
    <t>CONCRETE DRILL BIT  Conc 8.5x120 P1M</t>
  </si>
  <si>
    <t>Сверло по бетону 8,5х120</t>
  </si>
  <si>
    <t>4002395332120</t>
  </si>
  <si>
    <t>CONCRETE DRILL BIT  Conc 9x120 P1M</t>
  </si>
  <si>
    <t>Сверло по бетону 9х120</t>
  </si>
  <si>
    <t>4002395332137</t>
  </si>
  <si>
    <t>CONCRETE DRILL BIT  Conc 10x120 P1M</t>
  </si>
  <si>
    <t>Сверло по бетону 10х120</t>
  </si>
  <si>
    <t>4002395332144</t>
  </si>
  <si>
    <t>CONCRETE DRILL BIT  Conc 10x200 P1M</t>
  </si>
  <si>
    <t>Сверло по бетону 10х200</t>
  </si>
  <si>
    <t>4002395332151</t>
  </si>
  <si>
    <t>CONCRETE DRILL BIT  Conc 11x150 P1M</t>
  </si>
  <si>
    <t>Сверло по бетону 11х150</t>
  </si>
  <si>
    <t>4002395332168</t>
  </si>
  <si>
    <t>CONCRETE DRILL BIT  Conc 12x150 P1M</t>
  </si>
  <si>
    <t>Сверло по бетону 12х150, шт</t>
  </si>
  <si>
    <t>4002395332175</t>
  </si>
  <si>
    <t>CONCRETE DRILL BIT  Conc 12x200 P1M</t>
  </si>
  <si>
    <t>Сверло по бетону 12х200</t>
  </si>
  <si>
    <t>4002395332182</t>
  </si>
  <si>
    <t>CONCRETE DRILL BIT  Conc 13x150 P1M</t>
  </si>
  <si>
    <t>Сверло по бетону 13х150</t>
  </si>
  <si>
    <t>4002395332199</t>
  </si>
  <si>
    <t>CONCRETE DRILL BIT  Conc 14x150 P1M</t>
  </si>
  <si>
    <t>Сверло по бетону 14х150</t>
  </si>
  <si>
    <t>4002395332205</t>
  </si>
  <si>
    <t>WOOD DRILL BIT      W drill 3X60 P1M</t>
  </si>
  <si>
    <t>Сверло по дереву трехточечное 3х60мм</t>
  </si>
  <si>
    <t>4002395331307</t>
  </si>
  <si>
    <t>WOOD DRILL BIT      W drill  4X75 P1M</t>
  </si>
  <si>
    <t>Сверло по дереву трехточечное 4х75мм</t>
  </si>
  <si>
    <t>4002395331314</t>
  </si>
  <si>
    <t>WOOD DRILL BIT      W drill  5X85 P1M</t>
  </si>
  <si>
    <t>Сверло по дереву трехточечное 5х85мм</t>
  </si>
  <si>
    <t>4002395331321</t>
  </si>
  <si>
    <t>WOOD DRILL BIT      W drill  6X97 P1M</t>
  </si>
  <si>
    <t>Сверло по дереву трехточечное 6х97мм</t>
  </si>
  <si>
    <t>4002395331338</t>
  </si>
  <si>
    <t>WOOD DRILL BIT      W drill  7X104 P1M</t>
  </si>
  <si>
    <t>Сверло по дереву трехточечное 7х104мм</t>
  </si>
  <si>
    <t>4002395331345</t>
  </si>
  <si>
    <t>WOOD DRILL BIT      W drill  8X117 P1M</t>
  </si>
  <si>
    <t>Сверло по дереву трехточечное 8х117мм</t>
  </si>
  <si>
    <t>4002395331352</t>
  </si>
  <si>
    <t>WOOD DRILL BIT      W drill  9X120 P1M</t>
  </si>
  <si>
    <t>Сверло по дереву трехточечное 9х120мм</t>
  </si>
  <si>
    <t>4002395331369</t>
  </si>
  <si>
    <t>WOOD DRILL BIT      W drill 10X133 P1M</t>
  </si>
  <si>
    <t>Сверло по дереву трехточечное 10х133мм</t>
  </si>
  <si>
    <t>4002395331376</t>
  </si>
  <si>
    <t>WOOD DRILL BIT      W drill 11X142 P1M</t>
  </si>
  <si>
    <t>Сверло по дереву трехточечное 11х142мм</t>
  </si>
  <si>
    <t>4002395331383</t>
  </si>
  <si>
    <t>WOOD DRILL BIT      W drill 12X151 P1M</t>
  </si>
  <si>
    <t>Сверло по дереву трехточечное 12х151мм</t>
  </si>
  <si>
    <t>4002395331390</t>
  </si>
  <si>
    <t>WOOD DRILL BIT      W drill 13X151 P1M</t>
  </si>
  <si>
    <t>Сверло по дереву трехточечное 13х151мм</t>
  </si>
  <si>
    <t>4002395331406</t>
  </si>
  <si>
    <t>WOOD DRILL BIT      W drill 14X160 P1M</t>
  </si>
  <si>
    <t>Сверло по дереву трехточечное 14х160мм</t>
  </si>
  <si>
    <t>4002395331413</t>
  </si>
  <si>
    <t>WOOD DRILL BIT      W drill 15X169 P1M</t>
  </si>
  <si>
    <t>Сверло по дереву трехточечное 15х151мм</t>
  </si>
  <si>
    <t>4002395331420</t>
  </si>
  <si>
    <t>WOOD DRILL BIT      W drill 16X178 P1M</t>
  </si>
  <si>
    <t>Сверло по дереву трехточечное 16х151мм</t>
  </si>
  <si>
    <t>4002395331437</t>
  </si>
  <si>
    <t>WOOD DRILL BIT      W drill 18X180 P1M</t>
  </si>
  <si>
    <t>Сверло по дереву трехточечное 18х180мм</t>
  </si>
  <si>
    <t>4002395331444</t>
  </si>
  <si>
    <t>WOOD DRILL BIT      W drill 20X200 P1M</t>
  </si>
  <si>
    <t>Сверло по дереву трехточечное 20х200мм</t>
  </si>
  <si>
    <t>4002395331451</t>
  </si>
  <si>
    <t>монтажное</t>
  </si>
  <si>
    <t>CABLE BIT           HSSG Cable 8X400 P1M</t>
  </si>
  <si>
    <t>Сверло универсальное с длинным хвостовиком 8х400</t>
  </si>
  <si>
    <t>4002395331932</t>
  </si>
  <si>
    <t>CABLE BIT           HSSGCable 10X400 P1M</t>
  </si>
  <si>
    <t>Сверло универсальное с длинным хвостовиком 10х400</t>
  </si>
  <si>
    <t>4002395331949</t>
  </si>
  <si>
    <t>CABLE BIT           HSSGCable 12X400 P1M</t>
  </si>
  <si>
    <t>Сверло универсальное с длинным хвостовиком 12х400</t>
  </si>
  <si>
    <t>4002395331956</t>
  </si>
  <si>
    <t>CABLE BIT           HSSGCable 14X400 P1M</t>
  </si>
  <si>
    <t>Сверло универсальное с длинным хвостовиком 14х400</t>
  </si>
  <si>
    <t>4002395331963</t>
  </si>
  <si>
    <t>CABLE BIT           HSSGCable 16X400 P1M</t>
  </si>
  <si>
    <t>Сверло универсальное с длинным хвостовиком 16х400</t>
  </si>
  <si>
    <t>4002395331970</t>
  </si>
  <si>
    <t>CABLE BIT           HSSGCable 18X400 P1M</t>
  </si>
  <si>
    <t>Сверло универсальное с длинным хвостовиком 18х400</t>
  </si>
  <si>
    <t>4002395331987</t>
  </si>
  <si>
    <t>CABLE BIT           HSSGCable 20X400 P1M</t>
  </si>
  <si>
    <t>Сверло по дереву с длинным хвостовиком 20х400</t>
  </si>
  <si>
    <t>4002395331994</t>
  </si>
  <si>
    <t>CABLE BIT           HSSGCable 08X600 P1M</t>
  </si>
  <si>
    <t>Сверло универсальное с длинным хвостовиком 8х600</t>
  </si>
  <si>
    <t>4002395331864</t>
  </si>
  <si>
    <t>CABLE BIT           HSSGCable 10X600 P1M</t>
  </si>
  <si>
    <t>Сверло универсальное с длинным хвостовиком 10х600</t>
  </si>
  <si>
    <t>4002395331871</t>
  </si>
  <si>
    <t>CABLE BIT           HSSGCable 12X600 P1M</t>
  </si>
  <si>
    <t>Сверло универсальное с длинным хвостовиком 12х600</t>
  </si>
  <si>
    <t>4002395331888</t>
  </si>
  <si>
    <t>CABLE BIT           HSSGCable 14X600 P1M</t>
  </si>
  <si>
    <t>Сверло универсальное с длинным хвостовиком 14х600</t>
  </si>
  <si>
    <t>4002395331895</t>
  </si>
  <si>
    <t>CABLE BIT           HSSGCable 16X600 P1M</t>
  </si>
  <si>
    <t>Сверло универсальное с длинным хвостовиком 16х600</t>
  </si>
  <si>
    <t>4002395331901</t>
  </si>
  <si>
    <t>CABLE BIT           HSSGCable 18X600 P1M</t>
  </si>
  <si>
    <t>Сверло универсальное с длинным хвостовиком 18х600</t>
  </si>
  <si>
    <t>4002395331918</t>
  </si>
  <si>
    <t>CABLE BIT           HSSGCable 20X600 P1M</t>
  </si>
  <si>
    <t>Сверло по дереву с длинным хвостовиком 20х600</t>
  </si>
  <si>
    <t>4002395331925</t>
  </si>
  <si>
    <t>спиральное</t>
  </si>
  <si>
    <t>WOOD AUGER BIT      AugB 8X230 P1M</t>
  </si>
  <si>
    <t>Спиральное сверло 8Х230</t>
  </si>
  <si>
    <t>4002395331796</t>
  </si>
  <si>
    <t>WOOD AUGER BIT      AugB 10X230 P1M</t>
  </si>
  <si>
    <t>Спиральное сверло 10X230</t>
  </si>
  <si>
    <t>4002395331802</t>
  </si>
  <si>
    <t>WOOD AUGER BIT      AugB 12X230 P1M</t>
  </si>
  <si>
    <t>Спиральное сверло 12X230</t>
  </si>
  <si>
    <t>4002395331819</t>
  </si>
  <si>
    <t>WOOD AUGER BIT      AugB 14X230 P1M</t>
  </si>
  <si>
    <t>Спиральное сверло 14X230</t>
  </si>
  <si>
    <t>4002395331826</t>
  </si>
  <si>
    <t>WOOD AUGER BIT      AugB 16X230 P1M</t>
  </si>
  <si>
    <t>Спиральное сверло 16X230</t>
  </si>
  <si>
    <t>4002395331833</t>
  </si>
  <si>
    <t>WOOD AUGER BIT      AugB 18X230 P1M</t>
  </si>
  <si>
    <t>Спиральное сверло 18X230</t>
  </si>
  <si>
    <t>4002395331840</t>
  </si>
  <si>
    <t>WOOD AUGER BIT      AugB 20X230 P1M</t>
  </si>
  <si>
    <t>Спиральное сверло 20X230</t>
  </si>
  <si>
    <t>4002395331857</t>
  </si>
  <si>
    <t>WOOD AUGER BIT      AugB 08X460 P1M</t>
  </si>
  <si>
    <t>Спиральное сверло 8Х460</t>
  </si>
  <si>
    <t>4002395331710</t>
  </si>
  <si>
    <t>WOOD AUGER BIT      AugB 10X460 P1M</t>
  </si>
  <si>
    <t>Спиральное сверло 10Х460</t>
  </si>
  <si>
    <t>4002395331727</t>
  </si>
  <si>
    <t>WOOD AUGER BIT      AugB 12X460 P1M</t>
  </si>
  <si>
    <t>Спиральное сверло 12Х460</t>
  </si>
  <si>
    <t>4002395331734</t>
  </si>
  <si>
    <t>WOOD AUGER BIT      AugB 14X460 P1M</t>
  </si>
  <si>
    <t>Спиральное сверло 14Х460</t>
  </si>
  <si>
    <t>4002395331741</t>
  </si>
  <si>
    <t>WOOD AUGER BIT      AugB 16X460 P1M</t>
  </si>
  <si>
    <t>Спиральное сверло 16х460</t>
  </si>
  <si>
    <t>4002395331758</t>
  </si>
  <si>
    <t>WOOD AUGER BIT      AugB 18X460 P1M</t>
  </si>
  <si>
    <t>Спиральное сверло 18х460</t>
  </si>
  <si>
    <t>4002395331765</t>
  </si>
  <si>
    <t>WOOD AUGER BIT      AugB 20X460 P1M</t>
  </si>
  <si>
    <t>Спиральное сверло 20Х460</t>
  </si>
  <si>
    <t>4002395331772</t>
  </si>
  <si>
    <t>WOOD AUGER BIT      AugB 22X460 P1M</t>
  </si>
  <si>
    <t>Спиральное сверло 22Х460</t>
  </si>
  <si>
    <t>4002395331789</t>
  </si>
  <si>
    <t>WOOD AUGER BIT      AugB 10X600 P1M</t>
  </si>
  <si>
    <t>Спиральное сверло 10х600</t>
  </si>
  <si>
    <t>4002395331642</t>
  </si>
  <si>
    <t>WOOD AUGER BIT      AugB 12X600 P1M</t>
  </si>
  <si>
    <t>Спиральное сверло 12х600</t>
  </si>
  <si>
    <t>4002395331659</t>
  </si>
  <si>
    <t>WOOD AUGER BIT      AugB 14X600 P1M</t>
  </si>
  <si>
    <t>Спиральное сверло 14х600</t>
  </si>
  <si>
    <t>4002395331666</t>
  </si>
  <si>
    <t>WOOD AUGER BIT      AugB 16X600 P1M</t>
  </si>
  <si>
    <t>Спиральное сверло 16Х600, шт</t>
  </si>
  <si>
    <t>4002395331673</t>
  </si>
  <si>
    <t>WOOD AUGER BIT      AugB 18X600 P1M</t>
  </si>
  <si>
    <t>Спиральное сверло 18Х600</t>
  </si>
  <si>
    <t>4002395331680</t>
  </si>
  <si>
    <t>WOOD AUGER BIT      AugB 20X600 P1M</t>
  </si>
  <si>
    <t>Спиральное сверло 20Х600</t>
  </si>
  <si>
    <t>4002395331697</t>
  </si>
  <si>
    <t>WOOD AUGER BIT      AugB 22X600 P1M</t>
  </si>
  <si>
    <t>Спиральное сверло 22Х600, шт</t>
  </si>
  <si>
    <t>4002395331703</t>
  </si>
  <si>
    <t>форстнер</t>
  </si>
  <si>
    <t>FORSTNER BIT        Forst 10x90 P1M</t>
  </si>
  <si>
    <t>Насадка FORSTNER 10X90 P1</t>
  </si>
  <si>
    <t>4002395331468</t>
  </si>
  <si>
    <t>FORSTNER BIT        Forst  12x90 P1M</t>
  </si>
  <si>
    <t>Насадка FORSTNER 12X90 P1</t>
  </si>
  <si>
    <t>4002395331475</t>
  </si>
  <si>
    <t>FORSTNER BIT        Forst  14x90 P1M</t>
  </si>
  <si>
    <t>Насадка FORSTNER 14X90 P1</t>
  </si>
  <si>
    <t>4002395331482</t>
  </si>
  <si>
    <t>FORSTNER BIT        Forst  16x90 P1M</t>
  </si>
  <si>
    <t>Насадка FORSTNER 16X90 P1</t>
  </si>
  <si>
    <t>4002395331499</t>
  </si>
  <si>
    <t>FORSTNER BIT        Forst  18x90 P1M</t>
  </si>
  <si>
    <t>Насадка FORSTNER 18X90 P1</t>
  </si>
  <si>
    <t>4002395331505</t>
  </si>
  <si>
    <t>FORSTNER BIT        Forst  20x90 P1M</t>
  </si>
  <si>
    <t>Насадка FORSTNER 20X90 P1</t>
  </si>
  <si>
    <t>4002395331512</t>
  </si>
  <si>
    <t>FORSTNER BIT        Forst  25x90 P1M</t>
  </si>
  <si>
    <t>Насадка FORSTNER 25X90 P1</t>
  </si>
  <si>
    <t>4002395331543</t>
  </si>
  <si>
    <t>FORSTNER BIT        Forst  26x90 P1M</t>
  </si>
  <si>
    <t>Насадка FORSTNER 26X90 P1</t>
  </si>
  <si>
    <t>4002395331550</t>
  </si>
  <si>
    <t>FORSTNER BIT        Forst  30x90 P1M</t>
  </si>
  <si>
    <t>Насадка FORSTNER 30X90 P1</t>
  </si>
  <si>
    <t>4002395331574</t>
  </si>
  <si>
    <t>FORSTNER BIT        Forst  32x90 P1M</t>
  </si>
  <si>
    <t>Насадка FORSTNER 32X90 P1</t>
  </si>
  <si>
    <t>4002395331581</t>
  </si>
  <si>
    <t>FORSTNER BIT        Forst  35x90 P1M</t>
  </si>
  <si>
    <t>Насадка FORSTNER 35X90 P1</t>
  </si>
  <si>
    <t>4002395331604</t>
  </si>
  <si>
    <t>FORSTNER BIT        Forst  40x90 P1M</t>
  </si>
  <si>
    <t>Насадка FORSTNER 40X90 P1</t>
  </si>
  <si>
    <t>4002395331635</t>
  </si>
  <si>
    <t>FORSTNER BIT        Forst  15x90 P1M</t>
  </si>
  <si>
    <t>Насадка FORSTNER 15X90 P1</t>
  </si>
  <si>
    <t>4002395333738</t>
  </si>
  <si>
    <t>TILE DRILL          Glass dr.4x90 P1M</t>
  </si>
  <si>
    <t>Сверло по стеклу и плитке 4,0х90</t>
  </si>
  <si>
    <t>4002395333585</t>
  </si>
  <si>
    <t>TILE DRILL          Glass dr.5x90 P1M</t>
  </si>
  <si>
    <t>Сверло по стеклу и плитке 5,0х90</t>
  </si>
  <si>
    <t>4002395333592</t>
  </si>
  <si>
    <t>TILE DRILL          Glass dr.6x90 P1M</t>
  </si>
  <si>
    <t>Сверло по стеклу и плитке 6,0х90</t>
  </si>
  <si>
    <t>4002395333608</t>
  </si>
  <si>
    <t>TILE DRILL          Glass dr.8x95 P1M</t>
  </si>
  <si>
    <t>Сверло по стеклу и плитке 8,0х95</t>
  </si>
  <si>
    <t>4002395333615</t>
  </si>
  <si>
    <t>TILE DRILL          Glass dr.10x100 P1M</t>
  </si>
  <si>
    <t>Сверло по стеклу и плитке 10,0х100</t>
  </si>
  <si>
    <t>4002395333622</t>
  </si>
  <si>
    <t>KEYLESS CHUCK       ChKL1,5-13 1/2x20P1M</t>
  </si>
  <si>
    <t>Патрон бесключевой 1,5-13 1/2"х20</t>
  </si>
  <si>
    <t>4002395334056</t>
  </si>
  <si>
    <t>KEYLESS CHUCK       Ch KL 1-13 1/2x20P1M</t>
  </si>
  <si>
    <t>Патрон бесключевой 1/2"х20/1,0-13мм Промышленный</t>
  </si>
  <si>
    <t>4002395334063</t>
  </si>
  <si>
    <t>Патрон бесключевой 1,5-13 1/2"х20 Промышленный</t>
  </si>
  <si>
    <t>4002395334070</t>
  </si>
  <si>
    <t>KEYLESS CHUCK       Ch KL 1-10 1/2x20P1M</t>
  </si>
  <si>
    <t>Патрон бесключевой 1-10 1/2"х20</t>
  </si>
  <si>
    <t>4002395337675</t>
  </si>
  <si>
    <t>HAMMER DRILL BIT    SDS+ 8x460 P1M</t>
  </si>
  <si>
    <t>Бур SDS+ 8х460</t>
  </si>
  <si>
    <t>4002395336692</t>
  </si>
  <si>
    <t>HAMMER DRILL BIT    SDS+ 10x600 P1M</t>
  </si>
  <si>
    <t>Бур SDS+ 10х600</t>
  </si>
  <si>
    <t>4002395336708</t>
  </si>
  <si>
    <t>HAMMER DRILL BIT    SDS+ 10x1000 P1M</t>
  </si>
  <si>
    <t>Бур SDS+ 10х1000</t>
  </si>
  <si>
    <t>4002395336715</t>
  </si>
  <si>
    <t>HAMMER DRILL BIT    SDS+ 12x1000 P1M</t>
  </si>
  <si>
    <t>Бур SDS+ 12х1000</t>
  </si>
  <si>
    <t>4002395336760</t>
  </si>
  <si>
    <t>HAMMER DRILL BIT    SDS+ 14x600 P1M</t>
  </si>
  <si>
    <t>Бур SDS+ 14х600</t>
  </si>
  <si>
    <t>4002395336777</t>
  </si>
  <si>
    <t>HAMMER DRILL BIT    SDS+ 14x1000 P1M</t>
  </si>
  <si>
    <t>Бур SDS+ 14х1000</t>
  </si>
  <si>
    <t>4002395336784</t>
  </si>
  <si>
    <t>HAMMER DRILL BIT    SDS+ 16x1000 P1M</t>
  </si>
  <si>
    <t>Бур SDS+ 16х1000</t>
  </si>
  <si>
    <t>4002395336814</t>
  </si>
  <si>
    <t>HAMMER DRILL BIT    SDS+ 18x600 P1M</t>
  </si>
  <si>
    <t>Бур SDS+ 18х600</t>
  </si>
  <si>
    <t>4002395336821</t>
  </si>
  <si>
    <t>HAMMER DRILL BIT    SDS+ 18x1000 P1M</t>
  </si>
  <si>
    <t>Бур SDS+ 18х1000</t>
  </si>
  <si>
    <t>4002395336845</t>
  </si>
  <si>
    <t>HAMMER DRILL BIT    SDS+ 20x600 P1M</t>
  </si>
  <si>
    <t>Бур SDS+ 20х600</t>
  </si>
  <si>
    <t>4002395336876</t>
  </si>
  <si>
    <t>HAMMER DRILL BIT    SDS+ 20x1000 P1M</t>
  </si>
  <si>
    <t>Бур SDS+ 20х1000</t>
  </si>
  <si>
    <t>4002395336883</t>
  </si>
  <si>
    <t>HAMMER DRILL BIT    SDS+ 22x600 P1M</t>
  </si>
  <si>
    <t>Бур SDS+ 22х600</t>
  </si>
  <si>
    <t>4002395336890</t>
  </si>
  <si>
    <t>HAMMER DRILL BIT    SDS+ 22x1000 P1M</t>
  </si>
  <si>
    <t>Бур SDS+ 22х1000</t>
  </si>
  <si>
    <t>4002395336913</t>
  </si>
  <si>
    <t>HAMMER DRILL BIT    SDS+ 25x1000 P1M</t>
  </si>
  <si>
    <t>Бур SDS+ 25х1000</t>
  </si>
  <si>
    <t>4002395336975</t>
  </si>
  <si>
    <t>STONE DRILL BIT     Conc 5.5x150 P1M</t>
  </si>
  <si>
    <t>Сверло по бетону 5,5х150</t>
  </si>
  <si>
    <t>4002395333998</t>
  </si>
  <si>
    <t>STONE DRILL BIT     Conc 6.5x150 P1M</t>
  </si>
  <si>
    <t>Сверло по бетону 6,5х150</t>
  </si>
  <si>
    <t>4002395334605</t>
  </si>
  <si>
    <t>STONE DRILL BIT     Conc 7x150 P1M</t>
  </si>
  <si>
    <t>Сверло по бетону 7х150</t>
  </si>
  <si>
    <t>4002395334612</t>
  </si>
  <si>
    <t>HAMMER DRILL BIT    SDS+ 11x160 P1M</t>
  </si>
  <si>
    <t>Бур SDS+ 11х160</t>
  </si>
  <si>
    <t>4002395336722</t>
  </si>
  <si>
    <t>HAMMER DRILL BIT    SDS+ 12x600 P1M</t>
  </si>
  <si>
    <t>Бур SDS+ 12х600</t>
  </si>
  <si>
    <t>4002395336746</t>
  </si>
  <si>
    <t>HAMMER DRILL BIT    SDS+ 16x600 P1M</t>
  </si>
  <si>
    <t>Бур SDS+ 16х600</t>
  </si>
  <si>
    <t>4002395336791</t>
  </si>
  <si>
    <t>WIDE CHISEL         ChisW SDS+250x40 P1M</t>
  </si>
  <si>
    <t>Долото плоское SDS+ 250х40мм</t>
  </si>
  <si>
    <t>4002395334377</t>
  </si>
  <si>
    <t>ADAPTER             ChAdapSDS+-1/2x20P1M</t>
  </si>
  <si>
    <t>Переходник SDS+</t>
  </si>
  <si>
    <t>4002395334438</t>
  </si>
  <si>
    <t>TCT CORE CUTTER     SDSMAXCore100x100P1M</t>
  </si>
  <si>
    <t>Коронка составная SDS-Max 100х100 ТСТ (по бетону)</t>
  </si>
  <si>
    <t>4002395336432</t>
  </si>
  <si>
    <t>TCT CORE CUTTER     SDSMAXCore125x100P1M</t>
  </si>
  <si>
    <t>Коронка составная SDS-Max 125х100 ТСТ (по бетону)</t>
  </si>
  <si>
    <t>4002395336456</t>
  </si>
  <si>
    <t>TCT CORE CUTTER     SDSMAXCore150x100P1M</t>
  </si>
  <si>
    <t>Коронка составная SDS-Max 150х100 ТСТ (по бетону)</t>
  </si>
  <si>
    <t>4002395336470</t>
  </si>
  <si>
    <t>ADAPTER SHANK       ChAdapSDS+-1/2x20P1M</t>
  </si>
  <si>
    <t>Переходник SDS+ 1/4" с резьбой под патрон</t>
  </si>
  <si>
    <t>4002395337668</t>
  </si>
  <si>
    <t>SAND PAPER PERFORAT Abr HL 125/8 G40 P5M</t>
  </si>
  <si>
    <t>Шлифкруг 8отверстий 125 зерно40 (5шт)</t>
  </si>
  <si>
    <t>4002395338610</t>
  </si>
  <si>
    <t>SAND PAPER PERFORAT Abr HL 125/8 G60 P5M</t>
  </si>
  <si>
    <t>Шлифкруг 8отверстий 125 зерно60 (5шт)</t>
  </si>
  <si>
    <t>4002395338627</t>
  </si>
  <si>
    <t>SAND PAPER PERFORAT Abr HL 125/8 G80 P5M</t>
  </si>
  <si>
    <t>Шлифкруг 8отверстий 125 зерно80 (5шт)</t>
  </si>
  <si>
    <t>4002395338634</t>
  </si>
  <si>
    <t>SAND PAPER PERFORAT AbrHL 125/8 G120 P5M</t>
  </si>
  <si>
    <t>Шлифкруг 8отверстий 125 зерно120 (5шт)</t>
  </si>
  <si>
    <t>4002395338641</t>
  </si>
  <si>
    <t>SAND PAPER PERFORAT AbrHL 125/8 G180 P5M</t>
  </si>
  <si>
    <t>Шлифкруг 8отверстий 125 зерно180 (5шт)</t>
  </si>
  <si>
    <t>4002395338658</t>
  </si>
  <si>
    <t>SAND PAPER PERFORAT AbrHL 125/8 G240 P5M</t>
  </si>
  <si>
    <t>Шлифкруг 8отверстий 125 зерно240 (5шт)</t>
  </si>
  <si>
    <t>4002395338665</t>
  </si>
  <si>
    <t>KEYLESS CHUCK       Ch KLF1-10 3/8x24P1M</t>
  </si>
  <si>
    <t>Патрон бесключевой быстрозажимной 1-10 3/8"x24</t>
  </si>
  <si>
    <t>4002395339365</t>
  </si>
  <si>
    <t>SAND PAPER PERFORAT AbrHL 125/8 G60 P25M</t>
  </si>
  <si>
    <t>Шлифкруг 8отверстий 125 зерно60 (25шт)</t>
  </si>
  <si>
    <t>4002395341665</t>
  </si>
  <si>
    <t>SAND PAPER PERFORAT AbrHL 125/8 G80 P25M</t>
  </si>
  <si>
    <t>Шлифкруг 8отверстий 125 зерно80 (25шт)</t>
  </si>
  <si>
    <t>4002395341672</t>
  </si>
  <si>
    <t>SAND PAPER PERFORAT AbrHL125/8 G120 P25M</t>
  </si>
  <si>
    <t>Шлифкруг 8отверстий 125 зерно120 (25шт)</t>
  </si>
  <si>
    <t>4002395341689</t>
  </si>
  <si>
    <t>SAND PAPER PERFORAT AbrHL125/8 G180 P25M</t>
  </si>
  <si>
    <t>Шлифкруг 8отверстий 125 зерно180 (25шт)</t>
  </si>
  <si>
    <t>4002395341696</t>
  </si>
  <si>
    <t>SAND PAPER PERFORAT AbrHL125/8 G240 P25M</t>
  </si>
  <si>
    <t>Шлифкруг 8отверстий 125 зерно240 (25шт)</t>
  </si>
  <si>
    <t>4002395341702</t>
  </si>
  <si>
    <t>SAND PAPER PERFORAT AbrHL 125/8 G40 P25M</t>
  </si>
  <si>
    <t>Шлифкруг 8отверстий 125 зерно40 (25шт)</t>
  </si>
  <si>
    <t>4002395341870</t>
  </si>
  <si>
    <t>SANDING PAPER       Abr HL 150/6 G40 P5M</t>
  </si>
  <si>
    <t>Шлифкруг 6отверстий 150 зерно40 (5шт)</t>
  </si>
  <si>
    <t>4002395343171</t>
  </si>
  <si>
    <t>SANDING PAPER       Abr HL 150/6 G60 P5M</t>
  </si>
  <si>
    <t>Шлифкруг 6отверстий 150 зерно60 (5шт)</t>
  </si>
  <si>
    <t>4002395343188</t>
  </si>
  <si>
    <t>SANDING PAPER       Abr HL 150/6 G80 P5M</t>
  </si>
  <si>
    <t>Шлифкруг 6отверстий 150 зерно80 (5шт)</t>
  </si>
  <si>
    <t>4002395343195</t>
  </si>
  <si>
    <t>SANDING PAPER       AbrHL 150/6 G120 P5M</t>
  </si>
  <si>
    <t>Шлифкруг 6отверстий 150 зерно120 (5шт)</t>
  </si>
  <si>
    <t>4002395343201</t>
  </si>
  <si>
    <t>SANDING PAPER       AbrHL 150/6 G180 P5M</t>
  </si>
  <si>
    <t>Шлифкруг 6отверстий 150 зерно180 (5шт)</t>
  </si>
  <si>
    <t>4002395343218</t>
  </si>
  <si>
    <t>SANDING PAPER       AbrHL 150/6 G240 P5M</t>
  </si>
  <si>
    <t>Шлифкруг 6отверстий 150 зерно240 (5шт)</t>
  </si>
  <si>
    <t>4002395343225</t>
  </si>
  <si>
    <t>SANDING PAPER       AbrHL 150/6 G40 P25M</t>
  </si>
  <si>
    <t>Шлифкруг 6отверстий 150 зерно40 (25шт)</t>
  </si>
  <si>
    <t>4002395343232</t>
  </si>
  <si>
    <t>SANDING PAPER       AbrHL 150/6 G60 P25M</t>
  </si>
  <si>
    <t>Шлифкруг 6отверстий 150 зерно60 (25шт)</t>
  </si>
  <si>
    <t>4002395343249</t>
  </si>
  <si>
    <t>SANDING PAPER       AbrHL 150/6 G80 P25M</t>
  </si>
  <si>
    <t>Шлифкруг 6отверстий 150 зерно80 (25шт)</t>
  </si>
  <si>
    <t>4002395343256</t>
  </si>
  <si>
    <t>SANDING PAPER       AbrHL150/6 G120 P25M</t>
  </si>
  <si>
    <t>Шлифкруг 6отверстий 150 зерно120 (25шт)</t>
  </si>
  <si>
    <t>4002395343263</t>
  </si>
  <si>
    <t>SANDING PAPER       AbrHL150/6 G180 P25M</t>
  </si>
  <si>
    <t>Шлифкруг 6отверстий 150 зерно180 (25шт)</t>
  </si>
  <si>
    <t>4002395343270</t>
  </si>
  <si>
    <t>SANDING PAPER       AbrHL150/6 G240 P25M</t>
  </si>
  <si>
    <t>Шлифкруг 6отверстий 150 зерно240 (25шт)</t>
  </si>
  <si>
    <t>4002395343287</t>
  </si>
  <si>
    <t>HAMMER DRILL BIT    SDS+ 5x110 P10M</t>
  </si>
  <si>
    <t>Бур SDS+ 5х110 (10шт)</t>
  </si>
  <si>
    <t>4002395344017</t>
  </si>
  <si>
    <t>HAMMER DRILL BIT    SDS+ 5.5x160 P10M</t>
  </si>
  <si>
    <t>Бур SDS+ 5,5х160 (10шт)</t>
  </si>
  <si>
    <t>4002395344024</t>
  </si>
  <si>
    <t>HAMMER DRILL BIT    SDS+ 6x110 P10M</t>
  </si>
  <si>
    <t>Бур SDS+ 6х110 (10шт)</t>
  </si>
  <si>
    <t>4002395344031</t>
  </si>
  <si>
    <t>HAMMER DRILL BIT    SDS+ 6x160 P10M</t>
  </si>
  <si>
    <t>Бур SDS+ 6х160 (10шт)</t>
  </si>
  <si>
    <t>4002395344048</t>
  </si>
  <si>
    <t>HAMMER DRILL BIT    SDS+ 8x160 P10M</t>
  </si>
  <si>
    <t>Бур SDS+ 8х160 (10шт)</t>
  </si>
  <si>
    <t>4002395344055</t>
  </si>
  <si>
    <t>HAMMER DRILL BIT    SDS+ 10x160 P10M</t>
  </si>
  <si>
    <t>Бур SDS+ 10х160 (10шт)</t>
  </si>
  <si>
    <t>4002395344079</t>
  </si>
  <si>
    <t>HAMMER DRILL BIT    SDS+ 10x210 P10M</t>
  </si>
  <si>
    <t>Бур SDS+ 10х210 (10шт)</t>
  </si>
  <si>
    <t>4002395344086</t>
  </si>
  <si>
    <t>HAMMER DRILL BIT    SDS+ 12x210 P10M</t>
  </si>
  <si>
    <t>Бур SDS+ 12х210 (10шт)</t>
  </si>
  <si>
    <t>4002395344093</t>
  </si>
  <si>
    <t>HAMMER DRILL BIT    SDS+ 14x260 P10M</t>
  </si>
  <si>
    <t>Бур SDS+ 14x200</t>
  </si>
  <si>
    <t>4002395344109</t>
  </si>
  <si>
    <t>MILLING CUTTER      Annu C  12X30 P1M</t>
  </si>
  <si>
    <t>Кольцевая фреза D12х30мм</t>
  </si>
  <si>
    <t>4002395344161</t>
  </si>
  <si>
    <t>MILLING CUTTER      Annu C  13X30 P1M</t>
  </si>
  <si>
    <t>Кольцевая фреза D13х30мм</t>
  </si>
  <si>
    <t>4002395344178</t>
  </si>
  <si>
    <t>MILLING CUTTER      Annu C  33X30 P1M</t>
  </si>
  <si>
    <t>Кольцевая фреза D33х30мм</t>
  </si>
  <si>
    <t>4002395344185</t>
  </si>
  <si>
    <t>MILLING CUTTER      Annu C  34X30 P1M</t>
  </si>
  <si>
    <t>Кольцевая фреза D34х30мм</t>
  </si>
  <si>
    <t>4002395344192</t>
  </si>
  <si>
    <t>MILLING CUTTER      Annu C  35X30 P1M</t>
  </si>
  <si>
    <t>Кольцевая фреза D35х30мм</t>
  </si>
  <si>
    <t>4002395344208</t>
  </si>
  <si>
    <t>MILLING CUTTER      Annu C  36X30 P1M</t>
  </si>
  <si>
    <t>Кольцевая фреза D36х30мм</t>
  </si>
  <si>
    <t>4002395344215</t>
  </si>
  <si>
    <t>MILLING CUTTER      Annu C  37X30 P1M</t>
  </si>
  <si>
    <t>Кольцевая фреза D37х30мм</t>
  </si>
  <si>
    <t>4002395344222</t>
  </si>
  <si>
    <t>MILLING CUTTER      Annu C  38X30 P1M</t>
  </si>
  <si>
    <t>Кольцевая фреза D38х30мм</t>
  </si>
  <si>
    <t>4002395344239</t>
  </si>
  <si>
    <t>MILLING CUTTER      Annu C  39X30 P1M</t>
  </si>
  <si>
    <t>Кольцевая фреза D39х30мм</t>
  </si>
  <si>
    <t>4002395344246</t>
  </si>
  <si>
    <t>MILLING CUTTER      Annu C  40X30 P1M</t>
  </si>
  <si>
    <t>Кольцевая фреза D40X30мм</t>
  </si>
  <si>
    <t>4002395344253</t>
  </si>
  <si>
    <t>MILLING CUTTER      Annu C  41X30 P1M</t>
  </si>
  <si>
    <t>Кольцевая фреза D41х30мм</t>
  </si>
  <si>
    <t>4002395344260</t>
  </si>
  <si>
    <t>MILLING CUTTER      Annu C  42X30 P1M</t>
  </si>
  <si>
    <t>Кольцевая фреза D42х30мм</t>
  </si>
  <si>
    <t>4002395344277</t>
  </si>
  <si>
    <t>MILLING CUTTER      Annu C  43X30 P1M</t>
  </si>
  <si>
    <t>Кольцевая фреза D43х30мм</t>
  </si>
  <si>
    <t>4002395344284</t>
  </si>
  <si>
    <t>MILLING CUTTER      Annu C  44X30 P1M</t>
  </si>
  <si>
    <t>Кольцевая фреза D44х25мм</t>
  </si>
  <si>
    <t>4002395344291</t>
  </si>
  <si>
    <t>MILLING CUTTER      Annu C  45X30 P1M</t>
  </si>
  <si>
    <t>Кольцевая фреза D45х30мм</t>
  </si>
  <si>
    <t>4002395344307</t>
  </si>
  <si>
    <t>MILLING CUTTER      Annu C  46X30 P1M</t>
  </si>
  <si>
    <t>Кольцевая фреза D46х30мм</t>
  </si>
  <si>
    <t>4002395344314</t>
  </si>
  <si>
    <t>MILLING CUTTER      Annu C  47X30 P1M</t>
  </si>
  <si>
    <t>Кольцевая фреза D47х30мм</t>
  </si>
  <si>
    <t>4002395344321</t>
  </si>
  <si>
    <t>MILLING CUTTER      Annu C  48X30 P1M</t>
  </si>
  <si>
    <t>Кольцевая фреза D48х30мм</t>
  </si>
  <si>
    <t>4002395344338</t>
  </si>
  <si>
    <t>MILLING CUTTER      Annu C  49X30 P1M</t>
  </si>
  <si>
    <t>Кольцевая фреза D49х30мм</t>
  </si>
  <si>
    <t>4002395344345</t>
  </si>
  <si>
    <t>MILLING CUTTER      Annu C  50X30 P1M</t>
  </si>
  <si>
    <t>Кольцевая фреза D50х30мм</t>
  </si>
  <si>
    <t>4002395344352</t>
  </si>
  <si>
    <t>MILLING CUTTER      Annu C  33X50 P1M</t>
  </si>
  <si>
    <t>Кольцевая фреза D33x50мм</t>
  </si>
  <si>
    <t>4002395344369</t>
  </si>
  <si>
    <t>MILLING CUTTER      Annu C  34X50 P1M</t>
  </si>
  <si>
    <t>Кольцевая фреза D34х50мм</t>
  </si>
  <si>
    <t>4002395344376</t>
  </si>
  <si>
    <t>MILLING CUTTER      Annu C  35X50 P1M</t>
  </si>
  <si>
    <t>Кольцевая фреза D35х50мм</t>
  </si>
  <si>
    <t>4002395344383</t>
  </si>
  <si>
    <t>MILLING CUTTER      Annu C  36X50 P1M</t>
  </si>
  <si>
    <t>Кольцевая фреза D36х50мм</t>
  </si>
  <si>
    <t>4002395344390</t>
  </si>
  <si>
    <t>MILLING CUTTER      Annu C  37X50 P1M</t>
  </si>
  <si>
    <t>Кольцевая фреза D37х50мм</t>
  </si>
  <si>
    <t>4002395344406</t>
  </si>
  <si>
    <t>MILLING CUTTER      Annu C  38X50 P1M</t>
  </si>
  <si>
    <t>Кольцевая фреза D38х50мм</t>
  </si>
  <si>
    <t>4002395344413</t>
  </si>
  <si>
    <t>MILLING CUTTER      Annu C  39X50 P1M</t>
  </si>
  <si>
    <t>Кольцевая фреза D39х50мм</t>
  </si>
  <si>
    <t>4002395344420</t>
  </si>
  <si>
    <t>MILLING CUTTER      Annu C  40X50 P1M</t>
  </si>
  <si>
    <t>Кольцевая фреза D40х50мм</t>
  </si>
  <si>
    <t>4002395344437</t>
  </si>
  <si>
    <t>MILLING CUTTER      Annu C  41X50 P1M</t>
  </si>
  <si>
    <t>Кольцевая фреза D41х50мм</t>
  </si>
  <si>
    <t>4002395344444</t>
  </si>
  <si>
    <t>MILLING CUTTER      Annu C  42X50 P1M</t>
  </si>
  <si>
    <t>Кольцевая фреза D42х50мм</t>
  </si>
  <si>
    <t>4002395344451</t>
  </si>
  <si>
    <t>MILLING CUTTER      Annu C  43X50 P1M</t>
  </si>
  <si>
    <t>Кольцевая фреза D43х50мм</t>
  </si>
  <si>
    <t>4002395344468</t>
  </si>
  <si>
    <t>MILLING CUTTER      Annu C  44X50 P1M</t>
  </si>
  <si>
    <t>Кольцевая фреза D44х50мм</t>
  </si>
  <si>
    <t>4002395344475</t>
  </si>
  <si>
    <t>MILLING CUTTER      Annu C  45X50 P1M</t>
  </si>
  <si>
    <t>Кольцевая фреза D45х50мм</t>
  </si>
  <si>
    <t>4002395344482</t>
  </si>
  <si>
    <t>MILLING CUTTER      Annu C  46X50 P1M</t>
  </si>
  <si>
    <t>Кольцевая фреза D46х50мм</t>
  </si>
  <si>
    <t>4002395344499</t>
  </si>
  <si>
    <t>MILLING CUTTER      Annu C  47X50 P1M</t>
  </si>
  <si>
    <t>Кольцевая фреза D47х50мм</t>
  </si>
  <si>
    <t>4002395344505</t>
  </si>
  <si>
    <t>MILLING CUTTER      Annu C  48X50 P1M</t>
  </si>
  <si>
    <t>Кольцевая фреза D48х50мм</t>
  </si>
  <si>
    <t>4002395344512</t>
  </si>
  <si>
    <t>MILLING CUTTER      Annu C  49X50 P1M</t>
  </si>
  <si>
    <t>Кольцевая фреза D49х50мм</t>
  </si>
  <si>
    <t>4002395344529</t>
  </si>
  <si>
    <t>MILLING CUTTER      Annu C  50X50 P1M</t>
  </si>
  <si>
    <t>Кольцевая фреза D50х50мм</t>
  </si>
  <si>
    <t>4002395344536</t>
  </si>
  <si>
    <t>OIL COOLANT ARBOR   Adapt MT3-oilWLDNP1M</t>
  </si>
  <si>
    <t>Шпиндель МТ3 с подачей смазки, шт</t>
  </si>
  <si>
    <t>4002395344642</t>
  </si>
  <si>
    <t>ADAPTER             1/2"X20-FIXTECP1 AEG</t>
  </si>
  <si>
    <t>Переходник к патрону 1/2"х20-FIXTEC, шт</t>
  </si>
  <si>
    <t>4002395344710</t>
  </si>
  <si>
    <t>QUICK ACTION CHUCK  ChKLF1,5-131/2x20P1M</t>
  </si>
  <si>
    <t>Патрон бесключевой быстрозажимной 1,5-13 1/2"х20 Промышленный</t>
  </si>
  <si>
    <t>4002395345366</t>
  </si>
  <si>
    <t>DIAMOND CORE CUTTER DiaCr Dry DCU 68 P1M</t>
  </si>
  <si>
    <t>Алм. коронка DCU 68х60 (М16)</t>
  </si>
  <si>
    <t>4002395346035</t>
  </si>
  <si>
    <t>DIAMOND CORE CUTTER DiaCr Dry DCU 82 P1M</t>
  </si>
  <si>
    <t>Алм. коронка DCU 82x60 (М16)</t>
  </si>
  <si>
    <t>4002395346042</t>
  </si>
  <si>
    <t>QUICK ACTION CHUCK  Ch KLF1-10 1/2x20P1M</t>
  </si>
  <si>
    <t>Патрон бесключевой быстрозажимной 1-10 1/2"х20</t>
  </si>
  <si>
    <t>4002395345458</t>
  </si>
  <si>
    <t>MILLING CUTTER SET  Annu C 6pc set P6M</t>
  </si>
  <si>
    <t>Набор кольцевых фрез HSS (14/16/18/20/22/24)</t>
  </si>
  <si>
    <t>4002395345236</t>
  </si>
  <si>
    <t>ADAPTER SHANK       Adapt 1/2x20-WLDNP1M</t>
  </si>
  <si>
    <t>Шпиндель фрезы MDE42</t>
  </si>
  <si>
    <t>4002395345694</t>
  </si>
  <si>
    <t>JIG SAW BLADE       JigBl 75x4T101DP P5M</t>
  </si>
  <si>
    <t>Полотна для лобзика T101DP 75мм 5шт.</t>
  </si>
  <si>
    <t>4002395346073</t>
  </si>
  <si>
    <t>JIG SAW BLADE       JigBl 60x1,9  P5M</t>
  </si>
  <si>
    <t>Полотна для лобзика SPECIAL 60мм 5шт.</t>
  </si>
  <si>
    <t>4002395346080</t>
  </si>
  <si>
    <t>JIG SAW BLADE       JigBl 155x1T718AFP5M</t>
  </si>
  <si>
    <t>Полотна для лобзика T718AF Bi-Metal 155мм 5шт.</t>
  </si>
  <si>
    <t>4002395346097</t>
  </si>
  <si>
    <t>HAMMER DRILL BIT    SDS+ 6x210 P1M</t>
  </si>
  <si>
    <t>Бур SDS+ 6х210</t>
  </si>
  <si>
    <t>4002395346394</t>
  </si>
  <si>
    <t>DIAMOND CUTT. WHEEL DiaBl DSU 125 P1M</t>
  </si>
  <si>
    <t>Алмазный диск DSU 125</t>
  </si>
  <si>
    <t>4002395346455</t>
  </si>
  <si>
    <t>DIAMOND CUTT. WHEEL DiaBl DSU 150 P1M</t>
  </si>
  <si>
    <t>Алмазный диск DSU 150</t>
  </si>
  <si>
    <t>4002395346462</t>
  </si>
  <si>
    <t>POLISHING DISC      PlbackpHL150/M14P1AM</t>
  </si>
  <si>
    <t>Платформа для полировального диска 150мм посадка М14</t>
  </si>
  <si>
    <t>4002395347285</t>
  </si>
  <si>
    <t>FELT POLISH.DISC    FeltpolishHL150 P1AM</t>
  </si>
  <si>
    <t>Полировальный диск войлочный 150мм.</t>
  </si>
  <si>
    <t>4002395347902</t>
  </si>
  <si>
    <t>LAMBW.POLISH.BONNE  LambpolishHL150 P1AM</t>
  </si>
  <si>
    <t>Полировальный диск из овечьей шерсти 150мм.</t>
  </si>
  <si>
    <t>4002395347926</t>
  </si>
  <si>
    <t>POLISHING SPONGE    Plsponge HL 150 P1AM</t>
  </si>
  <si>
    <t>Полировальная губка твердая 150х50мм.</t>
  </si>
  <si>
    <t>4002395347940</t>
  </si>
  <si>
    <t>POLISHING SPONGE    PlspongeHL150/S P1AM</t>
  </si>
  <si>
    <t>Полировальная губка мягкая 150х50мм.</t>
  </si>
  <si>
    <t>4002395347964</t>
  </si>
  <si>
    <t>HAMMER DRILL BIT    SDS+ 7x160 P10M</t>
  </si>
  <si>
    <t>Бур SDS+ 7х160 (10шт)</t>
  </si>
  <si>
    <t>4002395348619</t>
  </si>
  <si>
    <t>HSS-R</t>
  </si>
  <si>
    <t>METAL DRILL BIT     HSSR DIN338 13,5 P1M</t>
  </si>
  <si>
    <t>Сверло по металлу HSS-R (с хвостовиком-10мм) 13.5мм</t>
  </si>
  <si>
    <t>4002395348435</t>
  </si>
  <si>
    <t>METAL DRILL BIT     HSSR DIN338 14,0 P1M</t>
  </si>
  <si>
    <t>Сверло по металлу HSS-R (с хвостовиком-10мм) 14.0мм</t>
  </si>
  <si>
    <t>4002395348442</t>
  </si>
  <si>
    <t>METAL DRILL BIT     HSSR DIN338 14,5 P1M</t>
  </si>
  <si>
    <t>Сверло по металлу HSS-R (с хвостовиком-10мм) 14.5мм</t>
  </si>
  <si>
    <t>4002395348459</t>
  </si>
  <si>
    <t>METAL DRILL BIT     HSSR DIN338 15,0 P1M</t>
  </si>
  <si>
    <t>Сверло по металлу HSS-R (с хвостовиком-10мм) 15.0мм</t>
  </si>
  <si>
    <t>4002395348466</t>
  </si>
  <si>
    <t>METAL DRILL BIT     HSSR DIN338 15,5 P1M</t>
  </si>
  <si>
    <t>Сверло по металлу HSS-R (с хвостовиком-10мм) 15.5мм</t>
  </si>
  <si>
    <t>4002395348473</t>
  </si>
  <si>
    <t>METAL DRILL BIT     HSSR DIN338 16,0 P1M</t>
  </si>
  <si>
    <t>Сверло по металлу HSS-R (с хвостовиком-10мм) 16.0мм</t>
  </si>
  <si>
    <t>4002395348480</t>
  </si>
  <si>
    <t>METAL DRILL BIT     HSSR DIN338 16,5 P1M</t>
  </si>
  <si>
    <t>Сверло по металлу HSS-R (с хвостовиком-10мм) 16.5мм</t>
  </si>
  <si>
    <t>4002395348497</t>
  </si>
  <si>
    <t>METAL DRILL BIT     HSSR DIN338 17,0 P1M</t>
  </si>
  <si>
    <t>Сверло по металлу HSS-R (с хвостовиком-10мм) 17.0мм</t>
  </si>
  <si>
    <t>4002395349104</t>
  </si>
  <si>
    <t>METAL DRILL BIT     HSSR DIN338 17,5 P1M</t>
  </si>
  <si>
    <t>Сверло по металлу HSS-R (с хвостовиком-10мм) 17.5мм, шт</t>
  </si>
  <si>
    <t>4002395349111</t>
  </si>
  <si>
    <t>METAL DRILL BIT     HSSR DIN338 18,0 P1M</t>
  </si>
  <si>
    <t>Сверло по металлу HSS-R (с хвостовиком-10мм) 18.0мм</t>
  </si>
  <si>
    <t>4002395349128</t>
  </si>
  <si>
    <t>METAL DRILL BIT     HSSR DIN338 18,5 P1M</t>
  </si>
  <si>
    <t>Сверло по металлу HSS-R (с хвостовиком-10мм) 18.5мм</t>
  </si>
  <si>
    <t>4002395349135</t>
  </si>
  <si>
    <t>METAL DRILL BIT     HSSR DIN338 19,0 P1M</t>
  </si>
  <si>
    <t>Сверло по металлу HSS-R (с хвостовиком-10мм) 19.0мм</t>
  </si>
  <si>
    <t>4002395349142</t>
  </si>
  <si>
    <t>METAL DRILL BIT     HSSR DIN338 19,5 P1M</t>
  </si>
  <si>
    <t>Сверло по металлу HSS-R (с хвостовиком-10мм) 19.5мм, шт</t>
  </si>
  <si>
    <t>4002395349159</t>
  </si>
  <si>
    <t>METAL DRILL BIT     HSSR DIN338 20,0 P1M</t>
  </si>
  <si>
    <t>Сверло по металлу HSS-R (с хвостовиком-10мм) 20.0мм</t>
  </si>
  <si>
    <t>4002395349166</t>
  </si>
  <si>
    <t>10 HSS-Co</t>
  </si>
  <si>
    <t>METAL DRILL BIT     HSSCoDIN338 1,0 P10M</t>
  </si>
  <si>
    <t>Сверло по металлу HSS-CO 1,0мм (10шт)</t>
  </si>
  <si>
    <t>4002395349173</t>
  </si>
  <si>
    <t>METAL DRILL BIT     HSSCoDIN338 1,5 P10M</t>
  </si>
  <si>
    <t>Сверло по металлу HSS-CO 1,5мм (10шт)</t>
  </si>
  <si>
    <t>4002395349180</t>
  </si>
  <si>
    <t>METAL DRILL BIT     HSSCoDIN338 2,0 P10M</t>
  </si>
  <si>
    <t>Сверло по металлу HSS-CO 2,0мм (10шт)</t>
  </si>
  <si>
    <t>4002395349197</t>
  </si>
  <si>
    <t>METAL DRILL BIT     HSSCoDIN338 2,5 P10M</t>
  </si>
  <si>
    <t>Сверло по металлу HSS-CO 2,5мм (10шт)</t>
  </si>
  <si>
    <t>4002395349807</t>
  </si>
  <si>
    <t>METAL DRILL BIT     HSSCoDIN338 3,0 P10M</t>
  </si>
  <si>
    <t>Сверло по металлу HSS-CO 3,0мм (10шт)</t>
  </si>
  <si>
    <t>4002395349814</t>
  </si>
  <si>
    <t>METAL DRILL BIT     HSSCoDIN338 3,2 P10M</t>
  </si>
  <si>
    <t>Сверло по металлу HSS-CO 3,2мм (10шт)</t>
  </si>
  <si>
    <t>4002395349821</t>
  </si>
  <si>
    <t>METAL DRILL BIT     HSSCoDIN338 3,5 P10M</t>
  </si>
  <si>
    <t>Сверло по металлу HSS-CO 3,5мм (10шт)</t>
  </si>
  <si>
    <t>4002395349838</t>
  </si>
  <si>
    <t>METAL DRILL BIT     HSSCoDIN338 4,0 P10M</t>
  </si>
  <si>
    <t>Сверло по металлу HSS-CO 4,0мм (10шт)</t>
  </si>
  <si>
    <t>4002395349845</t>
  </si>
  <si>
    <t>METAL DRILL BIT     HSSCoDIN338 4,2 P10M</t>
  </si>
  <si>
    <t>Сверло по металлу HSS-CO 4,2мм (10шт)</t>
  </si>
  <si>
    <t>4002395349852</t>
  </si>
  <si>
    <t>METAL DRILL BIT     HSSCoDIN338 4,5 P10M</t>
  </si>
  <si>
    <t>Сверло по металлу HSS-CO 4,5мм (10шт)</t>
  </si>
  <si>
    <t>4002395349869</t>
  </si>
  <si>
    <t>METAL DRILL BIT     HSSCoDIN338 4,8 P10M</t>
  </si>
  <si>
    <t>Сверло по металлу HSS-CO 4,8мм (10шт)</t>
  </si>
  <si>
    <t>4002395349876</t>
  </si>
  <si>
    <t>METAL DRILL BIT     HSSCoDIN338 5,0 P10M</t>
  </si>
  <si>
    <t>Сверло по металлу HSS-CO 5,0мм (10шт)</t>
  </si>
  <si>
    <t>4002395349883</t>
  </si>
  <si>
    <t>METAL DRILL BIT     HSSCoDIN338 5,5 P10M</t>
  </si>
  <si>
    <t>Сверло по металлу HSS-CO 5,5мм (10шт)</t>
  </si>
  <si>
    <t>4002395349890</t>
  </si>
  <si>
    <t>METAL DRILL BIT     HSSCoDIN338 6,0 P10M</t>
  </si>
  <si>
    <t>Сверло по металлу HSS-CO 6,0мм (10шт)</t>
  </si>
  <si>
    <t>4002395347100</t>
  </si>
  <si>
    <t>METAL DRILL BIT     HSSCoDIN338 6,5 P10M</t>
  </si>
  <si>
    <t>Сверло по металлу HSS-CO 6,5мм (10шт)</t>
  </si>
  <si>
    <t>4002395347117</t>
  </si>
  <si>
    <t>METAL DRILL BIT     HSSCoDIN338 6,8 P5M</t>
  </si>
  <si>
    <t>Сверло по металлу HSS-CO 6,8мм (5шт)</t>
  </si>
  <si>
    <t>4002395347124</t>
  </si>
  <si>
    <t>METAL DRILL BIT     HSSCoDIN338 7,0 P5M</t>
  </si>
  <si>
    <t>Сверло по металлу HSS-CO 7,0мм (5шт)</t>
  </si>
  <si>
    <t>4002395347131</t>
  </si>
  <si>
    <t>METAL DRILL BIT     HSSCoDIN338 7,5 P5M</t>
  </si>
  <si>
    <t>Сверло по металлу HSS-CO 7,5мм (5шт)</t>
  </si>
  <si>
    <t>4002395347148</t>
  </si>
  <si>
    <t>METAL DRILL BIT     HSSCoDIN338 8,0 P5M</t>
  </si>
  <si>
    <t>Сверло по металлу HSS-CO 8,0мм (5шт)</t>
  </si>
  <si>
    <t>4002395347155</t>
  </si>
  <si>
    <t>METAL DRILL BIT     HSSCoDIN338 8,5 P5M</t>
  </si>
  <si>
    <t>Сверло по металлу HSS-CO 8,5мм (5шт)</t>
  </si>
  <si>
    <t>4002395347162</t>
  </si>
  <si>
    <t>METAL DRILL BIT     HSSCoDIN338 9,0 P5M</t>
  </si>
  <si>
    <t>Сверло по металлу HSS-CO 9,0мм (5шт)</t>
  </si>
  <si>
    <t>4002395347179</t>
  </si>
  <si>
    <t>METAL DRILL BIT     HSSCoDIN338 9,5 P5M</t>
  </si>
  <si>
    <t>Сверло по металлу HSS-CO 9,5мм (5шт)</t>
  </si>
  <si>
    <t>4002395347186</t>
  </si>
  <si>
    <t>METAL DRILL BIT     HSSCoDIN338 10,0 P5M</t>
  </si>
  <si>
    <t>Сверло по металлу HSS-CO 10,0мм (5шт)</t>
  </si>
  <si>
    <t>4002395347193</t>
  </si>
  <si>
    <t>METAL DRILL BIT     HSSCoDIN338 10,5 P5M</t>
  </si>
  <si>
    <t>Сверло по металлу HSS-CO 10,5мм (5шт)</t>
  </si>
  <si>
    <t>4002395347803</t>
  </si>
  <si>
    <t>METAL DRILL BIT     HSSCoDIN338 11,0 P5M</t>
  </si>
  <si>
    <t>Сверло по металлу HSS-CO 11,0мм (5шт)</t>
  </si>
  <si>
    <t>4002395347810</t>
  </si>
  <si>
    <t>METAL DRILL BIT     HSSCoDIN338 11,5 P5M</t>
  </si>
  <si>
    <t>Сверло по металлу HSS-CO 11,5мм (5шт), шт</t>
  </si>
  <si>
    <t>4002395347827</t>
  </si>
  <si>
    <t>METAL DRILL BIT     HSSCoDIN338 12,0 P5M</t>
  </si>
  <si>
    <t>Сверло по металлу HSS-CO 12,0мм (5шт)</t>
  </si>
  <si>
    <t>4002395347834</t>
  </si>
  <si>
    <t>METAL DRILL BIT     HSSCoDIN338 12,5 P5M</t>
  </si>
  <si>
    <t>Сверло по металлу HSS-CO 12,5мм (5шт)</t>
  </si>
  <si>
    <t>4002395347841</t>
  </si>
  <si>
    <t>METAL DRILL BIT     HSSCoDIN338 13,0 P5M</t>
  </si>
  <si>
    <t>Сверло по металлу HSS-CO 13,0мм (5шт)</t>
  </si>
  <si>
    <t>4002395347858</t>
  </si>
  <si>
    <t>WOOD AUGER BIT      AugB 22X230 P1M</t>
  </si>
  <si>
    <t>Спиральное сверло 22X230</t>
  </si>
  <si>
    <t>4002395347889</t>
  </si>
  <si>
    <t>WOOD AUGER BIT      AugB 24X230 P1M</t>
  </si>
  <si>
    <t>Спиральное сверло 24X230</t>
  </si>
  <si>
    <t>4002395347896</t>
  </si>
  <si>
    <t>WOOD AUGER BIT      AugB 26X230 P1M</t>
  </si>
  <si>
    <t>Спиральное сверло 26X230</t>
  </si>
  <si>
    <t>4002395348503</t>
  </si>
  <si>
    <t>WOOD AUGER BIT      AugB 28X230 P1M</t>
  </si>
  <si>
    <t>Спиральное сверло 28X230</t>
  </si>
  <si>
    <t>4002395348510</t>
  </si>
  <si>
    <t>WOOD AUGER BIT      AugB 30X230 P1M</t>
  </si>
  <si>
    <t>Спиральное сверло 30X230</t>
  </si>
  <si>
    <t>4002395348527</t>
  </si>
  <si>
    <t>WOOD AUGER BIT      AugB 32X230 P1M</t>
  </si>
  <si>
    <t>Спиральное сверло 32X230</t>
  </si>
  <si>
    <t>4002395348534</t>
  </si>
  <si>
    <t>WOOD AUGER BIT      AugB 24X460 P1M</t>
  </si>
  <si>
    <t>Спиральное сверло 24x460</t>
  </si>
  <si>
    <t>4002395348558</t>
  </si>
  <si>
    <t>WOOD AUGER BIT      AugB 26X460 P1M</t>
  </si>
  <si>
    <t>Спиральное сверло 26Х460</t>
  </si>
  <si>
    <t>4002395348565</t>
  </si>
  <si>
    <t>WOOD AUGER BIT      AugB 28X460 P1M</t>
  </si>
  <si>
    <t>Спиральное сверло 28Х460</t>
  </si>
  <si>
    <t>4002395348572</t>
  </si>
  <si>
    <t>WOOD AUGER BIT      AugB 30X460 P1M</t>
  </si>
  <si>
    <t>Спиральное сверло 30Х460</t>
  </si>
  <si>
    <t>4002395348589</t>
  </si>
  <si>
    <t>WOOD AUGER BIT      AugB 32X460 P1M</t>
  </si>
  <si>
    <t>Спиральное сверло 32Х460</t>
  </si>
  <si>
    <t>4002395348596</t>
  </si>
  <si>
    <t>FORSTNER BIT        Forst  5pc set  P5M</t>
  </si>
  <si>
    <t>Набор сверл Forstner (5-шт)</t>
  </si>
  <si>
    <t>4002395349241</t>
  </si>
  <si>
    <t>WOOD AUGER BIT      AugB 6pc set/230 P6M</t>
  </si>
  <si>
    <t>Набор спиральных сверл 230мм (6шт)</t>
  </si>
  <si>
    <t>4002395349258</t>
  </si>
  <si>
    <t>JIG SAW BLADE       JigB105x4,2T341HMP1M</t>
  </si>
  <si>
    <t>Полотна для лобзика T341HM 1шт.</t>
  </si>
  <si>
    <t>4002395348824</t>
  </si>
  <si>
    <t>JIG SAW BLADE       JigBl 105x4  P5M</t>
  </si>
  <si>
    <t>Полотна для лобзика T101DP Sp. 105мм 5шт.</t>
  </si>
  <si>
    <t>4002395348831</t>
  </si>
  <si>
    <t>JIG SAW BLADE       JigBl75x2,5T101BFP5M</t>
  </si>
  <si>
    <t>Полотна для лобзика T101BF Bi-Metal 75мм (5шт.)</t>
  </si>
  <si>
    <t>4002395348855</t>
  </si>
  <si>
    <t>JIG SAW BLADE       JigBl 75x4T144DF P5M</t>
  </si>
  <si>
    <t>Полотна для лобзика T144DF Bi-Metal 75мм 5шт.</t>
  </si>
  <si>
    <t>4002395348862</t>
  </si>
  <si>
    <t>JIG SAW BLADE       JigBl50x1,3T101AOP5M</t>
  </si>
  <si>
    <t>Полотна для лобзика T101AO 50мм 5шт.</t>
  </si>
  <si>
    <t>4002395348879</t>
  </si>
  <si>
    <t>JIG SAW BLADE       JigBl50x11T118AHMP2M</t>
  </si>
  <si>
    <t>Полотна для лобзика T118AHM 50мм 2шт.</t>
  </si>
  <si>
    <t>4002395348886</t>
  </si>
  <si>
    <t>JIG SAW BLADE       JigBl50x14T118EHMP2M</t>
  </si>
  <si>
    <t>Полотна для лобзика T118EHM 2шт.</t>
  </si>
  <si>
    <t>4002395348893</t>
  </si>
  <si>
    <t>MAGNETIC BIT HOLDER MagBitHld QR58mm P1M</t>
  </si>
  <si>
    <t>Магнитный держатель бит 58мм с фиксатором</t>
  </si>
  <si>
    <t>4002395351060</t>
  </si>
  <si>
    <t>JIG SAW BLADE       JigBl55x1,2T118AP25M</t>
  </si>
  <si>
    <t>Полотна для лобзика T118A 25шт</t>
  </si>
  <si>
    <t>4002395349265</t>
  </si>
  <si>
    <t>JIG SAW BLADE       JigBl 75x4T144D P25M</t>
  </si>
  <si>
    <t>Полотна для лобзика T144D 25шт.</t>
  </si>
  <si>
    <t>4002395349272</t>
  </si>
  <si>
    <t>JIG SAW BLADE       JigBl75x2,5T101BP25M</t>
  </si>
  <si>
    <t>Полотна для лобзика T101B 25шт</t>
  </si>
  <si>
    <t>4002395349296</t>
  </si>
  <si>
    <t>JIG SAW BLADE       JigBl 75x4T101D P25M</t>
  </si>
  <si>
    <t>Полотна для лобзика T101D 25шт</t>
  </si>
  <si>
    <t>4002395349906</t>
  </si>
  <si>
    <t>JIG SAW BLADE       JigBl 75x4 T244D-25p</t>
  </si>
  <si>
    <t>Полотна для лобзика T244D 25шт.</t>
  </si>
  <si>
    <t>4002395349920</t>
  </si>
  <si>
    <t>TCT CORE CUTTER     SDSMAX Core50x550P1M</t>
  </si>
  <si>
    <t>Коронка литая SDS-Max ТСТ 50х550мм, шт</t>
  </si>
  <si>
    <t>4002395353132</t>
  </si>
  <si>
    <t>TCT CORE CUTTER     SDSMAX Core68x550P1M</t>
  </si>
  <si>
    <t>Коронка литая SDS-Max TCT 68x550мм</t>
  </si>
  <si>
    <t>4002395353149</t>
  </si>
  <si>
    <t>TCT CORE CUTTER     SDSMAX Core80x550P1M</t>
  </si>
  <si>
    <t>Коронка литая SDS-Max TCT 80x550мм</t>
  </si>
  <si>
    <t>4002395353156</t>
  </si>
  <si>
    <t>TCT CORE CUTTER     SDSMAXCore100x550P1M</t>
  </si>
  <si>
    <t>Коронка литая SDS-Max TCT 100x550мм</t>
  </si>
  <si>
    <t>4002395353170</t>
  </si>
  <si>
    <t>TCT CORE CUTTER     SDSMAXCore125x550P1M</t>
  </si>
  <si>
    <t>Коронка литая SDS-Max TCT 125x550мм</t>
  </si>
  <si>
    <t>4002395353187</t>
  </si>
  <si>
    <t>TCT CORE CUTTER     SDSMAXCore150x550P1M</t>
  </si>
  <si>
    <t>Коронка литая SDS-Max TCT 150x550мм, шт</t>
  </si>
  <si>
    <t>4002395353194</t>
  </si>
  <si>
    <t>TUNNELBIT          SDSMAX Tun45x550 -1PC</t>
  </si>
  <si>
    <t>Туннельный бур SDS-Max 45X550</t>
  </si>
  <si>
    <t>4002395353217</t>
  </si>
  <si>
    <t>TUNNELBIT          SDSMAX Tun55x550 -1PC</t>
  </si>
  <si>
    <t>Туннельный бур SDS-Max 55X550</t>
  </si>
  <si>
    <t>4002395353224</t>
  </si>
  <si>
    <t>TUNNELBIT          SDSMAX Tun65x550 -1PC</t>
  </si>
  <si>
    <t>Туннельный бур SDS-Max 65Х550</t>
  </si>
  <si>
    <t>4002395353231</t>
  </si>
  <si>
    <t>TUNNELBIT          SDSMAX Tun80x550 -1PC</t>
  </si>
  <si>
    <t>Туннельный бур SDS-Max 80Х550, шт</t>
  </si>
  <si>
    <t>4002395353248</t>
  </si>
  <si>
    <t>HAMMER DRILL BIT    SDS+ 3.5x110 P1M</t>
  </si>
  <si>
    <t>Бур SDS+ 3,5х110</t>
  </si>
  <si>
    <t>4002395353378</t>
  </si>
  <si>
    <t>HAMMER DRILL BIT    SDS+ 15x160 P1M</t>
  </si>
  <si>
    <t>Бур SDS+ 15х160</t>
  </si>
  <si>
    <t>4002395353392</t>
  </si>
  <si>
    <t>HAMMER DRILL BIT    SDS+ 22x250 P1M</t>
  </si>
  <si>
    <t>Бур SDS+ 22х250</t>
  </si>
  <si>
    <t>4002395353408</t>
  </si>
  <si>
    <t>CONCRETE DRILL BIT  Conc 16x160 P1M</t>
  </si>
  <si>
    <t>Сверло по бетону 16х160</t>
  </si>
  <si>
    <t>4002395353446</t>
  </si>
  <si>
    <t>SDS универсальн</t>
  </si>
  <si>
    <t>MULTIPURP.DRILL BIT SDS+ MP160x160 P1M</t>
  </si>
  <si>
    <t>Бур универсальный SDS+ TCT 6х160 (металл/дерево/камень)</t>
  </si>
  <si>
    <t>4002395353484</t>
  </si>
  <si>
    <t>MULTIPURP.DRILL BIT SDS+ MP210x210 P1M</t>
  </si>
  <si>
    <t>Бур универсальный SDS+ TCT 8х210 (металл/дерево/камень)</t>
  </si>
  <si>
    <t>4002395353491</t>
  </si>
  <si>
    <t>MULTIPURP.DRILL BIT SDS+ MP260x260 P1M</t>
  </si>
  <si>
    <t>Бур универсальный SDS+ TCT 10х210 (металл/дерево/камень)</t>
  </si>
  <si>
    <t>4002395353507</t>
  </si>
  <si>
    <t>Бур универсальный SDS+ TCT 12х210 (металл/дерево/камень)</t>
  </si>
  <si>
    <t>4002395353514</t>
  </si>
  <si>
    <t>HAMMER DRILL BIT    SDS+ 24x250 P1M</t>
  </si>
  <si>
    <t>Бур SDS+ 24х250</t>
  </si>
  <si>
    <t>4002395353521</t>
  </si>
  <si>
    <t>FORSTNER BIT        Forst  50x90 P1M</t>
  </si>
  <si>
    <t>Насадка FORSTNER 50X90 P1</t>
  </si>
  <si>
    <t>4002395353538</t>
  </si>
  <si>
    <t>QUICK ACTION CHUCK  ChKL1,5-13 1/2x20P1M</t>
  </si>
  <si>
    <t>4002395346332</t>
  </si>
  <si>
    <t>4002395346349</t>
  </si>
  <si>
    <t>ADAPTER             SDS+FIXTEC    P1 A/M</t>
  </si>
  <si>
    <t>4002395346561</t>
  </si>
  <si>
    <t>PILOT DRILL         Pilot drill P1M</t>
  </si>
  <si>
    <t>Сверло направляющее для коронки SDS+</t>
  </si>
  <si>
    <t>4002395356058</t>
  </si>
  <si>
    <t>DRIFT KEY           Ejector tool P1M</t>
  </si>
  <si>
    <t>Выталкиватель сверла для коронок SDS-MAX</t>
  </si>
  <si>
    <t>4002395356065</t>
  </si>
  <si>
    <t>HAMMER DRILL BIT    SDS+ 20x300 P1M</t>
  </si>
  <si>
    <t>Бур SDS+ 20х300</t>
  </si>
  <si>
    <t>4002395356126</t>
  </si>
  <si>
    <t>TCT CORE CUTTER     TCT Core 68x50 P1M</t>
  </si>
  <si>
    <t>Коронка по бетону SDS+ TCT 68х50мм</t>
  </si>
  <si>
    <t>4002395357031</t>
  </si>
  <si>
    <t>коронка</t>
  </si>
  <si>
    <t>PILOT DRILL         Pilot bit 8x120 P1M</t>
  </si>
  <si>
    <t>Направляющее сверло ТСТ для работ по бетоу, камню и кирпичу</t>
  </si>
  <si>
    <t>4002395357291</t>
  </si>
  <si>
    <t>ADAPTER             SDSMXDrillConnectP1M</t>
  </si>
  <si>
    <t>Универсальный соединитель SDS-Max</t>
  </si>
  <si>
    <t>4002395357321</t>
  </si>
  <si>
    <t>EXTENSION           Drill C ext.750mmP1M</t>
  </si>
  <si>
    <t>Удлинитель SDSMAX 750мм</t>
  </si>
  <si>
    <t>4002395357338</t>
  </si>
  <si>
    <t>HAMMER DRILL BIT    SDS+ 4x160 P1M</t>
  </si>
  <si>
    <t>Бур SDS+ 4х160</t>
  </si>
  <si>
    <t>4002395357505</t>
  </si>
  <si>
    <t>DIAMOND CUTT.WHEEL  DiaBl DHTS 115 P1M</t>
  </si>
  <si>
    <t>Алмазный диск DHTS 115</t>
  </si>
  <si>
    <t>4002395357550</t>
  </si>
  <si>
    <t>DIAMOND CUTT.WHEEL  DiaBl DHTS 125 P1M</t>
  </si>
  <si>
    <t>Алмазный диск DHTS 125</t>
  </si>
  <si>
    <t>4002395357567</t>
  </si>
  <si>
    <t>HAMMER DRILL BIT    SDS+ 6.5x210 P1M</t>
  </si>
  <si>
    <t>Бур SDS+ 6,5х210</t>
  </si>
  <si>
    <t>4002395357574</t>
  </si>
  <si>
    <t>HAMMER DRILL BIT    SDS+ 6.5x260 P1M</t>
  </si>
  <si>
    <t>Бур SDS+ 6,5х260</t>
  </si>
  <si>
    <t>4002395357581</t>
  </si>
  <si>
    <t>Патрон SDS+ BH/PLH</t>
  </si>
  <si>
    <t>4002395357628</t>
  </si>
  <si>
    <t>ADAPTER             1/2"X20-FIXTEC P1A/M</t>
  </si>
  <si>
    <t>Переходник к патрону FIX (длин.юбка) 1/2"х20-FIXTEC, шт</t>
  </si>
  <si>
    <t>4002395357635</t>
  </si>
  <si>
    <t>DIAMOND CORE CUTTER DiaCrDry DCHXL52 P1M</t>
  </si>
  <si>
    <t>Коронка алмазная DCHXL 52</t>
  </si>
  <si>
    <t>4002395357703</t>
  </si>
  <si>
    <t>DIAMOND CORE CUTTER DiaCrDry DCHXL68 P1M</t>
  </si>
  <si>
    <t>Коронка алмазная DCHXL 68</t>
  </si>
  <si>
    <t>4002395357710</t>
  </si>
  <si>
    <t>DIAMOND CORE CUTTER DiaCrDry DCHXL82 P1M</t>
  </si>
  <si>
    <t>Коронка алмазная DCHXL 82</t>
  </si>
  <si>
    <t>4002395357727</t>
  </si>
  <si>
    <t>DIAMOND CORE CUTTER DiaCrDryDCHXL102 P1M</t>
  </si>
  <si>
    <t>Коронка алмазная DCHXL 102</t>
  </si>
  <si>
    <t>4002395357734</t>
  </si>
  <si>
    <t>DIAMOND CORE CUTTER DiaCrDryDCHXL112 P1M</t>
  </si>
  <si>
    <t>Коронка алмазная DCHXL 112</t>
  </si>
  <si>
    <t>4002395357741</t>
  </si>
  <si>
    <t>DIAMOND CORE CUTTER DiaCrDryDCHXL122 P1M</t>
  </si>
  <si>
    <t>Коронка алмазная DCHXL 122</t>
  </si>
  <si>
    <t>4002395357758</t>
  </si>
  <si>
    <t>DIAMOND CORE CUTTER DiaCrDryDCHXL 127P1M</t>
  </si>
  <si>
    <t>Коронка алмазная DCHXL 127</t>
  </si>
  <si>
    <t>4002395357765</t>
  </si>
  <si>
    <t>DIAMOND CORE CUTTER DiaCrDryDCHXL132 P1M</t>
  </si>
  <si>
    <t>Коронка алмазная DCHXL 132</t>
  </si>
  <si>
    <t>4002395357772</t>
  </si>
  <si>
    <t>DIAMOND CORE CUTTER DiaCrDryDCHXL152 P1M</t>
  </si>
  <si>
    <t>Коронка алмазная DCHXL 152</t>
  </si>
  <si>
    <t>4002395357789</t>
  </si>
  <si>
    <t>DIAMOND CORE CUTTER DiaCrDryDCHXL162 P1M</t>
  </si>
  <si>
    <t>Коронка алмазная DCHXL 162</t>
  </si>
  <si>
    <t>4002395357796</t>
  </si>
  <si>
    <t>50 M2</t>
  </si>
  <si>
    <t>HAMMER DRILL BIT    SDS+ 5x110 P50M</t>
  </si>
  <si>
    <t>Бур SDS+ 5х110 (50шт)</t>
  </si>
  <si>
    <t>4002395357833</t>
  </si>
  <si>
    <t>HAMMER DRILL BIT    SDS+ 5.5x160 P50M</t>
  </si>
  <si>
    <t>Бур SDS+ 5,5х160 (50шт)</t>
  </si>
  <si>
    <t>4002395357840</t>
  </si>
  <si>
    <t>HAMMER DRILL BIT    SDS+ 6x110 P50M</t>
  </si>
  <si>
    <t>Бур SDS+ 6х110 (50шт)</t>
  </si>
  <si>
    <t>4002395357857</t>
  </si>
  <si>
    <t>HAMMER DRILL BIT    SDS+ 6x160 P50M</t>
  </si>
  <si>
    <t>Бур SDS+ 6х160 (50шт)</t>
  </si>
  <si>
    <t>4002395357864</t>
  </si>
  <si>
    <t>HAMMER DRILL BIT    SDS+ 7x160 P50M</t>
  </si>
  <si>
    <t>Бур SDS+ 7х160 (50шт)</t>
  </si>
  <si>
    <t>4002395357888</t>
  </si>
  <si>
    <t>HAMMER DRILL BIT    SDS+ 8x160 P50M</t>
  </si>
  <si>
    <t>Бур SDS+ 8х160 (50шт), шт</t>
  </si>
  <si>
    <t>4002395357895</t>
  </si>
  <si>
    <t>HAMMER DRILL BIT    SDS+ 8x210 P50M</t>
  </si>
  <si>
    <t>Бур SDS+ 8х210 (50шт)</t>
  </si>
  <si>
    <t>4002395357901</t>
  </si>
  <si>
    <t>HAMMER DRILL BIT    SDS+ 10x210 P50M</t>
  </si>
  <si>
    <t>Бур SDS+ 10х210 (50шт)</t>
  </si>
  <si>
    <t>4002395357918</t>
  </si>
  <si>
    <t>HAMMER DRILL BIT    SDS+ 10x260 P50M</t>
  </si>
  <si>
    <t>Бур SDS+ 10х260 (50шт)</t>
  </si>
  <si>
    <t>4002395357925</t>
  </si>
  <si>
    <t>HAMMER DRILL BIT    SDS+ 12x210 P50M</t>
  </si>
  <si>
    <t>Бур SDS+ 12х210 (50шт)</t>
  </si>
  <si>
    <t>4002395357932</t>
  </si>
  <si>
    <t>Chuck               ChKLF1,5-13 Fxtc P1M</t>
  </si>
  <si>
    <t>Патрон бесключевой быстрозажимной FIXTEC "Raptor/PDD"</t>
  </si>
  <si>
    <t>4002395358236</t>
  </si>
  <si>
    <t>DIAMOND CORE CUTTER DiaCr Dry DCHX68 P1M</t>
  </si>
  <si>
    <t>Алм.коронка DCHX 68 1 1/4" (сухое алмазное сверление)</t>
  </si>
  <si>
    <t>4002395358311</t>
  </si>
  <si>
    <t>DIAMOND CORE CUTTER DiaCr Dry DCHX82 P1M</t>
  </si>
  <si>
    <t>Коронка алмазная DCHX 82 1 1/4" (Сухое алмазное сверление)</t>
  </si>
  <si>
    <t>4002395358328</t>
  </si>
  <si>
    <t>HAMMER DRILL BIT    SDS+ 7x210 P1M</t>
  </si>
  <si>
    <t>Бур SDS+ 7х210</t>
  </si>
  <si>
    <t>4002395358366</t>
  </si>
  <si>
    <t>CONCRETE DRILL BIT  Conc 18x160 P1M</t>
  </si>
  <si>
    <t>Сверло по бетону 18х160</t>
  </si>
  <si>
    <t>4002395358434</t>
  </si>
  <si>
    <t>CONCRETE DRILL BIT  Conc 20x160 P1M</t>
  </si>
  <si>
    <t>Сверло по бетону 20х160</t>
  </si>
  <si>
    <t>4002395358441</t>
  </si>
  <si>
    <t>TILE CHISEL         ChisWKSDSMx300x80P1M</t>
  </si>
  <si>
    <t>Долото для снятия плитки SDS-Max 300x80</t>
  </si>
  <si>
    <t>4002395358489</t>
  </si>
  <si>
    <t>EXTENSION           Drill C ext.320mmP1M</t>
  </si>
  <si>
    <t>Удлинитель SDSMAX 320мм</t>
  </si>
  <si>
    <t>4002395358533</t>
  </si>
  <si>
    <t>EXTENSION           Drill C ext1100mmP1M</t>
  </si>
  <si>
    <t>Удлинитель SDSMAX 1100мм, шт</t>
  </si>
  <si>
    <t>4002395358540</t>
  </si>
  <si>
    <t>POINTED CHISEL      Chis P KHex380 P1M</t>
  </si>
  <si>
    <t>Долото острое KGO 380мм</t>
  </si>
  <si>
    <t>4002395358632</t>
  </si>
  <si>
    <t>POINTED CHISEL      Chis P KHex450 P1M</t>
  </si>
  <si>
    <t>Долото острое KGO 450мм</t>
  </si>
  <si>
    <t>4002395358649</t>
  </si>
  <si>
    <t>POINTED CHISEL      Chis P KHex600 P1M</t>
  </si>
  <si>
    <t>Долото острое KGO 600мм</t>
  </si>
  <si>
    <t>4002395358656</t>
  </si>
  <si>
    <t>FLAT CHISEL         Chis F KHex380X25P1M</t>
  </si>
  <si>
    <t>Долото плоское KGO 380х25</t>
  </si>
  <si>
    <t>4002395358687</t>
  </si>
  <si>
    <t>FLAT CHISEL         Chis F KHex450X25P1M</t>
  </si>
  <si>
    <t>Долото плоское KGO 450х25</t>
  </si>
  <si>
    <t>4002395358694</t>
  </si>
  <si>
    <t>FLAT CHISEL         Chis F KHex600X25P1M</t>
  </si>
  <si>
    <t>Долото плоское KGO 600х25</t>
  </si>
  <si>
    <t>4002395358700</t>
  </si>
  <si>
    <t>WIDE CHISEL         ChisW KHex300x50P1M</t>
  </si>
  <si>
    <t>Долото плоское KGO 300х50</t>
  </si>
  <si>
    <t>4002395358724</t>
  </si>
  <si>
    <t>WIDE CHISEL         ChisW KHex300x75P1M</t>
  </si>
  <si>
    <t>Долото плоское KGO 300х75</t>
  </si>
  <si>
    <t>4002395358731</t>
  </si>
  <si>
    <t>SPADE CHISEL        ChisSpKHex500x110P1M</t>
  </si>
  <si>
    <t>Долото лопатообразное KGO 400х110</t>
  </si>
  <si>
    <t>4002395358762</t>
  </si>
  <si>
    <t>GROUND.BAR DRIVER   GrondRod KHex12P1M</t>
  </si>
  <si>
    <t>Долото для забивания электродов K-Hex 12</t>
  </si>
  <si>
    <t>4002395358779</t>
  </si>
  <si>
    <t>GROUND.BAR DRIVER   GrondRod KHex25P1M</t>
  </si>
  <si>
    <t>Долото для забивания электродов K-Hex 25</t>
  </si>
  <si>
    <t>4002395358816</t>
  </si>
  <si>
    <t>CRUSHING PLATE      Tamp Pl 120x120 P1M</t>
  </si>
  <si>
    <t>Трамбовочная насадка 120x120</t>
  </si>
  <si>
    <t>4002395358823</t>
  </si>
  <si>
    <t>VIBRATING HEAD      F C Blade 1,5 P1M</t>
  </si>
  <si>
    <t>Скребок для чистки пола в сборе</t>
  </si>
  <si>
    <t>4002395358847</t>
  </si>
  <si>
    <t>SPARE BLADE         F C Blade 2 P1M</t>
  </si>
  <si>
    <t>Сменное лезвие для скребка 4932399273</t>
  </si>
  <si>
    <t>4002395358854</t>
  </si>
  <si>
    <t>CLAMPING PLATE</t>
  </si>
  <si>
    <t>Сервисный набор для 4932399273</t>
  </si>
  <si>
    <t>4002395358878</t>
  </si>
  <si>
    <t>HEAD                Roughing head50P1M</t>
  </si>
  <si>
    <t>Трамбовочная насадка (бучарда)</t>
  </si>
  <si>
    <t>4002395358915</t>
  </si>
  <si>
    <t>ADAPTER SHANK       Adptr KHex 300 P1M</t>
  </si>
  <si>
    <t>Универсальный хвостовик KGO 300мм, шт</t>
  </si>
  <si>
    <t>4002395358922</t>
  </si>
  <si>
    <t>ADAPTER SHANK       Adptr KHex 450 P1M</t>
  </si>
  <si>
    <t>Универсальный хвостовик KGO 450мм</t>
  </si>
  <si>
    <t>4002395358939</t>
  </si>
  <si>
    <t>TCT CORE CUTTER     TCT Core Set65mm P1M</t>
  </si>
  <si>
    <t>Коронка по бетону SDS+ ТСТ 65х50мм (в сборе), шт</t>
  </si>
  <si>
    <t>4002395359097</t>
  </si>
  <si>
    <t>TCT CORE CUTTER     TCT Core Set68mm P1M</t>
  </si>
  <si>
    <t>Коронка по бетону SDS+ ТСТ 68х50мм (в сборе)</t>
  </si>
  <si>
    <t>4002395359103</t>
  </si>
  <si>
    <t>TCT CORE CUTTER     TCT Core Set82mm P1M</t>
  </si>
  <si>
    <t>Коронка по бетону SDS+ TCT 82мм (в сборе)</t>
  </si>
  <si>
    <t>4002395359110</t>
  </si>
  <si>
    <t>POINTED CHISEL      Chis P SDSMax400P20M</t>
  </si>
  <si>
    <t>Долото острое SDS-Max 400мм (20шт)</t>
  </si>
  <si>
    <t>4002395359165</t>
  </si>
  <si>
    <t>FLAT CHISEL         Chis F SDSMax400P20M</t>
  </si>
  <si>
    <t>Долото плоское SDS-Max 400х25мм (20шт)</t>
  </si>
  <si>
    <t>4002395359172</t>
  </si>
  <si>
    <t>JIG SAW BLADE       JigBl105x3T301CD P5M</t>
  </si>
  <si>
    <t>Полотна для лобзика T301CD 105мм 5шт.</t>
  </si>
  <si>
    <t>4002395359202</t>
  </si>
  <si>
    <t>JIG SAW BLADE       JigBl 105x1T318A P5M</t>
  </si>
  <si>
    <t>Полотна для лобзика T318A 5шт.</t>
  </si>
  <si>
    <t>4002395359219</t>
  </si>
  <si>
    <t>JIG SAW BLADE       JigBl75x4,2T141HMP1M</t>
  </si>
  <si>
    <t>Полотна для лобзика T141HM 75мм 1шт.</t>
  </si>
  <si>
    <t>4002395359226</t>
  </si>
  <si>
    <t>HAMMER DRILL BIT    SDS+ 5x160 P1M</t>
  </si>
  <si>
    <t>Бур SDS+ 5х160</t>
  </si>
  <si>
    <t>4002395359431</t>
  </si>
  <si>
    <t>HAMMER DRILL BIT    SDS+ 5x210 P1M</t>
  </si>
  <si>
    <t>Бур SDS+ 5х210</t>
  </si>
  <si>
    <t>4002395359448</t>
  </si>
  <si>
    <t>HAMMER DRILL BIT    SDS+ 5.5x210 P1M</t>
  </si>
  <si>
    <t>Бур SDS+ 5.5х210</t>
  </si>
  <si>
    <t>4002395359455</t>
  </si>
  <si>
    <t>HAMMER DRILL BIT    SDS+ 5.5x260 P1M</t>
  </si>
  <si>
    <t>Бур SDS+ 5.5х260</t>
  </si>
  <si>
    <t>4002395359462</t>
  </si>
  <si>
    <t>HAMMER DRILL BIT    SDS+ 5.5x310 P1M</t>
  </si>
  <si>
    <t>Бур SDS+ 5.5х310</t>
  </si>
  <si>
    <t>4002395359479</t>
  </si>
  <si>
    <t>HAMMER DRILL BIT    SDS+ 5.5x410 P1M</t>
  </si>
  <si>
    <t>Бур SDS+ 5.5х410</t>
  </si>
  <si>
    <t>4002395359486</t>
  </si>
  <si>
    <t>HAMMER DRILL BIT    SDS+ 6x310 P1M</t>
  </si>
  <si>
    <t>Бур SDS+ 6х310</t>
  </si>
  <si>
    <t>4002395359493</t>
  </si>
  <si>
    <t>HAMMER DRILL BIT    SDS+ 6x460 P1M</t>
  </si>
  <si>
    <t>Бур SDS+ 6х460</t>
  </si>
  <si>
    <t>4002395359509</t>
  </si>
  <si>
    <t>HAMMER DRILL BIT    SDS+ 6.5x310 P1M</t>
  </si>
  <si>
    <t>Бур SDS+ 6,5х310</t>
  </si>
  <si>
    <t>4002395359516</t>
  </si>
  <si>
    <t>HAMMER DRILL BIT    SDS+ 7x250 P1M</t>
  </si>
  <si>
    <t>Бур SDS+ 7х250</t>
  </si>
  <si>
    <t>4002395359523</t>
  </si>
  <si>
    <t>HAMMER DRILL BIT    SDS+ 8x310 P1M</t>
  </si>
  <si>
    <t>Бур SDS+ 8х310</t>
  </si>
  <si>
    <t>4002395359530</t>
  </si>
  <si>
    <t>HAMMER DRILL BIT    SDS+ 8x400 P1M</t>
  </si>
  <si>
    <t>Бур SDS+ 8х400</t>
  </si>
  <si>
    <t>4002395359547</t>
  </si>
  <si>
    <t>HAMMER DRILL BIT    SDS+ 8x600 P1M</t>
  </si>
  <si>
    <t>Бур SDS+ 8х600</t>
  </si>
  <si>
    <t>4002395359554</t>
  </si>
  <si>
    <t>HAMMER DRILL BIT    SDS+ 8x1000 P1M</t>
  </si>
  <si>
    <t>Бур SDS+ 8x1000</t>
  </si>
  <si>
    <t>4002395359561</t>
  </si>
  <si>
    <t>HAMMER DRILL BIT    SDS+ 11x260 P1M</t>
  </si>
  <si>
    <t>Бур SDS+ 11х260</t>
  </si>
  <si>
    <t>4002395359578</t>
  </si>
  <si>
    <t>HAMMER DRILL BIT    SDS+ 14x310 P1M</t>
  </si>
  <si>
    <t>Бур SDS+ 14х310</t>
  </si>
  <si>
    <t>4002395359585</t>
  </si>
  <si>
    <t>HAMMER DRILL BIT    SDS+ 16x260 P1M</t>
  </si>
  <si>
    <t>Бур SDS+ 16х260</t>
  </si>
  <si>
    <t>4002395359592</t>
  </si>
  <si>
    <t>HAMMER DRILL BITSDS+ MX4 22X250 - 1 pc</t>
  </si>
  <si>
    <t>Бур SDS+ MX4 22х250 Milwaukee</t>
  </si>
  <si>
    <t>4002395359608</t>
  </si>
  <si>
    <t>HAMMER DRILL BITSDS+ MX4 25X250 - 1 pc</t>
  </si>
  <si>
    <t>Бур SDS+ MX4 25х250 Milwaukee</t>
  </si>
  <si>
    <t>4002395359615</t>
  </si>
  <si>
    <t>HAMMER DRILL BITSDS+ MX4 28X250 - 1 pc</t>
  </si>
  <si>
    <t>Бур SDS+ MX4 28х250 Milwaukee</t>
  </si>
  <si>
    <t>4002395359622</t>
  </si>
  <si>
    <t>HAMMER DRILL BITSDS+ MX4 30X250 - 1 pc</t>
  </si>
  <si>
    <t>Бур SDS+ MX4 30х250 Milwaukee</t>
  </si>
  <si>
    <t>4002395359639</t>
  </si>
  <si>
    <t>HAMMER DRILL BIT SDS+ MX4 32X450 - 1 pc</t>
  </si>
  <si>
    <t>Бур SDS+ MX4 32x450 Milwaukee</t>
  </si>
  <si>
    <t>4002395359646</t>
  </si>
  <si>
    <t>HAMMER DRILL BIT    SDS+ 6x210 P10M</t>
  </si>
  <si>
    <t>Бур SDS+ 6х210 (10шт)</t>
  </si>
  <si>
    <t>4002395359653</t>
  </si>
  <si>
    <t>HAMMER DRILL BIT    SDS+ 6.5x160 P10M</t>
  </si>
  <si>
    <t>Бур SDS+ 6,5х160 (10шт)</t>
  </si>
  <si>
    <t>4002395359660</t>
  </si>
  <si>
    <t>HAMMER DRILL BIT    SDS+ 6.5x210 P10M</t>
  </si>
  <si>
    <t>Бур SDS+ 6,5х210 (10шт)</t>
  </si>
  <si>
    <t>4002395359677</t>
  </si>
  <si>
    <t>HAMMER DRILL BIT    SDS+ 6.5x260 P10M</t>
  </si>
  <si>
    <t>Бур SDS+ 6,5х260 (10шт)</t>
  </si>
  <si>
    <t>4002395359684</t>
  </si>
  <si>
    <t>HAMMER DRILL BIT    SDS+ 8x210 P10M</t>
  </si>
  <si>
    <t>Бур SDS+ 8х210 (10шт)</t>
  </si>
  <si>
    <t>4002395359691</t>
  </si>
  <si>
    <t>HAMMER DRILL BIT    SDS+ 10x260 P10M</t>
  </si>
  <si>
    <t>Бур SDS+ 10х260 (10шт)</t>
  </si>
  <si>
    <t>4002395359707</t>
  </si>
  <si>
    <t>HAMMER DRILL BIT    SDS+ 12x160 P10M</t>
  </si>
  <si>
    <t>Бур SDS+ 12х160 (10шт), шт</t>
  </si>
  <si>
    <t>4002395359714</t>
  </si>
  <si>
    <t>HAMMER DRILL BIT    SDS+ 12x260 P10M</t>
  </si>
  <si>
    <t>Бур SDS+ 12х260 (10шт)</t>
  </si>
  <si>
    <t>4002395359721</t>
  </si>
  <si>
    <t>HAMMER DRILL BIT  SDS+ 10x160     - 50PC</t>
  </si>
  <si>
    <t>Бур SDS+ 10х160 (50шт)</t>
  </si>
  <si>
    <t>4002395359738</t>
  </si>
  <si>
    <t>TUNNELBIT          SDSMAX Tun45x990 -1PC</t>
  </si>
  <si>
    <t>Туннельный бур SDS-Max 45X990</t>
  </si>
  <si>
    <t>4002395359837</t>
  </si>
  <si>
    <t>TUNNELBIT          SDSMAX Tun55x990 -1PC</t>
  </si>
  <si>
    <t>Туннельный бур SDS-Mах 55X990 (снято с производства-замена4932430745, 4932430736, 2х4932430737)</t>
  </si>
  <si>
    <t>4002395359851</t>
  </si>
  <si>
    <t>TUNNELBIT          SDSMAX Tun65x990 -1PC</t>
  </si>
  <si>
    <t>Туннельный бур SDS-Max 65Х990</t>
  </si>
  <si>
    <t>4002395359875</t>
  </si>
  <si>
    <t>TUNNELBIT          SDSMAX Tun80x990 -1PC</t>
  </si>
  <si>
    <t>Туннельный бур SDS-Max 80Х990</t>
  </si>
  <si>
    <t>4002395359899</t>
  </si>
  <si>
    <t>TCT CORE CUTTER     SDSMAX Core50x290P1M</t>
  </si>
  <si>
    <t>Коронка литая SDS-Max TCT 50х290мм, шт</t>
  </si>
  <si>
    <t>4002395359905</t>
  </si>
  <si>
    <t>TCT CORE CUTTER     SDSMAX Core68x290P1M</t>
  </si>
  <si>
    <t>Коронка литая SDS-Max TCT 68x290мм (распродажа)</t>
  </si>
  <si>
    <t>4002395359912</t>
  </si>
  <si>
    <t>TCT CORE CUTTER     SDSMAX Core80x290P1M</t>
  </si>
  <si>
    <t>Коронка литая SDS-Max TCT 80x290мм</t>
  </si>
  <si>
    <t>4002395359929</t>
  </si>
  <si>
    <t>CONCRETE DRILL      Conc 15x160 P1M</t>
  </si>
  <si>
    <t>Сверло по бетону 15х160</t>
  </si>
  <si>
    <t>4002395359974</t>
  </si>
  <si>
    <t>CONCRETE DRILL      Conc 6x200 P1M</t>
  </si>
  <si>
    <t>Сверло по бетону 6х200</t>
  </si>
  <si>
    <t>4002395360000</t>
  </si>
  <si>
    <t>CONCRETE DRILL      Conc 8x400 P1M</t>
  </si>
  <si>
    <t>Сверло по бетону 8х400</t>
  </si>
  <si>
    <t>4002395360017</t>
  </si>
  <si>
    <t>CONCRETE DRILL      Conc 10x400 P1M</t>
  </si>
  <si>
    <t>Сверло по бетону 10х400</t>
  </si>
  <si>
    <t>4002395360024</t>
  </si>
  <si>
    <t>CONCRETE DRILL      Conc 12x400 P1M</t>
  </si>
  <si>
    <t>Сверло по бетону 12х400</t>
  </si>
  <si>
    <t>4002395360031</t>
  </si>
  <si>
    <t>CONCRETE DRILL      Conc 14x400 P1M</t>
  </si>
  <si>
    <t>Сверло по бетону 14х400</t>
  </si>
  <si>
    <t>4002395360048</t>
  </si>
  <si>
    <t>CONCRETE DRILL      Conc 16x400 P1M</t>
  </si>
  <si>
    <t>Сверло по бетону 16х400</t>
  </si>
  <si>
    <t>4002395360055</t>
  </si>
  <si>
    <t>CONCRETE DRILL      Conc 20x400 P1M</t>
  </si>
  <si>
    <t>Сверло по бетону 20х400</t>
  </si>
  <si>
    <t>4002395360062</t>
  </si>
  <si>
    <t>TILE DRILL          Glass dr.3x90 P1M</t>
  </si>
  <si>
    <t>Сверло по стеклу и плитке 3,0х90</t>
  </si>
  <si>
    <t>4002395360109</t>
  </si>
  <si>
    <t>CONCRETE DRILL      Conc S 3x70 P1M</t>
  </si>
  <si>
    <t>Сверло по бетону S Plus 3x70</t>
  </si>
  <si>
    <t>4002395360116</t>
  </si>
  <si>
    <t>CONCRETE DRILL      Conc S 4x85 P1M</t>
  </si>
  <si>
    <t>Сверло по бетону S Plus 4x85</t>
  </si>
  <si>
    <t>4002395360123</t>
  </si>
  <si>
    <t>CONCRETE DRILL      Conc S 5x85 P1M</t>
  </si>
  <si>
    <t>Сверло по бетону S Plus 5x85</t>
  </si>
  <si>
    <t>4002395360130</t>
  </si>
  <si>
    <t>CONCRETE DRILL      Conc S 5.5x85 P1M</t>
  </si>
  <si>
    <t>Сверло по бетону S Plus 5,5x85</t>
  </si>
  <si>
    <t>4002395360147</t>
  </si>
  <si>
    <t>CONCRETE DRILL      Conc S 6x100 P1M</t>
  </si>
  <si>
    <t>Сверло по бетону S Plus 6x100</t>
  </si>
  <si>
    <t>4002395360154</t>
  </si>
  <si>
    <t>CONCRETE DRILL      Conc S 6.5x100 P1M</t>
  </si>
  <si>
    <t>Сверло по бетону S Plus 6,5x100</t>
  </si>
  <si>
    <t>4002395360161</t>
  </si>
  <si>
    <t>CONCRETE DRILL      Conc S 7x100 P1M</t>
  </si>
  <si>
    <t>Сверло по бетону S Plus 7x100</t>
  </si>
  <si>
    <t>4002395360178</t>
  </si>
  <si>
    <t>CONCRETE DRILL      Conc S 8x120 P1M</t>
  </si>
  <si>
    <t>Сверло по бетону S Plus 8x120</t>
  </si>
  <si>
    <t>4002395360185</t>
  </si>
  <si>
    <t>CONCRETE DRILL      Conc S 9x120 P1M</t>
  </si>
  <si>
    <t>Сверло по бетону S Plus 9x120</t>
  </si>
  <si>
    <t>4002395360192</t>
  </si>
  <si>
    <t>CONCRETE DRILL      Conc S 10x120 P1M</t>
  </si>
  <si>
    <t>Сверло по бетону S Plus 10x120</t>
  </si>
  <si>
    <t>4002395360208</t>
  </si>
  <si>
    <t>CONCRETE DRILL      Conc S 12x150 P1M</t>
  </si>
  <si>
    <t>Сверло по бетону S Plus 12x150</t>
  </si>
  <si>
    <t>4002395360215</t>
  </si>
  <si>
    <t>CONCRETE DRILL      Conc S 14x150 P1M</t>
  </si>
  <si>
    <t>Сверло по бетону S Plus 14x150</t>
  </si>
  <si>
    <t>4002395360222</t>
  </si>
  <si>
    <t>CONCRETE DRILL      Conc S 15x160 P1M</t>
  </si>
  <si>
    <t>Сверло по бетону S Plus 15x160</t>
  </si>
  <si>
    <t>4002395360239</t>
  </si>
  <si>
    <t>CONCRETE DRILL      Conc S 16x160 P1M</t>
  </si>
  <si>
    <t>Сверло по бетону S Plus 16x160</t>
  </si>
  <si>
    <t>4002395360246</t>
  </si>
  <si>
    <t>CONCRETE DRILL      Conc S 18x160 P1M</t>
  </si>
  <si>
    <t>Сверло по бетону S Plus 18x160</t>
  </si>
  <si>
    <t>4002395360253</t>
  </si>
  <si>
    <t>CONCRETE DRILL      Conc S 20x160 P1M</t>
  </si>
  <si>
    <t>Сверло по бетону S Plus 20x160</t>
  </si>
  <si>
    <t>4002395360260</t>
  </si>
  <si>
    <t>KEYLESS CHUCK       ChKLF1,5-133/8x24P1M</t>
  </si>
  <si>
    <t>Патрон бесключевой быстрозажимной 1,5-13 3/8"х24 Промышленный</t>
  </si>
  <si>
    <t>4002395361137</t>
  </si>
  <si>
    <t>BIT SET             Scr12psetOrange P12M</t>
  </si>
  <si>
    <t>Набор бит в пл.кейсе Orange (12шт.)</t>
  </si>
  <si>
    <t>4002395361601</t>
  </si>
  <si>
    <t>DIAMOND CUTT.WHEEL  DiaBl DU 115 P1M</t>
  </si>
  <si>
    <t>Алмазный диск DU 115</t>
  </si>
  <si>
    <t>4002395361687</t>
  </si>
  <si>
    <t>DIAMOND CUTT.WHEEL  DiaBl DU 125 P1M</t>
  </si>
  <si>
    <t>Алмазный диск DU 125</t>
  </si>
  <si>
    <t>4002395361694</t>
  </si>
  <si>
    <t>DIAMOND CUTT.WHEEL  DiaBl DU 180 P1M</t>
  </si>
  <si>
    <t>Алмазный диск DU 180</t>
  </si>
  <si>
    <t>4002395361700</t>
  </si>
  <si>
    <t>DIAMOND CUTT.WHEEL  DiaBl DU 230 P1M</t>
  </si>
  <si>
    <t>Алмазный диск DU 230</t>
  </si>
  <si>
    <t>4002395361717</t>
  </si>
  <si>
    <t>DIAMOND CUTT.WHEEL  DiaBl DUT 115 P1M</t>
  </si>
  <si>
    <t>Алмазный диск DUT 115</t>
  </si>
  <si>
    <t>4002395361731</t>
  </si>
  <si>
    <t>DIAMOND CUTT.WHEEL  DiaBl DUT 125 P1M</t>
  </si>
  <si>
    <t>Алмазный диск DUT 125 (распродажа)</t>
  </si>
  <si>
    <t>4002395361748</t>
  </si>
  <si>
    <t>DIAMOND CUTT.WHEEL  DiaBl DUT 180 P1M</t>
  </si>
  <si>
    <t>Алмазный диск DUT 180</t>
  </si>
  <si>
    <t>4002395361755</t>
  </si>
  <si>
    <t>DIAMOND CUTT.WHEEL  DiaBl DUT 230 P1M</t>
  </si>
  <si>
    <t>Алмазный диск DUT 230</t>
  </si>
  <si>
    <t>4002395361762</t>
  </si>
  <si>
    <t>DIAMOND CUTT.WHEEL  DiaBl DUH 115 P1M</t>
  </si>
  <si>
    <t>Алмазный диск DUH 115</t>
  </si>
  <si>
    <t>4002395361861</t>
  </si>
  <si>
    <t>DIAMOND CUTT.WHEEL  DiaBl DUH 125 P1M</t>
  </si>
  <si>
    <t>Алмазный диск DUH 125</t>
  </si>
  <si>
    <t>4002395361878</t>
  </si>
  <si>
    <t>DIAMOND CUTT.WHEEL  DiaBl DUH 180 P1M</t>
  </si>
  <si>
    <t>Алмазный диск DUH 180 (распродажа)</t>
  </si>
  <si>
    <t>4002395361885</t>
  </si>
  <si>
    <t>DIAMOND CUTT.WHEEL  DiaBl DUH 230 P1M</t>
  </si>
  <si>
    <t>Алмазный диск DUH 230</t>
  </si>
  <si>
    <t>4002395361892</t>
  </si>
  <si>
    <t>DIAMOND CUTT.WHEEL  DiaBl DHTS 230 P1M</t>
  </si>
  <si>
    <t>Алмазный диск DHTS 230</t>
  </si>
  <si>
    <t>4002395361977</t>
  </si>
  <si>
    <t>DIAMOND CUTT.WHEEL  DiaBl DHTI 115 P1M</t>
  </si>
  <si>
    <t>Алмазный диск DHTi 115</t>
  </si>
  <si>
    <t>4002395361991</t>
  </si>
  <si>
    <t>DIAMOND CUTT.WHEEL  DiaBl DHTI 125 P1M</t>
  </si>
  <si>
    <t>Алмазный диск DHTi 125</t>
  </si>
  <si>
    <t>4002395362004</t>
  </si>
  <si>
    <t>DIAMOND CUTT.WHEEL  DiaBl DHTI 230 P1M</t>
  </si>
  <si>
    <t>Алмазный диск DHTi 230 (распродажа)</t>
  </si>
  <si>
    <t>4002395362028</t>
  </si>
  <si>
    <t>DIAMOND CORE CUTTER DiaCr Dry DCH 68 P1M</t>
  </si>
  <si>
    <t>Коронка алмазная DCH68 68х60 (Сухое алмазное сверление)</t>
  </si>
  <si>
    <t>4002395362080</t>
  </si>
  <si>
    <t>DIAMOND CORE CUTTER DiaCr Dry DCH 82 P1M</t>
  </si>
  <si>
    <t>Коронка алмазная DCH82 68х60 (Сухое алмазное сверление)</t>
  </si>
  <si>
    <t>4002395362097</t>
  </si>
  <si>
    <t>SCREWDRIVER BIT     Scr PH1 25mm P25M</t>
  </si>
  <si>
    <t>Насадка Milwaukee PH1 25мм (25шт)</t>
  </si>
  <si>
    <t>4002395362363</t>
  </si>
  <si>
    <t>SCREWDRIVER BIT     Scr PH2 25mm P25M</t>
  </si>
  <si>
    <t>Насадка Milwaukee PH2 25мм (25шт)</t>
  </si>
  <si>
    <t>4002395362370</t>
  </si>
  <si>
    <t>SCREWDRIVER BIT     Scr PH3 25mm P25M</t>
  </si>
  <si>
    <t>Насадка Milwaukee PH3 25мм (25шт)</t>
  </si>
  <si>
    <t>4002395362387</t>
  </si>
  <si>
    <t>SCREWDRIVER BIT     Scr PZ1 25mm P25M</t>
  </si>
  <si>
    <t>Насадка Milwaukee PZ1 25мм (25шт)</t>
  </si>
  <si>
    <t>4002395362394</t>
  </si>
  <si>
    <t>SCREWDRIVER BIT     Scr PZ2 25mm P25M</t>
  </si>
  <si>
    <t>Насадка Milwaukee PZ2 25мм (25шт)</t>
  </si>
  <si>
    <t>4002395362400</t>
  </si>
  <si>
    <t>SCREWDRIVER BIT     Scr PZ3 25mm P25M</t>
  </si>
  <si>
    <t>Насадка Milwaukee PZ3 25мм (25шт)</t>
  </si>
  <si>
    <t>4002395362417</t>
  </si>
  <si>
    <t>SCREWDRIVER BIT     Scr TX10 25mm P25M</t>
  </si>
  <si>
    <t>Насадка Milwaukee TX10 25мм (25шт)</t>
  </si>
  <si>
    <t>4002395362448</t>
  </si>
  <si>
    <t>SCREWDRIVER BIT     Scr TX15 25mm P25M</t>
  </si>
  <si>
    <t>Насадка Milwaukee TX15 25мм (25шт)</t>
  </si>
  <si>
    <t>4002395362455</t>
  </si>
  <si>
    <t>SCREWDRIVER BIT     Scr TX20 25mm P25M</t>
  </si>
  <si>
    <t>Насадка Milwaukee TX20 25мм (25шт)</t>
  </si>
  <si>
    <t>4002395362462</t>
  </si>
  <si>
    <t>SCREWDRIVER BIT     Scr TX25 25mm P25M</t>
  </si>
  <si>
    <t>Насадка Milwaukee TX25 25мм (25шт)</t>
  </si>
  <si>
    <t>4002395362479</t>
  </si>
  <si>
    <t>SCREWDRIVER BIT     Scr TX30 25mm P25M</t>
  </si>
  <si>
    <t>Насадка Milwaukee TX30 25мм (25шт)</t>
  </si>
  <si>
    <t>4002395362493</t>
  </si>
  <si>
    <t>SCREWDRIVER BIT     Scr TX40 25mm P25M</t>
  </si>
  <si>
    <t>Насадка Milwaukee TX40 25мм (25шт)</t>
  </si>
  <si>
    <t>4002395362509</t>
  </si>
  <si>
    <t>CABLE BIT           HSSG Cable 6X400 P1M</t>
  </si>
  <si>
    <t>Сверло по дереву с длинным хвостовиком 6х400</t>
  </si>
  <si>
    <t>4002395363223</t>
  </si>
  <si>
    <t>CABLE BIT           HSSG Cable22X400 P1M</t>
  </si>
  <si>
    <t>Сверло по дереву с длинным хвостовиком 22х400</t>
  </si>
  <si>
    <t>4002395363230</t>
  </si>
  <si>
    <t>CABLE BIT           HSSG Cable 6X600 P1M</t>
  </si>
  <si>
    <t>Сверло универсальное с длинным хвостовиком 6х600</t>
  </si>
  <si>
    <t>4002395363254</t>
  </si>
  <si>
    <t>CABLE BIT           HSSG Cable22X600 P1M</t>
  </si>
  <si>
    <t>Сверло по дереву с длинным хвостовиком 22х600</t>
  </si>
  <si>
    <t>4002395363261</t>
  </si>
  <si>
    <t>DIAMOND CORE CUTTER DiaCr Wet WCHP52 P1M</t>
  </si>
  <si>
    <t>Алмазная коронка WCHP 52</t>
  </si>
  <si>
    <t>4002395363582</t>
  </si>
  <si>
    <t>DIAMOND CORE CUTTER DiaCr Wet WCHP62 P1M</t>
  </si>
  <si>
    <t>Алмазная коронка WCHP 62</t>
  </si>
  <si>
    <t>4002395363599</t>
  </si>
  <si>
    <t>DIAMOND CORE CUTTER DiaCr Wet WCHP72 P1M</t>
  </si>
  <si>
    <t>Алмазная коронка WCHP 72</t>
  </si>
  <si>
    <t>4002395363605</t>
  </si>
  <si>
    <t>DIAMOND CORE CUTTER DiaCr Wet WCHP82 P1M</t>
  </si>
  <si>
    <t>Алмазная коронка WCHP 82</t>
  </si>
  <si>
    <t>4002395363612</t>
  </si>
  <si>
    <t>DIAMOND CORE CUTTER DiaCr Wet WCHP92 P1M</t>
  </si>
  <si>
    <t>Алмазная коронка WCHP 92</t>
  </si>
  <si>
    <t>4002395363629</t>
  </si>
  <si>
    <t>DIAMOND CORE CUTTER DiaCr WetWCHP102 P1M</t>
  </si>
  <si>
    <t>Алмазная коронка WCHP 102</t>
  </si>
  <si>
    <t>4002395363636</t>
  </si>
  <si>
    <t>DIAMOND CORE CUTTER DiaCr WetWCHP112 P1M</t>
  </si>
  <si>
    <t>Алмазная коронка WCHP 112</t>
  </si>
  <si>
    <t>4002395363643</t>
  </si>
  <si>
    <t>DIAMOND CORE CUTTER DiaCr WetWCHP122 P1M</t>
  </si>
  <si>
    <t>Алмазная коронка WCHP 122</t>
  </si>
  <si>
    <t>4002395363650</t>
  </si>
  <si>
    <t>DIAMOND CORE CUTTER DiaCr WetWCHP132 P1M</t>
  </si>
  <si>
    <t>Алмазная коронка WCHP 132</t>
  </si>
  <si>
    <t>4002395363667</t>
  </si>
  <si>
    <t>DIAMOND CORE CUTTER DiaCr WetWCHP152 P1M</t>
  </si>
  <si>
    <t>Алмазная коронка WCHP 152</t>
  </si>
  <si>
    <t>4002395363674</t>
  </si>
  <si>
    <t>DIAMOND CORE CUTTER DiaCr WetWCHP162 P1M</t>
  </si>
  <si>
    <t>Алмазная коронка WCHP 162</t>
  </si>
  <si>
    <t>4002395363681</t>
  </si>
  <si>
    <t>DIAMOND CORE CUTTER DiaCr WetWCHP182 P1M</t>
  </si>
  <si>
    <t>Алмазная коронка WCHP 182</t>
  </si>
  <si>
    <t>4002395363698</t>
  </si>
  <si>
    <t>DIAMOND CORE CUTTER DiaCr WetWCHP202 P1M</t>
  </si>
  <si>
    <t>Алмазная коронка WCHP 202</t>
  </si>
  <si>
    <t>4002395363704</t>
  </si>
  <si>
    <t>DIAMOND CORE CUTTER DiaCr WetWCHP225 P1M</t>
  </si>
  <si>
    <t>Алмазная коронка WCHP 225</t>
  </si>
  <si>
    <t>4002395363711</t>
  </si>
  <si>
    <t>DIAMOND CORE CUTTER DiaCr WetWCHP250 P1M</t>
  </si>
  <si>
    <t>Алмазная коронка WCHP 250</t>
  </si>
  <si>
    <t>4002395363728</t>
  </si>
  <si>
    <t>DIAMOND CORE CUTTER DiaCr WetWCHP300 P1M</t>
  </si>
  <si>
    <t>Алмазная коронка WCHP 300</t>
  </si>
  <si>
    <t>4002395363735</t>
  </si>
  <si>
    <t>DIAMOND CORE CUTTER DiaCr WetWCHP350 P1M</t>
  </si>
  <si>
    <t>Алмазная коронка WCHP 350, шт</t>
  </si>
  <si>
    <t>4002395363742</t>
  </si>
  <si>
    <t>DIAMOND CORE CUTTER DiaCrDry DCHXL38 P1M</t>
  </si>
  <si>
    <t>Коронка алмазная DCHXL 38</t>
  </si>
  <si>
    <t>4002395364060</t>
  </si>
  <si>
    <t>DIAMOND CORE CUTTER DiaCrDryDCHXL107 P1M</t>
  </si>
  <si>
    <t>Коронка алмазная DCHXL 107</t>
  </si>
  <si>
    <t>4002395364077</t>
  </si>
  <si>
    <t>DIAMOND CORE CUTTER DiaCrDryDCHXL117 P1M</t>
  </si>
  <si>
    <t>Коронка алмазная DCHXL 117</t>
  </si>
  <si>
    <t>4002395364084</t>
  </si>
  <si>
    <t>DIAMOND CUTT.WHEEL  DiaBl HUDD 115 P1M</t>
  </si>
  <si>
    <t>Алмазный диск HUDD 115 Milwaukee</t>
  </si>
  <si>
    <t>4002395364749</t>
  </si>
  <si>
    <t>DIAMOND CUTT.WHEEL  DiaBl HUDD 125 P1M</t>
  </si>
  <si>
    <t>Алмазный диск HUDD 125 Milwaukee</t>
  </si>
  <si>
    <t>4002395364756</t>
  </si>
  <si>
    <t>DIAMOND CUTT.WHEEL  DiaBl HUDD 150 P1M</t>
  </si>
  <si>
    <t>Алмазный диск HUDD 150 Milwaukee</t>
  </si>
  <si>
    <t>4002395364763</t>
  </si>
  <si>
    <t>DIAMOND CUTT.WHEEL  DiaBl HUDD 230 P1M</t>
  </si>
  <si>
    <t>Алмазный диск HUDD 230 Milwaukee</t>
  </si>
  <si>
    <t>4002395364770</t>
  </si>
  <si>
    <t>DIAMOND CUTT.WHEEL  DiaBl AUDD 115 P1M</t>
  </si>
  <si>
    <t>Алмазный диск AUDD 115 Milwaukee</t>
  </si>
  <si>
    <t>4002395364787</t>
  </si>
  <si>
    <t>DIAMOND CUTT.WHEEL  DiaBl AUDD 125 P1M</t>
  </si>
  <si>
    <t>Алмазный диск AUDD 125 Milwaukee</t>
  </si>
  <si>
    <t>4002395364794</t>
  </si>
  <si>
    <t>DIAMOND CUTT.WHEEL  DiaBl AUDD 150 P1M</t>
  </si>
  <si>
    <t>Алмазный диск AUDD 150 Milwaukee</t>
  </si>
  <si>
    <t>4002395364800</t>
  </si>
  <si>
    <t>DIAMOND CUTT.WHEEL  DiaBl  AUDD 230 P1M</t>
  </si>
  <si>
    <t>Алмазный диск AUDD 230 Milwaukee</t>
  </si>
  <si>
    <t>4002395364817</t>
  </si>
  <si>
    <t>HOLE SAW            HSaw 160 P1M</t>
  </si>
  <si>
    <t>Коронка Bi-metal 160мм Milwaukee (III)</t>
  </si>
  <si>
    <t>4002395365395</t>
  </si>
  <si>
    <t>HOLE SAW            HSaw 168 P1M</t>
  </si>
  <si>
    <t>Коронка Bi-metal 168мм Milwaukee (III)</t>
  </si>
  <si>
    <t>4002395365401</t>
  </si>
  <si>
    <t>HOLE SAW            HSaw 177 P1M</t>
  </si>
  <si>
    <t>Коронка Bi-Metal 177мм Milwaukee (III)</t>
  </si>
  <si>
    <t>4002395365418</t>
  </si>
  <si>
    <t>HOLE SAW            HSaw 200 P1M</t>
  </si>
  <si>
    <t>Коронка Bi-metal 200мм Milwaukee (III)</t>
  </si>
  <si>
    <t>4002395365425</t>
  </si>
  <si>
    <t>HOLE SAW            HSaw 210 P1M</t>
  </si>
  <si>
    <t>Коронка Bi-metal 210мм Milwaukee (III)</t>
  </si>
  <si>
    <t>4002395365432</t>
  </si>
  <si>
    <t>CIRCULAR SAW BLADE  Circ S165x30x24Z P1M</t>
  </si>
  <si>
    <t>Пильный диск 165/30 Z24</t>
  </si>
  <si>
    <t>4002395365647</t>
  </si>
  <si>
    <t>CONCRETE DRILL      Conc 3.5x70 P1M</t>
  </si>
  <si>
    <t>Сверло по бетону 3,5x80</t>
  </si>
  <si>
    <t>4002395365746</t>
  </si>
  <si>
    <t>CONCRETE DRILL      Conc 7.5x100 P1M</t>
  </si>
  <si>
    <t>Сверло по бетону 7,5х100, шт</t>
  </si>
  <si>
    <t>4002395365753</t>
  </si>
  <si>
    <t>CONCRETE DRILL      Conc 9.5x120 P1M</t>
  </si>
  <si>
    <t>Сверло по бетону 9,5x120</t>
  </si>
  <si>
    <t>4002395365777</t>
  </si>
  <si>
    <t>ADAPTER             Arbor SDS+ 105mm P1M</t>
  </si>
  <si>
    <t>Хвостовик SDS+ 105мм для коронок ТСТ по бетону с резьбой М16</t>
  </si>
  <si>
    <t>4002395366255</t>
  </si>
  <si>
    <t>ADAPTER             Arbor SDS+ 370mm P1M</t>
  </si>
  <si>
    <t>Хвостовик SDS+ 370мм для коронок ТСТ по бетону с резьбой М16</t>
  </si>
  <si>
    <t>4002395366262</t>
  </si>
  <si>
    <t>ADAPTER             Arbor Hex1190mmx P1M</t>
  </si>
  <si>
    <t>Хвостовик HEX11 90мм для коронок ТСТ по бетону с резьбой М16х2</t>
  </si>
  <si>
    <t>4002395366279</t>
  </si>
  <si>
    <t>SET                 Chis SDS+ 3pcSet-3pc</t>
  </si>
  <si>
    <t>Долото SDS+ 250мм острое/плоское/широкое (3шт)</t>
  </si>
  <si>
    <t>4002395376629</t>
  </si>
  <si>
    <t>SET                 SDS+Chis /Drill Set-</t>
  </si>
  <si>
    <t>Набор SDS+ Буры / Долота</t>
  </si>
  <si>
    <t>4002395376636</t>
  </si>
  <si>
    <t>DIAMOND CUP WHEEL  cup wheel 100mm - 1pc</t>
  </si>
  <si>
    <t>Алм. шлифовальная чашка 100мм, шт (распродажа)</t>
  </si>
  <si>
    <t>4002395377411</t>
  </si>
  <si>
    <t>DIAMOND CUP WHEEL  cup wheel 125mm - 1pc</t>
  </si>
  <si>
    <t>Алм. шлифовальная чашка 125мм</t>
  </si>
  <si>
    <t>4002395377428</t>
  </si>
  <si>
    <t>JIG SAW BLADE       Bl.91x2.5m T234X-5pc</t>
  </si>
  <si>
    <t>Полотна для лобзика T234X 5шт</t>
  </si>
  <si>
    <t>4002395378029</t>
  </si>
  <si>
    <t>JIG SAW BLADE       Bl.91x2.5/1,8mm 5pcs</t>
  </si>
  <si>
    <t>Полотна для лобзика T123XF TWIN CUT 5шт.</t>
  </si>
  <si>
    <t>4002395378036</t>
  </si>
  <si>
    <t>JIG SAW BLADE      Bl.75x2.5mm Curve 5pc</t>
  </si>
  <si>
    <t>Полотна для лобзика Curve 75мм 5шт.</t>
  </si>
  <si>
    <t>4002395378043</t>
  </si>
  <si>
    <t>JIG SAW BLADE       Bl.155xknife T31 5pc</t>
  </si>
  <si>
    <t>Полотна для лобзика T313AW 5шт.</t>
  </si>
  <si>
    <t>4002395378050</t>
  </si>
  <si>
    <t>SDS+ DRILL BITS SDS+ MX4 6,5X105 - 1 PC</t>
  </si>
  <si>
    <t>Бур SDS+ MX4 6,5x160</t>
  </si>
  <si>
    <t>4002395378074</t>
  </si>
  <si>
    <t>MULTIPURP.BIT   Multi Mat.Drill 3x70 1pc</t>
  </si>
  <si>
    <t>Сверло универсальное 3x70</t>
  </si>
  <si>
    <t>4002395378081</t>
  </si>
  <si>
    <t>MULTIPURP.DRILL BIT 4x85</t>
  </si>
  <si>
    <t>Сверло универсальное 4x85</t>
  </si>
  <si>
    <t>4002395378098</t>
  </si>
  <si>
    <t>MULTIPURP.DRILL BIT 5x85</t>
  </si>
  <si>
    <t>Сверло универсальное 5x85</t>
  </si>
  <si>
    <t>4002395378104</t>
  </si>
  <si>
    <t>MULTIPURP.DRILL BIT 5,5x85</t>
  </si>
  <si>
    <t>Сверло универсальное 5.5x85</t>
  </si>
  <si>
    <t>4002395378111</t>
  </si>
  <si>
    <t>MULTIPURP.DRILL BIT 5,5x150</t>
  </si>
  <si>
    <t>Сверло универсальное 5.5x150</t>
  </si>
  <si>
    <t>4002395378128</t>
  </si>
  <si>
    <t>MULTIPURP.DRILL BIT 6x100</t>
  </si>
  <si>
    <t>Сверло универсальное 6x100</t>
  </si>
  <si>
    <t>4002395378135</t>
  </si>
  <si>
    <t>MULTIPURP.DRILL BIT 6x150</t>
  </si>
  <si>
    <t>Сверло универсальное 6x150</t>
  </si>
  <si>
    <t>4002395378142</t>
  </si>
  <si>
    <t>MULTIPURP.DRILL BIT 6x200</t>
  </si>
  <si>
    <t>Сверло универсальное 6x200</t>
  </si>
  <si>
    <t>4002395378159</t>
  </si>
  <si>
    <t>MULTIPURP.DRILL BIT 6,5x150</t>
  </si>
  <si>
    <t>Сверло универсальное 6,5x150</t>
  </si>
  <si>
    <t>4002395378166</t>
  </si>
  <si>
    <t>MULTIPURP.DRILL BIT 6,5x200</t>
  </si>
  <si>
    <t>Сверло универсальное 6,5x200</t>
  </si>
  <si>
    <t>4002395378173</t>
  </si>
  <si>
    <t>MULTIPURP.DRILL BIT 7x100</t>
  </si>
  <si>
    <t>Сверло универсальное 7x100</t>
  </si>
  <si>
    <t>4002395378180</t>
  </si>
  <si>
    <t>MULTIPURP.DRILL BIT 8x120</t>
  </si>
  <si>
    <t>Сверло универсальное 8x120</t>
  </si>
  <si>
    <t>4002395378197</t>
  </si>
  <si>
    <t>MULTIPURP.DRILL BIT 8x250</t>
  </si>
  <si>
    <t>Сверло универсальное 8x250</t>
  </si>
  <si>
    <t>4002395378203</t>
  </si>
  <si>
    <t>MULTIPURP.DRILL BIT 10x120</t>
  </si>
  <si>
    <t>Сверло универсальное 10x120</t>
  </si>
  <si>
    <t>4002395378210</t>
  </si>
  <si>
    <t>MULTIPURP.DRILL BIT 10x250</t>
  </si>
  <si>
    <t>Сверло универсальное 10x250</t>
  </si>
  <si>
    <t>4002395378227</t>
  </si>
  <si>
    <t>MULTIPURP.DRILL BIT 12x150</t>
  </si>
  <si>
    <t>Сверло универсальное 12x150</t>
  </si>
  <si>
    <t>4002395378234</t>
  </si>
  <si>
    <t>WOOD AUGER BIT      AugerB 6x230 P1M</t>
  </si>
  <si>
    <t>Спиральное сверло 6Х230</t>
  </si>
  <si>
    <t>4002395378364</t>
  </si>
  <si>
    <t>WOOD AUGER BIT      AugerB 6x460 P1M</t>
  </si>
  <si>
    <t>Спиральное сверло 6x460</t>
  </si>
  <si>
    <t>4002395378371</t>
  </si>
  <si>
    <t>MAGNETIC BIT HOLDER Dry Wall BHolder-1pc</t>
  </si>
  <si>
    <t>Магнитный держатель бит с фиксатором для гипсокартона</t>
  </si>
  <si>
    <t>4002395378401</t>
  </si>
  <si>
    <t>SDS+ DRILL BITS SDS+ MX4 6X215 - 10 pc</t>
  </si>
  <si>
    <t>Бур SDS+ MX4 6х215 Milwaukee (10шт)</t>
  </si>
  <si>
    <t>4002395378951</t>
  </si>
  <si>
    <t>DRILL BIT SDS+ MX4 6.5X215 - 10 pc</t>
  </si>
  <si>
    <t>Бур SDS+ MX4 6,5х210 (10шт)</t>
  </si>
  <si>
    <t>4002395378968</t>
  </si>
  <si>
    <t>CARRYING CASE        Holesaw BMC-1pc</t>
  </si>
  <si>
    <t>Кейс для коронок Bi-Metal BMC</t>
  </si>
  <si>
    <t>4002395379880</t>
  </si>
  <si>
    <t>10 HSS-G удлин</t>
  </si>
  <si>
    <t>METAL DRILL BIT     HSSG DIN340 2.0-10pc</t>
  </si>
  <si>
    <t>Сверло по металлу HSS-G DIN340 2,0 10шт</t>
  </si>
  <si>
    <t>4002395379897</t>
  </si>
  <si>
    <t>METAL DRILL BIT     HSSG DIN340 2.5-10pc</t>
  </si>
  <si>
    <t>Сверло по металлу HSS-G DIN340 2,5 10шт</t>
  </si>
  <si>
    <t>4002395379903</t>
  </si>
  <si>
    <t>METAL DRILL BIT     HSSG DIN340 3.0-10pc</t>
  </si>
  <si>
    <t>Сверло по металлу HSS-G DIN340 3,0 10шт</t>
  </si>
  <si>
    <t>4002395379910</t>
  </si>
  <si>
    <t>METAL DRILL BIT     HSSG DIN340 3.5-10pc</t>
  </si>
  <si>
    <t>Сверло по металлу HSS-G DIN340 3,5 10шт</t>
  </si>
  <si>
    <t>4002395379927</t>
  </si>
  <si>
    <t>METAL DRILL BIT     HSSG DIN340 4.0-10pc</t>
  </si>
  <si>
    <t>Сверло по металлу HSS-G DIN340 4,0 10шт</t>
  </si>
  <si>
    <t>4002395379934</t>
  </si>
  <si>
    <t>METAL DRILL BIT     HSSG DIN340 4.5-10pc</t>
  </si>
  <si>
    <t>Сверло по металлу HSS-G DIN340 4,5 10шт</t>
  </si>
  <si>
    <t>4002395379941</t>
  </si>
  <si>
    <t>METAL DRILL BIT     HSSG DIN340 5.0-10pc</t>
  </si>
  <si>
    <t>Сверло по металлу HSS-G DIN340 5,0 10шт</t>
  </si>
  <si>
    <t>4002395379958</t>
  </si>
  <si>
    <t>METAL DRILL BIT     HSSG DIN340 5.5-10pc</t>
  </si>
  <si>
    <t>Сверло по металлу HSS-G DIN340 5,5 10шт, шт</t>
  </si>
  <si>
    <t>4002395379965</t>
  </si>
  <si>
    <t>METAL DRILL BIT     HSSG DIN340 6.0-10pc</t>
  </si>
  <si>
    <t>Сверло по металлу HSS-G DIN340 6,0 10шт</t>
  </si>
  <si>
    <t>4002395379972</t>
  </si>
  <si>
    <t>METAL DRILL BIT     HSSG DIN340 6.5-10pc</t>
  </si>
  <si>
    <t>Сверло по металлу HSS-G DIN340 6,5 10шт, шт</t>
  </si>
  <si>
    <t>4002395379989</t>
  </si>
  <si>
    <t>METAL DRILL BIT     HSSG DIN340 7.0-10pc</t>
  </si>
  <si>
    <t>Сверло по металлу HSS-G DIN340 7,0 10шт</t>
  </si>
  <si>
    <t>4002395379996</t>
  </si>
  <si>
    <t>METAL DRILL BIT     HSSG DIN340 8.0-10pc</t>
  </si>
  <si>
    <t>Сверло по металлу HSS-G DIN340 8,0 10шт, шт</t>
  </si>
  <si>
    <t>4002395380008</t>
  </si>
  <si>
    <t>METAL DRILL BIT     HSSG DIN340 9.0-10pc</t>
  </si>
  <si>
    <t>Сверло по металлу HSS-G DIN340 9,0 10шт, шт</t>
  </si>
  <si>
    <t>4002395380015</t>
  </si>
  <si>
    <t>METAL DRILL BIT    HSSG DIN340 10.0-10pc</t>
  </si>
  <si>
    <t>Сверло по металлу HSS-G DIN340 10,0 10шт</t>
  </si>
  <si>
    <t>4002395380022</t>
  </si>
  <si>
    <t>METAL DRILL BIT     HSSG DIN340 11.0-5pc</t>
  </si>
  <si>
    <t>Сверло по металлу HSS-G DIN340 11,0 5шт, шт</t>
  </si>
  <si>
    <t>4002395380039</t>
  </si>
  <si>
    <t>METAL DRILL BIT     HSSG DIN340 12.0-5pc</t>
  </si>
  <si>
    <t>Сверло по металлу HSS-G DIN340 12,0 5шт</t>
  </si>
  <si>
    <t>4002395380046</t>
  </si>
  <si>
    <t>METAL DRILL BIT     HSSG DIN340 13.0-5pc</t>
  </si>
  <si>
    <t>Сверло по металлу HSS-G DIN340 13,0 5шт, шт</t>
  </si>
  <si>
    <t>4002395380053</t>
  </si>
  <si>
    <t>POLISHING DISC      Backing pad 125 -1pc</t>
  </si>
  <si>
    <t>Полировальная платформа М14х125мм</t>
  </si>
  <si>
    <t>4002395380558</t>
  </si>
  <si>
    <t>LAMBW.POLISH.BONNE   Lambswool 135mm-1pc</t>
  </si>
  <si>
    <t>Полировальный диск из овечьей шерсти 135мм посадочная 125мм</t>
  </si>
  <si>
    <t>4002395380565</t>
  </si>
  <si>
    <t>POLISHING SPONGE    Sponge hard 145 -1pc</t>
  </si>
  <si>
    <t>Полировальная губка твердая 145мм посадочный 125мм</t>
  </si>
  <si>
    <t>4002395380572</t>
  </si>
  <si>
    <t>POLISHING SPONGE    Sponge soft 145-1pc</t>
  </si>
  <si>
    <t>Полировальная губка мягкая 145мм посадочный 125мм</t>
  </si>
  <si>
    <t>4002395380589</t>
  </si>
  <si>
    <t>TOWEL               Pol mfiber cloth-1pc</t>
  </si>
  <si>
    <t>Полировальные принадлежности: Салфетка из микрофибры</t>
  </si>
  <si>
    <t>4002395380596</t>
  </si>
  <si>
    <t>FLAP GRINDING DISC   SLC50/115 G40-60-1p</t>
  </si>
  <si>
    <t>Лепестковый диск CERAMIC SLC 50/115 зерно 40/60 (1шт) (отгружать и заказывать кратно 10шт)</t>
  </si>
  <si>
    <t>4002395380688</t>
  </si>
  <si>
    <t>FLAP GRINDING DISC   SLC50/125 G40-60-1p</t>
  </si>
  <si>
    <t>Лепестковый диск CERAMIC SLC 50/125 зерно 40/60 (1шт) (отгружать и заказывать кратно 10шт)</t>
  </si>
  <si>
    <t>4002395380695</t>
  </si>
  <si>
    <t>FLAP GRINDING DISC   SL50/115 G80 - 1pc</t>
  </si>
  <si>
    <t>Лепестковый диск ZIRCONIUM SL 50/115 зерно 80 (1шт) (отгружать и заказывать кратно 10шт)</t>
  </si>
  <si>
    <t>4002395380732</t>
  </si>
  <si>
    <t>FLAP GRINDING DISC   SL50/115 G120 - 1pc</t>
  </si>
  <si>
    <t>Лепестковый диск ZIRCONIUM SL 50/115 зерно 120</t>
  </si>
  <si>
    <t>4002395380749</t>
  </si>
  <si>
    <t>FLAP GRINDING DISC   SL50/125 G80 - 1pc</t>
  </si>
  <si>
    <t>Лепестковый диск ZIRCONIUM SL 50/125 зерно 80 (1шт) (отгружать и заказывать кратно 10шт)</t>
  </si>
  <si>
    <t>4002395380756</t>
  </si>
  <si>
    <t>FLAP GRINDING DISC   SL50/125 G120 - 1pc</t>
  </si>
  <si>
    <t>Лепестковый диск ZIRCONIUM SL 50/125 зерно120 (1шт) (отгружать и заказывать кратно 10шт)</t>
  </si>
  <si>
    <t>4002395380763</t>
  </si>
  <si>
    <t>DRILL BIT SDS+ MX4 6X115 - 50 pc</t>
  </si>
  <si>
    <t>Бур SDS+ MX4 6х115 Milwaukee (50шт), шт</t>
  </si>
  <si>
    <t>4002395380985</t>
  </si>
  <si>
    <t>DRILL BIT SDS+ MX4 6X165 - 50 pc</t>
  </si>
  <si>
    <t>Бур SDS+ MX4 6х165 Milwaukee (50шт)</t>
  </si>
  <si>
    <t>4002395380992</t>
  </si>
  <si>
    <t>DRILL BIT SDS+ MX4 8X165 - 50 pc</t>
  </si>
  <si>
    <t>Бур SDS+ MX4 8х165 Milwaukee (50шт), шт</t>
  </si>
  <si>
    <t>4002395381005</t>
  </si>
  <si>
    <t>DRILL BIT SDS+ MX4 8X215 - 50 pc</t>
  </si>
  <si>
    <t>Бур SDS+ MX4 8х215 Milwaukee (50шт)</t>
  </si>
  <si>
    <t>4002395381012</t>
  </si>
  <si>
    <t>DRILL BIT SDS+ MX4 10X165 - 50 pc</t>
  </si>
  <si>
    <t>Бур SDS+ MX4 10х160 Milwaukee (50шт), шт</t>
  </si>
  <si>
    <t>4002395381029</t>
  </si>
  <si>
    <t>DRILL BIT SDS+ MX4 10X215 - 50 pc</t>
  </si>
  <si>
    <t>Бур SDS+ MX4 10х210 Milwaukee (50шт), шт</t>
  </si>
  <si>
    <t>4002395381036</t>
  </si>
  <si>
    <t>DRILL BIT SDS+ MX4 12X210 - 50 pc</t>
  </si>
  <si>
    <t>Бур SDS+ MX4 12х210 Milwaukee (50шт), шт</t>
  </si>
  <si>
    <t>4002395381043</t>
  </si>
  <si>
    <t>QUICK ACTION CHUCK  Ch KL 10mm-F-1pc</t>
  </si>
  <si>
    <t>Патрон для M12BDDX (CK-быстрозажимной)</t>
  </si>
  <si>
    <t>4002395381050</t>
  </si>
  <si>
    <t>JIG SAW BLADE       JigBl75x4T144D-100pc</t>
  </si>
  <si>
    <t>Полотна для лобзика T144D (100шт)</t>
  </si>
  <si>
    <t>4002395381227</t>
  </si>
  <si>
    <t>DRILL BIT SDS+ MX4 6X215 - 50 pc</t>
  </si>
  <si>
    <t>Бур SDS+ MX4 6х215 Milwaukee (50шт), шт</t>
  </si>
  <si>
    <t>4002395381234</t>
  </si>
  <si>
    <t>DRILL BIT SDS+ MX4 6.5X215 - 50 pc</t>
  </si>
  <si>
    <t>Бур Milwaukee SDS+MX4 6,5x210 (50шт)</t>
  </si>
  <si>
    <t>4002395381241</t>
  </si>
  <si>
    <t>ADAPTER             Adapter M14- 1/2x20</t>
  </si>
  <si>
    <t>Адаптер для УШМ алмазной коронки DP M14-малый</t>
  </si>
  <si>
    <t>4002395381258</t>
  </si>
  <si>
    <t>ADAPTER              Adapter M14- 5/8x18</t>
  </si>
  <si>
    <t>Адаптер для УШМ алмазной коронки DP M14-большой</t>
  </si>
  <si>
    <t>4002395381265</t>
  </si>
  <si>
    <t>SPRING              ShW H Saw Spring-1pc</t>
  </si>
  <si>
    <t>Принадлежности для коронок Shockwave (пружина,болт)</t>
  </si>
  <si>
    <t>4002395381272</t>
  </si>
  <si>
    <t>POLISH                 Polish M-Cut 1500</t>
  </si>
  <si>
    <t>Полировальные принадлежности: Политура M-Cut 1500 250мл</t>
  </si>
  <si>
    <t>4002395381364</t>
  </si>
  <si>
    <t>POLISH                 Polish M-Wax 6000</t>
  </si>
  <si>
    <t>Полировальные принадлежности: Политура M-Wax 6000 250мл</t>
  </si>
  <si>
    <t>4002395381371</t>
  </si>
  <si>
    <t>PILOT DRILL          ShWHSaw P Drill-1pc</t>
  </si>
  <si>
    <t>Принадлежности для коронок Shockwave (напр.сверло)</t>
  </si>
  <si>
    <t>4002395381388</t>
  </si>
  <si>
    <t>MAGNETIC BIT HOLDER Shw Bit H Jar - 1pc</t>
  </si>
  <si>
    <t>Магнитный держатель для бит ShW1/4 60мм (отгрузка и заказ кратно упаковке100шт)</t>
  </si>
  <si>
    <t>4002395381395</t>
  </si>
  <si>
    <t>POLISHING DISC       Back pad 76mm -1pc</t>
  </si>
  <si>
    <t>Полировальная платформа 76мм.</t>
  </si>
  <si>
    <t>4002395381494</t>
  </si>
  <si>
    <t>Sponge Hard 80mm-1pc POLISHING SPONGE</t>
  </si>
  <si>
    <t>Полировальная губка твердая 75мм.</t>
  </si>
  <si>
    <t>4002395381500</t>
  </si>
  <si>
    <t>Sponge Soft 80mm-1pc POLISHING SPONGE</t>
  </si>
  <si>
    <t>Полировальная губка мягкая 80х25мм.</t>
  </si>
  <si>
    <t>4002395381517</t>
  </si>
  <si>
    <t>POLISHING DISC      Fibre b pad 46mm-1pc</t>
  </si>
  <si>
    <t>Полировальная платформа фибровая 46мм.</t>
  </si>
  <si>
    <t>4002395381531</t>
  </si>
  <si>
    <t>METAL DRILL BIT     HSSG Thw 3,8mm -10pc</t>
  </si>
  <si>
    <t>Сверло по металлу THUNDERWEB HSS-G 3.8x70 (10шт)</t>
  </si>
  <si>
    <t>4002395382088</t>
  </si>
  <si>
    <t>METAL DRILL BIT     HSSG Thw 5,2mm -10pc</t>
  </si>
  <si>
    <t>Сверло по металлу THUNDERWEB HSS-G 5.2x86 (10шт)</t>
  </si>
  <si>
    <t>4002395382095</t>
  </si>
  <si>
    <t>METAL DRILL BIT     HSSG Thw 5.8mm -10pc</t>
  </si>
  <si>
    <t>Сверло по металлу THUNDERWEB HSS-G 5.8x93 (10шт)</t>
  </si>
  <si>
    <t>4002395382101</t>
  </si>
  <si>
    <t>METAL DRILL BIT     HSSG Thw 6.2mm -10pc</t>
  </si>
  <si>
    <t>Сверло по металлу THUNDERWEB HSS-G 6.2x93 (10шт)</t>
  </si>
  <si>
    <t>4002395382118</t>
  </si>
  <si>
    <t>METAL DRILL BIT     HSSG Thw 7.2mm - 5pc</t>
  </si>
  <si>
    <t>Сверло по металлу THUNDERWEB HSS-G 7.2x109 (5шт), шт</t>
  </si>
  <si>
    <t>4002395382125</t>
  </si>
  <si>
    <t>METAL DRILL BIT     HSSG Thw 8.2mm - 5pc</t>
  </si>
  <si>
    <t>Сверло по металлу THUNDERWEB HSS-G 8.2x117 (5шт)</t>
  </si>
  <si>
    <t>4002395382132</t>
  </si>
  <si>
    <t>METAL DRILL BIT     HSSG Thw 8.4mm - 5pc</t>
  </si>
  <si>
    <t>Сверло по металлу THUNDERWEB HSS-G 8.4x117 (5шт)</t>
  </si>
  <si>
    <t>4002395382149</t>
  </si>
  <si>
    <t>METAL DRILL BIT     HSSG Thw 2.4mm -10pc</t>
  </si>
  <si>
    <t>Сверло по металлу THUNDERWEB HSS-G 2.4x57 (10шт)</t>
  </si>
  <si>
    <t>4002395382309</t>
  </si>
  <si>
    <t>METAL DRILL BIT     HSSG Thw 5.6mm -10pc</t>
  </si>
  <si>
    <t>Сверло по металлу THUNDERWEB HSS-G 5.6x93 (10шт)</t>
  </si>
  <si>
    <t>4002395382316</t>
  </si>
  <si>
    <t>METAL DRILL BIT     HSSG Thw 6.4mm -10pc</t>
  </si>
  <si>
    <t>Сверло по металлу THUNDERWEB HSS-G 6.4x101 (10шт)</t>
  </si>
  <si>
    <t>4002395382323</t>
  </si>
  <si>
    <t>SDS+ DRILL BITS SDS+ MX4 15X160 - 1 pc</t>
  </si>
  <si>
    <t>Бур SDS+ MX4 15x160</t>
  </si>
  <si>
    <t>4002395383863</t>
  </si>
  <si>
    <t>DRILL BITS SDS+ MX4 16X160 - 1pc</t>
  </si>
  <si>
    <t>Бур SDS+ MX4 16x160 Milwaukee</t>
  </si>
  <si>
    <t>4002395383870</t>
  </si>
  <si>
    <t>SDS MAX DRILL BITS 12x740 - 1PC</t>
  </si>
  <si>
    <t>Бур SDSMAX 12x690 Milwaukee</t>
  </si>
  <si>
    <t>4002395383887</t>
  </si>
  <si>
    <t>SDS MAX DRILL BITS 26x520 - 1PC</t>
  </si>
  <si>
    <t>Бур SDSMAX 26x520 Milwaukee</t>
  </si>
  <si>
    <t>4002395383894</t>
  </si>
  <si>
    <t>SDS MAX DRILL BITS 30x920 - 1PC</t>
  </si>
  <si>
    <t>Бур SDSMAX 30x920 Milwaukee</t>
  </si>
  <si>
    <t>4002395383900</t>
  </si>
  <si>
    <t>SDS MAX DRILL BITS 45x920 - 1PC</t>
  </si>
  <si>
    <t>Бур SDSMAX 45x920 Milwaukee</t>
  </si>
  <si>
    <t>4002395383917</t>
  </si>
  <si>
    <t>SDS MAX DRILL BITS 50x570 - 1PC</t>
  </si>
  <si>
    <t>Бур SDSMAX 50x570 Milwaukee</t>
  </si>
  <si>
    <t>4002395383924</t>
  </si>
  <si>
    <t>CORE CUTTER        SDS Max 2p 50x100-1pc</t>
  </si>
  <si>
    <t>Коронка литая SDS-Max TCT 2p 50x100</t>
  </si>
  <si>
    <t>4002395383931</t>
  </si>
  <si>
    <t>CORE CUTTER        SDS Max 2p 60x100-1pc</t>
  </si>
  <si>
    <t>Коронка литая SDS-Max TCT 60x100</t>
  </si>
  <si>
    <t>4002395383948</t>
  </si>
  <si>
    <t>CORE CUTTER        SDS Max 2p 68x100-1pc</t>
  </si>
  <si>
    <t>Коронка литая SDS-Max TCT 2p 68x100</t>
  </si>
  <si>
    <t>4002395383955</t>
  </si>
  <si>
    <t>CORE CUTTER        SDS Max 2p 90x100-1pc</t>
  </si>
  <si>
    <t>Коронка литая SDS-Max TCT 2p 90x100</t>
  </si>
  <si>
    <t>4002395383962</t>
  </si>
  <si>
    <t>ADAPTER SHANK       SDSMax VarioArbor-1p</t>
  </si>
  <si>
    <t>Коронка SDS-Max Vario Хвостовик-1шт (распродажа)</t>
  </si>
  <si>
    <t>4002395383979</t>
  </si>
  <si>
    <t>EXTENSION           SDSMax Vario Ext-1pc</t>
  </si>
  <si>
    <t>Коронка SDS-Max Vario Удлинитель-1шт, шт (распродажа)</t>
  </si>
  <si>
    <t>4002395383986</t>
  </si>
  <si>
    <t>THREADED BOLT       SDSMax Vario Stud-1p</t>
  </si>
  <si>
    <t>Коронка SDS-Max Vario Stud-1pc</t>
  </si>
  <si>
    <t>4002395383993</t>
  </si>
  <si>
    <t>TUNNELBIT           SDSMaxTunnl30x150-1p</t>
  </si>
  <si>
    <t>Коронка SDS-Max Vario Tunnl 30x150-1шт</t>
  </si>
  <si>
    <t>4002395384006</t>
  </si>
  <si>
    <t>TUNNELBIT           SDSMaxTunnl35x150-1p</t>
  </si>
  <si>
    <t>Коронка SDS-Max Vario Tunnl 35x150-1шт</t>
  </si>
  <si>
    <t>4002395384013</t>
  </si>
  <si>
    <t>TUNNELBIT           SDSMaxTunnl60x150-1p</t>
  </si>
  <si>
    <t>Коронка SDS-Max Vario Tunnl 60x150-1шт</t>
  </si>
  <si>
    <t>4002395384020</t>
  </si>
  <si>
    <t>TUNNELBIT           SDSMaxTunnl90x150-1p</t>
  </si>
  <si>
    <t>Коронка SDS-Max Vario Tunnl 90x150-1шт</t>
  </si>
  <si>
    <t>4002395384037</t>
  </si>
  <si>
    <t>TUNNELBIT           SDSMaxTunnl40x150-1p</t>
  </si>
  <si>
    <t>Коронка SDS-Max Vario Tunnl 40x150-1шт</t>
  </si>
  <si>
    <t>4002395384044</t>
  </si>
  <si>
    <t>TUNNELBIT           SDSMaxTunnl45x150-1p</t>
  </si>
  <si>
    <t>Коронка SDS-Max Vario Tunnl 45x150-1pc (распродажа)</t>
  </si>
  <si>
    <t>4002395384051</t>
  </si>
  <si>
    <t>TUNNELBIT           SDSMaxTunnl55x150-1p</t>
  </si>
  <si>
    <t>Коронка SDS-Max Vario Tunnl 55x150-1pc, шт (распродажа)</t>
  </si>
  <si>
    <t>4002395384068</t>
  </si>
  <si>
    <t>TUNNELBIT           SDSMaxTunnl68x150-1p</t>
  </si>
  <si>
    <t>Коронка SDS-Max Vario Tunnl 68x150-1шт</t>
  </si>
  <si>
    <t>4002395384075</t>
  </si>
  <si>
    <t>TUNNELBIT           SDSMaxTunnl80x150-1p</t>
  </si>
  <si>
    <t>Коронка SDS-Max Vario Tunnl 80x150-1шт</t>
  </si>
  <si>
    <t>4002395384082</t>
  </si>
  <si>
    <t>THREADED BOLT       SDSMax Stud/Taper-1p</t>
  </si>
  <si>
    <t>Коронка SDS-Max Vario Stud/Taper-1шт</t>
  </si>
  <si>
    <t>4002395384099</t>
  </si>
  <si>
    <t>SANDING PAPER         115x107 G60 - 10pc</t>
  </si>
  <si>
    <t>Шлиф. бумага 115x107 зерно60 (10шт)</t>
  </si>
  <si>
    <t>4002395384761</t>
  </si>
  <si>
    <t>SANDING PAPER         115x107 G80 - 10pc</t>
  </si>
  <si>
    <t>Шлиф. бумага 115x107 зерно80 (10шт)</t>
  </si>
  <si>
    <t>4002395384778</t>
  </si>
  <si>
    <t>SANDING PAPER        115x107 G120 - 10pc</t>
  </si>
  <si>
    <t>Шлиф. бумага 115x107 зерно120 (10шт)</t>
  </si>
  <si>
    <t>4002395384785</t>
  </si>
  <si>
    <t>SANDING PAPER        115x107 G240 - 10pc</t>
  </si>
  <si>
    <t>Шлиф. бумага 115x107 зерно240 (10шт)</t>
  </si>
  <si>
    <t>4002395384792</t>
  </si>
  <si>
    <t>SANDING PAPER         115x140 G60 - 10pc</t>
  </si>
  <si>
    <t>Шлиф. бумага 115x140 зерно60 (10шт)</t>
  </si>
  <si>
    <t>4002395384815</t>
  </si>
  <si>
    <t>SANDING PAPER         115x140 G80 - 10pc</t>
  </si>
  <si>
    <t>Шлиф. бумага 115x140 зерно80 (10шт)</t>
  </si>
  <si>
    <t>4002395384822</t>
  </si>
  <si>
    <t>SANDING PAPER        115x140 G240 - 10pc</t>
  </si>
  <si>
    <t>Шлиф. бумага 115x140 зерно120 (10шт)</t>
  </si>
  <si>
    <t>4002395384839</t>
  </si>
  <si>
    <t>SANDING PAPER        115x140 G120 - 10pc</t>
  </si>
  <si>
    <t>Шлиф. бумага 115x140 зерно240 (10шт)</t>
  </si>
  <si>
    <t>4002395384846</t>
  </si>
  <si>
    <t>LAMBW.POLISH.BONNE    Lambwool Pad - 1pc</t>
  </si>
  <si>
    <t>Полировальный диск из овечьей шерсти</t>
  </si>
  <si>
    <t>4002395385003</t>
  </si>
  <si>
    <t>SCREWDRIVER BIT       ShW PH1 25mm - 2pc</t>
  </si>
  <si>
    <t>Насадка Milwaukee SHOCKWAVE PH1 25мм (2шт)</t>
  </si>
  <si>
    <t>4002395385126</t>
  </si>
  <si>
    <t>SCREWDRIVER BIT       ShW PH1 90mm - 1pc</t>
  </si>
  <si>
    <t>Насадка Milwaukee SHOCKWAVE PH1 90мм (1шт)</t>
  </si>
  <si>
    <t>4002395385133</t>
  </si>
  <si>
    <t>SCREWDRIVER BIT       ShW PH2 25mm - 2pc</t>
  </si>
  <si>
    <t>Насадка Milwaukee SHOCKWAVE PH2 25мм (2шт)</t>
  </si>
  <si>
    <t>4002395385140</t>
  </si>
  <si>
    <t>ShW CD PH2 25mm - 25pc</t>
  </si>
  <si>
    <t>Насадка Milwaukee SHOCKWAVE PH2 25мм (25шт)</t>
  </si>
  <si>
    <t>4002395385157</t>
  </si>
  <si>
    <t>SCREWDRIVER BIT       ShW PH2 50mm - 1pc</t>
  </si>
  <si>
    <t>Насадка Milwaukee SHOCKWAVE PH2 50мм (1шт)</t>
  </si>
  <si>
    <t>4002395385164</t>
  </si>
  <si>
    <t>DISPLAY           ShW CD PH2 50mm - 10pc</t>
  </si>
  <si>
    <t>Насадка Milwaukee SHOCKWAVE PH2 50мм (10шт)</t>
  </si>
  <si>
    <t>4002395385171</t>
  </si>
  <si>
    <t>SCREWDRIVER BIT       ShW PH2 90mm - 1pc</t>
  </si>
  <si>
    <t>Насадка Milwaukee SHOCKWAVE PH2 90мм (1шт)</t>
  </si>
  <si>
    <t>4002395385188</t>
  </si>
  <si>
    <t>SCREWDRIVER BIT       ShW PH3 25mm - 2pc</t>
  </si>
  <si>
    <t>Насадка Milwaukee SHOCKWAVE PH3 25мм (2шт)</t>
  </si>
  <si>
    <t>4002395385195</t>
  </si>
  <si>
    <t>SCREWDRIVER BIT       ShW PH3 50mm - 1pc</t>
  </si>
  <si>
    <t>Насадка Milwaukee SHOCKWAVE PH3 50мм (1шт)</t>
  </si>
  <si>
    <t>4002395385201</t>
  </si>
  <si>
    <t>SCREWDRIVER BIT       ShW PH3 90mm - 1pc</t>
  </si>
  <si>
    <t>Насадка Milwaukee SHOCKWAVE PH3 90мм (1шт)</t>
  </si>
  <si>
    <t>4002395385218</t>
  </si>
  <si>
    <t>SCREWDRIVER BIT       ShW PZ1 25mm - 2pc</t>
  </si>
  <si>
    <t>Насадка Milwaukee SHOCKWAVE PZ1 25мм (2шт)</t>
  </si>
  <si>
    <t>4002395385225</t>
  </si>
  <si>
    <t>SCREWDRIVER BIT     ShW CD PZ1 25mm-25pc</t>
  </si>
  <si>
    <t>Насадка Milwaukee SHOCKWAVE PZ1 25мм (25шт)</t>
  </si>
  <si>
    <t>4002395385232</t>
  </si>
  <si>
    <t>SCREWDRIVER BIT       ShW PZ1 90mm - 1pc</t>
  </si>
  <si>
    <t>Насадка Milwaukee SHOCKWAVE PZ1 90мм (1шт)</t>
  </si>
  <si>
    <t>4002395385249</t>
  </si>
  <si>
    <t>SCREWDRIVER BIT       ShW PZ2 25mm - 2pc</t>
  </si>
  <si>
    <t>Насадка Milwaukee SHOCKWAVE PZ2 25мм (2шт)</t>
  </si>
  <si>
    <t>4002395385256</t>
  </si>
  <si>
    <t>SCREWDRIVER BIT     ShW CD PZ2 25mm-25pc</t>
  </si>
  <si>
    <t>Насадка Milwaukee SHOCKWAVE PZ2 25мм (25шт)</t>
  </si>
  <si>
    <t>4002395385263</t>
  </si>
  <si>
    <t>SCREWDRIVER BIT       ShW PZ2 50mm - 1pc</t>
  </si>
  <si>
    <t>Насадка Milwaukee SHOCKWAVE PZ2 50мм (1шт)</t>
  </si>
  <si>
    <t>4002395385270</t>
  </si>
  <si>
    <t>SCREWDRIVER BIT     ShW CD PZ2 50mm-10pc</t>
  </si>
  <si>
    <t>Насадка Milwaukee SHOCKWAVE PZ2 50мм (10шт)</t>
  </si>
  <si>
    <t>4002395385287</t>
  </si>
  <si>
    <t>SCREWDRIVER BIT       ShW PZ2 90mm - 1pc</t>
  </si>
  <si>
    <t>Насадка Milwaukee SHOCKWAVE PZ2 90мм (1шт)</t>
  </si>
  <si>
    <t>4002395385294</t>
  </si>
  <si>
    <t>SCREWDRIVER BIT       ShW PZ3 25mm - 2pc</t>
  </si>
  <si>
    <t>Насадка Milwaukee SHOCKWAVE PZ3 25мм (2шт)</t>
  </si>
  <si>
    <t>4002395385300</t>
  </si>
  <si>
    <t>SCREWDRIVER BIT     ShW CD PZ3 25mm-25pc</t>
  </si>
  <si>
    <t>Насадка Milwaukee SHOCKWAVE PZ3 25мм (25шт)</t>
  </si>
  <si>
    <t>4002395385317</t>
  </si>
  <si>
    <t>SCREWDRIVER BIT       ShW PZ3 50mm - 1pc</t>
  </si>
  <si>
    <t>Насадка Milwaukee SHOCKWAVE PZ3 50мм (1шт)</t>
  </si>
  <si>
    <t>4002395385324</t>
  </si>
  <si>
    <t>SCREWDRIVER BIT      ShW TX10 25mm - 2pc</t>
  </si>
  <si>
    <t>Насадка Milwaukee SHOCKWAVE TX10 25мм (2шт)</t>
  </si>
  <si>
    <t>4002395385331</t>
  </si>
  <si>
    <t>SCREWDRIVER BIT      ShW TX15 25mm - 2pc</t>
  </si>
  <si>
    <t>Насадка Milwaukee SHOCKWAVE TX15 25мм (2шт)</t>
  </si>
  <si>
    <t>4002395385348</t>
  </si>
  <si>
    <t>SCREWDRIVER BIT    ShW CD TX15 25mm-25pc</t>
  </si>
  <si>
    <t>Насадка Milwaukee SHOCKWAVE TX15 25мм (25шт)</t>
  </si>
  <si>
    <t>4002395385355</t>
  </si>
  <si>
    <t>SCREWDRIVER BIT      ShW TX20 25mm - 2pc</t>
  </si>
  <si>
    <t>Насадка Milwaukee SHOCKWAVE TX20 25мм (2шт)</t>
  </si>
  <si>
    <t>4002395385362</t>
  </si>
  <si>
    <t>SCREWDRIVER BIT    ShW CD TX20 25mm-25pc</t>
  </si>
  <si>
    <t>Насадка Milwaukee SHOCKWAVE TX20 25мм (25шт)</t>
  </si>
  <si>
    <t>4002395385379</t>
  </si>
  <si>
    <t>SCREWDRIVER BIT      ShW TX20 50mm - 1pc</t>
  </si>
  <si>
    <t>Насадка Milwaukee SHOCKWAVE TX20 50мм (1шт)</t>
  </si>
  <si>
    <t>4002395385386</t>
  </si>
  <si>
    <t>SCREWDRIVER BIT    ShW CD TX20 50mm-10pc</t>
  </si>
  <si>
    <t>Насадка Milwaukee SHOCKWAVE TX20 50мм (10шт)</t>
  </si>
  <si>
    <t>4002395385393</t>
  </si>
  <si>
    <t>SCREWDRIVER BIT      ShW TX20 90mm - 1pc</t>
  </si>
  <si>
    <t>Насадка Milwaukee SHOCKWAVE TX20 90мм (1шт)</t>
  </si>
  <si>
    <t>4002395385409</t>
  </si>
  <si>
    <t>SCREWDRIVER BIT      ShW TX25 25mm - 2pc</t>
  </si>
  <si>
    <t>Насадка Milwaukee SHOCKWAVE TX25 25мм (2шт)</t>
  </si>
  <si>
    <t>4002395385416</t>
  </si>
  <si>
    <t>SCREWDRIVER BIT    ShW CD TX25 25mm-25pc</t>
  </si>
  <si>
    <t>Насадка Milwaukee SHOCKWAVE TX25 25мм (25шт)</t>
  </si>
  <si>
    <t>4002395385423</t>
  </si>
  <si>
    <t>SCREWDRIVER BIT      ShW TX25 50mm - 1pc</t>
  </si>
  <si>
    <t>Насадка Milwaukee SHOCKWAVE TX25 50мм (1шт)</t>
  </si>
  <si>
    <t>4002395385430</t>
  </si>
  <si>
    <t>SCREWDRIVER BIT    ShW CD TX25 50mm-10pc</t>
  </si>
  <si>
    <t>Насадка Milwaukee SHOCKWAVE TX25 50мм (10шт)</t>
  </si>
  <si>
    <t>4002395385447</t>
  </si>
  <si>
    <t>SCREWDRIVER BIT      ShW TX25 90mm - 1pc</t>
  </si>
  <si>
    <t>Насадка Milwaukee SHOCKWAVE TX25 90мм (1шт)</t>
  </si>
  <si>
    <t>4002395385454</t>
  </si>
  <si>
    <t>SCREWDRIVER BIT      ShW TX27 25mm - 2pc</t>
  </si>
  <si>
    <t>Насадка Milwaukee SHOCKWAVE TX27 25мм (2шт)</t>
  </si>
  <si>
    <t>4002395385461</t>
  </si>
  <si>
    <t>SCREWDRIVER BIT      ShW TX30 25mm - 2pc</t>
  </si>
  <si>
    <t>Насадка Milwaukee SHOCKWAVE TX30 25мм (2шт)</t>
  </si>
  <si>
    <t>4002395385478</t>
  </si>
  <si>
    <t>SCREWDRIVER BIT    ShW CD TX30 25mm-25pc</t>
  </si>
  <si>
    <t>Насадка Milwaukee SHOCKWAVE TX30 25мм (25шт)</t>
  </si>
  <si>
    <t>4002395385485</t>
  </si>
  <si>
    <t>SCREWDRIVER BIT      ShW TX30 50mm - 1pc</t>
  </si>
  <si>
    <t>Насадка Milwaukee SHOCKWAVE TX30 50мм (1шт)</t>
  </si>
  <si>
    <t>4002395385492</t>
  </si>
  <si>
    <t>SCREWDRIVER BIT      ShW TX40 25mm - 2pc</t>
  </si>
  <si>
    <t>Насадка Milwaukee SHOCKWAVE TX40 25мм (2шт)</t>
  </si>
  <si>
    <t>4002395385508</t>
  </si>
  <si>
    <t>SCREWDRIVER BIT    ShW CD TX40 25mm-25pc</t>
  </si>
  <si>
    <t>Насадка Milwaukee SHOCKWAVE TX40 25мм (25шт)</t>
  </si>
  <si>
    <t>4002395385515</t>
  </si>
  <si>
    <t>SCREWDRIVER BIT      ShW TX40 50mm - 1pc</t>
  </si>
  <si>
    <t>Насадка Milwaukee SHOCKWAVE TX40 50мм (1шт)</t>
  </si>
  <si>
    <t>4002395385522</t>
  </si>
  <si>
    <t>SCREWDRIVER BIT      ShW TX50 25mm - 2pc</t>
  </si>
  <si>
    <t>Насадка Milwaukee SHOCKWAVE TX50 25мм (2шт)</t>
  </si>
  <si>
    <t>4002395385539</t>
  </si>
  <si>
    <t>SCREWDRIVER BIT    ShW CD TX50 25mm-15pc</t>
  </si>
  <si>
    <t>Насадка Milwaukee SHOCKWAVE TX50 25мм (15шт)</t>
  </si>
  <si>
    <t>4002395385546</t>
  </si>
  <si>
    <t>SCREWDRIVER BIT      ShW Hex2,5 25mm-2pc</t>
  </si>
  <si>
    <t>Насадка Milwaukee SHOCKWAVE Hex2,5 25мм (2шт)</t>
  </si>
  <si>
    <t>4002395385553</t>
  </si>
  <si>
    <t>SCREWDRIVER BIT      ShW Hex3 25mm - 2pc</t>
  </si>
  <si>
    <t>Насадка Milwaukee SHOCKWAVE Hex3 25мм (2шт)</t>
  </si>
  <si>
    <t>4002395385560</t>
  </si>
  <si>
    <t>SCREWDRIVER BIT      ShW Hex4 25mm - 2pc</t>
  </si>
  <si>
    <t>Насадка Milwaukee SHOCKWAVE Hex4 25мм (2шт)</t>
  </si>
  <si>
    <t>4002395385577</t>
  </si>
  <si>
    <t>SCREWDRIVER BIT      ShW Hex5 25mm - 2pc</t>
  </si>
  <si>
    <t>Насадка Milwaukee SHOCKWAVE Hex5 25мм (2шт)</t>
  </si>
  <si>
    <t>4002395385584</t>
  </si>
  <si>
    <t>SCREWDRIVER BIT      ShW Hex6 25mm - 2pc</t>
  </si>
  <si>
    <t>Насадка Milwaukee SHOCKWAVE Hex6 25мм (2шт)</t>
  </si>
  <si>
    <t>4002395385591</t>
  </si>
  <si>
    <t>SCREWDRIVER BIT      ShW Hex8 25mm - 2pc</t>
  </si>
  <si>
    <t>Насадка Milwaukee SHOCKWAVE Hex8 25мм (2шт)</t>
  </si>
  <si>
    <t>4002395385607</t>
  </si>
  <si>
    <t>SCREWDRIVER BIT     ShW Hex10 25mm - 2pc</t>
  </si>
  <si>
    <t>Насадка Milwaukee SHOCKWAVE Hex10 25мм (2шт)</t>
  </si>
  <si>
    <t>4002395385614</t>
  </si>
  <si>
    <t>SCREWDRIVER BIT     ShW Hex12 25mm - 2pc</t>
  </si>
  <si>
    <t>Насадка Milwaukee SHOCKWAVE Hex12 25мм (2шт)</t>
  </si>
  <si>
    <t>4002395385621</t>
  </si>
  <si>
    <t>SCREWDRIVER BIT   ShW SL0,6x4,5 25mm-2pc</t>
  </si>
  <si>
    <t>Насадка Milwaukee SHOCKWAVE SL0,6x4,5 25мм (2шт)</t>
  </si>
  <si>
    <t>4002395385638</t>
  </si>
  <si>
    <t>SCREWDRIVER BIT   ShW SL0,8x5,5 25mm-2pc</t>
  </si>
  <si>
    <t>Насадка Milwaukee SHOCKWAVE SL0,8x5,5 25мм (2шт)</t>
  </si>
  <si>
    <t>4002395385645</t>
  </si>
  <si>
    <t>SCREWDRIVER BIT   ShW SL1,2x6,5 25mm-2pc</t>
  </si>
  <si>
    <t>Насадка Milwaukee SHOCKWAVE SL1,2x6,5 25мм (2шт)</t>
  </si>
  <si>
    <t>4002395385652</t>
  </si>
  <si>
    <t>ShW CD PUCK - 15pc</t>
  </si>
  <si>
    <t>Набор бит Milwaukee SHOCKWAVE (15шт) (дисплей 10шт)</t>
  </si>
  <si>
    <t>4002395385669</t>
  </si>
  <si>
    <t>SCREWDRIVER BIT    ShW CD Drive Set-33pc</t>
  </si>
  <si>
    <t>Набор бит Milwaukee SHOCKWAVE 33шт</t>
  </si>
  <si>
    <t>4002395385676</t>
  </si>
  <si>
    <t>SET                ShW CD Drill/Dri-48pc</t>
  </si>
  <si>
    <t>Набор бит Milwaukee SHOCKWAVE 48шт</t>
  </si>
  <si>
    <t>4002395385683</t>
  </si>
  <si>
    <t>SET                ShW CD Drive Set-56pc</t>
  </si>
  <si>
    <t>Набор бит Milwaukee SHOCKWAVE 56шт</t>
  </si>
  <si>
    <t>4002395385690</t>
  </si>
  <si>
    <t>SET                ShW CD Drill/Dri-40pc</t>
  </si>
  <si>
    <t>Набор бит Milwaukee SHOCKWAVE 40шт</t>
  </si>
  <si>
    <t>4002395385706</t>
  </si>
  <si>
    <t>DISPLAY         ShW CD D Guide V2 - 12pc</t>
  </si>
  <si>
    <t>Набор бит Milwaukee SHOCKWAVE "Крокодил №2" (12шт) (дисплей 10шт)</t>
  </si>
  <si>
    <t>4002395385720</t>
  </si>
  <si>
    <t>HD BOX</t>
  </si>
  <si>
    <t>HD Box Insert 1 - 1pc</t>
  </si>
  <si>
    <t>Вставка для кейса HD Box №1</t>
  </si>
  <si>
    <t>4002395147588</t>
  </si>
  <si>
    <t>DCWU100 - 1PC    DIAMOND CUP WHEEL   XXX</t>
  </si>
  <si>
    <t>Алм. шлифовальная чашка DCWU 100</t>
  </si>
  <si>
    <t>4002395138739</t>
  </si>
  <si>
    <t>DCWU125 - 1PC   DIAMOND CUP WHEEL    XXX</t>
  </si>
  <si>
    <t>Алм. шлифовальная чашка DCWU 125</t>
  </si>
  <si>
    <t>4002395138746</t>
  </si>
  <si>
    <t>DCWUT125 - 1PC   DIAMOND CUP WHEEL   XXX</t>
  </si>
  <si>
    <t>Алмазная чашка DCWUT 125</t>
  </si>
  <si>
    <t>4002395138753</t>
  </si>
  <si>
    <t>DCWS125 - 1PC   DIAMOND CUP WHEEL    XXX</t>
  </si>
  <si>
    <t>Алмазная чашка DCWS 125, шт</t>
  </si>
  <si>
    <t>4002395138760</t>
  </si>
  <si>
    <t>SHW TX15 50MM SCREWDRIVER BIT-1pc</t>
  </si>
  <si>
    <t>Насадка Milwaukee SHOCKWAVE TX15 50мм (1шт)</t>
  </si>
  <si>
    <t>4002395157440</t>
  </si>
  <si>
    <t>SHOCKWAVE RED RACK SCREWDRIVER BIT</t>
  </si>
  <si>
    <t>Дисплей SHOCKWAVE RED RACK</t>
  </si>
  <si>
    <t>4002395151998</t>
  </si>
  <si>
    <t>SDS-Max Ground Rod Driver 13,3mm -1pc</t>
  </si>
  <si>
    <t>Насадка SDS-Max для забивания электродов и арматуры 13,3мм</t>
  </si>
  <si>
    <t>4002395159031</t>
  </si>
  <si>
    <t>SDS-Max Ground Rod Driver 16,6mm -1pc</t>
  </si>
  <si>
    <t>Насадка SDS-Max для забивания электродов и арматуры16,6мм, шт</t>
  </si>
  <si>
    <t>4002395159048</t>
  </si>
  <si>
    <t>SDS-Max Ground Rod Driver 22,2mm -1pc</t>
  </si>
  <si>
    <t>Насадка SDS-Max для забивания электродов и арматуры 22,2мм</t>
  </si>
  <si>
    <t>4002395159055</t>
  </si>
  <si>
    <t>Набор буров SDS+ Milwaukee MX4 (7шт)</t>
  </si>
  <si>
    <t>4002395162147</t>
  </si>
  <si>
    <t>CutWSCS41/115X1 CUTTING WHEEL- 1pc</t>
  </si>
  <si>
    <t>Отрезной диск SCS41/115X1 - 1шт</t>
  </si>
  <si>
    <t>4002395163250</t>
  </si>
  <si>
    <t>CutWSCS41/115X1 CUTTING WHEEL - 200pc</t>
  </si>
  <si>
    <t>Отрезной диск SCS41/115X1 - 200шт</t>
  </si>
  <si>
    <t>4002395163267</t>
  </si>
  <si>
    <t>CutWSCS41/115X1,5 CUTTING WHEEL - 1pc</t>
  </si>
  <si>
    <t>Отрезной диск SCS41/115X1,5 - 1шт</t>
  </si>
  <si>
    <t>4002395163274</t>
  </si>
  <si>
    <t>CutWSCS41/125X1 CUTTING WHEEL - 1pc</t>
  </si>
  <si>
    <t>Отрезной диск SCS 41/125х1 1шт (заказ кратно 50шт)</t>
  </si>
  <si>
    <t>4002395163281</t>
  </si>
  <si>
    <t>CutWSCS41/125X1 CUTTING WHEEL - 200pc</t>
  </si>
  <si>
    <t>Отрезной диск SCS 41/125х1 (дисплей 200шт)</t>
  </si>
  <si>
    <t>4002395163298</t>
  </si>
  <si>
    <t>CutWSCS41/125X1,5 CUTTING WHEEL - 1pc</t>
  </si>
  <si>
    <t>Отрезной диск SCS 41/125х1,5 1шт (заказ кратно 50шт)</t>
  </si>
  <si>
    <t>4002395163908</t>
  </si>
  <si>
    <t>CutWSCS41/230X1,9 CUTTING WHEEL - 1pc</t>
  </si>
  <si>
    <t>Отрезной диск SCS 41/230х1,9 1шт (заказ кратно 25шт)</t>
  </si>
  <si>
    <t>4002395163915</t>
  </si>
  <si>
    <t>GrWSG27/115X6 GRINDING WHEEL - 1pc</t>
  </si>
  <si>
    <t>Шлифовальный диск SG27/115X6 - 1шт</t>
  </si>
  <si>
    <t>4002395163922</t>
  </si>
  <si>
    <t>GrWSG27/125X6 GRINDING WHEEL - 1pc</t>
  </si>
  <si>
    <t>Шлифовальный диск по металлу SG 27/125х6 1шт (заказ кратно 25шт)</t>
  </si>
  <si>
    <t>4002395163939</t>
  </si>
  <si>
    <t>GrWSG27/230X6 GRINDING WHEEL - 1pc</t>
  </si>
  <si>
    <t>Шлифовальный диск по металлу SG 27/230х6 1шт (заказ кратно 10шт)</t>
  </si>
  <si>
    <t>4002395163946</t>
  </si>
  <si>
    <t>CutWSCS41/115X1 PRO+ CUTTING WHEEL - 1pc</t>
  </si>
  <si>
    <t>Отрезной диск SCS 41/115x1 PRO+ 1шт (заказ кратно 50шт)</t>
  </si>
  <si>
    <t>4002395163953</t>
  </si>
  <si>
    <t>CutWSCS41/115X1 PRO+ CUTTING WHEEL-200pc</t>
  </si>
  <si>
    <t>Отрезной диск SCS 41/115х1 PRO+ (дисплей 200шт)</t>
  </si>
  <si>
    <t>4002395163960</t>
  </si>
  <si>
    <t>CutWSCS41/115X1,5 PRO+ CUTTING WHEEL-1pc</t>
  </si>
  <si>
    <t>Отрезной диск SCS 41/115х1,5 PRO+ 1шт (заказ кратно 50шт)</t>
  </si>
  <si>
    <t>4002395163977</t>
  </si>
  <si>
    <t>CutWSCS41/125X1 PRO+ CUTTING WHEEL - 1pc</t>
  </si>
  <si>
    <t>Отрезной диск SCS 41/125х1 PRO+ 1шт (заказ кратно 50шт)</t>
  </si>
  <si>
    <t>4002395163984</t>
  </si>
  <si>
    <t>CutWSCS41/125X1 PRO+ CUTTING WHEEL-200pc</t>
  </si>
  <si>
    <t>Отрезной диск SCS 41/125x1 PRO+ (дисплей 200шт)</t>
  </si>
  <si>
    <t>4002395163991</t>
  </si>
  <si>
    <t>CutWSCS41/180X1,5 PRO+ CUTTING WHEEL-1pc</t>
  </si>
  <si>
    <t>Отрезной диск SCS 41/180х1.5 PRO+ 1шт (заказ кратно 25шт)</t>
  </si>
  <si>
    <t>4002395161300</t>
  </si>
  <si>
    <t>CutWSCS41/230X1,9 PRO+ CUTTING WHEEL-1pc</t>
  </si>
  <si>
    <t>Отрезной диск SCS 41/230х1,9 PRO+ 1шт (заказ кратно 25шт)</t>
  </si>
  <si>
    <t>4002395161317</t>
  </si>
  <si>
    <t>CutWSC41/115X3 PRO+ CUTTING WHEEL - 1pc</t>
  </si>
  <si>
    <t>Отрезной диск SC 41/115х3 PRO+ 1шт (заказ кратно 25шт), шт</t>
  </si>
  <si>
    <t>4002395161324</t>
  </si>
  <si>
    <t>CutWSC41/125X3 PRO+ CUTTING WHEEL - 1pc</t>
  </si>
  <si>
    <t>Отрезной диск SC 41/125х3 PRO+ 1шт (заказ кратно 25шт)</t>
  </si>
  <si>
    <t>4002395161331</t>
  </si>
  <si>
    <t>CutWSC41/180X3 PRO+ CUTTING WHEEL - 1pc</t>
  </si>
  <si>
    <t>Отрезной диск SC 41/180x3мм 1шт. (заказ кратно 25шт)</t>
  </si>
  <si>
    <t>4002395161348</t>
  </si>
  <si>
    <t>CutWSC41/230X3 PRO+ CUTTING WHEEL - 1pc</t>
  </si>
  <si>
    <t>Отрезной диск SC 41/230х3мм PRO+ 1шт (заказ кратно 25шт)</t>
  </si>
  <si>
    <t>4002395161362</t>
  </si>
  <si>
    <t>CutWSC42/115X3 PRO+ CUTTING WHEEL - 1pc</t>
  </si>
  <si>
    <t>Отрезной диск SCS 42/115х3 PRO+ 1шт (заказ кратно 25шт)</t>
  </si>
  <si>
    <t>4002395161379</t>
  </si>
  <si>
    <t>CutWSC42/125X3 PRO+ CUTTING WHEEL - 1pc</t>
  </si>
  <si>
    <t>Отрезной диск SCS 42/125х3 PRO+ 1шт (заказ кратно 25шт)</t>
  </si>
  <si>
    <t>4002395161393</t>
  </si>
  <si>
    <t>CutWSC42/180X3 PRO+ CUTTING WHEEL - 1pc</t>
  </si>
  <si>
    <t>Отрезной диск SCS 42/180х3 PRO+ 1шт (заказ кратно 25шт)</t>
  </si>
  <si>
    <t>4002395162000</t>
  </si>
  <si>
    <t>CutWSC42/230X3 PRO+ CUTTING WHEEL - 1pc</t>
  </si>
  <si>
    <t>Отрезной диск SCS 42/230х3 PRO+ 1шт (заказ кратно 25шт)</t>
  </si>
  <si>
    <t>4002395162017</t>
  </si>
  <si>
    <t>CutWCC42/115X3 PRO+ STONE CUT.WHEEL-1pc</t>
  </si>
  <si>
    <t>Отрезной диск по камню CC 42/115х3 PRO+ 1шт (заказ кратно 25шт)</t>
  </si>
  <si>
    <t>4002395162024</t>
  </si>
  <si>
    <t>CutWCC42/230X3 PRO+ STONE CUT.WHEEL-1pc</t>
  </si>
  <si>
    <t>Отрезной диск по камню CC 42/230х3 PRO+ 1шт (заказ кратно 25шт)</t>
  </si>
  <si>
    <t>4002395162031</t>
  </si>
  <si>
    <t>GrW SG27/115X6 PRO+ GRINDING WHEEL - 1pc</t>
  </si>
  <si>
    <t>Шлифовальный диск по металлу SG 27/115х6 PRO+ 1шт (заказ кратно 25шт), шт</t>
  </si>
  <si>
    <t>4002395162048</t>
  </si>
  <si>
    <t>GrW SG27/125X6 PRO+ GRINDING WHEEL - 1pc</t>
  </si>
  <si>
    <t>Шлифовальный диск по металлу SG 27/125x6 PRO+ 1шт (заказ кратно 25шт)</t>
  </si>
  <si>
    <t>4002395162055</t>
  </si>
  <si>
    <t>GrW SG27/180X6 PRO+ GRINDING WHEEL - 1pc</t>
  </si>
  <si>
    <t>Шлифовальный диск по металлу SG 27/180х6 PRO+ 1шт (заказ кратно 10шт)</t>
  </si>
  <si>
    <t>4002395162062</t>
  </si>
  <si>
    <t>GrW SG27/230X6 PRO+ GRINDING WHEEL - 1pc</t>
  </si>
  <si>
    <t>Шлифовальный диск по металлу SG 27/230x6 PRO+ 1шт (заказ кратно 10шт)</t>
  </si>
  <si>
    <t>4002395162079</t>
  </si>
  <si>
    <t>CutWSC41/355X2,5 PRO+ CUTTING WHEEL -1pc</t>
  </si>
  <si>
    <t>Отрезной диск SC 41/355x2,5мм PRO+ 1шт (заказ кратно 10шт)</t>
  </si>
  <si>
    <t>4002395162086</t>
  </si>
  <si>
    <t>HD Box Organiser-1pc</t>
  </si>
  <si>
    <t>Кейс HD Box Organiser</t>
  </si>
  <si>
    <t>4002395146581</t>
  </si>
  <si>
    <t>HD Box Access. Insert 1 -1pc</t>
  </si>
  <si>
    <t>Вставка для кейса HD Box Принадлежности</t>
  </si>
  <si>
    <t>4002395146598</t>
  </si>
  <si>
    <t>Holesaw Kit1 - 1pc</t>
  </si>
  <si>
    <t>Набор коронок Bi-Metal №1 (11шт) (диаметры 19,22,32,51,60,73,76,83,102), шт</t>
  </si>
  <si>
    <t>4002395143801</t>
  </si>
  <si>
    <t>Holesaw Kit2 - 1pc</t>
  </si>
  <si>
    <t>Набор коронок №2</t>
  </si>
  <si>
    <t>4002395143818</t>
  </si>
  <si>
    <t>Automotive 3pcs Socket set - 1PC</t>
  </si>
  <si>
    <t>Набор головок Automotive для гайковерта 17/19/21мм</t>
  </si>
  <si>
    <t>4002395140091</t>
  </si>
  <si>
    <t>Holesaw Kit3 - 1PCpc</t>
  </si>
  <si>
    <t>Набор коронок Bi-Metal №3 (11шт) (диаметры 25,32,35,51,54,76,92,114,удлинитель300мм)</t>
  </si>
  <si>
    <t>4002395274765</t>
  </si>
  <si>
    <t>Router Bit Set - 12 pc</t>
  </si>
  <si>
    <t>Набор фрез для фрезера 12шт; хвостовик 8мм Milwaukee</t>
  </si>
  <si>
    <t>4002395275564</t>
  </si>
  <si>
    <t>THIN POINTED CHISEL SDS+ 180-1pc</t>
  </si>
  <si>
    <t>Долото острое SDS+ 180мм</t>
  </si>
  <si>
    <t>4002395276813</t>
  </si>
  <si>
    <t>THIN FLAT CHISEL SDS+ 180-1pc</t>
  </si>
  <si>
    <t>Долото плоское SDS+ 180мм</t>
  </si>
  <si>
    <t>4002395276820</t>
  </si>
  <si>
    <t>HD Box Insert 3 - 1pc</t>
  </si>
  <si>
    <t>Вставка для кейса HD Box №3</t>
  </si>
  <si>
    <t>4002395148202</t>
  </si>
  <si>
    <t>HD Box 1 - 1pc</t>
  </si>
  <si>
    <t>Кейс HD Box №1</t>
  </si>
  <si>
    <t>4002395146376</t>
  </si>
  <si>
    <t>HD Box 3 - 1pc</t>
  </si>
  <si>
    <t>Кейс HD Box №3</t>
  </si>
  <si>
    <t>4002395143634</t>
  </si>
  <si>
    <t>HD Box Insert 9 - 1pc</t>
  </si>
  <si>
    <t>Вставка для кейса HD Box №9</t>
  </si>
  <si>
    <t>4002395143603</t>
  </si>
  <si>
    <t>HD Box Insert 8 - 1pc</t>
  </si>
  <si>
    <t>Вставка для кейса HD Box №8</t>
  </si>
  <si>
    <t>4002395146390</t>
  </si>
  <si>
    <t>HD Box Insert 10 - 1pc</t>
  </si>
  <si>
    <t>Вставка для кейса HD Box №10, шт</t>
  </si>
  <si>
    <t>4002395143610</t>
  </si>
  <si>
    <t>HD Box Insert 11 - 1pc</t>
  </si>
  <si>
    <t>Вставка для кейса HD Box №11</t>
  </si>
  <si>
    <t>4002395143627</t>
  </si>
  <si>
    <t>HD Box Insert 13-1pc</t>
  </si>
  <si>
    <t>Вставка для кейса HD Box №13, шт</t>
  </si>
  <si>
    <t>4002395275656</t>
  </si>
  <si>
    <t>HD Box Insert 14-1pc</t>
  </si>
  <si>
    <t>Вставка для кейса HD Box №14, шт</t>
  </si>
  <si>
    <t>4002395275663</t>
  </si>
  <si>
    <t>HD Box Insert 15-1pc</t>
  </si>
  <si>
    <t>Вставка для кейса HD Box №15</t>
  </si>
  <si>
    <t>4002395275670</t>
  </si>
  <si>
    <t>HD Box Insert 16-1pc</t>
  </si>
  <si>
    <t>Вставка для кейса HD Box №16, шт</t>
  </si>
  <si>
    <t>4002395275687</t>
  </si>
  <si>
    <t>HD Box Insert 12-1pc</t>
  </si>
  <si>
    <t>Вставка для кейса HD Box №12</t>
  </si>
  <si>
    <t>4002395275649</t>
  </si>
  <si>
    <t>HD Box Insert 17-1pc</t>
  </si>
  <si>
    <t>Вставка для кейса HD Box №17, шт</t>
  </si>
  <si>
    <t>4002395275694</t>
  </si>
  <si>
    <t>POINTED CHISEL SDS-MAX 400MM M O-RING</t>
  </si>
  <si>
    <t>Долото острое SDS Max Pointed 400мм DE (для системы пылеудаления)</t>
  </si>
  <si>
    <t>4002395247981</t>
  </si>
  <si>
    <t>FLAT CHISEL SDS-MAX 400MM  M O-RING</t>
  </si>
  <si>
    <t>Долото плоское SDS Max Pointed 400мм DE (для системы пылеудаления)</t>
  </si>
  <si>
    <t>4002395247974</t>
  </si>
  <si>
    <t>FLAT CHISEL</t>
  </si>
  <si>
    <t>Система пылеудаления PCHDE SDS-Max для плоского долота</t>
  </si>
  <si>
    <t>4002395247936</t>
  </si>
  <si>
    <t>PCHDE Chiseling Dust Extraction -1PC</t>
  </si>
  <si>
    <t>Система пылеудаления PCHDE SDS-Max для острого долота</t>
  </si>
  <si>
    <t>4002395247943</t>
  </si>
  <si>
    <t>LEVEL REDSTICK Backbone 40 - 1pc</t>
  </si>
  <si>
    <t>Уровень Milwaukee REDSTICK Backbone 40</t>
  </si>
  <si>
    <t>4002395280315</t>
  </si>
  <si>
    <t>LEVEL REDSTICK Backbone 40Mag-1pc</t>
  </si>
  <si>
    <t>Уровень Milwaukee REDSTICK Backbone 40 Магнитный</t>
  </si>
  <si>
    <t>4002395280322</t>
  </si>
  <si>
    <t>LEVEL REDSTICK Backbone 60 - 1pc</t>
  </si>
  <si>
    <t>Уровень Milwaukee REDSTICK Backbone 60</t>
  </si>
  <si>
    <t>4002395280339</t>
  </si>
  <si>
    <t>LEVEL REDSTICK Backbone 60Mag-1pc</t>
  </si>
  <si>
    <t>Уровень Milwaukee REDSTICK Backbone 60 Магнитный</t>
  </si>
  <si>
    <t>4002395280346</t>
  </si>
  <si>
    <t>LEVEL REDSTICK Backbone 80 - 1pc</t>
  </si>
  <si>
    <t>Уровень Milwaukee REDSTICK Backbone 80</t>
  </si>
  <si>
    <t>4002395280353</t>
  </si>
  <si>
    <t>LEVEL REDSTICK Backbone 80Mag- 1pc</t>
  </si>
  <si>
    <t>Уровень Milwaukee REDSTICK Backbone 80 Магнитный</t>
  </si>
  <si>
    <t>4002395280360</t>
  </si>
  <si>
    <t>LEVEL REDSTICK Backbone 100 - 1pc</t>
  </si>
  <si>
    <t>Уровень Milwaukee REDSTICK Backbone 100</t>
  </si>
  <si>
    <t>4002395280377</t>
  </si>
  <si>
    <t>LEVEL REDSTICK Backbone 100Mag-1pc</t>
  </si>
  <si>
    <t>Уровень Milwaukee REDSTICK Backbone 100 Магнитный</t>
  </si>
  <si>
    <t>4002395280384</t>
  </si>
  <si>
    <t>LEVEL REDSTICK Backbone 120 - 1pc</t>
  </si>
  <si>
    <t>Уровень Milwaukee REDSTICK Backbone 120</t>
  </si>
  <si>
    <t>4002395280391</t>
  </si>
  <si>
    <t>LEVEL REDSTICK Backbone 120Mag-1pc</t>
  </si>
  <si>
    <t>Уровень Milwaukee REDSTICK Backbone 120 Магнитный</t>
  </si>
  <si>
    <t>4002395281008</t>
  </si>
  <si>
    <t>LEVEL REDSTICK Backbone 180 - 1pc</t>
  </si>
  <si>
    <t>Уровень Milwaukee REDSTICK Backbone 180</t>
  </si>
  <si>
    <t>4002395281015</t>
  </si>
  <si>
    <t>LEVEL REDSTICK Backbone 180Mag-1pc</t>
  </si>
  <si>
    <t>Уровень Milwaukee REDSTICK Backbone 180 Магнитный</t>
  </si>
  <si>
    <t>4002395281046</t>
  </si>
  <si>
    <t>LEVEL REDSTICK Backbone 200 - 1pc</t>
  </si>
  <si>
    <t>Уровень Milwaukee REDSTICK Backbone 200</t>
  </si>
  <si>
    <t>4002395281053</t>
  </si>
  <si>
    <t>LEVEL REDSTICK Backbone 200Mag-1pc</t>
  </si>
  <si>
    <t>Уровень Milwaukee REDSTICK Backbone 200 Магнитный</t>
  </si>
  <si>
    <t>4002395281060</t>
  </si>
  <si>
    <t>LEVEL REDSTICK Backbone 240 - 1pc</t>
  </si>
  <si>
    <t>Уровень Milwaukee REDSTICK Backbone 240</t>
  </si>
  <si>
    <t>4002395281077</t>
  </si>
  <si>
    <t>DSTICK Backbone 240Mag-1pc</t>
  </si>
  <si>
    <t>Уровень Milwaukee REDSTICK Backbone 240 Магнитный</t>
  </si>
  <si>
    <t>4002395281084</t>
  </si>
  <si>
    <t>LEVEL Box Compact 40cm-1pc</t>
  </si>
  <si>
    <t>Уровень Milwaukee Compact 40</t>
  </si>
  <si>
    <t>4002395281718</t>
  </si>
  <si>
    <t>LEVEL Box Compact 40cm Magnetic-1pc</t>
  </si>
  <si>
    <t>Уровень Milwaukee Compact 40 Магнитный</t>
  </si>
  <si>
    <t>4002395281725</t>
  </si>
  <si>
    <t>LEVEL Box Compact 60cm-1pc</t>
  </si>
  <si>
    <t>Уровень Milwaukee Compact 60</t>
  </si>
  <si>
    <t>4002395281732</t>
  </si>
  <si>
    <t>LEVEL Box Compact 60cm Magnetic-1pc</t>
  </si>
  <si>
    <t>Уровень Milwaukee Compact 60 Магнитный</t>
  </si>
  <si>
    <t>4002395281749</t>
  </si>
  <si>
    <t>LEVEL Box Compact 80cm-1pc</t>
  </si>
  <si>
    <t>Уровень Milwaukee Compact 80</t>
  </si>
  <si>
    <t>4002395281756</t>
  </si>
  <si>
    <t>LEVEL Box Compact 80cm Magnetic-1pc</t>
  </si>
  <si>
    <t>Уровень Milwaukee Compact 80 Магнитный</t>
  </si>
  <si>
    <t>4002395281763</t>
  </si>
  <si>
    <t>LEVEL Box Compact 100cm-1pc</t>
  </si>
  <si>
    <t>Уровень Milwaukee Compact 100</t>
  </si>
  <si>
    <t>4002395281770</t>
  </si>
  <si>
    <t>LEVEL Box Compact 100cm Magnetic-1pc</t>
  </si>
  <si>
    <t>Уровень Milwaukee Compact 100 Магнитный</t>
  </si>
  <si>
    <t>4002395281787</t>
  </si>
  <si>
    <t>LEVEL Box Compact 120cm-1pc</t>
  </si>
  <si>
    <t>Уровень Milwaukee Compact 120</t>
  </si>
  <si>
    <t>4002395281794</t>
  </si>
  <si>
    <t>LEVEL Box Compact 120cm Magnetic-1pc</t>
  </si>
  <si>
    <t>Уровень Milwaukee Compact 120 Магнитный</t>
  </si>
  <si>
    <t>4002395282401</t>
  </si>
  <si>
    <t>LEVEL Box Compact 180cm-1pc</t>
  </si>
  <si>
    <t>Уровень Milwaukee Compact 180</t>
  </si>
  <si>
    <t>4002395282418</t>
  </si>
  <si>
    <t>LEVEL Box Compact 180cm Magnetic-1pc</t>
  </si>
  <si>
    <t>Уровень Milwaukee Compact 180 Магнитный</t>
  </si>
  <si>
    <t>4002395282425</t>
  </si>
  <si>
    <t>LEVEL Slim 40 - 1pc</t>
  </si>
  <si>
    <t>Уровень Milwaukee Slim 40</t>
  </si>
  <si>
    <t>4002395282432</t>
  </si>
  <si>
    <t>LEVEL Slim 60 - 1pc</t>
  </si>
  <si>
    <t>Уровень Milwaukee Slim 60</t>
  </si>
  <si>
    <t>4002395282449</t>
  </si>
  <si>
    <t>LEVEL Slim 80 - 1pc</t>
  </si>
  <si>
    <t>Уровень Milwaukee Slim 80</t>
  </si>
  <si>
    <t>4002395282456</t>
  </si>
  <si>
    <t>LEVEL Slim 100 - 1pc</t>
  </si>
  <si>
    <t>Уровень Milwaukee Slim 100</t>
  </si>
  <si>
    <t>4002395282463</t>
  </si>
  <si>
    <t>LEVEL Slim 120 - 1pc</t>
  </si>
  <si>
    <t>Уровень Milwaukee Slim 120</t>
  </si>
  <si>
    <t>4002395282470</t>
  </si>
  <si>
    <t>LEVEL Slim 180 - 1pc</t>
  </si>
  <si>
    <t>Уровень Milwaukee Slim 180</t>
  </si>
  <si>
    <t>4002395282487</t>
  </si>
  <si>
    <t>LEVEL Block Torpedo - 1pc</t>
  </si>
  <si>
    <t>Уровень Milwaukee магнитный Block Torpedo</t>
  </si>
  <si>
    <t>4002395282494</t>
  </si>
  <si>
    <t>LEVEL Billet Torpedo - 1PC</t>
  </si>
  <si>
    <t>Уровень Milwaukee магнитный Billet Torpedo</t>
  </si>
  <si>
    <t>4002395283101</t>
  </si>
  <si>
    <t>LEVEL REDCAST 60 - 1pc</t>
  </si>
  <si>
    <t>Уровень Milwaukee REDCAST 60</t>
  </si>
  <si>
    <t>4002395283118</t>
  </si>
  <si>
    <t>LEVEL REDCAST 80 - 1pc</t>
  </si>
  <si>
    <t>Уровень Milwaukee REDCAST 80</t>
  </si>
  <si>
    <t>4002395283125</t>
  </si>
  <si>
    <t>LEVEL HANDY 10 cm CD</t>
  </si>
  <si>
    <t>Уровень Milwaukee MINIBOX</t>
  </si>
  <si>
    <t>4002395283446</t>
  </si>
  <si>
    <t>CutWSCS41/125X1 C.WHEEL Metal Box- 10PC</t>
  </si>
  <si>
    <t>Отрезной диск ПРОМО SCS 41/125х1 (10шт)</t>
  </si>
  <si>
    <t>4002395287192</t>
  </si>
  <si>
    <t>HD Box Universal1 - 1PC</t>
  </si>
  <si>
    <t>Кейс HD Box универсальный с надписью FUEL (поролоновая вставка)</t>
  </si>
  <si>
    <t>4002395287215</t>
  </si>
  <si>
    <t>SDS+ Point Chisel HP 250mm-1pc</t>
  </si>
  <si>
    <t>Долото острое SDS+ 250мм самозатачивающееся</t>
  </si>
  <si>
    <t>4058546002459</t>
  </si>
  <si>
    <t>SDS+ Flat Chisel HP 250x20-1pc</t>
  </si>
  <si>
    <t>Долото плоское SDS+ 250х20мм самозатачивающееся</t>
  </si>
  <si>
    <t>4058546002466</t>
  </si>
  <si>
    <t>SDS Max Point Chisel HP 400mm-1pc</t>
  </si>
  <si>
    <t>Долото острое SDS-Max 400мм самозатачивающееся</t>
  </si>
  <si>
    <t>4058546002473</t>
  </si>
  <si>
    <t>SDS Max Flat Chisel HP 25x400-1pc</t>
  </si>
  <si>
    <t>Долото плоское SDS-Max 400х25мм самозатачивающееся</t>
  </si>
  <si>
    <t>4058546002480</t>
  </si>
  <si>
    <t>пылеотвод</t>
  </si>
  <si>
    <t>SDS+ Drill Dustless 12x325-1pc</t>
  </si>
  <si>
    <t>Бур SDS+ с пылеотводом 12х325</t>
  </si>
  <si>
    <t>4058546002497</t>
  </si>
  <si>
    <t>SDS+ Drill Dustless 14x360-1pc</t>
  </si>
  <si>
    <t>Бур SDS+ с пылеотводом 14х360, шт</t>
  </si>
  <si>
    <t>4058546002503</t>
  </si>
  <si>
    <t>SDS+ Drill Dustless 16x360-1pc</t>
  </si>
  <si>
    <t>Бур SDS+ с пылеотводом 16х360, шт</t>
  </si>
  <si>
    <t>4058546002510</t>
  </si>
  <si>
    <t>SDS+ Drill Dustless 18x360-1pc</t>
  </si>
  <si>
    <t>Бур SDS+ с пылеотводом 18х360, шт</t>
  </si>
  <si>
    <t>4058546002527</t>
  </si>
  <si>
    <t>SDS MaxDrill Dustless 16x600-1pc</t>
  </si>
  <si>
    <t>Бур SDSMAX с пылеудалением 16x600, шт</t>
  </si>
  <si>
    <t>4058546002534</t>
  </si>
  <si>
    <t>SDS MaxDrill Dustless 18x600-1pc</t>
  </si>
  <si>
    <t>Бур SDSMAX с пылеудалением 18x600, шт</t>
  </si>
  <si>
    <t>4058546002541</t>
  </si>
  <si>
    <t>SDS MaxDrill Dustless 20x600-1pc</t>
  </si>
  <si>
    <t>Бур SDSMAX с пылеудалением 20x600</t>
  </si>
  <si>
    <t>4058546002558</t>
  </si>
  <si>
    <t>SDS MaxDrill Dustless 22x600-1pc</t>
  </si>
  <si>
    <t>Бур SDSMAX с пылеудалением 22x600, шт</t>
  </si>
  <si>
    <t>4058546002565</t>
  </si>
  <si>
    <t>SDS MaxDrill Dustless 24x600-1pc</t>
  </si>
  <si>
    <t>Бур SDSMAX с пылеудалением 24x600, шт</t>
  </si>
  <si>
    <t>4058546002572</t>
  </si>
  <si>
    <t>SDS MaxDrill Dustless 25x600-1pc</t>
  </si>
  <si>
    <t>Бур SDSMAX с пылеудалением 25x600, шт</t>
  </si>
  <si>
    <t>4058546002589</t>
  </si>
  <si>
    <t>SDS MaxDrill Dustless 28x600-1pc</t>
  </si>
  <si>
    <t>Бур SDSMAX с пылеудалением 28x600, шт</t>
  </si>
  <si>
    <t>4058546002596</t>
  </si>
  <si>
    <t>SDS MaxDrill Dustless 28x900-1pc</t>
  </si>
  <si>
    <t>Бур SDSMAX с пылеудалением 28x900, шт</t>
  </si>
  <si>
    <t>4058546002602</t>
  </si>
  <si>
    <t>SDS MaxDrill Dustless 30x600-1pc</t>
  </si>
  <si>
    <t>Бур SDSMAX с пылеудалением 30x600, шт</t>
  </si>
  <si>
    <t>4058546002619</t>
  </si>
  <si>
    <t>SDS MaxDrill Dustless 30x900-1pc</t>
  </si>
  <si>
    <t>Бур SDSMAX с пылеудалением 30x900, шт</t>
  </si>
  <si>
    <t>4058546002626</t>
  </si>
  <si>
    <t>SDS MaxDrill Dustless 32x600-1pc</t>
  </si>
  <si>
    <t>Бур SDSMAX с пылеудалением 32x600, шт</t>
  </si>
  <si>
    <t>4058546002633</t>
  </si>
  <si>
    <t>SDS MaxDrill Dustless 32x900-1pc</t>
  </si>
  <si>
    <t>Бур SDSMAX с пылеудалением 32x900, шт</t>
  </si>
  <si>
    <t>4058546002640</t>
  </si>
  <si>
    <t>SDS MaxDrill Dustless 35x600-1pc</t>
  </si>
  <si>
    <t>Бур SDSMAX с пылеудалением 35x600, шт</t>
  </si>
  <si>
    <t>4058546002657</t>
  </si>
  <si>
    <t>SDS MaxDrill Dustless 35x900-1pc</t>
  </si>
  <si>
    <t>Бур SDSMAX с пылеудалением 35x900, шт</t>
  </si>
  <si>
    <t>4058546002664</t>
  </si>
  <si>
    <t>Folding Rule Composite 2m</t>
  </si>
  <si>
    <t>Складной метр 2м композитный</t>
  </si>
  <si>
    <t>4058546002671</t>
  </si>
  <si>
    <t>Folding Rule 2m</t>
  </si>
  <si>
    <t>Складной метр 2м деревянный</t>
  </si>
  <si>
    <t>4058546002688</t>
  </si>
  <si>
    <t xml:space="preserve"> </t>
  </si>
  <si>
    <t>Складной метр 2м деревянный тонкий</t>
  </si>
  <si>
    <t>4058546002695</t>
  </si>
  <si>
    <t>SDS Max Point Chisel HP 400mm-20pc</t>
  </si>
  <si>
    <t>Долото острое SDSMAX самозатачивающееся 400мм (20шт)</t>
  </si>
  <si>
    <t>4058546010034</t>
  </si>
  <si>
    <t>SDS Max Flat Chisel HP 25x400-20pc</t>
  </si>
  <si>
    <t>Долото плоское SDSMAX самозатачивающееся 25х400мм (20шт)</t>
  </si>
  <si>
    <t>4058546010041</t>
  </si>
  <si>
    <t>PH2 148MM SCREWDRIVING BIT- 3PC</t>
  </si>
  <si>
    <t>Насадка PH2 148мм (3шт)</t>
  </si>
  <si>
    <t>4058546010546</t>
  </si>
  <si>
    <t>Mag / Ring .Bit Holder 75mm - 1PC</t>
  </si>
  <si>
    <t>Битодержатель 75мм</t>
  </si>
  <si>
    <t>4058546010553</t>
  </si>
  <si>
    <t>Locking Bit Holder 73 mm - 1 pc</t>
  </si>
  <si>
    <t>Магнитный держатель для бит с фиксатором 76мм</t>
  </si>
  <si>
    <t>4058546010591</t>
  </si>
  <si>
    <t>H.DRILL BIT SDS+ MX4 6.5X265 - 10 pc</t>
  </si>
  <si>
    <t>Бур SDS+ MX4 6.5x265 (10шт)</t>
  </si>
  <si>
    <t>4058546027605</t>
  </si>
  <si>
    <t>H.DRILL BIT SDS+ MX4 6.5X265 - 50 pc</t>
  </si>
  <si>
    <t>Бур SDS+ MX4 6.5x265 (50шт)</t>
  </si>
  <si>
    <t>4058546027612</t>
  </si>
  <si>
    <t>LEVEL   Slim 200 - 1pc</t>
  </si>
  <si>
    <t>Уровень Milwaukee Slim 200</t>
  </si>
  <si>
    <t>4058546027629</t>
  </si>
  <si>
    <t>Tape Measure Pro C3/16 - 1pc</t>
  </si>
  <si>
    <t>Рулетка Pro 3м/16</t>
  </si>
  <si>
    <t>4058546027636</t>
  </si>
  <si>
    <t>Tape Measure Pro C5/19 - 1pc</t>
  </si>
  <si>
    <t>Рулетка Pro 5м/19</t>
  </si>
  <si>
    <t>4058546027643</t>
  </si>
  <si>
    <t>Tape Measure Pro C5/25 - 1pc</t>
  </si>
  <si>
    <t>Рулетка Pro 5м/25</t>
  </si>
  <si>
    <t>4058546027650</t>
  </si>
  <si>
    <t>Tape Measure Pro C8/25 - 1pc</t>
  </si>
  <si>
    <t>Рулетка Pro 8м/25</t>
  </si>
  <si>
    <t>4058546027667</t>
  </si>
  <si>
    <t>Tape Measure Pro C5-16/25 - 1pc</t>
  </si>
  <si>
    <t>Рулетка Pro 5м-16фт/25</t>
  </si>
  <si>
    <t>4058546027674</t>
  </si>
  <si>
    <t>Tape Measure Pro C8-26/25 - 1pc</t>
  </si>
  <si>
    <t>Рулетка Pro 8м-26фт/25</t>
  </si>
  <si>
    <t>4058546027681</t>
  </si>
  <si>
    <t>Pocket Level - 1pc</t>
  </si>
  <si>
    <t>Уровень карманный</t>
  </si>
  <si>
    <t>4058546027698</t>
  </si>
  <si>
    <t>REDSTICK BACKBONE END-CAPS - 2PC</t>
  </si>
  <si>
    <t>Колпачки для уровня REDSTICK Backbone (2шт)</t>
  </si>
  <si>
    <t>4058546028527</t>
  </si>
  <si>
    <t>REDSTICK COMPACT END-CAPS - 2PC</t>
  </si>
  <si>
    <t>Колпачки для уровня REDSTICK Compact (2шт)</t>
  </si>
  <si>
    <t>4058546028534</t>
  </si>
  <si>
    <t>HD BOX 1 - UNIV. - 1PC</t>
  </si>
  <si>
    <t>Кейс HD Box универсальный (1шт) (поролоновая вставка)</t>
  </si>
  <si>
    <t>4058546029234</t>
  </si>
  <si>
    <t>28MM HEX 400MM POINT CHISEL -1PC</t>
  </si>
  <si>
    <t>Долото острое HEX 28мм 400мм, шт</t>
  </si>
  <si>
    <t>4058546029463</t>
  </si>
  <si>
    <t>28MM HEX 400 X 35MM FLAT CHISEL -1PC</t>
  </si>
  <si>
    <t>Долото плоское HEX 28мм 400x35мм, шт</t>
  </si>
  <si>
    <t>4058546029470</t>
  </si>
  <si>
    <t>28MM HEX 400 X 80MM FLAT WIDE CHISEL-1PC</t>
  </si>
  <si>
    <t>Долото плоское HEX 28мм 400x80мм (широкое), шт</t>
  </si>
  <si>
    <t>4058546029487</t>
  </si>
  <si>
    <t>28MM HEX 400 X 125MM SPADE CHISEL -1PC</t>
  </si>
  <si>
    <t>Долото плоское HEX 28мм 400x125мм (лопатообразное), шт</t>
  </si>
  <si>
    <t>4058546029494</t>
  </si>
  <si>
    <t>28MM HEX 400 X 90MM ASPHALT CUTTER -1PC</t>
  </si>
  <si>
    <t>Долото плоское HEX 28мм 400x90мм (для асфальта), шт</t>
  </si>
  <si>
    <t>4058546029500</t>
  </si>
  <si>
    <t>28MM HEX TAPER TOOLHOLDER -1PC</t>
  </si>
  <si>
    <t>Универсальный хвостовик HEX 28мм, шт</t>
  </si>
  <si>
    <t>4058546029517</t>
  </si>
  <si>
    <t>200 X 200 TAMPING PLATE -1PC</t>
  </si>
  <si>
    <t>Трамбовочная насадка 200x200мм для хвостовика HEX 28мм, шт</t>
  </si>
  <si>
    <t>4058546029524</t>
  </si>
  <si>
    <t>SHW KNUCKLE - 1PC</t>
  </si>
  <si>
    <t>Угловая насадка Knuckle</t>
  </si>
  <si>
    <t>4058546029531</t>
  </si>
  <si>
    <t>HSS-G THW 1.1 METAL DRILL BIT - 10PC</t>
  </si>
  <si>
    <t>Сверло по металлу THUNDERWEB HSS-G 1,1 x 36 (10шт), шт</t>
  </si>
  <si>
    <t>4058546029982</t>
  </si>
  <si>
    <t>HSS-G THW 1.2 METAL DRILL BIT - 10PC</t>
  </si>
  <si>
    <t>Сверло по металлу THUNDERWEB HSS-G 1,2 x 38 (10шт), шт</t>
  </si>
  <si>
    <t>4058546029999</t>
  </si>
  <si>
    <t>HSS-G THW 1.3 METAL DRILL BIT - 10PC</t>
  </si>
  <si>
    <t>Сверло по металлу THUNDERWEB HSS-G 1,3 x 38 (10шт), шт</t>
  </si>
  <si>
    <t>4058546030001</t>
  </si>
  <si>
    <t>HSS-G THW 1.4 METAL DRILL BIT - 10PC</t>
  </si>
  <si>
    <t>Сверло по металлу THUNDERWEB HSS-G 1,4 x 40 (10шт), шт</t>
  </si>
  <si>
    <t>4058546030018</t>
  </si>
  <si>
    <t>HSS-G THW 1.6 METAL DRILL BIT - 10PC</t>
  </si>
  <si>
    <t>Сверло по металлу THUNDERWEB HSS-G 1,6 x 43 (10шт), шт</t>
  </si>
  <si>
    <t>4058546030025</t>
  </si>
  <si>
    <t>HSS-G THW 1.7 METAL DRILL BIT - 10PC</t>
  </si>
  <si>
    <t>Сверло по металлу THUNDERWEB HSS-G 1,7 x 43 (10шт), шт</t>
  </si>
  <si>
    <t>4058546030032</t>
  </si>
  <si>
    <t>HSS-G THW 1.8 METAL DRILL BIT - 10PC</t>
  </si>
  <si>
    <t>Сверло по металлу THUNDERWEB HSS-G 1,8 x 46 (10шт), шт</t>
  </si>
  <si>
    <t>4058546030049</t>
  </si>
  <si>
    <t>HSS-G THW 1.9 METAL DRILL BIT - 10PC</t>
  </si>
  <si>
    <t>Сверло по металлу THUNDERWEB HSS-G 1,9 x 46 (10шт), шт</t>
  </si>
  <si>
    <t>4058546030056</t>
  </si>
  <si>
    <t>HSS-G THW 2.1 METAL DRILL BIT - 10PC</t>
  </si>
  <si>
    <t>Сверло по металлу THUNDERWEB HSS-G 2,1 x 49 (10шт), шт</t>
  </si>
  <si>
    <t>4058546030063</t>
  </si>
  <si>
    <t>HSS-G THW 2.2 METAL DRILL BIT - 10PC</t>
  </si>
  <si>
    <t>Сверло по металлу THUNDERWEB HSS-G 2,2 x 53 (10шт), шт</t>
  </si>
  <si>
    <t>4058546030070</t>
  </si>
  <si>
    <t>HSS-G THW 2.3 METAL DRILL BIT - 10PC</t>
  </si>
  <si>
    <t>Сверло по металлу THUNDERWEB HSS-G 2,3 x 53 (10шт), шт</t>
  </si>
  <si>
    <t>4058546030087</t>
  </si>
  <si>
    <t>HSS-G THW 2.6 METAL DRILL BIT - 10PC</t>
  </si>
  <si>
    <t>Сверло по металлу THUNDERWEB HSS-G 2,6 x 57 (10шт), шт</t>
  </si>
  <si>
    <t>4058546030094</t>
  </si>
  <si>
    <t>HSS-G THW 2.7 METAL DRILL BIT - 10PC</t>
  </si>
  <si>
    <t>Сверло по металлу THUNDERWEB HSS-G 2,7 x 61 (10шт), шт</t>
  </si>
  <si>
    <t>4058546030100</t>
  </si>
  <si>
    <t>HSS-G THW 2.8 METAL DRILL BIT - 10PC</t>
  </si>
  <si>
    <t>Сверло по металлу THUNDERWEB HSS-G 2,8 x 61 (10шт), шт</t>
  </si>
  <si>
    <t>4058546030117</t>
  </si>
  <si>
    <t>HSS-G THW 2.9 METAL DRILL BIT - 10PC</t>
  </si>
  <si>
    <t>Сверло по металлу THUNDERWEB HSS-G 2,9 x 61 (10шт), шт</t>
  </si>
  <si>
    <t>4058546030124</t>
  </si>
  <si>
    <t>HSS-G THW 3.1 METAL DRILL BIT - 10PC</t>
  </si>
  <si>
    <t>Сверло по металлу THUNDERWEB HSS-G 3,1 x 65 (10шт), шт</t>
  </si>
  <si>
    <t>4058546030131</t>
  </si>
  <si>
    <t>HSS-G THW 3.3 METAL DRILL BIT - 10PC</t>
  </si>
  <si>
    <t>Сверло по металлу THUNDERWEB HSS-G 3,3 x 65 (10шт), шт</t>
  </si>
  <si>
    <t>4058546030148</t>
  </si>
  <si>
    <t>HSS-G THW 3.4 METAL DRILL BIT - 10PC</t>
  </si>
  <si>
    <t>Сверло по металлу THUNDERWEB HSS-G 3,4 x 70 (10шт), шт</t>
  </si>
  <si>
    <t>4058546030155</t>
  </si>
  <si>
    <t>HSS-G THW 3.6 METAL DRILL BIT - 10PC</t>
  </si>
  <si>
    <t>Сверло по металлу THUNDERWEB HSS-G 3,6 x 70 (10шт), шт</t>
  </si>
  <si>
    <t>4058546030162</t>
  </si>
  <si>
    <t>HSS-G THW 3.7 METAL DRILL BIT - 10PC</t>
  </si>
  <si>
    <t>Сверло по металлу THUNDERWEB HSS-G 3,7 x 70 (10шт), шт</t>
  </si>
  <si>
    <t>4058546030179</t>
  </si>
  <si>
    <t>HSS-G THW 3.9 METAL DRILL BIT - 10PC</t>
  </si>
  <si>
    <t>Сверло по металлу THUNDERWEB HSS-G 3,9 x 75 (10шт), шт</t>
  </si>
  <si>
    <t>4058546030186</t>
  </si>
  <si>
    <t>HSS-G THW 4.1 METAL DRILL BIT - 10PC</t>
  </si>
  <si>
    <t>Сверло по металлу THUNDERWEB HSS-G 4,1 x 75 (10шт), шт</t>
  </si>
  <si>
    <t>4058546030193</t>
  </si>
  <si>
    <t>HSS-G THW 4.3 METAL DRILL BIT - 10PC</t>
  </si>
  <si>
    <t>Сверло по металлу THUNDERWEB HSS-G 4,3 x 80 (10шт), шт</t>
  </si>
  <si>
    <t>4058546030209</t>
  </si>
  <si>
    <t>HSS-G THW 4.4 METAL DRILL BIT - 10PC</t>
  </si>
  <si>
    <t>Сверло по металлу THUNDERWEB HSS-G 4,4 x 80 (10шт), шт</t>
  </si>
  <si>
    <t>4058546030216</t>
  </si>
  <si>
    <t>HSS-G THW 4.6 METAL DRILL BIT - 10PC</t>
  </si>
  <si>
    <t>Сверло по металлу THUNDERWEB HSS-G 4,6 x 80 (10шт), шт</t>
  </si>
  <si>
    <t>4058546030223</t>
  </si>
  <si>
    <t>HSS-G THW 4.7 METAL DRILL BIT - 10PC</t>
  </si>
  <si>
    <t>Сверло по металлу THUNDERWEB HSS-G 4,7 x 80 (10шт), шт</t>
  </si>
  <si>
    <t>4058546030230</t>
  </si>
  <si>
    <t>HSS-G THW 4.9 METAL DRILL BIT - 10PC</t>
  </si>
  <si>
    <t>Сверло по металлу THUNDERWEB HSS-G 4,9 x 86 (10шт), шт</t>
  </si>
  <si>
    <t>4058546030247</t>
  </si>
  <si>
    <t>HSS-G THW 5.1 METAL DRILL BIT - 10PC</t>
  </si>
  <si>
    <t>Сверло по металлу THUNDERWEB HSS-G 5,1 x 86 (10шт), шт</t>
  </si>
  <si>
    <t>4058546030254</t>
  </si>
  <si>
    <t>HSS-G THW 5.3 METAL DRILL BIT - 10PC</t>
  </si>
  <si>
    <t>Сверло по металлу THUNDERWEB HSS-G 5,3 x 86 (10шт), шт</t>
  </si>
  <si>
    <t>4058546030261</t>
  </si>
  <si>
    <t>HSS-G THW 5.4 METAL DRILL BIT - 10PC</t>
  </si>
  <si>
    <t>Сверло по металлу THUNDERWEB HSS-G 5,4 x 93 (10шт), шт</t>
  </si>
  <si>
    <t>4058546030278</t>
  </si>
  <si>
    <t>HSS-G THW 5.7 METAL DRILL BIT - 10PC</t>
  </si>
  <si>
    <t>Сверло по металлу THUNDERWEB HSS-G 5,7 x 93 (10шт), шт</t>
  </si>
  <si>
    <t>4058546030285</t>
  </si>
  <si>
    <t>HSS-G THW 5.9 METAL DRILL BIT - 10PC</t>
  </si>
  <si>
    <t>Сверло по металлу THUNDERWEB HSS-G 5,9 x 93 (10шт), шт</t>
  </si>
  <si>
    <t>4058546030292</t>
  </si>
  <si>
    <t>HSS-G THW 6.1 METAL DRILL BIT - 10PC</t>
  </si>
  <si>
    <t>Сверло по металлу THUNDERWEB HSS-G 6,1 x 101 (10шт), шт</t>
  </si>
  <si>
    <t>4058546030308</t>
  </si>
  <si>
    <t>HSS-G THW 6.3 METAL DRILL BIT - 10PC</t>
  </si>
  <si>
    <t>Сверло по металлу THUNDERWEB HSS-G 6,3 x 101 (10шт), шт</t>
  </si>
  <si>
    <t>4058546030315</t>
  </si>
  <si>
    <t>HSS-G THW 6.6 METAL DRILL BIT6 - 5PC</t>
  </si>
  <si>
    <t>Сверло по металлу THUNDERWEB HSS-G 6,6 x 101(5шт), шт</t>
  </si>
  <si>
    <t>4058546030322</t>
  </si>
  <si>
    <t>HSS-G THW 6.7 METAL DRILL BIT - 5PC</t>
  </si>
  <si>
    <t>Сверло по металлу THUNDERWEB HSS-G 6,7 x 101(5шт), шт</t>
  </si>
  <si>
    <t>4058546030339</t>
  </si>
  <si>
    <t>HSS-G THW 6.9 METAL DRILL BIT - 5PC</t>
  </si>
  <si>
    <t>Сверло по металлу THUNDERWEB HSS-G 6,9 x 109(5шт), шт</t>
  </si>
  <si>
    <t>4058546030346</t>
  </si>
  <si>
    <t>HSS-G THW 7.1 METAL DRILL BIT - 5PC</t>
  </si>
  <si>
    <t>Сверло по металлу THUNDERWEB HSS-G 7,1 x 109(5шт), шт</t>
  </si>
  <si>
    <t>4058546030353</t>
  </si>
  <si>
    <t>HSS-G THW 7.3 METAL DRILL BIT - 5PC</t>
  </si>
  <si>
    <t>Сверло по металлу THUNDERWEB HSS-G 7,3 x 109(5шт), шт</t>
  </si>
  <si>
    <t>4058546030360</t>
  </si>
  <si>
    <t>HSS-G THW 7.4 METAL DRILL BIT - 5PC</t>
  </si>
  <si>
    <t>Сверло по металлу THUNDERWEB HSS-G 7,4 x 109(5шт), шт</t>
  </si>
  <si>
    <t>4058546030377</t>
  </si>
  <si>
    <t>HSS-G THW 7.6 METAL DRILL BIT - 5PC</t>
  </si>
  <si>
    <t>Сверло по металлу THUNDERWEB HSS-G 7,6 x 117(5шт), шт</t>
  </si>
  <si>
    <t>4058546030384</t>
  </si>
  <si>
    <t>HSS-G THW 7.7 METAL DRILL BIT - 5PC</t>
  </si>
  <si>
    <t>Сверло по металлу THUNDERWEB HSS-G 7,7 x 117(5шт), шт</t>
  </si>
  <si>
    <t>4058546030391</t>
  </si>
  <si>
    <t>HSS-G THW 7.8 METAL DRILL BIT - 5PC</t>
  </si>
  <si>
    <t>Сверло по металлу THUNDERWEB HSS-G 7,8 x 117(5шт), шт</t>
  </si>
  <si>
    <t>4058546030407</t>
  </si>
  <si>
    <t>HSS-G THW 7.9 METAL DRILL BIT - 5PC</t>
  </si>
  <si>
    <t>Сверло по металлу THUNDERWEB HSS-G 7,9 x 117(5шт), шт</t>
  </si>
  <si>
    <t>4058546030414</t>
  </si>
  <si>
    <t>HSS-G THW 8.1 METAL DRILL BIT - 5PC</t>
  </si>
  <si>
    <t>Сверло по металлу THUNDERWEB HSS-G 8,1 x 117(5шт), шт</t>
  </si>
  <si>
    <t>4058546030421</t>
  </si>
  <si>
    <t>HSS-G THW 8.3 METAL DRILL BIT - 5PC</t>
  </si>
  <si>
    <t>Сверло по металлу THUNDERWEB HSS-G 8,3 x 117(5шт), шт</t>
  </si>
  <si>
    <t>4058546030438</t>
  </si>
  <si>
    <t>HSS-G THW 8.6 METAL DRILL BIT - 5PC</t>
  </si>
  <si>
    <t>Сверло по металлу THUNDERWEB HSS-G 8,6 x 125(5шт), шт</t>
  </si>
  <si>
    <t>4058546030445</t>
  </si>
  <si>
    <t>HSS-G THW 8.7 METAL DRILL BIT - 5PC</t>
  </si>
  <si>
    <t>Сверло по металлу THUNDERWEB HSS-G 8,7 x 125(5шт), шт</t>
  </si>
  <si>
    <t>4058546030452</t>
  </si>
  <si>
    <t>HSS-G THW 8.8 METAL DRILL BIT - 5PC</t>
  </si>
  <si>
    <t>Сверло по металлу THUNDERWEB HSS-G 8,8 x 125(5шт), шт</t>
  </si>
  <si>
    <t>4058546030469</t>
  </si>
  <si>
    <t>HSS-G THW 8.9 METAL DRILL BIT - 5PC</t>
  </si>
  <si>
    <t>Сверло по металлу THUNDERWEB HSS-G 8,9 x 125(5шт), шт</t>
  </si>
  <si>
    <t>4058546030476</t>
  </si>
  <si>
    <t>HSS-G THW 9.1 METAL DRILL BIT - 5PC</t>
  </si>
  <si>
    <t>Сверло по металлу THUNDERWEB HSS-G 9,1 x 125(5шт), шт</t>
  </si>
  <si>
    <t>4058546030483</t>
  </si>
  <si>
    <t>HSS-G THW 9.2 METAL DRILL BIT - 5PC</t>
  </si>
  <si>
    <t>Сверло по металлу THUNDERWEB HSS-G 9,2 x 125(5шт), шт</t>
  </si>
  <si>
    <t>4058546030490</t>
  </si>
  <si>
    <t>HSS-G THW 9.3 METAL DRILL BIT - 5PC</t>
  </si>
  <si>
    <t>Сверло по металлу THUNDERWEB HSS-G 9,3 x 125(5шт), шт</t>
  </si>
  <si>
    <t>4058546030506</t>
  </si>
  <si>
    <t>HSS-G THW 9.4 METAL DRILL BIT - 5PC</t>
  </si>
  <si>
    <t>Сверло по металлу THUNDERWEB HSS-G 9,4 x 125(5шт), шт</t>
  </si>
  <si>
    <t>4058546030513</t>
  </si>
  <si>
    <t>HSS-G THW 9.6 METAL DRILL BIT - 5PC</t>
  </si>
  <si>
    <t>Сверло по металлу THUNDERWEB HSS-G 9,6 x 133(5шт), шт</t>
  </si>
  <si>
    <t>4058546030520</t>
  </si>
  <si>
    <t>HSS-G THW 9.7 METAL DRILL BIT - 5PC</t>
  </si>
  <si>
    <t>Сверло по металлу THUNDERWEB HSS-G 9,7 x 133(5шт), шт</t>
  </si>
  <si>
    <t>4058546030537</t>
  </si>
  <si>
    <t>HSS-G THW 9.8 METAL DRILL BIT - 5PC</t>
  </si>
  <si>
    <t>Сверло по металлу THUNDERWEB HSS-G 9,8 x 133(5шт), шт</t>
  </si>
  <si>
    <t>4058546030544</t>
  </si>
  <si>
    <t>HSS-G THW 9.9 METAL DRILL BIT - 5PC</t>
  </si>
  <si>
    <t>Сверло по металлу THUNDERWEB HSS-G 9,9 x 133(5шт), шт</t>
  </si>
  <si>
    <t>4058546030551</t>
  </si>
  <si>
    <t>REDSTICK CON. LEVEL 60CM -MLCON24- 1PC</t>
  </si>
  <si>
    <t>Redstick правило с уровнем 60см, шт (распродажа)</t>
  </si>
  <si>
    <t>4058546030650</t>
  </si>
  <si>
    <t>REDSTICK CON. LEVEL 120CM -MLCON48- 1PC</t>
  </si>
  <si>
    <t>Redstick правило с уровнем 120см, шт (распродажа)</t>
  </si>
  <si>
    <t>4058546030667</t>
  </si>
  <si>
    <t>REDSTICK CON. LEVEL 180CM -MLCON72- 1PC</t>
  </si>
  <si>
    <t>Redstick правило с уровнем 180см, шт (распродажа)</t>
  </si>
  <si>
    <t>4058546030674</t>
  </si>
  <si>
    <t>20OZ /14"  CURVED CLAW HAMMER  -1PC</t>
  </si>
  <si>
    <t>Молоток закругленный 560 грамм (20унций) 35см (14дюймов)</t>
  </si>
  <si>
    <t>4058546219734</t>
  </si>
  <si>
    <t>VDE отвертки</t>
  </si>
  <si>
    <t>VDE S/DRIVER SL 0,4X2,5X75 -1PC</t>
  </si>
  <si>
    <t>Отвертка изолированая VDE SL0,4x2.5 x75</t>
  </si>
  <si>
    <t>4058546219796</t>
  </si>
  <si>
    <t>VDE S/DRIVER SL 0,5X3X100 -1PC</t>
  </si>
  <si>
    <t>Отвертка изолированная VDE SL0,5x3 x100</t>
  </si>
  <si>
    <t>4058546219802</t>
  </si>
  <si>
    <t>VDE S/DRIVER SL 0,6X3,5X100 -1PC</t>
  </si>
  <si>
    <t>Отвертка изолированная VDE SL0,6x3,5 x100</t>
  </si>
  <si>
    <t>4058546219819</t>
  </si>
  <si>
    <t>VDE S/DRIVER SL 0,8X4X100 -1PC</t>
  </si>
  <si>
    <t>Отвертка изолированная VDE SL0,8x4 x100</t>
  </si>
  <si>
    <t>4058546219826</t>
  </si>
  <si>
    <t>VDE S/DRIVER SL 1,0X5,5X125 -1PC</t>
  </si>
  <si>
    <t>Отвертка изолированная VDE SL1,0x5,5 x125</t>
  </si>
  <si>
    <t>4058546219833</t>
  </si>
  <si>
    <t>VDE S/DRIVER SL 1,2X6,5X150 -1PC</t>
  </si>
  <si>
    <t>Отвертка изолированная VDE SL1,2x6,5 x150</t>
  </si>
  <si>
    <t>4058546219840</t>
  </si>
  <si>
    <t>VDE S/DRIVER SL 1,2X8X175 -1PC</t>
  </si>
  <si>
    <t>Отвертка изолированная VDE SL1,2x8 x175</t>
  </si>
  <si>
    <t>4058546219857</t>
  </si>
  <si>
    <t>VOLT TESTER SL 0,5X3X65 -1PC</t>
  </si>
  <si>
    <t>Отвертка изолированная тестер VDE SL 0,5x3x65</t>
  </si>
  <si>
    <t>4058546219864</t>
  </si>
  <si>
    <t>VDE S/DRIVER PH0 X60 -1PC</t>
  </si>
  <si>
    <t>Отвертка изолированная VDE PH0 x60</t>
  </si>
  <si>
    <t>4058546219871</t>
  </si>
  <si>
    <t>VDE S/DRIVER PH1 X80 -1PC</t>
  </si>
  <si>
    <t>Отвертка изолированная VDE PH1 x80</t>
  </si>
  <si>
    <t>4058546219888</t>
  </si>
  <si>
    <t>VDE S/DRIVER PH2 X100 -1PC</t>
  </si>
  <si>
    <t>Отвертка изолированная VDE PH2 x100</t>
  </si>
  <si>
    <t>4058546219895</t>
  </si>
  <si>
    <t>VDE S/DRIVER PH3 X150 -1PC</t>
  </si>
  <si>
    <t>Отвертка изолированная VDE PH3 x150</t>
  </si>
  <si>
    <t>4058546219901</t>
  </si>
  <si>
    <t>VDE S/DRIVER PZ0 X60 -1PC</t>
  </si>
  <si>
    <t>Отвертка изолированная VDE PZ0 x60</t>
  </si>
  <si>
    <t>4058546219918</t>
  </si>
  <si>
    <t>VDE S/DRIVER PZ1 X80 -1PC</t>
  </si>
  <si>
    <t>Отвертка изолированная VDE PZ1 x80</t>
  </si>
  <si>
    <t>4058546219925</t>
  </si>
  <si>
    <t>VDE S/DRIVER PZ2 X100 -1PC</t>
  </si>
  <si>
    <t>Отвертка изолированная VDE PZ2 x100</t>
  </si>
  <si>
    <t>4058546219932</t>
  </si>
  <si>
    <t>VDE S/DRIVER PZ3 X150 -1PC</t>
  </si>
  <si>
    <t>Отвертка изолированная VDE PZ3 x150</t>
  </si>
  <si>
    <t>4058546219949</t>
  </si>
  <si>
    <t>VDE S/DRIVER T10 X60 -1PC</t>
  </si>
  <si>
    <t>Отвертка изолированная VDE T10 x60</t>
  </si>
  <si>
    <t>4058546219956</t>
  </si>
  <si>
    <t>VDE S/DRIVER T15 X75 -1PC</t>
  </si>
  <si>
    <t>Отвертка изолированная VDE T15 x75</t>
  </si>
  <si>
    <t>4058546219963</t>
  </si>
  <si>
    <t>VDE S/DRIVER T20 X100 -1PC</t>
  </si>
  <si>
    <t>Отвертка изолированная VDE T20 x100</t>
  </si>
  <si>
    <t>4058546219970</t>
  </si>
  <si>
    <t>VDE S/DRIVER T25 X100 -1PC</t>
  </si>
  <si>
    <t>Отвертка изолированная VDE T25 x100</t>
  </si>
  <si>
    <t>4058546219987</t>
  </si>
  <si>
    <t>VDE S/DRIVER T30 X100 -1PC</t>
  </si>
  <si>
    <t>Отвертка изолированная VDE T30 x100</t>
  </si>
  <si>
    <t>4058546219994</t>
  </si>
  <si>
    <t>VDE S/DRIVER PH/S L1 X80 -1PC</t>
  </si>
  <si>
    <t>Отвертка изолированная VDE PH/SL1 x80</t>
  </si>
  <si>
    <t>4058546220006</t>
  </si>
  <si>
    <t>VDE S/DRIVER PH/ SL2 X100 -1PC</t>
  </si>
  <si>
    <t>Отвертка изолированная VDE PH/SL2 x100</t>
  </si>
  <si>
    <t>4058546220013</t>
  </si>
  <si>
    <t>VDE S/DRIVER PZ/ SL1 X80 -1PC</t>
  </si>
  <si>
    <t>Отвертка изолированная VDE PZ/SL1 x80</t>
  </si>
  <si>
    <t>4058546220020</t>
  </si>
  <si>
    <t>VDE S/DRIVER PZ/ SL2 X100 -1PC</t>
  </si>
  <si>
    <t>Отвертка изолированная VDE PZ/SL2 x100</t>
  </si>
  <si>
    <t>4058546220037</t>
  </si>
  <si>
    <t>VDE S/DRIVER SW6 X125 -1PC</t>
  </si>
  <si>
    <t>Отвертка изолированная VDE SW6 x125</t>
  </si>
  <si>
    <t>4058546220044</t>
  </si>
  <si>
    <t>VDE S/DRIVER SW7 X125 -1PC</t>
  </si>
  <si>
    <t>Отвертка изолированная VDE SW7 x125</t>
  </si>
  <si>
    <t>4058546220051</t>
  </si>
  <si>
    <t>VDE S/DRIVER SW8 X125 -1PC</t>
  </si>
  <si>
    <t>Отвертка изолированная VDE SW8 x125</t>
  </si>
  <si>
    <t>4058546220068</t>
  </si>
  <si>
    <t>VDE S/DRIVER SW9 X125 -1PC</t>
  </si>
  <si>
    <t>Отвертка изолированная VDE SW9 x125</t>
  </si>
  <si>
    <t>4058546220075</t>
  </si>
  <si>
    <t>VDE S/DRIVER SW10 X125 -1PC</t>
  </si>
  <si>
    <t>Отвертка изолированная VDE SW10 x125</t>
  </si>
  <si>
    <t>4058546220082</t>
  </si>
  <si>
    <t>VDE S/DRIVER SW11 X125 -1PC</t>
  </si>
  <si>
    <t>Отвертка изолированная VDE SW11 x125</t>
  </si>
  <si>
    <t>4058546220099</t>
  </si>
  <si>
    <t>VDE S/DRIVER SW13 X125 -1PC</t>
  </si>
  <si>
    <t>Отвертка изолированная VDE SW13 x125</t>
  </si>
  <si>
    <t>4058546220105</t>
  </si>
  <si>
    <t>VDE S/DRIVER SET -5PC</t>
  </si>
  <si>
    <t>Набор отверток изолированных VDE SL3, SL4, PZ1, PZ2, индикатор напряжения</t>
  </si>
  <si>
    <t>4058546220112</t>
  </si>
  <si>
    <t>VDE S/DRIVER SET -7PCS</t>
  </si>
  <si>
    <t>Набор отверток изолированных VDE SL2.5, SL3, SL4, PH2, PZ1, PZ2, индикатор напряжения</t>
  </si>
  <si>
    <t>4058546220129</t>
  </si>
  <si>
    <t>Набор отверток изолированных VDE SL2.5, SL3, SL4, SL5.5. PH1. PH2, индикатор напряжения</t>
  </si>
  <si>
    <t>4058546220136</t>
  </si>
  <si>
    <t>SPEED FEED DRILL 18MM -1PC</t>
  </si>
  <si>
    <t>Сверло по дереву Speed Feed 18x165 (1шт), шт</t>
  </si>
  <si>
    <t>4058546220167</t>
  </si>
  <si>
    <t>PACKOUT Trolley Box -1PC</t>
  </si>
  <si>
    <t>PACKOUT ящик на колесах</t>
  </si>
  <si>
    <t>4058546220235</t>
  </si>
  <si>
    <t>PACKOUT Large Box -1PC</t>
  </si>
  <si>
    <t>PACKOUT большой кейс</t>
  </si>
  <si>
    <t>4058546220242</t>
  </si>
  <si>
    <t>PACKOUT Box -1PC</t>
  </si>
  <si>
    <t>PACKOUT кейс</t>
  </si>
  <si>
    <t>4058546220259</t>
  </si>
  <si>
    <t>Packout AdaptorPlate for HD Box  -1pc</t>
  </si>
  <si>
    <t>PACKOUT адаптер для HD BOX</t>
  </si>
  <si>
    <t>4058546220266</t>
  </si>
  <si>
    <t>PACKOUT Organizer -1PC</t>
  </si>
  <si>
    <t>PACKOUT органайзер</t>
  </si>
  <si>
    <t>4058546220273</t>
  </si>
  <si>
    <t>PACKOUT Compact Organizer -1PC</t>
  </si>
  <si>
    <t>PACKOUT компактный органайзер</t>
  </si>
  <si>
    <t>4058546220280</t>
  </si>
  <si>
    <t>PACKOUT Tote Toolbag 25cm -1pc</t>
  </si>
  <si>
    <t>PACKOUT Сумка для инструмента 25см</t>
  </si>
  <si>
    <t>4058546220297</t>
  </si>
  <si>
    <t>MM</t>
  </si>
  <si>
    <t>PACKOUT Tote Toolbag 40cm -1pc</t>
  </si>
  <si>
    <t>PACKOUT Сумка для инструмента 40см</t>
  </si>
  <si>
    <t>4058546220303</t>
  </si>
  <si>
    <t>PACKOUT Tote Toolbag 50cm -1pc</t>
  </si>
  <si>
    <t>PACKOUT Сумка для инструмента 50см</t>
  </si>
  <si>
    <t>4058546220310</t>
  </si>
  <si>
    <t>30mm Hex 400mm Point Chisel -1pc</t>
  </si>
  <si>
    <t>Долото острое HEX-30мм 400мм</t>
  </si>
  <si>
    <t>4058546221072</t>
  </si>
  <si>
    <t>30mm Hex 400 x 32mm Flat Chisel -1pc</t>
  </si>
  <si>
    <t>Долото плоское HEX-30мм 400х35мм</t>
  </si>
  <si>
    <t>4058546221089</t>
  </si>
  <si>
    <t>30mm Hex 400x75mm Flat Wide  Chisel -1pc</t>
  </si>
  <si>
    <t>Долото плоское HEX-30мм 400х80мм(широкое)</t>
  </si>
  <si>
    <t>4058546221096</t>
  </si>
  <si>
    <t>30mm Hex 400 x 100mm Spade Chisel -1pc</t>
  </si>
  <si>
    <t>Долото плоское HEX-30мм 400х125мм(лопатообразное)</t>
  </si>
  <si>
    <t>4058546221102</t>
  </si>
  <si>
    <t>30mm Hex 400x90mm Asphalt Cutter  -1pc</t>
  </si>
  <si>
    <t>Долото плоское HEX-30мм 400х90мм(для асфальта)</t>
  </si>
  <si>
    <t>4058546221119</t>
  </si>
  <si>
    <t>30mm Hex Taper Toolholder-1pc</t>
  </si>
  <si>
    <t xml:space="preserve">Держатель трамбовочной пластины HEX-30мм </t>
  </si>
  <si>
    <t>4058546221126</t>
  </si>
  <si>
    <t>RAT. PVC CUTTER 42MM-1PC</t>
  </si>
  <si>
    <t>Резак с храповым механизмом для ПФХ труб до 63мм</t>
  </si>
  <si>
    <t>4058546221171</t>
  </si>
  <si>
    <t>RAT. PVC CUTTER 60MM-1PC</t>
  </si>
  <si>
    <t>Резак с храповым механизмом для ПФХ труб до 42мм</t>
  </si>
  <si>
    <t>4058546221188</t>
  </si>
  <si>
    <t>CIRCS WTS 210X30X24Z -1PC</t>
  </si>
  <si>
    <t>Диск для циркулярной пилы 210х30х24Z</t>
  </si>
  <si>
    <t>4058546221195</t>
  </si>
  <si>
    <t>32 pcs ShW Compact Cassette - 1 pc</t>
  </si>
  <si>
    <t>Набор бит Milwaukee SHOCKWAVE 32шт (выписывать кратно 12 шт)</t>
  </si>
  <si>
    <t>4058546221850</t>
  </si>
  <si>
    <t>Packout 3pcs Set  -1pc</t>
  </si>
  <si>
    <t>PACKOUT набор (ящик на кол.+ бол. кейс+ кейс)</t>
  </si>
  <si>
    <t>4058546221898</t>
  </si>
  <si>
    <t>TRADESMAN BACKPACK - 1PC</t>
  </si>
  <si>
    <t>Рюкзак NEW</t>
  </si>
  <si>
    <t>4058546221973</t>
  </si>
  <si>
    <t>7pc Maxbite Metric Comb. Spanner Set–1pc</t>
  </si>
  <si>
    <t>Набор метрических ключей MAXBITE 7 шт, шт</t>
  </si>
  <si>
    <t>4058546222024</t>
  </si>
  <si>
    <t>15pc Maxbite Metric Com.Spanner Set–15pc</t>
  </si>
  <si>
    <t>Набор метрических ключей MAXBITE 15 шт, шт</t>
  </si>
  <si>
    <t>4058546222031</t>
  </si>
  <si>
    <t>M12FPDX-CK CHUCK 13XX M12FPDX</t>
  </si>
  <si>
    <t>Съемный патрон для M12FPDX</t>
  </si>
  <si>
    <t>4058546224240</t>
  </si>
  <si>
    <t>VDE шарнирно-губцевый</t>
  </si>
  <si>
    <t>VDE Cable Cutter 160mm</t>
  </si>
  <si>
    <t>Кабелерез VDE 160мм</t>
  </si>
  <si>
    <t>4058546225070</t>
  </si>
  <si>
    <t>VDE Cable Cutter 210mm</t>
  </si>
  <si>
    <t>Кабелерез VDE 210мм</t>
  </si>
  <si>
    <t>4058546225087</t>
  </si>
  <si>
    <t>VDE Long Round Nose Pliers 205mm</t>
  </si>
  <si>
    <t>Длинногубцы VDE 205мм</t>
  </si>
  <si>
    <t>4058546225094</t>
  </si>
  <si>
    <t>VDE Long 45deg. Round Nose Pliers 205mm</t>
  </si>
  <si>
    <t>Длинногубцы изогнутые 45 град VDE 205мм</t>
  </si>
  <si>
    <t>4058546225100</t>
  </si>
  <si>
    <t>VDE Diagonal Cutter 145mm</t>
  </si>
  <si>
    <t>Кусачки VDE 145мм</t>
  </si>
  <si>
    <t>4058546225117</t>
  </si>
  <si>
    <t>VDE Diagonal Cutter 160mm</t>
  </si>
  <si>
    <t>Кусачки VDE 160мм</t>
  </si>
  <si>
    <t>4058546225124</t>
  </si>
  <si>
    <t>VDE Diagonal Cutter 180mm</t>
  </si>
  <si>
    <t>Кусачки VDE 180мм</t>
  </si>
  <si>
    <t>4058546225131</t>
  </si>
  <si>
    <t>VDE Heavy Duty Diagonal Cutter 180mm</t>
  </si>
  <si>
    <t>Кусачки усиленные VDE 180мм</t>
  </si>
  <si>
    <t>4058546225148</t>
  </si>
  <si>
    <t>VDE Heavy Duty Diagonal Cutter 200mm</t>
  </si>
  <si>
    <t>Кусачки усиленные VDE 200мм</t>
  </si>
  <si>
    <t>4058546225155</t>
  </si>
  <si>
    <t>VDE Combination Plier 165mm</t>
  </si>
  <si>
    <t>Пассатижи VDE 165мм</t>
  </si>
  <si>
    <t>4058546225162</t>
  </si>
  <si>
    <t>VDE Combination Plier 180mm</t>
  </si>
  <si>
    <t>Пассатижи VDE 180мм</t>
  </si>
  <si>
    <t>4058546225179</t>
  </si>
  <si>
    <t>VDE Wire Stripping Plier 160mm</t>
  </si>
  <si>
    <t>Инструмент для зачистки проводов VDE 160мм</t>
  </si>
  <si>
    <t>4058546225186</t>
  </si>
  <si>
    <t>VDE Water pump plier 240mm</t>
  </si>
  <si>
    <t>Трубный ключ VDE 240мм</t>
  </si>
  <si>
    <t>4058546225193</t>
  </si>
  <si>
    <t>VDE 3pcs Plier  Set</t>
  </si>
  <si>
    <t xml:space="preserve">Набор кусачки, длинногубцы, пассатижи VDE </t>
  </si>
  <si>
    <t>4058546225209</t>
  </si>
  <si>
    <t>S Jaw Pipe Wrench  340mm</t>
  </si>
  <si>
    <t>Газовый ключ 340мм</t>
  </si>
  <si>
    <t>4058546225216</t>
  </si>
  <si>
    <t>S Jaw Pipe Wrench  430mm</t>
  </si>
  <si>
    <t>Газовый ключ 430мм</t>
  </si>
  <si>
    <t>4058546225223</t>
  </si>
  <si>
    <t>S Jaw Pipe Wrench  550mm</t>
  </si>
  <si>
    <t>Газовый ключ 550мм</t>
  </si>
  <si>
    <t>4058546225230</t>
  </si>
  <si>
    <t>FIXTEC NUT XL - 1PC</t>
  </si>
  <si>
    <t xml:space="preserve">Гайка FIXTEС MILWAUKEE XL </t>
  </si>
  <si>
    <t>4058546225551</t>
  </si>
  <si>
    <t>TAPE MEASURE AUTOLOCK 5/25 - 1PC</t>
  </si>
  <si>
    <t>Рулетка Autolock 5м (25мм)</t>
  </si>
  <si>
    <t>4058546226084</t>
  </si>
  <si>
    <t>TAPE MEASURE AUTOLOCK 8/25 - 1PC</t>
  </si>
  <si>
    <t>Рулетка Autolock 8м (25мм)</t>
  </si>
  <si>
    <t>4058546226091</t>
  </si>
  <si>
    <t>DHTS 76 Diamond Blade  -1PC</t>
  </si>
  <si>
    <t>Алмазный диск 76мм</t>
  </si>
  <si>
    <t>4058546226602</t>
  </si>
  <si>
    <t>CARBIDE BLADE 76 - 1PC</t>
  </si>
  <si>
    <t>Диск по дереву 76мм</t>
  </si>
  <si>
    <t>4058546226619</t>
  </si>
  <si>
    <t>SCS41/76 ABRASIVE CUTTING DISC - 5PC</t>
  </si>
  <si>
    <t>Отрезной диск по металу 76мм (5шт)</t>
  </si>
  <si>
    <t>4058546226626</t>
  </si>
  <si>
    <t>24 INCH BOLT CUTTER -1PC</t>
  </si>
  <si>
    <t>Болторез 61см</t>
  </si>
  <si>
    <t>4058546227715</t>
  </si>
  <si>
    <t>14 INCH BOLT CUTTER -1PC</t>
  </si>
  <si>
    <t>Болторез 36см</t>
  </si>
  <si>
    <t>4058546227722</t>
  </si>
  <si>
    <t>ULTIMATE JOBSITE BACKPACK -1PC</t>
  </si>
  <si>
    <t>Рюкзак с жестким дном большой</t>
  </si>
  <si>
    <t>4058546227784</t>
  </si>
  <si>
    <t>LOW PROFILE BACKPACK -1PC</t>
  </si>
  <si>
    <t>Компактный рюкзак для инструмента</t>
  </si>
  <si>
    <t>4058546227791</t>
  </si>
  <si>
    <t>JOBSITE COOLER -1PC</t>
  </si>
  <si>
    <t>Термосумка для строителей</t>
  </si>
  <si>
    <t>4058546227807</t>
  </si>
  <si>
    <t>14/18 EXTENDIBLE BOLT CUTTER -1PC</t>
  </si>
  <si>
    <t>Болторез с телескопическими рукоятками 36-46см</t>
  </si>
  <si>
    <t>4058546227951</t>
  </si>
  <si>
    <t>24/30 EXTENDIBLE BOLT CUTTER -1PC</t>
  </si>
  <si>
    <t>Болторез с телескопическими рукоятками 61-76см</t>
  </si>
  <si>
    <t>4058546227968</t>
  </si>
  <si>
    <t>MAGNETIC SLIM LEVEL 40MM -1PC</t>
  </si>
  <si>
    <t>Уровень SLIM 40см магнитный</t>
  </si>
  <si>
    <t>4058546227999</t>
  </si>
  <si>
    <t>MAGNETIC SLIM LEVEL 60MM -1PC</t>
  </si>
  <si>
    <t>Уровень SLIM 60см магнитный</t>
  </si>
  <si>
    <t>4058546228002</t>
  </si>
  <si>
    <t>MAGNETIC SLIM LEVEL 100MM -1PC</t>
  </si>
  <si>
    <t>Уровень SLIM 100см магнитный</t>
  </si>
  <si>
    <t>4058546228019</t>
  </si>
  <si>
    <t>MAGNETIC SLIM LEVEL 180MM -1PC</t>
  </si>
  <si>
    <t>Уровень SLIM 180см магнитный</t>
  </si>
  <si>
    <t>4058546228026</t>
  </si>
  <si>
    <t>SDS+ MX4 8X215 - 10 PCS</t>
  </si>
  <si>
    <t>Бур Milwaukee SDS+ MX4 8x215 (10шт)</t>
  </si>
  <si>
    <t>4058546228170</t>
  </si>
  <si>
    <t>SDS+ DUST TRAP</t>
  </si>
  <si>
    <t>Насадка для пылеудаления на перфораторы SDS+</t>
  </si>
  <si>
    <t>4058546228613</t>
  </si>
  <si>
    <t>DUST TRAP SLEEVE</t>
  </si>
  <si>
    <t>Сменный рукав для системы пылеудаления (4932464916)</t>
  </si>
  <si>
    <t>4058546228620</t>
  </si>
  <si>
    <t>Выталкиватель сверла коронки по бетону SDS-MAX</t>
  </si>
  <si>
    <t>4002395311231</t>
  </si>
  <si>
    <t>DRIFT KEY           Ejector Tool P1M</t>
  </si>
  <si>
    <t>Выталкиватель для конуса, шт</t>
  </si>
  <si>
    <t>4002395311248</t>
  </si>
  <si>
    <t>SHEARS Offset Scissors -1pc</t>
  </si>
  <si>
    <t>Ручной инструмент Ножницы скошенные, шт</t>
  </si>
  <si>
    <t>045242347476</t>
  </si>
  <si>
    <t>SHEARS Str Scissors - 1pc</t>
  </si>
  <si>
    <t>Ручной инструмент Ножницы прямые, шт</t>
  </si>
  <si>
    <t>045242347483</t>
  </si>
  <si>
    <t>4932472128</t>
  </si>
  <si>
    <t>4932472131</t>
  </si>
  <si>
    <t>4932478559</t>
  </si>
  <si>
    <t>4932478560</t>
  </si>
  <si>
    <t>4932478561</t>
  </si>
  <si>
    <t>4932478763</t>
  </si>
  <si>
    <t>4932478764</t>
  </si>
  <si>
    <t>4932478249</t>
  </si>
  <si>
    <t>4932478250</t>
  </si>
  <si>
    <t>4932478251</t>
  </si>
  <si>
    <t>4932478252</t>
  </si>
  <si>
    <t>4932471906</t>
  </si>
  <si>
    <t>4932478548</t>
  </si>
  <si>
    <t>4932478801</t>
  </si>
  <si>
    <t>4932478865</t>
  </si>
  <si>
    <t>4932478866</t>
  </si>
  <si>
    <t>4932478554</t>
  </si>
  <si>
    <t>4932472123</t>
  </si>
  <si>
    <t>4932472124</t>
  </si>
  <si>
    <t>4932472125</t>
  </si>
  <si>
    <t>4932472126</t>
  </si>
  <si>
    <t>4932471091</t>
  </si>
  <si>
    <t>4932471092</t>
  </si>
  <si>
    <t>4932471093</t>
  </si>
  <si>
    <t>4932471094</t>
  </si>
  <si>
    <t>4932471095</t>
  </si>
  <si>
    <t>4932471096</t>
  </si>
  <si>
    <t>4932471097</t>
  </si>
  <si>
    <t>4932471098</t>
  </si>
  <si>
    <t>4932471099</t>
  </si>
  <si>
    <t>4932471100</t>
  </si>
  <si>
    <t>4932471101</t>
  </si>
  <si>
    <t>4932471102</t>
  </si>
  <si>
    <t>4932471103</t>
  </si>
  <si>
    <t>4932471104</t>
  </si>
  <si>
    <t>4932471105</t>
  </si>
  <si>
    <t>4932471106</t>
  </si>
  <si>
    <t>4932471107</t>
  </si>
  <si>
    <t>4932471108</t>
  </si>
  <si>
    <t>4932471109</t>
  </si>
  <si>
    <t>4932471110</t>
  </si>
  <si>
    <t>4932471111</t>
  </si>
  <si>
    <t>4932471112</t>
  </si>
  <si>
    <t>4932471167</t>
  </si>
  <si>
    <t>4932471169</t>
  </si>
  <si>
    <t>4932471171</t>
  </si>
  <si>
    <t>4932471173</t>
  </si>
  <si>
    <t>4932471175</t>
  </si>
  <si>
    <t>4932471176</t>
  </si>
  <si>
    <t>4932471178</t>
  </si>
  <si>
    <t>4932471179</t>
  </si>
  <si>
    <t>4932471180</t>
  </si>
  <si>
    <t>4932471181</t>
  </si>
  <si>
    <t>4932471182</t>
  </si>
  <si>
    <t>4932471183</t>
  </si>
  <si>
    <t>4932471186</t>
  </si>
  <si>
    <t>4932471187</t>
  </si>
  <si>
    <t>4932471188</t>
  </si>
  <si>
    <t>4932471189</t>
  </si>
  <si>
    <t>4932471190</t>
  </si>
  <si>
    <t>4932471191</t>
  </si>
  <si>
    <t>4932471192</t>
  </si>
  <si>
    <t>4932471955</t>
  </si>
  <si>
    <t>4932471956</t>
  </si>
  <si>
    <t>4932471957</t>
  </si>
  <si>
    <t>4932471855</t>
  </si>
  <si>
    <t>4932471958</t>
  </si>
  <si>
    <t>4932471856</t>
  </si>
  <si>
    <t>4932471857</t>
  </si>
  <si>
    <t>4932471959</t>
  </si>
  <si>
    <t>4932471960</t>
  </si>
  <si>
    <t>4932471961</t>
  </si>
  <si>
    <t>4932471858</t>
  </si>
  <si>
    <t>4932471859</t>
  </si>
  <si>
    <t>4932471140</t>
  </si>
  <si>
    <t>4932471141</t>
  </si>
  <si>
    <t>4932471142</t>
  </si>
  <si>
    <t>4932471143</t>
  </si>
  <si>
    <t>4932471089</t>
  </si>
  <si>
    <t>4932471090</t>
  </si>
  <si>
    <t>4932478175</t>
  </si>
  <si>
    <t>4932478176</t>
  </si>
  <si>
    <t>4932478177</t>
  </si>
  <si>
    <t>4932478178</t>
  </si>
  <si>
    <t>4932478179</t>
  </si>
  <si>
    <t>4932478180</t>
  </si>
  <si>
    <t>4932478181</t>
  </si>
  <si>
    <t>4932478182</t>
  </si>
  <si>
    <t>4932478183</t>
  </si>
  <si>
    <t>4932478184</t>
  </si>
  <si>
    <t>4932478815</t>
  </si>
  <si>
    <t>4932478806</t>
  </si>
  <si>
    <t>4932478276</t>
  </si>
  <si>
    <t>4932478277</t>
  </si>
  <si>
    <t>4932478278</t>
  </si>
  <si>
    <t>4932478279</t>
  </si>
  <si>
    <t>4932478280</t>
  </si>
  <si>
    <t>4932478281</t>
  </si>
  <si>
    <t>4932478282</t>
  </si>
  <si>
    <t>4932478283</t>
  </si>
  <si>
    <t>4932478284</t>
  </si>
  <si>
    <t>4932478285</t>
  </si>
  <si>
    <t>4932478286</t>
  </si>
  <si>
    <t>4932478287</t>
  </si>
  <si>
    <t>4932478953</t>
  </si>
  <si>
    <t>4932478954</t>
  </si>
  <si>
    <t>4932478955</t>
  </si>
  <si>
    <t>4932478997</t>
  </si>
  <si>
    <t>4932478998</t>
  </si>
  <si>
    <t>4932471210</t>
  </si>
  <si>
    <t>4932471211</t>
  </si>
  <si>
    <t>4932471212</t>
  </si>
  <si>
    <t>4932471214</t>
  </si>
  <si>
    <t>4932471215</t>
  </si>
  <si>
    <t>4932471216</t>
  </si>
  <si>
    <t>4932471217</t>
  </si>
  <si>
    <t>4932471218</t>
  </si>
  <si>
    <t>4932471219</t>
  </si>
  <si>
    <t>4932471220</t>
  </si>
  <si>
    <t>4932471221</t>
  </si>
  <si>
    <t>4932471222</t>
  </si>
  <si>
    <t>4932471223</t>
  </si>
  <si>
    <t>4932471224</t>
  </si>
  <si>
    <t>4932471225</t>
  </si>
  <si>
    <t>4932471226</t>
  </si>
  <si>
    <t>4932471227</t>
  </si>
  <si>
    <t>4932471228</t>
  </si>
  <si>
    <t>4932471229</t>
  </si>
  <si>
    <t>4932471230</t>
  </si>
  <si>
    <t>4932471231</t>
  </si>
  <si>
    <t>4932471233</t>
  </si>
  <si>
    <t>4932471234</t>
  </si>
  <si>
    <t>4932471235</t>
  </si>
  <si>
    <t>4932471236</t>
  </si>
  <si>
    <t>4932471237</t>
  </si>
  <si>
    <t>4932471238</t>
  </si>
  <si>
    <t>4932471239</t>
  </si>
  <si>
    <t>4932471240</t>
  </si>
  <si>
    <t>4932471241</t>
  </si>
  <si>
    <t>4932471242</t>
  </si>
  <si>
    <t>4932471244</t>
  </si>
  <si>
    <t>4932471264</t>
  </si>
  <si>
    <t>4932471266</t>
  </si>
  <si>
    <t>4932471267</t>
  </si>
  <si>
    <t>4932471268</t>
  </si>
  <si>
    <t>4932471269</t>
  </si>
  <si>
    <t>4932471270</t>
  </si>
  <si>
    <t>4932471271</t>
  </si>
  <si>
    <t>4932478123</t>
  </si>
  <si>
    <t>4932478124</t>
  </si>
  <si>
    <t>4932478125</t>
  </si>
  <si>
    <t>4932478126</t>
  </si>
  <si>
    <t>4932478095</t>
  </si>
  <si>
    <t>48404215</t>
  </si>
  <si>
    <t>48404220</t>
  </si>
  <si>
    <t>48404225</t>
  </si>
  <si>
    <t>48404345</t>
  </si>
  <si>
    <t>4932478131</t>
  </si>
  <si>
    <t>4932478132</t>
  </si>
  <si>
    <t>4932478133</t>
  </si>
  <si>
    <t>4932478134</t>
  </si>
  <si>
    <t>4932471889</t>
  </si>
  <si>
    <t>4932471890</t>
  </si>
  <si>
    <t>4932471891</t>
  </si>
  <si>
    <t>4932471892</t>
  </si>
  <si>
    <t>4932471893</t>
  </si>
  <si>
    <t>4932471894</t>
  </si>
  <si>
    <t>4932471895</t>
  </si>
  <si>
    <t>4932471896</t>
  </si>
  <si>
    <t>4932471897</t>
  </si>
  <si>
    <t>4932471898</t>
  </si>
  <si>
    <t>4932471899</t>
  </si>
  <si>
    <t>4932471900</t>
  </si>
  <si>
    <t>4932478253</t>
  </si>
  <si>
    <t>4932478254</t>
  </si>
  <si>
    <t>4932478255</t>
  </si>
  <si>
    <t>4932478312</t>
  </si>
  <si>
    <t>4932478313</t>
  </si>
  <si>
    <t>4932478314</t>
  </si>
  <si>
    <t>4932478315</t>
  </si>
  <si>
    <t>4932478316</t>
  </si>
  <si>
    <t>4932478317</t>
  </si>
  <si>
    <t>4932478318</t>
  </si>
  <si>
    <t>4932478319</t>
  </si>
  <si>
    <t>4932478320</t>
  </si>
  <si>
    <t>4932478321</t>
  </si>
  <si>
    <t>4932478322</t>
  </si>
  <si>
    <t>4932478323</t>
  </si>
  <si>
    <t>4932478324</t>
  </si>
  <si>
    <t>4932478325</t>
  </si>
  <si>
    <t>4932478326</t>
  </si>
  <si>
    <t>4932478327</t>
  </si>
  <si>
    <t>4932478328</t>
  </si>
  <si>
    <t>4932478329</t>
  </si>
  <si>
    <t>4932478330</t>
  </si>
  <si>
    <t>4932478331</t>
  </si>
  <si>
    <t>4932478332</t>
  </si>
  <si>
    <t>4932478333</t>
  </si>
  <si>
    <t>4932478334</t>
  </si>
  <si>
    <t>4932478335</t>
  </si>
  <si>
    <t>4932478336</t>
  </si>
  <si>
    <t>4932478337</t>
  </si>
  <si>
    <t>4932478338</t>
  </si>
  <si>
    <t>4932478339</t>
  </si>
  <si>
    <t>4932478340</t>
  </si>
  <si>
    <t>4932478341</t>
  </si>
  <si>
    <t>4932478342</t>
  </si>
  <si>
    <t>4932478343</t>
  </si>
  <si>
    <t>4932478344</t>
  </si>
  <si>
    <t>4932478345</t>
  </si>
  <si>
    <t>4932478346</t>
  </si>
  <si>
    <t>4932478347</t>
  </si>
  <si>
    <t>4932478348</t>
  </si>
  <si>
    <t>4932478349</t>
  </si>
  <si>
    <t>4932478350</t>
  </si>
  <si>
    <t>4932478351</t>
  </si>
  <si>
    <t>4932478352</t>
  </si>
  <si>
    <t>4932478353</t>
  </si>
  <si>
    <t>4932478354</t>
  </si>
  <si>
    <t>4932478355</t>
  </si>
  <si>
    <t>4932478356</t>
  </si>
  <si>
    <t>4932478357</t>
  </si>
  <si>
    <t>4932478358</t>
  </si>
  <si>
    <t>4932478359</t>
  </si>
  <si>
    <t>4932478360</t>
  </si>
  <si>
    <t>4932478361</t>
  </si>
  <si>
    <t>4932478362</t>
  </si>
  <si>
    <t>4932478363</t>
  </si>
  <si>
    <t>4932478127</t>
  </si>
  <si>
    <t>4932478128</t>
  </si>
  <si>
    <t>4932478129</t>
  </si>
  <si>
    <t>4932478130</t>
  </si>
  <si>
    <t>48005203</t>
  </si>
  <si>
    <t>48005503</t>
  </si>
  <si>
    <t>48005241</t>
  </si>
  <si>
    <t>48005242</t>
  </si>
  <si>
    <t>48005243</t>
  </si>
  <si>
    <t>48005541</t>
  </si>
  <si>
    <t>48005542</t>
  </si>
  <si>
    <t>48005543</t>
  </si>
  <si>
    <t>48005263</t>
  </si>
  <si>
    <t>48005563</t>
  </si>
  <si>
    <t>4932478262</t>
  </si>
  <si>
    <t>4932478263</t>
  </si>
  <si>
    <t>4932478264</t>
  </si>
  <si>
    <t>4932478265</t>
  </si>
  <si>
    <t>4932478266</t>
  </si>
  <si>
    <t>4932478267</t>
  </si>
  <si>
    <t>4932478268</t>
  </si>
  <si>
    <t>4932478269</t>
  </si>
  <si>
    <t>4932478270</t>
  </si>
  <si>
    <t>4932478271</t>
  </si>
  <si>
    <t>4932478272</t>
  </si>
  <si>
    <t>4932478273</t>
  </si>
  <si>
    <t>4932478274</t>
  </si>
  <si>
    <t>4932478275</t>
  </si>
  <si>
    <t>48906001</t>
  </si>
  <si>
    <t>48906004</t>
  </si>
  <si>
    <t>48906011</t>
  </si>
  <si>
    <t>48906014</t>
  </si>
  <si>
    <t>48906005</t>
  </si>
  <si>
    <t>48906015</t>
  </si>
  <si>
    <t>48906017</t>
  </si>
  <si>
    <t>48906019</t>
  </si>
  <si>
    <t>48906021</t>
  </si>
  <si>
    <t>48906024</t>
  </si>
  <si>
    <t>48906027</t>
  </si>
  <si>
    <t>48906031</t>
  </si>
  <si>
    <t>48906034</t>
  </si>
  <si>
    <t>48906035</t>
  </si>
  <si>
    <t>48906040</t>
  </si>
  <si>
    <t>48906038</t>
  </si>
  <si>
    <t>48906039</t>
  </si>
  <si>
    <t>48906051</t>
  </si>
  <si>
    <t>48906050</t>
  </si>
  <si>
    <t>48906053</t>
  </si>
  <si>
    <t>48906052</t>
  </si>
  <si>
    <t>48906054</t>
  </si>
  <si>
    <t>48906061</t>
  </si>
  <si>
    <t>48906062</t>
  </si>
  <si>
    <t>48906063</t>
  </si>
  <si>
    <t>48906060</t>
  </si>
  <si>
    <t>48906070</t>
  </si>
  <si>
    <t>48906071</t>
  </si>
  <si>
    <t>48906072</t>
  </si>
  <si>
    <t>48906073</t>
  </si>
  <si>
    <t>48906074</t>
  </si>
  <si>
    <t>48906075</t>
  </si>
  <si>
    <t>48906088</t>
  </si>
  <si>
    <t>48906090</t>
  </si>
  <si>
    <t>4932478626</t>
  </si>
  <si>
    <t>4932478627</t>
  </si>
  <si>
    <t>4932472283</t>
  </si>
  <si>
    <t>4932472284</t>
  </si>
  <si>
    <t>4932472285</t>
  </si>
  <si>
    <t>4932472286</t>
  </si>
  <si>
    <t>4932478000</t>
  </si>
  <si>
    <t>4932478001</t>
  </si>
  <si>
    <t>4932478002</t>
  </si>
  <si>
    <t>4932478003</t>
  </si>
  <si>
    <t>4932478004</t>
  </si>
  <si>
    <t>4932478005</t>
  </si>
  <si>
    <t>4932478006</t>
  </si>
  <si>
    <t>4932478007</t>
  </si>
  <si>
    <t>4932478008</t>
  </si>
  <si>
    <t>4932478009</t>
  </si>
  <si>
    <t>4932478010</t>
  </si>
  <si>
    <t>4932478011</t>
  </si>
  <si>
    <t>4932478012</t>
  </si>
  <si>
    <t>4932478013</t>
  </si>
  <si>
    <t>4932478014</t>
  </si>
  <si>
    <t>4932478015</t>
  </si>
  <si>
    <t>4932478016</t>
  </si>
  <si>
    <t>4932478017</t>
  </si>
  <si>
    <t>4932478018</t>
  </si>
  <si>
    <t>4932478019</t>
  </si>
  <si>
    <t>4932478020</t>
  </si>
  <si>
    <t>4932478021</t>
  </si>
  <si>
    <t>4932478022</t>
  </si>
  <si>
    <t>4932478023</t>
  </si>
  <si>
    <t>4932478024</t>
  </si>
  <si>
    <t>4932478025</t>
  </si>
  <si>
    <t>4932478026</t>
  </si>
  <si>
    <t>4932478027</t>
  </si>
  <si>
    <t>4932478028</t>
  </si>
  <si>
    <t>4932478029</t>
  </si>
  <si>
    <t>4932478030</t>
  </si>
  <si>
    <t>4932478031</t>
  </si>
  <si>
    <t>4932478032</t>
  </si>
  <si>
    <t>4932478033</t>
  </si>
  <si>
    <t>4932478034</t>
  </si>
  <si>
    <t>4932478035</t>
  </si>
  <si>
    <t>4932478036</t>
  </si>
  <si>
    <t>4932478037</t>
  </si>
  <si>
    <t>4932478038</t>
  </si>
  <si>
    <t>4932478039</t>
  </si>
  <si>
    <t>4932478040</t>
  </si>
  <si>
    <t>4932478041</t>
  </si>
  <si>
    <t>4932478042</t>
  </si>
  <si>
    <t>4932478043</t>
  </si>
  <si>
    <t>4932478044</t>
  </si>
  <si>
    <t>4932478045</t>
  </si>
  <si>
    <t>4932478046</t>
  </si>
  <si>
    <t>4932478047</t>
  </si>
  <si>
    <t>4932478048</t>
  </si>
  <si>
    <t>4932478049</t>
  </si>
  <si>
    <t>4932478050</t>
  </si>
  <si>
    <t>4932478051</t>
  </si>
  <si>
    <t>4932478052</t>
  </si>
  <si>
    <t>4932478053</t>
  </si>
  <si>
    <t>4932478054</t>
  </si>
  <si>
    <t>4932478055</t>
  </si>
  <si>
    <t>4932478056</t>
  </si>
  <si>
    <t>4932478057</t>
  </si>
  <si>
    <t>4932478058</t>
  </si>
  <si>
    <t>4932478063</t>
  </si>
  <si>
    <t>4932478064</t>
  </si>
  <si>
    <t>4932478065</t>
  </si>
  <si>
    <t>4932478066</t>
  </si>
  <si>
    <t>4932478067</t>
  </si>
  <si>
    <t>4932478529</t>
  </si>
  <si>
    <t>4932478530</t>
  </si>
  <si>
    <t>4932478531</t>
  </si>
  <si>
    <t>4932478532</t>
  </si>
  <si>
    <t>4932478533</t>
  </si>
  <si>
    <t>4932478534</t>
  </si>
  <si>
    <t>4932478535</t>
  </si>
  <si>
    <t>4932478536</t>
  </si>
  <si>
    <t>4932478537</t>
  </si>
  <si>
    <t>4932478538</t>
  </si>
  <si>
    <t>4932478539</t>
  </si>
  <si>
    <t>4932478540</t>
  </si>
  <si>
    <t>4932478541</t>
  </si>
  <si>
    <t>4932478542</t>
  </si>
  <si>
    <t>4932478059</t>
  </si>
  <si>
    <t>4932478060</t>
  </si>
  <si>
    <t>4932478061</t>
  </si>
  <si>
    <t>4932478062</t>
  </si>
  <si>
    <t>4932478288</t>
  </si>
  <si>
    <t>4932478289</t>
  </si>
  <si>
    <t>4932478290</t>
  </si>
  <si>
    <t>4932471881</t>
  </si>
  <si>
    <t>4932471882</t>
  </si>
  <si>
    <t>4932471883</t>
  </si>
  <si>
    <t>4932471884</t>
  </si>
  <si>
    <t>4932471885</t>
  </si>
  <si>
    <t>4932471886</t>
  </si>
  <si>
    <t>4932478707</t>
  </si>
  <si>
    <t>4932478708</t>
  </si>
  <si>
    <t>4932478709</t>
  </si>
  <si>
    <t>4932478710</t>
  </si>
  <si>
    <t>4932471990</t>
  </si>
  <si>
    <t>4932472220</t>
  </si>
  <si>
    <t>4932472221</t>
  </si>
  <si>
    <t>4932472222</t>
  </si>
  <si>
    <t>4932472223</t>
  </si>
  <si>
    <t>4932472224</t>
  </si>
  <si>
    <t>4932472225</t>
  </si>
  <si>
    <t>4932472226</t>
  </si>
  <si>
    <t>4932472227</t>
  </si>
  <si>
    <t>4932472228</t>
  </si>
  <si>
    <t>4932472229</t>
  </si>
  <si>
    <t>4932472230</t>
  </si>
  <si>
    <t>4932472231</t>
  </si>
  <si>
    <t>4932472232</t>
  </si>
  <si>
    <t>4932472233</t>
  </si>
  <si>
    <t>48005714</t>
  </si>
  <si>
    <t>48005261</t>
  </si>
  <si>
    <t>48005262</t>
  </si>
  <si>
    <t>48005561</t>
  </si>
  <si>
    <t>48005562</t>
  </si>
  <si>
    <t>4932478097</t>
  </si>
  <si>
    <t>4932478111</t>
  </si>
  <si>
    <t>4932472264</t>
  </si>
  <si>
    <t>4932478389</t>
  </si>
  <si>
    <t>4932478390</t>
  </si>
  <si>
    <t>4932478391</t>
  </si>
  <si>
    <t>4932478392</t>
  </si>
  <si>
    <t>4932478393</t>
  </si>
  <si>
    <t>4932478394</t>
  </si>
  <si>
    <t>4932478395</t>
  </si>
  <si>
    <t>4932478396</t>
  </si>
  <si>
    <t>4932478397</t>
  </si>
  <si>
    <t>4932478398</t>
  </si>
  <si>
    <t>4932478399</t>
  </si>
  <si>
    <t>4932478400</t>
  </si>
  <si>
    <t>4932478401</t>
  </si>
  <si>
    <t>4932478402</t>
  </si>
  <si>
    <t>4932478403</t>
  </si>
  <si>
    <t>4932478404</t>
  </si>
  <si>
    <t>4932472257</t>
  </si>
  <si>
    <t>4932472258</t>
  </si>
  <si>
    <t>4932472259</t>
  </si>
  <si>
    <t>4932472260</t>
  </si>
  <si>
    <t>4932472261</t>
  </si>
  <si>
    <t>4932472262</t>
  </si>
  <si>
    <t>4932472263</t>
  </si>
  <si>
    <t>4932478298</t>
  </si>
  <si>
    <t>4932478299</t>
  </si>
  <si>
    <t>4932478300</t>
  </si>
  <si>
    <t>4932478301</t>
  </si>
  <si>
    <t>4932472265</t>
  </si>
  <si>
    <t>4932472076</t>
  </si>
  <si>
    <t>4932472077</t>
  </si>
  <si>
    <t>4932472078</t>
  </si>
  <si>
    <t>4932472079</t>
  </si>
  <si>
    <t>4932472080</t>
  </si>
  <si>
    <t>4932472081</t>
  </si>
  <si>
    <t>4932472082</t>
  </si>
  <si>
    <t>4932472083</t>
  </si>
  <si>
    <t>4932472084</t>
  </si>
  <si>
    <t>4932472085</t>
  </si>
  <si>
    <t>4932472086</t>
  </si>
  <si>
    <t>4932472087</t>
  </si>
  <si>
    <t>4932472088</t>
  </si>
  <si>
    <t>4932472089</t>
  </si>
  <si>
    <t>4932472167</t>
  </si>
  <si>
    <t>4932472168</t>
  </si>
  <si>
    <t>4932472169</t>
  </si>
  <si>
    <t>4932472170</t>
  </si>
  <si>
    <t>4932472171</t>
  </si>
  <si>
    <t>4932472172</t>
  </si>
  <si>
    <t>4932472173</t>
  </si>
  <si>
    <t>4932472174</t>
  </si>
  <si>
    <t>4932472175</t>
  </si>
  <si>
    <t>4932472176</t>
  </si>
  <si>
    <t>4932472177</t>
  </si>
  <si>
    <t>4932472178</t>
  </si>
  <si>
    <t>4932472180</t>
  </si>
  <si>
    <t>4932472184</t>
  </si>
  <si>
    <t>4932472185</t>
  </si>
  <si>
    <t>4932472186</t>
  </si>
  <si>
    <t>4932472187</t>
  </si>
  <si>
    <t>4932472188</t>
  </si>
  <si>
    <t>4932472189</t>
  </si>
  <si>
    <t>4932472190</t>
  </si>
  <si>
    <t>4932472191</t>
  </si>
  <si>
    <t>4932472192</t>
  </si>
  <si>
    <t>4932472193</t>
  </si>
  <si>
    <t>4932472194</t>
  </si>
  <si>
    <t>4932472195</t>
  </si>
  <si>
    <t>4932472196</t>
  </si>
  <si>
    <t>4932472197</t>
  </si>
  <si>
    <t>4932472198</t>
  </si>
  <si>
    <t>4932472199</t>
  </si>
  <si>
    <t>4932472105</t>
  </si>
  <si>
    <t>4932472107</t>
  </si>
  <si>
    <t>4932471908</t>
  </si>
  <si>
    <t>4932471909</t>
  </si>
  <si>
    <t>4932471910</t>
  </si>
  <si>
    <t>4932471911</t>
  </si>
  <si>
    <t>4932472118</t>
  </si>
  <si>
    <t>4932472119</t>
  </si>
  <si>
    <t>4932472120</t>
  </si>
  <si>
    <t>4932472121</t>
  </si>
  <si>
    <t>4932471912</t>
  </si>
  <si>
    <t>4932471913</t>
  </si>
  <si>
    <t>4932471914</t>
  </si>
  <si>
    <t>4932471915</t>
  </si>
  <si>
    <t>4932472122</t>
  </si>
  <si>
    <t>4932471501</t>
  </si>
  <si>
    <t>4932471502</t>
  </si>
  <si>
    <t>4932471503</t>
  </si>
  <si>
    <t>4932471504</t>
  </si>
  <si>
    <t>4932471505</t>
  </si>
  <si>
    <t>4932471506</t>
  </si>
  <si>
    <t>4932471507</t>
  </si>
  <si>
    <t>4932471508</t>
  </si>
  <si>
    <t>4932471509</t>
  </si>
  <si>
    <t>4932471510</t>
  </si>
  <si>
    <t>4932471511</t>
  </si>
  <si>
    <t>4932471512</t>
  </si>
  <si>
    <t>4932471513</t>
  </si>
  <si>
    <t>4932471514</t>
  </si>
  <si>
    <t>4932471515</t>
  </si>
  <si>
    <t>4932471516</t>
  </si>
  <si>
    <t>4932471517</t>
  </si>
  <si>
    <t>4932471518</t>
  </si>
  <si>
    <t>4932471519</t>
  </si>
  <si>
    <t>4932471520</t>
  </si>
  <si>
    <t>4932471521</t>
  </si>
  <si>
    <t>4932471522</t>
  </si>
  <si>
    <t>4932471523</t>
  </si>
  <si>
    <t>4932471524</t>
  </si>
  <si>
    <t>4932471525</t>
  </si>
  <si>
    <t>4932471526</t>
  </si>
  <si>
    <t>4932471527</t>
  </si>
  <si>
    <t>4932471528</t>
  </si>
  <si>
    <t>4932471529</t>
  </si>
  <si>
    <t>4932471530</t>
  </si>
  <si>
    <t>4932471927</t>
  </si>
  <si>
    <t>4932471290</t>
  </si>
  <si>
    <t>4932471291</t>
  </si>
  <si>
    <t>4932471292</t>
  </si>
  <si>
    <t>4932471293</t>
  </si>
  <si>
    <t>4932471294</t>
  </si>
  <si>
    <t>4932471295</t>
  </si>
  <si>
    <t>4932471296</t>
  </si>
  <si>
    <t>4932471378</t>
  </si>
  <si>
    <t>4932471379</t>
  </si>
  <si>
    <t>4932471297</t>
  </si>
  <si>
    <t>4932471298</t>
  </si>
  <si>
    <t>4932471299</t>
  </si>
  <si>
    <t>4932471300</t>
  </si>
  <si>
    <t>4932471301</t>
  </si>
  <si>
    <t>4932471380</t>
  </si>
  <si>
    <t>4932471303</t>
  </si>
  <si>
    <t>4932471304</t>
  </si>
  <si>
    <t>4932471305</t>
  </si>
  <si>
    <t>4932471306</t>
  </si>
  <si>
    <t>4932471307</t>
  </si>
  <si>
    <t>4932471308</t>
  </si>
  <si>
    <t>4932471309</t>
  </si>
  <si>
    <t>4932471310</t>
  </si>
  <si>
    <t>4932471311</t>
  </si>
  <si>
    <t>4932471312</t>
  </si>
  <si>
    <t>4932471931</t>
  </si>
  <si>
    <t>4932471932</t>
  </si>
  <si>
    <t>4932471314</t>
  </si>
  <si>
    <t>4932471315</t>
  </si>
  <si>
    <t>4932471316</t>
  </si>
  <si>
    <t>4932471317</t>
  </si>
  <si>
    <t>4932471319</t>
  </si>
  <si>
    <t>4932472015</t>
  </si>
  <si>
    <t>4932472016</t>
  </si>
  <si>
    <t>4932471320</t>
  </si>
  <si>
    <t>4932471318</t>
  </si>
  <si>
    <t>4932471321</t>
  </si>
  <si>
    <t>4932471322</t>
  </si>
  <si>
    <t>4932471323</t>
  </si>
  <si>
    <t>4932471324</t>
  </si>
  <si>
    <t>4932471325</t>
  </si>
  <si>
    <t>4932471564</t>
  </si>
  <si>
    <t>4932471565</t>
  </si>
  <si>
    <t>4932471566</t>
  </si>
  <si>
    <t>4932471567</t>
  </si>
  <si>
    <t>4932471568</t>
  </si>
  <si>
    <t>4932471569</t>
  </si>
  <si>
    <t>4932471570</t>
  </si>
  <si>
    <t>4932471571</t>
  </si>
  <si>
    <t>4932471572</t>
  </si>
  <si>
    <t>4932471573</t>
  </si>
  <si>
    <t>4932471574</t>
  </si>
  <si>
    <t>4932471575</t>
  </si>
  <si>
    <t>4932471577</t>
  </si>
  <si>
    <t>4932471578</t>
  </si>
  <si>
    <t>4932471579</t>
  </si>
  <si>
    <t>4932471580</t>
  </si>
  <si>
    <t>4932471581</t>
  </si>
  <si>
    <t>4932471582</t>
  </si>
  <si>
    <t>4932471583</t>
  </si>
  <si>
    <t>4932471584</t>
  </si>
  <si>
    <t>4932471585</t>
  </si>
  <si>
    <t>4932471586</t>
  </si>
  <si>
    <t>4932471587</t>
  </si>
  <si>
    <t>4932471588</t>
  </si>
  <si>
    <t>4932471822</t>
  </si>
  <si>
    <t>4932471823</t>
  </si>
  <si>
    <t>4932471824</t>
  </si>
  <si>
    <t>4932471825</t>
  </si>
  <si>
    <t>4932471826</t>
  </si>
  <si>
    <t>4932471827</t>
  </si>
  <si>
    <t>4932471828</t>
  </si>
  <si>
    <t>4932471737</t>
  </si>
  <si>
    <t>4932471738</t>
  </si>
  <si>
    <t>4932471758</t>
  </si>
  <si>
    <t>4932471759</t>
  </si>
  <si>
    <t>4932471760</t>
  </si>
  <si>
    <t>4932471761</t>
  </si>
  <si>
    <t>4932471762</t>
  </si>
  <si>
    <t>4932471763</t>
  </si>
  <si>
    <t>4932471764</t>
  </si>
  <si>
    <t>4932471863</t>
  </si>
  <si>
    <t>4932472090</t>
  </si>
  <si>
    <t>4932471771</t>
  </si>
  <si>
    <t>49222206</t>
  </si>
  <si>
    <t>49222231</t>
  </si>
  <si>
    <t>4932471928</t>
  </si>
  <si>
    <t>4932471929</t>
  </si>
  <si>
    <t>4932471985</t>
  </si>
  <si>
    <t>4932471986</t>
  </si>
  <si>
    <t>4932471987</t>
  </si>
  <si>
    <t>4932471988</t>
  </si>
  <si>
    <t>4932471989</t>
  </si>
  <si>
    <t>4932472154</t>
  </si>
  <si>
    <t>4932472155</t>
  </si>
  <si>
    <t>4932472156</t>
  </si>
  <si>
    <t>4932472157</t>
  </si>
  <si>
    <t>4932472158</t>
  </si>
  <si>
    <t>4932472159</t>
  </si>
  <si>
    <t>4932472160</t>
  </si>
  <si>
    <t>4932472161</t>
  </si>
  <si>
    <t>4932472162</t>
  </si>
  <si>
    <t>4932472234</t>
  </si>
  <si>
    <t>4932472237</t>
  </si>
  <si>
    <t>4932471722</t>
  </si>
  <si>
    <t>4932471723</t>
  </si>
  <si>
    <t>4932471724</t>
  </si>
  <si>
    <t>4932464599</t>
  </si>
  <si>
    <t>4932464600</t>
  </si>
  <si>
    <t>4932464601</t>
  </si>
  <si>
    <t>4932464602</t>
  </si>
  <si>
    <t>4932464603</t>
  </si>
  <si>
    <t>4932471815</t>
  </si>
  <si>
    <t>4932471816</t>
  </si>
  <si>
    <t>4932471817</t>
  </si>
  <si>
    <t>4932471818</t>
  </si>
  <si>
    <t>4932471626</t>
  </si>
  <si>
    <t>4932471627</t>
  </si>
  <si>
    <t>4932471628</t>
  </si>
  <si>
    <t>4932471629</t>
  </si>
  <si>
    <t>4932471355</t>
  </si>
  <si>
    <t>4932471773</t>
  </si>
  <si>
    <t>4932471774</t>
  </si>
  <si>
    <t>4932471775</t>
  </si>
  <si>
    <t>4932471776</t>
  </si>
  <si>
    <t>4932471777</t>
  </si>
  <si>
    <t>4932471778</t>
  </si>
  <si>
    <t>4932471779</t>
  </si>
  <si>
    <t>4932471780</t>
  </si>
  <si>
    <t>4932471781</t>
  </si>
  <si>
    <t>4932471782</t>
  </si>
  <si>
    <t>4932471783</t>
  </si>
  <si>
    <t>4932471784</t>
  </si>
  <si>
    <t>4932471785</t>
  </si>
  <si>
    <t>4932471786</t>
  </si>
  <si>
    <t>4932471787</t>
  </si>
  <si>
    <t>4932471788</t>
  </si>
  <si>
    <t>4932471789</t>
  </si>
  <si>
    <t>4932471790</t>
  </si>
  <si>
    <t>4932471791</t>
  </si>
  <si>
    <t>4932471792</t>
  </si>
  <si>
    <t>4932471793</t>
  </si>
  <si>
    <t>4932471794</t>
  </si>
  <si>
    <t>4932471795</t>
  </si>
  <si>
    <t>4932471796</t>
  </si>
  <si>
    <t>4932471797</t>
  </si>
  <si>
    <t>4932471798</t>
  </si>
  <si>
    <t>4932471799</t>
  </si>
  <si>
    <t>4932471800</t>
  </si>
  <si>
    <t>4932471801</t>
  </si>
  <si>
    <t>4932471802</t>
  </si>
  <si>
    <t>4932471803</t>
  </si>
  <si>
    <t>4932471804</t>
  </si>
  <si>
    <t>4932471806</t>
  </si>
  <si>
    <t>4932471807</t>
  </si>
  <si>
    <t>4932471808</t>
  </si>
  <si>
    <t>4932471809</t>
  </si>
  <si>
    <t>4932472003</t>
  </si>
  <si>
    <t>4932471810</t>
  </si>
  <si>
    <t>4932471868</t>
  </si>
  <si>
    <t>4932471869</t>
  </si>
  <si>
    <t>4932471870</t>
  </si>
  <si>
    <t>4932471871</t>
  </si>
  <si>
    <t>4932471872</t>
  </si>
  <si>
    <t>4932471864</t>
  </si>
  <si>
    <t>4932471865</t>
  </si>
  <si>
    <t>4932471866</t>
  </si>
  <si>
    <t>4932471867</t>
  </si>
  <si>
    <t>4933471978</t>
  </si>
  <si>
    <t>4933471979</t>
  </si>
  <si>
    <t>4932472091</t>
  </si>
  <si>
    <t>4932472208</t>
  </si>
  <si>
    <t>4932471343</t>
  </si>
  <si>
    <t>4932471344</t>
  </si>
  <si>
    <t>4932471345</t>
  </si>
  <si>
    <t>4932471346</t>
  </si>
  <si>
    <t>4932471347</t>
  </si>
  <si>
    <t>4932471348</t>
  </si>
  <si>
    <t>4932471349</t>
  </si>
  <si>
    <t>4932471350</t>
  </si>
  <si>
    <t>4932471606</t>
  </si>
  <si>
    <t>4932471607</t>
  </si>
  <si>
    <t>4932471608</t>
  </si>
  <si>
    <t>4932471609</t>
  </si>
  <si>
    <t>4932471610</t>
  </si>
  <si>
    <t>4932471611</t>
  </si>
  <si>
    <t>4932471612</t>
  </si>
  <si>
    <t>4932471613</t>
  </si>
  <si>
    <t>4932471416</t>
  </si>
  <si>
    <t>4932471417</t>
  </si>
  <si>
    <t>4932471418</t>
  </si>
  <si>
    <t>4932471419</t>
  </si>
  <si>
    <t>4932471420</t>
  </si>
  <si>
    <t>4932471421</t>
  </si>
  <si>
    <t>4932471422</t>
  </si>
  <si>
    <t>4932471423</t>
  </si>
  <si>
    <t>4932471424</t>
  </si>
  <si>
    <t>4932471425</t>
  </si>
  <si>
    <t>4932471426</t>
  </si>
  <si>
    <t>4932471427</t>
  </si>
  <si>
    <t>4932471614</t>
  </si>
  <si>
    <t>4932471615</t>
  </si>
  <si>
    <t>4932471616</t>
  </si>
  <si>
    <t>4932471617</t>
  </si>
  <si>
    <t>4932471618</t>
  </si>
  <si>
    <t>4932471619</t>
  </si>
  <si>
    <t>4932471620</t>
  </si>
  <si>
    <t>4932471621</t>
  </si>
  <si>
    <t>4932471622</t>
  </si>
  <si>
    <t>4932471623</t>
  </si>
  <si>
    <t>4932471624</t>
  </si>
  <si>
    <t>4932471625</t>
  </si>
  <si>
    <t>4932471274</t>
  </si>
  <si>
    <t>4932464511</t>
  </si>
  <si>
    <t>4932471339</t>
  </si>
  <si>
    <t>4932471340</t>
  </si>
  <si>
    <t>4932471341</t>
  </si>
  <si>
    <t>4932471342</t>
  </si>
  <si>
    <t>4932471634</t>
  </si>
  <si>
    <t>4932471635</t>
  </si>
  <si>
    <t>4932471636</t>
  </si>
  <si>
    <t>4932471637</t>
  </si>
  <si>
    <t>4932471725</t>
  </si>
  <si>
    <t>4932471726</t>
  </si>
  <si>
    <t>4932471727</t>
  </si>
  <si>
    <t>4932471728</t>
  </si>
  <si>
    <t>4932471729</t>
  </si>
  <si>
    <t>4932471730</t>
  </si>
  <si>
    <t>4932471731</t>
  </si>
  <si>
    <t>4932471732</t>
  </si>
  <si>
    <t>4932471733</t>
  </si>
  <si>
    <t>4932471734</t>
  </si>
  <si>
    <t>48899340</t>
  </si>
  <si>
    <t>4932472029</t>
  </si>
  <si>
    <t>4932472030</t>
  </si>
  <si>
    <t>4932472031</t>
  </si>
  <si>
    <t>4932471041</t>
  </si>
  <si>
    <t>48390601</t>
  </si>
  <si>
    <t>48390605</t>
  </si>
  <si>
    <t>48390611</t>
  </si>
  <si>
    <t>48390615</t>
  </si>
  <si>
    <t>48390609</t>
  </si>
  <si>
    <t>48390606</t>
  </si>
  <si>
    <t>48390619</t>
  </si>
  <si>
    <t>48390616</t>
  </si>
  <si>
    <t>48390711</t>
  </si>
  <si>
    <t>4932471386</t>
  </si>
  <si>
    <t>4932471387</t>
  </si>
  <si>
    <t>49560722</t>
  </si>
  <si>
    <t>49560731</t>
  </si>
  <si>
    <t>49560748</t>
  </si>
  <si>
    <t>49560749</t>
  </si>
  <si>
    <t>48008706</t>
  </si>
  <si>
    <t>48018713</t>
  </si>
  <si>
    <t>4932471153</t>
  </si>
  <si>
    <t>4932471154</t>
  </si>
  <si>
    <t>4932471642</t>
  </si>
  <si>
    <t>4932471643</t>
  </si>
  <si>
    <t>4932471644</t>
  </si>
  <si>
    <t>4932471645</t>
  </si>
  <si>
    <t>4932471646</t>
  </si>
  <si>
    <t>4932471647</t>
  </si>
  <si>
    <t>4932471648</t>
  </si>
  <si>
    <t>4932471649</t>
  </si>
  <si>
    <t>4932471650</t>
  </si>
  <si>
    <t>4932471651</t>
  </si>
  <si>
    <t>4932471652</t>
  </si>
  <si>
    <t>4932471653</t>
  </si>
  <si>
    <t>4932471654</t>
  </si>
  <si>
    <t>4932471655</t>
  </si>
  <si>
    <t>4932471656</t>
  </si>
  <si>
    <t>4932471657</t>
  </si>
  <si>
    <t>4932471658</t>
  </si>
  <si>
    <t>4932471659</t>
  </si>
  <si>
    <t>4932471660</t>
  </si>
  <si>
    <t>4932471661</t>
  </si>
  <si>
    <t>4932471662</t>
  </si>
  <si>
    <t>4932471663</t>
  </si>
  <si>
    <t>4932471664</t>
  </si>
  <si>
    <t>4932471665</t>
  </si>
  <si>
    <t>4932471666</t>
  </si>
  <si>
    <t>4932471667</t>
  </si>
  <si>
    <t>4932471668</t>
  </si>
  <si>
    <t>4932471669</t>
  </si>
  <si>
    <t>4932471670</t>
  </si>
  <si>
    <t>4932471671</t>
  </si>
  <si>
    <t>4932471672</t>
  </si>
  <si>
    <t>4932471673</t>
  </si>
  <si>
    <t>4932471674</t>
  </si>
  <si>
    <t>4932471675</t>
  </si>
  <si>
    <t>4932471676</t>
  </si>
  <si>
    <t>4932471677</t>
  </si>
  <si>
    <t>4932471678</t>
  </si>
  <si>
    <t>4932471679</t>
  </si>
  <si>
    <t>4932471693</t>
  </si>
  <si>
    <t>4932471694</t>
  </si>
  <si>
    <t>4932471695</t>
  </si>
  <si>
    <t>4932471445</t>
  </si>
  <si>
    <t>4932471446</t>
  </si>
  <si>
    <t>4932471447</t>
  </si>
  <si>
    <t>4932471448</t>
  </si>
  <si>
    <t>4932471449</t>
  </si>
  <si>
    <t>4932471450</t>
  </si>
  <si>
    <t>4932471451</t>
  </si>
  <si>
    <t>4932471452</t>
  </si>
  <si>
    <t>4932471453</t>
  </si>
  <si>
    <t>4932471351</t>
  </si>
  <si>
    <t>4932471352</t>
  </si>
  <si>
    <t>4932471353</t>
  </si>
  <si>
    <t>4932471429</t>
  </si>
  <si>
    <t>4932471430</t>
  </si>
  <si>
    <t>4932471431</t>
  </si>
  <si>
    <t>48228860</t>
  </si>
  <si>
    <t>4932471433</t>
  </si>
  <si>
    <t>4932471434</t>
  </si>
  <si>
    <t>4932471598</t>
  </si>
  <si>
    <t>4932471599</t>
  </si>
  <si>
    <t>4932471356</t>
  </si>
  <si>
    <t>4932471357</t>
  </si>
  <si>
    <t>4932471358</t>
  </si>
  <si>
    <t>4932471359</t>
  </si>
  <si>
    <t>4932471360</t>
  </si>
  <si>
    <t>4932471361</t>
  </si>
  <si>
    <t>4932471068</t>
  </si>
  <si>
    <t>4932471638</t>
  </si>
  <si>
    <t>4932471554</t>
  </si>
  <si>
    <t>4932471555</t>
  </si>
  <si>
    <t>4932471556</t>
  </si>
  <si>
    <t>4932471557</t>
  </si>
  <si>
    <t>4932471558</t>
  </si>
  <si>
    <t>4932471559</t>
  </si>
  <si>
    <t>4932471560</t>
  </si>
  <si>
    <t>4932471561</t>
  </si>
  <si>
    <t>4932471066</t>
  </si>
  <si>
    <t>4932471067</t>
  </si>
  <si>
    <t>4932471130</t>
  </si>
  <si>
    <t>4932471131</t>
  </si>
  <si>
    <t>4932471132</t>
  </si>
  <si>
    <t>4932471428</t>
  </si>
  <si>
    <t>48899350</t>
  </si>
  <si>
    <t>4932464921</t>
  </si>
  <si>
    <t>4932464922</t>
  </si>
  <si>
    <t>4932464923</t>
  </si>
  <si>
    <t>4932464924</t>
  </si>
  <si>
    <t>4932464925</t>
  </si>
  <si>
    <t>4932464926</t>
  </si>
  <si>
    <t>4932464927</t>
  </si>
  <si>
    <t>4932464928</t>
  </si>
  <si>
    <t>4932464929</t>
  </si>
  <si>
    <t>4932464930</t>
  </si>
  <si>
    <t>4932464931</t>
  </si>
  <si>
    <t>4932464932</t>
  </si>
  <si>
    <t>4932464933</t>
  </si>
  <si>
    <t>4932464934</t>
  </si>
  <si>
    <t>4932464935</t>
  </si>
  <si>
    <t>4932464936</t>
  </si>
  <si>
    <t>4932464937</t>
  </si>
  <si>
    <t>4932464938</t>
  </si>
  <si>
    <t>4932464939</t>
  </si>
  <si>
    <t>4932464940</t>
  </si>
  <si>
    <t>4932464941</t>
  </si>
  <si>
    <t>4932471326</t>
  </si>
  <si>
    <t>4932471333</t>
  </si>
  <si>
    <t>4932464943</t>
  </si>
  <si>
    <t>4932464944</t>
  </si>
  <si>
    <t>4932464945</t>
  </si>
  <si>
    <t>4932464946</t>
  </si>
  <si>
    <t>48229038</t>
  </si>
  <si>
    <t>48225330</t>
  </si>
  <si>
    <t>48225360</t>
  </si>
  <si>
    <t>4932464993</t>
  </si>
  <si>
    <t>4932464994</t>
  </si>
  <si>
    <t>4932464995</t>
  </si>
  <si>
    <t>4932464996</t>
  </si>
  <si>
    <t>4932471199</t>
  </si>
  <si>
    <t>4932464828</t>
  </si>
  <si>
    <t>4932464829</t>
  </si>
  <si>
    <t>4932464830</t>
  </si>
  <si>
    <t>4932471064</t>
  </si>
  <si>
    <t>4932471065</t>
  </si>
  <si>
    <t>48229014</t>
  </si>
  <si>
    <t>4932471253</t>
  </si>
  <si>
    <t>49222211</t>
  </si>
  <si>
    <t>49222205</t>
  </si>
  <si>
    <t>49222229</t>
  </si>
  <si>
    <t>49560223</t>
  </si>
  <si>
    <t>4932471166</t>
  </si>
  <si>
    <t>4932471370</t>
  </si>
  <si>
    <t>4932471254</t>
  </si>
  <si>
    <t>4932471255</t>
  </si>
  <si>
    <t>4932471256</t>
  </si>
  <si>
    <t>4932471257</t>
  </si>
  <si>
    <t>4932471258</t>
  </si>
  <si>
    <t>4932471251</t>
  </si>
  <si>
    <t>4932471250</t>
  </si>
  <si>
    <t>4932471252</t>
  </si>
  <si>
    <t>48899261</t>
  </si>
  <si>
    <t>48899262</t>
  </si>
  <si>
    <t>48899263</t>
  </si>
  <si>
    <t>48899265</t>
  </si>
  <si>
    <t>48899266</t>
  </si>
  <si>
    <t>6832625</t>
  </si>
  <si>
    <t>6833150</t>
  </si>
  <si>
    <t>48001075</t>
  </si>
  <si>
    <t>48001076</t>
  </si>
  <si>
    <t>48001077</t>
  </si>
  <si>
    <t>48001078</t>
  </si>
  <si>
    <t>48001079</t>
  </si>
  <si>
    <t>48001080</t>
  </si>
  <si>
    <t>48001082</t>
  </si>
  <si>
    <t>48001083</t>
  </si>
  <si>
    <t>48001084</t>
  </si>
  <si>
    <t>48001420</t>
  </si>
  <si>
    <t>48001430</t>
  </si>
  <si>
    <t>48001450</t>
  </si>
  <si>
    <t>48001460</t>
  </si>
  <si>
    <t>48001600</t>
  </si>
  <si>
    <t>48001630</t>
  </si>
  <si>
    <t>48001640</t>
  </si>
  <si>
    <t>48004182</t>
  </si>
  <si>
    <t>48004184</t>
  </si>
  <si>
    <t>48004187</t>
  </si>
  <si>
    <t>48004188</t>
  </si>
  <si>
    <t>48004712</t>
  </si>
  <si>
    <t>48004713</t>
  </si>
  <si>
    <t>48004782</t>
  </si>
  <si>
    <t>48004784</t>
  </si>
  <si>
    <t>48004787</t>
  </si>
  <si>
    <t>48004788</t>
  </si>
  <si>
    <t>48005016</t>
  </si>
  <si>
    <t>48005021</t>
  </si>
  <si>
    <t>48005026</t>
  </si>
  <si>
    <t>48005027</t>
  </si>
  <si>
    <t>48005035</t>
  </si>
  <si>
    <t>48005036</t>
  </si>
  <si>
    <t>48005037</t>
  </si>
  <si>
    <t>48005052</t>
  </si>
  <si>
    <t>48005091</t>
  </si>
  <si>
    <t>48005092</t>
  </si>
  <si>
    <t>48005093</t>
  </si>
  <si>
    <t>48005094</t>
  </si>
  <si>
    <t>48005162</t>
  </si>
  <si>
    <t>48005181</t>
  </si>
  <si>
    <t>48005182</t>
  </si>
  <si>
    <t>48005183</t>
  </si>
  <si>
    <t>48005184</t>
  </si>
  <si>
    <t>48005185</t>
  </si>
  <si>
    <t>48005186</t>
  </si>
  <si>
    <t>48005187</t>
  </si>
  <si>
    <t>48005188</t>
  </si>
  <si>
    <t>48005189</t>
  </si>
  <si>
    <t>48005194</t>
  </si>
  <si>
    <t>48005201</t>
  </si>
  <si>
    <t>48005202</t>
  </si>
  <si>
    <t>48005221</t>
  </si>
  <si>
    <t>48005226</t>
  </si>
  <si>
    <t>48005227</t>
  </si>
  <si>
    <t>48005292</t>
  </si>
  <si>
    <t>48005293</t>
  </si>
  <si>
    <t>48005501</t>
  </si>
  <si>
    <t>48005502</t>
  </si>
  <si>
    <t>48005521</t>
  </si>
  <si>
    <t>48005526</t>
  </si>
  <si>
    <t>48005527</t>
  </si>
  <si>
    <t>48005701</t>
  </si>
  <si>
    <t>48005706</t>
  </si>
  <si>
    <t>48005711</t>
  </si>
  <si>
    <t>48005712</t>
  </si>
  <si>
    <t>48005713</t>
  </si>
  <si>
    <t>48005782</t>
  </si>
  <si>
    <t>48005784</t>
  </si>
  <si>
    <t>48005787</t>
  </si>
  <si>
    <t>48005788</t>
  </si>
  <si>
    <t>48005789</t>
  </si>
  <si>
    <t>48008021</t>
  </si>
  <si>
    <t>48008026</t>
  </si>
  <si>
    <t>48008027</t>
  </si>
  <si>
    <t>48008712</t>
  </si>
  <si>
    <t>48008713</t>
  </si>
  <si>
    <t>48008782</t>
  </si>
  <si>
    <t>48008784</t>
  </si>
  <si>
    <t>48008787</t>
  </si>
  <si>
    <t>48008788</t>
  </si>
  <si>
    <t>48008789</t>
  </si>
  <si>
    <t>48016000</t>
  </si>
  <si>
    <t>48016091</t>
  </si>
  <si>
    <t>48016093</t>
  </si>
  <si>
    <t>48016094</t>
  </si>
  <si>
    <t>48016182</t>
  </si>
  <si>
    <t>48016184</t>
  </si>
  <si>
    <t>48016187</t>
  </si>
  <si>
    <t>48016188</t>
  </si>
  <si>
    <t>48016189</t>
  </si>
  <si>
    <t>48016292</t>
  </si>
  <si>
    <t>48016293</t>
  </si>
  <si>
    <t>48070201</t>
  </si>
  <si>
    <t>48130048</t>
  </si>
  <si>
    <t>48130058</t>
  </si>
  <si>
    <t>48130068</t>
  </si>
  <si>
    <t>48130078</t>
  </si>
  <si>
    <t>48130088</t>
  </si>
  <si>
    <t>48130108</t>
  </si>
  <si>
    <t>48130400</t>
  </si>
  <si>
    <t>48130683</t>
  </si>
  <si>
    <t>48130813</t>
  </si>
  <si>
    <t>48130873</t>
  </si>
  <si>
    <t>48131003</t>
  </si>
  <si>
    <t>48131123</t>
  </si>
  <si>
    <t>48131253</t>
  </si>
  <si>
    <t>48136754</t>
  </si>
  <si>
    <t>48136756</t>
  </si>
  <si>
    <t>48136758</t>
  </si>
  <si>
    <t>48136759</t>
  </si>
  <si>
    <t>48136760</t>
  </si>
  <si>
    <t>48136762</t>
  </si>
  <si>
    <t>48136766</t>
  </si>
  <si>
    <t>48136769</t>
  </si>
  <si>
    <t>48136780</t>
  </si>
  <si>
    <t>48220012</t>
  </si>
  <si>
    <t>48220050</t>
  </si>
  <si>
    <t>48220212</t>
  </si>
  <si>
    <t>48220222</t>
  </si>
  <si>
    <t>48220305</t>
  </si>
  <si>
    <t>48221905</t>
  </si>
  <si>
    <t>48221916</t>
  </si>
  <si>
    <t>48221934</t>
  </si>
  <si>
    <t>48221950</t>
  </si>
  <si>
    <t>48221952</t>
  </si>
  <si>
    <t>48221960</t>
  </si>
  <si>
    <t>48221961</t>
  </si>
  <si>
    <t>48221962</t>
  </si>
  <si>
    <t>48221990</t>
  </si>
  <si>
    <t>48221994</t>
  </si>
  <si>
    <t>48221998</t>
  </si>
  <si>
    <t>48222531</t>
  </si>
  <si>
    <t>48222532</t>
  </si>
  <si>
    <t>48222533</t>
  </si>
  <si>
    <t>48222534</t>
  </si>
  <si>
    <t>48222535</t>
  </si>
  <si>
    <t>48222536</t>
  </si>
  <si>
    <t>48222537</t>
  </si>
  <si>
    <t>48223100</t>
  </si>
  <si>
    <t>48223101</t>
  </si>
  <si>
    <t>48223103</t>
  </si>
  <si>
    <t>48223106</t>
  </si>
  <si>
    <t>48223154</t>
  </si>
  <si>
    <t>48223164</t>
  </si>
  <si>
    <t>48223165</t>
  </si>
  <si>
    <t>48223170</t>
  </si>
  <si>
    <t>48223201</t>
  </si>
  <si>
    <t>48223206</t>
  </si>
  <si>
    <t>48223542</t>
  </si>
  <si>
    <t>48223711</t>
  </si>
  <si>
    <t>48223721</t>
  </si>
  <si>
    <t>48223731</t>
  </si>
  <si>
    <t>48224202</t>
  </si>
  <si>
    <t>48224203</t>
  </si>
  <si>
    <t>48224211</t>
  </si>
  <si>
    <t>48224216</t>
  </si>
  <si>
    <t>48224255</t>
  </si>
  <si>
    <t>48224256</t>
  </si>
  <si>
    <t>48224257</t>
  </si>
  <si>
    <t>48224510</t>
  </si>
  <si>
    <t>48224512</t>
  </si>
  <si>
    <t>48224520</t>
  </si>
  <si>
    <t>48224522</t>
  </si>
  <si>
    <t>48224530</t>
  </si>
  <si>
    <t>48224532</t>
  </si>
  <si>
    <t>48224533</t>
  </si>
  <si>
    <t>48224537</t>
  </si>
  <si>
    <t>48224538</t>
  </si>
  <si>
    <t>48225103</t>
  </si>
  <si>
    <t>48225203</t>
  </si>
  <si>
    <t>48225211</t>
  </si>
  <si>
    <t>48225502</t>
  </si>
  <si>
    <t>48226100</t>
  </si>
  <si>
    <t>48226101</t>
  </si>
  <si>
    <t>48226104</t>
  </si>
  <si>
    <t>48226106</t>
  </si>
  <si>
    <t>48226107</t>
  </si>
  <si>
    <t>48226208</t>
  </si>
  <si>
    <t>48226210</t>
  </si>
  <si>
    <t>48226212</t>
  </si>
  <si>
    <t>48226407</t>
  </si>
  <si>
    <t>48226602</t>
  </si>
  <si>
    <t>48227001</t>
  </si>
  <si>
    <t>48227002</t>
  </si>
  <si>
    <t>48227110</t>
  </si>
  <si>
    <t>48227112</t>
  </si>
  <si>
    <t>48227114</t>
  </si>
  <si>
    <t>48227118</t>
  </si>
  <si>
    <t>48227210</t>
  </si>
  <si>
    <t>48227212</t>
  </si>
  <si>
    <t>48227214</t>
  </si>
  <si>
    <t>48227218</t>
  </si>
  <si>
    <t>48227224</t>
  </si>
  <si>
    <t>48227314</t>
  </si>
  <si>
    <t>48227400</t>
  </si>
  <si>
    <t>48227406</t>
  </si>
  <si>
    <t>48227408</t>
  </si>
  <si>
    <t>48227410</t>
  </si>
  <si>
    <t>48227412</t>
  </si>
  <si>
    <t>48227415</t>
  </si>
  <si>
    <t>48227508</t>
  </si>
  <si>
    <t>48227703</t>
  </si>
  <si>
    <t>48227705</t>
  </si>
  <si>
    <t>48227706</t>
  </si>
  <si>
    <t>48227708</t>
  </si>
  <si>
    <t>48227717</t>
  </si>
  <si>
    <t>48227726</t>
  </si>
  <si>
    <t>48228110</t>
  </si>
  <si>
    <t>48228112</t>
  </si>
  <si>
    <t>48228120</t>
  </si>
  <si>
    <t>48228140</t>
  </si>
  <si>
    <t>48228145</t>
  </si>
  <si>
    <t>48228200</t>
  </si>
  <si>
    <t>48229001</t>
  </si>
  <si>
    <t>48229079</t>
  </si>
  <si>
    <t>48229109</t>
  </si>
  <si>
    <t>48229118</t>
  </si>
  <si>
    <t>48229125</t>
  </si>
  <si>
    <t>48229214</t>
  </si>
  <si>
    <t>48229215</t>
  </si>
  <si>
    <t>48229250</t>
  </si>
  <si>
    <t>48229251</t>
  </si>
  <si>
    <t>48229252</t>
  </si>
  <si>
    <t>48229253</t>
  </si>
  <si>
    <t>48229258</t>
  </si>
  <si>
    <t>48229259</t>
  </si>
  <si>
    <t>48229304</t>
  </si>
  <si>
    <t>48229407</t>
  </si>
  <si>
    <t>48229415</t>
  </si>
  <si>
    <t>48229711</t>
  </si>
  <si>
    <t>48229712</t>
  </si>
  <si>
    <t>48229713</t>
  </si>
  <si>
    <t>48229714</t>
  </si>
  <si>
    <t>48229731</t>
  </si>
  <si>
    <t>48229732</t>
  </si>
  <si>
    <t>48229733</t>
  </si>
  <si>
    <t>48229734</t>
  </si>
  <si>
    <t>48229741</t>
  </si>
  <si>
    <t>48229742</t>
  </si>
  <si>
    <t>48229743</t>
  </si>
  <si>
    <t>48229744</t>
  </si>
  <si>
    <t>48251002</t>
  </si>
  <si>
    <t>48251122</t>
  </si>
  <si>
    <t>48251252</t>
  </si>
  <si>
    <t>48251372</t>
  </si>
  <si>
    <t>48251502</t>
  </si>
  <si>
    <t>48251752</t>
  </si>
  <si>
    <t>48252002</t>
  </si>
  <si>
    <t>48252122</t>
  </si>
  <si>
    <t>48252252</t>
  </si>
  <si>
    <t>48252562</t>
  </si>
  <si>
    <t>48253001</t>
  </si>
  <si>
    <t>48253621</t>
  </si>
  <si>
    <t>48254621</t>
  </si>
  <si>
    <t>48255120</t>
  </si>
  <si>
    <t>48255125</t>
  </si>
  <si>
    <t>48255135</t>
  </si>
  <si>
    <t>48255140</t>
  </si>
  <si>
    <t>48255143</t>
  </si>
  <si>
    <t>48255150</t>
  </si>
  <si>
    <t>48255280</t>
  </si>
  <si>
    <t>48255420</t>
  </si>
  <si>
    <t>48255425</t>
  </si>
  <si>
    <t>48255435</t>
  </si>
  <si>
    <t>48255440</t>
  </si>
  <si>
    <t>48255443</t>
  </si>
  <si>
    <t>48255450</t>
  </si>
  <si>
    <t>48281000</t>
  </si>
  <si>
    <t>48281030</t>
  </si>
  <si>
    <t>48284006</t>
  </si>
  <si>
    <t>48284008</t>
  </si>
  <si>
    <t>48284011</t>
  </si>
  <si>
    <t>48284016</t>
  </si>
  <si>
    <t>48286870</t>
  </si>
  <si>
    <t>48286880</t>
  </si>
  <si>
    <t>48323065</t>
  </si>
  <si>
    <t>48323070</t>
  </si>
  <si>
    <t>48390501</t>
  </si>
  <si>
    <t>48390511</t>
  </si>
  <si>
    <t>48390519</t>
  </si>
  <si>
    <t>48390521</t>
  </si>
  <si>
    <t>48390529</t>
  </si>
  <si>
    <t>48390531</t>
  </si>
  <si>
    <t>48390539</t>
  </si>
  <si>
    <t>48390572</t>
  </si>
  <si>
    <t>48404015</t>
  </si>
  <si>
    <t>48404016</t>
  </si>
  <si>
    <t>48404017</t>
  </si>
  <si>
    <t>48404070</t>
  </si>
  <si>
    <t>48404075</t>
  </si>
  <si>
    <t>48404080</t>
  </si>
  <si>
    <t>48404515</t>
  </si>
  <si>
    <t>48404520</t>
  </si>
  <si>
    <t>48660817</t>
  </si>
  <si>
    <t>48661520</t>
  </si>
  <si>
    <t>48662125</t>
  </si>
  <si>
    <t>48663240</t>
  </si>
  <si>
    <t>48663280</t>
  </si>
  <si>
    <t>48663350</t>
  </si>
  <si>
    <t>48894703</t>
  </si>
  <si>
    <t>48894704</t>
  </si>
  <si>
    <t>48894706</t>
  </si>
  <si>
    <t>48894707</t>
  </si>
  <si>
    <t>48894708</t>
  </si>
  <si>
    <t>48894709</t>
  </si>
  <si>
    <t>48894710</t>
  </si>
  <si>
    <t>48894711</t>
  </si>
  <si>
    <t>48894712</t>
  </si>
  <si>
    <t>48894714</t>
  </si>
  <si>
    <t>48894715</t>
  </si>
  <si>
    <t>48894716</t>
  </si>
  <si>
    <t>48894717</t>
  </si>
  <si>
    <t>48894718</t>
  </si>
  <si>
    <t>48894719</t>
  </si>
  <si>
    <t>48894720</t>
  </si>
  <si>
    <t>48894721</t>
  </si>
  <si>
    <t>48894722</t>
  </si>
  <si>
    <t>48894723</t>
  </si>
  <si>
    <t>48894724</t>
  </si>
  <si>
    <t>48894725</t>
  </si>
  <si>
    <t>48894726</t>
  </si>
  <si>
    <t>48894727</t>
  </si>
  <si>
    <t>48894728</t>
  </si>
  <si>
    <t>48894729</t>
  </si>
  <si>
    <t>48894759</t>
  </si>
  <si>
    <t>48894760</t>
  </si>
  <si>
    <t>48894763</t>
  </si>
  <si>
    <t>48894764</t>
  </si>
  <si>
    <t>48899301</t>
  </si>
  <si>
    <t>48899302</t>
  </si>
  <si>
    <t>48899320</t>
  </si>
  <si>
    <t>48899321</t>
  </si>
  <si>
    <t>48899332</t>
  </si>
  <si>
    <t>48899335</t>
  </si>
  <si>
    <t>48899399</t>
  </si>
  <si>
    <t>48900015</t>
  </si>
  <si>
    <t>48900030</t>
  </si>
  <si>
    <t>48900035</t>
  </si>
  <si>
    <t>48900045</t>
  </si>
  <si>
    <t>48900050</t>
  </si>
  <si>
    <t>48900055</t>
  </si>
  <si>
    <t>48900100</t>
  </si>
  <si>
    <t>48900110</t>
  </si>
  <si>
    <t>48901009</t>
  </si>
  <si>
    <t>48902060</t>
  </si>
  <si>
    <t>48902080</t>
  </si>
  <si>
    <t>48902120</t>
  </si>
  <si>
    <t>48902240</t>
  </si>
  <si>
    <t>48904015</t>
  </si>
  <si>
    <t>48904030</t>
  </si>
  <si>
    <t>48904050</t>
  </si>
  <si>
    <t>48904055</t>
  </si>
  <si>
    <t>49005418</t>
  </si>
  <si>
    <t>49005424</t>
  </si>
  <si>
    <t>49005450</t>
  </si>
  <si>
    <t>49005455</t>
  </si>
  <si>
    <t>49005456</t>
  </si>
  <si>
    <t>49005460</t>
  </si>
  <si>
    <t>49005614</t>
  </si>
  <si>
    <t>49220130</t>
  </si>
  <si>
    <t>49220220</t>
  </si>
  <si>
    <t>49224083</t>
  </si>
  <si>
    <t>49224102</t>
  </si>
  <si>
    <t>49224152</t>
  </si>
  <si>
    <t>49224201</t>
  </si>
  <si>
    <t>49224800</t>
  </si>
  <si>
    <t>49225100</t>
  </si>
  <si>
    <t>49560002</t>
  </si>
  <si>
    <t>49560012</t>
  </si>
  <si>
    <t>49560014</t>
  </si>
  <si>
    <t>49560023</t>
  </si>
  <si>
    <t>49560024</t>
  </si>
  <si>
    <t>49560027</t>
  </si>
  <si>
    <t>49560032</t>
  </si>
  <si>
    <t>49560037</t>
  </si>
  <si>
    <t>49560043</t>
  </si>
  <si>
    <t>49560047</t>
  </si>
  <si>
    <t>49560052</t>
  </si>
  <si>
    <t>49560057</t>
  </si>
  <si>
    <t>49560062</t>
  </si>
  <si>
    <t>49560067</t>
  </si>
  <si>
    <t>49560072</t>
  </si>
  <si>
    <t>49560077</t>
  </si>
  <si>
    <t>49560082</t>
  </si>
  <si>
    <t>49560087</t>
  </si>
  <si>
    <t>49560092</t>
  </si>
  <si>
    <t>49560097</t>
  </si>
  <si>
    <t>49560102</t>
  </si>
  <si>
    <t>49560107</t>
  </si>
  <si>
    <t>49560112</t>
  </si>
  <si>
    <t>49560113</t>
  </si>
  <si>
    <t>49560117</t>
  </si>
  <si>
    <t>49560122</t>
  </si>
  <si>
    <t>49560127</t>
  </si>
  <si>
    <t>49560129</t>
  </si>
  <si>
    <t>49560132</t>
  </si>
  <si>
    <t>49560137</t>
  </si>
  <si>
    <t>49560142</t>
  </si>
  <si>
    <t>49560147</t>
  </si>
  <si>
    <t>49560153</t>
  </si>
  <si>
    <t>49560158</t>
  </si>
  <si>
    <t>49560159</t>
  </si>
  <si>
    <t>49560163</t>
  </si>
  <si>
    <t>49560167</t>
  </si>
  <si>
    <t>49560173</t>
  </si>
  <si>
    <t>49560177</t>
  </si>
  <si>
    <t>49560183</t>
  </si>
  <si>
    <t>49560187</t>
  </si>
  <si>
    <t>49560193</t>
  </si>
  <si>
    <t>49560197</t>
  </si>
  <si>
    <t>49560203</t>
  </si>
  <si>
    <t>49560207</t>
  </si>
  <si>
    <t>49560213</t>
  </si>
  <si>
    <t>49560217</t>
  </si>
  <si>
    <t>49560227</t>
  </si>
  <si>
    <t>49560233</t>
  </si>
  <si>
    <t>49560237</t>
  </si>
  <si>
    <t>49560243</t>
  </si>
  <si>
    <t>49560244</t>
  </si>
  <si>
    <t>49560247</t>
  </si>
  <si>
    <t>49560253</t>
  </si>
  <si>
    <t>49560260</t>
  </si>
  <si>
    <t>49560290</t>
  </si>
  <si>
    <t>49560503</t>
  </si>
  <si>
    <t>49560505</t>
  </si>
  <si>
    <t>49560507</t>
  </si>
  <si>
    <t>49560509</t>
  </si>
  <si>
    <t>49560511</t>
  </si>
  <si>
    <t>49560513</t>
  </si>
  <si>
    <t>49560515</t>
  </si>
  <si>
    <t>49560517</t>
  </si>
  <si>
    <t>49560702</t>
  </si>
  <si>
    <t>49560704</t>
  </si>
  <si>
    <t>49560707</t>
  </si>
  <si>
    <t>49560708</t>
  </si>
  <si>
    <t>49560710</t>
  </si>
  <si>
    <t>49560712</t>
  </si>
  <si>
    <t>49560713</t>
  </si>
  <si>
    <t>49560717</t>
  </si>
  <si>
    <t>49560719</t>
  </si>
  <si>
    <t>49560720</t>
  </si>
  <si>
    <t>49560724</t>
  </si>
  <si>
    <t>49560726</t>
  </si>
  <si>
    <t>49560727</t>
  </si>
  <si>
    <t>49560729</t>
  </si>
  <si>
    <t>49560734</t>
  </si>
  <si>
    <t>49560738</t>
  </si>
  <si>
    <t>49560739</t>
  </si>
  <si>
    <t>49560742</t>
  </si>
  <si>
    <t>49560744</t>
  </si>
  <si>
    <t>49560746</t>
  </si>
  <si>
    <t>49565090</t>
  </si>
  <si>
    <t>49565091</t>
  </si>
  <si>
    <t>49565100</t>
  </si>
  <si>
    <t>49565110</t>
  </si>
  <si>
    <t>49565120</t>
  </si>
  <si>
    <t>49565125</t>
  </si>
  <si>
    <t>49565130</t>
  </si>
  <si>
    <t>49565140</t>
  </si>
  <si>
    <t>49565150</t>
  </si>
  <si>
    <t>49565152</t>
  </si>
  <si>
    <t>49565155</t>
  </si>
  <si>
    <t>49565160</t>
  </si>
  <si>
    <t>49565165</t>
  </si>
  <si>
    <t>49565167</t>
  </si>
  <si>
    <t>49565169</t>
  </si>
  <si>
    <t>49565170</t>
  </si>
  <si>
    <t>49565175</t>
  </si>
  <si>
    <t>49565178</t>
  </si>
  <si>
    <t>49565180</t>
  </si>
  <si>
    <t>49565190</t>
  </si>
  <si>
    <t>49565195</t>
  </si>
  <si>
    <t>49565200</t>
  </si>
  <si>
    <t>49565205</t>
  </si>
  <si>
    <t>49565605</t>
  </si>
  <si>
    <t>49565615</t>
  </si>
  <si>
    <t>49565620</t>
  </si>
  <si>
    <t>49565625</t>
  </si>
  <si>
    <t>49565630</t>
  </si>
  <si>
    <t>49565640</t>
  </si>
  <si>
    <t>49565645</t>
  </si>
  <si>
    <t>49565664</t>
  </si>
  <si>
    <t>49567010</t>
  </si>
  <si>
    <t>49567250</t>
  </si>
  <si>
    <t>49568000</t>
  </si>
  <si>
    <t>49568010</t>
  </si>
  <si>
    <t>49569100</t>
  </si>
  <si>
    <t>49569805</t>
  </si>
  <si>
    <t>49569810</t>
  </si>
  <si>
    <t>49569815</t>
  </si>
  <si>
    <t>49569820</t>
  </si>
  <si>
    <t>49569825</t>
  </si>
  <si>
    <t>49569830</t>
  </si>
  <si>
    <t>49569835</t>
  </si>
  <si>
    <t>49590011</t>
  </si>
  <si>
    <t>49663004</t>
  </si>
  <si>
    <t>49960070</t>
  </si>
  <si>
    <t>4932117042</t>
  </si>
  <si>
    <t>4932127010</t>
  </si>
  <si>
    <t>4932213116</t>
  </si>
  <si>
    <t>4932213231</t>
  </si>
  <si>
    <t>4932213232</t>
  </si>
  <si>
    <t>4932221378</t>
  </si>
  <si>
    <t>4932221379</t>
  </si>
  <si>
    <t>4932221380</t>
  </si>
  <si>
    <t>4932245967</t>
  </si>
  <si>
    <t>4932245992</t>
  </si>
  <si>
    <t>4932245994</t>
  </si>
  <si>
    <t>4932245995</t>
  </si>
  <si>
    <t>4932254061</t>
  </si>
  <si>
    <t>4932254063</t>
  </si>
  <si>
    <t>4932254064</t>
  </si>
  <si>
    <t>4932254071</t>
  </si>
  <si>
    <t>4932267980</t>
  </si>
  <si>
    <t>4932273484</t>
  </si>
  <si>
    <t>4932274315</t>
  </si>
  <si>
    <t>4932274351</t>
  </si>
  <si>
    <t>4932274353</t>
  </si>
  <si>
    <t>4932274650</t>
  </si>
  <si>
    <t>4932274651</t>
  </si>
  <si>
    <t>4932274652</t>
  </si>
  <si>
    <t>4932274653</t>
  </si>
  <si>
    <t>4932274654</t>
  </si>
  <si>
    <t>4932304684</t>
  </si>
  <si>
    <t>4932305176</t>
  </si>
  <si>
    <t>4932305177</t>
  </si>
  <si>
    <t>4932305178</t>
  </si>
  <si>
    <t>4932305179</t>
  </si>
  <si>
    <t>4932307067</t>
  </si>
  <si>
    <t>4932307068</t>
  </si>
  <si>
    <t>4932307069</t>
  </si>
  <si>
    <t>4932307070</t>
  </si>
  <si>
    <t>4932307071</t>
  </si>
  <si>
    <t>4932307072</t>
  </si>
  <si>
    <t>4932307073</t>
  </si>
  <si>
    <t>4932307074</t>
  </si>
  <si>
    <t>4932307075</t>
  </si>
  <si>
    <t>4932307076</t>
  </si>
  <si>
    <t>4932307077</t>
  </si>
  <si>
    <t>4932307078</t>
  </si>
  <si>
    <t>4932307079</t>
  </si>
  <si>
    <t>4932307080</t>
  </si>
  <si>
    <t>4932307081</t>
  </si>
  <si>
    <t>4932307082</t>
  </si>
  <si>
    <t>4932307083</t>
  </si>
  <si>
    <t>4932307084</t>
  </si>
  <si>
    <t>4932307085</t>
  </si>
  <si>
    <t>4932307087</t>
  </si>
  <si>
    <t>4932307088</t>
  </si>
  <si>
    <t>4932307946</t>
  </si>
  <si>
    <t>4932310612</t>
  </si>
  <si>
    <t>4932311633</t>
  </si>
  <si>
    <t>4932312099</t>
  </si>
  <si>
    <t>4932312100</t>
  </si>
  <si>
    <t>4932312101</t>
  </si>
  <si>
    <t>4932312102</t>
  </si>
  <si>
    <t>4932312103</t>
  </si>
  <si>
    <t>4932312104</t>
  </si>
  <si>
    <t>4932312475</t>
  </si>
  <si>
    <t>4932312476</t>
  </si>
  <si>
    <t>4932312477</t>
  </si>
  <si>
    <t>4932312478</t>
  </si>
  <si>
    <t>4932312479</t>
  </si>
  <si>
    <t>4932312480</t>
  </si>
  <si>
    <t>4932314867</t>
  </si>
  <si>
    <t>4932316243</t>
  </si>
  <si>
    <t>4932319995</t>
  </si>
  <si>
    <t>4932320014</t>
  </si>
  <si>
    <t>4932339498</t>
  </si>
  <si>
    <t>4932339499</t>
  </si>
  <si>
    <t>4932339625</t>
  </si>
  <si>
    <t>4932339626</t>
  </si>
  <si>
    <t>4932339627</t>
  </si>
  <si>
    <t>4932340011</t>
  </si>
  <si>
    <t>4932340012</t>
  </si>
  <si>
    <t>4932340408</t>
  </si>
  <si>
    <t>4932340409</t>
  </si>
  <si>
    <t>4932340410</t>
  </si>
  <si>
    <t>4932340411</t>
  </si>
  <si>
    <t>4932341610</t>
  </si>
  <si>
    <t>4932341611</t>
  </si>
  <si>
    <t>4932341612</t>
  </si>
  <si>
    <t>4932341613</t>
  </si>
  <si>
    <t>4932341614</t>
  </si>
  <si>
    <t>4932341615</t>
  </si>
  <si>
    <t>4932343270</t>
  </si>
  <si>
    <t>4932343271</t>
  </si>
  <si>
    <t>4932343272</t>
  </si>
  <si>
    <t>4932343273</t>
  </si>
  <si>
    <t>4932343274</t>
  </si>
  <si>
    <t>4932343275</t>
  </si>
  <si>
    <t>4932343276</t>
  </si>
  <si>
    <t>4932343277</t>
  </si>
  <si>
    <t>4932343278</t>
  </si>
  <si>
    <t>4932343279</t>
  </si>
  <si>
    <t>4932343280</t>
  </si>
  <si>
    <t>4932343281</t>
  </si>
  <si>
    <t>4932343282</t>
  </si>
  <si>
    <t>4932343283</t>
  </si>
  <si>
    <t>4932343284</t>
  </si>
  <si>
    <t>4932343285</t>
  </si>
  <si>
    <t>4932343286</t>
  </si>
  <si>
    <t>4932343287</t>
  </si>
  <si>
    <t>4932343288</t>
  </si>
  <si>
    <t>4932343289</t>
  </si>
  <si>
    <t>4932343290</t>
  </si>
  <si>
    <t>4932343291</t>
  </si>
  <si>
    <t>4932343292</t>
  </si>
  <si>
    <t>4932343293</t>
  </si>
  <si>
    <t>4932343294</t>
  </si>
  <si>
    <t>4932343295</t>
  </si>
  <si>
    <t>4932343296</t>
  </si>
  <si>
    <t>4932343297</t>
  </si>
  <si>
    <t>4932343298</t>
  </si>
  <si>
    <t>4932343299</t>
  </si>
  <si>
    <t>4932343300</t>
  </si>
  <si>
    <t>4932343301</t>
  </si>
  <si>
    <t>4932343302</t>
  </si>
  <si>
    <t>4932343303</t>
  </si>
  <si>
    <t>4932343304</t>
  </si>
  <si>
    <t>4932343305</t>
  </si>
  <si>
    <t>4932343306</t>
  </si>
  <si>
    <t>4932343307</t>
  </si>
  <si>
    <t>4932343310</t>
  </si>
  <si>
    <t>4932343667</t>
  </si>
  <si>
    <t>4932343670</t>
  </si>
  <si>
    <t>4932343734</t>
  </si>
  <si>
    <t>4932343735</t>
  </si>
  <si>
    <t>4932343736</t>
  </si>
  <si>
    <t>4932343737</t>
  </si>
  <si>
    <t>4932343738</t>
  </si>
  <si>
    <t>4932343739</t>
  </si>
  <si>
    <t>4932343740</t>
  </si>
  <si>
    <t>4932343743</t>
  </si>
  <si>
    <t>4932343744</t>
  </si>
  <si>
    <t>4932343745</t>
  </si>
  <si>
    <t>4932343747</t>
  </si>
  <si>
    <t>4932343771</t>
  </si>
  <si>
    <t>4932344292</t>
  </si>
  <si>
    <t>4932344293</t>
  </si>
  <si>
    <t>4932344295</t>
  </si>
  <si>
    <t>4932344296</t>
  </si>
  <si>
    <t>4932344297</t>
  </si>
  <si>
    <t>4932344298</t>
  </si>
  <si>
    <t>4932344300</t>
  </si>
  <si>
    <t>4932344301</t>
  </si>
  <si>
    <t>4932344303</t>
  </si>
  <si>
    <t>4932344304</t>
  </si>
  <si>
    <t>4932344305</t>
  </si>
  <si>
    <t>4932344307</t>
  </si>
  <si>
    <t>4932344308</t>
  </si>
  <si>
    <t>4932344309</t>
  </si>
  <si>
    <t>4932344310</t>
  </si>
  <si>
    <t>4932344311</t>
  </si>
  <si>
    <t>4932344478</t>
  </si>
  <si>
    <t>4932344479</t>
  </si>
  <si>
    <t>4932344480</t>
  </si>
  <si>
    <t>4932344481</t>
  </si>
  <si>
    <t>4932344482</t>
  </si>
  <si>
    <t>4932345758</t>
  </si>
  <si>
    <t>4932345760</t>
  </si>
  <si>
    <t>4932345761</t>
  </si>
  <si>
    <t>4932345825</t>
  </si>
  <si>
    <t>4932345826</t>
  </si>
  <si>
    <t>4932346071</t>
  </si>
  <si>
    <t>4932346078</t>
  </si>
  <si>
    <t>4932346079</t>
  </si>
  <si>
    <t>4932346081</t>
  </si>
  <si>
    <t>4932346082</t>
  </si>
  <si>
    <t>4932348072</t>
  </si>
  <si>
    <t>4932349457</t>
  </si>
  <si>
    <t>4932351666</t>
  </si>
  <si>
    <t>4932351667</t>
  </si>
  <si>
    <t>4932351668</t>
  </si>
  <si>
    <t>4932351669</t>
  </si>
  <si>
    <t>4932351670</t>
  </si>
  <si>
    <t>4932352007</t>
  </si>
  <si>
    <t>4932352008</t>
  </si>
  <si>
    <t>4932352009</t>
  </si>
  <si>
    <t>4932352010</t>
  </si>
  <si>
    <t>4932352011</t>
  </si>
  <si>
    <t>4932352012</t>
  </si>
  <si>
    <t>4932352013</t>
  </si>
  <si>
    <t>4932352014</t>
  </si>
  <si>
    <t>4932352015</t>
  </si>
  <si>
    <t>4932352016</t>
  </si>
  <si>
    <t>4932352017</t>
  </si>
  <si>
    <t>4932352018</t>
  </si>
  <si>
    <t>4932352019</t>
  </si>
  <si>
    <t>4932352020</t>
  </si>
  <si>
    <t>4932352021</t>
  </si>
  <si>
    <t>4932352022</t>
  </si>
  <si>
    <t>4932352023</t>
  </si>
  <si>
    <t>4932352024</t>
  </si>
  <si>
    <t>4932352025</t>
  </si>
  <si>
    <t>4932352026</t>
  </si>
  <si>
    <t>4932352027</t>
  </si>
  <si>
    <t>4932352028</t>
  </si>
  <si>
    <t>4932352029</t>
  </si>
  <si>
    <t>4932352030</t>
  </si>
  <si>
    <t>4932352031</t>
  </si>
  <si>
    <t>4932352032</t>
  </si>
  <si>
    <t>4932352033</t>
  </si>
  <si>
    <t>4932352034</t>
  </si>
  <si>
    <t>4932352035</t>
  </si>
  <si>
    <t>4932352036</t>
  </si>
  <si>
    <t>4932352037</t>
  </si>
  <si>
    <t>4932352038</t>
  </si>
  <si>
    <t>4932352039</t>
  </si>
  <si>
    <t>4932352040</t>
  </si>
  <si>
    <t>4932352041</t>
  </si>
  <si>
    <t>4932352042</t>
  </si>
  <si>
    <t>4932352043</t>
  </si>
  <si>
    <t>4932352044</t>
  </si>
  <si>
    <t>4932352045</t>
  </si>
  <si>
    <t>4932352046</t>
  </si>
  <si>
    <t>4932352047</t>
  </si>
  <si>
    <t>4932352048</t>
  </si>
  <si>
    <t>4932352049</t>
  </si>
  <si>
    <t>4932352050</t>
  </si>
  <si>
    <t>4932352052</t>
  </si>
  <si>
    <t>4932352068</t>
  </si>
  <si>
    <t>4932352072</t>
  </si>
  <si>
    <t>4932352074</t>
  </si>
  <si>
    <t>4932352075</t>
  </si>
  <si>
    <t>4932352077</t>
  </si>
  <si>
    <t>4932352078</t>
  </si>
  <si>
    <t>4932352079</t>
  </si>
  <si>
    <t>4932352080</t>
  </si>
  <si>
    <t>4932352081</t>
  </si>
  <si>
    <t>4932352082</t>
  </si>
  <si>
    <t>4932352083</t>
  </si>
  <si>
    <t>4932352084</t>
  </si>
  <si>
    <t>4932352085</t>
  </si>
  <si>
    <t>4932352086</t>
  </si>
  <si>
    <t>4932352087</t>
  </si>
  <si>
    <t>4932352088</t>
  </si>
  <si>
    <t>4932352089</t>
  </si>
  <si>
    <t>4932352090</t>
  </si>
  <si>
    <t>4932352092</t>
  </si>
  <si>
    <t>4932352130</t>
  </si>
  <si>
    <t>4932352153</t>
  </si>
  <si>
    <t>4932352200</t>
  </si>
  <si>
    <t>4932352201</t>
  </si>
  <si>
    <t>4932352202</t>
  </si>
  <si>
    <t>4932352203</t>
  </si>
  <si>
    <t>4932352204</t>
  </si>
  <si>
    <t>4932352205</t>
  </si>
  <si>
    <t>4932352206</t>
  </si>
  <si>
    <t>4932352207</t>
  </si>
  <si>
    <t>4932352208</t>
  </si>
  <si>
    <t>4932352209</t>
  </si>
  <si>
    <t>4932352210</t>
  </si>
  <si>
    <t>4932352211</t>
  </si>
  <si>
    <t>4932352212</t>
  </si>
  <si>
    <t>4932352213</t>
  </si>
  <si>
    <t>4932352214</t>
  </si>
  <si>
    <t>4932352215</t>
  </si>
  <si>
    <t>4932352216</t>
  </si>
  <si>
    <t>4932352217</t>
  </si>
  <si>
    <t>4932352218</t>
  </si>
  <si>
    <t>4932352219</t>
  </si>
  <si>
    <t>4932352220</t>
  </si>
  <si>
    <t>4932352221</t>
  </si>
  <si>
    <t>4932352222</t>
  </si>
  <si>
    <t>4932352223</t>
  </si>
  <si>
    <t>4932352224</t>
  </si>
  <si>
    <t>4932352225</t>
  </si>
  <si>
    <t>4932352226</t>
  </si>
  <si>
    <t>4932352227</t>
  </si>
  <si>
    <t>4932352228</t>
  </si>
  <si>
    <t>4932352229</t>
  </si>
  <si>
    <t>4932352230</t>
  </si>
  <si>
    <t>4932352231</t>
  </si>
  <si>
    <t>4932352232</t>
  </si>
  <si>
    <t>4932352233</t>
  </si>
  <si>
    <t>4932352234</t>
  </si>
  <si>
    <t>4932352299</t>
  </si>
  <si>
    <t>4932352300</t>
  </si>
  <si>
    <t>4932352320</t>
  </si>
  <si>
    <t>4932352321</t>
  </si>
  <si>
    <t>4932352332</t>
  </si>
  <si>
    <t>4932352333</t>
  </si>
  <si>
    <t>4932352334</t>
  </si>
  <si>
    <t>4932352335</t>
  </si>
  <si>
    <t>4932352336</t>
  </si>
  <si>
    <t>4932352337</t>
  </si>
  <si>
    <t>4932352338</t>
  </si>
  <si>
    <t>4932352339</t>
  </si>
  <si>
    <t>4932352340</t>
  </si>
  <si>
    <t>4932352341</t>
  </si>
  <si>
    <t>4932352342</t>
  </si>
  <si>
    <t>4932352343</t>
  </si>
  <si>
    <t>4932352344</t>
  </si>
  <si>
    <t>4932352345</t>
  </si>
  <si>
    <t>4932352346</t>
  </si>
  <si>
    <t>4932352347</t>
  </si>
  <si>
    <t>4932352348</t>
  </si>
  <si>
    <t>4932352349</t>
  </si>
  <si>
    <t>4932352350</t>
  </si>
  <si>
    <t>4932352351</t>
  </si>
  <si>
    <t>4932352352</t>
  </si>
  <si>
    <t>4932352353</t>
  </si>
  <si>
    <t>4932352354</t>
  </si>
  <si>
    <t>4932352355</t>
  </si>
  <si>
    <t>4932352356</t>
  </si>
  <si>
    <t>4932352357</t>
  </si>
  <si>
    <t>4932352358</t>
  </si>
  <si>
    <t>4932352359</t>
  </si>
  <si>
    <t>4932352360</t>
  </si>
  <si>
    <t>4932352361</t>
  </si>
  <si>
    <t>4932352362</t>
  </si>
  <si>
    <t>4932352363</t>
  </si>
  <si>
    <t>4932352364</t>
  </si>
  <si>
    <t>4932352365</t>
  </si>
  <si>
    <t>4932352366</t>
  </si>
  <si>
    <t>4932352367</t>
  </si>
  <si>
    <t>4932352368</t>
  </si>
  <si>
    <t>4932352369</t>
  </si>
  <si>
    <t>4932352370</t>
  </si>
  <si>
    <t>4932352371</t>
  </si>
  <si>
    <t>4932352372</t>
  </si>
  <si>
    <t>4932352373</t>
  </si>
  <si>
    <t>4932352374</t>
  </si>
  <si>
    <t>4932352375</t>
  </si>
  <si>
    <t>4932352376</t>
  </si>
  <si>
    <t>4932352377</t>
  </si>
  <si>
    <t>4932352378</t>
  </si>
  <si>
    <t>4932352379</t>
  </si>
  <si>
    <t>4932352380</t>
  </si>
  <si>
    <t>4932352381</t>
  </si>
  <si>
    <t>4932352382</t>
  </si>
  <si>
    <t>4932352383</t>
  </si>
  <si>
    <t>4932352384</t>
  </si>
  <si>
    <t>4932352385</t>
  </si>
  <si>
    <t>4932352386</t>
  </si>
  <si>
    <t>4932352387</t>
  </si>
  <si>
    <t>4932352388</t>
  </si>
  <si>
    <t>4932352389</t>
  </si>
  <si>
    <t>4932352390</t>
  </si>
  <si>
    <t>4932352391</t>
  </si>
  <si>
    <t>4932352392</t>
  </si>
  <si>
    <t>4932352393</t>
  </si>
  <si>
    <t>4932352394</t>
  </si>
  <si>
    <t>4932352395</t>
  </si>
  <si>
    <t>4932352396</t>
  </si>
  <si>
    <t>4932352397</t>
  </si>
  <si>
    <t>4932352398</t>
  </si>
  <si>
    <t>4932352399</t>
  </si>
  <si>
    <t>4932352400</t>
  </si>
  <si>
    <t>4932352401</t>
  </si>
  <si>
    <t>4932352402</t>
  </si>
  <si>
    <t>4932352403</t>
  </si>
  <si>
    <t>4932352404</t>
  </si>
  <si>
    <t>4932352405</t>
  </si>
  <si>
    <t>4932352406</t>
  </si>
  <si>
    <t>4932352465</t>
  </si>
  <si>
    <t>4932352466</t>
  </si>
  <si>
    <t>4932352468</t>
  </si>
  <si>
    <t>4932352469</t>
  </si>
  <si>
    <t>4932352470</t>
  </si>
  <si>
    <t>4932352471</t>
  </si>
  <si>
    <t>4932352487</t>
  </si>
  <si>
    <t>4932352488</t>
  </si>
  <si>
    <t>4932352489</t>
  </si>
  <si>
    <t>4932352490</t>
  </si>
  <si>
    <t>4932352491</t>
  </si>
  <si>
    <t>4932352492</t>
  </si>
  <si>
    <t>4932352493</t>
  </si>
  <si>
    <t>4932352494</t>
  </si>
  <si>
    <t>4932352495</t>
  </si>
  <si>
    <t>4932352496</t>
  </si>
  <si>
    <t>4932352497</t>
  </si>
  <si>
    <t>4932352498</t>
  </si>
  <si>
    <t>4932352499</t>
  </si>
  <si>
    <t>4932352500</t>
  </si>
  <si>
    <t>4932352501</t>
  </si>
  <si>
    <t>4932352502</t>
  </si>
  <si>
    <t>4932352503</t>
  </si>
  <si>
    <t>4932352504</t>
  </si>
  <si>
    <t>4932352506</t>
  </si>
  <si>
    <t>4932352507</t>
  </si>
  <si>
    <t>4932352508</t>
  </si>
  <si>
    <t>4932352510</t>
  </si>
  <si>
    <t>4932352512</t>
  </si>
  <si>
    <t>4932352513</t>
  </si>
  <si>
    <t>4932352514</t>
  </si>
  <si>
    <t>4932352515</t>
  </si>
  <si>
    <t>4932352516</t>
  </si>
  <si>
    <t>4932352520</t>
  </si>
  <si>
    <t>4932352521</t>
  </si>
  <si>
    <t>4932352522</t>
  </si>
  <si>
    <t>4932352536</t>
  </si>
  <si>
    <t>4932352537</t>
  </si>
  <si>
    <t>4932352538</t>
  </si>
  <si>
    <t>4932352539</t>
  </si>
  <si>
    <t>4932352540</t>
  </si>
  <si>
    <t>4932352541</t>
  </si>
  <si>
    <t>4932352542</t>
  </si>
  <si>
    <t>4932352543</t>
  </si>
  <si>
    <t>4932352544</t>
  </si>
  <si>
    <t>4932352545</t>
  </si>
  <si>
    <t>4932352546</t>
  </si>
  <si>
    <t>4932352578</t>
  </si>
  <si>
    <t>4932352579</t>
  </si>
  <si>
    <t>4932352583</t>
  </si>
  <si>
    <t>4932352584</t>
  </si>
  <si>
    <t>4932352585</t>
  </si>
  <si>
    <t>4932352586</t>
  </si>
  <si>
    <t>4932352628</t>
  </si>
  <si>
    <t>4932352629</t>
  </si>
  <si>
    <t>4932352630</t>
  </si>
  <si>
    <t>4932352631</t>
  </si>
  <si>
    <t>4932352632</t>
  </si>
  <si>
    <t>4932352633</t>
  </si>
  <si>
    <t>4932352645</t>
  </si>
  <si>
    <t>4932352647</t>
  </si>
  <si>
    <t>4932352674</t>
  </si>
  <si>
    <t>4932352696</t>
  </si>
  <si>
    <t>4932352698</t>
  </si>
  <si>
    <t>4932352699</t>
  </si>
  <si>
    <t>4932352700</t>
  </si>
  <si>
    <t>4932352712</t>
  </si>
  <si>
    <t>4932352713</t>
  </si>
  <si>
    <t>4932352734</t>
  </si>
  <si>
    <t>4932352735</t>
  </si>
  <si>
    <t>4932352736</t>
  </si>
  <si>
    <t>4932352737</t>
  </si>
  <si>
    <t>4932352738</t>
  </si>
  <si>
    <t>4932352739</t>
  </si>
  <si>
    <t>4932352740</t>
  </si>
  <si>
    <t>4932352741</t>
  </si>
  <si>
    <t>4932352742</t>
  </si>
  <si>
    <t>4932352744</t>
  </si>
  <si>
    <t>4932352747</t>
  </si>
  <si>
    <t>4932352750</t>
  </si>
  <si>
    <t>4932352751</t>
  </si>
  <si>
    <t>4932352752</t>
  </si>
  <si>
    <t>4932352753</t>
  </si>
  <si>
    <t>4932352754</t>
  </si>
  <si>
    <t>4932352755</t>
  </si>
  <si>
    <t>4932352756</t>
  </si>
  <si>
    <t>4932352757</t>
  </si>
  <si>
    <t>4932352758</t>
  </si>
  <si>
    <t>4932352759</t>
  </si>
  <si>
    <t>4932352760</t>
  </si>
  <si>
    <t>4932352761</t>
  </si>
  <si>
    <t>4932352762</t>
  </si>
  <si>
    <t>4932352763</t>
  </si>
  <si>
    <t>4932352764</t>
  </si>
  <si>
    <t>4932352765</t>
  </si>
  <si>
    <t>4932352766</t>
  </si>
  <si>
    <t>4932352767</t>
  </si>
  <si>
    <t>4932352768</t>
  </si>
  <si>
    <t>4932352769</t>
  </si>
  <si>
    <t>4932352770</t>
  </si>
  <si>
    <t>4932352771</t>
  </si>
  <si>
    <t>4932352772</t>
  </si>
  <si>
    <t>4932352773</t>
  </si>
  <si>
    <t>4932352774</t>
  </si>
  <si>
    <t>4932352775</t>
  </si>
  <si>
    <t>4932352776</t>
  </si>
  <si>
    <t>4932352777</t>
  </si>
  <si>
    <t>4932352778</t>
  </si>
  <si>
    <t>4932352779</t>
  </si>
  <si>
    <t>4932352780</t>
  </si>
  <si>
    <t>4932352781</t>
  </si>
  <si>
    <t>4932352782</t>
  </si>
  <si>
    <t>4932352783</t>
  </si>
  <si>
    <t>4932352784</t>
  </si>
  <si>
    <t>4932352785</t>
  </si>
  <si>
    <t>4932352786</t>
  </si>
  <si>
    <t>4932352787</t>
  </si>
  <si>
    <t>4932352788</t>
  </si>
  <si>
    <t>4932352789</t>
  </si>
  <si>
    <t>4932352790</t>
  </si>
  <si>
    <t>4932352791</t>
  </si>
  <si>
    <t>4932352792</t>
  </si>
  <si>
    <t>4932352793</t>
  </si>
  <si>
    <t>4932352794</t>
  </si>
  <si>
    <t>4932352795</t>
  </si>
  <si>
    <t>4932352796</t>
  </si>
  <si>
    <t>4932352797</t>
  </si>
  <si>
    <t>4932352798</t>
  </si>
  <si>
    <t>4932352799</t>
  </si>
  <si>
    <t>4932352800</t>
  </si>
  <si>
    <t>4932352801</t>
  </si>
  <si>
    <t>4932352819</t>
  </si>
  <si>
    <t>4932352820</t>
  </si>
  <si>
    <t>4932352822</t>
  </si>
  <si>
    <t>4932352833</t>
  </si>
  <si>
    <t>4932352834</t>
  </si>
  <si>
    <t>4932352835</t>
  </si>
  <si>
    <t>4932352836</t>
  </si>
  <si>
    <t>4932352847</t>
  </si>
  <si>
    <t>4932352848</t>
  </si>
  <si>
    <t>4932352849</t>
  </si>
  <si>
    <t>4932352850</t>
  </si>
  <si>
    <t>4932352851</t>
  </si>
  <si>
    <t>4932352852</t>
  </si>
  <si>
    <t>4932352853</t>
  </si>
  <si>
    <t>4932352854</t>
  </si>
  <si>
    <t>4932352855</t>
  </si>
  <si>
    <t>4932352856</t>
  </si>
  <si>
    <t>4932352857</t>
  </si>
  <si>
    <t>4932352858</t>
  </si>
  <si>
    <t>4932352859</t>
  </si>
  <si>
    <t>4932352860</t>
  </si>
  <si>
    <t>4932352861</t>
  </si>
  <si>
    <t>4932352862</t>
  </si>
  <si>
    <t>4932352892</t>
  </si>
  <si>
    <t>4932352918</t>
  </si>
  <si>
    <t>4932352919</t>
  </si>
  <si>
    <t>4932352920</t>
  </si>
  <si>
    <t>4932352944</t>
  </si>
  <si>
    <t>4932352945</t>
  </si>
  <si>
    <t>4932352946</t>
  </si>
  <si>
    <t>4932352947</t>
  </si>
  <si>
    <t>4932352948</t>
  </si>
  <si>
    <t>4932352949</t>
  </si>
  <si>
    <t>4932352950</t>
  </si>
  <si>
    <t>4932352951</t>
  </si>
  <si>
    <t>4932352952</t>
  </si>
  <si>
    <t>4932352953</t>
  </si>
  <si>
    <t>4932352954</t>
  </si>
  <si>
    <t>4932352955</t>
  </si>
  <si>
    <t>4932352956</t>
  </si>
  <si>
    <t>4932353424</t>
  </si>
  <si>
    <t>4932353819</t>
  </si>
  <si>
    <t>4932353820</t>
  </si>
  <si>
    <t>4932353821</t>
  </si>
  <si>
    <t>4932353822</t>
  </si>
  <si>
    <t>4932353823</t>
  </si>
  <si>
    <t>4932353824</t>
  </si>
  <si>
    <t>4932353825</t>
  </si>
  <si>
    <t>4932353826</t>
  </si>
  <si>
    <t>4932354506</t>
  </si>
  <si>
    <t>4932354508</t>
  </si>
  <si>
    <t>4932354745</t>
  </si>
  <si>
    <t>4932355066</t>
  </si>
  <si>
    <t>4932355067</t>
  </si>
  <si>
    <t>4932355068</t>
  </si>
  <si>
    <t>4932355069</t>
  </si>
  <si>
    <t>4932355070</t>
  </si>
  <si>
    <t>4932355071</t>
  </si>
  <si>
    <t>4932355140</t>
  </si>
  <si>
    <t>4932355141</t>
  </si>
  <si>
    <t>4932355142</t>
  </si>
  <si>
    <t>4932355143</t>
  </si>
  <si>
    <t>4932355144</t>
  </si>
  <si>
    <t>4932356502</t>
  </si>
  <si>
    <t>4932356503</t>
  </si>
  <si>
    <t>4932356504</t>
  </si>
  <si>
    <t>4932356505</t>
  </si>
  <si>
    <t>4932356506</t>
  </si>
  <si>
    <t>4932356507</t>
  </si>
  <si>
    <t>4932356508</t>
  </si>
  <si>
    <t>4932356509</t>
  </si>
  <si>
    <t>4932356510</t>
  </si>
  <si>
    <t>4932356511</t>
  </si>
  <si>
    <t>4932357591</t>
  </si>
  <si>
    <t>4932358492</t>
  </si>
  <si>
    <t>4932358493</t>
  </si>
  <si>
    <t>4932358494</t>
  </si>
  <si>
    <t>4932358495</t>
  </si>
  <si>
    <t>4932358496</t>
  </si>
  <si>
    <t>4932359490</t>
  </si>
  <si>
    <t>4932361072</t>
  </si>
  <si>
    <t>4932363130</t>
  </si>
  <si>
    <t>4932363131</t>
  </si>
  <si>
    <t>4932363132</t>
  </si>
  <si>
    <t>4932363133</t>
  </si>
  <si>
    <t>4932363134</t>
  </si>
  <si>
    <t>4932363135</t>
  </si>
  <si>
    <t>4932363136</t>
  </si>
  <si>
    <t>4932363137</t>
  </si>
  <si>
    <t>4932363138</t>
  </si>
  <si>
    <t>4932363139</t>
  </si>
  <si>
    <t>4932363140</t>
  </si>
  <si>
    <t>4932363141</t>
  </si>
  <si>
    <t>4932363142</t>
  </si>
  <si>
    <t>4932363143</t>
  </si>
  <si>
    <t>4932363144</t>
  </si>
  <si>
    <t>4932363145</t>
  </si>
  <si>
    <t>4932363146</t>
  </si>
  <si>
    <t>4932363147</t>
  </si>
  <si>
    <t>4932363148</t>
  </si>
  <si>
    <t>4932363248</t>
  </si>
  <si>
    <t>4932363249</t>
  </si>
  <si>
    <t>4932363250</t>
  </si>
  <si>
    <t>4932363251</t>
  </si>
  <si>
    <t>4932363253</t>
  </si>
  <si>
    <t>4932363254</t>
  </si>
  <si>
    <t>4932363256</t>
  </si>
  <si>
    <t>4932363258</t>
  </si>
  <si>
    <t>4932363260</t>
  </si>
  <si>
    <t>4932363262</t>
  </si>
  <si>
    <t>4932363263</t>
  </si>
  <si>
    <t>4932363264</t>
  </si>
  <si>
    <t>4932363267</t>
  </si>
  <si>
    <t>4932363268</t>
  </si>
  <si>
    <t>4932363269</t>
  </si>
  <si>
    <t>4932363270</t>
  </si>
  <si>
    <t>4932363271</t>
  </si>
  <si>
    <t>4932363272</t>
  </si>
  <si>
    <t>4932363274</t>
  </si>
  <si>
    <t>4932363276</t>
  </si>
  <si>
    <t>4932363277</t>
  </si>
  <si>
    <t>4932363278</t>
  </si>
  <si>
    <t>4932363279</t>
  </si>
  <si>
    <t>4932363281</t>
  </si>
  <si>
    <t>4932363282</t>
  </si>
  <si>
    <t>4932363283</t>
  </si>
  <si>
    <t>4932363284</t>
  </si>
  <si>
    <t>4932363285</t>
  </si>
  <si>
    <t>4932363286</t>
  </si>
  <si>
    <t>4932363444</t>
  </si>
  <si>
    <t>4932363449</t>
  </si>
  <si>
    <t>4932363454</t>
  </si>
  <si>
    <t>4932363459</t>
  </si>
  <si>
    <t>4932363464</t>
  </si>
  <si>
    <t>4932363466</t>
  </si>
  <si>
    <t>4932363469</t>
  </si>
  <si>
    <t>4932363474</t>
  </si>
  <si>
    <t>4932363476</t>
  </si>
  <si>
    <t>4932363479</t>
  </si>
  <si>
    <t>4932363482</t>
  </si>
  <si>
    <t>4932363484</t>
  </si>
  <si>
    <t>4932363489</t>
  </si>
  <si>
    <t>4932363494</t>
  </si>
  <si>
    <t>4932363499</t>
  </si>
  <si>
    <t>4932363502</t>
  </si>
  <si>
    <t>4932363504</t>
  </si>
  <si>
    <t>4932363509</t>
  </si>
  <si>
    <t>4932363514</t>
  </si>
  <si>
    <t>4932363519</t>
  </si>
  <si>
    <t>4932363524</t>
  </si>
  <si>
    <t>4932363529</t>
  </si>
  <si>
    <t>4932363534</t>
  </si>
  <si>
    <t>4932363539</t>
  </si>
  <si>
    <t>4932363544</t>
  </si>
  <si>
    <t>4932363549</t>
  </si>
  <si>
    <t>4932363554</t>
  </si>
  <si>
    <t>4932363559</t>
  </si>
  <si>
    <t>4932363564</t>
  </si>
  <si>
    <t>4932363630</t>
  </si>
  <si>
    <t>4932363631</t>
  </si>
  <si>
    <t>4932363632</t>
  </si>
  <si>
    <t>4932363633</t>
  </si>
  <si>
    <t>4932363634</t>
  </si>
  <si>
    <t>4932363635</t>
  </si>
  <si>
    <t>4932363636</t>
  </si>
  <si>
    <t>4932363637</t>
  </si>
  <si>
    <t>4932363638</t>
  </si>
  <si>
    <t>4932363639</t>
  </si>
  <si>
    <t>4932363640</t>
  </si>
  <si>
    <t>4932363641</t>
  </si>
  <si>
    <t>4932363642</t>
  </si>
  <si>
    <t>4932363643</t>
  </si>
  <si>
    <t>4932363644</t>
  </si>
  <si>
    <t>4932363645</t>
  </si>
  <si>
    <t>4932363646</t>
  </si>
  <si>
    <t>4932363647</t>
  </si>
  <si>
    <t>4932363648</t>
  </si>
  <si>
    <t>4932363649</t>
  </si>
  <si>
    <t>4932363650</t>
  </si>
  <si>
    <t>4932363651</t>
  </si>
  <si>
    <t>4932363652</t>
  </si>
  <si>
    <t>4932363653</t>
  </si>
  <si>
    <t>4932363654</t>
  </si>
  <si>
    <t>4932363655</t>
  </si>
  <si>
    <t>4932363656</t>
  </si>
  <si>
    <t>4932363657</t>
  </si>
  <si>
    <t>4932363658</t>
  </si>
  <si>
    <t>4932363659</t>
  </si>
  <si>
    <t>4932363660</t>
  </si>
  <si>
    <t>4932363661</t>
  </si>
  <si>
    <t>4932363662</t>
  </si>
  <si>
    <t>4932363663</t>
  </si>
  <si>
    <t>4932363664</t>
  </si>
  <si>
    <t>4932363665</t>
  </si>
  <si>
    <t>4932363666</t>
  </si>
  <si>
    <t>4932363667</t>
  </si>
  <si>
    <t>4932363668</t>
  </si>
  <si>
    <t>4932363669</t>
  </si>
  <si>
    <t>4932363670</t>
  </si>
  <si>
    <t>4932363671</t>
  </si>
  <si>
    <t>4932363672</t>
  </si>
  <si>
    <t>4932363673</t>
  </si>
  <si>
    <t>4932363674</t>
  </si>
  <si>
    <t>4932363675</t>
  </si>
  <si>
    <t>4932363676</t>
  </si>
  <si>
    <t>4932363677</t>
  </si>
  <si>
    <t>4932363678</t>
  </si>
  <si>
    <t>4932363679</t>
  </si>
  <si>
    <t>4932363680</t>
  </si>
  <si>
    <t>4932363681</t>
  </si>
  <si>
    <t>4932363682</t>
  </si>
  <si>
    <t>4932363683</t>
  </si>
  <si>
    <t>4932363684</t>
  </si>
  <si>
    <t>4932363685</t>
  </si>
  <si>
    <t>4932363686</t>
  </si>
  <si>
    <t>4932363687</t>
  </si>
  <si>
    <t>4932363688</t>
  </si>
  <si>
    <t>4932363689</t>
  </si>
  <si>
    <t>4932363690</t>
  </si>
  <si>
    <t>4932363691</t>
  </si>
  <si>
    <t>4932363692</t>
  </si>
  <si>
    <t>4932363693</t>
  </si>
  <si>
    <t>4932363694</t>
  </si>
  <si>
    <t>4932363695</t>
  </si>
  <si>
    <t>4932363696</t>
  </si>
  <si>
    <t>4932363697</t>
  </si>
  <si>
    <t>4932363698</t>
  </si>
  <si>
    <t>4932363699</t>
  </si>
  <si>
    <t>4932363700</t>
  </si>
  <si>
    <t>4932363701</t>
  </si>
  <si>
    <t>4932363702</t>
  </si>
  <si>
    <t>4932363703</t>
  </si>
  <si>
    <t>4932363704</t>
  </si>
  <si>
    <t>4932363705</t>
  </si>
  <si>
    <t>4932363706</t>
  </si>
  <si>
    <t>4932363707</t>
  </si>
  <si>
    <t>4932363708</t>
  </si>
  <si>
    <t>4932363711</t>
  </si>
  <si>
    <t>4932363712</t>
  </si>
  <si>
    <t>4932363714</t>
  </si>
  <si>
    <t>4932363715</t>
  </si>
  <si>
    <t>4932363717</t>
  </si>
  <si>
    <t>4932363720</t>
  </si>
  <si>
    <t>4932363883</t>
  </si>
  <si>
    <t>4932363884</t>
  </si>
  <si>
    <t>4932363885</t>
  </si>
  <si>
    <t>4932363886</t>
  </si>
  <si>
    <t>4932363887</t>
  </si>
  <si>
    <t>4932363888</t>
  </si>
  <si>
    <t>4932364265</t>
  </si>
  <si>
    <t>4932364266</t>
  </si>
  <si>
    <t>4932364267</t>
  </si>
  <si>
    <t>4932364382</t>
  </si>
  <si>
    <t>4932367013</t>
  </si>
  <si>
    <t>4932367014</t>
  </si>
  <si>
    <t>4932367015</t>
  </si>
  <si>
    <t>4932367017</t>
  </si>
  <si>
    <t>4932367018</t>
  </si>
  <si>
    <t>4932367019</t>
  </si>
  <si>
    <t>4932367021</t>
  </si>
  <si>
    <t>4932367022</t>
  </si>
  <si>
    <t>4932367024</t>
  </si>
  <si>
    <t>4932367025</t>
  </si>
  <si>
    <t>4932367026</t>
  </si>
  <si>
    <t>4932367027</t>
  </si>
  <si>
    <t>4932367029</t>
  </si>
  <si>
    <t>4932367030</t>
  </si>
  <si>
    <t>4932367035</t>
  </si>
  <si>
    <t>4932367036</t>
  </si>
  <si>
    <t>4932367037</t>
  </si>
  <si>
    <t>4932367066</t>
  </si>
  <si>
    <t>4932367068</t>
  </si>
  <si>
    <t>4932367069</t>
  </si>
  <si>
    <t>4932367146</t>
  </si>
  <si>
    <t>4932367166</t>
  </si>
  <si>
    <t>4932367304</t>
  </si>
  <si>
    <t>4932367306</t>
  </si>
  <si>
    <t>4932367308</t>
  </si>
  <si>
    <t>4932367438</t>
  </si>
  <si>
    <t>4932367740</t>
  </si>
  <si>
    <t>4932367741</t>
  </si>
  <si>
    <t>4932367742</t>
  </si>
  <si>
    <t>4932367743</t>
  </si>
  <si>
    <t>4932367744</t>
  </si>
  <si>
    <t>4932367745</t>
  </si>
  <si>
    <t>4932371018</t>
  </si>
  <si>
    <t>4932371396</t>
  </si>
  <si>
    <t>4932371397</t>
  </si>
  <si>
    <t>4932371398</t>
  </si>
  <si>
    <t>4932371399</t>
  </si>
  <si>
    <t>4932371400</t>
  </si>
  <si>
    <t>4932371470</t>
  </si>
  <si>
    <t>4932371590</t>
  </si>
  <si>
    <t>4932371591</t>
  </si>
  <si>
    <t>4932371592</t>
  </si>
  <si>
    <t>4932371593</t>
  </si>
  <si>
    <t>4932371594</t>
  </si>
  <si>
    <t>4932371595</t>
  </si>
  <si>
    <t>4932371596</t>
  </si>
  <si>
    <t>4932371597</t>
  </si>
  <si>
    <t>4932371598</t>
  </si>
  <si>
    <t>4932371599</t>
  </si>
  <si>
    <t>4932371600</t>
  </si>
  <si>
    <t>4932371601</t>
  </si>
  <si>
    <t>4932371702</t>
  </si>
  <si>
    <t>4932371703</t>
  </si>
  <si>
    <t>4932371704</t>
  </si>
  <si>
    <t>4932371705</t>
  </si>
  <si>
    <t>4932371706</t>
  </si>
  <si>
    <t>4932371708</t>
  </si>
  <si>
    <t>4932371709</t>
  </si>
  <si>
    <t>4932371710</t>
  </si>
  <si>
    <t>4932371711</t>
  </si>
  <si>
    <t>4932371740</t>
  </si>
  <si>
    <t>4932371741</t>
  </si>
  <si>
    <t>4932371742</t>
  </si>
  <si>
    <t>4932371743</t>
  </si>
  <si>
    <t>4932371744</t>
  </si>
  <si>
    <t>4932371745</t>
  </si>
  <si>
    <t>4932371746</t>
  </si>
  <si>
    <t>4932371747</t>
  </si>
  <si>
    <t>4932371748</t>
  </si>
  <si>
    <t>4932371749</t>
  </si>
  <si>
    <t>4932371750</t>
  </si>
  <si>
    <t>4932371751</t>
  </si>
  <si>
    <t>4932371752</t>
  </si>
  <si>
    <t>4932371753</t>
  </si>
  <si>
    <t>4932371754</t>
  </si>
  <si>
    <t>4932371755</t>
  </si>
  <si>
    <t>4932371756</t>
  </si>
  <si>
    <t>4932371757</t>
  </si>
  <si>
    <t>4932371758</t>
  </si>
  <si>
    <t>4932371759</t>
  </si>
  <si>
    <t>4932371760</t>
  </si>
  <si>
    <t>4932371761</t>
  </si>
  <si>
    <t>4932371762</t>
  </si>
  <si>
    <t>4932371763</t>
  </si>
  <si>
    <t>4932371764</t>
  </si>
  <si>
    <t>4932371765</t>
  </si>
  <si>
    <t>4932371766</t>
  </si>
  <si>
    <t>4932371767</t>
  </si>
  <si>
    <t>4932371768</t>
  </si>
  <si>
    <t>4932371769</t>
  </si>
  <si>
    <t>4932371770</t>
  </si>
  <si>
    <t>4932371771</t>
  </si>
  <si>
    <t>4932371772</t>
  </si>
  <si>
    <t>4932371773</t>
  </si>
  <si>
    <t>4932371774</t>
  </si>
  <si>
    <t>4932371775</t>
  </si>
  <si>
    <t>4932371776</t>
  </si>
  <si>
    <t>4932371777</t>
  </si>
  <si>
    <t>4932371788</t>
  </si>
  <si>
    <t>4932371807</t>
  </si>
  <si>
    <t>4932371913</t>
  </si>
  <si>
    <t>4932371978</t>
  </si>
  <si>
    <t>4932371979</t>
  </si>
  <si>
    <t>4932372443</t>
  </si>
  <si>
    <t>4932372533</t>
  </si>
  <si>
    <t>4932372781</t>
  </si>
  <si>
    <t>4932373080</t>
  </si>
  <si>
    <t>4932373083</t>
  </si>
  <si>
    <t>4932373086</t>
  </si>
  <si>
    <t>4932373136</t>
  </si>
  <si>
    <t>4932373147</t>
  </si>
  <si>
    <t>4932373148</t>
  </si>
  <si>
    <t>4932373161</t>
  </si>
  <si>
    <t>4932373163</t>
  </si>
  <si>
    <t>4932373164</t>
  </si>
  <si>
    <t>4932373165</t>
  </si>
  <si>
    <t>4932373186</t>
  </si>
  <si>
    <t>4932373225</t>
  </si>
  <si>
    <t>4932373318</t>
  </si>
  <si>
    <t>4932373319</t>
  </si>
  <si>
    <t>4932373320</t>
  </si>
  <si>
    <t>4932373321</t>
  </si>
  <si>
    <t>4932373322</t>
  </si>
  <si>
    <t>4932373323</t>
  </si>
  <si>
    <t>4932373324</t>
  </si>
  <si>
    <t>4932373325</t>
  </si>
  <si>
    <t>4932373326</t>
  </si>
  <si>
    <t>4932373327</t>
  </si>
  <si>
    <t>4932373328</t>
  </si>
  <si>
    <t>4932373329</t>
  </si>
  <si>
    <t>4932373330</t>
  </si>
  <si>
    <t>4932373331</t>
  </si>
  <si>
    <t>4932373332</t>
  </si>
  <si>
    <t>4932373333</t>
  </si>
  <si>
    <t>4932373334</t>
  </si>
  <si>
    <t>4932373335</t>
  </si>
  <si>
    <t>4932373336</t>
  </si>
  <si>
    <t>4932373337</t>
  </si>
  <si>
    <t>4932373338</t>
  </si>
  <si>
    <t>4932373339</t>
  </si>
  <si>
    <t>4932373340</t>
  </si>
  <si>
    <t>4932373341</t>
  </si>
  <si>
    <t>4932373342</t>
  </si>
  <si>
    <t>4932373343</t>
  </si>
  <si>
    <t>4932373344</t>
  </si>
  <si>
    <t>4932373345</t>
  </si>
  <si>
    <t>4932373346</t>
  </si>
  <si>
    <t>4932373347</t>
  </si>
  <si>
    <t>4932373348</t>
  </si>
  <si>
    <t>4932373349</t>
  </si>
  <si>
    <t>4932373350</t>
  </si>
  <si>
    <t>4932373351</t>
  </si>
  <si>
    <t>4932373352</t>
  </si>
  <si>
    <t>4932373353</t>
  </si>
  <si>
    <t>4932373354</t>
  </si>
  <si>
    <t>4932373355</t>
  </si>
  <si>
    <t>4932373356</t>
  </si>
  <si>
    <t>4932373357</t>
  </si>
  <si>
    <t>4932373358</t>
  </si>
  <si>
    <t>4932373359</t>
  </si>
  <si>
    <t>4932373360</t>
  </si>
  <si>
    <t>4932373363</t>
  </si>
  <si>
    <t>4932373364</t>
  </si>
  <si>
    <t>4932373365</t>
  </si>
  <si>
    <t>4932373366</t>
  </si>
  <si>
    <t>4932373367</t>
  </si>
  <si>
    <t>4932373368</t>
  </si>
  <si>
    <t>4932373370</t>
  </si>
  <si>
    <t>4932373371</t>
  </si>
  <si>
    <t>4932373372</t>
  </si>
  <si>
    <t>4932373373</t>
  </si>
  <si>
    <t>4932373374</t>
  </si>
  <si>
    <t>4932373379</t>
  </si>
  <si>
    <t>4932373380</t>
  </si>
  <si>
    <t>4932373387</t>
  </si>
  <si>
    <t>4932373388</t>
  </si>
  <si>
    <t>4932373390</t>
  </si>
  <si>
    <t>4932373391</t>
  </si>
  <si>
    <t>4932373392</t>
  </si>
  <si>
    <t>4932373393</t>
  </si>
  <si>
    <t>4932373394</t>
  </si>
  <si>
    <t>4932373483</t>
  </si>
  <si>
    <t>4932373486</t>
  </si>
  <si>
    <t>4932373487</t>
  </si>
  <si>
    <t>4932373489</t>
  </si>
  <si>
    <t>4932373490</t>
  </si>
  <si>
    <t>4932373492</t>
  </si>
  <si>
    <t>4932373884</t>
  </si>
  <si>
    <t>4932373885</t>
  </si>
  <si>
    <t>4932373886</t>
  </si>
  <si>
    <t>4932373888</t>
  </si>
  <si>
    <t>4932373889</t>
  </si>
  <si>
    <t>4932373890</t>
  </si>
  <si>
    <t>4932373892</t>
  </si>
  <si>
    <t>4932373893</t>
  </si>
  <si>
    <t>4932373894</t>
  </si>
  <si>
    <t>4932373895</t>
  </si>
  <si>
    <t>4932373908</t>
  </si>
  <si>
    <t>4932373910</t>
  </si>
  <si>
    <t>4932373911</t>
  </si>
  <si>
    <t>4932373914</t>
  </si>
  <si>
    <t>4932373918</t>
  </si>
  <si>
    <t>4932373919</t>
  </si>
  <si>
    <t>4932373920</t>
  </si>
  <si>
    <t>4932373921</t>
  </si>
  <si>
    <t>4932373922</t>
  </si>
  <si>
    <t>4932373923</t>
  </si>
  <si>
    <t>4932376531</t>
  </si>
  <si>
    <t>4932376533</t>
  </si>
  <si>
    <t>4932379877</t>
  </si>
  <si>
    <t>4932399020</t>
  </si>
  <si>
    <t>4932399021</t>
  </si>
  <si>
    <t>4932399027</t>
  </si>
  <si>
    <t>4932399099</t>
  </si>
  <si>
    <t>4932399125</t>
  </si>
  <si>
    <t>4932399128</t>
  </si>
  <si>
    <t>4932399129</t>
  </si>
  <si>
    <t>4932399143</t>
  </si>
  <si>
    <t>4932399145</t>
  </si>
  <si>
    <t>4932399146</t>
  </si>
  <si>
    <t>4932399147</t>
  </si>
  <si>
    <t>4932399148</t>
  </si>
  <si>
    <t>4932399152</t>
  </si>
  <si>
    <t>4932399154</t>
  </si>
  <si>
    <t>4932399163</t>
  </si>
  <si>
    <t>4932399164</t>
  </si>
  <si>
    <t>4932399165</t>
  </si>
  <si>
    <t>4932399166</t>
  </si>
  <si>
    <t>4932399167</t>
  </si>
  <si>
    <t>4932399168</t>
  </si>
  <si>
    <t>4932399169</t>
  </si>
  <si>
    <t>4932399170</t>
  </si>
  <si>
    <t>4932399171</t>
  </si>
  <si>
    <t>4932399172</t>
  </si>
  <si>
    <t>4932399176</t>
  </si>
  <si>
    <t>4932399177</t>
  </si>
  <si>
    <t>4932399178</t>
  </si>
  <si>
    <t>4932399179</t>
  </si>
  <si>
    <t>4932399181</t>
  </si>
  <si>
    <t>4932399182</t>
  </si>
  <si>
    <t>4932399183</t>
  </si>
  <si>
    <t>4932399184</t>
  </si>
  <si>
    <t>4932399185</t>
  </si>
  <si>
    <t>4932399186</t>
  </si>
  <si>
    <t>4932399214</t>
  </si>
  <si>
    <t>4932399217</t>
  </si>
  <si>
    <t>4932399218</t>
  </si>
  <si>
    <t>4932399222</t>
  </si>
  <si>
    <t>4932399229</t>
  </si>
  <si>
    <t>4932399230</t>
  </si>
  <si>
    <t>4932399234</t>
  </si>
  <si>
    <t>4932399242</t>
  </si>
  <si>
    <t>4932399243</t>
  </si>
  <si>
    <t>4932399251</t>
  </si>
  <si>
    <t>4932399252</t>
  </si>
  <si>
    <t>4932399253</t>
  </si>
  <si>
    <t>4932399256</t>
  </si>
  <si>
    <t>4932399257</t>
  </si>
  <si>
    <t>4932399258</t>
  </si>
  <si>
    <t>4932399260</t>
  </si>
  <si>
    <t>4932399261</t>
  </si>
  <si>
    <t>4932399264</t>
  </si>
  <si>
    <t>4932399265</t>
  </si>
  <si>
    <t>4932399269</t>
  </si>
  <si>
    <t>4932399270</t>
  </si>
  <si>
    <t>4932399272</t>
  </si>
  <si>
    <t>4932399273</t>
  </si>
  <si>
    <t>4932399275</t>
  </si>
  <si>
    <t>4932399279</t>
  </si>
  <si>
    <t>4932399280</t>
  </si>
  <si>
    <t>4932399281</t>
  </si>
  <si>
    <t>4932399295</t>
  </si>
  <si>
    <t>4932399296</t>
  </si>
  <si>
    <t>4932399297</t>
  </si>
  <si>
    <t>4932399302</t>
  </si>
  <si>
    <t>4932399303</t>
  </si>
  <si>
    <t>4932399306</t>
  </si>
  <si>
    <t>4932399307</t>
  </si>
  <si>
    <t>4932399308</t>
  </si>
  <si>
    <t>4932399315</t>
  </si>
  <si>
    <t>4932399316</t>
  </si>
  <si>
    <t>4932399317</t>
  </si>
  <si>
    <t>4932399318</t>
  </si>
  <si>
    <t>4932399319</t>
  </si>
  <si>
    <t>4932399320</t>
  </si>
  <si>
    <t>4932399321</t>
  </si>
  <si>
    <t>4932399322</t>
  </si>
  <si>
    <t>4932399323</t>
  </si>
  <si>
    <t>4932399324</t>
  </si>
  <si>
    <t>4932399325</t>
  </si>
  <si>
    <t>4932399326</t>
  </si>
  <si>
    <t>4932399327</t>
  </si>
  <si>
    <t>4932399328</t>
  </si>
  <si>
    <t>4932399329</t>
  </si>
  <si>
    <t>4932399330</t>
  </si>
  <si>
    <t>4932399331</t>
  </si>
  <si>
    <t>4932399332</t>
  </si>
  <si>
    <t>4932399333</t>
  </si>
  <si>
    <t>4932399334</t>
  </si>
  <si>
    <t>4932399335</t>
  </si>
  <si>
    <t>4932399336</t>
  </si>
  <si>
    <t>4932399337</t>
  </si>
  <si>
    <t>4932399338</t>
  </si>
  <si>
    <t>4932399339</t>
  </si>
  <si>
    <t>4932399340</t>
  </si>
  <si>
    <t>4932399341</t>
  </si>
  <si>
    <t>4932399342</t>
  </si>
  <si>
    <t>4932399343</t>
  </si>
  <si>
    <t>4932399344</t>
  </si>
  <si>
    <t>4932399345</t>
  </si>
  <si>
    <t>4932399366</t>
  </si>
  <si>
    <t>4932399368</t>
  </si>
  <si>
    <t>4932399370</t>
  </si>
  <si>
    <t>4932399372</t>
  </si>
  <si>
    <t>4932399373</t>
  </si>
  <si>
    <t>4932399374</t>
  </si>
  <si>
    <t>4932399375</t>
  </si>
  <si>
    <t>4932399380</t>
  </si>
  <si>
    <t>4932399383</t>
  </si>
  <si>
    <t>4932399384</t>
  </si>
  <si>
    <t>4932399385</t>
  </si>
  <si>
    <t>4932399386</t>
  </si>
  <si>
    <t>4932399387</t>
  </si>
  <si>
    <t>4932399388</t>
  </si>
  <si>
    <t>4932399389</t>
  </si>
  <si>
    <t>4932399393</t>
  </si>
  <si>
    <t>4932399394</t>
  </si>
  <si>
    <t>4932399395</t>
  </si>
  <si>
    <t>4932399396</t>
  </si>
  <si>
    <t>4932399397</t>
  </si>
  <si>
    <t>4932399398</t>
  </si>
  <si>
    <t>4932399399</t>
  </si>
  <si>
    <t>4932399400</t>
  </si>
  <si>
    <t>4932399401</t>
  </si>
  <si>
    <t>4932399402</t>
  </si>
  <si>
    <t>4932399403</t>
  </si>
  <si>
    <t>4932399404</t>
  </si>
  <si>
    <t>4932399405</t>
  </si>
  <si>
    <t>4932399406</t>
  </si>
  <si>
    <t>4932399407</t>
  </si>
  <si>
    <t>4932399408</t>
  </si>
  <si>
    <t>4932399409</t>
  </si>
  <si>
    <t>4932399492</t>
  </si>
  <si>
    <t>4932399513</t>
  </si>
  <si>
    <t>4932399521</t>
  </si>
  <si>
    <t>4932399522</t>
  </si>
  <si>
    <t>4932399523</t>
  </si>
  <si>
    <t>4932399524</t>
  </si>
  <si>
    <t>4932399526</t>
  </si>
  <si>
    <t>4932399527</t>
  </si>
  <si>
    <t>4932399528</t>
  </si>
  <si>
    <t>4932399529</t>
  </si>
  <si>
    <t>4932399539</t>
  </si>
  <si>
    <t>4932399540</t>
  </si>
  <si>
    <t>4932399541</t>
  </si>
  <si>
    <t>4932399542</t>
  </si>
  <si>
    <t>4932399550</t>
  </si>
  <si>
    <t>4932399552</t>
  </si>
  <si>
    <t>4932399553</t>
  </si>
  <si>
    <t>4932399555</t>
  </si>
  <si>
    <t>4932399579</t>
  </si>
  <si>
    <t>4932399580</t>
  </si>
  <si>
    <t>4932399586</t>
  </si>
  <si>
    <t>4932399587</t>
  </si>
  <si>
    <t>4932399588</t>
  </si>
  <si>
    <t>4932399589</t>
  </si>
  <si>
    <t>4932399590</t>
  </si>
  <si>
    <t>4932399591</t>
  </si>
  <si>
    <t>4932399594</t>
  </si>
  <si>
    <t>4932399595</t>
  </si>
  <si>
    <t>4932399596</t>
  </si>
  <si>
    <t>4932399597</t>
  </si>
  <si>
    <t>4932399599</t>
  </si>
  <si>
    <t>4932399600</t>
  </si>
  <si>
    <t>4932399672</t>
  </si>
  <si>
    <t>4932399673</t>
  </si>
  <si>
    <t>4932399675</t>
  </si>
  <si>
    <t>4932399676</t>
  </si>
  <si>
    <t>4932399707</t>
  </si>
  <si>
    <t>4932399708</t>
  </si>
  <si>
    <t>4932399709</t>
  </si>
  <si>
    <t>4932399710</t>
  </si>
  <si>
    <t>4932399711</t>
  </si>
  <si>
    <t>4932399712</t>
  </si>
  <si>
    <t>4932399713</t>
  </si>
  <si>
    <t>4932399714</t>
  </si>
  <si>
    <t>4932399715</t>
  </si>
  <si>
    <t>4932399716</t>
  </si>
  <si>
    <t>4932399717</t>
  </si>
  <si>
    <t>4932399718</t>
  </si>
  <si>
    <t>4932399719</t>
  </si>
  <si>
    <t>4932399720</t>
  </si>
  <si>
    <t>4932399721</t>
  </si>
  <si>
    <t>4932399722</t>
  </si>
  <si>
    <t>4932399723</t>
  </si>
  <si>
    <t>4932399753</t>
  </si>
  <si>
    <t>4932399754</t>
  </si>
  <si>
    <t>4932399755</t>
  </si>
  <si>
    <t>4932399819</t>
  </si>
  <si>
    <t>4932399820</t>
  </si>
  <si>
    <t>4932399821</t>
  </si>
  <si>
    <t>4932399822</t>
  </si>
  <si>
    <t>4932399823</t>
  </si>
  <si>
    <t>4932399824</t>
  </si>
  <si>
    <t>4932399825</t>
  </si>
  <si>
    <t>4932399826</t>
  </si>
  <si>
    <t>4932399885</t>
  </si>
  <si>
    <t>4932399886</t>
  </si>
  <si>
    <t>4932399887</t>
  </si>
  <si>
    <t>4932399888</t>
  </si>
  <si>
    <t>4932399889</t>
  </si>
  <si>
    <t>4932399909</t>
  </si>
  <si>
    <t>4932399916</t>
  </si>
  <si>
    <t>4932399917</t>
  </si>
  <si>
    <t>4932399919</t>
  </si>
  <si>
    <t>4932399966</t>
  </si>
  <si>
    <t>4932399967</t>
  </si>
  <si>
    <t>4932399968</t>
  </si>
  <si>
    <t>4932430001</t>
  </si>
  <si>
    <t>4932430002</t>
  </si>
  <si>
    <t>4932430080</t>
  </si>
  <si>
    <t>4932430081</t>
  </si>
  <si>
    <t>4932430141</t>
  </si>
  <si>
    <t>4932430142</t>
  </si>
  <si>
    <t>4932430143</t>
  </si>
  <si>
    <t>4932430144</t>
  </si>
  <si>
    <t>4932430146</t>
  </si>
  <si>
    <t>4932430147</t>
  </si>
  <si>
    <t>4932430148</t>
  </si>
  <si>
    <t>4932430149</t>
  </si>
  <si>
    <t>4932430150</t>
  </si>
  <si>
    <t>4932430151</t>
  </si>
  <si>
    <t>4932430152</t>
  </si>
  <si>
    <t>4932430153</t>
  </si>
  <si>
    <t>4932430154</t>
  </si>
  <si>
    <t>4932430155</t>
  </si>
  <si>
    <t>4932430156</t>
  </si>
  <si>
    <t>4932430157</t>
  </si>
  <si>
    <t>4932430158</t>
  </si>
  <si>
    <t>4932430159</t>
  </si>
  <si>
    <t>4932430160</t>
  </si>
  <si>
    <t>4932430161</t>
  </si>
  <si>
    <t>4932430162</t>
  </si>
  <si>
    <t>4932430175</t>
  </si>
  <si>
    <t>4932430176</t>
  </si>
  <si>
    <t>4932430179</t>
  </si>
  <si>
    <t>4932430234</t>
  </si>
  <si>
    <t>4932430235</t>
  </si>
  <si>
    <t>4932430327</t>
  </si>
  <si>
    <t>4932430328</t>
  </si>
  <si>
    <t>4932430329</t>
  </si>
  <si>
    <t>4932430330</t>
  </si>
  <si>
    <t>4932430331</t>
  </si>
  <si>
    <t>4932430332</t>
  </si>
  <si>
    <t>4932430333</t>
  </si>
  <si>
    <t>4932430334</t>
  </si>
  <si>
    <t>4932430335</t>
  </si>
  <si>
    <t>4932430336</t>
  </si>
  <si>
    <t>4932430337</t>
  </si>
  <si>
    <t>4932430338</t>
  </si>
  <si>
    <t>4932430339</t>
  </si>
  <si>
    <t>4932430340</t>
  </si>
  <si>
    <t>4932430341</t>
  </si>
  <si>
    <t>4932430342</t>
  </si>
  <si>
    <t>4932430343</t>
  </si>
  <si>
    <t>4932430344</t>
  </si>
  <si>
    <t>4932430394</t>
  </si>
  <si>
    <t>4932430395</t>
  </si>
  <si>
    <t>4932430396</t>
  </si>
  <si>
    <t>4932430397</t>
  </si>
  <si>
    <t>4932430398</t>
  </si>
  <si>
    <t>4932430407</t>
  </si>
  <si>
    <t>4932430408</t>
  </si>
  <si>
    <t>4932430412</t>
  </si>
  <si>
    <t>4932430413</t>
  </si>
  <si>
    <t>4932430414</t>
  </si>
  <si>
    <t>4932430415</t>
  </si>
  <si>
    <t>4932430437</t>
  </si>
  <si>
    <t>4932430438</t>
  </si>
  <si>
    <t>4932430439</t>
  </si>
  <si>
    <t>4932430440</t>
  </si>
  <si>
    <t>4932430441</t>
  </si>
  <si>
    <t>4932430442</t>
  </si>
  <si>
    <t>4932430443</t>
  </si>
  <si>
    <t>4932430444</t>
  </si>
  <si>
    <t>4932430461</t>
  </si>
  <si>
    <t>4932430462</t>
  </si>
  <si>
    <t>4932430463</t>
  </si>
  <si>
    <t>4932430464</t>
  </si>
  <si>
    <t>4932430465</t>
  </si>
  <si>
    <t>4932430466</t>
  </si>
  <si>
    <t>4932430475</t>
  </si>
  <si>
    <t>4932430476</t>
  </si>
  <si>
    <t>4932430477</t>
  </si>
  <si>
    <t>4932430478</t>
  </si>
  <si>
    <t>4932430488</t>
  </si>
  <si>
    <t>4932430489</t>
  </si>
  <si>
    <t>4932430490</t>
  </si>
  <si>
    <t>4932430492</t>
  </si>
  <si>
    <t>4932430547</t>
  </si>
  <si>
    <t>4932430548</t>
  </si>
  <si>
    <t>4932430549</t>
  </si>
  <si>
    <t>4932430550</t>
  </si>
  <si>
    <t>4932430551</t>
  </si>
  <si>
    <t>4932430552</t>
  </si>
  <si>
    <t>4932430553</t>
  </si>
  <si>
    <t>4932430569</t>
  </si>
  <si>
    <t>4932430570</t>
  </si>
  <si>
    <t>4932430571</t>
  </si>
  <si>
    <t>4932430725</t>
  </si>
  <si>
    <t>4932430726</t>
  </si>
  <si>
    <t>4932430727</t>
  </si>
  <si>
    <t>4932430728</t>
  </si>
  <si>
    <t>4932430729</t>
  </si>
  <si>
    <t>4932430730</t>
  </si>
  <si>
    <t>4932430731</t>
  </si>
  <si>
    <t>4932430732</t>
  </si>
  <si>
    <t>4932430733</t>
  </si>
  <si>
    <t>4932430734</t>
  </si>
  <si>
    <t>4932430735</t>
  </si>
  <si>
    <t>4932430736</t>
  </si>
  <si>
    <t>4932430737</t>
  </si>
  <si>
    <t>4932430738</t>
  </si>
  <si>
    <t>4932430739</t>
  </si>
  <si>
    <t>4932430740</t>
  </si>
  <si>
    <t>4932430741</t>
  </si>
  <si>
    <t>4932430742</t>
  </si>
  <si>
    <t>4932430743</t>
  </si>
  <si>
    <t>4932430744</t>
  </si>
  <si>
    <t>4932430745</t>
  </si>
  <si>
    <t>4932430746</t>
  </si>
  <si>
    <t>4932430747</t>
  </si>
  <si>
    <t>4932430748</t>
  </si>
  <si>
    <t>4932430815</t>
  </si>
  <si>
    <t>4932430816</t>
  </si>
  <si>
    <t>4932430817</t>
  </si>
  <si>
    <t>4932430818</t>
  </si>
  <si>
    <t>4932430819</t>
  </si>
  <si>
    <t>4932430820</t>
  </si>
  <si>
    <t>4932430821</t>
  </si>
  <si>
    <t>4932430822</t>
  </si>
  <si>
    <t>4932430838</t>
  </si>
  <si>
    <t>4932430850</t>
  </si>
  <si>
    <t>4932430851</t>
  </si>
  <si>
    <t>4932430852</t>
  </si>
  <si>
    <t>4932430853</t>
  </si>
  <si>
    <t>4932430854</t>
  </si>
  <si>
    <t>4932430855</t>
  </si>
  <si>
    <t>4932430856</t>
  </si>
  <si>
    <t>4932430857</t>
  </si>
  <si>
    <t>4932430858</t>
  </si>
  <si>
    <t>4932430859</t>
  </si>
  <si>
    <t>4932430860</t>
  </si>
  <si>
    <t>4932430861</t>
  </si>
  <si>
    <t>4932430862</t>
  </si>
  <si>
    <t>4932430863</t>
  </si>
  <si>
    <t>4932430864</t>
  </si>
  <si>
    <t>4932430865</t>
  </si>
  <si>
    <t>4932430866</t>
  </si>
  <si>
    <t>4932430867</t>
  </si>
  <si>
    <t>4932430868</t>
  </si>
  <si>
    <t>4932430869</t>
  </si>
  <si>
    <t>4932430870</t>
  </si>
  <si>
    <t>4932430871</t>
  </si>
  <si>
    <t>4932430872</t>
  </si>
  <si>
    <t>4932430873</t>
  </si>
  <si>
    <t>4932430874</t>
  </si>
  <si>
    <t>4932430875</t>
  </si>
  <si>
    <t>4932430876</t>
  </si>
  <si>
    <t>4932430877</t>
  </si>
  <si>
    <t>4932430878</t>
  </si>
  <si>
    <t>4932430879</t>
  </si>
  <si>
    <t>4932430880</t>
  </si>
  <si>
    <t>4932430881</t>
  </si>
  <si>
    <t>4932430882</t>
  </si>
  <si>
    <t>4932430883</t>
  </si>
  <si>
    <t>4932430884</t>
  </si>
  <si>
    <t>4932430885</t>
  </si>
  <si>
    <t>4932430886</t>
  </si>
  <si>
    <t>4932430887</t>
  </si>
  <si>
    <t>4932430888</t>
  </si>
  <si>
    <t>4932430889</t>
  </si>
  <si>
    <t>4932430890</t>
  </si>
  <si>
    <t>4932430891</t>
  </si>
  <si>
    <t>4932430892</t>
  </si>
  <si>
    <t>4932430893</t>
  </si>
  <si>
    <t>4932430894</t>
  </si>
  <si>
    <t>4932430895</t>
  </si>
  <si>
    <t>4932430896</t>
  </si>
  <si>
    <t>4932430897</t>
  </si>
  <si>
    <t>4932430898</t>
  </si>
  <si>
    <t>4932430899</t>
  </si>
  <si>
    <t>4932430900</t>
  </si>
  <si>
    <t>4932430901</t>
  </si>
  <si>
    <t>4932430902</t>
  </si>
  <si>
    <t>4932430903</t>
  </si>
  <si>
    <t>4932430904</t>
  </si>
  <si>
    <t>4932430905</t>
  </si>
  <si>
    <t>4932430906</t>
  </si>
  <si>
    <t>4932430907</t>
  </si>
  <si>
    <t>4932430908</t>
  </si>
  <si>
    <t>4932430910</t>
  </si>
  <si>
    <t>4932440936</t>
  </si>
  <si>
    <t>4932451185</t>
  </si>
  <si>
    <t>4932451186</t>
  </si>
  <si>
    <t>4932451187</t>
  </si>
  <si>
    <t>4932451188</t>
  </si>
  <si>
    <t>4932451286</t>
  </si>
  <si>
    <t>4932451317</t>
  </si>
  <si>
    <t>4932451354</t>
  </si>
  <si>
    <t>4932451355</t>
  </si>
  <si>
    <t>4932451356</t>
  </si>
  <si>
    <t>4932451464</t>
  </si>
  <si>
    <t>4932451474</t>
  </si>
  <si>
    <t>4932451475</t>
  </si>
  <si>
    <t>4932451476</t>
  </si>
  <si>
    <t>4932451477</t>
  </si>
  <si>
    <t>4932451478</t>
  </si>
  <si>
    <t>4932451479</t>
  </si>
  <si>
    <t>4932451480</t>
  </si>
  <si>
    <t>4932451481</t>
  </si>
  <si>
    <t>4932451482</t>
  </si>
  <si>
    <t>4932451483</t>
  </si>
  <si>
    <t>4932451484</t>
  </si>
  <si>
    <t>4932451485</t>
  </si>
  <si>
    <t>4932451486</t>
  </si>
  <si>
    <t>4932451487</t>
  </si>
  <si>
    <t>4932451488</t>
  </si>
  <si>
    <t>4932451489</t>
  </si>
  <si>
    <t>4932451490</t>
  </si>
  <si>
    <t>4932451491</t>
  </si>
  <si>
    <t>4932451492</t>
  </si>
  <si>
    <t>4932451493</t>
  </si>
  <si>
    <t>4932451494</t>
  </si>
  <si>
    <t>4932451495</t>
  </si>
  <si>
    <t>4932451496</t>
  </si>
  <si>
    <t>4932451497</t>
  </si>
  <si>
    <t>4932451498</t>
  </si>
  <si>
    <t>4932451499</t>
  </si>
  <si>
    <t>4932451500</t>
  </si>
  <si>
    <t>4932451501</t>
  </si>
  <si>
    <t>4932451502</t>
  </si>
  <si>
    <t>4932451503</t>
  </si>
  <si>
    <t>4932451504</t>
  </si>
  <si>
    <t>4932451505</t>
  </si>
  <si>
    <t>4932451545</t>
  </si>
  <si>
    <t>4932451546</t>
  </si>
  <si>
    <t>4932451547</t>
  </si>
  <si>
    <t>4932451548</t>
  </si>
  <si>
    <t>4932451568</t>
  </si>
  <si>
    <t>4932451658</t>
  </si>
  <si>
    <t>4932451668</t>
  </si>
  <si>
    <t>4932451731</t>
  </si>
  <si>
    <t>4932451732</t>
  </si>
  <si>
    <t>4932453379</t>
  </si>
  <si>
    <t>4932453385</t>
  </si>
  <si>
    <t>4932453386</t>
  </si>
  <si>
    <t>4932453507</t>
  </si>
  <si>
    <t>4932453508</t>
  </si>
  <si>
    <t>4932453509</t>
  </si>
  <si>
    <t>4932453510</t>
  </si>
  <si>
    <t>4932453855</t>
  </si>
  <si>
    <t>4932453856</t>
  </si>
  <si>
    <t>4932453857</t>
  </si>
  <si>
    <t>4932453858</t>
  </si>
  <si>
    <t>4932453859</t>
  </si>
  <si>
    <t>4932453860</t>
  </si>
  <si>
    <t>4932455144</t>
  </si>
  <si>
    <t>4932455145</t>
  </si>
  <si>
    <t>4932455275</t>
  </si>
  <si>
    <t>4932455280</t>
  </si>
  <si>
    <t>4932459060</t>
  </si>
  <si>
    <t>4932459061</t>
  </si>
  <si>
    <t>4932459062</t>
  </si>
  <si>
    <t>4932459063</t>
  </si>
  <si>
    <t>4932459064</t>
  </si>
  <si>
    <t>4932459065</t>
  </si>
  <si>
    <t>4932459066</t>
  </si>
  <si>
    <t>4932459067</t>
  </si>
  <si>
    <t>4932459068</t>
  </si>
  <si>
    <t>4932459069</t>
  </si>
  <si>
    <t>4932459070</t>
  </si>
  <si>
    <t>4932459071</t>
  </si>
  <si>
    <t>4932459072</t>
  </si>
  <si>
    <t>4932459073</t>
  </si>
  <si>
    <t>4932459074</t>
  </si>
  <si>
    <t>4932459075</t>
  </si>
  <si>
    <t>4932459078</t>
  </si>
  <si>
    <t>4932459079</t>
  </si>
  <si>
    <t>4932459080</t>
  </si>
  <si>
    <t>4932459081</t>
  </si>
  <si>
    <t>4932459082</t>
  </si>
  <si>
    <t>4932459083</t>
  </si>
  <si>
    <t>4932459084</t>
  </si>
  <si>
    <t>4932459085</t>
  </si>
  <si>
    <t>4932459086</t>
  </si>
  <si>
    <t>4932459087</t>
  </si>
  <si>
    <t>4932459088</t>
  </si>
  <si>
    <t>4932459089</t>
  </si>
  <si>
    <t>4932459090</t>
  </si>
  <si>
    <t>4932459091</t>
  </si>
  <si>
    <t>4932459092</t>
  </si>
  <si>
    <t>4932459093</t>
  </si>
  <si>
    <t>4932459094</t>
  </si>
  <si>
    <t>4932459095</t>
  </si>
  <si>
    <t>4932459096</t>
  </si>
  <si>
    <t>4932459097</t>
  </si>
  <si>
    <t>4932459098</t>
  </si>
  <si>
    <t>4932459099</t>
  </si>
  <si>
    <t>4932459100</t>
  </si>
  <si>
    <t>4932459164</t>
  </si>
  <si>
    <t>4932459206</t>
  </si>
  <si>
    <t>4932459279</t>
  </si>
  <si>
    <t>4932459280</t>
  </si>
  <si>
    <t>4932459281</t>
  </si>
  <si>
    <t>4932459282</t>
  </si>
  <si>
    <t>4932459283</t>
  </si>
  <si>
    <t>4932459284</t>
  </si>
  <si>
    <t>4932459285</t>
  </si>
  <si>
    <t>4932459286</t>
  </si>
  <si>
    <t>4932459287</t>
  </si>
  <si>
    <t>4932459288</t>
  </si>
  <si>
    <t>4932459289</t>
  </si>
  <si>
    <t>4932459290</t>
  </si>
  <si>
    <t>4932459291</t>
  </si>
  <si>
    <t>4932459292</t>
  </si>
  <si>
    <t>4932459293</t>
  </si>
  <si>
    <t>4932459294</t>
  </si>
  <si>
    <t>4932459295</t>
  </si>
  <si>
    <t>4932459296</t>
  </si>
  <si>
    <t>4932459297</t>
  </si>
  <si>
    <t>4932459298</t>
  </si>
  <si>
    <t>4932459299</t>
  </si>
  <si>
    <t>4932459300</t>
  </si>
  <si>
    <t>4932459301</t>
  </si>
  <si>
    <t>4932459302</t>
  </si>
  <si>
    <t>4932459303</t>
  </si>
  <si>
    <t>4932459342</t>
  </si>
  <si>
    <t>4932459343</t>
  </si>
  <si>
    <t>4932459393</t>
  </si>
  <si>
    <t>4932459394</t>
  </si>
  <si>
    <t>4932459398</t>
  </si>
  <si>
    <t>4932459588</t>
  </si>
  <si>
    <t>4932459589</t>
  </si>
  <si>
    <t>4932459590</t>
  </si>
  <si>
    <t>4932459591</t>
  </si>
  <si>
    <t>4932459592</t>
  </si>
  <si>
    <t>4932459593</t>
  </si>
  <si>
    <t>4932459594</t>
  </si>
  <si>
    <t>4932459595</t>
  </si>
  <si>
    <t>4932459596</t>
  </si>
  <si>
    <t>4932459597</t>
  </si>
  <si>
    <t>4932459680</t>
  </si>
  <si>
    <t>4932459681</t>
  </si>
  <si>
    <t>4932459751</t>
  </si>
  <si>
    <t>4932459774</t>
  </si>
  <si>
    <t>4932459775</t>
  </si>
  <si>
    <t>4932459776</t>
  </si>
  <si>
    <t>4932459777</t>
  </si>
  <si>
    <t>4932459778</t>
  </si>
  <si>
    <t>4932459779</t>
  </si>
  <si>
    <t>4932459780</t>
  </si>
  <si>
    <t>4932459781</t>
  </si>
  <si>
    <t>4932459826</t>
  </si>
  <si>
    <t>4932459827</t>
  </si>
  <si>
    <t>4932459828</t>
  </si>
  <si>
    <t>4932459829</t>
  </si>
  <si>
    <t>4932459830</t>
  </si>
  <si>
    <t>4932459831</t>
  </si>
  <si>
    <t>4932459832</t>
  </si>
  <si>
    <t>4932459833</t>
  </si>
  <si>
    <t>4932459834</t>
  </si>
  <si>
    <t>4932459835</t>
  </si>
  <si>
    <t>4932459836</t>
  </si>
  <si>
    <t>4932459837</t>
  </si>
  <si>
    <t>4932459838</t>
  </si>
  <si>
    <t>4932459839</t>
  </si>
  <si>
    <t>4932459840</t>
  </si>
  <si>
    <t>4932459841</t>
  </si>
  <si>
    <t>4932459842</t>
  </si>
  <si>
    <t>4932459843</t>
  </si>
  <si>
    <t>4932459844</t>
  </si>
  <si>
    <t>4932459845</t>
  </si>
  <si>
    <t>4932459846</t>
  </si>
  <si>
    <t>4932459847</t>
  </si>
  <si>
    <t>4932459848</t>
  </si>
  <si>
    <t>4932459849</t>
  </si>
  <si>
    <t>4932459850</t>
  </si>
  <si>
    <t>4932459851</t>
  </si>
  <si>
    <t>4932459852</t>
  </si>
  <si>
    <t>4932459853</t>
  </si>
  <si>
    <t>4932459854</t>
  </si>
  <si>
    <t>4932459855</t>
  </si>
  <si>
    <t>4932459856</t>
  </si>
  <si>
    <t>4932459857</t>
  </si>
  <si>
    <t>4932459858</t>
  </si>
  <si>
    <t>4932459859</t>
  </si>
  <si>
    <t>4932459860</t>
  </si>
  <si>
    <t>4932459861</t>
  </si>
  <si>
    <t>4932459862</t>
  </si>
  <si>
    <t>4932459863</t>
  </si>
  <si>
    <t>4932459864</t>
  </si>
  <si>
    <t>4932459865</t>
  </si>
  <si>
    <t>4932459866</t>
  </si>
  <si>
    <t>4932459867</t>
  </si>
  <si>
    <t>4932459868</t>
  </si>
  <si>
    <t>4932459869</t>
  </si>
  <si>
    <t>4932459870</t>
  </si>
  <si>
    <t>4932459871</t>
  </si>
  <si>
    <t>4932459872</t>
  </si>
  <si>
    <t>4932459873</t>
  </si>
  <si>
    <t>4932459874</t>
  </si>
  <si>
    <t>4932459875</t>
  </si>
  <si>
    <t>4932459876</t>
  </si>
  <si>
    <t>4932459877</t>
  </si>
  <si>
    <t>4932459878</t>
  </si>
  <si>
    <t>4932459879</t>
  </si>
  <si>
    <t>4932459880</t>
  </si>
  <si>
    <t>4932459881</t>
  </si>
  <si>
    <t>4932459882</t>
  </si>
  <si>
    <t>4932459883</t>
  </si>
  <si>
    <t>4932459893</t>
  </si>
  <si>
    <t>4932459894</t>
  </si>
  <si>
    <t>4932459895</t>
  </si>
  <si>
    <t>4932464028</t>
  </si>
  <si>
    <t>4932464034</t>
  </si>
  <si>
    <t>4932464035</t>
  </si>
  <si>
    <t>4932464036</t>
  </si>
  <si>
    <t>4932464037</t>
  </si>
  <si>
    <t>4932464038</t>
  </si>
  <si>
    <t>4932464039</t>
  </si>
  <si>
    <t>4932464040</t>
  </si>
  <si>
    <t>4932464041</t>
  </si>
  <si>
    <t>4932464042</t>
  </si>
  <si>
    <t>4932464043</t>
  </si>
  <si>
    <t>4932464044</t>
  </si>
  <si>
    <t>4932464045</t>
  </si>
  <si>
    <t>4932464046</t>
  </si>
  <si>
    <t>4932464047</t>
  </si>
  <si>
    <t>4932464048</t>
  </si>
  <si>
    <t>4932464049</t>
  </si>
  <si>
    <t>4932464050</t>
  </si>
  <si>
    <t>4932464051</t>
  </si>
  <si>
    <t>4932464052</t>
  </si>
  <si>
    <t>4932464053</t>
  </si>
  <si>
    <t>4932464054</t>
  </si>
  <si>
    <t>4932464055</t>
  </si>
  <si>
    <t>4932464056</t>
  </si>
  <si>
    <t>4932464057</t>
  </si>
  <si>
    <t>4932464058</t>
  </si>
  <si>
    <t>4932464059</t>
  </si>
  <si>
    <t>4932464060</t>
  </si>
  <si>
    <t>4932464061</t>
  </si>
  <si>
    <t>4932464062</t>
  </si>
  <si>
    <t>4932464063</t>
  </si>
  <si>
    <t>4932464064</t>
  </si>
  <si>
    <t>4932464065</t>
  </si>
  <si>
    <t>4932464066</t>
  </si>
  <si>
    <t>4932464067</t>
  </si>
  <si>
    <t>4932464068</t>
  </si>
  <si>
    <t>4932464071</t>
  </si>
  <si>
    <t>4932464078</t>
  </si>
  <si>
    <t>4932464079</t>
  </si>
  <si>
    <t>4932464080</t>
  </si>
  <si>
    <t>4932464081</t>
  </si>
  <si>
    <t>4932464082</t>
  </si>
  <si>
    <t>4932464083</t>
  </si>
  <si>
    <t>4932464084</t>
  </si>
  <si>
    <t>4932464085</t>
  </si>
  <si>
    <t>4932464086</t>
  </si>
  <si>
    <t>4932464162</t>
  </si>
  <si>
    <t>4932464163</t>
  </si>
  <si>
    <t>4932464164</t>
  </si>
  <si>
    <t>4932464165</t>
  </si>
  <si>
    <t>4932464166</t>
  </si>
  <si>
    <t>4932464167</t>
  </si>
  <si>
    <t>4932464172</t>
  </si>
  <si>
    <t>4932464173</t>
  </si>
  <si>
    <t>4932464174</t>
  </si>
  <si>
    <t>4932464240</t>
  </si>
  <si>
    <t>4932464244</t>
  </si>
  <si>
    <t>4932464252</t>
  </si>
  <si>
    <t>4932464257</t>
  </si>
  <si>
    <t>4932464258</t>
  </si>
  <si>
    <t>4932464479</t>
  </si>
  <si>
    <t>4932464562</t>
  </si>
  <si>
    <t>4932464563</t>
  </si>
  <si>
    <t>4932464564</t>
  </si>
  <si>
    <t>4932464565</t>
  </si>
  <si>
    <t>4932464566</t>
  </si>
  <si>
    <t>4932464567</t>
  </si>
  <si>
    <t>4932464568</t>
  </si>
  <si>
    <t>4932464569</t>
  </si>
  <si>
    <t>4932464570</t>
  </si>
  <si>
    <t>4932464571</t>
  </si>
  <si>
    <t>4932464572</t>
  </si>
  <si>
    <t>4932464573</t>
  </si>
  <si>
    <t>4932464574</t>
  </si>
  <si>
    <t>4932464575</t>
  </si>
  <si>
    <t>4932464576</t>
  </si>
  <si>
    <t>4932464577</t>
  </si>
  <si>
    <t>4932464578</t>
  </si>
  <si>
    <t>4932464610</t>
  </si>
  <si>
    <t>4932464663</t>
  </si>
  <si>
    <t>4932464664</t>
  </si>
  <si>
    <t>4932464715</t>
  </si>
  <si>
    <t>4932464716</t>
  </si>
  <si>
    <t>4932464717</t>
  </si>
  <si>
    <t>4932464826</t>
  </si>
  <si>
    <t>4932464827</t>
  </si>
  <si>
    <t>4932464833</t>
  </si>
  <si>
    <t>4932464834</t>
  </si>
  <si>
    <t>4932464835</t>
  </si>
  <si>
    <t>4932464850</t>
  </si>
  <si>
    <t>4932464851</t>
  </si>
  <si>
    <t>4932464854</t>
  </si>
  <si>
    <t>4932464855</t>
  </si>
  <si>
    <t>4932464856</t>
  </si>
  <si>
    <t>4932464857</t>
  </si>
  <si>
    <t>4932464872</t>
  </si>
  <si>
    <t>4932464916</t>
  </si>
  <si>
    <t>4932464917</t>
  </si>
  <si>
    <t>4932604214</t>
  </si>
  <si>
    <t>4932604226</t>
  </si>
  <si>
    <t>48224043</t>
  </si>
  <si>
    <t>48224044</t>
  </si>
  <si>
    <t>Артикул текст</t>
  </si>
  <si>
    <t>M18 FH-0</t>
  </si>
  <si>
    <t>M18 FH-0X</t>
  </si>
  <si>
    <t>Принадлежности</t>
  </si>
  <si>
    <t>Одежда и экипировка</t>
  </si>
  <si>
    <t>Защита глаз</t>
  </si>
  <si>
    <t>Защитная экипировка</t>
  </si>
  <si>
    <t>Стропило</t>
  </si>
  <si>
    <t>Столярные угольники</t>
  </si>
  <si>
    <t>Сверла</t>
  </si>
  <si>
    <t>Мультиматериал, другое сверление</t>
  </si>
  <si>
    <t>Сверление камня</t>
  </si>
  <si>
    <t>Ударные дрели</t>
  </si>
  <si>
    <t>Сверла по металлу с добавлением Кобальта</t>
  </si>
  <si>
    <t>Сверла по металлу с титановым напылением</t>
  </si>
  <si>
    <t>SDS Plus сверление</t>
  </si>
  <si>
    <t>Перчатки</t>
  </si>
  <si>
    <t>Принадлежности для пиления</t>
  </si>
  <si>
    <t>Сабельные полотна</t>
  </si>
  <si>
    <t>Алмазное сверление</t>
  </si>
  <si>
    <t>Прочие</t>
  </si>
  <si>
    <t>Дрели и шуруповерты</t>
  </si>
  <si>
    <t>Прочие дрели и шуруповерты</t>
  </si>
  <si>
    <t>Абразивные материалы</t>
  </si>
  <si>
    <t>Дрели-шуруповерты</t>
  </si>
  <si>
    <t>Крепежные принадлежности</t>
  </si>
  <si>
    <t>Прочие крепежные акксессуары</t>
  </si>
  <si>
    <t>Ручные зажимы и фиксаторы</t>
  </si>
  <si>
    <t>Оборудование для хранения</t>
  </si>
  <si>
    <t>Прочие системы хранения</t>
  </si>
  <si>
    <t>Алмазные коронки</t>
  </si>
  <si>
    <t>Дрели на магнитной станине</t>
  </si>
  <si>
    <t>Ручные инструменты. Уровни.</t>
  </si>
  <si>
    <t>Torpedo</t>
  </si>
  <si>
    <t>Циркулярные пилы</t>
  </si>
  <si>
    <t>Ударные биты и головки</t>
  </si>
  <si>
    <t>SAWZALL</t>
  </si>
  <si>
    <t>Алмазные диски</t>
  </si>
  <si>
    <t>Отрезной, обдирочный абразив</t>
  </si>
  <si>
    <t>Кейсы и сумки</t>
  </si>
  <si>
    <t>Измерительные приборы</t>
  </si>
  <si>
    <t>Короткие рулетки</t>
  </si>
  <si>
    <t>Специализированные уровни</t>
  </si>
  <si>
    <t>Отвёртки</t>
  </si>
  <si>
    <t>Трещотки</t>
  </si>
  <si>
    <t>Кейс</t>
  </si>
  <si>
    <t>Шуруповерты</t>
  </si>
  <si>
    <t>Ручные режущие инструменты</t>
  </si>
  <si>
    <t>Прочие ручные режущие инструменты</t>
  </si>
  <si>
    <t>Ключи</t>
  </si>
  <si>
    <t>Пассатижи</t>
  </si>
  <si>
    <t>Ступенчатые сверла</t>
  </si>
  <si>
    <t>Долота</t>
  </si>
  <si>
    <t>Полотна для ленточных пил</t>
  </si>
  <si>
    <t>Ножи и лезвия</t>
  </si>
  <si>
    <t>Маркеры</t>
  </si>
  <si>
    <t>Длинные рулетки</t>
  </si>
  <si>
    <t>SHOCKWAVE</t>
  </si>
  <si>
    <t>Сверление в дереве</t>
  </si>
  <si>
    <t>Пилы</t>
  </si>
  <si>
    <t>Ножницы</t>
  </si>
  <si>
    <t>Прочая экипировка и защита</t>
  </si>
  <si>
    <t>Прочие ручные зажимы и крепежный инструмент</t>
  </si>
  <si>
    <t>Биты для шуруповерта</t>
  </si>
  <si>
    <t>Прочие пильные аксессуары</t>
  </si>
  <si>
    <t>Покрытие</t>
  </si>
  <si>
    <t>Прочие сверла</t>
  </si>
  <si>
    <t>Наборы металл/дерево</t>
  </si>
  <si>
    <t>Кольцевые фрезы</t>
  </si>
  <si>
    <t>Пилки для лобзиков</t>
  </si>
  <si>
    <t>SDS Max бурение</t>
  </si>
  <si>
    <t xml:space="preserve">Сверление в металле </t>
  </si>
  <si>
    <t>Сверление металла</t>
  </si>
  <si>
    <t>Сверление металл - кобальт</t>
  </si>
  <si>
    <t>Ручной ударно-забивной инструмент</t>
  </si>
  <si>
    <t>Молотки</t>
  </si>
  <si>
    <t>Прочие абразивы</t>
  </si>
  <si>
    <t>Фрезы</t>
  </si>
  <si>
    <t>Прочие инструменты</t>
  </si>
  <si>
    <t>Двутавровый профиль</t>
  </si>
  <si>
    <t>Сетевой</t>
  </si>
  <si>
    <t>Портативные электроинструменты</t>
  </si>
  <si>
    <t>Шлифмашины</t>
  </si>
  <si>
    <t>Средние углошлифовальные машины</t>
  </si>
  <si>
    <t>AG16-125XC</t>
  </si>
  <si>
    <t>Малые углошлифовальные машины</t>
  </si>
  <si>
    <t>AGV10-125EK  ANGLE GRINDER IN2</t>
  </si>
  <si>
    <t>M12</t>
  </si>
  <si>
    <t>Brushed</t>
  </si>
  <si>
    <t>M12BDD-202C      BATT. SCREWDRIVER   IN2</t>
  </si>
  <si>
    <t>T&amp;M</t>
  </si>
  <si>
    <t>Инструменты</t>
  </si>
  <si>
    <t>Напряжение</t>
  </si>
  <si>
    <t>2200-40</t>
  </si>
  <si>
    <t>2200-40 VOLTAGE METER (ALKALINE)     XXX</t>
  </si>
  <si>
    <t>M18</t>
  </si>
  <si>
    <t>M18BDD-202C 230V BTY. DRILL/SCREWDR. IN2</t>
  </si>
  <si>
    <t>AGV15-125XE</t>
  </si>
  <si>
    <t>AGV15-125XE   ANGLE GRINDER   IN2</t>
  </si>
  <si>
    <t>AGV17-125XE   ANGLE GRINDER   IN2</t>
  </si>
  <si>
    <t>Аккумуляторы и зарядные устройства</t>
  </si>
  <si>
    <t>Аккумуляторы</t>
  </si>
  <si>
    <t>M18B5</t>
  </si>
  <si>
    <t>M18B5 LI-ION BATTERY PACK 5.0AH  XXX</t>
  </si>
  <si>
    <t>M12B6</t>
  </si>
  <si>
    <t>M12B6 LI-ION BATTERY PACK 6.0AH  XXX</t>
  </si>
  <si>
    <t>Энергокомплекты и Прочие зарядные устройства</t>
  </si>
  <si>
    <t>M18NRG-503</t>
  </si>
  <si>
    <t>M18NRG-503  NRG KIT  IN2</t>
  </si>
  <si>
    <t>M12B3</t>
  </si>
  <si>
    <t>M12B3 LI-ION BATTERY 3.0AH  XXX</t>
  </si>
  <si>
    <t>Большие углошлифовальные машины</t>
  </si>
  <si>
    <t>AG22-230</t>
  </si>
  <si>
    <t>AG22-230 DMS   ANGLE GRINDER         IN2</t>
  </si>
  <si>
    <t>M12BPRT-201X</t>
  </si>
  <si>
    <t>M12BPRT-201X BRUSHED POP RIVET TOOL IN2</t>
  </si>
  <si>
    <t>Импульсный винтоверт/гайковерт</t>
  </si>
  <si>
    <t>IPWE400R</t>
  </si>
  <si>
    <t>IPWE400R IMPACT WRENCH IN2</t>
  </si>
  <si>
    <t>Зарядные устройства</t>
  </si>
  <si>
    <t>M12-18C</t>
  </si>
  <si>
    <t>M12-18C   BATTERY CHARGER   IN2</t>
  </si>
  <si>
    <t>AGV15-125XC</t>
  </si>
  <si>
    <t>AGV15-125XC   ANGLE GRINDER   IN2</t>
  </si>
  <si>
    <t>FUEL</t>
  </si>
  <si>
    <t>Brushless</t>
  </si>
  <si>
    <t>M12FDD-202X</t>
  </si>
  <si>
    <t>M12FDD-202X BTY. DRILL DRIVER IN2</t>
  </si>
  <si>
    <t>AGV13-125XE</t>
  </si>
  <si>
    <t>AGV13-125XE ANGLE GRINDER IN2</t>
  </si>
  <si>
    <t>DE10RX</t>
  </si>
  <si>
    <t>DE10RX/S        ELECTR. DRILL        IN2</t>
  </si>
  <si>
    <t>Перфораторы</t>
  </si>
  <si>
    <t xml:space="preserve">Комбинированные перфораторы (SDS Plus) </t>
  </si>
  <si>
    <t>PLH32XE 240V COMBI HAMMER IN2</t>
  </si>
  <si>
    <t>DD2-160XE</t>
  </si>
  <si>
    <t>DD2-160XE   DIAMOND DRILL   IN2</t>
  </si>
  <si>
    <t>M12-18FC</t>
  </si>
  <si>
    <t>M12-18FC    FAST CHARGER      IN2</t>
  </si>
  <si>
    <t>M12B2</t>
  </si>
  <si>
    <t>M12B2 LI-ION BATTERY PACK 2.0AH XXX</t>
  </si>
  <si>
    <t>IPWE520R</t>
  </si>
  <si>
    <t>IPWE520R IMPACT WRENCH IN2</t>
  </si>
  <si>
    <t>M18CBLDD-202C BRUSHL.DRILL DRIVER IN2</t>
  </si>
  <si>
    <t>M4D-202B</t>
  </si>
  <si>
    <t>Акк. отвертка M4 D-202B</t>
  </si>
  <si>
    <t>M4D-202B M4C     BATT. SCREWDRIVER   IN2</t>
  </si>
  <si>
    <t>M18NRG-502</t>
  </si>
  <si>
    <t>M18NRG-502 NRG KIT IN2</t>
  </si>
  <si>
    <t>M18B2</t>
  </si>
  <si>
    <t>M18B2 LI-ION BATTERY PACK 2.0AH  XXX</t>
  </si>
  <si>
    <t>Приборы освещения</t>
  </si>
  <si>
    <t>Освещение</t>
  </si>
  <si>
    <t>L4HL-201</t>
  </si>
  <si>
    <t>L4HL-201 REDLITHIUM HARD HAT LIGHT XXX</t>
  </si>
  <si>
    <t>AGV22-230E</t>
  </si>
  <si>
    <t>AGV22-230E   ANGLE GRINDER   IN2</t>
  </si>
  <si>
    <t>Большие комбинированные перфораторы (SDS Max / Hex)</t>
  </si>
  <si>
    <t>K540S</t>
  </si>
  <si>
    <t>K540S   COMBI HAMMER          IN2</t>
  </si>
  <si>
    <t>M12BPRT-0</t>
  </si>
  <si>
    <t>M12BPRT-0 BRUSHED POP RIVET TOOL XXX</t>
  </si>
  <si>
    <t>M18B9</t>
  </si>
  <si>
    <t>M18B9 LI-ION BATTERY PACK 9.0AH   XXX</t>
  </si>
  <si>
    <t>M12BDD-0</t>
  </si>
  <si>
    <t>M12BDD-0  SUB COMPACT DRILL DRIVER  XXX</t>
  </si>
  <si>
    <t>M18CAG125X-0X</t>
  </si>
  <si>
    <t>M18CAG125X-0X   HD BOX XXX</t>
  </si>
  <si>
    <t>Клеевой пистолет</t>
  </si>
  <si>
    <t>600мл</t>
  </si>
  <si>
    <t>C18PCG/600A-201B</t>
  </si>
  <si>
    <t>C18PCG 600A-201B CAULK A.ADHESI.GUN IN2</t>
  </si>
  <si>
    <t>M12B4</t>
  </si>
  <si>
    <t>M12B4 LI-ION BATTERY PACK 4.0AH  XXX</t>
  </si>
  <si>
    <t>Фены</t>
  </si>
  <si>
    <t>M18BHG-502C</t>
  </si>
  <si>
    <t>M18BHG-502C BTY.HEATGUN IN2</t>
  </si>
  <si>
    <t>Сабельные пилы</t>
  </si>
  <si>
    <t>C12HZ-0</t>
  </si>
  <si>
    <t>C12HZ-0      M12 COMPACT HACKZALL    XXX</t>
  </si>
  <si>
    <t>Многофункциональные инструменты</t>
  </si>
  <si>
    <t>Прочие многофункциональные инструменты</t>
  </si>
  <si>
    <t>C12RT-0</t>
  </si>
  <si>
    <t>C12RT-0      M12 ROTARY TOOL         XXX</t>
  </si>
  <si>
    <t>C12C</t>
  </si>
  <si>
    <t>C12C   CHARGER M12   IN2</t>
  </si>
  <si>
    <t>M12SI-0</t>
  </si>
  <si>
    <t>M12SI-0 SOLDERING IRON XXX</t>
  </si>
  <si>
    <t>M18FDD2-502X</t>
  </si>
  <si>
    <t>M18FDD2-502X FUEL DRILL DRIVER IN2</t>
  </si>
  <si>
    <t>M18FIWP12-502X</t>
  </si>
  <si>
    <t>M18FIWP12-502X      IMPACT WRENCH    IN2</t>
  </si>
  <si>
    <t>CONTRACTORBAG MIL SIZE M(WITHOUT WHEELS)</t>
  </si>
  <si>
    <t>M12NRG-302</t>
  </si>
  <si>
    <t>M12NRG-302   NRG KIT   IN2</t>
  </si>
  <si>
    <t>M18FDD2-0X</t>
  </si>
  <si>
    <t>M18FDD2-0X FUEL DRILL DRIVER XXX</t>
  </si>
  <si>
    <t>M12FDD-0</t>
  </si>
  <si>
    <t>M12FDD-0 BTY. DRILL DRIVER XXX</t>
  </si>
  <si>
    <t>M28</t>
  </si>
  <si>
    <t>M28B5</t>
  </si>
  <si>
    <t>M28B5-M28 5.0AH REDLITHIUM BATTERY   XXX</t>
  </si>
  <si>
    <t>Пневмоинструмент</t>
  </si>
  <si>
    <t>Компрессор</t>
  </si>
  <si>
    <t>M12BI-0</t>
  </si>
  <si>
    <t>M12BI-0 BRUSHED INFLATOR XXX</t>
  </si>
  <si>
    <t>CONTRACTORBAG MIL SIZE L(WITHOUT WHEELS)</t>
  </si>
  <si>
    <t>AGV17-125XC</t>
  </si>
  <si>
    <t>AGV17-125XC  ANGLE GRINDER           IN2</t>
  </si>
  <si>
    <t>Прочие шлифователи</t>
  </si>
  <si>
    <t>DGL30E</t>
  </si>
  <si>
    <t>DGL30E        STRAIGHT SANDER        IN2</t>
  </si>
  <si>
    <t>AG9-125XC</t>
  </si>
  <si>
    <t>AG9-125XC   ANGLE GRINDER   IN2</t>
  </si>
  <si>
    <t>Лобзики</t>
  </si>
  <si>
    <t>JSPE135TX</t>
  </si>
  <si>
    <t>JSPE135TX   PENDULUM JIG SAW   IN2</t>
  </si>
  <si>
    <t>Лазерный дальномер</t>
  </si>
  <si>
    <t>LDM45</t>
  </si>
  <si>
    <t>LDM45 Laser Distance Meter XXX</t>
  </si>
  <si>
    <t>Пылесосы и воздуходувки</t>
  </si>
  <si>
    <t>Переносные пылесосы</t>
  </si>
  <si>
    <t>M12HV-0</t>
  </si>
  <si>
    <t>M12HV-0       Hand vacuum cleaner    XXX</t>
  </si>
  <si>
    <t>M12NRG-201</t>
  </si>
  <si>
    <t>M12NRG-201 NRG KIT IN2</t>
  </si>
  <si>
    <t>PLH28XE        COMBI HAMMER        IN2</t>
  </si>
  <si>
    <t>M18CAG125XPDB-502X</t>
  </si>
  <si>
    <t>M18CAG125XPDB-502X  Braking Grinder  IN2</t>
  </si>
  <si>
    <t>Роликовые труборезы</t>
  </si>
  <si>
    <t>C12PPC-0</t>
  </si>
  <si>
    <t>C12PPC-0 M12 PVC PIPE CUTTER         XXX</t>
  </si>
  <si>
    <t>C12RAD-202B</t>
  </si>
  <si>
    <t>C12RAD-202B  BATT. SCREWDRIVER       IN2</t>
  </si>
  <si>
    <t>M18NRG-902</t>
  </si>
  <si>
    <t>M18NRG-902  NRG KIT  IN2</t>
  </si>
  <si>
    <t>M12NRG-402</t>
  </si>
  <si>
    <t>M12NRG-402 NRG KIT IN2</t>
  </si>
  <si>
    <t>M12FIWF12-0</t>
  </si>
  <si>
    <t>M12FIWF12-0 WRENCH 1/2 XXX</t>
  </si>
  <si>
    <t>M12BID-0</t>
  </si>
  <si>
    <t>M12BID-0  BATT. IMPACT DRIVER XXX</t>
  </si>
  <si>
    <t>MXL12</t>
  </si>
  <si>
    <t>MXL12 METCO 3.0AH P1 XXX</t>
  </si>
  <si>
    <t>M18CAG125XPD-0X</t>
  </si>
  <si>
    <t>M18CAG125XPD-0X   HD BOX XXX</t>
  </si>
  <si>
    <t>DGL34</t>
  </si>
  <si>
    <t>DGL34        STRAIGHT SANDER        IN2</t>
  </si>
  <si>
    <t>HD18HIW-402C</t>
  </si>
  <si>
    <t>HD18HIW-402C BATT. IMPACT WRENCH    IN2</t>
  </si>
  <si>
    <t>M12NRG-602</t>
  </si>
  <si>
    <t>M12NRG-602   NRG KIT   IN2</t>
  </si>
  <si>
    <t>M18HB12</t>
  </si>
  <si>
    <t>M18HB12 BATTERY PACK XXX</t>
  </si>
  <si>
    <t>M18BHG-0</t>
  </si>
  <si>
    <t>M18BHG-0 BTY.HEATGUN XXX</t>
  </si>
  <si>
    <t>M18ONEFHIWF34-0X</t>
  </si>
  <si>
    <t>M18ONEFHIWF34-0X IMPACT WRENCH XXX</t>
  </si>
  <si>
    <t>M12FID-0</t>
  </si>
  <si>
    <t>M12FID-0 BTY. IMPACT DRIVER XXX</t>
  </si>
  <si>
    <t>M18FMTIWF12-502X</t>
  </si>
  <si>
    <t>M18FMTIWF12-502X FMTF Impact Wrench  IN2</t>
  </si>
  <si>
    <t>M18ONEFHIWF34-502X</t>
  </si>
  <si>
    <t>M18ONEFHIWF34-502X IMPACT WRENCH IN2</t>
  </si>
  <si>
    <t>M12TLED-0</t>
  </si>
  <si>
    <t>M12TLED-0 M12 LED TORCH              XXX</t>
  </si>
  <si>
    <t>M18CAG125X-502X</t>
  </si>
  <si>
    <t>M18CAG125X-502X ANGLE GRINDER        IN2</t>
  </si>
  <si>
    <t>M18FHIWF12-0X</t>
  </si>
  <si>
    <t>M18FHIWF12-0X BTY. IMPACT WRENCH XXX</t>
  </si>
  <si>
    <t>Мультитулы</t>
  </si>
  <si>
    <t>C12MT-0</t>
  </si>
  <si>
    <t>C12MT-0       M12 MULTI TOOL         XXX</t>
  </si>
  <si>
    <t>Устройства контроля</t>
  </si>
  <si>
    <t>Прочие устройства контроля</t>
  </si>
  <si>
    <t>BTM-1</t>
  </si>
  <si>
    <t>BTM-1 TICK-Bluetooth Tracking Module-1PC</t>
  </si>
  <si>
    <t>M18FHIWF12-502X</t>
  </si>
  <si>
    <t>M18FHIWF12-502X BTY. IMPACT WRENCH IN2</t>
  </si>
  <si>
    <t>L4FL-201</t>
  </si>
  <si>
    <t>L4FL-201 REDLITHIUM FLOOD LIGHT XXX</t>
  </si>
  <si>
    <t>M18B6</t>
  </si>
  <si>
    <t>M18B6 LI-ION BATTERY PACK 6.0AH XXX</t>
  </si>
  <si>
    <t>M12FIWF12-422X</t>
  </si>
  <si>
    <t>M12FIWF12-422X FUEL IMP. WRENCH 1/2 IN2</t>
  </si>
  <si>
    <t>TRUE VIEW</t>
  </si>
  <si>
    <t>M18TLED-0</t>
  </si>
  <si>
    <t>M18TLED-0      M18 LED TORCH         XXX</t>
  </si>
  <si>
    <t>Ёмкость сухой и влажной уборки для пылесосов</t>
  </si>
  <si>
    <t>AS2-250ELCP</t>
  </si>
  <si>
    <t>AS2-250ELCP  WET-DRY CLEANER      IN2</t>
  </si>
  <si>
    <t>M18CHX-502X</t>
  </si>
  <si>
    <t>M18CHX-502X BTY. COMBI HAMMER       IN2</t>
  </si>
  <si>
    <t>M18CHX-0X</t>
  </si>
  <si>
    <t>M18CHX-0X  HD BOX XXX</t>
  </si>
  <si>
    <t>M18FID2-0X</t>
  </si>
  <si>
    <t>M18FID2-0X FUEL IMPACT DRIVER XXX</t>
  </si>
  <si>
    <t>M28C</t>
  </si>
  <si>
    <t>M28C    CHARGER          IN2</t>
  </si>
  <si>
    <t>Ручные циркулярные пилы</t>
  </si>
  <si>
    <t>CS60</t>
  </si>
  <si>
    <t>CS60 F        CIRCULAR SAW        IN2</t>
  </si>
  <si>
    <t>IPL-LED</t>
  </si>
  <si>
    <t>IPL-LED ALKALINE PEN LIGHT XXX</t>
  </si>
  <si>
    <t>DG30E</t>
  </si>
  <si>
    <t>DG30E        STRAIGHT SANDER        IN2</t>
  </si>
  <si>
    <t>M18CAG125XPD-502X</t>
  </si>
  <si>
    <t>M18CAG125XPD-502X ANGLE GRINDER      IN2</t>
  </si>
  <si>
    <t>M12NRG-202</t>
  </si>
  <si>
    <t>M12NRG-202 NRG KIT IN2</t>
  </si>
  <si>
    <t>M18VC-2</t>
  </si>
  <si>
    <t>M18VC2 M18 VACUUM  XXX</t>
  </si>
  <si>
    <t>M18FIWP12-0X</t>
  </si>
  <si>
    <t>M18FIWP12-0X   HD BOX XXX</t>
  </si>
  <si>
    <t>Отрезные пилы по металлу</t>
  </si>
  <si>
    <t>CHS355</t>
  </si>
  <si>
    <t>CHS355        CUT-OFF MACHINE        IN2</t>
  </si>
  <si>
    <t>AGVK24-230EK DMS</t>
  </si>
  <si>
    <t>AGVK24-230EK DMS ANGLE GRINDER       IN2</t>
  </si>
  <si>
    <t>Прожекторы</t>
  </si>
  <si>
    <t>M18PAL-0</t>
  </si>
  <si>
    <t>M18PAL-0 AREA LIGHT XXX</t>
  </si>
  <si>
    <t>M12FCOT-0</t>
  </si>
  <si>
    <t>M12FCOT-0 FUEL CUT OFF TOOL XXX</t>
  </si>
  <si>
    <t>M12BRAID-0</t>
  </si>
  <si>
    <t>M12BRAID-0 RIGHT ANGLE IMPACT DRIVER XXX</t>
  </si>
  <si>
    <t>M12FPD-202X</t>
  </si>
  <si>
    <t>M12FPD-202X BTY.PERCUSSION DRILL IN2</t>
  </si>
  <si>
    <t>Прочие садовые инструменты</t>
  </si>
  <si>
    <t>C12JSR-0</t>
  </si>
  <si>
    <t>C12JSR M12RADIO(STOCK THEN4933416373)IN2</t>
  </si>
  <si>
    <t>M12BSD-0</t>
  </si>
  <si>
    <t>M12BSD-0         BATT. SCREWDRIVER   XXX</t>
  </si>
  <si>
    <t>M18CAG125XPDB-0X</t>
  </si>
  <si>
    <t>M18CAG125XPDB-0X  HD BOX XXX</t>
  </si>
  <si>
    <t>M18CV-0</t>
  </si>
  <si>
    <t>M18CV-0  Hand Vac  XXX</t>
  </si>
  <si>
    <t>M12FPDXKIT-202X</t>
  </si>
  <si>
    <t>M12FPDXKIT-202X FUEL HAMMER DRILL IN2</t>
  </si>
  <si>
    <t>M18BLDD2-502X</t>
  </si>
  <si>
    <t>M18BLDD2-502X BRUSHL. DRILL DRIVER IN2</t>
  </si>
  <si>
    <t>M18LL-0</t>
  </si>
  <si>
    <t>M18LL-0         BATTERY LAMP         XXX</t>
  </si>
  <si>
    <t>M12IR-201B(1/4")</t>
  </si>
  <si>
    <t>M12IR-201B 1/4" 230V BATTERY RATCHET IN2</t>
  </si>
  <si>
    <t>MDE41</t>
  </si>
  <si>
    <t>MDE41     Magnetic Drill Stand       IN2</t>
  </si>
  <si>
    <t>M12FID-202X</t>
  </si>
  <si>
    <t>M12FID-202X BTY. IMPACT DRIVER IN2</t>
  </si>
  <si>
    <t>M18CBLDD-0</t>
  </si>
  <si>
    <t>M18CBLDD-0 COMP.BRUSHL.DRILL DRIVER XXX</t>
  </si>
  <si>
    <t>C12PC-0</t>
  </si>
  <si>
    <t>C12PC-0   COPPER PIPE CUTTER    XXX</t>
  </si>
  <si>
    <t>Эксцентриковая шлифмашина</t>
  </si>
  <si>
    <t>ROS125E</t>
  </si>
  <si>
    <t>ROS125E 125MM RANDOM ORB SANDER (EU) IN2</t>
  </si>
  <si>
    <t>M12IR-201B(3/8")</t>
  </si>
  <si>
    <t>M12IR-201B 3/8"  BATTERY RATCHET     IN2</t>
  </si>
  <si>
    <t>M18BDD-402C</t>
  </si>
  <si>
    <t>M18BDD-402C 230V BTY. DRILL/SCREWDR. IN2</t>
  </si>
  <si>
    <t>M18FPD2-0X</t>
  </si>
  <si>
    <t>M18FPD2-0X FUEL PERCUSSION DRILL XXX</t>
  </si>
  <si>
    <t>ROS150E-2</t>
  </si>
  <si>
    <t>ROS150E-2   RANDOM ORBIT SANDER   IN2</t>
  </si>
  <si>
    <t>M12PCG/600A-201B</t>
  </si>
  <si>
    <t>M12PCG 600A-201B CAULK ADHESI.GUN  IN2</t>
  </si>
  <si>
    <t>M18CBLDD-402C</t>
  </si>
  <si>
    <t>M18CBLDD-402C BRUSHL.DRILL DRIVER IN2</t>
  </si>
  <si>
    <t>Перфораторы (SDS Plus)</t>
  </si>
  <si>
    <t>PH26T</t>
  </si>
  <si>
    <t>PH26T ROTARY HAMMER IN2</t>
  </si>
  <si>
    <t>M12TC</t>
  </si>
  <si>
    <t>M12TC TRAVEL CHARGER IN2</t>
  </si>
  <si>
    <t>AGV12-125X</t>
  </si>
  <si>
    <t>AGV12-125X   ANGLE GRINDER   IN2</t>
  </si>
  <si>
    <t>AGV15-150XC</t>
  </si>
  <si>
    <t>AGV15-150XC   ANGLE GRINDER   IN2</t>
  </si>
  <si>
    <t>C18PCG/600A-0B</t>
  </si>
  <si>
    <t>C18PCG/600A-0B  Caulk Gun XXX</t>
  </si>
  <si>
    <t>M12FIR12-0</t>
  </si>
  <si>
    <t>M12FIR12-0 FUEL RATCHET 1/2 XXX</t>
  </si>
  <si>
    <t>M18BMT-0</t>
  </si>
  <si>
    <t>M18BMT-0  MULTI HEADS TOOL    XXX</t>
  </si>
  <si>
    <t>M18NRG-202</t>
  </si>
  <si>
    <t>M18NRG-202 NRG KIT IN2</t>
  </si>
  <si>
    <t>M12FPD-0</t>
  </si>
  <si>
    <t>M12FPD-0 BTY.PERCUSSION DRILL XXX</t>
  </si>
  <si>
    <t>M18FPD2-502X</t>
  </si>
  <si>
    <t>M18FPD2-502X FUEL PERCUSSION DRILL IN2</t>
  </si>
  <si>
    <t>HDE13RQX</t>
  </si>
  <si>
    <t>HDE13RQX         DRILL               IN2</t>
  </si>
  <si>
    <t>M12GG-401B</t>
  </si>
  <si>
    <t>M12GG-401B      GREASE GUN           IN2</t>
  </si>
  <si>
    <t>M12AL-0</t>
  </si>
  <si>
    <t>M12AL-0 AREA LIGHT XXX</t>
  </si>
  <si>
    <t>AGV17-180XC</t>
  </si>
  <si>
    <t>AGV17-180XC DMS   ANGLE GRINDER   IN2</t>
  </si>
  <si>
    <t>Ручные воздуходувки</t>
  </si>
  <si>
    <t>M18BBL</t>
  </si>
  <si>
    <t>M18BBL-0 BLOWER   XXX</t>
  </si>
  <si>
    <t>L4FFL-201</t>
  </si>
  <si>
    <t>L4FFL-201 USB FOLDING FLOOD LIGHT XXX</t>
  </si>
  <si>
    <t>SCS65Q       CIRCULAR SAW            IN2</t>
  </si>
  <si>
    <t>AG9-125XE</t>
  </si>
  <si>
    <t>AG9-125XE   ANGLE GRINDER   IN2</t>
  </si>
  <si>
    <t>PLH28E        COMBI HAMMER        IN2</t>
  </si>
  <si>
    <t>Прочие фонари</t>
  </si>
  <si>
    <t>M18SLED-0</t>
  </si>
  <si>
    <t>M18SLED-0 BTY. SPOT LIGHT XXX</t>
  </si>
  <si>
    <t>M18FMTIWP12-0X</t>
  </si>
  <si>
    <t>M18FMTIWP12-0X FMTP Impact Wrench   XXX</t>
  </si>
  <si>
    <t>M18NRG-402</t>
  </si>
  <si>
    <t>M18NRG-402 NRG KIT IN2</t>
  </si>
  <si>
    <t>Нейлеры</t>
  </si>
  <si>
    <t>Мебельные и ударные степлеры</t>
  </si>
  <si>
    <t>M12BST-0</t>
  </si>
  <si>
    <t>M12BST-0 Brushed Stapler XXX</t>
  </si>
  <si>
    <t>M18B4</t>
  </si>
  <si>
    <t>M18B4 LI-ION BATTERY PACK 4.0AH  XXX</t>
  </si>
  <si>
    <t>PD2E24R</t>
  </si>
  <si>
    <t>PD2E24R   PERCUSSION DRILL   IN2</t>
  </si>
  <si>
    <t>SSPE1500X</t>
  </si>
  <si>
    <t>SSPE1500X 240V 1500W RECIP SAW IN2</t>
  </si>
  <si>
    <t>Температура</t>
  </si>
  <si>
    <t>2267-40</t>
  </si>
  <si>
    <t>2267-40 Temp Gun-Alkaline XXX</t>
  </si>
  <si>
    <t>K750S    COMBI HAMMER SDS IN2</t>
  </si>
  <si>
    <t>M12BD-0</t>
  </si>
  <si>
    <t>M12BD-0        SUB COMPACT DRIVER   XXX</t>
  </si>
  <si>
    <t>Ножницы по металлу</t>
  </si>
  <si>
    <t>M18BMS20-0</t>
  </si>
  <si>
    <t>M18BMS20-0 BATTER.PLATE SHEARS       XXX</t>
  </si>
  <si>
    <t>MDP41</t>
  </si>
  <si>
    <t>MDP41      Magnetic Drill Stand      IN2</t>
  </si>
  <si>
    <t>M18FMTIWP12-502X</t>
  </si>
  <si>
    <t>M18FMTIWP12-502X FMTP Impact Wrench  IN2</t>
  </si>
  <si>
    <t>M18FMTIWF12-0X</t>
  </si>
  <si>
    <t>M18FMTIWF12-0X FMTF Impact Wrench   XXX</t>
  </si>
  <si>
    <t>ML-LED</t>
  </si>
  <si>
    <t>ML-LED ALKALINE FLASHLIGHT XXX</t>
  </si>
  <si>
    <t>M18BIW12-0</t>
  </si>
  <si>
    <t>M18BIW12-0   BTY.IMPACT WRENCH       XXX</t>
  </si>
  <si>
    <t>M12JSSP-0</t>
  </si>
  <si>
    <t>M12JSSP-0 BLUETOOTH SPEAKER          XXX</t>
  </si>
  <si>
    <t>AGV13-125XSPDE</t>
  </si>
  <si>
    <t>AGV13-125XSPDE ANGLE GRINDER IN2</t>
  </si>
  <si>
    <t>L4MLED-201</t>
  </si>
  <si>
    <t>L4MLED-201 REDLITHIUM COM.FLASHLIGHT XXX</t>
  </si>
  <si>
    <t>M12FDD-402X</t>
  </si>
  <si>
    <t>M12FDD-402X BTY. DRILL DRIVER IN2</t>
  </si>
  <si>
    <t>FL-LED</t>
  </si>
  <si>
    <t>M12CD-0</t>
  </si>
  <si>
    <t>M12CD-0  COMPACT 2 SPEED DRIVER  XXX</t>
  </si>
  <si>
    <t>CS85SB</t>
  </si>
  <si>
    <t>CS85SB         CIRCULAR SAW          IN2</t>
  </si>
  <si>
    <t>M18GG-201C</t>
  </si>
  <si>
    <t>M18GG-201C      GREASE GUN           IN2</t>
  </si>
  <si>
    <t>M12CHZ-0</t>
  </si>
  <si>
    <t>M12CHZ-0 BATT.RECIPROCAT.SAW  XXX</t>
  </si>
  <si>
    <t>PH26TX</t>
  </si>
  <si>
    <t>PH26TX ROTARY HAMMER IN2</t>
  </si>
  <si>
    <t>M18HB3</t>
  </si>
  <si>
    <t>M18HB3 HB BATTERY XXX</t>
  </si>
  <si>
    <t>Прочие гвоздезабиватели</t>
  </si>
  <si>
    <t>C12PN-0</t>
  </si>
  <si>
    <t>C12PN-0    M12 PALM NAILER           XXX</t>
  </si>
  <si>
    <t>M12BPD-202C</t>
  </si>
  <si>
    <t>M12BPD-202C     BTY.PERCUSS.DRILL    IN2</t>
  </si>
  <si>
    <t>M12BIW12-0</t>
  </si>
  <si>
    <t>M12BIW12-0  BTY.IMPACT WRENCH   XXX</t>
  </si>
  <si>
    <t>M18BRAIW-0</t>
  </si>
  <si>
    <t>M18BRAIW-0 BTY.IMPACT WRENCH         XXX</t>
  </si>
  <si>
    <t>M18FIWF12-502X</t>
  </si>
  <si>
    <t>M18FIWF12-502X     IMPACT WRENCH     IN2</t>
  </si>
  <si>
    <t>M18HNRG-122</t>
  </si>
  <si>
    <t>M18HNRG-122 NRG KIT IN2</t>
  </si>
  <si>
    <t>L4PWL-201</t>
  </si>
  <si>
    <t>L4PWL-201 USB PIVOTING WORK LIGHT XXX</t>
  </si>
  <si>
    <t>AGV13-125XSPDEB</t>
  </si>
  <si>
    <t>AGV13-125XSPDEB ANGLE GRINDER IN2</t>
  </si>
  <si>
    <t>M1418C6</t>
  </si>
  <si>
    <t>M1418C6   BATTERY CHARGER (14-18V)  IN2</t>
  </si>
  <si>
    <t>M12SL-0</t>
  </si>
  <si>
    <t>M12SL-0   BATTERY LAMP               XXX</t>
  </si>
  <si>
    <t>M12LL-0</t>
  </si>
  <si>
    <t>M12LL-0     BATTERY LAMP             XXX</t>
  </si>
  <si>
    <t>L4NRG-201</t>
  </si>
  <si>
    <t>L4NRG-201 REDLI.SINGLE CELL ENER.KIT IN2</t>
  </si>
  <si>
    <t>AGV17-150XC</t>
  </si>
  <si>
    <t>AGV17-150XC DMS   ANGLE GRINDER   IN2</t>
  </si>
  <si>
    <t>M12BDD-402C</t>
  </si>
  <si>
    <t>M12BDD-402C BATT. SCREWDRIVER   IN2</t>
  </si>
  <si>
    <t>M18FBPV-0</t>
  </si>
  <si>
    <t>M18FBPV-0 FUEL BACK PACK VAC XXX</t>
  </si>
  <si>
    <t>M12FCOT-422X</t>
  </si>
  <si>
    <t>M12FCOT-422X FUEL CUT OFF TOOL IN2</t>
  </si>
  <si>
    <t>M18HB5.5</t>
  </si>
  <si>
    <t>M18HB5.5 LI-ION BATTERY XXX</t>
  </si>
  <si>
    <t>2235-40</t>
  </si>
  <si>
    <t>2235-40 ACMLC ALK CLAMP METER LGT    XXX</t>
  </si>
  <si>
    <t>HDE13RQX-KIT   ELECTR. DRILL   IN2</t>
  </si>
  <si>
    <t>M18BPD-0</t>
  </si>
  <si>
    <t>M18BPD-0         BTY.PERCUSS.DRILL   XXX</t>
  </si>
  <si>
    <t>M12BDDXKIT-202C</t>
  </si>
  <si>
    <t>M12BDDXKIT-202C   BATT. SCREWDRIVER  IN2</t>
  </si>
  <si>
    <t>Наборы</t>
  </si>
  <si>
    <t>Наборы Combo</t>
  </si>
  <si>
    <t>M12FPP2F-402X</t>
  </si>
  <si>
    <t>M12FPP2F-402X M12 FUEL POWERPACK IN2</t>
  </si>
  <si>
    <t>M12FPP2S-422X</t>
  </si>
  <si>
    <t>M12FPP2S-422X M12 FUEL POWERPACK IN2</t>
  </si>
  <si>
    <t>M18CSX-0X</t>
  </si>
  <si>
    <t>M18CSX-0X  HD BOX XXX</t>
  </si>
  <si>
    <t>M18FIWF12-0X</t>
  </si>
  <si>
    <t>M18FIWF12-0X   HD BOX XXX</t>
  </si>
  <si>
    <t>SSD1100X</t>
  </si>
  <si>
    <t>SSD1100X D HANDLE RECIP SAW 230V AC IN2</t>
  </si>
  <si>
    <t>M12JS-0</t>
  </si>
  <si>
    <t>M12JS-0 JIG SAW  NO CHR CARDBOX      XXX</t>
  </si>
  <si>
    <t>M12CH-0</t>
  </si>
  <si>
    <t>M12CH-0   BTY. ROTARY HAMMER  XXX</t>
  </si>
  <si>
    <t>M12SLED-0</t>
  </si>
  <si>
    <t>M12SLED-0 BTY. SPOT LIGHT XXX</t>
  </si>
  <si>
    <t>M12MLED-0</t>
  </si>
  <si>
    <t>M12MLED-0 METAL TORCH  XXX</t>
  </si>
  <si>
    <t>LDM100</t>
  </si>
  <si>
    <t>LDM100 Laser Distance Meter XXX</t>
  </si>
  <si>
    <t>M18FHZ-0X</t>
  </si>
  <si>
    <t>M18FHZ-0X M18 FUEL HACKZALL XXX</t>
  </si>
  <si>
    <t>M18IL-0</t>
  </si>
  <si>
    <t>M18IL-0       BATTERY LAMP           XXX</t>
  </si>
  <si>
    <t>PH28X</t>
  </si>
  <si>
    <t>PH28X        COMBI HAMMER        IN2</t>
  </si>
  <si>
    <t>PD705</t>
  </si>
  <si>
    <t>PD705        PERCUSSION DRILL        IN2</t>
  </si>
  <si>
    <t>300мл</t>
  </si>
  <si>
    <t>C18PCG/310C-201B</t>
  </si>
  <si>
    <t>C18PCG/310C-201BCAULK A.ADHESI.GUN   IN2</t>
  </si>
  <si>
    <t>M18ONEPD2-0X</t>
  </si>
  <si>
    <t>M18ONEPD2-0X ONE KEY PERC. DRILL XXX</t>
  </si>
  <si>
    <t>Торцовочные пилы</t>
  </si>
  <si>
    <t>MS216SB</t>
  </si>
  <si>
    <t>MS216SB SLIDING MITRE SAW IN2</t>
  </si>
  <si>
    <t>M18HB8</t>
  </si>
  <si>
    <t>M18HB8 HB BATTERY XXX</t>
  </si>
  <si>
    <t>M12FIR38-201B</t>
  </si>
  <si>
    <t>M12FIR38-201B FUEL RATCHET 3/8 IN2</t>
  </si>
  <si>
    <t>M18BOS125-0</t>
  </si>
  <si>
    <t>M18BOS125-0 BTY.ORBITAL SANDER XXX</t>
  </si>
  <si>
    <t>M18FBJS-0X</t>
  </si>
  <si>
    <t>M18FBJS-0X BTY. JIGSAW XXX</t>
  </si>
  <si>
    <t>PLH20</t>
  </si>
  <si>
    <t>PLH20 MINI MUNGOROTARY HAMMER IN2</t>
  </si>
  <si>
    <t>AG22-180</t>
  </si>
  <si>
    <t>AG22-180        ANGLE GRINDER        IN2</t>
  </si>
  <si>
    <t>M12GG-0</t>
  </si>
  <si>
    <t>M12GG-0      GREASE GUN              XXX</t>
  </si>
  <si>
    <t>HD18AG125-402C</t>
  </si>
  <si>
    <t>HD18AG125-402C   ANGLE GRINDER       IN2</t>
  </si>
  <si>
    <t>Полирование и шлифование</t>
  </si>
  <si>
    <t>M12BPS-0</t>
  </si>
  <si>
    <t>M12BPS-0    POLISHER    XXX</t>
  </si>
  <si>
    <t>M18CHM-902C</t>
  </si>
  <si>
    <t>M18CHM-902C BTY.SDS Max COMBI HAMMER IN2</t>
  </si>
  <si>
    <t>LDM30</t>
  </si>
  <si>
    <t>LDM30 Laser Distance Meter XXX</t>
  </si>
  <si>
    <t>M18FPM-0X</t>
  </si>
  <si>
    <t>M18FPM-0X FUEL PADDLE MIXER XXX</t>
  </si>
  <si>
    <t>M12SI-201C</t>
  </si>
  <si>
    <t>M12SI-201C SOLDERING IRON IN2</t>
  </si>
  <si>
    <t>M18CBLPD-0</t>
  </si>
  <si>
    <t>M18CBLPD-0 BRUSHL.PERCUSION DRILL  XXX</t>
  </si>
  <si>
    <t>M12C4</t>
  </si>
  <si>
    <t>M12C4   BATTERY CHARGER    IN2</t>
  </si>
  <si>
    <t>L4B2</t>
  </si>
  <si>
    <t>L4B2 REDLITHIUM SINGLE CELL BATTERY XXX</t>
  </si>
  <si>
    <t>JS120X</t>
  </si>
  <si>
    <t>JS120X        JIG SAW        IN2</t>
  </si>
  <si>
    <t>Стационарные электроинструменты</t>
  </si>
  <si>
    <t>Стенды и верстаки</t>
  </si>
  <si>
    <t>Мачты</t>
  </si>
  <si>
    <t>MSL3000</t>
  </si>
  <si>
    <t>MSL3000        LEGSTAND        XXX</t>
  </si>
  <si>
    <t>2217-40</t>
  </si>
  <si>
    <t>2217-40 DMM DIG.MULTIMETER ALKALINE  XXX</t>
  </si>
  <si>
    <t>SSPE1300RX</t>
  </si>
  <si>
    <t>SSPE1300RX       RECIPROCATING SAW   IN2</t>
  </si>
  <si>
    <t>Циркулярные пилы по металлу</t>
  </si>
  <si>
    <t>M18FMCS-0X</t>
  </si>
  <si>
    <t>M18FMCS-0X BTY. METAL SAW XXX</t>
  </si>
  <si>
    <t>AS-30LACAC30LLCLASS</t>
  </si>
  <si>
    <t>AS-30LAC AC 30L L CL.WET-DRY CLEANER IN2</t>
  </si>
  <si>
    <t>FUEL WHEEL BAG SIZE XL</t>
  </si>
  <si>
    <t>FUEL WHEEL BAG SIZE XL   XXX</t>
  </si>
  <si>
    <t>M12FDD-602X</t>
  </si>
  <si>
    <t>M12FDD-602X BTY. DRILL DRIVER IN2</t>
  </si>
  <si>
    <t>M18FBL-0</t>
  </si>
  <si>
    <t>M18FBL-0 FUEL GEN II BLOWER XXX</t>
  </si>
  <si>
    <t>Алмазные чашки</t>
  </si>
  <si>
    <t>WCS45</t>
  </si>
  <si>
    <t>WCS45/M   WALL-GROVE MIL.CUT.   IN2</t>
  </si>
  <si>
    <t>PH30POWERX</t>
  </si>
  <si>
    <t>PH30X 240V SDS PLUS COMBI HAMMER IN2</t>
  </si>
  <si>
    <t>K545S</t>
  </si>
  <si>
    <t>K545S   COMBI HAMMER IN2</t>
  </si>
  <si>
    <t>AGS15-125C</t>
  </si>
  <si>
    <t>AGS15-125C   ANGLE GRINDER   IN2</t>
  </si>
  <si>
    <t>Ленточные пилы по металлу</t>
  </si>
  <si>
    <t>M12BS-0</t>
  </si>
  <si>
    <t>M12BS-0     M12 CORDLESS BANDSAW     XXX</t>
  </si>
  <si>
    <t>AGV15-125XC DEG-SET</t>
  </si>
  <si>
    <t>AGV15-125XC DEG-SET   ANGLE GRINDER  IN2</t>
  </si>
  <si>
    <t>HD28AG125-502X</t>
  </si>
  <si>
    <t>HD28AG125-502X BTY. ANGLE GRINDER    IN2</t>
  </si>
  <si>
    <t>AGV17-125INOX</t>
  </si>
  <si>
    <t>AGV17-125INOX  ANGLE GRINDER         IN2</t>
  </si>
  <si>
    <t>AG800-125E</t>
  </si>
  <si>
    <t>AG800-125E ANGLE GRINDER IN2</t>
  </si>
  <si>
    <t>M18HAL-0</t>
  </si>
  <si>
    <t>M18HAL-0 AREA LIGHT IN2</t>
  </si>
  <si>
    <t>M18FHIWP12-0X</t>
  </si>
  <si>
    <t>M18FHIWP12-0X BTY. IMPACT WRENCH XXX</t>
  </si>
  <si>
    <t>M12FPD-602X</t>
  </si>
  <si>
    <t>M12FPD-602X BTY.PERCUSSION DRILL IN2</t>
  </si>
  <si>
    <t>M18FID2-502X</t>
  </si>
  <si>
    <t>M18FID2-502X FUEL IMPACT DRIVER IN2</t>
  </si>
  <si>
    <t>PFH26T ROTARY HAMMER IN2</t>
  </si>
  <si>
    <t>C12RAD-0</t>
  </si>
  <si>
    <t>C12RAD-0  RIGHT ANGLE DRILL  XXX</t>
  </si>
  <si>
    <t>PFH26</t>
  </si>
  <si>
    <t>PFH26        ROTARY HAMMER        IN2</t>
  </si>
  <si>
    <t>AGV22-230</t>
  </si>
  <si>
    <t>AGV22-230        ANGLE GRINDER       IN2</t>
  </si>
  <si>
    <t>M12PCG/310C-201B</t>
  </si>
  <si>
    <t>M12PCG 310C-201B CAULK ADHESI.GUN   IN2</t>
  </si>
  <si>
    <t>M18BPD-402C</t>
  </si>
  <si>
    <t>M18BPD-402C 230V BTY.PERCUSS.DRILL   IN2</t>
  </si>
  <si>
    <t>M18CHPX-0X</t>
  </si>
  <si>
    <t>M18CHPX-0X  HD BOX XXX</t>
  </si>
  <si>
    <t>M18BLPD2-0X</t>
  </si>
  <si>
    <t>M18BLPD2-0X BRUSHL.PERC.DRILL XXX</t>
  </si>
  <si>
    <t>M18BLPD2-502X</t>
  </si>
  <si>
    <t>M18BLPD2-502X BRUSHL.PERC.DRILL IN2</t>
  </si>
  <si>
    <t>Большие отбойные молотки (SDS Max / Hex)</t>
  </si>
  <si>
    <t>K1000S</t>
  </si>
  <si>
    <t>K1000S 10KG BREAKER IN2</t>
  </si>
  <si>
    <t>M14</t>
  </si>
  <si>
    <t>MXL14.4</t>
  </si>
  <si>
    <t>MXL14.4 BATTERY PACK 3.0AH P1 XXX</t>
  </si>
  <si>
    <t>M18GG-0</t>
  </si>
  <si>
    <t>M18GG-0         GREASE GUN           XXX</t>
  </si>
  <si>
    <t>M18BH-0</t>
  </si>
  <si>
    <t>M18BH-0   BTY. ROTARY HAMMER   XXX</t>
  </si>
  <si>
    <t>M18CCS55-0X</t>
  </si>
  <si>
    <t>M18CCS55-0X  HD BOX XXX</t>
  </si>
  <si>
    <t>M18FAP180-502X</t>
  </si>
  <si>
    <t>M18FAP180-502X BTY. POLISHER IN2</t>
  </si>
  <si>
    <t>M18FHIWP12-502X</t>
  </si>
  <si>
    <t>M18FHIWP12-502X BTY. IMPACT WRENCH IN2</t>
  </si>
  <si>
    <t>WCE30</t>
  </si>
  <si>
    <t>WCE30 240V WALL CHASER IN2</t>
  </si>
  <si>
    <t>DE13RP</t>
  </si>
  <si>
    <t>DE13RP/SK   ELECTR. DRILL   IN2</t>
  </si>
  <si>
    <t>C18RAD-0</t>
  </si>
  <si>
    <t>C18RAD-0 M18 COMP RIGHT ANGLE DRL    XXX</t>
  </si>
  <si>
    <t>M18RC-0</t>
  </si>
  <si>
    <t>M18RC-0         RADIO / CHARGER      IN2</t>
  </si>
  <si>
    <t>M12CHZ-402C</t>
  </si>
  <si>
    <t>M12CHZ-402C     BATT.RECIPROCAT.     IN2</t>
  </si>
  <si>
    <t>Рубанки и рейсмусы</t>
  </si>
  <si>
    <t>M18BP-0</t>
  </si>
  <si>
    <t>M18BP-0        BATTERY PLANER        XXX</t>
  </si>
  <si>
    <t>M12SAL-0</t>
  </si>
  <si>
    <t>M12SAL-0 STAND LIGHT XXX</t>
  </si>
  <si>
    <t>M18HNRG-552</t>
  </si>
  <si>
    <t>M18HNRG-552 NRG KIT IN2</t>
  </si>
  <si>
    <t>HDE13RQD</t>
  </si>
  <si>
    <t>HDE13RQD         DRILL               IN2</t>
  </si>
  <si>
    <t>M4B2</t>
  </si>
  <si>
    <t>M4B2 LI-ION BATTERY PACK  2.0AH XXX</t>
  </si>
  <si>
    <t>MCS66</t>
  </si>
  <si>
    <t>MCS66        CIRCULAR SAW            IN2</t>
  </si>
  <si>
    <t>M18BSX-402C</t>
  </si>
  <si>
    <t>M18BSX-402C BATT.RECIPROCAT.SAW      IN2</t>
  </si>
  <si>
    <t>M18CBS125-502C</t>
  </si>
  <si>
    <t>M18CBS125-502C BTY. BAND SAW         IN2</t>
  </si>
  <si>
    <t>M18ONEIWF12-502X</t>
  </si>
  <si>
    <t>M18ONEIWF12-502X  BTY. IMPACT WRENCH IN2</t>
  </si>
  <si>
    <t>M18HSAL-0</t>
  </si>
  <si>
    <t>M18HSAL-0 STAND LIGHT PREMIUM IN2</t>
  </si>
  <si>
    <t>M18HSAL-502B</t>
  </si>
  <si>
    <t>M18HSAL-502B High Perf. Stand Light IN2</t>
  </si>
  <si>
    <t>M18FDG-502X</t>
  </si>
  <si>
    <t>M18FDG-502X BTY. DIE GRINDER IN2</t>
  </si>
  <si>
    <t>M18ONEFHIWP12-502X</t>
  </si>
  <si>
    <t>M18ONEFHIWP12-502X IMPACT WRENCH IN2</t>
  </si>
  <si>
    <t>M18ONEFHIWF12-0X</t>
  </si>
  <si>
    <t>M18ONEFHIWF12-0X IMPACT WRENCH XXX</t>
  </si>
  <si>
    <t>M12FPD-402X</t>
  </si>
  <si>
    <t>M12FPD-402X BTY.PERCUSSION DRILL IN2</t>
  </si>
  <si>
    <t>Цепные пилы</t>
  </si>
  <si>
    <t>M18FCHS-0</t>
  </si>
  <si>
    <t>M18FCHS-0 CHAINSAW XXX</t>
  </si>
  <si>
    <t>M18AL-0</t>
  </si>
  <si>
    <t>M18AL-0      AREA LIGHT              XXX</t>
  </si>
  <si>
    <t>M12-18 AC</t>
  </si>
  <si>
    <t>M12-18 AC  12 Volt Car Charger XXX</t>
  </si>
  <si>
    <t>K950S</t>
  </si>
  <si>
    <t>K950S   COMBI HAMMER  IN2</t>
  </si>
  <si>
    <t>B2E16RLD</t>
  </si>
  <si>
    <t>B2E16RLD        DRILL        IN2</t>
  </si>
  <si>
    <t>PD2E24RST</t>
  </si>
  <si>
    <t>PD2E24RST   PERC.DRILL/SCREWDR.   IN2</t>
  </si>
  <si>
    <t>HD2E13R</t>
  </si>
  <si>
    <t>HD2E13R        DRILL        IN2</t>
  </si>
  <si>
    <t>AG24-230E</t>
  </si>
  <si>
    <t>AG24-230E   ANGLE GRINDER   IN2</t>
  </si>
  <si>
    <t>AGV22-180E</t>
  </si>
  <si>
    <t>AGV22-180E   ANGLE GRINDER   IN2</t>
  </si>
  <si>
    <t>HD18AG125-0</t>
  </si>
  <si>
    <t>HD18AG125-0      ANGLE GRINDER       XXX</t>
  </si>
  <si>
    <t>M12PCG/600A-0</t>
  </si>
  <si>
    <t>M12PCG 600A-0  CAULK ADHES. GUN  XXX</t>
  </si>
  <si>
    <t>C18PCG/600T-201B</t>
  </si>
  <si>
    <t>C18PCG/600T-201B CAULK ADHESI.GUN  IN2</t>
  </si>
  <si>
    <t>M18BPD-202C</t>
  </si>
  <si>
    <t>M18BPD-202C     BTY.PERCUSS.DRILL    IN2</t>
  </si>
  <si>
    <t>M18BDD-0</t>
  </si>
  <si>
    <t>M18BDD-0  BTY. DRILL DRIVER XXX</t>
  </si>
  <si>
    <t>M18BIW12-402C</t>
  </si>
  <si>
    <t>M18BIW12-402C    BTY.IMPACT WRENCH   IN2</t>
  </si>
  <si>
    <t>M18BMT-421C</t>
  </si>
  <si>
    <t>M18BMT-421C     MULTI HEADS TOOL     IN2</t>
  </si>
  <si>
    <t>M12BPS-421X</t>
  </si>
  <si>
    <t>M12BPS-421X     POLISHER             IN2</t>
  </si>
  <si>
    <t>M18BRAID-0</t>
  </si>
  <si>
    <t>M18BRAID-0 BTY.IMPACT DRIVER   XXX</t>
  </si>
  <si>
    <t>M12CCS44-0</t>
  </si>
  <si>
    <t>M12CCS44-0        BATTERY CIRCUL.SAW XXX</t>
  </si>
  <si>
    <t>CS85CBE</t>
  </si>
  <si>
    <t>CS85CBE         CIRCULAR SAW         IN2</t>
  </si>
  <si>
    <t>AG10-115EK</t>
  </si>
  <si>
    <t>AG10-115EK ANGLE GRINDER          IN2</t>
  </si>
  <si>
    <t>M18CHPX-502X</t>
  </si>
  <si>
    <t>M18CHPX-502X  BTY. COMBI HAMMER   IN2</t>
  </si>
  <si>
    <t>M18BJS-402C</t>
  </si>
  <si>
    <t>M18BJS-402C BTY. JIGSAW IN2</t>
  </si>
  <si>
    <t>AG13-125XSPD</t>
  </si>
  <si>
    <t>AG13-125XSPD ANGLE GRINDER IN2</t>
  </si>
  <si>
    <t>HD BOX TROLLEY</t>
  </si>
  <si>
    <t>HD Box Trolley XXX</t>
  </si>
  <si>
    <t>AS-42MACAC42LMCLASS</t>
  </si>
  <si>
    <t>AS-42MAC AC 42L M CL.WET-DRY CLEANER IN2</t>
  </si>
  <si>
    <t>M12FPDX-0</t>
  </si>
  <si>
    <t>M12FPDX-0 FUEL HAMMER DRILL XXX</t>
  </si>
  <si>
    <t>M18BLDD2-0X</t>
  </si>
  <si>
    <t>M18BLDD2-0X BRUSHL. DRILL DRIVER XXX</t>
  </si>
  <si>
    <t>M12FIW38-0</t>
  </si>
  <si>
    <t>M12FIW38-0 FUEL IMPACT WRENCH 3/8 XXX</t>
  </si>
  <si>
    <t>M18FJS-502X</t>
  </si>
  <si>
    <t>M18 FJS-502X FUEL Top Handle jigsaw</t>
  </si>
  <si>
    <t>RCA 7224MB 220-240V</t>
  </si>
  <si>
    <t>RCA220-240V P1 CHARGER IN2</t>
  </si>
  <si>
    <t>MXL18</t>
  </si>
  <si>
    <t>MXL18 BATTERY PACK 3.0AH P1 XXX</t>
  </si>
  <si>
    <t>K900S</t>
  </si>
  <si>
    <t>K900S   CHIPPING HAMMER  IN2</t>
  </si>
  <si>
    <t>AP12E</t>
  </si>
  <si>
    <t>AP12E 230V ANGLE POLISHER IN2</t>
  </si>
  <si>
    <t>K500S</t>
  </si>
  <si>
    <t>K500S   CHIPPING HAMMER IN2</t>
  </si>
  <si>
    <t>AGV26-230GE</t>
  </si>
  <si>
    <t>AGV26-230GE/DMS   ANGLE GRINDER   IN2</t>
  </si>
  <si>
    <t>C18HZ-0</t>
  </si>
  <si>
    <t>C18HZ-0     M18 COMPACT HACKZALL     XXX</t>
  </si>
  <si>
    <t>DD3-152</t>
  </si>
  <si>
    <t>Установка алмазного сверления DD 3-152</t>
  </si>
  <si>
    <t>DD3-152 230V COMBI DIAMOND DRILL IN2</t>
  </si>
  <si>
    <t>MSL1000</t>
  </si>
  <si>
    <t>MSL1000 LEGSTAND FOR 216MM MITRE SAW XXX</t>
  </si>
  <si>
    <t>FORCE LOGIC</t>
  </si>
  <si>
    <t>Инструменты высокой мощности</t>
  </si>
  <si>
    <t>Обжим</t>
  </si>
  <si>
    <t>M18HCCT-201C</t>
  </si>
  <si>
    <t>M18HCCT-201C   BTY.CRIMPER   IN2</t>
  </si>
  <si>
    <t>M18BJS-0</t>
  </si>
  <si>
    <t>M18BJS-0 BTY. JIGSAW XXX</t>
  </si>
  <si>
    <t>M18ONEFHIWP12-0X</t>
  </si>
  <si>
    <t>M18ONEFHIWP12-0X IMPACT WRENCH XXX</t>
  </si>
  <si>
    <t>M12FIR14-201B</t>
  </si>
  <si>
    <t>M12FIR14-201B FUEL RATCHET 1/4 IN2</t>
  </si>
  <si>
    <t>M18ONEID2-0X</t>
  </si>
  <si>
    <t>M18ONEID2-0X  1/4 HEX IMPACT DRIVER XXX</t>
  </si>
  <si>
    <t>Триммеры</t>
  </si>
  <si>
    <t>Прочие травокосилки</t>
  </si>
  <si>
    <t>M18FOPHLTKIT-0</t>
  </si>
  <si>
    <t>M18FOPHLTKIT-0 OUTD.POWER HEAD KIT XXX</t>
  </si>
  <si>
    <t>M18FHSAG125XB-0X</t>
  </si>
  <si>
    <t>M18 Fuel High Performance Braking Grinder M18FHSAG125XB-0X</t>
  </si>
  <si>
    <t>M18HNRG-802</t>
  </si>
  <si>
    <t>M18HNRG-802 NRG KIT IN2</t>
  </si>
  <si>
    <t>DCM2-350C</t>
  </si>
  <si>
    <t>Установка алмазного сверления DCM2-350 C</t>
  </si>
  <si>
    <t>DCM2-350C    DIAMOND DRILL           IN2</t>
  </si>
  <si>
    <t>DWSE4000Q</t>
  </si>
  <si>
    <t>DWSE4000Q        SCREW DRIVER        IN2</t>
  </si>
  <si>
    <t>CUSB</t>
  </si>
  <si>
    <t>CUSB USB-B PLUG AND CABLE IN2</t>
  </si>
  <si>
    <t>FSPE110X</t>
  </si>
  <si>
    <t>FSPE110X   PENDULUM JIG SAW   IN2</t>
  </si>
  <si>
    <t>DG7E</t>
  </si>
  <si>
    <t>DG7E        STRAIGHT SANDER        IN2</t>
  </si>
  <si>
    <t>PH28</t>
  </si>
  <si>
    <t>PH28        COMBI HAMMER        IN2</t>
  </si>
  <si>
    <t>AP14-2 200E</t>
  </si>
  <si>
    <t>AP14-2 200E   ANGLE POLISHER   IN2</t>
  </si>
  <si>
    <t>Прочие пылесосы и воздуходувки</t>
  </si>
  <si>
    <t>M12DE-0C</t>
  </si>
  <si>
    <t>M12DE-0 DUST EXTRACTOR XXX</t>
  </si>
  <si>
    <t>C12HZ-202C</t>
  </si>
  <si>
    <t>C12HZ-202C 230VBATT.RECIPROCAT.SAW   IN2</t>
  </si>
  <si>
    <t>C18HZ-402B</t>
  </si>
  <si>
    <t>C18HZ-402B 230V BATT.RECIPROCAT.SAW  IN2</t>
  </si>
  <si>
    <t>LDM50</t>
  </si>
  <si>
    <t>LDM50         LASER-INSTRUMENT       XXX</t>
  </si>
  <si>
    <t>M18ONEIWP12-502X</t>
  </si>
  <si>
    <t>M18ONEIWP12-502X  BTY. IMPACT WRENCH IN2</t>
  </si>
  <si>
    <t>M18CCS55-902X</t>
  </si>
  <si>
    <t>M18CCS55-902X  CIRCULAR SAW   IN2</t>
  </si>
  <si>
    <t>Прочистная машина</t>
  </si>
  <si>
    <t>Ручные прочистные машины</t>
  </si>
  <si>
    <t>M12BDC6-0C</t>
  </si>
  <si>
    <t>M12BDC6-0C BTY. DRAINCLEANER XXX</t>
  </si>
  <si>
    <t>M18FMDP-0C</t>
  </si>
  <si>
    <t>M18FMDP-0C BTY. MAGNETIC DRILL STAND XXX</t>
  </si>
  <si>
    <t>M18FQID-502X</t>
  </si>
  <si>
    <t>M18FQID-502X Quiet Impact Driver  IN2</t>
  </si>
  <si>
    <t>M18FDG-0X</t>
  </si>
  <si>
    <t>M18FDG-0X BTY. DIE GRINDER XXX</t>
  </si>
  <si>
    <t>M18ONEIWF12-0X</t>
  </si>
  <si>
    <t>M18ONEIWF12-0X BTY. IMPACT WRENCH XXX</t>
  </si>
  <si>
    <t>M12-18JSSP-0</t>
  </si>
  <si>
    <t>M12-18JSSP-0 Bluetooth Speaker XXX</t>
  </si>
  <si>
    <t>M18ONEFHIWF12-502X</t>
  </si>
  <si>
    <t>M18ONEFHIWF12-502X IMPACT WRENCH IN2</t>
  </si>
  <si>
    <t>M18FHZ-502X</t>
  </si>
  <si>
    <t>M18FHZ-502X M18 FUEL HACKZALL IN2</t>
  </si>
  <si>
    <t>M18BOS125-502B</t>
  </si>
  <si>
    <t>M18BOS125-502B BTY.ORBITAL SANDER IN2</t>
  </si>
  <si>
    <t>Экипировка</t>
  </si>
  <si>
    <t>M12HBWP-0(XL)</t>
  </si>
  <si>
    <t>M18ONEDD2-0X</t>
  </si>
  <si>
    <t>M18ONEDD2-0X ONE KEY DRILL DRIVER XXX</t>
  </si>
  <si>
    <t>M18CBLID-402C</t>
  </si>
  <si>
    <t>M18CBLID-402C BRUSHL.IMPACT DRIVER IN2</t>
  </si>
  <si>
    <t>M18CBLPD-402C</t>
  </si>
  <si>
    <t>M18CBLPD-402C BRUSHL.PERC.DRILL  IN2</t>
  </si>
  <si>
    <t>M18FOPH-0</t>
  </si>
  <si>
    <t>M18FOPH-0 OUTDOOR POWER HEAD XXX</t>
  </si>
  <si>
    <t>MS304DB</t>
  </si>
  <si>
    <t>MS304DB COMPOUND MITER SAW IN2</t>
  </si>
  <si>
    <t>M18FHSAG125XPDB-0X</t>
  </si>
  <si>
    <t>M18 Fuel High Performance Braking Grinder M18FHSAG125XPDB-0X</t>
  </si>
  <si>
    <t>M18HNRG-302</t>
  </si>
  <si>
    <t>M18HNRG-302 NRG KIT</t>
  </si>
  <si>
    <t>M18FLAG230XPDB-0</t>
  </si>
  <si>
    <t>M18FLAG230XPDB-0 ANGLE GRINDER XXX</t>
  </si>
  <si>
    <t>M18FCS66-0C</t>
  </si>
  <si>
    <t>M18FCS66-0C CIRCULAR SAW XXX</t>
  </si>
  <si>
    <t>HDE6RQ</t>
  </si>
  <si>
    <t>HDE6RQ           DRILL               IN2</t>
  </si>
  <si>
    <t>MV18BX</t>
  </si>
  <si>
    <t>MV18BX BATTERY PACK 3.0AH VP MET XXX</t>
  </si>
  <si>
    <t xml:space="preserve">Cистемные принадлежности </t>
  </si>
  <si>
    <t>Принадлежности для садово-парковой техники</t>
  </si>
  <si>
    <t>M18FOPH-CSA CHAIN SAW ATTACHMENT XXX</t>
  </si>
  <si>
    <t>M18FOPH-EXA EXTENSION ATTACHMENT XXX</t>
  </si>
  <si>
    <t>DR250TV</t>
  </si>
  <si>
    <t>Станина для алмазного сверления DR 250 TV</t>
  </si>
  <si>
    <t>DR250TV DIAMOND DRILL RIG IN2</t>
  </si>
  <si>
    <t>AGV24-230GE</t>
  </si>
  <si>
    <t>AGV24-230GE   ANGLE GRINDER   IN2</t>
  </si>
  <si>
    <t>AGV26-230GE   ANGLE GRINDER   IN2</t>
  </si>
  <si>
    <t>PDE16RP</t>
  </si>
  <si>
    <t>PDE16RP   PERCUSSION DRILL   IN2</t>
  </si>
  <si>
    <t>PD2E22R</t>
  </si>
  <si>
    <t>PD2E22R   PERCUSSION DRILL   IN2</t>
  </si>
  <si>
    <t>M12CC-0</t>
  </si>
  <si>
    <t>M12CC-0          CABLE CUTTER        XXX</t>
  </si>
  <si>
    <t>Камера</t>
  </si>
  <si>
    <t>M12IC</t>
  </si>
  <si>
    <t>M12IC-0 S        INSPECTION CAMERA   XXX</t>
  </si>
  <si>
    <t>AP14-2 200E KIT   ANGLE POLISHER   IN2</t>
  </si>
  <si>
    <t>M12BPP2D-402B</t>
  </si>
  <si>
    <t>M12BPP2D-402B    SET POWERPACK       IN2</t>
  </si>
  <si>
    <t>M12JS-402B</t>
  </si>
  <si>
    <t>M12JS-402B     BATTERY JIG SAW       IN2</t>
  </si>
  <si>
    <t>C12MT-202B</t>
  </si>
  <si>
    <t>C12MT-202B 230V  MULTI HEADS TOOL    IN2</t>
  </si>
  <si>
    <t>M12PCG/310C-0</t>
  </si>
  <si>
    <t>M12PCG 310C-0  CAULK ADHES. GUN  XXX</t>
  </si>
  <si>
    <t>HD18HIWF-402C</t>
  </si>
  <si>
    <t>HD18HIWF-402C  BTY.IMPACT WRENCH  IN2</t>
  </si>
  <si>
    <t>M12BPP2B-421C</t>
  </si>
  <si>
    <t>M12BPP2B-421C    SET POWERPACK       IN2</t>
  </si>
  <si>
    <t>M18CHPXDE-502C</t>
  </si>
  <si>
    <t>M18CHPXDE-502C SET POWERPACK         IN2</t>
  </si>
  <si>
    <t>AG10-125EK</t>
  </si>
  <si>
    <t>AG10-125EK ANGLE GRINDER IN2</t>
  </si>
  <si>
    <t>M18CCS55-502X</t>
  </si>
  <si>
    <t>M18CCS55-502X BATTERY CIRCUL.SAW   IN2</t>
  </si>
  <si>
    <t>M12CH-602X</t>
  </si>
  <si>
    <t>M12CH-602X BTY. ROTARY HAMMER IN2</t>
  </si>
  <si>
    <t>WGJHBL(L)</t>
  </si>
  <si>
    <t>M18TAL-0</t>
  </si>
  <si>
    <t>M18TAL-0 AREA LIGHT XXX</t>
  </si>
  <si>
    <t>M12HBWP-0(2XL)</t>
  </si>
  <si>
    <t>M18CBLID-0</t>
  </si>
  <si>
    <t>M18CBLID-0 COMP.BRUSHL.IMPACT DRIVER XXX</t>
  </si>
  <si>
    <t>M12FIW14-0</t>
  </si>
  <si>
    <t>M12FIW14-0 FUEL IMPACT WRENCH 1/4 XXX</t>
  </si>
  <si>
    <t>M18FJS-0X</t>
  </si>
  <si>
    <t>M18 FJS-0X FUEL Top Handle jigsaw</t>
  </si>
  <si>
    <t>M18FHSAG150XB-0X</t>
  </si>
  <si>
    <t>M18 Fuel High Performance Braking Grinder M18FHSAG150XB-0X</t>
  </si>
  <si>
    <t>M18FHSAG150XPDB-0X</t>
  </si>
  <si>
    <t>M18 Fuel High Performance Braking Grinder M18FHSAG150XPDB-0X</t>
  </si>
  <si>
    <t>K1530H</t>
  </si>
  <si>
    <t>K1530H  16KG BREAKER IN2</t>
  </si>
  <si>
    <t>M18FLAG230XPDB-0C</t>
  </si>
  <si>
    <t>M18FLAG230XPDB-0C ANGLE GRINDER XXX</t>
  </si>
  <si>
    <t>M18FCHS-121B</t>
  </si>
  <si>
    <t>M18FCHS-121B BTY.CHAINSAW IN2</t>
  </si>
  <si>
    <t>DCM2-250C</t>
  </si>
  <si>
    <t>Установка алмазного сверления DCM2-250 C</t>
  </si>
  <si>
    <t>DCM2-250C      DIAMOND DRILL         IN2</t>
  </si>
  <si>
    <t>M18FOPH-LTA LINE TRIMMER ATTACHMENT XXX</t>
  </si>
  <si>
    <t>M18FOPH-EA EDGER ATTACHMENT XXX</t>
  </si>
  <si>
    <t>DR350T</t>
  </si>
  <si>
    <t>Станина для алмазного сверления DR 350 T</t>
  </si>
  <si>
    <t>DR350T DIAMOND DRILL RIG IN2</t>
  </si>
  <si>
    <t>HD18HIW-0</t>
  </si>
  <si>
    <t>HD18HIW-0        BATT. IMPACT WRENCH XXX</t>
  </si>
  <si>
    <t>2205-40</t>
  </si>
  <si>
    <t>2205-40  AFME FORK METER ELECTR.ALK  XXX</t>
  </si>
  <si>
    <t>HD18JSB-402C</t>
  </si>
  <si>
    <t>HD18JSB-402C BODYGRIP JIGSAW 2X4.0A IN2</t>
  </si>
  <si>
    <t>SSPE1300SX</t>
  </si>
  <si>
    <t>SSPE1300SX   RECIPROCATING SAW   IN2</t>
  </si>
  <si>
    <t>M12DE-201C</t>
  </si>
  <si>
    <t>M12DE-201C  BTY.-SUCKER              IN2</t>
  </si>
  <si>
    <t>400мл</t>
  </si>
  <si>
    <t>M12PCG/400A-201B</t>
  </si>
  <si>
    <t>M12PCG 400A-201B CAULK A.ADHESI.GUN  IN2</t>
  </si>
  <si>
    <t>C18PCG/400T-201B</t>
  </si>
  <si>
    <t>C18PCG/400T-201B CAULK ADHESI.GUN  IN2</t>
  </si>
  <si>
    <t>M18BID-202C</t>
  </si>
  <si>
    <t>M18BID-202C 230V BTY.IMPACT DRIVER  IN2</t>
  </si>
  <si>
    <t>HD18PD-0</t>
  </si>
  <si>
    <t>HD18PD-0 BATT. PERCUSSION DRILL  XXX</t>
  </si>
  <si>
    <t>M18CBS125-0</t>
  </si>
  <si>
    <t>M18CBS125-0 BTY. BAND SAW       XXX</t>
  </si>
  <si>
    <t>M18BSX-0</t>
  </si>
  <si>
    <t>M18BSX-0 BATT.RECIPROCAT.SAW         XXX</t>
  </si>
  <si>
    <t>M18CDE</t>
  </si>
  <si>
    <t>M18CDEX DUST EXTRACTION              XXX</t>
  </si>
  <si>
    <t>2212-20</t>
  </si>
  <si>
    <t>2212-20 ELECTRICAL TESTER XXX</t>
  </si>
  <si>
    <t>BS125</t>
  </si>
  <si>
    <t>BS125 220-240V CORDED BAND SAW       IN2</t>
  </si>
  <si>
    <t>HD28IW-502X</t>
  </si>
  <si>
    <t>HD28IW-502X 230V BTY.IMPACT WRENCH   IN2</t>
  </si>
  <si>
    <t>Штампы</t>
  </si>
  <si>
    <t>M18HKP-201C</t>
  </si>
  <si>
    <t>M18HKP-201C   BTY.KNOCKOUT TOOL   IN2</t>
  </si>
  <si>
    <t>M18CHM-0</t>
  </si>
  <si>
    <t>M18CHM-0 BTY. SDS MAX COMBI HAMMER XXX</t>
  </si>
  <si>
    <t>Прочие тестовые и измерительные инструменты</t>
  </si>
  <si>
    <t>M18ONEKA-0</t>
  </si>
  <si>
    <t>M18ONEKA-0 ONE KEY ADAPTER  XXX</t>
  </si>
  <si>
    <t>M12TD-201B</t>
  </si>
  <si>
    <t>M12TD-201B BTY Thermal Imager IN2</t>
  </si>
  <si>
    <t>M18CAG125XPDB-902X</t>
  </si>
  <si>
    <t>M18CAG125XPDB-902X BTY.ANGLE GRINDER IN2</t>
  </si>
  <si>
    <t>M18FQID-0X</t>
  </si>
  <si>
    <t>M18FQID-0X Quiet Impact Driver  XXX</t>
  </si>
  <si>
    <t>M18FSG-0X</t>
  </si>
  <si>
    <t>M18FSG-0X FUEL Drywall Screw Gun XXX</t>
  </si>
  <si>
    <t>M18ONERSAL</t>
  </si>
  <si>
    <t>M18ONERSAL AREA LIGHT XXX</t>
  </si>
  <si>
    <t>M12UHL-0</t>
  </si>
  <si>
    <t>M12UHL-0 AREA LIGHT XXX</t>
  </si>
  <si>
    <t>C18PCG/310C-0B</t>
  </si>
  <si>
    <t>C18PCG/310C-0B Caulk Gun XXX</t>
  </si>
  <si>
    <t>M12FIR14-0</t>
  </si>
  <si>
    <t>M12FIR14-0 FUEL RATCHET 1/4 XXX</t>
  </si>
  <si>
    <t>M12FPDX-202X</t>
  </si>
  <si>
    <t>M12FPDX-202X FUEL HAMMER DRILL IN2</t>
  </si>
  <si>
    <t>TSS1000</t>
  </si>
  <si>
    <t>TSS1000 TABLE SAW STAND XXX</t>
  </si>
  <si>
    <t>M12HBWP-0(S)</t>
  </si>
  <si>
    <t>WGT-RL</t>
  </si>
  <si>
    <t>WGT-RL OVERALL XXX</t>
  </si>
  <si>
    <t>Настольные пилы</t>
  </si>
  <si>
    <t>M18FTS210-0</t>
  </si>
  <si>
    <t>M18FTS210-0 TABLE SAW XXX</t>
  </si>
  <si>
    <t>M4C</t>
  </si>
  <si>
    <t>M4C   BATTERY CHARGER 220-240V VP  IN2</t>
  </si>
  <si>
    <t>M14B4</t>
  </si>
  <si>
    <t>M14B4 LI-ION BATTERY PACK 4.0AH XXX</t>
  </si>
  <si>
    <t>K900K</t>
  </si>
  <si>
    <t>K900K        CHIPPING HAMMER        IN2</t>
  </si>
  <si>
    <t>SB2-35D</t>
  </si>
  <si>
    <t>SB2-35D   PERCUSSION DRILL   IN2</t>
  </si>
  <si>
    <t>AS12E</t>
  </si>
  <si>
    <t>AS12E 230V ANGLE SANDER  IN2</t>
  </si>
  <si>
    <t>AGVM26-230GEX</t>
  </si>
  <si>
    <t>AGVM26-230GEX/DMS   ANGLE GRINDER   IN2</t>
  </si>
  <si>
    <t>HD28SG-0</t>
  </si>
  <si>
    <t>HD28SG 0 F      BATTERY DIE GRINDER  XXX</t>
  </si>
  <si>
    <t>HD18BS-0</t>
  </si>
  <si>
    <t>HD18BS-0     M18 BANDSAW             XXX</t>
  </si>
  <si>
    <t>M12H-0</t>
  </si>
  <si>
    <t>M12H-0  M12 SDS+2 MODE ROTARY HAMMER XXX</t>
  </si>
  <si>
    <t>M12BPP4A-202B</t>
  </si>
  <si>
    <t>M12BPP4A-202B    SET POWERPACK       IN2</t>
  </si>
  <si>
    <t>M12IC-201C(S)   INSPECTION CAMERA    IN2</t>
  </si>
  <si>
    <t>C12MT-402B</t>
  </si>
  <si>
    <t>C12MT-402B 230V    MULTITOOL 12V     IN2</t>
  </si>
  <si>
    <t>M12BD-202C</t>
  </si>
  <si>
    <t>M12BD-202C   BATT. SCREWDRIVER   IN2</t>
  </si>
  <si>
    <t>M12BPD-0</t>
  </si>
  <si>
    <t>M12BPD-0        BTY.PERCUSS.DRILL    XXX</t>
  </si>
  <si>
    <t>M12BID-202C</t>
  </si>
  <si>
    <t>M12BID-202C      BATT. IMPACT WRENCH IN2</t>
  </si>
  <si>
    <t>Шлифовальный станок</t>
  </si>
  <si>
    <t>SPS140</t>
  </si>
  <si>
    <t>SPS140  SHEET SANDER         IN2</t>
  </si>
  <si>
    <t>M18BMS12-0</t>
  </si>
  <si>
    <t>M18BMS12-0 BATTER.PLATE SHEARS       XXX</t>
  </si>
  <si>
    <t>M18CHXDE-502C</t>
  </si>
  <si>
    <t>M18CHXDE-502C SET POWERPACK         IN2</t>
  </si>
  <si>
    <t>HD28SX-502C</t>
  </si>
  <si>
    <t>AGV15-125XE DEG-SET</t>
  </si>
  <si>
    <t>AGV15-125XE DEG-SET  ANGLE GRINDER   IN2</t>
  </si>
  <si>
    <t>M18FMDP-502C</t>
  </si>
  <si>
    <t>M18FMDP-502C  MAGNETIC DRILL STAND   IN2</t>
  </si>
  <si>
    <t>M18BP-402C</t>
  </si>
  <si>
    <t>M18BP-402C      BATTERY PLANER       IN2</t>
  </si>
  <si>
    <t>AG800-125EK</t>
  </si>
  <si>
    <t>AG800-125EK ANGLE GRINDER IN2</t>
  </si>
  <si>
    <t>Аэратор скарификатор</t>
  </si>
  <si>
    <t>M18JSR-0</t>
  </si>
  <si>
    <t>M18JSR-0 JOBSITE RADIO IN2</t>
  </si>
  <si>
    <t>M18JSRDAB+-0</t>
  </si>
  <si>
    <t>M18JSRDAB+-0 JOBSITE RADIO IN2</t>
  </si>
  <si>
    <t>M12ICAV3-201C</t>
  </si>
  <si>
    <t>M12ICAV3-201C Bty Inspection Cam IN2</t>
  </si>
  <si>
    <t>M18CSX-502X</t>
  </si>
  <si>
    <t>M18CSX-502X  BATT.RECIPROCAT.SAW    IN2</t>
  </si>
  <si>
    <t>M12BDC8-0C</t>
  </si>
  <si>
    <t>M12BDC8-0C BTY. DRAINCLEANER XXX</t>
  </si>
  <si>
    <t>M18FMCS-502X</t>
  </si>
  <si>
    <t>M18FMCS-502X BTY. METAL SAW IN2</t>
  </si>
  <si>
    <t>M18ONESX-0X</t>
  </si>
  <si>
    <t>M18ONESX-0X SAWZALL XXX</t>
  </si>
  <si>
    <t>M18ONESX-902X</t>
  </si>
  <si>
    <t>M18ONESX-902X SAWZALL IN2</t>
  </si>
  <si>
    <t>AS-30MACAC30LMCLASS</t>
  </si>
  <si>
    <t>AS-30MAC AC 30L M CL.WET-DRY CLEANER IN2</t>
  </si>
  <si>
    <t>M18FMS190-0</t>
  </si>
  <si>
    <t>M18FMS190-0 MITRE SAW XXX</t>
  </si>
  <si>
    <t>M12FPP2A-402X</t>
  </si>
  <si>
    <t>M12FPP2A-402X FUEL POWERPACK IN2</t>
  </si>
  <si>
    <t>M18ONEID2-502X</t>
  </si>
  <si>
    <t>M18ONEID2-502X  1/4 HEX IMP.DRIVER IN2</t>
  </si>
  <si>
    <t>M18CBLPD-202C</t>
  </si>
  <si>
    <t>M18CBLPD-202C BRUSHL.PERC.DRILL  IN2</t>
  </si>
  <si>
    <t>M12HJBL4-0(L)</t>
  </si>
  <si>
    <t>M12HJGREY4-0(S)</t>
  </si>
  <si>
    <t>M12HJP-0(S)</t>
  </si>
  <si>
    <t>M12HJP-0(M)</t>
  </si>
  <si>
    <t>M12HBWP-0(L)</t>
  </si>
  <si>
    <t>M18ONEDD2-502X</t>
  </si>
  <si>
    <t>M18ONEDD2-502X ONE KEY DRILL DRIVER IN2</t>
  </si>
  <si>
    <t>M18ONEPD2-502X</t>
  </si>
  <si>
    <t>M18ONEPD2-502X ONE KEY PERC. DRILL IN2</t>
  </si>
  <si>
    <t>M18BLCS66-0</t>
  </si>
  <si>
    <t>M18BLCS66-0 BTY CIRCULAR SAW XXX</t>
  </si>
  <si>
    <t>M18BLCS66-0X</t>
  </si>
  <si>
    <t>M18BLCS66-0X BTY CIRCULAR SAW XXX</t>
  </si>
  <si>
    <t>M18FPP6C2-502B</t>
  </si>
  <si>
    <t>M12FIW38-422X</t>
  </si>
  <si>
    <t>M12FIW38-422X FUEL IMPACT WRENCH 3/8 IN2</t>
  </si>
  <si>
    <t>M18CH-0X</t>
  </si>
  <si>
    <t>M18 Fuel SDS plus Hammer</t>
  </si>
  <si>
    <t>M18FLAG180XPDB-0</t>
  </si>
  <si>
    <t>M18FLAG180XPDB-0 ANGLE GRINDER XXX</t>
  </si>
  <si>
    <t>M18FTS210-121B</t>
  </si>
  <si>
    <t>M18FTS210-121B BTY.TABLE SAW IN2</t>
  </si>
  <si>
    <t>M18FSX-0C</t>
  </si>
  <si>
    <t>M18FSX-0C SAWZALL XXX</t>
  </si>
  <si>
    <t>BTM-10</t>
  </si>
  <si>
    <t>BTM-10 TICK-BluetoothTrackingModule-10PC</t>
  </si>
  <si>
    <t>Прочие стенды и верстаки</t>
  </si>
  <si>
    <t>MSLA1 LEGSTAND BRACKETS (2PCS) XXX</t>
  </si>
  <si>
    <t>MSLA2 LEGSTAND WORK TABLE XXX</t>
  </si>
  <si>
    <t>Прочие пилы</t>
  </si>
  <si>
    <t>PJ710</t>
  </si>
  <si>
    <t>PJ710/M    PLATE JOINER              IN2</t>
  </si>
  <si>
    <t>MDE42</t>
  </si>
  <si>
    <t>MDE42   MAGNETIC STAND BASE       IN2</t>
  </si>
  <si>
    <t>AGVM24-230GEX</t>
  </si>
  <si>
    <t>AGVM24-230GEX   ANGLE GRINDER   IN2</t>
  </si>
  <si>
    <t>AG24-230E/DMS   ANGLE GRINDER   IN2</t>
  </si>
  <si>
    <t>HD18JSB-0</t>
  </si>
  <si>
    <t>HD18JSB-0 H/ DUTY BODY GRIP JIGSAW   XXX</t>
  </si>
  <si>
    <t>2216-40</t>
  </si>
  <si>
    <t>2216-40 AMMLC ALK M.METER LGT COMMER XXX</t>
  </si>
  <si>
    <t>DR152T</t>
  </si>
  <si>
    <t>Станина для алмазного сверления DR 152 T</t>
  </si>
  <si>
    <t>DR152T     DIAMOND DRILL RIG      XXX</t>
  </si>
  <si>
    <t>HD28IW-0X</t>
  </si>
  <si>
    <t>HD28IW-0X       BATT. IMPACT WRENCH  XXX</t>
  </si>
  <si>
    <t>HD28AG125-0X</t>
  </si>
  <si>
    <t>HD28AG125-0X    BTY. ANGLE GRINDER   XXX</t>
  </si>
  <si>
    <t>M12H-402C</t>
  </si>
  <si>
    <t>M12H-402C    BTY. ROTARY HAMMER    IN2</t>
  </si>
  <si>
    <t>M12BPP3A-202B</t>
  </si>
  <si>
    <t>M12BPP3A-202B    SET POWERPACK       IN2</t>
  </si>
  <si>
    <t>HD18HX-402C-2X4.0AH</t>
  </si>
  <si>
    <t>HD18HX-402C     BTY. COMBI HAMMER   IN2</t>
  </si>
  <si>
    <t>HD18AG115-402C</t>
  </si>
  <si>
    <t>HD18AG115-402C  BTY. ANGLE GRINDER   IN2</t>
  </si>
  <si>
    <t>HD18BS-402C</t>
  </si>
  <si>
    <t>HD18BS-402C BAND SAW 230V IN2</t>
  </si>
  <si>
    <t>M12CH-402C</t>
  </si>
  <si>
    <t>M12CH-402C       BTY. ROTARY HAMMER  IN2</t>
  </si>
  <si>
    <t>M12PCG/400A-0</t>
  </si>
  <si>
    <t>M12PCG/400A-0    CAULK A.ADHESI.GUN  XXX</t>
  </si>
  <si>
    <t>M12BIW38-0</t>
  </si>
  <si>
    <t>M12BIW38-0 BATT. IMPACT WRENCH XXX</t>
  </si>
  <si>
    <t>M12CH-202C</t>
  </si>
  <si>
    <t>M12CH-202C      BTY. ROTARY HAMMER   IN2</t>
  </si>
  <si>
    <t>M12HPT-202C</t>
  </si>
  <si>
    <t>M12HPT-202C PRESS  TOOL    KIT IN2</t>
  </si>
  <si>
    <t>K500ST</t>
  </si>
  <si>
    <t>K500ST  DEMOLITION HAMMER      IN2</t>
  </si>
  <si>
    <t>M18BH-402C</t>
  </si>
  <si>
    <t>M18BH-402C    BTY. ROTARY HAMMER     IN2</t>
  </si>
  <si>
    <t>M18BIW38-0</t>
  </si>
  <si>
    <t>M18BIW38-0   BTY.IMPACT WRENCH       XXX</t>
  </si>
  <si>
    <t>M18-28CPDEX</t>
  </si>
  <si>
    <t>M18-28CPDEX-0 DUST EXTRACTION        XXX</t>
  </si>
  <si>
    <t>M12BIW12-202C</t>
  </si>
  <si>
    <t>M12BIW12-202C    BTY.IMPACT WRENCH   IN2</t>
  </si>
  <si>
    <t>M12CCS44-402C</t>
  </si>
  <si>
    <t>M12CCS44-402C     BATTERY CIRCUL.SAW IN2</t>
  </si>
  <si>
    <t>M18CAG115X-502X</t>
  </si>
  <si>
    <t>M18CAG115X-502X ANGLE GRINDER   IN2</t>
  </si>
  <si>
    <t>M18AF-0</t>
  </si>
  <si>
    <t>M18AF-0            FAN               IN2</t>
  </si>
  <si>
    <t>M18HKP-201CA</t>
  </si>
  <si>
    <t>M18HKP-201CA   BTY.KNOCKOUT TOOL   IN2</t>
  </si>
  <si>
    <t>M18SAL-0</t>
  </si>
  <si>
    <t>M18SAL-0 STAND LIGHT BASIC XXX</t>
  </si>
  <si>
    <t>M18FRADH-0</t>
  </si>
  <si>
    <t>M18FRADH-0 BTY. RIGHT ANGLE DRILL XXX</t>
  </si>
  <si>
    <t>AGVK24-230EK</t>
  </si>
  <si>
    <t>AGVK24-230EK ANGLE GRINDER           IN2</t>
  </si>
  <si>
    <t>M18CAG115XPD-0X</t>
  </si>
  <si>
    <t>M18CAG115XPD-0X  ANGLE GRINDER HDBOX XXX</t>
  </si>
  <si>
    <t>M18CHPX-902X</t>
  </si>
  <si>
    <t>M18CHPX-902X  BTY. COMBI HAMMER  IN2</t>
  </si>
  <si>
    <t>M18CSX-902X</t>
  </si>
  <si>
    <t>M18CSX-902X  SAWZALL   IN2</t>
  </si>
  <si>
    <t>M12CHZ-602X</t>
  </si>
  <si>
    <t>M12CHZ-602X  BATT.RECIPROCAT. SAW    IN2</t>
  </si>
  <si>
    <t>2309-60</t>
  </si>
  <si>
    <t>2309-60 ALKALINE M SPECTOR CAMERA XXX</t>
  </si>
  <si>
    <t>M18FAP180-0</t>
  </si>
  <si>
    <t>M18FAP180-0 BTY. POLISHER XXX</t>
  </si>
  <si>
    <t>M18FAP180-0X</t>
  </si>
  <si>
    <t>M18FAP180-0X BTY. POLISHER XXX</t>
  </si>
  <si>
    <t>M18FMS254-0</t>
  </si>
  <si>
    <t>M18FMS254-0 BTY. MITRESAW XXX</t>
  </si>
  <si>
    <t>M18SAL-502B</t>
  </si>
  <si>
    <t>M18SAL-502B STAND LIGHT BASIC IN2</t>
  </si>
  <si>
    <t>M18ONESLSP-0</t>
  </si>
  <si>
    <t>M18ONESLSP-0 AREA LIGHT IN3</t>
  </si>
  <si>
    <t>STAND LIGHT BASIC BAG</t>
  </si>
  <si>
    <t>STAND LIGHT BASIC BAG XXX</t>
  </si>
  <si>
    <t>M18FSGC-202X</t>
  </si>
  <si>
    <t>M18FSGC-202X  FUEL Drywall Screw Gun IN2</t>
  </si>
  <si>
    <t>Резка</t>
  </si>
  <si>
    <t>M18HCC75-502C</t>
  </si>
  <si>
    <t>M18HCC75-502C Undergrd. Cable Cutter IN2</t>
  </si>
  <si>
    <t>Триммер</t>
  </si>
  <si>
    <t>M18CLT-0</t>
  </si>
  <si>
    <t>M18CLT-0 Fuel Line Trimmer XXX</t>
  </si>
  <si>
    <t>Кусторезы</t>
  </si>
  <si>
    <t>Высоторезы</t>
  </si>
  <si>
    <t>M18CHT-0</t>
  </si>
  <si>
    <t>M18CHT-0 Fuel Hedge Trimmer XXX</t>
  </si>
  <si>
    <t>WGJHBL(XL)</t>
  </si>
  <si>
    <t>WGJHBL(2XL)</t>
  </si>
  <si>
    <t>Отделка</t>
  </si>
  <si>
    <t>M18CN15GA-0X</t>
  </si>
  <si>
    <t>M18CN15GA-0X BTY. NAILER XXX</t>
  </si>
  <si>
    <t>M12BST-202X</t>
  </si>
  <si>
    <t>M12BST-202X Brushed Stapler IN2</t>
  </si>
  <si>
    <t>M18FDCPF10-201C</t>
  </si>
  <si>
    <t>M18FDCPF10-201C BTY. DRAIN CLEANER IN2</t>
  </si>
  <si>
    <t>WGJCBL(L)</t>
  </si>
  <si>
    <t>WGJCBL(XL)</t>
  </si>
  <si>
    <t>Стационарные прочистные машины</t>
  </si>
  <si>
    <t>M18FFSDC10-0</t>
  </si>
  <si>
    <t>M18FFSDC10-0 DRAIN CLEANER 10MM XXX</t>
  </si>
  <si>
    <t>M18FFSDC16-0</t>
  </si>
  <si>
    <t>M18FFSDC16-0 DRAIN CLEANER 16MM XXX</t>
  </si>
  <si>
    <t>Сверлильные станки</t>
  </si>
  <si>
    <t>BRT</t>
  </si>
  <si>
    <t>Тележка для отбойного молотка BRT</t>
  </si>
  <si>
    <t>BRT BREAKER TROLLEY  XXX</t>
  </si>
  <si>
    <t>M12FIR38-0</t>
  </si>
  <si>
    <t>M12FIR38-0 FUEL RATCHET 3/8 XXX</t>
  </si>
  <si>
    <t>M12FPP2B-602X</t>
  </si>
  <si>
    <t>M12FPP2B-602X FUEL POWERPACK IN2</t>
  </si>
  <si>
    <t>WWSSG</t>
  </si>
  <si>
    <t>M18FPP2A2-502X</t>
  </si>
  <si>
    <t>M18FPP2A2-502X FUEL POWER PACK IN2</t>
  </si>
  <si>
    <t>M12HJBL4-0(M)</t>
  </si>
  <si>
    <t>M12HJPLADIES-0(S)</t>
  </si>
  <si>
    <t>M12HJPLADIES-0(M)</t>
  </si>
  <si>
    <t>M12HJPLADIES-0(L)</t>
  </si>
  <si>
    <t>M12HJPLADIES-0(XL)</t>
  </si>
  <si>
    <t>M12HHGREY3-0(S)</t>
  </si>
  <si>
    <t>M12HHGREY3-0(S) HEATED HOODIE XXX</t>
  </si>
  <si>
    <t>M12HHGREY3-0(M)</t>
  </si>
  <si>
    <t>M12HHGREY3-0(M) HEATED HOODIE XXX</t>
  </si>
  <si>
    <t>M12HHGREY3-0(L)</t>
  </si>
  <si>
    <t>M12HHGREY3-0(L) HEATED HOODIE XXX</t>
  </si>
  <si>
    <t>M12HHGREY3-0(XL)</t>
  </si>
  <si>
    <t>M12HHGREY3-0(XL) HEATED HOODIE XXX</t>
  </si>
  <si>
    <t>M12HJP-0(L)</t>
  </si>
  <si>
    <t>WGT-RS</t>
  </si>
  <si>
    <t>WGT-RS OVERALL XXX</t>
  </si>
  <si>
    <t>WGT-RM</t>
  </si>
  <si>
    <t>WGT-RM OVERALL XXX</t>
  </si>
  <si>
    <t>M18BLID2-502X</t>
  </si>
  <si>
    <t>M18BLID2-502X BRUSHLESS IMP.DRIVER IN2</t>
  </si>
  <si>
    <t>M18BLCS66-502X</t>
  </si>
  <si>
    <t>M18BLCS66-502X BTY CIRCULAR SAW IN2</t>
  </si>
  <si>
    <t>M18FBJS-502X</t>
  </si>
  <si>
    <t>M18FBJS-502X BTY. JIGSAW IN2</t>
  </si>
  <si>
    <t>M12HBWPLADIES-0(M)</t>
  </si>
  <si>
    <t>M12HBWPLADIES-0(L)</t>
  </si>
  <si>
    <t>M12HBWPLADIES-0(XL)</t>
  </si>
  <si>
    <t>M18FHM-0C</t>
  </si>
  <si>
    <t>M18 Full featured SDS Max M18FHM-0C</t>
  </si>
  <si>
    <t>K850S</t>
  </si>
  <si>
    <t>AC Full featured SDS Max</t>
  </si>
  <si>
    <t>M18FHSAG125XB-552X</t>
  </si>
  <si>
    <t>M18 Fuel High Performance Braking Grinder M18FHSAG125XB-552X</t>
  </si>
  <si>
    <t>M18ONESLDP-0</t>
  </si>
  <si>
    <t>M18ONESLDP-0 AREA LIGHT FR2</t>
  </si>
  <si>
    <t>M18FSX-121X</t>
  </si>
  <si>
    <t>M18FSX-121X FUELL SAWZALL IN2</t>
  </si>
  <si>
    <t>M18FLAG230XPDB-121C</t>
  </si>
  <si>
    <t>M18FLAG230XPDB-121C ANGLE GRINDER IN2</t>
  </si>
  <si>
    <t>TKSE2500Q</t>
  </si>
  <si>
    <t>TKSE2500Q     SCREW DRIVER           IN2</t>
  </si>
  <si>
    <t>Spool + Line - 1PC</t>
  </si>
  <si>
    <t>CHIP BAG (CLOTH)    125/150MM     P1 A/M</t>
  </si>
  <si>
    <t>M28WL-0</t>
  </si>
  <si>
    <t>M28LED-0      28V LED WORKLIGHT      XXX</t>
  </si>
  <si>
    <t>M14B</t>
  </si>
  <si>
    <t>M14B    BATTERY PACK    1.5AH VP MED XXX</t>
  </si>
  <si>
    <t>M28BX</t>
  </si>
  <si>
    <t>M28BX LI-ION BATTERY WITH DPM 3.0AH XXX</t>
  </si>
  <si>
    <t>BTM-4</t>
  </si>
  <si>
    <t>BTM-4 TICK-Bluetooth Tracking Module-4PC</t>
  </si>
  <si>
    <t>BTM-50</t>
  </si>
  <si>
    <t>BTM-50 TICK-BluetoothTrackingModule-50PC</t>
  </si>
  <si>
    <t>L4C</t>
  </si>
  <si>
    <t>L4C REDLITHIUM SINGLE CELL CHARGER XXX</t>
  </si>
  <si>
    <t>MSLA3 LEGSTAND CARRY STRAP XXX</t>
  </si>
  <si>
    <t>M18FOPH-HTA HEDGE TRIMMER ATTACHMENT XXX</t>
  </si>
  <si>
    <t>PD2E24RS</t>
  </si>
  <si>
    <t>PD2E24RS   PERCUSSION DRILL   IN2</t>
  </si>
  <si>
    <t>Отбойные молотки (SDS Plus)</t>
  </si>
  <si>
    <t>PCE3Q</t>
  </si>
  <si>
    <t>PCE3        DEMOLITION HAMMER        IN2</t>
  </si>
  <si>
    <t>BS100LE</t>
  </si>
  <si>
    <t>BS100LE   ELECT.W.BELT SANDER   IN2</t>
  </si>
  <si>
    <t>AGV21-230GEX</t>
  </si>
  <si>
    <t>AGV21-230GEX   ANGLE GRINDER   IN2</t>
  </si>
  <si>
    <t>AGV24-230E</t>
  </si>
  <si>
    <t>AGV24-230E   ANGLE GRINDER   IN2</t>
  </si>
  <si>
    <t>AGVM26-230GEX   ANGLE GRINDER   IN2</t>
  </si>
  <si>
    <t>AGVM24-230GEX/DMS   ANGLE GRINDER   IN2</t>
  </si>
  <si>
    <t>AGV24-230GE/DMS   ANGLE GRINDER   IN2</t>
  </si>
  <si>
    <t>AGV21-230GEX/DMS   ANGLE GRINDER   IN2</t>
  </si>
  <si>
    <t>CS55</t>
  </si>
  <si>
    <t>CS55        EL.CIRCULAR SAW        IN2</t>
  </si>
  <si>
    <t>HD18HX-0</t>
  </si>
  <si>
    <t>HD18HX-0 BTY. COMBI HAMMER XXX</t>
  </si>
  <si>
    <t>PDE13RX</t>
  </si>
  <si>
    <t>PDE13RX   PERCUSSION DRILL   IN2</t>
  </si>
  <si>
    <t>HD18AG115-0</t>
  </si>
  <si>
    <t>HD18AG-0 18V M18 ANGLE GRINDER       XXX</t>
  </si>
  <si>
    <t>AS300ELCP</t>
  </si>
  <si>
    <t>AS300ELCP   WET-DRY CLEANER   IN2</t>
  </si>
  <si>
    <t>Лазеры</t>
  </si>
  <si>
    <t>Точка</t>
  </si>
  <si>
    <t>C12BL2</t>
  </si>
  <si>
    <t>C12BL2-0 M12 DOT LASER *ELC* XXX</t>
  </si>
  <si>
    <t>HD28SX-0</t>
  </si>
  <si>
    <t>HD28SX-0         M28 SAWZALL         XXX</t>
  </si>
  <si>
    <t>HD28MS-0</t>
  </si>
  <si>
    <t>HD28MS-0          M28 METALSAW       XXX</t>
  </si>
  <si>
    <t>HD28CS-0</t>
  </si>
  <si>
    <t>HD28CS-0      M28 CIRC SAW           XXX</t>
  </si>
  <si>
    <t>M12H-202C</t>
  </si>
  <si>
    <t>M12H-202C 2.0AH BTY. ROTARY HAMMER   IN2</t>
  </si>
  <si>
    <t>HD28PD-0X</t>
  </si>
  <si>
    <t>HD28PD-0X       BTY.PERCUSS.DRILL    XXX</t>
  </si>
  <si>
    <t>HD28JSB-0X</t>
  </si>
  <si>
    <t>HD28JSB-0X  BATTERY JIG SAW          XXX</t>
  </si>
  <si>
    <t>HD28AG115-0X</t>
  </si>
  <si>
    <t>HD28AG115-0X     BTY. ANGLE GRINDER  XXX</t>
  </si>
  <si>
    <t>M12BPP2C-402B</t>
  </si>
  <si>
    <t>M12BPP2C-402B    SET POWERPACK       IN2</t>
  </si>
  <si>
    <t>HD18CS-402B</t>
  </si>
  <si>
    <t>HD18CS-402B 230V BATTERY CIRCUL.SAW  IN2</t>
  </si>
  <si>
    <t>HD18HIWF-0</t>
  </si>
  <si>
    <t>HD18HIWF-0     BTY.IMPACT WRENCH     XXX</t>
  </si>
  <si>
    <t>M12BS-402C</t>
  </si>
  <si>
    <t>M12BS-402C 230V  BTY. BAND SAW       IN2</t>
  </si>
  <si>
    <t>M12BPD-402C</t>
  </si>
  <si>
    <t>M12BPD-402C  BTY.PERCUSS.DRILL   IN2</t>
  </si>
  <si>
    <t>M12BIW38-202C</t>
  </si>
  <si>
    <t>M12BIW38-202C    BATT. IMPACT WRENCH IN2</t>
  </si>
  <si>
    <t>M12HPT-202C PRESS  TOOL    M   IN2</t>
  </si>
  <si>
    <t>M12HPT-202C PRESS  TOOL    V   IN2</t>
  </si>
  <si>
    <t>M12HPT-202C PRESS  TOOL    TH  IN2</t>
  </si>
  <si>
    <t>M12HPT-202C PRESS  TOOL    U   IN2</t>
  </si>
  <si>
    <t>2270-20</t>
  </si>
  <si>
    <t>2270-20         THERMOMETER          XXX</t>
  </si>
  <si>
    <t>HD18H-402C</t>
  </si>
  <si>
    <t>HD18H-402C  BTY. COMBI HAMMER       IN2</t>
  </si>
  <si>
    <t>M18BPP2C-402C</t>
  </si>
  <si>
    <t>M18BPP2C-402C  BTY. DRILL/SCREWDR.   IN2</t>
  </si>
  <si>
    <t>M18BID-0</t>
  </si>
  <si>
    <t>M18BID-0 BTY.IMPACT DRIVER  XXX</t>
  </si>
  <si>
    <t>M18BID-402C</t>
  </si>
  <si>
    <t>M18BID-402C 230V BTY.IMPACT DRIVER   IN2</t>
  </si>
  <si>
    <t>M18BPP2D-402C</t>
  </si>
  <si>
    <t>M18BPP2D-402C    SET POWERPACK       IN2</t>
  </si>
  <si>
    <t>M18CRAD-0</t>
  </si>
  <si>
    <t>M18CRAD-0  RIGHT ANGLE D.DRIVER  XXX</t>
  </si>
  <si>
    <t>M12CHZ-202X</t>
  </si>
  <si>
    <t>M12CHZ-202X      BATT.RECIPROCAT.SAW IN2</t>
  </si>
  <si>
    <t>M28CHPX-0</t>
  </si>
  <si>
    <t>M28CHPX-0 BTY. COMBI HAMMER         XXX</t>
  </si>
  <si>
    <t>M28CHPX-502C</t>
  </si>
  <si>
    <t>M28CHPX-502C 240V BTY. COMBI HAMMER IN2</t>
  </si>
  <si>
    <t>M28CHPXDE-502C</t>
  </si>
  <si>
    <t>M28CHPXDE-502C BTY. COMBI HAMMER    IN2</t>
  </si>
  <si>
    <t>AGV12-125X DEC-SET</t>
  </si>
  <si>
    <t>AGV12-125X DEC-SET  ANGLE GRINDER    IN2</t>
  </si>
  <si>
    <t>AGV15-125XC DEC-SET</t>
  </si>
  <si>
    <t>AGV15-125XC DEC-SET ANGLE GRINDER    IN2</t>
  </si>
  <si>
    <t>AGV12-125X DEG-SET</t>
  </si>
  <si>
    <t>AGV12-125X DEG-SET  ANGLE GRINDER    IN2</t>
  </si>
  <si>
    <t>HD28AG115-502X</t>
  </si>
  <si>
    <t>HD28AG115-502X BTY. ANGLE GRINDER    IN2</t>
  </si>
  <si>
    <t>HD28JSB-502X</t>
  </si>
  <si>
    <t>HD28JSB-502X   BATTERY JIG SAW       IN2</t>
  </si>
  <si>
    <t>HD28PD-502X</t>
  </si>
  <si>
    <t>HD28PD-502X 230V BTY.PERCUSS.DRILL   IN2</t>
  </si>
  <si>
    <t>M28CHPX-502X</t>
  </si>
  <si>
    <t>M28CHPX-502X    BTY. COMBI HAMMER   IN2</t>
  </si>
  <si>
    <t>M28CHPX-0X</t>
  </si>
  <si>
    <t>M28CHPX-0X     BTY. COMBI HAMMER    XXX</t>
  </si>
  <si>
    <t>M18PP6B-502B</t>
  </si>
  <si>
    <t>M18BLHPT-202C</t>
  </si>
  <si>
    <t>M18BLHPT-202C BRUSHLESS PRESSTOOL    IN2</t>
  </si>
  <si>
    <t>M18BLHPT-202C M-SET</t>
  </si>
  <si>
    <t>M18BLHPT-202C M-SET BRUSHL.PRESSTOOL IN2</t>
  </si>
  <si>
    <t>M18BLHPT-202C V-SET</t>
  </si>
  <si>
    <t>M18BLHPT-202C V-SET BRUSHL.PRESSTOOL IN2</t>
  </si>
  <si>
    <t>M18BLHPT-202C TH-SET</t>
  </si>
  <si>
    <t>M18BLHPT-202C TH-SET BRUSHL.PRESST.  IN2</t>
  </si>
  <si>
    <t>M18BLHPT-202C U-SET</t>
  </si>
  <si>
    <t>M18BLHPT-202C U-SET BRUSHL.PRESSTOOL IN2</t>
  </si>
  <si>
    <t>M18ONEIWP12-0</t>
  </si>
  <si>
    <t>M18ONEIWP12-0   BTY. IMPACT WRENCH   XXX</t>
  </si>
  <si>
    <t>M18ONEIWF12-0</t>
  </si>
  <si>
    <t>M18ONEIWF12-0   BTY. IMPACT WRENCH   XXX</t>
  </si>
  <si>
    <t>AG800-115E</t>
  </si>
  <si>
    <t>AG800-115E ANGLE GRINDER IN2</t>
  </si>
  <si>
    <t>AG800-115EK</t>
  </si>
  <si>
    <t>AG800-115EK ANGLE GRINDER IN2</t>
  </si>
  <si>
    <t>AG800-115ED-SET</t>
  </si>
  <si>
    <t>AG800-115ED-SET ANGLE GRINDER IN2</t>
  </si>
  <si>
    <t>M18CAG115X-0X</t>
  </si>
  <si>
    <t>M18CAG115X-0X   HD BOX XXX</t>
  </si>
  <si>
    <t>M18CRAD-0X</t>
  </si>
  <si>
    <t>M18CRAD-0X   HD BOX XXX</t>
  </si>
  <si>
    <t>M12CCS44-602X</t>
  </si>
  <si>
    <t>M12CCS44-602X BATTERY CIRCUL.SAW   IN2</t>
  </si>
  <si>
    <t>M18SLSP-0</t>
  </si>
  <si>
    <t>M18SLSP-0 AREA LIGHT IN2</t>
  </si>
  <si>
    <t>M18CAG115XPDB-502X</t>
  </si>
  <si>
    <t>M18CAG115XPDB-502X  Braking Grinder  IN2</t>
  </si>
  <si>
    <t>M18CN16GA-202X</t>
  </si>
  <si>
    <t>M18CN16GA-202X BTY. Nailer IN2</t>
  </si>
  <si>
    <t>M18CN18GS-202X</t>
  </si>
  <si>
    <t>M18CN18GS-202X BTY. Nailer IN2</t>
  </si>
  <si>
    <t>M12HJGREY3-0(S)</t>
  </si>
  <si>
    <t>M12HJCAMO4(S)</t>
  </si>
  <si>
    <t>M12HJLADIES-0(L)</t>
  </si>
  <si>
    <t>M12HJLADIES-0(XL)</t>
  </si>
  <si>
    <t>M12HJLADIES-0(2XL)</t>
  </si>
  <si>
    <t>M12HJ3IN1-0(S)</t>
  </si>
  <si>
    <t>M12BDC8-202C</t>
  </si>
  <si>
    <t>M12BDC8-202C BTY. DRAINCLEANER IN2</t>
  </si>
  <si>
    <t>M12BDC6-202C</t>
  </si>
  <si>
    <t>M12BDC6-202C BTY. DRAINCLEANER IN2</t>
  </si>
  <si>
    <t>M18ONESX-502X</t>
  </si>
  <si>
    <t>M18ONESX-502X M18 Sawzall IN2</t>
  </si>
  <si>
    <t>M18CN16GA-0X</t>
  </si>
  <si>
    <t>M18CN16GA-0X BTY. NAILER XXX</t>
  </si>
  <si>
    <t>M18CN18GS-0X</t>
  </si>
  <si>
    <t>M18CN18GS-0X BTY. NAILER XXX</t>
  </si>
  <si>
    <t>AGV17-125XC DMS  ANGLE GRINDER    IN2</t>
  </si>
  <si>
    <t>K700S</t>
  </si>
  <si>
    <t>K700S CHIPPING HAMMER IN2</t>
  </si>
  <si>
    <t>M18ONESLDP-0 AREA LIGHT IN3</t>
  </si>
  <si>
    <t>AGV15-150XC DMS</t>
  </si>
  <si>
    <t>AGV15-150XC DMS ANGLE GRINDER IN2</t>
  </si>
  <si>
    <t>M18ONEID-0X</t>
  </si>
  <si>
    <t>M18ONEID-0X BTY. IMPACT DRIVER XXX</t>
  </si>
  <si>
    <t>M18ONEIWP12-0X</t>
  </si>
  <si>
    <t>M18ONEIWP12-0X BTY. IMPACT WRENCH XXX</t>
  </si>
  <si>
    <t>M18HCC45-0C</t>
  </si>
  <si>
    <t>M18HCC45-0C Overhead Cable Cutter XXX</t>
  </si>
  <si>
    <t>M18HCC45-522C</t>
  </si>
  <si>
    <t>M18HCC45-522C Overhead Cable Cutter IN2</t>
  </si>
  <si>
    <t>M18HCC75-0C</t>
  </si>
  <si>
    <t>M18HCC75-0C Undergrd. Cable Cutter XXX</t>
  </si>
  <si>
    <t>M18HCC75R-502C</t>
  </si>
  <si>
    <t>M18HCC75R-502C Undergd. Cable Cutter IN2</t>
  </si>
  <si>
    <t>M12HPT-202CV-SET2</t>
  </si>
  <si>
    <t>M12HPT-202C V-SET2 PRESSTOOL IN2</t>
  </si>
  <si>
    <t>M18UBL-0</t>
  </si>
  <si>
    <t>M18UBL-0 AREA LIGHT XXX</t>
  </si>
  <si>
    <t>CWBLM (S)</t>
  </si>
  <si>
    <t>WGJHBL(S)</t>
  </si>
  <si>
    <t>WGJHBL(M)</t>
  </si>
  <si>
    <t>K2000H</t>
  </si>
  <si>
    <t>K2000H 22KG Breaker IN2</t>
  </si>
  <si>
    <t>MSL2000</t>
  </si>
  <si>
    <t>MSL2000 Miter Saw Legstand XXX</t>
  </si>
  <si>
    <t>CWBLM (XL)</t>
  </si>
  <si>
    <t>CWBLM (2XL)</t>
  </si>
  <si>
    <t>M18FDCPF8-0C</t>
  </si>
  <si>
    <t>M18FDCPF8-0C BTY. DRAIN CLEANER XXX</t>
  </si>
  <si>
    <t>M18FDCPF10-0C</t>
  </si>
  <si>
    <t>M18FDCPF10-0C BTY. DRAIN CLEANER XXX</t>
  </si>
  <si>
    <t>WGJCBL(S)</t>
  </si>
  <si>
    <t>WGJCBL(M)</t>
  </si>
  <si>
    <t>WGJCBL(2XL)</t>
  </si>
  <si>
    <t>M18FFSDC13-0</t>
  </si>
  <si>
    <t>M18FFSDC13-0 DRAIN CLEANER 13MM XXX</t>
  </si>
  <si>
    <t>M18FFSDC16-502</t>
  </si>
  <si>
    <t>M18FFSDC16-502 DRAIN CLEANER 16MM IN2</t>
  </si>
  <si>
    <t>M12FPP2A-602X</t>
  </si>
  <si>
    <t>M12FPP2A-602X FUEL POWERPACK IN2</t>
  </si>
  <si>
    <t>M12FPP2B-402X</t>
  </si>
  <si>
    <t>M12FPP2B-402X FUEL POWERPACK IN2</t>
  </si>
  <si>
    <t>HOBL7000</t>
  </si>
  <si>
    <t>HOBL7000 HIGH BAY LIGHT XXX</t>
  </si>
  <si>
    <t>WWLSY</t>
  </si>
  <si>
    <t>M18FPP2C2-502X</t>
  </si>
  <si>
    <t>M18FPP2C2-502X M18 FUEL POWER PACK IN2</t>
  </si>
  <si>
    <t>M12HJBL4-0(2XL)</t>
  </si>
  <si>
    <t>M12HJGREY4-0(2XL)</t>
  </si>
  <si>
    <t>M12HJCAMO5-0(S)</t>
  </si>
  <si>
    <t>M12HJCAMO5-0(M)</t>
  </si>
  <si>
    <t>M12HJCAMO5-0(L)</t>
  </si>
  <si>
    <t>M12HJPLADIES-0(2XL)</t>
  </si>
  <si>
    <t>M12HHBL3-0(S)</t>
  </si>
  <si>
    <t>M12HHBL3-0(S) HEATED HOODIE XXX</t>
  </si>
  <si>
    <t>M12HHGREY3-0(2XL)</t>
  </si>
  <si>
    <t>M12HHGREY3-0(2XL) HEATED HOODIE XXX</t>
  </si>
  <si>
    <t>M12HBWP-0(M)</t>
  </si>
  <si>
    <t>WGT-RXL</t>
  </si>
  <si>
    <t>WGT-RXL OVERALL XXX</t>
  </si>
  <si>
    <t>WGT-R2XL</t>
  </si>
  <si>
    <t>WGT-R2XL OVERALL XXX</t>
  </si>
  <si>
    <t>M18BLID2-0X</t>
  </si>
  <si>
    <t>M18BLID2-0X BRUSHLESS IMPACT DRIVER XXX</t>
  </si>
  <si>
    <t>M18BLPP2A2-502X</t>
  </si>
  <si>
    <t>M18BLPP2A2-502X MID SIZE COMBI KIT IN2</t>
  </si>
  <si>
    <t>M18ONEPP2A2-502X</t>
  </si>
  <si>
    <t>M18ONEPP2A2-502X ONE KEY COMBO KIT IN2</t>
  </si>
  <si>
    <t>M18CBLPP2A-402C</t>
  </si>
  <si>
    <t>M18CBLPP2A-402C BRUSHL.COMBO KIT IN2</t>
  </si>
  <si>
    <t>M18CBLPP2B-402C</t>
  </si>
  <si>
    <t>M18CBLPP2B-402C SET POWERPACK IN2</t>
  </si>
  <si>
    <t>M18BLPP2B2-502X</t>
  </si>
  <si>
    <t>M18BLPP2B2-502X MID SIZE COMBI KIT IN2</t>
  </si>
  <si>
    <t>M18ONEPP2B2-502X</t>
  </si>
  <si>
    <t>M18ONEPP2B2-502X ONE KEY COMBO KIT IN2</t>
  </si>
  <si>
    <t>M18CBLPP2B-502C</t>
  </si>
  <si>
    <t>M18CBLPP2B-502C SET POWERPACK IN2</t>
  </si>
  <si>
    <t>M12HBWPLADIES-0(S)</t>
  </si>
  <si>
    <t>M18FHPP3A-122B</t>
  </si>
  <si>
    <t>M18FHPP3A-122B HIGH PERFORMANCE PACK IN2</t>
  </si>
  <si>
    <t>M18ONEPP2C2-503X</t>
  </si>
  <si>
    <t>M18ONEPP2C2-503X ONEKEY POWER PACK IN2</t>
  </si>
  <si>
    <t>M12HJLADIES2-0(S)</t>
  </si>
  <si>
    <t>M12HJLADIES2-0(L)</t>
  </si>
  <si>
    <t>M12HJLADIES2-0(XL)</t>
  </si>
  <si>
    <t>M12HJLADIES2-0(2XL)</t>
  </si>
  <si>
    <t>M18FPP2D2-503X</t>
  </si>
  <si>
    <t>M18FPP2D2-503X FUEL POWER PACK IN2</t>
  </si>
  <si>
    <t>M18FHM-121C</t>
  </si>
  <si>
    <t>M18 Full featured SDS Max M18FHM-121C</t>
  </si>
  <si>
    <t>M18ONEHCC-0CFSWSET</t>
  </si>
  <si>
    <t>M18ONEHCC-0C FSW SET BTY. CUTTER XXX</t>
  </si>
  <si>
    <t>M18FHSAG125XPDB-552X</t>
  </si>
  <si>
    <t>M18 Fuel High Performance Braking Grinder M18FHSAG125XPDB-552X</t>
  </si>
  <si>
    <t>M18ONEHCC-0CCU/AL-SET</t>
  </si>
  <si>
    <t>M18ONEHCC-0C CU/AL-SET BTY. CUTTER XXX</t>
  </si>
  <si>
    <t>M18ONEHCC-201CCU/AL-SET</t>
  </si>
  <si>
    <t>M18ONEHCC-201C CU/AL-SET BTY. CUTTER IN2</t>
  </si>
  <si>
    <t>M18ONEHCC-0CACSRSET</t>
  </si>
  <si>
    <t>M18ONEHCC-0C ACSR SET BTY. CUTTER XXX</t>
  </si>
  <si>
    <t>M18ONEHCC-201CACSRSET</t>
  </si>
  <si>
    <t>M18ONEHCC-201C ACSR SET BTY. CUTTER IN2</t>
  </si>
  <si>
    <t>M18ONEHCC-201CFSWSET</t>
  </si>
  <si>
    <t>M18ONEHCC-201C FSW SET BTY. CUTTER IN2</t>
  </si>
  <si>
    <t>M18HCCT109/42-522C</t>
  </si>
  <si>
    <t>M18HCCT109/42-522C Hyd.12t Crimper  IN2</t>
  </si>
  <si>
    <t>K1528H</t>
  </si>
  <si>
    <t>K1528H 16KG BREAKER IN2</t>
  </si>
  <si>
    <t>Опрыскиватель сорняков</t>
  </si>
  <si>
    <t>M18BPFPH-0</t>
  </si>
  <si>
    <t>M18BPFPH-0 BACK PACK FLUID PUMP XXX</t>
  </si>
  <si>
    <t>M18BPFPH-401</t>
  </si>
  <si>
    <t>M18BPFPH-401 BACK PACK FLUID PUMP IN2</t>
  </si>
  <si>
    <t>M18BPFP-CST</t>
  </si>
  <si>
    <t>M18BPFPCS-0 CHEM.FLUID SPRAYER TANK XXX</t>
  </si>
  <si>
    <t>M18BPFP-WST</t>
  </si>
  <si>
    <t>M18BPFPWS-0 WATER SPRAYER TANK XXX</t>
  </si>
  <si>
    <t>M18BLTRC-0</t>
  </si>
  <si>
    <t>M18 Brushless Threaded Rod Cutter - Bare Tool</t>
  </si>
  <si>
    <t>M18BLTRC-522X</t>
  </si>
  <si>
    <t>M18 Brushless Threaded Rod Cutter - 2 + 5.0 Ah Kit</t>
  </si>
  <si>
    <t>M18ONEFHIWF1-802X</t>
  </si>
  <si>
    <t>M18ONEFHIWF1-802X IMPACT WRENCH IN2</t>
  </si>
  <si>
    <t>M18ONEFHIWF1-0X</t>
  </si>
  <si>
    <t>M18ONEFHIWF1-0X IMPACT WRENCH XXX</t>
  </si>
  <si>
    <t>M18SMS216-0</t>
  </si>
  <si>
    <t>M18SMS216-0 SLIDING MITRE SAW XXX</t>
  </si>
  <si>
    <t>M12FQID-0</t>
  </si>
  <si>
    <t>M12 FUEL Quiet Impact Driver - Bare Tool</t>
  </si>
  <si>
    <t>M12FQID-202X</t>
  </si>
  <si>
    <t>M12 FUEL Quiet Impact Driver - Kit 2.0Ah x2</t>
  </si>
  <si>
    <t>M18CHM-121C</t>
  </si>
  <si>
    <t>M18CHM-121С BTY.SDS Max COMBI HAMMER IN2</t>
  </si>
  <si>
    <t>Каркас</t>
  </si>
  <si>
    <t>M18FFN-502C</t>
  </si>
  <si>
    <t xml:space="preserve">M18FFN-502C Framing Nailer </t>
  </si>
  <si>
    <t>M18FFN-0C</t>
  </si>
  <si>
    <t xml:space="preserve">M18FFN-0C Framing Nailer </t>
  </si>
  <si>
    <t>M18FMS305-121</t>
  </si>
  <si>
    <t>M18FMS305-121 FUEL SLIDE MITRE SAW IN2</t>
  </si>
  <si>
    <t>M18FMS305-0</t>
  </si>
  <si>
    <t>M18FN18GS-202X</t>
  </si>
  <si>
    <t xml:space="preserve">M18FN18GS-202X Framing Nailer </t>
  </si>
  <si>
    <t>M18FN18GS-0X</t>
  </si>
  <si>
    <t xml:space="preserve">M18FN18GS-0X Framing Nailer </t>
  </si>
  <si>
    <t>FNA-1 FRAMING NAILER EXTENDED MAGAZINE</t>
  </si>
  <si>
    <t>M18FCSRH66-0</t>
  </si>
  <si>
    <t>M18 Fuel Circular Saw</t>
  </si>
  <si>
    <t>M18BTP-0</t>
  </si>
  <si>
    <t>Акк. насос для воды M18 BTP-0</t>
  </si>
  <si>
    <t>M18 Transfer Pump</t>
  </si>
  <si>
    <t>M18FCHSC-0</t>
  </si>
  <si>
    <t>M18 FCHSC-0 EMEA Chainsaw</t>
  </si>
  <si>
    <t>Обогрев</t>
  </si>
  <si>
    <t>M18 USB PS HJ2 POWER SOURCE</t>
  </si>
  <si>
    <t>M18BPFP-CCST</t>
  </si>
  <si>
    <t>M18BPFPCCST-0 CONCRETE SPRAYER TANK XXX</t>
  </si>
  <si>
    <t>M18FCHSC-121</t>
  </si>
  <si>
    <t>M18 FCHSC-121 EMEA Chainsaw</t>
  </si>
  <si>
    <t>DIN22 CU DIE KIT Box incl. Dies 16-300mm</t>
  </si>
  <si>
    <t>DIN22 AL DIE KIT Box incl. Dies 16-300mm</t>
  </si>
  <si>
    <t>R22 CU DIE KIT Box incl. Dies 16-300mm</t>
  </si>
  <si>
    <t>DIN13 CU DIE SET Box incl. Dies 16-300mm</t>
  </si>
  <si>
    <t>DIN13 AL DIE SET Box incl. Dies 16-300mm</t>
  </si>
  <si>
    <t>R13 CU DIE SET Box incl. Dies 16-300mm</t>
  </si>
  <si>
    <t>M18HUP700-121</t>
  </si>
  <si>
    <t>Hydraulic Utility Pump
Kit incl. 12.0 Ah Battery</t>
  </si>
  <si>
    <t>Прочие высокомощные инструменты</t>
  </si>
  <si>
    <t>Hydraulic Oil for M18 HUP700</t>
  </si>
  <si>
    <t>M12FIR14LR-0</t>
  </si>
  <si>
    <t>M12 FUEL 1/4'' Long Reach Ratchet Bare Tool</t>
  </si>
  <si>
    <t>M12FIR38LR-0</t>
  </si>
  <si>
    <t>M12 FUEL 3/8'' Long Reach Ratchet Bare Tool</t>
  </si>
  <si>
    <t>M12FDDX-0</t>
  </si>
  <si>
    <t>M12 FUEL Drill/Driver w Removable Chuck</t>
  </si>
  <si>
    <t>M12FDDXKIT-0X</t>
  </si>
  <si>
    <t>M12 FUEL Drill/Driver w Attachments &amp; HD Box - Bare Tool</t>
  </si>
  <si>
    <t>M12FDDXKIT-202X</t>
  </si>
  <si>
    <t>M12 FUEL Drill/Driver w Removable Chuck KIT 2.0Ah</t>
  </si>
  <si>
    <t>HL2-LED</t>
  </si>
  <si>
    <t>Alkaline Slim Headlamp</t>
  </si>
  <si>
    <t>M18FRAD2-0</t>
  </si>
  <si>
    <t>M18 FUEL 
SuperHawg</t>
  </si>
  <si>
    <t>K2628H</t>
  </si>
  <si>
    <t>K2628H 25KG BREAKER IN2</t>
  </si>
  <si>
    <t>M18FSSM-121</t>
  </si>
  <si>
    <t>M18 Fuel Sectional Sewer Machine</t>
  </si>
  <si>
    <t>M18FSSM-0</t>
  </si>
  <si>
    <t>M18SIC60-0</t>
  </si>
  <si>
    <t>M18 Sewer Inspection Camera 60m</t>
  </si>
  <si>
    <t>M18SIC36-0</t>
  </si>
  <si>
    <t>M18 Sewer Inspection Camera 36m</t>
  </si>
  <si>
    <t>M18 Sewer Camera Monitor</t>
  </si>
  <si>
    <t>M18 Sewer Inspection Smart Hub</t>
  </si>
  <si>
    <t>SITM SEWER INSPECTION TABLET MOUNT XXX</t>
  </si>
  <si>
    <t>M12ONEFTR38-0C</t>
  </si>
  <si>
    <t>M12 FUEL Impact Torque Ratchet - Bare Tool</t>
  </si>
  <si>
    <t>M12ONEFTR38-201C</t>
  </si>
  <si>
    <t>M12 FUEL Impact Torque Ratchet - Kit</t>
  </si>
  <si>
    <t>M12ONEFTR12-0C</t>
  </si>
  <si>
    <t>M12ONEFTR12-201C</t>
  </si>
  <si>
    <t>M12FDGS-0</t>
  </si>
  <si>
    <t>M12 FUEL Straight Die Grinder - Bare Tool</t>
  </si>
  <si>
    <t>M12FDGS-422B</t>
  </si>
  <si>
    <t>M12 FUEL Straight Die Grinder - Kit</t>
  </si>
  <si>
    <t>M12FDGA-0</t>
  </si>
  <si>
    <t>M12 FUEL Angled Die Grinder - Bare Tool</t>
  </si>
  <si>
    <t>M12FDGA-422B</t>
  </si>
  <si>
    <t>M12 FUEL Angled Die Grinder - Kit</t>
  </si>
  <si>
    <t>M18FCOS230-0</t>
  </si>
  <si>
    <t>Акк. отрезная машина M18FCOS230-0</t>
  </si>
  <si>
    <t>M18FCOS230-0 M18 FUEL CUT OFF SAW - 0</t>
  </si>
  <si>
    <t>M18FCOS230-121</t>
  </si>
  <si>
    <t>Акк. отрезная машина M18FCOS230-121</t>
  </si>
  <si>
    <t>M18FCOS230-121 CUT OFF SAW - KIT V. IN2</t>
  </si>
  <si>
    <t>HL-SF</t>
  </si>
  <si>
    <t>Alkaline Spot Flood Headlamp</t>
  </si>
  <si>
    <t>L4HLVIS-201</t>
  </si>
  <si>
    <t>RedLithium Hard Hat Light HI-VIS</t>
  </si>
  <si>
    <t>L4HLRP-201</t>
  </si>
  <si>
    <t>RedLithium Hard Hat Light Headlamp</t>
  </si>
  <si>
    <t>BAND SAW COVER M</t>
  </si>
  <si>
    <t>Защитный кожух для ленточной пилы M18FBS85</t>
  </si>
  <si>
    <t>Автоподача для M18FFSDC</t>
  </si>
  <si>
    <t>Autofeed for M18FFSDC Series</t>
  </si>
  <si>
    <t>Guide Hose for Swtichpack</t>
  </si>
  <si>
    <t>Направляющий шланг для M18FFSDC</t>
  </si>
  <si>
    <t>Guide Hose for Autofeed for M18FFSDC Series</t>
  </si>
  <si>
    <t>16mmx7.6m coup. end innerc. cable - 1pc</t>
  </si>
  <si>
    <t>16mmx15.2m coupling end inner core cable</t>
  </si>
  <si>
    <t>20mmx7.6m coupling end innercore cable</t>
  </si>
  <si>
    <t>20mmx15.2m coupling end innercore cable</t>
  </si>
  <si>
    <t>16mm x 600mm Leader Cable</t>
  </si>
  <si>
    <t>20mm x 600mm Leader Cable</t>
  </si>
  <si>
    <t>32mmx4.5m coupling end open wind cable</t>
  </si>
  <si>
    <t>32mmx4.5m hea. duty c. end o. wind cable</t>
  </si>
  <si>
    <t>22mmx4.5m coupling end open wind cable</t>
  </si>
  <si>
    <t>22mmx4.5m coup. end open wind cable-7pc</t>
  </si>
  <si>
    <t>STR.AUGER F. DRUM MACH. 16MM+20MM CABL.</t>
  </si>
  <si>
    <t>FUN. AUGER F. DRUM MACH. 16MM+20MM CAB.</t>
  </si>
  <si>
    <t>75MM ROOTCUT. F. DRUM MACH. 16+20MM C.</t>
  </si>
  <si>
    <t>100MM ROOTCUT. F. DRUM MACH. 16+20MM C.</t>
  </si>
  <si>
    <t>150MM ROOTCUT. F. DRUM MACH. 16+20MM C.</t>
  </si>
  <si>
    <t>SMALL OPENING TOOL F. DRUM MACHINE</t>
  </si>
  <si>
    <t>M. OPEN. TOOL F. DRUM MAC. 16MM+20MM C.</t>
  </si>
  <si>
    <t>75MM GR. CUT. F. DRUM MACH. 16MM+20MM C.</t>
  </si>
  <si>
    <t>100MMGR. CUT. F. DRUM MACH. 16MM+20MM C.</t>
  </si>
  <si>
    <t>MX FUEL</t>
  </si>
  <si>
    <t>Head attachment kit for drum machine 16mm &amp; 20mm cables</t>
  </si>
  <si>
    <t>STR. AUGER F. SECTIONAL MACH. 22MM CAB.</t>
  </si>
  <si>
    <t>FUNNEL AUGER F. SECT. MACHINE 22MM CAB.</t>
  </si>
  <si>
    <t>75MM ROOT CUT. FOR SECT. MACH. 22MM C.</t>
  </si>
  <si>
    <t>100MM ROOT CUT. FOR SECT. MACH. 22MM C.</t>
  </si>
  <si>
    <t>150MM ROOT CUT. FOR SECT. MACH. 22MM C.</t>
  </si>
  <si>
    <t>S. OPEN.TOOL FOR SECT. MACHINE 22MM CAB.</t>
  </si>
  <si>
    <t>M. OPEN.TOOL FOR SECT. MACHINE 22MM CAB.</t>
  </si>
  <si>
    <t>75MM GR. CUT. F. SECT.MACHINE 22MM CAB.</t>
  </si>
  <si>
    <t>100MM GR.CUT. FOR SECT. MACHINE 22MM C.</t>
  </si>
  <si>
    <t>Head attachment kit for sectional machine 22mm cables</t>
  </si>
  <si>
    <t>AUGER F. SECT. SEWER MACHINE 32MM CAB.</t>
  </si>
  <si>
    <t>FUNNEL AUGER F. SECT. MACHINE 32MM CAB.</t>
  </si>
  <si>
    <t>75MM ROOT CUT. F. SECT. MACH. 32MM CAB.</t>
  </si>
  <si>
    <t>100MM ROOT CUT.F. SECT. MACHINE 32MM C.</t>
  </si>
  <si>
    <t>150MM ROOT CUT.F. SECT. MACHINE 32MM C.</t>
  </si>
  <si>
    <t>S. OPEN.TOOL FOR SECT. MACHINE 32MM CAB.</t>
  </si>
  <si>
    <t>M. OPEN.TOOL FOR SECT. MACHINE 32MM CAB.</t>
  </si>
  <si>
    <t>75MM GR. CUT. F. SECT. MACHINE 32MM CAB.</t>
  </si>
  <si>
    <t>100MM GR. CUT. F. SECT. MACHINE 32MM C.</t>
  </si>
  <si>
    <t>Head attachment kit for sectional machine 32mm cables</t>
  </si>
  <si>
    <t>Pin key 16mm, 20mm, 22mm and 32mm cables</t>
  </si>
  <si>
    <t>Head attachment tool box.</t>
  </si>
  <si>
    <t>Cable Containment Carrier for M18 FSSM Cables</t>
  </si>
  <si>
    <t>Guide Hose for M18FSSM</t>
  </si>
  <si>
    <t>Фрезеры</t>
  </si>
  <si>
    <t>M18FTR-0X</t>
  </si>
  <si>
    <t>M18FTR-0X TRIM ROUTER XXX</t>
  </si>
  <si>
    <t>Trim Router, off set base</t>
  </si>
  <si>
    <t>AGVKB 24-230 EKX DMS</t>
  </si>
  <si>
    <t>УШМ AGVKB-24-230 EKX DMS</t>
  </si>
  <si>
    <t>AGVKB-24-230 EKX 2400W AC Braking LAG</t>
  </si>
  <si>
    <t>AGVKB-24-230 EKX</t>
  </si>
  <si>
    <t>AGVKB-24-230 EKX ANGLE GRINDER  IN2</t>
  </si>
  <si>
    <t>M18HDCT-0C</t>
  </si>
  <si>
    <t>Hydraulic Dieless Crimping Tool</t>
  </si>
  <si>
    <t>M18HDCT-202C</t>
  </si>
  <si>
    <t>M18FBS85-0C</t>
  </si>
  <si>
    <t>M18FBS85-0C COMP. BAND SAW BARE KIT XXX</t>
  </si>
  <si>
    <t>M18FBS85-202C</t>
  </si>
  <si>
    <t>M18FBS85-202C COMP. BAND SAW 2AH KIT IN2</t>
  </si>
  <si>
    <t>M12UDE-0X</t>
  </si>
  <si>
    <t>M12 Gen 2 Universal Dust extraction</t>
  </si>
  <si>
    <t>M12UDE2-201X</t>
  </si>
  <si>
    <t>M18 FNCS18GS-202X</t>
  </si>
  <si>
    <t>M18FNCS18GS-202X NARRW CROWN STAPLER IN2</t>
  </si>
  <si>
    <t>M18 FNCS18GS-0X</t>
  </si>
  <si>
    <t>M18FNCS18GS-0X NARROW CROWN STAPLER XXX</t>
  </si>
  <si>
    <t>M18 FPFT-0X</t>
  </si>
  <si>
    <t>M18FPFT-0X FUEL FISH TAPE 0-VERSION XXX</t>
  </si>
  <si>
    <t>M18 FPFT-202X 36mSt Set</t>
  </si>
  <si>
    <t>Акк. устройство для протяжки кабеля M18 FPFT-202X 36mSt Set FUEL</t>
  </si>
  <si>
    <t>M18FPFT-202X36MSTSET FUEL F TAPE ST. IN2</t>
  </si>
  <si>
    <t>M18 FPFT-202X 30mNC Set</t>
  </si>
  <si>
    <t>M18FPFT-202X30MNCSET FUEL F TAPE NC IN2</t>
  </si>
  <si>
    <t>120ft 1/8in Steel Fish Drum</t>
  </si>
  <si>
    <t>240ft 1/8in Steel Fish Drum</t>
  </si>
  <si>
    <t>100ft Non-conductive Drum</t>
  </si>
  <si>
    <t>200ft Non-conductive Drum</t>
  </si>
  <si>
    <t>M12HBW-0(S)</t>
  </si>
  <si>
    <t>M12HBW-0(M)</t>
  </si>
  <si>
    <t>M12HHBL3-0(2XL)</t>
  </si>
  <si>
    <t>M12HHBL3-0(2XL) HEATED HOODIE XXX</t>
  </si>
  <si>
    <t>M12HHBL3-0(L)</t>
  </si>
  <si>
    <t>M12HHBL3-0(L) HEATED HOODIE XXX</t>
  </si>
  <si>
    <t>M12HHBL3-0(M)</t>
  </si>
  <si>
    <t>M12HHBL3-0(M) HEATED HOODIE XXX</t>
  </si>
  <si>
    <t>M12HHBL3-0(XL)</t>
  </si>
  <si>
    <t>M12HHBL3-0(XL) HEATED HOODIE XXX</t>
  </si>
  <si>
    <t>M18 DFC EU</t>
  </si>
  <si>
    <t>M18 Dual Bay Rapid Charger (giftbox pack) EU version</t>
  </si>
  <si>
    <t>Радио</t>
  </si>
  <si>
    <t>M18PRCDAB+-0 EU</t>
  </si>
  <si>
    <t>M18 Radio</t>
  </si>
  <si>
    <t>M18FCSG66-0</t>
  </si>
  <si>
    <t>M18 FCSG66-0</t>
  </si>
  <si>
    <t>1.8M Controller Extension Cord</t>
  </si>
  <si>
    <t>Steel Frame Bucket Hanger</t>
  </si>
  <si>
    <t>M18FCSG66-121C</t>
  </si>
  <si>
    <t>Акк. компактная угловая дрель M18CRAD2-0X FUEL</t>
  </si>
  <si>
    <t>M18 FUEL Gen2 FUEL 1/2" Hole Hawg</t>
  </si>
  <si>
    <t>Акк. угловой ударный гайковёрт 1/2'' M12FRAIWF12-0 FUEL</t>
  </si>
  <si>
    <t>M12 FUEL Right Angle Impact Wrench - 1/2"</t>
  </si>
  <si>
    <t>Акк. угловой ударный гайковёрт 3/8'' M12FRAIWF38-0 FUEL</t>
  </si>
  <si>
    <t>M12 FUEL Right Angle Impact Wrench - 3/8"</t>
  </si>
  <si>
    <t>Акк. высокомоментный ударный гайковёрт 1'' с D-образной рукояткой (укороченный) M18 ONEFHIWF1DS-0C FUEL</t>
  </si>
  <si>
    <t>ONE KEY 1" 
M18 High Torque Impact Wrench D-Handle
Short Anvil
Friction Ring
Gift Box</t>
  </si>
  <si>
    <t>M18 ONEFHIWF1DS-121C EU</t>
  </si>
  <si>
    <t>Акк. высокомоментный ударный гайковёрт 1'' с D-образной рукояткой (укороченный) M18 ONEFHIWF1DS-121C FUEL</t>
  </si>
  <si>
    <t>ONE KEY 1" 
M18 High Torque Impact
 Wrench D-Handle
Short Anvil
Friction Ring
BMC</t>
  </si>
  <si>
    <t>Акк. компрессор M18FAC-0 FUEL</t>
  </si>
  <si>
    <t>Fuel Air Compressor</t>
  </si>
  <si>
    <t>Налобный фонарь на батарейках безопасный ISHL-0</t>
  </si>
  <si>
    <t>Intrinsically Safe Alkaline Headlamp</t>
  </si>
  <si>
    <t>Фонарь светодиодный металлический без регулировки фокуса</t>
  </si>
  <si>
    <t>Fixed Metal LED Torchlight</t>
  </si>
  <si>
    <t>Фонарь светодиодный металлический с регулировкой фокуса поворотом</t>
  </si>
  <si>
    <t>Twist Metal LED Torchlight</t>
  </si>
  <si>
    <t>Акк. нейлер с одиночным выстрелом M18FFNS-502C</t>
  </si>
  <si>
    <t>Framing Nailer</t>
  </si>
  <si>
    <t>Акк. ударный гайковёрт 1/2'' с удлинённым шпинделем M18ONEFHIWF12E-0X</t>
  </si>
  <si>
    <t>1/2" Ext. Anvil Controlled Torque Impact Wrench</t>
  </si>
  <si>
    <t>Акк. мульти-тул M12FMT-0 FUEL</t>
  </si>
  <si>
    <t>Fuel M12 Multitool</t>
  </si>
  <si>
    <t>Акк. мульти-тул M12FMT-422X FUEL</t>
  </si>
  <si>
    <t>Акк. высокомоментный ударный гайковёрт 1'' с D-образной рукояткой  M18ONEFHIWF1D-0C FUEL</t>
  </si>
  <si>
    <t>ONE KEY 1" 
M18 High Torque Impact Wrench D-Handle
Friction Ring
Gift Box</t>
  </si>
  <si>
    <t>M18ONEFHIWF1D-121C EU</t>
  </si>
  <si>
    <t>Акк. высокомоментный ударный гайковёрт 1'' с D-образной рукояткой M18ONEFHIWF1D-121C EU</t>
  </si>
  <si>
    <t>ONE KEY 1" 
M18 High Torque Impact
*1X M18 HB12 battery Wrench D-Handle
Friction Ring
Gift Box</t>
  </si>
  <si>
    <t>Акк. гидравлический инструмент для обжима M12HPT-0C</t>
  </si>
  <si>
    <t>M12 Presstool 0-Version</t>
  </si>
  <si>
    <t>Акк. гидравлический инструмент для обжима M18BLHPT-0C</t>
  </si>
  <si>
    <t>M18 Presstool 0-Version</t>
  </si>
  <si>
    <t>Базовая плита для системы подачи M18FFSDC</t>
  </si>
  <si>
    <t>Прочие клеевые пистолеты</t>
  </si>
  <si>
    <t>Прочие перфораторы</t>
  </si>
  <si>
    <t>Резак</t>
  </si>
  <si>
    <t>Расходные материалы</t>
  </si>
  <si>
    <t>Аксессуары для ценых пил</t>
  </si>
  <si>
    <t>Расширители труб</t>
  </si>
  <si>
    <t>Универсальные ножницы</t>
  </si>
  <si>
    <t>Прочие ножницы</t>
  </si>
  <si>
    <t>Прочие вспомогательные аксессуары для садово-парковой техники</t>
  </si>
  <si>
    <t>Секаторы</t>
  </si>
  <si>
    <t>Акк. цепная садовая пила M12FHS-0 FUEL</t>
  </si>
  <si>
    <t>M12FHS-0 FUEL HATCHET PRUNING SAW XXX</t>
  </si>
  <si>
    <t>Акк. цепная садовая пила M12FHS-602X FUEL (Li-Ion 6 Ач)</t>
  </si>
  <si>
    <t>M12FHS-602X FUEL HATCHET PRUNING SAW IN2</t>
  </si>
  <si>
    <t>Акк. триммер M18BLLT-0 FUEL</t>
  </si>
  <si>
    <t>M18BLLT-0 M18 BRUSHLESS LINE TRIMMER XXX</t>
  </si>
  <si>
    <t>Линейный</t>
  </si>
  <si>
    <t>Акк. линейно-точечный лазерный нивелир M12 CLLP-301C (Li-Ion 3 Ач)</t>
  </si>
  <si>
    <t>M12CLLP-301C M12 CROSS LINE/2P.LASER IN2</t>
  </si>
  <si>
    <t>Акк. линейно-точечный лазерный нивелир M12 CLLP-0C</t>
  </si>
  <si>
    <t>M12CLLP-0C M12 CROSS LINE/2P. LASER XXX</t>
  </si>
  <si>
    <t>Акк. мультилинейный лазерный нивелир M12 3PL-401C (Li-Ion 4 Ач)</t>
  </si>
  <si>
    <t>M123PL-401C M12 3 PLANE LASER IN2</t>
  </si>
  <si>
    <t>Акк. мультилинейный лазерный нивелир M12 3PL-0C</t>
  </si>
  <si>
    <t>M123PL-0C M12 3 PLANE LASER XXX</t>
  </si>
  <si>
    <t>Настенный адатпер (для лазерного нивелира) LM360</t>
  </si>
  <si>
    <t>360 Laser Mount</t>
  </si>
  <si>
    <t>Штатив 1.8 м (для лазерного нивелира) TRP180</t>
  </si>
  <si>
    <t>1.8 meter Tripod</t>
  </si>
  <si>
    <t>Мишень (для лазерного нивелира) HI-VIST</t>
  </si>
  <si>
    <t>HI-VIS Target Plate</t>
  </si>
  <si>
    <t>Акк. сабельная пила M18 FSZ-502X</t>
  </si>
  <si>
    <t>M18FSZ-502X SAWZALL IN2</t>
  </si>
  <si>
    <t>Акк. сабельная пила M18FSZ-0X</t>
  </si>
  <si>
    <t>M18FSZ-0X SAWZALL XXX</t>
  </si>
  <si>
    <t>Акк. сабельная пила M18ONEFSZ-502X</t>
  </si>
  <si>
    <t>M18ONEFSZ-502X ONEKEY SAWZALL IN2</t>
  </si>
  <si>
    <t>Акк. сабельная пила M18ONEFSZ-0X</t>
  </si>
  <si>
    <t>M18ONEFSZ-0X ONEKEY SAWZALL XXX</t>
  </si>
  <si>
    <t>Акк. пылесос M18 FCVL-0</t>
  </si>
  <si>
    <t>M18FCVL-0 M18 Fuel Stick Vac XXX</t>
  </si>
  <si>
    <t>Акк. пылесос для воды и сухого мусора M12 FVCL-0</t>
  </si>
  <si>
    <t>M12FVCL-0 M12 FUEL WET DRY VACUUM XXX</t>
  </si>
  <si>
    <t>Акк. пылесос для воды и сухого мусора M18 FPOVCL-0</t>
  </si>
  <si>
    <t>M18FPOVCL-0 PACKOUT WET DRY VACUUM XXX</t>
  </si>
  <si>
    <t>Фильтр HEPA для пылесоса сухой</t>
  </si>
  <si>
    <t>DRY FILTER HEPA UNIVERSAL REPLACEMENT</t>
  </si>
  <si>
    <t>Фильтр для пылесоса для воды</t>
  </si>
  <si>
    <t>Wet Filter Universal replacement</t>
  </si>
  <si>
    <t>Флисовый фильтр-мешок 3.5 л 3 шт</t>
  </si>
  <si>
    <t>Fleece Filter Bag 3.5 l 3pcs</t>
  </si>
  <si>
    <t>Dry Filter HEPA M18  FCVL replacement</t>
  </si>
  <si>
    <t>Акк. гайковёрт M18FIW2F12-0X FUEL</t>
  </si>
  <si>
    <t>M18FIW2F12-0X COMPACT IMPACT WRENCH XXX</t>
  </si>
  <si>
    <t>Акк. гайковёрт M18FIW2F12-502X FUEL (Li-Ion 5 Ач)</t>
  </si>
  <si>
    <t>M18FIW2F12-502X COMP. IMPACT WRENCH IN2</t>
  </si>
  <si>
    <t>Акк. гайковёрт M18FIW2P12-0X FUEL</t>
  </si>
  <si>
    <t>M18FIW2P12-0X COMPACT IMPACT WRENCH XXX</t>
  </si>
  <si>
    <t>Акк. гайковёрт M18FIW2P12-502X FUEL (Li-Ion 5 Ач)</t>
  </si>
  <si>
    <t>M18FIW2P12-502X COMP. IMPACT WRENCH IN2</t>
  </si>
  <si>
    <t>Акк. гайковёрт M18FMTIW2F12-0X  FUEL</t>
  </si>
  <si>
    <t>M18FMTIW2F12-0X MID IMPACT WRENCH XXX</t>
  </si>
  <si>
    <t>Акк. гайковёрт M18FMTIW2F12-502X  FUEL (Li-Ion 5 Ач)</t>
  </si>
  <si>
    <t>M18FMTIW2F12-502X MID IMPACT WRENCH IN2</t>
  </si>
  <si>
    <t>Акк. гайковёрт M18FMTIW2P12-0X  FUEL</t>
  </si>
  <si>
    <t>M18FMTIW2P12-0X MID IMPACT WRENCH XXX</t>
  </si>
  <si>
    <t>Акк. гайковёрт M18FMTIW2P12-502X FUEL (Li-Ion 5 Ач)</t>
  </si>
  <si>
    <t>M18FMTIW2P12-502X MID IMPACT WRENCH IN2</t>
  </si>
  <si>
    <t>Акк. прочистная машина M18 FCSSM-121 FUEL (Li-Ion 12 Ач)</t>
  </si>
  <si>
    <t>M18FCSSM-121 M18 FUEL SEWER MACHINE IN2</t>
  </si>
  <si>
    <t>Акк. прочистная машина M18 FCSSM-0 FUEL</t>
  </si>
  <si>
    <t>M18FCSSM-0 M18 FUEL SEWER MACHINE XXX</t>
  </si>
  <si>
    <t>Задний направляю щий шланг (средний) для M18 FCSSM</t>
  </si>
  <si>
    <t>Medium Guide Hose for FCSSM</t>
  </si>
  <si>
    <t>Малый направляющий шланг для секционной прочистной машины M18 FCSSM</t>
  </si>
  <si>
    <t>Small Guide Hose for FCSSM</t>
  </si>
  <si>
    <t>Барабан для тросика 22мм для секционной прочистной машины М18</t>
  </si>
  <si>
    <t>22mm Cable Drum for FCSSM/FSSM</t>
  </si>
  <si>
    <t>Барабан для тросика 16 мм для секционной прочистной машины M18 FCSSM</t>
  </si>
  <si>
    <t>16mm Cable Drum for FCSSM</t>
  </si>
  <si>
    <t>Тросик 16мм x 2.3м пустотелый с коннетором для секционной прочистной машины M18</t>
  </si>
  <si>
    <t>16mm x 2.3m Open Wind Coupling End</t>
  </si>
  <si>
    <t>Тросик 16мм x 2.3м с сердечником с коннетором для секционной прочистной машины M18</t>
  </si>
  <si>
    <t>16mm x 2.3m OpenWind Inner Core Coupling</t>
  </si>
  <si>
    <t>Тросик 22мм x 4.5м с сердечником с коннетором для секционной прочистной машины M18</t>
  </si>
  <si>
    <t>22mm x 4.5m OpenWind Inner Core Coupling</t>
  </si>
  <si>
    <t>Наконечник в виде прямой спирали для труб 40-50мм для секционной прочистной машины М18 (под тросики 22мм)</t>
  </si>
  <si>
    <t>Small Straight Auger for 22mm Cables</t>
  </si>
  <si>
    <t>Малый конусообразный наконечник для труб 40-50мм для секционной прочистной машины М18 (под тросики 22мм)</t>
  </si>
  <si>
    <t>Small Funnel Auger for 22mm Cables</t>
  </si>
  <si>
    <t>Наконечник-бур для труб 40-50мм для секционной прочистной машины М18 (под тросики 22мм)</t>
  </si>
  <si>
    <t>Small Opening Tool for 22mm Cables</t>
  </si>
  <si>
    <t>Spring Cleaner для труб 40-50мм для секционной прочистной машины М18 (под тросики 22мм)</t>
  </si>
  <si>
    <t>Small Spring Cleaner for 22mm Cables</t>
  </si>
  <si>
    <t>Набор наконечников-резаков для корней 50мм для секционной прочистной машины М18 (под торсик 22мм) (5 шт)</t>
  </si>
  <si>
    <t>5mall Root Cutter for 22mm Cables</t>
  </si>
  <si>
    <t>Шарнирный наконечник в виде прямой спирали для секционной прочистной машины М18 (под тросики 16мм)</t>
  </si>
  <si>
    <t>Шарнирный грушевидный наконечник для секционной прочистной машины М18 (под тросики 16мм)</t>
  </si>
  <si>
    <t>Drop Head Bulb 16mm Cables</t>
  </si>
  <si>
    <t>Конусообразный наконечник для секционной прочистной машины М18 (под тросики 16мм)</t>
  </si>
  <si>
    <t>Funnel Auger for 16mm Cables</t>
  </si>
  <si>
    <t>Сверхмалый наконечник-бур для секционной прочистной машины М18 (под тросики 16мм)</t>
  </si>
  <si>
    <t>Extra Small Opening Tool for 16mm Cables</t>
  </si>
  <si>
    <t>Малый наконечник-бур для секционной прочистной машины М18 (под тросики 16мм)</t>
  </si>
  <si>
    <t>Small Opening Tool for 16mm Cables</t>
  </si>
  <si>
    <t>Spring Cleaner для труб 40-50мм для секционной прочистной машины М18 (под тросики 16мм)</t>
  </si>
  <si>
    <t>Spring Cleaner for 16mm Cables</t>
  </si>
  <si>
    <t>Акк. резьбонарезной инструмент для труб M18 FPT2-0C</t>
  </si>
  <si>
    <t>M18FPT2-0C FUEL PIPE THREADER 2IN XXX</t>
  </si>
  <si>
    <t>Акк. резьбонарезной инструмент для труб M18 FPT2-121C</t>
  </si>
  <si>
    <t>M18FPT2-121C M18 PIPE THREADER 2IN IN2</t>
  </si>
  <si>
    <t>Акк. высокомощная мачта освещения с функцией зарядного устройства M18 HOSALC-0</t>
  </si>
  <si>
    <t>M18HOSALC-0 HG.O.STAND A.LT.CHARGER IN2</t>
  </si>
  <si>
    <t>Акк. высокомощный фонарь M18 HOAL-0</t>
  </si>
  <si>
    <t>M18HOAL-0 HIGH OUTPUT  AREA LIGHT IN2</t>
  </si>
  <si>
    <t>Акк. фонарь с функцией зарядного устройства на базе PACKOUT M18 POALC-0</t>
  </si>
  <si>
    <t>M18POALC-0 PACKOUT AREA Lt. CHARGER IN2</t>
  </si>
  <si>
    <t>Акк. фонарь с шарнирным световым блоком M12 PAL-0</t>
  </si>
  <si>
    <t>M12PAL-0 M12 PIVOT AREA LIGHT XXX</t>
  </si>
  <si>
    <t>Аккумулятор L4B3 (Li-Ion 3 Ач)</t>
  </si>
  <si>
    <t>L4B3 SINGLE CELL 3AH  XXX</t>
  </si>
  <si>
    <t>Акк. трассоискатель M12 PL-201c</t>
  </si>
  <si>
    <t>M12PL-0C M12 PLUMBING LOCATOR 0 BOX XXX</t>
  </si>
  <si>
    <t>Локатор M12 PL-201C</t>
  </si>
  <si>
    <t>M12PL-201C PLUMBING LOCATOR 0 IN BOX XXX</t>
  </si>
  <si>
    <t>Акк. инструмент для обжима труб M18 ONEBLHPT-0C</t>
  </si>
  <si>
    <t>M18 ONEBLHPT-0C ONEKEY PRESSTOOL 0 XXX</t>
  </si>
  <si>
    <t>Акк. инструмент для обжима труб M18 ONEBLHPT-302C</t>
  </si>
  <si>
    <t>M18 ONEBLHPT-302C ONEKEY PRESSTOOL 0 IN2</t>
  </si>
  <si>
    <t>Акк. инструмент для обжима труб M18 ONEBLHPT-302C TH-SET</t>
  </si>
  <si>
    <t>M18 ONEBLHPT-302C TH-SET PRESST. JAW IN2</t>
  </si>
  <si>
    <t>Акк. инструмент для обжима труб M18 ONEBLHPT-302C V-SET</t>
  </si>
  <si>
    <t>M18 ONEBLHPT-302C V-SET PRESST.V JAW IN2</t>
  </si>
  <si>
    <t>Акк. инструмент для обжима труб M18 ONEBLHPT-302C U-SET</t>
  </si>
  <si>
    <t>M18ONEBLHPT-302C U-SET PRESST.U JAW IN2</t>
  </si>
  <si>
    <t>Акк. инструмент для обжима труб M18 ONEBLHPT-302C M-SET</t>
  </si>
  <si>
    <t>M18ONEBLHPT-302C M-SET PRESST.M JAW IN2</t>
  </si>
  <si>
    <t>Акк. мультитул M18FMT-0X FUEL</t>
  </si>
  <si>
    <t>M18FMT-0X FUEL M18 MULTITOOL XXX</t>
  </si>
  <si>
    <t>Акк. мультитул M18FMT-502X FUEL (Li-Ion 5 Ач)</t>
  </si>
  <si>
    <t>M18FMT-502X FUEL M18 MULTITOOL IN2</t>
  </si>
  <si>
    <t>Зарядное устройство M12-18SCEU</t>
  </si>
  <si>
    <t>M12-18SCEU M12/M18 SUPER CHARGER IN2</t>
  </si>
  <si>
    <t>Акк. циркулярная пила по металлу 66 мм M18FMCS66-0C FUEL</t>
  </si>
  <si>
    <t>M18FMCS66-0C M18 FUEL CIRCULAR SAW XXX</t>
  </si>
  <si>
    <t>Акк. циркулярная пила по металлу 66 мм M18FMCS66-121C FUEL</t>
  </si>
  <si>
    <t>M18FMCS66-121C M18 FUEL CIRC SAW KIT IN2</t>
  </si>
  <si>
    <t>Акк. радио DAD+/зарядное устройство M12 RCDAB+</t>
  </si>
  <si>
    <t>M12RCDAB+0 M12 RADIO IN2</t>
  </si>
  <si>
    <t>Акк. гайковёрт M18FIW2F38-0X FUEL</t>
  </si>
  <si>
    <t>M18FIW2F38-0X BASEL. COMPACT WRENCH XXX</t>
  </si>
  <si>
    <t>AIDTM-50PCS. ASSET ID TAGS XXX</t>
  </si>
  <si>
    <t xml:space="preserve">Резиновый рукав для M12FIWF  </t>
  </si>
  <si>
    <t>Rubber sleeve for M12FIWF (1pcs)</t>
  </si>
  <si>
    <t xml:space="preserve">Резиновый рукав для M12FDGA  </t>
  </si>
  <si>
    <t>Rubber sleeve for M12FDGA (1pcs)</t>
  </si>
  <si>
    <t>Резиновый рукав для M18ONEFHIWF1</t>
  </si>
  <si>
    <t xml:space="preserve">Резиновый рукав для M18FIW2F+M18FIW2P </t>
  </si>
  <si>
    <t>RBR. sleeve for M18FIW2F+M18FIW2P- 1pc</t>
  </si>
  <si>
    <t>Резиновый рукав для M18FMTIW2F+M18FMTIW2P</t>
  </si>
  <si>
    <t>RBR.sleeve M18FMTIW2F+M18FMTIW2P 1pc</t>
  </si>
  <si>
    <t>Защита головы</t>
  </si>
  <si>
    <t>Гейтор-маска серый NGFM-G</t>
  </si>
  <si>
    <t>Гейтор-маска красный NGFM-R</t>
  </si>
  <si>
    <t>Трубный зажим для сабельной пилы SPC-1</t>
  </si>
  <si>
    <t>Sawzall Pipe Clamp</t>
  </si>
  <si>
    <t>Адаптер для планшета для канализационной инспекционной камеры</t>
  </si>
  <si>
    <t>Sewer Inspection Tablet Mount</t>
  </si>
  <si>
    <t>Акк. ленточная пила M12FBS64-0X FUEL</t>
  </si>
  <si>
    <t>M12FBS64-0X COMPACT BAND SAW XXX</t>
  </si>
  <si>
    <t>Акк. ленточная пила M12FBS64-402X FUEL (Li-Ion 4 Ач)</t>
  </si>
  <si>
    <t>M12FBS64-402X COMPACT BAND SAW 4AH IN2</t>
  </si>
  <si>
    <t>Акк. трещотка M12FHIR14-0 FUEL</t>
  </si>
  <si>
    <t>M12FHIR14-0 HIGH SPEED RATCHET 1/4 XXX</t>
  </si>
  <si>
    <t>Акк. трещотка M12FHIR38-0 FUEL</t>
  </si>
  <si>
    <t>M12FHIR38-0 HIGH SPEED RATCHET 3/8 XXX</t>
  </si>
  <si>
    <t>Акк. прямошлифмашина для обработки шин M12FTB-0 FUEL</t>
  </si>
  <si>
    <t>M12FTB-0 M12 FUEL TYRE BUFFER XXX</t>
  </si>
  <si>
    <t>Акк. УШМ M18FSAG125X-0X FUEL</t>
  </si>
  <si>
    <t>M18FSAG125X-0X F.S. ANGLE GRINDER II XXX</t>
  </si>
  <si>
    <t>Акк. УШМ M18FSAG115X-0 FUEL</t>
  </si>
  <si>
    <t>M18FSAG115X-0 FUEL ANGLE GRINDER XXX</t>
  </si>
  <si>
    <t>Акк. УШМ M18FSAG125X-0 FUEL</t>
  </si>
  <si>
    <t>M18FSAG125X-0 FUEL ANGLE GRINDER XXX</t>
  </si>
  <si>
    <t>Акк. УШМ M18FSAG125XB-0X FUEL</t>
  </si>
  <si>
    <t>M18FSAG125XB-0X F.S. ANG.GRINDER II XXX</t>
  </si>
  <si>
    <t>Акк. УШМ M18FSAG125XB-502X FUEL (Li-Ion 5 Ач)</t>
  </si>
  <si>
    <t>M18FSAG125XB-502X F.S.ANG GRI.II 5AH IN2</t>
  </si>
  <si>
    <t>Акк. УШМ M18ONEFSAG125XB-0X FUEL</t>
  </si>
  <si>
    <t>M18ONEFSAG125XB-0X ANG.GRINDER XXX</t>
  </si>
  <si>
    <t>Акк. УШМ M18ONEFSAG125XPDB-0X FUEL</t>
  </si>
  <si>
    <t>M18ONEFSAG125XPDB-0X ANG.GRINDER XXX</t>
  </si>
  <si>
    <t>Акк. УШМ M18ONEFSAG125XPDB-502X FUEL (Li-Ion 5 Ач)</t>
  </si>
  <si>
    <t>M18ONEFSAG125XPDB-502X ANG.GRINDER IN2</t>
  </si>
  <si>
    <t>Акк. УШМ M18FSAGV125XB-0X FUEL</t>
  </si>
  <si>
    <t>M18FSAGV125XB-0X ANG.GRINDER XXX</t>
  </si>
  <si>
    <t>Акк. УШМ M18FSAGV125XPDB-0X FUEL</t>
  </si>
  <si>
    <t>M18FSAGV125XPDB-0X ANG.GRINDER XXX</t>
  </si>
  <si>
    <t>Акк. УШМ M18 FSAGV115XPDB-0X FUEL</t>
  </si>
  <si>
    <t>M18FSAGV115XPDB-0X FUEL A.GRIND XXX</t>
  </si>
  <si>
    <t>Акк. УШМ M18 FSAGV115XPDB-0 FUEL</t>
  </si>
  <si>
    <t>M18FSAGV115XPDB-0 FUEL ANGLE GRINDER XXX</t>
  </si>
  <si>
    <t>Акк. заклёпочник M18 ONEFPRT-0X</t>
  </si>
  <si>
    <t>M18ONEFPRT-0X RIVET TOOL XXX</t>
  </si>
  <si>
    <t>Акк. заклёпочник M18 ONEFPRT-202X</t>
  </si>
  <si>
    <t>M18ONEFPRT-202X RIVET TOOL IN2</t>
  </si>
  <si>
    <t>Акк. SDS-Plus перфоратор M18 ONE FHPX-0</t>
  </si>
  <si>
    <t>M18 FUEL SDS-plus 30mm ONE-KEY Hammer FIXTEC - Bare Version
Carton Box</t>
  </si>
  <si>
    <t>Акк. SDS-Plus перфоратор M18 ONE FHPX-0X FUEL</t>
  </si>
  <si>
    <t>M18ONEFHPX-0C SDS+ 28MM HAMMER FIXT XXX</t>
  </si>
  <si>
    <t>Акк. SDS-Plus перфоратор M18 ONE FHPX-552X FUEL (Li-Ion 5.5 Ач)</t>
  </si>
  <si>
    <t>M18 FUEL SDS-plus 28mm Hammer FIXTEC - 5.5 Ah Kit Version
BMC</t>
  </si>
  <si>
    <t>Акк. SDS-Plus перфоратор с системой пылеудаления M18 ONE FHPX DEL-552C FUEL (Li-Ion 5.5 Ач)</t>
  </si>
  <si>
    <t>M18 FUEL SDS-plus 28mm Hammer FIXTEC - 6.0 Ah Kit Version
incl. DDE
Blow Molded Case</t>
  </si>
  <si>
    <t>Акк. SDS-Plus перфоратор M18 ONE FHP-0X</t>
  </si>
  <si>
    <t>M18 FUEL SDS-plus 30mm ONE-KEY Hammer - Bare Version
HD Box</t>
  </si>
  <si>
    <t>Акк. SDS-Plus перфоратор M18 ONE FHX-0</t>
  </si>
  <si>
    <t>M18 FUEL SDS-plus 26mm ONE-KEY Hammer FIXTEC - Bare Version
Carton Box</t>
  </si>
  <si>
    <t>Акк. SDS-Plus перфоратор M18 ONE FHX-0X FUEL</t>
  </si>
  <si>
    <t>M18ONEFHX-0C SDS+26MM HAMMER FIXT XXX</t>
  </si>
  <si>
    <t>Акк. SDS-Plus перфоратор M18 ONE FHX-552X FUEL (Li-Ion 5.5 Ач)</t>
  </si>
  <si>
    <t>M18 FUEL SDS-plus 26mm Hammer FIXTEC - 5.5 Ah Kit Version
BMC</t>
  </si>
  <si>
    <t>Акк. SDS-Plus перфоратор с системой пылеудаления M18 ONE FHX DEL-552C FUEL (Li-Ion 5.5 Ач)</t>
  </si>
  <si>
    <t>M18 FUEL SDS-plus 26mm Hammer FIXTEC - 6.0 Ah Kit Version
incl. DDE
Blow Molded Case</t>
  </si>
  <si>
    <t>Акк. SDS-Plus перфоратор M18 ONE FH-0</t>
  </si>
  <si>
    <t>M18 FUEL SDS-plus 26mm ONE-KEY Hammer - 
Bare Version
Carton Box</t>
  </si>
  <si>
    <t>Акк. SDS-Plus перфоратор M18 ONE FH-0X</t>
  </si>
  <si>
    <t>M18 FUEL SDS-plus 26mm ONE-KEY Hammer - 
Bare Version
HD Box</t>
  </si>
  <si>
    <t>Акк. SDS-Plus перфоратор M18 FHX-0</t>
  </si>
  <si>
    <t>M18 FUEL SDS-plus 26mm Hammer FIXTEC - 
Bare Version
Carton Box</t>
  </si>
  <si>
    <t>Акк. SDS-Plus перфоратор M18 FHX-0X</t>
  </si>
  <si>
    <t>M18 FUEL SDS-plus 26mm Hammer FIXTEC- 
Bare Version
HD Box</t>
  </si>
  <si>
    <t>Акк. SDS-Plus перфоратор M18 FHX-552X</t>
  </si>
  <si>
    <t>M18 FUEL SDS-plus 26mm Hammer FIXTEC - 5.5 Ah Kit Version
HD Box - IN2</t>
  </si>
  <si>
    <t>Акк. SDS-Plus перфоратор M18 FH-0</t>
  </si>
  <si>
    <t>M18 FUEL SDS-plus 26mm Hammer - 
Bare Version
Carton Box</t>
  </si>
  <si>
    <t>Акк. SDS-Plus перфоратор M18 FH-0X FUEL</t>
  </si>
  <si>
    <t>M18 FUEL SDS-plus 26mm Hammer - Bare Version
BMC</t>
  </si>
  <si>
    <t>Акк. SDS-Plus перфоратор M18 FH-552X FUEL (Li-Ion 5.5 Ач)</t>
  </si>
  <si>
    <t>M18 FUEL SDS-plus 26mm Hammer - 5.5 Ah Kit Version
BMC</t>
  </si>
  <si>
    <t>Акк. cистема пылеудаления M18 FCDDEL-0</t>
  </si>
  <si>
    <t>M18 COMPACT Dedicated Dust Extraction for FHX- SDS-plus</t>
  </si>
  <si>
    <t>Акк. cистема пылеудаления M18 FPDDEXL-0</t>
  </si>
  <si>
    <t>M18FPDDEXL-0 DED.DUST EXTR.FHPX SDS+ XXX</t>
  </si>
  <si>
    <t>Акк. cистема пылеудаления M18 FDDEXL-0</t>
  </si>
  <si>
    <t>M18FDDEXL-0 DED.DUST EXTR. FHX SDS+ XXX</t>
  </si>
  <si>
    <t>Акк. фонарь IR FL500</t>
  </si>
  <si>
    <t>IRFL500 USB RE.LASHLIGHT 500 LM EMEA XXX</t>
  </si>
  <si>
    <t>Акк. налобный фонарь IR HL450</t>
  </si>
  <si>
    <t>IRHL450 USB RE.HEADLAMP 450 LM EMEA XXX</t>
  </si>
  <si>
    <t>Акк. воздуходувка M12BBL-0</t>
  </si>
  <si>
    <t>M12BBL-0 M12 BLOWER XXX</t>
  </si>
  <si>
    <t>Тёплая рубашка с длинными рукавами серая WWLSG-S</t>
  </si>
  <si>
    <t>Тёплая рубашка с длинными рукавами серая WWLSG-M</t>
  </si>
  <si>
    <t>Тёплая рубашка с длинными рукавами серая WWLSG-L</t>
  </si>
  <si>
    <t>Тёплая рубашка с длинными рукавами серая WWLSG-XL</t>
  </si>
  <si>
    <t>Тёплая рубашка с длинными рукавами серая WWLSG-XXL</t>
  </si>
  <si>
    <t>Тёплая рубашка с короткими рукавами серая WWSSG-S</t>
  </si>
  <si>
    <t>Тёплая рубашка с короткими рукавами серая WWSSG-M</t>
  </si>
  <si>
    <t>Тёплая рубашка с короткими рукавами серая WWSSG-L</t>
  </si>
  <si>
    <t>Тёплая рубашка с короткими рукавами серая WWSSG-XL</t>
  </si>
  <si>
    <t>Тёплая рубашка с короткими рукавами серая WWSSG-XXL</t>
  </si>
  <si>
    <t>Толстовка чёрная WHB-S</t>
  </si>
  <si>
    <t>Толстовка чёрная WHB-M</t>
  </si>
  <si>
    <t>Толстовка чёрная WHB-L</t>
  </si>
  <si>
    <t>Толстовка чёрная WHB-XL</t>
  </si>
  <si>
    <t>Толстовка чёрная WHB-XXL</t>
  </si>
  <si>
    <t>Футболка с длинными рукавами серая WTLSG-S</t>
  </si>
  <si>
    <t>Футболка с длинными рукавами серая WTLSG-M</t>
  </si>
  <si>
    <t>Футболка с длинными рукавами серая WTLSG-L</t>
  </si>
  <si>
    <t>Футболка с длинными рукавами серая WTLSG-XL</t>
  </si>
  <si>
    <t>Футболка с длинными рукавами серая WTLSG-XXL</t>
  </si>
  <si>
    <t>Футболка с короткими рукавами серая WTSSG-S</t>
  </si>
  <si>
    <t>Футболка с короткими рукавами серая WTSSG-M</t>
  </si>
  <si>
    <t>Футболка с короткими рукавами серая WTSSG-L</t>
  </si>
  <si>
    <t>Футболка с короткими рукавами серая WTSSG-XL</t>
  </si>
  <si>
    <t>Футболка с короткими рукавами серая WTSSG-XXL</t>
  </si>
  <si>
    <t>Акк. расширитель для труб M12FPXP-0X</t>
  </si>
  <si>
    <t>M12FPXP-0X PEX EXPANDER 0 VERSION XXX</t>
  </si>
  <si>
    <t>Акк. расширитель для труб M12FPXP-I10202X</t>
  </si>
  <si>
    <t>M12FPXP-I10202X PEX EXPAND 10BAR KIT IN2</t>
  </si>
  <si>
    <t>Акк. расширитель для труб M12FPXP-I06202C</t>
  </si>
  <si>
    <t>M12FPXP-I06202X EXPANDOR IN2</t>
  </si>
  <si>
    <t>Насадкадля расширителя труб (9.9мм, 6 и 10 бар) FPXPH9.9I-14</t>
  </si>
  <si>
    <t>9.9mm Expander Head for 6&amp;10Bar</t>
  </si>
  <si>
    <t>Насадкадля расширителя труб (16мм, 6 и 10 бар) FPXPH16I-14</t>
  </si>
  <si>
    <t>16mm Expander Head for 6&amp;10Bar</t>
  </si>
  <si>
    <t>Насадкадля расширителя труб (20мм, 6 бар) FPXPH20I-1406</t>
  </si>
  <si>
    <t>20mm Expander Head for 6 Bar</t>
  </si>
  <si>
    <t>Насадкадля расширителя труб (20мм, 10 бар) FPXPH20I-1410</t>
  </si>
  <si>
    <t>20mm Expander Head for 10 Bar</t>
  </si>
  <si>
    <t>Насадкадля расширителя труб (25мм, 6 бар) FPXPH25I-1406</t>
  </si>
  <si>
    <t>25mm Expander Head for 6 Bar</t>
  </si>
  <si>
    <t>Насадкадля расширителя труб (25мм, 10 бар) FPXPH25I-1410</t>
  </si>
  <si>
    <t>25mm Expander Head for 10 Bar</t>
  </si>
  <si>
    <t>Насадкадля расширителя труб (32мм, 6 бар) FPXPH32I-1406</t>
  </si>
  <si>
    <t>32mm Expander Head for 6 Bar</t>
  </si>
  <si>
    <t>Акк. погружная циркулярная пила M18FPS55-0P FUEL</t>
  </si>
  <si>
    <t>M18FPS55-0P PLUNGESAW XXX</t>
  </si>
  <si>
    <t>Акк. погружная циркулярная пила M18FPS55-552P FUEL (Li-Ion 5.5 Ач)</t>
  </si>
  <si>
    <t>M18FPS55-552P PLUNGESAW IN2</t>
  </si>
  <si>
    <t>Акк. вентилятор M12AF-0</t>
  </si>
  <si>
    <t>M12AF-0 AIR FAN IN2</t>
  </si>
  <si>
    <t>Другие инструменты</t>
  </si>
  <si>
    <t>Другие</t>
  </si>
  <si>
    <t>Набор адаптеров для резьбонарезного инструмента (для Ridgid)</t>
  </si>
  <si>
    <t>Pipe Thr.Adapter Kit for Rigid 11R Head</t>
  </si>
  <si>
    <t>Набор адаптеров для резьбонарезного инструмента (для Rems)</t>
  </si>
  <si>
    <t>Pipe Thr.Adapter Kit REMS Quick Ch.Head</t>
  </si>
  <si>
    <t>Набор адаптеров для резьбонарезного инструмента (для Rothenberger)</t>
  </si>
  <si>
    <t>Pipe thr.Adapter Kit for Rothenberger</t>
  </si>
  <si>
    <t>Детектор лазера (для лазерного нивелира) LLD50</t>
  </si>
  <si>
    <t>Line Laser Detector</t>
  </si>
  <si>
    <t>Internal USB Rechargeable Penlight 250 lumens EMEA version</t>
  </si>
  <si>
    <t>Акк. линейный лазерный нивелир L4 CLL-301C</t>
  </si>
  <si>
    <t>L4CLL-301C REDL.USB CROSS L.LASER IN2</t>
  </si>
  <si>
    <t>Акк. линейный лазерный нивелир с двумя точками L4 CLLP-301C</t>
  </si>
  <si>
    <t>L4CLLP-301C R.USB CROSS L./2P.LASER IN2</t>
  </si>
  <si>
    <t>Скорость 11000 об/мин; Мощность 1000Вт; вес 2,2; 4м кабель; боковая рукоятка AVS; картон</t>
  </si>
  <si>
    <t>TOP-10 (скидка до 20%)</t>
  </si>
  <si>
    <t>1/2 скорость 0-400/0-1500 об/мин; крутящий момент 30 Нм; сверление в дереве/металле 22/10 мм; 2 аккумулятора; з/у; Вес 1,2; кейс</t>
  </si>
  <si>
    <t xml:space="preserve">TOP-10 Плюс (скидка до 20%) </t>
  </si>
  <si>
    <t>Напряжение переменный ток 50-1000В; Kat. IV 1000В; аккумулятор типа ААх2шт; вес 0,4кг; блистер</t>
  </si>
  <si>
    <t>1/2 скорость 0-450/0-1800 об/мин; крутящий момент 50Нм; 2 аккумулятора; з/у; вес 1,8; кейс</t>
  </si>
  <si>
    <t>Скорость 2800-11000 об/мин; Мощность 1550Вт; вес 2,6; 4м кабель; боковая рукоятка AVS; защита от заклинивания диска; интегрированная система FIXTEC; картон</t>
  </si>
  <si>
    <t>Скорость 2600-11000 об/мин; Мощность 1750Вт; вес 2,8; 4м кабель; боковая рукоятка AVS; гайка FIXTEC; картон</t>
  </si>
  <si>
    <t>Напряжение 18 В; ёмкость 5Ач; Li-Ion REDLITHIUM; блистер</t>
  </si>
  <si>
    <t>Напряжение 12 В; ёмкость 6Ач; Li-Ion REDLITHIUM; блистер</t>
  </si>
  <si>
    <t>Комплект М18В5 3шт; з/у M12-18FC</t>
  </si>
  <si>
    <t>Напряжение 12 В; ёмкость 3Ач; Li-Ion REDLITHIUM; блистер</t>
  </si>
  <si>
    <t>Скорость 6600 об/мин; Мощность 2200Вт; вес 5,2; 2,5м кабель; кнопка DMS (без фиксации); ключевая фиксация кожуха; картон</t>
  </si>
  <si>
    <t>4типа заклепок (2.4,3.2,4.0,4.8мм) ; длина 20,3мм; сила тяги 9000Нм; 1 аккумулятор; з/у; HD кейс</t>
  </si>
  <si>
    <t>Мощность 725; хвостовик 1/2˝ квадратный; частота 0-1700; макс, диаметр М20; вес 2,7; 4м кабель; крут момент 400Нм; картон</t>
  </si>
  <si>
    <t>Система М12/М14/М18; картон</t>
  </si>
  <si>
    <t>Скорость 11000 об/мин; Мощность 1550Вт; вес 2,6; 4м кабель; боковая рукоятка AVS; защита от заклинивания диска; интегрированная система FIXTEC; картон</t>
  </si>
  <si>
    <t>Бесщеточный двигатель POWERSTATE; 1/2 скорость 0-450/0-1700 об/мин; крутящий момент 37 Нм; 2 аккумулятора; з/у; вес 1,2; патрон 13мм; HD кейс</t>
  </si>
  <si>
    <t>Скорость 2800-11500 об/мин; Мощность 1250Вт; вес 2,45; 4м кабель; боковая рукоятка AVS; защита от заклинивания диска; интегрированная система FIXTEC; картон</t>
  </si>
  <si>
    <t>Мощность 630Вт; патрон 10 мм; крутящий момент 21Нм; скорость 0-2700об/мин; диаметр 10/30; вес 1,6; 4м кабель; картон</t>
  </si>
  <si>
    <t>Мощность 900; скорость 0-800 об/мин; диаметр 32/40/16; энергия удара 3,8Дж; вес 3,6; смазка; 13 мм бесключ патрон; переходник; патрон FIXTEC; кейс</t>
  </si>
  <si>
    <t>Мощность 1500Вт; 1/2 скорость 0-890/0-1770об/мин; макс. диаметр бурения 162мм; вес 4,2; 4м кабель; быстросъемный адаптер для буров SDS-plus и алмазных коронок M16; кейс</t>
  </si>
  <si>
    <t>Система М12/М14/М18; скорость зарядки М12 2/4Ач-28/57мин; М18 2/4/5Ач-26/47/59мин; картон</t>
  </si>
  <si>
    <t>Напряжение 12 В; ёмкость 2Ач; Li-Ion REDLITHIUM; блистер</t>
  </si>
  <si>
    <t>Мощность 725; хвостовик 3/4˝ квадратный; частота 0-1700; макс. диаметр М24; вес 2,8; 4м кабель; крут момент 520Нм; картон</t>
  </si>
  <si>
    <t>Бесщеточный двигатель; 1/2 скорость 0-500/0-1800 об/мин; крутящий момент 60Нм; 2 аккумулятора; з/у; вес 1,5; патрон 13мм; кейс</t>
  </si>
  <si>
    <t>1/2 скорость 0-200/0-600 об/мин; крутящий момент 5 Нм; 2 аккумулятора; з/у</t>
  </si>
  <si>
    <t>Комплект М18В5 2шт; з/у M12-18FC</t>
  </si>
  <si>
    <t>Напряжение 18 В; ёмкость 2Ач; Li-Ion REDLITHIUM; блистер</t>
  </si>
  <si>
    <t>Без аккумулятора в комплекте; вес 0,2; аккумулятор 4В; 3 режима; светоотдача 475/25, 150, 300/300 люмен</t>
  </si>
  <si>
    <t>Скорость 6600 об/мин; Мощность 2200Вт; вес 5,4; 4м кабель; рукоятка AVS; кнопка LLO-защита от повторного включения (с фиксацией); плавный пуск; картон</t>
  </si>
  <si>
    <t>Мощность 1100;диаметр 40/100; энергия удара 7,5Дж; вес 6,3; 4м кабель; боковая рукоятка; смазка; кейс</t>
  </si>
  <si>
    <t>Тоже что и M12 BPRT, но без аккумуляторов и зарядного устройства</t>
  </si>
  <si>
    <t>Напряжение 18 В; ёмкость 9Ач; Li-Ion REDLITHIUM; блистер</t>
  </si>
  <si>
    <t>1/2 скорость 0-400/0-1500 об/мин; крутящий момент 30 Нм; сверление в дереве/металле 22/10 мм; картон</t>
  </si>
  <si>
    <t>Лёгкий старт M12™</t>
  </si>
  <si>
    <t>Бесщеточный двигатель POWERSTATE; скорость 8500 об/мин; диаметр диска 125мм; резьба шпинделя М14; ползунковый переключатель; HD кейс</t>
  </si>
  <si>
    <t>Алюминиевая туба 600 мм; максимальное усилие 4500Нм; 1 аккумулятор; з/у; вес 2,3; сумка</t>
  </si>
  <si>
    <t>Напряжение 12 В; ёмкость 4Ач; Li-Ion REDLITHIUM; блистер</t>
  </si>
  <si>
    <t>Напряжение 18В; аккумулятор 5Ач; максимальная температура 470°C; объем воздуха 170 л/мин; 2 аккумулятора; з/у; вес 1,4кг; кейс</t>
  </si>
  <si>
    <t>Скорость 0-3000 дв/мин; длина хода 13мм; Вес 1,2; картон</t>
  </si>
  <si>
    <t>Аккумулятор и зарядное устройство в комплект не входят; скорость без нагрузки 5000-3200 об/мин; цанга 0,8-3,2мм; вес 0,6; картон</t>
  </si>
  <si>
    <t>Система М12; картон</t>
  </si>
  <si>
    <t>Напряжение 12В; аккумулятор 2Ач; Мощность 90Вт; максимальная температура 400°C; картон</t>
  </si>
  <si>
    <t>Бесщеточный двигатель POWERSTATE; 1/2 скорость 0-550/0-2000 об/мин; макс. диаметр сверления в дереве 89мм/стали 16мм; крутящий момент 135Нм; 2 аккумулятора; турбо з/у M12-18 FC; вес 2,2; патрон 13мм; HD кейс</t>
  </si>
  <si>
    <t>Бесщеточный двигатель POWERSTATE; хвостовик SQ 1/2"(пин); крутящий момент 1/2/3/4 скорость 40/120/300/120Нм (автостоп); 2 аккумулятора; турбо з/у M12-18 FC; вес 1,8; HD кейс</t>
  </si>
  <si>
    <t>Сумка-саквояж; размер М</t>
  </si>
  <si>
    <t>Комплект М12В3 2шт; з/у С12С</t>
  </si>
  <si>
    <t>Бесщеточный двигатель POWERSTATE; 1/2 скорость 0-550/0-2000 об/мин; макс. диаметр сверления в дереве 89мм/стали 16мм; крутящий момент 135Нм; без аккумулятора и з/у; вес 2,2; патрон 13мм; HD кейс</t>
  </si>
  <si>
    <t>Бесщеточный двигатель POWERSTATE; 1/2 скорость 0-450/0-1700 об/мин; крутящий момент 37 Нм; патрон 13мм; картон</t>
  </si>
  <si>
    <t>Лёгкий старт M12 FUEL™</t>
  </si>
  <si>
    <t>Напряжение 28 В; емкость 5Ач; Li-Ion REDLITHIUM; картон</t>
  </si>
  <si>
    <t>Без аккумулятора в комплекте; аккумулятор 12В; макс. возможность Бар 0-8,3; шланг 60 см; набор насадок; вес 1,8кг</t>
  </si>
  <si>
    <t>Сумка-саквояж; размер L</t>
  </si>
  <si>
    <t>Скорость 11000 об/мин; Мощность 1750Вт; вес 2,8; 4м кабель; боковая рукоятка AVS; гайка FIXTEC; картон</t>
  </si>
  <si>
    <t>Скорость 10000-30000 об/мин; Мощность 600Вт; цанга 6мм; вес 1,9; 4м кабель; картон</t>
  </si>
  <si>
    <t>Скорость 10000 об/мин; Мощность 850Вт; вес 1,8; гайка FIXTEC; 4м кабель; картон</t>
  </si>
  <si>
    <t>Частота 800-3000 х/мин; Мощность 750Вт; ход пилы 26мм; дерево/металл/алюминий 135/10/30; 4м кабель; 5 полотен; вес 2,5; кейс</t>
  </si>
  <si>
    <t>LCD экран 31,5х40 мм; диапазон измерений 0,15-45м; точность м/ мм ±1,5; Класс лазера 2; габариты 105х48х24; IP 54; батарейки АААх2шт; вес 0,11кг; картон</t>
  </si>
  <si>
    <t>Напряжение 12; поставляется без аккумулятора и зарядного устройства; удлиняющий патрубок 450 мм; широкая насадка; щелевая насадка; РЕТ фильтр; картон</t>
  </si>
  <si>
    <t>Комплект М12В2 1шт; з/у С12С; комплект для одежды с подогревом</t>
  </si>
  <si>
    <t>Мощность 800; частота 0-4000; диаметр 28/40/13; энергия удара 4,1Дж; вес 3,5; смазка; 13 мм патрон; переходник; патрон FIXTEC; плавный пуск; активная система AVS; муфта безопасности; кабель 4м; кейс</t>
  </si>
  <si>
    <t>Бесщеточный двигатель POWERSTATE; скорость 8500 об/мин; диаметр диска 125мм; резьба шпинделя М14; 2 аккумулятора; турбо з/у M12-18 FC; вес 2,7; электронная система торможения диска RAPID STOP; лопаточный переключатель; HD кейс</t>
  </si>
  <si>
    <t>Аккумулятор и зарядное устройство в комплект не входят; резка труб РЕХ до 50 мм; вес 1,9; картон</t>
  </si>
  <si>
    <t>Скорость 0-800 об/мин; максимальный момент затяжки 12 Нм; 2 аккумулятора; з/у; вес 1.1; сумка</t>
  </si>
  <si>
    <t>Комплект М18В9 2шт; з/у M12-18FC</t>
  </si>
  <si>
    <t>Комплект М12В4 2шт; з/у С12С</t>
  </si>
  <si>
    <t>Бесщеточный двигатель POWERSTATE; 4 режима: скорость 0-1200/0-1800/0-2700/0-2700 об/мин; частота ударов 0-1100/0-2100/0-3200/авто отключение 1с./ уд/мин; крутящий момент 40/70/339/авто/ Нм; без аккумулятора и з/у; Вес 1,1; патрон 1/2"; картон</t>
  </si>
  <si>
    <t>Скорость 0-2500 об/мин; частота ударов 0-3300 уд/мин; крутящий момент 112 Нм; патрон 1/4" Нех; картон</t>
  </si>
  <si>
    <t>Напряжение 12В; емкость 3Ач; NiMH; картон</t>
  </si>
  <si>
    <t>Бесщеточный двигатель POWERSTATE; скорость 8500 об/мин; диаметр диска 125мм; резьба шпинделя М14; лопаточный переключатель; HD кейс</t>
  </si>
  <si>
    <t>Скорость 34000 об/мин; Мощность 500Вт; цанга 6мм; вес 1,8; 4м кабель; картон</t>
  </si>
  <si>
    <t>Хвостовик SQ 1/2"(пин); крутящий момент 640Нм; 2 аккумулятора; з/у; вес 3,0; кейс</t>
  </si>
  <si>
    <t>Комплект М12В6 2шт; з/у С12С</t>
  </si>
  <si>
    <t>Напряжение 18 В; ёмкость 12Ач; Li-Ion HIGH OUTPUT REDLITHIUM; картон</t>
  </si>
  <si>
    <t>Напряжение 18В; аккумулятор 5Ач; максимальная температура 470°C; объем воздуха 170 л/мин; картон</t>
  </si>
  <si>
    <t>Бесщеточный двигатель POWERSTATE; ONE-KEY; хвостовик SQ 3/4"(кольцо); крутящий момент на затяжку 1627 Нм; крутящий момент на срыв 2034Нм; HD кейс</t>
  </si>
  <si>
    <t>Бесщеточный двигатель POWERSTATE; 1/2/3/4 скорость 0-1300/0-2400/0-3300/0-3300об/мин; частота ударов 0-400 уд/мин; макс. крутящий момент 147 Нм; патрон 1/4" Нех</t>
  </si>
  <si>
    <t>Бесщеточный двигатель POWERSTATE; хвостовик SQ 1/2"(кольцо); крутящий момент 1/2/3 скорость 130/550/610Нм; 2 аккумулятора; турбо з/у M12-18 FC; вес 2.5; кейс HD BOX</t>
  </si>
  <si>
    <t>Бесщеточный двигатель POWERSTATE; ONE-KEY; хвостовик SQ 3/4"(кольцо); крутящий момент на затяжку 1627 Нм; крутящий момент на срыв 2034Нм; 2 аккумулятора; турбо з/у M12-18 FC; вес 3,5; HD кейс</t>
  </si>
  <si>
    <t>Без аккумулятора и з/у в комплекте; LED 1 шт.; блистер; светоотдача 120 люмен</t>
  </si>
  <si>
    <t>Бесщеточный двигатель POWERSTATE; скорость 8500 об/мин; диаметр диска 125мм; резьба шпинделя М14; 2 аккумулятора; турбо з/у M12-18 FC; вес 2,5; ползунковый переключатель; HD кейс</t>
  </si>
  <si>
    <t>Бесщеточный двигатель POWERSTATE; хвостовик SQ 1/2"(кольцо); крутящий момент 1/2/3/4 скорость 130/400/1356/1356Нм (автостоп); крутящий момент на срыв 1898Нм; HD кейс</t>
  </si>
  <si>
    <t>Угол колебательных движений влево/вправо 1,5/1,5; частота колебаний 5000-20000мин; принадлежности в комплекте (адаптер, нож, шлиф/подошва,16шлиф.листов); вес 1,0; картон</t>
  </si>
  <si>
    <t>Количество в упаковке 1шт; дальность сигнала 30м; класс защиты IP67; вес 0,023кг; батарея CR 2032; картон</t>
  </si>
  <si>
    <t>Бесщеточный двигатель POWERSTATE; хвостовик SQ 1/2"(кольцо); крутящий момент 1/2/3/4 скорость 130/400/1356/1356Нм (автостоп); крутящий момент на срыв 1898Нм; 2 аккумулятора; турбо з/у M12-18 FC; вес 3,3; HD кейс</t>
  </si>
  <si>
    <t>Без аккумулятора в комплекте; вес 0,2; аккумулятор 4В; 2 режима; светоотдача 445/100 люмен</t>
  </si>
  <si>
    <t>Напряжение 18 В; ёмкость 6Ач; Li-Ion REDLITHIUM; блистер</t>
  </si>
  <si>
    <t>Бесщеточный двигатель POWERSTATE; 4 режима: скорость 0-1200/0-1800/0-2700/0-2700 об/мин; частота ударов 0-1100/0-2100/0-3200/авто отключение 1с./ уд/мин; крутящий момент 40/70/339/авто/ Нм; 2 аккумулятора 2Ач/4Ач; з/у; Вес 1,1; патрон 1/2"; кейс HD box</t>
  </si>
  <si>
    <t>Без аккумулятора в комплекте; вес 0,7; блистер; светоотдача 120 люмен</t>
  </si>
  <si>
    <t>Мощность 1000Вт: контейнер 25; производительность 3600 л/мин; максимальное разряжение 190 мбар;переходник,патрубок,2 дополнительных патрубка, насадка для пола, щелевая насадка, мешок тканевый, мешок для мусора; картон</t>
  </si>
  <si>
    <t>HU</t>
  </si>
  <si>
    <t>Бесщеточный двигатель POWERSTATE; патрон SDS Plus FIXTEC; 4 Режима (сверление/сверление с ударом/предустановка долота/режим удара); энергия удара 2,5Дж; макс. диаметр сверления в бетоне 26мм; 2 аккумулятора; турбо з/у M12-18 FC; вес 3,5; HD кейс</t>
  </si>
  <si>
    <t>Бесщеточный двигатель POWERSTATE; патрон SDS Plus FIXTEC; 4 Режима (сверление/сверление с ударом/предустановка долота/режим удара); энергия удара 2,5Дж; макс. диаметр сверления в бетоне 26мм; HD кейс</t>
  </si>
  <si>
    <t>Бесщеточный двигатель POWERSTATE; 4 режима: скорость 0-1900/0-2800/0-3600/для кровельных саморезов об/мин; частота ударов 0-1200/0-3400/0-4300/для кровельных саморезов уд/мин; крутящий момент 119/176/226/авто/ Нм; без аккумулятора и з/у; вес 1,7; патрон HEX 1/4"; HD кейс</t>
  </si>
  <si>
    <t>Система M28; картон</t>
  </si>
  <si>
    <t>Скорость 5800 об/мин; Мощность 1600Вт; макс глубина пропила 61мм; вес 4,8; 4м кабель; пильный диск 184х30; картон</t>
  </si>
  <si>
    <t>Батарейки ААА 2шт; светоотдача 100 люмен; вес 0,04</t>
  </si>
  <si>
    <t>Скорость 10000-30000 об/мин; Мощность 500Вт; цанга 6мм; вес 1,3; 4м кабель; картон</t>
  </si>
  <si>
    <t>Бесщеточный двигатель POWERSTATE; скорость 8500 об/мин; диаметр диска 125мм; резьба шпинделя М14; 2 аккумулятора; турбо з/у M12-18 FC; вес 2,5; лопаточный переключатель; HD кейс</t>
  </si>
  <si>
    <t>Комплект М12В2 2шт; з/у С12С</t>
  </si>
  <si>
    <t>Поставляется без аккумуляторов и зарядного устройства; емкость для сухих веществ/жидкостей 9,79/7,5л; диаметр шланга 41мм; длина шланга 0,47м; скорость потока 1300 л/мин; макс разрежение 80мбар; вес 5,3; совместим с системой DEK24; для сухой и влажной уборки; картон</t>
  </si>
  <si>
    <t>Бесщеточный двигатель POWERSTATE; хвостовик SQ 1/2"(пин); крутящий момент 1/2/3/4 скорость 40/120/300/120Нм (автостоп); HD кейс</t>
  </si>
  <si>
    <t>Скорость 3800 об/мин; Мощность 2300Вт; отрезной диск 355х25,4; вес 18,0; картон</t>
  </si>
  <si>
    <t>Скорость 6600 об/мин; Мощность 2400Вт; вес 5,4; 4м кабель; плавный пуск; поворотный кожух; антивибрационная система; система защиты от случайного включения; поворотная основная рукоятка; гайка FIXTEС; электронная система безопасности; картон</t>
  </si>
  <si>
    <t>Без аккумулятора в комплекте; вес 2,1; аккумулятор 18В; 3 режима; светоотдача 1500/600/300 люмен</t>
  </si>
  <si>
    <t>Бесщеточный двигатель POWERSTATE; скорость 20 000 об/мин; глубина резания 16,3 мм; диаметр диска: внешний 76 мм / внутренний 10 мм; комплектация: (1) Алмазный диск для плитки, (1) Абразивный диск, (1) Отрезной диск по металлу, (1) Регулируемая подошва; без аккумулятора и з/у; Вес 0,7; картон</t>
  </si>
  <si>
    <t>Поставляется без аккумуляторов и зарядного устройства; частота ударов 0-3300 уд/мин; патрон 1/4" Нех; крутящий момент 68 Нм; патрон 1/4" Нех; вес 1,2кг; картон</t>
  </si>
  <si>
    <t>Бесщеточный двигатель POWERSTATE; 1/2 скорость 0-450/0-1700 об/мин; крутящий момент 37 Нм; 2 аккумулятора; з/у; вес 1,2; патрон 13мм; функция удара; HD кейс</t>
  </si>
  <si>
    <t>Блок питания 220Вт, возможность подключения электронных устройств, напр.iPod, без аккумуляторов и зарядного устройства; картон</t>
  </si>
  <si>
    <t>Скорость 0-500 об/мин; крутящий момент 20 Нм; сверление в дереве/металле 16/10 мм; Без аккумулятора и з/у; Вес 0,9; патрон 1/4" Нех; картон</t>
  </si>
  <si>
    <t>Бесщеточный двигатель POWERSTATE; скорость 8500 об/мин; диаметр диска 125мм; резьба шпинделя М14; электронная система торможения диска RAPID STOP; лопаточный переключатель; HD кейс</t>
  </si>
  <si>
    <t>Поставляется без аккумуляторов и зарядного устройства; емкость для сухих веществ/жидкостей 1.1л; скорость потока 1019 л/мин; макс разрежение 94 мбар; вес 1.9; шланг, патрубки 2шт, щётка для пола, щелевая насадка; картон</t>
  </si>
  <si>
    <t>Бесщеточный двигатель POWERSTATE; 1/2 скорость 0-450/0-1700 об/мин; функция удара; крутящий момент 37 Нм; патрон 13мм; патрон угловой 1/4Hex; патрон со смещенным центром (коаксиальный) 1/4Hex; сверление в дереве/металле/камне 35/13/13мм; 2 аккумулятора; з/у; Вес 1,2; HD кейс</t>
  </si>
  <si>
    <t>Бесщеточный двигатель; 1/2 скорость 0-550/0-1800 об/мин; крутящий момент 82Нм; 2 аккумулятора; з/у; вес 2кг; HD кейс</t>
  </si>
  <si>
    <t>Без аккумулятора в комплекте; LED 360°; USB; 4 режима; светоотдача 700 / 350 / 70 / 700 (стробоскоп) люмен; вес 1,4; блистер</t>
  </si>
  <si>
    <t>Напряжение 12; емкость 2Ач; хвостовик 1/4"; макс. крутящий момент 40Нм; скорость без нагрузки 250 об/мин; вес 0,9; 1аккумулятор; зарядное устройство; сумка</t>
  </si>
  <si>
    <t>Мощность 1200Вт; хвостовик Weldon19 FIXTEC; 1/2 скорость 475-730 об/мин; макс. диаметр фрезы 41мм; макс глубина 50 мм; вес 13,5; страховочный ремень; быстрозажимной патрон; СОЖ; кейс</t>
  </si>
  <si>
    <t>Бесщеточный двигатель POWERSTATE; 1/2/3/4 скорость 0-1300/0-2400/0-3300/0-3300об/мин; частота ударов 0-400 уд/мин; макс. крутящий момент 147 Нм; 2 аккумулятора; з/у; вес 1,1кг; патрон 1/4" Нех</t>
  </si>
  <si>
    <t>Бесщеточный двигатель; 1/2 скорость 0-500/0-1800 об/мин; крутящий момент 60Нм; без аккумулятора и з/у; вес 1,5; патрон 13мм; картон</t>
  </si>
  <si>
    <t>Скорость 0-500 об/мин; диаметр медных труб 12-28 мм; вес с аккумулятором 1.5кг; картон</t>
  </si>
  <si>
    <t>Скорость 7000-12000 об/мин; Мощность 300Вт; подошва круглая 125мм; вес 1,7; 4м кабель; пылесборник; комплект листов абразивной бумаги; сумка</t>
  </si>
  <si>
    <t>Напряжение 12; емкость 2Ач; хвостовик 3/8"; макс. крутящий момент 47Нм; скорость без нагрузки 250 об/мин; вес 0,9; 1аккумулятор; зарядное устройство; сумка</t>
  </si>
  <si>
    <t>1/2 скорость 0-450/0-1800 об/мин; крутящий момент 60Нм; 2 аккумулятора; з/у; вес 2,0; кейс</t>
  </si>
  <si>
    <t>Бесщеточный двигатель POWERSTATE; 1/2 скорость 0-550/0-2000 об/мин; макс. диаметр сверления в дереве 89мм/стали 16мм/ каменной кладке 16мм; функция удара; крутящий момент 135Нм; без аккумулятора и з/у; вес 2,2; патрон 13мм; HD кейс</t>
  </si>
  <si>
    <t>Скорость 4000-10000 об/мин; Мощность 440Вт; подошва круглая 150 мм; вес 2,8; 4м кабель; пылесборник; комплект листов абразивной бумаги; сумка</t>
  </si>
  <si>
    <t>Алюминиевая туба 600 мм; 6-и позиционная регулировка подачи; сила нажатия 1780Нм; 1 аккумулятор; з/у; вес 1,9; сумка</t>
  </si>
  <si>
    <t>3-режимный; мощность 800; частота ударов 0-4500 уд/мин; скорость 0-1500 об/мин; диаметр бетон 26мм/ дерево 30 мм/ сталь 13мм; энергия удара 2,4Дж; вес 2,6; боковая рукоятка с ограничителем глубины; кейс</t>
  </si>
  <si>
    <t>Система М12; подходит для куртки с подогревом; блистер</t>
  </si>
  <si>
    <t>Скорость 11000 об/мин; Мощность 1200Вт; вес 2,4; 4м кабель; боковая рукоятка AVS; защита от заклинивания диска; интегрированная система FIXTEC; картон</t>
  </si>
  <si>
    <t>Скорость 9000 об/мин; Мощность 1550Вт; вес 2,6; 4м кабель; боковая рукоятка AVS; защита от заклинивания диска; интегрированная система FIXTEC</t>
  </si>
  <si>
    <t>Алюминиевая туба 600 мм; максимальное усилие 4500Нм; картон/сумка</t>
  </si>
  <si>
    <t>Напряжение 12; емкость 2Ач; хвостовик 1/2"; макс. крутящий момент 81Нм; скорость без нагрузки 175 об/мин; вес 1,5; без аккумуляторов и з/у; картон</t>
  </si>
  <si>
    <t>Угол колебательных движений влево/вправо 1,7/1,7; частота колебаний 12000-18000 дв/мин; принадлежности в комплекте (адаптер, нож, шлиф/подошва, шлиф.листы, система пылеотвода); картон</t>
  </si>
  <si>
    <t>Комплект М18В2 2шт; з/у M12-18FC</t>
  </si>
  <si>
    <t>Бесщеточный двигатель POWERSTATE; 1/2 скорость 0-450/0-1700 об/мин; крутящий момент 37 Нм; патрон 13мм; функция удара; HD кейс</t>
  </si>
  <si>
    <t>Бесщеточный двигатель POWERSTATE; 1/2 скорость 0-550/0-2000 об/мин; макс. диаметр сверления в дереве 89мм/стали 16мм/ каменной кладке 16мм; функция удара; крутящий момент 135Нм; 2 аккумулятора; турбо з/у M12-18 FC; вес 2,2; патрон 13мм; HD кейс</t>
  </si>
  <si>
    <t>Мощность 950Вт; патрон 13мм; крутящий момент 94Нм; скорость 0-850об/мин; диаметр 13/38; вес 2,0; 4м QUIK-LOK кабель; картон</t>
  </si>
  <si>
    <t>Максимальное давление 562Бар; 1 аккумулятор; зарядное устройство; Вес 3,2; сумка</t>
  </si>
  <si>
    <t>Без аккумулятора и з/у в комплекте; LED 5 шт.; блистер; 3 режима; светоотдача 1000 / 500 / 250 люмен</t>
  </si>
  <si>
    <t>Скорость 7600 об/мин; Мощность 1750Вт; вес 3,1; 4м кабель; боковая рукоятка AVS; гайка FIXTEC; кнопка DMS (без фиксации); картон</t>
  </si>
  <si>
    <t>Поставляется без аккумуляторов и зарядного устройства; объем воздуха 100 м/мин; скорость воздушного потока 257км/ч; скорость вентилятора 18000 об/мин; вес 1,2; картон</t>
  </si>
  <si>
    <t>REDLITHIUM USB; аккумулятор 4В 2,5Ач; 3 режима; светоотдача 550/250/100 люмен; вес 0,2</t>
  </si>
  <si>
    <t>Скорость 5800 об/мин; Мощность 1900Вт; макс глубина пропила 65мм; вес 5,6; 4м QUIK-LOK кабель; пильный диск 190х30; кейс</t>
  </si>
  <si>
    <t>Скорость 2700-10000 об/мин; Мощность 850Вт; вес 1,8; гайка FIXTEC; 4м кабель; картон</t>
  </si>
  <si>
    <t>Мощность 800; частота 0-4000; диаметр 28/40/13; энергия удара 4,1Дж; вес 3,5; смазка; плавный пуск; активная система AVS; муфта безопасности; кабель 4м; кейс</t>
  </si>
  <si>
    <t>Без аккумулятора в комплекте; вес 1.5; 1200 Люмен; 4 режима; IP54; картон</t>
  </si>
  <si>
    <t>Бесщеточный двигатель POWERSTATE; хвостовик SQ 1/2"(пин); крутящий момент 1/2/3 скорость 430/550/813Нм; кейс HD BOX</t>
  </si>
  <si>
    <t>Комплект М18В4 2шт; з/у M12-18FC</t>
  </si>
  <si>
    <t>Тип скобы Т50; емкость магазина 84шт; ширина скобы 11,4; длина скобы 6-14мм; картон</t>
  </si>
  <si>
    <t>Напряжение 18 В; ёмкость 4Ач; Li-Ion REDLITHIUM; блистер</t>
  </si>
  <si>
    <t>Мощность 1020; патрон 13мм; макс. крутящий момент 60Нм; частота 0-1000/0-3200; диаметр 22/24/16/40, вес 3,0; 4м кабель; кейс</t>
  </si>
  <si>
    <t>Частота 0-2800 х/мин; Мощность 1500Вт; ход пилы 32мм; орбитальный ход; вес 4,5; 4м кабель; 1 полотно; FIXTEC+дополнительный зажим полотна для крепления полотна с помощью ключа; кейс</t>
  </si>
  <si>
    <t>Диапазон температур -30 до +400; точность в стандартных условиях 2%; аккумулятор типа крона 9В; блистер</t>
  </si>
  <si>
    <t>Мощность 1550; энергия удара 11,9 Дж; скорость 300 об/мин; вес 8,3; патрон SDS-Max; уровень вибрации 9,5 м/с²; кабель 6 м; доп. рукоятка; смазка; кейс</t>
  </si>
  <si>
    <t>1/2 скорость 0-400/0-1500 об/мин; крутящий момент 30 Нм; сверление в дереве/металле 20/10 мм; патрон 1/4" Нех; кейс</t>
  </si>
  <si>
    <t>Поставляется без аккумуляторов и зарядного устройства; скорость 0-2500; макс режущая способность в стали/алюминии 2,0/3,8; мин радиус резания 180; вес 2,6; поворотная головка; картон</t>
  </si>
  <si>
    <t>Мощность 1200Вт; постоянный отключаемый магнит; хвостовик Weldon19 FIXTEC; 1/2 скорость 475-730 об/мин; макс. диаметр фрезы 41мм; макс глубина 50 мм; вес 14,0; страховочный ремень; быстрозажимной патрон; СОЖ; кейс</t>
  </si>
  <si>
    <t>Бесщеточный двигатель POWERSTATE; хвостовик SQ 1/2"(пин); крутящий момент 1/2/3 скорость 430/550/813Нм; 2 аккумулятора; турбо з/у M12-18 FC; вес 2.5; кейс HD BOX</t>
  </si>
  <si>
    <t>Бесщеточный двигатель POWERSTATE; хвостовик SQ 1/2"(кольцо); крутящий момент 1/2/3 скорость 130/550/610Нм; кейс HD BOX</t>
  </si>
  <si>
    <t>Элемент питания 3хААA; 2 режима; светоотдача 325/25 люмен; вес 0,13</t>
  </si>
  <si>
    <t>Хвостовик SQ 1/2"(пин); крутящий момент 240Нм; картон</t>
  </si>
  <si>
    <t>Поставляется без аккумулятора и зарядного устройства; вход AUX; соединение по Bluetooth; USB разъем для зарядки девайсов; картон</t>
  </si>
  <si>
    <t>Скорость 12000 об/мин; Мощность 1250Вт; вес 2,5; 4м кабель; боковая рукоятка AVS; интегрированная система FIXTEC; плавный пуск; защита от заклинивания; защита от перегрузки; картон</t>
  </si>
  <si>
    <t>Без аккумулятора в комплекте; вес 0,2; аккумулятор 4В; 3 режима; светоотдача 700/100/700 (стробоскоп) люмен</t>
  </si>
  <si>
    <t>Бесщеточный двигатель POWERSTATE; 1/2 скорость 0-450/0-1700 об/мин; крутящий момент 44 Нм; 2 аккумулятора; з/у; вес 1,5; патрон 13мм; HD кейс</t>
  </si>
  <si>
    <t>Элемент питания 2хАА; 2 режима; светоотдача 300/100 люмен; вес 0,1</t>
  </si>
  <si>
    <t>Бесщеточный двигатель POWERSTATE; 1/2Скорость 0-450/0-1700 об/мин; крутящий момент 37 Нм диаметр сверления в стали/дереве 13/25мм; без аккумуляторов и з/у; Вес 1,2; патрон 1/4" Нех; картон</t>
  </si>
  <si>
    <t>Скорость 4500 об/мин; Мощность 2200Вт; макс глубина пропила 85мм; вес 6,6; 4м кабель; пильный диск 235х30; плавный пуск; картон</t>
  </si>
  <si>
    <t>Максимальное давление 562Бар; 1 аккумулятор; з/у; вес 3,9; кейс</t>
  </si>
  <si>
    <t>Скорость 0-3000 дв/мин; длина хода 13мм; картон</t>
  </si>
  <si>
    <t>3-режимный; мощность 800; частота ударов 0-4500 уд/мин; скорость 0-1500 об/мин; диаметр бетон 26мм/ дерево 30 мм/ сталь 13мм; энергия удара 2,4Дж; вес 2,6; боковая рукоятка с ограничителем глубины; сменный патрон FIXTEC; кейс</t>
  </si>
  <si>
    <t>Напряжение 18 В; ёмкость 3Ач; Li-Ion HIGH OUTPUT REDLITHIUM; картон</t>
  </si>
  <si>
    <t>Без аккумулятора и зарядного устройства; частота ударов 2700 уд/мин; размер гвоздя 100 мм; вес 1,6; картон</t>
  </si>
  <si>
    <t>1/2 скорость 0-400/0-1500 об/мин; крутящий момент 30 Нм; сверление в дереве/кирпиче/металле 22/10/10 мм; кол-во уд/мин 1/2Скорость 0-6000/0-22500; 2 аккумулятора; з/у; Вес 1,2; кейс</t>
  </si>
  <si>
    <t>Скорость 0-2500 об/мин; частота ударов 0-3300 уд/мин; макс. крутящий момент 138 Нм; патрон 1/2"; картон</t>
  </si>
  <si>
    <t>Поставляется без аккумулятора и зарядного устройства; хвостовик SQ 3/8"(кольцо); крутящий момент 1/2 скорость 40/76Нм; вес 1,8; картон</t>
  </si>
  <si>
    <t>Бесщеточный двигатель POWERSTATE; хвостовик SQ 1/2"(кольцо); крутящий момент 1/2/3/4 скорость 40/120/300/120Нм (автостоп); 2 аккумулятора; турбо з/у M12-18 FC; вес 1,8; HD кейс</t>
  </si>
  <si>
    <t>Комплект М18 HВ12 2шт; з/у M12-18FC</t>
  </si>
  <si>
    <t>REDLITHIUM USB; аккумулятор 4В 2,5Ач; 4 режима; светоотдача 400/стробоскоп/100/500 люмен; вес 0,2</t>
  </si>
  <si>
    <t>Скорость 12000 об/мин; Мощность 1250Вт; вес 2,5; 4м кабель; боковая рукоятка AVS; интегрированная система FIXTEC; плавный пуск; защита от заклинивания; защита от перегрузки; электронный быстрый тормоз диска; картон</t>
  </si>
  <si>
    <t>Система М14/М18; 6 портов; картон</t>
  </si>
  <si>
    <t>Без аккумулятора и з/у в комплекте; LED 3 шт.; блистер; светоотдача 220 люмен</t>
  </si>
  <si>
    <t>Без аккумулятора в комплекте; LED 360°; USB; 4 режима; светоотдача 400 / 200 / 40 / 400 (стробоскоп) люмен; блистер</t>
  </si>
  <si>
    <t>Комплект L4 B2 1 шт.; з/у L4С</t>
  </si>
  <si>
    <t>Скорость 9500 об/мин; Мощность 1750Вт; вес 3,0; 4м кабель; боковая рукоятка AVS; гайка FIXTEC; кнопка DMS (без фиксации); картон</t>
  </si>
  <si>
    <t>1/2 скорость 0-400/0-1500 об/мин; крутящий момент 38 Нм; сверление в дереве/металле 22/10 мм; 2 аккумулятора; з/у; Вес 1,4; кейс</t>
  </si>
  <si>
    <t>Поставляется без аккумуляторов и зарядного устройства; емкость для сухих веществ 3,8л; диаметр шланга 36мм; скорость потока 1557,43 л/мин; макс разрежение 189мбар; вес 8,5кг; картон</t>
  </si>
  <si>
    <t>Бесщеточный двигатель POWERSTATE; скорость 20 000 об/мин; глубина резания 16,3 мм; диаметр диска: внешний 76 мм / внутренний 10 мм; комплектация: (1) Алмазный диск для плитки, (1) Абразивный диск, (1) Отрезной диск по металлу, (1) Регулируемая подошва; 2 аккумулятора 2Ач/4Ач; з/у; Вес 1,1; кейс HD box</t>
  </si>
  <si>
    <t>Напряжение 18 В; ёмкость 5,5Ач; Li-Ion HIGH OUTPUT REDLITHIUM; картон</t>
  </si>
  <si>
    <t>Более простой вариант с меньшим кол-вом функции и классическим экраном; токовые клещи; сумка</t>
  </si>
  <si>
    <t>Мощность 950Вт; патрон 13мм; крутящий момент 94Нм; скорость 0-850об/мин; диаметр 13/38; вес 2,0; 4м QUIK-LOK кабель; кейс</t>
  </si>
  <si>
    <t>1/2 скорость 0-450/0-1800 об/мин; функция удара; крутящий момент 50Нм; картон</t>
  </si>
  <si>
    <t>1/2 скорость 0-400/0-1500 об/мин; крутящий момент 32 Нм; патрон быстрозажимной 10 мм; патрон угловой 1/4Hex; патрон со смещенным центром (коаксиальный) 1/4Hex; сверление в дереве/металле 22/10 мм; 2 аккумулятора; з/у; Вес 1,2; кейс</t>
  </si>
  <si>
    <t>Набор аккумуляторного инструмента M12FPP2F-402X: M12FDD-0, M12FCOT-0, M12B4 - 2шт., C12C, HD-Box</t>
  </si>
  <si>
    <t>Вместе выгодно (скидка до 20%) (Предложение ограничено)</t>
  </si>
  <si>
    <t>Набор аккумуляторного инструмента M12FPP2S-422X: M12FDD-0, M12BPRT-0, M12B2, M12B4, C12C, HD-Box</t>
  </si>
  <si>
    <t>Бесщеточный двигатель POWERSTATE; частота хода 0-3000; ход пилы 28.6мм; HD кейс</t>
  </si>
  <si>
    <t>Бесщеточный двигатель POWERSTATE; хвостовик SQ 1/2"(кольцо); крутящий момент 1/2/3/4 скорость 40/120/300/120Нм (автостоп); HD кейс</t>
  </si>
  <si>
    <t>Частота 0-2900 х/мин; Мощность 1100Вт; ход пилы 28мм; вес 3,2; 4м кабель; 1 полотно; FIXTEC; кейс</t>
  </si>
  <si>
    <t>Напряжение 12; емкость 3Ач; кол-во ходов в минуту 0-2800 х/мин; максимальный угол реза 45 градусов; зажим полотна QUIK-LOK; 2 полотна; не оставляющая царапин подошва; картон</t>
  </si>
  <si>
    <t>Бесщеточный двигатель POWERSTATE; патрон SDS Plus; 2 Режима (сверление/сверление с ударом); энергия удара 1,1Дж; максимальный диаметр сверления в бетоне 13мм; картон</t>
  </si>
  <si>
    <t>Без аккумулятора и з/у в комплекте; LED 1 шт.; блистер; 3 режима; светоотдача 750 / 400 / 750 люмен</t>
  </si>
  <si>
    <t>Без аккумулятора и з/у в комплекте; LED 1 шт.; блистер; 3 режима; светоотдача 800 / 325 / 800 люмен</t>
  </si>
  <si>
    <t>LCD экран 31,5х40 мм; диапазон измерений 0,15-100м; точность м/ мм ±1,5; Класс лазера 2; цифровой уровень; функция Пифагора; датчик наклона; измерение высоты; габариты 113х48х31; IP 54; батарейки АААх2шт; вес 0,11кг; картон</t>
  </si>
  <si>
    <t>Частота хода 0-3000; ход пилы 22мм; HD кейс</t>
  </si>
  <si>
    <t>Без аккумулятора в комплекте; вес 1,2; блистер; 2 режима; светоотдача 300/130 люмен</t>
  </si>
  <si>
    <t>Мощность 820; частота 4500; диаметр 28/30/13; энергия удара 3,4Дж; вес 2,9; боковая рукоятка с ограничителем глубины; патрон FIXTEC; кейс</t>
  </si>
  <si>
    <t>Мощность 705; патрон 13мм; макс. крутящий момент 15Нм; частота 0-3000; диаметр 13/30/15; вес 1,9; 4м кабель; картон</t>
  </si>
  <si>
    <t>Кронштейн для стандартного тюбика 310 мм; максимальное усилие 4500Нм; 1 аккумулятор; з/у; вес 2,3; сумка</t>
  </si>
  <si>
    <t>Поставляется без аккумуляторов и зарядного устройства; POWERSTATE Бесщеточный двигатель; ONE-KEY технология предустановки характеристик через Bluetooth и специальное ПО; 1/2 скорость 550/2000 об/мин; частота ударов 0-32000 уд/мин; крутящий момент 135Нм; HD кейс</t>
  </si>
  <si>
    <t>Скорость 6000 об/мин; Мощность 1800Вт; 3м кабель; диск 216х30 48зубов; вес 14,5; картон</t>
  </si>
  <si>
    <t>Напряжение 18 В; ёмкость 8Ач; Li-Ion HIGH OUTPUT REDLITHIUM; картон</t>
  </si>
  <si>
    <t>Напряжение 12; емкость 2Ач; хвостовик 3/8"; макс. крутящий момент 75Нм; скорость без нагрузки 200 об/мин; вес 1,4; 1аккумулятор; зарядное устройство; сумка</t>
  </si>
  <si>
    <t>Скорость 12 000 об/мин; частота колебаний 14 000-24 000 дв/мин; амплитуда колебаний 2,4мм; подошва круглая 125мм; комплектация: Пылесборник, адаптер для пылесоса, удлиняющий адаптер, два шлифовальных диска; без аккумулятора и з/у; вес 1,2; картон</t>
  </si>
  <si>
    <t>Без аккумуляторов и з/у; бесщеточный двигатель POWERSTATE; движений в минуту 800-3500; толщина резки в дереве/стали 100/10мм; ход пилы 25мм; HD кейс</t>
  </si>
  <si>
    <t>Мощность 620; частота 0-4400; диаметр 20/13/30; энергия удара 2,0Дж; вес 1,9; боковая рукоятка с ограничителем глубины; кейс</t>
  </si>
  <si>
    <t>Скорость 6600 об/мин; Мощность 2200Вт; вес 5,1; 2,5м кабель; кнопка DMS (без фиксации); ключевая фиксация кожуха; картон</t>
  </si>
  <si>
    <t>Максимальное давление 562Бар; картон</t>
  </si>
  <si>
    <t>Скорость без нагрузки 9000 об/мин; диаметр диска 125мм; резьба шпинделя М14; 2 аккумулятора; з/у; вес 2,4; ползунковый переключатель; кейс</t>
  </si>
  <si>
    <t>Диаметр полировальных кругов 76мм; диаметр шлифовального круга 51мм; обороты 1/2 скорость 0-2800/ 0-8300; вес 1кг (2Ач), 1,2кг (4ач); боковая рукоятка; гибкая шлифподошва; мягкая, жесткая губка; подошва из овечьей шерсти; картон</t>
  </si>
  <si>
    <t>Бесщеточный двигатель POWERSTATE; патрон SDS-MAX FIXTEC; 2 Режима (сверление с ударом/режим удара); энергия удара 6,0Дж; макс. диаметр сверления в бетоне 40 мм; 2 аккумулятора; з/у; вес 6,7; кейс</t>
  </si>
  <si>
    <t>LCD экран 25х25мм; диапазон измерений 0,15-30м; точность м/ мм ±2; Класс лазера 2; габариты 101х38х28; IP 54; батарейки АААх2шт; вес 0,1кг; блистер</t>
  </si>
  <si>
    <t>Бесщеточный двигатель POWERSTATE; скорость 0-500 об/мин; макс. диаметр насадки 120 мм; без аккумулятора и з/у; вес 2,3; HD кейс</t>
  </si>
  <si>
    <t>Напряжение 12В; аккумулятор 2Ач; Мощность 90Вт; максимальная температура 400°C; 1 аккумулятор; з/у; вес 0,5кг; кейс</t>
  </si>
  <si>
    <t>Бесщеточный двигатель; 1/2 скорость 0-500/0-1800 об/мин; функция удара; крутящий момент 60Нм; без аккумулятора и з/у; вес 1,5; патрон 13мм; картон</t>
  </si>
  <si>
    <t>Система М12; 4 порта; картон</t>
  </si>
  <si>
    <t>Напряжение 4В; емкость 2.5Ач; блистер</t>
  </si>
  <si>
    <t>Частота 500-2800 х/мин; Мощность 710Вт; ход пилы 26мм; дерево/металл/алюминий 120/10/30; 4м кабель; 5 полотен; вес 2,3; кейс</t>
  </si>
  <si>
    <t>Высота 810 мм; длина платформы 1100 мм-раздвигается до 3000 мм; складывается до 1200 мм включая ролик; несущая способность 250кг; вес 23,0; картон</t>
  </si>
  <si>
    <t>TRMS; Kat. III 600В; Пер/Пост ток 10А; напряжение пер/пост ток 600В; Функция Lo-Z; Сопротивление 40.0 Мом; Целостность цепи-Звуковой; частота 2-50Гц; Измерение температуры; батарейки типа ААх2шт; измерительные щупы; термопара; вес 0,4кг; сумка</t>
  </si>
  <si>
    <t>Частота 0-3000 х/мин; Мощность 1300Вт; ход пилы 32мм; орбитальный ход; вес 4,2; 4м кабель; 1 полотно; FIXTEC; вращающаяся рукоятка; кейс</t>
  </si>
  <si>
    <t>Мощность 1200Вт; фильтр PTFE L класса; контейнер 30л; объем воздуха 4500 л/мин; максимальное разряжение 250 мбар; автоматическая очистка фильтра; мешок для мусора; тканевый мешок; набор для чистки пола; Шланг 4м-диаметр 36мм; вес 14,5кг; картон</t>
  </si>
  <si>
    <t>Сумка размер XL с надписью FUEL с колесиками</t>
  </si>
  <si>
    <t>Бесщеточный двигатель POWERSTATE; поставляется без аккумуляторов и зарядного устройства; объем воздуха 1/2 скорость 8,75/12,7 м³/мин; скорость воздушного потока 1/2 скорость 133/193 км/ч; скорость вентилятора 14000 об/мин; вес 4,4; картон</t>
  </si>
  <si>
    <t>Мощность 1900Вт; скорость 5800об/мин; ширина штробы 17-45мм; вес 6,5; 4м кабель; 2 алмазных диска 150 мм; метал. чемодан</t>
  </si>
  <si>
    <t>Мощность 1030; частота 3500; диаметр 30/40/13; энергия удара 3,6Дж; вес 2,9; боковая рукоятка с ограничителем глубины; патрон FIXTEC; кейс</t>
  </si>
  <si>
    <t>Мощность 1300;диаметр 45/100; энергия удара 8,5Дж; вес 6,7; 6м кабель; боковая рукоятка; смазка; острое долото; чемодан</t>
  </si>
  <si>
    <t>Скорость 7600 об/мин; Мощность 1500Вт; вес 2,4; 4м кабель; картон</t>
  </si>
  <si>
    <t>Скорость 0-85 об/мин; макс. сечение реза 41х41 мм; картон</t>
  </si>
  <si>
    <t>Частота 11000 об/мин; Мощность 1550Вт; диаметр 125; вес 2,6; 4м кабель; защита от заклинивания диска; интегрированная система FIXTEC; Быстросъемный защитный кожух; скобовидная рукоятка; кожух с пылеудалением для шлифования бетона; чашка 125 мм; фланцевая подкладная / зажимная гайки; ключ; HD кейс</t>
  </si>
  <si>
    <t>Скорость 9000 об/мин; диаметр 125; поворотный кожух; боковая рукоятка с AVS; гайка FIXTEC; 2 аккумулятора; з/у; вес 2,8; HD кейс</t>
  </si>
  <si>
    <t>Скорость 2000-7600 об/мин; Мощность 1750Вт; вес 2,8; 4м кабель; боковая рукоятка AVS; гайка FIXTEC; картон</t>
  </si>
  <si>
    <t>Скорость 11500 об/мин; Мощность 800Вт; вес 2,0; 4м кабель; ключевой кожух; картон</t>
  </si>
  <si>
    <t>Без аккумулятора в комплекте; возможность работы от сети 220 вольт; светоотдача 3000 люмен; сетевой кабель в комплекте; картон</t>
  </si>
  <si>
    <t>Бесщеточный двигатель POWERSTATE; хвостовик SQ 1/2"(пин); крутящий момент 1/2/3/4 скорость 190/400/1017/1017Нм (автостоп); крутящий момент на срыв 1491Нм; HD кейс</t>
  </si>
  <si>
    <t>Бесщеточный двигатель POWERSTATE; 1/2 скорость 0-450/0-1700 об/мин; крутящий момент 44 Нм; 2 аккумулятора; з/у; вес 1,5; патрон 13мм; функция удара; HD кейс</t>
  </si>
  <si>
    <t>Бесщеточный двигатель POWERSTATE; 4 режима: скорость 0-1900/0-2800/0-3600/для кровельных саморезов об/мин; частота ударов 0-1200/0-3400/0-4300/для кровельных саморезов уд/мин; крутящий момент 119/176/226/авто/ Нм; 2 аккумулятора; турбо з/у M12-18 FC; вес 1,7; патрон HEX 1/4"; HD кейс</t>
  </si>
  <si>
    <t>2-режимный; мощность 800; частота ударов 0-4500 уд/мин; скорость 0-1500 об/мин; диаметр бетон 26мм/ дерево 30 мм/ сталь 13мм; энергия удара 2,4Дж; вес 2,4; боковая рукоятка с ограничителем глубины; кейс</t>
  </si>
  <si>
    <t>Скорость 0-800 об/мин; максимальный момент затяжки 12 Нм; вес 1.1; картон</t>
  </si>
  <si>
    <t>Мощность 725; частота 4500; диаметр 26/30/13; энергия удара 2,4Дж; вес 2,4; боковая рукоятка с ограничителем глубины; кейс</t>
  </si>
  <si>
    <t>Скорость 6600 об/мин; Мощность 2200Вт; вес 5,4; 4м кабель; рукоятка AVS; кнопка DMS (без фиксации); плавный пуск; картон</t>
  </si>
  <si>
    <t>Кронштейн для стандартного тюбика 310 мм; 6-и позиционная регулировка подачи; сила нажатия 1780Нм; 1 аккумулятор; з/у; вес 1,9; сумка</t>
  </si>
  <si>
    <t>1/2 скорость 0-450/0-1800 об/мин; функция удара; крутящий момент 60Нм; 2 аккумулятора; з/у; вес 2,1; кейс</t>
  </si>
  <si>
    <t>Бесщеточный двигатель POWERSTATE; патрон SDS Plus FIXTEC; активная система AVS два демпфера; 4 Режима (сверление/сверление с ударом/предустановка долота/режим удара); энергия удара 4,5Дж; максимальный диаметр сверления в бетоне 28мм; HD кейс</t>
  </si>
  <si>
    <t>Поставляется без аккумуляторов и зарядного устройства; Бесщеточный двигатель; 1/2 скорость 0-550/0-1800 об/мин; частота ударов 0-28800 уд/мин; крутящий момент 82Нм; HD кейс</t>
  </si>
  <si>
    <t>Бесщеточный двигатель; 1/2 скорость 0-550/0-1800 об/мин; частота ударов 0-28800 уд/мин; крутящий момент 82Нм; 2 аккумулятора; з/у; вес 2кг; HD кейс</t>
  </si>
  <si>
    <t>Мощность 1750 Вт; энергия удара (EPTA) 26 Дж; Вес 12,7 кг; тип хвостовика SDS-Max; уровень вибрации при долблении 6,7 м/с²; боковая рукоятка; кейс с колесами</t>
  </si>
  <si>
    <t>Напряжение 14,4В; емкость 3Ач; NiMH; картон</t>
  </si>
  <si>
    <t>Патрон SDS Plus; 2 Режима (сверление/сверление с ударом); энергия удара 1,2Дж; максимальный диаметр сверления в бетоне 16мм; картон</t>
  </si>
  <si>
    <t>Бесщеточный двигатель POWERSTATE; диск 165х15,87; макс. глубина пропила 55мм; HD кейс</t>
  </si>
  <si>
    <t>Регулируемая скорость 360-2200 об/мин; диаметр подошвы 180 мм; резьба шпинделя М14; 2 аккумулятора; турбо з/у; вес 2,2; набор принадлежностей; HD кейс</t>
  </si>
  <si>
    <t>Бесщеточный двигатель POWERSTATE; хвостовик SQ 1/2"(пин); крутящий момент 1/2/3/4 скорость 190/400/1017/1017Нм (автостоп); крутящий момент на срыв 1491Нм; 2 аккумулятора; турбо з/у M12-18 FC; вес 3,2; HD кейс</t>
  </si>
  <si>
    <t>Мощность 1500Вт; скорость 9500об/мин; ширина штробы 15-26мм; вес 3,8; 4м кабель; долото; 2 алмазных диска; метал. чемодан</t>
  </si>
  <si>
    <t>Мощность 630Вт; патрон 13мм; крутящий момент 59Нм; скорость 0-950об/мин; диаметр 13/40; вес 2,1; 4м кабель; кейс</t>
  </si>
  <si>
    <t>Скорость 0-1500 об/мин; крутящий момент 20Нм; вес 1,9; картон</t>
  </si>
  <si>
    <t>Цифровой тюнер AM/FM; динамики 40Вт; Bluetooth; открывалка для бутылок; встроенное з/у для аккумуляторов М18; USB; питание от розетки или М18; шнур; 2-е батарейки ААА; вес 7,7; картон</t>
  </si>
  <si>
    <t>Бесщеточный двигатель POWERSTATE; скорость 0-3000 дв/мин; длина хода 16мм; пилка; 2 аккумулятора; з/у; Вес 1,5; кейс</t>
  </si>
  <si>
    <t>Скорость 14000 об/мин; рабочая ширина 82мм; глубина реза 2мм; глубина выборки паза до 10,7мм; картон</t>
  </si>
  <si>
    <t>Без аккумуляторов и з/у; высота 1,72м; 2 режима; светоотдача 1400/700 люмен; вес 3,4</t>
  </si>
  <si>
    <t>Комплект М18 HВ5,5 2шт; з/у M12-18FC</t>
  </si>
  <si>
    <t>Мощность 825Вт; патрон 13мм; крутящий момент 101Нм; скорость 0-500об/мин; диаметр 13/38; вес 3,2; 4м QUIK-LOK кабель; картон</t>
  </si>
  <si>
    <t>Напряжение 4 В; емкость 2Ач; Li-Ion; блистер</t>
  </si>
  <si>
    <t xml:space="preserve">Скорость 4000 об/мин; Мощность 1500Вт; пильный диск по металлу 203х15,87; вес 6,4; кейс </t>
  </si>
  <si>
    <t>Частота хода 0-3000; ход пилы 28.6мм; 2 аккумулятора; з/у; вес 4,0; кейс</t>
  </si>
  <si>
    <t>Бесщеточный двигатель POWERSTATE; поддержание постоянных оборотов; скорость 0-116 об/мин; макс сечение реза 125мм; полотно 1140 мм; LED-подсветка; 2 аккумулятора; турбо з/у M12-18 FC; вес 7,3; кейс</t>
  </si>
  <si>
    <t>Бесщеточный двигатель POWERSTATE; ONE-KEY технология предустановки характеристик через Bluetooth и специальное ПО; хвостовик SQ 1/2"(кольцо); крутящий момент 1/2/3/4 скорость 40/120/300/120Нм (автостоп); 2 аккумулятора; турбо з/у M12-18 FC; вес 1,8; HD кейс</t>
  </si>
  <si>
    <t>Без аккумулятора в комплекте; высота 2.24м; максимальная яркость 3000 Люмен; возможность подключения к сети 220вольт; функция зарядного устройства</t>
  </si>
  <si>
    <t>Аккумуляторы М18 В5 х2шт в комплекте; высота 2.24м; максимальная яркость 3000 Люмен; возможность подключения к сети 220вольт; функция зарядного устройства</t>
  </si>
  <si>
    <t>Бесщеточный двигатель POWERSTATE; скорость 27000 об/мин; цанга 6/8мм; макс. диаметр насадки 50 мм; 2 аккумулятора; турбо з/у M12-18 FC; вес 2,1; HD кейс</t>
  </si>
  <si>
    <t>Бесщеточный двигатель POWERSTATE; ONE-KEY; хвостовик SQ 1/2"(пин); крутящий момент 1/2/3/4 скорость 190/400/1017/1017Нм (автостоп); крутящий момент на срыв 1491Нм; 2 аккумулятора; турбо з/у M12-18 FC; вес 3,2; HD кейс</t>
  </si>
  <si>
    <t>Бесщеточный двигатель POWERSTATE; ONE-KEY; хвостовик SQ 1/2"(кольцо); крутящий момент 1/2/3/4 скорость 130/400/1356/1356Нм (автостоп); крутящий момент на срыв 1898Нм; HD кейс</t>
  </si>
  <si>
    <t>Без аккумуляторов и з/у; бесщеточный двигатель POWERSTATE; скорость цепи 12,4 м/с; длина шины 400мм; комплектация: 80 мл цепного масла, цепной ключ, чехол для шины; картон</t>
  </si>
  <si>
    <t>Без аккумулятора в комплекте; вес 2,1; блистер; 2 режима; светоотдача 1500 / 780 люмен</t>
  </si>
  <si>
    <t>Система М12/М14/М18; ток заряда 3А; блистер</t>
  </si>
  <si>
    <t>Мощность 1700; частота 125-250; диаметр 50/150; энергия удара 20Дж; вес 11,8;6м кабель; SDS max; кейс</t>
  </si>
  <si>
    <t>Мощность 900Вт; патрон 16мм; макс. крутящий момент 88Нм; об/мин 0-750/0-1600; диаметр 16/40, вес 4,2; 4м кабель; картон</t>
  </si>
  <si>
    <t>Мощность 1200; патрон 13мм; макс. крутящий момент 56Нм; частота 0-1450/0-3400; диаметр 22/24/16/45, вес 3,1; 4м кабель; кейс</t>
  </si>
  <si>
    <t>Мощность 705Вт; патрон 13мм; макс. крутящий момент 60Нм; об/мин 0-1050/0-2200; диаметр 13/40, вес 2,7; 4м кабель; картон</t>
  </si>
  <si>
    <t>Скорость 6600 об/мин; Мощность 2400Вт; вес 5,3; 4м кабель; плавный пуск; поворотный кожух; картон</t>
  </si>
  <si>
    <t>Скорость 8500 об/мин; Мощность 2200Вт; вес 5,3; 4м кабель; рукоятка AVS; кнопка LLO-защита от повторного включения (с фиксацией); плавный пуск; картон</t>
  </si>
  <si>
    <t>Скорость без нагрузки 9000 об/мин; диаметр диска 125мм; резьба шпинделя М14; ползунковый переключатель; картон</t>
  </si>
  <si>
    <t>Алюминиевая туба 600 мм; 6-и позиционная регулировка подачи; сила нажатия 1780Нм; картон</t>
  </si>
  <si>
    <t>Прозрачная пластиковая туба 600 мм; максимальное усилие 4500Нм; 1 аккумулятор; з/у; вес 2,3; сумка</t>
  </si>
  <si>
    <t>1/2 скорость 0-450/0-1800 об/мин; функция удара; крутящий момент 50Нм; 2 аккумулятора; з/у; вес 1,9; кейс</t>
  </si>
  <si>
    <t>1/2 скорость 0-450/0-1800 об/мин; крутящий момент 50Нм; картон</t>
  </si>
  <si>
    <t>Хвостовик SQ 1/2"(пин); крутящий момент 240Нм; 2 аккумулятора; з/у; вес 1,9; кейс</t>
  </si>
  <si>
    <t>Угол колебательных движений влево/вправо 1,7/1,7; частота колебаний 12000-18000 дв/мин; принадлежности в комплекте (адаптер, нож, шлиф/подошва, шлиф.листы, система пылеотвода); 2 аккумулятора; з/у; вес 1,7; кейс</t>
  </si>
  <si>
    <t>Диаметр полировальных кругов 76мм; диаметр шлифовального круга 51мм; обороты 1/2 скорость 0-2800/ 0-8300; вес 1кг (2Ач), 1,2кг (4ач); боковая рукоятка; гибкая шлифподошва; мягкая, жесткая губка; подошва из овечьей шерсти; фирменный кейс</t>
  </si>
  <si>
    <t>Поставляется без аккумулятора и зарядного устройства; патрон 1/4" Нех; крутящий момент 1/2 скорость 40/76Нм; вес 1,8; картон</t>
  </si>
  <si>
    <t>Бесщеточный двигатель POWERSTATE; скорость 3600 об/мин; диаметр диска 140 мм; диаметр шпинделя 20; картон</t>
  </si>
  <si>
    <t>Скорость 4500 об/мин; Мощность 2200Вт; макс глубина пропила 85мм; вес 7,7; 4м кабель; пильный диск 235х30; плавный пуск; электронный тормоз 3.5сек; кейс</t>
  </si>
  <si>
    <t>Скорость 11000 об/мин; Мощность 1000Вт; вес 2,1; 4м кабель; картон</t>
  </si>
  <si>
    <t>Бесщеточный двигатель POWERSTATE; патрон SDS Plus FIXTEC; активная система AVS два демпфера; 4 Режима (сверление/сверление с ударом/предустановка долота/режим удара); энергия удара 4,5Дж; максимальный диаметр сверления в бетоне 28мм; 2 аккумулятора; турбо з/у M12-18 FC; вес 4,3; HD кейс</t>
  </si>
  <si>
    <t>движений в минуту 0-2700; толщина резки в дереве/стали 135/10 мм; ход пилы 25мм; 2 аккумулятора; з/у; вес 2.5; кейс</t>
  </si>
  <si>
    <t>Скорость 12000 об/мин; Мощность 1250Вт; вес 2,3; 4м кабель; боковая рукоятка; интегрированная система FIXTEC; картон</t>
  </si>
  <si>
    <t>Тележка раскладная для HD кейсов; максимальная нагрузка 80 кг; вес 6.2 кг</t>
  </si>
  <si>
    <t>Мощность 1200Вт; фильтр PTFE М класса; контейнер 42л; объем воздуха 4500 л/мин; максимальное разряжение 250 мбар; автоматическая очистка фильтра; мешок для мусора; тканевый мешок; набор для чистки пола; Шланг 4м-диаметр 38мм; вес 17,5кг; картон</t>
  </si>
  <si>
    <t>Тоже что и M12 FPDX, но без аккумуляторов и зарядного устройства; HD кейс</t>
  </si>
  <si>
    <t>Поставляется без аккумуляторов и зарядного устройства; Бесщеточный двигатель; 1/2 скорость 0-550/0-1800 об/мин; крутящий момент 82Нм; HD кейс</t>
  </si>
  <si>
    <t>Бесщеточный двигатель POWERSTATE; 4 режима: скорость 0-1200/0-1800/0-2700/0-2700 об/мин; частота ударов 0-1100/0-2100/0-3200/авто отключение 1с./ уд/мин; крутящий момент 40/70/339/авто/ Нм; без аккумулятора и з/у; Вес 1,1; патрон 3/8"; картон</t>
  </si>
  <si>
    <t>Бесщеточный двигатель POWERSTATE; движений в минуту 0-3500; толщина резки в дереве/стали 135/10 мм; ход пилы 25мм; 2 аккумулятора; з/у; вес 2.9; HD кейс</t>
  </si>
  <si>
    <t>Система PBS3000; картон</t>
  </si>
  <si>
    <t>SK</t>
  </si>
  <si>
    <t>Напряжение 18В; емкость 3Ач; NiMH; картон</t>
  </si>
  <si>
    <t>Мощность 1600; частота 950-1900; энергия удара 20Дж; вес 11; 6м кабель; SDS max; кейс</t>
  </si>
  <si>
    <t>Скорость 900-2500 об/мин; Мощность 1250Вт; вес 2,1; 6м кабель; боковая рукоятка; картон</t>
  </si>
  <si>
    <t>Мощность 1300; энергия удара 8,5Дж; вес 6,3; 6м кабель; боковая рукоятка; смазка; острое долото; кейс</t>
  </si>
  <si>
    <t>Скорость 6600 об/мин; Мощность 2600Вт; вес 5,5; 4м кабель; плавный пуск; поворотный кожух; система защиты от случайного включения; антивибрационная система; поворотная основная рукоятка; картон</t>
  </si>
  <si>
    <t>Частота хода 0-3000; ход пилы 20.0 мм; картон</t>
  </si>
  <si>
    <t>Мощность 1900Вт; хвостовик 1/2"G+1 1/4"UNC; 1/2/3 скорость 550/1250/2700 об/мин; макс. диаметр бурения бетон/кирпич 152/202; вес 6,5; кейс</t>
  </si>
  <si>
    <t>Высота 850 мм; длина платформы 1065мм-раздвигается до 2125мм; складывается до 1065 мм включая ролик; несущая способность 180кг; вес 17,0; картон</t>
  </si>
  <si>
    <t>Бесщеточный двигатель POWERSTATE; ONE-KEY технология предустановки характеристик через Bluetooth и специальное ПО; сила обжима 60кН; 40000 пресс циклов; сечение кабеля 16-300 мм²; 1 аккумулятор; турбо з/у M12-18 FC; вес 3,7; кейс</t>
  </si>
  <si>
    <t>Движений в минуту 0-2700; толщина резки в дереве/стали 135/10 мм; ход пилы 25мм; картон</t>
  </si>
  <si>
    <t>Бесщеточный двигатель POWERSTATE; ONE-KEY; хвостовик SQ 1/2"(пин); крутящий момент 1/2/3/4 скорость 190/400/1017/1017Нм (автостоп); крутящий момент на срыв 1491Нм; HD кейс</t>
  </si>
  <si>
    <t>Напряжение 12; емкость 2Ач; хвостовик 1/4"; макс. крутящий момент 54Нм; скорость без нагрузки 250 об/мин; вес 1,1; 1аккумулятор; зарядное устройство; сумка</t>
  </si>
  <si>
    <t>Поставляется без аккумуляторов и зарядного устройства; POWERSTATE Бесщеточный двигатель; ONE-KEY технология предустановки характеристик через Bluetooth и специальное ПО; крутящий момент 1/2/3/4 скорость 119/176/226/0-226Нм; патрон HEX 1/4"; HD кейс</t>
  </si>
  <si>
    <t>Без аккумуляторов и з/у; бесщеточный двигатель POWERSTATE; 2-скорости; привод M18 FOPH-LTA; вес 5; картон</t>
  </si>
  <si>
    <t>Бесщеточный двигатель POWERSTATE; скорость 9000 об/мин; диаметр диска 125 мм; резьба шпинделя М14; ползунковый переключатель; кейс</t>
  </si>
  <si>
    <t>Комплект М18 HВ8 2шт; з/у M12-18FC</t>
  </si>
  <si>
    <t>Мощность 2800Вт; хвостовик 1 1/4"UNC; скорость 300/600 об/мин; макс. диаметр сверления 350; вес 9,0; набор ключей; картон</t>
  </si>
  <si>
    <t>Мощность 725; частота 0-4000; для шурупов 4,8мм; макс. крутящий момент 20Нм; вес 1,3; 4м QUIK LOK кабель; поясная скоба; насадка PH2; держатель бит; картон</t>
  </si>
  <si>
    <t xml:space="preserve">Кабель USB - microUSB </t>
  </si>
  <si>
    <t>Частота 500-3000 х/мин; Мощность 710Вт; ход пилы 26мм; дерево/металл/алюминий 120/10/30; 4м кабель; 5 полотен; вес 2,5; кейс</t>
  </si>
  <si>
    <t>Скорость 3000-7000 об/мин; Мощность 600Вт; цанга 6+8мм; вес 1,5; 4м кабель; картон</t>
  </si>
  <si>
    <t>Мощность 820; частота 4500; диаметр 28/30/13; энергия удара 3,4Дж; вес 2,7; боковая рукоятка с ограничителем глубины; кейс</t>
  </si>
  <si>
    <t>Скорость 490-2100 об/мин; Мощность 1450Вт; вес 2,6; 6м кабель; боковая рукоятка; гибкая шлифподошва; картон</t>
  </si>
  <si>
    <t>HEPA фильтр; переходники для шейки 43-59 мм 3шт; доп рукоятка 1шт; сменная насадка 2 шт.; кейс</t>
  </si>
  <si>
    <t>Скорость 0-3000 дв/мин; длина хода 13мм; 2 аккумулятора; з/у; Вес 1,2; кейс</t>
  </si>
  <si>
    <t>Частота хода 0-3000; ход пилы 20.0 мм; 2 аккумулятора; з/у; вес 2,5; кейс</t>
  </si>
  <si>
    <t>Диапазон измерений 0,05-50м; точность м/ мм ±1,5; Класс лазера 2; габариты 119х40х30; функция Пифагора; измерение высоты; IP 54 батарейки АААх2шт; вес 0,08кг; картон</t>
  </si>
  <si>
    <t>Бесщеточный двигатель POWERSTATE; ONE-KEY технология предустановки характеристик через Bluetooth и специальное ПО; хвостовик SQ 1/2"(пин); крутящий момент 1/2/3/4 скорость 40/120/300/120Нм (автостоп); 2 аккумулятора; турбо з/у M12-18 FC; вес 1,8; HD кейс</t>
  </si>
  <si>
    <t>Бесщеточный двигатель POWERSTATE; диск 165х15,87; макс. глубина пропила 55мм; 2 аккумулятора; турбо з/у M12-18 FC; вес 3,5; HD кейс</t>
  </si>
  <si>
    <t>Скорость 0-500 об/мин; максимальный диаметр трубы 50 мм; диаметр тросика 6мм; длина тросика 7.6м; ведро ёмкость 22л; картон</t>
  </si>
  <si>
    <t>Бесщеточный двигатель POWERSTATE; хвостовик Weldon 19 FIXTEC; об/мин 1/2 скорость 0-400/0-690; макс. диаметр фрезы 38мм; макс. глубина 50 мм; страховочный ремень; патрон 13мм; ёмкость для подачи сож; LED подсветка; выталкиватель 30 мм; выталкиватель 50 мм; магнит постоянный отключаемый; кейс</t>
  </si>
  <si>
    <t>Бесщеточный двигатель POWERSTATE; 4 режима предустановки; уровень звукового давления 77dB; 2 аккумулятора; турбо з/у M12-18 FC; вес 0.9; кейс HD BOX</t>
  </si>
  <si>
    <t>Бесщеточный двигатель POWERSTATE; скорость 27000 об/мин; цанга 6/8мм; макс. диаметр насадки 50 мм; HD кейс</t>
  </si>
  <si>
    <t>Бесщеточный двигатель POWERSTATE; ONE-KEY технология предустановки характеристик через Bluetooth и специальное ПО; хвостовик SQ 1/2"(кольцо); крутящий момент 1/2/3/4 скорость 40/120/300/120Нм (автостоп); HD кейс</t>
  </si>
  <si>
    <t>Работает с аккумуляторами М12 и М18; 2.1А USB зарядное устройство для смартфонов; IP54; Bluetooth; Мощность динамика 40 Вт; вес 2.3; картон</t>
  </si>
  <si>
    <t>Бесщеточный двигатель POWERSTATE; ONE-KEY; хвостовик SQ 1/2"(кольцо); крутящий момент 1/2/3/4 скорость 130/400/1356/1356Нм (автостоп); крутящий момент на срыв 1898Нм; 2 аккумулятора; турбо з/у M12-18 FC; вес 3,3; HD кейс</t>
  </si>
  <si>
    <t>Частота хода 0-3000; ход пилы 22мм; 2 аккумулятора; з/у; вес 2,6; HD кейс</t>
  </si>
  <si>
    <t>Скорость 12 000 об/мин; частота колебаний 14 000-24 000 дв/мин; амплитуда колебаний 2,4мм; подошва круглая 125мм; комплектация: Пылесборник, адаптер для пылесоса, удлиняющий адаптер, два шлифовальных диска; 2 аккумулятора M18 B5; з/у M12-18 C; вес 1,6; сумка</t>
  </si>
  <si>
    <t>Поставляется без аккумуляторов и зарядного устройства; POWERSTATE Бесщеточный двигатель; ONE-KEY технология предустановки характеристик через Bluetooth и специальное ПО; 1/2 скорость 550/2000 об/мин; крутящий момент 135Нм; HD кейс</t>
  </si>
  <si>
    <t>Бесщеточный двигатель; скорость 0-3400 об/мин; частота ударов 0-4200 уд/мин; крутящий момент 180Нм; 2 аккумулятора; з/у; вес 1,7; патрон HEX 1/4"; кейс</t>
  </si>
  <si>
    <t>Бесщеточный двигатель; 1/2 скорость 0-500/0-1800 об/мин; функция удара; крутящий момент 60Нм; 2 аккумулятора; з/у; вес 1,5; патрон 13мм; кейс</t>
  </si>
  <si>
    <t>Без аккумуляторов и з/у; бесщеточный двигатель POWERSTATE; 2-скорости; вес 2; картон</t>
  </si>
  <si>
    <t>Скорость 3900 об/мин; мощность 1800 Вт; диск 305х30 60 зубов; вес 29,5; картон</t>
  </si>
  <si>
    <t>Бесщеточный двигатель POWERSTATE; скорость 9000 об/мин; диаметр диска 125 мм; резьба шпинделя М14; лопаточный переключатель; кейс</t>
  </si>
  <si>
    <t>Комплект М18 HВ3 2шт; з/у M12-18FC</t>
  </si>
  <si>
    <t>Без аккумуляторов и з/у; бесщеточный двигатель POWERSTATE; скорость 6600 об/мин; диаметр диска 230мм; резьба шпинделя М14; лопаточный переключатель; картон</t>
  </si>
  <si>
    <t>Без аккумуляторов и з/у; бесщеточный двигатель POWERSTATE; скорость 5800 об/мин; диск 190х30мм; макс. глубина пропила 66мм; картон</t>
  </si>
  <si>
    <t>Мощность 725Вт; патрон 6мм; крутящий момент 30Нм; скорость 0-4000об/мин; диаметр 6/16; вес 1,4; 4м QUIK-LOK кабель; картон</t>
  </si>
  <si>
    <t>Напряжение 18 В; емкость 3Ач; Li-Ion; картон</t>
  </si>
  <si>
    <t>Насадка высоторез для многофункционального привода M18 FOPH-0</t>
  </si>
  <si>
    <t>Насадка удлинитель для многофункционального привода M18 FOPH-0</t>
  </si>
  <si>
    <t>Для установки алмазного сверления DСM 2-250; размер основания 276 х 467; Угол наклона 45°; вес 10; встроенная вакуумная подошва; картон</t>
  </si>
  <si>
    <t>Скорость 6600 об/мин; Мощность 2400Вт; вес 5,5; 4м кабель; плавный пуск; поворотный кожух; антивибрационная система; поворотная основная рукоятка; картон</t>
  </si>
  <si>
    <t>Скорость 6600 об/мин; Мощность 2600Вт; вес 5,5; 4м кабель; плавный пуск; поворотный кожух; антивибрационная система; поворотная основная рукоятка; картон</t>
  </si>
  <si>
    <t>Мощность 630; патрон 16мм; макс. крутящий момент 59Нм; частота 0-950;диаметр 16/20/40/13/16; вес 2,0; 4м кабель; кейс</t>
  </si>
  <si>
    <t>Мощность 850; патрон 13мм; макс. крутящий момент 56Нм; частота 0-1000/0-3200; диаметр 20/22/13/40, вес 2,9; 4м кабель; кейс</t>
  </si>
  <si>
    <t>Макс. диаметр реза 32мм; усилие 32кН; 2 скорости; вес 2,6; без аккумулятора и з/у; картон</t>
  </si>
  <si>
    <t>дисплей 68,6; разрешение дисплея 320х240; диаметр головки камеры 9мм; длина кабеля 914мм; вес с кабелем 0,6кг; принадлежности-зеркало, магнит, крюк; картон</t>
  </si>
  <si>
    <t>Скорость 490-2100 об/мин; Мощность 1450Вт; диаметр диска 200; вес 2,6; 6м кабель; боковая рукоятка; гибкая шлифподошва; мягкая жесткая губка; подошва из овечьей шерсти; ткань; полироль; HD кейс</t>
  </si>
  <si>
    <t>C12ВDD; C12MT; аккумуляторы М12В4 х 2шт; з/у; сумка</t>
  </si>
  <si>
    <t>Напряжение 12; емкость 3Ач; кол-во ходов в минуту 0-2800 х/мин; максимальный угол реза 45 градусов; зажим полотна QUIK-LOK; вес 2,1; 2аккумулятора; з/у; 2 полотна; не оставляющая царапин подошва; сумка</t>
  </si>
  <si>
    <t>Угол колебательных движений влево/вправо 1,5/1,5; частота колебаний 5000-20000мин; принадлежности в комплекте (адаптер, нож, шлиф/подошва,16шлиф.листов); 2аккумулятора; з/у; вес 1,0; сумка</t>
  </si>
  <si>
    <t>Кронштейн для стандартного тюбика 310 мм; 6-и позиционная регулировка подачи; сила нажатия 1780Нм; картон</t>
  </si>
  <si>
    <t>Хвостовик SQ 1/2"(кольцо); крутящий момент 640Нм; 2 аккумулятора; з/у; вес 3,0; кейс</t>
  </si>
  <si>
    <t>C12ВРD; C12ВID; аккумуляторы М12В2 х 1шт, М12В4 х 1шт; з/у; кейс</t>
  </si>
  <si>
    <t>Бесщеточный двигатель POWERSTATE; патрон SDS Plus FIXTEC; активная система AVS два демпфера; 4 Режима (сверление/сверление с ударом/предустановка долота/режим удара); энергия удара 4,5Дж; максимальный диаметр сверления в бетоне 28мм; 2 аккумулятора; турбо з/у M12-18 FC; вес 4,3; система пылеудаления M18-28 CPDEX-0; кейс</t>
  </si>
  <si>
    <t>Бесщеточный двигатель POWERSTATE; диск 165х15,87; макс. глубина пропила 55мм; 2 аккумулятора; турбо з/у M12-18 FC; вес 3,2; HD кейс</t>
  </si>
  <si>
    <t>Бесщеточный двигатель POWERSTATE; патрон SDS Plus; 2 Режима (сверление/сверление с ударом); энергия удара 1,1Дж; максимальный диаметр сверления в бетоне 13мм; 2 аккумулятора; з/у; вес 1,9; HD кейс</t>
  </si>
  <si>
    <t>Без аккумулятора в комплекте; вес 5,4; аккумулятор 18В; светоотдача 3000 люмен</t>
  </si>
  <si>
    <t>Бесщеточный двигатель; скорость 0-3400 об/мин; частота ударов 0-4200 уд/мин; крутящий момент 180Нм; без аккумуляторов и з/у; вес 1,7; патрон HEX 1/4"; картон</t>
  </si>
  <si>
    <t>Бесщеточный двигатель POWERSTATE; 4 режима: скорость 0-1300/0-1900/0-3200/0-3200 об/мин; частота ударов 0-1300/0-2000/0-4300/авто отключение 1с./ уд/мин; макс крутящий момент 136 Нм; без аккумулятора и з/у; Вес 0,9; патрон 1/4"; картон</t>
  </si>
  <si>
    <t>Без аккумуляторов и з/у; бесщеточный двигатель POWERSTATE; движений в минуту 0-3500; толщина резки в дереве/стали 135/10 мм; ход пилы 25мм; HD кейс</t>
  </si>
  <si>
    <t>Бесщеточный двигатель POWERSTATE; скорость 9000 об/мин; диаметр диска 150 мм; резьба шпинделя М14; ползунковый переключатель; кейс</t>
  </si>
  <si>
    <t>Бесщеточный двигатель POWERSTATE; скорость 9000 об/мин; диаметр диска 150 мм; резьба шпинделя М14; лопаточный переключатель; кейс</t>
  </si>
  <si>
    <t xml:space="preserve">Мощность 2100 Вт; энергия удара (EPTA) 39 Дж; Вес 17,2 кг; тип хвостовика K-Hex 28 мм ; уровень вибрации при долблении 8,8 м/с²; боковая рукоятка; пластиковый кейс с колесами </t>
  </si>
  <si>
    <t>Без аккумуляторов и з/у; бесщеточный двигатель POWERSTATE; скорость 6600 об/мин; диаметр диска 230мм; резьба шпинделя М14; лопаточный переключатель; кейс</t>
  </si>
  <si>
    <t>Бесщеточный двигатель POWERSTATE; скорость цепи 12,4 м/с; длина шины 400 мм; комплектация: 80 мл цепного масла, цепной ключ, чехол для шины; 1 аккумулятор M18 HB12; турбо з/у M12-18 FC; вес 6,4; картон</t>
  </si>
  <si>
    <t>Мощность 2800Вт; хвостовик 1 1/4"UNC; скорость 450/900 об/мин; макс. диаметр сверления 250; вес 9,0; набор ключей; картон</t>
  </si>
  <si>
    <t>Насадка триммер для многофункционального привода M18 FOPH-0</t>
  </si>
  <si>
    <t>Насадка подрезчик кромок для многофункционального привода M18 FOPH-0</t>
  </si>
  <si>
    <t>Для установки алмазного сверления DСM 3-250; размер основания 391 х 523; Угол наклона 45°; вес 19,5; картон</t>
  </si>
  <si>
    <t>Хвостовик SQ 1/2"(пин); крутящий момент 640Нм; картон</t>
  </si>
  <si>
    <t>Для электриков; Категория безопасности КАТ.III 1000В, КАТ IV 600В; Набор щупов 1шт; сумка; Аккумулятор типа АА 2 шт.</t>
  </si>
  <si>
    <t>Движений в минуту 1/2 скорость 0-2050/0-2700; толщина резки в дереве/стали 120/10 мм; ход пилы 26,0 мм; 2 аккумулятора; з/у; вес 2,9; кейс</t>
  </si>
  <si>
    <t>Частота 0-2800 х/мин; Мощность 1300Вт; ход пилы 32мм; орбитальный ход; вес 3,9; 4м кабель; 1 полотно; FIXTEC+дополнительный зажим полотна для крепления полотна с помощью ключа; кейс</t>
  </si>
  <si>
    <t>HEPA фильтр; переходники для шейки 43-59 мм 3шт; доп рукоятка 1шт; сменная насадка 2 шт.; 1 аккумулятор; з/у; вес 1,7; кейс</t>
  </si>
  <si>
    <t>Алюминиевая туба 400 мм; 6-и позиционная регулировка подачи; сила нажатия 1780Нм; 1 аккумулятор; з/у; вес 1,9; сумка</t>
  </si>
  <si>
    <t>Прозрачная пластиковая туба 400 мм; максимальное усилие 4500Нм; 1 аккумулятор; з/у; вес 2,3; сумка</t>
  </si>
  <si>
    <t>Патрон HEX 1/4"; крутящий момент 180Нм; 2 аккумулятора; з/у; вес 1,4; кейс</t>
  </si>
  <si>
    <t>Без аккумуляторов и зарядного устройства; 1/2 скорость 0-450/0-1800 об/мин; функция удара; крутящий момент 85Нм; вес 2,5; картон</t>
  </si>
  <si>
    <t>Бесщеточный двигатель POWERSTATE; поддержание постоянных оборотов; скорость 0-116 об/мин; макс сечение реза 125мм; полотно 1140 мм; LED-подсветка; картон</t>
  </si>
  <si>
    <t>Частота хода 0-3000; ход пилы 28.6мм; картон</t>
  </si>
  <si>
    <t>система пылеудаления для М18 CHX; вес 1,6; картон</t>
  </si>
  <si>
    <t>Автоматически определяет необходимость проверки напряжения или целостности цепи и отображает все измерения с надлежащим разрешением; напряжение 600 В пер./пост. Тока; категория безопасности КАТ. IV 600 B.; Аккумулятор типа АА 2 шт.; картон</t>
  </si>
  <si>
    <t>Скорость 0-116 об/мин; Мощность 1100Вт; режущая способность 125х125; полотно 1140 мм; вес 6,5; кейс</t>
  </si>
  <si>
    <t>Скорость 0-1450 об/мин; крутящий момент 440 Нм; хвостовик SQ 1/2˝(пин); 2 аккумулятора; з/у; вес 4,1; HD кейс</t>
  </si>
  <si>
    <t>Бесщеточный двигатель POWERSTATE; усилие 60кН; макс. Диаметр пробивки 100 мм; 1 аккумулятор; турбо з/у M12-18 FC; кейс</t>
  </si>
  <si>
    <t xml:space="preserve">Бесщеточный двигатель POWERSTATE; патрон SDS-MAX FIXTEC; 2 Режима (сверление с ударом/режим удара); энергия удара 6,0Дж; макс. диаметр сверления в бетоне 40 мм; картон </t>
  </si>
  <si>
    <t>Совместим со всеми гидравлическими обжимными инструментами М18 ™ FORCE LOGIC™; подключает инструмент к компьютеру для выведения отчета и диагностики; комплектуется кабелем 45 см USB 2.0/Micro USB</t>
  </si>
  <si>
    <t>Цветной ЖК дисплей; разрешение 102х77 пикс; диапазон температур (-10 до 330°C); 8 Гб SD карта памяти, USB кабель и SD переходник; сумка</t>
  </si>
  <si>
    <t>Бесщеточный двигатель POWERSTATE; скорость 8500 об/мин; диаметр диска 125мм; резьба шпинделя М14; 2 аккумулятора; турбо з/у M12-18 FC; вес 3,0; электронная система торможения диска RAPID STOP; лопаточный переключатель; HD кейс</t>
  </si>
  <si>
    <t>Бесщеточный двигатель POWERSTATE; 4 режима предустановки; уровень звукового давления 77dB; кейс HD BOX</t>
  </si>
  <si>
    <t>Бесщеточный двигатель POWERSTATE; скорость 0-4500 об/мин; шурупы 25-55мм; АВТО старт; магазин СА55; кейс HD BOX</t>
  </si>
  <si>
    <t>Без аккумулятора в комплекте; вес 9,1; картон; аккумулятор 18В; 3 режима; светоотдача 5400/3000/1550; ONE-KEY</t>
  </si>
  <si>
    <t>Без аккумулятора в комплекте; вес 1,1; аккумулятор 12В; 2 режима; светоотдача 1350/600 люмен</t>
  </si>
  <si>
    <t>Кронштейн для стандартного тюбика 310 мм; максимальное усилие 4500Нм; картон/сумка</t>
  </si>
  <si>
    <t>Напряжение 12; емкость 2Ач; хвостовик 1/4"; макс. крутящий момент 54Нм; скорость без нагрузки 250 об/мин; вес 1,1; картон</t>
  </si>
  <si>
    <t>Бесщеточный двигатель POWERSTATE; 1/2 скорость 0-450/0-1700 об/мин; функция удара; крутящий момент 37 Нм; патрон 13мм; сверление в дереве/металле/камне 35/13/13мм; 2 аккумулятора; з/у; Вес 1,2; HD кейс</t>
  </si>
  <si>
    <t>Высота 559мм; длина платформы 578мм; несущая способность 82кг; вес 6,63; картон</t>
  </si>
  <si>
    <t>Сезон 2018/2019; ткань GRIDIRON™; вставки Free Flex™; материал Полиэстер 100%; 2 х передних кармана, 2 х больших задних кармана, 3 х боковых кармана на ногах; размер L</t>
  </si>
  <si>
    <t>Без аккумуляторов и з/у; бесщеточный двигатель POWERSTATE; скорость 6300 об/мин; диаметр диска внешний 210мм / внутренний 30мм; комплектация: Пильный диск, ключ для диска, толкатель, параллельный упор, измерительная шкала, защитные упоры, расклинивающий нож, адаптер для системы пылеудаления; картон</t>
  </si>
  <si>
    <t>Система М4; блистер</t>
  </si>
  <si>
    <t>Напряжение 14 В; емкость 4Ач; Li-Ion; блистер</t>
  </si>
  <si>
    <t>Мощность 1600; частота 950-1900; энергия удара 20Дж; вес 11; 6м кабель; K-Hex; кейс</t>
  </si>
  <si>
    <t>Мощность 1010; патрон 16мм; макс. крутящий момент 57Нм; частота 650/1350; диаметр 35/40/16/50, вес 3,2; 4м кабель; картон</t>
  </si>
  <si>
    <t>Скорость 1800-4800 об/мин; Мощность 1200Вт0; вес 2,1; 4м кабель; защитный щиток; боковая рукоятка; планшайба; гайка; ключ; картон</t>
  </si>
  <si>
    <t>Скорость 6600 об/мин; Мощность 2600Вт; вес 5,8; 4м кабель; плавный пуск; поворотный кожух; система защиты от случайного включения; антивибрационная система; поворотная основная рукоятка; гайка FIXTEС; система безопасности B-Guard; картон</t>
  </si>
  <si>
    <t>Поставляется без аккумулятора и зарядного устройства; 1/2 скорость 19500/25000 об/мин; цанга 6мм; вес 2,2; картон</t>
  </si>
  <si>
    <t>Скорость 0-149 об/мин; макс сечение реза 82мм; кейс</t>
  </si>
  <si>
    <t>Патрон SDS Plus; 2 Режима (сверление/сверление с ударом); энергия удара 0,9Дж; максимальный диаметр сверления в бетоне 13мм; картон</t>
  </si>
  <si>
    <t>C12ВDD; C12НZ; C12ВID; фонарь С12Т; аккумуляторы М12В2 х 2шт; з/у; сумка</t>
  </si>
  <si>
    <t>дисплей 68,6; разрешение дисплея 320х240; диаметр головки камеры 9мм; длина кабеля 914мм; вес с кабелем 0,6кг; принадлежности-зеркало, магнит, крюк; 1 аккумулятор; з/у; кейс</t>
  </si>
  <si>
    <t>Угол колебательных движений влево/вправо 1,5/1,5; частота колебаний 5000-20000мин; принадлежности в комплекте (адаптер, нож, шлиф/подошва,16шлиф.листов); 2аккумулятора; з/у; вес 1,2; кейс</t>
  </si>
  <si>
    <t>1/2 скорость 0-400/0-1500 об/мин; крутящий момент 30 Нм; сверление в дереве/металле 20/10 мм; 2 аккумулятора; з/у; Вес 1,0; патрон 1/4" Нех; кейс</t>
  </si>
  <si>
    <t>1/2 скорость 0-400/0-1500 об/мин; крутящий момент 30 Нм; сверление в дереве/кирпиче/металле 22/10/10 мм; кол-во уд/мин 1/2Скорость 0-6000/0-22500; картон</t>
  </si>
  <si>
    <t>Скорость 0-2500 об/мин; частота ударов 0-3300 уд/мин; крутящий момент 112 Нм; 2 аккумулятора; з/у; Вес 1,0; патрон 1/4" Нех; кейс</t>
  </si>
  <si>
    <t>Скорость 14700 об/мин; Мощность 260Вт; подошва 113х105мм; амплитуда колебаний 1,6мм; 4м кабель; пылесборник; комплект листов абразивной бумаги; вес 1,6; сумка</t>
  </si>
  <si>
    <t>Поставляется без аккумуляторов и зарядного устройства; скорость 0-2500; макс режущая способность в стали/алюминии 1,2/2,0; мин радиус резания 180; вес 2,3; поворотная головка; картон</t>
  </si>
  <si>
    <t>Бесщеточный двигатель POWERSTATE; патрон SDS Plus FIXTEC; 4 Режима (сверление/сверление с ударом/предустановка долота/режим удара); энергия удара 2,5Дж; макс. диаметр сверления в бетоне 26мм; 2 аккумулятора; турбо з/у M12-18 FC; вес 3,5; система пылеудаления M18 CDEX-0; кейс</t>
  </si>
  <si>
    <t>Частота 2800-11000об/мин; Мощность 1550Вт; диаметр 125; вес 2,6; 4м кабель; защита от заклинивания диска; интегрированная система FIXTEC; Быстросъемный защитный кожух; скобовидная рукоятка; кожух с пылеудалением для шлифования бетона; чашка 125 мм; фланцевая подкладная / зажимная гайки; ключ; HD кейс</t>
  </si>
  <si>
    <t>Бесщеточный двигатель POWERSTATE; хвостовик Weldon 19 FIXTEC; об/мин 1/2 скорость 0-400/0-690; макс. диаметр фрезы 38мм; макс. глубина 50 мм; страховочный ремень; патрон 13мм; ёмкость для подачи сож; LED подсветка; выталкиватель 30 мм; выталкиватель 50 мм; магнит постоянный отключаемый; 2 аккумулятора; турбо з/у M12-18 FC; вес 11,5; кейс</t>
  </si>
  <si>
    <t>Скорость 14000 об/мин; рабочая ширина 82мм; глубина реза 2мм; глубина выборки паза до 10,7мм; 2 аккумулятора; з/у; вес 3,5; кейс</t>
  </si>
  <si>
    <t>Скорость 11500 об/мин; Мощность 800Вт; вес 2,0; 4м кабель; картон</t>
  </si>
  <si>
    <t>Цифровой тюнер AM/FM; динамики 30Вт; USB-зарядка для девайсов; питание от розетки или М18; шнур; 2-е батарейки ААА; вес 4,9; картон</t>
  </si>
  <si>
    <t>Не поставляется в РФ / не поддерживается формат DAB+</t>
  </si>
  <si>
    <t>дисплей 85мм; разрешение дисплея 320х240; диаметр головки камеры 12мм; длина кабеля 2,7м; вес с кабелем 0,72кг; съемный экран; 1 аккумулятор; з/у; кейс</t>
  </si>
  <si>
    <t>Бесщеточный двигатель POWERSTATE; частота хода 0-3000; ход пилы 28.6мм; 2 аккумулятора; турбо з/у M12-18 FC; вес 4,1; HD кейс</t>
  </si>
  <si>
    <t>Скорость 0-500 об/мин; максимальный диаметр трубы 60 мм; диаметр тросика 8мм; длина тросика 7.6м; ведро ёмкость 22л; картон</t>
  </si>
  <si>
    <t>Бесщеточный двигатель POWERSTATE; ONE-KEY технология предустановки характеристик через Bluetooth и специальное ПО; частота хода 0-3000; ход пилы 28.6мм; HD кейс</t>
  </si>
  <si>
    <t>Бесщеточный двигатель POWERSTATE; ONE-KEY технология предустановки характеристик через Bluetooth и специальное ПО; частота хода 0-3000; ход пилы 28.6мм; 2 аккумулятора; турбо з/у M12-18 FC; вес 4,1; HD кейс</t>
  </si>
  <si>
    <t>Мощность 1200Вт; фильтр PTFE М класса; контейнер 30л; объем воздуха 4500 л/мин; максимальное разряжение 250 мбар; автоматическая очистка фильтра; мешок для мусора; тканевый мешок; набор для чистки пола; Шланг 4м-диаметр 38мм; вес 14,5кг; картон</t>
  </si>
  <si>
    <t>Скорость 0-5000 об/мин; диск 190х30; вес 12,7; картон</t>
  </si>
  <si>
    <t>M12 FPD; M12 FID; аккумуляторы М12 В4 х 2шт; з/у; HD кейс</t>
  </si>
  <si>
    <t>POWERSTATE Бесщеточный двигатель; ONE-KEY технология предустановки характеристик через Bluetooth и специальное ПО; крутящий момент 1/2/3/4 скорость 119/176/226/0-226Нм; патрон HEX 1/4"; 2 аккумулятора; з/у; вес 1,7кг; HD кейс</t>
  </si>
  <si>
    <t>POWERSTATE Бесщеточный двигатель; ONE-KEY технология предустановки характеристик через Bluetooth и специальное ПО; 1/2 скорость 550/2000 об/мин; крутящий момент 135Нм; 2 аккумулятора; турбо з/у M12-18 FC; вес 2,1; HD кейс</t>
  </si>
  <si>
    <t>POWERSTATE Бесщеточный двигатель; ONE-KEY технология предустановки характеристик через Bluetooth и специальное ПО; 1/2 скорость 550/2000 об/мин; частота ударов 0-32000 уд/мин; крутящий момент 135Нм; 2 аккумулятора; турбо з/у M12-18 FC; вес 2,1; HD кейс</t>
  </si>
  <si>
    <t>Поставляется без аккумуляторов и зарядного устройства; Бесщеточный двигатель; скорость 5000 об/мин; диск 190х30; макс. глубина пропила 66мм; картон</t>
  </si>
  <si>
    <t>Поставляется без аккумуляторов и зарядного устройства; Бесщеточный двигатель; скорость 5000 об/мин; диск 190х30; макс. глубина пропила 66мм; вес 3кг; HD кейс</t>
  </si>
  <si>
    <t>Бесщеточный двигатель POWERSTATE; 4 режима: скорость 0-1200/0-1800/0-2700/0-2700 об/мин; частота ударов 0-1100/0-2100/0-3200/авто отключение 1с./ уд/мин; крутящий момент 40/70/339/авто/ Нм; 2 аккумулятора 2Ач/4Ач; з/у; Вес 1,1; патрон 3/8"; кейс HD box</t>
  </si>
  <si>
    <t>Бесщеточный двигатель POWERSTATE; патрон SDS Plus; 4 Режима (сверление/сверление с ударом/предустановка долота/режим удара); энергия удара 2,5Дж; макс. диаметр сверления в бетоне 26мм; HD кейс</t>
  </si>
  <si>
    <t>Без аккумуляторов и з/у; бесщеточный двигатель POWERSTATE; скорость 6600 об/мин; диаметр диска 180мм; резьба шпинделя М14; лопаточный переключатель; картон</t>
  </si>
  <si>
    <t>Бесщеточный двигатель POWERSTATE; скорость 6300 об/мин; диаметр диска внешний 210 мм / внутренний 30 мм; комплектация: Пильный диск, ключ для диска, толкатель, параллельный упор, измерительная шкала, защитные упоры, расклинивающий нож, адаптер для системы пылеудаления; аккумулятор M18 HB12; турбо з/у M12-18 FC; вес 22,3; картон</t>
  </si>
  <si>
    <t>Без аккумуляторов и з/у; бесщеточный двигатель POWERSTATE; частота хода 0-3000; ход пилы 32мм; кейс</t>
  </si>
  <si>
    <t>Количество в упаковке 10шт; дальность сигнала 30м; класс защиты IP67; вес 0,023кг; батарея CR 2032; картон</t>
  </si>
  <si>
    <t>Принадлежности для MSL 2000</t>
  </si>
  <si>
    <t>Скорость 10000 об/мин; Мощность 710Вт; макс толщина резки 19; вес 2,9; 4м кабель; пылесборный пакет; ключ; отражатель стружки; фреза 6 зубьев; кейс</t>
  </si>
  <si>
    <t>Мощность 1200Вт; хвостовик Weldon 19; крутящий момент 85Нм; скорость 300-640 об/мин; макс. диаметр фрезы 42мм; макс глубина 50 мм; вес 11,5; страховочный ремень; набор ключей; СОЖ; кейс</t>
  </si>
  <si>
    <t>Скорость 6600 об/мин; Мощность 2400Вт; вес 5,8; 4м кабель; плавный пуск; поворотный кожух; антивибрационная система; поворотная основная рукоятка; гайка FIXTEС; система безопасности B-Guard; картон</t>
  </si>
  <si>
    <t>Скорость 6600 об/мин; Мощность 2400Вт; вес 5,3; 4м кабель; плавный пуск; поворотный кожух; система защиты от случайного включения; картон</t>
  </si>
  <si>
    <t>Движений в минуту 1/2 скорость 0-2050/0-2700; толщина резки в дереве/стали 120/10 мм; ход пилы 26,0 мм; картон</t>
  </si>
  <si>
    <t>TRMS; Kat. III 600В; Пер/Пост ток 10А; напряжение пер/пост ток 600В; Сопротивление 600.0 Ом-40.0 Мом; Целостность цепи; частота 10-50Гц; батарейки типа ААх2шт; измерительные щупы; вес 0,4кг; картон</t>
  </si>
  <si>
    <t>Для установки алмазного бурения DD 3-152; размер основания 330 х 210; Угол наклона 45°; вес 10,0; картон</t>
  </si>
  <si>
    <t>Скорость 0-1450 об/мин; крутящий момент 440 Нм; хвостовик SQ 1/2˝(пин); HD кейс</t>
  </si>
  <si>
    <t>Скорость 9000 об/мин; диаметр 125; поворотный кожух; боковая рукоятка с AVS; гайка FIXTEC; HD кейс</t>
  </si>
  <si>
    <t>Патрон SDS Plus; 2 Режима (сверление/сверление с ударом); энергия удара 0,9Дж; максимальный диаметр сверления в бетоне 13мм; 2 аккумулятора; з/у; вес 1,8; кейс</t>
  </si>
  <si>
    <t>C12ВDD; C12ВID; фонарь С12Т; аккумуляторы М12В2 х 2шт; з/у; сумка</t>
  </si>
  <si>
    <t>Патрон SDS Plus FIXTEC; 4 Режима (сверление/сверление с ударом/предустановка долота/режим удара); энергия удара 2Дж; максимальный диаметр сверления в бетоне 24мм; 2 аккумулятора; з/у; вес 3,7; кейс</t>
  </si>
  <si>
    <t>Скорость без нагрузки 9000 об/мин; диаметр диска 115мм; резьба шпинделя М14; 2 аккумулятора; з/у; вес 2,4; ползунковый переключатель; кейс</t>
  </si>
  <si>
    <t>Скорость 0-149 об/мин; макс сечение реза 82мм; 2 аккумулятора; з/у; вес 4,8; кейс</t>
  </si>
  <si>
    <t>Бесщеточный двигатель POWERSTATE; патрон SDS Plus; 2 Режима (сверление/сверление с ударом); энергия удара 1,1Дж; максимальный диаметр сверления в бетоне 13мм; 2 аккумулятора; з/у; вес 1,9; кейс</t>
  </si>
  <si>
    <t>Алюминиевая туба 400 мм; 6-и позиционная регулировка подачи; сила нажатия 1780Нм; картон</t>
  </si>
  <si>
    <t>Скорость 0-2500 об/мин; частота ударов 0-3300 уд/мин; макс. крутящий момент 135 Нм; патрон 3/8"; картон</t>
  </si>
  <si>
    <t>Бесщеточный двигатель POWERSTATE; патрон SDS Plus; 2 Режима (сверление/сверление с ударом); энергия удара 1,1Дж; максимальный диаметр сверления в бетоне 13мм; 2 аккумулятора; з/у; вес 1,7; кейс</t>
  </si>
  <si>
    <t>40000 пресс циклов; поставляется без тисков; 2 аккумулятора; з/у; вес 1,8; кейс</t>
  </si>
  <si>
    <t>Мощность 1100; энергия удара 7,5Дж; вес 6,3; 4м кабель; боковая рукоятка; смазка; кейс</t>
  </si>
  <si>
    <t>Патрон SDS Plus; 2 Режима (сверление/сверление с ударом); энергия удара 1,2Дж; максимальный диаметр сверления в бетоне 16мм; 2 аккумулятора; з/у; вес 1,9; кейс</t>
  </si>
  <si>
    <t>Скорость 0-2450 об/мин; частота ударов 0-3350; мощность 210 Нм; без аккумулятора и з/у; вес 1,1; патрон 3/8"(кольцо); картон</t>
  </si>
  <si>
    <t>система пылеудаления для М18/28 CHРX; вес 1,6; картон</t>
  </si>
  <si>
    <t>Скорость 0-2500 об/мин; частота ударов 0-3300 уд/мин; макс. крутящий момент 138 Нм; 2 аккумулятора; з/у; Вес 1,0; патрон 1/2"; кейс</t>
  </si>
  <si>
    <t>Бесщеточный двигатель POWERSTATE; скорость 3600 об/мин; диаметр диска 140 мм; диаметр шпинделя 20; 2 аккумулятора; з/у; вес 2,7; кейс</t>
  </si>
  <si>
    <t>Бесщеточный двигатель POWERSTATE; скорость 8500 об/мин; диаметр диска 115мм; резьба шпинделя М14; 2 аккумулятора; турбо з/у M12-18 FC; вес 2,5; ползунковый переключатель; HD кейс</t>
  </si>
  <si>
    <t>Поставляется без аккумулятора и зарядного устройства; Сетевой адаптер в комплекте; три скорости позволяют выбрать оптимальный воздушный поток до 1290 м/ч; картон</t>
  </si>
  <si>
    <t>Бесщеточный двигатель POWERSTATE; усилие 60кН; макс. Диаметр пробивки 100 мм; в комплекте с пробойниками; 1 аккумулятор; турбо з/у M12-18 FC; вес 2,3; кейс</t>
  </si>
  <si>
    <t>Без аккумулятора в комплекте; высота от 1,10 до 2,20м; вес 7,3; картон; 3 режима; светоотдача 2000 / 1300 / 850 люмен</t>
  </si>
  <si>
    <t>Бесщеточный двигатель POWERSTATE; поставляется без аккумулятора и з/у; 1/2 скорость 0-350/0-950 об/мин; макс диаметр сверления в дереве спиральным сверлом/самоврезающейся насадкой/кольцевой коронкой/в стали 40/117/152/13; патрон QUIK-LOK; вес 6,2; картон</t>
  </si>
  <si>
    <t>Скорость 6600 об/мин; Мощность 2400Вт; вес 5,4; 4м кабель; плавный пуск; поворотный кожух; антивибрационная система; поворотная основная рукоятка; гайка FIXTEС; электронная система безопасности; картон</t>
  </si>
  <si>
    <t>Скорость 8500 об/мин; диаметр диска 115мм; резьба шпинделя М14; электронная система торможения диска RAPID STOP; лопаточный переключатель; HD кейс</t>
  </si>
  <si>
    <t>Бесщеточный двигатель POWERSTATE; патрон SDS Plus FIXTEC; активная система AVS два демпфера; 4 Режима (сверление/сверление с ударом/предустановка долота/режим удара); энергия удара 4,5Дж; максимальный диаметр сверления в бетоне 28мм; 2 аккумулятора; турбо з/у M12-18 FC; вес 4,6; HD кейс</t>
  </si>
  <si>
    <t>Бесщеточный двигатель POWERSTATE; частота хода 0-3000; ход пилы 28.6мм; 2 аккумулятора; турбо з/у M12-18 FC; вес 4,4; HD кейс</t>
  </si>
  <si>
    <t>Бесщеточный двигатель POWERSTATE; скорость 0-3000 дв/мин; длина хода 16мм; пилка; 2 аккумулятора; з/у; Вес 1,5; HD кейс</t>
  </si>
  <si>
    <t>дисплей 65,8; разрешение дисплея 320х240; диаметр головки камеры 9мм; длина кабеля 914мм; вес с кабелем 0,5кг; алкалиновая батарея 9В; кейс</t>
  </si>
  <si>
    <t>Регулируемая скорость 360-2200 об/мин; диаметр подошвы 180 мм; резьба шпинделя М14; набор принадлежностей; картон</t>
  </si>
  <si>
    <t>Регулируемая скорость 360-2200 об/мин; диаметр подошвы 180 мм; резьба шпинделя М14; набор принадлежностей; HD кейс</t>
  </si>
  <si>
    <t>Скорость 0-2700 об/мин; диск 216х30 48зубов; вес 14,5; картон</t>
  </si>
  <si>
    <t>Аккумулятор М18В5х2шт; зарядное устройство М12-18С; высота от 1,10 до 2,20м; вес 7,3; сумка; 3 режима; светоотдача 2000 / 1300 / 850 люмен</t>
  </si>
  <si>
    <t>Без аккумулятора в комплекте; вес 5,4; возможность работы от сети 220В; аккумулятор 18В; 3 режима; светоотдача 4400/2100/1000 люмен; ONE-KEY; кабель 2,5м</t>
  </si>
  <si>
    <t>Сумка для М18SAL; М18HSAL</t>
  </si>
  <si>
    <t>Бесщеточный двигатель POWERSTATE; скорость 0-4500 об/мин; шурупы 25-55мм; АВТО старт; магазин СА55; 2 аккумулятора; турбо з/у М12-18FC; вес2.0; кейс HD BOX</t>
  </si>
  <si>
    <t>Бесщеточный двигатель POWERSTATE; усилие 77кН; макс. диаметр кабеля 75 мм; для кабелей алюм и медь; 2 аккумулятора; турбо з/у M12-18 FC; вес 7,9; кейс; ONE-KEY</t>
  </si>
  <si>
    <t xml:space="preserve">Бесщеточный двигатель POWERSTATE; 1/2 скорость 4600/5800 об/мин; леска 2/2.4мм; ширина скашивания 400 мм; вес 5.6; картон </t>
  </si>
  <si>
    <t>Бесщеточный двигатель POWERSTATE; скорость 3400 м/мин; длина полотна 610 мм; расстояние между зубьями 20 мм; 2 аккумулятора; з/у; вес 5,0; картон</t>
  </si>
  <si>
    <t>Тип шпильки 15 (наклонная); наклонный магазина (34 градуса); длина шпильки от 32 мм до 63мм; бесключевая регулировка глубины; LED подсветка; Без аккумулятора и з/у; вес 3,3; HD кейс</t>
  </si>
  <si>
    <t>Тип скобы Т50; емкость магазина 84шт; ширина скобы 11,4; длина скобы 6-14мм; аккумулятор 2шт; з/у; вес 1,6; HD кейс</t>
  </si>
  <si>
    <t>Бесщеточный двигатель POWERSTATE; скорость 0-600 об/мин; максимальный диаметр трубы 75мм; диаметр тросика 10 мм; длина тросика 10,6м; вес 6,9кг; ведро; аккумулятор 2шт; турбо з/у; картон</t>
  </si>
  <si>
    <t>Бесщеточный двигатель POWERSTATE; скорость 0-250 об/мин; максимальный диаметр трубы 75мм; диаметр тросика 10 мм; длина тросика 15м; вес 13,4кг; картон</t>
  </si>
  <si>
    <t>Бесщеточный двигатель POWERSTATE; скорость 0-250 об/мин; максимальный диаметр трубы 75мм; диаметр тросика 16мм; длина тросика 15м; картон</t>
  </si>
  <si>
    <t>Грузоподъемность 100кг; вес 14,3</t>
  </si>
  <si>
    <t>Напряжение 12; емкость 2Ач; хвостовик 3/8"; макс. крутящий момент 75Нм; скорость без нагрузки 200 об/мин; картон</t>
  </si>
  <si>
    <t>M12 FPD; M12 CH; аккумуляторы М12 В6 х 2шт; з/у; HD кейс</t>
  </si>
  <si>
    <t>M18FPD2; M18FID2; аккумуляторы М18В5 х 2шт; турбо з/у M12-18 FC; HD кейс</t>
  </si>
  <si>
    <t>Ударная выгода (скидка до 20%) (Предложение ограничено)</t>
  </si>
  <si>
    <t>Сезон 2018/2019; без аккумулятора и зарядного устройства; размер S; цвет серый; 3 зоны подогрева; 53% Хлопок, 47% Полиэстер; катрон; приёмная часть C12 BH</t>
  </si>
  <si>
    <t>Сезон 2018/2019; без аккумулятора и зарядного устройства; размер M; цвет серый; 3 зоны подогрева; 53% Хлопок, 47% Полиэстер; катрон; приёмная часть C12 BH</t>
  </si>
  <si>
    <t>Сезон 2018/2019; без аккумулятора и зарядного устройства; размер L; цвет серый; 3 зоны подогрева; 53% Хлопок, 47% Полиэстер; катрон; приёмная часть C12 BH</t>
  </si>
  <si>
    <t>Сезон 2018/2019; без аккумулятора и зарядного устройства; размер XL; цвет серый; 3 зоны подогрева; 53% Хлопок, 47% Полиэстер; катрон; приёмная часть C12 BH</t>
  </si>
  <si>
    <t>Сезон 2018/2019; ткань GRIDIRON™; вставки Free Flex™; материал Полиэстер 100%; 2 х передних кармана, 2 х больших задних кармана, 3 х боковых кармана на ногах; размер S</t>
  </si>
  <si>
    <t>Сезон 2018/2019; ткань GRIDIRON™; вставки Free Flex™; материал Полиэстер 100%; 2 х передних кармана, 2 х больших задних кармана, 3 х боковых кармана на ногах; размер M</t>
  </si>
  <si>
    <t>Бесщеточный двигатель; патрон HEX 1/4"; крутящий момент 180Нм; 2 аккумулятора; з/у; вес 1,7кг; HD кейс</t>
  </si>
  <si>
    <t>Бесщеточный двигатель; скорость 5000 об/мин; диск 190х30; макс. глубина пропила 66мм; 2 аккумулятора; з/у; вес 4кг; HD кейс</t>
  </si>
  <si>
    <t>Бесщеточный двигатель POWERSTATE; движений в минуту 800-3500; толщина резки в дереве/стали 100/10мм; ход пилы 25мм; 2 аккумулятора; з/у; вес 2.8; HD кейс</t>
  </si>
  <si>
    <t>Без аккумуляторов и з/у; бесщеточный двигатель POWERSTATE; энергия удара 11 Дж; Макс. диаметр сверления в бетоне/туннельным буром/коронками 45/85/150 мм; ; кейс</t>
  </si>
  <si>
    <t>Мощность 1400 Вт; энергия удара 11 Дж; макс. диаметр сверления в бетоне/туннельным буром/коронками 45/85/150 мм; вес 9,6; кейс</t>
  </si>
  <si>
    <t>Бесщеточный двигатель POWERSTATE; скорость 9000 об/мин; диаметр диска 125 мм; резьба шпинделя М14; аккумулятор M18 HB5,5 2шт; турбо з/у M12-18 FC; ползунковый переключатель; кейс</t>
  </si>
  <si>
    <t>Без аккумулятора в комплекте; вес 12,1; сетевой 220В; аккумулятор 18В; 3 режима; светоотдача 9000/4800/2500 люмен; заряжает аккумуляторы; ONE-KEY; кабель 2,5м; разъём French, Belgium, CEE</t>
  </si>
  <si>
    <t>Бесщеточный двигатель POWERSTATE; частота хода 0-3000; ход пилы 32мм; 1 аккумулятор M18 HB12; турбо з/у M12-18 FC; вес 5,5; картон</t>
  </si>
  <si>
    <t>Бесщеточный двигатель POWERSTATE; скорость 6600 об/мин; диаметр диска 230 мм; резьба шпинделя М14; 1 аккумулятор M18 HB12; турбо з/у M12-18 FC; вес 5,3; лопаточный переключатель; кейс</t>
  </si>
  <si>
    <t>Мощность 725; частота 0-2500; для шурупов 6мм; макс. крутящий момент 25Нм; вес 1,4; 4м QUIK LOK кабель; поясная скоба; набор торцевых насадок 6/8/10 мм; держатель бит; картон</t>
  </si>
  <si>
    <t>Пылесборник (тканевый) для виброшлифмашин 125/150 мм</t>
  </si>
  <si>
    <t>Без аккумулятора в комплекте; +5 часов работы на одном заряде аккумулятора; блистер</t>
  </si>
  <si>
    <t>Напряжение 14 В; емкость 1.5Ач; Li-Ion; блистер</t>
  </si>
  <si>
    <t>Напряжение 28 В; емкость 3Ач; Li-Ion REDLITHIUM; картон</t>
  </si>
  <si>
    <t>Количество в упаковке 4шт; дальность сигнала 30м; класс защиты IP67; вес 0,023кг; батарея CR 2032; картон</t>
  </si>
  <si>
    <t>Количество в упаковке 50шт; дальность сигнала 30м; класс защиты IP67; вес 0,023кг; батарея CR 2032; картон</t>
  </si>
  <si>
    <t>Система L4; блистер</t>
  </si>
  <si>
    <t>Насадка кусторез для многофункционального привода M18 FOPH-0</t>
  </si>
  <si>
    <t>Мощность 1010; патрон 13мм; макс. крутящий момент 54Нм; частота 0-1450/0-3400; диаметр 20/24/16/40, вес 3,1; 4м кабель; кейс</t>
  </si>
  <si>
    <t>Мощность 720; частота 0-3650; энергия удара 4,1Дж; вес 3,7; 4м кабель; SDS-Plus; доп. рукоятка; кейс</t>
  </si>
  <si>
    <t>Скорость 230-400 об/мин; Мощность 1010Вт; лента 100х620; вес 5,3; 4м кабель; мешок пылесборник; шлифлента; картон</t>
  </si>
  <si>
    <t>Скорость 6600 об/мин; Мощность 2100Вт; вес 5,4; 4м кабель; поворотный кожух; боковая рукоятка AVS; Autobalancer; гайка FIXTEC; картон</t>
  </si>
  <si>
    <t>Скорость 6600 об/мин; Мощность 2400Вт; вес 5,5; 4м кабель; плавный пуск; поворотный кожух; антивибрационная система; картон</t>
  </si>
  <si>
    <t>Скорость 6600 об/мин; Мощность 2600Вт; вес 5,8; 4м кабель; плавный пуск; поворотный кожух; антивибрационная система; поворотная основная рукоятка; гайка FIXTEС; система безопасности B-Guard; картон</t>
  </si>
  <si>
    <t>Скорость 6600 об/мин; Мощность 2400Вт; вес 5,8; 4м кабель; плавный пуск; поворотный кожух; антивибрационная система; система защиты от случайного включения; поворотная основная рукоятка; гайка FIXTEС; система безопасности B-Guard; картон</t>
  </si>
  <si>
    <t>Скорость 6600 об/мин; Мощность 2400Вт; вес 5,5; 4м кабель; плавный пуск; поворотный кожух; система защиты от случайного включения; антивибрационная система; поворотная основная рукоятка; картон</t>
  </si>
  <si>
    <t>Скорость 6600 об/мин; Мощность 2100Вт; вес 5,4; 4м кабель; поворотный кожух; боковая рукоятка AVS; ключ; Autobalancer; кнопка DMS (без фиксации); картон</t>
  </si>
  <si>
    <t>Скорость 6000 об/мин; Мощность 1200Вт; макс глубина пропила 55мм; вес 4,2; 4м кабель; пильный диск 165х30; картон</t>
  </si>
  <si>
    <t>Патрон SDS Plus FIXTEC; 4 Режима (сверление/сверление с ударом/предустановка долота/режим удара); энергия удара 2Дж; максимальный диаметр сверления в бетоне 24мм; картон</t>
  </si>
  <si>
    <t>Мощность 630; патрон 13мм; макс. крутящий момент 21Нм; частота 0-2900; диаметр 15/18/30/13; вес 1,8; 4м кабель; кейс</t>
  </si>
  <si>
    <t>Скорость без нагрузки 9000 об/мин; диаметр диска 115мм; резьба шпинделя М14; ползунковый переключатель; картон</t>
  </si>
  <si>
    <t>Мощность 1500Вт; контейнер 30; производительность 3700 л/мин; максимальное разряжение 250 мбар; шланг; мешок для мусора; тканевый мешок; набор для чистки пола; картон</t>
  </si>
  <si>
    <t>Без аккумулятора и з/у в комплекте; точность +/-0,2мм; классификация лазера-класс II 635; диапазон измерения 30м.</t>
  </si>
  <si>
    <t>1/2 скорость 0-2000/0-3000 х/мин; ход полотна 29мм; 2 полотна Super Sawzall; кейс</t>
  </si>
  <si>
    <t>Поставляется без аккумуляторов и зарядного устройства; скорость 3200 об/мин; пильный диск по металлу 174х20; глубина пропила 61мм; кейс</t>
  </si>
  <si>
    <t>Скорость 4200 об/мин; пильный диск 165х15,87; параллельный упор; кейс</t>
  </si>
  <si>
    <t>Патрон SDS Plus; 2 Режима (сверление/сверление с ударом); энергия удара 0,9Дж; максимальный диаметр сверления в бетоне 13мм; 2 аккумулятора; з/у; вес 1,6; кейс</t>
  </si>
  <si>
    <t>1/2 скорость 0-450/0-1800 об/мин; диаметр сверления 16/65/20; крутящий момент 85Нм; HD кейс</t>
  </si>
  <si>
    <t xml:space="preserve">1/2 скорость 2100/2800 х/мин; ход полотна 26мм; 5 полотен; HD кейс </t>
  </si>
  <si>
    <t>Скорость 9000 об/мин; диаметр диска 115мм; поворотный кожух; боковая рукоятка с AVS; гайка FIXTEC; HD кейс</t>
  </si>
  <si>
    <t>C12ВРD; C12НZ; аккумуляторы М12В4 х 2шт; з/у; сумка</t>
  </si>
  <si>
    <t>Диск 165х15,87; макс. глубина пропила 55мм; 2 аккумулятора; з/у; вес 3,8; кейс</t>
  </si>
  <si>
    <t>Хвостовик SQ 1/2"(кольцо); крутящий момент 640Нм; кейс</t>
  </si>
  <si>
    <t>Скорость 0-85 об/мин; макс. сечение реза 41х41 мм; вес 3.2; 2 аккумулятора; з/у; кейс</t>
  </si>
  <si>
    <t>1/2 скорость 0-400/0-1500 об/мин; крутящий момент 38 Нм; сверление в дереве/кирпиче/металле 22/10/10 мм; кол-во уд/мин 1/2Скорость 0-6000/0-22500; 2 аккумулятора; з/у; Вес 1,5; кейс</t>
  </si>
  <si>
    <t>Скорость 0-2500 об/мин; частота ударов 0-3300 уд/мин; макс. крутящий момент 135 Нм; 2 аккумулятора; з/у; Вес 1,0; патрон 3/8"; кейс</t>
  </si>
  <si>
    <t>40000 пресс циклов; поставляется с клещами профиль М; 2 аккумулятора; з/у; вес 1,8; кейс</t>
  </si>
  <si>
    <t>40000 пресс циклов; поставляется с клещами профиль V; 2 аккумулятора; з/у; вес 1,8; кейс</t>
  </si>
  <si>
    <t>40000 пресс циклов; поставляется с клещами профиль TH; 2 аккумулятора; з/у; вес 1,8; кейс</t>
  </si>
  <si>
    <t>40000 пресс циклов; поставляется с клещами профиль U; 2 аккумулятора; з/у; вес 1,8; кейс</t>
  </si>
  <si>
    <t>Температура контакта -200/+1371; точность 0,1%; аккумулятор типа АА х3шт; вес 0,5кг; картон</t>
  </si>
  <si>
    <t>Патрон SDS Plus; 4 Режима (сверление/сверление с ударом/предустановка долота/режим удара); энергия удара 2Дж; максимальный диаметр сверления в бетоне 24мм; 2 аккумулятора; з/у; вес 3,5; кейс</t>
  </si>
  <si>
    <t>M18 BPD; M18 BID; аккумуляторы М18В4 х 2шт; з/у; кейс</t>
  </si>
  <si>
    <t>Патрон HEX 1/4"; крутящий момент 180Нм; картон</t>
  </si>
  <si>
    <t>Патрон HEX 1/4"; крутящий момент 180Нм; 2 аккумулятора; з/у; вес 1,7; кейс</t>
  </si>
  <si>
    <t>M18 BDD; M18 BID; аккумуляторы М18В4 х 2шт; з/у; кейс</t>
  </si>
  <si>
    <t>Бесщеточный двигатель POWERSTATE; поставляется без аккумулятора и зарядного устройства; скорость 0-1200 об/мин; макс диаметр сверления в дереве спиральным сверлом/самоврезающейся насадкой/кольцевой коронкой/в стали 26/51/102/8; вес 4,1; картон</t>
  </si>
  <si>
    <t>Скорость 0-3000 дв/мин; длина хода 13мм; 2 аккумулятора; з/у; Вес 1,2; HD кейс</t>
  </si>
  <si>
    <t>Бесщеточный двигатель POWERSTATE; диаметр сверления бетон/дерево/сталь 28/30/13; энергия удара 4,7Дж; картон</t>
  </si>
  <si>
    <t>Бесщеточный двигатель POWERSTATE; диаметр сверления бетон/дерево/сталь 28/30/13; энергия удара 4,7Дж; 2 аккумулятора; з/у; вес 4,7; кейс</t>
  </si>
  <si>
    <t>Бесщеточный двигатель POWERSTATE; диаметр сверления бетон/дерево/сталь 28/30/13; энергия удара 4,7Дж; 2 аккумулятора; з/у; вес 4,7; система пылеудаления М18-28 CPDEX-0; кейс</t>
  </si>
  <si>
    <t>Скорость 11000 об/мин; Мощность 1200Вт; диаметр диска 125мм; вес 2,4; кабель 4м; защита от заклинивания диска; интегрированная система FIXTEC; быстросъемный защитный кожух; боковая рукоятка AVS, кожух с пылеудалением для резки бетона; диск DUH 125,фланцевая подкладная / зажимная гайки; ключ; HD кейс</t>
  </si>
  <si>
    <t>Частота 11000 об/мин; Мощность 1550Вт; диаметр 125; вес 2,6; 4м кабель; защита от заклинивания диска; интегрированная система FIXTEC; Быстросъемный защитный кожух, боковая рукоятка AVS; кожух с пылеудалением для резки бетона; диск DUH 125; фланцевая подкладная / зажимная гайки; ключ; HD кейс</t>
  </si>
  <si>
    <t>Скорость 11000 об/мин; Мощность 1200Вт; диаметр диска 125мм; вес 2,4кг; кабель 4м; защита от заклинивания диска; интегрированная система FIXTEC; быстросъемный защитный кожух, скобовидная рукоятка, кожух с пылеудалением для шлифования бетона, чашка 125 мм, фланцевая подкладная / зажимная гайки; ключ; HD кейс</t>
  </si>
  <si>
    <t>Скорость 9000 об/мин; диаметр диска 115мм; поворотный кожух; боковая рукоятка с AVS; гайка FIXTEC; 2 аккумулятора; з/у; вес 2.8; HD кейс</t>
  </si>
  <si>
    <t xml:space="preserve">1/2 скорость 2100/2800 х/мин; ход полотна 26мм; 5 полотен; 2 аккумулятора; з/у; вес 3,5; HD кейс </t>
  </si>
  <si>
    <t>1/2 скорость 0-450/0-1800 об/мин; диаметр сверления 16/65/20; крутящий момент 85Нм; 2 аккумулятора; з/у; вес 3,1; HD кейс</t>
  </si>
  <si>
    <t>Бесщеточный двигатель POWERSTATE; диаметр сверления бетон/дерево/сталь 28/30/13; энергия удара 4,1Дж; 2 аккумулятора; з/у; вес 4,7; HD кейс</t>
  </si>
  <si>
    <t>Бесщеточный двигатель POWERSTATE; диаметр сверления бетон/дерево/сталь 28/30/13; энергия удара 4,7Дж; HD кейс</t>
  </si>
  <si>
    <t>Бесщеточный двигатель POWERSTATE; 40000 пресс циклов; поставляется без тисков; 2 аккумулятора; з/у; вес 2,9; кейс</t>
  </si>
  <si>
    <t>Бесщеточный двигатель POWERSTATE; 40000 пресс циклов; поставляется с тисками профиль М; з/у; вес 2,9; кейс</t>
  </si>
  <si>
    <t>Бесщеточный двигатель POWERSTATE; 40000 пресс циклов; поставляется с тисками профиль V; 2 аккумулятора; з/у; вес 2,9; кейс</t>
  </si>
  <si>
    <t>Бесщеточный двигатель POWERSTATE; 40000 пресс циклов; поставляется с тисками профиль TH; 2 аккумулятора; з/у; вес 2,9; кейс</t>
  </si>
  <si>
    <t>Бесщеточный двигатель POWERSTATE; 40000 пресс циклов; поставляется с тисками профиль U; 2 аккумулятора; з/у; вес 2,9; кейс</t>
  </si>
  <si>
    <t>Бесщеточный двигатель POWERSTATE; ONE-KEY технология предустановки характеристик через Bluetooth и специальное ПО; хвостовик SQ 1/2"(пин); крутящий момент 1/2/3/4 скорость 40/120/300/120Нм (автостоп); картон</t>
  </si>
  <si>
    <t>Бесщеточный двигатель POWERSTATE; ONE-KEY технология предустановки характеристик через Bluetooth и специальное ПО; хвостовик SQ 1/2"(кольцо); крутящий момент 1/2/3/4 скорость 40/120/300/120Нм (автостоп);картон</t>
  </si>
  <si>
    <t>Скорость 11500 об/мин; Мощность 800Вт; вес 2,0; 4м кабель; ключевой кожух; кейс</t>
  </si>
  <si>
    <t>Бесщеточный двигатель POWERSTATE; скорость 8500 об/мин; диаметр диска 115мм; резьба шпинделя М14; ползунковый переключатель; HD кейс</t>
  </si>
  <si>
    <t>Бесщеточный двигатель POWERSTATE; скорость 0-1200 об/мин; макс диаметр сверления в дереве спиральным сверлом/самоврезающейся насадкой/кольцевой коронкой/в стали 26/51/102/8; HD BOX</t>
  </si>
  <si>
    <t>Бесщеточный двигатель POWERSTATE; скорость 3600 об/мин; диаметр диска 140 мм; диаметр шпинделя 20; 2 аккумулятора; з/у; вес 2,7; HD кейс</t>
  </si>
  <si>
    <t>Без аккумулятора в комплекте; вес 5,4; возможность работы от сети 220В; аккумулятор 18В; 3 режима; светоотдача 4400/2100/1000 люмен; кабель 2,5м</t>
  </si>
  <si>
    <t>Бесщеточный двигатель POWERSTATE; скорость 8500 об/мин; диаметр диска 115мм; резьба шпинделя М14; 2 аккумулятора; турбо з/у M12-18 FC; вес 2,7; электронная система торможения диска RAPID STOP; лопаточный переключатель; HD кейс</t>
  </si>
  <si>
    <t>Тип шпильки 16 (наклонная); наклонный магазина (20 градусов); длина шпильки от 31 мм до 63мм; бесключевая регулировка глубины; LED подсветка; 2 аккумулятора; турбо з/у M12-18 FC; вес 7,0; HD кейс</t>
  </si>
  <si>
    <t>Тип шпильки 18 (прямая); прямой магазин; длина шпильки от 31 мм до 63мм; бесключевая регулировка глубины; LED подсветка; 2 аккумулятора; турбо з/у M12-18 FC; вес 5,0; HD кейс</t>
  </si>
  <si>
    <t>Тип шпильки 16 (наклонная); наклонный магазина (20 градусов); длина шпильки от 31 мм до 63мм; бесключевая регулировка глубины; LED подсветка; HD кейс</t>
  </si>
  <si>
    <t>Тип шпильки 18 (прямая); прямой магазин; длина шпильки от 31 мм до 63мм; бесключевая регулировка глубины; LED подсветка; HD кейс</t>
  </si>
  <si>
    <t>Скорость 11000 об/мин; Мощность 1750Вт; вес 2,8; 4м кабель; боковая рукоятка AVS; гайка FIXTEC; кнопка DMS (без фиксации); картон</t>
  </si>
  <si>
    <t>Мощность 1550; энергия удара 11,9 Дж;; вес 8,3; патрон SDS-Max; уровень вибрации 9,5 м/с²; кабель 6 м; доп. рукоятка; смазка; кейс</t>
  </si>
  <si>
    <t>Без аккумулятора в комплекте; вес 12,1; сетевой 220В; аккумулятор 18В; 3 режима; светоотдача 9000/4800/2500 люмен; заряжает аккумуляторы; ONE-KEY; кабель 2,5м; разъём SCHUKO GALP</t>
  </si>
  <si>
    <t>Бесщеточный двигатель POWERSTATE; ONE-KEY технология предустановки характеристик через Bluetooth и специальное ПО; крутящий момент 1/2/3/4 скорость 26/80/203/0-203Нм; патрон HEX 1/4"; HD кейс</t>
  </si>
  <si>
    <t>Бесщеточный двигатель POWERSTATE; ONE-KEY технология предустановки характеристик через Bluetooth и специальное ПО; хвостовик SQ 1/2"(пин); крутящий момент 1/2/3/4 скорость 40/120/300/120Нм (автостоп); HD кейс</t>
  </si>
  <si>
    <t>Бесщеточный двигатель POWERSTATE; усилие 77кН; макс. диаметр кабеля 44 мм; для кабелей ACSR и ACSS; кейс; ONE-KEY</t>
  </si>
  <si>
    <t>Бесщеточный двигатель POWERSTATE; усилие 77кН; макс. диаметр кабеля 44 мм; для кабелей ACSR и ACSS; 2 аккумулятора 1х5Ач и 1х2Ач; турбо з/у M12-18 FC; вес 6,0; кейс; ONE-KEY</t>
  </si>
  <si>
    <t>Бесщеточный двигатель POWERSTATE; усилие 77кН; макс. диаметр кабеля 75 мм; для кабелей алюм и медь; кейс; ONE-KEY</t>
  </si>
  <si>
    <t>Бесщеточный двигатель POWERSTATE; усилие 77кН; макс. диаметр кабеля 75 мм; для кабелей алюм и медь; 2 аккумулятора; турбо з/у M12-18 FC; вес 7,9; кейс; ONE-KEY; пульт дистанционного управления</t>
  </si>
  <si>
    <t>Без аккумулятора в комплекте; вес 4,7; аккумулятор 18В; 3 режима; светоотдача 2500/2200/800 люмен</t>
  </si>
  <si>
    <t>Мощность 2200; энергия удара 42Дж; 1300 уд/мин; вес 24,2; хвостовик К-Нех 28мм; уровень вибрации 4,7 м/с²; кабель 6м; картон</t>
  </si>
  <si>
    <t>Высота 860 мм; длина платформы 1093мм-раздвигается до 2542мм; складывается до 1093 мм включая ролик; несущая способность 227кг; вес 14,0; картон</t>
  </si>
  <si>
    <t>Бесщеточный двигатель POWERSTATE; скорость 0-600 об/мин; максимальный диаметр трубы 64мм; диаметр тросика 8мм; длина тросика 10,6м; вес 6,9кг; ведро; картон</t>
  </si>
  <si>
    <t>Бесщеточный двигатель POWERSTATE; скорость 0-600 об/мин; максимальный диаметр трубы 75мм; диаметр тросика 10 мм; длина тросика 10,6м; ведро; картон</t>
  </si>
  <si>
    <t>Бесщеточный двигатель POWERSTATE; скорость 0-250 об/мин; максимальный диаметр трубы 100 мм; диаметр тросика 13мм; длина тросика 15м; вес 13,4кг; картон</t>
  </si>
  <si>
    <t>Бесщеточный двигатель POWERSTATE; скорость 0-250 об/мин; максимальный диаметр трубы 75мм; диаметр тросика 16мм; длина тросика 15м; аккумулятор 2шт; турбо з/у; вес 13,4кг; картон</t>
  </si>
  <si>
    <t>M12 FPD; M12 FID; аккумуляторы М12 В6 х 2шт; з/у; HD кейс</t>
  </si>
  <si>
    <t>M12 FPD; M12 CH; аккумуляторы М12 В4 х 2шт; з/у; HD кейс</t>
  </si>
  <si>
    <t>сетевой 90-220В; вес 3,7; кабель 4м; стальной тросик 1,2м; светоотдача 7700 люмен</t>
  </si>
  <si>
    <t>M18FPD2; M18FIWF12; аккумуляторы М18В5 х 2шт; турбо з/у M12-18 FC; HD кейс</t>
  </si>
  <si>
    <t>Сезон 2018/2019; без аккумулятора и зарядного устройства; размер S; цвет черный; 3 зоны подогрева; 53% Хлопок, 47% Полиэстер; катрон; приёмная часть C12 BH</t>
  </si>
  <si>
    <t>Сезон 2018/2019; без аккумулятора и зарядного устройства; размер 2-XL; цвет серый; 3 зоны подогрева; 53% Хлопок, 47% Полиэстер; катрон; приёмная часть C12 BH</t>
  </si>
  <si>
    <t>Сезон 2018/2019; ткань GRIDIRON™; вставки Free Flex™; материал Полиэстер 100%; 2 х передних кармана, 2 х больших задних кармана, 3 х боковых кармана на ногах; размер XL</t>
  </si>
  <si>
    <t>Сезон 2018/2019; ткань GRIDIRON™; вставки Free Flex™; материал Полиэстер 100%; 2 х передних кармана, 2 х больших задних кармана, 3 х боковых кармана на ногах; размер 2-XL</t>
  </si>
  <si>
    <t>Поставляется без аккумуляторов и зарядного устройства; Бесщеточный двигатель; патрон HEX 1/4"; крутящий момент 180Нм; HD кейс</t>
  </si>
  <si>
    <t>M18 BLPD2; M18 BLID2; аккумуляторы М18В5 х 2шт; з/у M12-18FC; HD кейс</t>
  </si>
  <si>
    <t>M18 ONEPD2; M18 ONEID2; аккумулятор M18 B5 х 2шт; з/у M12-18FC; HD кейс</t>
  </si>
  <si>
    <t>M18 CBLPD; M18 CBLID; аккумуляторы М18В4 х 2шт; з/у; кейс</t>
  </si>
  <si>
    <t>M18 CBLDD; M18 CBLID; аккумуляторы М18В4 х 2шт; з/у; кейс</t>
  </si>
  <si>
    <t>M18 BLDD2; M18 BLID2; аккумуляторы М18В5 х 2шт; з/у M12-18FC; HD кейс</t>
  </si>
  <si>
    <t>M18 ONEPD2; M18 ONEIW2; аккумулятор M18 B5 х 2шт; з/у M12-18FC; HD кейс</t>
  </si>
  <si>
    <t>M18 CBLDD; M18 CBLID; аккумуляторы М18В5 х 2шт; з/у; кейс</t>
  </si>
  <si>
    <t>Набор инструмента: M18FLAG230XPDB-0, M18FSX-0, M18 HNRG-122, M18FCCS66-0, Contractor FUEL Bag (4933459429)</t>
  </si>
  <si>
    <t>Набор инструмента: M18ONEPD2, M18CAG125XPDB, M18 B5 (3шт.), M12-18FC, HD-Box (2 шт.)</t>
  </si>
  <si>
    <t>Набор инструмента: M18FPD2, M18CAG125X, M18 B5 (3 шт.), M12-18FC, HD-Box (2 шт.)</t>
  </si>
  <si>
    <t>Бесщеточный двигатель POWERSTATE; энергия удара 11 Дж; макс. диаметр сверления в бетоне/туннельным буром/коронками 45/85/150 мм; 1 аккумулятор 12Ач; з/у; вес 10,2; кейс</t>
  </si>
  <si>
    <t>Бесщеточный двигатель POWERSTATE; усилие 53кН; макс. диаметр кабеля 35 мм; для кабелей FSW; кейс</t>
  </si>
  <si>
    <t>Бесщеточный двигатель POWERSTATE; скорость 9000 об/мин; диаметр диска 125 мм; резьба шпинделя М14; аккумулятор M18 HB5,5 2шт; турбо з/у M12-18 FC; лопаточный переключатель; кейс</t>
  </si>
  <si>
    <t>Бесщеточный двигатель POWERSTATE; усилие 53кН; макс. диаметр кабеля 35 мм; для медных и алюминиевых кабелей; кейс</t>
  </si>
  <si>
    <t>Бесщеточный двигатель POWERSTATE; усилие 53кН; макс. диаметр кабеля 35 мм; для медных и алюминиевых кабелей; 1 аккумулятор; турбо з/у M12-18 FC; кейс</t>
  </si>
  <si>
    <t>Бесщеточный двигатель POWERSTATE; усилие 53кН; макс. диаметр кабеля 22,5 мм; для кабелей ACSR; кейс</t>
  </si>
  <si>
    <t>Бесщеточный двигатель POWERSTATE; усилие 53кН; макс. диаметр кабеля 22,5 мм; для кабелей ACSR; 1 аккумулятор; турбо з/у M12-18 FC; кейс</t>
  </si>
  <si>
    <t>Бесщеточный двигатель POWERSTATE; усилие 53кН; макс. диаметр кабеля 35 мм; для кабелей FSW; 1 аккумулятор; турбо з/у M12-18 FC; кейс</t>
  </si>
  <si>
    <t>Бесщеточный двигатель POWERSTATE; ONE-KEY технология предустановки характеристик через Bluetooth и специальное ПО; сила обжима 109кН; сечение кабеля до 400 мм² CU и 300 мм² AL; 2 аккумулятора 1х5Ач и 1х2Ач; турбо з/у M12-18 FC; кейс</t>
  </si>
  <si>
    <t xml:space="preserve">Мощность 2100 Вт; энергия удара (EPTA) 39 Дж; вес 17,2 кг; тип хвостовика K-Hex 30 мм; уровень вибрации при долблении 8,4 м/с²; боковая рукоятка; пластиковый кейс с колесами </t>
  </si>
  <si>
    <t>Технология сменных ёмкостей SWITCH TANK™; давление насоса 8.27 бар; масса 5 кг; совместим с ёмкостями 15 л; картон</t>
  </si>
  <si>
    <t>Технология сменных ёмкостей SWITCH TANK™; давление насоса 8.27 бар; масса 5 кг; совместим с ёмкостями 15 л; 1 аккумулятор; картон</t>
  </si>
  <si>
    <t>Технология сменных ёмкостей SWITCH TANK™; ёмкость для химии + шланг + распылитель; объём 15 л; картон</t>
  </si>
  <si>
    <t>Технология сменных ёмкостей SWITCH TANK™; ёмкость для воды + шланг; объём 15 л; картон</t>
  </si>
  <si>
    <t>Лезвия для шпилек M6, M8, M10 и M12; масса 3.9 кг; картон</t>
  </si>
  <si>
    <t>Лезвия для шпилек M6, M8, M10 и M12; масса 3.9 кг; 2 аккумулятора; з/у; картон</t>
  </si>
  <si>
    <t>Бесщеточный двигатель POWERSTATE; ONE-KEY; хвостовик 1"; крутящий момент на затяжку 2034 Нм; крутящий момент на срыв 2440 Нм; 2 аккумулятора; з/у; вес 3 кг; HD кейс</t>
  </si>
  <si>
    <t>Бесщеточный двигатель POWERSTATE; ONE-KEY; хвостовик 1"; крутящий момент на затяжку 2034 Нм; крутящий момент на срыв 2440 Нм; вес 3 кг; HD кейс</t>
  </si>
  <si>
    <t>Бесщеточный двигатель POWERSTATE; крутящий момент 50 Нм; 4 скорости; патрон HEX 1/4"; картон</t>
  </si>
  <si>
    <t>Бесщеточный двигатель POWERSTATE; крутящий момент 50 Нм; 4 скорости; патрон HEX 1/4"; 2 аккумулятора; з/у; HD кейс</t>
  </si>
  <si>
    <t>Бесщеточный двигатель POWERSTATE; патрон SDS-MAX FIXTEC; 2 Режима (сверление с ударом/режим удара); энергия удара 6,0Дж; макс. диаметр сверления в бетоне 40 мм; 1 аккумулятор 12Ач; з/у; вес 6,7; кейс</t>
  </si>
  <si>
    <t>Наклонный магазин; длина шпильки от 50 до 90 мм; 2 аккумулятора; з/у; кейс</t>
  </si>
  <si>
    <t>Наклонный магазин; длина шпильки от 50 до 90 мм; кейс</t>
  </si>
  <si>
    <t>Скорость 0-5000 об/мин; диск 305х51; 1 аккумулятор; з/у; картон</t>
  </si>
  <si>
    <t>Скорость 0-5000 об/мин; диск 305х51; картон</t>
  </si>
  <si>
    <t>Прямой магазин; 2 аккумулятора; з/у; HD кейс</t>
  </si>
  <si>
    <t>Прямой магазин; HD кейс</t>
  </si>
  <si>
    <t>Бесщеточный двигатель; диск 190х30; макс. глубина пропила 66 мм; картон</t>
  </si>
  <si>
    <t>Скорость перекачки 1824 л/ч; картон</t>
  </si>
  <si>
    <t>Без аккумуляторов и з/у; бесщеточный двигатель POWERSTATE; скорость цепи 12,4 м/с; длина шины 300мм; комплектация: 80 мл цепного масла, цепной ключ, чехол для шины; картон</t>
  </si>
  <si>
    <t>USB; совместим с М12</t>
  </si>
  <si>
    <t>Технология сменных ёмкостей SWITCH TANK™; ёмкость для бетонообработки + шланг + распылитель; объём 15 л; картон</t>
  </si>
  <si>
    <t>Бесщеточный двигатель POWERSTATE; скорость цепи 12,4 м/с; длина шины 300 мм; комплектация: 80 мл цепного масла, цепной ключ, чехол для шины; 1 аккумулятор M18 HB12; турбо з/у M12-18 FC; картон</t>
  </si>
  <si>
    <t>Напряжение 12;  хвостовик 1/4"; макс. крутящий момент 81Нм; картон</t>
  </si>
  <si>
    <t>4058546293987</t>
  </si>
  <si>
    <t>Напряжение 12; хвостовик 3/8"; макс. крутящий момент 81Нм; картон</t>
  </si>
  <si>
    <t>4058546293994</t>
  </si>
  <si>
    <t>4058546288358</t>
  </si>
  <si>
    <t>Бесщёточный двигатель; ONE-KEY; встроенный TICK; в комплекте: контейнер для тросиков, трубка, аккумулятор 12 Ач, быстрое з/у; картон</t>
  </si>
  <si>
    <t>Кабель: 60 м; ONE-KEY; встроенный TICK; 34 мм камера и встроенный зонд; картон</t>
  </si>
  <si>
    <t>Кабель: 36 м; ONE-KEY; встроенный TICK; 34 мм камера и встроенный зонд; картон</t>
  </si>
  <si>
    <t>ONE-KEY; встроенный TICK; картон</t>
  </si>
  <si>
    <t>ONE-KEY; картон</t>
  </si>
  <si>
    <t>3/8''; точность: 2% по ч/с, 3% против ч/с; ONE-KEY; кейс</t>
  </si>
  <si>
    <t>3/8''; точность: 2% по ч/с, 3% против ч/с; ONE-KEY; в комплекте: аккумулятор 2 Ач.; з/у; кейс</t>
  </si>
  <si>
    <t>1/2''; точность: 2% по ч/с, 3% против ч/с; ONE-KEY; кейс</t>
  </si>
  <si>
    <t>1/2''; точность: 2% по ч/с, 3% против ч/с; ONE-KEY; в комплекте: аккумулятор 2 Ач.; з/у; кейс</t>
  </si>
  <si>
    <t xml:space="preserve">В комплекте: цанги; картон
</t>
  </si>
  <si>
    <t xml:space="preserve">В комплекте: аккумуляторы 2 Ач и 4 Ач, з/у, цанги; cумка
</t>
  </si>
  <si>
    <t xml:space="preserve"> 350/150/25  люменов при рассеянном луче; 350/450 люменов при сфокусированном луче; защита IP54; в комплекте: съёмный ремешок, клипсы для крепления на каску, батарейки; картон</t>
  </si>
  <si>
    <t>400/200/25 люменов при рассеянном луче; 575 люменов при сфокусированном луче; защита IP54; в комплекте: съёмный ремешок, клипсы для крепления на каску, встроенный аккумулятор; картон</t>
  </si>
  <si>
    <t>500/300/25 люменов; защита IP54; в комплекте: съёмный ремешок, клипсы для крепления на каску, встроенный аккумулятор; картон</t>
  </si>
  <si>
    <t>4058546326371</t>
  </si>
  <si>
    <t>4058546298920</t>
  </si>
  <si>
    <t>4058546298937</t>
  </si>
  <si>
    <t>4058546290894</t>
  </si>
  <si>
    <t>Гвозди 18GA; прямой магазин на 63 гвоздя; в комплекте: 2 аккумулятора 2.0 Ач, быстрое з/у; HD кейс</t>
  </si>
  <si>
    <t>Гвозди 18GA; прямой магазин на 63 гвоздя; HD кейс</t>
  </si>
  <si>
    <t>Поставляется без проволоки, аккумуляторов и з/у; HD кейс</t>
  </si>
  <si>
    <t>В комплекте: барабан с 30 м стальной проволокой, 2 аккумулятора 2.0 Ач, быстрое з/у; HD кейс</t>
  </si>
  <si>
    <t>В комплекте: барабан с 30 м изолированной проволокой, 2 аккумулятора 2.0 Ач, быстрое з/у; HD кейс</t>
  </si>
  <si>
    <t>Сезон 2018/2019; без аккумулятора и зарядного устройства; размер 2-XL; цвет черный; 3 зоны подогрева; 53% Хлопок, 47% Полиэстер; катрон; приёмная часть C12 BH</t>
  </si>
  <si>
    <t>Сезон 2018/2019; без аккумулятора и зарядного устройства; размер L; цвет черный; 3 зоны подогрева; 53% Хлопок, 47% Полиэстер; катрон; приёмная часть C12 BH</t>
  </si>
  <si>
    <t>Сезон 2018/2019; без аккумулятора и зарядного устройства; размер M; цвет черный; 3 зоны подогрева; 53% Хлопок, 47% Полиэстер; катрон; приёмная часть C12 BH</t>
  </si>
  <si>
    <t>Сезон 2018/2019; без аккумулятора и зарядного устройства; размер XL; цвет черный; 3 зоны подогрева; 53% Хлопок, 47% Полиэстер; катрон; приёмная часть C12 BH</t>
  </si>
  <si>
    <t>Совместимость с системой хранения PACKOUT; стандарты DAB+ &amp; AM/FM; картон</t>
  </si>
  <si>
    <t>Диск 190 мм; глубина пропила 66 мм; кейс</t>
  </si>
  <si>
    <t>045242535231</t>
  </si>
  <si>
    <t>Диск 190 мм; глубина пропила 66 мм; в комплекте 1 акк. 12 Ач., з/у; кейс</t>
  </si>
  <si>
    <t>4058546295400</t>
  </si>
  <si>
    <t>4058546295981</t>
  </si>
  <si>
    <t>4058546295998</t>
  </si>
  <si>
    <t>4058546324674</t>
  </si>
  <si>
    <t>4058546324681</t>
  </si>
  <si>
    <t>9.5 л; 9.3 бар; картон</t>
  </si>
  <si>
    <t>4058546325626</t>
  </si>
  <si>
    <t>4058546340452</t>
  </si>
  <si>
    <t>4058546340469</t>
  </si>
  <si>
    <t>4058546340476</t>
  </si>
  <si>
    <t>4058546344795</t>
  </si>
  <si>
    <t>4058546345969</t>
  </si>
  <si>
    <t>Картон</t>
  </si>
  <si>
    <t>4058546326340</t>
  </si>
  <si>
    <t>В комплекте: аккумуляторы 2 Ач и 4 Ач, з/у; кейс</t>
  </si>
  <si>
    <t>4058546326357</t>
  </si>
  <si>
    <t>4058546296544</t>
  </si>
  <si>
    <t>4058546296551</t>
  </si>
  <si>
    <t>4058546344245</t>
  </si>
  <si>
    <t>4058546344252</t>
  </si>
  <si>
    <t>4058546340148</t>
  </si>
  <si>
    <t>4058546340155</t>
  </si>
  <si>
    <t>4058546340162</t>
  </si>
  <si>
    <t>4058546340179</t>
  </si>
  <si>
    <t>4058546340186</t>
  </si>
  <si>
    <t>4058546344023</t>
  </si>
  <si>
    <t>045242277438</t>
  </si>
  <si>
    <t>4002395371327</t>
  </si>
  <si>
    <t>4002395375035</t>
  </si>
  <si>
    <t>4002395370870</t>
  </si>
  <si>
    <t>4002395381418</t>
  </si>
  <si>
    <t>4002395369324</t>
  </si>
  <si>
    <t>4002395289813</t>
  </si>
  <si>
    <t>4002395313105</t>
  </si>
  <si>
    <t>4002395289820</t>
  </si>
  <si>
    <t>4002395369652</t>
  </si>
  <si>
    <t>4002395375011</t>
  </si>
  <si>
    <t>4002395245185</t>
  </si>
  <si>
    <t>4002395289806</t>
  </si>
  <si>
    <t>4002395385744</t>
  </si>
  <si>
    <t>4002395381296</t>
  </si>
  <si>
    <t>4002395378067</t>
  </si>
  <si>
    <t>4002395381074</t>
  </si>
  <si>
    <t>4002395368242</t>
  </si>
  <si>
    <t>045242260928</t>
  </si>
  <si>
    <t>4002395289974</t>
  </si>
  <si>
    <t>045242263165</t>
  </si>
  <si>
    <t>4002395381289</t>
  </si>
  <si>
    <t>045242155118</t>
  </si>
  <si>
    <t>045242349098</t>
  </si>
  <si>
    <t>4002395289189</t>
  </si>
  <si>
    <t>4002395338467</t>
  </si>
  <si>
    <t>4002395302840</t>
  </si>
  <si>
    <t>045242263127</t>
  </si>
  <si>
    <t>4002395377527</t>
  </si>
  <si>
    <t>045242311781</t>
  </si>
  <si>
    <t>4002395363773</t>
  </si>
  <si>
    <t>4002395302833</t>
  </si>
  <si>
    <t>4002395369676</t>
  </si>
  <si>
    <t>045242504459</t>
  </si>
  <si>
    <t>4058546028626</t>
  </si>
  <si>
    <t>045242364046</t>
  </si>
  <si>
    <t>4002395375028</t>
  </si>
  <si>
    <t>4002395334285</t>
  </si>
  <si>
    <t>4002395363827</t>
  </si>
  <si>
    <t>4058546028619</t>
  </si>
  <si>
    <t>4002395377459</t>
  </si>
  <si>
    <t>4002395289172</t>
  </si>
  <si>
    <t>045242159710</t>
  </si>
  <si>
    <t>4002395373369</t>
  </si>
  <si>
    <t>4002395369669</t>
  </si>
  <si>
    <t>045242311774</t>
  </si>
  <si>
    <t>4002395289158</t>
  </si>
  <si>
    <t>4002395369638</t>
  </si>
  <si>
    <t>RO</t>
  </si>
  <si>
    <t>4002395289165</t>
  </si>
  <si>
    <t>4058546228187</t>
  </si>
  <si>
    <t>4002395288434</t>
  </si>
  <si>
    <t>4002395289196</t>
  </si>
  <si>
    <t>045242504466</t>
  </si>
  <si>
    <t>4002395288465</t>
  </si>
  <si>
    <t>4058546028596</t>
  </si>
  <si>
    <t>4002395363759</t>
  </si>
  <si>
    <t>4002395288410</t>
  </si>
  <si>
    <t>4002395369683</t>
  </si>
  <si>
    <t>045242286355</t>
  </si>
  <si>
    <t>4002395373772</t>
  </si>
  <si>
    <t>4002395288441</t>
  </si>
  <si>
    <t>4002395377466</t>
  </si>
  <si>
    <t>4002395277599</t>
  </si>
  <si>
    <t>4002395278220</t>
  </si>
  <si>
    <t>4002395278237</t>
  </si>
  <si>
    <t>4002395278213</t>
  </si>
  <si>
    <t>045242510146</t>
  </si>
  <si>
    <t>045242364053</t>
  </si>
  <si>
    <t>4002395357802</t>
  </si>
  <si>
    <t>4002395373758</t>
  </si>
  <si>
    <t>4002395289127</t>
  </si>
  <si>
    <t>4002395278251</t>
  </si>
  <si>
    <t>045242506422</t>
  </si>
  <si>
    <t>4002395369621</t>
  </si>
  <si>
    <t>045242337279</t>
  </si>
  <si>
    <t>4058546224257</t>
  </si>
  <si>
    <t>4058546010010</t>
  </si>
  <si>
    <t>4058546010027</t>
  </si>
  <si>
    <t>4002395278244</t>
  </si>
  <si>
    <t>4002395377626</t>
  </si>
  <si>
    <t>4002395380176</t>
  </si>
  <si>
    <t>4002395303892</t>
  </si>
  <si>
    <t>4002395338412</t>
  </si>
  <si>
    <t>4002395366507</t>
  </si>
  <si>
    <t>4002395277568</t>
  </si>
  <si>
    <t>4002395277575</t>
  </si>
  <si>
    <t>4002395277582</t>
  </si>
  <si>
    <t>4002395278206</t>
  </si>
  <si>
    <t>4002395385010</t>
  </si>
  <si>
    <t>4002395373352</t>
  </si>
  <si>
    <t>4002395277551</t>
  </si>
  <si>
    <t>4002395351725</t>
  </si>
  <si>
    <t>4002395385065</t>
  </si>
  <si>
    <t>4002395384976</t>
  </si>
  <si>
    <t>4002395367108</t>
  </si>
  <si>
    <t>4002395375950</t>
  </si>
  <si>
    <t>4002395385041</t>
  </si>
  <si>
    <t>4002395385119</t>
  </si>
  <si>
    <t>4002395357819</t>
  </si>
  <si>
    <t>4002395369706</t>
  </si>
  <si>
    <t>TH</t>
  </si>
  <si>
    <t>4002395351534</t>
  </si>
  <si>
    <t>4002395289103</t>
  </si>
  <si>
    <t>4058546224431</t>
  </si>
  <si>
    <t>4058546224264</t>
  </si>
  <si>
    <t>4058546028602</t>
  </si>
  <si>
    <t>045242006458</t>
  </si>
  <si>
    <t>4002395369645</t>
  </si>
  <si>
    <t>045242493913</t>
  </si>
  <si>
    <t>4002395319503</t>
  </si>
  <si>
    <t>045242493906</t>
  </si>
  <si>
    <t>045242299454</t>
  </si>
  <si>
    <t>4002395372850</t>
  </si>
  <si>
    <t>4002395385782</t>
  </si>
  <si>
    <t>4002395385836</t>
  </si>
  <si>
    <t>045242506415</t>
  </si>
  <si>
    <t>4002395363766</t>
  </si>
  <si>
    <t>045242324255</t>
  </si>
  <si>
    <t>4002395288427</t>
  </si>
  <si>
    <t>4002395373765</t>
  </si>
  <si>
    <t>4002395347247</t>
  </si>
  <si>
    <t>4058546289577</t>
  </si>
  <si>
    <t>4002395385805</t>
  </si>
  <si>
    <t>4058546010003</t>
  </si>
  <si>
    <t>4002395385058</t>
  </si>
  <si>
    <t>4002395288496</t>
  </si>
  <si>
    <t>4002395337620</t>
  </si>
  <si>
    <t>4002395385812</t>
  </si>
  <si>
    <t>4002395385775</t>
  </si>
  <si>
    <t>4002395170197</t>
  </si>
  <si>
    <t>SI</t>
  </si>
  <si>
    <t>4002395308521</t>
  </si>
  <si>
    <t>LI</t>
  </si>
  <si>
    <t>045242088812</t>
  </si>
  <si>
    <t>4002395379064</t>
  </si>
  <si>
    <t>4002395379101</t>
  </si>
  <si>
    <t>4002395379378</t>
  </si>
  <si>
    <t>4002395379415</t>
  </si>
  <si>
    <t>4002395379446</t>
  </si>
  <si>
    <t>4002395378333</t>
  </si>
  <si>
    <t>4002395346028</t>
  </si>
  <si>
    <t>4002395279623</t>
  </si>
  <si>
    <t>4002395376667</t>
  </si>
  <si>
    <t>4002395351503</t>
  </si>
  <si>
    <t>4002395385096</t>
  </si>
  <si>
    <t>4002395385102</t>
  </si>
  <si>
    <t>4002395287796</t>
  </si>
  <si>
    <t>4002395307517</t>
  </si>
  <si>
    <t>4002395385089</t>
  </si>
  <si>
    <t>4002395385829</t>
  </si>
  <si>
    <t>4002395377602</t>
  </si>
  <si>
    <t>4002395352647</t>
  </si>
  <si>
    <t>4002395310456</t>
  </si>
  <si>
    <t>4002395313112</t>
  </si>
  <si>
    <t>045242299461</t>
  </si>
  <si>
    <t>4002395385751</t>
  </si>
  <si>
    <t>045242140756</t>
  </si>
  <si>
    <t>045242140800</t>
  </si>
  <si>
    <t>4002395373819</t>
  </si>
  <si>
    <t>4002395366514</t>
  </si>
  <si>
    <t>4002395279647</t>
  </si>
  <si>
    <t>4058546290009</t>
  </si>
  <si>
    <t>045242364213</t>
  </si>
  <si>
    <t>4002395379453</t>
  </si>
  <si>
    <t>4002395289110</t>
  </si>
  <si>
    <t>4002395351510</t>
  </si>
  <si>
    <t>4002395379422</t>
  </si>
  <si>
    <t>4002395379477</t>
  </si>
  <si>
    <t>4002395379385</t>
  </si>
  <si>
    <t>4002395379071</t>
  </si>
  <si>
    <t>4002395379095</t>
  </si>
  <si>
    <t>4002395379132</t>
  </si>
  <si>
    <t>4002395379156</t>
  </si>
  <si>
    <t>4002395344581</t>
  </si>
  <si>
    <t>4058546224424</t>
  </si>
  <si>
    <t>4002395279678</t>
  </si>
  <si>
    <t>4002395279685</t>
  </si>
  <si>
    <t>4002395279661</t>
  </si>
  <si>
    <t>4002395279692</t>
  </si>
  <si>
    <t>4002395379088</t>
  </si>
  <si>
    <t>4002395379125</t>
  </si>
  <si>
    <t>4002395379231</t>
  </si>
  <si>
    <t>4002395379279</t>
  </si>
  <si>
    <t>4002395379248</t>
  </si>
  <si>
    <t>4002395379286</t>
  </si>
  <si>
    <t>4002395379309</t>
  </si>
  <si>
    <t>4002395379460</t>
  </si>
  <si>
    <t>4002395279630</t>
  </si>
  <si>
    <t>4002395279654</t>
  </si>
  <si>
    <t>4058546228064</t>
  </si>
  <si>
    <t>045242181896</t>
  </si>
  <si>
    <t>4002395373796</t>
  </si>
  <si>
    <t>4002395373833</t>
  </si>
  <si>
    <t>045242238965</t>
  </si>
  <si>
    <t>4002395385034</t>
  </si>
  <si>
    <t>4002395385768</t>
  </si>
  <si>
    <t>4002395358359</t>
  </si>
  <si>
    <t>4002395304448</t>
  </si>
  <si>
    <t>4002395381401</t>
  </si>
  <si>
    <t>4002395385799</t>
  </si>
  <si>
    <t>4002395352821</t>
  </si>
  <si>
    <t>4002395288458</t>
  </si>
  <si>
    <t>4002395276868</t>
  </si>
  <si>
    <t>4002395288472</t>
  </si>
  <si>
    <t>4058546011277</t>
  </si>
  <si>
    <t>4058546011291</t>
  </si>
  <si>
    <t>4058546011581</t>
  </si>
  <si>
    <t>045242364206</t>
  </si>
  <si>
    <t>045242480586</t>
  </si>
  <si>
    <t>045242089253</t>
  </si>
  <si>
    <t>4002395369331</t>
  </si>
  <si>
    <t>4002395379149</t>
  </si>
  <si>
    <t>4002395289134</t>
  </si>
  <si>
    <t>4058546011567</t>
  </si>
  <si>
    <t>4002395277544</t>
  </si>
  <si>
    <t>045242320455</t>
  </si>
  <si>
    <t>4002395379293</t>
  </si>
  <si>
    <t>4002395363841</t>
  </si>
  <si>
    <t>4002395385072</t>
  </si>
  <si>
    <t>045242513109</t>
  </si>
  <si>
    <t>4002395276837</t>
  </si>
  <si>
    <t>4002395276844</t>
  </si>
  <si>
    <t>4002395276851</t>
  </si>
  <si>
    <t>4002395276875</t>
  </si>
  <si>
    <t>4002395276882</t>
  </si>
  <si>
    <t>045242480593</t>
  </si>
  <si>
    <t>4002395289141</t>
  </si>
  <si>
    <t>4002395305551</t>
  </si>
  <si>
    <t>045242341948</t>
  </si>
  <si>
    <t>4058546221560</t>
  </si>
  <si>
    <t>045242178919</t>
  </si>
  <si>
    <t>045242503803</t>
  </si>
  <si>
    <t>4002395300129</t>
  </si>
  <si>
    <t>4002395302017</t>
  </si>
  <si>
    <t>4002395311026</t>
  </si>
  <si>
    <t>4002395304455</t>
  </si>
  <si>
    <t>4002395377619</t>
  </si>
  <si>
    <t>045242263158</t>
  </si>
  <si>
    <t>045242503841</t>
  </si>
  <si>
    <t>045242503810</t>
  </si>
  <si>
    <t>045242006106</t>
  </si>
  <si>
    <t>4002395303311</t>
  </si>
  <si>
    <t>4002395351749</t>
  </si>
  <si>
    <t>4002395321636</t>
  </si>
  <si>
    <t>4002395309085</t>
  </si>
  <si>
    <t>4002395377312</t>
  </si>
  <si>
    <t>4002395288403</t>
  </si>
  <si>
    <t>4002395351763</t>
  </si>
  <si>
    <t>4002395342198</t>
  </si>
  <si>
    <t>4002395377640</t>
  </si>
  <si>
    <t>045242238972</t>
  </si>
  <si>
    <t>4002395307722</t>
  </si>
  <si>
    <t>4002395373888</t>
  </si>
  <si>
    <t>045242471270</t>
  </si>
  <si>
    <t>4058546290863</t>
  </si>
  <si>
    <t>045242482764</t>
  </si>
  <si>
    <t>4002395276998</t>
  </si>
  <si>
    <t>4002395363803</t>
  </si>
  <si>
    <t>4002395278299</t>
  </si>
  <si>
    <t>4058546011338</t>
  </si>
  <si>
    <t>4058546011345</t>
  </si>
  <si>
    <t>4058546026769</t>
  </si>
  <si>
    <t>4058546026837</t>
  </si>
  <si>
    <t>4058546026844</t>
  </si>
  <si>
    <t>4058546026868</t>
  </si>
  <si>
    <t>045242513086</t>
  </si>
  <si>
    <t>4058546011284</t>
  </si>
  <si>
    <t>4058546011307</t>
  </si>
  <si>
    <t>4058546011314</t>
  </si>
  <si>
    <t>4058546026806</t>
  </si>
  <si>
    <t>4002395358342</t>
  </si>
  <si>
    <t>045242480616</t>
  </si>
  <si>
    <t>4002395379057</t>
  </si>
  <si>
    <t>4002395379040</t>
  </si>
  <si>
    <t>045242471287</t>
  </si>
  <si>
    <t>045242480609</t>
  </si>
  <si>
    <t>4058546011543</t>
  </si>
  <si>
    <t>4002395363797</t>
  </si>
  <si>
    <t>4002395276936</t>
  </si>
  <si>
    <t>4002395276967</t>
  </si>
  <si>
    <t>4002395277605</t>
  </si>
  <si>
    <t>4058546011376</t>
  </si>
  <si>
    <t>4058546011529</t>
  </si>
  <si>
    <t>4002395373741</t>
  </si>
  <si>
    <t>4002395379262</t>
  </si>
  <si>
    <t>4002395273423</t>
  </si>
  <si>
    <t>4002395273430</t>
  </si>
  <si>
    <t>4002395363834</t>
  </si>
  <si>
    <t>4058546228132</t>
  </si>
  <si>
    <t>4058546010522</t>
  </si>
  <si>
    <t>4058546011215</t>
  </si>
  <si>
    <t>4058546011222</t>
  </si>
  <si>
    <t>4058546011253</t>
  </si>
  <si>
    <t>4058546011611</t>
  </si>
  <si>
    <t>4058546011628</t>
  </si>
  <si>
    <t>4058546011635</t>
  </si>
  <si>
    <t>4058546011642</t>
  </si>
  <si>
    <t>4058546026776</t>
  </si>
  <si>
    <t>4058546011185</t>
  </si>
  <si>
    <t>4058546011192</t>
  </si>
  <si>
    <t>4058546011260</t>
  </si>
  <si>
    <t>4058546026783</t>
  </si>
  <si>
    <t>4058546026790</t>
  </si>
  <si>
    <t>4058546026813</t>
  </si>
  <si>
    <t>045242482788</t>
  </si>
  <si>
    <t>045242505456</t>
  </si>
  <si>
    <t>4002395373345</t>
  </si>
  <si>
    <t>4002395380169</t>
  </si>
  <si>
    <t>045242486632</t>
  </si>
  <si>
    <t>4002395379361</t>
  </si>
  <si>
    <t>4002395379408</t>
  </si>
  <si>
    <t>4002395379484</t>
  </si>
  <si>
    <t>4002395379170</t>
  </si>
  <si>
    <t>4002395278978</t>
  </si>
  <si>
    <t>4002395278985</t>
  </si>
  <si>
    <t>4002395278992</t>
  </si>
  <si>
    <t>4002395279616</t>
  </si>
  <si>
    <t>4002395379514</t>
  </si>
  <si>
    <t>4002395379163</t>
  </si>
  <si>
    <t>4002395373840</t>
  </si>
  <si>
    <t>045242344215</t>
  </si>
  <si>
    <t>4002395379217</t>
  </si>
  <si>
    <t>4002395379569</t>
  </si>
  <si>
    <t>4002395367474</t>
  </si>
  <si>
    <t>4058546011444</t>
  </si>
  <si>
    <t>4058546011451</t>
  </si>
  <si>
    <t>4058546011475</t>
  </si>
  <si>
    <t>4058546011482</t>
  </si>
  <si>
    <t>4058546011505</t>
  </si>
  <si>
    <t>4058546011512</t>
  </si>
  <si>
    <t>4058546026974</t>
  </si>
  <si>
    <t>4058546026981</t>
  </si>
  <si>
    <t>4058546026998</t>
  </si>
  <si>
    <t>4058546027001</t>
  </si>
  <si>
    <t>4058546027018</t>
  </si>
  <si>
    <t>4058546027025</t>
  </si>
  <si>
    <t>4058546027032</t>
  </si>
  <si>
    <t>4058546027049</t>
  </si>
  <si>
    <t>4058546027056</t>
  </si>
  <si>
    <t>4058546027063</t>
  </si>
  <si>
    <t>4058546027070</t>
  </si>
  <si>
    <t>4058546027087</t>
  </si>
  <si>
    <t>4002395379675</t>
  </si>
  <si>
    <t>045242350070</t>
  </si>
  <si>
    <t>4002395379330</t>
  </si>
  <si>
    <t>4002395379682</t>
  </si>
  <si>
    <t>045242486663</t>
  </si>
  <si>
    <t>4002395363780</t>
  </si>
  <si>
    <t>045242155620</t>
  </si>
  <si>
    <t>4002395379323</t>
  </si>
  <si>
    <t>4002395379491</t>
  </si>
  <si>
    <t>4002395379651</t>
  </si>
  <si>
    <t>045242157747</t>
  </si>
  <si>
    <t>4002395379507</t>
  </si>
  <si>
    <t>4002395379668</t>
  </si>
  <si>
    <t>4002395379118</t>
  </si>
  <si>
    <t>045242089246</t>
  </si>
  <si>
    <t>4002395276974</t>
  </si>
  <si>
    <t>4002395379347</t>
  </si>
  <si>
    <t>045242505722</t>
  </si>
  <si>
    <t>4002395158119</t>
  </si>
  <si>
    <t>4002395379354</t>
  </si>
  <si>
    <t>4002395379392</t>
  </si>
  <si>
    <t>4002395379521</t>
  </si>
  <si>
    <t>4002395379644</t>
  </si>
  <si>
    <t>045242344208</t>
  </si>
  <si>
    <t>4002395277506</t>
  </si>
  <si>
    <t>4002395277513</t>
  </si>
  <si>
    <t>4002395278930</t>
  </si>
  <si>
    <t>4002395278947</t>
  </si>
  <si>
    <t>4058546011550</t>
  </si>
  <si>
    <t>4058546011574</t>
  </si>
  <si>
    <t>4058546011598</t>
  </si>
  <si>
    <t>4058546011604</t>
  </si>
  <si>
    <t>4058546289584</t>
  </si>
  <si>
    <t>045242190201</t>
  </si>
  <si>
    <t>4002395378326</t>
  </si>
  <si>
    <t>4002395160884</t>
  </si>
  <si>
    <t>4058546010492</t>
  </si>
  <si>
    <t>4058546010508</t>
  </si>
  <si>
    <t>4058546228125</t>
  </si>
  <si>
    <t>4002395379538</t>
  </si>
  <si>
    <t>4002395379576</t>
  </si>
  <si>
    <t>4002395278961</t>
  </si>
  <si>
    <t>4002395276905</t>
  </si>
  <si>
    <t>045242513093</t>
  </si>
  <si>
    <t>4002395379224</t>
  </si>
  <si>
    <t>4002395379637</t>
  </si>
  <si>
    <t>4002395158102</t>
  </si>
  <si>
    <t>4002395344611</t>
  </si>
  <si>
    <t>045242505449</t>
  </si>
  <si>
    <t>4002395379316</t>
  </si>
  <si>
    <t>4002395160891</t>
  </si>
  <si>
    <t>4002395276899</t>
  </si>
  <si>
    <t>4002395277520</t>
  </si>
  <si>
    <t>4002395278923</t>
  </si>
  <si>
    <t>4002395278954</t>
  </si>
  <si>
    <t>4058546010515</t>
  </si>
  <si>
    <t>4002395379255</t>
  </si>
  <si>
    <t>4002395379545</t>
  </si>
  <si>
    <t>4002395379583</t>
  </si>
  <si>
    <t>4002395379606</t>
  </si>
  <si>
    <t>4002395379620</t>
  </si>
  <si>
    <t>4002395379439</t>
  </si>
  <si>
    <t>4002395379552</t>
  </si>
  <si>
    <t>4002395379590</t>
  </si>
  <si>
    <t>4002395379613</t>
  </si>
  <si>
    <t>4058546011208</t>
  </si>
  <si>
    <t>4058546011239</t>
  </si>
  <si>
    <t>4058546011246</t>
  </si>
  <si>
    <t>4058546011321</t>
  </si>
  <si>
    <t>4058546011352</t>
  </si>
  <si>
    <t>4058546011369</t>
  </si>
  <si>
    <t>4058546026820</t>
  </si>
  <si>
    <t>4058546026851</t>
  </si>
  <si>
    <t>4002395278268</t>
  </si>
  <si>
    <t>4002395363872</t>
  </si>
  <si>
    <t>045242344222</t>
  </si>
  <si>
    <t>4058546222222</t>
  </si>
  <si>
    <t>4002395373376</t>
  </si>
  <si>
    <t>4002395373383</t>
  </si>
  <si>
    <t>4002395278275</t>
  </si>
  <si>
    <t>4002395278282</t>
  </si>
  <si>
    <t>4002395278909</t>
  </si>
  <si>
    <t>4002395278916</t>
  </si>
  <si>
    <t>4058546026875</t>
  </si>
  <si>
    <t>4058546026882</t>
  </si>
  <si>
    <t>4058546026899</t>
  </si>
  <si>
    <t>4058546026905</t>
  </si>
  <si>
    <t>4058546026912</t>
  </si>
  <si>
    <t>4058546026929</t>
  </si>
  <si>
    <t>4058546026936</t>
  </si>
  <si>
    <t>4058546026943</t>
  </si>
  <si>
    <t>4058546026950</t>
  </si>
  <si>
    <t>4058546026967</t>
  </si>
  <si>
    <t>4058546011383</t>
  </si>
  <si>
    <t>4058546011390</t>
  </si>
  <si>
    <t>4058546011406</t>
  </si>
  <si>
    <t>4058546011413</t>
  </si>
  <si>
    <t>4058546011420</t>
  </si>
  <si>
    <t>4058546011437</t>
  </si>
  <si>
    <t>4002395369690</t>
  </si>
  <si>
    <t>045242513079</t>
  </si>
  <si>
    <t>4058546290870</t>
  </si>
  <si>
    <t>4002395276912</t>
  </si>
  <si>
    <t>4002395276929</t>
  </si>
  <si>
    <t>4002395276943</t>
  </si>
  <si>
    <t>4002395276950</t>
  </si>
  <si>
    <t>4002395276981</t>
  </si>
  <si>
    <t>045242355235</t>
  </si>
  <si>
    <t>045242482740</t>
  </si>
  <si>
    <t>045242482757</t>
  </si>
  <si>
    <t>4058546011468</t>
  </si>
  <si>
    <t>4058546011499</t>
  </si>
  <si>
    <t>4058546011536</t>
  </si>
  <si>
    <t>4058546027094</t>
  </si>
  <si>
    <t>4058546027100</t>
  </si>
  <si>
    <t>4058546027117</t>
  </si>
  <si>
    <t>4002395279609</t>
  </si>
  <si>
    <t>4002395288489</t>
  </si>
  <si>
    <t>4058546028633</t>
  </si>
  <si>
    <t>045242505739</t>
  </si>
  <si>
    <t>4002395357390</t>
  </si>
  <si>
    <t>4002395375004</t>
  </si>
  <si>
    <t>045242337965</t>
  </si>
  <si>
    <t>4002395311583</t>
  </si>
  <si>
    <t>045242482771</t>
  </si>
  <si>
    <t>4002395373789</t>
  </si>
  <si>
    <t>4002395373864</t>
  </si>
  <si>
    <t>4002395308514</t>
  </si>
  <si>
    <t>045242216529</t>
  </si>
  <si>
    <t>045242006137</t>
  </si>
  <si>
    <t>4002395380930</t>
  </si>
  <si>
    <t>4002395377633</t>
  </si>
  <si>
    <t>4002395351732</t>
  </si>
  <si>
    <t>045242006120</t>
  </si>
  <si>
    <t>4002395373857</t>
  </si>
  <si>
    <t>4002395373871</t>
  </si>
  <si>
    <t>4002395363810</t>
  </si>
  <si>
    <t>045242140701</t>
  </si>
  <si>
    <t>045242006113</t>
  </si>
  <si>
    <t>4002395320103</t>
  </si>
  <si>
    <t>4002395373826</t>
  </si>
  <si>
    <t>045242006144</t>
  </si>
  <si>
    <t>4002395351787</t>
  </si>
  <si>
    <t>045242222766</t>
  </si>
  <si>
    <t>4002395380947</t>
  </si>
  <si>
    <t>4002395309092</t>
  </si>
  <si>
    <t>045242503827</t>
  </si>
  <si>
    <t>4002395347353</t>
  </si>
  <si>
    <t>045242503834</t>
  </si>
  <si>
    <t>4002395302857</t>
  </si>
  <si>
    <t>4002395310449</t>
  </si>
  <si>
    <t>4002395342181</t>
  </si>
  <si>
    <t>4002395384952</t>
  </si>
  <si>
    <t>4002395384969</t>
  </si>
  <si>
    <t>4058546326074</t>
  </si>
  <si>
    <t>4058546326081</t>
  </si>
  <si>
    <t>4058546326142</t>
  </si>
  <si>
    <t>4058546340339</t>
  </si>
  <si>
    <t>4058546340346</t>
  </si>
  <si>
    <t>4058546340353</t>
  </si>
  <si>
    <t>4058546340360</t>
  </si>
  <si>
    <t>4058546340384</t>
  </si>
  <si>
    <t>4058546340391</t>
  </si>
  <si>
    <t>4058546340414</t>
  </si>
  <si>
    <t>4058546344689</t>
  </si>
  <si>
    <t>4058546344702</t>
  </si>
  <si>
    <t>4058546344719</t>
  </si>
  <si>
    <t>4058546344733</t>
  </si>
  <si>
    <t>4058546341183</t>
  </si>
  <si>
    <t>4058546341190</t>
  </si>
  <si>
    <t>4058546341206</t>
  </si>
  <si>
    <t>4058546360368</t>
  </si>
  <si>
    <t>4058546360849</t>
  </si>
  <si>
    <t>4058546360443</t>
  </si>
  <si>
    <t>4058546360962</t>
  </si>
  <si>
    <t>4058546346348</t>
  </si>
  <si>
    <t>4058546346355</t>
  </si>
  <si>
    <t>4058546346379</t>
  </si>
  <si>
    <t>4058546346386</t>
  </si>
  <si>
    <t>4058546346409</t>
  </si>
  <si>
    <t>4058546346416</t>
  </si>
  <si>
    <t>4058546346430</t>
  </si>
  <si>
    <t>4058546346447</t>
  </si>
  <si>
    <t>4058546345983</t>
  </si>
  <si>
    <t>4058546345990</t>
  </si>
  <si>
    <t>4058546346003</t>
  </si>
  <si>
    <t>4058546346010</t>
  </si>
  <si>
    <t>4058546346027</t>
  </si>
  <si>
    <t>4058546346034</t>
  </si>
  <si>
    <t>4058546346041</t>
  </si>
  <si>
    <t>4058546346058</t>
  </si>
  <si>
    <t>4058546346065</t>
  </si>
  <si>
    <t>4058546346072</t>
  </si>
  <si>
    <t>4058546346089</t>
  </si>
  <si>
    <t>Новинка 2021 Q2</t>
  </si>
  <si>
    <t>4058546346096</t>
  </si>
  <si>
    <t>4058546346102</t>
  </si>
  <si>
    <t>4058546346119</t>
  </si>
  <si>
    <t>4058546346126</t>
  </si>
  <si>
    <t>4058546346133</t>
  </si>
  <si>
    <t>4058546346140</t>
  </si>
  <si>
    <t>4058546346157</t>
  </si>
  <si>
    <t>4058546346164</t>
  </si>
  <si>
    <t>4058546346171</t>
  </si>
  <si>
    <t>4058546347895</t>
  </si>
  <si>
    <t>4058546347901</t>
  </si>
  <si>
    <t>4058546340490</t>
  </si>
  <si>
    <t>4058546340513</t>
  </si>
  <si>
    <t>4058546340537</t>
  </si>
  <si>
    <t>4058546344030</t>
  </si>
  <si>
    <t>4058546345020</t>
  </si>
  <si>
    <t>4058546298944</t>
  </si>
  <si>
    <t>4058546348083</t>
  </si>
  <si>
    <t>4058546344825</t>
  </si>
  <si>
    <t>4058546344832</t>
  </si>
  <si>
    <t>4058546344986</t>
  </si>
  <si>
    <t>4058546344993</t>
  </si>
  <si>
    <t>4058546345006</t>
  </si>
  <si>
    <t>4058546345013</t>
  </si>
  <si>
    <t>4058546346843</t>
  </si>
  <si>
    <t>4058546346850</t>
  </si>
  <si>
    <t>4058546296353</t>
  </si>
  <si>
    <t>4058546325060</t>
  </si>
  <si>
    <t>4058546325077</t>
  </si>
  <si>
    <t>4058546325107</t>
  </si>
  <si>
    <t>4058546348434</t>
  </si>
  <si>
    <t>4058546354404</t>
  </si>
  <si>
    <t>4058546360405</t>
  </si>
  <si>
    <t>4058546360412</t>
  </si>
  <si>
    <t>4058546360429</t>
  </si>
  <si>
    <t>4058546360528</t>
  </si>
  <si>
    <t>4058546360535</t>
  </si>
  <si>
    <t>4058546360481</t>
  </si>
  <si>
    <t>4058546360627</t>
  </si>
  <si>
    <t>4058546360986</t>
  </si>
  <si>
    <t>4058546346317</t>
  </si>
  <si>
    <t>4058546346324</t>
  </si>
  <si>
    <t>4058546341046</t>
  </si>
  <si>
    <t>4058546341053</t>
  </si>
  <si>
    <t>4058546326111</t>
  </si>
  <si>
    <t>4058546346195</t>
  </si>
  <si>
    <t>4058546360542</t>
  </si>
  <si>
    <t>4058546348946</t>
  </si>
  <si>
    <t>4058546346201</t>
  </si>
  <si>
    <t>4058546346218</t>
  </si>
  <si>
    <t>4058546346249</t>
  </si>
  <si>
    <t>4058546346256</t>
  </si>
  <si>
    <t>4058546346263</t>
  </si>
  <si>
    <t>4058546346270</t>
  </si>
  <si>
    <t>4058546346287</t>
  </si>
  <si>
    <t>4058546360559</t>
  </si>
  <si>
    <t>4058546360566</t>
  </si>
  <si>
    <t>4058546347949</t>
  </si>
  <si>
    <t>4058546347956</t>
  </si>
  <si>
    <t>4058546361679</t>
  </si>
  <si>
    <t>4058546346881</t>
  </si>
  <si>
    <t>4058546346898</t>
  </si>
  <si>
    <t>4058546346911</t>
  </si>
  <si>
    <t>4058546361662</t>
  </si>
  <si>
    <t>4058546346959</t>
  </si>
  <si>
    <t>4058546346966</t>
  </si>
  <si>
    <t>4058546346973</t>
  </si>
  <si>
    <t>4058546346997</t>
  </si>
  <si>
    <t>4058546361778</t>
  </si>
  <si>
    <t>4058546361686</t>
  </si>
  <si>
    <t>4058546361693</t>
  </si>
  <si>
    <t>4058546361709</t>
  </si>
  <si>
    <t>4058546361716</t>
  </si>
  <si>
    <t>4058546346928</t>
  </si>
  <si>
    <t>4058546346935</t>
  </si>
  <si>
    <t>4058546347000</t>
  </si>
  <si>
    <t>4058546347017</t>
  </si>
  <si>
    <t>4058546347024</t>
  </si>
  <si>
    <t>4058546347796</t>
  </si>
  <si>
    <t>4058546347802</t>
  </si>
  <si>
    <t>4058546326104</t>
  </si>
  <si>
    <t>4058546341213</t>
  </si>
  <si>
    <t>4058546341220</t>
  </si>
  <si>
    <t>4058546341237</t>
  </si>
  <si>
    <t>4058546341244</t>
  </si>
  <si>
    <t>4058546341251</t>
  </si>
  <si>
    <t>4058546341275</t>
  </si>
  <si>
    <t>4058546341282</t>
  </si>
  <si>
    <t>4058546341299</t>
  </si>
  <si>
    <t>4058546341305</t>
  </si>
  <si>
    <t>4058546341312</t>
  </si>
  <si>
    <t>4058546343897</t>
  </si>
  <si>
    <t>4058546343903</t>
  </si>
  <si>
    <t>4058546343910</t>
  </si>
  <si>
    <t>4058546343927</t>
  </si>
  <si>
    <t>4058546343934</t>
  </si>
  <si>
    <t>4058546344146</t>
  </si>
  <si>
    <t>4058546344153</t>
  </si>
  <si>
    <t>4058546344160</t>
  </si>
  <si>
    <t>4058546344177</t>
  </si>
  <si>
    <t>4058546344184</t>
  </si>
  <si>
    <t>4058546344085</t>
  </si>
  <si>
    <t>4058546344092</t>
  </si>
  <si>
    <t>4058546344108</t>
  </si>
  <si>
    <t>4058546344115</t>
  </si>
  <si>
    <t>4058546344122</t>
  </si>
  <si>
    <t>4058546324148</t>
  </si>
  <si>
    <t>4058546324162</t>
  </si>
  <si>
    <t>4058546324179</t>
  </si>
  <si>
    <t>4058546325466</t>
  </si>
  <si>
    <t>4058546325473</t>
  </si>
  <si>
    <t>4058546325480</t>
  </si>
  <si>
    <t>4058546325497</t>
  </si>
  <si>
    <t>4058546339173</t>
  </si>
  <si>
    <t>4058546339180</t>
  </si>
  <si>
    <t>4058546339197</t>
  </si>
  <si>
    <t>4058546360597</t>
  </si>
  <si>
    <t>4058546360603</t>
  </si>
  <si>
    <t>4058546344054</t>
  </si>
  <si>
    <t>4058546340377</t>
  </si>
  <si>
    <t>4058546348984</t>
  </si>
  <si>
    <t>4058546340315</t>
  </si>
  <si>
    <t>4058546340322</t>
  </si>
  <si>
    <t>AGV12-125XPD</t>
  </si>
  <si>
    <t>CWBLM (M)</t>
  </si>
  <si>
    <t>HL-LED</t>
  </si>
  <si>
    <t>M12BDDX-202C</t>
  </si>
  <si>
    <t>M12HBW-0(XL)</t>
  </si>
  <si>
    <t>M12HHGREY-0(2XL)</t>
  </si>
  <si>
    <t>M12HHGREY-0(S)</t>
  </si>
  <si>
    <t>M12HJ3IN1-0(2XL)</t>
  </si>
  <si>
    <t>M12HJBL4-0(S)</t>
  </si>
  <si>
    <t>M12HJBL4-0(XL)</t>
  </si>
  <si>
    <t>M12HJGREY4-0(L)</t>
  </si>
  <si>
    <t>M12HJGREY4-0(M)</t>
  </si>
  <si>
    <t>M12HJGREY4-0(XL)</t>
  </si>
  <si>
    <t>M12HJLADIES-0(S)</t>
  </si>
  <si>
    <t>M12HJLADIES2-0(M)</t>
  </si>
  <si>
    <t>M12HJP-0(2XL)</t>
  </si>
  <si>
    <t>M12HJP-0(XL)</t>
  </si>
  <si>
    <t>M18FCS66-121C</t>
  </si>
  <si>
    <t>M18FRAD-0</t>
  </si>
  <si>
    <t>M18HCC-201C ACSR-SET</t>
  </si>
  <si>
    <t>M18HCC-201C CU/AL-SET</t>
  </si>
  <si>
    <t>WWLSG</t>
  </si>
  <si>
    <t>4058550000000</t>
  </si>
  <si>
    <t>Футболка с длинным рукавом с подогревом L4 HBLB-301S</t>
  </si>
  <si>
    <t>Футболка с длинным рукавом с подогревом L4 HBLB-301M</t>
  </si>
  <si>
    <t>Футболка с длинным рукавом с подогревом L4 HBLB-301L</t>
  </si>
  <si>
    <t>Футболка с длинным рукавом с подогревом L4 HBLB-301XL</t>
  </si>
  <si>
    <t>Футболка с длинным рукавом с подогревом L4 HBLB-301XXL</t>
  </si>
  <si>
    <t>Акк. линейный лазерный нивелир  L4 CLL-301C</t>
  </si>
  <si>
    <t>Акк. линейно-точечный лазерный нивелир L4 CLLP-301C</t>
  </si>
  <si>
    <t>20% Предложения</t>
  </si>
  <si>
    <t>скидка</t>
  </si>
  <si>
    <t xml:space="preserve">↑ Технические данные </t>
  </si>
  <si>
    <t>Аксессуары</t>
  </si>
  <si>
    <t>Оснастка</t>
  </si>
  <si>
    <t>Системы хранения</t>
  </si>
  <si>
    <t>Ручной инструмент - PACKOUT</t>
  </si>
  <si>
    <t>Ручной инструмент - ножи</t>
  </si>
  <si>
    <t>Ручной инструмент - очки</t>
  </si>
  <si>
    <t>Ручной инструмент - 0</t>
  </si>
  <si>
    <t>Сверла по камню - Мультиматериалы HEX</t>
  </si>
  <si>
    <t>Сверла по камню - 0</t>
  </si>
  <si>
    <t>Сверла по камню - Сверла по керамике</t>
  </si>
  <si>
    <t>Сверла по металлу - HSS-CO</t>
  </si>
  <si>
    <t>Сверла по металлу - 10 HSS-CO</t>
  </si>
  <si>
    <t>Сверла по металлу - HSS-TiN</t>
  </si>
  <si>
    <t>Сверла по металлу - 10 HSS-TiN</t>
  </si>
  <si>
    <t>Диски для циркулярных пил - 0</t>
  </si>
  <si>
    <t>Шлифовальные листы - 0</t>
  </si>
  <si>
    <t>Алмазный инструмент - 0</t>
  </si>
  <si>
    <t>Отрезные/обдирочные круги - 0</t>
  </si>
  <si>
    <t>SDS+ буры - SDS+ contractor</t>
  </si>
  <si>
    <t>Ручной инструмент - перчатки</t>
  </si>
  <si>
    <t>Ручной инструмент - перчатки обливные</t>
  </si>
  <si>
    <t>Ручной инструмент - жилеты сигнальные</t>
  </si>
  <si>
    <t>Ручной инструмент - головки</t>
  </si>
  <si>
    <t>Пильные полотна для сабельной ножовки - 0</t>
  </si>
  <si>
    <t>Зубила - долота</t>
  </si>
  <si>
    <t>Диски для циркулярных пил - мультитул STARLOCK</t>
  </si>
  <si>
    <t>Шлифовальные листы - мультитул STARLOCK</t>
  </si>
  <si>
    <t>SDS+ буры - MX4</t>
  </si>
  <si>
    <t>Биты для шурповертов - головки</t>
  </si>
  <si>
    <t>SDS+ буры - 5MX4</t>
  </si>
  <si>
    <t>Зубила - зубила</t>
  </si>
  <si>
    <t>Системная оснастка - 0</t>
  </si>
  <si>
    <t>SDS+ буры - 50 MX4</t>
  </si>
  <si>
    <t>Коронки - Коронки HCS</t>
  </si>
  <si>
    <t>Ручной инструмент - уровни</t>
  </si>
  <si>
    <t>Ручной инструмент - ключи</t>
  </si>
  <si>
    <t>Биты для шурповертов - 0</t>
  </si>
  <si>
    <t>Коронки - 0</t>
  </si>
  <si>
    <t>Ручной инструмент - рулетки</t>
  </si>
  <si>
    <t>Ручной инструмент - пречатки обливные</t>
  </si>
  <si>
    <t>Ручной инструмент - зажимы</t>
  </si>
  <si>
    <t>Сверла по металлу - Ступенчатые</t>
  </si>
  <si>
    <t>SDS-Max/HEX буры - 0</t>
  </si>
  <si>
    <t>Коронки - HDOZER TCT</t>
  </si>
  <si>
    <t>SDS+ буры - 0</t>
  </si>
  <si>
    <t>Коронки - Мульт BIG H</t>
  </si>
  <si>
    <t>SDS+ буры - 10 MX4</t>
  </si>
  <si>
    <t>Сверла по дереву - Speed feed</t>
  </si>
  <si>
    <t>Сверла по дереву - impact</t>
  </si>
  <si>
    <t>Ручной инструмент - ножовки</t>
  </si>
  <si>
    <t>Ручной инструмент - отвертки</t>
  </si>
  <si>
    <t>Ручной инструмент - маркеры</t>
  </si>
  <si>
    <t>Ручной инструмент - резка пластиковых труб</t>
  </si>
  <si>
    <t>Ручной инструмент - прочее</t>
  </si>
  <si>
    <t>Ручной инструмент - труборезы</t>
  </si>
  <si>
    <t>Ручной инструмент - ножницы</t>
  </si>
  <si>
    <t>Ручной инструмент - шарнирно-губцевый</t>
  </si>
  <si>
    <t>Ручной инструмент - ключи сантехнические</t>
  </si>
  <si>
    <t>Ручной инструмент - Рюкзаки/сумки</t>
  </si>
  <si>
    <t>Сверла по дереву - самоврезающаяся</t>
  </si>
  <si>
    <t>Сверла по дереву - Самоврезающаяся swithable</t>
  </si>
  <si>
    <t>Патроны - 0</t>
  </si>
  <si>
    <t>Сверла по металлу - набор</t>
  </si>
  <si>
    <t>Коронки - HDOZER</t>
  </si>
  <si>
    <t>Сверла по камню - Сверло Diamond+</t>
  </si>
  <si>
    <t>Сверла по металлу - Кольц. Фрезы</t>
  </si>
  <si>
    <t>Лобзиковые пилки - 0</t>
  </si>
  <si>
    <t>SDS+ буры - M2</t>
  </si>
  <si>
    <t>Зубила - SDS+</t>
  </si>
  <si>
    <t>Зубила - SDS-MAX</t>
  </si>
  <si>
    <t>Сверла по камню - коронки по бетону</t>
  </si>
  <si>
    <t>SDS+ буры - набор</t>
  </si>
  <si>
    <t>Сверла по металлу - HSS-G укороч</t>
  </si>
  <si>
    <t>Сверла по металлу - HSS-G двустор</t>
  </si>
  <si>
    <t>Сверла по камню - сверла по бетону</t>
  </si>
  <si>
    <t>Сверла по камню - универсальные сверла</t>
  </si>
  <si>
    <t>Сверла по камню - сверла SUPER по бетону</t>
  </si>
  <si>
    <t>Сверла по металлу - HSS-G</t>
  </si>
  <si>
    <t>Сверла по металлу - 10 HSS-G</t>
  </si>
  <si>
    <t>Сверла по дереву - трехточечное</t>
  </si>
  <si>
    <t>Сверла по дереву - перьевое</t>
  </si>
  <si>
    <t>SDS+ буры - 10 M2</t>
  </si>
  <si>
    <t>Ручной инструмент - титановые молотки</t>
  </si>
  <si>
    <t>SDS+ буры - trade</t>
  </si>
  <si>
    <t>Сверла по металлу - HSS-Co</t>
  </si>
  <si>
    <t>Сверла по металлу - 10 HSS-R</t>
  </si>
  <si>
    <t>Сверла по дереву - монтажное</t>
  </si>
  <si>
    <t>Сверла по дереву - спиральное</t>
  </si>
  <si>
    <t>Сверла по дереву - форстнер</t>
  </si>
  <si>
    <t>Сверла по металлу - HSS-R</t>
  </si>
  <si>
    <t>Сверла по металлу - 10 HSS-Co</t>
  </si>
  <si>
    <t>SDS+ буры - SDS универсальн</t>
  </si>
  <si>
    <t>SDS+ буры - коронка</t>
  </si>
  <si>
    <t>SDS+ буры - 50 M2</t>
  </si>
  <si>
    <t>Зубила - 0</t>
  </si>
  <si>
    <t>Сверла по металлу - 10 HSS-G удлин</t>
  </si>
  <si>
    <t>Ручной инструмент - HD BOX</t>
  </si>
  <si>
    <t>SDS+ буры - SDS+</t>
  </si>
  <si>
    <t>SDS+ буры - пылеотвод</t>
  </si>
  <si>
    <t>Ручной инструмент - VDE отвертки</t>
  </si>
  <si>
    <t>Ручной инструмент - VDE шарнирно-губцевый</t>
  </si>
  <si>
    <t>Резак с храповым механизмом для ПФХ труб до 42 мм</t>
  </si>
  <si>
    <t>Резак с храповым механизмом для ПФХ труб до 60 мм</t>
  </si>
  <si>
    <t xml:space="preserve">Гайка </t>
  </si>
  <si>
    <t>ООО "КОМПАНИЯ ОПТУЛС"
г.Москва, ул.Иловайская, д.3с2
Тел.: +7 (495) 646-00-96
sale@opttools.ru
www.opttools.ru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</si>
</sst>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\ _₽_-;\-* #,##0.00\ _₽_-;_-* &quot;-&quot;??\ _₽_-;_-@_-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&quot;$&quot;#,##0_);[Red]\(&quot;$&quot;#,##0\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[$-409]d\-mmm\-yy;@"/>
    <numFmt numFmtId="171" formatCode="&quot;$&quot;#,##0.00"/>
    <numFmt numFmtId="172" formatCode="0.0"/>
    <numFmt numFmtId="173" formatCode="#,##0.00\ [$€-407]"/>
    <numFmt numFmtId="174" formatCode="0.0_);\(0.0\)"/>
    <numFmt numFmtId="175" formatCode="#,##0;\-#,##0;\-"/>
    <numFmt numFmtId="176" formatCode="#,##0.00;\-#,##0.00;\-"/>
    <numFmt numFmtId="177" formatCode="#,##0%;\-#,##0%;&quot;- &quot;"/>
    <numFmt numFmtId="178" formatCode="#,##0.0%;\-#,##0.0%;&quot;- &quot;"/>
    <numFmt numFmtId="179" formatCode="#,##0.00%;\-#,##0.00%;&quot;- &quot;"/>
    <numFmt numFmtId="180" formatCode="#,##0.0;\-#,##0.0;\-"/>
    <numFmt numFmtId="181" formatCode="#,##0.00_ ;[Red]\-#,##0.00\ "/>
    <numFmt numFmtId="182" formatCode="#,##0,;\(#,##0,\);_(&quot;-&quot;;"/>
    <numFmt numFmtId="183" formatCode="#,##0,;\(#,##0,\);_(&quot;0&quot;;"/>
    <numFmt numFmtId="184" formatCode="_ * #,##0.00_ ;_ * \-#,##0.00_ ;_ * &quot;-&quot;??_ ;_ @_ "/>
    <numFmt numFmtId="185" formatCode="_-* #,##0.00\ _k_r_-;\-* #,##0.00\ _k_r_-;_-* &quot;-&quot;??\ _k_r_-;_-@_-"/>
    <numFmt numFmtId="186" formatCode="_-&quot;£&quot;* #,##0.00_-;\-&quot;£&quot;* #,##0.00_-;_-&quot;£&quot;* &quot;-&quot;??_-;_-@_-"/>
    <numFmt numFmtId="187" formatCode="mm/dd/yy"/>
    <numFmt numFmtId="188" formatCode="[$-409]mmm\-yy;@"/>
    <numFmt numFmtId="189" formatCode="0%_);\(0%\)"/>
    <numFmt numFmtId="190" formatCode="0%;\(0%\)"/>
    <numFmt numFmtId="191" formatCode="0%_);[Red]\(0%\)"/>
    <numFmt numFmtId="192" formatCode="0.00%_);[Red]\(0.00%\)"/>
    <numFmt numFmtId="193" formatCode="&quot;$&quot;#,##0.0_);\(&quot;$&quot;#,##0.0\)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_-* #,##0\ _D_M_-;\-* #,##0\ _D_M_-;_-* &quot;- &quot;_D_M_-;_-@_-"/>
    <numFmt numFmtId="197" formatCode="_-* #,##0&quot; DM&quot;_-;\-* #,##0&quot; DM&quot;_-;_-* &quot;- DM&quot;_-;_-@_-"/>
    <numFmt numFmtId="198" formatCode="&quot;NT$&quot;#,##0.00;[Red]&quot;-NT$&quot;#,##0.00"/>
    <numFmt numFmtId="199" formatCode="_(* #,##0_);_(* \(#,##0\);_(* &quot;-&quot;??_);_(@_)"/>
    <numFmt numFmtId="200" formatCode="0&quot; sku&quot;"/>
    <numFmt numFmtId="201" formatCode="_(* #,##0.0_);_(* \(#,##0.0\);_(* &quot;-&quot;??_);_(@_)"/>
  </numFmts>
  <fonts count="107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10"/>
      <name val="Helv"/>
      <family val="2"/>
    </font>
    <font>
      <u/>
      <sz val="10"/>
      <color indexed="12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u/>
      <sz val="10"/>
      <color indexed="36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0"/>
      <color indexed="9"/>
      <name val="Arial"/>
      <family val="2"/>
    </font>
    <font>
      <sz val="10"/>
      <name val="MingLiU"/>
      <family val="3"/>
      <charset val="136"/>
    </font>
    <font>
      <sz val="12"/>
      <name val="新細明體"/>
      <family val="1"/>
      <charset val="136"/>
    </font>
    <font>
      <b/>
      <i/>
      <sz val="14"/>
      <name val="Times New Roman"/>
      <family val="1"/>
    </font>
    <font>
      <sz val="8"/>
      <name val="Times New Roman"/>
      <family val="1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color indexed="8"/>
      <name val="Tahoma"/>
      <family val="2"/>
    </font>
    <font>
      <b/>
      <sz val="12"/>
      <name val="Arial"/>
      <family val="2"/>
    </font>
    <font>
      <b/>
      <sz val="9"/>
      <color indexed="9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Times New Roman"/>
      <family val="1"/>
    </font>
    <font>
      <sz val="10"/>
      <color indexed="14"/>
      <name val="Arial"/>
      <family val="2"/>
    </font>
    <font>
      <sz val="6"/>
      <name val="Geneva"/>
      <family val="1"/>
      <charset val="136"/>
    </font>
    <font>
      <sz val="11"/>
      <color indexed="60"/>
      <name val="Calibri"/>
      <family val="2"/>
    </font>
    <font>
      <sz val="10"/>
      <color indexed="8"/>
      <name val="MingLiU"/>
      <family val="3"/>
      <charset val="136"/>
    </font>
    <font>
      <sz val="10"/>
      <color indexed="64"/>
      <name val="Arial"/>
      <family val="2"/>
    </font>
    <font>
      <sz val="11"/>
      <color theme="1"/>
      <name val="Calibri"/>
      <family val="1"/>
      <charset val="136"/>
      <scheme val="minor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9"/>
      <color indexed="10"/>
      <name val="Arial"/>
      <family val="2"/>
    </font>
    <font>
      <sz val="14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54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u/>
      <sz val="10"/>
      <name val="Arial"/>
      <family val="2"/>
    </font>
    <font>
      <b/>
      <sz val="10"/>
      <name val="Arial"/>
      <family val="2"/>
    </font>
    <font>
      <sz val="12"/>
      <name val="新細明體"/>
      <charset val="136"/>
    </font>
    <font>
      <sz val="10"/>
      <name val="MSung Light TC"/>
      <family val="3"/>
    </font>
    <font>
      <sz val="10"/>
      <name val="新細明體"/>
      <family val="1"/>
      <charset val="136"/>
    </font>
    <font>
      <sz val="10"/>
      <color indexed="8"/>
      <name val="MS Sans Serif"/>
      <family val="2"/>
    </font>
    <font>
      <sz val="12"/>
      <name val="宋体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color indexed="22"/>
      <name val="MSung Light TC"/>
      <family val="3"/>
    </font>
    <font>
      <u/>
      <sz val="7.5"/>
      <color indexed="12"/>
      <name val="Arial"/>
      <family val="2"/>
    </font>
    <font>
      <u/>
      <sz val="7.5"/>
      <color indexed="20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</font>
    <font>
      <b/>
      <sz val="10"/>
      <color theme="0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7"/>
        <bgColor indexed="64"/>
      </patternFill>
    </fill>
    <fill>
      <patternFill patternType="solid">
        <fgColor indexed="26"/>
      </patternFill>
    </fill>
    <fill>
      <patternFill patternType="solid">
        <fgColor indexed="15"/>
        <bgColor indexed="64"/>
      </patternFill>
    </fill>
    <fill>
      <patternFill patternType="lightGray">
        <fgColor indexed="13"/>
        <bgColor indexed="13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22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5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8"/>
        <bgColor indexed="30"/>
      </patternFill>
    </fill>
    <fill>
      <patternFill patternType="solid">
        <fgColor indexed="21"/>
        <bgColor indexed="30"/>
      </patternFill>
    </fill>
    <fill>
      <patternFill patternType="solid">
        <fgColor rgb="FFFFFFFF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23"/>
      </bottom>
      <diagonal/>
    </border>
    <border>
      <left/>
      <right style="medium">
        <color indexed="23"/>
      </right>
      <top/>
      <bottom/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340">
    <xf numFmtId="0" fontId="0" fillId="0" borderId="0"/>
    <xf numFmtId="165" fontId="1" fillId="0" borderId="0" applyFont="0" applyFill="0" applyBorder="0" applyAlignment="0" applyProtection="0"/>
    <xf numFmtId="0" fontId="5" fillId="0" borderId="0">
      <alignment vertical="top"/>
    </xf>
    <xf numFmtId="0" fontId="3" fillId="0" borderId="0"/>
    <xf numFmtId="0" fontId="22" fillId="0" borderId="0"/>
    <xf numFmtId="0" fontId="22" fillId="0" borderId="0"/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22" fillId="0" borderId="0"/>
    <xf numFmtId="0" fontId="22" fillId="0" borderId="0"/>
    <xf numFmtId="0" fontId="22" fillId="0" borderId="0"/>
    <xf numFmtId="0" fontId="3" fillId="0" borderId="0"/>
    <xf numFmtId="0" fontId="5" fillId="0" borderId="0">
      <alignment vertical="top"/>
    </xf>
    <xf numFmtId="173" fontId="5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>
      <alignment vertical="top"/>
    </xf>
    <xf numFmtId="0" fontId="22" fillId="0" borderId="0"/>
    <xf numFmtId="0" fontId="5" fillId="0" borderId="0">
      <alignment vertical="top"/>
    </xf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5" fillId="0" borderId="0">
      <alignment vertical="top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Font="0" applyBorder="0"/>
    <xf numFmtId="0" fontId="25" fillId="0" borderId="0" applyFont="0" applyBorder="0"/>
    <xf numFmtId="174" fontId="25" fillId="0" borderId="0" applyFont="0" applyBorder="0"/>
    <xf numFmtId="174" fontId="25" fillId="0" borderId="0" applyFont="0" applyBorder="0"/>
    <xf numFmtId="174" fontId="25" fillId="0" borderId="0" applyFont="0" applyBorder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173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6" borderId="0" applyNumberFormat="0" applyBorder="0" applyAlignment="0" applyProtection="0"/>
    <xf numFmtId="173" fontId="26" fillId="36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173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7" borderId="0" applyNumberFormat="0" applyBorder="0" applyAlignment="0" applyProtection="0"/>
    <xf numFmtId="173" fontId="26" fillId="37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173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8" borderId="0" applyNumberFormat="0" applyBorder="0" applyAlignment="0" applyProtection="0"/>
    <xf numFmtId="173" fontId="26" fillId="38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173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173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0" borderId="0" applyNumberFormat="0" applyBorder="0" applyAlignment="0" applyProtection="0"/>
    <xf numFmtId="173" fontId="26" fillId="40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173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0" fontId="26" fillId="41" borderId="0" applyNumberFormat="0" applyBorder="0" applyAlignment="0" applyProtection="0"/>
    <xf numFmtId="173" fontId="26" fillId="41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173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173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3" borderId="0" applyNumberFormat="0" applyBorder="0" applyAlignment="0" applyProtection="0"/>
    <xf numFmtId="173" fontId="26" fillId="43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173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44" borderId="0" applyNumberFormat="0" applyBorder="0" applyAlignment="0" applyProtection="0"/>
    <xf numFmtId="173" fontId="26" fillId="44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173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39" borderId="0" applyNumberFormat="0" applyBorder="0" applyAlignment="0" applyProtection="0"/>
    <xf numFmtId="173" fontId="26" fillId="39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173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2" borderId="0" applyNumberFormat="0" applyBorder="0" applyAlignment="0" applyProtection="0"/>
    <xf numFmtId="173" fontId="26" fillId="42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173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0" fontId="26" fillId="45" borderId="0" applyNumberFormat="0" applyBorder="0" applyAlignment="0" applyProtection="0"/>
    <xf numFmtId="173" fontId="26" fillId="45" borderId="0" applyNumberFormat="0" applyBorder="0" applyAlignment="0" applyProtection="0"/>
    <xf numFmtId="173" fontId="27" fillId="46" borderId="0" applyNumberFormat="0" applyBorder="0" applyAlignment="0" applyProtection="0"/>
    <xf numFmtId="173" fontId="27" fillId="43" borderId="0" applyNumberFormat="0" applyBorder="0" applyAlignment="0" applyProtection="0"/>
    <xf numFmtId="173" fontId="27" fillId="44" borderId="0" applyNumberFormat="0" applyBorder="0" applyAlignment="0" applyProtection="0"/>
    <xf numFmtId="173" fontId="27" fillId="47" borderId="0" applyNumberFormat="0" applyBorder="0" applyAlignment="0" applyProtection="0"/>
    <xf numFmtId="173" fontId="27" fillId="48" borderId="0" applyNumberFormat="0" applyBorder="0" applyAlignment="0" applyProtection="0"/>
    <xf numFmtId="173" fontId="27" fillId="49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1" fillId="15" borderId="0" applyNumberFormat="0" applyBorder="0" applyAlignment="0" applyProtection="0"/>
    <xf numFmtId="173" fontId="21" fillId="15" borderId="0" applyNumberFormat="0" applyBorder="0" applyAlignment="0" applyProtection="0"/>
    <xf numFmtId="173" fontId="27" fillId="46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7" fillId="46" borderId="0" applyNumberFormat="0" applyBorder="0" applyAlignment="0" applyProtection="0"/>
    <xf numFmtId="173" fontId="27" fillId="46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1" fillId="19" borderId="0" applyNumberFormat="0" applyBorder="0" applyAlignment="0" applyProtection="0"/>
    <xf numFmtId="173" fontId="21" fillId="19" borderId="0" applyNumberFormat="0" applyBorder="0" applyAlignment="0" applyProtection="0"/>
    <xf numFmtId="173" fontId="27" fillId="43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7" fillId="43" borderId="0" applyNumberFormat="0" applyBorder="0" applyAlignment="0" applyProtection="0"/>
    <xf numFmtId="173" fontId="27" fillId="43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1" fillId="23" borderId="0" applyNumberFormat="0" applyBorder="0" applyAlignment="0" applyProtection="0"/>
    <xf numFmtId="173" fontId="21" fillId="23" borderId="0" applyNumberFormat="0" applyBorder="0" applyAlignment="0" applyProtection="0"/>
    <xf numFmtId="173" fontId="27" fillId="44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7" fillId="44" borderId="0" applyNumberFormat="0" applyBorder="0" applyAlignment="0" applyProtection="0"/>
    <xf numFmtId="173" fontId="27" fillId="44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1" fillId="27" borderId="0" applyNumberFormat="0" applyBorder="0" applyAlignment="0" applyProtection="0"/>
    <xf numFmtId="173" fontId="21" fillId="2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1" fillId="31" borderId="0" applyNumberFormat="0" applyBorder="0" applyAlignment="0" applyProtection="0"/>
    <xf numFmtId="173" fontId="21" fillId="31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21" fillId="35" borderId="0" applyNumberFormat="0" applyBorder="0" applyAlignment="0" applyProtection="0"/>
    <xf numFmtId="173" fontId="21" fillId="35" borderId="0" applyNumberFormat="0" applyBorder="0" applyAlignment="0" applyProtection="0"/>
    <xf numFmtId="173" fontId="27" fillId="49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27" fillId="49" borderId="0" applyNumberFormat="0" applyBorder="0" applyAlignment="0" applyProtection="0"/>
    <xf numFmtId="173" fontId="27" fillId="49" borderId="0" applyNumberFormat="0" applyBorder="0" applyAlignment="0" applyProtection="0"/>
    <xf numFmtId="0" fontId="3" fillId="0" borderId="0" applyNumberFormat="0"/>
    <xf numFmtId="0" fontId="3" fillId="50" borderId="0"/>
    <xf numFmtId="0" fontId="27" fillId="51" borderId="0" applyNumberFormat="0" applyBorder="0" applyAlignment="0" applyProtection="0"/>
    <xf numFmtId="173" fontId="27" fillId="51" borderId="0" applyNumberFormat="0" applyBorder="0" applyAlignment="0" applyProtection="0"/>
    <xf numFmtId="0" fontId="21" fillId="12" borderId="0" applyNumberFormat="0" applyBorder="0" applyAlignment="0" applyProtection="0"/>
    <xf numFmtId="173" fontId="21" fillId="12" borderId="0" applyNumberFormat="0" applyBorder="0" applyAlignment="0" applyProtection="0"/>
    <xf numFmtId="173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173" fontId="27" fillId="51" borderId="0" applyNumberFormat="0" applyBorder="0" applyAlignment="0" applyProtection="0"/>
    <xf numFmtId="0" fontId="27" fillId="51" borderId="0" applyNumberFormat="0" applyBorder="0" applyAlignment="0" applyProtection="0"/>
    <xf numFmtId="173" fontId="27" fillId="51" borderId="0" applyNumberFormat="0" applyBorder="0" applyAlignment="0" applyProtection="0"/>
    <xf numFmtId="0" fontId="27" fillId="51" borderId="0" applyNumberFormat="0" applyBorder="0" applyAlignment="0" applyProtection="0"/>
    <xf numFmtId="173" fontId="27" fillId="51" borderId="0" applyNumberFormat="0" applyBorder="0" applyAlignment="0" applyProtection="0"/>
    <xf numFmtId="0" fontId="27" fillId="51" borderId="0" applyNumberFormat="0" applyBorder="0" applyAlignment="0" applyProtection="0"/>
    <xf numFmtId="173" fontId="27" fillId="51" borderId="0" applyNumberFormat="0" applyBorder="0" applyAlignment="0" applyProtection="0"/>
    <xf numFmtId="0" fontId="27" fillId="51" borderId="0" applyNumberFormat="0" applyBorder="0" applyAlignment="0" applyProtection="0"/>
    <xf numFmtId="173" fontId="27" fillId="51" borderId="0" applyNumberFormat="0" applyBorder="0" applyAlignment="0" applyProtection="0"/>
    <xf numFmtId="0" fontId="27" fillId="51" borderId="0" applyNumberFormat="0" applyBorder="0" applyAlignment="0" applyProtection="0"/>
    <xf numFmtId="173" fontId="27" fillId="51" borderId="0" applyNumberFormat="0" applyBorder="0" applyAlignment="0" applyProtection="0"/>
    <xf numFmtId="0" fontId="27" fillId="51" borderId="0" applyNumberFormat="0" applyBorder="0" applyAlignment="0" applyProtection="0"/>
    <xf numFmtId="173" fontId="27" fillId="51" borderId="0" applyNumberFormat="0" applyBorder="0" applyAlignment="0" applyProtection="0"/>
    <xf numFmtId="0" fontId="27" fillId="51" borderId="0" applyNumberFormat="0" applyBorder="0" applyAlignment="0" applyProtection="0"/>
    <xf numFmtId="173" fontId="27" fillId="51" borderId="0" applyNumberFormat="0" applyBorder="0" applyAlignment="0" applyProtection="0"/>
    <xf numFmtId="0" fontId="27" fillId="52" borderId="0" applyNumberFormat="0" applyBorder="0" applyAlignment="0" applyProtection="0"/>
    <xf numFmtId="173" fontId="27" fillId="52" borderId="0" applyNumberFormat="0" applyBorder="0" applyAlignment="0" applyProtection="0"/>
    <xf numFmtId="0" fontId="21" fillId="16" borderId="0" applyNumberFormat="0" applyBorder="0" applyAlignment="0" applyProtection="0"/>
    <xf numFmtId="173" fontId="21" fillId="16" borderId="0" applyNumberFormat="0" applyBorder="0" applyAlignment="0" applyProtection="0"/>
    <xf numFmtId="173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173" fontId="27" fillId="52" borderId="0" applyNumberFormat="0" applyBorder="0" applyAlignment="0" applyProtection="0"/>
    <xf numFmtId="0" fontId="27" fillId="52" borderId="0" applyNumberFormat="0" applyBorder="0" applyAlignment="0" applyProtection="0"/>
    <xf numFmtId="173" fontId="27" fillId="52" borderId="0" applyNumberFormat="0" applyBorder="0" applyAlignment="0" applyProtection="0"/>
    <xf numFmtId="0" fontId="27" fillId="52" borderId="0" applyNumberFormat="0" applyBorder="0" applyAlignment="0" applyProtection="0"/>
    <xf numFmtId="173" fontId="27" fillId="52" borderId="0" applyNumberFormat="0" applyBorder="0" applyAlignment="0" applyProtection="0"/>
    <xf numFmtId="0" fontId="27" fillId="52" borderId="0" applyNumberFormat="0" applyBorder="0" applyAlignment="0" applyProtection="0"/>
    <xf numFmtId="173" fontId="27" fillId="52" borderId="0" applyNumberFormat="0" applyBorder="0" applyAlignment="0" applyProtection="0"/>
    <xf numFmtId="0" fontId="27" fillId="52" borderId="0" applyNumberFormat="0" applyBorder="0" applyAlignment="0" applyProtection="0"/>
    <xf numFmtId="173" fontId="27" fillId="52" borderId="0" applyNumberFormat="0" applyBorder="0" applyAlignment="0" applyProtection="0"/>
    <xf numFmtId="0" fontId="27" fillId="52" borderId="0" applyNumberFormat="0" applyBorder="0" applyAlignment="0" applyProtection="0"/>
    <xf numFmtId="173" fontId="27" fillId="52" borderId="0" applyNumberFormat="0" applyBorder="0" applyAlignment="0" applyProtection="0"/>
    <xf numFmtId="0" fontId="27" fillId="52" borderId="0" applyNumberFormat="0" applyBorder="0" applyAlignment="0" applyProtection="0"/>
    <xf numFmtId="173" fontId="27" fillId="52" borderId="0" applyNumberFormat="0" applyBorder="0" applyAlignment="0" applyProtection="0"/>
    <xf numFmtId="0" fontId="27" fillId="52" borderId="0" applyNumberFormat="0" applyBorder="0" applyAlignment="0" applyProtection="0"/>
    <xf numFmtId="173" fontId="27" fillId="52" borderId="0" applyNumberFormat="0" applyBorder="0" applyAlignment="0" applyProtection="0"/>
    <xf numFmtId="0" fontId="27" fillId="53" borderId="0" applyNumberFormat="0" applyBorder="0" applyAlignment="0" applyProtection="0"/>
    <xf numFmtId="173" fontId="27" fillId="53" borderId="0" applyNumberFormat="0" applyBorder="0" applyAlignment="0" applyProtection="0"/>
    <xf numFmtId="0" fontId="21" fillId="20" borderId="0" applyNumberFormat="0" applyBorder="0" applyAlignment="0" applyProtection="0"/>
    <xf numFmtId="173" fontId="21" fillId="20" borderId="0" applyNumberFormat="0" applyBorder="0" applyAlignment="0" applyProtection="0"/>
    <xf numFmtId="173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173" fontId="27" fillId="53" borderId="0" applyNumberFormat="0" applyBorder="0" applyAlignment="0" applyProtection="0"/>
    <xf numFmtId="0" fontId="27" fillId="53" borderId="0" applyNumberFormat="0" applyBorder="0" applyAlignment="0" applyProtection="0"/>
    <xf numFmtId="173" fontId="27" fillId="53" borderId="0" applyNumberFormat="0" applyBorder="0" applyAlignment="0" applyProtection="0"/>
    <xf numFmtId="0" fontId="27" fillId="53" borderId="0" applyNumberFormat="0" applyBorder="0" applyAlignment="0" applyProtection="0"/>
    <xf numFmtId="173" fontId="27" fillId="53" borderId="0" applyNumberFormat="0" applyBorder="0" applyAlignment="0" applyProtection="0"/>
    <xf numFmtId="0" fontId="27" fillId="53" borderId="0" applyNumberFormat="0" applyBorder="0" applyAlignment="0" applyProtection="0"/>
    <xf numFmtId="173" fontId="27" fillId="53" borderId="0" applyNumberFormat="0" applyBorder="0" applyAlignment="0" applyProtection="0"/>
    <xf numFmtId="0" fontId="27" fillId="53" borderId="0" applyNumberFormat="0" applyBorder="0" applyAlignment="0" applyProtection="0"/>
    <xf numFmtId="173" fontId="27" fillId="53" borderId="0" applyNumberFormat="0" applyBorder="0" applyAlignment="0" applyProtection="0"/>
    <xf numFmtId="0" fontId="27" fillId="53" borderId="0" applyNumberFormat="0" applyBorder="0" applyAlignment="0" applyProtection="0"/>
    <xf numFmtId="173" fontId="27" fillId="53" borderId="0" applyNumberFormat="0" applyBorder="0" applyAlignment="0" applyProtection="0"/>
    <xf numFmtId="0" fontId="27" fillId="53" borderId="0" applyNumberFormat="0" applyBorder="0" applyAlignment="0" applyProtection="0"/>
    <xf numFmtId="173" fontId="27" fillId="53" borderId="0" applyNumberFormat="0" applyBorder="0" applyAlignment="0" applyProtection="0"/>
    <xf numFmtId="0" fontId="27" fillId="53" borderId="0" applyNumberFormat="0" applyBorder="0" applyAlignment="0" applyProtection="0"/>
    <xf numFmtId="173" fontId="27" fillId="53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1" fillId="24" borderId="0" applyNumberFormat="0" applyBorder="0" applyAlignment="0" applyProtection="0"/>
    <xf numFmtId="173" fontId="21" fillId="24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7" borderId="0" applyNumberFormat="0" applyBorder="0" applyAlignment="0" applyProtection="0"/>
    <xf numFmtId="173" fontId="27" fillId="47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1" fillId="28" borderId="0" applyNumberFormat="0" applyBorder="0" applyAlignment="0" applyProtection="0"/>
    <xf numFmtId="173" fontId="21" fillId="2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48" borderId="0" applyNumberFormat="0" applyBorder="0" applyAlignment="0" applyProtection="0"/>
    <xf numFmtId="173" fontId="27" fillId="48" borderId="0" applyNumberFormat="0" applyBorder="0" applyAlignment="0" applyProtection="0"/>
    <xf numFmtId="0" fontId="27" fillId="54" borderId="0" applyNumberFormat="0" applyBorder="0" applyAlignment="0" applyProtection="0"/>
    <xf numFmtId="173" fontId="27" fillId="54" borderId="0" applyNumberFormat="0" applyBorder="0" applyAlignment="0" applyProtection="0"/>
    <xf numFmtId="0" fontId="21" fillId="32" borderId="0" applyNumberFormat="0" applyBorder="0" applyAlignment="0" applyProtection="0"/>
    <xf numFmtId="173" fontId="21" fillId="32" borderId="0" applyNumberFormat="0" applyBorder="0" applyAlignment="0" applyProtection="0"/>
    <xf numFmtId="173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73" fontId="27" fillId="54" borderId="0" applyNumberFormat="0" applyBorder="0" applyAlignment="0" applyProtection="0"/>
    <xf numFmtId="0" fontId="27" fillId="54" borderId="0" applyNumberFormat="0" applyBorder="0" applyAlignment="0" applyProtection="0"/>
    <xf numFmtId="173" fontId="27" fillId="54" borderId="0" applyNumberFormat="0" applyBorder="0" applyAlignment="0" applyProtection="0"/>
    <xf numFmtId="0" fontId="27" fillId="54" borderId="0" applyNumberFormat="0" applyBorder="0" applyAlignment="0" applyProtection="0"/>
    <xf numFmtId="173" fontId="27" fillId="54" borderId="0" applyNumberFormat="0" applyBorder="0" applyAlignment="0" applyProtection="0"/>
    <xf numFmtId="0" fontId="27" fillId="54" borderId="0" applyNumberFormat="0" applyBorder="0" applyAlignment="0" applyProtection="0"/>
    <xf numFmtId="173" fontId="27" fillId="54" borderId="0" applyNumberFormat="0" applyBorder="0" applyAlignment="0" applyProtection="0"/>
    <xf numFmtId="0" fontId="27" fillId="54" borderId="0" applyNumberFormat="0" applyBorder="0" applyAlignment="0" applyProtection="0"/>
    <xf numFmtId="173" fontId="27" fillId="54" borderId="0" applyNumberFormat="0" applyBorder="0" applyAlignment="0" applyProtection="0"/>
    <xf numFmtId="0" fontId="27" fillId="54" borderId="0" applyNumberFormat="0" applyBorder="0" applyAlignment="0" applyProtection="0"/>
    <xf numFmtId="173" fontId="27" fillId="54" borderId="0" applyNumberFormat="0" applyBorder="0" applyAlignment="0" applyProtection="0"/>
    <xf numFmtId="0" fontId="27" fillId="54" borderId="0" applyNumberFormat="0" applyBorder="0" applyAlignment="0" applyProtection="0"/>
    <xf numFmtId="173" fontId="27" fillId="54" borderId="0" applyNumberFormat="0" applyBorder="0" applyAlignment="0" applyProtection="0"/>
    <xf numFmtId="0" fontId="27" fillId="54" borderId="0" applyNumberFormat="0" applyBorder="0" applyAlignment="0" applyProtection="0"/>
    <xf numFmtId="173" fontId="27" fillId="54" borderId="0" applyNumberFormat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73" fontId="27" fillId="51" borderId="0" applyNumberFormat="0" applyBorder="0" applyAlignment="0" applyProtection="0"/>
    <xf numFmtId="173" fontId="27" fillId="52" borderId="0" applyNumberFormat="0" applyBorder="0" applyAlignment="0" applyProtection="0"/>
    <xf numFmtId="173" fontId="27" fillId="53" borderId="0" applyNumberFormat="0" applyBorder="0" applyAlignment="0" applyProtection="0"/>
    <xf numFmtId="173" fontId="27" fillId="47" borderId="0" applyNumberFormat="0" applyBorder="0" applyAlignment="0" applyProtection="0"/>
    <xf numFmtId="173" fontId="27" fillId="48" borderId="0" applyNumberFormat="0" applyBorder="0" applyAlignment="0" applyProtection="0"/>
    <xf numFmtId="173" fontId="27" fillId="54" borderId="0" applyNumberFormat="0" applyBorder="0" applyAlignment="0" applyProtection="0"/>
    <xf numFmtId="37" fontId="29" fillId="55" borderId="4" applyBorder="0" applyProtection="0">
      <alignment vertical="center"/>
    </xf>
    <xf numFmtId="37" fontId="29" fillId="55" borderId="4" applyBorder="0" applyProtection="0">
      <alignment vertical="center"/>
    </xf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0" fontId="11" fillId="6" borderId="0" applyNumberFormat="0" applyBorder="0" applyAlignment="0" applyProtection="0"/>
    <xf numFmtId="173" fontId="11" fillId="6" borderId="0" applyNumberFormat="0" applyBorder="0" applyAlignment="0" applyProtection="0"/>
    <xf numFmtId="173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0" fontId="11" fillId="6" borderId="0" applyNumberFormat="0" applyBorder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177" fontId="5" fillId="0" borderId="0" applyFill="0" applyBorder="0">
      <alignment vertical="center"/>
    </xf>
    <xf numFmtId="177" fontId="5" fillId="0" borderId="0" applyFill="0" applyBorder="0">
      <alignment vertical="center"/>
    </xf>
    <xf numFmtId="177" fontId="5" fillId="0" borderId="0" applyFill="0" applyBorder="0">
      <alignment vertical="center"/>
    </xf>
    <xf numFmtId="177" fontId="5" fillId="0" borderId="0" applyFill="0" applyBorder="0">
      <alignment vertical="center"/>
    </xf>
    <xf numFmtId="177" fontId="5" fillId="0" borderId="0" applyFill="0" applyBorder="0">
      <alignment vertical="center"/>
    </xf>
    <xf numFmtId="177" fontId="5" fillId="0" borderId="0" applyFill="0" applyBorder="0">
      <alignment vertical="center"/>
    </xf>
    <xf numFmtId="178" fontId="5" fillId="0" borderId="0" applyFill="0" applyBorder="0">
      <alignment vertical="center"/>
    </xf>
    <xf numFmtId="178" fontId="5" fillId="0" borderId="0" applyFill="0" applyBorder="0">
      <alignment vertical="center"/>
    </xf>
    <xf numFmtId="178" fontId="5" fillId="0" borderId="0" applyFill="0" applyBorder="0">
      <alignment vertical="center"/>
    </xf>
    <xf numFmtId="178" fontId="5" fillId="0" borderId="0" applyFill="0" applyBorder="0">
      <alignment vertical="center"/>
    </xf>
    <xf numFmtId="178" fontId="5" fillId="0" borderId="0" applyFill="0" applyBorder="0">
      <alignment vertical="center"/>
    </xf>
    <xf numFmtId="178" fontId="5" fillId="0" borderId="0" applyFill="0" applyBorder="0">
      <alignment vertical="center"/>
    </xf>
    <xf numFmtId="179" fontId="5" fillId="0" borderId="0" applyFill="0" applyBorder="0">
      <alignment vertical="center"/>
    </xf>
    <xf numFmtId="179" fontId="5" fillId="0" borderId="0" applyFill="0" applyBorder="0">
      <alignment vertical="center"/>
    </xf>
    <xf numFmtId="179" fontId="5" fillId="0" borderId="0" applyFill="0" applyBorder="0">
      <alignment vertical="center"/>
    </xf>
    <xf numFmtId="179" fontId="5" fillId="0" borderId="0" applyFill="0" applyBorder="0">
      <alignment vertical="center"/>
    </xf>
    <xf numFmtId="179" fontId="5" fillId="0" borderId="0" applyFill="0" applyBorder="0">
      <alignment vertical="center"/>
    </xf>
    <xf numFmtId="179" fontId="5" fillId="0" borderId="0" applyFill="0" applyBorder="0">
      <alignment vertical="center"/>
    </xf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75" fontId="5" fillId="0" borderId="0" applyFill="0" applyBorder="0">
      <alignment vertical="center"/>
    </xf>
    <xf numFmtId="180" fontId="5" fillId="0" borderId="0" applyFill="0" applyBorder="0">
      <alignment vertical="center"/>
    </xf>
    <xf numFmtId="180" fontId="5" fillId="0" borderId="0" applyFill="0" applyBorder="0">
      <alignment vertical="center"/>
    </xf>
    <xf numFmtId="180" fontId="5" fillId="0" borderId="0" applyFill="0" applyBorder="0">
      <alignment vertical="center"/>
    </xf>
    <xf numFmtId="180" fontId="5" fillId="0" borderId="0" applyFill="0" applyBorder="0">
      <alignment vertical="center"/>
    </xf>
    <xf numFmtId="180" fontId="5" fillId="0" borderId="0" applyFill="0" applyBorder="0">
      <alignment vertical="center"/>
    </xf>
    <xf numFmtId="180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176" fontId="5" fillId="0" borderId="0" applyFill="0" applyBorder="0">
      <alignment vertical="center"/>
    </xf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15" fillId="9" borderId="8" applyNumberFormat="0" applyAlignment="0" applyProtection="0"/>
    <xf numFmtId="173" fontId="15" fillId="9" borderId="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33" fillId="56" borderId="18" applyNumberFormat="0" applyAlignment="0" applyProtection="0"/>
    <xf numFmtId="173" fontId="33" fillId="56" borderId="18" applyNumberFormat="0" applyAlignment="0" applyProtection="0"/>
    <xf numFmtId="173" fontId="33" fillId="56" borderId="18" applyNumberFormat="0" applyAlignment="0" applyProtection="0"/>
    <xf numFmtId="0" fontId="33" fillId="56" borderId="18" applyNumberFormat="0" applyAlignment="0" applyProtection="0"/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0" fontId="35" fillId="57" borderId="20" applyNumberFormat="0" applyAlignment="0" applyProtection="0"/>
    <xf numFmtId="173" fontId="35" fillId="57" borderId="20" applyNumberFormat="0" applyAlignment="0" applyProtection="0"/>
    <xf numFmtId="0" fontId="17" fillId="10" borderId="11" applyNumberFormat="0" applyAlignment="0" applyProtection="0"/>
    <xf numFmtId="173" fontId="17" fillId="10" borderId="11" applyNumberFormat="0" applyAlignment="0" applyProtection="0"/>
    <xf numFmtId="173" fontId="35" fillId="57" borderId="20" applyNumberFormat="0" applyAlignment="0" applyProtection="0"/>
    <xf numFmtId="0" fontId="35" fillId="57" borderId="20" applyNumberFormat="0" applyAlignment="0" applyProtection="0"/>
    <xf numFmtId="0" fontId="35" fillId="57" borderId="20" applyNumberFormat="0" applyAlignment="0" applyProtection="0"/>
    <xf numFmtId="173" fontId="35" fillId="57" borderId="20" applyNumberFormat="0" applyAlignment="0" applyProtection="0"/>
    <xf numFmtId="0" fontId="35" fillId="57" borderId="20" applyNumberFormat="0" applyAlignment="0" applyProtection="0"/>
    <xf numFmtId="173" fontId="35" fillId="57" borderId="20" applyNumberFormat="0" applyAlignment="0" applyProtection="0"/>
    <xf numFmtId="0" fontId="35" fillId="57" borderId="20" applyNumberFormat="0" applyAlignment="0" applyProtection="0"/>
    <xf numFmtId="173" fontId="35" fillId="57" borderId="20" applyNumberFormat="0" applyAlignment="0" applyProtection="0"/>
    <xf numFmtId="0" fontId="35" fillId="57" borderId="20" applyNumberFormat="0" applyAlignment="0" applyProtection="0"/>
    <xf numFmtId="173" fontId="35" fillId="57" borderId="20" applyNumberFormat="0" applyAlignment="0" applyProtection="0"/>
    <xf numFmtId="0" fontId="35" fillId="57" borderId="20" applyNumberFormat="0" applyAlignment="0" applyProtection="0"/>
    <xf numFmtId="173" fontId="35" fillId="57" borderId="20" applyNumberFormat="0" applyAlignment="0" applyProtection="0"/>
    <xf numFmtId="0" fontId="35" fillId="57" borderId="20" applyNumberFormat="0" applyAlignment="0" applyProtection="0"/>
    <xf numFmtId="173" fontId="35" fillId="57" borderId="20" applyNumberFormat="0" applyAlignment="0" applyProtection="0"/>
    <xf numFmtId="0" fontId="35" fillId="57" borderId="20" applyNumberFormat="0" applyAlignment="0" applyProtection="0"/>
    <xf numFmtId="173" fontId="35" fillId="57" borderId="20" applyNumberFormat="0" applyAlignment="0" applyProtection="0"/>
    <xf numFmtId="0" fontId="35" fillId="57" borderId="20" applyNumberFormat="0" applyAlignment="0" applyProtection="0"/>
    <xf numFmtId="173" fontId="35" fillId="57" borderId="20" applyNumberFormat="0" applyAlignment="0" applyProtection="0"/>
    <xf numFmtId="37" fontId="36" fillId="0" borderId="0" applyNumberFormat="0" applyBorder="0" applyAlignment="0">
      <alignment horizontal="left"/>
    </xf>
    <xf numFmtId="0" fontId="37" fillId="58" borderId="21" applyNumberFormat="0" applyBorder="0" applyAlignment="0">
      <alignment horizontal="left" wrapText="1"/>
    </xf>
    <xf numFmtId="173" fontId="37" fillId="58" borderId="21" applyNumberFormat="0" applyBorder="0" applyAlignment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8" fillId="0" borderId="0" applyFill="0" applyBorder="0" applyProtection="0">
      <alignment vertical="center"/>
    </xf>
    <xf numFmtId="175" fontId="38" fillId="0" borderId="0" applyFill="0" applyBorder="0" applyProtection="0">
      <alignment vertical="center"/>
    </xf>
    <xf numFmtId="175" fontId="38" fillId="0" borderId="0" applyFill="0" applyBorder="0" applyProtection="0">
      <alignment vertical="center"/>
    </xf>
    <xf numFmtId="175" fontId="38" fillId="0" borderId="0" applyFill="0" applyBorder="0" applyProtection="0">
      <alignment vertical="center"/>
    </xf>
    <xf numFmtId="175" fontId="38" fillId="0" borderId="0" applyFill="0" applyBorder="0" applyProtection="0">
      <alignment vertical="center"/>
    </xf>
    <xf numFmtId="175" fontId="38" fillId="0" borderId="0" applyFill="0" applyBorder="0" applyProtection="0">
      <alignment vertical="center"/>
    </xf>
    <xf numFmtId="181" fontId="36" fillId="0" borderId="0" applyFont="0" applyFill="0" applyBorder="0" applyAlignment="0" applyProtection="0"/>
    <xf numFmtId="182" fontId="3" fillId="0" borderId="16" applyFill="0" applyBorder="0">
      <alignment horizontal="center"/>
    </xf>
    <xf numFmtId="183" fontId="3" fillId="0" borderId="22" applyFill="0" applyBorder="0">
      <alignment horizont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9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9" fillId="0" borderId="0" applyFont="0" applyFill="0" applyBorder="0" applyAlignment="0" applyProtection="0">
      <alignment vertical="center"/>
    </xf>
    <xf numFmtId="185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9" fillId="0" borderId="0" applyFont="0" applyFill="0" applyBorder="0" applyAlignment="0" applyProtection="0">
      <alignment vertical="center"/>
    </xf>
    <xf numFmtId="18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6" fillId="0" borderId="0" applyFont="0" applyFill="0" applyBorder="0" applyAlignment="0" applyProtection="0"/>
    <xf numFmtId="166" fontId="39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40" fillId="60" borderId="24" applyFont="0" applyBorder="0">
      <alignment horizontal="centerContinuous" vertical="center"/>
    </xf>
    <xf numFmtId="173" fontId="40" fillId="60" borderId="24" applyFont="0" applyBorder="0">
      <alignment horizontal="centerContinuous" vertical="center"/>
    </xf>
    <xf numFmtId="176" fontId="38" fillId="0" borderId="0" applyFill="0" applyBorder="0" applyProtection="0">
      <alignment vertical="center"/>
    </xf>
    <xf numFmtId="176" fontId="38" fillId="0" borderId="0" applyFill="0" applyBorder="0" applyProtection="0">
      <alignment vertical="center"/>
    </xf>
    <xf numFmtId="176" fontId="38" fillId="0" borderId="0" applyFill="0" applyBorder="0" applyProtection="0">
      <alignment vertical="center"/>
    </xf>
    <xf numFmtId="176" fontId="38" fillId="0" borderId="0" applyFill="0" applyBorder="0" applyProtection="0">
      <alignment vertical="center"/>
    </xf>
    <xf numFmtId="176" fontId="38" fillId="0" borderId="0" applyFill="0" applyBorder="0" applyProtection="0">
      <alignment vertical="center"/>
    </xf>
    <xf numFmtId="176" fontId="38" fillId="0" borderId="0" applyFill="0" applyBorder="0" applyProtection="0">
      <alignment vertical="center"/>
    </xf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6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" fontId="41" fillId="61" borderId="25">
      <protection locked="0"/>
    </xf>
    <xf numFmtId="0" fontId="3" fillId="0" borderId="0"/>
    <xf numFmtId="0" fontId="3" fillId="0" borderId="0"/>
    <xf numFmtId="173" fontId="3" fillId="0" borderId="0"/>
    <xf numFmtId="173" fontId="3" fillId="0" borderId="0"/>
    <xf numFmtId="0" fontId="3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4" fontId="5" fillId="0" borderId="0" applyFill="0" applyBorder="0">
      <alignment vertical="center"/>
    </xf>
    <xf numFmtId="14" fontId="5" fillId="0" borderId="0" applyFill="0" applyBorder="0">
      <alignment vertical="center"/>
    </xf>
    <xf numFmtId="14" fontId="5" fillId="0" borderId="0" applyFill="0" applyBorder="0">
      <alignment vertical="center"/>
    </xf>
    <xf numFmtId="14" fontId="5" fillId="0" borderId="0" applyFill="0" applyBorder="0">
      <alignment vertical="center"/>
    </xf>
    <xf numFmtId="14" fontId="5" fillId="0" borderId="0" applyFill="0" applyBorder="0">
      <alignment vertical="center"/>
    </xf>
    <xf numFmtId="14" fontId="5" fillId="0" borderId="0" applyFill="0" applyBorder="0">
      <alignment vertical="center"/>
    </xf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75" fontId="43" fillId="0" borderId="0" applyFill="0" applyBorder="0">
      <alignment vertical="center"/>
    </xf>
    <xf numFmtId="180" fontId="43" fillId="0" borderId="0" applyFill="0" applyBorder="0">
      <alignment vertical="center"/>
    </xf>
    <xf numFmtId="180" fontId="43" fillId="0" borderId="0" applyFill="0" applyBorder="0">
      <alignment vertical="center"/>
    </xf>
    <xf numFmtId="180" fontId="43" fillId="0" borderId="0" applyFill="0" applyBorder="0">
      <alignment vertical="center"/>
    </xf>
    <xf numFmtId="180" fontId="43" fillId="0" borderId="0" applyFill="0" applyBorder="0">
      <alignment vertical="center"/>
    </xf>
    <xf numFmtId="180" fontId="43" fillId="0" borderId="0" applyFill="0" applyBorder="0">
      <alignment vertical="center"/>
    </xf>
    <xf numFmtId="180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176" fontId="43" fillId="0" borderId="0" applyFill="0" applyBorder="0">
      <alignment vertical="center"/>
    </xf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45" fillId="0" borderId="0" applyNumberFormat="0" applyFill="0" applyBorder="0" applyAlignment="0" applyProtection="0"/>
    <xf numFmtId="165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" fillId="0" borderId="0" applyFont="0" applyFill="0" applyBorder="0" applyAlignment="0" applyProtection="0">
      <alignment vertical="top"/>
    </xf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3" fontId="19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0" fontId="10" fillId="5" borderId="0" applyNumberFormat="0" applyBorder="0" applyAlignment="0" applyProtection="0"/>
    <xf numFmtId="173" fontId="10" fillId="5" borderId="0" applyNumberFormat="0" applyBorder="0" applyAlignment="0" applyProtection="0"/>
    <xf numFmtId="173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0" fontId="47" fillId="62" borderId="0" applyNumberFormat="0" applyBorder="0" applyProtection="0">
      <alignment vertical="center"/>
    </xf>
    <xf numFmtId="0" fontId="47" fillId="62" borderId="0" applyNumberFormat="0" applyBorder="0" applyProtection="0">
      <alignment vertical="center"/>
    </xf>
    <xf numFmtId="0" fontId="47" fillId="62" borderId="0" applyNumberFormat="0" applyBorder="0" applyProtection="0">
      <alignment vertical="center"/>
    </xf>
    <xf numFmtId="0" fontId="47" fillId="62" borderId="0" applyNumberFormat="0" applyBorder="0" applyProtection="0">
      <alignment vertical="center"/>
    </xf>
    <xf numFmtId="0" fontId="47" fillId="62" borderId="0" applyNumberFormat="0" applyBorder="0" applyProtection="0">
      <alignment vertical="center"/>
    </xf>
    <xf numFmtId="0" fontId="47" fillId="62" borderId="0" applyNumberFormat="0" applyBorder="0" applyProtection="0">
      <alignment vertical="center"/>
    </xf>
    <xf numFmtId="166" fontId="48" fillId="0" borderId="27"/>
    <xf numFmtId="173" fontId="46" fillId="38" borderId="0" applyNumberFormat="0" applyBorder="0" applyAlignment="0" applyProtection="0"/>
    <xf numFmtId="37" fontId="49" fillId="2" borderId="14" applyFill="0">
      <alignment vertical="center"/>
    </xf>
    <xf numFmtId="0" fontId="49" fillId="63" borderId="28" applyNumberFormat="0">
      <alignment horizontal="left" vertical="top" indent="1"/>
    </xf>
    <xf numFmtId="0" fontId="50" fillId="0" borderId="29" applyNumberFormat="0" applyProtection="0">
      <alignment vertical="center"/>
    </xf>
    <xf numFmtId="0" fontId="50" fillId="0" borderId="29" applyNumberFormat="0" applyProtection="0">
      <alignment vertical="center"/>
    </xf>
    <xf numFmtId="0" fontId="50" fillId="0" borderId="29" applyNumberFormat="0" applyProtection="0">
      <alignment vertical="center"/>
    </xf>
    <xf numFmtId="0" fontId="50" fillId="0" borderId="29" applyNumberFormat="0" applyProtection="0">
      <alignment vertical="center"/>
    </xf>
    <xf numFmtId="0" fontId="50" fillId="0" borderId="29" applyNumberFormat="0" applyProtection="0">
      <alignment vertical="center"/>
    </xf>
    <xf numFmtId="0" fontId="50" fillId="0" borderId="29" applyNumberFormat="0" applyProtection="0">
      <alignment vertical="center"/>
    </xf>
    <xf numFmtId="173" fontId="49" fillId="63" borderId="28" applyNumberFormat="0">
      <alignment horizontal="left" vertical="top" indent="1"/>
    </xf>
    <xf numFmtId="0" fontId="49" fillId="55" borderId="0" applyBorder="0">
      <alignment horizontal="left" vertical="center" indent="1"/>
    </xf>
    <xf numFmtId="0" fontId="50" fillId="0" borderId="30">
      <alignment horizontal="left" vertical="center"/>
    </xf>
    <xf numFmtId="0" fontId="50" fillId="0" borderId="30">
      <alignment horizontal="left" vertical="center"/>
    </xf>
    <xf numFmtId="0" fontId="50" fillId="0" borderId="30">
      <alignment horizontal="left" vertical="center"/>
    </xf>
    <xf numFmtId="0" fontId="50" fillId="0" borderId="30">
      <alignment horizontal="left" vertical="center"/>
    </xf>
    <xf numFmtId="0" fontId="50" fillId="0" borderId="30">
      <alignment horizontal="left" vertical="center"/>
    </xf>
    <xf numFmtId="0" fontId="50" fillId="0" borderId="30">
      <alignment horizontal="left" vertical="center"/>
    </xf>
    <xf numFmtId="173" fontId="49" fillId="55" borderId="0" applyBorder="0">
      <alignment horizontal="left" vertical="center" indent="1"/>
    </xf>
    <xf numFmtId="0" fontId="49" fillId="0" borderId="28" applyNumberFormat="0" applyFill="0">
      <alignment horizontal="centerContinuous" vertical="top"/>
    </xf>
    <xf numFmtId="173" fontId="49" fillId="0" borderId="28" applyNumberFormat="0" applyFill="0">
      <alignment horizontal="centerContinuous" vertical="top"/>
    </xf>
    <xf numFmtId="0" fontId="51" fillId="64" borderId="1" applyBorder="0" applyAlignment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7" fillId="0" borderId="5" applyNumberFormat="0" applyFill="0" applyAlignment="0" applyProtection="0"/>
    <xf numFmtId="173" fontId="7" fillId="0" borderId="5" applyNumberFormat="0" applyFill="0" applyAlignment="0" applyProtection="0"/>
    <xf numFmtId="173" fontId="52" fillId="0" borderId="31" applyNumberFormat="0" applyFill="0" applyAlignment="0" applyProtection="0"/>
    <xf numFmtId="0" fontId="52" fillId="0" borderId="31" applyNumberFormat="0" applyFill="0" applyAlignment="0" applyProtection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8" fillId="0" borderId="6" applyNumberFormat="0" applyFill="0" applyAlignment="0" applyProtection="0"/>
    <xf numFmtId="173" fontId="8" fillId="0" borderId="6" applyNumberFormat="0" applyFill="0" applyAlignment="0" applyProtection="0"/>
    <xf numFmtId="173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50" fillId="0" borderId="0" applyNumberFormat="0" applyFont="0" applyFill="0" applyAlignment="0" applyProtection="0"/>
    <xf numFmtId="173" fontId="50" fillId="0" borderId="0" applyNumberFormat="0" applyFon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9" fillId="0" borderId="7" applyNumberFormat="0" applyFill="0" applyAlignment="0" applyProtection="0"/>
    <xf numFmtId="173" fontId="9" fillId="0" borderId="7" applyNumberFormat="0" applyFill="0" applyAlignment="0" applyProtection="0"/>
    <xf numFmtId="173" fontId="54" fillId="0" borderId="33" applyNumberFormat="0" applyFill="0" applyAlignment="0" applyProtection="0"/>
    <xf numFmtId="0" fontId="54" fillId="0" borderId="33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73" fontId="9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1" fillId="64" borderId="1" applyBorder="0" applyAlignment="0"/>
    <xf numFmtId="173" fontId="51" fillId="64" borderId="1" applyBorder="0" applyAlignment="0"/>
    <xf numFmtId="0" fontId="51" fillId="64" borderId="1" applyBorder="0" applyAlignment="0"/>
    <xf numFmtId="0" fontId="47" fillId="65" borderId="0" applyNumberFormat="0" applyBorder="0" applyProtection="0">
      <alignment vertical="center"/>
    </xf>
    <xf numFmtId="0" fontId="47" fillId="65" borderId="0" applyNumberFormat="0" applyBorder="0" applyProtection="0">
      <alignment vertical="center"/>
    </xf>
    <xf numFmtId="0" fontId="47" fillId="65" borderId="0" applyNumberFormat="0" applyBorder="0" applyProtection="0">
      <alignment vertical="center"/>
    </xf>
    <xf numFmtId="0" fontId="47" fillId="65" borderId="0" applyNumberFormat="0" applyBorder="0" applyProtection="0">
      <alignment vertical="center"/>
    </xf>
    <xf numFmtId="0" fontId="47" fillId="65" borderId="0" applyNumberFormat="0" applyBorder="0" applyProtection="0">
      <alignment vertical="center"/>
    </xf>
    <xf numFmtId="0" fontId="47" fillId="65" borderId="0" applyNumberFormat="0" applyBorder="0" applyProtection="0">
      <alignment vertical="center"/>
    </xf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0" fontId="13" fillId="8" borderId="8" applyNumberFormat="0" applyAlignment="0" applyProtection="0"/>
    <xf numFmtId="173" fontId="13" fillId="8" borderId="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55" fillId="60" borderId="23"/>
    <xf numFmtId="0" fontId="55" fillId="60" borderId="23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55" fillId="60" borderId="23"/>
    <xf numFmtId="173" fontId="55" fillId="60" borderId="23"/>
    <xf numFmtId="173" fontId="55" fillId="60" borderId="23"/>
    <xf numFmtId="0" fontId="55" fillId="60" borderId="23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0" fontId="42" fillId="41" borderId="18" applyNumberFormat="0" applyAlignment="0" applyProtection="0"/>
    <xf numFmtId="173" fontId="42" fillId="41" borderId="18" applyNumberFormat="0" applyAlignment="0" applyProtection="0"/>
    <xf numFmtId="173" fontId="42" fillId="41" borderId="18" applyNumberFormat="0" applyAlignment="0" applyProtection="0"/>
    <xf numFmtId="0" fontId="42" fillId="41" borderId="18" applyNumberFormat="0" applyAlignment="0" applyProtection="0"/>
    <xf numFmtId="0" fontId="32" fillId="37" borderId="0" applyNumberFormat="0" applyBorder="0" applyAlignment="0" applyProtection="0"/>
    <xf numFmtId="173" fontId="32" fillId="37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8" fillId="0" borderId="34"/>
    <xf numFmtId="166" fontId="48" fillId="0" borderId="34"/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75" fontId="56" fillId="0" borderId="0" applyFill="0" applyBorder="0">
      <alignment vertical="center"/>
    </xf>
    <xf numFmtId="180" fontId="56" fillId="0" borderId="0" applyFill="0" applyBorder="0">
      <alignment vertical="center"/>
    </xf>
    <xf numFmtId="180" fontId="56" fillId="0" borderId="0" applyFill="0" applyBorder="0">
      <alignment vertical="center"/>
    </xf>
    <xf numFmtId="180" fontId="56" fillId="0" borderId="0" applyFill="0" applyBorder="0">
      <alignment vertical="center"/>
    </xf>
    <xf numFmtId="180" fontId="56" fillId="0" borderId="0" applyFill="0" applyBorder="0">
      <alignment vertical="center"/>
    </xf>
    <xf numFmtId="180" fontId="56" fillId="0" borderId="0" applyFill="0" applyBorder="0">
      <alignment vertical="center"/>
    </xf>
    <xf numFmtId="180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176" fontId="56" fillId="0" borderId="0" applyFill="0" applyBorder="0">
      <alignment vertical="center"/>
    </xf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0" fontId="16" fillId="0" borderId="10" applyNumberFormat="0" applyFill="0" applyAlignment="0" applyProtection="0"/>
    <xf numFmtId="173" fontId="16" fillId="0" borderId="10" applyNumberFormat="0" applyFill="0" applyAlignment="0" applyProtection="0"/>
    <xf numFmtId="173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0" fontId="34" fillId="0" borderId="19" applyNumberFormat="0" applyFill="0" applyAlignment="0" applyProtection="0"/>
    <xf numFmtId="173" fontId="34" fillId="0" borderId="19" applyNumberFormat="0" applyFill="0" applyAlignment="0" applyProtection="0"/>
    <xf numFmtId="168" fontId="48" fillId="0" borderId="35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8" fillId="66" borderId="0" applyNumberFormat="0" applyBorder="0" applyAlignment="0" applyProtection="0"/>
    <xf numFmtId="0" fontId="58" fillId="66" borderId="0" applyNumberFormat="0" applyBorder="0" applyAlignment="0" applyProtection="0"/>
    <xf numFmtId="173" fontId="58" fillId="66" borderId="0" applyNumberFormat="0" applyBorder="0" applyAlignment="0" applyProtection="0"/>
    <xf numFmtId="0" fontId="58" fillId="66" borderId="0" applyNumberFormat="0" applyBorder="0" applyAlignment="0" applyProtection="0"/>
    <xf numFmtId="173" fontId="58" fillId="66" borderId="0" applyNumberFormat="0" applyBorder="0" applyAlignment="0" applyProtection="0"/>
    <xf numFmtId="0" fontId="58" fillId="66" borderId="0" applyNumberFormat="0" applyBorder="0" applyAlignment="0" applyProtection="0"/>
    <xf numFmtId="173" fontId="58" fillId="66" borderId="0" applyNumberFormat="0" applyBorder="0" applyAlignment="0" applyProtection="0"/>
    <xf numFmtId="0" fontId="58" fillId="66" borderId="0" applyNumberFormat="0" applyBorder="0" applyAlignment="0" applyProtection="0"/>
    <xf numFmtId="173" fontId="58" fillId="66" borderId="0" applyNumberFormat="0" applyBorder="0" applyAlignment="0" applyProtection="0"/>
    <xf numFmtId="0" fontId="58" fillId="66" borderId="0" applyNumberFormat="0" applyBorder="0" applyAlignment="0" applyProtection="0"/>
    <xf numFmtId="173" fontId="58" fillId="66" borderId="0" applyNumberFormat="0" applyBorder="0" applyAlignment="0" applyProtection="0"/>
    <xf numFmtId="0" fontId="58" fillId="66" borderId="0" applyNumberFormat="0" applyBorder="0" applyAlignment="0" applyProtection="0"/>
    <xf numFmtId="173" fontId="58" fillId="66" borderId="0" applyNumberFormat="0" applyBorder="0" applyAlignment="0" applyProtection="0"/>
    <xf numFmtId="173" fontId="58" fillId="66" borderId="0" applyNumberFormat="0" applyBorder="0" applyAlignment="0" applyProtection="0"/>
    <xf numFmtId="0" fontId="12" fillId="7" borderId="0" applyNumberFormat="0" applyBorder="0" applyAlignment="0" applyProtection="0"/>
    <xf numFmtId="0" fontId="58" fillId="66" borderId="0" applyNumberFormat="0" applyBorder="0" applyAlignment="0" applyProtection="0"/>
    <xf numFmtId="173" fontId="58" fillId="66" borderId="0" applyNumberFormat="0" applyBorder="0" applyAlignment="0" applyProtection="0"/>
    <xf numFmtId="173" fontId="12" fillId="7" borderId="0" applyNumberFormat="0" applyBorder="0" applyAlignment="0" applyProtection="0"/>
    <xf numFmtId="0" fontId="58" fillId="66" borderId="0" applyNumberFormat="0" applyBorder="0" applyAlignment="0" applyProtection="0"/>
    <xf numFmtId="173" fontId="58" fillId="66" borderId="0" applyNumberFormat="0" applyBorder="0" applyAlignment="0" applyProtection="0"/>
    <xf numFmtId="173" fontId="58" fillId="66" borderId="0" applyNumberFormat="0" applyBorder="0" applyAlignment="0" applyProtection="0"/>
    <xf numFmtId="0" fontId="58" fillId="66" borderId="0" applyNumberFormat="0" applyBorder="0" applyAlignment="0" applyProtection="0"/>
    <xf numFmtId="0" fontId="58" fillId="66" borderId="0" applyNumberFormat="0" applyBorder="0" applyAlignment="0" applyProtection="0"/>
    <xf numFmtId="173" fontId="58" fillId="6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173" fontId="26" fillId="0" borderId="0"/>
    <xf numFmtId="0" fontId="5" fillId="0" borderId="0">
      <alignment vertical="top"/>
    </xf>
    <xf numFmtId="173" fontId="5" fillId="0" borderId="0">
      <alignment vertical="top"/>
    </xf>
    <xf numFmtId="188" fontId="5" fillId="0" borderId="0">
      <alignment vertical="top"/>
    </xf>
    <xf numFmtId="188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188" fontId="3" fillId="0" borderId="0">
      <alignment vertical="top"/>
    </xf>
    <xf numFmtId="188" fontId="3" fillId="0" borderId="0">
      <alignment vertical="top"/>
    </xf>
    <xf numFmtId="0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173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top"/>
    </xf>
    <xf numFmtId="173" fontId="5" fillId="0" borderId="0">
      <alignment vertical="top"/>
    </xf>
    <xf numFmtId="188" fontId="5" fillId="0" borderId="0">
      <alignment vertical="top"/>
    </xf>
    <xf numFmtId="188" fontId="5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170" fontId="5" fillId="0" borderId="0">
      <alignment vertical="top"/>
    </xf>
    <xf numFmtId="0" fontId="3" fillId="0" borderId="0"/>
    <xf numFmtId="173" fontId="3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3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170" fontId="5" fillId="0" borderId="0">
      <alignment vertical="top"/>
    </xf>
    <xf numFmtId="173" fontId="5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5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8" fontId="5" fillId="0" borderId="0"/>
    <xf numFmtId="0" fontId="3" fillId="0" borderId="0"/>
    <xf numFmtId="173" fontId="3" fillId="0" borderId="0"/>
    <xf numFmtId="0" fontId="4" fillId="0" borderId="0"/>
    <xf numFmtId="0" fontId="4" fillId="0" borderId="0"/>
    <xf numFmtId="170" fontId="5" fillId="0" borderId="0">
      <alignment vertical="top"/>
    </xf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173" fontId="3" fillId="0" borderId="0"/>
    <xf numFmtId="188" fontId="26" fillId="0" borderId="0"/>
    <xf numFmtId="0" fontId="3" fillId="0" borderId="0"/>
    <xf numFmtId="0" fontId="39" fillId="0" borderId="0">
      <alignment vertical="top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188" fontId="26" fillId="0" borderId="0"/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37" fontId="29" fillId="55" borderId="3" applyBorder="0">
      <alignment horizontal="left" vertical="center" indent="2"/>
    </xf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188" fontId="5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172" fontId="5" fillId="0" borderId="0">
      <alignment vertical="top"/>
    </xf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37" fontId="29" fillId="55" borderId="3" applyBorder="0">
      <alignment horizontal="left" vertical="center" indent="2"/>
    </xf>
    <xf numFmtId="0" fontId="59" fillId="0" borderId="0">
      <alignment vertical="top"/>
    </xf>
    <xf numFmtId="173" fontId="5" fillId="0" borderId="0">
      <alignment vertical="top"/>
    </xf>
    <xf numFmtId="173" fontId="5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top"/>
    </xf>
    <xf numFmtId="0" fontId="39" fillId="0" borderId="0">
      <alignment vertical="center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3" fillId="0" borderId="0"/>
    <xf numFmtId="173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3" fillId="0" borderId="0"/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188" fontId="26" fillId="0" borderId="0"/>
    <xf numFmtId="170" fontId="4" fillId="0" borderId="0"/>
    <xf numFmtId="170" fontId="4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170" fontId="4" fillId="0" borderId="0"/>
    <xf numFmtId="170" fontId="4" fillId="0" borderId="0"/>
    <xf numFmtId="170" fontId="4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173" fontId="26" fillId="0" borderId="0"/>
    <xf numFmtId="188" fontId="26" fillId="0" borderId="0"/>
    <xf numFmtId="0" fontId="26" fillId="0" borderId="0"/>
    <xf numFmtId="0" fontId="60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3" fillId="0" borderId="0"/>
    <xf numFmtId="188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26" fillId="0" borderId="0"/>
    <xf numFmtId="173" fontId="26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3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3" fillId="0" borderId="0"/>
    <xf numFmtId="173" fontId="3" fillId="0" borderId="0"/>
    <xf numFmtId="173" fontId="3" fillId="0" borderId="0"/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0" fontId="4" fillId="0" borderId="0">
      <alignment vertical="top"/>
      <protection locked="0"/>
    </xf>
    <xf numFmtId="188" fontId="26" fillId="0" borderId="0"/>
    <xf numFmtId="0" fontId="3" fillId="0" borderId="0"/>
    <xf numFmtId="0" fontId="61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3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3" fillId="0" borderId="0"/>
    <xf numFmtId="173" fontId="3" fillId="0" borderId="0"/>
    <xf numFmtId="173" fontId="3" fillId="0" borderId="0"/>
    <xf numFmtId="0" fontId="3" fillId="0" borderId="0">
      <alignment vertical="top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5" fillId="0" borderId="0">
      <alignment vertical="top"/>
    </xf>
    <xf numFmtId="173" fontId="5" fillId="0" borderId="0">
      <alignment vertical="top"/>
    </xf>
    <xf numFmtId="0" fontId="3" fillId="0" borderId="0">
      <alignment vertical="top"/>
    </xf>
    <xf numFmtId="0" fontId="3" fillId="0" borderId="0"/>
    <xf numFmtId="188" fontId="39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173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6" fillId="0" borderId="0"/>
    <xf numFmtId="0" fontId="3" fillId="0" borderId="0">
      <alignment vertical="top"/>
    </xf>
    <xf numFmtId="0" fontId="3" fillId="0" borderId="0"/>
    <xf numFmtId="188" fontId="39" fillId="0" borderId="0">
      <alignment vertical="top"/>
    </xf>
    <xf numFmtId="0" fontId="26" fillId="0" borderId="0"/>
    <xf numFmtId="0" fontId="61" fillId="0" borderId="0">
      <alignment vertical="center"/>
    </xf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0" fontId="5" fillId="0" borderId="0">
      <alignment vertical="top"/>
    </xf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0" fontId="5" fillId="0" borderId="0">
      <alignment vertical="top"/>
    </xf>
    <xf numFmtId="188" fontId="4" fillId="0" borderId="0"/>
    <xf numFmtId="0" fontId="5" fillId="0" borderId="0">
      <alignment vertical="top"/>
    </xf>
    <xf numFmtId="0" fontId="3" fillId="0" borderId="0"/>
    <xf numFmtId="0" fontId="3" fillId="0" borderId="0"/>
    <xf numFmtId="173" fontId="3" fillId="0" borderId="0"/>
    <xf numFmtId="173" fontId="3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0" fontId="3" fillId="0" borderId="0"/>
    <xf numFmtId="0" fontId="39" fillId="0" borderId="0"/>
    <xf numFmtId="0" fontId="3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>
      <alignment vertical="center"/>
    </xf>
    <xf numFmtId="173" fontId="39" fillId="0" borderId="0">
      <alignment vertical="center"/>
    </xf>
    <xf numFmtId="0" fontId="39" fillId="0" borderId="0">
      <alignment vertical="center"/>
    </xf>
    <xf numFmtId="0" fontId="39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6" fillId="59" borderId="23" applyNumberFormat="0" applyFont="0" applyAlignment="0" applyProtection="0"/>
    <xf numFmtId="173" fontId="26" fillId="59" borderId="23" applyNumberFormat="0" applyFont="0" applyAlignment="0" applyProtection="0"/>
    <xf numFmtId="173" fontId="26" fillId="59" borderId="23" applyNumberFormat="0" applyFont="0" applyAlignment="0" applyProtection="0"/>
    <xf numFmtId="0" fontId="26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173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0" fontId="4" fillId="11" borderId="12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26" fillId="59" borderId="23" applyNumberFormat="0" applyFont="0" applyAlignment="0" applyProtection="0"/>
    <xf numFmtId="0" fontId="26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26" fillId="59" borderId="23" applyNumberFormat="0" applyFont="0" applyAlignment="0" applyProtection="0"/>
    <xf numFmtId="0" fontId="39" fillId="59" borderId="23" applyNumberFormat="0" applyFont="0" applyAlignment="0" applyProtection="0"/>
    <xf numFmtId="0" fontId="39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26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26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0" fontId="26" fillId="59" borderId="23" applyNumberFormat="0" applyFont="0" applyAlignment="0" applyProtection="0"/>
    <xf numFmtId="173" fontId="26" fillId="59" borderId="23" applyNumberFormat="0" applyFont="0" applyAlignment="0" applyProtection="0"/>
    <xf numFmtId="173" fontId="26" fillId="59" borderId="23" applyNumberFormat="0" applyFont="0" applyAlignment="0" applyProtection="0"/>
    <xf numFmtId="0" fontId="26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26" fillId="59" borderId="23" applyNumberFormat="0" applyFont="0" applyAlignment="0" applyProtection="0"/>
    <xf numFmtId="0" fontId="3" fillId="59" borderId="23" applyNumberFormat="0" applyFont="0" applyAlignment="0" applyProtection="0"/>
    <xf numFmtId="173" fontId="3" fillId="59" borderId="23" applyNumberFormat="0" applyFont="0" applyAlignment="0" applyProtection="0"/>
    <xf numFmtId="173" fontId="3" fillId="59" borderId="23" applyNumberFormat="0" applyFont="0" applyAlignment="0" applyProtection="0"/>
    <xf numFmtId="0" fontId="3" fillId="59" borderId="23" applyNumberFormat="0" applyFont="0" applyAlignment="0" applyProtection="0"/>
    <xf numFmtId="173" fontId="26" fillId="59" borderId="23" applyNumberFormat="0" applyFont="0" applyAlignment="0" applyProtection="0"/>
    <xf numFmtId="173" fontId="26" fillId="59" borderId="23" applyNumberFormat="0" applyFont="0" applyAlignment="0" applyProtection="0"/>
    <xf numFmtId="0" fontId="39" fillId="59" borderId="23" applyNumberFormat="0" applyFont="0" applyAlignment="0" applyProtection="0"/>
    <xf numFmtId="0" fontId="39" fillId="59" borderId="23" applyNumberFormat="0" applyFont="0" applyAlignment="0" applyProtection="0"/>
    <xf numFmtId="0" fontId="26" fillId="59" borderId="23" applyNumberFormat="0" applyFont="0" applyAlignment="0" applyProtection="0"/>
    <xf numFmtId="0" fontId="39" fillId="59" borderId="23" applyNumberFormat="0" applyFont="0" applyAlignment="0" applyProtection="0"/>
    <xf numFmtId="173" fontId="39" fillId="59" borderId="23" applyNumberFormat="0" applyFont="0" applyAlignment="0" applyProtection="0"/>
    <xf numFmtId="173" fontId="39" fillId="59" borderId="23" applyNumberFormat="0" applyFont="0" applyAlignment="0" applyProtection="0"/>
    <xf numFmtId="0" fontId="39" fillId="59" borderId="23" applyNumberFormat="0" applyFont="0" applyAlignment="0" applyProtection="0"/>
    <xf numFmtId="0" fontId="26" fillId="59" borderId="23" applyNumberFormat="0" applyFont="0" applyAlignment="0" applyProtection="0"/>
    <xf numFmtId="173" fontId="26" fillId="59" borderId="23" applyNumberFormat="0" applyFont="0" applyAlignment="0" applyProtection="0"/>
    <xf numFmtId="173" fontId="26" fillId="59" borderId="23" applyNumberFormat="0" applyFont="0" applyAlignment="0" applyProtection="0"/>
    <xf numFmtId="0" fontId="26" fillId="59" borderId="23" applyNumberFormat="0" applyFont="0" applyAlignment="0" applyProtection="0"/>
    <xf numFmtId="0" fontId="26" fillId="59" borderId="23" applyNumberFormat="0" applyFont="0" applyAlignment="0" applyProtection="0"/>
    <xf numFmtId="173" fontId="26" fillId="59" borderId="23" applyNumberFormat="0" applyFont="0" applyAlignment="0" applyProtection="0"/>
    <xf numFmtId="173" fontId="26" fillId="59" borderId="23" applyNumberFormat="0" applyFont="0" applyAlignment="0" applyProtection="0"/>
    <xf numFmtId="0" fontId="26" fillId="59" borderId="23" applyNumberFormat="0" applyFont="0" applyAlignment="0" applyProtection="0"/>
    <xf numFmtId="0" fontId="26" fillId="59" borderId="23" applyNumberFormat="0" applyFont="0" applyAlignment="0" applyProtection="0"/>
    <xf numFmtId="173" fontId="26" fillId="59" borderId="23" applyNumberFormat="0" applyFont="0" applyAlignment="0" applyProtection="0"/>
    <xf numFmtId="173" fontId="26" fillId="59" borderId="23" applyNumberFormat="0" applyFont="0" applyAlignment="0" applyProtection="0"/>
    <xf numFmtId="0" fontId="26" fillId="59" borderId="23" applyNumberFormat="0" applyFont="0" applyAlignment="0" applyProtection="0"/>
    <xf numFmtId="0" fontId="26" fillId="59" borderId="23" applyNumberFormat="0" applyFont="0" applyAlignment="0" applyProtection="0"/>
    <xf numFmtId="173" fontId="26" fillId="59" borderId="23" applyNumberFormat="0" applyFont="0" applyAlignment="0" applyProtection="0"/>
    <xf numFmtId="173" fontId="26" fillId="59" borderId="23" applyNumberFormat="0" applyFont="0" applyAlignment="0" applyProtection="0"/>
    <xf numFmtId="0" fontId="26" fillId="59" borderId="23" applyNumberFormat="0" applyFont="0" applyAlignment="0" applyProtection="0"/>
    <xf numFmtId="0" fontId="26" fillId="59" borderId="23" applyNumberFormat="0" applyFont="0" applyAlignment="0" applyProtection="0"/>
    <xf numFmtId="173" fontId="26" fillId="59" borderId="23" applyNumberFormat="0" applyFont="0" applyAlignment="0" applyProtection="0"/>
    <xf numFmtId="173" fontId="26" fillId="59" borderId="23" applyNumberFormat="0" applyFont="0" applyAlignment="0" applyProtection="0"/>
    <xf numFmtId="0" fontId="26" fillId="59" borderId="23" applyNumberFormat="0" applyFont="0" applyAlignment="0" applyProtection="0"/>
    <xf numFmtId="173" fontId="26" fillId="59" borderId="23" applyNumberFormat="0" applyFont="0" applyAlignment="0" applyProtection="0"/>
    <xf numFmtId="173" fontId="26" fillId="59" borderId="23" applyNumberFormat="0" applyFont="0" applyAlignment="0" applyProtection="0"/>
    <xf numFmtId="0" fontId="26" fillId="59" borderId="23" applyNumberFormat="0" applyFont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14" fillId="9" borderId="9" applyNumberFormat="0" applyAlignment="0" applyProtection="0"/>
    <xf numFmtId="173" fontId="14" fillId="9" borderId="9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40" fontId="5" fillId="55" borderId="0">
      <alignment horizontal="right"/>
    </xf>
    <xf numFmtId="0" fontId="62" fillId="50" borderId="0">
      <alignment horizontal="center"/>
    </xf>
    <xf numFmtId="0" fontId="63" fillId="67" borderId="2"/>
    <xf numFmtId="0" fontId="64" fillId="0" borderId="0" applyBorder="0">
      <alignment horizontal="centerContinuous"/>
    </xf>
    <xf numFmtId="0" fontId="65" fillId="0" borderId="0" applyBorder="0">
      <alignment horizontal="centerContinuous"/>
    </xf>
    <xf numFmtId="189" fontId="3" fillId="0" borderId="0" applyFont="0" applyFill="0" applyBorder="0" applyAlignment="0" applyProtection="0"/>
    <xf numFmtId="179" fontId="38" fillId="0" borderId="0" applyFill="0" applyBorder="0" applyProtection="0">
      <alignment vertical="center"/>
    </xf>
    <xf numFmtId="179" fontId="38" fillId="0" borderId="0" applyFill="0" applyBorder="0" applyProtection="0">
      <alignment vertical="center"/>
    </xf>
    <xf numFmtId="179" fontId="38" fillId="0" borderId="0" applyFill="0" applyBorder="0" applyProtection="0">
      <alignment vertical="center"/>
    </xf>
    <xf numFmtId="179" fontId="38" fillId="0" borderId="0" applyFill="0" applyBorder="0" applyProtection="0">
      <alignment vertical="center"/>
    </xf>
    <xf numFmtId="179" fontId="38" fillId="0" borderId="0" applyFill="0" applyBorder="0" applyProtection="0">
      <alignment vertical="center"/>
    </xf>
    <xf numFmtId="179" fontId="38" fillId="0" borderId="0" applyFill="0" applyBorder="0" applyProtection="0">
      <alignment vertical="center"/>
    </xf>
    <xf numFmtId="190" fontId="38" fillId="0" borderId="0" applyFill="0" applyBorder="0" applyProtection="0">
      <alignment vertical="center"/>
    </xf>
    <xf numFmtId="190" fontId="38" fillId="0" borderId="0" applyFill="0" applyBorder="0" applyProtection="0">
      <alignment vertical="center"/>
    </xf>
    <xf numFmtId="190" fontId="38" fillId="0" borderId="0" applyFill="0" applyBorder="0" applyProtection="0">
      <alignment vertical="center"/>
    </xf>
    <xf numFmtId="190" fontId="38" fillId="0" borderId="0" applyFill="0" applyBorder="0" applyProtection="0">
      <alignment vertical="center"/>
    </xf>
    <xf numFmtId="190" fontId="38" fillId="0" borderId="0" applyFill="0" applyBorder="0" applyProtection="0">
      <alignment vertical="center"/>
    </xf>
    <xf numFmtId="190" fontId="38" fillId="0" borderId="0" applyFill="0" applyBorder="0" applyProtection="0">
      <alignment vertical="center"/>
    </xf>
    <xf numFmtId="10" fontId="38" fillId="0" borderId="0" applyFill="0" applyBorder="0" applyProtection="0">
      <alignment vertical="center"/>
    </xf>
    <xf numFmtId="10" fontId="38" fillId="0" borderId="0" applyFill="0" applyBorder="0" applyProtection="0">
      <alignment vertical="center"/>
    </xf>
    <xf numFmtId="10" fontId="38" fillId="0" borderId="0" applyFill="0" applyBorder="0" applyProtection="0">
      <alignment vertical="center"/>
    </xf>
    <xf numFmtId="10" fontId="38" fillId="0" borderId="0" applyFill="0" applyBorder="0" applyProtection="0">
      <alignment vertical="center"/>
    </xf>
    <xf numFmtId="10" fontId="38" fillId="0" borderId="0" applyFill="0" applyBorder="0" applyProtection="0">
      <alignment vertical="center"/>
    </xf>
    <xf numFmtId="10" fontId="38" fillId="0" borderId="0" applyFill="0" applyBorder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91" fontId="47" fillId="68" borderId="36"/>
    <xf numFmtId="191" fontId="47" fillId="68" borderId="36"/>
    <xf numFmtId="192" fontId="47" fillId="0" borderId="36" applyFont="0" applyFill="0" applyBorder="0" applyAlignment="0" applyProtection="0">
      <protection locked="0"/>
    </xf>
    <xf numFmtId="192" fontId="47" fillId="0" borderId="36" applyFont="0" applyFill="0" applyBorder="0" applyAlignment="0" applyProtection="0">
      <protection locked="0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75" fontId="25" fillId="0" borderId="0" applyFill="0" applyBorder="0">
      <alignment vertical="center"/>
    </xf>
    <xf numFmtId="180" fontId="25" fillId="0" borderId="0" applyFill="0" applyBorder="0">
      <alignment vertical="center"/>
    </xf>
    <xf numFmtId="180" fontId="25" fillId="0" borderId="0" applyFill="0" applyBorder="0">
      <alignment vertical="center"/>
    </xf>
    <xf numFmtId="180" fontId="25" fillId="0" borderId="0" applyFill="0" applyBorder="0">
      <alignment vertical="center"/>
    </xf>
    <xf numFmtId="180" fontId="25" fillId="0" borderId="0" applyFill="0" applyBorder="0">
      <alignment vertical="center"/>
    </xf>
    <xf numFmtId="180" fontId="25" fillId="0" borderId="0" applyFill="0" applyBorder="0">
      <alignment vertical="center"/>
    </xf>
    <xf numFmtId="180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176" fontId="25" fillId="0" borderId="0" applyFill="0" applyBorder="0">
      <alignment vertical="center"/>
    </xf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6" fillId="0" borderId="0" applyNumberFormat="0" applyFont="0" applyFill="0" applyBorder="0" applyAlignment="0" applyProtection="0">
      <alignment horizontal="left"/>
    </xf>
    <xf numFmtId="15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0" fontId="67" fillId="0" borderId="28">
      <alignment horizontal="center"/>
    </xf>
    <xf numFmtId="3" fontId="66" fillId="0" borderId="0" applyFont="0" applyFill="0" applyBorder="0" applyAlignment="0" applyProtection="0"/>
    <xf numFmtId="0" fontId="66" fillId="69" borderId="0" applyNumberFormat="0" applyFont="0" applyBorder="0" applyAlignment="0" applyProtection="0"/>
    <xf numFmtId="2" fontId="68" fillId="0" borderId="0">
      <protection locked="0"/>
    </xf>
    <xf numFmtId="193" fontId="69" fillId="0" borderId="0" applyNumberFormat="0" applyFont="0" applyAlignment="0"/>
    <xf numFmtId="171" fontId="3" fillId="0" borderId="0"/>
    <xf numFmtId="171" fontId="3" fillId="0" borderId="0"/>
    <xf numFmtId="171" fontId="3" fillId="0" borderId="0"/>
    <xf numFmtId="4" fontId="5" fillId="70" borderId="17" applyNumberFormat="0" applyProtection="0">
      <alignment vertical="center"/>
    </xf>
    <xf numFmtId="4" fontId="70" fillId="70" borderId="17" applyNumberFormat="0" applyProtection="0">
      <alignment vertical="center"/>
    </xf>
    <xf numFmtId="4" fontId="5" fillId="70" borderId="17" applyNumberFormat="0" applyProtection="0">
      <alignment horizontal="left" vertical="center" indent="1"/>
    </xf>
    <xf numFmtId="4" fontId="5" fillId="70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4" fontId="5" fillId="72" borderId="17" applyNumberFormat="0" applyProtection="0">
      <alignment horizontal="right" vertical="center"/>
    </xf>
    <xf numFmtId="4" fontId="5" fillId="73" borderId="17" applyNumberFormat="0" applyProtection="0">
      <alignment horizontal="right" vertical="center"/>
    </xf>
    <xf numFmtId="4" fontId="5" fillId="3" borderId="17" applyNumberFormat="0" applyProtection="0">
      <alignment horizontal="right" vertical="center"/>
    </xf>
    <xf numFmtId="4" fontId="5" fillId="74" borderId="17" applyNumberFormat="0" applyProtection="0">
      <alignment horizontal="right" vertical="center"/>
    </xf>
    <xf numFmtId="4" fontId="5" fillId="75" borderId="17" applyNumberFormat="0" applyProtection="0">
      <alignment horizontal="right" vertical="center"/>
    </xf>
    <xf numFmtId="4" fontId="5" fillId="76" borderId="17" applyNumberFormat="0" applyProtection="0">
      <alignment horizontal="right" vertical="center"/>
    </xf>
    <xf numFmtId="4" fontId="5" fillId="77" borderId="17" applyNumberFormat="0" applyProtection="0">
      <alignment horizontal="right" vertical="center"/>
    </xf>
    <xf numFmtId="4" fontId="5" fillId="78" borderId="17" applyNumberFormat="0" applyProtection="0">
      <alignment horizontal="right" vertical="center"/>
    </xf>
    <xf numFmtId="4" fontId="5" fillId="79" borderId="17" applyNumberFormat="0" applyProtection="0">
      <alignment horizontal="right" vertical="center"/>
    </xf>
    <xf numFmtId="4" fontId="71" fillId="80" borderId="17" applyNumberFormat="0" applyProtection="0">
      <alignment horizontal="left" vertical="center" indent="1"/>
    </xf>
    <xf numFmtId="4" fontId="5" fillId="81" borderId="37" applyNumberFormat="0" applyProtection="0">
      <alignment horizontal="left" vertical="center" indent="1"/>
    </xf>
    <xf numFmtId="4" fontId="72" fillId="82" borderId="0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4" fontId="5" fillId="81" borderId="17" applyNumberFormat="0" applyProtection="0">
      <alignment horizontal="left" vertical="center" indent="1"/>
    </xf>
    <xf numFmtId="4" fontId="5" fillId="83" borderId="17" applyNumberFormat="0" applyProtection="0">
      <alignment horizontal="left" vertical="center" indent="1"/>
    </xf>
    <xf numFmtId="0" fontId="3" fillId="83" borderId="17" applyNumberFormat="0" applyProtection="0">
      <alignment horizontal="left" vertical="center" indent="1"/>
    </xf>
    <xf numFmtId="0" fontId="3" fillId="83" borderId="17" applyNumberFormat="0" applyProtection="0">
      <alignment horizontal="left" vertical="center" indent="1"/>
    </xf>
    <xf numFmtId="0" fontId="3" fillId="84" borderId="17" applyNumberFormat="0" applyProtection="0">
      <alignment horizontal="left" vertical="center" indent="1"/>
    </xf>
    <xf numFmtId="0" fontId="3" fillId="84" borderId="17" applyNumberFormat="0" applyProtection="0">
      <alignment horizontal="left" vertical="center" indent="1"/>
    </xf>
    <xf numFmtId="0" fontId="3" fillId="2" borderId="17" applyNumberFormat="0" applyProtection="0">
      <alignment horizontal="left" vertical="center" indent="1"/>
    </xf>
    <xf numFmtId="0" fontId="3" fillId="2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4" fontId="5" fillId="50" borderId="17" applyNumberFormat="0" applyProtection="0">
      <alignment vertical="center"/>
    </xf>
    <xf numFmtId="4" fontId="70" fillId="50" borderId="17" applyNumberFormat="0" applyProtection="0">
      <alignment vertical="center"/>
    </xf>
    <xf numFmtId="4" fontId="5" fillId="50" borderId="17" applyNumberFormat="0" applyProtection="0">
      <alignment horizontal="left" vertical="center" indent="1"/>
    </xf>
    <xf numFmtId="4" fontId="5" fillId="50" borderId="17" applyNumberFormat="0" applyProtection="0">
      <alignment horizontal="left" vertical="center" indent="1"/>
    </xf>
    <xf numFmtId="4" fontId="5" fillId="81" borderId="17" applyNumberFormat="0" applyProtection="0">
      <alignment horizontal="right" vertical="center"/>
    </xf>
    <xf numFmtId="4" fontId="5" fillId="81" borderId="17" applyNumberFormat="0" applyProtection="0">
      <alignment horizontal="right" vertical="center"/>
    </xf>
    <xf numFmtId="4" fontId="70" fillId="81" borderId="17" applyNumberFormat="0" applyProtection="0">
      <alignment horizontal="right" vertical="center"/>
    </xf>
    <xf numFmtId="0" fontId="3" fillId="71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0" fontId="3" fillId="71" borderId="17" applyNumberFormat="0" applyProtection="0">
      <alignment horizontal="left" vertical="center" indent="1"/>
    </xf>
    <xf numFmtId="0" fontId="73" fillId="0" borderId="0" applyNumberFormat="0" applyProtection="0"/>
    <xf numFmtId="4" fontId="25" fillId="81" borderId="17" applyNumberFormat="0" applyProtection="0">
      <alignment horizontal="right" vertical="center"/>
    </xf>
    <xf numFmtId="0" fontId="46" fillId="38" borderId="0" applyNumberFormat="0" applyBorder="0" applyAlignment="0" applyProtection="0"/>
    <xf numFmtId="173" fontId="46" fillId="38" borderId="0" applyNumberFormat="0" applyBorder="0" applyAlignment="0" applyProtection="0"/>
    <xf numFmtId="173" fontId="32" fillId="37" borderId="0" applyNumberFormat="0" applyBorder="0" applyAlignment="0" applyProtection="0"/>
    <xf numFmtId="0" fontId="30" fillId="56" borderId="17" applyNumberFormat="0" applyAlignment="0" applyProtection="0"/>
    <xf numFmtId="173" fontId="30" fillId="56" borderId="17" applyNumberFormat="0" applyAlignment="0" applyProtection="0"/>
    <xf numFmtId="173" fontId="30" fillId="56" borderId="17" applyNumberFormat="0" applyAlignment="0" applyProtection="0"/>
    <xf numFmtId="0" fontId="30" fillId="56" borderId="17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center"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top"/>
    </xf>
    <xf numFmtId="0" fontId="3" fillId="0" borderId="0"/>
    <xf numFmtId="0" fontId="5" fillId="0" borderId="0">
      <alignment vertical="top"/>
    </xf>
    <xf numFmtId="0" fontId="4" fillId="0" borderId="0"/>
    <xf numFmtId="0" fontId="4" fillId="0" borderId="0"/>
    <xf numFmtId="0" fontId="4" fillId="0" borderId="0"/>
    <xf numFmtId="0" fontId="5" fillId="0" borderId="0">
      <alignment vertical="top"/>
    </xf>
    <xf numFmtId="173" fontId="5" fillId="0" borderId="0">
      <alignment vertical="top"/>
    </xf>
    <xf numFmtId="0" fontId="22" fillId="0" borderId="0"/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22" fillId="0" borderId="0"/>
    <xf numFmtId="173" fontId="22" fillId="0" borderId="0"/>
    <xf numFmtId="173" fontId="22" fillId="0" borderId="0"/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170" fontId="22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170" fontId="22" fillId="0" borderId="0"/>
    <xf numFmtId="173" fontId="22" fillId="0" borderId="0"/>
    <xf numFmtId="173" fontId="22" fillId="0" borderId="0"/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  <protection locked="0"/>
    </xf>
    <xf numFmtId="173" fontId="5" fillId="0" borderId="0">
      <alignment vertical="top"/>
      <protection locked="0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  <protection locked="0"/>
    </xf>
    <xf numFmtId="0" fontId="5" fillId="0" borderId="0">
      <alignment vertical="top"/>
    </xf>
    <xf numFmtId="173" fontId="5" fillId="0" borderId="0">
      <alignment vertical="top"/>
    </xf>
    <xf numFmtId="173" fontId="5" fillId="0" borderId="0">
      <alignment vertical="top"/>
      <protection locked="0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</xf>
    <xf numFmtId="173" fontId="5" fillId="0" borderId="0">
      <alignment vertical="top"/>
    </xf>
    <xf numFmtId="0" fontId="5" fillId="0" borderId="0">
      <alignment vertical="top"/>
      <protection locked="0"/>
    </xf>
    <xf numFmtId="49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49" fontId="5" fillId="0" borderId="0" applyFill="0" applyBorder="0">
      <alignment vertical="center"/>
    </xf>
    <xf numFmtId="0" fontId="45" fillId="0" borderId="0" applyNumberFormat="0" applyFill="0" applyBorder="0" applyAlignment="0" applyProtection="0"/>
    <xf numFmtId="173" fontId="45" fillId="0" borderId="0" applyNumberFormat="0" applyFill="0" applyBorder="0" applyAlignment="0" applyProtection="0"/>
    <xf numFmtId="0" fontId="74" fillId="0" borderId="0" applyFill="0" applyBorder="0" applyProtection="0">
      <alignment horizontal="left" vertical="top"/>
    </xf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3" fontId="6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3" fillId="2" borderId="0" applyNumberFormat="0" applyFont="0" applyFill="0" applyBorder="0" applyAlignment="0"/>
    <xf numFmtId="173" fontId="3" fillId="2" borderId="0" applyNumberFormat="0" applyFont="0" applyFill="0" applyBorder="0" applyAlignment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3" fontId="75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0" fontId="52" fillId="0" borderId="31" applyNumberFormat="0" applyFill="0" applyAlignment="0" applyProtection="0"/>
    <xf numFmtId="173" fontId="52" fillId="0" borderId="31" applyNumberFormat="0" applyFill="0" applyAlignment="0" applyProtection="0"/>
    <xf numFmtId="0" fontId="53" fillId="0" borderId="32" applyNumberFormat="0" applyFill="0" applyAlignment="0" applyProtection="0"/>
    <xf numFmtId="173" fontId="53" fillId="0" borderId="32" applyNumberFormat="0" applyFill="0" applyAlignment="0" applyProtection="0"/>
    <xf numFmtId="0" fontId="54" fillId="0" borderId="33" applyNumberFormat="0" applyFill="0" applyAlignment="0" applyProtection="0"/>
    <xf numFmtId="173" fontId="54" fillId="0" borderId="33" applyNumberFormat="0" applyFill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44" fillId="0" borderId="26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20" fillId="0" borderId="13" applyNumberFormat="0" applyFill="0" applyAlignment="0" applyProtection="0"/>
    <xf numFmtId="173" fontId="20" fillId="0" borderId="13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44" fillId="0" borderId="26" applyNumberFormat="0" applyFill="0" applyAlignment="0" applyProtection="0"/>
    <xf numFmtId="173" fontId="44" fillId="0" borderId="26" applyNumberFormat="0" applyFill="0" applyAlignment="0" applyProtection="0"/>
    <xf numFmtId="0" fontId="44" fillId="0" borderId="26" applyNumberFormat="0" applyFill="0" applyAlignment="0" applyProtection="0"/>
    <xf numFmtId="173" fontId="52" fillId="0" borderId="31" applyNumberFormat="0" applyFill="0" applyAlignment="0" applyProtection="0"/>
    <xf numFmtId="173" fontId="53" fillId="0" borderId="32" applyNumberFormat="0" applyFill="0" applyAlignment="0" applyProtection="0"/>
    <xf numFmtId="173" fontId="54" fillId="0" borderId="33" applyNumberFormat="0" applyFill="0" applyAlignment="0" applyProtection="0"/>
    <xf numFmtId="173" fontId="54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83" fontId="77" fillId="0" borderId="16" applyFill="0" applyBorder="0">
      <alignment horizontal="center"/>
    </xf>
    <xf numFmtId="0" fontId="78" fillId="79" borderId="15"/>
    <xf numFmtId="0" fontId="35" fillId="57" borderId="20" applyNumberFormat="0" applyAlignment="0" applyProtection="0"/>
    <xf numFmtId="173" fontId="35" fillId="57" borderId="20" applyNumberFormat="0" applyAlignment="0" applyProtection="0"/>
    <xf numFmtId="173" fontId="34" fillId="0" borderId="19" applyNumberFormat="0" applyFill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3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3" fontId="18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3" fillId="0" borderId="0"/>
    <xf numFmtId="0" fontId="3" fillId="0" borderId="0"/>
    <xf numFmtId="173" fontId="3" fillId="0" borderId="0"/>
    <xf numFmtId="173" fontId="3" fillId="0" borderId="0"/>
    <xf numFmtId="0" fontId="3" fillId="0" borderId="0"/>
    <xf numFmtId="173" fontId="35" fillId="57" borderId="20" applyNumberFormat="0" applyAlignment="0" applyProtection="0"/>
    <xf numFmtId="0" fontId="3" fillId="0" borderId="0"/>
    <xf numFmtId="0" fontId="79" fillId="0" borderId="0"/>
    <xf numFmtId="166" fontId="3" fillId="0" borderId="0" applyFont="0" applyFill="0" applyBorder="0" applyAlignment="0" applyProtection="0"/>
    <xf numFmtId="196" fontId="38" fillId="0" borderId="0" applyFill="0" applyBorder="0" applyProtection="0">
      <alignment vertical="center"/>
    </xf>
    <xf numFmtId="166" fontId="79" fillId="0" borderId="0" applyFont="0" applyFill="0" applyBorder="0" applyAlignment="0" applyProtection="0"/>
    <xf numFmtId="0" fontId="80" fillId="85" borderId="0" applyBorder="0" applyProtection="0">
      <alignment horizontal="right" vertical="center" wrapText="1"/>
    </xf>
    <xf numFmtId="173" fontId="80" fillId="85" borderId="0" applyBorder="0" applyProtection="0">
      <alignment horizontal="right" vertical="center" wrapText="1"/>
    </xf>
    <xf numFmtId="0" fontId="80" fillId="85" borderId="0" applyBorder="0" applyProtection="0">
      <alignment horizontal="right" vertical="center" wrapText="1"/>
    </xf>
    <xf numFmtId="173" fontId="80" fillId="85" borderId="0" applyBorder="0" applyProtection="0">
      <alignment horizontal="right" vertical="center" wrapText="1"/>
    </xf>
    <xf numFmtId="0" fontId="80" fillId="85" borderId="38" applyProtection="0">
      <alignment horizontal="right" vertical="center" wrapText="1"/>
    </xf>
    <xf numFmtId="173" fontId="80" fillId="85" borderId="38" applyProtection="0">
      <alignment horizontal="right" vertical="center" wrapText="1"/>
    </xf>
    <xf numFmtId="0" fontId="80" fillId="85" borderId="39" applyProtection="0">
      <alignment horizontal="right" vertical="center" wrapText="1"/>
    </xf>
    <xf numFmtId="173" fontId="80" fillId="85" borderId="39" applyProtection="0">
      <alignment horizontal="right" vertical="center" wrapText="1"/>
    </xf>
    <xf numFmtId="0" fontId="80" fillId="85" borderId="39" applyProtection="0">
      <alignment horizontal="right" vertical="center" wrapText="1"/>
    </xf>
    <xf numFmtId="173" fontId="80" fillId="85" borderId="39" applyProtection="0">
      <alignment horizontal="right" vertical="center" wrapText="1"/>
    </xf>
    <xf numFmtId="0" fontId="80" fillId="85" borderId="40" applyProtection="0">
      <alignment horizontal="right" vertical="center" wrapText="1"/>
    </xf>
    <xf numFmtId="173" fontId="80" fillId="85" borderId="40" applyProtection="0">
      <alignment horizontal="right" vertical="center" wrapText="1"/>
    </xf>
    <xf numFmtId="0" fontId="80" fillId="85" borderId="0" applyBorder="0" applyProtection="0">
      <alignment horizontal="right" vertical="center" wrapText="1"/>
    </xf>
    <xf numFmtId="173" fontId="80" fillId="85" borderId="0" applyBorder="0" applyProtection="0">
      <alignment horizontal="right" vertical="center" wrapText="1"/>
    </xf>
    <xf numFmtId="0" fontId="80" fillId="85" borderId="0" applyBorder="0" applyProtection="0">
      <alignment horizontal="right" vertical="center" wrapText="1"/>
    </xf>
    <xf numFmtId="173" fontId="80" fillId="85" borderId="0" applyBorder="0" applyProtection="0">
      <alignment horizontal="right" vertical="center" wrapText="1"/>
    </xf>
    <xf numFmtId="0" fontId="80" fillId="85" borderId="38" applyProtection="0">
      <alignment horizontal="right" vertical="center" wrapText="1"/>
    </xf>
    <xf numFmtId="173" fontId="80" fillId="85" borderId="38" applyProtection="0">
      <alignment horizontal="right" vertical="center" wrapText="1"/>
    </xf>
    <xf numFmtId="0" fontId="81" fillId="0" borderId="0"/>
    <xf numFmtId="173" fontId="81" fillId="0" borderId="0"/>
    <xf numFmtId="0" fontId="82" fillId="0" borderId="0"/>
    <xf numFmtId="0" fontId="3" fillId="0" borderId="0"/>
    <xf numFmtId="0" fontId="3" fillId="0" borderId="0"/>
    <xf numFmtId="0" fontId="83" fillId="0" borderId="0">
      <alignment vertical="center"/>
    </xf>
    <xf numFmtId="0" fontId="84" fillId="0" borderId="0">
      <alignment vertical="center"/>
    </xf>
    <xf numFmtId="173" fontId="84" fillId="0" borderId="0">
      <alignment vertical="center"/>
    </xf>
    <xf numFmtId="0" fontId="83" fillId="0" borderId="0">
      <alignment vertical="center"/>
    </xf>
    <xf numFmtId="173" fontId="83" fillId="0" borderId="0">
      <alignment vertical="center"/>
    </xf>
    <xf numFmtId="173" fontId="83" fillId="0" borderId="0">
      <alignment vertical="center"/>
    </xf>
    <xf numFmtId="0" fontId="8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>
      <alignment vertical="center"/>
    </xf>
    <xf numFmtId="173" fontId="85" fillId="0" borderId="0">
      <alignment vertical="center"/>
    </xf>
    <xf numFmtId="0" fontId="85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85" borderId="0" applyBorder="0" applyProtection="0">
      <alignment horizontal="right" wrapText="1"/>
    </xf>
    <xf numFmtId="173" fontId="80" fillId="85" borderId="0" applyBorder="0" applyProtection="0">
      <alignment horizontal="right" wrapText="1"/>
    </xf>
    <xf numFmtId="9" fontId="39" fillId="0" borderId="0" applyFont="0" applyFill="0" applyBorder="0" applyAlignment="0" applyProtection="0"/>
    <xf numFmtId="0" fontId="86" fillId="86" borderId="0" applyBorder="0" applyProtection="0">
      <alignment vertical="center"/>
    </xf>
    <xf numFmtId="173" fontId="86" fillId="86" borderId="0" applyBorder="0" applyProtection="0">
      <alignment vertical="center"/>
    </xf>
    <xf numFmtId="197" fontId="38" fillId="0" borderId="0" applyFill="0" applyBorder="0" applyProtection="0">
      <alignment vertical="center"/>
    </xf>
    <xf numFmtId="168" fontId="3" fillId="0" borderId="0" applyFont="0" applyFill="0" applyBorder="0" applyAlignment="0" applyProtection="0"/>
    <xf numFmtId="0" fontId="87" fillId="0" borderId="0" applyNumberFormat="0" applyFill="0" applyBorder="0" applyProtection="0">
      <alignment vertical="center"/>
    </xf>
    <xf numFmtId="198" fontId="80" fillId="0" borderId="41">
      <alignment vertical="center"/>
      <protection locked="0"/>
    </xf>
    <xf numFmtId="0" fontId="88" fillId="0" borderId="0" applyNumberFormat="0" applyFill="0" applyBorder="0" applyProtection="0">
      <alignment vertical="center"/>
    </xf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</cellStyleXfs>
  <cellXfs count="12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/>
    </xf>
    <xf numFmtId="0" fontId="93" fillId="0" borderId="0" xfId="0" applyFont="1" applyAlignment="1">
      <alignment horizontal="left" vertical="center" indent="20"/>
    </xf>
    <xf numFmtId="14" fontId="94" fillId="0" borderId="0" xfId="0" applyNumberFormat="1" applyFont="1" applyAlignment="1">
      <alignment horizontal="left" vertical="center" indent="20"/>
    </xf>
    <xf numFmtId="0" fontId="91" fillId="0" borderId="0" xfId="0" applyFont="1" applyAlignment="1" applyProtection="1">
      <alignment horizontal="left" vertical="top" indent="1"/>
      <protection locked="0"/>
    </xf>
    <xf numFmtId="49" fontId="90" fillId="2" borderId="42" xfId="0" applyNumberFormat="1" applyFont="1" applyFill="1" applyBorder="1" applyAlignment="1">
      <alignment horizontal="center" vertical="top" wrapText="1"/>
    </xf>
    <xf numFmtId="0" fontId="90" fillId="2" borderId="42" xfId="0" applyFont="1" applyFill="1" applyBorder="1" applyAlignment="1">
      <alignment horizontal="center" vertical="top" wrapText="1"/>
    </xf>
    <xf numFmtId="0" fontId="91" fillId="0" borderId="0" xfId="0" applyFont="1" applyAlignment="1">
      <alignment horizontal="center" vertical="top" wrapText="1"/>
    </xf>
    <xf numFmtId="0" fontId="91" fillId="0" borderId="0" xfId="0" applyFont="1"/>
    <xf numFmtId="0" fontId="91" fillId="0" borderId="0" xfId="0" applyFont="1" applyAlignment="1">
      <alignment horizontal="center"/>
    </xf>
    <xf numFmtId="0" fontId="91" fillId="0" borderId="42" xfId="0" applyFont="1" applyBorder="1" applyAlignment="1" applyProtection="1">
      <alignment horizontal="left" vertical="top" wrapText="1" indent="1"/>
      <protection locked="0"/>
    </xf>
    <xf numFmtId="0" fontId="92" fillId="0" borderId="42" xfId="0" applyFont="1" applyBorder="1" applyAlignment="1" applyProtection="1">
      <alignment horizontal="left" vertical="top" indent="1"/>
      <protection locked="0"/>
    </xf>
    <xf numFmtId="0" fontId="91" fillId="0" borderId="42" xfId="0" applyFont="1" applyBorder="1" applyAlignment="1" applyProtection="1">
      <alignment horizontal="left" vertical="top" indent="1"/>
      <protection locked="0"/>
    </xf>
    <xf numFmtId="49" fontId="90" fillId="2" borderId="42" xfId="0" applyNumberFormat="1" applyFont="1" applyFill="1" applyBorder="1" applyAlignment="1">
      <alignment horizontal="left" vertical="top" wrapText="1"/>
    </xf>
    <xf numFmtId="199" fontId="90" fillId="2" borderId="42" xfId="58337" applyNumberFormat="1" applyFont="1" applyFill="1" applyBorder="1" applyAlignment="1">
      <alignment horizontal="left" vertical="top" wrapText="1"/>
    </xf>
    <xf numFmtId="0" fontId="92" fillId="4" borderId="42" xfId="0" applyFont="1" applyFill="1" applyBorder="1" applyAlignment="1">
      <alignment horizontal="left" vertical="top"/>
    </xf>
    <xf numFmtId="199" fontId="91" fillId="0" borderId="42" xfId="58337" applyNumberFormat="1" applyFont="1" applyBorder="1" applyAlignment="1">
      <alignment horizontal="left" vertical="top"/>
    </xf>
    <xf numFmtId="0" fontId="91" fillId="0" borderId="0" xfId="0" applyFont="1" applyAlignment="1">
      <alignment horizontal="left"/>
    </xf>
    <xf numFmtId="199" fontId="91" fillId="0" borderId="0" xfId="58337" applyNumberFormat="1" applyFont="1" applyAlignment="1">
      <alignment horizontal="left"/>
    </xf>
    <xf numFmtId="0" fontId="95" fillId="4" borderId="42" xfId="0" applyFont="1" applyFill="1" applyBorder="1" applyAlignment="1">
      <alignment horizontal="left" vertical="top"/>
    </xf>
    <xf numFmtId="172" fontId="92" fillId="0" borderId="43" xfId="0" applyNumberFormat="1" applyFont="1" applyBorder="1" applyAlignment="1">
      <alignment horizontal="left" vertical="top" shrinkToFit="1"/>
    </xf>
    <xf numFmtId="0" fontId="90" fillId="2" borderId="42" xfId="0" applyFont="1" applyFill="1" applyBorder="1" applyAlignment="1" applyProtection="1">
      <alignment horizontal="left" vertical="top" indent="1"/>
      <protection locked="0"/>
    </xf>
    <xf numFmtId="0" fontId="0" fillId="0" borderId="42" xfId="0" applyFont="1" applyBorder="1" applyAlignment="1">
      <alignment horizontal="left" wrapText="1" indent="1"/>
    </xf>
    <xf numFmtId="169" fontId="0" fillId="0" borderId="42" xfId="0" applyNumberFormat="1" applyFont="1" applyBorder="1" applyAlignment="1">
      <alignment horizontal="center"/>
    </xf>
    <xf numFmtId="0" fontId="0" fillId="0" borderId="42" xfId="0" applyFont="1" applyBorder="1"/>
    <xf numFmtId="0" fontId="0" fillId="0" borderId="42" xfId="0" pivotButton="1" applyFont="1" applyBorder="1" applyAlignment="1">
      <alignment horizontal="center" vertical="top" wrapText="1"/>
    </xf>
    <xf numFmtId="0" fontId="0" fillId="0" borderId="42" xfId="0" applyFont="1" applyBorder="1" applyAlignment="1">
      <alignment horizontal="left" indent="1"/>
    </xf>
    <xf numFmtId="0" fontId="0" fillId="0" borderId="42" xfId="0" applyFont="1" applyBorder="1" applyAlignment="1">
      <alignment horizontal="center" vertical="top" wrapText="1"/>
    </xf>
    <xf numFmtId="0" fontId="90" fillId="88" borderId="42" xfId="0" applyFont="1" applyFill="1" applyBorder="1" applyAlignment="1" applyProtection="1">
      <alignment horizontal="left" vertical="top" indent="1"/>
      <protection locked="0"/>
    </xf>
    <xf numFmtId="0" fontId="90" fillId="88" borderId="42" xfId="0" applyFont="1" applyFill="1" applyBorder="1" applyAlignment="1" applyProtection="1">
      <alignment horizontal="left" vertical="top" wrapText="1" indent="1"/>
      <protection locked="0"/>
    </xf>
    <xf numFmtId="9" fontId="91" fillId="0" borderId="42" xfId="58338" applyFont="1" applyBorder="1" applyAlignment="1" applyProtection="1">
      <alignment horizontal="left" vertical="top" indent="1"/>
      <protection locked="0"/>
    </xf>
    <xf numFmtId="49" fontId="91" fillId="0" borderId="42" xfId="0" applyNumberFormat="1" applyFont="1" applyBorder="1" applyAlignment="1">
      <alignment horizontal="left"/>
    </xf>
    <xf numFmtId="49" fontId="92" fillId="4" borderId="42" xfId="0" applyNumberFormat="1" applyFont="1" applyFill="1" applyBorder="1" applyAlignment="1">
      <alignment horizontal="left" vertical="top"/>
    </xf>
    <xf numFmtId="49" fontId="92" fillId="87" borderId="42" xfId="0" applyNumberFormat="1" applyFont="1" applyFill="1" applyBorder="1" applyAlignment="1">
      <alignment horizontal="left" vertical="top"/>
    </xf>
    <xf numFmtId="49" fontId="95" fillId="4" borderId="42" xfId="0" applyNumberFormat="1" applyFont="1" applyFill="1" applyBorder="1" applyAlignment="1">
      <alignment horizontal="left" vertical="top"/>
    </xf>
    <xf numFmtId="49" fontId="91" fillId="0" borderId="42" xfId="0" applyNumberFormat="1" applyFont="1" applyBorder="1" applyAlignment="1" applyProtection="1">
      <alignment horizontal="left" vertical="top" indent="1"/>
      <protection locked="0"/>
    </xf>
    <xf numFmtId="0" fontId="91" fillId="0" borderId="0" xfId="0" applyFont="1" applyAlignment="1" applyProtection="1">
      <alignment horizontal="left" vertical="top" wrapText="1" indent="1"/>
      <protection locked="0"/>
    </xf>
    <xf numFmtId="169" fontId="91" fillId="0" borderId="0" xfId="58337" applyFont="1" applyAlignment="1" applyProtection="1">
      <alignment horizontal="left" vertical="top" wrapText="1" indent="1"/>
      <protection locked="0"/>
    </xf>
    <xf numFmtId="0" fontId="2" fillId="0" borderId="0" xfId="0" applyFont="1" applyAlignment="1" applyProtection="1">
      <alignment horizontal="left" vertical="top" wrapText="1" indent="1"/>
      <protection locked="0"/>
    </xf>
    <xf numFmtId="0" fontId="89" fillId="0" borderId="0" xfId="0" applyFont="1" applyAlignment="1" applyProtection="1">
      <alignment horizontal="left" vertical="top" indent="1"/>
      <protection locked="0"/>
    </xf>
    <xf numFmtId="0" fontId="89" fillId="0" borderId="0" xfId="0" applyFont="1" applyAlignment="1" applyProtection="1">
      <alignment horizontal="left" vertical="top" wrapText="1" indent="1"/>
      <protection locked="0"/>
    </xf>
    <xf numFmtId="0" fontId="91" fillId="0" borderId="0" xfId="0" applyFont="1" applyFill="1" applyAlignment="1" applyProtection="1">
      <alignment horizontal="left" vertical="top" indent="1"/>
      <protection locked="0"/>
    </xf>
    <xf numFmtId="0" fontId="96" fillId="0" borderId="0" xfId="0" applyFont="1" applyAlignment="1" applyProtection="1">
      <alignment horizontal="left" vertical="top" wrapText="1" indent="1"/>
      <protection locked="0"/>
    </xf>
    <xf numFmtId="9" fontId="91" fillId="0" borderId="42" xfId="58338" applyFont="1" applyBorder="1" applyAlignment="1" applyProtection="1">
      <alignment horizontal="left" vertical="top" indent="1" shrinkToFit="1"/>
      <protection locked="0"/>
    </xf>
    <xf numFmtId="0" fontId="91" fillId="0" borderId="42" xfId="0" applyFont="1" applyBorder="1" applyAlignment="1" applyProtection="1">
      <alignment horizontal="left" vertical="top" indent="1" shrinkToFit="1"/>
      <protection locked="0"/>
    </xf>
    <xf numFmtId="0" fontId="97" fillId="0" borderId="0" xfId="0" applyFont="1" applyAlignment="1">
      <alignment horizontal="left" vertical="top" indent="1"/>
    </xf>
    <xf numFmtId="200" fontId="97" fillId="0" borderId="0" xfId="0" applyNumberFormat="1" applyFont="1" applyAlignment="1">
      <alignment horizontal="left" vertical="top" indent="1"/>
    </xf>
    <xf numFmtId="200" fontId="97" fillId="0" borderId="0" xfId="0" applyNumberFormat="1" applyFont="1" applyAlignment="1">
      <alignment horizontal="left" vertical="top" wrapText="1" indent="1"/>
    </xf>
    <xf numFmtId="199" fontId="92" fillId="4" borderId="42" xfId="0" applyNumberFormat="1" applyFont="1" applyFill="1" applyBorder="1" applyAlignment="1">
      <alignment horizontal="left" vertical="top"/>
    </xf>
    <xf numFmtId="0" fontId="92" fillId="89" borderId="42" xfId="0" applyFont="1" applyFill="1" applyBorder="1" applyAlignment="1">
      <alignment horizontal="left" vertical="top"/>
    </xf>
    <xf numFmtId="9" fontId="91" fillId="0" borderId="0" xfId="58338" applyFont="1" applyAlignment="1" applyProtection="1">
      <alignment horizontal="left" vertical="top" wrapText="1" indent="1"/>
      <protection locked="0"/>
    </xf>
    <xf numFmtId="9" fontId="98" fillId="0" borderId="42" xfId="58338" applyFont="1" applyBorder="1" applyAlignment="1" applyProtection="1">
      <alignment horizontal="left" vertical="top" indent="1"/>
      <protection locked="0"/>
    </xf>
    <xf numFmtId="199" fontId="92" fillId="0" borderId="42" xfId="58337" applyNumberFormat="1" applyFont="1" applyBorder="1" applyAlignment="1">
      <alignment horizontal="left" vertical="top"/>
    </xf>
    <xf numFmtId="9" fontId="92" fillId="0" borderId="42" xfId="58338" applyFont="1" applyBorder="1" applyAlignment="1" applyProtection="1">
      <alignment horizontal="left" vertical="top" indent="1"/>
      <protection locked="0"/>
    </xf>
    <xf numFmtId="49" fontId="98" fillId="0" borderId="42" xfId="58338" applyNumberFormat="1" applyFont="1" applyBorder="1" applyAlignment="1" applyProtection="1">
      <alignment horizontal="left" vertical="top" indent="1"/>
      <protection locked="0"/>
    </xf>
    <xf numFmtId="49" fontId="92" fillId="0" borderId="42" xfId="58338" applyNumberFormat="1" applyFont="1" applyBorder="1" applyAlignment="1" applyProtection="1">
      <alignment horizontal="left" vertical="top" indent="1"/>
      <protection locked="0"/>
    </xf>
    <xf numFmtId="49" fontId="92" fillId="4" borderId="42" xfId="0" quotePrefix="1" applyNumberFormat="1" applyFont="1" applyFill="1" applyBorder="1" applyAlignment="1">
      <alignment horizontal="left" vertical="top"/>
    </xf>
    <xf numFmtId="1" fontId="91" fillId="0" borderId="42" xfId="58337" applyNumberFormat="1" applyFont="1" applyBorder="1" applyAlignment="1">
      <alignment horizontal="left" vertical="top" indent="1"/>
    </xf>
    <xf numFmtId="199" fontId="91" fillId="0" borderId="42" xfId="0" applyNumberFormat="1" applyFont="1" applyBorder="1" applyAlignment="1" applyProtection="1">
      <alignment horizontal="left" vertical="top" indent="1"/>
      <protection locked="0"/>
    </xf>
    <xf numFmtId="0" fontId="91" fillId="0" borderId="42" xfId="0" applyFont="1" applyBorder="1"/>
    <xf numFmtId="49" fontId="91" fillId="0" borderId="0" xfId="0" applyNumberFormat="1" applyFont="1" applyAlignment="1" applyProtection="1">
      <alignment horizontal="left" vertical="top" indent="1"/>
      <protection locked="0"/>
    </xf>
    <xf numFmtId="0" fontId="100" fillId="0" borderId="42" xfId="0" quotePrefix="1" applyFont="1" applyBorder="1" applyAlignment="1">
      <alignment horizontal="left" vertical="center"/>
    </xf>
    <xf numFmtId="0" fontId="100" fillId="0" borderId="42" xfId="0" quotePrefix="1" applyFont="1" applyBorder="1" applyAlignment="1">
      <alignment vertical="center"/>
    </xf>
    <xf numFmtId="0" fontId="101" fillId="0" borderId="42" xfId="0" applyFont="1" applyBorder="1" applyAlignment="1">
      <alignment vertical="center"/>
    </xf>
    <xf numFmtId="1" fontId="102" fillId="0" borderId="42" xfId="0" quotePrefix="1" applyNumberFormat="1" applyFont="1" applyBorder="1" applyAlignment="1" applyProtection="1">
      <alignment horizontal="left" vertical="center"/>
      <protection locked="0"/>
    </xf>
    <xf numFmtId="1" fontId="102" fillId="0" borderId="42" xfId="0" quotePrefix="1" applyNumberFormat="1" applyFont="1" applyBorder="1" applyAlignment="1" applyProtection="1">
      <alignment horizontal="center" vertical="center"/>
      <protection locked="0"/>
    </xf>
    <xf numFmtId="0" fontId="103" fillId="0" borderId="42" xfId="0" applyNumberFormat="1" applyFont="1" applyBorder="1" applyAlignment="1" applyProtection="1">
      <alignment horizontal="left" vertical="top"/>
      <protection locked="0"/>
    </xf>
    <xf numFmtId="49" fontId="103" fillId="0" borderId="42" xfId="0" applyNumberFormat="1" applyFont="1" applyBorder="1" applyAlignment="1" applyProtection="1">
      <alignment horizontal="left" vertical="top"/>
      <protection locked="0"/>
    </xf>
    <xf numFmtId="0" fontId="103" fillId="0" borderId="42" xfId="0" applyFont="1" applyBorder="1" applyAlignment="1" applyProtection="1">
      <alignment horizontal="left" vertical="top"/>
      <protection locked="0"/>
    </xf>
    <xf numFmtId="0" fontId="91" fillId="0" borderId="42" xfId="0" applyNumberFormat="1" applyFont="1" applyBorder="1" applyAlignment="1" applyProtection="1">
      <alignment horizontal="left" vertical="top"/>
      <protection locked="0"/>
    </xf>
    <xf numFmtId="0" fontId="104" fillId="0" borderId="42" xfId="0" applyNumberFormat="1" applyFont="1" applyBorder="1" applyAlignment="1" applyProtection="1">
      <alignment horizontal="left" vertical="top"/>
      <protection locked="0"/>
    </xf>
    <xf numFmtId="49" fontId="104" fillId="0" borderId="42" xfId="0" applyNumberFormat="1" applyFont="1" applyBorder="1" applyAlignment="1" applyProtection="1">
      <alignment horizontal="left" vertical="top" indent="1"/>
      <protection locked="0"/>
    </xf>
    <xf numFmtId="0" fontId="104" fillId="0" borderId="42" xfId="0" applyFont="1" applyBorder="1" applyAlignment="1" applyProtection="1">
      <alignment horizontal="left" vertical="top" wrapText="1" indent="1"/>
      <protection locked="0"/>
    </xf>
    <xf numFmtId="0" fontId="0" fillId="0" borderId="42" xfId="0" applyNumberFormat="1" applyBorder="1" applyAlignment="1">
      <alignment horizontal="left"/>
    </xf>
    <xf numFmtId="0" fontId="0" fillId="0" borderId="42" xfId="0" applyBorder="1"/>
    <xf numFmtId="0" fontId="0" fillId="89" borderId="42" xfId="0" applyNumberFormat="1" applyFill="1" applyBorder="1" applyAlignment="1">
      <alignment horizontal="left"/>
    </xf>
    <xf numFmtId="0" fontId="0" fillId="89" borderId="42" xfId="0" applyFill="1" applyBorder="1"/>
    <xf numFmtId="0" fontId="91" fillId="0" borderId="42" xfId="0" applyFont="1" applyBorder="1" applyAlignment="1">
      <alignment horizontal="left"/>
    </xf>
    <xf numFmtId="49" fontId="103" fillId="0" borderId="44" xfId="0" applyNumberFormat="1" applyFont="1" applyBorder="1" applyAlignment="1" applyProtection="1">
      <alignment horizontal="left" vertical="top"/>
      <protection locked="0"/>
    </xf>
    <xf numFmtId="49" fontId="103" fillId="0" borderId="44" xfId="0" quotePrefix="1" applyNumberFormat="1" applyFont="1" applyBorder="1" applyAlignment="1" applyProtection="1">
      <alignment horizontal="left" vertical="top"/>
      <protection locked="0"/>
    </xf>
    <xf numFmtId="0" fontId="103" fillId="0" borderId="44" xfId="0" applyNumberFormat="1" applyFont="1" applyBorder="1" applyAlignment="1" applyProtection="1">
      <alignment horizontal="left" vertical="top"/>
      <protection locked="0"/>
    </xf>
    <xf numFmtId="1" fontId="0" fillId="0" borderId="42" xfId="0" quotePrefix="1" applyNumberFormat="1" applyBorder="1" applyAlignment="1">
      <alignment horizontal="center"/>
    </xf>
    <xf numFmtId="0" fontId="91" fillId="0" borderId="0" xfId="0" quotePrefix="1" applyFont="1" applyAlignment="1" applyProtection="1">
      <alignment horizontal="left" vertical="top" indent="1"/>
      <protection locked="0"/>
    </xf>
    <xf numFmtId="0" fontId="0" fillId="0" borderId="42" xfId="0" quotePrefix="1" applyBorder="1"/>
    <xf numFmtId="0" fontId="0" fillId="0" borderId="44" xfId="0" applyBorder="1"/>
    <xf numFmtId="49" fontId="0" fillId="0" borderId="44" xfId="0" applyNumberFormat="1" applyBorder="1"/>
    <xf numFmtId="0" fontId="0" fillId="90" borderId="44" xfId="0" applyFill="1" applyBorder="1"/>
    <xf numFmtId="0" fontId="20" fillId="90" borderId="44" xfId="0" applyFont="1" applyFill="1" applyBorder="1" applyAlignment="1">
      <alignment horizontal="center"/>
    </xf>
    <xf numFmtId="0" fontId="106" fillId="91" borderId="42" xfId="0" applyFont="1" applyFill="1" applyBorder="1" applyAlignment="1" applyProtection="1">
      <alignment horizontal="left" vertical="top" wrapText="1" indent="1"/>
      <protection locked="0"/>
    </xf>
    <xf numFmtId="0" fontId="106" fillId="91" borderId="42" xfId="0" applyFont="1" applyFill="1" applyBorder="1" applyAlignment="1" applyProtection="1">
      <alignment horizontal="left" vertical="top" indent="1"/>
      <protection locked="0"/>
    </xf>
    <xf numFmtId="49" fontId="106" fillId="91" borderId="42" xfId="0" applyNumberFormat="1" applyFont="1" applyFill="1" applyBorder="1" applyAlignment="1" applyProtection="1">
      <alignment horizontal="left" vertical="top" wrapText="1" indent="1"/>
      <protection locked="0"/>
    </xf>
    <xf numFmtId="169" fontId="106" fillId="91" borderId="42" xfId="58337" applyFont="1" applyFill="1" applyBorder="1" applyAlignment="1" applyProtection="1">
      <alignment horizontal="left" vertical="top" wrapText="1" indent="1"/>
      <protection locked="0"/>
    </xf>
    <xf numFmtId="9" fontId="92" fillId="0" borderId="43" xfId="58338" applyFont="1" applyBorder="1" applyAlignment="1">
      <alignment horizontal="left" vertical="top" shrinkToFit="1"/>
    </xf>
    <xf numFmtId="0" fontId="91" fillId="0" borderId="42" xfId="0" applyFont="1" applyBorder="1" applyAlignment="1" applyProtection="1">
      <alignment horizontal="left" vertical="top" wrapText="1"/>
      <protection locked="0"/>
    </xf>
    <xf numFmtId="49" fontId="91" fillId="0" borderId="42" xfId="0" applyNumberFormat="1" applyFont="1" applyBorder="1" applyAlignment="1" applyProtection="1">
      <alignment horizontal="left" vertical="top" wrapText="1"/>
      <protection locked="0"/>
    </xf>
    <xf numFmtId="169" fontId="91" fillId="0" borderId="42" xfId="58337" applyFont="1" applyBorder="1" applyAlignment="1" applyProtection="1">
      <alignment horizontal="left" vertical="top" wrapText="1"/>
      <protection locked="0"/>
    </xf>
    <xf numFmtId="9" fontId="91" fillId="0" borderId="42" xfId="58338" applyFont="1" applyBorder="1" applyAlignment="1" applyProtection="1">
      <alignment horizontal="left" vertical="top" wrapText="1"/>
      <protection locked="0"/>
    </xf>
    <xf numFmtId="0" fontId="2" fillId="0" borderId="42" xfId="0" applyFont="1" applyBorder="1" applyAlignment="1" applyProtection="1">
      <alignment horizontal="left" vertical="top" wrapText="1"/>
      <protection locked="0"/>
    </xf>
    <xf numFmtId="0" fontId="91" fillId="0" borderId="42" xfId="0" applyNumberFormat="1" applyFont="1" applyBorder="1" applyAlignment="1" applyProtection="1">
      <alignment horizontal="left" vertical="top" wrapText="1"/>
      <protection locked="0"/>
    </xf>
    <xf numFmtId="43" fontId="91" fillId="0" borderId="42" xfId="0" applyNumberFormat="1" applyFont="1" applyBorder="1" applyAlignment="1" applyProtection="1">
      <alignment horizontal="left" vertical="top" wrapText="1"/>
      <protection locked="0"/>
    </xf>
    <xf numFmtId="49" fontId="91" fillId="0" borderId="42" xfId="0" applyNumberFormat="1" applyFont="1" applyFill="1" applyBorder="1" applyAlignment="1" applyProtection="1">
      <alignment horizontal="left" vertical="top" wrapText="1"/>
      <protection locked="0"/>
    </xf>
    <xf numFmtId="0" fontId="2" fillId="0" borderId="42" xfId="0" applyFont="1" applyFill="1" applyBorder="1" applyAlignment="1" applyProtection="1">
      <alignment horizontal="left" vertical="top" wrapText="1"/>
      <protection locked="0"/>
    </xf>
    <xf numFmtId="0" fontId="91" fillId="0" borderId="42" xfId="0" applyFont="1" applyFill="1" applyBorder="1" applyAlignment="1" applyProtection="1">
      <alignment horizontal="left" vertical="top" wrapText="1"/>
      <protection locked="0"/>
    </xf>
    <xf numFmtId="0" fontId="91" fillId="89" borderId="42" xfId="0" applyFont="1" applyFill="1" applyBorder="1" applyAlignment="1" applyProtection="1">
      <alignment horizontal="left" vertical="top" wrapText="1"/>
      <protection locked="0"/>
    </xf>
    <xf numFmtId="199" fontId="91" fillId="0" borderId="42" xfId="58337" applyNumberFormat="1" applyFont="1" applyBorder="1" applyAlignment="1">
      <alignment horizontal="left" vertical="top" wrapText="1"/>
    </xf>
    <xf numFmtId="0" fontId="91" fillId="0" borderId="0" xfId="0" applyFont="1" applyAlignment="1" applyProtection="1">
      <alignment horizontal="center" vertical="top"/>
      <protection locked="0"/>
    </xf>
    <xf numFmtId="201" fontId="91" fillId="0" borderId="0" xfId="58337" applyNumberFormat="1" applyFont="1" applyAlignment="1" applyProtection="1">
      <alignment horizontal="center" vertical="top"/>
      <protection locked="0"/>
    </xf>
    <xf numFmtId="0" fontId="89" fillId="0" borderId="0" xfId="0" applyFont="1" applyAlignment="1" applyProtection="1">
      <alignment horizontal="center" vertical="top"/>
      <protection locked="0"/>
    </xf>
    <xf numFmtId="201" fontId="89" fillId="0" borderId="0" xfId="58337" applyNumberFormat="1" applyFont="1" applyAlignment="1" applyProtection="1">
      <alignment horizontal="center" vertical="top"/>
      <protection locked="0"/>
    </xf>
    <xf numFmtId="200" fontId="97" fillId="0" borderId="0" xfId="0" applyNumberFormat="1" applyFont="1" applyAlignment="1">
      <alignment horizontal="center" vertical="top" wrapText="1"/>
    </xf>
    <xf numFmtId="49" fontId="106" fillId="91" borderId="42" xfId="0" applyNumberFormat="1" applyFont="1" applyFill="1" applyBorder="1" applyAlignment="1" applyProtection="1">
      <alignment horizontal="center" vertical="top" wrapText="1"/>
      <protection locked="0"/>
    </xf>
    <xf numFmtId="201" fontId="106" fillId="91" borderId="42" xfId="58337" applyNumberFormat="1" applyFont="1" applyFill="1" applyBorder="1" applyAlignment="1" applyProtection="1">
      <alignment horizontal="center" vertical="top" wrapText="1"/>
      <protection locked="0"/>
    </xf>
    <xf numFmtId="0" fontId="91" fillId="0" borderId="42" xfId="0" applyFont="1" applyBorder="1" applyAlignment="1" applyProtection="1">
      <alignment horizontal="center" vertical="top" wrapText="1"/>
      <protection locked="0"/>
    </xf>
    <xf numFmtId="201" fontId="91" fillId="0" borderId="42" xfId="58337" applyNumberFormat="1" applyFont="1" applyBorder="1" applyAlignment="1" applyProtection="1">
      <alignment horizontal="center" vertical="top" wrapText="1"/>
      <protection locked="0"/>
    </xf>
    <xf numFmtId="1" fontId="91" fillId="0" borderId="42" xfId="58337" quotePrefix="1" applyNumberFormat="1" applyFont="1" applyBorder="1" applyAlignment="1">
      <alignment horizontal="center" vertical="top" wrapText="1"/>
    </xf>
    <xf numFmtId="0" fontId="91" fillId="0" borderId="0" xfId="0" applyFont="1" applyAlignment="1" applyProtection="1">
      <alignment horizontal="center" vertical="top" wrapText="1"/>
      <protection locked="0"/>
    </xf>
    <xf numFmtId="49" fontId="91" fillId="0" borderId="42" xfId="0" applyNumberFormat="1" applyFont="1" applyBorder="1" applyAlignment="1" applyProtection="1">
      <alignment horizontal="center" vertical="top" wrapText="1"/>
      <protection locked="0"/>
    </xf>
    <xf numFmtId="49" fontId="91" fillId="0" borderId="42" xfId="0" applyNumberFormat="1" applyFont="1" applyFill="1" applyBorder="1" applyAlignment="1" applyProtection="1">
      <alignment horizontal="center" vertical="top" wrapText="1"/>
      <protection locked="0"/>
    </xf>
    <xf numFmtId="0" fontId="0" fillId="0" borderId="42" xfId="0" applyBorder="1" applyAlignment="1">
      <alignment horizontal="center" wrapText="1"/>
    </xf>
    <xf numFmtId="0" fontId="0" fillId="0" borderId="42" xfId="0" quotePrefix="1" applyBorder="1" applyAlignment="1">
      <alignment horizontal="center" wrapText="1"/>
    </xf>
    <xf numFmtId="0" fontId="91" fillId="0" borderId="0" xfId="0" applyFont="1" applyAlignment="1" applyProtection="1">
      <alignment horizontal="left" vertical="top" wrapText="1"/>
      <protection locked="0"/>
    </xf>
    <xf numFmtId="0" fontId="93" fillId="0" borderId="0" xfId="0" applyFont="1" applyAlignment="1" applyProtection="1">
      <alignment horizontal="left" vertical="center"/>
      <protection locked="0"/>
    </xf>
    <xf numFmtId="14" fontId="91" fillId="0" borderId="0" xfId="0" applyNumberFormat="1" applyFont="1" applyAlignment="1">
      <alignment horizontal="left" vertical="top"/>
    </xf>
    <xf numFmtId="0" fontId="89" fillId="0" borderId="0" xfId="0" applyFont="1" applyAlignment="1" applyProtection="1">
      <alignment horizontal="left" vertical="top" shrinkToFit="1"/>
      <protection locked="0"/>
    </xf>
    <xf numFmtId="0" fontId="2" fillId="0" borderId="0" xfId="0" applyFont="1" applyAlignment="1" applyProtection="1">
      <alignment horizontal="right" vertical="top" wrapText="1"/>
      <protection locked="0"/>
    </xf>
  </cellXfs>
  <cellStyles count="58340">
    <cellStyle name=" 1" xfId="5"/>
    <cellStyle name="_090409_RYOBI CE MASTER LIST FOR DC TOOLS(ROW)" xfId="6"/>
    <cellStyle name="_090409_RYOBI CE MASTER LIST FOR DC TOOLS(ROW) 2" xfId="7"/>
    <cellStyle name="_2008 BGT PACKAGE V2.0 -TTA - updated Oct 19, 2007" xfId="8"/>
    <cellStyle name="_2011 Development Projects" xfId="4"/>
    <cellStyle name="_2011 Development Projects 2" xfId="9"/>
    <cellStyle name="_A&amp;M new prod_grouping_c" xfId="10"/>
    <cellStyle name="_AEG EMEA Roadmap_100812" xfId="11"/>
    <cellStyle name="_Book2" xfId="12"/>
    <cellStyle name="_Development" xfId="13"/>
    <cellStyle name="_Development 2" xfId="14"/>
    <cellStyle name="_FA Sch Aug 07_for 2008 Budget_Oct 26 2007-sent to Qiao (2)" xfId="15"/>
    <cellStyle name="_FA Sch Aug 07_for 2008 Budget_Oct 26, 2007" xfId="16"/>
    <cellStyle name="_Frozen and future - updated by Oct 24,07" xfId="17"/>
    <cellStyle name="_Roadmap_AUS_100806" xfId="18"/>
    <cellStyle name="_Sales &amp; Costs Report Listing 0507 060207" xfId="19"/>
    <cellStyle name="_ST - 2008 FAB v3 0 (USD)" xfId="20"/>
    <cellStyle name="_TTA - Y2008 CAPEX Budget - Sep 29, 2007" xfId="21"/>
    <cellStyle name="_TTA- Y2008 CAPEX Budget - Nov 23, 2007" xfId="22"/>
    <cellStyle name="_TTA- Y2008 CAPEX Budget - Nov 24, 2007" xfId="23"/>
    <cellStyle name="_TTA_ Mfg_Cost  For 2007 (base on Y2007 Budget) (2)" xfId="24"/>
    <cellStyle name="_Version 2 0407 051707" xfId="25"/>
    <cellStyle name="¶W³sµ²" xfId="26"/>
    <cellStyle name="1" xfId="27"/>
    <cellStyle name="1_Dec QOR_productivity chart" xfId="28"/>
    <cellStyle name="1_December QOR_Dec11" xfId="29"/>
    <cellStyle name="1_February MOR_Feb11" xfId="30"/>
    <cellStyle name="1_Q1 2003 Actions" xfId="31"/>
    <cellStyle name="20 % - Akzent1 2" xfId="32"/>
    <cellStyle name="20 % - Akzent1 3" xfId="33"/>
    <cellStyle name="20 % - Akzent2 2" xfId="34"/>
    <cellStyle name="20 % - Akzent2 3" xfId="35"/>
    <cellStyle name="20 % - Akzent3 2" xfId="36"/>
    <cellStyle name="20 % - Akzent3 3" xfId="37"/>
    <cellStyle name="20 % - Akzent4 2" xfId="38"/>
    <cellStyle name="20 % - Akzent4 3" xfId="39"/>
    <cellStyle name="20 % - Akzent5 2" xfId="40"/>
    <cellStyle name="20 % - Akzent5 3" xfId="41"/>
    <cellStyle name="20 % - Akzent6 2" xfId="42"/>
    <cellStyle name="20 % - Akzent6 3" xfId="43"/>
    <cellStyle name="20 % - Accent1" xfId="44"/>
    <cellStyle name="20 % - Accent1 2" xfId="45"/>
    <cellStyle name="20 % - Accent1 2 2" xfId="46"/>
    <cellStyle name="20 % - Accent1 3" xfId="47"/>
    <cellStyle name="20 % - Accent2" xfId="48"/>
    <cellStyle name="20 % - Accent2 2" xfId="49"/>
    <cellStyle name="20 % - Accent2 2 2" xfId="50"/>
    <cellStyle name="20 % - Accent2 3" xfId="51"/>
    <cellStyle name="20 % - Accent3" xfId="52"/>
    <cellStyle name="20 % - Accent3 2" xfId="53"/>
    <cellStyle name="20 % - Accent3 2 2" xfId="54"/>
    <cellStyle name="20 % - Accent3 3" xfId="55"/>
    <cellStyle name="20 % - Accent4" xfId="56"/>
    <cellStyle name="20 % - Accent4 2" xfId="57"/>
    <cellStyle name="20 % - Accent4 2 2" xfId="58"/>
    <cellStyle name="20 % - Accent4 3" xfId="59"/>
    <cellStyle name="20 % - Accent5" xfId="60"/>
    <cellStyle name="20 % - Accent5 2" xfId="61"/>
    <cellStyle name="20 % - Accent5 2 2" xfId="62"/>
    <cellStyle name="20 % - Accent5 3" xfId="63"/>
    <cellStyle name="20 % - Accent6" xfId="64"/>
    <cellStyle name="20 % - Accent6 2" xfId="65"/>
    <cellStyle name="20 % - Accent6 2 2" xfId="66"/>
    <cellStyle name="20 % - Accent6 3" xfId="67"/>
    <cellStyle name="20% - Accent1 10" xfId="68"/>
    <cellStyle name="20% - Accent1 10 2" xfId="69"/>
    <cellStyle name="20% - Accent1 11" xfId="70"/>
    <cellStyle name="20% - Accent1 11 2" xfId="71"/>
    <cellStyle name="20% - Accent1 12" xfId="72"/>
    <cellStyle name="20% - Accent1 12 10" xfId="73"/>
    <cellStyle name="20% - Accent1 12 10 2" xfId="74"/>
    <cellStyle name="20% - Accent1 12 10 2 2" xfId="75"/>
    <cellStyle name="20% - Accent1 12 10 2 2 2" xfId="76"/>
    <cellStyle name="20% - Accent1 12 10 2 3" xfId="77"/>
    <cellStyle name="20% - Accent1 12 10 3" xfId="78"/>
    <cellStyle name="20% - Accent1 12 10 3 2" xfId="79"/>
    <cellStyle name="20% - Accent1 12 10 4" xfId="80"/>
    <cellStyle name="20% - Accent1 12 11" xfId="81"/>
    <cellStyle name="20% - Accent1 12 11 2" xfId="82"/>
    <cellStyle name="20% - Accent1 12 11 2 2" xfId="83"/>
    <cellStyle name="20% - Accent1 12 11 2 2 2" xfId="84"/>
    <cellStyle name="20% - Accent1 12 11 2 3" xfId="85"/>
    <cellStyle name="20% - Accent1 12 11 3" xfId="86"/>
    <cellStyle name="20% - Accent1 12 11 3 2" xfId="87"/>
    <cellStyle name="20% - Accent1 12 11 4" xfId="88"/>
    <cellStyle name="20% - Accent1 12 12" xfId="89"/>
    <cellStyle name="20% - Accent1 12 12 2" xfId="90"/>
    <cellStyle name="20% - Accent1 12 12 2 2" xfId="91"/>
    <cellStyle name="20% - Accent1 12 12 3" xfId="92"/>
    <cellStyle name="20% - Accent1 12 13" xfId="93"/>
    <cellStyle name="20% - Accent1 12 13 2" xfId="94"/>
    <cellStyle name="20% - Accent1 12 14" xfId="95"/>
    <cellStyle name="20% - Accent1 12 14 2" xfId="96"/>
    <cellStyle name="20% - Accent1 12 15" xfId="97"/>
    <cellStyle name="20% - Accent1 12 2" xfId="98"/>
    <cellStyle name="20% - Accent1 12 2 10" xfId="99"/>
    <cellStyle name="20% - Accent1 12 2 10 2" xfId="100"/>
    <cellStyle name="20% - Accent1 12 2 11" xfId="101"/>
    <cellStyle name="20% - Accent1 12 2 11 2" xfId="102"/>
    <cellStyle name="20% - Accent1 12 2 12" xfId="103"/>
    <cellStyle name="20% - Accent1 12 2 2" xfId="104"/>
    <cellStyle name="20% - Accent1 12 2 2 10" xfId="105"/>
    <cellStyle name="20% - Accent1 12 2 2 10 2" xfId="106"/>
    <cellStyle name="20% - Accent1 12 2 2 11" xfId="107"/>
    <cellStyle name="20% - Accent1 12 2 2 2" xfId="108"/>
    <cellStyle name="20% - Accent1 12 2 2 2 2" xfId="109"/>
    <cellStyle name="20% - Accent1 12 2 2 2 2 2" xfId="110"/>
    <cellStyle name="20% - Accent1 12 2 2 2 2 2 2" xfId="111"/>
    <cellStyle name="20% - Accent1 12 2 2 2 2 2 2 2" xfId="112"/>
    <cellStyle name="20% - Accent1 12 2 2 2 2 2 2 2 2" xfId="113"/>
    <cellStyle name="20% - Accent1 12 2 2 2 2 2 2 3" xfId="114"/>
    <cellStyle name="20% - Accent1 12 2 2 2 2 2 3" xfId="115"/>
    <cellStyle name="20% - Accent1 12 2 2 2 2 2 3 2" xfId="116"/>
    <cellStyle name="20% - Accent1 12 2 2 2 2 2 3 2 2" xfId="117"/>
    <cellStyle name="20% - Accent1 12 2 2 2 2 2 3 3" xfId="118"/>
    <cellStyle name="20% - Accent1 12 2 2 2 2 2 4" xfId="119"/>
    <cellStyle name="20% - Accent1 12 2 2 2 2 2 4 2" xfId="120"/>
    <cellStyle name="20% - Accent1 12 2 2 2 2 2 5" xfId="121"/>
    <cellStyle name="20% - Accent1 12 2 2 2 2 3" xfId="122"/>
    <cellStyle name="20% - Accent1 12 2 2 2 2 3 2" xfId="123"/>
    <cellStyle name="20% - Accent1 12 2 2 2 2 3 2 2" xfId="124"/>
    <cellStyle name="20% - Accent1 12 2 2 2 2 3 3" xfId="125"/>
    <cellStyle name="20% - Accent1 12 2 2 2 2 4" xfId="126"/>
    <cellStyle name="20% - Accent1 12 2 2 2 2 4 2" xfId="127"/>
    <cellStyle name="20% - Accent1 12 2 2 2 2 4 2 2" xfId="128"/>
    <cellStyle name="20% - Accent1 12 2 2 2 2 4 3" xfId="129"/>
    <cellStyle name="20% - Accent1 12 2 2 2 2 5" xfId="130"/>
    <cellStyle name="20% - Accent1 12 2 2 2 2 5 2" xfId="131"/>
    <cellStyle name="20% - Accent1 12 2 2 2 2 6" xfId="132"/>
    <cellStyle name="20% - Accent1 12 2 2 2 2 6 2" xfId="133"/>
    <cellStyle name="20% - Accent1 12 2 2 2 2 7" xfId="134"/>
    <cellStyle name="20% - Accent1 12 2 2 2 3" xfId="135"/>
    <cellStyle name="20% - Accent1 12 2 2 2 3 2" xfId="136"/>
    <cellStyle name="20% - Accent1 12 2 2 2 3 2 2" xfId="137"/>
    <cellStyle name="20% - Accent1 12 2 2 2 3 2 2 2" xfId="138"/>
    <cellStyle name="20% - Accent1 12 2 2 2 3 2 3" xfId="139"/>
    <cellStyle name="20% - Accent1 12 2 2 2 3 3" xfId="140"/>
    <cellStyle name="20% - Accent1 12 2 2 2 3 3 2" xfId="141"/>
    <cellStyle name="20% - Accent1 12 2 2 2 3 3 2 2" xfId="142"/>
    <cellStyle name="20% - Accent1 12 2 2 2 3 3 3" xfId="143"/>
    <cellStyle name="20% - Accent1 12 2 2 2 3 4" xfId="144"/>
    <cellStyle name="20% - Accent1 12 2 2 2 3 4 2" xfId="145"/>
    <cellStyle name="20% - Accent1 12 2 2 2 3 5" xfId="146"/>
    <cellStyle name="20% - Accent1 12 2 2 2 4" xfId="147"/>
    <cellStyle name="20% - Accent1 12 2 2 2 4 2" xfId="148"/>
    <cellStyle name="20% - Accent1 12 2 2 2 4 2 2" xfId="149"/>
    <cellStyle name="20% - Accent1 12 2 2 2 4 3" xfId="150"/>
    <cellStyle name="20% - Accent1 12 2 2 2 5" xfId="151"/>
    <cellStyle name="20% - Accent1 12 2 2 2 5 2" xfId="152"/>
    <cellStyle name="20% - Accent1 12 2 2 2 5 2 2" xfId="153"/>
    <cellStyle name="20% - Accent1 12 2 2 2 5 3" xfId="154"/>
    <cellStyle name="20% - Accent1 12 2 2 2 6" xfId="155"/>
    <cellStyle name="20% - Accent1 12 2 2 2 6 2" xfId="156"/>
    <cellStyle name="20% - Accent1 12 2 2 2 7" xfId="157"/>
    <cellStyle name="20% - Accent1 12 2 2 2 7 2" xfId="158"/>
    <cellStyle name="20% - Accent1 12 2 2 2 8" xfId="159"/>
    <cellStyle name="20% - Accent1 12 2 2 3" xfId="160"/>
    <cellStyle name="20% - Accent1 12 2 2 3 2" xfId="161"/>
    <cellStyle name="20% - Accent1 12 2 2 3 2 2" xfId="162"/>
    <cellStyle name="20% - Accent1 12 2 2 3 2 2 2" xfId="163"/>
    <cellStyle name="20% - Accent1 12 2 2 3 2 2 2 2" xfId="164"/>
    <cellStyle name="20% - Accent1 12 2 2 3 2 2 3" xfId="165"/>
    <cellStyle name="20% - Accent1 12 2 2 3 2 3" xfId="166"/>
    <cellStyle name="20% - Accent1 12 2 2 3 2 3 2" xfId="167"/>
    <cellStyle name="20% - Accent1 12 2 2 3 2 3 2 2" xfId="168"/>
    <cellStyle name="20% - Accent1 12 2 2 3 2 3 3" xfId="169"/>
    <cellStyle name="20% - Accent1 12 2 2 3 2 4" xfId="170"/>
    <cellStyle name="20% - Accent1 12 2 2 3 2 4 2" xfId="171"/>
    <cellStyle name="20% - Accent1 12 2 2 3 2 5" xfId="172"/>
    <cellStyle name="20% - Accent1 12 2 2 3 3" xfId="173"/>
    <cellStyle name="20% - Accent1 12 2 2 3 3 2" xfId="174"/>
    <cellStyle name="20% - Accent1 12 2 2 3 3 2 2" xfId="175"/>
    <cellStyle name="20% - Accent1 12 2 2 3 3 3" xfId="176"/>
    <cellStyle name="20% - Accent1 12 2 2 3 4" xfId="177"/>
    <cellStyle name="20% - Accent1 12 2 2 3 4 2" xfId="178"/>
    <cellStyle name="20% - Accent1 12 2 2 3 4 2 2" xfId="179"/>
    <cellStyle name="20% - Accent1 12 2 2 3 4 3" xfId="180"/>
    <cellStyle name="20% - Accent1 12 2 2 3 5" xfId="181"/>
    <cellStyle name="20% - Accent1 12 2 2 3 5 2" xfId="182"/>
    <cellStyle name="20% - Accent1 12 2 2 3 6" xfId="183"/>
    <cellStyle name="20% - Accent1 12 2 2 3 6 2" xfId="184"/>
    <cellStyle name="20% - Accent1 12 2 2 3 7" xfId="185"/>
    <cellStyle name="20% - Accent1 12 2 2 4" xfId="186"/>
    <cellStyle name="20% - Accent1 12 2 2 4 2" xfId="187"/>
    <cellStyle name="20% - Accent1 12 2 2 4 2 2" xfId="188"/>
    <cellStyle name="20% - Accent1 12 2 2 4 2 2 2" xfId="189"/>
    <cellStyle name="20% - Accent1 12 2 2 4 2 2 2 2" xfId="190"/>
    <cellStyle name="20% - Accent1 12 2 2 4 2 2 3" xfId="191"/>
    <cellStyle name="20% - Accent1 12 2 2 4 2 3" xfId="192"/>
    <cellStyle name="20% - Accent1 12 2 2 4 2 3 2" xfId="193"/>
    <cellStyle name="20% - Accent1 12 2 2 4 2 3 2 2" xfId="194"/>
    <cellStyle name="20% - Accent1 12 2 2 4 2 3 3" xfId="195"/>
    <cellStyle name="20% - Accent1 12 2 2 4 2 4" xfId="196"/>
    <cellStyle name="20% - Accent1 12 2 2 4 2 4 2" xfId="197"/>
    <cellStyle name="20% - Accent1 12 2 2 4 2 5" xfId="198"/>
    <cellStyle name="20% - Accent1 12 2 2 4 3" xfId="199"/>
    <cellStyle name="20% - Accent1 12 2 2 4 3 2" xfId="200"/>
    <cellStyle name="20% - Accent1 12 2 2 4 3 2 2" xfId="201"/>
    <cellStyle name="20% - Accent1 12 2 2 4 3 3" xfId="202"/>
    <cellStyle name="20% - Accent1 12 2 2 4 4" xfId="203"/>
    <cellStyle name="20% - Accent1 12 2 2 4 4 2" xfId="204"/>
    <cellStyle name="20% - Accent1 12 2 2 4 4 2 2" xfId="205"/>
    <cellStyle name="20% - Accent1 12 2 2 4 4 3" xfId="206"/>
    <cellStyle name="20% - Accent1 12 2 2 4 5" xfId="207"/>
    <cellStyle name="20% - Accent1 12 2 2 4 5 2" xfId="208"/>
    <cellStyle name="20% - Accent1 12 2 2 4 6" xfId="209"/>
    <cellStyle name="20% - Accent1 12 2 2 4 6 2" xfId="210"/>
    <cellStyle name="20% - Accent1 12 2 2 4 7" xfId="211"/>
    <cellStyle name="20% - Accent1 12 2 2 5" xfId="212"/>
    <cellStyle name="20% - Accent1 12 2 2 5 2" xfId="213"/>
    <cellStyle name="20% - Accent1 12 2 2 5 2 2" xfId="214"/>
    <cellStyle name="20% - Accent1 12 2 2 5 2 2 2" xfId="215"/>
    <cellStyle name="20% - Accent1 12 2 2 5 2 3" xfId="216"/>
    <cellStyle name="20% - Accent1 12 2 2 5 3" xfId="217"/>
    <cellStyle name="20% - Accent1 12 2 2 5 3 2" xfId="218"/>
    <cellStyle name="20% - Accent1 12 2 2 5 3 2 2" xfId="219"/>
    <cellStyle name="20% - Accent1 12 2 2 5 3 3" xfId="220"/>
    <cellStyle name="20% - Accent1 12 2 2 5 4" xfId="221"/>
    <cellStyle name="20% - Accent1 12 2 2 5 4 2" xfId="222"/>
    <cellStyle name="20% - Accent1 12 2 2 5 5" xfId="223"/>
    <cellStyle name="20% - Accent1 12 2 2 6" xfId="224"/>
    <cellStyle name="20% - Accent1 12 2 2 6 2" xfId="225"/>
    <cellStyle name="20% - Accent1 12 2 2 6 2 2" xfId="226"/>
    <cellStyle name="20% - Accent1 12 2 2 6 2 2 2" xfId="227"/>
    <cellStyle name="20% - Accent1 12 2 2 6 2 3" xfId="228"/>
    <cellStyle name="20% - Accent1 12 2 2 6 3" xfId="229"/>
    <cellStyle name="20% - Accent1 12 2 2 6 3 2" xfId="230"/>
    <cellStyle name="20% - Accent1 12 2 2 6 4" xfId="231"/>
    <cellStyle name="20% - Accent1 12 2 2 7" xfId="232"/>
    <cellStyle name="20% - Accent1 12 2 2 7 2" xfId="233"/>
    <cellStyle name="20% - Accent1 12 2 2 7 2 2" xfId="234"/>
    <cellStyle name="20% - Accent1 12 2 2 7 3" xfId="235"/>
    <cellStyle name="20% - Accent1 12 2 2 8" xfId="236"/>
    <cellStyle name="20% - Accent1 12 2 2 8 2" xfId="237"/>
    <cellStyle name="20% - Accent1 12 2 2 8 2 2" xfId="238"/>
    <cellStyle name="20% - Accent1 12 2 2 8 3" xfId="239"/>
    <cellStyle name="20% - Accent1 12 2 2 9" xfId="240"/>
    <cellStyle name="20% - Accent1 12 2 2 9 2" xfId="241"/>
    <cellStyle name="20% - Accent1 12 2 3" xfId="242"/>
    <cellStyle name="20% - Accent1 12 2 3 2" xfId="243"/>
    <cellStyle name="20% - Accent1 12 2 3 2 2" xfId="244"/>
    <cellStyle name="20% - Accent1 12 2 3 2 2 2" xfId="245"/>
    <cellStyle name="20% - Accent1 12 2 3 2 2 2 2" xfId="246"/>
    <cellStyle name="20% - Accent1 12 2 3 2 2 2 2 2" xfId="247"/>
    <cellStyle name="20% - Accent1 12 2 3 2 2 2 3" xfId="248"/>
    <cellStyle name="20% - Accent1 12 2 3 2 2 3" xfId="249"/>
    <cellStyle name="20% - Accent1 12 2 3 2 2 3 2" xfId="250"/>
    <cellStyle name="20% - Accent1 12 2 3 2 2 3 2 2" xfId="251"/>
    <cellStyle name="20% - Accent1 12 2 3 2 2 3 3" xfId="252"/>
    <cellStyle name="20% - Accent1 12 2 3 2 2 4" xfId="253"/>
    <cellStyle name="20% - Accent1 12 2 3 2 2 4 2" xfId="254"/>
    <cellStyle name="20% - Accent1 12 2 3 2 2 5" xfId="255"/>
    <cellStyle name="20% - Accent1 12 2 3 2 3" xfId="256"/>
    <cellStyle name="20% - Accent1 12 2 3 2 3 2" xfId="257"/>
    <cellStyle name="20% - Accent1 12 2 3 2 3 2 2" xfId="258"/>
    <cellStyle name="20% - Accent1 12 2 3 2 3 3" xfId="259"/>
    <cellStyle name="20% - Accent1 12 2 3 2 4" xfId="260"/>
    <cellStyle name="20% - Accent1 12 2 3 2 4 2" xfId="261"/>
    <cellStyle name="20% - Accent1 12 2 3 2 4 2 2" xfId="262"/>
    <cellStyle name="20% - Accent1 12 2 3 2 4 3" xfId="263"/>
    <cellStyle name="20% - Accent1 12 2 3 2 5" xfId="264"/>
    <cellStyle name="20% - Accent1 12 2 3 2 5 2" xfId="265"/>
    <cellStyle name="20% - Accent1 12 2 3 2 6" xfId="266"/>
    <cellStyle name="20% - Accent1 12 2 3 2 6 2" xfId="267"/>
    <cellStyle name="20% - Accent1 12 2 3 2 7" xfId="268"/>
    <cellStyle name="20% - Accent1 12 2 3 3" xfId="269"/>
    <cellStyle name="20% - Accent1 12 2 3 3 2" xfId="270"/>
    <cellStyle name="20% - Accent1 12 2 3 3 2 2" xfId="271"/>
    <cellStyle name="20% - Accent1 12 2 3 3 2 2 2" xfId="272"/>
    <cellStyle name="20% - Accent1 12 2 3 3 2 3" xfId="273"/>
    <cellStyle name="20% - Accent1 12 2 3 3 3" xfId="274"/>
    <cellStyle name="20% - Accent1 12 2 3 3 3 2" xfId="275"/>
    <cellStyle name="20% - Accent1 12 2 3 3 3 2 2" xfId="276"/>
    <cellStyle name="20% - Accent1 12 2 3 3 3 3" xfId="277"/>
    <cellStyle name="20% - Accent1 12 2 3 3 4" xfId="278"/>
    <cellStyle name="20% - Accent1 12 2 3 3 4 2" xfId="279"/>
    <cellStyle name="20% - Accent1 12 2 3 3 5" xfId="280"/>
    <cellStyle name="20% - Accent1 12 2 3 4" xfId="281"/>
    <cellStyle name="20% - Accent1 12 2 3 4 2" xfId="282"/>
    <cellStyle name="20% - Accent1 12 2 3 4 2 2" xfId="283"/>
    <cellStyle name="20% - Accent1 12 2 3 4 3" xfId="284"/>
    <cellStyle name="20% - Accent1 12 2 3 5" xfId="285"/>
    <cellStyle name="20% - Accent1 12 2 3 5 2" xfId="286"/>
    <cellStyle name="20% - Accent1 12 2 3 5 2 2" xfId="287"/>
    <cellStyle name="20% - Accent1 12 2 3 5 3" xfId="288"/>
    <cellStyle name="20% - Accent1 12 2 3 6" xfId="289"/>
    <cellStyle name="20% - Accent1 12 2 3 6 2" xfId="290"/>
    <cellStyle name="20% - Accent1 12 2 3 7" xfId="291"/>
    <cellStyle name="20% - Accent1 12 2 3 7 2" xfId="292"/>
    <cellStyle name="20% - Accent1 12 2 3 8" xfId="293"/>
    <cellStyle name="20% - Accent1 12 2 4" xfId="294"/>
    <cellStyle name="20% - Accent1 12 2 4 2" xfId="295"/>
    <cellStyle name="20% - Accent1 12 2 4 2 2" xfId="296"/>
    <cellStyle name="20% - Accent1 12 2 4 2 2 2" xfId="297"/>
    <cellStyle name="20% - Accent1 12 2 4 2 2 2 2" xfId="298"/>
    <cellStyle name="20% - Accent1 12 2 4 2 2 3" xfId="299"/>
    <cellStyle name="20% - Accent1 12 2 4 2 3" xfId="300"/>
    <cellStyle name="20% - Accent1 12 2 4 2 3 2" xfId="301"/>
    <cellStyle name="20% - Accent1 12 2 4 2 3 2 2" xfId="302"/>
    <cellStyle name="20% - Accent1 12 2 4 2 3 3" xfId="303"/>
    <cellStyle name="20% - Accent1 12 2 4 2 4" xfId="304"/>
    <cellStyle name="20% - Accent1 12 2 4 2 4 2" xfId="305"/>
    <cellStyle name="20% - Accent1 12 2 4 2 5" xfId="306"/>
    <cellStyle name="20% - Accent1 12 2 4 3" xfId="307"/>
    <cellStyle name="20% - Accent1 12 2 4 3 2" xfId="308"/>
    <cellStyle name="20% - Accent1 12 2 4 3 2 2" xfId="309"/>
    <cellStyle name="20% - Accent1 12 2 4 3 3" xfId="310"/>
    <cellStyle name="20% - Accent1 12 2 4 4" xfId="311"/>
    <cellStyle name="20% - Accent1 12 2 4 4 2" xfId="312"/>
    <cellStyle name="20% - Accent1 12 2 4 4 2 2" xfId="313"/>
    <cellStyle name="20% - Accent1 12 2 4 4 3" xfId="314"/>
    <cellStyle name="20% - Accent1 12 2 4 5" xfId="315"/>
    <cellStyle name="20% - Accent1 12 2 4 5 2" xfId="316"/>
    <cellStyle name="20% - Accent1 12 2 4 6" xfId="317"/>
    <cellStyle name="20% - Accent1 12 2 4 6 2" xfId="318"/>
    <cellStyle name="20% - Accent1 12 2 4 7" xfId="319"/>
    <cellStyle name="20% - Accent1 12 2 5" xfId="320"/>
    <cellStyle name="20% - Accent1 12 2 5 2" xfId="321"/>
    <cellStyle name="20% - Accent1 12 2 5 2 2" xfId="322"/>
    <cellStyle name="20% - Accent1 12 2 5 2 2 2" xfId="323"/>
    <cellStyle name="20% - Accent1 12 2 5 2 2 2 2" xfId="324"/>
    <cellStyle name="20% - Accent1 12 2 5 2 2 3" xfId="325"/>
    <cellStyle name="20% - Accent1 12 2 5 2 3" xfId="326"/>
    <cellStyle name="20% - Accent1 12 2 5 2 3 2" xfId="327"/>
    <cellStyle name="20% - Accent1 12 2 5 2 3 2 2" xfId="328"/>
    <cellStyle name="20% - Accent1 12 2 5 2 3 3" xfId="329"/>
    <cellStyle name="20% - Accent1 12 2 5 2 4" xfId="330"/>
    <cellStyle name="20% - Accent1 12 2 5 2 4 2" xfId="331"/>
    <cellStyle name="20% - Accent1 12 2 5 2 5" xfId="332"/>
    <cellStyle name="20% - Accent1 12 2 5 3" xfId="333"/>
    <cellStyle name="20% - Accent1 12 2 5 3 2" xfId="334"/>
    <cellStyle name="20% - Accent1 12 2 5 3 2 2" xfId="335"/>
    <cellStyle name="20% - Accent1 12 2 5 3 3" xfId="336"/>
    <cellStyle name="20% - Accent1 12 2 5 4" xfId="337"/>
    <cellStyle name="20% - Accent1 12 2 5 4 2" xfId="338"/>
    <cellStyle name="20% - Accent1 12 2 5 4 2 2" xfId="339"/>
    <cellStyle name="20% - Accent1 12 2 5 4 3" xfId="340"/>
    <cellStyle name="20% - Accent1 12 2 5 5" xfId="341"/>
    <cellStyle name="20% - Accent1 12 2 5 5 2" xfId="342"/>
    <cellStyle name="20% - Accent1 12 2 5 6" xfId="343"/>
    <cellStyle name="20% - Accent1 12 2 5 6 2" xfId="344"/>
    <cellStyle name="20% - Accent1 12 2 5 7" xfId="345"/>
    <cellStyle name="20% - Accent1 12 2 6" xfId="346"/>
    <cellStyle name="20% - Accent1 12 2 6 2" xfId="347"/>
    <cellStyle name="20% - Accent1 12 2 6 2 2" xfId="348"/>
    <cellStyle name="20% - Accent1 12 2 6 2 2 2" xfId="349"/>
    <cellStyle name="20% - Accent1 12 2 6 2 3" xfId="350"/>
    <cellStyle name="20% - Accent1 12 2 6 3" xfId="351"/>
    <cellStyle name="20% - Accent1 12 2 6 3 2" xfId="352"/>
    <cellStyle name="20% - Accent1 12 2 6 3 2 2" xfId="353"/>
    <cellStyle name="20% - Accent1 12 2 6 3 3" xfId="354"/>
    <cellStyle name="20% - Accent1 12 2 6 4" xfId="355"/>
    <cellStyle name="20% - Accent1 12 2 6 4 2" xfId="356"/>
    <cellStyle name="20% - Accent1 12 2 6 5" xfId="357"/>
    <cellStyle name="20% - Accent1 12 2 7" xfId="358"/>
    <cellStyle name="20% - Accent1 12 2 7 2" xfId="359"/>
    <cellStyle name="20% - Accent1 12 2 7 2 2" xfId="360"/>
    <cellStyle name="20% - Accent1 12 2 7 2 2 2" xfId="361"/>
    <cellStyle name="20% - Accent1 12 2 7 2 3" xfId="362"/>
    <cellStyle name="20% - Accent1 12 2 7 3" xfId="363"/>
    <cellStyle name="20% - Accent1 12 2 7 3 2" xfId="364"/>
    <cellStyle name="20% - Accent1 12 2 7 4" xfId="365"/>
    <cellStyle name="20% - Accent1 12 2 8" xfId="366"/>
    <cellStyle name="20% - Accent1 12 2 8 2" xfId="367"/>
    <cellStyle name="20% - Accent1 12 2 8 2 2" xfId="368"/>
    <cellStyle name="20% - Accent1 12 2 8 3" xfId="369"/>
    <cellStyle name="20% - Accent1 12 2 9" xfId="370"/>
    <cellStyle name="20% - Accent1 12 2 9 2" xfId="371"/>
    <cellStyle name="20% - Accent1 12 2 9 2 2" xfId="372"/>
    <cellStyle name="20% - Accent1 12 2 9 3" xfId="373"/>
    <cellStyle name="20% - Accent1 12 3" xfId="374"/>
    <cellStyle name="20% - Accent1 12 3 10" xfId="375"/>
    <cellStyle name="20% - Accent1 12 3 10 2" xfId="376"/>
    <cellStyle name="20% - Accent1 12 3 11" xfId="377"/>
    <cellStyle name="20% - Accent1 12 3 2" xfId="378"/>
    <cellStyle name="20% - Accent1 12 3 2 2" xfId="379"/>
    <cellStyle name="20% - Accent1 12 3 2 2 2" xfId="380"/>
    <cellStyle name="20% - Accent1 12 3 2 2 2 2" xfId="381"/>
    <cellStyle name="20% - Accent1 12 3 2 2 2 2 2" xfId="382"/>
    <cellStyle name="20% - Accent1 12 3 2 2 2 2 2 2" xfId="383"/>
    <cellStyle name="20% - Accent1 12 3 2 2 2 2 3" xfId="384"/>
    <cellStyle name="20% - Accent1 12 3 2 2 2 3" xfId="385"/>
    <cellStyle name="20% - Accent1 12 3 2 2 2 3 2" xfId="386"/>
    <cellStyle name="20% - Accent1 12 3 2 2 2 3 2 2" xfId="387"/>
    <cellStyle name="20% - Accent1 12 3 2 2 2 3 3" xfId="388"/>
    <cellStyle name="20% - Accent1 12 3 2 2 2 4" xfId="389"/>
    <cellStyle name="20% - Accent1 12 3 2 2 2 4 2" xfId="390"/>
    <cellStyle name="20% - Accent1 12 3 2 2 2 5" xfId="391"/>
    <cellStyle name="20% - Accent1 12 3 2 2 3" xfId="392"/>
    <cellStyle name="20% - Accent1 12 3 2 2 3 2" xfId="393"/>
    <cellStyle name="20% - Accent1 12 3 2 2 3 2 2" xfId="394"/>
    <cellStyle name="20% - Accent1 12 3 2 2 3 3" xfId="395"/>
    <cellStyle name="20% - Accent1 12 3 2 2 4" xfId="396"/>
    <cellStyle name="20% - Accent1 12 3 2 2 4 2" xfId="397"/>
    <cellStyle name="20% - Accent1 12 3 2 2 4 2 2" xfId="398"/>
    <cellStyle name="20% - Accent1 12 3 2 2 4 3" xfId="399"/>
    <cellStyle name="20% - Accent1 12 3 2 2 5" xfId="400"/>
    <cellStyle name="20% - Accent1 12 3 2 2 5 2" xfId="401"/>
    <cellStyle name="20% - Accent1 12 3 2 2 6" xfId="402"/>
    <cellStyle name="20% - Accent1 12 3 2 2 6 2" xfId="403"/>
    <cellStyle name="20% - Accent1 12 3 2 2 7" xfId="404"/>
    <cellStyle name="20% - Accent1 12 3 2 3" xfId="405"/>
    <cellStyle name="20% - Accent1 12 3 2 3 2" xfId="406"/>
    <cellStyle name="20% - Accent1 12 3 2 3 2 2" xfId="407"/>
    <cellStyle name="20% - Accent1 12 3 2 3 2 2 2" xfId="408"/>
    <cellStyle name="20% - Accent1 12 3 2 3 2 3" xfId="409"/>
    <cellStyle name="20% - Accent1 12 3 2 3 3" xfId="410"/>
    <cellStyle name="20% - Accent1 12 3 2 3 3 2" xfId="411"/>
    <cellStyle name="20% - Accent1 12 3 2 3 3 2 2" xfId="412"/>
    <cellStyle name="20% - Accent1 12 3 2 3 3 3" xfId="413"/>
    <cellStyle name="20% - Accent1 12 3 2 3 4" xfId="414"/>
    <cellStyle name="20% - Accent1 12 3 2 3 4 2" xfId="415"/>
    <cellStyle name="20% - Accent1 12 3 2 3 5" xfId="416"/>
    <cellStyle name="20% - Accent1 12 3 2 4" xfId="417"/>
    <cellStyle name="20% - Accent1 12 3 2 4 2" xfId="418"/>
    <cellStyle name="20% - Accent1 12 3 2 4 2 2" xfId="419"/>
    <cellStyle name="20% - Accent1 12 3 2 4 3" xfId="420"/>
    <cellStyle name="20% - Accent1 12 3 2 5" xfId="421"/>
    <cellStyle name="20% - Accent1 12 3 2 5 2" xfId="422"/>
    <cellStyle name="20% - Accent1 12 3 2 5 2 2" xfId="423"/>
    <cellStyle name="20% - Accent1 12 3 2 5 3" xfId="424"/>
    <cellStyle name="20% - Accent1 12 3 2 6" xfId="425"/>
    <cellStyle name="20% - Accent1 12 3 2 6 2" xfId="426"/>
    <cellStyle name="20% - Accent1 12 3 2 7" xfId="427"/>
    <cellStyle name="20% - Accent1 12 3 2 7 2" xfId="428"/>
    <cellStyle name="20% - Accent1 12 3 2 8" xfId="429"/>
    <cellStyle name="20% - Accent1 12 3 3" xfId="430"/>
    <cellStyle name="20% - Accent1 12 3 3 2" xfId="431"/>
    <cellStyle name="20% - Accent1 12 3 3 2 2" xfId="432"/>
    <cellStyle name="20% - Accent1 12 3 3 2 2 2" xfId="433"/>
    <cellStyle name="20% - Accent1 12 3 3 2 2 2 2" xfId="434"/>
    <cellStyle name="20% - Accent1 12 3 3 2 2 3" xfId="435"/>
    <cellStyle name="20% - Accent1 12 3 3 2 3" xfId="436"/>
    <cellStyle name="20% - Accent1 12 3 3 2 3 2" xfId="437"/>
    <cellStyle name="20% - Accent1 12 3 3 2 3 2 2" xfId="438"/>
    <cellStyle name="20% - Accent1 12 3 3 2 3 3" xfId="439"/>
    <cellStyle name="20% - Accent1 12 3 3 2 4" xfId="440"/>
    <cellStyle name="20% - Accent1 12 3 3 2 4 2" xfId="441"/>
    <cellStyle name="20% - Accent1 12 3 3 2 5" xfId="442"/>
    <cellStyle name="20% - Accent1 12 3 3 3" xfId="443"/>
    <cellStyle name="20% - Accent1 12 3 3 3 2" xfId="444"/>
    <cellStyle name="20% - Accent1 12 3 3 3 2 2" xfId="445"/>
    <cellStyle name="20% - Accent1 12 3 3 3 3" xfId="446"/>
    <cellStyle name="20% - Accent1 12 3 3 4" xfId="447"/>
    <cellStyle name="20% - Accent1 12 3 3 4 2" xfId="448"/>
    <cellStyle name="20% - Accent1 12 3 3 4 2 2" xfId="449"/>
    <cellStyle name="20% - Accent1 12 3 3 4 3" xfId="450"/>
    <cellStyle name="20% - Accent1 12 3 3 5" xfId="451"/>
    <cellStyle name="20% - Accent1 12 3 3 5 2" xfId="452"/>
    <cellStyle name="20% - Accent1 12 3 3 6" xfId="453"/>
    <cellStyle name="20% - Accent1 12 3 3 6 2" xfId="454"/>
    <cellStyle name="20% - Accent1 12 3 3 7" xfId="455"/>
    <cellStyle name="20% - Accent1 12 3 4" xfId="456"/>
    <cellStyle name="20% - Accent1 12 3 4 2" xfId="457"/>
    <cellStyle name="20% - Accent1 12 3 4 2 2" xfId="458"/>
    <cellStyle name="20% - Accent1 12 3 4 2 2 2" xfId="459"/>
    <cellStyle name="20% - Accent1 12 3 4 2 2 2 2" xfId="460"/>
    <cellStyle name="20% - Accent1 12 3 4 2 2 3" xfId="461"/>
    <cellStyle name="20% - Accent1 12 3 4 2 3" xfId="462"/>
    <cellStyle name="20% - Accent1 12 3 4 2 3 2" xfId="463"/>
    <cellStyle name="20% - Accent1 12 3 4 2 3 2 2" xfId="464"/>
    <cellStyle name="20% - Accent1 12 3 4 2 3 3" xfId="465"/>
    <cellStyle name="20% - Accent1 12 3 4 2 4" xfId="466"/>
    <cellStyle name="20% - Accent1 12 3 4 2 4 2" xfId="467"/>
    <cellStyle name="20% - Accent1 12 3 4 2 5" xfId="468"/>
    <cellStyle name="20% - Accent1 12 3 4 3" xfId="469"/>
    <cellStyle name="20% - Accent1 12 3 4 3 2" xfId="470"/>
    <cellStyle name="20% - Accent1 12 3 4 3 2 2" xfId="471"/>
    <cellStyle name="20% - Accent1 12 3 4 3 3" xfId="472"/>
    <cellStyle name="20% - Accent1 12 3 4 4" xfId="473"/>
    <cellStyle name="20% - Accent1 12 3 4 4 2" xfId="474"/>
    <cellStyle name="20% - Accent1 12 3 4 4 2 2" xfId="475"/>
    <cellStyle name="20% - Accent1 12 3 4 4 3" xfId="476"/>
    <cellStyle name="20% - Accent1 12 3 4 5" xfId="477"/>
    <cellStyle name="20% - Accent1 12 3 4 5 2" xfId="478"/>
    <cellStyle name="20% - Accent1 12 3 4 6" xfId="479"/>
    <cellStyle name="20% - Accent1 12 3 4 6 2" xfId="480"/>
    <cellStyle name="20% - Accent1 12 3 4 7" xfId="481"/>
    <cellStyle name="20% - Accent1 12 3 5" xfId="482"/>
    <cellStyle name="20% - Accent1 12 3 5 2" xfId="483"/>
    <cellStyle name="20% - Accent1 12 3 5 2 2" xfId="484"/>
    <cellStyle name="20% - Accent1 12 3 5 2 2 2" xfId="485"/>
    <cellStyle name="20% - Accent1 12 3 5 2 3" xfId="486"/>
    <cellStyle name="20% - Accent1 12 3 5 3" xfId="487"/>
    <cellStyle name="20% - Accent1 12 3 5 3 2" xfId="488"/>
    <cellStyle name="20% - Accent1 12 3 5 3 2 2" xfId="489"/>
    <cellStyle name="20% - Accent1 12 3 5 3 3" xfId="490"/>
    <cellStyle name="20% - Accent1 12 3 5 4" xfId="491"/>
    <cellStyle name="20% - Accent1 12 3 5 4 2" xfId="492"/>
    <cellStyle name="20% - Accent1 12 3 5 5" xfId="493"/>
    <cellStyle name="20% - Accent1 12 3 6" xfId="494"/>
    <cellStyle name="20% - Accent1 12 3 6 2" xfId="495"/>
    <cellStyle name="20% - Accent1 12 3 6 2 2" xfId="496"/>
    <cellStyle name="20% - Accent1 12 3 6 2 2 2" xfId="497"/>
    <cellStyle name="20% - Accent1 12 3 6 2 3" xfId="498"/>
    <cellStyle name="20% - Accent1 12 3 6 3" xfId="499"/>
    <cellStyle name="20% - Accent1 12 3 6 3 2" xfId="500"/>
    <cellStyle name="20% - Accent1 12 3 6 4" xfId="501"/>
    <cellStyle name="20% - Accent1 12 3 7" xfId="502"/>
    <cellStyle name="20% - Accent1 12 3 7 2" xfId="503"/>
    <cellStyle name="20% - Accent1 12 3 7 2 2" xfId="504"/>
    <cellStyle name="20% - Accent1 12 3 7 3" xfId="505"/>
    <cellStyle name="20% - Accent1 12 3 8" xfId="506"/>
    <cellStyle name="20% - Accent1 12 3 8 2" xfId="507"/>
    <cellStyle name="20% - Accent1 12 3 8 2 2" xfId="508"/>
    <cellStyle name="20% - Accent1 12 3 8 3" xfId="509"/>
    <cellStyle name="20% - Accent1 12 3 9" xfId="510"/>
    <cellStyle name="20% - Accent1 12 3 9 2" xfId="511"/>
    <cellStyle name="20% - Accent1 12 4" xfId="512"/>
    <cellStyle name="20% - Accent1 12 4 10" xfId="513"/>
    <cellStyle name="20% - Accent1 12 4 10 2" xfId="514"/>
    <cellStyle name="20% - Accent1 12 4 11" xfId="515"/>
    <cellStyle name="20% - Accent1 12 4 2" xfId="516"/>
    <cellStyle name="20% - Accent1 12 4 2 2" xfId="517"/>
    <cellStyle name="20% - Accent1 12 4 2 2 2" xfId="518"/>
    <cellStyle name="20% - Accent1 12 4 2 2 2 2" xfId="519"/>
    <cellStyle name="20% - Accent1 12 4 2 2 2 2 2" xfId="520"/>
    <cellStyle name="20% - Accent1 12 4 2 2 2 2 2 2" xfId="521"/>
    <cellStyle name="20% - Accent1 12 4 2 2 2 2 3" xfId="522"/>
    <cellStyle name="20% - Accent1 12 4 2 2 2 3" xfId="523"/>
    <cellStyle name="20% - Accent1 12 4 2 2 2 3 2" xfId="524"/>
    <cellStyle name="20% - Accent1 12 4 2 2 2 3 2 2" xfId="525"/>
    <cellStyle name="20% - Accent1 12 4 2 2 2 3 3" xfId="526"/>
    <cellStyle name="20% - Accent1 12 4 2 2 2 4" xfId="527"/>
    <cellStyle name="20% - Accent1 12 4 2 2 2 4 2" xfId="528"/>
    <cellStyle name="20% - Accent1 12 4 2 2 2 5" xfId="529"/>
    <cellStyle name="20% - Accent1 12 4 2 2 3" xfId="530"/>
    <cellStyle name="20% - Accent1 12 4 2 2 3 2" xfId="531"/>
    <cellStyle name="20% - Accent1 12 4 2 2 3 2 2" xfId="532"/>
    <cellStyle name="20% - Accent1 12 4 2 2 3 3" xfId="533"/>
    <cellStyle name="20% - Accent1 12 4 2 2 4" xfId="534"/>
    <cellStyle name="20% - Accent1 12 4 2 2 4 2" xfId="535"/>
    <cellStyle name="20% - Accent1 12 4 2 2 4 2 2" xfId="536"/>
    <cellStyle name="20% - Accent1 12 4 2 2 4 3" xfId="537"/>
    <cellStyle name="20% - Accent1 12 4 2 2 5" xfId="538"/>
    <cellStyle name="20% - Accent1 12 4 2 2 5 2" xfId="539"/>
    <cellStyle name="20% - Accent1 12 4 2 2 6" xfId="540"/>
    <cellStyle name="20% - Accent1 12 4 2 2 6 2" xfId="541"/>
    <cellStyle name="20% - Accent1 12 4 2 2 7" xfId="542"/>
    <cellStyle name="20% - Accent1 12 4 2 3" xfId="543"/>
    <cellStyle name="20% - Accent1 12 4 2 3 2" xfId="544"/>
    <cellStyle name="20% - Accent1 12 4 2 3 2 2" xfId="545"/>
    <cellStyle name="20% - Accent1 12 4 2 3 2 2 2" xfId="546"/>
    <cellStyle name="20% - Accent1 12 4 2 3 2 3" xfId="547"/>
    <cellStyle name="20% - Accent1 12 4 2 3 3" xfId="548"/>
    <cellStyle name="20% - Accent1 12 4 2 3 3 2" xfId="549"/>
    <cellStyle name="20% - Accent1 12 4 2 3 3 2 2" xfId="550"/>
    <cellStyle name="20% - Accent1 12 4 2 3 3 3" xfId="551"/>
    <cellStyle name="20% - Accent1 12 4 2 3 4" xfId="552"/>
    <cellStyle name="20% - Accent1 12 4 2 3 4 2" xfId="553"/>
    <cellStyle name="20% - Accent1 12 4 2 3 5" xfId="554"/>
    <cellStyle name="20% - Accent1 12 4 2 4" xfId="555"/>
    <cellStyle name="20% - Accent1 12 4 2 4 2" xfId="556"/>
    <cellStyle name="20% - Accent1 12 4 2 4 2 2" xfId="557"/>
    <cellStyle name="20% - Accent1 12 4 2 4 3" xfId="558"/>
    <cellStyle name="20% - Accent1 12 4 2 5" xfId="559"/>
    <cellStyle name="20% - Accent1 12 4 2 5 2" xfId="560"/>
    <cellStyle name="20% - Accent1 12 4 2 5 2 2" xfId="561"/>
    <cellStyle name="20% - Accent1 12 4 2 5 3" xfId="562"/>
    <cellStyle name="20% - Accent1 12 4 2 6" xfId="563"/>
    <cellStyle name="20% - Accent1 12 4 2 6 2" xfId="564"/>
    <cellStyle name="20% - Accent1 12 4 2 7" xfId="565"/>
    <cellStyle name="20% - Accent1 12 4 2 7 2" xfId="566"/>
    <cellStyle name="20% - Accent1 12 4 2 8" xfId="567"/>
    <cellStyle name="20% - Accent1 12 4 3" xfId="568"/>
    <cellStyle name="20% - Accent1 12 4 3 2" xfId="569"/>
    <cellStyle name="20% - Accent1 12 4 3 2 2" xfId="570"/>
    <cellStyle name="20% - Accent1 12 4 3 2 2 2" xfId="571"/>
    <cellStyle name="20% - Accent1 12 4 3 2 2 2 2" xfId="572"/>
    <cellStyle name="20% - Accent1 12 4 3 2 2 3" xfId="573"/>
    <cellStyle name="20% - Accent1 12 4 3 2 3" xfId="574"/>
    <cellStyle name="20% - Accent1 12 4 3 2 3 2" xfId="575"/>
    <cellStyle name="20% - Accent1 12 4 3 2 3 2 2" xfId="576"/>
    <cellStyle name="20% - Accent1 12 4 3 2 3 3" xfId="577"/>
    <cellStyle name="20% - Accent1 12 4 3 2 4" xfId="578"/>
    <cellStyle name="20% - Accent1 12 4 3 2 4 2" xfId="579"/>
    <cellStyle name="20% - Accent1 12 4 3 2 5" xfId="580"/>
    <cellStyle name="20% - Accent1 12 4 3 3" xfId="581"/>
    <cellStyle name="20% - Accent1 12 4 3 3 2" xfId="582"/>
    <cellStyle name="20% - Accent1 12 4 3 3 2 2" xfId="583"/>
    <cellStyle name="20% - Accent1 12 4 3 3 3" xfId="584"/>
    <cellStyle name="20% - Accent1 12 4 3 4" xfId="585"/>
    <cellStyle name="20% - Accent1 12 4 3 4 2" xfId="586"/>
    <cellStyle name="20% - Accent1 12 4 3 4 2 2" xfId="587"/>
    <cellStyle name="20% - Accent1 12 4 3 4 3" xfId="588"/>
    <cellStyle name="20% - Accent1 12 4 3 5" xfId="589"/>
    <cellStyle name="20% - Accent1 12 4 3 5 2" xfId="590"/>
    <cellStyle name="20% - Accent1 12 4 3 6" xfId="591"/>
    <cellStyle name="20% - Accent1 12 4 3 6 2" xfId="592"/>
    <cellStyle name="20% - Accent1 12 4 3 7" xfId="593"/>
    <cellStyle name="20% - Accent1 12 4 4" xfId="594"/>
    <cellStyle name="20% - Accent1 12 4 4 2" xfId="595"/>
    <cellStyle name="20% - Accent1 12 4 4 2 2" xfId="596"/>
    <cellStyle name="20% - Accent1 12 4 4 2 2 2" xfId="597"/>
    <cellStyle name="20% - Accent1 12 4 4 2 2 2 2" xfId="598"/>
    <cellStyle name="20% - Accent1 12 4 4 2 2 3" xfId="599"/>
    <cellStyle name="20% - Accent1 12 4 4 2 3" xfId="600"/>
    <cellStyle name="20% - Accent1 12 4 4 2 3 2" xfId="601"/>
    <cellStyle name="20% - Accent1 12 4 4 2 3 2 2" xfId="602"/>
    <cellStyle name="20% - Accent1 12 4 4 2 3 3" xfId="603"/>
    <cellStyle name="20% - Accent1 12 4 4 2 4" xfId="604"/>
    <cellStyle name="20% - Accent1 12 4 4 2 4 2" xfId="605"/>
    <cellStyle name="20% - Accent1 12 4 4 2 5" xfId="606"/>
    <cellStyle name="20% - Accent1 12 4 4 3" xfId="607"/>
    <cellStyle name="20% - Accent1 12 4 4 3 2" xfId="608"/>
    <cellStyle name="20% - Accent1 12 4 4 3 2 2" xfId="609"/>
    <cellStyle name="20% - Accent1 12 4 4 3 3" xfId="610"/>
    <cellStyle name="20% - Accent1 12 4 4 4" xfId="611"/>
    <cellStyle name="20% - Accent1 12 4 4 4 2" xfId="612"/>
    <cellStyle name="20% - Accent1 12 4 4 4 2 2" xfId="613"/>
    <cellStyle name="20% - Accent1 12 4 4 4 3" xfId="614"/>
    <cellStyle name="20% - Accent1 12 4 4 5" xfId="615"/>
    <cellStyle name="20% - Accent1 12 4 4 5 2" xfId="616"/>
    <cellStyle name="20% - Accent1 12 4 4 6" xfId="617"/>
    <cellStyle name="20% - Accent1 12 4 4 6 2" xfId="618"/>
    <cellStyle name="20% - Accent1 12 4 4 7" xfId="619"/>
    <cellStyle name="20% - Accent1 12 4 5" xfId="620"/>
    <cellStyle name="20% - Accent1 12 4 5 2" xfId="621"/>
    <cellStyle name="20% - Accent1 12 4 5 2 2" xfId="622"/>
    <cellStyle name="20% - Accent1 12 4 5 2 2 2" xfId="623"/>
    <cellStyle name="20% - Accent1 12 4 5 2 3" xfId="624"/>
    <cellStyle name="20% - Accent1 12 4 5 3" xfId="625"/>
    <cellStyle name="20% - Accent1 12 4 5 3 2" xfId="626"/>
    <cellStyle name="20% - Accent1 12 4 5 3 2 2" xfId="627"/>
    <cellStyle name="20% - Accent1 12 4 5 3 3" xfId="628"/>
    <cellStyle name="20% - Accent1 12 4 5 4" xfId="629"/>
    <cellStyle name="20% - Accent1 12 4 5 4 2" xfId="630"/>
    <cellStyle name="20% - Accent1 12 4 5 5" xfId="631"/>
    <cellStyle name="20% - Accent1 12 4 6" xfId="632"/>
    <cellStyle name="20% - Accent1 12 4 6 2" xfId="633"/>
    <cellStyle name="20% - Accent1 12 4 6 2 2" xfId="634"/>
    <cellStyle name="20% - Accent1 12 4 6 2 2 2" xfId="635"/>
    <cellStyle name="20% - Accent1 12 4 6 2 3" xfId="636"/>
    <cellStyle name="20% - Accent1 12 4 6 3" xfId="637"/>
    <cellStyle name="20% - Accent1 12 4 6 3 2" xfId="638"/>
    <cellStyle name="20% - Accent1 12 4 6 4" xfId="639"/>
    <cellStyle name="20% - Accent1 12 4 7" xfId="640"/>
    <cellStyle name="20% - Accent1 12 4 7 2" xfId="641"/>
    <cellStyle name="20% - Accent1 12 4 7 2 2" xfId="642"/>
    <cellStyle name="20% - Accent1 12 4 7 3" xfId="643"/>
    <cellStyle name="20% - Accent1 12 4 8" xfId="644"/>
    <cellStyle name="20% - Accent1 12 4 8 2" xfId="645"/>
    <cellStyle name="20% - Accent1 12 4 8 2 2" xfId="646"/>
    <cellStyle name="20% - Accent1 12 4 8 3" xfId="647"/>
    <cellStyle name="20% - Accent1 12 4 9" xfId="648"/>
    <cellStyle name="20% - Accent1 12 4 9 2" xfId="649"/>
    <cellStyle name="20% - Accent1 12 5" xfId="650"/>
    <cellStyle name="20% - Accent1 12 5 10" xfId="651"/>
    <cellStyle name="20% - Accent1 12 5 10 2" xfId="652"/>
    <cellStyle name="20% - Accent1 12 5 11" xfId="653"/>
    <cellStyle name="20% - Accent1 12 5 2" xfId="654"/>
    <cellStyle name="20% - Accent1 12 5 2 2" xfId="655"/>
    <cellStyle name="20% - Accent1 12 5 2 2 2" xfId="656"/>
    <cellStyle name="20% - Accent1 12 5 2 2 2 2" xfId="657"/>
    <cellStyle name="20% - Accent1 12 5 2 2 2 2 2" xfId="658"/>
    <cellStyle name="20% - Accent1 12 5 2 2 2 2 2 2" xfId="659"/>
    <cellStyle name="20% - Accent1 12 5 2 2 2 2 3" xfId="660"/>
    <cellStyle name="20% - Accent1 12 5 2 2 2 3" xfId="661"/>
    <cellStyle name="20% - Accent1 12 5 2 2 2 3 2" xfId="662"/>
    <cellStyle name="20% - Accent1 12 5 2 2 2 3 2 2" xfId="663"/>
    <cellStyle name="20% - Accent1 12 5 2 2 2 3 3" xfId="664"/>
    <cellStyle name="20% - Accent1 12 5 2 2 2 4" xfId="665"/>
    <cellStyle name="20% - Accent1 12 5 2 2 2 4 2" xfId="666"/>
    <cellStyle name="20% - Accent1 12 5 2 2 2 5" xfId="667"/>
    <cellStyle name="20% - Accent1 12 5 2 2 3" xfId="668"/>
    <cellStyle name="20% - Accent1 12 5 2 2 3 2" xfId="669"/>
    <cellStyle name="20% - Accent1 12 5 2 2 3 2 2" xfId="670"/>
    <cellStyle name="20% - Accent1 12 5 2 2 3 3" xfId="671"/>
    <cellStyle name="20% - Accent1 12 5 2 2 4" xfId="672"/>
    <cellStyle name="20% - Accent1 12 5 2 2 4 2" xfId="673"/>
    <cellStyle name="20% - Accent1 12 5 2 2 4 2 2" xfId="674"/>
    <cellStyle name="20% - Accent1 12 5 2 2 4 3" xfId="675"/>
    <cellStyle name="20% - Accent1 12 5 2 2 5" xfId="676"/>
    <cellStyle name="20% - Accent1 12 5 2 2 5 2" xfId="677"/>
    <cellStyle name="20% - Accent1 12 5 2 2 6" xfId="678"/>
    <cellStyle name="20% - Accent1 12 5 2 2 6 2" xfId="679"/>
    <cellStyle name="20% - Accent1 12 5 2 2 7" xfId="680"/>
    <cellStyle name="20% - Accent1 12 5 2 3" xfId="681"/>
    <cellStyle name="20% - Accent1 12 5 2 3 2" xfId="682"/>
    <cellStyle name="20% - Accent1 12 5 2 3 2 2" xfId="683"/>
    <cellStyle name="20% - Accent1 12 5 2 3 2 2 2" xfId="684"/>
    <cellStyle name="20% - Accent1 12 5 2 3 2 3" xfId="685"/>
    <cellStyle name="20% - Accent1 12 5 2 3 3" xfId="686"/>
    <cellStyle name="20% - Accent1 12 5 2 3 3 2" xfId="687"/>
    <cellStyle name="20% - Accent1 12 5 2 3 3 2 2" xfId="688"/>
    <cellStyle name="20% - Accent1 12 5 2 3 3 3" xfId="689"/>
    <cellStyle name="20% - Accent1 12 5 2 3 4" xfId="690"/>
    <cellStyle name="20% - Accent1 12 5 2 3 4 2" xfId="691"/>
    <cellStyle name="20% - Accent1 12 5 2 3 5" xfId="692"/>
    <cellStyle name="20% - Accent1 12 5 2 4" xfId="693"/>
    <cellStyle name="20% - Accent1 12 5 2 4 2" xfId="694"/>
    <cellStyle name="20% - Accent1 12 5 2 4 2 2" xfId="695"/>
    <cellStyle name="20% - Accent1 12 5 2 4 3" xfId="696"/>
    <cellStyle name="20% - Accent1 12 5 2 5" xfId="697"/>
    <cellStyle name="20% - Accent1 12 5 2 5 2" xfId="698"/>
    <cellStyle name="20% - Accent1 12 5 2 5 2 2" xfId="699"/>
    <cellStyle name="20% - Accent1 12 5 2 5 3" xfId="700"/>
    <cellStyle name="20% - Accent1 12 5 2 6" xfId="701"/>
    <cellStyle name="20% - Accent1 12 5 2 6 2" xfId="702"/>
    <cellStyle name="20% - Accent1 12 5 2 7" xfId="703"/>
    <cellStyle name="20% - Accent1 12 5 2 7 2" xfId="704"/>
    <cellStyle name="20% - Accent1 12 5 2 8" xfId="705"/>
    <cellStyle name="20% - Accent1 12 5 3" xfId="706"/>
    <cellStyle name="20% - Accent1 12 5 3 2" xfId="707"/>
    <cellStyle name="20% - Accent1 12 5 3 2 2" xfId="708"/>
    <cellStyle name="20% - Accent1 12 5 3 2 2 2" xfId="709"/>
    <cellStyle name="20% - Accent1 12 5 3 2 2 2 2" xfId="710"/>
    <cellStyle name="20% - Accent1 12 5 3 2 2 3" xfId="711"/>
    <cellStyle name="20% - Accent1 12 5 3 2 3" xfId="712"/>
    <cellStyle name="20% - Accent1 12 5 3 2 3 2" xfId="713"/>
    <cellStyle name="20% - Accent1 12 5 3 2 3 2 2" xfId="714"/>
    <cellStyle name="20% - Accent1 12 5 3 2 3 3" xfId="715"/>
    <cellStyle name="20% - Accent1 12 5 3 2 4" xfId="716"/>
    <cellStyle name="20% - Accent1 12 5 3 2 4 2" xfId="717"/>
    <cellStyle name="20% - Accent1 12 5 3 2 5" xfId="718"/>
    <cellStyle name="20% - Accent1 12 5 3 3" xfId="719"/>
    <cellStyle name="20% - Accent1 12 5 3 3 2" xfId="720"/>
    <cellStyle name="20% - Accent1 12 5 3 3 2 2" xfId="721"/>
    <cellStyle name="20% - Accent1 12 5 3 3 3" xfId="722"/>
    <cellStyle name="20% - Accent1 12 5 3 4" xfId="723"/>
    <cellStyle name="20% - Accent1 12 5 3 4 2" xfId="724"/>
    <cellStyle name="20% - Accent1 12 5 3 4 2 2" xfId="725"/>
    <cellStyle name="20% - Accent1 12 5 3 4 3" xfId="726"/>
    <cellStyle name="20% - Accent1 12 5 3 5" xfId="727"/>
    <cellStyle name="20% - Accent1 12 5 3 5 2" xfId="728"/>
    <cellStyle name="20% - Accent1 12 5 3 6" xfId="729"/>
    <cellStyle name="20% - Accent1 12 5 3 6 2" xfId="730"/>
    <cellStyle name="20% - Accent1 12 5 3 7" xfId="731"/>
    <cellStyle name="20% - Accent1 12 5 4" xfId="732"/>
    <cellStyle name="20% - Accent1 12 5 4 2" xfId="733"/>
    <cellStyle name="20% - Accent1 12 5 4 2 2" xfId="734"/>
    <cellStyle name="20% - Accent1 12 5 4 2 2 2" xfId="735"/>
    <cellStyle name="20% - Accent1 12 5 4 2 2 2 2" xfId="736"/>
    <cellStyle name="20% - Accent1 12 5 4 2 2 3" xfId="737"/>
    <cellStyle name="20% - Accent1 12 5 4 2 3" xfId="738"/>
    <cellStyle name="20% - Accent1 12 5 4 2 3 2" xfId="739"/>
    <cellStyle name="20% - Accent1 12 5 4 2 3 2 2" xfId="740"/>
    <cellStyle name="20% - Accent1 12 5 4 2 3 3" xfId="741"/>
    <cellStyle name="20% - Accent1 12 5 4 2 4" xfId="742"/>
    <cellStyle name="20% - Accent1 12 5 4 2 4 2" xfId="743"/>
    <cellStyle name="20% - Accent1 12 5 4 2 5" xfId="744"/>
    <cellStyle name="20% - Accent1 12 5 4 3" xfId="745"/>
    <cellStyle name="20% - Accent1 12 5 4 3 2" xfId="746"/>
    <cellStyle name="20% - Accent1 12 5 4 3 2 2" xfId="747"/>
    <cellStyle name="20% - Accent1 12 5 4 3 3" xfId="748"/>
    <cellStyle name="20% - Accent1 12 5 4 4" xfId="749"/>
    <cellStyle name="20% - Accent1 12 5 4 4 2" xfId="750"/>
    <cellStyle name="20% - Accent1 12 5 4 4 2 2" xfId="751"/>
    <cellStyle name="20% - Accent1 12 5 4 4 3" xfId="752"/>
    <cellStyle name="20% - Accent1 12 5 4 5" xfId="753"/>
    <cellStyle name="20% - Accent1 12 5 4 5 2" xfId="754"/>
    <cellStyle name="20% - Accent1 12 5 4 6" xfId="755"/>
    <cellStyle name="20% - Accent1 12 5 4 6 2" xfId="756"/>
    <cellStyle name="20% - Accent1 12 5 4 7" xfId="757"/>
    <cellStyle name="20% - Accent1 12 5 5" xfId="758"/>
    <cellStyle name="20% - Accent1 12 5 5 2" xfId="759"/>
    <cellStyle name="20% - Accent1 12 5 5 2 2" xfId="760"/>
    <cellStyle name="20% - Accent1 12 5 5 2 2 2" xfId="761"/>
    <cellStyle name="20% - Accent1 12 5 5 2 3" xfId="762"/>
    <cellStyle name="20% - Accent1 12 5 5 3" xfId="763"/>
    <cellStyle name="20% - Accent1 12 5 5 3 2" xfId="764"/>
    <cellStyle name="20% - Accent1 12 5 5 3 2 2" xfId="765"/>
    <cellStyle name="20% - Accent1 12 5 5 3 3" xfId="766"/>
    <cellStyle name="20% - Accent1 12 5 5 4" xfId="767"/>
    <cellStyle name="20% - Accent1 12 5 5 4 2" xfId="768"/>
    <cellStyle name="20% - Accent1 12 5 5 5" xfId="769"/>
    <cellStyle name="20% - Accent1 12 5 6" xfId="770"/>
    <cellStyle name="20% - Accent1 12 5 6 2" xfId="771"/>
    <cellStyle name="20% - Accent1 12 5 6 2 2" xfId="772"/>
    <cellStyle name="20% - Accent1 12 5 6 2 2 2" xfId="773"/>
    <cellStyle name="20% - Accent1 12 5 6 2 3" xfId="774"/>
    <cellStyle name="20% - Accent1 12 5 6 3" xfId="775"/>
    <cellStyle name="20% - Accent1 12 5 6 3 2" xfId="776"/>
    <cellStyle name="20% - Accent1 12 5 6 4" xfId="777"/>
    <cellStyle name="20% - Accent1 12 5 7" xfId="778"/>
    <cellStyle name="20% - Accent1 12 5 7 2" xfId="779"/>
    <cellStyle name="20% - Accent1 12 5 7 2 2" xfId="780"/>
    <cellStyle name="20% - Accent1 12 5 7 3" xfId="781"/>
    <cellStyle name="20% - Accent1 12 5 8" xfId="782"/>
    <cellStyle name="20% - Accent1 12 5 8 2" xfId="783"/>
    <cellStyle name="20% - Accent1 12 5 8 2 2" xfId="784"/>
    <cellStyle name="20% - Accent1 12 5 8 3" xfId="785"/>
    <cellStyle name="20% - Accent1 12 5 9" xfId="786"/>
    <cellStyle name="20% - Accent1 12 5 9 2" xfId="787"/>
    <cellStyle name="20% - Accent1 12 6" xfId="788"/>
    <cellStyle name="20% - Accent1 12 6 2" xfId="789"/>
    <cellStyle name="20% - Accent1 12 6 2 2" xfId="790"/>
    <cellStyle name="20% - Accent1 12 6 2 2 2" xfId="791"/>
    <cellStyle name="20% - Accent1 12 6 2 2 2 2" xfId="792"/>
    <cellStyle name="20% - Accent1 12 6 2 2 2 2 2" xfId="793"/>
    <cellStyle name="20% - Accent1 12 6 2 2 2 3" xfId="794"/>
    <cellStyle name="20% - Accent1 12 6 2 2 3" xfId="795"/>
    <cellStyle name="20% - Accent1 12 6 2 2 3 2" xfId="796"/>
    <cellStyle name="20% - Accent1 12 6 2 2 3 2 2" xfId="797"/>
    <cellStyle name="20% - Accent1 12 6 2 2 3 3" xfId="798"/>
    <cellStyle name="20% - Accent1 12 6 2 2 4" xfId="799"/>
    <cellStyle name="20% - Accent1 12 6 2 2 4 2" xfId="800"/>
    <cellStyle name="20% - Accent1 12 6 2 2 5" xfId="801"/>
    <cellStyle name="20% - Accent1 12 6 2 3" xfId="802"/>
    <cellStyle name="20% - Accent1 12 6 2 3 2" xfId="803"/>
    <cellStyle name="20% - Accent1 12 6 2 3 2 2" xfId="804"/>
    <cellStyle name="20% - Accent1 12 6 2 3 3" xfId="805"/>
    <cellStyle name="20% - Accent1 12 6 2 4" xfId="806"/>
    <cellStyle name="20% - Accent1 12 6 2 4 2" xfId="807"/>
    <cellStyle name="20% - Accent1 12 6 2 4 2 2" xfId="808"/>
    <cellStyle name="20% - Accent1 12 6 2 4 3" xfId="809"/>
    <cellStyle name="20% - Accent1 12 6 2 5" xfId="810"/>
    <cellStyle name="20% - Accent1 12 6 2 5 2" xfId="811"/>
    <cellStyle name="20% - Accent1 12 6 2 6" xfId="812"/>
    <cellStyle name="20% - Accent1 12 6 2 6 2" xfId="813"/>
    <cellStyle name="20% - Accent1 12 6 2 7" xfId="814"/>
    <cellStyle name="20% - Accent1 12 6 3" xfId="815"/>
    <cellStyle name="20% - Accent1 12 6 3 2" xfId="816"/>
    <cellStyle name="20% - Accent1 12 6 3 2 2" xfId="817"/>
    <cellStyle name="20% - Accent1 12 6 3 2 2 2" xfId="818"/>
    <cellStyle name="20% - Accent1 12 6 3 2 3" xfId="819"/>
    <cellStyle name="20% - Accent1 12 6 3 3" xfId="820"/>
    <cellStyle name="20% - Accent1 12 6 3 3 2" xfId="821"/>
    <cellStyle name="20% - Accent1 12 6 3 3 2 2" xfId="822"/>
    <cellStyle name="20% - Accent1 12 6 3 3 3" xfId="823"/>
    <cellStyle name="20% - Accent1 12 6 3 4" xfId="824"/>
    <cellStyle name="20% - Accent1 12 6 3 4 2" xfId="825"/>
    <cellStyle name="20% - Accent1 12 6 3 5" xfId="826"/>
    <cellStyle name="20% - Accent1 12 6 4" xfId="827"/>
    <cellStyle name="20% - Accent1 12 6 4 2" xfId="828"/>
    <cellStyle name="20% - Accent1 12 6 4 2 2" xfId="829"/>
    <cellStyle name="20% - Accent1 12 6 4 3" xfId="830"/>
    <cellStyle name="20% - Accent1 12 6 5" xfId="831"/>
    <cellStyle name="20% - Accent1 12 6 5 2" xfId="832"/>
    <cellStyle name="20% - Accent1 12 6 5 2 2" xfId="833"/>
    <cellStyle name="20% - Accent1 12 6 5 3" xfId="834"/>
    <cellStyle name="20% - Accent1 12 6 6" xfId="835"/>
    <cellStyle name="20% - Accent1 12 6 6 2" xfId="836"/>
    <cellStyle name="20% - Accent1 12 6 7" xfId="837"/>
    <cellStyle name="20% - Accent1 12 6 7 2" xfId="838"/>
    <cellStyle name="20% - Accent1 12 6 8" xfId="839"/>
    <cellStyle name="20% - Accent1 12 7" xfId="840"/>
    <cellStyle name="20% - Accent1 12 7 2" xfId="841"/>
    <cellStyle name="20% - Accent1 12 7 2 2" xfId="842"/>
    <cellStyle name="20% - Accent1 12 7 2 2 2" xfId="843"/>
    <cellStyle name="20% - Accent1 12 7 2 2 2 2" xfId="844"/>
    <cellStyle name="20% - Accent1 12 7 2 2 3" xfId="845"/>
    <cellStyle name="20% - Accent1 12 7 2 3" xfId="846"/>
    <cellStyle name="20% - Accent1 12 7 2 3 2" xfId="847"/>
    <cellStyle name="20% - Accent1 12 7 2 3 2 2" xfId="848"/>
    <cellStyle name="20% - Accent1 12 7 2 3 3" xfId="849"/>
    <cellStyle name="20% - Accent1 12 7 2 4" xfId="850"/>
    <cellStyle name="20% - Accent1 12 7 2 4 2" xfId="851"/>
    <cellStyle name="20% - Accent1 12 7 2 5" xfId="852"/>
    <cellStyle name="20% - Accent1 12 7 3" xfId="853"/>
    <cellStyle name="20% - Accent1 12 7 3 2" xfId="854"/>
    <cellStyle name="20% - Accent1 12 7 3 2 2" xfId="855"/>
    <cellStyle name="20% - Accent1 12 7 3 3" xfId="856"/>
    <cellStyle name="20% - Accent1 12 7 4" xfId="857"/>
    <cellStyle name="20% - Accent1 12 7 4 2" xfId="858"/>
    <cellStyle name="20% - Accent1 12 7 4 2 2" xfId="859"/>
    <cellStyle name="20% - Accent1 12 7 4 3" xfId="860"/>
    <cellStyle name="20% - Accent1 12 7 5" xfId="861"/>
    <cellStyle name="20% - Accent1 12 7 5 2" xfId="862"/>
    <cellStyle name="20% - Accent1 12 7 6" xfId="863"/>
    <cellStyle name="20% - Accent1 12 7 6 2" xfId="864"/>
    <cellStyle name="20% - Accent1 12 7 7" xfId="865"/>
    <cellStyle name="20% - Accent1 12 8" xfId="866"/>
    <cellStyle name="20% - Accent1 12 8 2" xfId="867"/>
    <cellStyle name="20% - Accent1 12 8 2 2" xfId="868"/>
    <cellStyle name="20% - Accent1 12 8 2 2 2" xfId="869"/>
    <cellStyle name="20% - Accent1 12 8 2 2 2 2" xfId="870"/>
    <cellStyle name="20% - Accent1 12 8 2 2 3" xfId="871"/>
    <cellStyle name="20% - Accent1 12 8 2 3" xfId="872"/>
    <cellStyle name="20% - Accent1 12 8 2 3 2" xfId="873"/>
    <cellStyle name="20% - Accent1 12 8 2 3 2 2" xfId="874"/>
    <cellStyle name="20% - Accent1 12 8 2 3 3" xfId="875"/>
    <cellStyle name="20% - Accent1 12 8 2 4" xfId="876"/>
    <cellStyle name="20% - Accent1 12 8 2 4 2" xfId="877"/>
    <cellStyle name="20% - Accent1 12 8 2 5" xfId="878"/>
    <cellStyle name="20% - Accent1 12 8 3" xfId="879"/>
    <cellStyle name="20% - Accent1 12 8 3 2" xfId="880"/>
    <cellStyle name="20% - Accent1 12 8 3 2 2" xfId="881"/>
    <cellStyle name="20% - Accent1 12 8 3 3" xfId="882"/>
    <cellStyle name="20% - Accent1 12 8 4" xfId="883"/>
    <cellStyle name="20% - Accent1 12 8 4 2" xfId="884"/>
    <cellStyle name="20% - Accent1 12 8 4 2 2" xfId="885"/>
    <cellStyle name="20% - Accent1 12 8 4 3" xfId="886"/>
    <cellStyle name="20% - Accent1 12 8 5" xfId="887"/>
    <cellStyle name="20% - Accent1 12 8 5 2" xfId="888"/>
    <cellStyle name="20% - Accent1 12 8 6" xfId="889"/>
    <cellStyle name="20% - Accent1 12 8 6 2" xfId="890"/>
    <cellStyle name="20% - Accent1 12 8 7" xfId="891"/>
    <cellStyle name="20% - Accent1 12 9" xfId="892"/>
    <cellStyle name="20% - Accent1 12 9 2" xfId="893"/>
    <cellStyle name="20% - Accent1 12 9 2 2" xfId="894"/>
    <cellStyle name="20% - Accent1 12 9 2 2 2" xfId="895"/>
    <cellStyle name="20% - Accent1 12 9 2 3" xfId="896"/>
    <cellStyle name="20% - Accent1 12 9 3" xfId="897"/>
    <cellStyle name="20% - Accent1 12 9 3 2" xfId="898"/>
    <cellStyle name="20% - Accent1 12 9 3 2 2" xfId="899"/>
    <cellStyle name="20% - Accent1 12 9 3 3" xfId="900"/>
    <cellStyle name="20% - Accent1 12 9 4" xfId="901"/>
    <cellStyle name="20% - Accent1 12 9 4 2" xfId="902"/>
    <cellStyle name="20% - Accent1 12 9 5" xfId="903"/>
    <cellStyle name="20% - Accent1 13" xfId="904"/>
    <cellStyle name="20% - Accent1 2" xfId="905"/>
    <cellStyle name="20% - Accent1 2 2" xfId="906"/>
    <cellStyle name="20% - Accent1 2 2 2" xfId="907"/>
    <cellStyle name="20% - Accent1 2 3" xfId="908"/>
    <cellStyle name="20% - Accent1 3" xfId="909"/>
    <cellStyle name="20% - Accent1 3 2" xfId="910"/>
    <cellStyle name="20% - Accent1 4" xfId="911"/>
    <cellStyle name="20% - Accent1 4 2" xfId="912"/>
    <cellStyle name="20% - Accent1 5" xfId="913"/>
    <cellStyle name="20% - Accent1 5 2" xfId="914"/>
    <cellStyle name="20% - Accent1 6" xfId="915"/>
    <cellStyle name="20% - Accent1 6 2" xfId="916"/>
    <cellStyle name="20% - Accent1 7" xfId="917"/>
    <cellStyle name="20% - Accent1 7 2" xfId="918"/>
    <cellStyle name="20% - Accent1 8" xfId="919"/>
    <cellStyle name="20% - Accent1 8 2" xfId="920"/>
    <cellStyle name="20% - Accent1 9" xfId="921"/>
    <cellStyle name="20% - Accent1 9 2" xfId="922"/>
    <cellStyle name="20% - Accent2 10" xfId="923"/>
    <cellStyle name="20% - Accent2 10 2" xfId="924"/>
    <cellStyle name="20% - Accent2 11" xfId="925"/>
    <cellStyle name="20% - Accent2 11 2" xfId="926"/>
    <cellStyle name="20% - Accent2 12" xfId="927"/>
    <cellStyle name="20% - Accent2 12 10" xfId="928"/>
    <cellStyle name="20% - Accent2 12 10 2" xfId="929"/>
    <cellStyle name="20% - Accent2 12 10 2 2" xfId="930"/>
    <cellStyle name="20% - Accent2 12 10 2 2 2" xfId="931"/>
    <cellStyle name="20% - Accent2 12 10 2 3" xfId="932"/>
    <cellStyle name="20% - Accent2 12 10 3" xfId="933"/>
    <cellStyle name="20% - Accent2 12 10 3 2" xfId="934"/>
    <cellStyle name="20% - Accent2 12 10 4" xfId="935"/>
    <cellStyle name="20% - Accent2 12 11" xfId="936"/>
    <cellStyle name="20% - Accent2 12 11 2" xfId="937"/>
    <cellStyle name="20% - Accent2 12 11 2 2" xfId="938"/>
    <cellStyle name="20% - Accent2 12 11 2 2 2" xfId="939"/>
    <cellStyle name="20% - Accent2 12 11 2 3" xfId="940"/>
    <cellStyle name="20% - Accent2 12 11 3" xfId="941"/>
    <cellStyle name="20% - Accent2 12 11 3 2" xfId="942"/>
    <cellStyle name="20% - Accent2 12 11 4" xfId="943"/>
    <cellStyle name="20% - Accent2 12 12" xfId="944"/>
    <cellStyle name="20% - Accent2 12 12 2" xfId="945"/>
    <cellStyle name="20% - Accent2 12 12 2 2" xfId="946"/>
    <cellStyle name="20% - Accent2 12 12 3" xfId="947"/>
    <cellStyle name="20% - Accent2 12 13" xfId="948"/>
    <cellStyle name="20% - Accent2 12 13 2" xfId="949"/>
    <cellStyle name="20% - Accent2 12 14" xfId="950"/>
    <cellStyle name="20% - Accent2 12 14 2" xfId="951"/>
    <cellStyle name="20% - Accent2 12 15" xfId="952"/>
    <cellStyle name="20% - Accent2 12 2" xfId="953"/>
    <cellStyle name="20% - Accent2 12 2 10" xfId="954"/>
    <cellStyle name="20% - Accent2 12 2 10 2" xfId="955"/>
    <cellStyle name="20% - Accent2 12 2 11" xfId="956"/>
    <cellStyle name="20% - Accent2 12 2 11 2" xfId="957"/>
    <cellStyle name="20% - Accent2 12 2 12" xfId="958"/>
    <cellStyle name="20% - Accent2 12 2 2" xfId="959"/>
    <cellStyle name="20% - Accent2 12 2 2 10" xfId="960"/>
    <cellStyle name="20% - Accent2 12 2 2 10 2" xfId="961"/>
    <cellStyle name="20% - Accent2 12 2 2 11" xfId="962"/>
    <cellStyle name="20% - Accent2 12 2 2 2" xfId="963"/>
    <cellStyle name="20% - Accent2 12 2 2 2 2" xfId="964"/>
    <cellStyle name="20% - Accent2 12 2 2 2 2 2" xfId="965"/>
    <cellStyle name="20% - Accent2 12 2 2 2 2 2 2" xfId="966"/>
    <cellStyle name="20% - Accent2 12 2 2 2 2 2 2 2" xfId="967"/>
    <cellStyle name="20% - Accent2 12 2 2 2 2 2 2 2 2" xfId="968"/>
    <cellStyle name="20% - Accent2 12 2 2 2 2 2 2 3" xfId="969"/>
    <cellStyle name="20% - Accent2 12 2 2 2 2 2 3" xfId="970"/>
    <cellStyle name="20% - Accent2 12 2 2 2 2 2 3 2" xfId="971"/>
    <cellStyle name="20% - Accent2 12 2 2 2 2 2 3 2 2" xfId="972"/>
    <cellStyle name="20% - Accent2 12 2 2 2 2 2 3 3" xfId="973"/>
    <cellStyle name="20% - Accent2 12 2 2 2 2 2 4" xfId="974"/>
    <cellStyle name="20% - Accent2 12 2 2 2 2 2 4 2" xfId="975"/>
    <cellStyle name="20% - Accent2 12 2 2 2 2 2 5" xfId="976"/>
    <cellStyle name="20% - Accent2 12 2 2 2 2 3" xfId="977"/>
    <cellStyle name="20% - Accent2 12 2 2 2 2 3 2" xfId="978"/>
    <cellStyle name="20% - Accent2 12 2 2 2 2 3 2 2" xfId="979"/>
    <cellStyle name="20% - Accent2 12 2 2 2 2 3 3" xfId="980"/>
    <cellStyle name="20% - Accent2 12 2 2 2 2 4" xfId="981"/>
    <cellStyle name="20% - Accent2 12 2 2 2 2 4 2" xfId="982"/>
    <cellStyle name="20% - Accent2 12 2 2 2 2 4 2 2" xfId="983"/>
    <cellStyle name="20% - Accent2 12 2 2 2 2 4 3" xfId="984"/>
    <cellStyle name="20% - Accent2 12 2 2 2 2 5" xfId="985"/>
    <cellStyle name="20% - Accent2 12 2 2 2 2 5 2" xfId="986"/>
    <cellStyle name="20% - Accent2 12 2 2 2 2 6" xfId="987"/>
    <cellStyle name="20% - Accent2 12 2 2 2 2 6 2" xfId="988"/>
    <cellStyle name="20% - Accent2 12 2 2 2 2 7" xfId="989"/>
    <cellStyle name="20% - Accent2 12 2 2 2 3" xfId="990"/>
    <cellStyle name="20% - Accent2 12 2 2 2 3 2" xfId="991"/>
    <cellStyle name="20% - Accent2 12 2 2 2 3 2 2" xfId="992"/>
    <cellStyle name="20% - Accent2 12 2 2 2 3 2 2 2" xfId="993"/>
    <cellStyle name="20% - Accent2 12 2 2 2 3 2 3" xfId="994"/>
    <cellStyle name="20% - Accent2 12 2 2 2 3 3" xfId="995"/>
    <cellStyle name="20% - Accent2 12 2 2 2 3 3 2" xfId="996"/>
    <cellStyle name="20% - Accent2 12 2 2 2 3 3 2 2" xfId="997"/>
    <cellStyle name="20% - Accent2 12 2 2 2 3 3 3" xfId="998"/>
    <cellStyle name="20% - Accent2 12 2 2 2 3 4" xfId="999"/>
    <cellStyle name="20% - Accent2 12 2 2 2 3 4 2" xfId="1000"/>
    <cellStyle name="20% - Accent2 12 2 2 2 3 5" xfId="1001"/>
    <cellStyle name="20% - Accent2 12 2 2 2 4" xfId="1002"/>
    <cellStyle name="20% - Accent2 12 2 2 2 4 2" xfId="1003"/>
    <cellStyle name="20% - Accent2 12 2 2 2 4 2 2" xfId="1004"/>
    <cellStyle name="20% - Accent2 12 2 2 2 4 3" xfId="1005"/>
    <cellStyle name="20% - Accent2 12 2 2 2 5" xfId="1006"/>
    <cellStyle name="20% - Accent2 12 2 2 2 5 2" xfId="1007"/>
    <cellStyle name="20% - Accent2 12 2 2 2 5 2 2" xfId="1008"/>
    <cellStyle name="20% - Accent2 12 2 2 2 5 3" xfId="1009"/>
    <cellStyle name="20% - Accent2 12 2 2 2 6" xfId="1010"/>
    <cellStyle name="20% - Accent2 12 2 2 2 6 2" xfId="1011"/>
    <cellStyle name="20% - Accent2 12 2 2 2 7" xfId="1012"/>
    <cellStyle name="20% - Accent2 12 2 2 2 7 2" xfId="1013"/>
    <cellStyle name="20% - Accent2 12 2 2 2 8" xfId="1014"/>
    <cellStyle name="20% - Accent2 12 2 2 3" xfId="1015"/>
    <cellStyle name="20% - Accent2 12 2 2 3 2" xfId="1016"/>
    <cellStyle name="20% - Accent2 12 2 2 3 2 2" xfId="1017"/>
    <cellStyle name="20% - Accent2 12 2 2 3 2 2 2" xfId="1018"/>
    <cellStyle name="20% - Accent2 12 2 2 3 2 2 2 2" xfId="1019"/>
    <cellStyle name="20% - Accent2 12 2 2 3 2 2 3" xfId="1020"/>
    <cellStyle name="20% - Accent2 12 2 2 3 2 3" xfId="1021"/>
    <cellStyle name="20% - Accent2 12 2 2 3 2 3 2" xfId="1022"/>
    <cellStyle name="20% - Accent2 12 2 2 3 2 3 2 2" xfId="1023"/>
    <cellStyle name="20% - Accent2 12 2 2 3 2 3 3" xfId="1024"/>
    <cellStyle name="20% - Accent2 12 2 2 3 2 4" xfId="1025"/>
    <cellStyle name="20% - Accent2 12 2 2 3 2 4 2" xfId="1026"/>
    <cellStyle name="20% - Accent2 12 2 2 3 2 5" xfId="1027"/>
    <cellStyle name="20% - Accent2 12 2 2 3 3" xfId="1028"/>
    <cellStyle name="20% - Accent2 12 2 2 3 3 2" xfId="1029"/>
    <cellStyle name="20% - Accent2 12 2 2 3 3 2 2" xfId="1030"/>
    <cellStyle name="20% - Accent2 12 2 2 3 3 3" xfId="1031"/>
    <cellStyle name="20% - Accent2 12 2 2 3 4" xfId="1032"/>
    <cellStyle name="20% - Accent2 12 2 2 3 4 2" xfId="1033"/>
    <cellStyle name="20% - Accent2 12 2 2 3 4 2 2" xfId="1034"/>
    <cellStyle name="20% - Accent2 12 2 2 3 4 3" xfId="1035"/>
    <cellStyle name="20% - Accent2 12 2 2 3 5" xfId="1036"/>
    <cellStyle name="20% - Accent2 12 2 2 3 5 2" xfId="1037"/>
    <cellStyle name="20% - Accent2 12 2 2 3 6" xfId="1038"/>
    <cellStyle name="20% - Accent2 12 2 2 3 6 2" xfId="1039"/>
    <cellStyle name="20% - Accent2 12 2 2 3 7" xfId="1040"/>
    <cellStyle name="20% - Accent2 12 2 2 4" xfId="1041"/>
    <cellStyle name="20% - Accent2 12 2 2 4 2" xfId="1042"/>
    <cellStyle name="20% - Accent2 12 2 2 4 2 2" xfId="1043"/>
    <cellStyle name="20% - Accent2 12 2 2 4 2 2 2" xfId="1044"/>
    <cellStyle name="20% - Accent2 12 2 2 4 2 2 2 2" xfId="1045"/>
    <cellStyle name="20% - Accent2 12 2 2 4 2 2 3" xfId="1046"/>
    <cellStyle name="20% - Accent2 12 2 2 4 2 3" xfId="1047"/>
    <cellStyle name="20% - Accent2 12 2 2 4 2 3 2" xfId="1048"/>
    <cellStyle name="20% - Accent2 12 2 2 4 2 3 2 2" xfId="1049"/>
    <cellStyle name="20% - Accent2 12 2 2 4 2 3 3" xfId="1050"/>
    <cellStyle name="20% - Accent2 12 2 2 4 2 4" xfId="1051"/>
    <cellStyle name="20% - Accent2 12 2 2 4 2 4 2" xfId="1052"/>
    <cellStyle name="20% - Accent2 12 2 2 4 2 5" xfId="1053"/>
    <cellStyle name="20% - Accent2 12 2 2 4 3" xfId="1054"/>
    <cellStyle name="20% - Accent2 12 2 2 4 3 2" xfId="1055"/>
    <cellStyle name="20% - Accent2 12 2 2 4 3 2 2" xfId="1056"/>
    <cellStyle name="20% - Accent2 12 2 2 4 3 3" xfId="1057"/>
    <cellStyle name="20% - Accent2 12 2 2 4 4" xfId="1058"/>
    <cellStyle name="20% - Accent2 12 2 2 4 4 2" xfId="1059"/>
    <cellStyle name="20% - Accent2 12 2 2 4 4 2 2" xfId="1060"/>
    <cellStyle name="20% - Accent2 12 2 2 4 4 3" xfId="1061"/>
    <cellStyle name="20% - Accent2 12 2 2 4 5" xfId="1062"/>
    <cellStyle name="20% - Accent2 12 2 2 4 5 2" xfId="1063"/>
    <cellStyle name="20% - Accent2 12 2 2 4 6" xfId="1064"/>
    <cellStyle name="20% - Accent2 12 2 2 4 6 2" xfId="1065"/>
    <cellStyle name="20% - Accent2 12 2 2 4 7" xfId="1066"/>
    <cellStyle name="20% - Accent2 12 2 2 5" xfId="1067"/>
    <cellStyle name="20% - Accent2 12 2 2 5 2" xfId="1068"/>
    <cellStyle name="20% - Accent2 12 2 2 5 2 2" xfId="1069"/>
    <cellStyle name="20% - Accent2 12 2 2 5 2 2 2" xfId="1070"/>
    <cellStyle name="20% - Accent2 12 2 2 5 2 3" xfId="1071"/>
    <cellStyle name="20% - Accent2 12 2 2 5 3" xfId="1072"/>
    <cellStyle name="20% - Accent2 12 2 2 5 3 2" xfId="1073"/>
    <cellStyle name="20% - Accent2 12 2 2 5 3 2 2" xfId="1074"/>
    <cellStyle name="20% - Accent2 12 2 2 5 3 3" xfId="1075"/>
    <cellStyle name="20% - Accent2 12 2 2 5 4" xfId="1076"/>
    <cellStyle name="20% - Accent2 12 2 2 5 4 2" xfId="1077"/>
    <cellStyle name="20% - Accent2 12 2 2 5 5" xfId="1078"/>
    <cellStyle name="20% - Accent2 12 2 2 6" xfId="1079"/>
    <cellStyle name="20% - Accent2 12 2 2 6 2" xfId="1080"/>
    <cellStyle name="20% - Accent2 12 2 2 6 2 2" xfId="1081"/>
    <cellStyle name="20% - Accent2 12 2 2 6 2 2 2" xfId="1082"/>
    <cellStyle name="20% - Accent2 12 2 2 6 2 3" xfId="1083"/>
    <cellStyle name="20% - Accent2 12 2 2 6 3" xfId="1084"/>
    <cellStyle name="20% - Accent2 12 2 2 6 3 2" xfId="1085"/>
    <cellStyle name="20% - Accent2 12 2 2 6 4" xfId="1086"/>
    <cellStyle name="20% - Accent2 12 2 2 7" xfId="1087"/>
    <cellStyle name="20% - Accent2 12 2 2 7 2" xfId="1088"/>
    <cellStyle name="20% - Accent2 12 2 2 7 2 2" xfId="1089"/>
    <cellStyle name="20% - Accent2 12 2 2 7 3" xfId="1090"/>
    <cellStyle name="20% - Accent2 12 2 2 8" xfId="1091"/>
    <cellStyle name="20% - Accent2 12 2 2 8 2" xfId="1092"/>
    <cellStyle name="20% - Accent2 12 2 2 8 2 2" xfId="1093"/>
    <cellStyle name="20% - Accent2 12 2 2 8 3" xfId="1094"/>
    <cellStyle name="20% - Accent2 12 2 2 9" xfId="1095"/>
    <cellStyle name="20% - Accent2 12 2 2 9 2" xfId="1096"/>
    <cellStyle name="20% - Accent2 12 2 3" xfId="1097"/>
    <cellStyle name="20% - Accent2 12 2 3 2" xfId="1098"/>
    <cellStyle name="20% - Accent2 12 2 3 2 2" xfId="1099"/>
    <cellStyle name="20% - Accent2 12 2 3 2 2 2" xfId="1100"/>
    <cellStyle name="20% - Accent2 12 2 3 2 2 2 2" xfId="1101"/>
    <cellStyle name="20% - Accent2 12 2 3 2 2 2 2 2" xfId="1102"/>
    <cellStyle name="20% - Accent2 12 2 3 2 2 2 3" xfId="1103"/>
    <cellStyle name="20% - Accent2 12 2 3 2 2 3" xfId="1104"/>
    <cellStyle name="20% - Accent2 12 2 3 2 2 3 2" xfId="1105"/>
    <cellStyle name="20% - Accent2 12 2 3 2 2 3 2 2" xfId="1106"/>
    <cellStyle name="20% - Accent2 12 2 3 2 2 3 3" xfId="1107"/>
    <cellStyle name="20% - Accent2 12 2 3 2 2 4" xfId="1108"/>
    <cellStyle name="20% - Accent2 12 2 3 2 2 4 2" xfId="1109"/>
    <cellStyle name="20% - Accent2 12 2 3 2 2 5" xfId="1110"/>
    <cellStyle name="20% - Accent2 12 2 3 2 3" xfId="1111"/>
    <cellStyle name="20% - Accent2 12 2 3 2 3 2" xfId="1112"/>
    <cellStyle name="20% - Accent2 12 2 3 2 3 2 2" xfId="1113"/>
    <cellStyle name="20% - Accent2 12 2 3 2 3 3" xfId="1114"/>
    <cellStyle name="20% - Accent2 12 2 3 2 4" xfId="1115"/>
    <cellStyle name="20% - Accent2 12 2 3 2 4 2" xfId="1116"/>
    <cellStyle name="20% - Accent2 12 2 3 2 4 2 2" xfId="1117"/>
    <cellStyle name="20% - Accent2 12 2 3 2 4 3" xfId="1118"/>
    <cellStyle name="20% - Accent2 12 2 3 2 5" xfId="1119"/>
    <cellStyle name="20% - Accent2 12 2 3 2 5 2" xfId="1120"/>
    <cellStyle name="20% - Accent2 12 2 3 2 6" xfId="1121"/>
    <cellStyle name="20% - Accent2 12 2 3 2 6 2" xfId="1122"/>
    <cellStyle name="20% - Accent2 12 2 3 2 7" xfId="1123"/>
    <cellStyle name="20% - Accent2 12 2 3 3" xfId="1124"/>
    <cellStyle name="20% - Accent2 12 2 3 3 2" xfId="1125"/>
    <cellStyle name="20% - Accent2 12 2 3 3 2 2" xfId="1126"/>
    <cellStyle name="20% - Accent2 12 2 3 3 2 2 2" xfId="1127"/>
    <cellStyle name="20% - Accent2 12 2 3 3 2 3" xfId="1128"/>
    <cellStyle name="20% - Accent2 12 2 3 3 3" xfId="1129"/>
    <cellStyle name="20% - Accent2 12 2 3 3 3 2" xfId="1130"/>
    <cellStyle name="20% - Accent2 12 2 3 3 3 2 2" xfId="1131"/>
    <cellStyle name="20% - Accent2 12 2 3 3 3 3" xfId="1132"/>
    <cellStyle name="20% - Accent2 12 2 3 3 4" xfId="1133"/>
    <cellStyle name="20% - Accent2 12 2 3 3 4 2" xfId="1134"/>
    <cellStyle name="20% - Accent2 12 2 3 3 5" xfId="1135"/>
    <cellStyle name="20% - Accent2 12 2 3 4" xfId="1136"/>
    <cellStyle name="20% - Accent2 12 2 3 4 2" xfId="1137"/>
    <cellStyle name="20% - Accent2 12 2 3 4 2 2" xfId="1138"/>
    <cellStyle name="20% - Accent2 12 2 3 4 3" xfId="1139"/>
    <cellStyle name="20% - Accent2 12 2 3 5" xfId="1140"/>
    <cellStyle name="20% - Accent2 12 2 3 5 2" xfId="1141"/>
    <cellStyle name="20% - Accent2 12 2 3 5 2 2" xfId="1142"/>
    <cellStyle name="20% - Accent2 12 2 3 5 3" xfId="1143"/>
    <cellStyle name="20% - Accent2 12 2 3 6" xfId="1144"/>
    <cellStyle name="20% - Accent2 12 2 3 6 2" xfId="1145"/>
    <cellStyle name="20% - Accent2 12 2 3 7" xfId="1146"/>
    <cellStyle name="20% - Accent2 12 2 3 7 2" xfId="1147"/>
    <cellStyle name="20% - Accent2 12 2 3 8" xfId="1148"/>
    <cellStyle name="20% - Accent2 12 2 4" xfId="1149"/>
    <cellStyle name="20% - Accent2 12 2 4 2" xfId="1150"/>
    <cellStyle name="20% - Accent2 12 2 4 2 2" xfId="1151"/>
    <cellStyle name="20% - Accent2 12 2 4 2 2 2" xfId="1152"/>
    <cellStyle name="20% - Accent2 12 2 4 2 2 2 2" xfId="1153"/>
    <cellStyle name="20% - Accent2 12 2 4 2 2 3" xfId="1154"/>
    <cellStyle name="20% - Accent2 12 2 4 2 3" xfId="1155"/>
    <cellStyle name="20% - Accent2 12 2 4 2 3 2" xfId="1156"/>
    <cellStyle name="20% - Accent2 12 2 4 2 3 2 2" xfId="1157"/>
    <cellStyle name="20% - Accent2 12 2 4 2 3 3" xfId="1158"/>
    <cellStyle name="20% - Accent2 12 2 4 2 4" xfId="1159"/>
    <cellStyle name="20% - Accent2 12 2 4 2 4 2" xfId="1160"/>
    <cellStyle name="20% - Accent2 12 2 4 2 5" xfId="1161"/>
    <cellStyle name="20% - Accent2 12 2 4 3" xfId="1162"/>
    <cellStyle name="20% - Accent2 12 2 4 3 2" xfId="1163"/>
    <cellStyle name="20% - Accent2 12 2 4 3 2 2" xfId="1164"/>
    <cellStyle name="20% - Accent2 12 2 4 3 3" xfId="1165"/>
    <cellStyle name="20% - Accent2 12 2 4 4" xfId="1166"/>
    <cellStyle name="20% - Accent2 12 2 4 4 2" xfId="1167"/>
    <cellStyle name="20% - Accent2 12 2 4 4 2 2" xfId="1168"/>
    <cellStyle name="20% - Accent2 12 2 4 4 3" xfId="1169"/>
    <cellStyle name="20% - Accent2 12 2 4 5" xfId="1170"/>
    <cellStyle name="20% - Accent2 12 2 4 5 2" xfId="1171"/>
    <cellStyle name="20% - Accent2 12 2 4 6" xfId="1172"/>
    <cellStyle name="20% - Accent2 12 2 4 6 2" xfId="1173"/>
    <cellStyle name="20% - Accent2 12 2 4 7" xfId="1174"/>
    <cellStyle name="20% - Accent2 12 2 5" xfId="1175"/>
    <cellStyle name="20% - Accent2 12 2 5 2" xfId="1176"/>
    <cellStyle name="20% - Accent2 12 2 5 2 2" xfId="1177"/>
    <cellStyle name="20% - Accent2 12 2 5 2 2 2" xfId="1178"/>
    <cellStyle name="20% - Accent2 12 2 5 2 2 2 2" xfId="1179"/>
    <cellStyle name="20% - Accent2 12 2 5 2 2 3" xfId="1180"/>
    <cellStyle name="20% - Accent2 12 2 5 2 3" xfId="1181"/>
    <cellStyle name="20% - Accent2 12 2 5 2 3 2" xfId="1182"/>
    <cellStyle name="20% - Accent2 12 2 5 2 3 2 2" xfId="1183"/>
    <cellStyle name="20% - Accent2 12 2 5 2 3 3" xfId="1184"/>
    <cellStyle name="20% - Accent2 12 2 5 2 4" xfId="1185"/>
    <cellStyle name="20% - Accent2 12 2 5 2 4 2" xfId="1186"/>
    <cellStyle name="20% - Accent2 12 2 5 2 5" xfId="1187"/>
    <cellStyle name="20% - Accent2 12 2 5 3" xfId="1188"/>
    <cellStyle name="20% - Accent2 12 2 5 3 2" xfId="1189"/>
    <cellStyle name="20% - Accent2 12 2 5 3 2 2" xfId="1190"/>
    <cellStyle name="20% - Accent2 12 2 5 3 3" xfId="1191"/>
    <cellStyle name="20% - Accent2 12 2 5 4" xfId="1192"/>
    <cellStyle name="20% - Accent2 12 2 5 4 2" xfId="1193"/>
    <cellStyle name="20% - Accent2 12 2 5 4 2 2" xfId="1194"/>
    <cellStyle name="20% - Accent2 12 2 5 4 3" xfId="1195"/>
    <cellStyle name="20% - Accent2 12 2 5 5" xfId="1196"/>
    <cellStyle name="20% - Accent2 12 2 5 5 2" xfId="1197"/>
    <cellStyle name="20% - Accent2 12 2 5 6" xfId="1198"/>
    <cellStyle name="20% - Accent2 12 2 5 6 2" xfId="1199"/>
    <cellStyle name="20% - Accent2 12 2 5 7" xfId="1200"/>
    <cellStyle name="20% - Accent2 12 2 6" xfId="1201"/>
    <cellStyle name="20% - Accent2 12 2 6 2" xfId="1202"/>
    <cellStyle name="20% - Accent2 12 2 6 2 2" xfId="1203"/>
    <cellStyle name="20% - Accent2 12 2 6 2 2 2" xfId="1204"/>
    <cellStyle name="20% - Accent2 12 2 6 2 3" xfId="1205"/>
    <cellStyle name="20% - Accent2 12 2 6 3" xfId="1206"/>
    <cellStyle name="20% - Accent2 12 2 6 3 2" xfId="1207"/>
    <cellStyle name="20% - Accent2 12 2 6 3 2 2" xfId="1208"/>
    <cellStyle name="20% - Accent2 12 2 6 3 3" xfId="1209"/>
    <cellStyle name="20% - Accent2 12 2 6 4" xfId="1210"/>
    <cellStyle name="20% - Accent2 12 2 6 4 2" xfId="1211"/>
    <cellStyle name="20% - Accent2 12 2 6 5" xfId="1212"/>
    <cellStyle name="20% - Accent2 12 2 7" xfId="1213"/>
    <cellStyle name="20% - Accent2 12 2 7 2" xfId="1214"/>
    <cellStyle name="20% - Accent2 12 2 7 2 2" xfId="1215"/>
    <cellStyle name="20% - Accent2 12 2 7 2 2 2" xfId="1216"/>
    <cellStyle name="20% - Accent2 12 2 7 2 3" xfId="1217"/>
    <cellStyle name="20% - Accent2 12 2 7 3" xfId="1218"/>
    <cellStyle name="20% - Accent2 12 2 7 3 2" xfId="1219"/>
    <cellStyle name="20% - Accent2 12 2 7 4" xfId="1220"/>
    <cellStyle name="20% - Accent2 12 2 8" xfId="1221"/>
    <cellStyle name="20% - Accent2 12 2 8 2" xfId="1222"/>
    <cellStyle name="20% - Accent2 12 2 8 2 2" xfId="1223"/>
    <cellStyle name="20% - Accent2 12 2 8 3" xfId="1224"/>
    <cellStyle name="20% - Accent2 12 2 9" xfId="1225"/>
    <cellStyle name="20% - Accent2 12 2 9 2" xfId="1226"/>
    <cellStyle name="20% - Accent2 12 2 9 2 2" xfId="1227"/>
    <cellStyle name="20% - Accent2 12 2 9 3" xfId="1228"/>
    <cellStyle name="20% - Accent2 12 3" xfId="1229"/>
    <cellStyle name="20% - Accent2 12 3 10" xfId="1230"/>
    <cellStyle name="20% - Accent2 12 3 10 2" xfId="1231"/>
    <cellStyle name="20% - Accent2 12 3 11" xfId="1232"/>
    <cellStyle name="20% - Accent2 12 3 2" xfId="1233"/>
    <cellStyle name="20% - Accent2 12 3 2 2" xfId="1234"/>
    <cellStyle name="20% - Accent2 12 3 2 2 2" xfId="1235"/>
    <cellStyle name="20% - Accent2 12 3 2 2 2 2" xfId="1236"/>
    <cellStyle name="20% - Accent2 12 3 2 2 2 2 2" xfId="1237"/>
    <cellStyle name="20% - Accent2 12 3 2 2 2 2 2 2" xfId="1238"/>
    <cellStyle name="20% - Accent2 12 3 2 2 2 2 3" xfId="1239"/>
    <cellStyle name="20% - Accent2 12 3 2 2 2 3" xfId="1240"/>
    <cellStyle name="20% - Accent2 12 3 2 2 2 3 2" xfId="1241"/>
    <cellStyle name="20% - Accent2 12 3 2 2 2 3 2 2" xfId="1242"/>
    <cellStyle name="20% - Accent2 12 3 2 2 2 3 3" xfId="1243"/>
    <cellStyle name="20% - Accent2 12 3 2 2 2 4" xfId="1244"/>
    <cellStyle name="20% - Accent2 12 3 2 2 2 4 2" xfId="1245"/>
    <cellStyle name="20% - Accent2 12 3 2 2 2 5" xfId="1246"/>
    <cellStyle name="20% - Accent2 12 3 2 2 3" xfId="1247"/>
    <cellStyle name="20% - Accent2 12 3 2 2 3 2" xfId="1248"/>
    <cellStyle name="20% - Accent2 12 3 2 2 3 2 2" xfId="1249"/>
    <cellStyle name="20% - Accent2 12 3 2 2 3 3" xfId="1250"/>
    <cellStyle name="20% - Accent2 12 3 2 2 4" xfId="1251"/>
    <cellStyle name="20% - Accent2 12 3 2 2 4 2" xfId="1252"/>
    <cellStyle name="20% - Accent2 12 3 2 2 4 2 2" xfId="1253"/>
    <cellStyle name="20% - Accent2 12 3 2 2 4 3" xfId="1254"/>
    <cellStyle name="20% - Accent2 12 3 2 2 5" xfId="1255"/>
    <cellStyle name="20% - Accent2 12 3 2 2 5 2" xfId="1256"/>
    <cellStyle name="20% - Accent2 12 3 2 2 6" xfId="1257"/>
    <cellStyle name="20% - Accent2 12 3 2 2 6 2" xfId="1258"/>
    <cellStyle name="20% - Accent2 12 3 2 2 7" xfId="1259"/>
    <cellStyle name="20% - Accent2 12 3 2 3" xfId="1260"/>
    <cellStyle name="20% - Accent2 12 3 2 3 2" xfId="1261"/>
    <cellStyle name="20% - Accent2 12 3 2 3 2 2" xfId="1262"/>
    <cellStyle name="20% - Accent2 12 3 2 3 2 2 2" xfId="1263"/>
    <cellStyle name="20% - Accent2 12 3 2 3 2 3" xfId="1264"/>
    <cellStyle name="20% - Accent2 12 3 2 3 3" xfId="1265"/>
    <cellStyle name="20% - Accent2 12 3 2 3 3 2" xfId="1266"/>
    <cellStyle name="20% - Accent2 12 3 2 3 3 2 2" xfId="1267"/>
    <cellStyle name="20% - Accent2 12 3 2 3 3 3" xfId="1268"/>
    <cellStyle name="20% - Accent2 12 3 2 3 4" xfId="1269"/>
    <cellStyle name="20% - Accent2 12 3 2 3 4 2" xfId="1270"/>
    <cellStyle name="20% - Accent2 12 3 2 3 5" xfId="1271"/>
    <cellStyle name="20% - Accent2 12 3 2 4" xfId="1272"/>
    <cellStyle name="20% - Accent2 12 3 2 4 2" xfId="1273"/>
    <cellStyle name="20% - Accent2 12 3 2 4 2 2" xfId="1274"/>
    <cellStyle name="20% - Accent2 12 3 2 4 3" xfId="1275"/>
    <cellStyle name="20% - Accent2 12 3 2 5" xfId="1276"/>
    <cellStyle name="20% - Accent2 12 3 2 5 2" xfId="1277"/>
    <cellStyle name="20% - Accent2 12 3 2 5 2 2" xfId="1278"/>
    <cellStyle name="20% - Accent2 12 3 2 5 3" xfId="1279"/>
    <cellStyle name="20% - Accent2 12 3 2 6" xfId="1280"/>
    <cellStyle name="20% - Accent2 12 3 2 6 2" xfId="1281"/>
    <cellStyle name="20% - Accent2 12 3 2 7" xfId="1282"/>
    <cellStyle name="20% - Accent2 12 3 2 7 2" xfId="1283"/>
    <cellStyle name="20% - Accent2 12 3 2 8" xfId="1284"/>
    <cellStyle name="20% - Accent2 12 3 3" xfId="1285"/>
    <cellStyle name="20% - Accent2 12 3 3 2" xfId="1286"/>
    <cellStyle name="20% - Accent2 12 3 3 2 2" xfId="1287"/>
    <cellStyle name="20% - Accent2 12 3 3 2 2 2" xfId="1288"/>
    <cellStyle name="20% - Accent2 12 3 3 2 2 2 2" xfId="1289"/>
    <cellStyle name="20% - Accent2 12 3 3 2 2 3" xfId="1290"/>
    <cellStyle name="20% - Accent2 12 3 3 2 3" xfId="1291"/>
    <cellStyle name="20% - Accent2 12 3 3 2 3 2" xfId="1292"/>
    <cellStyle name="20% - Accent2 12 3 3 2 3 2 2" xfId="1293"/>
    <cellStyle name="20% - Accent2 12 3 3 2 3 3" xfId="1294"/>
    <cellStyle name="20% - Accent2 12 3 3 2 4" xfId="1295"/>
    <cellStyle name="20% - Accent2 12 3 3 2 4 2" xfId="1296"/>
    <cellStyle name="20% - Accent2 12 3 3 2 5" xfId="1297"/>
    <cellStyle name="20% - Accent2 12 3 3 3" xfId="1298"/>
    <cellStyle name="20% - Accent2 12 3 3 3 2" xfId="1299"/>
    <cellStyle name="20% - Accent2 12 3 3 3 2 2" xfId="1300"/>
    <cellStyle name="20% - Accent2 12 3 3 3 3" xfId="1301"/>
    <cellStyle name="20% - Accent2 12 3 3 4" xfId="1302"/>
    <cellStyle name="20% - Accent2 12 3 3 4 2" xfId="1303"/>
    <cellStyle name="20% - Accent2 12 3 3 4 2 2" xfId="1304"/>
    <cellStyle name="20% - Accent2 12 3 3 4 3" xfId="1305"/>
    <cellStyle name="20% - Accent2 12 3 3 5" xfId="1306"/>
    <cellStyle name="20% - Accent2 12 3 3 5 2" xfId="1307"/>
    <cellStyle name="20% - Accent2 12 3 3 6" xfId="1308"/>
    <cellStyle name="20% - Accent2 12 3 3 6 2" xfId="1309"/>
    <cellStyle name="20% - Accent2 12 3 3 7" xfId="1310"/>
    <cellStyle name="20% - Accent2 12 3 4" xfId="1311"/>
    <cellStyle name="20% - Accent2 12 3 4 2" xfId="1312"/>
    <cellStyle name="20% - Accent2 12 3 4 2 2" xfId="1313"/>
    <cellStyle name="20% - Accent2 12 3 4 2 2 2" xfId="1314"/>
    <cellStyle name="20% - Accent2 12 3 4 2 2 2 2" xfId="1315"/>
    <cellStyle name="20% - Accent2 12 3 4 2 2 3" xfId="1316"/>
    <cellStyle name="20% - Accent2 12 3 4 2 3" xfId="1317"/>
    <cellStyle name="20% - Accent2 12 3 4 2 3 2" xfId="1318"/>
    <cellStyle name="20% - Accent2 12 3 4 2 3 2 2" xfId="1319"/>
    <cellStyle name="20% - Accent2 12 3 4 2 3 3" xfId="1320"/>
    <cellStyle name="20% - Accent2 12 3 4 2 4" xfId="1321"/>
    <cellStyle name="20% - Accent2 12 3 4 2 4 2" xfId="1322"/>
    <cellStyle name="20% - Accent2 12 3 4 2 5" xfId="1323"/>
    <cellStyle name="20% - Accent2 12 3 4 3" xfId="1324"/>
    <cellStyle name="20% - Accent2 12 3 4 3 2" xfId="1325"/>
    <cellStyle name="20% - Accent2 12 3 4 3 2 2" xfId="1326"/>
    <cellStyle name="20% - Accent2 12 3 4 3 3" xfId="1327"/>
    <cellStyle name="20% - Accent2 12 3 4 4" xfId="1328"/>
    <cellStyle name="20% - Accent2 12 3 4 4 2" xfId="1329"/>
    <cellStyle name="20% - Accent2 12 3 4 4 2 2" xfId="1330"/>
    <cellStyle name="20% - Accent2 12 3 4 4 3" xfId="1331"/>
    <cellStyle name="20% - Accent2 12 3 4 5" xfId="1332"/>
    <cellStyle name="20% - Accent2 12 3 4 5 2" xfId="1333"/>
    <cellStyle name="20% - Accent2 12 3 4 6" xfId="1334"/>
    <cellStyle name="20% - Accent2 12 3 4 6 2" xfId="1335"/>
    <cellStyle name="20% - Accent2 12 3 4 7" xfId="1336"/>
    <cellStyle name="20% - Accent2 12 3 5" xfId="1337"/>
    <cellStyle name="20% - Accent2 12 3 5 2" xfId="1338"/>
    <cellStyle name="20% - Accent2 12 3 5 2 2" xfId="1339"/>
    <cellStyle name="20% - Accent2 12 3 5 2 2 2" xfId="1340"/>
    <cellStyle name="20% - Accent2 12 3 5 2 3" xfId="1341"/>
    <cellStyle name="20% - Accent2 12 3 5 3" xfId="1342"/>
    <cellStyle name="20% - Accent2 12 3 5 3 2" xfId="1343"/>
    <cellStyle name="20% - Accent2 12 3 5 3 2 2" xfId="1344"/>
    <cellStyle name="20% - Accent2 12 3 5 3 3" xfId="1345"/>
    <cellStyle name="20% - Accent2 12 3 5 4" xfId="1346"/>
    <cellStyle name="20% - Accent2 12 3 5 4 2" xfId="1347"/>
    <cellStyle name="20% - Accent2 12 3 5 5" xfId="1348"/>
    <cellStyle name="20% - Accent2 12 3 6" xfId="1349"/>
    <cellStyle name="20% - Accent2 12 3 6 2" xfId="1350"/>
    <cellStyle name="20% - Accent2 12 3 6 2 2" xfId="1351"/>
    <cellStyle name="20% - Accent2 12 3 6 2 2 2" xfId="1352"/>
    <cellStyle name="20% - Accent2 12 3 6 2 3" xfId="1353"/>
    <cellStyle name="20% - Accent2 12 3 6 3" xfId="1354"/>
    <cellStyle name="20% - Accent2 12 3 6 3 2" xfId="1355"/>
    <cellStyle name="20% - Accent2 12 3 6 4" xfId="1356"/>
    <cellStyle name="20% - Accent2 12 3 7" xfId="1357"/>
    <cellStyle name="20% - Accent2 12 3 7 2" xfId="1358"/>
    <cellStyle name="20% - Accent2 12 3 7 2 2" xfId="1359"/>
    <cellStyle name="20% - Accent2 12 3 7 3" xfId="1360"/>
    <cellStyle name="20% - Accent2 12 3 8" xfId="1361"/>
    <cellStyle name="20% - Accent2 12 3 8 2" xfId="1362"/>
    <cellStyle name="20% - Accent2 12 3 8 2 2" xfId="1363"/>
    <cellStyle name="20% - Accent2 12 3 8 3" xfId="1364"/>
    <cellStyle name="20% - Accent2 12 3 9" xfId="1365"/>
    <cellStyle name="20% - Accent2 12 3 9 2" xfId="1366"/>
    <cellStyle name="20% - Accent2 12 4" xfId="1367"/>
    <cellStyle name="20% - Accent2 12 4 10" xfId="1368"/>
    <cellStyle name="20% - Accent2 12 4 10 2" xfId="1369"/>
    <cellStyle name="20% - Accent2 12 4 11" xfId="1370"/>
    <cellStyle name="20% - Accent2 12 4 2" xfId="1371"/>
    <cellStyle name="20% - Accent2 12 4 2 2" xfId="1372"/>
    <cellStyle name="20% - Accent2 12 4 2 2 2" xfId="1373"/>
    <cellStyle name="20% - Accent2 12 4 2 2 2 2" xfId="1374"/>
    <cellStyle name="20% - Accent2 12 4 2 2 2 2 2" xfId="1375"/>
    <cellStyle name="20% - Accent2 12 4 2 2 2 2 2 2" xfId="1376"/>
    <cellStyle name="20% - Accent2 12 4 2 2 2 2 3" xfId="1377"/>
    <cellStyle name="20% - Accent2 12 4 2 2 2 3" xfId="1378"/>
    <cellStyle name="20% - Accent2 12 4 2 2 2 3 2" xfId="1379"/>
    <cellStyle name="20% - Accent2 12 4 2 2 2 3 2 2" xfId="1380"/>
    <cellStyle name="20% - Accent2 12 4 2 2 2 3 3" xfId="1381"/>
    <cellStyle name="20% - Accent2 12 4 2 2 2 4" xfId="1382"/>
    <cellStyle name="20% - Accent2 12 4 2 2 2 4 2" xfId="1383"/>
    <cellStyle name="20% - Accent2 12 4 2 2 2 5" xfId="1384"/>
    <cellStyle name="20% - Accent2 12 4 2 2 3" xfId="1385"/>
    <cellStyle name="20% - Accent2 12 4 2 2 3 2" xfId="1386"/>
    <cellStyle name="20% - Accent2 12 4 2 2 3 2 2" xfId="1387"/>
    <cellStyle name="20% - Accent2 12 4 2 2 3 3" xfId="1388"/>
    <cellStyle name="20% - Accent2 12 4 2 2 4" xfId="1389"/>
    <cellStyle name="20% - Accent2 12 4 2 2 4 2" xfId="1390"/>
    <cellStyle name="20% - Accent2 12 4 2 2 4 2 2" xfId="1391"/>
    <cellStyle name="20% - Accent2 12 4 2 2 4 3" xfId="1392"/>
    <cellStyle name="20% - Accent2 12 4 2 2 5" xfId="1393"/>
    <cellStyle name="20% - Accent2 12 4 2 2 5 2" xfId="1394"/>
    <cellStyle name="20% - Accent2 12 4 2 2 6" xfId="1395"/>
    <cellStyle name="20% - Accent2 12 4 2 2 6 2" xfId="1396"/>
    <cellStyle name="20% - Accent2 12 4 2 2 7" xfId="1397"/>
    <cellStyle name="20% - Accent2 12 4 2 3" xfId="1398"/>
    <cellStyle name="20% - Accent2 12 4 2 3 2" xfId="1399"/>
    <cellStyle name="20% - Accent2 12 4 2 3 2 2" xfId="1400"/>
    <cellStyle name="20% - Accent2 12 4 2 3 2 2 2" xfId="1401"/>
    <cellStyle name="20% - Accent2 12 4 2 3 2 3" xfId="1402"/>
    <cellStyle name="20% - Accent2 12 4 2 3 3" xfId="1403"/>
    <cellStyle name="20% - Accent2 12 4 2 3 3 2" xfId="1404"/>
    <cellStyle name="20% - Accent2 12 4 2 3 3 2 2" xfId="1405"/>
    <cellStyle name="20% - Accent2 12 4 2 3 3 3" xfId="1406"/>
    <cellStyle name="20% - Accent2 12 4 2 3 4" xfId="1407"/>
    <cellStyle name="20% - Accent2 12 4 2 3 4 2" xfId="1408"/>
    <cellStyle name="20% - Accent2 12 4 2 3 5" xfId="1409"/>
    <cellStyle name="20% - Accent2 12 4 2 4" xfId="1410"/>
    <cellStyle name="20% - Accent2 12 4 2 4 2" xfId="1411"/>
    <cellStyle name="20% - Accent2 12 4 2 4 2 2" xfId="1412"/>
    <cellStyle name="20% - Accent2 12 4 2 4 3" xfId="1413"/>
    <cellStyle name="20% - Accent2 12 4 2 5" xfId="1414"/>
    <cellStyle name="20% - Accent2 12 4 2 5 2" xfId="1415"/>
    <cellStyle name="20% - Accent2 12 4 2 5 2 2" xfId="1416"/>
    <cellStyle name="20% - Accent2 12 4 2 5 3" xfId="1417"/>
    <cellStyle name="20% - Accent2 12 4 2 6" xfId="1418"/>
    <cellStyle name="20% - Accent2 12 4 2 6 2" xfId="1419"/>
    <cellStyle name="20% - Accent2 12 4 2 7" xfId="1420"/>
    <cellStyle name="20% - Accent2 12 4 2 7 2" xfId="1421"/>
    <cellStyle name="20% - Accent2 12 4 2 8" xfId="1422"/>
    <cellStyle name="20% - Accent2 12 4 3" xfId="1423"/>
    <cellStyle name="20% - Accent2 12 4 3 2" xfId="1424"/>
    <cellStyle name="20% - Accent2 12 4 3 2 2" xfId="1425"/>
    <cellStyle name="20% - Accent2 12 4 3 2 2 2" xfId="1426"/>
    <cellStyle name="20% - Accent2 12 4 3 2 2 2 2" xfId="1427"/>
    <cellStyle name="20% - Accent2 12 4 3 2 2 3" xfId="1428"/>
    <cellStyle name="20% - Accent2 12 4 3 2 3" xfId="1429"/>
    <cellStyle name="20% - Accent2 12 4 3 2 3 2" xfId="1430"/>
    <cellStyle name="20% - Accent2 12 4 3 2 3 2 2" xfId="1431"/>
    <cellStyle name="20% - Accent2 12 4 3 2 3 3" xfId="1432"/>
    <cellStyle name="20% - Accent2 12 4 3 2 4" xfId="1433"/>
    <cellStyle name="20% - Accent2 12 4 3 2 4 2" xfId="1434"/>
    <cellStyle name="20% - Accent2 12 4 3 2 5" xfId="1435"/>
    <cellStyle name="20% - Accent2 12 4 3 3" xfId="1436"/>
    <cellStyle name="20% - Accent2 12 4 3 3 2" xfId="1437"/>
    <cellStyle name="20% - Accent2 12 4 3 3 2 2" xfId="1438"/>
    <cellStyle name="20% - Accent2 12 4 3 3 3" xfId="1439"/>
    <cellStyle name="20% - Accent2 12 4 3 4" xfId="1440"/>
    <cellStyle name="20% - Accent2 12 4 3 4 2" xfId="1441"/>
    <cellStyle name="20% - Accent2 12 4 3 4 2 2" xfId="1442"/>
    <cellStyle name="20% - Accent2 12 4 3 4 3" xfId="1443"/>
    <cellStyle name="20% - Accent2 12 4 3 5" xfId="1444"/>
    <cellStyle name="20% - Accent2 12 4 3 5 2" xfId="1445"/>
    <cellStyle name="20% - Accent2 12 4 3 6" xfId="1446"/>
    <cellStyle name="20% - Accent2 12 4 3 6 2" xfId="1447"/>
    <cellStyle name="20% - Accent2 12 4 3 7" xfId="1448"/>
    <cellStyle name="20% - Accent2 12 4 4" xfId="1449"/>
    <cellStyle name="20% - Accent2 12 4 4 2" xfId="1450"/>
    <cellStyle name="20% - Accent2 12 4 4 2 2" xfId="1451"/>
    <cellStyle name="20% - Accent2 12 4 4 2 2 2" xfId="1452"/>
    <cellStyle name="20% - Accent2 12 4 4 2 2 2 2" xfId="1453"/>
    <cellStyle name="20% - Accent2 12 4 4 2 2 3" xfId="1454"/>
    <cellStyle name="20% - Accent2 12 4 4 2 3" xfId="1455"/>
    <cellStyle name="20% - Accent2 12 4 4 2 3 2" xfId="1456"/>
    <cellStyle name="20% - Accent2 12 4 4 2 3 2 2" xfId="1457"/>
    <cellStyle name="20% - Accent2 12 4 4 2 3 3" xfId="1458"/>
    <cellStyle name="20% - Accent2 12 4 4 2 4" xfId="1459"/>
    <cellStyle name="20% - Accent2 12 4 4 2 4 2" xfId="1460"/>
    <cellStyle name="20% - Accent2 12 4 4 2 5" xfId="1461"/>
    <cellStyle name="20% - Accent2 12 4 4 3" xfId="1462"/>
    <cellStyle name="20% - Accent2 12 4 4 3 2" xfId="1463"/>
    <cellStyle name="20% - Accent2 12 4 4 3 2 2" xfId="1464"/>
    <cellStyle name="20% - Accent2 12 4 4 3 3" xfId="1465"/>
    <cellStyle name="20% - Accent2 12 4 4 4" xfId="1466"/>
    <cellStyle name="20% - Accent2 12 4 4 4 2" xfId="1467"/>
    <cellStyle name="20% - Accent2 12 4 4 4 2 2" xfId="1468"/>
    <cellStyle name="20% - Accent2 12 4 4 4 3" xfId="1469"/>
    <cellStyle name="20% - Accent2 12 4 4 5" xfId="1470"/>
    <cellStyle name="20% - Accent2 12 4 4 5 2" xfId="1471"/>
    <cellStyle name="20% - Accent2 12 4 4 6" xfId="1472"/>
    <cellStyle name="20% - Accent2 12 4 4 6 2" xfId="1473"/>
    <cellStyle name="20% - Accent2 12 4 4 7" xfId="1474"/>
    <cellStyle name="20% - Accent2 12 4 5" xfId="1475"/>
    <cellStyle name="20% - Accent2 12 4 5 2" xfId="1476"/>
    <cellStyle name="20% - Accent2 12 4 5 2 2" xfId="1477"/>
    <cellStyle name="20% - Accent2 12 4 5 2 2 2" xfId="1478"/>
    <cellStyle name="20% - Accent2 12 4 5 2 3" xfId="1479"/>
    <cellStyle name="20% - Accent2 12 4 5 3" xfId="1480"/>
    <cellStyle name="20% - Accent2 12 4 5 3 2" xfId="1481"/>
    <cellStyle name="20% - Accent2 12 4 5 3 2 2" xfId="1482"/>
    <cellStyle name="20% - Accent2 12 4 5 3 3" xfId="1483"/>
    <cellStyle name="20% - Accent2 12 4 5 4" xfId="1484"/>
    <cellStyle name="20% - Accent2 12 4 5 4 2" xfId="1485"/>
    <cellStyle name="20% - Accent2 12 4 5 5" xfId="1486"/>
    <cellStyle name="20% - Accent2 12 4 6" xfId="1487"/>
    <cellStyle name="20% - Accent2 12 4 6 2" xfId="1488"/>
    <cellStyle name="20% - Accent2 12 4 6 2 2" xfId="1489"/>
    <cellStyle name="20% - Accent2 12 4 6 2 2 2" xfId="1490"/>
    <cellStyle name="20% - Accent2 12 4 6 2 3" xfId="1491"/>
    <cellStyle name="20% - Accent2 12 4 6 3" xfId="1492"/>
    <cellStyle name="20% - Accent2 12 4 6 3 2" xfId="1493"/>
    <cellStyle name="20% - Accent2 12 4 6 4" xfId="1494"/>
    <cellStyle name="20% - Accent2 12 4 7" xfId="1495"/>
    <cellStyle name="20% - Accent2 12 4 7 2" xfId="1496"/>
    <cellStyle name="20% - Accent2 12 4 7 2 2" xfId="1497"/>
    <cellStyle name="20% - Accent2 12 4 7 3" xfId="1498"/>
    <cellStyle name="20% - Accent2 12 4 8" xfId="1499"/>
    <cellStyle name="20% - Accent2 12 4 8 2" xfId="1500"/>
    <cellStyle name="20% - Accent2 12 4 8 2 2" xfId="1501"/>
    <cellStyle name="20% - Accent2 12 4 8 3" xfId="1502"/>
    <cellStyle name="20% - Accent2 12 4 9" xfId="1503"/>
    <cellStyle name="20% - Accent2 12 4 9 2" xfId="1504"/>
    <cellStyle name="20% - Accent2 12 5" xfId="1505"/>
    <cellStyle name="20% - Accent2 12 5 10" xfId="1506"/>
    <cellStyle name="20% - Accent2 12 5 10 2" xfId="1507"/>
    <cellStyle name="20% - Accent2 12 5 11" xfId="1508"/>
    <cellStyle name="20% - Accent2 12 5 2" xfId="1509"/>
    <cellStyle name="20% - Accent2 12 5 2 2" xfId="1510"/>
    <cellStyle name="20% - Accent2 12 5 2 2 2" xfId="1511"/>
    <cellStyle name="20% - Accent2 12 5 2 2 2 2" xfId="1512"/>
    <cellStyle name="20% - Accent2 12 5 2 2 2 2 2" xfId="1513"/>
    <cellStyle name="20% - Accent2 12 5 2 2 2 2 2 2" xfId="1514"/>
    <cellStyle name="20% - Accent2 12 5 2 2 2 2 3" xfId="1515"/>
    <cellStyle name="20% - Accent2 12 5 2 2 2 3" xfId="1516"/>
    <cellStyle name="20% - Accent2 12 5 2 2 2 3 2" xfId="1517"/>
    <cellStyle name="20% - Accent2 12 5 2 2 2 3 2 2" xfId="1518"/>
    <cellStyle name="20% - Accent2 12 5 2 2 2 3 3" xfId="1519"/>
    <cellStyle name="20% - Accent2 12 5 2 2 2 4" xfId="1520"/>
    <cellStyle name="20% - Accent2 12 5 2 2 2 4 2" xfId="1521"/>
    <cellStyle name="20% - Accent2 12 5 2 2 2 5" xfId="1522"/>
    <cellStyle name="20% - Accent2 12 5 2 2 3" xfId="1523"/>
    <cellStyle name="20% - Accent2 12 5 2 2 3 2" xfId="1524"/>
    <cellStyle name="20% - Accent2 12 5 2 2 3 2 2" xfId="1525"/>
    <cellStyle name="20% - Accent2 12 5 2 2 3 3" xfId="1526"/>
    <cellStyle name="20% - Accent2 12 5 2 2 4" xfId="1527"/>
    <cellStyle name="20% - Accent2 12 5 2 2 4 2" xfId="1528"/>
    <cellStyle name="20% - Accent2 12 5 2 2 4 2 2" xfId="1529"/>
    <cellStyle name="20% - Accent2 12 5 2 2 4 3" xfId="1530"/>
    <cellStyle name="20% - Accent2 12 5 2 2 5" xfId="1531"/>
    <cellStyle name="20% - Accent2 12 5 2 2 5 2" xfId="1532"/>
    <cellStyle name="20% - Accent2 12 5 2 2 6" xfId="1533"/>
    <cellStyle name="20% - Accent2 12 5 2 2 6 2" xfId="1534"/>
    <cellStyle name="20% - Accent2 12 5 2 2 7" xfId="1535"/>
    <cellStyle name="20% - Accent2 12 5 2 3" xfId="1536"/>
    <cellStyle name="20% - Accent2 12 5 2 3 2" xfId="1537"/>
    <cellStyle name="20% - Accent2 12 5 2 3 2 2" xfId="1538"/>
    <cellStyle name="20% - Accent2 12 5 2 3 2 2 2" xfId="1539"/>
    <cellStyle name="20% - Accent2 12 5 2 3 2 3" xfId="1540"/>
    <cellStyle name="20% - Accent2 12 5 2 3 3" xfId="1541"/>
    <cellStyle name="20% - Accent2 12 5 2 3 3 2" xfId="1542"/>
    <cellStyle name="20% - Accent2 12 5 2 3 3 2 2" xfId="1543"/>
    <cellStyle name="20% - Accent2 12 5 2 3 3 3" xfId="1544"/>
    <cellStyle name="20% - Accent2 12 5 2 3 4" xfId="1545"/>
    <cellStyle name="20% - Accent2 12 5 2 3 4 2" xfId="1546"/>
    <cellStyle name="20% - Accent2 12 5 2 3 5" xfId="1547"/>
    <cellStyle name="20% - Accent2 12 5 2 4" xfId="1548"/>
    <cellStyle name="20% - Accent2 12 5 2 4 2" xfId="1549"/>
    <cellStyle name="20% - Accent2 12 5 2 4 2 2" xfId="1550"/>
    <cellStyle name="20% - Accent2 12 5 2 4 3" xfId="1551"/>
    <cellStyle name="20% - Accent2 12 5 2 5" xfId="1552"/>
    <cellStyle name="20% - Accent2 12 5 2 5 2" xfId="1553"/>
    <cellStyle name="20% - Accent2 12 5 2 5 2 2" xfId="1554"/>
    <cellStyle name="20% - Accent2 12 5 2 5 3" xfId="1555"/>
    <cellStyle name="20% - Accent2 12 5 2 6" xfId="1556"/>
    <cellStyle name="20% - Accent2 12 5 2 6 2" xfId="1557"/>
    <cellStyle name="20% - Accent2 12 5 2 7" xfId="1558"/>
    <cellStyle name="20% - Accent2 12 5 2 7 2" xfId="1559"/>
    <cellStyle name="20% - Accent2 12 5 2 8" xfId="1560"/>
    <cellStyle name="20% - Accent2 12 5 3" xfId="1561"/>
    <cellStyle name="20% - Accent2 12 5 3 2" xfId="1562"/>
    <cellStyle name="20% - Accent2 12 5 3 2 2" xfId="1563"/>
    <cellStyle name="20% - Accent2 12 5 3 2 2 2" xfId="1564"/>
    <cellStyle name="20% - Accent2 12 5 3 2 2 2 2" xfId="1565"/>
    <cellStyle name="20% - Accent2 12 5 3 2 2 3" xfId="1566"/>
    <cellStyle name="20% - Accent2 12 5 3 2 3" xfId="1567"/>
    <cellStyle name="20% - Accent2 12 5 3 2 3 2" xfId="1568"/>
    <cellStyle name="20% - Accent2 12 5 3 2 3 2 2" xfId="1569"/>
    <cellStyle name="20% - Accent2 12 5 3 2 3 3" xfId="1570"/>
    <cellStyle name="20% - Accent2 12 5 3 2 4" xfId="1571"/>
    <cellStyle name="20% - Accent2 12 5 3 2 4 2" xfId="1572"/>
    <cellStyle name="20% - Accent2 12 5 3 2 5" xfId="1573"/>
    <cellStyle name="20% - Accent2 12 5 3 3" xfId="1574"/>
    <cellStyle name="20% - Accent2 12 5 3 3 2" xfId="1575"/>
    <cellStyle name="20% - Accent2 12 5 3 3 2 2" xfId="1576"/>
    <cellStyle name="20% - Accent2 12 5 3 3 3" xfId="1577"/>
    <cellStyle name="20% - Accent2 12 5 3 4" xfId="1578"/>
    <cellStyle name="20% - Accent2 12 5 3 4 2" xfId="1579"/>
    <cellStyle name="20% - Accent2 12 5 3 4 2 2" xfId="1580"/>
    <cellStyle name="20% - Accent2 12 5 3 4 3" xfId="1581"/>
    <cellStyle name="20% - Accent2 12 5 3 5" xfId="1582"/>
    <cellStyle name="20% - Accent2 12 5 3 5 2" xfId="1583"/>
    <cellStyle name="20% - Accent2 12 5 3 6" xfId="1584"/>
    <cellStyle name="20% - Accent2 12 5 3 6 2" xfId="1585"/>
    <cellStyle name="20% - Accent2 12 5 3 7" xfId="1586"/>
    <cellStyle name="20% - Accent2 12 5 4" xfId="1587"/>
    <cellStyle name="20% - Accent2 12 5 4 2" xfId="1588"/>
    <cellStyle name="20% - Accent2 12 5 4 2 2" xfId="1589"/>
    <cellStyle name="20% - Accent2 12 5 4 2 2 2" xfId="1590"/>
    <cellStyle name="20% - Accent2 12 5 4 2 2 2 2" xfId="1591"/>
    <cellStyle name="20% - Accent2 12 5 4 2 2 3" xfId="1592"/>
    <cellStyle name="20% - Accent2 12 5 4 2 3" xfId="1593"/>
    <cellStyle name="20% - Accent2 12 5 4 2 3 2" xfId="1594"/>
    <cellStyle name="20% - Accent2 12 5 4 2 3 2 2" xfId="1595"/>
    <cellStyle name="20% - Accent2 12 5 4 2 3 3" xfId="1596"/>
    <cellStyle name="20% - Accent2 12 5 4 2 4" xfId="1597"/>
    <cellStyle name="20% - Accent2 12 5 4 2 4 2" xfId="1598"/>
    <cellStyle name="20% - Accent2 12 5 4 2 5" xfId="1599"/>
    <cellStyle name="20% - Accent2 12 5 4 3" xfId="1600"/>
    <cellStyle name="20% - Accent2 12 5 4 3 2" xfId="1601"/>
    <cellStyle name="20% - Accent2 12 5 4 3 2 2" xfId="1602"/>
    <cellStyle name="20% - Accent2 12 5 4 3 3" xfId="1603"/>
    <cellStyle name="20% - Accent2 12 5 4 4" xfId="1604"/>
    <cellStyle name="20% - Accent2 12 5 4 4 2" xfId="1605"/>
    <cellStyle name="20% - Accent2 12 5 4 4 2 2" xfId="1606"/>
    <cellStyle name="20% - Accent2 12 5 4 4 3" xfId="1607"/>
    <cellStyle name="20% - Accent2 12 5 4 5" xfId="1608"/>
    <cellStyle name="20% - Accent2 12 5 4 5 2" xfId="1609"/>
    <cellStyle name="20% - Accent2 12 5 4 6" xfId="1610"/>
    <cellStyle name="20% - Accent2 12 5 4 6 2" xfId="1611"/>
    <cellStyle name="20% - Accent2 12 5 4 7" xfId="1612"/>
    <cellStyle name="20% - Accent2 12 5 5" xfId="1613"/>
    <cellStyle name="20% - Accent2 12 5 5 2" xfId="1614"/>
    <cellStyle name="20% - Accent2 12 5 5 2 2" xfId="1615"/>
    <cellStyle name="20% - Accent2 12 5 5 2 2 2" xfId="1616"/>
    <cellStyle name="20% - Accent2 12 5 5 2 3" xfId="1617"/>
    <cellStyle name="20% - Accent2 12 5 5 3" xfId="1618"/>
    <cellStyle name="20% - Accent2 12 5 5 3 2" xfId="1619"/>
    <cellStyle name="20% - Accent2 12 5 5 3 2 2" xfId="1620"/>
    <cellStyle name="20% - Accent2 12 5 5 3 3" xfId="1621"/>
    <cellStyle name="20% - Accent2 12 5 5 4" xfId="1622"/>
    <cellStyle name="20% - Accent2 12 5 5 4 2" xfId="1623"/>
    <cellStyle name="20% - Accent2 12 5 5 5" xfId="1624"/>
    <cellStyle name="20% - Accent2 12 5 6" xfId="1625"/>
    <cellStyle name="20% - Accent2 12 5 6 2" xfId="1626"/>
    <cellStyle name="20% - Accent2 12 5 6 2 2" xfId="1627"/>
    <cellStyle name="20% - Accent2 12 5 6 2 2 2" xfId="1628"/>
    <cellStyle name="20% - Accent2 12 5 6 2 3" xfId="1629"/>
    <cellStyle name="20% - Accent2 12 5 6 3" xfId="1630"/>
    <cellStyle name="20% - Accent2 12 5 6 3 2" xfId="1631"/>
    <cellStyle name="20% - Accent2 12 5 6 4" xfId="1632"/>
    <cellStyle name="20% - Accent2 12 5 7" xfId="1633"/>
    <cellStyle name="20% - Accent2 12 5 7 2" xfId="1634"/>
    <cellStyle name="20% - Accent2 12 5 7 2 2" xfId="1635"/>
    <cellStyle name="20% - Accent2 12 5 7 3" xfId="1636"/>
    <cellStyle name="20% - Accent2 12 5 8" xfId="1637"/>
    <cellStyle name="20% - Accent2 12 5 8 2" xfId="1638"/>
    <cellStyle name="20% - Accent2 12 5 8 2 2" xfId="1639"/>
    <cellStyle name="20% - Accent2 12 5 8 3" xfId="1640"/>
    <cellStyle name="20% - Accent2 12 5 9" xfId="1641"/>
    <cellStyle name="20% - Accent2 12 5 9 2" xfId="1642"/>
    <cellStyle name="20% - Accent2 12 6" xfId="1643"/>
    <cellStyle name="20% - Accent2 12 6 2" xfId="1644"/>
    <cellStyle name="20% - Accent2 12 6 2 2" xfId="1645"/>
    <cellStyle name="20% - Accent2 12 6 2 2 2" xfId="1646"/>
    <cellStyle name="20% - Accent2 12 6 2 2 2 2" xfId="1647"/>
    <cellStyle name="20% - Accent2 12 6 2 2 2 2 2" xfId="1648"/>
    <cellStyle name="20% - Accent2 12 6 2 2 2 3" xfId="1649"/>
    <cellStyle name="20% - Accent2 12 6 2 2 3" xfId="1650"/>
    <cellStyle name="20% - Accent2 12 6 2 2 3 2" xfId="1651"/>
    <cellStyle name="20% - Accent2 12 6 2 2 3 2 2" xfId="1652"/>
    <cellStyle name="20% - Accent2 12 6 2 2 3 3" xfId="1653"/>
    <cellStyle name="20% - Accent2 12 6 2 2 4" xfId="1654"/>
    <cellStyle name="20% - Accent2 12 6 2 2 4 2" xfId="1655"/>
    <cellStyle name="20% - Accent2 12 6 2 2 5" xfId="1656"/>
    <cellStyle name="20% - Accent2 12 6 2 3" xfId="1657"/>
    <cellStyle name="20% - Accent2 12 6 2 3 2" xfId="1658"/>
    <cellStyle name="20% - Accent2 12 6 2 3 2 2" xfId="1659"/>
    <cellStyle name="20% - Accent2 12 6 2 3 3" xfId="1660"/>
    <cellStyle name="20% - Accent2 12 6 2 4" xfId="1661"/>
    <cellStyle name="20% - Accent2 12 6 2 4 2" xfId="1662"/>
    <cellStyle name="20% - Accent2 12 6 2 4 2 2" xfId="1663"/>
    <cellStyle name="20% - Accent2 12 6 2 4 3" xfId="1664"/>
    <cellStyle name="20% - Accent2 12 6 2 5" xfId="1665"/>
    <cellStyle name="20% - Accent2 12 6 2 5 2" xfId="1666"/>
    <cellStyle name="20% - Accent2 12 6 2 6" xfId="1667"/>
    <cellStyle name="20% - Accent2 12 6 2 6 2" xfId="1668"/>
    <cellStyle name="20% - Accent2 12 6 2 7" xfId="1669"/>
    <cellStyle name="20% - Accent2 12 6 3" xfId="1670"/>
    <cellStyle name="20% - Accent2 12 6 3 2" xfId="1671"/>
    <cellStyle name="20% - Accent2 12 6 3 2 2" xfId="1672"/>
    <cellStyle name="20% - Accent2 12 6 3 2 2 2" xfId="1673"/>
    <cellStyle name="20% - Accent2 12 6 3 2 3" xfId="1674"/>
    <cellStyle name="20% - Accent2 12 6 3 3" xfId="1675"/>
    <cellStyle name="20% - Accent2 12 6 3 3 2" xfId="1676"/>
    <cellStyle name="20% - Accent2 12 6 3 3 2 2" xfId="1677"/>
    <cellStyle name="20% - Accent2 12 6 3 3 3" xfId="1678"/>
    <cellStyle name="20% - Accent2 12 6 3 4" xfId="1679"/>
    <cellStyle name="20% - Accent2 12 6 3 4 2" xfId="1680"/>
    <cellStyle name="20% - Accent2 12 6 3 5" xfId="1681"/>
    <cellStyle name="20% - Accent2 12 6 4" xfId="1682"/>
    <cellStyle name="20% - Accent2 12 6 4 2" xfId="1683"/>
    <cellStyle name="20% - Accent2 12 6 4 2 2" xfId="1684"/>
    <cellStyle name="20% - Accent2 12 6 4 3" xfId="1685"/>
    <cellStyle name="20% - Accent2 12 6 5" xfId="1686"/>
    <cellStyle name="20% - Accent2 12 6 5 2" xfId="1687"/>
    <cellStyle name="20% - Accent2 12 6 5 2 2" xfId="1688"/>
    <cellStyle name="20% - Accent2 12 6 5 3" xfId="1689"/>
    <cellStyle name="20% - Accent2 12 6 6" xfId="1690"/>
    <cellStyle name="20% - Accent2 12 6 6 2" xfId="1691"/>
    <cellStyle name="20% - Accent2 12 6 7" xfId="1692"/>
    <cellStyle name="20% - Accent2 12 6 7 2" xfId="1693"/>
    <cellStyle name="20% - Accent2 12 6 8" xfId="1694"/>
    <cellStyle name="20% - Accent2 12 7" xfId="1695"/>
    <cellStyle name="20% - Accent2 12 7 2" xfId="1696"/>
    <cellStyle name="20% - Accent2 12 7 2 2" xfId="1697"/>
    <cellStyle name="20% - Accent2 12 7 2 2 2" xfId="1698"/>
    <cellStyle name="20% - Accent2 12 7 2 2 2 2" xfId="1699"/>
    <cellStyle name="20% - Accent2 12 7 2 2 3" xfId="1700"/>
    <cellStyle name="20% - Accent2 12 7 2 3" xfId="1701"/>
    <cellStyle name="20% - Accent2 12 7 2 3 2" xfId="1702"/>
    <cellStyle name="20% - Accent2 12 7 2 3 2 2" xfId="1703"/>
    <cellStyle name="20% - Accent2 12 7 2 3 3" xfId="1704"/>
    <cellStyle name="20% - Accent2 12 7 2 4" xfId="1705"/>
    <cellStyle name="20% - Accent2 12 7 2 4 2" xfId="1706"/>
    <cellStyle name="20% - Accent2 12 7 2 5" xfId="1707"/>
    <cellStyle name="20% - Accent2 12 7 3" xfId="1708"/>
    <cellStyle name="20% - Accent2 12 7 3 2" xfId="1709"/>
    <cellStyle name="20% - Accent2 12 7 3 2 2" xfId="1710"/>
    <cellStyle name="20% - Accent2 12 7 3 3" xfId="1711"/>
    <cellStyle name="20% - Accent2 12 7 4" xfId="1712"/>
    <cellStyle name="20% - Accent2 12 7 4 2" xfId="1713"/>
    <cellStyle name="20% - Accent2 12 7 4 2 2" xfId="1714"/>
    <cellStyle name="20% - Accent2 12 7 4 3" xfId="1715"/>
    <cellStyle name="20% - Accent2 12 7 5" xfId="1716"/>
    <cellStyle name="20% - Accent2 12 7 5 2" xfId="1717"/>
    <cellStyle name="20% - Accent2 12 7 6" xfId="1718"/>
    <cellStyle name="20% - Accent2 12 7 6 2" xfId="1719"/>
    <cellStyle name="20% - Accent2 12 7 7" xfId="1720"/>
    <cellStyle name="20% - Accent2 12 8" xfId="1721"/>
    <cellStyle name="20% - Accent2 12 8 2" xfId="1722"/>
    <cellStyle name="20% - Accent2 12 8 2 2" xfId="1723"/>
    <cellStyle name="20% - Accent2 12 8 2 2 2" xfId="1724"/>
    <cellStyle name="20% - Accent2 12 8 2 2 2 2" xfId="1725"/>
    <cellStyle name="20% - Accent2 12 8 2 2 3" xfId="1726"/>
    <cellStyle name="20% - Accent2 12 8 2 3" xfId="1727"/>
    <cellStyle name="20% - Accent2 12 8 2 3 2" xfId="1728"/>
    <cellStyle name="20% - Accent2 12 8 2 3 2 2" xfId="1729"/>
    <cellStyle name="20% - Accent2 12 8 2 3 3" xfId="1730"/>
    <cellStyle name="20% - Accent2 12 8 2 4" xfId="1731"/>
    <cellStyle name="20% - Accent2 12 8 2 4 2" xfId="1732"/>
    <cellStyle name="20% - Accent2 12 8 2 5" xfId="1733"/>
    <cellStyle name="20% - Accent2 12 8 3" xfId="1734"/>
    <cellStyle name="20% - Accent2 12 8 3 2" xfId="1735"/>
    <cellStyle name="20% - Accent2 12 8 3 2 2" xfId="1736"/>
    <cellStyle name="20% - Accent2 12 8 3 3" xfId="1737"/>
    <cellStyle name="20% - Accent2 12 8 4" xfId="1738"/>
    <cellStyle name="20% - Accent2 12 8 4 2" xfId="1739"/>
    <cellStyle name="20% - Accent2 12 8 4 2 2" xfId="1740"/>
    <cellStyle name="20% - Accent2 12 8 4 3" xfId="1741"/>
    <cellStyle name="20% - Accent2 12 8 5" xfId="1742"/>
    <cellStyle name="20% - Accent2 12 8 5 2" xfId="1743"/>
    <cellStyle name="20% - Accent2 12 8 6" xfId="1744"/>
    <cellStyle name="20% - Accent2 12 8 6 2" xfId="1745"/>
    <cellStyle name="20% - Accent2 12 8 7" xfId="1746"/>
    <cellStyle name="20% - Accent2 12 9" xfId="1747"/>
    <cellStyle name="20% - Accent2 12 9 2" xfId="1748"/>
    <cellStyle name="20% - Accent2 12 9 2 2" xfId="1749"/>
    <cellStyle name="20% - Accent2 12 9 2 2 2" xfId="1750"/>
    <cellStyle name="20% - Accent2 12 9 2 3" xfId="1751"/>
    <cellStyle name="20% - Accent2 12 9 3" xfId="1752"/>
    <cellStyle name="20% - Accent2 12 9 3 2" xfId="1753"/>
    <cellStyle name="20% - Accent2 12 9 3 2 2" xfId="1754"/>
    <cellStyle name="20% - Accent2 12 9 3 3" xfId="1755"/>
    <cellStyle name="20% - Accent2 12 9 4" xfId="1756"/>
    <cellStyle name="20% - Accent2 12 9 4 2" xfId="1757"/>
    <cellStyle name="20% - Accent2 12 9 5" xfId="1758"/>
    <cellStyle name="20% - Accent2 13" xfId="1759"/>
    <cellStyle name="20% - Accent2 2" xfId="1760"/>
    <cellStyle name="20% - Accent2 2 2" xfId="1761"/>
    <cellStyle name="20% - Accent2 2 2 2" xfId="1762"/>
    <cellStyle name="20% - Accent2 2 3" xfId="1763"/>
    <cellStyle name="20% - Accent2 3" xfId="1764"/>
    <cellStyle name="20% - Accent2 3 2" xfId="1765"/>
    <cellStyle name="20% - Accent2 4" xfId="1766"/>
    <cellStyle name="20% - Accent2 4 2" xfId="1767"/>
    <cellStyle name="20% - Accent2 5" xfId="1768"/>
    <cellStyle name="20% - Accent2 5 2" xfId="1769"/>
    <cellStyle name="20% - Accent2 6" xfId="1770"/>
    <cellStyle name="20% - Accent2 6 2" xfId="1771"/>
    <cellStyle name="20% - Accent2 7" xfId="1772"/>
    <cellStyle name="20% - Accent2 7 2" xfId="1773"/>
    <cellStyle name="20% - Accent2 8" xfId="1774"/>
    <cellStyle name="20% - Accent2 8 2" xfId="1775"/>
    <cellStyle name="20% - Accent2 9" xfId="1776"/>
    <cellStyle name="20% - Accent2 9 2" xfId="1777"/>
    <cellStyle name="20% - Accent3 10" xfId="1778"/>
    <cellStyle name="20% - Accent3 10 2" xfId="1779"/>
    <cellStyle name="20% - Accent3 11" xfId="1780"/>
    <cellStyle name="20% - Accent3 11 2" xfId="1781"/>
    <cellStyle name="20% - Accent3 12" xfId="1782"/>
    <cellStyle name="20% - Accent3 12 10" xfId="1783"/>
    <cellStyle name="20% - Accent3 12 10 2" xfId="1784"/>
    <cellStyle name="20% - Accent3 12 10 2 2" xfId="1785"/>
    <cellStyle name="20% - Accent3 12 10 2 2 2" xfId="1786"/>
    <cellStyle name="20% - Accent3 12 10 2 3" xfId="1787"/>
    <cellStyle name="20% - Accent3 12 10 3" xfId="1788"/>
    <cellStyle name="20% - Accent3 12 10 3 2" xfId="1789"/>
    <cellStyle name="20% - Accent3 12 10 4" xfId="1790"/>
    <cellStyle name="20% - Accent3 12 11" xfId="1791"/>
    <cellStyle name="20% - Accent3 12 11 2" xfId="1792"/>
    <cellStyle name="20% - Accent3 12 11 2 2" xfId="1793"/>
    <cellStyle name="20% - Accent3 12 11 2 2 2" xfId="1794"/>
    <cellStyle name="20% - Accent3 12 11 2 3" xfId="1795"/>
    <cellStyle name="20% - Accent3 12 11 3" xfId="1796"/>
    <cellStyle name="20% - Accent3 12 11 3 2" xfId="1797"/>
    <cellStyle name="20% - Accent3 12 11 4" xfId="1798"/>
    <cellStyle name="20% - Accent3 12 12" xfId="1799"/>
    <cellStyle name="20% - Accent3 12 12 2" xfId="1800"/>
    <cellStyle name="20% - Accent3 12 12 2 2" xfId="1801"/>
    <cellStyle name="20% - Accent3 12 12 3" xfId="1802"/>
    <cellStyle name="20% - Accent3 12 13" xfId="1803"/>
    <cellStyle name="20% - Accent3 12 13 2" xfId="1804"/>
    <cellStyle name="20% - Accent3 12 14" xfId="1805"/>
    <cellStyle name="20% - Accent3 12 14 2" xfId="1806"/>
    <cellStyle name="20% - Accent3 12 15" xfId="1807"/>
    <cellStyle name="20% - Accent3 12 2" xfId="1808"/>
    <cellStyle name="20% - Accent3 12 2 10" xfId="1809"/>
    <cellStyle name="20% - Accent3 12 2 10 2" xfId="1810"/>
    <cellStyle name="20% - Accent3 12 2 11" xfId="1811"/>
    <cellStyle name="20% - Accent3 12 2 11 2" xfId="1812"/>
    <cellStyle name="20% - Accent3 12 2 12" xfId="1813"/>
    <cellStyle name="20% - Accent3 12 2 2" xfId="1814"/>
    <cellStyle name="20% - Accent3 12 2 2 10" xfId="1815"/>
    <cellStyle name="20% - Accent3 12 2 2 10 2" xfId="1816"/>
    <cellStyle name="20% - Accent3 12 2 2 11" xfId="1817"/>
    <cellStyle name="20% - Accent3 12 2 2 2" xfId="1818"/>
    <cellStyle name="20% - Accent3 12 2 2 2 2" xfId="1819"/>
    <cellStyle name="20% - Accent3 12 2 2 2 2 2" xfId="1820"/>
    <cellStyle name="20% - Accent3 12 2 2 2 2 2 2" xfId="1821"/>
    <cellStyle name="20% - Accent3 12 2 2 2 2 2 2 2" xfId="1822"/>
    <cellStyle name="20% - Accent3 12 2 2 2 2 2 2 2 2" xfId="1823"/>
    <cellStyle name="20% - Accent3 12 2 2 2 2 2 2 3" xfId="1824"/>
    <cellStyle name="20% - Accent3 12 2 2 2 2 2 3" xfId="1825"/>
    <cellStyle name="20% - Accent3 12 2 2 2 2 2 3 2" xfId="1826"/>
    <cellStyle name="20% - Accent3 12 2 2 2 2 2 3 2 2" xfId="1827"/>
    <cellStyle name="20% - Accent3 12 2 2 2 2 2 3 3" xfId="1828"/>
    <cellStyle name="20% - Accent3 12 2 2 2 2 2 4" xfId="1829"/>
    <cellStyle name="20% - Accent3 12 2 2 2 2 2 4 2" xfId="1830"/>
    <cellStyle name="20% - Accent3 12 2 2 2 2 2 5" xfId="1831"/>
    <cellStyle name="20% - Accent3 12 2 2 2 2 3" xfId="1832"/>
    <cellStyle name="20% - Accent3 12 2 2 2 2 3 2" xfId="1833"/>
    <cellStyle name="20% - Accent3 12 2 2 2 2 3 2 2" xfId="1834"/>
    <cellStyle name="20% - Accent3 12 2 2 2 2 3 3" xfId="1835"/>
    <cellStyle name="20% - Accent3 12 2 2 2 2 4" xfId="1836"/>
    <cellStyle name="20% - Accent3 12 2 2 2 2 4 2" xfId="1837"/>
    <cellStyle name="20% - Accent3 12 2 2 2 2 4 2 2" xfId="1838"/>
    <cellStyle name="20% - Accent3 12 2 2 2 2 4 3" xfId="1839"/>
    <cellStyle name="20% - Accent3 12 2 2 2 2 5" xfId="1840"/>
    <cellStyle name="20% - Accent3 12 2 2 2 2 5 2" xfId="1841"/>
    <cellStyle name="20% - Accent3 12 2 2 2 2 6" xfId="1842"/>
    <cellStyle name="20% - Accent3 12 2 2 2 2 6 2" xfId="1843"/>
    <cellStyle name="20% - Accent3 12 2 2 2 2 7" xfId="1844"/>
    <cellStyle name="20% - Accent3 12 2 2 2 3" xfId="1845"/>
    <cellStyle name="20% - Accent3 12 2 2 2 3 2" xfId="1846"/>
    <cellStyle name="20% - Accent3 12 2 2 2 3 2 2" xfId="1847"/>
    <cellStyle name="20% - Accent3 12 2 2 2 3 2 2 2" xfId="1848"/>
    <cellStyle name="20% - Accent3 12 2 2 2 3 2 3" xfId="1849"/>
    <cellStyle name="20% - Accent3 12 2 2 2 3 3" xfId="1850"/>
    <cellStyle name="20% - Accent3 12 2 2 2 3 3 2" xfId="1851"/>
    <cellStyle name="20% - Accent3 12 2 2 2 3 3 2 2" xfId="1852"/>
    <cellStyle name="20% - Accent3 12 2 2 2 3 3 3" xfId="1853"/>
    <cellStyle name="20% - Accent3 12 2 2 2 3 4" xfId="1854"/>
    <cellStyle name="20% - Accent3 12 2 2 2 3 4 2" xfId="1855"/>
    <cellStyle name="20% - Accent3 12 2 2 2 3 5" xfId="1856"/>
    <cellStyle name="20% - Accent3 12 2 2 2 4" xfId="1857"/>
    <cellStyle name="20% - Accent3 12 2 2 2 4 2" xfId="1858"/>
    <cellStyle name="20% - Accent3 12 2 2 2 4 2 2" xfId="1859"/>
    <cellStyle name="20% - Accent3 12 2 2 2 4 3" xfId="1860"/>
    <cellStyle name="20% - Accent3 12 2 2 2 5" xfId="1861"/>
    <cellStyle name="20% - Accent3 12 2 2 2 5 2" xfId="1862"/>
    <cellStyle name="20% - Accent3 12 2 2 2 5 2 2" xfId="1863"/>
    <cellStyle name="20% - Accent3 12 2 2 2 5 3" xfId="1864"/>
    <cellStyle name="20% - Accent3 12 2 2 2 6" xfId="1865"/>
    <cellStyle name="20% - Accent3 12 2 2 2 6 2" xfId="1866"/>
    <cellStyle name="20% - Accent3 12 2 2 2 7" xfId="1867"/>
    <cellStyle name="20% - Accent3 12 2 2 2 7 2" xfId="1868"/>
    <cellStyle name="20% - Accent3 12 2 2 2 8" xfId="1869"/>
    <cellStyle name="20% - Accent3 12 2 2 3" xfId="1870"/>
    <cellStyle name="20% - Accent3 12 2 2 3 2" xfId="1871"/>
    <cellStyle name="20% - Accent3 12 2 2 3 2 2" xfId="1872"/>
    <cellStyle name="20% - Accent3 12 2 2 3 2 2 2" xfId="1873"/>
    <cellStyle name="20% - Accent3 12 2 2 3 2 2 2 2" xfId="1874"/>
    <cellStyle name="20% - Accent3 12 2 2 3 2 2 3" xfId="1875"/>
    <cellStyle name="20% - Accent3 12 2 2 3 2 3" xfId="1876"/>
    <cellStyle name="20% - Accent3 12 2 2 3 2 3 2" xfId="1877"/>
    <cellStyle name="20% - Accent3 12 2 2 3 2 3 2 2" xfId="1878"/>
    <cellStyle name="20% - Accent3 12 2 2 3 2 3 3" xfId="1879"/>
    <cellStyle name="20% - Accent3 12 2 2 3 2 4" xfId="1880"/>
    <cellStyle name="20% - Accent3 12 2 2 3 2 4 2" xfId="1881"/>
    <cellStyle name="20% - Accent3 12 2 2 3 2 5" xfId="1882"/>
    <cellStyle name="20% - Accent3 12 2 2 3 3" xfId="1883"/>
    <cellStyle name="20% - Accent3 12 2 2 3 3 2" xfId="1884"/>
    <cellStyle name="20% - Accent3 12 2 2 3 3 2 2" xfId="1885"/>
    <cellStyle name="20% - Accent3 12 2 2 3 3 3" xfId="1886"/>
    <cellStyle name="20% - Accent3 12 2 2 3 4" xfId="1887"/>
    <cellStyle name="20% - Accent3 12 2 2 3 4 2" xfId="1888"/>
    <cellStyle name="20% - Accent3 12 2 2 3 4 2 2" xfId="1889"/>
    <cellStyle name="20% - Accent3 12 2 2 3 4 3" xfId="1890"/>
    <cellStyle name="20% - Accent3 12 2 2 3 5" xfId="1891"/>
    <cellStyle name="20% - Accent3 12 2 2 3 5 2" xfId="1892"/>
    <cellStyle name="20% - Accent3 12 2 2 3 6" xfId="1893"/>
    <cellStyle name="20% - Accent3 12 2 2 3 6 2" xfId="1894"/>
    <cellStyle name="20% - Accent3 12 2 2 3 7" xfId="1895"/>
    <cellStyle name="20% - Accent3 12 2 2 4" xfId="1896"/>
    <cellStyle name="20% - Accent3 12 2 2 4 2" xfId="1897"/>
    <cellStyle name="20% - Accent3 12 2 2 4 2 2" xfId="1898"/>
    <cellStyle name="20% - Accent3 12 2 2 4 2 2 2" xfId="1899"/>
    <cellStyle name="20% - Accent3 12 2 2 4 2 2 2 2" xfId="1900"/>
    <cellStyle name="20% - Accent3 12 2 2 4 2 2 3" xfId="1901"/>
    <cellStyle name="20% - Accent3 12 2 2 4 2 3" xfId="1902"/>
    <cellStyle name="20% - Accent3 12 2 2 4 2 3 2" xfId="1903"/>
    <cellStyle name="20% - Accent3 12 2 2 4 2 3 2 2" xfId="1904"/>
    <cellStyle name="20% - Accent3 12 2 2 4 2 3 3" xfId="1905"/>
    <cellStyle name="20% - Accent3 12 2 2 4 2 4" xfId="1906"/>
    <cellStyle name="20% - Accent3 12 2 2 4 2 4 2" xfId="1907"/>
    <cellStyle name="20% - Accent3 12 2 2 4 2 5" xfId="1908"/>
    <cellStyle name="20% - Accent3 12 2 2 4 3" xfId="1909"/>
    <cellStyle name="20% - Accent3 12 2 2 4 3 2" xfId="1910"/>
    <cellStyle name="20% - Accent3 12 2 2 4 3 2 2" xfId="1911"/>
    <cellStyle name="20% - Accent3 12 2 2 4 3 3" xfId="1912"/>
    <cellStyle name="20% - Accent3 12 2 2 4 4" xfId="1913"/>
    <cellStyle name="20% - Accent3 12 2 2 4 4 2" xfId="1914"/>
    <cellStyle name="20% - Accent3 12 2 2 4 4 2 2" xfId="1915"/>
    <cellStyle name="20% - Accent3 12 2 2 4 4 3" xfId="1916"/>
    <cellStyle name="20% - Accent3 12 2 2 4 5" xfId="1917"/>
    <cellStyle name="20% - Accent3 12 2 2 4 5 2" xfId="1918"/>
    <cellStyle name="20% - Accent3 12 2 2 4 6" xfId="1919"/>
    <cellStyle name="20% - Accent3 12 2 2 4 6 2" xfId="1920"/>
    <cellStyle name="20% - Accent3 12 2 2 4 7" xfId="1921"/>
    <cellStyle name="20% - Accent3 12 2 2 5" xfId="1922"/>
    <cellStyle name="20% - Accent3 12 2 2 5 2" xfId="1923"/>
    <cellStyle name="20% - Accent3 12 2 2 5 2 2" xfId="1924"/>
    <cellStyle name="20% - Accent3 12 2 2 5 2 2 2" xfId="1925"/>
    <cellStyle name="20% - Accent3 12 2 2 5 2 3" xfId="1926"/>
    <cellStyle name="20% - Accent3 12 2 2 5 3" xfId="1927"/>
    <cellStyle name="20% - Accent3 12 2 2 5 3 2" xfId="1928"/>
    <cellStyle name="20% - Accent3 12 2 2 5 3 2 2" xfId="1929"/>
    <cellStyle name="20% - Accent3 12 2 2 5 3 3" xfId="1930"/>
    <cellStyle name="20% - Accent3 12 2 2 5 4" xfId="1931"/>
    <cellStyle name="20% - Accent3 12 2 2 5 4 2" xfId="1932"/>
    <cellStyle name="20% - Accent3 12 2 2 5 5" xfId="1933"/>
    <cellStyle name="20% - Accent3 12 2 2 6" xfId="1934"/>
    <cellStyle name="20% - Accent3 12 2 2 6 2" xfId="1935"/>
    <cellStyle name="20% - Accent3 12 2 2 6 2 2" xfId="1936"/>
    <cellStyle name="20% - Accent3 12 2 2 6 2 2 2" xfId="1937"/>
    <cellStyle name="20% - Accent3 12 2 2 6 2 3" xfId="1938"/>
    <cellStyle name="20% - Accent3 12 2 2 6 3" xfId="1939"/>
    <cellStyle name="20% - Accent3 12 2 2 6 3 2" xfId="1940"/>
    <cellStyle name="20% - Accent3 12 2 2 6 4" xfId="1941"/>
    <cellStyle name="20% - Accent3 12 2 2 7" xfId="1942"/>
    <cellStyle name="20% - Accent3 12 2 2 7 2" xfId="1943"/>
    <cellStyle name="20% - Accent3 12 2 2 7 2 2" xfId="1944"/>
    <cellStyle name="20% - Accent3 12 2 2 7 3" xfId="1945"/>
    <cellStyle name="20% - Accent3 12 2 2 8" xfId="1946"/>
    <cellStyle name="20% - Accent3 12 2 2 8 2" xfId="1947"/>
    <cellStyle name="20% - Accent3 12 2 2 8 2 2" xfId="1948"/>
    <cellStyle name="20% - Accent3 12 2 2 8 3" xfId="1949"/>
    <cellStyle name="20% - Accent3 12 2 2 9" xfId="1950"/>
    <cellStyle name="20% - Accent3 12 2 2 9 2" xfId="1951"/>
    <cellStyle name="20% - Accent3 12 2 3" xfId="1952"/>
    <cellStyle name="20% - Accent3 12 2 3 2" xfId="1953"/>
    <cellStyle name="20% - Accent3 12 2 3 2 2" xfId="1954"/>
    <cellStyle name="20% - Accent3 12 2 3 2 2 2" xfId="1955"/>
    <cellStyle name="20% - Accent3 12 2 3 2 2 2 2" xfId="1956"/>
    <cellStyle name="20% - Accent3 12 2 3 2 2 2 2 2" xfId="1957"/>
    <cellStyle name="20% - Accent3 12 2 3 2 2 2 3" xfId="1958"/>
    <cellStyle name="20% - Accent3 12 2 3 2 2 3" xfId="1959"/>
    <cellStyle name="20% - Accent3 12 2 3 2 2 3 2" xfId="1960"/>
    <cellStyle name="20% - Accent3 12 2 3 2 2 3 2 2" xfId="1961"/>
    <cellStyle name="20% - Accent3 12 2 3 2 2 3 3" xfId="1962"/>
    <cellStyle name="20% - Accent3 12 2 3 2 2 4" xfId="1963"/>
    <cellStyle name="20% - Accent3 12 2 3 2 2 4 2" xfId="1964"/>
    <cellStyle name="20% - Accent3 12 2 3 2 2 5" xfId="1965"/>
    <cellStyle name="20% - Accent3 12 2 3 2 3" xfId="1966"/>
    <cellStyle name="20% - Accent3 12 2 3 2 3 2" xfId="1967"/>
    <cellStyle name="20% - Accent3 12 2 3 2 3 2 2" xfId="1968"/>
    <cellStyle name="20% - Accent3 12 2 3 2 3 3" xfId="1969"/>
    <cellStyle name="20% - Accent3 12 2 3 2 4" xfId="1970"/>
    <cellStyle name="20% - Accent3 12 2 3 2 4 2" xfId="1971"/>
    <cellStyle name="20% - Accent3 12 2 3 2 4 2 2" xfId="1972"/>
    <cellStyle name="20% - Accent3 12 2 3 2 4 3" xfId="1973"/>
    <cellStyle name="20% - Accent3 12 2 3 2 5" xfId="1974"/>
    <cellStyle name="20% - Accent3 12 2 3 2 5 2" xfId="1975"/>
    <cellStyle name="20% - Accent3 12 2 3 2 6" xfId="1976"/>
    <cellStyle name="20% - Accent3 12 2 3 2 6 2" xfId="1977"/>
    <cellStyle name="20% - Accent3 12 2 3 2 7" xfId="1978"/>
    <cellStyle name="20% - Accent3 12 2 3 3" xfId="1979"/>
    <cellStyle name="20% - Accent3 12 2 3 3 2" xfId="1980"/>
    <cellStyle name="20% - Accent3 12 2 3 3 2 2" xfId="1981"/>
    <cellStyle name="20% - Accent3 12 2 3 3 2 2 2" xfId="1982"/>
    <cellStyle name="20% - Accent3 12 2 3 3 2 3" xfId="1983"/>
    <cellStyle name="20% - Accent3 12 2 3 3 3" xfId="1984"/>
    <cellStyle name="20% - Accent3 12 2 3 3 3 2" xfId="1985"/>
    <cellStyle name="20% - Accent3 12 2 3 3 3 2 2" xfId="1986"/>
    <cellStyle name="20% - Accent3 12 2 3 3 3 3" xfId="1987"/>
    <cellStyle name="20% - Accent3 12 2 3 3 4" xfId="1988"/>
    <cellStyle name="20% - Accent3 12 2 3 3 4 2" xfId="1989"/>
    <cellStyle name="20% - Accent3 12 2 3 3 5" xfId="1990"/>
    <cellStyle name="20% - Accent3 12 2 3 4" xfId="1991"/>
    <cellStyle name="20% - Accent3 12 2 3 4 2" xfId="1992"/>
    <cellStyle name="20% - Accent3 12 2 3 4 2 2" xfId="1993"/>
    <cellStyle name="20% - Accent3 12 2 3 4 3" xfId="1994"/>
    <cellStyle name="20% - Accent3 12 2 3 5" xfId="1995"/>
    <cellStyle name="20% - Accent3 12 2 3 5 2" xfId="1996"/>
    <cellStyle name="20% - Accent3 12 2 3 5 2 2" xfId="1997"/>
    <cellStyle name="20% - Accent3 12 2 3 5 3" xfId="1998"/>
    <cellStyle name="20% - Accent3 12 2 3 6" xfId="1999"/>
    <cellStyle name="20% - Accent3 12 2 3 6 2" xfId="2000"/>
    <cellStyle name="20% - Accent3 12 2 3 7" xfId="2001"/>
    <cellStyle name="20% - Accent3 12 2 3 7 2" xfId="2002"/>
    <cellStyle name="20% - Accent3 12 2 3 8" xfId="2003"/>
    <cellStyle name="20% - Accent3 12 2 4" xfId="2004"/>
    <cellStyle name="20% - Accent3 12 2 4 2" xfId="2005"/>
    <cellStyle name="20% - Accent3 12 2 4 2 2" xfId="2006"/>
    <cellStyle name="20% - Accent3 12 2 4 2 2 2" xfId="2007"/>
    <cellStyle name="20% - Accent3 12 2 4 2 2 2 2" xfId="2008"/>
    <cellStyle name="20% - Accent3 12 2 4 2 2 3" xfId="2009"/>
    <cellStyle name="20% - Accent3 12 2 4 2 3" xfId="2010"/>
    <cellStyle name="20% - Accent3 12 2 4 2 3 2" xfId="2011"/>
    <cellStyle name="20% - Accent3 12 2 4 2 3 2 2" xfId="2012"/>
    <cellStyle name="20% - Accent3 12 2 4 2 3 3" xfId="2013"/>
    <cellStyle name="20% - Accent3 12 2 4 2 4" xfId="2014"/>
    <cellStyle name="20% - Accent3 12 2 4 2 4 2" xfId="2015"/>
    <cellStyle name="20% - Accent3 12 2 4 2 5" xfId="2016"/>
    <cellStyle name="20% - Accent3 12 2 4 3" xfId="2017"/>
    <cellStyle name="20% - Accent3 12 2 4 3 2" xfId="2018"/>
    <cellStyle name="20% - Accent3 12 2 4 3 2 2" xfId="2019"/>
    <cellStyle name="20% - Accent3 12 2 4 3 3" xfId="2020"/>
    <cellStyle name="20% - Accent3 12 2 4 4" xfId="2021"/>
    <cellStyle name="20% - Accent3 12 2 4 4 2" xfId="2022"/>
    <cellStyle name="20% - Accent3 12 2 4 4 2 2" xfId="2023"/>
    <cellStyle name="20% - Accent3 12 2 4 4 3" xfId="2024"/>
    <cellStyle name="20% - Accent3 12 2 4 5" xfId="2025"/>
    <cellStyle name="20% - Accent3 12 2 4 5 2" xfId="2026"/>
    <cellStyle name="20% - Accent3 12 2 4 6" xfId="2027"/>
    <cellStyle name="20% - Accent3 12 2 4 6 2" xfId="2028"/>
    <cellStyle name="20% - Accent3 12 2 4 7" xfId="2029"/>
    <cellStyle name="20% - Accent3 12 2 5" xfId="2030"/>
    <cellStyle name="20% - Accent3 12 2 5 2" xfId="2031"/>
    <cellStyle name="20% - Accent3 12 2 5 2 2" xfId="2032"/>
    <cellStyle name="20% - Accent3 12 2 5 2 2 2" xfId="2033"/>
    <cellStyle name="20% - Accent3 12 2 5 2 2 2 2" xfId="2034"/>
    <cellStyle name="20% - Accent3 12 2 5 2 2 3" xfId="2035"/>
    <cellStyle name="20% - Accent3 12 2 5 2 3" xfId="2036"/>
    <cellStyle name="20% - Accent3 12 2 5 2 3 2" xfId="2037"/>
    <cellStyle name="20% - Accent3 12 2 5 2 3 2 2" xfId="2038"/>
    <cellStyle name="20% - Accent3 12 2 5 2 3 3" xfId="2039"/>
    <cellStyle name="20% - Accent3 12 2 5 2 4" xfId="2040"/>
    <cellStyle name="20% - Accent3 12 2 5 2 4 2" xfId="2041"/>
    <cellStyle name="20% - Accent3 12 2 5 2 5" xfId="2042"/>
    <cellStyle name="20% - Accent3 12 2 5 3" xfId="2043"/>
    <cellStyle name="20% - Accent3 12 2 5 3 2" xfId="2044"/>
    <cellStyle name="20% - Accent3 12 2 5 3 2 2" xfId="2045"/>
    <cellStyle name="20% - Accent3 12 2 5 3 3" xfId="2046"/>
    <cellStyle name="20% - Accent3 12 2 5 4" xfId="2047"/>
    <cellStyle name="20% - Accent3 12 2 5 4 2" xfId="2048"/>
    <cellStyle name="20% - Accent3 12 2 5 4 2 2" xfId="2049"/>
    <cellStyle name="20% - Accent3 12 2 5 4 3" xfId="2050"/>
    <cellStyle name="20% - Accent3 12 2 5 5" xfId="2051"/>
    <cellStyle name="20% - Accent3 12 2 5 5 2" xfId="2052"/>
    <cellStyle name="20% - Accent3 12 2 5 6" xfId="2053"/>
    <cellStyle name="20% - Accent3 12 2 5 6 2" xfId="2054"/>
    <cellStyle name="20% - Accent3 12 2 5 7" xfId="2055"/>
    <cellStyle name="20% - Accent3 12 2 6" xfId="2056"/>
    <cellStyle name="20% - Accent3 12 2 6 2" xfId="2057"/>
    <cellStyle name="20% - Accent3 12 2 6 2 2" xfId="2058"/>
    <cellStyle name="20% - Accent3 12 2 6 2 2 2" xfId="2059"/>
    <cellStyle name="20% - Accent3 12 2 6 2 3" xfId="2060"/>
    <cellStyle name="20% - Accent3 12 2 6 3" xfId="2061"/>
    <cellStyle name="20% - Accent3 12 2 6 3 2" xfId="2062"/>
    <cellStyle name="20% - Accent3 12 2 6 3 2 2" xfId="2063"/>
    <cellStyle name="20% - Accent3 12 2 6 3 3" xfId="2064"/>
    <cellStyle name="20% - Accent3 12 2 6 4" xfId="2065"/>
    <cellStyle name="20% - Accent3 12 2 6 4 2" xfId="2066"/>
    <cellStyle name="20% - Accent3 12 2 6 5" xfId="2067"/>
    <cellStyle name="20% - Accent3 12 2 7" xfId="2068"/>
    <cellStyle name="20% - Accent3 12 2 7 2" xfId="2069"/>
    <cellStyle name="20% - Accent3 12 2 7 2 2" xfId="2070"/>
    <cellStyle name="20% - Accent3 12 2 7 2 2 2" xfId="2071"/>
    <cellStyle name="20% - Accent3 12 2 7 2 3" xfId="2072"/>
    <cellStyle name="20% - Accent3 12 2 7 3" xfId="2073"/>
    <cellStyle name="20% - Accent3 12 2 7 3 2" xfId="2074"/>
    <cellStyle name="20% - Accent3 12 2 7 4" xfId="2075"/>
    <cellStyle name="20% - Accent3 12 2 8" xfId="2076"/>
    <cellStyle name="20% - Accent3 12 2 8 2" xfId="2077"/>
    <cellStyle name="20% - Accent3 12 2 8 2 2" xfId="2078"/>
    <cellStyle name="20% - Accent3 12 2 8 3" xfId="2079"/>
    <cellStyle name="20% - Accent3 12 2 9" xfId="2080"/>
    <cellStyle name="20% - Accent3 12 2 9 2" xfId="2081"/>
    <cellStyle name="20% - Accent3 12 2 9 2 2" xfId="2082"/>
    <cellStyle name="20% - Accent3 12 2 9 3" xfId="2083"/>
    <cellStyle name="20% - Accent3 12 3" xfId="2084"/>
    <cellStyle name="20% - Accent3 12 3 10" xfId="2085"/>
    <cellStyle name="20% - Accent3 12 3 10 2" xfId="2086"/>
    <cellStyle name="20% - Accent3 12 3 11" xfId="2087"/>
    <cellStyle name="20% - Accent3 12 3 2" xfId="2088"/>
    <cellStyle name="20% - Accent3 12 3 2 2" xfId="2089"/>
    <cellStyle name="20% - Accent3 12 3 2 2 2" xfId="2090"/>
    <cellStyle name="20% - Accent3 12 3 2 2 2 2" xfId="2091"/>
    <cellStyle name="20% - Accent3 12 3 2 2 2 2 2" xfId="2092"/>
    <cellStyle name="20% - Accent3 12 3 2 2 2 2 2 2" xfId="2093"/>
    <cellStyle name="20% - Accent3 12 3 2 2 2 2 3" xfId="2094"/>
    <cellStyle name="20% - Accent3 12 3 2 2 2 3" xfId="2095"/>
    <cellStyle name="20% - Accent3 12 3 2 2 2 3 2" xfId="2096"/>
    <cellStyle name="20% - Accent3 12 3 2 2 2 3 2 2" xfId="2097"/>
    <cellStyle name="20% - Accent3 12 3 2 2 2 3 3" xfId="2098"/>
    <cellStyle name="20% - Accent3 12 3 2 2 2 4" xfId="2099"/>
    <cellStyle name="20% - Accent3 12 3 2 2 2 4 2" xfId="2100"/>
    <cellStyle name="20% - Accent3 12 3 2 2 2 5" xfId="2101"/>
    <cellStyle name="20% - Accent3 12 3 2 2 3" xfId="2102"/>
    <cellStyle name="20% - Accent3 12 3 2 2 3 2" xfId="2103"/>
    <cellStyle name="20% - Accent3 12 3 2 2 3 2 2" xfId="2104"/>
    <cellStyle name="20% - Accent3 12 3 2 2 3 3" xfId="2105"/>
    <cellStyle name="20% - Accent3 12 3 2 2 4" xfId="2106"/>
    <cellStyle name="20% - Accent3 12 3 2 2 4 2" xfId="2107"/>
    <cellStyle name="20% - Accent3 12 3 2 2 4 2 2" xfId="2108"/>
    <cellStyle name="20% - Accent3 12 3 2 2 4 3" xfId="2109"/>
    <cellStyle name="20% - Accent3 12 3 2 2 5" xfId="2110"/>
    <cellStyle name="20% - Accent3 12 3 2 2 5 2" xfId="2111"/>
    <cellStyle name="20% - Accent3 12 3 2 2 6" xfId="2112"/>
    <cellStyle name="20% - Accent3 12 3 2 2 6 2" xfId="2113"/>
    <cellStyle name="20% - Accent3 12 3 2 2 7" xfId="2114"/>
    <cellStyle name="20% - Accent3 12 3 2 3" xfId="2115"/>
    <cellStyle name="20% - Accent3 12 3 2 3 2" xfId="2116"/>
    <cellStyle name="20% - Accent3 12 3 2 3 2 2" xfId="2117"/>
    <cellStyle name="20% - Accent3 12 3 2 3 2 2 2" xfId="2118"/>
    <cellStyle name="20% - Accent3 12 3 2 3 2 3" xfId="2119"/>
    <cellStyle name="20% - Accent3 12 3 2 3 3" xfId="2120"/>
    <cellStyle name="20% - Accent3 12 3 2 3 3 2" xfId="2121"/>
    <cellStyle name="20% - Accent3 12 3 2 3 3 2 2" xfId="2122"/>
    <cellStyle name="20% - Accent3 12 3 2 3 3 3" xfId="2123"/>
    <cellStyle name="20% - Accent3 12 3 2 3 4" xfId="2124"/>
    <cellStyle name="20% - Accent3 12 3 2 3 4 2" xfId="2125"/>
    <cellStyle name="20% - Accent3 12 3 2 3 5" xfId="2126"/>
    <cellStyle name="20% - Accent3 12 3 2 4" xfId="2127"/>
    <cellStyle name="20% - Accent3 12 3 2 4 2" xfId="2128"/>
    <cellStyle name="20% - Accent3 12 3 2 4 2 2" xfId="2129"/>
    <cellStyle name="20% - Accent3 12 3 2 4 3" xfId="2130"/>
    <cellStyle name="20% - Accent3 12 3 2 5" xfId="2131"/>
    <cellStyle name="20% - Accent3 12 3 2 5 2" xfId="2132"/>
    <cellStyle name="20% - Accent3 12 3 2 5 2 2" xfId="2133"/>
    <cellStyle name="20% - Accent3 12 3 2 5 3" xfId="2134"/>
    <cellStyle name="20% - Accent3 12 3 2 6" xfId="2135"/>
    <cellStyle name="20% - Accent3 12 3 2 6 2" xfId="2136"/>
    <cellStyle name="20% - Accent3 12 3 2 7" xfId="2137"/>
    <cellStyle name="20% - Accent3 12 3 2 7 2" xfId="2138"/>
    <cellStyle name="20% - Accent3 12 3 2 8" xfId="2139"/>
    <cellStyle name="20% - Accent3 12 3 3" xfId="2140"/>
    <cellStyle name="20% - Accent3 12 3 3 2" xfId="2141"/>
    <cellStyle name="20% - Accent3 12 3 3 2 2" xfId="2142"/>
    <cellStyle name="20% - Accent3 12 3 3 2 2 2" xfId="2143"/>
    <cellStyle name="20% - Accent3 12 3 3 2 2 2 2" xfId="2144"/>
    <cellStyle name="20% - Accent3 12 3 3 2 2 3" xfId="2145"/>
    <cellStyle name="20% - Accent3 12 3 3 2 3" xfId="2146"/>
    <cellStyle name="20% - Accent3 12 3 3 2 3 2" xfId="2147"/>
    <cellStyle name="20% - Accent3 12 3 3 2 3 2 2" xfId="2148"/>
    <cellStyle name="20% - Accent3 12 3 3 2 3 3" xfId="2149"/>
    <cellStyle name="20% - Accent3 12 3 3 2 4" xfId="2150"/>
    <cellStyle name="20% - Accent3 12 3 3 2 4 2" xfId="2151"/>
    <cellStyle name="20% - Accent3 12 3 3 2 5" xfId="2152"/>
    <cellStyle name="20% - Accent3 12 3 3 3" xfId="2153"/>
    <cellStyle name="20% - Accent3 12 3 3 3 2" xfId="2154"/>
    <cellStyle name="20% - Accent3 12 3 3 3 2 2" xfId="2155"/>
    <cellStyle name="20% - Accent3 12 3 3 3 3" xfId="2156"/>
    <cellStyle name="20% - Accent3 12 3 3 4" xfId="2157"/>
    <cellStyle name="20% - Accent3 12 3 3 4 2" xfId="2158"/>
    <cellStyle name="20% - Accent3 12 3 3 4 2 2" xfId="2159"/>
    <cellStyle name="20% - Accent3 12 3 3 4 3" xfId="2160"/>
    <cellStyle name="20% - Accent3 12 3 3 5" xfId="2161"/>
    <cellStyle name="20% - Accent3 12 3 3 5 2" xfId="2162"/>
    <cellStyle name="20% - Accent3 12 3 3 6" xfId="2163"/>
    <cellStyle name="20% - Accent3 12 3 3 6 2" xfId="2164"/>
    <cellStyle name="20% - Accent3 12 3 3 7" xfId="2165"/>
    <cellStyle name="20% - Accent3 12 3 4" xfId="2166"/>
    <cellStyle name="20% - Accent3 12 3 4 2" xfId="2167"/>
    <cellStyle name="20% - Accent3 12 3 4 2 2" xfId="2168"/>
    <cellStyle name="20% - Accent3 12 3 4 2 2 2" xfId="2169"/>
    <cellStyle name="20% - Accent3 12 3 4 2 2 2 2" xfId="2170"/>
    <cellStyle name="20% - Accent3 12 3 4 2 2 3" xfId="2171"/>
    <cellStyle name="20% - Accent3 12 3 4 2 3" xfId="2172"/>
    <cellStyle name="20% - Accent3 12 3 4 2 3 2" xfId="2173"/>
    <cellStyle name="20% - Accent3 12 3 4 2 3 2 2" xfId="2174"/>
    <cellStyle name="20% - Accent3 12 3 4 2 3 3" xfId="2175"/>
    <cellStyle name="20% - Accent3 12 3 4 2 4" xfId="2176"/>
    <cellStyle name="20% - Accent3 12 3 4 2 4 2" xfId="2177"/>
    <cellStyle name="20% - Accent3 12 3 4 2 5" xfId="2178"/>
    <cellStyle name="20% - Accent3 12 3 4 3" xfId="2179"/>
    <cellStyle name="20% - Accent3 12 3 4 3 2" xfId="2180"/>
    <cellStyle name="20% - Accent3 12 3 4 3 2 2" xfId="2181"/>
    <cellStyle name="20% - Accent3 12 3 4 3 3" xfId="2182"/>
    <cellStyle name="20% - Accent3 12 3 4 4" xfId="2183"/>
    <cellStyle name="20% - Accent3 12 3 4 4 2" xfId="2184"/>
    <cellStyle name="20% - Accent3 12 3 4 4 2 2" xfId="2185"/>
    <cellStyle name="20% - Accent3 12 3 4 4 3" xfId="2186"/>
    <cellStyle name="20% - Accent3 12 3 4 5" xfId="2187"/>
    <cellStyle name="20% - Accent3 12 3 4 5 2" xfId="2188"/>
    <cellStyle name="20% - Accent3 12 3 4 6" xfId="2189"/>
    <cellStyle name="20% - Accent3 12 3 4 6 2" xfId="2190"/>
    <cellStyle name="20% - Accent3 12 3 4 7" xfId="2191"/>
    <cellStyle name="20% - Accent3 12 3 5" xfId="2192"/>
    <cellStyle name="20% - Accent3 12 3 5 2" xfId="2193"/>
    <cellStyle name="20% - Accent3 12 3 5 2 2" xfId="2194"/>
    <cellStyle name="20% - Accent3 12 3 5 2 2 2" xfId="2195"/>
    <cellStyle name="20% - Accent3 12 3 5 2 3" xfId="2196"/>
    <cellStyle name="20% - Accent3 12 3 5 3" xfId="2197"/>
    <cellStyle name="20% - Accent3 12 3 5 3 2" xfId="2198"/>
    <cellStyle name="20% - Accent3 12 3 5 3 2 2" xfId="2199"/>
    <cellStyle name="20% - Accent3 12 3 5 3 3" xfId="2200"/>
    <cellStyle name="20% - Accent3 12 3 5 4" xfId="2201"/>
    <cellStyle name="20% - Accent3 12 3 5 4 2" xfId="2202"/>
    <cellStyle name="20% - Accent3 12 3 5 5" xfId="2203"/>
    <cellStyle name="20% - Accent3 12 3 6" xfId="2204"/>
    <cellStyle name="20% - Accent3 12 3 6 2" xfId="2205"/>
    <cellStyle name="20% - Accent3 12 3 6 2 2" xfId="2206"/>
    <cellStyle name="20% - Accent3 12 3 6 2 2 2" xfId="2207"/>
    <cellStyle name="20% - Accent3 12 3 6 2 3" xfId="2208"/>
    <cellStyle name="20% - Accent3 12 3 6 3" xfId="2209"/>
    <cellStyle name="20% - Accent3 12 3 6 3 2" xfId="2210"/>
    <cellStyle name="20% - Accent3 12 3 6 4" xfId="2211"/>
    <cellStyle name="20% - Accent3 12 3 7" xfId="2212"/>
    <cellStyle name="20% - Accent3 12 3 7 2" xfId="2213"/>
    <cellStyle name="20% - Accent3 12 3 7 2 2" xfId="2214"/>
    <cellStyle name="20% - Accent3 12 3 7 3" xfId="2215"/>
    <cellStyle name="20% - Accent3 12 3 8" xfId="2216"/>
    <cellStyle name="20% - Accent3 12 3 8 2" xfId="2217"/>
    <cellStyle name="20% - Accent3 12 3 8 2 2" xfId="2218"/>
    <cellStyle name="20% - Accent3 12 3 8 3" xfId="2219"/>
    <cellStyle name="20% - Accent3 12 3 9" xfId="2220"/>
    <cellStyle name="20% - Accent3 12 3 9 2" xfId="2221"/>
    <cellStyle name="20% - Accent3 12 4" xfId="2222"/>
    <cellStyle name="20% - Accent3 12 4 10" xfId="2223"/>
    <cellStyle name="20% - Accent3 12 4 10 2" xfId="2224"/>
    <cellStyle name="20% - Accent3 12 4 11" xfId="2225"/>
    <cellStyle name="20% - Accent3 12 4 2" xfId="2226"/>
    <cellStyle name="20% - Accent3 12 4 2 2" xfId="2227"/>
    <cellStyle name="20% - Accent3 12 4 2 2 2" xfId="2228"/>
    <cellStyle name="20% - Accent3 12 4 2 2 2 2" xfId="2229"/>
    <cellStyle name="20% - Accent3 12 4 2 2 2 2 2" xfId="2230"/>
    <cellStyle name="20% - Accent3 12 4 2 2 2 2 2 2" xfId="2231"/>
    <cellStyle name="20% - Accent3 12 4 2 2 2 2 3" xfId="2232"/>
    <cellStyle name="20% - Accent3 12 4 2 2 2 3" xfId="2233"/>
    <cellStyle name="20% - Accent3 12 4 2 2 2 3 2" xfId="2234"/>
    <cellStyle name="20% - Accent3 12 4 2 2 2 3 2 2" xfId="2235"/>
    <cellStyle name="20% - Accent3 12 4 2 2 2 3 3" xfId="2236"/>
    <cellStyle name="20% - Accent3 12 4 2 2 2 4" xfId="2237"/>
    <cellStyle name="20% - Accent3 12 4 2 2 2 4 2" xfId="2238"/>
    <cellStyle name="20% - Accent3 12 4 2 2 2 5" xfId="2239"/>
    <cellStyle name="20% - Accent3 12 4 2 2 3" xfId="2240"/>
    <cellStyle name="20% - Accent3 12 4 2 2 3 2" xfId="2241"/>
    <cellStyle name="20% - Accent3 12 4 2 2 3 2 2" xfId="2242"/>
    <cellStyle name="20% - Accent3 12 4 2 2 3 3" xfId="2243"/>
    <cellStyle name="20% - Accent3 12 4 2 2 4" xfId="2244"/>
    <cellStyle name="20% - Accent3 12 4 2 2 4 2" xfId="2245"/>
    <cellStyle name="20% - Accent3 12 4 2 2 4 2 2" xfId="2246"/>
    <cellStyle name="20% - Accent3 12 4 2 2 4 3" xfId="2247"/>
    <cellStyle name="20% - Accent3 12 4 2 2 5" xfId="2248"/>
    <cellStyle name="20% - Accent3 12 4 2 2 5 2" xfId="2249"/>
    <cellStyle name="20% - Accent3 12 4 2 2 6" xfId="2250"/>
    <cellStyle name="20% - Accent3 12 4 2 2 6 2" xfId="2251"/>
    <cellStyle name="20% - Accent3 12 4 2 2 7" xfId="2252"/>
    <cellStyle name="20% - Accent3 12 4 2 3" xfId="2253"/>
    <cellStyle name="20% - Accent3 12 4 2 3 2" xfId="2254"/>
    <cellStyle name="20% - Accent3 12 4 2 3 2 2" xfId="2255"/>
    <cellStyle name="20% - Accent3 12 4 2 3 2 2 2" xfId="2256"/>
    <cellStyle name="20% - Accent3 12 4 2 3 2 3" xfId="2257"/>
    <cellStyle name="20% - Accent3 12 4 2 3 3" xfId="2258"/>
    <cellStyle name="20% - Accent3 12 4 2 3 3 2" xfId="2259"/>
    <cellStyle name="20% - Accent3 12 4 2 3 3 2 2" xfId="2260"/>
    <cellStyle name="20% - Accent3 12 4 2 3 3 3" xfId="2261"/>
    <cellStyle name="20% - Accent3 12 4 2 3 4" xfId="2262"/>
    <cellStyle name="20% - Accent3 12 4 2 3 4 2" xfId="2263"/>
    <cellStyle name="20% - Accent3 12 4 2 3 5" xfId="2264"/>
    <cellStyle name="20% - Accent3 12 4 2 4" xfId="2265"/>
    <cellStyle name="20% - Accent3 12 4 2 4 2" xfId="2266"/>
    <cellStyle name="20% - Accent3 12 4 2 4 2 2" xfId="2267"/>
    <cellStyle name="20% - Accent3 12 4 2 4 3" xfId="2268"/>
    <cellStyle name="20% - Accent3 12 4 2 5" xfId="2269"/>
    <cellStyle name="20% - Accent3 12 4 2 5 2" xfId="2270"/>
    <cellStyle name="20% - Accent3 12 4 2 5 2 2" xfId="2271"/>
    <cellStyle name="20% - Accent3 12 4 2 5 3" xfId="2272"/>
    <cellStyle name="20% - Accent3 12 4 2 6" xfId="2273"/>
    <cellStyle name="20% - Accent3 12 4 2 6 2" xfId="2274"/>
    <cellStyle name="20% - Accent3 12 4 2 7" xfId="2275"/>
    <cellStyle name="20% - Accent3 12 4 2 7 2" xfId="2276"/>
    <cellStyle name="20% - Accent3 12 4 2 8" xfId="2277"/>
    <cellStyle name="20% - Accent3 12 4 3" xfId="2278"/>
    <cellStyle name="20% - Accent3 12 4 3 2" xfId="2279"/>
    <cellStyle name="20% - Accent3 12 4 3 2 2" xfId="2280"/>
    <cellStyle name="20% - Accent3 12 4 3 2 2 2" xfId="2281"/>
    <cellStyle name="20% - Accent3 12 4 3 2 2 2 2" xfId="2282"/>
    <cellStyle name="20% - Accent3 12 4 3 2 2 3" xfId="2283"/>
    <cellStyle name="20% - Accent3 12 4 3 2 3" xfId="2284"/>
    <cellStyle name="20% - Accent3 12 4 3 2 3 2" xfId="2285"/>
    <cellStyle name="20% - Accent3 12 4 3 2 3 2 2" xfId="2286"/>
    <cellStyle name="20% - Accent3 12 4 3 2 3 3" xfId="2287"/>
    <cellStyle name="20% - Accent3 12 4 3 2 4" xfId="2288"/>
    <cellStyle name="20% - Accent3 12 4 3 2 4 2" xfId="2289"/>
    <cellStyle name="20% - Accent3 12 4 3 2 5" xfId="2290"/>
    <cellStyle name="20% - Accent3 12 4 3 3" xfId="2291"/>
    <cellStyle name="20% - Accent3 12 4 3 3 2" xfId="2292"/>
    <cellStyle name="20% - Accent3 12 4 3 3 2 2" xfId="2293"/>
    <cellStyle name="20% - Accent3 12 4 3 3 3" xfId="2294"/>
    <cellStyle name="20% - Accent3 12 4 3 4" xfId="2295"/>
    <cellStyle name="20% - Accent3 12 4 3 4 2" xfId="2296"/>
    <cellStyle name="20% - Accent3 12 4 3 4 2 2" xfId="2297"/>
    <cellStyle name="20% - Accent3 12 4 3 4 3" xfId="2298"/>
    <cellStyle name="20% - Accent3 12 4 3 5" xfId="2299"/>
    <cellStyle name="20% - Accent3 12 4 3 5 2" xfId="2300"/>
    <cellStyle name="20% - Accent3 12 4 3 6" xfId="2301"/>
    <cellStyle name="20% - Accent3 12 4 3 6 2" xfId="2302"/>
    <cellStyle name="20% - Accent3 12 4 3 7" xfId="2303"/>
    <cellStyle name="20% - Accent3 12 4 4" xfId="2304"/>
    <cellStyle name="20% - Accent3 12 4 4 2" xfId="2305"/>
    <cellStyle name="20% - Accent3 12 4 4 2 2" xfId="2306"/>
    <cellStyle name="20% - Accent3 12 4 4 2 2 2" xfId="2307"/>
    <cellStyle name="20% - Accent3 12 4 4 2 2 2 2" xfId="2308"/>
    <cellStyle name="20% - Accent3 12 4 4 2 2 3" xfId="2309"/>
    <cellStyle name="20% - Accent3 12 4 4 2 3" xfId="2310"/>
    <cellStyle name="20% - Accent3 12 4 4 2 3 2" xfId="2311"/>
    <cellStyle name="20% - Accent3 12 4 4 2 3 2 2" xfId="2312"/>
    <cellStyle name="20% - Accent3 12 4 4 2 3 3" xfId="2313"/>
    <cellStyle name="20% - Accent3 12 4 4 2 4" xfId="2314"/>
    <cellStyle name="20% - Accent3 12 4 4 2 4 2" xfId="2315"/>
    <cellStyle name="20% - Accent3 12 4 4 2 5" xfId="2316"/>
    <cellStyle name="20% - Accent3 12 4 4 3" xfId="2317"/>
    <cellStyle name="20% - Accent3 12 4 4 3 2" xfId="2318"/>
    <cellStyle name="20% - Accent3 12 4 4 3 2 2" xfId="2319"/>
    <cellStyle name="20% - Accent3 12 4 4 3 3" xfId="2320"/>
    <cellStyle name="20% - Accent3 12 4 4 4" xfId="2321"/>
    <cellStyle name="20% - Accent3 12 4 4 4 2" xfId="2322"/>
    <cellStyle name="20% - Accent3 12 4 4 4 2 2" xfId="2323"/>
    <cellStyle name="20% - Accent3 12 4 4 4 3" xfId="2324"/>
    <cellStyle name="20% - Accent3 12 4 4 5" xfId="2325"/>
    <cellStyle name="20% - Accent3 12 4 4 5 2" xfId="2326"/>
    <cellStyle name="20% - Accent3 12 4 4 6" xfId="2327"/>
    <cellStyle name="20% - Accent3 12 4 4 6 2" xfId="2328"/>
    <cellStyle name="20% - Accent3 12 4 4 7" xfId="2329"/>
    <cellStyle name="20% - Accent3 12 4 5" xfId="2330"/>
    <cellStyle name="20% - Accent3 12 4 5 2" xfId="2331"/>
    <cellStyle name="20% - Accent3 12 4 5 2 2" xfId="2332"/>
    <cellStyle name="20% - Accent3 12 4 5 2 2 2" xfId="2333"/>
    <cellStyle name="20% - Accent3 12 4 5 2 3" xfId="2334"/>
    <cellStyle name="20% - Accent3 12 4 5 3" xfId="2335"/>
    <cellStyle name="20% - Accent3 12 4 5 3 2" xfId="2336"/>
    <cellStyle name="20% - Accent3 12 4 5 3 2 2" xfId="2337"/>
    <cellStyle name="20% - Accent3 12 4 5 3 3" xfId="2338"/>
    <cellStyle name="20% - Accent3 12 4 5 4" xfId="2339"/>
    <cellStyle name="20% - Accent3 12 4 5 4 2" xfId="2340"/>
    <cellStyle name="20% - Accent3 12 4 5 5" xfId="2341"/>
    <cellStyle name="20% - Accent3 12 4 6" xfId="2342"/>
    <cellStyle name="20% - Accent3 12 4 6 2" xfId="2343"/>
    <cellStyle name="20% - Accent3 12 4 6 2 2" xfId="2344"/>
    <cellStyle name="20% - Accent3 12 4 6 2 2 2" xfId="2345"/>
    <cellStyle name="20% - Accent3 12 4 6 2 3" xfId="2346"/>
    <cellStyle name="20% - Accent3 12 4 6 3" xfId="2347"/>
    <cellStyle name="20% - Accent3 12 4 6 3 2" xfId="2348"/>
    <cellStyle name="20% - Accent3 12 4 6 4" xfId="2349"/>
    <cellStyle name="20% - Accent3 12 4 7" xfId="2350"/>
    <cellStyle name="20% - Accent3 12 4 7 2" xfId="2351"/>
    <cellStyle name="20% - Accent3 12 4 7 2 2" xfId="2352"/>
    <cellStyle name="20% - Accent3 12 4 7 3" xfId="2353"/>
    <cellStyle name="20% - Accent3 12 4 8" xfId="2354"/>
    <cellStyle name="20% - Accent3 12 4 8 2" xfId="2355"/>
    <cellStyle name="20% - Accent3 12 4 8 2 2" xfId="2356"/>
    <cellStyle name="20% - Accent3 12 4 8 3" xfId="2357"/>
    <cellStyle name="20% - Accent3 12 4 9" xfId="2358"/>
    <cellStyle name="20% - Accent3 12 4 9 2" xfId="2359"/>
    <cellStyle name="20% - Accent3 12 5" xfId="2360"/>
    <cellStyle name="20% - Accent3 12 5 10" xfId="2361"/>
    <cellStyle name="20% - Accent3 12 5 10 2" xfId="2362"/>
    <cellStyle name="20% - Accent3 12 5 11" xfId="2363"/>
    <cellStyle name="20% - Accent3 12 5 2" xfId="2364"/>
    <cellStyle name="20% - Accent3 12 5 2 2" xfId="2365"/>
    <cellStyle name="20% - Accent3 12 5 2 2 2" xfId="2366"/>
    <cellStyle name="20% - Accent3 12 5 2 2 2 2" xfId="2367"/>
    <cellStyle name="20% - Accent3 12 5 2 2 2 2 2" xfId="2368"/>
    <cellStyle name="20% - Accent3 12 5 2 2 2 2 2 2" xfId="2369"/>
    <cellStyle name="20% - Accent3 12 5 2 2 2 2 3" xfId="2370"/>
    <cellStyle name="20% - Accent3 12 5 2 2 2 3" xfId="2371"/>
    <cellStyle name="20% - Accent3 12 5 2 2 2 3 2" xfId="2372"/>
    <cellStyle name="20% - Accent3 12 5 2 2 2 3 2 2" xfId="2373"/>
    <cellStyle name="20% - Accent3 12 5 2 2 2 3 3" xfId="2374"/>
    <cellStyle name="20% - Accent3 12 5 2 2 2 4" xfId="2375"/>
    <cellStyle name="20% - Accent3 12 5 2 2 2 4 2" xfId="2376"/>
    <cellStyle name="20% - Accent3 12 5 2 2 2 5" xfId="2377"/>
    <cellStyle name="20% - Accent3 12 5 2 2 3" xfId="2378"/>
    <cellStyle name="20% - Accent3 12 5 2 2 3 2" xfId="2379"/>
    <cellStyle name="20% - Accent3 12 5 2 2 3 2 2" xfId="2380"/>
    <cellStyle name="20% - Accent3 12 5 2 2 3 3" xfId="2381"/>
    <cellStyle name="20% - Accent3 12 5 2 2 4" xfId="2382"/>
    <cellStyle name="20% - Accent3 12 5 2 2 4 2" xfId="2383"/>
    <cellStyle name="20% - Accent3 12 5 2 2 4 2 2" xfId="2384"/>
    <cellStyle name="20% - Accent3 12 5 2 2 4 3" xfId="2385"/>
    <cellStyle name="20% - Accent3 12 5 2 2 5" xfId="2386"/>
    <cellStyle name="20% - Accent3 12 5 2 2 5 2" xfId="2387"/>
    <cellStyle name="20% - Accent3 12 5 2 2 6" xfId="2388"/>
    <cellStyle name="20% - Accent3 12 5 2 2 6 2" xfId="2389"/>
    <cellStyle name="20% - Accent3 12 5 2 2 7" xfId="2390"/>
    <cellStyle name="20% - Accent3 12 5 2 3" xfId="2391"/>
    <cellStyle name="20% - Accent3 12 5 2 3 2" xfId="2392"/>
    <cellStyle name="20% - Accent3 12 5 2 3 2 2" xfId="2393"/>
    <cellStyle name="20% - Accent3 12 5 2 3 2 2 2" xfId="2394"/>
    <cellStyle name="20% - Accent3 12 5 2 3 2 3" xfId="2395"/>
    <cellStyle name="20% - Accent3 12 5 2 3 3" xfId="2396"/>
    <cellStyle name="20% - Accent3 12 5 2 3 3 2" xfId="2397"/>
    <cellStyle name="20% - Accent3 12 5 2 3 3 2 2" xfId="2398"/>
    <cellStyle name="20% - Accent3 12 5 2 3 3 3" xfId="2399"/>
    <cellStyle name="20% - Accent3 12 5 2 3 4" xfId="2400"/>
    <cellStyle name="20% - Accent3 12 5 2 3 4 2" xfId="2401"/>
    <cellStyle name="20% - Accent3 12 5 2 3 5" xfId="2402"/>
    <cellStyle name="20% - Accent3 12 5 2 4" xfId="2403"/>
    <cellStyle name="20% - Accent3 12 5 2 4 2" xfId="2404"/>
    <cellStyle name="20% - Accent3 12 5 2 4 2 2" xfId="2405"/>
    <cellStyle name="20% - Accent3 12 5 2 4 3" xfId="2406"/>
    <cellStyle name="20% - Accent3 12 5 2 5" xfId="2407"/>
    <cellStyle name="20% - Accent3 12 5 2 5 2" xfId="2408"/>
    <cellStyle name="20% - Accent3 12 5 2 5 2 2" xfId="2409"/>
    <cellStyle name="20% - Accent3 12 5 2 5 3" xfId="2410"/>
    <cellStyle name="20% - Accent3 12 5 2 6" xfId="2411"/>
    <cellStyle name="20% - Accent3 12 5 2 6 2" xfId="2412"/>
    <cellStyle name="20% - Accent3 12 5 2 7" xfId="2413"/>
    <cellStyle name="20% - Accent3 12 5 2 7 2" xfId="2414"/>
    <cellStyle name="20% - Accent3 12 5 2 8" xfId="2415"/>
    <cellStyle name="20% - Accent3 12 5 3" xfId="2416"/>
    <cellStyle name="20% - Accent3 12 5 3 2" xfId="2417"/>
    <cellStyle name="20% - Accent3 12 5 3 2 2" xfId="2418"/>
    <cellStyle name="20% - Accent3 12 5 3 2 2 2" xfId="2419"/>
    <cellStyle name="20% - Accent3 12 5 3 2 2 2 2" xfId="2420"/>
    <cellStyle name="20% - Accent3 12 5 3 2 2 3" xfId="2421"/>
    <cellStyle name="20% - Accent3 12 5 3 2 3" xfId="2422"/>
    <cellStyle name="20% - Accent3 12 5 3 2 3 2" xfId="2423"/>
    <cellStyle name="20% - Accent3 12 5 3 2 3 2 2" xfId="2424"/>
    <cellStyle name="20% - Accent3 12 5 3 2 3 3" xfId="2425"/>
    <cellStyle name="20% - Accent3 12 5 3 2 4" xfId="2426"/>
    <cellStyle name="20% - Accent3 12 5 3 2 4 2" xfId="2427"/>
    <cellStyle name="20% - Accent3 12 5 3 2 5" xfId="2428"/>
    <cellStyle name="20% - Accent3 12 5 3 3" xfId="2429"/>
    <cellStyle name="20% - Accent3 12 5 3 3 2" xfId="2430"/>
    <cellStyle name="20% - Accent3 12 5 3 3 2 2" xfId="2431"/>
    <cellStyle name="20% - Accent3 12 5 3 3 3" xfId="2432"/>
    <cellStyle name="20% - Accent3 12 5 3 4" xfId="2433"/>
    <cellStyle name="20% - Accent3 12 5 3 4 2" xfId="2434"/>
    <cellStyle name="20% - Accent3 12 5 3 4 2 2" xfId="2435"/>
    <cellStyle name="20% - Accent3 12 5 3 4 3" xfId="2436"/>
    <cellStyle name="20% - Accent3 12 5 3 5" xfId="2437"/>
    <cellStyle name="20% - Accent3 12 5 3 5 2" xfId="2438"/>
    <cellStyle name="20% - Accent3 12 5 3 6" xfId="2439"/>
    <cellStyle name="20% - Accent3 12 5 3 6 2" xfId="2440"/>
    <cellStyle name="20% - Accent3 12 5 3 7" xfId="2441"/>
    <cellStyle name="20% - Accent3 12 5 4" xfId="2442"/>
    <cellStyle name="20% - Accent3 12 5 4 2" xfId="2443"/>
    <cellStyle name="20% - Accent3 12 5 4 2 2" xfId="2444"/>
    <cellStyle name="20% - Accent3 12 5 4 2 2 2" xfId="2445"/>
    <cellStyle name="20% - Accent3 12 5 4 2 2 2 2" xfId="2446"/>
    <cellStyle name="20% - Accent3 12 5 4 2 2 3" xfId="2447"/>
    <cellStyle name="20% - Accent3 12 5 4 2 3" xfId="2448"/>
    <cellStyle name="20% - Accent3 12 5 4 2 3 2" xfId="2449"/>
    <cellStyle name="20% - Accent3 12 5 4 2 3 2 2" xfId="2450"/>
    <cellStyle name="20% - Accent3 12 5 4 2 3 3" xfId="2451"/>
    <cellStyle name="20% - Accent3 12 5 4 2 4" xfId="2452"/>
    <cellStyle name="20% - Accent3 12 5 4 2 4 2" xfId="2453"/>
    <cellStyle name="20% - Accent3 12 5 4 2 5" xfId="2454"/>
    <cellStyle name="20% - Accent3 12 5 4 3" xfId="2455"/>
    <cellStyle name="20% - Accent3 12 5 4 3 2" xfId="2456"/>
    <cellStyle name="20% - Accent3 12 5 4 3 2 2" xfId="2457"/>
    <cellStyle name="20% - Accent3 12 5 4 3 3" xfId="2458"/>
    <cellStyle name="20% - Accent3 12 5 4 4" xfId="2459"/>
    <cellStyle name="20% - Accent3 12 5 4 4 2" xfId="2460"/>
    <cellStyle name="20% - Accent3 12 5 4 4 2 2" xfId="2461"/>
    <cellStyle name="20% - Accent3 12 5 4 4 3" xfId="2462"/>
    <cellStyle name="20% - Accent3 12 5 4 5" xfId="2463"/>
    <cellStyle name="20% - Accent3 12 5 4 5 2" xfId="2464"/>
    <cellStyle name="20% - Accent3 12 5 4 6" xfId="2465"/>
    <cellStyle name="20% - Accent3 12 5 4 6 2" xfId="2466"/>
    <cellStyle name="20% - Accent3 12 5 4 7" xfId="2467"/>
    <cellStyle name="20% - Accent3 12 5 5" xfId="2468"/>
    <cellStyle name="20% - Accent3 12 5 5 2" xfId="2469"/>
    <cellStyle name="20% - Accent3 12 5 5 2 2" xfId="2470"/>
    <cellStyle name="20% - Accent3 12 5 5 2 2 2" xfId="2471"/>
    <cellStyle name="20% - Accent3 12 5 5 2 3" xfId="2472"/>
    <cellStyle name="20% - Accent3 12 5 5 3" xfId="2473"/>
    <cellStyle name="20% - Accent3 12 5 5 3 2" xfId="2474"/>
    <cellStyle name="20% - Accent3 12 5 5 3 2 2" xfId="2475"/>
    <cellStyle name="20% - Accent3 12 5 5 3 3" xfId="2476"/>
    <cellStyle name="20% - Accent3 12 5 5 4" xfId="2477"/>
    <cellStyle name="20% - Accent3 12 5 5 4 2" xfId="2478"/>
    <cellStyle name="20% - Accent3 12 5 5 5" xfId="2479"/>
    <cellStyle name="20% - Accent3 12 5 6" xfId="2480"/>
    <cellStyle name="20% - Accent3 12 5 6 2" xfId="2481"/>
    <cellStyle name="20% - Accent3 12 5 6 2 2" xfId="2482"/>
    <cellStyle name="20% - Accent3 12 5 6 2 2 2" xfId="2483"/>
    <cellStyle name="20% - Accent3 12 5 6 2 3" xfId="2484"/>
    <cellStyle name="20% - Accent3 12 5 6 3" xfId="2485"/>
    <cellStyle name="20% - Accent3 12 5 6 3 2" xfId="2486"/>
    <cellStyle name="20% - Accent3 12 5 6 4" xfId="2487"/>
    <cellStyle name="20% - Accent3 12 5 7" xfId="2488"/>
    <cellStyle name="20% - Accent3 12 5 7 2" xfId="2489"/>
    <cellStyle name="20% - Accent3 12 5 7 2 2" xfId="2490"/>
    <cellStyle name="20% - Accent3 12 5 7 3" xfId="2491"/>
    <cellStyle name="20% - Accent3 12 5 8" xfId="2492"/>
    <cellStyle name="20% - Accent3 12 5 8 2" xfId="2493"/>
    <cellStyle name="20% - Accent3 12 5 8 2 2" xfId="2494"/>
    <cellStyle name="20% - Accent3 12 5 8 3" xfId="2495"/>
    <cellStyle name="20% - Accent3 12 5 9" xfId="2496"/>
    <cellStyle name="20% - Accent3 12 5 9 2" xfId="2497"/>
    <cellStyle name="20% - Accent3 12 6" xfId="2498"/>
    <cellStyle name="20% - Accent3 12 6 2" xfId="2499"/>
    <cellStyle name="20% - Accent3 12 6 2 2" xfId="2500"/>
    <cellStyle name="20% - Accent3 12 6 2 2 2" xfId="2501"/>
    <cellStyle name="20% - Accent3 12 6 2 2 2 2" xfId="2502"/>
    <cellStyle name="20% - Accent3 12 6 2 2 2 2 2" xfId="2503"/>
    <cellStyle name="20% - Accent3 12 6 2 2 2 3" xfId="2504"/>
    <cellStyle name="20% - Accent3 12 6 2 2 3" xfId="2505"/>
    <cellStyle name="20% - Accent3 12 6 2 2 3 2" xfId="2506"/>
    <cellStyle name="20% - Accent3 12 6 2 2 3 2 2" xfId="2507"/>
    <cellStyle name="20% - Accent3 12 6 2 2 3 3" xfId="2508"/>
    <cellStyle name="20% - Accent3 12 6 2 2 4" xfId="2509"/>
    <cellStyle name="20% - Accent3 12 6 2 2 4 2" xfId="2510"/>
    <cellStyle name="20% - Accent3 12 6 2 2 5" xfId="2511"/>
    <cellStyle name="20% - Accent3 12 6 2 3" xfId="2512"/>
    <cellStyle name="20% - Accent3 12 6 2 3 2" xfId="2513"/>
    <cellStyle name="20% - Accent3 12 6 2 3 2 2" xfId="2514"/>
    <cellStyle name="20% - Accent3 12 6 2 3 3" xfId="2515"/>
    <cellStyle name="20% - Accent3 12 6 2 4" xfId="2516"/>
    <cellStyle name="20% - Accent3 12 6 2 4 2" xfId="2517"/>
    <cellStyle name="20% - Accent3 12 6 2 4 2 2" xfId="2518"/>
    <cellStyle name="20% - Accent3 12 6 2 4 3" xfId="2519"/>
    <cellStyle name="20% - Accent3 12 6 2 5" xfId="2520"/>
    <cellStyle name="20% - Accent3 12 6 2 5 2" xfId="2521"/>
    <cellStyle name="20% - Accent3 12 6 2 6" xfId="2522"/>
    <cellStyle name="20% - Accent3 12 6 2 6 2" xfId="2523"/>
    <cellStyle name="20% - Accent3 12 6 2 7" xfId="2524"/>
    <cellStyle name="20% - Accent3 12 6 3" xfId="2525"/>
    <cellStyle name="20% - Accent3 12 6 3 2" xfId="2526"/>
    <cellStyle name="20% - Accent3 12 6 3 2 2" xfId="2527"/>
    <cellStyle name="20% - Accent3 12 6 3 2 2 2" xfId="2528"/>
    <cellStyle name="20% - Accent3 12 6 3 2 3" xfId="2529"/>
    <cellStyle name="20% - Accent3 12 6 3 3" xfId="2530"/>
    <cellStyle name="20% - Accent3 12 6 3 3 2" xfId="2531"/>
    <cellStyle name="20% - Accent3 12 6 3 3 2 2" xfId="2532"/>
    <cellStyle name="20% - Accent3 12 6 3 3 3" xfId="2533"/>
    <cellStyle name="20% - Accent3 12 6 3 4" xfId="2534"/>
    <cellStyle name="20% - Accent3 12 6 3 4 2" xfId="2535"/>
    <cellStyle name="20% - Accent3 12 6 3 5" xfId="2536"/>
    <cellStyle name="20% - Accent3 12 6 4" xfId="2537"/>
    <cellStyle name="20% - Accent3 12 6 4 2" xfId="2538"/>
    <cellStyle name="20% - Accent3 12 6 4 2 2" xfId="2539"/>
    <cellStyle name="20% - Accent3 12 6 4 3" xfId="2540"/>
    <cellStyle name="20% - Accent3 12 6 5" xfId="2541"/>
    <cellStyle name="20% - Accent3 12 6 5 2" xfId="2542"/>
    <cellStyle name="20% - Accent3 12 6 5 2 2" xfId="2543"/>
    <cellStyle name="20% - Accent3 12 6 5 3" xfId="2544"/>
    <cellStyle name="20% - Accent3 12 6 6" xfId="2545"/>
    <cellStyle name="20% - Accent3 12 6 6 2" xfId="2546"/>
    <cellStyle name="20% - Accent3 12 6 7" xfId="2547"/>
    <cellStyle name="20% - Accent3 12 6 7 2" xfId="2548"/>
    <cellStyle name="20% - Accent3 12 6 8" xfId="2549"/>
    <cellStyle name="20% - Accent3 12 7" xfId="2550"/>
    <cellStyle name="20% - Accent3 12 7 2" xfId="2551"/>
    <cellStyle name="20% - Accent3 12 7 2 2" xfId="2552"/>
    <cellStyle name="20% - Accent3 12 7 2 2 2" xfId="2553"/>
    <cellStyle name="20% - Accent3 12 7 2 2 2 2" xfId="2554"/>
    <cellStyle name="20% - Accent3 12 7 2 2 3" xfId="2555"/>
    <cellStyle name="20% - Accent3 12 7 2 3" xfId="2556"/>
    <cellStyle name="20% - Accent3 12 7 2 3 2" xfId="2557"/>
    <cellStyle name="20% - Accent3 12 7 2 3 2 2" xfId="2558"/>
    <cellStyle name="20% - Accent3 12 7 2 3 3" xfId="2559"/>
    <cellStyle name="20% - Accent3 12 7 2 4" xfId="2560"/>
    <cellStyle name="20% - Accent3 12 7 2 4 2" xfId="2561"/>
    <cellStyle name="20% - Accent3 12 7 2 5" xfId="2562"/>
    <cellStyle name="20% - Accent3 12 7 3" xfId="2563"/>
    <cellStyle name="20% - Accent3 12 7 3 2" xfId="2564"/>
    <cellStyle name="20% - Accent3 12 7 3 2 2" xfId="2565"/>
    <cellStyle name="20% - Accent3 12 7 3 3" xfId="2566"/>
    <cellStyle name="20% - Accent3 12 7 4" xfId="2567"/>
    <cellStyle name="20% - Accent3 12 7 4 2" xfId="2568"/>
    <cellStyle name="20% - Accent3 12 7 4 2 2" xfId="2569"/>
    <cellStyle name="20% - Accent3 12 7 4 3" xfId="2570"/>
    <cellStyle name="20% - Accent3 12 7 5" xfId="2571"/>
    <cellStyle name="20% - Accent3 12 7 5 2" xfId="2572"/>
    <cellStyle name="20% - Accent3 12 7 6" xfId="2573"/>
    <cellStyle name="20% - Accent3 12 7 6 2" xfId="2574"/>
    <cellStyle name="20% - Accent3 12 7 7" xfId="2575"/>
    <cellStyle name="20% - Accent3 12 8" xfId="2576"/>
    <cellStyle name="20% - Accent3 12 8 2" xfId="2577"/>
    <cellStyle name="20% - Accent3 12 8 2 2" xfId="2578"/>
    <cellStyle name="20% - Accent3 12 8 2 2 2" xfId="2579"/>
    <cellStyle name="20% - Accent3 12 8 2 2 2 2" xfId="2580"/>
    <cellStyle name="20% - Accent3 12 8 2 2 3" xfId="2581"/>
    <cellStyle name="20% - Accent3 12 8 2 3" xfId="2582"/>
    <cellStyle name="20% - Accent3 12 8 2 3 2" xfId="2583"/>
    <cellStyle name="20% - Accent3 12 8 2 3 2 2" xfId="2584"/>
    <cellStyle name="20% - Accent3 12 8 2 3 3" xfId="2585"/>
    <cellStyle name="20% - Accent3 12 8 2 4" xfId="2586"/>
    <cellStyle name="20% - Accent3 12 8 2 4 2" xfId="2587"/>
    <cellStyle name="20% - Accent3 12 8 2 5" xfId="2588"/>
    <cellStyle name="20% - Accent3 12 8 3" xfId="2589"/>
    <cellStyle name="20% - Accent3 12 8 3 2" xfId="2590"/>
    <cellStyle name="20% - Accent3 12 8 3 2 2" xfId="2591"/>
    <cellStyle name="20% - Accent3 12 8 3 3" xfId="2592"/>
    <cellStyle name="20% - Accent3 12 8 4" xfId="2593"/>
    <cellStyle name="20% - Accent3 12 8 4 2" xfId="2594"/>
    <cellStyle name="20% - Accent3 12 8 4 2 2" xfId="2595"/>
    <cellStyle name="20% - Accent3 12 8 4 3" xfId="2596"/>
    <cellStyle name="20% - Accent3 12 8 5" xfId="2597"/>
    <cellStyle name="20% - Accent3 12 8 5 2" xfId="2598"/>
    <cellStyle name="20% - Accent3 12 8 6" xfId="2599"/>
    <cellStyle name="20% - Accent3 12 8 6 2" xfId="2600"/>
    <cellStyle name="20% - Accent3 12 8 7" xfId="2601"/>
    <cellStyle name="20% - Accent3 12 9" xfId="2602"/>
    <cellStyle name="20% - Accent3 12 9 2" xfId="2603"/>
    <cellStyle name="20% - Accent3 12 9 2 2" xfId="2604"/>
    <cellStyle name="20% - Accent3 12 9 2 2 2" xfId="2605"/>
    <cellStyle name="20% - Accent3 12 9 2 3" xfId="2606"/>
    <cellStyle name="20% - Accent3 12 9 3" xfId="2607"/>
    <cellStyle name="20% - Accent3 12 9 3 2" xfId="2608"/>
    <cellStyle name="20% - Accent3 12 9 3 2 2" xfId="2609"/>
    <cellStyle name="20% - Accent3 12 9 3 3" xfId="2610"/>
    <cellStyle name="20% - Accent3 12 9 4" xfId="2611"/>
    <cellStyle name="20% - Accent3 12 9 4 2" xfId="2612"/>
    <cellStyle name="20% - Accent3 12 9 5" xfId="2613"/>
    <cellStyle name="20% - Accent3 13" xfId="2614"/>
    <cellStyle name="20% - Accent3 2" xfId="2615"/>
    <cellStyle name="20% - Accent3 2 2" xfId="2616"/>
    <cellStyle name="20% - Accent3 2 2 2" xfId="2617"/>
    <cellStyle name="20% - Accent3 2 3" xfId="2618"/>
    <cellStyle name="20% - Accent3 3" xfId="2619"/>
    <cellStyle name="20% - Accent3 3 2" xfId="2620"/>
    <cellStyle name="20% - Accent3 4" xfId="2621"/>
    <cellStyle name="20% - Accent3 4 2" xfId="2622"/>
    <cellStyle name="20% - Accent3 5" xfId="2623"/>
    <cellStyle name="20% - Accent3 5 2" xfId="2624"/>
    <cellStyle name="20% - Accent3 6" xfId="2625"/>
    <cellStyle name="20% - Accent3 6 2" xfId="2626"/>
    <cellStyle name="20% - Accent3 7" xfId="2627"/>
    <cellStyle name="20% - Accent3 7 2" xfId="2628"/>
    <cellStyle name="20% - Accent3 8" xfId="2629"/>
    <cellStyle name="20% - Accent3 8 2" xfId="2630"/>
    <cellStyle name="20% - Accent3 9" xfId="2631"/>
    <cellStyle name="20% - Accent3 9 2" xfId="2632"/>
    <cellStyle name="20% - Accent4 10" xfId="2633"/>
    <cellStyle name="20% - Accent4 10 2" xfId="2634"/>
    <cellStyle name="20% - Accent4 11" xfId="2635"/>
    <cellStyle name="20% - Accent4 11 2" xfId="2636"/>
    <cellStyle name="20% - Accent4 12" xfId="2637"/>
    <cellStyle name="20% - Accent4 12 10" xfId="2638"/>
    <cellStyle name="20% - Accent4 12 10 2" xfId="2639"/>
    <cellStyle name="20% - Accent4 12 10 2 2" xfId="2640"/>
    <cellStyle name="20% - Accent4 12 10 2 2 2" xfId="2641"/>
    <cellStyle name="20% - Accent4 12 10 2 3" xfId="2642"/>
    <cellStyle name="20% - Accent4 12 10 3" xfId="2643"/>
    <cellStyle name="20% - Accent4 12 10 3 2" xfId="2644"/>
    <cellStyle name="20% - Accent4 12 10 4" xfId="2645"/>
    <cellStyle name="20% - Accent4 12 11" xfId="2646"/>
    <cellStyle name="20% - Accent4 12 11 2" xfId="2647"/>
    <cellStyle name="20% - Accent4 12 11 2 2" xfId="2648"/>
    <cellStyle name="20% - Accent4 12 11 2 2 2" xfId="2649"/>
    <cellStyle name="20% - Accent4 12 11 2 3" xfId="2650"/>
    <cellStyle name="20% - Accent4 12 11 3" xfId="2651"/>
    <cellStyle name="20% - Accent4 12 11 3 2" xfId="2652"/>
    <cellStyle name="20% - Accent4 12 11 4" xfId="2653"/>
    <cellStyle name="20% - Accent4 12 12" xfId="2654"/>
    <cellStyle name="20% - Accent4 12 12 2" xfId="2655"/>
    <cellStyle name="20% - Accent4 12 12 2 2" xfId="2656"/>
    <cellStyle name="20% - Accent4 12 12 3" xfId="2657"/>
    <cellStyle name="20% - Accent4 12 13" xfId="2658"/>
    <cellStyle name="20% - Accent4 12 13 2" xfId="2659"/>
    <cellStyle name="20% - Accent4 12 14" xfId="2660"/>
    <cellStyle name="20% - Accent4 12 14 2" xfId="2661"/>
    <cellStyle name="20% - Accent4 12 15" xfId="2662"/>
    <cellStyle name="20% - Accent4 12 2" xfId="2663"/>
    <cellStyle name="20% - Accent4 12 2 10" xfId="2664"/>
    <cellStyle name="20% - Accent4 12 2 10 2" xfId="2665"/>
    <cellStyle name="20% - Accent4 12 2 11" xfId="2666"/>
    <cellStyle name="20% - Accent4 12 2 11 2" xfId="2667"/>
    <cellStyle name="20% - Accent4 12 2 12" xfId="2668"/>
    <cellStyle name="20% - Accent4 12 2 2" xfId="2669"/>
    <cellStyle name="20% - Accent4 12 2 2 10" xfId="2670"/>
    <cellStyle name="20% - Accent4 12 2 2 10 2" xfId="2671"/>
    <cellStyle name="20% - Accent4 12 2 2 11" xfId="2672"/>
    <cellStyle name="20% - Accent4 12 2 2 2" xfId="2673"/>
    <cellStyle name="20% - Accent4 12 2 2 2 2" xfId="2674"/>
    <cellStyle name="20% - Accent4 12 2 2 2 2 2" xfId="2675"/>
    <cellStyle name="20% - Accent4 12 2 2 2 2 2 2" xfId="2676"/>
    <cellStyle name="20% - Accent4 12 2 2 2 2 2 2 2" xfId="2677"/>
    <cellStyle name="20% - Accent4 12 2 2 2 2 2 2 2 2" xfId="2678"/>
    <cellStyle name="20% - Accent4 12 2 2 2 2 2 2 3" xfId="2679"/>
    <cellStyle name="20% - Accent4 12 2 2 2 2 2 3" xfId="2680"/>
    <cellStyle name="20% - Accent4 12 2 2 2 2 2 3 2" xfId="2681"/>
    <cellStyle name="20% - Accent4 12 2 2 2 2 2 3 2 2" xfId="2682"/>
    <cellStyle name="20% - Accent4 12 2 2 2 2 2 3 3" xfId="2683"/>
    <cellStyle name="20% - Accent4 12 2 2 2 2 2 4" xfId="2684"/>
    <cellStyle name="20% - Accent4 12 2 2 2 2 2 4 2" xfId="2685"/>
    <cellStyle name="20% - Accent4 12 2 2 2 2 2 5" xfId="2686"/>
    <cellStyle name="20% - Accent4 12 2 2 2 2 3" xfId="2687"/>
    <cellStyle name="20% - Accent4 12 2 2 2 2 3 2" xfId="2688"/>
    <cellStyle name="20% - Accent4 12 2 2 2 2 3 2 2" xfId="2689"/>
    <cellStyle name="20% - Accent4 12 2 2 2 2 3 3" xfId="2690"/>
    <cellStyle name="20% - Accent4 12 2 2 2 2 4" xfId="2691"/>
    <cellStyle name="20% - Accent4 12 2 2 2 2 4 2" xfId="2692"/>
    <cellStyle name="20% - Accent4 12 2 2 2 2 4 2 2" xfId="2693"/>
    <cellStyle name="20% - Accent4 12 2 2 2 2 4 3" xfId="2694"/>
    <cellStyle name="20% - Accent4 12 2 2 2 2 5" xfId="2695"/>
    <cellStyle name="20% - Accent4 12 2 2 2 2 5 2" xfId="2696"/>
    <cellStyle name="20% - Accent4 12 2 2 2 2 6" xfId="2697"/>
    <cellStyle name="20% - Accent4 12 2 2 2 2 6 2" xfId="2698"/>
    <cellStyle name="20% - Accent4 12 2 2 2 2 7" xfId="2699"/>
    <cellStyle name="20% - Accent4 12 2 2 2 3" xfId="2700"/>
    <cellStyle name="20% - Accent4 12 2 2 2 3 2" xfId="2701"/>
    <cellStyle name="20% - Accent4 12 2 2 2 3 2 2" xfId="2702"/>
    <cellStyle name="20% - Accent4 12 2 2 2 3 2 2 2" xfId="2703"/>
    <cellStyle name="20% - Accent4 12 2 2 2 3 2 3" xfId="2704"/>
    <cellStyle name="20% - Accent4 12 2 2 2 3 3" xfId="2705"/>
    <cellStyle name="20% - Accent4 12 2 2 2 3 3 2" xfId="2706"/>
    <cellStyle name="20% - Accent4 12 2 2 2 3 3 2 2" xfId="2707"/>
    <cellStyle name="20% - Accent4 12 2 2 2 3 3 3" xfId="2708"/>
    <cellStyle name="20% - Accent4 12 2 2 2 3 4" xfId="2709"/>
    <cellStyle name="20% - Accent4 12 2 2 2 3 4 2" xfId="2710"/>
    <cellStyle name="20% - Accent4 12 2 2 2 3 5" xfId="2711"/>
    <cellStyle name="20% - Accent4 12 2 2 2 4" xfId="2712"/>
    <cellStyle name="20% - Accent4 12 2 2 2 4 2" xfId="2713"/>
    <cellStyle name="20% - Accent4 12 2 2 2 4 2 2" xfId="2714"/>
    <cellStyle name="20% - Accent4 12 2 2 2 4 3" xfId="2715"/>
    <cellStyle name="20% - Accent4 12 2 2 2 5" xfId="2716"/>
    <cellStyle name="20% - Accent4 12 2 2 2 5 2" xfId="2717"/>
    <cellStyle name="20% - Accent4 12 2 2 2 5 2 2" xfId="2718"/>
    <cellStyle name="20% - Accent4 12 2 2 2 5 3" xfId="2719"/>
    <cellStyle name="20% - Accent4 12 2 2 2 6" xfId="2720"/>
    <cellStyle name="20% - Accent4 12 2 2 2 6 2" xfId="2721"/>
    <cellStyle name="20% - Accent4 12 2 2 2 7" xfId="2722"/>
    <cellStyle name="20% - Accent4 12 2 2 2 7 2" xfId="2723"/>
    <cellStyle name="20% - Accent4 12 2 2 2 8" xfId="2724"/>
    <cellStyle name="20% - Accent4 12 2 2 3" xfId="2725"/>
    <cellStyle name="20% - Accent4 12 2 2 3 2" xfId="2726"/>
    <cellStyle name="20% - Accent4 12 2 2 3 2 2" xfId="2727"/>
    <cellStyle name="20% - Accent4 12 2 2 3 2 2 2" xfId="2728"/>
    <cellStyle name="20% - Accent4 12 2 2 3 2 2 2 2" xfId="2729"/>
    <cellStyle name="20% - Accent4 12 2 2 3 2 2 3" xfId="2730"/>
    <cellStyle name="20% - Accent4 12 2 2 3 2 3" xfId="2731"/>
    <cellStyle name="20% - Accent4 12 2 2 3 2 3 2" xfId="2732"/>
    <cellStyle name="20% - Accent4 12 2 2 3 2 3 2 2" xfId="2733"/>
    <cellStyle name="20% - Accent4 12 2 2 3 2 3 3" xfId="2734"/>
    <cellStyle name="20% - Accent4 12 2 2 3 2 4" xfId="2735"/>
    <cellStyle name="20% - Accent4 12 2 2 3 2 4 2" xfId="2736"/>
    <cellStyle name="20% - Accent4 12 2 2 3 2 5" xfId="2737"/>
    <cellStyle name="20% - Accent4 12 2 2 3 3" xfId="2738"/>
    <cellStyle name="20% - Accent4 12 2 2 3 3 2" xfId="2739"/>
    <cellStyle name="20% - Accent4 12 2 2 3 3 2 2" xfId="2740"/>
    <cellStyle name="20% - Accent4 12 2 2 3 3 3" xfId="2741"/>
    <cellStyle name="20% - Accent4 12 2 2 3 4" xfId="2742"/>
    <cellStyle name="20% - Accent4 12 2 2 3 4 2" xfId="2743"/>
    <cellStyle name="20% - Accent4 12 2 2 3 4 2 2" xfId="2744"/>
    <cellStyle name="20% - Accent4 12 2 2 3 4 3" xfId="2745"/>
    <cellStyle name="20% - Accent4 12 2 2 3 5" xfId="2746"/>
    <cellStyle name="20% - Accent4 12 2 2 3 5 2" xfId="2747"/>
    <cellStyle name="20% - Accent4 12 2 2 3 6" xfId="2748"/>
    <cellStyle name="20% - Accent4 12 2 2 3 6 2" xfId="2749"/>
    <cellStyle name="20% - Accent4 12 2 2 3 7" xfId="2750"/>
    <cellStyle name="20% - Accent4 12 2 2 4" xfId="2751"/>
    <cellStyle name="20% - Accent4 12 2 2 4 2" xfId="2752"/>
    <cellStyle name="20% - Accent4 12 2 2 4 2 2" xfId="2753"/>
    <cellStyle name="20% - Accent4 12 2 2 4 2 2 2" xfId="2754"/>
    <cellStyle name="20% - Accent4 12 2 2 4 2 2 2 2" xfId="2755"/>
    <cellStyle name="20% - Accent4 12 2 2 4 2 2 3" xfId="2756"/>
    <cellStyle name="20% - Accent4 12 2 2 4 2 3" xfId="2757"/>
    <cellStyle name="20% - Accent4 12 2 2 4 2 3 2" xfId="2758"/>
    <cellStyle name="20% - Accent4 12 2 2 4 2 3 2 2" xfId="2759"/>
    <cellStyle name="20% - Accent4 12 2 2 4 2 3 3" xfId="2760"/>
    <cellStyle name="20% - Accent4 12 2 2 4 2 4" xfId="2761"/>
    <cellStyle name="20% - Accent4 12 2 2 4 2 4 2" xfId="2762"/>
    <cellStyle name="20% - Accent4 12 2 2 4 2 5" xfId="2763"/>
    <cellStyle name="20% - Accent4 12 2 2 4 3" xfId="2764"/>
    <cellStyle name="20% - Accent4 12 2 2 4 3 2" xfId="2765"/>
    <cellStyle name="20% - Accent4 12 2 2 4 3 2 2" xfId="2766"/>
    <cellStyle name="20% - Accent4 12 2 2 4 3 3" xfId="2767"/>
    <cellStyle name="20% - Accent4 12 2 2 4 4" xfId="2768"/>
    <cellStyle name="20% - Accent4 12 2 2 4 4 2" xfId="2769"/>
    <cellStyle name="20% - Accent4 12 2 2 4 4 2 2" xfId="2770"/>
    <cellStyle name="20% - Accent4 12 2 2 4 4 3" xfId="2771"/>
    <cellStyle name="20% - Accent4 12 2 2 4 5" xfId="2772"/>
    <cellStyle name="20% - Accent4 12 2 2 4 5 2" xfId="2773"/>
    <cellStyle name="20% - Accent4 12 2 2 4 6" xfId="2774"/>
    <cellStyle name="20% - Accent4 12 2 2 4 6 2" xfId="2775"/>
    <cellStyle name="20% - Accent4 12 2 2 4 7" xfId="2776"/>
    <cellStyle name="20% - Accent4 12 2 2 5" xfId="2777"/>
    <cellStyle name="20% - Accent4 12 2 2 5 2" xfId="2778"/>
    <cellStyle name="20% - Accent4 12 2 2 5 2 2" xfId="2779"/>
    <cellStyle name="20% - Accent4 12 2 2 5 2 2 2" xfId="2780"/>
    <cellStyle name="20% - Accent4 12 2 2 5 2 3" xfId="2781"/>
    <cellStyle name="20% - Accent4 12 2 2 5 3" xfId="2782"/>
    <cellStyle name="20% - Accent4 12 2 2 5 3 2" xfId="2783"/>
    <cellStyle name="20% - Accent4 12 2 2 5 3 2 2" xfId="2784"/>
    <cellStyle name="20% - Accent4 12 2 2 5 3 3" xfId="2785"/>
    <cellStyle name="20% - Accent4 12 2 2 5 4" xfId="2786"/>
    <cellStyle name="20% - Accent4 12 2 2 5 4 2" xfId="2787"/>
    <cellStyle name="20% - Accent4 12 2 2 5 5" xfId="2788"/>
    <cellStyle name="20% - Accent4 12 2 2 6" xfId="2789"/>
    <cellStyle name="20% - Accent4 12 2 2 6 2" xfId="2790"/>
    <cellStyle name="20% - Accent4 12 2 2 6 2 2" xfId="2791"/>
    <cellStyle name="20% - Accent4 12 2 2 6 2 2 2" xfId="2792"/>
    <cellStyle name="20% - Accent4 12 2 2 6 2 3" xfId="2793"/>
    <cellStyle name="20% - Accent4 12 2 2 6 3" xfId="2794"/>
    <cellStyle name="20% - Accent4 12 2 2 6 3 2" xfId="2795"/>
    <cellStyle name="20% - Accent4 12 2 2 6 4" xfId="2796"/>
    <cellStyle name="20% - Accent4 12 2 2 7" xfId="2797"/>
    <cellStyle name="20% - Accent4 12 2 2 7 2" xfId="2798"/>
    <cellStyle name="20% - Accent4 12 2 2 7 2 2" xfId="2799"/>
    <cellStyle name="20% - Accent4 12 2 2 7 3" xfId="2800"/>
    <cellStyle name="20% - Accent4 12 2 2 8" xfId="2801"/>
    <cellStyle name="20% - Accent4 12 2 2 8 2" xfId="2802"/>
    <cellStyle name="20% - Accent4 12 2 2 8 2 2" xfId="2803"/>
    <cellStyle name="20% - Accent4 12 2 2 8 3" xfId="2804"/>
    <cellStyle name="20% - Accent4 12 2 2 9" xfId="2805"/>
    <cellStyle name="20% - Accent4 12 2 2 9 2" xfId="2806"/>
    <cellStyle name="20% - Accent4 12 2 3" xfId="2807"/>
    <cellStyle name="20% - Accent4 12 2 3 2" xfId="2808"/>
    <cellStyle name="20% - Accent4 12 2 3 2 2" xfId="2809"/>
    <cellStyle name="20% - Accent4 12 2 3 2 2 2" xfId="2810"/>
    <cellStyle name="20% - Accent4 12 2 3 2 2 2 2" xfId="2811"/>
    <cellStyle name="20% - Accent4 12 2 3 2 2 2 2 2" xfId="2812"/>
    <cellStyle name="20% - Accent4 12 2 3 2 2 2 3" xfId="2813"/>
    <cellStyle name="20% - Accent4 12 2 3 2 2 3" xfId="2814"/>
    <cellStyle name="20% - Accent4 12 2 3 2 2 3 2" xfId="2815"/>
    <cellStyle name="20% - Accent4 12 2 3 2 2 3 2 2" xfId="2816"/>
    <cellStyle name="20% - Accent4 12 2 3 2 2 3 3" xfId="2817"/>
    <cellStyle name="20% - Accent4 12 2 3 2 2 4" xfId="2818"/>
    <cellStyle name="20% - Accent4 12 2 3 2 2 4 2" xfId="2819"/>
    <cellStyle name="20% - Accent4 12 2 3 2 2 5" xfId="2820"/>
    <cellStyle name="20% - Accent4 12 2 3 2 3" xfId="2821"/>
    <cellStyle name="20% - Accent4 12 2 3 2 3 2" xfId="2822"/>
    <cellStyle name="20% - Accent4 12 2 3 2 3 2 2" xfId="2823"/>
    <cellStyle name="20% - Accent4 12 2 3 2 3 3" xfId="2824"/>
    <cellStyle name="20% - Accent4 12 2 3 2 4" xfId="2825"/>
    <cellStyle name="20% - Accent4 12 2 3 2 4 2" xfId="2826"/>
    <cellStyle name="20% - Accent4 12 2 3 2 4 2 2" xfId="2827"/>
    <cellStyle name="20% - Accent4 12 2 3 2 4 3" xfId="2828"/>
    <cellStyle name="20% - Accent4 12 2 3 2 5" xfId="2829"/>
    <cellStyle name="20% - Accent4 12 2 3 2 5 2" xfId="2830"/>
    <cellStyle name="20% - Accent4 12 2 3 2 6" xfId="2831"/>
    <cellStyle name="20% - Accent4 12 2 3 2 6 2" xfId="2832"/>
    <cellStyle name="20% - Accent4 12 2 3 2 7" xfId="2833"/>
    <cellStyle name="20% - Accent4 12 2 3 3" xfId="2834"/>
    <cellStyle name="20% - Accent4 12 2 3 3 2" xfId="2835"/>
    <cellStyle name="20% - Accent4 12 2 3 3 2 2" xfId="2836"/>
    <cellStyle name="20% - Accent4 12 2 3 3 2 2 2" xfId="2837"/>
    <cellStyle name="20% - Accent4 12 2 3 3 2 3" xfId="2838"/>
    <cellStyle name="20% - Accent4 12 2 3 3 3" xfId="2839"/>
    <cellStyle name="20% - Accent4 12 2 3 3 3 2" xfId="2840"/>
    <cellStyle name="20% - Accent4 12 2 3 3 3 2 2" xfId="2841"/>
    <cellStyle name="20% - Accent4 12 2 3 3 3 3" xfId="2842"/>
    <cellStyle name="20% - Accent4 12 2 3 3 4" xfId="2843"/>
    <cellStyle name="20% - Accent4 12 2 3 3 4 2" xfId="2844"/>
    <cellStyle name="20% - Accent4 12 2 3 3 5" xfId="2845"/>
    <cellStyle name="20% - Accent4 12 2 3 4" xfId="2846"/>
    <cellStyle name="20% - Accent4 12 2 3 4 2" xfId="2847"/>
    <cellStyle name="20% - Accent4 12 2 3 4 2 2" xfId="2848"/>
    <cellStyle name="20% - Accent4 12 2 3 4 3" xfId="2849"/>
    <cellStyle name="20% - Accent4 12 2 3 5" xfId="2850"/>
    <cellStyle name="20% - Accent4 12 2 3 5 2" xfId="2851"/>
    <cellStyle name="20% - Accent4 12 2 3 5 2 2" xfId="2852"/>
    <cellStyle name="20% - Accent4 12 2 3 5 3" xfId="2853"/>
    <cellStyle name="20% - Accent4 12 2 3 6" xfId="2854"/>
    <cellStyle name="20% - Accent4 12 2 3 6 2" xfId="2855"/>
    <cellStyle name="20% - Accent4 12 2 3 7" xfId="2856"/>
    <cellStyle name="20% - Accent4 12 2 3 7 2" xfId="2857"/>
    <cellStyle name="20% - Accent4 12 2 3 8" xfId="2858"/>
    <cellStyle name="20% - Accent4 12 2 4" xfId="2859"/>
    <cellStyle name="20% - Accent4 12 2 4 2" xfId="2860"/>
    <cellStyle name="20% - Accent4 12 2 4 2 2" xfId="2861"/>
    <cellStyle name="20% - Accent4 12 2 4 2 2 2" xfId="2862"/>
    <cellStyle name="20% - Accent4 12 2 4 2 2 2 2" xfId="2863"/>
    <cellStyle name="20% - Accent4 12 2 4 2 2 3" xfId="2864"/>
    <cellStyle name="20% - Accent4 12 2 4 2 3" xfId="2865"/>
    <cellStyle name="20% - Accent4 12 2 4 2 3 2" xfId="2866"/>
    <cellStyle name="20% - Accent4 12 2 4 2 3 2 2" xfId="2867"/>
    <cellStyle name="20% - Accent4 12 2 4 2 3 3" xfId="2868"/>
    <cellStyle name="20% - Accent4 12 2 4 2 4" xfId="2869"/>
    <cellStyle name="20% - Accent4 12 2 4 2 4 2" xfId="2870"/>
    <cellStyle name="20% - Accent4 12 2 4 2 5" xfId="2871"/>
    <cellStyle name="20% - Accent4 12 2 4 3" xfId="2872"/>
    <cellStyle name="20% - Accent4 12 2 4 3 2" xfId="2873"/>
    <cellStyle name="20% - Accent4 12 2 4 3 2 2" xfId="2874"/>
    <cellStyle name="20% - Accent4 12 2 4 3 3" xfId="2875"/>
    <cellStyle name="20% - Accent4 12 2 4 4" xfId="2876"/>
    <cellStyle name="20% - Accent4 12 2 4 4 2" xfId="2877"/>
    <cellStyle name="20% - Accent4 12 2 4 4 2 2" xfId="2878"/>
    <cellStyle name="20% - Accent4 12 2 4 4 3" xfId="2879"/>
    <cellStyle name="20% - Accent4 12 2 4 5" xfId="2880"/>
    <cellStyle name="20% - Accent4 12 2 4 5 2" xfId="2881"/>
    <cellStyle name="20% - Accent4 12 2 4 6" xfId="2882"/>
    <cellStyle name="20% - Accent4 12 2 4 6 2" xfId="2883"/>
    <cellStyle name="20% - Accent4 12 2 4 7" xfId="2884"/>
    <cellStyle name="20% - Accent4 12 2 5" xfId="2885"/>
    <cellStyle name="20% - Accent4 12 2 5 2" xfId="2886"/>
    <cellStyle name="20% - Accent4 12 2 5 2 2" xfId="2887"/>
    <cellStyle name="20% - Accent4 12 2 5 2 2 2" xfId="2888"/>
    <cellStyle name="20% - Accent4 12 2 5 2 2 2 2" xfId="2889"/>
    <cellStyle name="20% - Accent4 12 2 5 2 2 3" xfId="2890"/>
    <cellStyle name="20% - Accent4 12 2 5 2 3" xfId="2891"/>
    <cellStyle name="20% - Accent4 12 2 5 2 3 2" xfId="2892"/>
    <cellStyle name="20% - Accent4 12 2 5 2 3 2 2" xfId="2893"/>
    <cellStyle name="20% - Accent4 12 2 5 2 3 3" xfId="2894"/>
    <cellStyle name="20% - Accent4 12 2 5 2 4" xfId="2895"/>
    <cellStyle name="20% - Accent4 12 2 5 2 4 2" xfId="2896"/>
    <cellStyle name="20% - Accent4 12 2 5 2 5" xfId="2897"/>
    <cellStyle name="20% - Accent4 12 2 5 3" xfId="2898"/>
    <cellStyle name="20% - Accent4 12 2 5 3 2" xfId="2899"/>
    <cellStyle name="20% - Accent4 12 2 5 3 2 2" xfId="2900"/>
    <cellStyle name="20% - Accent4 12 2 5 3 3" xfId="2901"/>
    <cellStyle name="20% - Accent4 12 2 5 4" xfId="2902"/>
    <cellStyle name="20% - Accent4 12 2 5 4 2" xfId="2903"/>
    <cellStyle name="20% - Accent4 12 2 5 4 2 2" xfId="2904"/>
    <cellStyle name="20% - Accent4 12 2 5 4 3" xfId="2905"/>
    <cellStyle name="20% - Accent4 12 2 5 5" xfId="2906"/>
    <cellStyle name="20% - Accent4 12 2 5 5 2" xfId="2907"/>
    <cellStyle name="20% - Accent4 12 2 5 6" xfId="2908"/>
    <cellStyle name="20% - Accent4 12 2 5 6 2" xfId="2909"/>
    <cellStyle name="20% - Accent4 12 2 5 7" xfId="2910"/>
    <cellStyle name="20% - Accent4 12 2 6" xfId="2911"/>
    <cellStyle name="20% - Accent4 12 2 6 2" xfId="2912"/>
    <cellStyle name="20% - Accent4 12 2 6 2 2" xfId="2913"/>
    <cellStyle name="20% - Accent4 12 2 6 2 2 2" xfId="2914"/>
    <cellStyle name="20% - Accent4 12 2 6 2 3" xfId="2915"/>
    <cellStyle name="20% - Accent4 12 2 6 3" xfId="2916"/>
    <cellStyle name="20% - Accent4 12 2 6 3 2" xfId="2917"/>
    <cellStyle name="20% - Accent4 12 2 6 3 2 2" xfId="2918"/>
    <cellStyle name="20% - Accent4 12 2 6 3 3" xfId="2919"/>
    <cellStyle name="20% - Accent4 12 2 6 4" xfId="2920"/>
    <cellStyle name="20% - Accent4 12 2 6 4 2" xfId="2921"/>
    <cellStyle name="20% - Accent4 12 2 6 5" xfId="2922"/>
    <cellStyle name="20% - Accent4 12 2 7" xfId="2923"/>
    <cellStyle name="20% - Accent4 12 2 7 2" xfId="2924"/>
    <cellStyle name="20% - Accent4 12 2 7 2 2" xfId="2925"/>
    <cellStyle name="20% - Accent4 12 2 7 2 2 2" xfId="2926"/>
    <cellStyle name="20% - Accent4 12 2 7 2 3" xfId="2927"/>
    <cellStyle name="20% - Accent4 12 2 7 3" xfId="2928"/>
    <cellStyle name="20% - Accent4 12 2 7 3 2" xfId="2929"/>
    <cellStyle name="20% - Accent4 12 2 7 4" xfId="2930"/>
    <cellStyle name="20% - Accent4 12 2 8" xfId="2931"/>
    <cellStyle name="20% - Accent4 12 2 8 2" xfId="2932"/>
    <cellStyle name="20% - Accent4 12 2 8 2 2" xfId="2933"/>
    <cellStyle name="20% - Accent4 12 2 8 3" xfId="2934"/>
    <cellStyle name="20% - Accent4 12 2 9" xfId="2935"/>
    <cellStyle name="20% - Accent4 12 2 9 2" xfId="2936"/>
    <cellStyle name="20% - Accent4 12 2 9 2 2" xfId="2937"/>
    <cellStyle name="20% - Accent4 12 2 9 3" xfId="2938"/>
    <cellStyle name="20% - Accent4 12 3" xfId="2939"/>
    <cellStyle name="20% - Accent4 12 3 10" xfId="2940"/>
    <cellStyle name="20% - Accent4 12 3 10 2" xfId="2941"/>
    <cellStyle name="20% - Accent4 12 3 11" xfId="2942"/>
    <cellStyle name="20% - Accent4 12 3 2" xfId="2943"/>
    <cellStyle name="20% - Accent4 12 3 2 2" xfId="2944"/>
    <cellStyle name="20% - Accent4 12 3 2 2 2" xfId="2945"/>
    <cellStyle name="20% - Accent4 12 3 2 2 2 2" xfId="2946"/>
    <cellStyle name="20% - Accent4 12 3 2 2 2 2 2" xfId="2947"/>
    <cellStyle name="20% - Accent4 12 3 2 2 2 2 2 2" xfId="2948"/>
    <cellStyle name="20% - Accent4 12 3 2 2 2 2 3" xfId="2949"/>
    <cellStyle name="20% - Accent4 12 3 2 2 2 3" xfId="2950"/>
    <cellStyle name="20% - Accent4 12 3 2 2 2 3 2" xfId="2951"/>
    <cellStyle name="20% - Accent4 12 3 2 2 2 3 2 2" xfId="2952"/>
    <cellStyle name="20% - Accent4 12 3 2 2 2 3 3" xfId="2953"/>
    <cellStyle name="20% - Accent4 12 3 2 2 2 4" xfId="2954"/>
    <cellStyle name="20% - Accent4 12 3 2 2 2 4 2" xfId="2955"/>
    <cellStyle name="20% - Accent4 12 3 2 2 2 5" xfId="2956"/>
    <cellStyle name="20% - Accent4 12 3 2 2 3" xfId="2957"/>
    <cellStyle name="20% - Accent4 12 3 2 2 3 2" xfId="2958"/>
    <cellStyle name="20% - Accent4 12 3 2 2 3 2 2" xfId="2959"/>
    <cellStyle name="20% - Accent4 12 3 2 2 3 3" xfId="2960"/>
    <cellStyle name="20% - Accent4 12 3 2 2 4" xfId="2961"/>
    <cellStyle name="20% - Accent4 12 3 2 2 4 2" xfId="2962"/>
    <cellStyle name="20% - Accent4 12 3 2 2 4 2 2" xfId="2963"/>
    <cellStyle name="20% - Accent4 12 3 2 2 4 3" xfId="2964"/>
    <cellStyle name="20% - Accent4 12 3 2 2 5" xfId="2965"/>
    <cellStyle name="20% - Accent4 12 3 2 2 5 2" xfId="2966"/>
    <cellStyle name="20% - Accent4 12 3 2 2 6" xfId="2967"/>
    <cellStyle name="20% - Accent4 12 3 2 2 6 2" xfId="2968"/>
    <cellStyle name="20% - Accent4 12 3 2 2 7" xfId="2969"/>
    <cellStyle name="20% - Accent4 12 3 2 3" xfId="2970"/>
    <cellStyle name="20% - Accent4 12 3 2 3 2" xfId="2971"/>
    <cellStyle name="20% - Accent4 12 3 2 3 2 2" xfId="2972"/>
    <cellStyle name="20% - Accent4 12 3 2 3 2 2 2" xfId="2973"/>
    <cellStyle name="20% - Accent4 12 3 2 3 2 3" xfId="2974"/>
    <cellStyle name="20% - Accent4 12 3 2 3 3" xfId="2975"/>
    <cellStyle name="20% - Accent4 12 3 2 3 3 2" xfId="2976"/>
    <cellStyle name="20% - Accent4 12 3 2 3 3 2 2" xfId="2977"/>
    <cellStyle name="20% - Accent4 12 3 2 3 3 3" xfId="2978"/>
    <cellStyle name="20% - Accent4 12 3 2 3 4" xfId="2979"/>
    <cellStyle name="20% - Accent4 12 3 2 3 4 2" xfId="2980"/>
    <cellStyle name="20% - Accent4 12 3 2 3 5" xfId="2981"/>
    <cellStyle name="20% - Accent4 12 3 2 4" xfId="2982"/>
    <cellStyle name="20% - Accent4 12 3 2 4 2" xfId="2983"/>
    <cellStyle name="20% - Accent4 12 3 2 4 2 2" xfId="2984"/>
    <cellStyle name="20% - Accent4 12 3 2 4 3" xfId="2985"/>
    <cellStyle name="20% - Accent4 12 3 2 5" xfId="2986"/>
    <cellStyle name="20% - Accent4 12 3 2 5 2" xfId="2987"/>
    <cellStyle name="20% - Accent4 12 3 2 5 2 2" xfId="2988"/>
    <cellStyle name="20% - Accent4 12 3 2 5 3" xfId="2989"/>
    <cellStyle name="20% - Accent4 12 3 2 6" xfId="2990"/>
    <cellStyle name="20% - Accent4 12 3 2 6 2" xfId="2991"/>
    <cellStyle name="20% - Accent4 12 3 2 7" xfId="2992"/>
    <cellStyle name="20% - Accent4 12 3 2 7 2" xfId="2993"/>
    <cellStyle name="20% - Accent4 12 3 2 8" xfId="2994"/>
    <cellStyle name="20% - Accent4 12 3 3" xfId="2995"/>
    <cellStyle name="20% - Accent4 12 3 3 2" xfId="2996"/>
    <cellStyle name="20% - Accent4 12 3 3 2 2" xfId="2997"/>
    <cellStyle name="20% - Accent4 12 3 3 2 2 2" xfId="2998"/>
    <cellStyle name="20% - Accent4 12 3 3 2 2 2 2" xfId="2999"/>
    <cellStyle name="20% - Accent4 12 3 3 2 2 3" xfId="3000"/>
    <cellStyle name="20% - Accent4 12 3 3 2 3" xfId="3001"/>
    <cellStyle name="20% - Accent4 12 3 3 2 3 2" xfId="3002"/>
    <cellStyle name="20% - Accent4 12 3 3 2 3 2 2" xfId="3003"/>
    <cellStyle name="20% - Accent4 12 3 3 2 3 3" xfId="3004"/>
    <cellStyle name="20% - Accent4 12 3 3 2 4" xfId="3005"/>
    <cellStyle name="20% - Accent4 12 3 3 2 4 2" xfId="3006"/>
    <cellStyle name="20% - Accent4 12 3 3 2 5" xfId="3007"/>
    <cellStyle name="20% - Accent4 12 3 3 3" xfId="3008"/>
    <cellStyle name="20% - Accent4 12 3 3 3 2" xfId="3009"/>
    <cellStyle name="20% - Accent4 12 3 3 3 2 2" xfId="3010"/>
    <cellStyle name="20% - Accent4 12 3 3 3 3" xfId="3011"/>
    <cellStyle name="20% - Accent4 12 3 3 4" xfId="3012"/>
    <cellStyle name="20% - Accent4 12 3 3 4 2" xfId="3013"/>
    <cellStyle name="20% - Accent4 12 3 3 4 2 2" xfId="3014"/>
    <cellStyle name="20% - Accent4 12 3 3 4 3" xfId="3015"/>
    <cellStyle name="20% - Accent4 12 3 3 5" xfId="3016"/>
    <cellStyle name="20% - Accent4 12 3 3 5 2" xfId="3017"/>
    <cellStyle name="20% - Accent4 12 3 3 6" xfId="3018"/>
    <cellStyle name="20% - Accent4 12 3 3 6 2" xfId="3019"/>
    <cellStyle name="20% - Accent4 12 3 3 7" xfId="3020"/>
    <cellStyle name="20% - Accent4 12 3 4" xfId="3021"/>
    <cellStyle name="20% - Accent4 12 3 4 2" xfId="3022"/>
    <cellStyle name="20% - Accent4 12 3 4 2 2" xfId="3023"/>
    <cellStyle name="20% - Accent4 12 3 4 2 2 2" xfId="3024"/>
    <cellStyle name="20% - Accent4 12 3 4 2 2 2 2" xfId="3025"/>
    <cellStyle name="20% - Accent4 12 3 4 2 2 3" xfId="3026"/>
    <cellStyle name="20% - Accent4 12 3 4 2 3" xfId="3027"/>
    <cellStyle name="20% - Accent4 12 3 4 2 3 2" xfId="3028"/>
    <cellStyle name="20% - Accent4 12 3 4 2 3 2 2" xfId="3029"/>
    <cellStyle name="20% - Accent4 12 3 4 2 3 3" xfId="3030"/>
    <cellStyle name="20% - Accent4 12 3 4 2 4" xfId="3031"/>
    <cellStyle name="20% - Accent4 12 3 4 2 4 2" xfId="3032"/>
    <cellStyle name="20% - Accent4 12 3 4 2 5" xfId="3033"/>
    <cellStyle name="20% - Accent4 12 3 4 3" xfId="3034"/>
    <cellStyle name="20% - Accent4 12 3 4 3 2" xfId="3035"/>
    <cellStyle name="20% - Accent4 12 3 4 3 2 2" xfId="3036"/>
    <cellStyle name="20% - Accent4 12 3 4 3 3" xfId="3037"/>
    <cellStyle name="20% - Accent4 12 3 4 4" xfId="3038"/>
    <cellStyle name="20% - Accent4 12 3 4 4 2" xfId="3039"/>
    <cellStyle name="20% - Accent4 12 3 4 4 2 2" xfId="3040"/>
    <cellStyle name="20% - Accent4 12 3 4 4 3" xfId="3041"/>
    <cellStyle name="20% - Accent4 12 3 4 5" xfId="3042"/>
    <cellStyle name="20% - Accent4 12 3 4 5 2" xfId="3043"/>
    <cellStyle name="20% - Accent4 12 3 4 6" xfId="3044"/>
    <cellStyle name="20% - Accent4 12 3 4 6 2" xfId="3045"/>
    <cellStyle name="20% - Accent4 12 3 4 7" xfId="3046"/>
    <cellStyle name="20% - Accent4 12 3 5" xfId="3047"/>
    <cellStyle name="20% - Accent4 12 3 5 2" xfId="3048"/>
    <cellStyle name="20% - Accent4 12 3 5 2 2" xfId="3049"/>
    <cellStyle name="20% - Accent4 12 3 5 2 2 2" xfId="3050"/>
    <cellStyle name="20% - Accent4 12 3 5 2 3" xfId="3051"/>
    <cellStyle name="20% - Accent4 12 3 5 3" xfId="3052"/>
    <cellStyle name="20% - Accent4 12 3 5 3 2" xfId="3053"/>
    <cellStyle name="20% - Accent4 12 3 5 3 2 2" xfId="3054"/>
    <cellStyle name="20% - Accent4 12 3 5 3 3" xfId="3055"/>
    <cellStyle name="20% - Accent4 12 3 5 4" xfId="3056"/>
    <cellStyle name="20% - Accent4 12 3 5 4 2" xfId="3057"/>
    <cellStyle name="20% - Accent4 12 3 5 5" xfId="3058"/>
    <cellStyle name="20% - Accent4 12 3 6" xfId="3059"/>
    <cellStyle name="20% - Accent4 12 3 6 2" xfId="3060"/>
    <cellStyle name="20% - Accent4 12 3 6 2 2" xfId="3061"/>
    <cellStyle name="20% - Accent4 12 3 6 2 2 2" xfId="3062"/>
    <cellStyle name="20% - Accent4 12 3 6 2 3" xfId="3063"/>
    <cellStyle name="20% - Accent4 12 3 6 3" xfId="3064"/>
    <cellStyle name="20% - Accent4 12 3 6 3 2" xfId="3065"/>
    <cellStyle name="20% - Accent4 12 3 6 4" xfId="3066"/>
    <cellStyle name="20% - Accent4 12 3 7" xfId="3067"/>
    <cellStyle name="20% - Accent4 12 3 7 2" xfId="3068"/>
    <cellStyle name="20% - Accent4 12 3 7 2 2" xfId="3069"/>
    <cellStyle name="20% - Accent4 12 3 7 3" xfId="3070"/>
    <cellStyle name="20% - Accent4 12 3 8" xfId="3071"/>
    <cellStyle name="20% - Accent4 12 3 8 2" xfId="3072"/>
    <cellStyle name="20% - Accent4 12 3 8 2 2" xfId="3073"/>
    <cellStyle name="20% - Accent4 12 3 8 3" xfId="3074"/>
    <cellStyle name="20% - Accent4 12 3 9" xfId="3075"/>
    <cellStyle name="20% - Accent4 12 3 9 2" xfId="3076"/>
    <cellStyle name="20% - Accent4 12 4" xfId="3077"/>
    <cellStyle name="20% - Accent4 12 4 10" xfId="3078"/>
    <cellStyle name="20% - Accent4 12 4 10 2" xfId="3079"/>
    <cellStyle name="20% - Accent4 12 4 11" xfId="3080"/>
    <cellStyle name="20% - Accent4 12 4 2" xfId="3081"/>
    <cellStyle name="20% - Accent4 12 4 2 2" xfId="3082"/>
    <cellStyle name="20% - Accent4 12 4 2 2 2" xfId="3083"/>
    <cellStyle name="20% - Accent4 12 4 2 2 2 2" xfId="3084"/>
    <cellStyle name="20% - Accent4 12 4 2 2 2 2 2" xfId="3085"/>
    <cellStyle name="20% - Accent4 12 4 2 2 2 2 2 2" xfId="3086"/>
    <cellStyle name="20% - Accent4 12 4 2 2 2 2 3" xfId="3087"/>
    <cellStyle name="20% - Accent4 12 4 2 2 2 3" xfId="3088"/>
    <cellStyle name="20% - Accent4 12 4 2 2 2 3 2" xfId="3089"/>
    <cellStyle name="20% - Accent4 12 4 2 2 2 3 2 2" xfId="3090"/>
    <cellStyle name="20% - Accent4 12 4 2 2 2 3 3" xfId="3091"/>
    <cellStyle name="20% - Accent4 12 4 2 2 2 4" xfId="3092"/>
    <cellStyle name="20% - Accent4 12 4 2 2 2 4 2" xfId="3093"/>
    <cellStyle name="20% - Accent4 12 4 2 2 2 5" xfId="3094"/>
    <cellStyle name="20% - Accent4 12 4 2 2 3" xfId="3095"/>
    <cellStyle name="20% - Accent4 12 4 2 2 3 2" xfId="3096"/>
    <cellStyle name="20% - Accent4 12 4 2 2 3 2 2" xfId="3097"/>
    <cellStyle name="20% - Accent4 12 4 2 2 3 3" xfId="3098"/>
    <cellStyle name="20% - Accent4 12 4 2 2 4" xfId="3099"/>
    <cellStyle name="20% - Accent4 12 4 2 2 4 2" xfId="3100"/>
    <cellStyle name="20% - Accent4 12 4 2 2 4 2 2" xfId="3101"/>
    <cellStyle name="20% - Accent4 12 4 2 2 4 3" xfId="3102"/>
    <cellStyle name="20% - Accent4 12 4 2 2 5" xfId="3103"/>
    <cellStyle name="20% - Accent4 12 4 2 2 5 2" xfId="3104"/>
    <cellStyle name="20% - Accent4 12 4 2 2 6" xfId="3105"/>
    <cellStyle name="20% - Accent4 12 4 2 2 6 2" xfId="3106"/>
    <cellStyle name="20% - Accent4 12 4 2 2 7" xfId="3107"/>
    <cellStyle name="20% - Accent4 12 4 2 3" xfId="3108"/>
    <cellStyle name="20% - Accent4 12 4 2 3 2" xfId="3109"/>
    <cellStyle name="20% - Accent4 12 4 2 3 2 2" xfId="3110"/>
    <cellStyle name="20% - Accent4 12 4 2 3 2 2 2" xfId="3111"/>
    <cellStyle name="20% - Accent4 12 4 2 3 2 3" xfId="3112"/>
    <cellStyle name="20% - Accent4 12 4 2 3 3" xfId="3113"/>
    <cellStyle name="20% - Accent4 12 4 2 3 3 2" xfId="3114"/>
    <cellStyle name="20% - Accent4 12 4 2 3 3 2 2" xfId="3115"/>
    <cellStyle name="20% - Accent4 12 4 2 3 3 3" xfId="3116"/>
    <cellStyle name="20% - Accent4 12 4 2 3 4" xfId="3117"/>
    <cellStyle name="20% - Accent4 12 4 2 3 4 2" xfId="3118"/>
    <cellStyle name="20% - Accent4 12 4 2 3 5" xfId="3119"/>
    <cellStyle name="20% - Accent4 12 4 2 4" xfId="3120"/>
    <cellStyle name="20% - Accent4 12 4 2 4 2" xfId="3121"/>
    <cellStyle name="20% - Accent4 12 4 2 4 2 2" xfId="3122"/>
    <cellStyle name="20% - Accent4 12 4 2 4 3" xfId="3123"/>
    <cellStyle name="20% - Accent4 12 4 2 5" xfId="3124"/>
    <cellStyle name="20% - Accent4 12 4 2 5 2" xfId="3125"/>
    <cellStyle name="20% - Accent4 12 4 2 5 2 2" xfId="3126"/>
    <cellStyle name="20% - Accent4 12 4 2 5 3" xfId="3127"/>
    <cellStyle name="20% - Accent4 12 4 2 6" xfId="3128"/>
    <cellStyle name="20% - Accent4 12 4 2 6 2" xfId="3129"/>
    <cellStyle name="20% - Accent4 12 4 2 7" xfId="3130"/>
    <cellStyle name="20% - Accent4 12 4 2 7 2" xfId="3131"/>
    <cellStyle name="20% - Accent4 12 4 2 8" xfId="3132"/>
    <cellStyle name="20% - Accent4 12 4 3" xfId="3133"/>
    <cellStyle name="20% - Accent4 12 4 3 2" xfId="3134"/>
    <cellStyle name="20% - Accent4 12 4 3 2 2" xfId="3135"/>
    <cellStyle name="20% - Accent4 12 4 3 2 2 2" xfId="3136"/>
    <cellStyle name="20% - Accent4 12 4 3 2 2 2 2" xfId="3137"/>
    <cellStyle name="20% - Accent4 12 4 3 2 2 3" xfId="3138"/>
    <cellStyle name="20% - Accent4 12 4 3 2 3" xfId="3139"/>
    <cellStyle name="20% - Accent4 12 4 3 2 3 2" xfId="3140"/>
    <cellStyle name="20% - Accent4 12 4 3 2 3 2 2" xfId="3141"/>
    <cellStyle name="20% - Accent4 12 4 3 2 3 3" xfId="3142"/>
    <cellStyle name="20% - Accent4 12 4 3 2 4" xfId="3143"/>
    <cellStyle name="20% - Accent4 12 4 3 2 4 2" xfId="3144"/>
    <cellStyle name="20% - Accent4 12 4 3 2 5" xfId="3145"/>
    <cellStyle name="20% - Accent4 12 4 3 3" xfId="3146"/>
    <cellStyle name="20% - Accent4 12 4 3 3 2" xfId="3147"/>
    <cellStyle name="20% - Accent4 12 4 3 3 2 2" xfId="3148"/>
    <cellStyle name="20% - Accent4 12 4 3 3 3" xfId="3149"/>
    <cellStyle name="20% - Accent4 12 4 3 4" xfId="3150"/>
    <cellStyle name="20% - Accent4 12 4 3 4 2" xfId="3151"/>
    <cellStyle name="20% - Accent4 12 4 3 4 2 2" xfId="3152"/>
    <cellStyle name="20% - Accent4 12 4 3 4 3" xfId="3153"/>
    <cellStyle name="20% - Accent4 12 4 3 5" xfId="3154"/>
    <cellStyle name="20% - Accent4 12 4 3 5 2" xfId="3155"/>
    <cellStyle name="20% - Accent4 12 4 3 6" xfId="3156"/>
    <cellStyle name="20% - Accent4 12 4 3 6 2" xfId="3157"/>
    <cellStyle name="20% - Accent4 12 4 3 7" xfId="3158"/>
    <cellStyle name="20% - Accent4 12 4 4" xfId="3159"/>
    <cellStyle name="20% - Accent4 12 4 4 2" xfId="3160"/>
    <cellStyle name="20% - Accent4 12 4 4 2 2" xfId="3161"/>
    <cellStyle name="20% - Accent4 12 4 4 2 2 2" xfId="3162"/>
    <cellStyle name="20% - Accent4 12 4 4 2 2 2 2" xfId="3163"/>
    <cellStyle name="20% - Accent4 12 4 4 2 2 3" xfId="3164"/>
    <cellStyle name="20% - Accent4 12 4 4 2 3" xfId="3165"/>
    <cellStyle name="20% - Accent4 12 4 4 2 3 2" xfId="3166"/>
    <cellStyle name="20% - Accent4 12 4 4 2 3 2 2" xfId="3167"/>
    <cellStyle name="20% - Accent4 12 4 4 2 3 3" xfId="3168"/>
    <cellStyle name="20% - Accent4 12 4 4 2 4" xfId="3169"/>
    <cellStyle name="20% - Accent4 12 4 4 2 4 2" xfId="3170"/>
    <cellStyle name="20% - Accent4 12 4 4 2 5" xfId="3171"/>
    <cellStyle name="20% - Accent4 12 4 4 3" xfId="3172"/>
    <cellStyle name="20% - Accent4 12 4 4 3 2" xfId="3173"/>
    <cellStyle name="20% - Accent4 12 4 4 3 2 2" xfId="3174"/>
    <cellStyle name="20% - Accent4 12 4 4 3 3" xfId="3175"/>
    <cellStyle name="20% - Accent4 12 4 4 4" xfId="3176"/>
    <cellStyle name="20% - Accent4 12 4 4 4 2" xfId="3177"/>
    <cellStyle name="20% - Accent4 12 4 4 4 2 2" xfId="3178"/>
    <cellStyle name="20% - Accent4 12 4 4 4 3" xfId="3179"/>
    <cellStyle name="20% - Accent4 12 4 4 5" xfId="3180"/>
    <cellStyle name="20% - Accent4 12 4 4 5 2" xfId="3181"/>
    <cellStyle name="20% - Accent4 12 4 4 6" xfId="3182"/>
    <cellStyle name="20% - Accent4 12 4 4 6 2" xfId="3183"/>
    <cellStyle name="20% - Accent4 12 4 4 7" xfId="3184"/>
    <cellStyle name="20% - Accent4 12 4 5" xfId="3185"/>
    <cellStyle name="20% - Accent4 12 4 5 2" xfId="3186"/>
    <cellStyle name="20% - Accent4 12 4 5 2 2" xfId="3187"/>
    <cellStyle name="20% - Accent4 12 4 5 2 2 2" xfId="3188"/>
    <cellStyle name="20% - Accent4 12 4 5 2 3" xfId="3189"/>
    <cellStyle name="20% - Accent4 12 4 5 3" xfId="3190"/>
    <cellStyle name="20% - Accent4 12 4 5 3 2" xfId="3191"/>
    <cellStyle name="20% - Accent4 12 4 5 3 2 2" xfId="3192"/>
    <cellStyle name="20% - Accent4 12 4 5 3 3" xfId="3193"/>
    <cellStyle name="20% - Accent4 12 4 5 4" xfId="3194"/>
    <cellStyle name="20% - Accent4 12 4 5 4 2" xfId="3195"/>
    <cellStyle name="20% - Accent4 12 4 5 5" xfId="3196"/>
    <cellStyle name="20% - Accent4 12 4 6" xfId="3197"/>
    <cellStyle name="20% - Accent4 12 4 6 2" xfId="3198"/>
    <cellStyle name="20% - Accent4 12 4 6 2 2" xfId="3199"/>
    <cellStyle name="20% - Accent4 12 4 6 2 2 2" xfId="3200"/>
    <cellStyle name="20% - Accent4 12 4 6 2 3" xfId="3201"/>
    <cellStyle name="20% - Accent4 12 4 6 3" xfId="3202"/>
    <cellStyle name="20% - Accent4 12 4 6 3 2" xfId="3203"/>
    <cellStyle name="20% - Accent4 12 4 6 4" xfId="3204"/>
    <cellStyle name="20% - Accent4 12 4 7" xfId="3205"/>
    <cellStyle name="20% - Accent4 12 4 7 2" xfId="3206"/>
    <cellStyle name="20% - Accent4 12 4 7 2 2" xfId="3207"/>
    <cellStyle name="20% - Accent4 12 4 7 3" xfId="3208"/>
    <cellStyle name="20% - Accent4 12 4 8" xfId="3209"/>
    <cellStyle name="20% - Accent4 12 4 8 2" xfId="3210"/>
    <cellStyle name="20% - Accent4 12 4 8 2 2" xfId="3211"/>
    <cellStyle name="20% - Accent4 12 4 8 3" xfId="3212"/>
    <cellStyle name="20% - Accent4 12 4 9" xfId="3213"/>
    <cellStyle name="20% - Accent4 12 4 9 2" xfId="3214"/>
    <cellStyle name="20% - Accent4 12 5" xfId="3215"/>
    <cellStyle name="20% - Accent4 12 5 10" xfId="3216"/>
    <cellStyle name="20% - Accent4 12 5 10 2" xfId="3217"/>
    <cellStyle name="20% - Accent4 12 5 11" xfId="3218"/>
    <cellStyle name="20% - Accent4 12 5 2" xfId="3219"/>
    <cellStyle name="20% - Accent4 12 5 2 2" xfId="3220"/>
    <cellStyle name="20% - Accent4 12 5 2 2 2" xfId="3221"/>
    <cellStyle name="20% - Accent4 12 5 2 2 2 2" xfId="3222"/>
    <cellStyle name="20% - Accent4 12 5 2 2 2 2 2" xfId="3223"/>
    <cellStyle name="20% - Accent4 12 5 2 2 2 2 2 2" xfId="3224"/>
    <cellStyle name="20% - Accent4 12 5 2 2 2 2 3" xfId="3225"/>
    <cellStyle name="20% - Accent4 12 5 2 2 2 3" xfId="3226"/>
    <cellStyle name="20% - Accent4 12 5 2 2 2 3 2" xfId="3227"/>
    <cellStyle name="20% - Accent4 12 5 2 2 2 3 2 2" xfId="3228"/>
    <cellStyle name="20% - Accent4 12 5 2 2 2 3 3" xfId="3229"/>
    <cellStyle name="20% - Accent4 12 5 2 2 2 4" xfId="3230"/>
    <cellStyle name="20% - Accent4 12 5 2 2 2 4 2" xfId="3231"/>
    <cellStyle name="20% - Accent4 12 5 2 2 2 5" xfId="3232"/>
    <cellStyle name="20% - Accent4 12 5 2 2 3" xfId="3233"/>
    <cellStyle name="20% - Accent4 12 5 2 2 3 2" xfId="3234"/>
    <cellStyle name="20% - Accent4 12 5 2 2 3 2 2" xfId="3235"/>
    <cellStyle name="20% - Accent4 12 5 2 2 3 3" xfId="3236"/>
    <cellStyle name="20% - Accent4 12 5 2 2 4" xfId="3237"/>
    <cellStyle name="20% - Accent4 12 5 2 2 4 2" xfId="3238"/>
    <cellStyle name="20% - Accent4 12 5 2 2 4 2 2" xfId="3239"/>
    <cellStyle name="20% - Accent4 12 5 2 2 4 3" xfId="3240"/>
    <cellStyle name="20% - Accent4 12 5 2 2 5" xfId="3241"/>
    <cellStyle name="20% - Accent4 12 5 2 2 5 2" xfId="3242"/>
    <cellStyle name="20% - Accent4 12 5 2 2 6" xfId="3243"/>
    <cellStyle name="20% - Accent4 12 5 2 2 6 2" xfId="3244"/>
    <cellStyle name="20% - Accent4 12 5 2 2 7" xfId="3245"/>
    <cellStyle name="20% - Accent4 12 5 2 3" xfId="3246"/>
    <cellStyle name="20% - Accent4 12 5 2 3 2" xfId="3247"/>
    <cellStyle name="20% - Accent4 12 5 2 3 2 2" xfId="3248"/>
    <cellStyle name="20% - Accent4 12 5 2 3 2 2 2" xfId="3249"/>
    <cellStyle name="20% - Accent4 12 5 2 3 2 3" xfId="3250"/>
    <cellStyle name="20% - Accent4 12 5 2 3 3" xfId="3251"/>
    <cellStyle name="20% - Accent4 12 5 2 3 3 2" xfId="3252"/>
    <cellStyle name="20% - Accent4 12 5 2 3 3 2 2" xfId="3253"/>
    <cellStyle name="20% - Accent4 12 5 2 3 3 3" xfId="3254"/>
    <cellStyle name="20% - Accent4 12 5 2 3 4" xfId="3255"/>
    <cellStyle name="20% - Accent4 12 5 2 3 4 2" xfId="3256"/>
    <cellStyle name="20% - Accent4 12 5 2 3 5" xfId="3257"/>
    <cellStyle name="20% - Accent4 12 5 2 4" xfId="3258"/>
    <cellStyle name="20% - Accent4 12 5 2 4 2" xfId="3259"/>
    <cellStyle name="20% - Accent4 12 5 2 4 2 2" xfId="3260"/>
    <cellStyle name="20% - Accent4 12 5 2 4 3" xfId="3261"/>
    <cellStyle name="20% - Accent4 12 5 2 5" xfId="3262"/>
    <cellStyle name="20% - Accent4 12 5 2 5 2" xfId="3263"/>
    <cellStyle name="20% - Accent4 12 5 2 5 2 2" xfId="3264"/>
    <cellStyle name="20% - Accent4 12 5 2 5 3" xfId="3265"/>
    <cellStyle name="20% - Accent4 12 5 2 6" xfId="3266"/>
    <cellStyle name="20% - Accent4 12 5 2 6 2" xfId="3267"/>
    <cellStyle name="20% - Accent4 12 5 2 7" xfId="3268"/>
    <cellStyle name="20% - Accent4 12 5 2 7 2" xfId="3269"/>
    <cellStyle name="20% - Accent4 12 5 2 8" xfId="3270"/>
    <cellStyle name="20% - Accent4 12 5 3" xfId="3271"/>
    <cellStyle name="20% - Accent4 12 5 3 2" xfId="3272"/>
    <cellStyle name="20% - Accent4 12 5 3 2 2" xfId="3273"/>
    <cellStyle name="20% - Accent4 12 5 3 2 2 2" xfId="3274"/>
    <cellStyle name="20% - Accent4 12 5 3 2 2 2 2" xfId="3275"/>
    <cellStyle name="20% - Accent4 12 5 3 2 2 3" xfId="3276"/>
    <cellStyle name="20% - Accent4 12 5 3 2 3" xfId="3277"/>
    <cellStyle name="20% - Accent4 12 5 3 2 3 2" xfId="3278"/>
    <cellStyle name="20% - Accent4 12 5 3 2 3 2 2" xfId="3279"/>
    <cellStyle name="20% - Accent4 12 5 3 2 3 3" xfId="3280"/>
    <cellStyle name="20% - Accent4 12 5 3 2 4" xfId="3281"/>
    <cellStyle name="20% - Accent4 12 5 3 2 4 2" xfId="3282"/>
    <cellStyle name="20% - Accent4 12 5 3 2 5" xfId="3283"/>
    <cellStyle name="20% - Accent4 12 5 3 3" xfId="3284"/>
    <cellStyle name="20% - Accent4 12 5 3 3 2" xfId="3285"/>
    <cellStyle name="20% - Accent4 12 5 3 3 2 2" xfId="3286"/>
    <cellStyle name="20% - Accent4 12 5 3 3 3" xfId="3287"/>
    <cellStyle name="20% - Accent4 12 5 3 4" xfId="3288"/>
    <cellStyle name="20% - Accent4 12 5 3 4 2" xfId="3289"/>
    <cellStyle name="20% - Accent4 12 5 3 4 2 2" xfId="3290"/>
    <cellStyle name="20% - Accent4 12 5 3 4 3" xfId="3291"/>
    <cellStyle name="20% - Accent4 12 5 3 5" xfId="3292"/>
    <cellStyle name="20% - Accent4 12 5 3 5 2" xfId="3293"/>
    <cellStyle name="20% - Accent4 12 5 3 6" xfId="3294"/>
    <cellStyle name="20% - Accent4 12 5 3 6 2" xfId="3295"/>
    <cellStyle name="20% - Accent4 12 5 3 7" xfId="3296"/>
    <cellStyle name="20% - Accent4 12 5 4" xfId="3297"/>
    <cellStyle name="20% - Accent4 12 5 4 2" xfId="3298"/>
    <cellStyle name="20% - Accent4 12 5 4 2 2" xfId="3299"/>
    <cellStyle name="20% - Accent4 12 5 4 2 2 2" xfId="3300"/>
    <cellStyle name="20% - Accent4 12 5 4 2 2 2 2" xfId="3301"/>
    <cellStyle name="20% - Accent4 12 5 4 2 2 3" xfId="3302"/>
    <cellStyle name="20% - Accent4 12 5 4 2 3" xfId="3303"/>
    <cellStyle name="20% - Accent4 12 5 4 2 3 2" xfId="3304"/>
    <cellStyle name="20% - Accent4 12 5 4 2 3 2 2" xfId="3305"/>
    <cellStyle name="20% - Accent4 12 5 4 2 3 3" xfId="3306"/>
    <cellStyle name="20% - Accent4 12 5 4 2 4" xfId="3307"/>
    <cellStyle name="20% - Accent4 12 5 4 2 4 2" xfId="3308"/>
    <cellStyle name="20% - Accent4 12 5 4 2 5" xfId="3309"/>
    <cellStyle name="20% - Accent4 12 5 4 3" xfId="3310"/>
    <cellStyle name="20% - Accent4 12 5 4 3 2" xfId="3311"/>
    <cellStyle name="20% - Accent4 12 5 4 3 2 2" xfId="3312"/>
    <cellStyle name="20% - Accent4 12 5 4 3 3" xfId="3313"/>
    <cellStyle name="20% - Accent4 12 5 4 4" xfId="3314"/>
    <cellStyle name="20% - Accent4 12 5 4 4 2" xfId="3315"/>
    <cellStyle name="20% - Accent4 12 5 4 4 2 2" xfId="3316"/>
    <cellStyle name="20% - Accent4 12 5 4 4 3" xfId="3317"/>
    <cellStyle name="20% - Accent4 12 5 4 5" xfId="3318"/>
    <cellStyle name="20% - Accent4 12 5 4 5 2" xfId="3319"/>
    <cellStyle name="20% - Accent4 12 5 4 6" xfId="3320"/>
    <cellStyle name="20% - Accent4 12 5 4 6 2" xfId="3321"/>
    <cellStyle name="20% - Accent4 12 5 4 7" xfId="3322"/>
    <cellStyle name="20% - Accent4 12 5 5" xfId="3323"/>
    <cellStyle name="20% - Accent4 12 5 5 2" xfId="3324"/>
    <cellStyle name="20% - Accent4 12 5 5 2 2" xfId="3325"/>
    <cellStyle name="20% - Accent4 12 5 5 2 2 2" xfId="3326"/>
    <cellStyle name="20% - Accent4 12 5 5 2 3" xfId="3327"/>
    <cellStyle name="20% - Accent4 12 5 5 3" xfId="3328"/>
    <cellStyle name="20% - Accent4 12 5 5 3 2" xfId="3329"/>
    <cellStyle name="20% - Accent4 12 5 5 3 2 2" xfId="3330"/>
    <cellStyle name="20% - Accent4 12 5 5 3 3" xfId="3331"/>
    <cellStyle name="20% - Accent4 12 5 5 4" xfId="3332"/>
    <cellStyle name="20% - Accent4 12 5 5 4 2" xfId="3333"/>
    <cellStyle name="20% - Accent4 12 5 5 5" xfId="3334"/>
    <cellStyle name="20% - Accent4 12 5 6" xfId="3335"/>
    <cellStyle name="20% - Accent4 12 5 6 2" xfId="3336"/>
    <cellStyle name="20% - Accent4 12 5 6 2 2" xfId="3337"/>
    <cellStyle name="20% - Accent4 12 5 6 2 2 2" xfId="3338"/>
    <cellStyle name="20% - Accent4 12 5 6 2 3" xfId="3339"/>
    <cellStyle name="20% - Accent4 12 5 6 3" xfId="3340"/>
    <cellStyle name="20% - Accent4 12 5 6 3 2" xfId="3341"/>
    <cellStyle name="20% - Accent4 12 5 6 4" xfId="3342"/>
    <cellStyle name="20% - Accent4 12 5 7" xfId="3343"/>
    <cellStyle name="20% - Accent4 12 5 7 2" xfId="3344"/>
    <cellStyle name="20% - Accent4 12 5 7 2 2" xfId="3345"/>
    <cellStyle name="20% - Accent4 12 5 7 3" xfId="3346"/>
    <cellStyle name="20% - Accent4 12 5 8" xfId="3347"/>
    <cellStyle name="20% - Accent4 12 5 8 2" xfId="3348"/>
    <cellStyle name="20% - Accent4 12 5 8 2 2" xfId="3349"/>
    <cellStyle name="20% - Accent4 12 5 8 3" xfId="3350"/>
    <cellStyle name="20% - Accent4 12 5 9" xfId="3351"/>
    <cellStyle name="20% - Accent4 12 5 9 2" xfId="3352"/>
    <cellStyle name="20% - Accent4 12 6" xfId="3353"/>
    <cellStyle name="20% - Accent4 12 6 2" xfId="3354"/>
    <cellStyle name="20% - Accent4 12 6 2 2" xfId="3355"/>
    <cellStyle name="20% - Accent4 12 6 2 2 2" xfId="3356"/>
    <cellStyle name="20% - Accent4 12 6 2 2 2 2" xfId="3357"/>
    <cellStyle name="20% - Accent4 12 6 2 2 2 2 2" xfId="3358"/>
    <cellStyle name="20% - Accent4 12 6 2 2 2 3" xfId="3359"/>
    <cellStyle name="20% - Accent4 12 6 2 2 3" xfId="3360"/>
    <cellStyle name="20% - Accent4 12 6 2 2 3 2" xfId="3361"/>
    <cellStyle name="20% - Accent4 12 6 2 2 3 2 2" xfId="3362"/>
    <cellStyle name="20% - Accent4 12 6 2 2 3 3" xfId="3363"/>
    <cellStyle name="20% - Accent4 12 6 2 2 4" xfId="3364"/>
    <cellStyle name="20% - Accent4 12 6 2 2 4 2" xfId="3365"/>
    <cellStyle name="20% - Accent4 12 6 2 2 5" xfId="3366"/>
    <cellStyle name="20% - Accent4 12 6 2 3" xfId="3367"/>
    <cellStyle name="20% - Accent4 12 6 2 3 2" xfId="3368"/>
    <cellStyle name="20% - Accent4 12 6 2 3 2 2" xfId="3369"/>
    <cellStyle name="20% - Accent4 12 6 2 3 3" xfId="3370"/>
    <cellStyle name="20% - Accent4 12 6 2 4" xfId="3371"/>
    <cellStyle name="20% - Accent4 12 6 2 4 2" xfId="3372"/>
    <cellStyle name="20% - Accent4 12 6 2 4 2 2" xfId="3373"/>
    <cellStyle name="20% - Accent4 12 6 2 4 3" xfId="3374"/>
    <cellStyle name="20% - Accent4 12 6 2 5" xfId="3375"/>
    <cellStyle name="20% - Accent4 12 6 2 5 2" xfId="3376"/>
    <cellStyle name="20% - Accent4 12 6 2 6" xfId="3377"/>
    <cellStyle name="20% - Accent4 12 6 2 6 2" xfId="3378"/>
    <cellStyle name="20% - Accent4 12 6 2 7" xfId="3379"/>
    <cellStyle name="20% - Accent4 12 6 3" xfId="3380"/>
    <cellStyle name="20% - Accent4 12 6 3 2" xfId="3381"/>
    <cellStyle name="20% - Accent4 12 6 3 2 2" xfId="3382"/>
    <cellStyle name="20% - Accent4 12 6 3 2 2 2" xfId="3383"/>
    <cellStyle name="20% - Accent4 12 6 3 2 3" xfId="3384"/>
    <cellStyle name="20% - Accent4 12 6 3 3" xfId="3385"/>
    <cellStyle name="20% - Accent4 12 6 3 3 2" xfId="3386"/>
    <cellStyle name="20% - Accent4 12 6 3 3 2 2" xfId="3387"/>
    <cellStyle name="20% - Accent4 12 6 3 3 3" xfId="3388"/>
    <cellStyle name="20% - Accent4 12 6 3 4" xfId="3389"/>
    <cellStyle name="20% - Accent4 12 6 3 4 2" xfId="3390"/>
    <cellStyle name="20% - Accent4 12 6 3 5" xfId="3391"/>
    <cellStyle name="20% - Accent4 12 6 4" xfId="3392"/>
    <cellStyle name="20% - Accent4 12 6 4 2" xfId="3393"/>
    <cellStyle name="20% - Accent4 12 6 4 2 2" xfId="3394"/>
    <cellStyle name="20% - Accent4 12 6 4 3" xfId="3395"/>
    <cellStyle name="20% - Accent4 12 6 5" xfId="3396"/>
    <cellStyle name="20% - Accent4 12 6 5 2" xfId="3397"/>
    <cellStyle name="20% - Accent4 12 6 5 2 2" xfId="3398"/>
    <cellStyle name="20% - Accent4 12 6 5 3" xfId="3399"/>
    <cellStyle name="20% - Accent4 12 6 6" xfId="3400"/>
    <cellStyle name="20% - Accent4 12 6 6 2" xfId="3401"/>
    <cellStyle name="20% - Accent4 12 6 7" xfId="3402"/>
    <cellStyle name="20% - Accent4 12 6 7 2" xfId="3403"/>
    <cellStyle name="20% - Accent4 12 6 8" xfId="3404"/>
    <cellStyle name="20% - Accent4 12 7" xfId="3405"/>
    <cellStyle name="20% - Accent4 12 7 2" xfId="3406"/>
    <cellStyle name="20% - Accent4 12 7 2 2" xfId="3407"/>
    <cellStyle name="20% - Accent4 12 7 2 2 2" xfId="3408"/>
    <cellStyle name="20% - Accent4 12 7 2 2 2 2" xfId="3409"/>
    <cellStyle name="20% - Accent4 12 7 2 2 3" xfId="3410"/>
    <cellStyle name="20% - Accent4 12 7 2 3" xfId="3411"/>
    <cellStyle name="20% - Accent4 12 7 2 3 2" xfId="3412"/>
    <cellStyle name="20% - Accent4 12 7 2 3 2 2" xfId="3413"/>
    <cellStyle name="20% - Accent4 12 7 2 3 3" xfId="3414"/>
    <cellStyle name="20% - Accent4 12 7 2 4" xfId="3415"/>
    <cellStyle name="20% - Accent4 12 7 2 4 2" xfId="3416"/>
    <cellStyle name="20% - Accent4 12 7 2 5" xfId="3417"/>
    <cellStyle name="20% - Accent4 12 7 3" xfId="3418"/>
    <cellStyle name="20% - Accent4 12 7 3 2" xfId="3419"/>
    <cellStyle name="20% - Accent4 12 7 3 2 2" xfId="3420"/>
    <cellStyle name="20% - Accent4 12 7 3 3" xfId="3421"/>
    <cellStyle name="20% - Accent4 12 7 4" xfId="3422"/>
    <cellStyle name="20% - Accent4 12 7 4 2" xfId="3423"/>
    <cellStyle name="20% - Accent4 12 7 4 2 2" xfId="3424"/>
    <cellStyle name="20% - Accent4 12 7 4 3" xfId="3425"/>
    <cellStyle name="20% - Accent4 12 7 5" xfId="3426"/>
    <cellStyle name="20% - Accent4 12 7 5 2" xfId="3427"/>
    <cellStyle name="20% - Accent4 12 7 6" xfId="3428"/>
    <cellStyle name="20% - Accent4 12 7 6 2" xfId="3429"/>
    <cellStyle name="20% - Accent4 12 7 7" xfId="3430"/>
    <cellStyle name="20% - Accent4 12 8" xfId="3431"/>
    <cellStyle name="20% - Accent4 12 8 2" xfId="3432"/>
    <cellStyle name="20% - Accent4 12 8 2 2" xfId="3433"/>
    <cellStyle name="20% - Accent4 12 8 2 2 2" xfId="3434"/>
    <cellStyle name="20% - Accent4 12 8 2 2 2 2" xfId="3435"/>
    <cellStyle name="20% - Accent4 12 8 2 2 3" xfId="3436"/>
    <cellStyle name="20% - Accent4 12 8 2 3" xfId="3437"/>
    <cellStyle name="20% - Accent4 12 8 2 3 2" xfId="3438"/>
    <cellStyle name="20% - Accent4 12 8 2 3 2 2" xfId="3439"/>
    <cellStyle name="20% - Accent4 12 8 2 3 3" xfId="3440"/>
    <cellStyle name="20% - Accent4 12 8 2 4" xfId="3441"/>
    <cellStyle name="20% - Accent4 12 8 2 4 2" xfId="3442"/>
    <cellStyle name="20% - Accent4 12 8 2 5" xfId="3443"/>
    <cellStyle name="20% - Accent4 12 8 3" xfId="3444"/>
    <cellStyle name="20% - Accent4 12 8 3 2" xfId="3445"/>
    <cellStyle name="20% - Accent4 12 8 3 2 2" xfId="3446"/>
    <cellStyle name="20% - Accent4 12 8 3 3" xfId="3447"/>
    <cellStyle name="20% - Accent4 12 8 4" xfId="3448"/>
    <cellStyle name="20% - Accent4 12 8 4 2" xfId="3449"/>
    <cellStyle name="20% - Accent4 12 8 4 2 2" xfId="3450"/>
    <cellStyle name="20% - Accent4 12 8 4 3" xfId="3451"/>
    <cellStyle name="20% - Accent4 12 8 5" xfId="3452"/>
    <cellStyle name="20% - Accent4 12 8 5 2" xfId="3453"/>
    <cellStyle name="20% - Accent4 12 8 6" xfId="3454"/>
    <cellStyle name="20% - Accent4 12 8 6 2" xfId="3455"/>
    <cellStyle name="20% - Accent4 12 8 7" xfId="3456"/>
    <cellStyle name="20% - Accent4 12 9" xfId="3457"/>
    <cellStyle name="20% - Accent4 12 9 2" xfId="3458"/>
    <cellStyle name="20% - Accent4 12 9 2 2" xfId="3459"/>
    <cellStyle name="20% - Accent4 12 9 2 2 2" xfId="3460"/>
    <cellStyle name="20% - Accent4 12 9 2 3" xfId="3461"/>
    <cellStyle name="20% - Accent4 12 9 3" xfId="3462"/>
    <cellStyle name="20% - Accent4 12 9 3 2" xfId="3463"/>
    <cellStyle name="20% - Accent4 12 9 3 2 2" xfId="3464"/>
    <cellStyle name="20% - Accent4 12 9 3 3" xfId="3465"/>
    <cellStyle name="20% - Accent4 12 9 4" xfId="3466"/>
    <cellStyle name="20% - Accent4 12 9 4 2" xfId="3467"/>
    <cellStyle name="20% - Accent4 12 9 5" xfId="3468"/>
    <cellStyle name="20% - Accent4 13" xfId="3469"/>
    <cellStyle name="20% - Accent4 2" xfId="3470"/>
    <cellStyle name="20% - Accent4 2 2" xfId="3471"/>
    <cellStyle name="20% - Accent4 2 2 2" xfId="3472"/>
    <cellStyle name="20% - Accent4 2 3" xfId="3473"/>
    <cellStyle name="20% - Accent4 3" xfId="3474"/>
    <cellStyle name="20% - Accent4 3 2" xfId="3475"/>
    <cellStyle name="20% - Accent4 4" xfId="3476"/>
    <cellStyle name="20% - Accent4 4 2" xfId="3477"/>
    <cellStyle name="20% - Accent4 5" xfId="3478"/>
    <cellStyle name="20% - Accent4 5 2" xfId="3479"/>
    <cellStyle name="20% - Accent4 6" xfId="3480"/>
    <cellStyle name="20% - Accent4 6 2" xfId="3481"/>
    <cellStyle name="20% - Accent4 7" xfId="3482"/>
    <cellStyle name="20% - Accent4 7 2" xfId="3483"/>
    <cellStyle name="20% - Accent4 8" xfId="3484"/>
    <cellStyle name="20% - Accent4 8 2" xfId="3485"/>
    <cellStyle name="20% - Accent4 9" xfId="3486"/>
    <cellStyle name="20% - Accent4 9 2" xfId="3487"/>
    <cellStyle name="20% - Accent5 10" xfId="3488"/>
    <cellStyle name="20% - Accent5 10 2" xfId="3489"/>
    <cellStyle name="20% - Accent5 11" xfId="3490"/>
    <cellStyle name="20% - Accent5 11 2" xfId="3491"/>
    <cellStyle name="20% - Accent5 12" xfId="3492"/>
    <cellStyle name="20% - Accent5 12 10" xfId="3493"/>
    <cellStyle name="20% - Accent5 12 10 2" xfId="3494"/>
    <cellStyle name="20% - Accent5 12 10 2 2" xfId="3495"/>
    <cellStyle name="20% - Accent5 12 10 2 2 2" xfId="3496"/>
    <cellStyle name="20% - Accent5 12 10 2 3" xfId="3497"/>
    <cellStyle name="20% - Accent5 12 10 3" xfId="3498"/>
    <cellStyle name="20% - Accent5 12 10 3 2" xfId="3499"/>
    <cellStyle name="20% - Accent5 12 10 4" xfId="3500"/>
    <cellStyle name="20% - Accent5 12 11" xfId="3501"/>
    <cellStyle name="20% - Accent5 12 11 2" xfId="3502"/>
    <cellStyle name="20% - Accent5 12 11 2 2" xfId="3503"/>
    <cellStyle name="20% - Accent5 12 11 2 2 2" xfId="3504"/>
    <cellStyle name="20% - Accent5 12 11 2 3" xfId="3505"/>
    <cellStyle name="20% - Accent5 12 11 3" xfId="3506"/>
    <cellStyle name="20% - Accent5 12 11 3 2" xfId="3507"/>
    <cellStyle name="20% - Accent5 12 11 4" xfId="3508"/>
    <cellStyle name="20% - Accent5 12 12" xfId="3509"/>
    <cellStyle name="20% - Accent5 12 12 2" xfId="3510"/>
    <cellStyle name="20% - Accent5 12 12 2 2" xfId="3511"/>
    <cellStyle name="20% - Accent5 12 12 3" xfId="3512"/>
    <cellStyle name="20% - Accent5 12 13" xfId="3513"/>
    <cellStyle name="20% - Accent5 12 13 2" xfId="3514"/>
    <cellStyle name="20% - Accent5 12 14" xfId="3515"/>
    <cellStyle name="20% - Accent5 12 14 2" xfId="3516"/>
    <cellStyle name="20% - Accent5 12 15" xfId="3517"/>
    <cellStyle name="20% - Accent5 12 2" xfId="3518"/>
    <cellStyle name="20% - Accent5 12 2 10" xfId="3519"/>
    <cellStyle name="20% - Accent5 12 2 10 2" xfId="3520"/>
    <cellStyle name="20% - Accent5 12 2 11" xfId="3521"/>
    <cellStyle name="20% - Accent5 12 2 11 2" xfId="3522"/>
    <cellStyle name="20% - Accent5 12 2 12" xfId="3523"/>
    <cellStyle name="20% - Accent5 12 2 2" xfId="3524"/>
    <cellStyle name="20% - Accent5 12 2 2 10" xfId="3525"/>
    <cellStyle name="20% - Accent5 12 2 2 10 2" xfId="3526"/>
    <cellStyle name="20% - Accent5 12 2 2 11" xfId="3527"/>
    <cellStyle name="20% - Accent5 12 2 2 2" xfId="3528"/>
    <cellStyle name="20% - Accent5 12 2 2 2 2" xfId="3529"/>
    <cellStyle name="20% - Accent5 12 2 2 2 2 2" xfId="3530"/>
    <cellStyle name="20% - Accent5 12 2 2 2 2 2 2" xfId="3531"/>
    <cellStyle name="20% - Accent5 12 2 2 2 2 2 2 2" xfId="3532"/>
    <cellStyle name="20% - Accent5 12 2 2 2 2 2 2 2 2" xfId="3533"/>
    <cellStyle name="20% - Accent5 12 2 2 2 2 2 2 3" xfId="3534"/>
    <cellStyle name="20% - Accent5 12 2 2 2 2 2 3" xfId="3535"/>
    <cellStyle name="20% - Accent5 12 2 2 2 2 2 3 2" xfId="3536"/>
    <cellStyle name="20% - Accent5 12 2 2 2 2 2 3 2 2" xfId="3537"/>
    <cellStyle name="20% - Accent5 12 2 2 2 2 2 3 3" xfId="3538"/>
    <cellStyle name="20% - Accent5 12 2 2 2 2 2 4" xfId="3539"/>
    <cellStyle name="20% - Accent5 12 2 2 2 2 2 4 2" xfId="3540"/>
    <cellStyle name="20% - Accent5 12 2 2 2 2 2 5" xfId="3541"/>
    <cellStyle name="20% - Accent5 12 2 2 2 2 3" xfId="3542"/>
    <cellStyle name="20% - Accent5 12 2 2 2 2 3 2" xfId="3543"/>
    <cellStyle name="20% - Accent5 12 2 2 2 2 3 2 2" xfId="3544"/>
    <cellStyle name="20% - Accent5 12 2 2 2 2 3 3" xfId="3545"/>
    <cellStyle name="20% - Accent5 12 2 2 2 2 4" xfId="3546"/>
    <cellStyle name="20% - Accent5 12 2 2 2 2 4 2" xfId="3547"/>
    <cellStyle name="20% - Accent5 12 2 2 2 2 4 2 2" xfId="3548"/>
    <cellStyle name="20% - Accent5 12 2 2 2 2 4 3" xfId="3549"/>
    <cellStyle name="20% - Accent5 12 2 2 2 2 5" xfId="3550"/>
    <cellStyle name="20% - Accent5 12 2 2 2 2 5 2" xfId="3551"/>
    <cellStyle name="20% - Accent5 12 2 2 2 2 6" xfId="3552"/>
    <cellStyle name="20% - Accent5 12 2 2 2 2 6 2" xfId="3553"/>
    <cellStyle name="20% - Accent5 12 2 2 2 2 7" xfId="3554"/>
    <cellStyle name="20% - Accent5 12 2 2 2 3" xfId="3555"/>
    <cellStyle name="20% - Accent5 12 2 2 2 3 2" xfId="3556"/>
    <cellStyle name="20% - Accent5 12 2 2 2 3 2 2" xfId="3557"/>
    <cellStyle name="20% - Accent5 12 2 2 2 3 2 2 2" xfId="3558"/>
    <cellStyle name="20% - Accent5 12 2 2 2 3 2 3" xfId="3559"/>
    <cellStyle name="20% - Accent5 12 2 2 2 3 3" xfId="3560"/>
    <cellStyle name="20% - Accent5 12 2 2 2 3 3 2" xfId="3561"/>
    <cellStyle name="20% - Accent5 12 2 2 2 3 3 2 2" xfId="3562"/>
    <cellStyle name="20% - Accent5 12 2 2 2 3 3 3" xfId="3563"/>
    <cellStyle name="20% - Accent5 12 2 2 2 3 4" xfId="3564"/>
    <cellStyle name="20% - Accent5 12 2 2 2 3 4 2" xfId="3565"/>
    <cellStyle name="20% - Accent5 12 2 2 2 3 5" xfId="3566"/>
    <cellStyle name="20% - Accent5 12 2 2 2 4" xfId="3567"/>
    <cellStyle name="20% - Accent5 12 2 2 2 4 2" xfId="3568"/>
    <cellStyle name="20% - Accent5 12 2 2 2 4 2 2" xfId="3569"/>
    <cellStyle name="20% - Accent5 12 2 2 2 4 3" xfId="3570"/>
    <cellStyle name="20% - Accent5 12 2 2 2 5" xfId="3571"/>
    <cellStyle name="20% - Accent5 12 2 2 2 5 2" xfId="3572"/>
    <cellStyle name="20% - Accent5 12 2 2 2 5 2 2" xfId="3573"/>
    <cellStyle name="20% - Accent5 12 2 2 2 5 3" xfId="3574"/>
    <cellStyle name="20% - Accent5 12 2 2 2 6" xfId="3575"/>
    <cellStyle name="20% - Accent5 12 2 2 2 6 2" xfId="3576"/>
    <cellStyle name="20% - Accent5 12 2 2 2 7" xfId="3577"/>
    <cellStyle name="20% - Accent5 12 2 2 2 7 2" xfId="3578"/>
    <cellStyle name="20% - Accent5 12 2 2 2 8" xfId="3579"/>
    <cellStyle name="20% - Accent5 12 2 2 3" xfId="3580"/>
    <cellStyle name="20% - Accent5 12 2 2 3 2" xfId="3581"/>
    <cellStyle name="20% - Accent5 12 2 2 3 2 2" xfId="3582"/>
    <cellStyle name="20% - Accent5 12 2 2 3 2 2 2" xfId="3583"/>
    <cellStyle name="20% - Accent5 12 2 2 3 2 2 2 2" xfId="3584"/>
    <cellStyle name="20% - Accent5 12 2 2 3 2 2 3" xfId="3585"/>
    <cellStyle name="20% - Accent5 12 2 2 3 2 3" xfId="3586"/>
    <cellStyle name="20% - Accent5 12 2 2 3 2 3 2" xfId="3587"/>
    <cellStyle name="20% - Accent5 12 2 2 3 2 3 2 2" xfId="3588"/>
    <cellStyle name="20% - Accent5 12 2 2 3 2 3 3" xfId="3589"/>
    <cellStyle name="20% - Accent5 12 2 2 3 2 4" xfId="3590"/>
    <cellStyle name="20% - Accent5 12 2 2 3 2 4 2" xfId="3591"/>
    <cellStyle name="20% - Accent5 12 2 2 3 2 5" xfId="3592"/>
    <cellStyle name="20% - Accent5 12 2 2 3 3" xfId="3593"/>
    <cellStyle name="20% - Accent5 12 2 2 3 3 2" xfId="3594"/>
    <cellStyle name="20% - Accent5 12 2 2 3 3 2 2" xfId="3595"/>
    <cellStyle name="20% - Accent5 12 2 2 3 3 3" xfId="3596"/>
    <cellStyle name="20% - Accent5 12 2 2 3 4" xfId="3597"/>
    <cellStyle name="20% - Accent5 12 2 2 3 4 2" xfId="3598"/>
    <cellStyle name="20% - Accent5 12 2 2 3 4 2 2" xfId="3599"/>
    <cellStyle name="20% - Accent5 12 2 2 3 4 3" xfId="3600"/>
    <cellStyle name="20% - Accent5 12 2 2 3 5" xfId="3601"/>
    <cellStyle name="20% - Accent5 12 2 2 3 5 2" xfId="3602"/>
    <cellStyle name="20% - Accent5 12 2 2 3 6" xfId="3603"/>
    <cellStyle name="20% - Accent5 12 2 2 3 6 2" xfId="3604"/>
    <cellStyle name="20% - Accent5 12 2 2 3 7" xfId="3605"/>
    <cellStyle name="20% - Accent5 12 2 2 4" xfId="3606"/>
    <cellStyle name="20% - Accent5 12 2 2 4 2" xfId="3607"/>
    <cellStyle name="20% - Accent5 12 2 2 4 2 2" xfId="3608"/>
    <cellStyle name="20% - Accent5 12 2 2 4 2 2 2" xfId="3609"/>
    <cellStyle name="20% - Accent5 12 2 2 4 2 2 2 2" xfId="3610"/>
    <cellStyle name="20% - Accent5 12 2 2 4 2 2 3" xfId="3611"/>
    <cellStyle name="20% - Accent5 12 2 2 4 2 3" xfId="3612"/>
    <cellStyle name="20% - Accent5 12 2 2 4 2 3 2" xfId="3613"/>
    <cellStyle name="20% - Accent5 12 2 2 4 2 3 2 2" xfId="3614"/>
    <cellStyle name="20% - Accent5 12 2 2 4 2 3 3" xfId="3615"/>
    <cellStyle name="20% - Accent5 12 2 2 4 2 4" xfId="3616"/>
    <cellStyle name="20% - Accent5 12 2 2 4 2 4 2" xfId="3617"/>
    <cellStyle name="20% - Accent5 12 2 2 4 2 5" xfId="3618"/>
    <cellStyle name="20% - Accent5 12 2 2 4 3" xfId="3619"/>
    <cellStyle name="20% - Accent5 12 2 2 4 3 2" xfId="3620"/>
    <cellStyle name="20% - Accent5 12 2 2 4 3 2 2" xfId="3621"/>
    <cellStyle name="20% - Accent5 12 2 2 4 3 3" xfId="3622"/>
    <cellStyle name="20% - Accent5 12 2 2 4 4" xfId="3623"/>
    <cellStyle name="20% - Accent5 12 2 2 4 4 2" xfId="3624"/>
    <cellStyle name="20% - Accent5 12 2 2 4 4 2 2" xfId="3625"/>
    <cellStyle name="20% - Accent5 12 2 2 4 4 3" xfId="3626"/>
    <cellStyle name="20% - Accent5 12 2 2 4 5" xfId="3627"/>
    <cellStyle name="20% - Accent5 12 2 2 4 5 2" xfId="3628"/>
    <cellStyle name="20% - Accent5 12 2 2 4 6" xfId="3629"/>
    <cellStyle name="20% - Accent5 12 2 2 4 6 2" xfId="3630"/>
    <cellStyle name="20% - Accent5 12 2 2 4 7" xfId="3631"/>
    <cellStyle name="20% - Accent5 12 2 2 5" xfId="3632"/>
    <cellStyle name="20% - Accent5 12 2 2 5 2" xfId="3633"/>
    <cellStyle name="20% - Accent5 12 2 2 5 2 2" xfId="3634"/>
    <cellStyle name="20% - Accent5 12 2 2 5 2 2 2" xfId="3635"/>
    <cellStyle name="20% - Accent5 12 2 2 5 2 3" xfId="3636"/>
    <cellStyle name="20% - Accent5 12 2 2 5 3" xfId="3637"/>
    <cellStyle name="20% - Accent5 12 2 2 5 3 2" xfId="3638"/>
    <cellStyle name="20% - Accent5 12 2 2 5 3 2 2" xfId="3639"/>
    <cellStyle name="20% - Accent5 12 2 2 5 3 3" xfId="3640"/>
    <cellStyle name="20% - Accent5 12 2 2 5 4" xfId="3641"/>
    <cellStyle name="20% - Accent5 12 2 2 5 4 2" xfId="3642"/>
    <cellStyle name="20% - Accent5 12 2 2 5 5" xfId="3643"/>
    <cellStyle name="20% - Accent5 12 2 2 6" xfId="3644"/>
    <cellStyle name="20% - Accent5 12 2 2 6 2" xfId="3645"/>
    <cellStyle name="20% - Accent5 12 2 2 6 2 2" xfId="3646"/>
    <cellStyle name="20% - Accent5 12 2 2 6 2 2 2" xfId="3647"/>
    <cellStyle name="20% - Accent5 12 2 2 6 2 3" xfId="3648"/>
    <cellStyle name="20% - Accent5 12 2 2 6 3" xfId="3649"/>
    <cellStyle name="20% - Accent5 12 2 2 6 3 2" xfId="3650"/>
    <cellStyle name="20% - Accent5 12 2 2 6 4" xfId="3651"/>
    <cellStyle name="20% - Accent5 12 2 2 7" xfId="3652"/>
    <cellStyle name="20% - Accent5 12 2 2 7 2" xfId="3653"/>
    <cellStyle name="20% - Accent5 12 2 2 7 2 2" xfId="3654"/>
    <cellStyle name="20% - Accent5 12 2 2 7 3" xfId="3655"/>
    <cellStyle name="20% - Accent5 12 2 2 8" xfId="3656"/>
    <cellStyle name="20% - Accent5 12 2 2 8 2" xfId="3657"/>
    <cellStyle name="20% - Accent5 12 2 2 8 2 2" xfId="3658"/>
    <cellStyle name="20% - Accent5 12 2 2 8 3" xfId="3659"/>
    <cellStyle name="20% - Accent5 12 2 2 9" xfId="3660"/>
    <cellStyle name="20% - Accent5 12 2 2 9 2" xfId="3661"/>
    <cellStyle name="20% - Accent5 12 2 3" xfId="3662"/>
    <cellStyle name="20% - Accent5 12 2 3 2" xfId="3663"/>
    <cellStyle name="20% - Accent5 12 2 3 2 2" xfId="3664"/>
    <cellStyle name="20% - Accent5 12 2 3 2 2 2" xfId="3665"/>
    <cellStyle name="20% - Accent5 12 2 3 2 2 2 2" xfId="3666"/>
    <cellStyle name="20% - Accent5 12 2 3 2 2 2 2 2" xfId="3667"/>
    <cellStyle name="20% - Accent5 12 2 3 2 2 2 3" xfId="3668"/>
    <cellStyle name="20% - Accent5 12 2 3 2 2 3" xfId="3669"/>
    <cellStyle name="20% - Accent5 12 2 3 2 2 3 2" xfId="3670"/>
    <cellStyle name="20% - Accent5 12 2 3 2 2 3 2 2" xfId="3671"/>
    <cellStyle name="20% - Accent5 12 2 3 2 2 3 3" xfId="3672"/>
    <cellStyle name="20% - Accent5 12 2 3 2 2 4" xfId="3673"/>
    <cellStyle name="20% - Accent5 12 2 3 2 2 4 2" xfId="3674"/>
    <cellStyle name="20% - Accent5 12 2 3 2 2 5" xfId="3675"/>
    <cellStyle name="20% - Accent5 12 2 3 2 3" xfId="3676"/>
    <cellStyle name="20% - Accent5 12 2 3 2 3 2" xfId="3677"/>
    <cellStyle name="20% - Accent5 12 2 3 2 3 2 2" xfId="3678"/>
    <cellStyle name="20% - Accent5 12 2 3 2 3 3" xfId="3679"/>
    <cellStyle name="20% - Accent5 12 2 3 2 4" xfId="3680"/>
    <cellStyle name="20% - Accent5 12 2 3 2 4 2" xfId="3681"/>
    <cellStyle name="20% - Accent5 12 2 3 2 4 2 2" xfId="3682"/>
    <cellStyle name="20% - Accent5 12 2 3 2 4 3" xfId="3683"/>
    <cellStyle name="20% - Accent5 12 2 3 2 5" xfId="3684"/>
    <cellStyle name="20% - Accent5 12 2 3 2 5 2" xfId="3685"/>
    <cellStyle name="20% - Accent5 12 2 3 2 6" xfId="3686"/>
    <cellStyle name="20% - Accent5 12 2 3 2 6 2" xfId="3687"/>
    <cellStyle name="20% - Accent5 12 2 3 2 7" xfId="3688"/>
    <cellStyle name="20% - Accent5 12 2 3 3" xfId="3689"/>
    <cellStyle name="20% - Accent5 12 2 3 3 2" xfId="3690"/>
    <cellStyle name="20% - Accent5 12 2 3 3 2 2" xfId="3691"/>
    <cellStyle name="20% - Accent5 12 2 3 3 2 2 2" xfId="3692"/>
    <cellStyle name="20% - Accent5 12 2 3 3 2 3" xfId="3693"/>
    <cellStyle name="20% - Accent5 12 2 3 3 3" xfId="3694"/>
    <cellStyle name="20% - Accent5 12 2 3 3 3 2" xfId="3695"/>
    <cellStyle name="20% - Accent5 12 2 3 3 3 2 2" xfId="3696"/>
    <cellStyle name="20% - Accent5 12 2 3 3 3 3" xfId="3697"/>
    <cellStyle name="20% - Accent5 12 2 3 3 4" xfId="3698"/>
    <cellStyle name="20% - Accent5 12 2 3 3 4 2" xfId="3699"/>
    <cellStyle name="20% - Accent5 12 2 3 3 5" xfId="3700"/>
    <cellStyle name="20% - Accent5 12 2 3 4" xfId="3701"/>
    <cellStyle name="20% - Accent5 12 2 3 4 2" xfId="3702"/>
    <cellStyle name="20% - Accent5 12 2 3 4 2 2" xfId="3703"/>
    <cellStyle name="20% - Accent5 12 2 3 4 3" xfId="3704"/>
    <cellStyle name="20% - Accent5 12 2 3 5" xfId="3705"/>
    <cellStyle name="20% - Accent5 12 2 3 5 2" xfId="3706"/>
    <cellStyle name="20% - Accent5 12 2 3 5 2 2" xfId="3707"/>
    <cellStyle name="20% - Accent5 12 2 3 5 3" xfId="3708"/>
    <cellStyle name="20% - Accent5 12 2 3 6" xfId="3709"/>
    <cellStyle name="20% - Accent5 12 2 3 6 2" xfId="3710"/>
    <cellStyle name="20% - Accent5 12 2 3 7" xfId="3711"/>
    <cellStyle name="20% - Accent5 12 2 3 7 2" xfId="3712"/>
    <cellStyle name="20% - Accent5 12 2 3 8" xfId="3713"/>
    <cellStyle name="20% - Accent5 12 2 4" xfId="3714"/>
    <cellStyle name="20% - Accent5 12 2 4 2" xfId="3715"/>
    <cellStyle name="20% - Accent5 12 2 4 2 2" xfId="3716"/>
    <cellStyle name="20% - Accent5 12 2 4 2 2 2" xfId="3717"/>
    <cellStyle name="20% - Accent5 12 2 4 2 2 2 2" xfId="3718"/>
    <cellStyle name="20% - Accent5 12 2 4 2 2 3" xfId="3719"/>
    <cellStyle name="20% - Accent5 12 2 4 2 3" xfId="3720"/>
    <cellStyle name="20% - Accent5 12 2 4 2 3 2" xfId="3721"/>
    <cellStyle name="20% - Accent5 12 2 4 2 3 2 2" xfId="3722"/>
    <cellStyle name="20% - Accent5 12 2 4 2 3 3" xfId="3723"/>
    <cellStyle name="20% - Accent5 12 2 4 2 4" xfId="3724"/>
    <cellStyle name="20% - Accent5 12 2 4 2 4 2" xfId="3725"/>
    <cellStyle name="20% - Accent5 12 2 4 2 5" xfId="3726"/>
    <cellStyle name="20% - Accent5 12 2 4 3" xfId="3727"/>
    <cellStyle name="20% - Accent5 12 2 4 3 2" xfId="3728"/>
    <cellStyle name="20% - Accent5 12 2 4 3 2 2" xfId="3729"/>
    <cellStyle name="20% - Accent5 12 2 4 3 3" xfId="3730"/>
    <cellStyle name="20% - Accent5 12 2 4 4" xfId="3731"/>
    <cellStyle name="20% - Accent5 12 2 4 4 2" xfId="3732"/>
    <cellStyle name="20% - Accent5 12 2 4 4 2 2" xfId="3733"/>
    <cellStyle name="20% - Accent5 12 2 4 4 3" xfId="3734"/>
    <cellStyle name="20% - Accent5 12 2 4 5" xfId="3735"/>
    <cellStyle name="20% - Accent5 12 2 4 5 2" xfId="3736"/>
    <cellStyle name="20% - Accent5 12 2 4 6" xfId="3737"/>
    <cellStyle name="20% - Accent5 12 2 4 6 2" xfId="3738"/>
    <cellStyle name="20% - Accent5 12 2 4 7" xfId="3739"/>
    <cellStyle name="20% - Accent5 12 2 5" xfId="3740"/>
    <cellStyle name="20% - Accent5 12 2 5 2" xfId="3741"/>
    <cellStyle name="20% - Accent5 12 2 5 2 2" xfId="3742"/>
    <cellStyle name="20% - Accent5 12 2 5 2 2 2" xfId="3743"/>
    <cellStyle name="20% - Accent5 12 2 5 2 2 2 2" xfId="3744"/>
    <cellStyle name="20% - Accent5 12 2 5 2 2 3" xfId="3745"/>
    <cellStyle name="20% - Accent5 12 2 5 2 3" xfId="3746"/>
    <cellStyle name="20% - Accent5 12 2 5 2 3 2" xfId="3747"/>
    <cellStyle name="20% - Accent5 12 2 5 2 3 2 2" xfId="3748"/>
    <cellStyle name="20% - Accent5 12 2 5 2 3 3" xfId="3749"/>
    <cellStyle name="20% - Accent5 12 2 5 2 4" xfId="3750"/>
    <cellStyle name="20% - Accent5 12 2 5 2 4 2" xfId="3751"/>
    <cellStyle name="20% - Accent5 12 2 5 2 5" xfId="3752"/>
    <cellStyle name="20% - Accent5 12 2 5 3" xfId="3753"/>
    <cellStyle name="20% - Accent5 12 2 5 3 2" xfId="3754"/>
    <cellStyle name="20% - Accent5 12 2 5 3 2 2" xfId="3755"/>
    <cellStyle name="20% - Accent5 12 2 5 3 3" xfId="3756"/>
    <cellStyle name="20% - Accent5 12 2 5 4" xfId="3757"/>
    <cellStyle name="20% - Accent5 12 2 5 4 2" xfId="3758"/>
    <cellStyle name="20% - Accent5 12 2 5 4 2 2" xfId="3759"/>
    <cellStyle name="20% - Accent5 12 2 5 4 3" xfId="3760"/>
    <cellStyle name="20% - Accent5 12 2 5 5" xfId="3761"/>
    <cellStyle name="20% - Accent5 12 2 5 5 2" xfId="3762"/>
    <cellStyle name="20% - Accent5 12 2 5 6" xfId="3763"/>
    <cellStyle name="20% - Accent5 12 2 5 6 2" xfId="3764"/>
    <cellStyle name="20% - Accent5 12 2 5 7" xfId="3765"/>
    <cellStyle name="20% - Accent5 12 2 6" xfId="3766"/>
    <cellStyle name="20% - Accent5 12 2 6 2" xfId="3767"/>
    <cellStyle name="20% - Accent5 12 2 6 2 2" xfId="3768"/>
    <cellStyle name="20% - Accent5 12 2 6 2 2 2" xfId="3769"/>
    <cellStyle name="20% - Accent5 12 2 6 2 3" xfId="3770"/>
    <cellStyle name="20% - Accent5 12 2 6 3" xfId="3771"/>
    <cellStyle name="20% - Accent5 12 2 6 3 2" xfId="3772"/>
    <cellStyle name="20% - Accent5 12 2 6 3 2 2" xfId="3773"/>
    <cellStyle name="20% - Accent5 12 2 6 3 3" xfId="3774"/>
    <cellStyle name="20% - Accent5 12 2 6 4" xfId="3775"/>
    <cellStyle name="20% - Accent5 12 2 6 4 2" xfId="3776"/>
    <cellStyle name="20% - Accent5 12 2 6 5" xfId="3777"/>
    <cellStyle name="20% - Accent5 12 2 7" xfId="3778"/>
    <cellStyle name="20% - Accent5 12 2 7 2" xfId="3779"/>
    <cellStyle name="20% - Accent5 12 2 7 2 2" xfId="3780"/>
    <cellStyle name="20% - Accent5 12 2 7 2 2 2" xfId="3781"/>
    <cellStyle name="20% - Accent5 12 2 7 2 3" xfId="3782"/>
    <cellStyle name="20% - Accent5 12 2 7 3" xfId="3783"/>
    <cellStyle name="20% - Accent5 12 2 7 3 2" xfId="3784"/>
    <cellStyle name="20% - Accent5 12 2 7 4" xfId="3785"/>
    <cellStyle name="20% - Accent5 12 2 8" xfId="3786"/>
    <cellStyle name="20% - Accent5 12 2 8 2" xfId="3787"/>
    <cellStyle name="20% - Accent5 12 2 8 2 2" xfId="3788"/>
    <cellStyle name="20% - Accent5 12 2 8 3" xfId="3789"/>
    <cellStyle name="20% - Accent5 12 2 9" xfId="3790"/>
    <cellStyle name="20% - Accent5 12 2 9 2" xfId="3791"/>
    <cellStyle name="20% - Accent5 12 2 9 2 2" xfId="3792"/>
    <cellStyle name="20% - Accent5 12 2 9 3" xfId="3793"/>
    <cellStyle name="20% - Accent5 12 3" xfId="3794"/>
    <cellStyle name="20% - Accent5 12 3 10" xfId="3795"/>
    <cellStyle name="20% - Accent5 12 3 10 2" xfId="3796"/>
    <cellStyle name="20% - Accent5 12 3 11" xfId="3797"/>
    <cellStyle name="20% - Accent5 12 3 2" xfId="3798"/>
    <cellStyle name="20% - Accent5 12 3 2 2" xfId="3799"/>
    <cellStyle name="20% - Accent5 12 3 2 2 2" xfId="3800"/>
    <cellStyle name="20% - Accent5 12 3 2 2 2 2" xfId="3801"/>
    <cellStyle name="20% - Accent5 12 3 2 2 2 2 2" xfId="3802"/>
    <cellStyle name="20% - Accent5 12 3 2 2 2 2 2 2" xfId="3803"/>
    <cellStyle name="20% - Accent5 12 3 2 2 2 2 3" xfId="3804"/>
    <cellStyle name="20% - Accent5 12 3 2 2 2 3" xfId="3805"/>
    <cellStyle name="20% - Accent5 12 3 2 2 2 3 2" xfId="3806"/>
    <cellStyle name="20% - Accent5 12 3 2 2 2 3 2 2" xfId="3807"/>
    <cellStyle name="20% - Accent5 12 3 2 2 2 3 3" xfId="3808"/>
    <cellStyle name="20% - Accent5 12 3 2 2 2 4" xfId="3809"/>
    <cellStyle name="20% - Accent5 12 3 2 2 2 4 2" xfId="3810"/>
    <cellStyle name="20% - Accent5 12 3 2 2 2 5" xfId="3811"/>
    <cellStyle name="20% - Accent5 12 3 2 2 3" xfId="3812"/>
    <cellStyle name="20% - Accent5 12 3 2 2 3 2" xfId="3813"/>
    <cellStyle name="20% - Accent5 12 3 2 2 3 2 2" xfId="3814"/>
    <cellStyle name="20% - Accent5 12 3 2 2 3 3" xfId="3815"/>
    <cellStyle name="20% - Accent5 12 3 2 2 4" xfId="3816"/>
    <cellStyle name="20% - Accent5 12 3 2 2 4 2" xfId="3817"/>
    <cellStyle name="20% - Accent5 12 3 2 2 4 2 2" xfId="3818"/>
    <cellStyle name="20% - Accent5 12 3 2 2 4 3" xfId="3819"/>
    <cellStyle name="20% - Accent5 12 3 2 2 5" xfId="3820"/>
    <cellStyle name="20% - Accent5 12 3 2 2 5 2" xfId="3821"/>
    <cellStyle name="20% - Accent5 12 3 2 2 6" xfId="3822"/>
    <cellStyle name="20% - Accent5 12 3 2 2 6 2" xfId="3823"/>
    <cellStyle name="20% - Accent5 12 3 2 2 7" xfId="3824"/>
    <cellStyle name="20% - Accent5 12 3 2 3" xfId="3825"/>
    <cellStyle name="20% - Accent5 12 3 2 3 2" xfId="3826"/>
    <cellStyle name="20% - Accent5 12 3 2 3 2 2" xfId="3827"/>
    <cellStyle name="20% - Accent5 12 3 2 3 2 2 2" xfId="3828"/>
    <cellStyle name="20% - Accent5 12 3 2 3 2 3" xfId="3829"/>
    <cellStyle name="20% - Accent5 12 3 2 3 3" xfId="3830"/>
    <cellStyle name="20% - Accent5 12 3 2 3 3 2" xfId="3831"/>
    <cellStyle name="20% - Accent5 12 3 2 3 3 2 2" xfId="3832"/>
    <cellStyle name="20% - Accent5 12 3 2 3 3 3" xfId="3833"/>
    <cellStyle name="20% - Accent5 12 3 2 3 4" xfId="3834"/>
    <cellStyle name="20% - Accent5 12 3 2 3 4 2" xfId="3835"/>
    <cellStyle name="20% - Accent5 12 3 2 3 5" xfId="3836"/>
    <cellStyle name="20% - Accent5 12 3 2 4" xfId="3837"/>
    <cellStyle name="20% - Accent5 12 3 2 4 2" xfId="3838"/>
    <cellStyle name="20% - Accent5 12 3 2 4 2 2" xfId="3839"/>
    <cellStyle name="20% - Accent5 12 3 2 4 3" xfId="3840"/>
    <cellStyle name="20% - Accent5 12 3 2 5" xfId="3841"/>
    <cellStyle name="20% - Accent5 12 3 2 5 2" xfId="3842"/>
    <cellStyle name="20% - Accent5 12 3 2 5 2 2" xfId="3843"/>
    <cellStyle name="20% - Accent5 12 3 2 5 3" xfId="3844"/>
    <cellStyle name="20% - Accent5 12 3 2 6" xfId="3845"/>
    <cellStyle name="20% - Accent5 12 3 2 6 2" xfId="3846"/>
    <cellStyle name="20% - Accent5 12 3 2 7" xfId="3847"/>
    <cellStyle name="20% - Accent5 12 3 2 7 2" xfId="3848"/>
    <cellStyle name="20% - Accent5 12 3 2 8" xfId="3849"/>
    <cellStyle name="20% - Accent5 12 3 3" xfId="3850"/>
    <cellStyle name="20% - Accent5 12 3 3 2" xfId="3851"/>
    <cellStyle name="20% - Accent5 12 3 3 2 2" xfId="3852"/>
    <cellStyle name="20% - Accent5 12 3 3 2 2 2" xfId="3853"/>
    <cellStyle name="20% - Accent5 12 3 3 2 2 2 2" xfId="3854"/>
    <cellStyle name="20% - Accent5 12 3 3 2 2 3" xfId="3855"/>
    <cellStyle name="20% - Accent5 12 3 3 2 3" xfId="3856"/>
    <cellStyle name="20% - Accent5 12 3 3 2 3 2" xfId="3857"/>
    <cellStyle name="20% - Accent5 12 3 3 2 3 2 2" xfId="3858"/>
    <cellStyle name="20% - Accent5 12 3 3 2 3 3" xfId="3859"/>
    <cellStyle name="20% - Accent5 12 3 3 2 4" xfId="3860"/>
    <cellStyle name="20% - Accent5 12 3 3 2 4 2" xfId="3861"/>
    <cellStyle name="20% - Accent5 12 3 3 2 5" xfId="3862"/>
    <cellStyle name="20% - Accent5 12 3 3 3" xfId="3863"/>
    <cellStyle name="20% - Accent5 12 3 3 3 2" xfId="3864"/>
    <cellStyle name="20% - Accent5 12 3 3 3 2 2" xfId="3865"/>
    <cellStyle name="20% - Accent5 12 3 3 3 3" xfId="3866"/>
    <cellStyle name="20% - Accent5 12 3 3 4" xfId="3867"/>
    <cellStyle name="20% - Accent5 12 3 3 4 2" xfId="3868"/>
    <cellStyle name="20% - Accent5 12 3 3 4 2 2" xfId="3869"/>
    <cellStyle name="20% - Accent5 12 3 3 4 3" xfId="3870"/>
    <cellStyle name="20% - Accent5 12 3 3 5" xfId="3871"/>
    <cellStyle name="20% - Accent5 12 3 3 5 2" xfId="3872"/>
    <cellStyle name="20% - Accent5 12 3 3 6" xfId="3873"/>
    <cellStyle name="20% - Accent5 12 3 3 6 2" xfId="3874"/>
    <cellStyle name="20% - Accent5 12 3 3 7" xfId="3875"/>
    <cellStyle name="20% - Accent5 12 3 4" xfId="3876"/>
    <cellStyle name="20% - Accent5 12 3 4 2" xfId="3877"/>
    <cellStyle name="20% - Accent5 12 3 4 2 2" xfId="3878"/>
    <cellStyle name="20% - Accent5 12 3 4 2 2 2" xfId="3879"/>
    <cellStyle name="20% - Accent5 12 3 4 2 2 2 2" xfId="3880"/>
    <cellStyle name="20% - Accent5 12 3 4 2 2 3" xfId="3881"/>
    <cellStyle name="20% - Accent5 12 3 4 2 3" xfId="3882"/>
    <cellStyle name="20% - Accent5 12 3 4 2 3 2" xfId="3883"/>
    <cellStyle name="20% - Accent5 12 3 4 2 3 2 2" xfId="3884"/>
    <cellStyle name="20% - Accent5 12 3 4 2 3 3" xfId="3885"/>
    <cellStyle name="20% - Accent5 12 3 4 2 4" xfId="3886"/>
    <cellStyle name="20% - Accent5 12 3 4 2 4 2" xfId="3887"/>
    <cellStyle name="20% - Accent5 12 3 4 2 5" xfId="3888"/>
    <cellStyle name="20% - Accent5 12 3 4 3" xfId="3889"/>
    <cellStyle name="20% - Accent5 12 3 4 3 2" xfId="3890"/>
    <cellStyle name="20% - Accent5 12 3 4 3 2 2" xfId="3891"/>
    <cellStyle name="20% - Accent5 12 3 4 3 3" xfId="3892"/>
    <cellStyle name="20% - Accent5 12 3 4 4" xfId="3893"/>
    <cellStyle name="20% - Accent5 12 3 4 4 2" xfId="3894"/>
    <cellStyle name="20% - Accent5 12 3 4 4 2 2" xfId="3895"/>
    <cellStyle name="20% - Accent5 12 3 4 4 3" xfId="3896"/>
    <cellStyle name="20% - Accent5 12 3 4 5" xfId="3897"/>
    <cellStyle name="20% - Accent5 12 3 4 5 2" xfId="3898"/>
    <cellStyle name="20% - Accent5 12 3 4 6" xfId="3899"/>
    <cellStyle name="20% - Accent5 12 3 4 6 2" xfId="3900"/>
    <cellStyle name="20% - Accent5 12 3 4 7" xfId="3901"/>
    <cellStyle name="20% - Accent5 12 3 5" xfId="3902"/>
    <cellStyle name="20% - Accent5 12 3 5 2" xfId="3903"/>
    <cellStyle name="20% - Accent5 12 3 5 2 2" xfId="3904"/>
    <cellStyle name="20% - Accent5 12 3 5 2 2 2" xfId="3905"/>
    <cellStyle name="20% - Accent5 12 3 5 2 3" xfId="3906"/>
    <cellStyle name="20% - Accent5 12 3 5 3" xfId="3907"/>
    <cellStyle name="20% - Accent5 12 3 5 3 2" xfId="3908"/>
    <cellStyle name="20% - Accent5 12 3 5 3 2 2" xfId="3909"/>
    <cellStyle name="20% - Accent5 12 3 5 3 3" xfId="3910"/>
    <cellStyle name="20% - Accent5 12 3 5 4" xfId="3911"/>
    <cellStyle name="20% - Accent5 12 3 5 4 2" xfId="3912"/>
    <cellStyle name="20% - Accent5 12 3 5 5" xfId="3913"/>
    <cellStyle name="20% - Accent5 12 3 6" xfId="3914"/>
    <cellStyle name="20% - Accent5 12 3 6 2" xfId="3915"/>
    <cellStyle name="20% - Accent5 12 3 6 2 2" xfId="3916"/>
    <cellStyle name="20% - Accent5 12 3 6 2 2 2" xfId="3917"/>
    <cellStyle name="20% - Accent5 12 3 6 2 3" xfId="3918"/>
    <cellStyle name="20% - Accent5 12 3 6 3" xfId="3919"/>
    <cellStyle name="20% - Accent5 12 3 6 3 2" xfId="3920"/>
    <cellStyle name="20% - Accent5 12 3 6 4" xfId="3921"/>
    <cellStyle name="20% - Accent5 12 3 7" xfId="3922"/>
    <cellStyle name="20% - Accent5 12 3 7 2" xfId="3923"/>
    <cellStyle name="20% - Accent5 12 3 7 2 2" xfId="3924"/>
    <cellStyle name="20% - Accent5 12 3 7 3" xfId="3925"/>
    <cellStyle name="20% - Accent5 12 3 8" xfId="3926"/>
    <cellStyle name="20% - Accent5 12 3 8 2" xfId="3927"/>
    <cellStyle name="20% - Accent5 12 3 8 2 2" xfId="3928"/>
    <cellStyle name="20% - Accent5 12 3 8 3" xfId="3929"/>
    <cellStyle name="20% - Accent5 12 3 9" xfId="3930"/>
    <cellStyle name="20% - Accent5 12 3 9 2" xfId="3931"/>
    <cellStyle name="20% - Accent5 12 4" xfId="3932"/>
    <cellStyle name="20% - Accent5 12 4 10" xfId="3933"/>
    <cellStyle name="20% - Accent5 12 4 10 2" xfId="3934"/>
    <cellStyle name="20% - Accent5 12 4 11" xfId="3935"/>
    <cellStyle name="20% - Accent5 12 4 2" xfId="3936"/>
    <cellStyle name="20% - Accent5 12 4 2 2" xfId="3937"/>
    <cellStyle name="20% - Accent5 12 4 2 2 2" xfId="3938"/>
    <cellStyle name="20% - Accent5 12 4 2 2 2 2" xfId="3939"/>
    <cellStyle name="20% - Accent5 12 4 2 2 2 2 2" xfId="3940"/>
    <cellStyle name="20% - Accent5 12 4 2 2 2 2 2 2" xfId="3941"/>
    <cellStyle name="20% - Accent5 12 4 2 2 2 2 3" xfId="3942"/>
    <cellStyle name="20% - Accent5 12 4 2 2 2 3" xfId="3943"/>
    <cellStyle name="20% - Accent5 12 4 2 2 2 3 2" xfId="3944"/>
    <cellStyle name="20% - Accent5 12 4 2 2 2 3 2 2" xfId="3945"/>
    <cellStyle name="20% - Accent5 12 4 2 2 2 3 3" xfId="3946"/>
    <cellStyle name="20% - Accent5 12 4 2 2 2 4" xfId="3947"/>
    <cellStyle name="20% - Accent5 12 4 2 2 2 4 2" xfId="3948"/>
    <cellStyle name="20% - Accent5 12 4 2 2 2 5" xfId="3949"/>
    <cellStyle name="20% - Accent5 12 4 2 2 3" xfId="3950"/>
    <cellStyle name="20% - Accent5 12 4 2 2 3 2" xfId="3951"/>
    <cellStyle name="20% - Accent5 12 4 2 2 3 2 2" xfId="3952"/>
    <cellStyle name="20% - Accent5 12 4 2 2 3 3" xfId="3953"/>
    <cellStyle name="20% - Accent5 12 4 2 2 4" xfId="3954"/>
    <cellStyle name="20% - Accent5 12 4 2 2 4 2" xfId="3955"/>
    <cellStyle name="20% - Accent5 12 4 2 2 4 2 2" xfId="3956"/>
    <cellStyle name="20% - Accent5 12 4 2 2 4 3" xfId="3957"/>
    <cellStyle name="20% - Accent5 12 4 2 2 5" xfId="3958"/>
    <cellStyle name="20% - Accent5 12 4 2 2 5 2" xfId="3959"/>
    <cellStyle name="20% - Accent5 12 4 2 2 6" xfId="3960"/>
    <cellStyle name="20% - Accent5 12 4 2 2 6 2" xfId="3961"/>
    <cellStyle name="20% - Accent5 12 4 2 2 7" xfId="3962"/>
    <cellStyle name="20% - Accent5 12 4 2 3" xfId="3963"/>
    <cellStyle name="20% - Accent5 12 4 2 3 2" xfId="3964"/>
    <cellStyle name="20% - Accent5 12 4 2 3 2 2" xfId="3965"/>
    <cellStyle name="20% - Accent5 12 4 2 3 2 2 2" xfId="3966"/>
    <cellStyle name="20% - Accent5 12 4 2 3 2 3" xfId="3967"/>
    <cellStyle name="20% - Accent5 12 4 2 3 3" xfId="3968"/>
    <cellStyle name="20% - Accent5 12 4 2 3 3 2" xfId="3969"/>
    <cellStyle name="20% - Accent5 12 4 2 3 3 2 2" xfId="3970"/>
    <cellStyle name="20% - Accent5 12 4 2 3 3 3" xfId="3971"/>
    <cellStyle name="20% - Accent5 12 4 2 3 4" xfId="3972"/>
    <cellStyle name="20% - Accent5 12 4 2 3 4 2" xfId="3973"/>
    <cellStyle name="20% - Accent5 12 4 2 3 5" xfId="3974"/>
    <cellStyle name="20% - Accent5 12 4 2 4" xfId="3975"/>
    <cellStyle name="20% - Accent5 12 4 2 4 2" xfId="3976"/>
    <cellStyle name="20% - Accent5 12 4 2 4 2 2" xfId="3977"/>
    <cellStyle name="20% - Accent5 12 4 2 4 3" xfId="3978"/>
    <cellStyle name="20% - Accent5 12 4 2 5" xfId="3979"/>
    <cellStyle name="20% - Accent5 12 4 2 5 2" xfId="3980"/>
    <cellStyle name="20% - Accent5 12 4 2 5 2 2" xfId="3981"/>
    <cellStyle name="20% - Accent5 12 4 2 5 3" xfId="3982"/>
    <cellStyle name="20% - Accent5 12 4 2 6" xfId="3983"/>
    <cellStyle name="20% - Accent5 12 4 2 6 2" xfId="3984"/>
    <cellStyle name="20% - Accent5 12 4 2 7" xfId="3985"/>
    <cellStyle name="20% - Accent5 12 4 2 7 2" xfId="3986"/>
    <cellStyle name="20% - Accent5 12 4 2 8" xfId="3987"/>
    <cellStyle name="20% - Accent5 12 4 3" xfId="3988"/>
    <cellStyle name="20% - Accent5 12 4 3 2" xfId="3989"/>
    <cellStyle name="20% - Accent5 12 4 3 2 2" xfId="3990"/>
    <cellStyle name="20% - Accent5 12 4 3 2 2 2" xfId="3991"/>
    <cellStyle name="20% - Accent5 12 4 3 2 2 2 2" xfId="3992"/>
    <cellStyle name="20% - Accent5 12 4 3 2 2 3" xfId="3993"/>
    <cellStyle name="20% - Accent5 12 4 3 2 3" xfId="3994"/>
    <cellStyle name="20% - Accent5 12 4 3 2 3 2" xfId="3995"/>
    <cellStyle name="20% - Accent5 12 4 3 2 3 2 2" xfId="3996"/>
    <cellStyle name="20% - Accent5 12 4 3 2 3 3" xfId="3997"/>
    <cellStyle name="20% - Accent5 12 4 3 2 4" xfId="3998"/>
    <cellStyle name="20% - Accent5 12 4 3 2 4 2" xfId="3999"/>
    <cellStyle name="20% - Accent5 12 4 3 2 5" xfId="4000"/>
    <cellStyle name="20% - Accent5 12 4 3 3" xfId="4001"/>
    <cellStyle name="20% - Accent5 12 4 3 3 2" xfId="4002"/>
    <cellStyle name="20% - Accent5 12 4 3 3 2 2" xfId="4003"/>
    <cellStyle name="20% - Accent5 12 4 3 3 3" xfId="4004"/>
    <cellStyle name="20% - Accent5 12 4 3 4" xfId="4005"/>
    <cellStyle name="20% - Accent5 12 4 3 4 2" xfId="4006"/>
    <cellStyle name="20% - Accent5 12 4 3 4 2 2" xfId="4007"/>
    <cellStyle name="20% - Accent5 12 4 3 4 3" xfId="4008"/>
    <cellStyle name="20% - Accent5 12 4 3 5" xfId="4009"/>
    <cellStyle name="20% - Accent5 12 4 3 5 2" xfId="4010"/>
    <cellStyle name="20% - Accent5 12 4 3 6" xfId="4011"/>
    <cellStyle name="20% - Accent5 12 4 3 6 2" xfId="4012"/>
    <cellStyle name="20% - Accent5 12 4 3 7" xfId="4013"/>
    <cellStyle name="20% - Accent5 12 4 4" xfId="4014"/>
    <cellStyle name="20% - Accent5 12 4 4 2" xfId="4015"/>
    <cellStyle name="20% - Accent5 12 4 4 2 2" xfId="4016"/>
    <cellStyle name="20% - Accent5 12 4 4 2 2 2" xfId="4017"/>
    <cellStyle name="20% - Accent5 12 4 4 2 2 2 2" xfId="4018"/>
    <cellStyle name="20% - Accent5 12 4 4 2 2 3" xfId="4019"/>
    <cellStyle name="20% - Accent5 12 4 4 2 3" xfId="4020"/>
    <cellStyle name="20% - Accent5 12 4 4 2 3 2" xfId="4021"/>
    <cellStyle name="20% - Accent5 12 4 4 2 3 2 2" xfId="4022"/>
    <cellStyle name="20% - Accent5 12 4 4 2 3 3" xfId="4023"/>
    <cellStyle name="20% - Accent5 12 4 4 2 4" xfId="4024"/>
    <cellStyle name="20% - Accent5 12 4 4 2 4 2" xfId="4025"/>
    <cellStyle name="20% - Accent5 12 4 4 2 5" xfId="4026"/>
    <cellStyle name="20% - Accent5 12 4 4 3" xfId="4027"/>
    <cellStyle name="20% - Accent5 12 4 4 3 2" xfId="4028"/>
    <cellStyle name="20% - Accent5 12 4 4 3 2 2" xfId="4029"/>
    <cellStyle name="20% - Accent5 12 4 4 3 3" xfId="4030"/>
    <cellStyle name="20% - Accent5 12 4 4 4" xfId="4031"/>
    <cellStyle name="20% - Accent5 12 4 4 4 2" xfId="4032"/>
    <cellStyle name="20% - Accent5 12 4 4 4 2 2" xfId="4033"/>
    <cellStyle name="20% - Accent5 12 4 4 4 3" xfId="4034"/>
    <cellStyle name="20% - Accent5 12 4 4 5" xfId="4035"/>
    <cellStyle name="20% - Accent5 12 4 4 5 2" xfId="4036"/>
    <cellStyle name="20% - Accent5 12 4 4 6" xfId="4037"/>
    <cellStyle name="20% - Accent5 12 4 4 6 2" xfId="4038"/>
    <cellStyle name="20% - Accent5 12 4 4 7" xfId="4039"/>
    <cellStyle name="20% - Accent5 12 4 5" xfId="4040"/>
    <cellStyle name="20% - Accent5 12 4 5 2" xfId="4041"/>
    <cellStyle name="20% - Accent5 12 4 5 2 2" xfId="4042"/>
    <cellStyle name="20% - Accent5 12 4 5 2 2 2" xfId="4043"/>
    <cellStyle name="20% - Accent5 12 4 5 2 3" xfId="4044"/>
    <cellStyle name="20% - Accent5 12 4 5 3" xfId="4045"/>
    <cellStyle name="20% - Accent5 12 4 5 3 2" xfId="4046"/>
    <cellStyle name="20% - Accent5 12 4 5 3 2 2" xfId="4047"/>
    <cellStyle name="20% - Accent5 12 4 5 3 3" xfId="4048"/>
    <cellStyle name="20% - Accent5 12 4 5 4" xfId="4049"/>
    <cellStyle name="20% - Accent5 12 4 5 4 2" xfId="4050"/>
    <cellStyle name="20% - Accent5 12 4 5 5" xfId="4051"/>
    <cellStyle name="20% - Accent5 12 4 6" xfId="4052"/>
    <cellStyle name="20% - Accent5 12 4 6 2" xfId="4053"/>
    <cellStyle name="20% - Accent5 12 4 6 2 2" xfId="4054"/>
    <cellStyle name="20% - Accent5 12 4 6 2 2 2" xfId="4055"/>
    <cellStyle name="20% - Accent5 12 4 6 2 3" xfId="4056"/>
    <cellStyle name="20% - Accent5 12 4 6 3" xfId="4057"/>
    <cellStyle name="20% - Accent5 12 4 6 3 2" xfId="4058"/>
    <cellStyle name="20% - Accent5 12 4 6 4" xfId="4059"/>
    <cellStyle name="20% - Accent5 12 4 7" xfId="4060"/>
    <cellStyle name="20% - Accent5 12 4 7 2" xfId="4061"/>
    <cellStyle name="20% - Accent5 12 4 7 2 2" xfId="4062"/>
    <cellStyle name="20% - Accent5 12 4 7 3" xfId="4063"/>
    <cellStyle name="20% - Accent5 12 4 8" xfId="4064"/>
    <cellStyle name="20% - Accent5 12 4 8 2" xfId="4065"/>
    <cellStyle name="20% - Accent5 12 4 8 2 2" xfId="4066"/>
    <cellStyle name="20% - Accent5 12 4 8 3" xfId="4067"/>
    <cellStyle name="20% - Accent5 12 4 9" xfId="4068"/>
    <cellStyle name="20% - Accent5 12 4 9 2" xfId="4069"/>
    <cellStyle name="20% - Accent5 12 5" xfId="4070"/>
    <cellStyle name="20% - Accent5 12 5 10" xfId="4071"/>
    <cellStyle name="20% - Accent5 12 5 10 2" xfId="4072"/>
    <cellStyle name="20% - Accent5 12 5 11" xfId="4073"/>
    <cellStyle name="20% - Accent5 12 5 2" xfId="4074"/>
    <cellStyle name="20% - Accent5 12 5 2 2" xfId="4075"/>
    <cellStyle name="20% - Accent5 12 5 2 2 2" xfId="4076"/>
    <cellStyle name="20% - Accent5 12 5 2 2 2 2" xfId="4077"/>
    <cellStyle name="20% - Accent5 12 5 2 2 2 2 2" xfId="4078"/>
    <cellStyle name="20% - Accent5 12 5 2 2 2 2 2 2" xfId="4079"/>
    <cellStyle name="20% - Accent5 12 5 2 2 2 2 3" xfId="4080"/>
    <cellStyle name="20% - Accent5 12 5 2 2 2 3" xfId="4081"/>
    <cellStyle name="20% - Accent5 12 5 2 2 2 3 2" xfId="4082"/>
    <cellStyle name="20% - Accent5 12 5 2 2 2 3 2 2" xfId="4083"/>
    <cellStyle name="20% - Accent5 12 5 2 2 2 3 3" xfId="4084"/>
    <cellStyle name="20% - Accent5 12 5 2 2 2 4" xfId="4085"/>
    <cellStyle name="20% - Accent5 12 5 2 2 2 4 2" xfId="4086"/>
    <cellStyle name="20% - Accent5 12 5 2 2 2 5" xfId="4087"/>
    <cellStyle name="20% - Accent5 12 5 2 2 3" xfId="4088"/>
    <cellStyle name="20% - Accent5 12 5 2 2 3 2" xfId="4089"/>
    <cellStyle name="20% - Accent5 12 5 2 2 3 2 2" xfId="4090"/>
    <cellStyle name="20% - Accent5 12 5 2 2 3 3" xfId="4091"/>
    <cellStyle name="20% - Accent5 12 5 2 2 4" xfId="4092"/>
    <cellStyle name="20% - Accent5 12 5 2 2 4 2" xfId="4093"/>
    <cellStyle name="20% - Accent5 12 5 2 2 4 2 2" xfId="4094"/>
    <cellStyle name="20% - Accent5 12 5 2 2 4 3" xfId="4095"/>
    <cellStyle name="20% - Accent5 12 5 2 2 5" xfId="4096"/>
    <cellStyle name="20% - Accent5 12 5 2 2 5 2" xfId="4097"/>
    <cellStyle name="20% - Accent5 12 5 2 2 6" xfId="4098"/>
    <cellStyle name="20% - Accent5 12 5 2 2 6 2" xfId="4099"/>
    <cellStyle name="20% - Accent5 12 5 2 2 7" xfId="4100"/>
    <cellStyle name="20% - Accent5 12 5 2 3" xfId="4101"/>
    <cellStyle name="20% - Accent5 12 5 2 3 2" xfId="4102"/>
    <cellStyle name="20% - Accent5 12 5 2 3 2 2" xfId="4103"/>
    <cellStyle name="20% - Accent5 12 5 2 3 2 2 2" xfId="4104"/>
    <cellStyle name="20% - Accent5 12 5 2 3 2 3" xfId="4105"/>
    <cellStyle name="20% - Accent5 12 5 2 3 3" xfId="4106"/>
    <cellStyle name="20% - Accent5 12 5 2 3 3 2" xfId="4107"/>
    <cellStyle name="20% - Accent5 12 5 2 3 3 2 2" xfId="4108"/>
    <cellStyle name="20% - Accent5 12 5 2 3 3 3" xfId="4109"/>
    <cellStyle name="20% - Accent5 12 5 2 3 4" xfId="4110"/>
    <cellStyle name="20% - Accent5 12 5 2 3 4 2" xfId="4111"/>
    <cellStyle name="20% - Accent5 12 5 2 3 5" xfId="4112"/>
    <cellStyle name="20% - Accent5 12 5 2 4" xfId="4113"/>
    <cellStyle name="20% - Accent5 12 5 2 4 2" xfId="4114"/>
    <cellStyle name="20% - Accent5 12 5 2 4 2 2" xfId="4115"/>
    <cellStyle name="20% - Accent5 12 5 2 4 3" xfId="4116"/>
    <cellStyle name="20% - Accent5 12 5 2 5" xfId="4117"/>
    <cellStyle name="20% - Accent5 12 5 2 5 2" xfId="4118"/>
    <cellStyle name="20% - Accent5 12 5 2 5 2 2" xfId="4119"/>
    <cellStyle name="20% - Accent5 12 5 2 5 3" xfId="4120"/>
    <cellStyle name="20% - Accent5 12 5 2 6" xfId="4121"/>
    <cellStyle name="20% - Accent5 12 5 2 6 2" xfId="4122"/>
    <cellStyle name="20% - Accent5 12 5 2 7" xfId="4123"/>
    <cellStyle name="20% - Accent5 12 5 2 7 2" xfId="4124"/>
    <cellStyle name="20% - Accent5 12 5 2 8" xfId="4125"/>
    <cellStyle name="20% - Accent5 12 5 3" xfId="4126"/>
    <cellStyle name="20% - Accent5 12 5 3 2" xfId="4127"/>
    <cellStyle name="20% - Accent5 12 5 3 2 2" xfId="4128"/>
    <cellStyle name="20% - Accent5 12 5 3 2 2 2" xfId="4129"/>
    <cellStyle name="20% - Accent5 12 5 3 2 2 2 2" xfId="4130"/>
    <cellStyle name="20% - Accent5 12 5 3 2 2 3" xfId="4131"/>
    <cellStyle name="20% - Accent5 12 5 3 2 3" xfId="4132"/>
    <cellStyle name="20% - Accent5 12 5 3 2 3 2" xfId="4133"/>
    <cellStyle name="20% - Accent5 12 5 3 2 3 2 2" xfId="4134"/>
    <cellStyle name="20% - Accent5 12 5 3 2 3 3" xfId="4135"/>
    <cellStyle name="20% - Accent5 12 5 3 2 4" xfId="4136"/>
    <cellStyle name="20% - Accent5 12 5 3 2 4 2" xfId="4137"/>
    <cellStyle name="20% - Accent5 12 5 3 2 5" xfId="4138"/>
    <cellStyle name="20% - Accent5 12 5 3 3" xfId="4139"/>
    <cellStyle name="20% - Accent5 12 5 3 3 2" xfId="4140"/>
    <cellStyle name="20% - Accent5 12 5 3 3 2 2" xfId="4141"/>
    <cellStyle name="20% - Accent5 12 5 3 3 3" xfId="4142"/>
    <cellStyle name="20% - Accent5 12 5 3 4" xfId="4143"/>
    <cellStyle name="20% - Accent5 12 5 3 4 2" xfId="4144"/>
    <cellStyle name="20% - Accent5 12 5 3 4 2 2" xfId="4145"/>
    <cellStyle name="20% - Accent5 12 5 3 4 3" xfId="4146"/>
    <cellStyle name="20% - Accent5 12 5 3 5" xfId="4147"/>
    <cellStyle name="20% - Accent5 12 5 3 5 2" xfId="4148"/>
    <cellStyle name="20% - Accent5 12 5 3 6" xfId="4149"/>
    <cellStyle name="20% - Accent5 12 5 3 6 2" xfId="4150"/>
    <cellStyle name="20% - Accent5 12 5 3 7" xfId="4151"/>
    <cellStyle name="20% - Accent5 12 5 4" xfId="4152"/>
    <cellStyle name="20% - Accent5 12 5 4 2" xfId="4153"/>
    <cellStyle name="20% - Accent5 12 5 4 2 2" xfId="4154"/>
    <cellStyle name="20% - Accent5 12 5 4 2 2 2" xfId="4155"/>
    <cellStyle name="20% - Accent5 12 5 4 2 2 2 2" xfId="4156"/>
    <cellStyle name="20% - Accent5 12 5 4 2 2 3" xfId="4157"/>
    <cellStyle name="20% - Accent5 12 5 4 2 3" xfId="4158"/>
    <cellStyle name="20% - Accent5 12 5 4 2 3 2" xfId="4159"/>
    <cellStyle name="20% - Accent5 12 5 4 2 3 2 2" xfId="4160"/>
    <cellStyle name="20% - Accent5 12 5 4 2 3 3" xfId="4161"/>
    <cellStyle name="20% - Accent5 12 5 4 2 4" xfId="4162"/>
    <cellStyle name="20% - Accent5 12 5 4 2 4 2" xfId="4163"/>
    <cellStyle name="20% - Accent5 12 5 4 2 5" xfId="4164"/>
    <cellStyle name="20% - Accent5 12 5 4 3" xfId="4165"/>
    <cellStyle name="20% - Accent5 12 5 4 3 2" xfId="4166"/>
    <cellStyle name="20% - Accent5 12 5 4 3 2 2" xfId="4167"/>
    <cellStyle name="20% - Accent5 12 5 4 3 3" xfId="4168"/>
    <cellStyle name="20% - Accent5 12 5 4 4" xfId="4169"/>
    <cellStyle name="20% - Accent5 12 5 4 4 2" xfId="4170"/>
    <cellStyle name="20% - Accent5 12 5 4 4 2 2" xfId="4171"/>
    <cellStyle name="20% - Accent5 12 5 4 4 3" xfId="4172"/>
    <cellStyle name="20% - Accent5 12 5 4 5" xfId="4173"/>
    <cellStyle name="20% - Accent5 12 5 4 5 2" xfId="4174"/>
    <cellStyle name="20% - Accent5 12 5 4 6" xfId="4175"/>
    <cellStyle name="20% - Accent5 12 5 4 6 2" xfId="4176"/>
    <cellStyle name="20% - Accent5 12 5 4 7" xfId="4177"/>
    <cellStyle name="20% - Accent5 12 5 5" xfId="4178"/>
    <cellStyle name="20% - Accent5 12 5 5 2" xfId="4179"/>
    <cellStyle name="20% - Accent5 12 5 5 2 2" xfId="4180"/>
    <cellStyle name="20% - Accent5 12 5 5 2 2 2" xfId="4181"/>
    <cellStyle name="20% - Accent5 12 5 5 2 3" xfId="4182"/>
    <cellStyle name="20% - Accent5 12 5 5 3" xfId="4183"/>
    <cellStyle name="20% - Accent5 12 5 5 3 2" xfId="4184"/>
    <cellStyle name="20% - Accent5 12 5 5 3 2 2" xfId="4185"/>
    <cellStyle name="20% - Accent5 12 5 5 3 3" xfId="4186"/>
    <cellStyle name="20% - Accent5 12 5 5 4" xfId="4187"/>
    <cellStyle name="20% - Accent5 12 5 5 4 2" xfId="4188"/>
    <cellStyle name="20% - Accent5 12 5 5 5" xfId="4189"/>
    <cellStyle name="20% - Accent5 12 5 6" xfId="4190"/>
    <cellStyle name="20% - Accent5 12 5 6 2" xfId="4191"/>
    <cellStyle name="20% - Accent5 12 5 6 2 2" xfId="4192"/>
    <cellStyle name="20% - Accent5 12 5 6 2 2 2" xfId="4193"/>
    <cellStyle name="20% - Accent5 12 5 6 2 3" xfId="4194"/>
    <cellStyle name="20% - Accent5 12 5 6 3" xfId="4195"/>
    <cellStyle name="20% - Accent5 12 5 6 3 2" xfId="4196"/>
    <cellStyle name="20% - Accent5 12 5 6 4" xfId="4197"/>
    <cellStyle name="20% - Accent5 12 5 7" xfId="4198"/>
    <cellStyle name="20% - Accent5 12 5 7 2" xfId="4199"/>
    <cellStyle name="20% - Accent5 12 5 7 2 2" xfId="4200"/>
    <cellStyle name="20% - Accent5 12 5 7 3" xfId="4201"/>
    <cellStyle name="20% - Accent5 12 5 8" xfId="4202"/>
    <cellStyle name="20% - Accent5 12 5 8 2" xfId="4203"/>
    <cellStyle name="20% - Accent5 12 5 8 2 2" xfId="4204"/>
    <cellStyle name="20% - Accent5 12 5 8 3" xfId="4205"/>
    <cellStyle name="20% - Accent5 12 5 9" xfId="4206"/>
    <cellStyle name="20% - Accent5 12 5 9 2" xfId="4207"/>
    <cellStyle name="20% - Accent5 12 6" xfId="4208"/>
    <cellStyle name="20% - Accent5 12 6 2" xfId="4209"/>
    <cellStyle name="20% - Accent5 12 6 2 2" xfId="4210"/>
    <cellStyle name="20% - Accent5 12 6 2 2 2" xfId="4211"/>
    <cellStyle name="20% - Accent5 12 6 2 2 2 2" xfId="4212"/>
    <cellStyle name="20% - Accent5 12 6 2 2 2 2 2" xfId="4213"/>
    <cellStyle name="20% - Accent5 12 6 2 2 2 3" xfId="4214"/>
    <cellStyle name="20% - Accent5 12 6 2 2 3" xfId="4215"/>
    <cellStyle name="20% - Accent5 12 6 2 2 3 2" xfId="4216"/>
    <cellStyle name="20% - Accent5 12 6 2 2 3 2 2" xfId="4217"/>
    <cellStyle name="20% - Accent5 12 6 2 2 3 3" xfId="4218"/>
    <cellStyle name="20% - Accent5 12 6 2 2 4" xfId="4219"/>
    <cellStyle name="20% - Accent5 12 6 2 2 4 2" xfId="4220"/>
    <cellStyle name="20% - Accent5 12 6 2 2 5" xfId="4221"/>
    <cellStyle name="20% - Accent5 12 6 2 3" xfId="4222"/>
    <cellStyle name="20% - Accent5 12 6 2 3 2" xfId="4223"/>
    <cellStyle name="20% - Accent5 12 6 2 3 2 2" xfId="4224"/>
    <cellStyle name="20% - Accent5 12 6 2 3 3" xfId="4225"/>
    <cellStyle name="20% - Accent5 12 6 2 4" xfId="4226"/>
    <cellStyle name="20% - Accent5 12 6 2 4 2" xfId="4227"/>
    <cellStyle name="20% - Accent5 12 6 2 4 2 2" xfId="4228"/>
    <cellStyle name="20% - Accent5 12 6 2 4 3" xfId="4229"/>
    <cellStyle name="20% - Accent5 12 6 2 5" xfId="4230"/>
    <cellStyle name="20% - Accent5 12 6 2 5 2" xfId="4231"/>
    <cellStyle name="20% - Accent5 12 6 2 6" xfId="4232"/>
    <cellStyle name="20% - Accent5 12 6 2 6 2" xfId="4233"/>
    <cellStyle name="20% - Accent5 12 6 2 7" xfId="4234"/>
    <cellStyle name="20% - Accent5 12 6 3" xfId="4235"/>
    <cellStyle name="20% - Accent5 12 6 3 2" xfId="4236"/>
    <cellStyle name="20% - Accent5 12 6 3 2 2" xfId="4237"/>
    <cellStyle name="20% - Accent5 12 6 3 2 2 2" xfId="4238"/>
    <cellStyle name="20% - Accent5 12 6 3 2 3" xfId="4239"/>
    <cellStyle name="20% - Accent5 12 6 3 3" xfId="4240"/>
    <cellStyle name="20% - Accent5 12 6 3 3 2" xfId="4241"/>
    <cellStyle name="20% - Accent5 12 6 3 3 2 2" xfId="4242"/>
    <cellStyle name="20% - Accent5 12 6 3 3 3" xfId="4243"/>
    <cellStyle name="20% - Accent5 12 6 3 4" xfId="4244"/>
    <cellStyle name="20% - Accent5 12 6 3 4 2" xfId="4245"/>
    <cellStyle name="20% - Accent5 12 6 3 5" xfId="4246"/>
    <cellStyle name="20% - Accent5 12 6 4" xfId="4247"/>
    <cellStyle name="20% - Accent5 12 6 4 2" xfId="4248"/>
    <cellStyle name="20% - Accent5 12 6 4 2 2" xfId="4249"/>
    <cellStyle name="20% - Accent5 12 6 4 3" xfId="4250"/>
    <cellStyle name="20% - Accent5 12 6 5" xfId="4251"/>
    <cellStyle name="20% - Accent5 12 6 5 2" xfId="4252"/>
    <cellStyle name="20% - Accent5 12 6 5 2 2" xfId="4253"/>
    <cellStyle name="20% - Accent5 12 6 5 3" xfId="4254"/>
    <cellStyle name="20% - Accent5 12 6 6" xfId="4255"/>
    <cellStyle name="20% - Accent5 12 6 6 2" xfId="4256"/>
    <cellStyle name="20% - Accent5 12 6 7" xfId="4257"/>
    <cellStyle name="20% - Accent5 12 6 7 2" xfId="4258"/>
    <cellStyle name="20% - Accent5 12 6 8" xfId="4259"/>
    <cellStyle name="20% - Accent5 12 7" xfId="4260"/>
    <cellStyle name="20% - Accent5 12 7 2" xfId="4261"/>
    <cellStyle name="20% - Accent5 12 7 2 2" xfId="4262"/>
    <cellStyle name="20% - Accent5 12 7 2 2 2" xfId="4263"/>
    <cellStyle name="20% - Accent5 12 7 2 2 2 2" xfId="4264"/>
    <cellStyle name="20% - Accent5 12 7 2 2 3" xfId="4265"/>
    <cellStyle name="20% - Accent5 12 7 2 3" xfId="4266"/>
    <cellStyle name="20% - Accent5 12 7 2 3 2" xfId="4267"/>
    <cellStyle name="20% - Accent5 12 7 2 3 2 2" xfId="4268"/>
    <cellStyle name="20% - Accent5 12 7 2 3 3" xfId="4269"/>
    <cellStyle name="20% - Accent5 12 7 2 4" xfId="4270"/>
    <cellStyle name="20% - Accent5 12 7 2 4 2" xfId="4271"/>
    <cellStyle name="20% - Accent5 12 7 2 5" xfId="4272"/>
    <cellStyle name="20% - Accent5 12 7 3" xfId="4273"/>
    <cellStyle name="20% - Accent5 12 7 3 2" xfId="4274"/>
    <cellStyle name="20% - Accent5 12 7 3 2 2" xfId="4275"/>
    <cellStyle name="20% - Accent5 12 7 3 3" xfId="4276"/>
    <cellStyle name="20% - Accent5 12 7 4" xfId="4277"/>
    <cellStyle name="20% - Accent5 12 7 4 2" xfId="4278"/>
    <cellStyle name="20% - Accent5 12 7 4 2 2" xfId="4279"/>
    <cellStyle name="20% - Accent5 12 7 4 3" xfId="4280"/>
    <cellStyle name="20% - Accent5 12 7 5" xfId="4281"/>
    <cellStyle name="20% - Accent5 12 7 5 2" xfId="4282"/>
    <cellStyle name="20% - Accent5 12 7 6" xfId="4283"/>
    <cellStyle name="20% - Accent5 12 7 6 2" xfId="4284"/>
    <cellStyle name="20% - Accent5 12 7 7" xfId="4285"/>
    <cellStyle name="20% - Accent5 12 8" xfId="4286"/>
    <cellStyle name="20% - Accent5 12 8 2" xfId="4287"/>
    <cellStyle name="20% - Accent5 12 8 2 2" xfId="4288"/>
    <cellStyle name="20% - Accent5 12 8 2 2 2" xfId="4289"/>
    <cellStyle name="20% - Accent5 12 8 2 2 2 2" xfId="4290"/>
    <cellStyle name="20% - Accent5 12 8 2 2 3" xfId="4291"/>
    <cellStyle name="20% - Accent5 12 8 2 3" xfId="4292"/>
    <cellStyle name="20% - Accent5 12 8 2 3 2" xfId="4293"/>
    <cellStyle name="20% - Accent5 12 8 2 3 2 2" xfId="4294"/>
    <cellStyle name="20% - Accent5 12 8 2 3 3" xfId="4295"/>
    <cellStyle name="20% - Accent5 12 8 2 4" xfId="4296"/>
    <cellStyle name="20% - Accent5 12 8 2 4 2" xfId="4297"/>
    <cellStyle name="20% - Accent5 12 8 2 5" xfId="4298"/>
    <cellStyle name="20% - Accent5 12 8 3" xfId="4299"/>
    <cellStyle name="20% - Accent5 12 8 3 2" xfId="4300"/>
    <cellStyle name="20% - Accent5 12 8 3 2 2" xfId="4301"/>
    <cellStyle name="20% - Accent5 12 8 3 3" xfId="4302"/>
    <cellStyle name="20% - Accent5 12 8 4" xfId="4303"/>
    <cellStyle name="20% - Accent5 12 8 4 2" xfId="4304"/>
    <cellStyle name="20% - Accent5 12 8 4 2 2" xfId="4305"/>
    <cellStyle name="20% - Accent5 12 8 4 3" xfId="4306"/>
    <cellStyle name="20% - Accent5 12 8 5" xfId="4307"/>
    <cellStyle name="20% - Accent5 12 8 5 2" xfId="4308"/>
    <cellStyle name="20% - Accent5 12 8 6" xfId="4309"/>
    <cellStyle name="20% - Accent5 12 8 6 2" xfId="4310"/>
    <cellStyle name="20% - Accent5 12 8 7" xfId="4311"/>
    <cellStyle name="20% - Accent5 12 9" xfId="4312"/>
    <cellStyle name="20% - Accent5 12 9 2" xfId="4313"/>
    <cellStyle name="20% - Accent5 12 9 2 2" xfId="4314"/>
    <cellStyle name="20% - Accent5 12 9 2 2 2" xfId="4315"/>
    <cellStyle name="20% - Accent5 12 9 2 3" xfId="4316"/>
    <cellStyle name="20% - Accent5 12 9 3" xfId="4317"/>
    <cellStyle name="20% - Accent5 12 9 3 2" xfId="4318"/>
    <cellStyle name="20% - Accent5 12 9 3 2 2" xfId="4319"/>
    <cellStyle name="20% - Accent5 12 9 3 3" xfId="4320"/>
    <cellStyle name="20% - Accent5 12 9 4" xfId="4321"/>
    <cellStyle name="20% - Accent5 12 9 4 2" xfId="4322"/>
    <cellStyle name="20% - Accent5 12 9 5" xfId="4323"/>
    <cellStyle name="20% - Accent5 13" xfId="4324"/>
    <cellStyle name="20% - Accent5 2" xfId="4325"/>
    <cellStyle name="20% - Accent5 2 2" xfId="4326"/>
    <cellStyle name="20% - Accent5 2 2 2" xfId="4327"/>
    <cellStyle name="20% - Accent5 2 3" xfId="4328"/>
    <cellStyle name="20% - Accent5 3" xfId="4329"/>
    <cellStyle name="20% - Accent5 3 2" xfId="4330"/>
    <cellStyle name="20% - Accent5 4" xfId="4331"/>
    <cellStyle name="20% - Accent5 4 2" xfId="4332"/>
    <cellStyle name="20% - Accent5 5" xfId="4333"/>
    <cellStyle name="20% - Accent5 5 2" xfId="4334"/>
    <cellStyle name="20% - Accent5 6" xfId="4335"/>
    <cellStyle name="20% - Accent5 6 2" xfId="4336"/>
    <cellStyle name="20% - Accent5 7" xfId="4337"/>
    <cellStyle name="20% - Accent5 7 2" xfId="4338"/>
    <cellStyle name="20% - Accent5 8" xfId="4339"/>
    <cellStyle name="20% - Accent5 8 2" xfId="4340"/>
    <cellStyle name="20% - Accent5 9" xfId="4341"/>
    <cellStyle name="20% - Accent5 9 2" xfId="4342"/>
    <cellStyle name="20% - Accent6 10" xfId="4343"/>
    <cellStyle name="20% - Accent6 10 2" xfId="4344"/>
    <cellStyle name="20% - Accent6 11" xfId="4345"/>
    <cellStyle name="20% - Accent6 11 2" xfId="4346"/>
    <cellStyle name="20% - Accent6 12" xfId="4347"/>
    <cellStyle name="20% - Accent6 12 10" xfId="4348"/>
    <cellStyle name="20% - Accent6 12 10 2" xfId="4349"/>
    <cellStyle name="20% - Accent6 12 10 2 2" xfId="4350"/>
    <cellStyle name="20% - Accent6 12 10 2 2 2" xfId="4351"/>
    <cellStyle name="20% - Accent6 12 10 2 3" xfId="4352"/>
    <cellStyle name="20% - Accent6 12 10 3" xfId="4353"/>
    <cellStyle name="20% - Accent6 12 10 3 2" xfId="4354"/>
    <cellStyle name="20% - Accent6 12 10 4" xfId="4355"/>
    <cellStyle name="20% - Accent6 12 11" xfId="4356"/>
    <cellStyle name="20% - Accent6 12 11 2" xfId="4357"/>
    <cellStyle name="20% - Accent6 12 11 2 2" xfId="4358"/>
    <cellStyle name="20% - Accent6 12 11 2 2 2" xfId="4359"/>
    <cellStyle name="20% - Accent6 12 11 2 3" xfId="4360"/>
    <cellStyle name="20% - Accent6 12 11 3" xfId="4361"/>
    <cellStyle name="20% - Accent6 12 11 3 2" xfId="4362"/>
    <cellStyle name="20% - Accent6 12 11 4" xfId="4363"/>
    <cellStyle name="20% - Accent6 12 12" xfId="4364"/>
    <cellStyle name="20% - Accent6 12 12 2" xfId="4365"/>
    <cellStyle name="20% - Accent6 12 12 2 2" xfId="4366"/>
    <cellStyle name="20% - Accent6 12 12 3" xfId="4367"/>
    <cellStyle name="20% - Accent6 12 13" xfId="4368"/>
    <cellStyle name="20% - Accent6 12 13 2" xfId="4369"/>
    <cellStyle name="20% - Accent6 12 14" xfId="4370"/>
    <cellStyle name="20% - Accent6 12 14 2" xfId="4371"/>
    <cellStyle name="20% - Accent6 12 15" xfId="4372"/>
    <cellStyle name="20% - Accent6 12 2" xfId="4373"/>
    <cellStyle name="20% - Accent6 12 2 10" xfId="4374"/>
    <cellStyle name="20% - Accent6 12 2 10 2" xfId="4375"/>
    <cellStyle name="20% - Accent6 12 2 11" xfId="4376"/>
    <cellStyle name="20% - Accent6 12 2 11 2" xfId="4377"/>
    <cellStyle name="20% - Accent6 12 2 12" xfId="4378"/>
    <cellStyle name="20% - Accent6 12 2 2" xfId="4379"/>
    <cellStyle name="20% - Accent6 12 2 2 10" xfId="4380"/>
    <cellStyle name="20% - Accent6 12 2 2 10 2" xfId="4381"/>
    <cellStyle name="20% - Accent6 12 2 2 11" xfId="4382"/>
    <cellStyle name="20% - Accent6 12 2 2 2" xfId="4383"/>
    <cellStyle name="20% - Accent6 12 2 2 2 2" xfId="4384"/>
    <cellStyle name="20% - Accent6 12 2 2 2 2 2" xfId="4385"/>
    <cellStyle name="20% - Accent6 12 2 2 2 2 2 2" xfId="4386"/>
    <cellStyle name="20% - Accent6 12 2 2 2 2 2 2 2" xfId="4387"/>
    <cellStyle name="20% - Accent6 12 2 2 2 2 2 2 2 2" xfId="4388"/>
    <cellStyle name="20% - Accent6 12 2 2 2 2 2 2 3" xfId="4389"/>
    <cellStyle name="20% - Accent6 12 2 2 2 2 2 3" xfId="4390"/>
    <cellStyle name="20% - Accent6 12 2 2 2 2 2 3 2" xfId="4391"/>
    <cellStyle name="20% - Accent6 12 2 2 2 2 2 3 2 2" xfId="4392"/>
    <cellStyle name="20% - Accent6 12 2 2 2 2 2 3 3" xfId="4393"/>
    <cellStyle name="20% - Accent6 12 2 2 2 2 2 4" xfId="4394"/>
    <cellStyle name="20% - Accent6 12 2 2 2 2 2 4 2" xfId="4395"/>
    <cellStyle name="20% - Accent6 12 2 2 2 2 2 5" xfId="4396"/>
    <cellStyle name="20% - Accent6 12 2 2 2 2 3" xfId="4397"/>
    <cellStyle name="20% - Accent6 12 2 2 2 2 3 2" xfId="4398"/>
    <cellStyle name="20% - Accent6 12 2 2 2 2 3 2 2" xfId="4399"/>
    <cellStyle name="20% - Accent6 12 2 2 2 2 3 3" xfId="4400"/>
    <cellStyle name="20% - Accent6 12 2 2 2 2 4" xfId="4401"/>
    <cellStyle name="20% - Accent6 12 2 2 2 2 4 2" xfId="4402"/>
    <cellStyle name="20% - Accent6 12 2 2 2 2 4 2 2" xfId="4403"/>
    <cellStyle name="20% - Accent6 12 2 2 2 2 4 3" xfId="4404"/>
    <cellStyle name="20% - Accent6 12 2 2 2 2 5" xfId="4405"/>
    <cellStyle name="20% - Accent6 12 2 2 2 2 5 2" xfId="4406"/>
    <cellStyle name="20% - Accent6 12 2 2 2 2 6" xfId="4407"/>
    <cellStyle name="20% - Accent6 12 2 2 2 2 6 2" xfId="4408"/>
    <cellStyle name="20% - Accent6 12 2 2 2 2 7" xfId="4409"/>
    <cellStyle name="20% - Accent6 12 2 2 2 3" xfId="4410"/>
    <cellStyle name="20% - Accent6 12 2 2 2 3 2" xfId="4411"/>
    <cellStyle name="20% - Accent6 12 2 2 2 3 2 2" xfId="4412"/>
    <cellStyle name="20% - Accent6 12 2 2 2 3 2 2 2" xfId="4413"/>
    <cellStyle name="20% - Accent6 12 2 2 2 3 2 3" xfId="4414"/>
    <cellStyle name="20% - Accent6 12 2 2 2 3 3" xfId="4415"/>
    <cellStyle name="20% - Accent6 12 2 2 2 3 3 2" xfId="4416"/>
    <cellStyle name="20% - Accent6 12 2 2 2 3 3 2 2" xfId="4417"/>
    <cellStyle name="20% - Accent6 12 2 2 2 3 3 3" xfId="4418"/>
    <cellStyle name="20% - Accent6 12 2 2 2 3 4" xfId="4419"/>
    <cellStyle name="20% - Accent6 12 2 2 2 3 4 2" xfId="4420"/>
    <cellStyle name="20% - Accent6 12 2 2 2 3 5" xfId="4421"/>
    <cellStyle name="20% - Accent6 12 2 2 2 4" xfId="4422"/>
    <cellStyle name="20% - Accent6 12 2 2 2 4 2" xfId="4423"/>
    <cellStyle name="20% - Accent6 12 2 2 2 4 2 2" xfId="4424"/>
    <cellStyle name="20% - Accent6 12 2 2 2 4 3" xfId="4425"/>
    <cellStyle name="20% - Accent6 12 2 2 2 5" xfId="4426"/>
    <cellStyle name="20% - Accent6 12 2 2 2 5 2" xfId="4427"/>
    <cellStyle name="20% - Accent6 12 2 2 2 5 2 2" xfId="4428"/>
    <cellStyle name="20% - Accent6 12 2 2 2 5 3" xfId="4429"/>
    <cellStyle name="20% - Accent6 12 2 2 2 6" xfId="4430"/>
    <cellStyle name="20% - Accent6 12 2 2 2 6 2" xfId="4431"/>
    <cellStyle name="20% - Accent6 12 2 2 2 7" xfId="4432"/>
    <cellStyle name="20% - Accent6 12 2 2 2 7 2" xfId="4433"/>
    <cellStyle name="20% - Accent6 12 2 2 2 8" xfId="4434"/>
    <cellStyle name="20% - Accent6 12 2 2 3" xfId="4435"/>
    <cellStyle name="20% - Accent6 12 2 2 3 2" xfId="4436"/>
    <cellStyle name="20% - Accent6 12 2 2 3 2 2" xfId="4437"/>
    <cellStyle name="20% - Accent6 12 2 2 3 2 2 2" xfId="4438"/>
    <cellStyle name="20% - Accent6 12 2 2 3 2 2 2 2" xfId="4439"/>
    <cellStyle name="20% - Accent6 12 2 2 3 2 2 3" xfId="4440"/>
    <cellStyle name="20% - Accent6 12 2 2 3 2 3" xfId="4441"/>
    <cellStyle name="20% - Accent6 12 2 2 3 2 3 2" xfId="4442"/>
    <cellStyle name="20% - Accent6 12 2 2 3 2 3 2 2" xfId="4443"/>
    <cellStyle name="20% - Accent6 12 2 2 3 2 3 3" xfId="4444"/>
    <cellStyle name="20% - Accent6 12 2 2 3 2 4" xfId="4445"/>
    <cellStyle name="20% - Accent6 12 2 2 3 2 4 2" xfId="4446"/>
    <cellStyle name="20% - Accent6 12 2 2 3 2 5" xfId="4447"/>
    <cellStyle name="20% - Accent6 12 2 2 3 3" xfId="4448"/>
    <cellStyle name="20% - Accent6 12 2 2 3 3 2" xfId="4449"/>
    <cellStyle name="20% - Accent6 12 2 2 3 3 2 2" xfId="4450"/>
    <cellStyle name="20% - Accent6 12 2 2 3 3 3" xfId="4451"/>
    <cellStyle name="20% - Accent6 12 2 2 3 4" xfId="4452"/>
    <cellStyle name="20% - Accent6 12 2 2 3 4 2" xfId="4453"/>
    <cellStyle name="20% - Accent6 12 2 2 3 4 2 2" xfId="4454"/>
    <cellStyle name="20% - Accent6 12 2 2 3 4 3" xfId="4455"/>
    <cellStyle name="20% - Accent6 12 2 2 3 5" xfId="4456"/>
    <cellStyle name="20% - Accent6 12 2 2 3 5 2" xfId="4457"/>
    <cellStyle name="20% - Accent6 12 2 2 3 6" xfId="4458"/>
    <cellStyle name="20% - Accent6 12 2 2 3 6 2" xfId="4459"/>
    <cellStyle name="20% - Accent6 12 2 2 3 7" xfId="4460"/>
    <cellStyle name="20% - Accent6 12 2 2 4" xfId="4461"/>
    <cellStyle name="20% - Accent6 12 2 2 4 2" xfId="4462"/>
    <cellStyle name="20% - Accent6 12 2 2 4 2 2" xfId="4463"/>
    <cellStyle name="20% - Accent6 12 2 2 4 2 2 2" xfId="4464"/>
    <cellStyle name="20% - Accent6 12 2 2 4 2 2 2 2" xfId="4465"/>
    <cellStyle name="20% - Accent6 12 2 2 4 2 2 3" xfId="4466"/>
    <cellStyle name="20% - Accent6 12 2 2 4 2 3" xfId="4467"/>
    <cellStyle name="20% - Accent6 12 2 2 4 2 3 2" xfId="4468"/>
    <cellStyle name="20% - Accent6 12 2 2 4 2 3 2 2" xfId="4469"/>
    <cellStyle name="20% - Accent6 12 2 2 4 2 3 3" xfId="4470"/>
    <cellStyle name="20% - Accent6 12 2 2 4 2 4" xfId="4471"/>
    <cellStyle name="20% - Accent6 12 2 2 4 2 4 2" xfId="4472"/>
    <cellStyle name="20% - Accent6 12 2 2 4 2 5" xfId="4473"/>
    <cellStyle name="20% - Accent6 12 2 2 4 3" xfId="4474"/>
    <cellStyle name="20% - Accent6 12 2 2 4 3 2" xfId="4475"/>
    <cellStyle name="20% - Accent6 12 2 2 4 3 2 2" xfId="4476"/>
    <cellStyle name="20% - Accent6 12 2 2 4 3 3" xfId="4477"/>
    <cellStyle name="20% - Accent6 12 2 2 4 4" xfId="4478"/>
    <cellStyle name="20% - Accent6 12 2 2 4 4 2" xfId="4479"/>
    <cellStyle name="20% - Accent6 12 2 2 4 4 2 2" xfId="4480"/>
    <cellStyle name="20% - Accent6 12 2 2 4 4 3" xfId="4481"/>
    <cellStyle name="20% - Accent6 12 2 2 4 5" xfId="4482"/>
    <cellStyle name="20% - Accent6 12 2 2 4 5 2" xfId="4483"/>
    <cellStyle name="20% - Accent6 12 2 2 4 6" xfId="4484"/>
    <cellStyle name="20% - Accent6 12 2 2 4 6 2" xfId="4485"/>
    <cellStyle name="20% - Accent6 12 2 2 4 7" xfId="4486"/>
    <cellStyle name="20% - Accent6 12 2 2 5" xfId="4487"/>
    <cellStyle name="20% - Accent6 12 2 2 5 2" xfId="4488"/>
    <cellStyle name="20% - Accent6 12 2 2 5 2 2" xfId="4489"/>
    <cellStyle name="20% - Accent6 12 2 2 5 2 2 2" xfId="4490"/>
    <cellStyle name="20% - Accent6 12 2 2 5 2 3" xfId="4491"/>
    <cellStyle name="20% - Accent6 12 2 2 5 3" xfId="4492"/>
    <cellStyle name="20% - Accent6 12 2 2 5 3 2" xfId="4493"/>
    <cellStyle name="20% - Accent6 12 2 2 5 3 2 2" xfId="4494"/>
    <cellStyle name="20% - Accent6 12 2 2 5 3 3" xfId="4495"/>
    <cellStyle name="20% - Accent6 12 2 2 5 4" xfId="4496"/>
    <cellStyle name="20% - Accent6 12 2 2 5 4 2" xfId="4497"/>
    <cellStyle name="20% - Accent6 12 2 2 5 5" xfId="4498"/>
    <cellStyle name="20% - Accent6 12 2 2 6" xfId="4499"/>
    <cellStyle name="20% - Accent6 12 2 2 6 2" xfId="4500"/>
    <cellStyle name="20% - Accent6 12 2 2 6 2 2" xfId="4501"/>
    <cellStyle name="20% - Accent6 12 2 2 6 2 2 2" xfId="4502"/>
    <cellStyle name="20% - Accent6 12 2 2 6 2 3" xfId="4503"/>
    <cellStyle name="20% - Accent6 12 2 2 6 3" xfId="4504"/>
    <cellStyle name="20% - Accent6 12 2 2 6 3 2" xfId="4505"/>
    <cellStyle name="20% - Accent6 12 2 2 6 4" xfId="4506"/>
    <cellStyle name="20% - Accent6 12 2 2 7" xfId="4507"/>
    <cellStyle name="20% - Accent6 12 2 2 7 2" xfId="4508"/>
    <cellStyle name="20% - Accent6 12 2 2 7 2 2" xfId="4509"/>
    <cellStyle name="20% - Accent6 12 2 2 7 3" xfId="4510"/>
    <cellStyle name="20% - Accent6 12 2 2 8" xfId="4511"/>
    <cellStyle name="20% - Accent6 12 2 2 8 2" xfId="4512"/>
    <cellStyle name="20% - Accent6 12 2 2 8 2 2" xfId="4513"/>
    <cellStyle name="20% - Accent6 12 2 2 8 3" xfId="4514"/>
    <cellStyle name="20% - Accent6 12 2 2 9" xfId="4515"/>
    <cellStyle name="20% - Accent6 12 2 2 9 2" xfId="4516"/>
    <cellStyle name="20% - Accent6 12 2 3" xfId="4517"/>
    <cellStyle name="20% - Accent6 12 2 3 2" xfId="4518"/>
    <cellStyle name="20% - Accent6 12 2 3 2 2" xfId="4519"/>
    <cellStyle name="20% - Accent6 12 2 3 2 2 2" xfId="4520"/>
    <cellStyle name="20% - Accent6 12 2 3 2 2 2 2" xfId="4521"/>
    <cellStyle name="20% - Accent6 12 2 3 2 2 2 2 2" xfId="4522"/>
    <cellStyle name="20% - Accent6 12 2 3 2 2 2 3" xfId="4523"/>
    <cellStyle name="20% - Accent6 12 2 3 2 2 3" xfId="4524"/>
    <cellStyle name="20% - Accent6 12 2 3 2 2 3 2" xfId="4525"/>
    <cellStyle name="20% - Accent6 12 2 3 2 2 3 2 2" xfId="4526"/>
    <cellStyle name="20% - Accent6 12 2 3 2 2 3 3" xfId="4527"/>
    <cellStyle name="20% - Accent6 12 2 3 2 2 4" xfId="4528"/>
    <cellStyle name="20% - Accent6 12 2 3 2 2 4 2" xfId="4529"/>
    <cellStyle name="20% - Accent6 12 2 3 2 2 5" xfId="4530"/>
    <cellStyle name="20% - Accent6 12 2 3 2 3" xfId="4531"/>
    <cellStyle name="20% - Accent6 12 2 3 2 3 2" xfId="4532"/>
    <cellStyle name="20% - Accent6 12 2 3 2 3 2 2" xfId="4533"/>
    <cellStyle name="20% - Accent6 12 2 3 2 3 3" xfId="4534"/>
    <cellStyle name="20% - Accent6 12 2 3 2 4" xfId="4535"/>
    <cellStyle name="20% - Accent6 12 2 3 2 4 2" xfId="4536"/>
    <cellStyle name="20% - Accent6 12 2 3 2 4 2 2" xfId="4537"/>
    <cellStyle name="20% - Accent6 12 2 3 2 4 3" xfId="4538"/>
    <cellStyle name="20% - Accent6 12 2 3 2 5" xfId="4539"/>
    <cellStyle name="20% - Accent6 12 2 3 2 5 2" xfId="4540"/>
    <cellStyle name="20% - Accent6 12 2 3 2 6" xfId="4541"/>
    <cellStyle name="20% - Accent6 12 2 3 2 6 2" xfId="4542"/>
    <cellStyle name="20% - Accent6 12 2 3 2 7" xfId="4543"/>
    <cellStyle name="20% - Accent6 12 2 3 3" xfId="4544"/>
    <cellStyle name="20% - Accent6 12 2 3 3 2" xfId="4545"/>
    <cellStyle name="20% - Accent6 12 2 3 3 2 2" xfId="4546"/>
    <cellStyle name="20% - Accent6 12 2 3 3 2 2 2" xfId="4547"/>
    <cellStyle name="20% - Accent6 12 2 3 3 2 3" xfId="4548"/>
    <cellStyle name="20% - Accent6 12 2 3 3 3" xfId="4549"/>
    <cellStyle name="20% - Accent6 12 2 3 3 3 2" xfId="4550"/>
    <cellStyle name="20% - Accent6 12 2 3 3 3 2 2" xfId="4551"/>
    <cellStyle name="20% - Accent6 12 2 3 3 3 3" xfId="4552"/>
    <cellStyle name="20% - Accent6 12 2 3 3 4" xfId="4553"/>
    <cellStyle name="20% - Accent6 12 2 3 3 4 2" xfId="4554"/>
    <cellStyle name="20% - Accent6 12 2 3 3 5" xfId="4555"/>
    <cellStyle name="20% - Accent6 12 2 3 4" xfId="4556"/>
    <cellStyle name="20% - Accent6 12 2 3 4 2" xfId="4557"/>
    <cellStyle name="20% - Accent6 12 2 3 4 2 2" xfId="4558"/>
    <cellStyle name="20% - Accent6 12 2 3 4 3" xfId="4559"/>
    <cellStyle name="20% - Accent6 12 2 3 5" xfId="4560"/>
    <cellStyle name="20% - Accent6 12 2 3 5 2" xfId="4561"/>
    <cellStyle name="20% - Accent6 12 2 3 5 2 2" xfId="4562"/>
    <cellStyle name="20% - Accent6 12 2 3 5 3" xfId="4563"/>
    <cellStyle name="20% - Accent6 12 2 3 6" xfId="4564"/>
    <cellStyle name="20% - Accent6 12 2 3 6 2" xfId="4565"/>
    <cellStyle name="20% - Accent6 12 2 3 7" xfId="4566"/>
    <cellStyle name="20% - Accent6 12 2 3 7 2" xfId="4567"/>
    <cellStyle name="20% - Accent6 12 2 3 8" xfId="4568"/>
    <cellStyle name="20% - Accent6 12 2 4" xfId="4569"/>
    <cellStyle name="20% - Accent6 12 2 4 2" xfId="4570"/>
    <cellStyle name="20% - Accent6 12 2 4 2 2" xfId="4571"/>
    <cellStyle name="20% - Accent6 12 2 4 2 2 2" xfId="4572"/>
    <cellStyle name="20% - Accent6 12 2 4 2 2 2 2" xfId="4573"/>
    <cellStyle name="20% - Accent6 12 2 4 2 2 3" xfId="4574"/>
    <cellStyle name="20% - Accent6 12 2 4 2 3" xfId="4575"/>
    <cellStyle name="20% - Accent6 12 2 4 2 3 2" xfId="4576"/>
    <cellStyle name="20% - Accent6 12 2 4 2 3 2 2" xfId="4577"/>
    <cellStyle name="20% - Accent6 12 2 4 2 3 3" xfId="4578"/>
    <cellStyle name="20% - Accent6 12 2 4 2 4" xfId="4579"/>
    <cellStyle name="20% - Accent6 12 2 4 2 4 2" xfId="4580"/>
    <cellStyle name="20% - Accent6 12 2 4 2 5" xfId="4581"/>
    <cellStyle name="20% - Accent6 12 2 4 3" xfId="4582"/>
    <cellStyle name="20% - Accent6 12 2 4 3 2" xfId="4583"/>
    <cellStyle name="20% - Accent6 12 2 4 3 2 2" xfId="4584"/>
    <cellStyle name="20% - Accent6 12 2 4 3 3" xfId="4585"/>
    <cellStyle name="20% - Accent6 12 2 4 4" xfId="4586"/>
    <cellStyle name="20% - Accent6 12 2 4 4 2" xfId="4587"/>
    <cellStyle name="20% - Accent6 12 2 4 4 2 2" xfId="4588"/>
    <cellStyle name="20% - Accent6 12 2 4 4 3" xfId="4589"/>
    <cellStyle name="20% - Accent6 12 2 4 5" xfId="4590"/>
    <cellStyle name="20% - Accent6 12 2 4 5 2" xfId="4591"/>
    <cellStyle name="20% - Accent6 12 2 4 6" xfId="4592"/>
    <cellStyle name="20% - Accent6 12 2 4 6 2" xfId="4593"/>
    <cellStyle name="20% - Accent6 12 2 4 7" xfId="4594"/>
    <cellStyle name="20% - Accent6 12 2 5" xfId="4595"/>
    <cellStyle name="20% - Accent6 12 2 5 2" xfId="4596"/>
    <cellStyle name="20% - Accent6 12 2 5 2 2" xfId="4597"/>
    <cellStyle name="20% - Accent6 12 2 5 2 2 2" xfId="4598"/>
    <cellStyle name="20% - Accent6 12 2 5 2 2 2 2" xfId="4599"/>
    <cellStyle name="20% - Accent6 12 2 5 2 2 3" xfId="4600"/>
    <cellStyle name="20% - Accent6 12 2 5 2 3" xfId="4601"/>
    <cellStyle name="20% - Accent6 12 2 5 2 3 2" xfId="4602"/>
    <cellStyle name="20% - Accent6 12 2 5 2 3 2 2" xfId="4603"/>
    <cellStyle name="20% - Accent6 12 2 5 2 3 3" xfId="4604"/>
    <cellStyle name="20% - Accent6 12 2 5 2 4" xfId="4605"/>
    <cellStyle name="20% - Accent6 12 2 5 2 4 2" xfId="4606"/>
    <cellStyle name="20% - Accent6 12 2 5 2 5" xfId="4607"/>
    <cellStyle name="20% - Accent6 12 2 5 3" xfId="4608"/>
    <cellStyle name="20% - Accent6 12 2 5 3 2" xfId="4609"/>
    <cellStyle name="20% - Accent6 12 2 5 3 2 2" xfId="4610"/>
    <cellStyle name="20% - Accent6 12 2 5 3 3" xfId="4611"/>
    <cellStyle name="20% - Accent6 12 2 5 4" xfId="4612"/>
    <cellStyle name="20% - Accent6 12 2 5 4 2" xfId="4613"/>
    <cellStyle name="20% - Accent6 12 2 5 4 2 2" xfId="4614"/>
    <cellStyle name="20% - Accent6 12 2 5 4 3" xfId="4615"/>
    <cellStyle name="20% - Accent6 12 2 5 5" xfId="4616"/>
    <cellStyle name="20% - Accent6 12 2 5 5 2" xfId="4617"/>
    <cellStyle name="20% - Accent6 12 2 5 6" xfId="4618"/>
    <cellStyle name="20% - Accent6 12 2 5 6 2" xfId="4619"/>
    <cellStyle name="20% - Accent6 12 2 5 7" xfId="4620"/>
    <cellStyle name="20% - Accent6 12 2 6" xfId="4621"/>
    <cellStyle name="20% - Accent6 12 2 6 2" xfId="4622"/>
    <cellStyle name="20% - Accent6 12 2 6 2 2" xfId="4623"/>
    <cellStyle name="20% - Accent6 12 2 6 2 2 2" xfId="4624"/>
    <cellStyle name="20% - Accent6 12 2 6 2 3" xfId="4625"/>
    <cellStyle name="20% - Accent6 12 2 6 3" xfId="4626"/>
    <cellStyle name="20% - Accent6 12 2 6 3 2" xfId="4627"/>
    <cellStyle name="20% - Accent6 12 2 6 3 2 2" xfId="4628"/>
    <cellStyle name="20% - Accent6 12 2 6 3 3" xfId="4629"/>
    <cellStyle name="20% - Accent6 12 2 6 4" xfId="4630"/>
    <cellStyle name="20% - Accent6 12 2 6 4 2" xfId="4631"/>
    <cellStyle name="20% - Accent6 12 2 6 5" xfId="4632"/>
    <cellStyle name="20% - Accent6 12 2 7" xfId="4633"/>
    <cellStyle name="20% - Accent6 12 2 7 2" xfId="4634"/>
    <cellStyle name="20% - Accent6 12 2 7 2 2" xfId="4635"/>
    <cellStyle name="20% - Accent6 12 2 7 2 2 2" xfId="4636"/>
    <cellStyle name="20% - Accent6 12 2 7 2 3" xfId="4637"/>
    <cellStyle name="20% - Accent6 12 2 7 3" xfId="4638"/>
    <cellStyle name="20% - Accent6 12 2 7 3 2" xfId="4639"/>
    <cellStyle name="20% - Accent6 12 2 7 4" xfId="4640"/>
    <cellStyle name="20% - Accent6 12 2 8" xfId="4641"/>
    <cellStyle name="20% - Accent6 12 2 8 2" xfId="4642"/>
    <cellStyle name="20% - Accent6 12 2 8 2 2" xfId="4643"/>
    <cellStyle name="20% - Accent6 12 2 8 3" xfId="4644"/>
    <cellStyle name="20% - Accent6 12 2 9" xfId="4645"/>
    <cellStyle name="20% - Accent6 12 2 9 2" xfId="4646"/>
    <cellStyle name="20% - Accent6 12 2 9 2 2" xfId="4647"/>
    <cellStyle name="20% - Accent6 12 2 9 3" xfId="4648"/>
    <cellStyle name="20% - Accent6 12 3" xfId="4649"/>
    <cellStyle name="20% - Accent6 12 3 10" xfId="4650"/>
    <cellStyle name="20% - Accent6 12 3 10 2" xfId="4651"/>
    <cellStyle name="20% - Accent6 12 3 11" xfId="4652"/>
    <cellStyle name="20% - Accent6 12 3 2" xfId="4653"/>
    <cellStyle name="20% - Accent6 12 3 2 2" xfId="4654"/>
    <cellStyle name="20% - Accent6 12 3 2 2 2" xfId="4655"/>
    <cellStyle name="20% - Accent6 12 3 2 2 2 2" xfId="4656"/>
    <cellStyle name="20% - Accent6 12 3 2 2 2 2 2" xfId="4657"/>
    <cellStyle name="20% - Accent6 12 3 2 2 2 2 2 2" xfId="4658"/>
    <cellStyle name="20% - Accent6 12 3 2 2 2 2 3" xfId="4659"/>
    <cellStyle name="20% - Accent6 12 3 2 2 2 3" xfId="4660"/>
    <cellStyle name="20% - Accent6 12 3 2 2 2 3 2" xfId="4661"/>
    <cellStyle name="20% - Accent6 12 3 2 2 2 3 2 2" xfId="4662"/>
    <cellStyle name="20% - Accent6 12 3 2 2 2 3 3" xfId="4663"/>
    <cellStyle name="20% - Accent6 12 3 2 2 2 4" xfId="4664"/>
    <cellStyle name="20% - Accent6 12 3 2 2 2 4 2" xfId="4665"/>
    <cellStyle name="20% - Accent6 12 3 2 2 2 5" xfId="4666"/>
    <cellStyle name="20% - Accent6 12 3 2 2 3" xfId="4667"/>
    <cellStyle name="20% - Accent6 12 3 2 2 3 2" xfId="4668"/>
    <cellStyle name="20% - Accent6 12 3 2 2 3 2 2" xfId="4669"/>
    <cellStyle name="20% - Accent6 12 3 2 2 3 3" xfId="4670"/>
    <cellStyle name="20% - Accent6 12 3 2 2 4" xfId="4671"/>
    <cellStyle name="20% - Accent6 12 3 2 2 4 2" xfId="4672"/>
    <cellStyle name="20% - Accent6 12 3 2 2 4 2 2" xfId="4673"/>
    <cellStyle name="20% - Accent6 12 3 2 2 4 3" xfId="4674"/>
    <cellStyle name="20% - Accent6 12 3 2 2 5" xfId="4675"/>
    <cellStyle name="20% - Accent6 12 3 2 2 5 2" xfId="4676"/>
    <cellStyle name="20% - Accent6 12 3 2 2 6" xfId="4677"/>
    <cellStyle name="20% - Accent6 12 3 2 2 6 2" xfId="4678"/>
    <cellStyle name="20% - Accent6 12 3 2 2 7" xfId="4679"/>
    <cellStyle name="20% - Accent6 12 3 2 3" xfId="4680"/>
    <cellStyle name="20% - Accent6 12 3 2 3 2" xfId="4681"/>
    <cellStyle name="20% - Accent6 12 3 2 3 2 2" xfId="4682"/>
    <cellStyle name="20% - Accent6 12 3 2 3 2 2 2" xfId="4683"/>
    <cellStyle name="20% - Accent6 12 3 2 3 2 3" xfId="4684"/>
    <cellStyle name="20% - Accent6 12 3 2 3 3" xfId="4685"/>
    <cellStyle name="20% - Accent6 12 3 2 3 3 2" xfId="4686"/>
    <cellStyle name="20% - Accent6 12 3 2 3 3 2 2" xfId="4687"/>
    <cellStyle name="20% - Accent6 12 3 2 3 3 3" xfId="4688"/>
    <cellStyle name="20% - Accent6 12 3 2 3 4" xfId="4689"/>
    <cellStyle name="20% - Accent6 12 3 2 3 4 2" xfId="4690"/>
    <cellStyle name="20% - Accent6 12 3 2 3 5" xfId="4691"/>
    <cellStyle name="20% - Accent6 12 3 2 4" xfId="4692"/>
    <cellStyle name="20% - Accent6 12 3 2 4 2" xfId="4693"/>
    <cellStyle name="20% - Accent6 12 3 2 4 2 2" xfId="4694"/>
    <cellStyle name="20% - Accent6 12 3 2 4 3" xfId="4695"/>
    <cellStyle name="20% - Accent6 12 3 2 5" xfId="4696"/>
    <cellStyle name="20% - Accent6 12 3 2 5 2" xfId="4697"/>
    <cellStyle name="20% - Accent6 12 3 2 5 2 2" xfId="4698"/>
    <cellStyle name="20% - Accent6 12 3 2 5 3" xfId="4699"/>
    <cellStyle name="20% - Accent6 12 3 2 6" xfId="4700"/>
    <cellStyle name="20% - Accent6 12 3 2 6 2" xfId="4701"/>
    <cellStyle name="20% - Accent6 12 3 2 7" xfId="4702"/>
    <cellStyle name="20% - Accent6 12 3 2 7 2" xfId="4703"/>
    <cellStyle name="20% - Accent6 12 3 2 8" xfId="4704"/>
    <cellStyle name="20% - Accent6 12 3 3" xfId="4705"/>
    <cellStyle name="20% - Accent6 12 3 3 2" xfId="4706"/>
    <cellStyle name="20% - Accent6 12 3 3 2 2" xfId="4707"/>
    <cellStyle name="20% - Accent6 12 3 3 2 2 2" xfId="4708"/>
    <cellStyle name="20% - Accent6 12 3 3 2 2 2 2" xfId="4709"/>
    <cellStyle name="20% - Accent6 12 3 3 2 2 3" xfId="4710"/>
    <cellStyle name="20% - Accent6 12 3 3 2 3" xfId="4711"/>
    <cellStyle name="20% - Accent6 12 3 3 2 3 2" xfId="4712"/>
    <cellStyle name="20% - Accent6 12 3 3 2 3 2 2" xfId="4713"/>
    <cellStyle name="20% - Accent6 12 3 3 2 3 3" xfId="4714"/>
    <cellStyle name="20% - Accent6 12 3 3 2 4" xfId="4715"/>
    <cellStyle name="20% - Accent6 12 3 3 2 4 2" xfId="4716"/>
    <cellStyle name="20% - Accent6 12 3 3 2 5" xfId="4717"/>
    <cellStyle name="20% - Accent6 12 3 3 3" xfId="4718"/>
    <cellStyle name="20% - Accent6 12 3 3 3 2" xfId="4719"/>
    <cellStyle name="20% - Accent6 12 3 3 3 2 2" xfId="4720"/>
    <cellStyle name="20% - Accent6 12 3 3 3 3" xfId="4721"/>
    <cellStyle name="20% - Accent6 12 3 3 4" xfId="4722"/>
    <cellStyle name="20% - Accent6 12 3 3 4 2" xfId="4723"/>
    <cellStyle name="20% - Accent6 12 3 3 4 2 2" xfId="4724"/>
    <cellStyle name="20% - Accent6 12 3 3 4 3" xfId="4725"/>
    <cellStyle name="20% - Accent6 12 3 3 5" xfId="4726"/>
    <cellStyle name="20% - Accent6 12 3 3 5 2" xfId="4727"/>
    <cellStyle name="20% - Accent6 12 3 3 6" xfId="4728"/>
    <cellStyle name="20% - Accent6 12 3 3 6 2" xfId="4729"/>
    <cellStyle name="20% - Accent6 12 3 3 7" xfId="4730"/>
    <cellStyle name="20% - Accent6 12 3 4" xfId="4731"/>
    <cellStyle name="20% - Accent6 12 3 4 2" xfId="4732"/>
    <cellStyle name="20% - Accent6 12 3 4 2 2" xfId="4733"/>
    <cellStyle name="20% - Accent6 12 3 4 2 2 2" xfId="4734"/>
    <cellStyle name="20% - Accent6 12 3 4 2 2 2 2" xfId="4735"/>
    <cellStyle name="20% - Accent6 12 3 4 2 2 3" xfId="4736"/>
    <cellStyle name="20% - Accent6 12 3 4 2 3" xfId="4737"/>
    <cellStyle name="20% - Accent6 12 3 4 2 3 2" xfId="4738"/>
    <cellStyle name="20% - Accent6 12 3 4 2 3 2 2" xfId="4739"/>
    <cellStyle name="20% - Accent6 12 3 4 2 3 3" xfId="4740"/>
    <cellStyle name="20% - Accent6 12 3 4 2 4" xfId="4741"/>
    <cellStyle name="20% - Accent6 12 3 4 2 4 2" xfId="4742"/>
    <cellStyle name="20% - Accent6 12 3 4 2 5" xfId="4743"/>
    <cellStyle name="20% - Accent6 12 3 4 3" xfId="4744"/>
    <cellStyle name="20% - Accent6 12 3 4 3 2" xfId="4745"/>
    <cellStyle name="20% - Accent6 12 3 4 3 2 2" xfId="4746"/>
    <cellStyle name="20% - Accent6 12 3 4 3 3" xfId="4747"/>
    <cellStyle name="20% - Accent6 12 3 4 4" xfId="4748"/>
    <cellStyle name="20% - Accent6 12 3 4 4 2" xfId="4749"/>
    <cellStyle name="20% - Accent6 12 3 4 4 2 2" xfId="4750"/>
    <cellStyle name="20% - Accent6 12 3 4 4 3" xfId="4751"/>
    <cellStyle name="20% - Accent6 12 3 4 5" xfId="4752"/>
    <cellStyle name="20% - Accent6 12 3 4 5 2" xfId="4753"/>
    <cellStyle name="20% - Accent6 12 3 4 6" xfId="4754"/>
    <cellStyle name="20% - Accent6 12 3 4 6 2" xfId="4755"/>
    <cellStyle name="20% - Accent6 12 3 4 7" xfId="4756"/>
    <cellStyle name="20% - Accent6 12 3 5" xfId="4757"/>
    <cellStyle name="20% - Accent6 12 3 5 2" xfId="4758"/>
    <cellStyle name="20% - Accent6 12 3 5 2 2" xfId="4759"/>
    <cellStyle name="20% - Accent6 12 3 5 2 2 2" xfId="4760"/>
    <cellStyle name="20% - Accent6 12 3 5 2 3" xfId="4761"/>
    <cellStyle name="20% - Accent6 12 3 5 3" xfId="4762"/>
    <cellStyle name="20% - Accent6 12 3 5 3 2" xfId="4763"/>
    <cellStyle name="20% - Accent6 12 3 5 3 2 2" xfId="4764"/>
    <cellStyle name="20% - Accent6 12 3 5 3 3" xfId="4765"/>
    <cellStyle name="20% - Accent6 12 3 5 4" xfId="4766"/>
    <cellStyle name="20% - Accent6 12 3 5 4 2" xfId="4767"/>
    <cellStyle name="20% - Accent6 12 3 5 5" xfId="4768"/>
    <cellStyle name="20% - Accent6 12 3 6" xfId="4769"/>
    <cellStyle name="20% - Accent6 12 3 6 2" xfId="4770"/>
    <cellStyle name="20% - Accent6 12 3 6 2 2" xfId="4771"/>
    <cellStyle name="20% - Accent6 12 3 6 2 2 2" xfId="4772"/>
    <cellStyle name="20% - Accent6 12 3 6 2 3" xfId="4773"/>
    <cellStyle name="20% - Accent6 12 3 6 3" xfId="4774"/>
    <cellStyle name="20% - Accent6 12 3 6 3 2" xfId="4775"/>
    <cellStyle name="20% - Accent6 12 3 6 4" xfId="4776"/>
    <cellStyle name="20% - Accent6 12 3 7" xfId="4777"/>
    <cellStyle name="20% - Accent6 12 3 7 2" xfId="4778"/>
    <cellStyle name="20% - Accent6 12 3 7 2 2" xfId="4779"/>
    <cellStyle name="20% - Accent6 12 3 7 3" xfId="4780"/>
    <cellStyle name="20% - Accent6 12 3 8" xfId="4781"/>
    <cellStyle name="20% - Accent6 12 3 8 2" xfId="4782"/>
    <cellStyle name="20% - Accent6 12 3 8 2 2" xfId="4783"/>
    <cellStyle name="20% - Accent6 12 3 8 3" xfId="4784"/>
    <cellStyle name="20% - Accent6 12 3 9" xfId="4785"/>
    <cellStyle name="20% - Accent6 12 3 9 2" xfId="4786"/>
    <cellStyle name="20% - Accent6 12 4" xfId="4787"/>
    <cellStyle name="20% - Accent6 12 4 10" xfId="4788"/>
    <cellStyle name="20% - Accent6 12 4 10 2" xfId="4789"/>
    <cellStyle name="20% - Accent6 12 4 11" xfId="4790"/>
    <cellStyle name="20% - Accent6 12 4 2" xfId="4791"/>
    <cellStyle name="20% - Accent6 12 4 2 2" xfId="4792"/>
    <cellStyle name="20% - Accent6 12 4 2 2 2" xfId="4793"/>
    <cellStyle name="20% - Accent6 12 4 2 2 2 2" xfId="4794"/>
    <cellStyle name="20% - Accent6 12 4 2 2 2 2 2" xfId="4795"/>
    <cellStyle name="20% - Accent6 12 4 2 2 2 2 2 2" xfId="4796"/>
    <cellStyle name="20% - Accent6 12 4 2 2 2 2 3" xfId="4797"/>
    <cellStyle name="20% - Accent6 12 4 2 2 2 3" xfId="4798"/>
    <cellStyle name="20% - Accent6 12 4 2 2 2 3 2" xfId="4799"/>
    <cellStyle name="20% - Accent6 12 4 2 2 2 3 2 2" xfId="4800"/>
    <cellStyle name="20% - Accent6 12 4 2 2 2 3 3" xfId="4801"/>
    <cellStyle name="20% - Accent6 12 4 2 2 2 4" xfId="4802"/>
    <cellStyle name="20% - Accent6 12 4 2 2 2 4 2" xfId="4803"/>
    <cellStyle name="20% - Accent6 12 4 2 2 2 5" xfId="4804"/>
    <cellStyle name="20% - Accent6 12 4 2 2 3" xfId="4805"/>
    <cellStyle name="20% - Accent6 12 4 2 2 3 2" xfId="4806"/>
    <cellStyle name="20% - Accent6 12 4 2 2 3 2 2" xfId="4807"/>
    <cellStyle name="20% - Accent6 12 4 2 2 3 3" xfId="4808"/>
    <cellStyle name="20% - Accent6 12 4 2 2 4" xfId="4809"/>
    <cellStyle name="20% - Accent6 12 4 2 2 4 2" xfId="4810"/>
    <cellStyle name="20% - Accent6 12 4 2 2 4 2 2" xfId="4811"/>
    <cellStyle name="20% - Accent6 12 4 2 2 4 3" xfId="4812"/>
    <cellStyle name="20% - Accent6 12 4 2 2 5" xfId="4813"/>
    <cellStyle name="20% - Accent6 12 4 2 2 5 2" xfId="4814"/>
    <cellStyle name="20% - Accent6 12 4 2 2 6" xfId="4815"/>
    <cellStyle name="20% - Accent6 12 4 2 2 6 2" xfId="4816"/>
    <cellStyle name="20% - Accent6 12 4 2 2 7" xfId="4817"/>
    <cellStyle name="20% - Accent6 12 4 2 3" xfId="4818"/>
    <cellStyle name="20% - Accent6 12 4 2 3 2" xfId="4819"/>
    <cellStyle name="20% - Accent6 12 4 2 3 2 2" xfId="4820"/>
    <cellStyle name="20% - Accent6 12 4 2 3 2 2 2" xfId="4821"/>
    <cellStyle name="20% - Accent6 12 4 2 3 2 3" xfId="4822"/>
    <cellStyle name="20% - Accent6 12 4 2 3 3" xfId="4823"/>
    <cellStyle name="20% - Accent6 12 4 2 3 3 2" xfId="4824"/>
    <cellStyle name="20% - Accent6 12 4 2 3 3 2 2" xfId="4825"/>
    <cellStyle name="20% - Accent6 12 4 2 3 3 3" xfId="4826"/>
    <cellStyle name="20% - Accent6 12 4 2 3 4" xfId="4827"/>
    <cellStyle name="20% - Accent6 12 4 2 3 4 2" xfId="4828"/>
    <cellStyle name="20% - Accent6 12 4 2 3 5" xfId="4829"/>
    <cellStyle name="20% - Accent6 12 4 2 4" xfId="4830"/>
    <cellStyle name="20% - Accent6 12 4 2 4 2" xfId="4831"/>
    <cellStyle name="20% - Accent6 12 4 2 4 2 2" xfId="4832"/>
    <cellStyle name="20% - Accent6 12 4 2 4 3" xfId="4833"/>
    <cellStyle name="20% - Accent6 12 4 2 5" xfId="4834"/>
    <cellStyle name="20% - Accent6 12 4 2 5 2" xfId="4835"/>
    <cellStyle name="20% - Accent6 12 4 2 5 2 2" xfId="4836"/>
    <cellStyle name="20% - Accent6 12 4 2 5 3" xfId="4837"/>
    <cellStyle name="20% - Accent6 12 4 2 6" xfId="4838"/>
    <cellStyle name="20% - Accent6 12 4 2 6 2" xfId="4839"/>
    <cellStyle name="20% - Accent6 12 4 2 7" xfId="4840"/>
    <cellStyle name="20% - Accent6 12 4 2 7 2" xfId="4841"/>
    <cellStyle name="20% - Accent6 12 4 2 8" xfId="4842"/>
    <cellStyle name="20% - Accent6 12 4 3" xfId="4843"/>
    <cellStyle name="20% - Accent6 12 4 3 2" xfId="4844"/>
    <cellStyle name="20% - Accent6 12 4 3 2 2" xfId="4845"/>
    <cellStyle name="20% - Accent6 12 4 3 2 2 2" xfId="4846"/>
    <cellStyle name="20% - Accent6 12 4 3 2 2 2 2" xfId="4847"/>
    <cellStyle name="20% - Accent6 12 4 3 2 2 3" xfId="4848"/>
    <cellStyle name="20% - Accent6 12 4 3 2 3" xfId="4849"/>
    <cellStyle name="20% - Accent6 12 4 3 2 3 2" xfId="4850"/>
    <cellStyle name="20% - Accent6 12 4 3 2 3 2 2" xfId="4851"/>
    <cellStyle name="20% - Accent6 12 4 3 2 3 3" xfId="4852"/>
    <cellStyle name="20% - Accent6 12 4 3 2 4" xfId="4853"/>
    <cellStyle name="20% - Accent6 12 4 3 2 4 2" xfId="4854"/>
    <cellStyle name="20% - Accent6 12 4 3 2 5" xfId="4855"/>
    <cellStyle name="20% - Accent6 12 4 3 3" xfId="4856"/>
    <cellStyle name="20% - Accent6 12 4 3 3 2" xfId="4857"/>
    <cellStyle name="20% - Accent6 12 4 3 3 2 2" xfId="4858"/>
    <cellStyle name="20% - Accent6 12 4 3 3 3" xfId="4859"/>
    <cellStyle name="20% - Accent6 12 4 3 4" xfId="4860"/>
    <cellStyle name="20% - Accent6 12 4 3 4 2" xfId="4861"/>
    <cellStyle name="20% - Accent6 12 4 3 4 2 2" xfId="4862"/>
    <cellStyle name="20% - Accent6 12 4 3 4 3" xfId="4863"/>
    <cellStyle name="20% - Accent6 12 4 3 5" xfId="4864"/>
    <cellStyle name="20% - Accent6 12 4 3 5 2" xfId="4865"/>
    <cellStyle name="20% - Accent6 12 4 3 6" xfId="4866"/>
    <cellStyle name="20% - Accent6 12 4 3 6 2" xfId="4867"/>
    <cellStyle name="20% - Accent6 12 4 3 7" xfId="4868"/>
    <cellStyle name="20% - Accent6 12 4 4" xfId="4869"/>
    <cellStyle name="20% - Accent6 12 4 4 2" xfId="4870"/>
    <cellStyle name="20% - Accent6 12 4 4 2 2" xfId="4871"/>
    <cellStyle name="20% - Accent6 12 4 4 2 2 2" xfId="4872"/>
    <cellStyle name="20% - Accent6 12 4 4 2 2 2 2" xfId="4873"/>
    <cellStyle name="20% - Accent6 12 4 4 2 2 3" xfId="4874"/>
    <cellStyle name="20% - Accent6 12 4 4 2 3" xfId="4875"/>
    <cellStyle name="20% - Accent6 12 4 4 2 3 2" xfId="4876"/>
    <cellStyle name="20% - Accent6 12 4 4 2 3 2 2" xfId="4877"/>
    <cellStyle name="20% - Accent6 12 4 4 2 3 3" xfId="4878"/>
    <cellStyle name="20% - Accent6 12 4 4 2 4" xfId="4879"/>
    <cellStyle name="20% - Accent6 12 4 4 2 4 2" xfId="4880"/>
    <cellStyle name="20% - Accent6 12 4 4 2 5" xfId="4881"/>
    <cellStyle name="20% - Accent6 12 4 4 3" xfId="4882"/>
    <cellStyle name="20% - Accent6 12 4 4 3 2" xfId="4883"/>
    <cellStyle name="20% - Accent6 12 4 4 3 2 2" xfId="4884"/>
    <cellStyle name="20% - Accent6 12 4 4 3 3" xfId="4885"/>
    <cellStyle name="20% - Accent6 12 4 4 4" xfId="4886"/>
    <cellStyle name="20% - Accent6 12 4 4 4 2" xfId="4887"/>
    <cellStyle name="20% - Accent6 12 4 4 4 2 2" xfId="4888"/>
    <cellStyle name="20% - Accent6 12 4 4 4 3" xfId="4889"/>
    <cellStyle name="20% - Accent6 12 4 4 5" xfId="4890"/>
    <cellStyle name="20% - Accent6 12 4 4 5 2" xfId="4891"/>
    <cellStyle name="20% - Accent6 12 4 4 6" xfId="4892"/>
    <cellStyle name="20% - Accent6 12 4 4 6 2" xfId="4893"/>
    <cellStyle name="20% - Accent6 12 4 4 7" xfId="4894"/>
    <cellStyle name="20% - Accent6 12 4 5" xfId="4895"/>
    <cellStyle name="20% - Accent6 12 4 5 2" xfId="4896"/>
    <cellStyle name="20% - Accent6 12 4 5 2 2" xfId="4897"/>
    <cellStyle name="20% - Accent6 12 4 5 2 2 2" xfId="4898"/>
    <cellStyle name="20% - Accent6 12 4 5 2 3" xfId="4899"/>
    <cellStyle name="20% - Accent6 12 4 5 3" xfId="4900"/>
    <cellStyle name="20% - Accent6 12 4 5 3 2" xfId="4901"/>
    <cellStyle name="20% - Accent6 12 4 5 3 2 2" xfId="4902"/>
    <cellStyle name="20% - Accent6 12 4 5 3 3" xfId="4903"/>
    <cellStyle name="20% - Accent6 12 4 5 4" xfId="4904"/>
    <cellStyle name="20% - Accent6 12 4 5 4 2" xfId="4905"/>
    <cellStyle name="20% - Accent6 12 4 5 5" xfId="4906"/>
    <cellStyle name="20% - Accent6 12 4 6" xfId="4907"/>
    <cellStyle name="20% - Accent6 12 4 6 2" xfId="4908"/>
    <cellStyle name="20% - Accent6 12 4 6 2 2" xfId="4909"/>
    <cellStyle name="20% - Accent6 12 4 6 2 2 2" xfId="4910"/>
    <cellStyle name="20% - Accent6 12 4 6 2 3" xfId="4911"/>
    <cellStyle name="20% - Accent6 12 4 6 3" xfId="4912"/>
    <cellStyle name="20% - Accent6 12 4 6 3 2" xfId="4913"/>
    <cellStyle name="20% - Accent6 12 4 6 4" xfId="4914"/>
    <cellStyle name="20% - Accent6 12 4 7" xfId="4915"/>
    <cellStyle name="20% - Accent6 12 4 7 2" xfId="4916"/>
    <cellStyle name="20% - Accent6 12 4 7 2 2" xfId="4917"/>
    <cellStyle name="20% - Accent6 12 4 7 3" xfId="4918"/>
    <cellStyle name="20% - Accent6 12 4 8" xfId="4919"/>
    <cellStyle name="20% - Accent6 12 4 8 2" xfId="4920"/>
    <cellStyle name="20% - Accent6 12 4 8 2 2" xfId="4921"/>
    <cellStyle name="20% - Accent6 12 4 8 3" xfId="4922"/>
    <cellStyle name="20% - Accent6 12 4 9" xfId="4923"/>
    <cellStyle name="20% - Accent6 12 4 9 2" xfId="4924"/>
    <cellStyle name="20% - Accent6 12 5" xfId="4925"/>
    <cellStyle name="20% - Accent6 12 5 10" xfId="4926"/>
    <cellStyle name="20% - Accent6 12 5 10 2" xfId="4927"/>
    <cellStyle name="20% - Accent6 12 5 11" xfId="4928"/>
    <cellStyle name="20% - Accent6 12 5 2" xfId="4929"/>
    <cellStyle name="20% - Accent6 12 5 2 2" xfId="4930"/>
    <cellStyle name="20% - Accent6 12 5 2 2 2" xfId="4931"/>
    <cellStyle name="20% - Accent6 12 5 2 2 2 2" xfId="4932"/>
    <cellStyle name="20% - Accent6 12 5 2 2 2 2 2" xfId="4933"/>
    <cellStyle name="20% - Accent6 12 5 2 2 2 2 2 2" xfId="4934"/>
    <cellStyle name="20% - Accent6 12 5 2 2 2 2 3" xfId="4935"/>
    <cellStyle name="20% - Accent6 12 5 2 2 2 3" xfId="4936"/>
    <cellStyle name="20% - Accent6 12 5 2 2 2 3 2" xfId="4937"/>
    <cellStyle name="20% - Accent6 12 5 2 2 2 3 2 2" xfId="4938"/>
    <cellStyle name="20% - Accent6 12 5 2 2 2 3 3" xfId="4939"/>
    <cellStyle name="20% - Accent6 12 5 2 2 2 4" xfId="4940"/>
    <cellStyle name="20% - Accent6 12 5 2 2 2 4 2" xfId="4941"/>
    <cellStyle name="20% - Accent6 12 5 2 2 2 5" xfId="4942"/>
    <cellStyle name="20% - Accent6 12 5 2 2 3" xfId="4943"/>
    <cellStyle name="20% - Accent6 12 5 2 2 3 2" xfId="4944"/>
    <cellStyle name="20% - Accent6 12 5 2 2 3 2 2" xfId="4945"/>
    <cellStyle name="20% - Accent6 12 5 2 2 3 3" xfId="4946"/>
    <cellStyle name="20% - Accent6 12 5 2 2 4" xfId="4947"/>
    <cellStyle name="20% - Accent6 12 5 2 2 4 2" xfId="4948"/>
    <cellStyle name="20% - Accent6 12 5 2 2 4 2 2" xfId="4949"/>
    <cellStyle name="20% - Accent6 12 5 2 2 4 3" xfId="4950"/>
    <cellStyle name="20% - Accent6 12 5 2 2 5" xfId="4951"/>
    <cellStyle name="20% - Accent6 12 5 2 2 5 2" xfId="4952"/>
    <cellStyle name="20% - Accent6 12 5 2 2 6" xfId="4953"/>
    <cellStyle name="20% - Accent6 12 5 2 2 6 2" xfId="4954"/>
    <cellStyle name="20% - Accent6 12 5 2 2 7" xfId="4955"/>
    <cellStyle name="20% - Accent6 12 5 2 3" xfId="4956"/>
    <cellStyle name="20% - Accent6 12 5 2 3 2" xfId="4957"/>
    <cellStyle name="20% - Accent6 12 5 2 3 2 2" xfId="4958"/>
    <cellStyle name="20% - Accent6 12 5 2 3 2 2 2" xfId="4959"/>
    <cellStyle name="20% - Accent6 12 5 2 3 2 3" xfId="4960"/>
    <cellStyle name="20% - Accent6 12 5 2 3 3" xfId="4961"/>
    <cellStyle name="20% - Accent6 12 5 2 3 3 2" xfId="4962"/>
    <cellStyle name="20% - Accent6 12 5 2 3 3 2 2" xfId="4963"/>
    <cellStyle name="20% - Accent6 12 5 2 3 3 3" xfId="4964"/>
    <cellStyle name="20% - Accent6 12 5 2 3 4" xfId="4965"/>
    <cellStyle name="20% - Accent6 12 5 2 3 4 2" xfId="4966"/>
    <cellStyle name="20% - Accent6 12 5 2 3 5" xfId="4967"/>
    <cellStyle name="20% - Accent6 12 5 2 4" xfId="4968"/>
    <cellStyle name="20% - Accent6 12 5 2 4 2" xfId="4969"/>
    <cellStyle name="20% - Accent6 12 5 2 4 2 2" xfId="4970"/>
    <cellStyle name="20% - Accent6 12 5 2 4 3" xfId="4971"/>
    <cellStyle name="20% - Accent6 12 5 2 5" xfId="4972"/>
    <cellStyle name="20% - Accent6 12 5 2 5 2" xfId="4973"/>
    <cellStyle name="20% - Accent6 12 5 2 5 2 2" xfId="4974"/>
    <cellStyle name="20% - Accent6 12 5 2 5 3" xfId="4975"/>
    <cellStyle name="20% - Accent6 12 5 2 6" xfId="4976"/>
    <cellStyle name="20% - Accent6 12 5 2 6 2" xfId="4977"/>
    <cellStyle name="20% - Accent6 12 5 2 7" xfId="4978"/>
    <cellStyle name="20% - Accent6 12 5 2 7 2" xfId="4979"/>
    <cellStyle name="20% - Accent6 12 5 2 8" xfId="4980"/>
    <cellStyle name="20% - Accent6 12 5 3" xfId="4981"/>
    <cellStyle name="20% - Accent6 12 5 3 2" xfId="4982"/>
    <cellStyle name="20% - Accent6 12 5 3 2 2" xfId="4983"/>
    <cellStyle name="20% - Accent6 12 5 3 2 2 2" xfId="4984"/>
    <cellStyle name="20% - Accent6 12 5 3 2 2 2 2" xfId="4985"/>
    <cellStyle name="20% - Accent6 12 5 3 2 2 3" xfId="4986"/>
    <cellStyle name="20% - Accent6 12 5 3 2 3" xfId="4987"/>
    <cellStyle name="20% - Accent6 12 5 3 2 3 2" xfId="4988"/>
    <cellStyle name="20% - Accent6 12 5 3 2 3 2 2" xfId="4989"/>
    <cellStyle name="20% - Accent6 12 5 3 2 3 3" xfId="4990"/>
    <cellStyle name="20% - Accent6 12 5 3 2 4" xfId="4991"/>
    <cellStyle name="20% - Accent6 12 5 3 2 4 2" xfId="4992"/>
    <cellStyle name="20% - Accent6 12 5 3 2 5" xfId="4993"/>
    <cellStyle name="20% - Accent6 12 5 3 3" xfId="4994"/>
    <cellStyle name="20% - Accent6 12 5 3 3 2" xfId="4995"/>
    <cellStyle name="20% - Accent6 12 5 3 3 2 2" xfId="4996"/>
    <cellStyle name="20% - Accent6 12 5 3 3 3" xfId="4997"/>
    <cellStyle name="20% - Accent6 12 5 3 4" xfId="4998"/>
    <cellStyle name="20% - Accent6 12 5 3 4 2" xfId="4999"/>
    <cellStyle name="20% - Accent6 12 5 3 4 2 2" xfId="5000"/>
    <cellStyle name="20% - Accent6 12 5 3 4 3" xfId="5001"/>
    <cellStyle name="20% - Accent6 12 5 3 5" xfId="5002"/>
    <cellStyle name="20% - Accent6 12 5 3 5 2" xfId="5003"/>
    <cellStyle name="20% - Accent6 12 5 3 6" xfId="5004"/>
    <cellStyle name="20% - Accent6 12 5 3 6 2" xfId="5005"/>
    <cellStyle name="20% - Accent6 12 5 3 7" xfId="5006"/>
    <cellStyle name="20% - Accent6 12 5 4" xfId="5007"/>
    <cellStyle name="20% - Accent6 12 5 4 2" xfId="5008"/>
    <cellStyle name="20% - Accent6 12 5 4 2 2" xfId="5009"/>
    <cellStyle name="20% - Accent6 12 5 4 2 2 2" xfId="5010"/>
    <cellStyle name="20% - Accent6 12 5 4 2 2 2 2" xfId="5011"/>
    <cellStyle name="20% - Accent6 12 5 4 2 2 3" xfId="5012"/>
    <cellStyle name="20% - Accent6 12 5 4 2 3" xfId="5013"/>
    <cellStyle name="20% - Accent6 12 5 4 2 3 2" xfId="5014"/>
    <cellStyle name="20% - Accent6 12 5 4 2 3 2 2" xfId="5015"/>
    <cellStyle name="20% - Accent6 12 5 4 2 3 3" xfId="5016"/>
    <cellStyle name="20% - Accent6 12 5 4 2 4" xfId="5017"/>
    <cellStyle name="20% - Accent6 12 5 4 2 4 2" xfId="5018"/>
    <cellStyle name="20% - Accent6 12 5 4 2 5" xfId="5019"/>
    <cellStyle name="20% - Accent6 12 5 4 3" xfId="5020"/>
    <cellStyle name="20% - Accent6 12 5 4 3 2" xfId="5021"/>
    <cellStyle name="20% - Accent6 12 5 4 3 2 2" xfId="5022"/>
    <cellStyle name="20% - Accent6 12 5 4 3 3" xfId="5023"/>
    <cellStyle name="20% - Accent6 12 5 4 4" xfId="5024"/>
    <cellStyle name="20% - Accent6 12 5 4 4 2" xfId="5025"/>
    <cellStyle name="20% - Accent6 12 5 4 4 2 2" xfId="5026"/>
    <cellStyle name="20% - Accent6 12 5 4 4 3" xfId="5027"/>
    <cellStyle name="20% - Accent6 12 5 4 5" xfId="5028"/>
    <cellStyle name="20% - Accent6 12 5 4 5 2" xfId="5029"/>
    <cellStyle name="20% - Accent6 12 5 4 6" xfId="5030"/>
    <cellStyle name="20% - Accent6 12 5 4 6 2" xfId="5031"/>
    <cellStyle name="20% - Accent6 12 5 4 7" xfId="5032"/>
    <cellStyle name="20% - Accent6 12 5 5" xfId="5033"/>
    <cellStyle name="20% - Accent6 12 5 5 2" xfId="5034"/>
    <cellStyle name="20% - Accent6 12 5 5 2 2" xfId="5035"/>
    <cellStyle name="20% - Accent6 12 5 5 2 2 2" xfId="5036"/>
    <cellStyle name="20% - Accent6 12 5 5 2 3" xfId="5037"/>
    <cellStyle name="20% - Accent6 12 5 5 3" xfId="5038"/>
    <cellStyle name="20% - Accent6 12 5 5 3 2" xfId="5039"/>
    <cellStyle name="20% - Accent6 12 5 5 3 2 2" xfId="5040"/>
    <cellStyle name="20% - Accent6 12 5 5 3 3" xfId="5041"/>
    <cellStyle name="20% - Accent6 12 5 5 4" xfId="5042"/>
    <cellStyle name="20% - Accent6 12 5 5 4 2" xfId="5043"/>
    <cellStyle name="20% - Accent6 12 5 5 5" xfId="5044"/>
    <cellStyle name="20% - Accent6 12 5 6" xfId="5045"/>
    <cellStyle name="20% - Accent6 12 5 6 2" xfId="5046"/>
    <cellStyle name="20% - Accent6 12 5 6 2 2" xfId="5047"/>
    <cellStyle name="20% - Accent6 12 5 6 2 2 2" xfId="5048"/>
    <cellStyle name="20% - Accent6 12 5 6 2 3" xfId="5049"/>
    <cellStyle name="20% - Accent6 12 5 6 3" xfId="5050"/>
    <cellStyle name="20% - Accent6 12 5 6 3 2" xfId="5051"/>
    <cellStyle name="20% - Accent6 12 5 6 4" xfId="5052"/>
    <cellStyle name="20% - Accent6 12 5 7" xfId="5053"/>
    <cellStyle name="20% - Accent6 12 5 7 2" xfId="5054"/>
    <cellStyle name="20% - Accent6 12 5 7 2 2" xfId="5055"/>
    <cellStyle name="20% - Accent6 12 5 7 3" xfId="5056"/>
    <cellStyle name="20% - Accent6 12 5 8" xfId="5057"/>
    <cellStyle name="20% - Accent6 12 5 8 2" xfId="5058"/>
    <cellStyle name="20% - Accent6 12 5 8 2 2" xfId="5059"/>
    <cellStyle name="20% - Accent6 12 5 8 3" xfId="5060"/>
    <cellStyle name="20% - Accent6 12 5 9" xfId="5061"/>
    <cellStyle name="20% - Accent6 12 5 9 2" xfId="5062"/>
    <cellStyle name="20% - Accent6 12 6" xfId="5063"/>
    <cellStyle name="20% - Accent6 12 6 2" xfId="5064"/>
    <cellStyle name="20% - Accent6 12 6 2 2" xfId="5065"/>
    <cellStyle name="20% - Accent6 12 6 2 2 2" xfId="5066"/>
    <cellStyle name="20% - Accent6 12 6 2 2 2 2" xfId="5067"/>
    <cellStyle name="20% - Accent6 12 6 2 2 2 2 2" xfId="5068"/>
    <cellStyle name="20% - Accent6 12 6 2 2 2 3" xfId="5069"/>
    <cellStyle name="20% - Accent6 12 6 2 2 3" xfId="5070"/>
    <cellStyle name="20% - Accent6 12 6 2 2 3 2" xfId="5071"/>
    <cellStyle name="20% - Accent6 12 6 2 2 3 2 2" xfId="5072"/>
    <cellStyle name="20% - Accent6 12 6 2 2 3 3" xfId="5073"/>
    <cellStyle name="20% - Accent6 12 6 2 2 4" xfId="5074"/>
    <cellStyle name="20% - Accent6 12 6 2 2 4 2" xfId="5075"/>
    <cellStyle name="20% - Accent6 12 6 2 2 5" xfId="5076"/>
    <cellStyle name="20% - Accent6 12 6 2 3" xfId="5077"/>
    <cellStyle name="20% - Accent6 12 6 2 3 2" xfId="5078"/>
    <cellStyle name="20% - Accent6 12 6 2 3 2 2" xfId="5079"/>
    <cellStyle name="20% - Accent6 12 6 2 3 3" xfId="5080"/>
    <cellStyle name="20% - Accent6 12 6 2 4" xfId="5081"/>
    <cellStyle name="20% - Accent6 12 6 2 4 2" xfId="5082"/>
    <cellStyle name="20% - Accent6 12 6 2 4 2 2" xfId="5083"/>
    <cellStyle name="20% - Accent6 12 6 2 4 3" xfId="5084"/>
    <cellStyle name="20% - Accent6 12 6 2 5" xfId="5085"/>
    <cellStyle name="20% - Accent6 12 6 2 5 2" xfId="5086"/>
    <cellStyle name="20% - Accent6 12 6 2 6" xfId="5087"/>
    <cellStyle name="20% - Accent6 12 6 2 6 2" xfId="5088"/>
    <cellStyle name="20% - Accent6 12 6 2 7" xfId="5089"/>
    <cellStyle name="20% - Accent6 12 6 3" xfId="5090"/>
    <cellStyle name="20% - Accent6 12 6 3 2" xfId="5091"/>
    <cellStyle name="20% - Accent6 12 6 3 2 2" xfId="5092"/>
    <cellStyle name="20% - Accent6 12 6 3 2 2 2" xfId="5093"/>
    <cellStyle name="20% - Accent6 12 6 3 2 3" xfId="5094"/>
    <cellStyle name="20% - Accent6 12 6 3 3" xfId="5095"/>
    <cellStyle name="20% - Accent6 12 6 3 3 2" xfId="5096"/>
    <cellStyle name="20% - Accent6 12 6 3 3 2 2" xfId="5097"/>
    <cellStyle name="20% - Accent6 12 6 3 3 3" xfId="5098"/>
    <cellStyle name="20% - Accent6 12 6 3 4" xfId="5099"/>
    <cellStyle name="20% - Accent6 12 6 3 4 2" xfId="5100"/>
    <cellStyle name="20% - Accent6 12 6 3 5" xfId="5101"/>
    <cellStyle name="20% - Accent6 12 6 4" xfId="5102"/>
    <cellStyle name="20% - Accent6 12 6 4 2" xfId="5103"/>
    <cellStyle name="20% - Accent6 12 6 4 2 2" xfId="5104"/>
    <cellStyle name="20% - Accent6 12 6 4 3" xfId="5105"/>
    <cellStyle name="20% - Accent6 12 6 5" xfId="5106"/>
    <cellStyle name="20% - Accent6 12 6 5 2" xfId="5107"/>
    <cellStyle name="20% - Accent6 12 6 5 2 2" xfId="5108"/>
    <cellStyle name="20% - Accent6 12 6 5 3" xfId="5109"/>
    <cellStyle name="20% - Accent6 12 6 6" xfId="5110"/>
    <cellStyle name="20% - Accent6 12 6 6 2" xfId="5111"/>
    <cellStyle name="20% - Accent6 12 6 7" xfId="5112"/>
    <cellStyle name="20% - Accent6 12 6 7 2" xfId="5113"/>
    <cellStyle name="20% - Accent6 12 6 8" xfId="5114"/>
    <cellStyle name="20% - Accent6 12 7" xfId="5115"/>
    <cellStyle name="20% - Accent6 12 7 2" xfId="5116"/>
    <cellStyle name="20% - Accent6 12 7 2 2" xfId="5117"/>
    <cellStyle name="20% - Accent6 12 7 2 2 2" xfId="5118"/>
    <cellStyle name="20% - Accent6 12 7 2 2 2 2" xfId="5119"/>
    <cellStyle name="20% - Accent6 12 7 2 2 3" xfId="5120"/>
    <cellStyle name="20% - Accent6 12 7 2 3" xfId="5121"/>
    <cellStyle name="20% - Accent6 12 7 2 3 2" xfId="5122"/>
    <cellStyle name="20% - Accent6 12 7 2 3 2 2" xfId="5123"/>
    <cellStyle name="20% - Accent6 12 7 2 3 3" xfId="5124"/>
    <cellStyle name="20% - Accent6 12 7 2 4" xfId="5125"/>
    <cellStyle name="20% - Accent6 12 7 2 4 2" xfId="5126"/>
    <cellStyle name="20% - Accent6 12 7 2 5" xfId="5127"/>
    <cellStyle name="20% - Accent6 12 7 3" xfId="5128"/>
    <cellStyle name="20% - Accent6 12 7 3 2" xfId="5129"/>
    <cellStyle name="20% - Accent6 12 7 3 2 2" xfId="5130"/>
    <cellStyle name="20% - Accent6 12 7 3 3" xfId="5131"/>
    <cellStyle name="20% - Accent6 12 7 4" xfId="5132"/>
    <cellStyle name="20% - Accent6 12 7 4 2" xfId="5133"/>
    <cellStyle name="20% - Accent6 12 7 4 2 2" xfId="5134"/>
    <cellStyle name="20% - Accent6 12 7 4 3" xfId="5135"/>
    <cellStyle name="20% - Accent6 12 7 5" xfId="5136"/>
    <cellStyle name="20% - Accent6 12 7 5 2" xfId="5137"/>
    <cellStyle name="20% - Accent6 12 7 6" xfId="5138"/>
    <cellStyle name="20% - Accent6 12 7 6 2" xfId="5139"/>
    <cellStyle name="20% - Accent6 12 7 7" xfId="5140"/>
    <cellStyle name="20% - Accent6 12 8" xfId="5141"/>
    <cellStyle name="20% - Accent6 12 8 2" xfId="5142"/>
    <cellStyle name="20% - Accent6 12 8 2 2" xfId="5143"/>
    <cellStyle name="20% - Accent6 12 8 2 2 2" xfId="5144"/>
    <cellStyle name="20% - Accent6 12 8 2 2 2 2" xfId="5145"/>
    <cellStyle name="20% - Accent6 12 8 2 2 3" xfId="5146"/>
    <cellStyle name="20% - Accent6 12 8 2 3" xfId="5147"/>
    <cellStyle name="20% - Accent6 12 8 2 3 2" xfId="5148"/>
    <cellStyle name="20% - Accent6 12 8 2 3 2 2" xfId="5149"/>
    <cellStyle name="20% - Accent6 12 8 2 3 3" xfId="5150"/>
    <cellStyle name="20% - Accent6 12 8 2 4" xfId="5151"/>
    <cellStyle name="20% - Accent6 12 8 2 4 2" xfId="5152"/>
    <cellStyle name="20% - Accent6 12 8 2 5" xfId="5153"/>
    <cellStyle name="20% - Accent6 12 8 3" xfId="5154"/>
    <cellStyle name="20% - Accent6 12 8 3 2" xfId="5155"/>
    <cellStyle name="20% - Accent6 12 8 3 2 2" xfId="5156"/>
    <cellStyle name="20% - Accent6 12 8 3 3" xfId="5157"/>
    <cellStyle name="20% - Accent6 12 8 4" xfId="5158"/>
    <cellStyle name="20% - Accent6 12 8 4 2" xfId="5159"/>
    <cellStyle name="20% - Accent6 12 8 4 2 2" xfId="5160"/>
    <cellStyle name="20% - Accent6 12 8 4 3" xfId="5161"/>
    <cellStyle name="20% - Accent6 12 8 5" xfId="5162"/>
    <cellStyle name="20% - Accent6 12 8 5 2" xfId="5163"/>
    <cellStyle name="20% - Accent6 12 8 6" xfId="5164"/>
    <cellStyle name="20% - Accent6 12 8 6 2" xfId="5165"/>
    <cellStyle name="20% - Accent6 12 8 7" xfId="5166"/>
    <cellStyle name="20% - Accent6 12 9" xfId="5167"/>
    <cellStyle name="20% - Accent6 12 9 2" xfId="5168"/>
    <cellStyle name="20% - Accent6 12 9 2 2" xfId="5169"/>
    <cellStyle name="20% - Accent6 12 9 2 2 2" xfId="5170"/>
    <cellStyle name="20% - Accent6 12 9 2 3" xfId="5171"/>
    <cellStyle name="20% - Accent6 12 9 3" xfId="5172"/>
    <cellStyle name="20% - Accent6 12 9 3 2" xfId="5173"/>
    <cellStyle name="20% - Accent6 12 9 3 2 2" xfId="5174"/>
    <cellStyle name="20% - Accent6 12 9 3 3" xfId="5175"/>
    <cellStyle name="20% - Accent6 12 9 4" xfId="5176"/>
    <cellStyle name="20% - Accent6 12 9 4 2" xfId="5177"/>
    <cellStyle name="20% - Accent6 12 9 5" xfId="5178"/>
    <cellStyle name="20% - Accent6 13" xfId="5179"/>
    <cellStyle name="20% - Accent6 2" xfId="5180"/>
    <cellStyle name="20% - Accent6 2 2" xfId="5181"/>
    <cellStyle name="20% - Accent6 2 2 2" xfId="5182"/>
    <cellStyle name="20% - Accent6 2 3" xfId="5183"/>
    <cellStyle name="20% - Accent6 3" xfId="5184"/>
    <cellStyle name="20% - Accent6 3 2" xfId="5185"/>
    <cellStyle name="20% - Accent6 4" xfId="5186"/>
    <cellStyle name="20% - Accent6 4 2" xfId="5187"/>
    <cellStyle name="20% - Accent6 5" xfId="5188"/>
    <cellStyle name="20% - Accent6 5 2" xfId="5189"/>
    <cellStyle name="20% - Accent6 6" xfId="5190"/>
    <cellStyle name="20% - Accent6 6 2" xfId="5191"/>
    <cellStyle name="20% - Accent6 7" xfId="5192"/>
    <cellStyle name="20% - Accent6 7 2" xfId="5193"/>
    <cellStyle name="20% - Accent6 8" xfId="5194"/>
    <cellStyle name="20% - Accent6 8 2" xfId="5195"/>
    <cellStyle name="20% - Accent6 9" xfId="5196"/>
    <cellStyle name="20% - Accent6 9 2" xfId="5197"/>
    <cellStyle name="40 % - Akzent1 2" xfId="5198"/>
    <cellStyle name="40 % - Akzent1 3" xfId="5199"/>
    <cellStyle name="40 % - Akzent2 2" xfId="5200"/>
    <cellStyle name="40 % - Akzent2 3" xfId="5201"/>
    <cellStyle name="40 % - Akzent3 2" xfId="5202"/>
    <cellStyle name="40 % - Akzent3 3" xfId="5203"/>
    <cellStyle name="40 % - Akzent4 2" xfId="5204"/>
    <cellStyle name="40 % - Akzent4 3" xfId="5205"/>
    <cellStyle name="40 % - Akzent5 2" xfId="5206"/>
    <cellStyle name="40 % - Akzent5 3" xfId="5207"/>
    <cellStyle name="40 % - Akzent6 2" xfId="5208"/>
    <cellStyle name="40 % - Akzent6 3" xfId="5209"/>
    <cellStyle name="40 % - Accent1" xfId="5210"/>
    <cellStyle name="40 % - Accent1 2" xfId="5211"/>
    <cellStyle name="40 % - Accent1 2 2" xfId="5212"/>
    <cellStyle name="40 % - Accent1 3" xfId="5213"/>
    <cellStyle name="40 % - Accent2" xfId="5214"/>
    <cellStyle name="40 % - Accent2 2" xfId="5215"/>
    <cellStyle name="40 % - Accent2 2 2" xfId="5216"/>
    <cellStyle name="40 % - Accent2 3" xfId="5217"/>
    <cellStyle name="40 % - Accent3" xfId="5218"/>
    <cellStyle name="40 % - Accent3 2" xfId="5219"/>
    <cellStyle name="40 % - Accent3 2 2" xfId="5220"/>
    <cellStyle name="40 % - Accent3 3" xfId="5221"/>
    <cellStyle name="40 % - Accent4" xfId="5222"/>
    <cellStyle name="40 % - Accent4 2" xfId="5223"/>
    <cellStyle name="40 % - Accent4 2 2" xfId="5224"/>
    <cellStyle name="40 % - Accent4 3" xfId="5225"/>
    <cellStyle name="40 % - Accent5" xfId="5226"/>
    <cellStyle name="40 % - Accent5 2" xfId="5227"/>
    <cellStyle name="40 % - Accent5 2 2" xfId="5228"/>
    <cellStyle name="40 % - Accent5 3" xfId="5229"/>
    <cellStyle name="40 % - Accent6" xfId="5230"/>
    <cellStyle name="40 % - Accent6 2" xfId="5231"/>
    <cellStyle name="40 % - Accent6 2 2" xfId="5232"/>
    <cellStyle name="40 % - Accent6 3" xfId="5233"/>
    <cellStyle name="40% - Accent1 10" xfId="5234"/>
    <cellStyle name="40% - Accent1 10 2" xfId="5235"/>
    <cellStyle name="40% - Accent1 11" xfId="5236"/>
    <cellStyle name="40% - Accent1 11 2" xfId="5237"/>
    <cellStyle name="40% - Accent1 12" xfId="5238"/>
    <cellStyle name="40% - Accent1 12 10" xfId="5239"/>
    <cellStyle name="40% - Accent1 12 10 2" xfId="5240"/>
    <cellStyle name="40% - Accent1 12 10 2 2" xfId="5241"/>
    <cellStyle name="40% - Accent1 12 10 2 2 2" xfId="5242"/>
    <cellStyle name="40% - Accent1 12 10 2 3" xfId="5243"/>
    <cellStyle name="40% - Accent1 12 10 3" xfId="5244"/>
    <cellStyle name="40% - Accent1 12 10 3 2" xfId="5245"/>
    <cellStyle name="40% - Accent1 12 10 4" xfId="5246"/>
    <cellStyle name="40% - Accent1 12 11" xfId="5247"/>
    <cellStyle name="40% - Accent1 12 11 2" xfId="5248"/>
    <cellStyle name="40% - Accent1 12 11 2 2" xfId="5249"/>
    <cellStyle name="40% - Accent1 12 11 2 2 2" xfId="5250"/>
    <cellStyle name="40% - Accent1 12 11 2 3" xfId="5251"/>
    <cellStyle name="40% - Accent1 12 11 3" xfId="5252"/>
    <cellStyle name="40% - Accent1 12 11 3 2" xfId="5253"/>
    <cellStyle name="40% - Accent1 12 11 4" xfId="5254"/>
    <cellStyle name="40% - Accent1 12 12" xfId="5255"/>
    <cellStyle name="40% - Accent1 12 12 2" xfId="5256"/>
    <cellStyle name="40% - Accent1 12 12 2 2" xfId="5257"/>
    <cellStyle name="40% - Accent1 12 12 3" xfId="5258"/>
    <cellStyle name="40% - Accent1 12 13" xfId="5259"/>
    <cellStyle name="40% - Accent1 12 13 2" xfId="5260"/>
    <cellStyle name="40% - Accent1 12 14" xfId="5261"/>
    <cellStyle name="40% - Accent1 12 14 2" xfId="5262"/>
    <cellStyle name="40% - Accent1 12 15" xfId="5263"/>
    <cellStyle name="40% - Accent1 12 2" xfId="5264"/>
    <cellStyle name="40% - Accent1 12 2 10" xfId="5265"/>
    <cellStyle name="40% - Accent1 12 2 10 2" xfId="5266"/>
    <cellStyle name="40% - Accent1 12 2 11" xfId="5267"/>
    <cellStyle name="40% - Accent1 12 2 11 2" xfId="5268"/>
    <cellStyle name="40% - Accent1 12 2 12" xfId="5269"/>
    <cellStyle name="40% - Accent1 12 2 2" xfId="5270"/>
    <cellStyle name="40% - Accent1 12 2 2 10" xfId="5271"/>
    <cellStyle name="40% - Accent1 12 2 2 10 2" xfId="5272"/>
    <cellStyle name="40% - Accent1 12 2 2 11" xfId="5273"/>
    <cellStyle name="40% - Accent1 12 2 2 2" xfId="5274"/>
    <cellStyle name="40% - Accent1 12 2 2 2 2" xfId="5275"/>
    <cellStyle name="40% - Accent1 12 2 2 2 2 2" xfId="5276"/>
    <cellStyle name="40% - Accent1 12 2 2 2 2 2 2" xfId="5277"/>
    <cellStyle name="40% - Accent1 12 2 2 2 2 2 2 2" xfId="5278"/>
    <cellStyle name="40% - Accent1 12 2 2 2 2 2 2 2 2" xfId="5279"/>
    <cellStyle name="40% - Accent1 12 2 2 2 2 2 2 3" xfId="5280"/>
    <cellStyle name="40% - Accent1 12 2 2 2 2 2 3" xfId="5281"/>
    <cellStyle name="40% - Accent1 12 2 2 2 2 2 3 2" xfId="5282"/>
    <cellStyle name="40% - Accent1 12 2 2 2 2 2 3 2 2" xfId="5283"/>
    <cellStyle name="40% - Accent1 12 2 2 2 2 2 3 3" xfId="5284"/>
    <cellStyle name="40% - Accent1 12 2 2 2 2 2 4" xfId="5285"/>
    <cellStyle name="40% - Accent1 12 2 2 2 2 2 4 2" xfId="5286"/>
    <cellStyle name="40% - Accent1 12 2 2 2 2 2 5" xfId="5287"/>
    <cellStyle name="40% - Accent1 12 2 2 2 2 3" xfId="5288"/>
    <cellStyle name="40% - Accent1 12 2 2 2 2 3 2" xfId="5289"/>
    <cellStyle name="40% - Accent1 12 2 2 2 2 3 2 2" xfId="5290"/>
    <cellStyle name="40% - Accent1 12 2 2 2 2 3 3" xfId="5291"/>
    <cellStyle name="40% - Accent1 12 2 2 2 2 4" xfId="5292"/>
    <cellStyle name="40% - Accent1 12 2 2 2 2 4 2" xfId="5293"/>
    <cellStyle name="40% - Accent1 12 2 2 2 2 4 2 2" xfId="5294"/>
    <cellStyle name="40% - Accent1 12 2 2 2 2 4 3" xfId="5295"/>
    <cellStyle name="40% - Accent1 12 2 2 2 2 5" xfId="5296"/>
    <cellStyle name="40% - Accent1 12 2 2 2 2 5 2" xfId="5297"/>
    <cellStyle name="40% - Accent1 12 2 2 2 2 6" xfId="5298"/>
    <cellStyle name="40% - Accent1 12 2 2 2 2 6 2" xfId="5299"/>
    <cellStyle name="40% - Accent1 12 2 2 2 2 7" xfId="5300"/>
    <cellStyle name="40% - Accent1 12 2 2 2 3" xfId="5301"/>
    <cellStyle name="40% - Accent1 12 2 2 2 3 2" xfId="5302"/>
    <cellStyle name="40% - Accent1 12 2 2 2 3 2 2" xfId="5303"/>
    <cellStyle name="40% - Accent1 12 2 2 2 3 2 2 2" xfId="5304"/>
    <cellStyle name="40% - Accent1 12 2 2 2 3 2 3" xfId="5305"/>
    <cellStyle name="40% - Accent1 12 2 2 2 3 3" xfId="5306"/>
    <cellStyle name="40% - Accent1 12 2 2 2 3 3 2" xfId="5307"/>
    <cellStyle name="40% - Accent1 12 2 2 2 3 3 2 2" xfId="5308"/>
    <cellStyle name="40% - Accent1 12 2 2 2 3 3 3" xfId="5309"/>
    <cellStyle name="40% - Accent1 12 2 2 2 3 4" xfId="5310"/>
    <cellStyle name="40% - Accent1 12 2 2 2 3 4 2" xfId="5311"/>
    <cellStyle name="40% - Accent1 12 2 2 2 3 5" xfId="5312"/>
    <cellStyle name="40% - Accent1 12 2 2 2 4" xfId="5313"/>
    <cellStyle name="40% - Accent1 12 2 2 2 4 2" xfId="5314"/>
    <cellStyle name="40% - Accent1 12 2 2 2 4 2 2" xfId="5315"/>
    <cellStyle name="40% - Accent1 12 2 2 2 4 3" xfId="5316"/>
    <cellStyle name="40% - Accent1 12 2 2 2 5" xfId="5317"/>
    <cellStyle name="40% - Accent1 12 2 2 2 5 2" xfId="5318"/>
    <cellStyle name="40% - Accent1 12 2 2 2 5 2 2" xfId="5319"/>
    <cellStyle name="40% - Accent1 12 2 2 2 5 3" xfId="5320"/>
    <cellStyle name="40% - Accent1 12 2 2 2 6" xfId="5321"/>
    <cellStyle name="40% - Accent1 12 2 2 2 6 2" xfId="5322"/>
    <cellStyle name="40% - Accent1 12 2 2 2 7" xfId="5323"/>
    <cellStyle name="40% - Accent1 12 2 2 2 7 2" xfId="5324"/>
    <cellStyle name="40% - Accent1 12 2 2 2 8" xfId="5325"/>
    <cellStyle name="40% - Accent1 12 2 2 3" xfId="5326"/>
    <cellStyle name="40% - Accent1 12 2 2 3 2" xfId="5327"/>
    <cellStyle name="40% - Accent1 12 2 2 3 2 2" xfId="5328"/>
    <cellStyle name="40% - Accent1 12 2 2 3 2 2 2" xfId="5329"/>
    <cellStyle name="40% - Accent1 12 2 2 3 2 2 2 2" xfId="5330"/>
    <cellStyle name="40% - Accent1 12 2 2 3 2 2 3" xfId="5331"/>
    <cellStyle name="40% - Accent1 12 2 2 3 2 3" xfId="5332"/>
    <cellStyle name="40% - Accent1 12 2 2 3 2 3 2" xfId="5333"/>
    <cellStyle name="40% - Accent1 12 2 2 3 2 3 2 2" xfId="5334"/>
    <cellStyle name="40% - Accent1 12 2 2 3 2 3 3" xfId="5335"/>
    <cellStyle name="40% - Accent1 12 2 2 3 2 4" xfId="5336"/>
    <cellStyle name="40% - Accent1 12 2 2 3 2 4 2" xfId="5337"/>
    <cellStyle name="40% - Accent1 12 2 2 3 2 5" xfId="5338"/>
    <cellStyle name="40% - Accent1 12 2 2 3 3" xfId="5339"/>
    <cellStyle name="40% - Accent1 12 2 2 3 3 2" xfId="5340"/>
    <cellStyle name="40% - Accent1 12 2 2 3 3 2 2" xfId="5341"/>
    <cellStyle name="40% - Accent1 12 2 2 3 3 3" xfId="5342"/>
    <cellStyle name="40% - Accent1 12 2 2 3 4" xfId="5343"/>
    <cellStyle name="40% - Accent1 12 2 2 3 4 2" xfId="5344"/>
    <cellStyle name="40% - Accent1 12 2 2 3 4 2 2" xfId="5345"/>
    <cellStyle name="40% - Accent1 12 2 2 3 4 3" xfId="5346"/>
    <cellStyle name="40% - Accent1 12 2 2 3 5" xfId="5347"/>
    <cellStyle name="40% - Accent1 12 2 2 3 5 2" xfId="5348"/>
    <cellStyle name="40% - Accent1 12 2 2 3 6" xfId="5349"/>
    <cellStyle name="40% - Accent1 12 2 2 3 6 2" xfId="5350"/>
    <cellStyle name="40% - Accent1 12 2 2 3 7" xfId="5351"/>
    <cellStyle name="40% - Accent1 12 2 2 4" xfId="5352"/>
    <cellStyle name="40% - Accent1 12 2 2 4 2" xfId="5353"/>
    <cellStyle name="40% - Accent1 12 2 2 4 2 2" xfId="5354"/>
    <cellStyle name="40% - Accent1 12 2 2 4 2 2 2" xfId="5355"/>
    <cellStyle name="40% - Accent1 12 2 2 4 2 2 2 2" xfId="5356"/>
    <cellStyle name="40% - Accent1 12 2 2 4 2 2 3" xfId="5357"/>
    <cellStyle name="40% - Accent1 12 2 2 4 2 3" xfId="5358"/>
    <cellStyle name="40% - Accent1 12 2 2 4 2 3 2" xfId="5359"/>
    <cellStyle name="40% - Accent1 12 2 2 4 2 3 2 2" xfId="5360"/>
    <cellStyle name="40% - Accent1 12 2 2 4 2 3 3" xfId="5361"/>
    <cellStyle name="40% - Accent1 12 2 2 4 2 4" xfId="5362"/>
    <cellStyle name="40% - Accent1 12 2 2 4 2 4 2" xfId="5363"/>
    <cellStyle name="40% - Accent1 12 2 2 4 2 5" xfId="5364"/>
    <cellStyle name="40% - Accent1 12 2 2 4 3" xfId="5365"/>
    <cellStyle name="40% - Accent1 12 2 2 4 3 2" xfId="5366"/>
    <cellStyle name="40% - Accent1 12 2 2 4 3 2 2" xfId="5367"/>
    <cellStyle name="40% - Accent1 12 2 2 4 3 3" xfId="5368"/>
    <cellStyle name="40% - Accent1 12 2 2 4 4" xfId="5369"/>
    <cellStyle name="40% - Accent1 12 2 2 4 4 2" xfId="5370"/>
    <cellStyle name="40% - Accent1 12 2 2 4 4 2 2" xfId="5371"/>
    <cellStyle name="40% - Accent1 12 2 2 4 4 3" xfId="5372"/>
    <cellStyle name="40% - Accent1 12 2 2 4 5" xfId="5373"/>
    <cellStyle name="40% - Accent1 12 2 2 4 5 2" xfId="5374"/>
    <cellStyle name="40% - Accent1 12 2 2 4 6" xfId="5375"/>
    <cellStyle name="40% - Accent1 12 2 2 4 6 2" xfId="5376"/>
    <cellStyle name="40% - Accent1 12 2 2 4 7" xfId="5377"/>
    <cellStyle name="40% - Accent1 12 2 2 5" xfId="5378"/>
    <cellStyle name="40% - Accent1 12 2 2 5 2" xfId="5379"/>
    <cellStyle name="40% - Accent1 12 2 2 5 2 2" xfId="5380"/>
    <cellStyle name="40% - Accent1 12 2 2 5 2 2 2" xfId="5381"/>
    <cellStyle name="40% - Accent1 12 2 2 5 2 3" xfId="5382"/>
    <cellStyle name="40% - Accent1 12 2 2 5 3" xfId="5383"/>
    <cellStyle name="40% - Accent1 12 2 2 5 3 2" xfId="5384"/>
    <cellStyle name="40% - Accent1 12 2 2 5 3 2 2" xfId="5385"/>
    <cellStyle name="40% - Accent1 12 2 2 5 3 3" xfId="5386"/>
    <cellStyle name="40% - Accent1 12 2 2 5 4" xfId="5387"/>
    <cellStyle name="40% - Accent1 12 2 2 5 4 2" xfId="5388"/>
    <cellStyle name="40% - Accent1 12 2 2 5 5" xfId="5389"/>
    <cellStyle name="40% - Accent1 12 2 2 6" xfId="5390"/>
    <cellStyle name="40% - Accent1 12 2 2 6 2" xfId="5391"/>
    <cellStyle name="40% - Accent1 12 2 2 6 2 2" xfId="5392"/>
    <cellStyle name="40% - Accent1 12 2 2 6 2 2 2" xfId="5393"/>
    <cellStyle name="40% - Accent1 12 2 2 6 2 3" xfId="5394"/>
    <cellStyle name="40% - Accent1 12 2 2 6 3" xfId="5395"/>
    <cellStyle name="40% - Accent1 12 2 2 6 3 2" xfId="5396"/>
    <cellStyle name="40% - Accent1 12 2 2 6 4" xfId="5397"/>
    <cellStyle name="40% - Accent1 12 2 2 7" xfId="5398"/>
    <cellStyle name="40% - Accent1 12 2 2 7 2" xfId="5399"/>
    <cellStyle name="40% - Accent1 12 2 2 7 2 2" xfId="5400"/>
    <cellStyle name="40% - Accent1 12 2 2 7 3" xfId="5401"/>
    <cellStyle name="40% - Accent1 12 2 2 8" xfId="5402"/>
    <cellStyle name="40% - Accent1 12 2 2 8 2" xfId="5403"/>
    <cellStyle name="40% - Accent1 12 2 2 8 2 2" xfId="5404"/>
    <cellStyle name="40% - Accent1 12 2 2 8 3" xfId="5405"/>
    <cellStyle name="40% - Accent1 12 2 2 9" xfId="5406"/>
    <cellStyle name="40% - Accent1 12 2 2 9 2" xfId="5407"/>
    <cellStyle name="40% - Accent1 12 2 3" xfId="5408"/>
    <cellStyle name="40% - Accent1 12 2 3 2" xfId="5409"/>
    <cellStyle name="40% - Accent1 12 2 3 2 2" xfId="5410"/>
    <cellStyle name="40% - Accent1 12 2 3 2 2 2" xfId="5411"/>
    <cellStyle name="40% - Accent1 12 2 3 2 2 2 2" xfId="5412"/>
    <cellStyle name="40% - Accent1 12 2 3 2 2 2 2 2" xfId="5413"/>
    <cellStyle name="40% - Accent1 12 2 3 2 2 2 3" xfId="5414"/>
    <cellStyle name="40% - Accent1 12 2 3 2 2 3" xfId="5415"/>
    <cellStyle name="40% - Accent1 12 2 3 2 2 3 2" xfId="5416"/>
    <cellStyle name="40% - Accent1 12 2 3 2 2 3 2 2" xfId="5417"/>
    <cellStyle name="40% - Accent1 12 2 3 2 2 3 3" xfId="5418"/>
    <cellStyle name="40% - Accent1 12 2 3 2 2 4" xfId="5419"/>
    <cellStyle name="40% - Accent1 12 2 3 2 2 4 2" xfId="5420"/>
    <cellStyle name="40% - Accent1 12 2 3 2 2 5" xfId="5421"/>
    <cellStyle name="40% - Accent1 12 2 3 2 3" xfId="5422"/>
    <cellStyle name="40% - Accent1 12 2 3 2 3 2" xfId="5423"/>
    <cellStyle name="40% - Accent1 12 2 3 2 3 2 2" xfId="5424"/>
    <cellStyle name="40% - Accent1 12 2 3 2 3 3" xfId="5425"/>
    <cellStyle name="40% - Accent1 12 2 3 2 4" xfId="5426"/>
    <cellStyle name="40% - Accent1 12 2 3 2 4 2" xfId="5427"/>
    <cellStyle name="40% - Accent1 12 2 3 2 4 2 2" xfId="5428"/>
    <cellStyle name="40% - Accent1 12 2 3 2 4 3" xfId="5429"/>
    <cellStyle name="40% - Accent1 12 2 3 2 5" xfId="5430"/>
    <cellStyle name="40% - Accent1 12 2 3 2 5 2" xfId="5431"/>
    <cellStyle name="40% - Accent1 12 2 3 2 6" xfId="5432"/>
    <cellStyle name="40% - Accent1 12 2 3 2 6 2" xfId="5433"/>
    <cellStyle name="40% - Accent1 12 2 3 2 7" xfId="5434"/>
    <cellStyle name="40% - Accent1 12 2 3 3" xfId="5435"/>
    <cellStyle name="40% - Accent1 12 2 3 3 2" xfId="5436"/>
    <cellStyle name="40% - Accent1 12 2 3 3 2 2" xfId="5437"/>
    <cellStyle name="40% - Accent1 12 2 3 3 2 2 2" xfId="5438"/>
    <cellStyle name="40% - Accent1 12 2 3 3 2 3" xfId="5439"/>
    <cellStyle name="40% - Accent1 12 2 3 3 3" xfId="5440"/>
    <cellStyle name="40% - Accent1 12 2 3 3 3 2" xfId="5441"/>
    <cellStyle name="40% - Accent1 12 2 3 3 3 2 2" xfId="5442"/>
    <cellStyle name="40% - Accent1 12 2 3 3 3 3" xfId="5443"/>
    <cellStyle name="40% - Accent1 12 2 3 3 4" xfId="5444"/>
    <cellStyle name="40% - Accent1 12 2 3 3 4 2" xfId="5445"/>
    <cellStyle name="40% - Accent1 12 2 3 3 5" xfId="5446"/>
    <cellStyle name="40% - Accent1 12 2 3 4" xfId="5447"/>
    <cellStyle name="40% - Accent1 12 2 3 4 2" xfId="5448"/>
    <cellStyle name="40% - Accent1 12 2 3 4 2 2" xfId="5449"/>
    <cellStyle name="40% - Accent1 12 2 3 4 3" xfId="5450"/>
    <cellStyle name="40% - Accent1 12 2 3 5" xfId="5451"/>
    <cellStyle name="40% - Accent1 12 2 3 5 2" xfId="5452"/>
    <cellStyle name="40% - Accent1 12 2 3 5 2 2" xfId="5453"/>
    <cellStyle name="40% - Accent1 12 2 3 5 3" xfId="5454"/>
    <cellStyle name="40% - Accent1 12 2 3 6" xfId="5455"/>
    <cellStyle name="40% - Accent1 12 2 3 6 2" xfId="5456"/>
    <cellStyle name="40% - Accent1 12 2 3 7" xfId="5457"/>
    <cellStyle name="40% - Accent1 12 2 3 7 2" xfId="5458"/>
    <cellStyle name="40% - Accent1 12 2 3 8" xfId="5459"/>
    <cellStyle name="40% - Accent1 12 2 4" xfId="5460"/>
    <cellStyle name="40% - Accent1 12 2 4 2" xfId="5461"/>
    <cellStyle name="40% - Accent1 12 2 4 2 2" xfId="5462"/>
    <cellStyle name="40% - Accent1 12 2 4 2 2 2" xfId="5463"/>
    <cellStyle name="40% - Accent1 12 2 4 2 2 2 2" xfId="5464"/>
    <cellStyle name="40% - Accent1 12 2 4 2 2 3" xfId="5465"/>
    <cellStyle name="40% - Accent1 12 2 4 2 3" xfId="5466"/>
    <cellStyle name="40% - Accent1 12 2 4 2 3 2" xfId="5467"/>
    <cellStyle name="40% - Accent1 12 2 4 2 3 2 2" xfId="5468"/>
    <cellStyle name="40% - Accent1 12 2 4 2 3 3" xfId="5469"/>
    <cellStyle name="40% - Accent1 12 2 4 2 4" xfId="5470"/>
    <cellStyle name="40% - Accent1 12 2 4 2 4 2" xfId="5471"/>
    <cellStyle name="40% - Accent1 12 2 4 2 5" xfId="5472"/>
    <cellStyle name="40% - Accent1 12 2 4 3" xfId="5473"/>
    <cellStyle name="40% - Accent1 12 2 4 3 2" xfId="5474"/>
    <cellStyle name="40% - Accent1 12 2 4 3 2 2" xfId="5475"/>
    <cellStyle name="40% - Accent1 12 2 4 3 3" xfId="5476"/>
    <cellStyle name="40% - Accent1 12 2 4 4" xfId="5477"/>
    <cellStyle name="40% - Accent1 12 2 4 4 2" xfId="5478"/>
    <cellStyle name="40% - Accent1 12 2 4 4 2 2" xfId="5479"/>
    <cellStyle name="40% - Accent1 12 2 4 4 3" xfId="5480"/>
    <cellStyle name="40% - Accent1 12 2 4 5" xfId="5481"/>
    <cellStyle name="40% - Accent1 12 2 4 5 2" xfId="5482"/>
    <cellStyle name="40% - Accent1 12 2 4 6" xfId="5483"/>
    <cellStyle name="40% - Accent1 12 2 4 6 2" xfId="5484"/>
    <cellStyle name="40% - Accent1 12 2 4 7" xfId="5485"/>
    <cellStyle name="40% - Accent1 12 2 5" xfId="5486"/>
    <cellStyle name="40% - Accent1 12 2 5 2" xfId="5487"/>
    <cellStyle name="40% - Accent1 12 2 5 2 2" xfId="5488"/>
    <cellStyle name="40% - Accent1 12 2 5 2 2 2" xfId="5489"/>
    <cellStyle name="40% - Accent1 12 2 5 2 2 2 2" xfId="5490"/>
    <cellStyle name="40% - Accent1 12 2 5 2 2 3" xfId="5491"/>
    <cellStyle name="40% - Accent1 12 2 5 2 3" xfId="5492"/>
    <cellStyle name="40% - Accent1 12 2 5 2 3 2" xfId="5493"/>
    <cellStyle name="40% - Accent1 12 2 5 2 3 2 2" xfId="5494"/>
    <cellStyle name="40% - Accent1 12 2 5 2 3 3" xfId="5495"/>
    <cellStyle name="40% - Accent1 12 2 5 2 4" xfId="5496"/>
    <cellStyle name="40% - Accent1 12 2 5 2 4 2" xfId="5497"/>
    <cellStyle name="40% - Accent1 12 2 5 2 5" xfId="5498"/>
    <cellStyle name="40% - Accent1 12 2 5 3" xfId="5499"/>
    <cellStyle name="40% - Accent1 12 2 5 3 2" xfId="5500"/>
    <cellStyle name="40% - Accent1 12 2 5 3 2 2" xfId="5501"/>
    <cellStyle name="40% - Accent1 12 2 5 3 3" xfId="5502"/>
    <cellStyle name="40% - Accent1 12 2 5 4" xfId="5503"/>
    <cellStyle name="40% - Accent1 12 2 5 4 2" xfId="5504"/>
    <cellStyle name="40% - Accent1 12 2 5 4 2 2" xfId="5505"/>
    <cellStyle name="40% - Accent1 12 2 5 4 3" xfId="5506"/>
    <cellStyle name="40% - Accent1 12 2 5 5" xfId="5507"/>
    <cellStyle name="40% - Accent1 12 2 5 5 2" xfId="5508"/>
    <cellStyle name="40% - Accent1 12 2 5 6" xfId="5509"/>
    <cellStyle name="40% - Accent1 12 2 5 6 2" xfId="5510"/>
    <cellStyle name="40% - Accent1 12 2 5 7" xfId="5511"/>
    <cellStyle name="40% - Accent1 12 2 6" xfId="5512"/>
    <cellStyle name="40% - Accent1 12 2 6 2" xfId="5513"/>
    <cellStyle name="40% - Accent1 12 2 6 2 2" xfId="5514"/>
    <cellStyle name="40% - Accent1 12 2 6 2 2 2" xfId="5515"/>
    <cellStyle name="40% - Accent1 12 2 6 2 3" xfId="5516"/>
    <cellStyle name="40% - Accent1 12 2 6 3" xfId="5517"/>
    <cellStyle name="40% - Accent1 12 2 6 3 2" xfId="5518"/>
    <cellStyle name="40% - Accent1 12 2 6 3 2 2" xfId="5519"/>
    <cellStyle name="40% - Accent1 12 2 6 3 3" xfId="5520"/>
    <cellStyle name="40% - Accent1 12 2 6 4" xfId="5521"/>
    <cellStyle name="40% - Accent1 12 2 6 4 2" xfId="5522"/>
    <cellStyle name="40% - Accent1 12 2 6 5" xfId="5523"/>
    <cellStyle name="40% - Accent1 12 2 7" xfId="5524"/>
    <cellStyle name="40% - Accent1 12 2 7 2" xfId="5525"/>
    <cellStyle name="40% - Accent1 12 2 7 2 2" xfId="5526"/>
    <cellStyle name="40% - Accent1 12 2 7 2 2 2" xfId="5527"/>
    <cellStyle name="40% - Accent1 12 2 7 2 3" xfId="5528"/>
    <cellStyle name="40% - Accent1 12 2 7 3" xfId="5529"/>
    <cellStyle name="40% - Accent1 12 2 7 3 2" xfId="5530"/>
    <cellStyle name="40% - Accent1 12 2 7 4" xfId="5531"/>
    <cellStyle name="40% - Accent1 12 2 8" xfId="5532"/>
    <cellStyle name="40% - Accent1 12 2 8 2" xfId="5533"/>
    <cellStyle name="40% - Accent1 12 2 8 2 2" xfId="5534"/>
    <cellStyle name="40% - Accent1 12 2 8 3" xfId="5535"/>
    <cellStyle name="40% - Accent1 12 2 9" xfId="5536"/>
    <cellStyle name="40% - Accent1 12 2 9 2" xfId="5537"/>
    <cellStyle name="40% - Accent1 12 2 9 2 2" xfId="5538"/>
    <cellStyle name="40% - Accent1 12 2 9 3" xfId="5539"/>
    <cellStyle name="40% - Accent1 12 3" xfId="5540"/>
    <cellStyle name="40% - Accent1 12 3 10" xfId="5541"/>
    <cellStyle name="40% - Accent1 12 3 10 2" xfId="5542"/>
    <cellStyle name="40% - Accent1 12 3 11" xfId="5543"/>
    <cellStyle name="40% - Accent1 12 3 2" xfId="5544"/>
    <cellStyle name="40% - Accent1 12 3 2 2" xfId="5545"/>
    <cellStyle name="40% - Accent1 12 3 2 2 2" xfId="5546"/>
    <cellStyle name="40% - Accent1 12 3 2 2 2 2" xfId="5547"/>
    <cellStyle name="40% - Accent1 12 3 2 2 2 2 2" xfId="5548"/>
    <cellStyle name="40% - Accent1 12 3 2 2 2 2 2 2" xfId="5549"/>
    <cellStyle name="40% - Accent1 12 3 2 2 2 2 3" xfId="5550"/>
    <cellStyle name="40% - Accent1 12 3 2 2 2 3" xfId="5551"/>
    <cellStyle name="40% - Accent1 12 3 2 2 2 3 2" xfId="5552"/>
    <cellStyle name="40% - Accent1 12 3 2 2 2 3 2 2" xfId="5553"/>
    <cellStyle name="40% - Accent1 12 3 2 2 2 3 3" xfId="5554"/>
    <cellStyle name="40% - Accent1 12 3 2 2 2 4" xfId="5555"/>
    <cellStyle name="40% - Accent1 12 3 2 2 2 4 2" xfId="5556"/>
    <cellStyle name="40% - Accent1 12 3 2 2 2 5" xfId="5557"/>
    <cellStyle name="40% - Accent1 12 3 2 2 3" xfId="5558"/>
    <cellStyle name="40% - Accent1 12 3 2 2 3 2" xfId="5559"/>
    <cellStyle name="40% - Accent1 12 3 2 2 3 2 2" xfId="5560"/>
    <cellStyle name="40% - Accent1 12 3 2 2 3 3" xfId="5561"/>
    <cellStyle name="40% - Accent1 12 3 2 2 4" xfId="5562"/>
    <cellStyle name="40% - Accent1 12 3 2 2 4 2" xfId="5563"/>
    <cellStyle name="40% - Accent1 12 3 2 2 4 2 2" xfId="5564"/>
    <cellStyle name="40% - Accent1 12 3 2 2 4 3" xfId="5565"/>
    <cellStyle name="40% - Accent1 12 3 2 2 5" xfId="5566"/>
    <cellStyle name="40% - Accent1 12 3 2 2 5 2" xfId="5567"/>
    <cellStyle name="40% - Accent1 12 3 2 2 6" xfId="5568"/>
    <cellStyle name="40% - Accent1 12 3 2 2 6 2" xfId="5569"/>
    <cellStyle name="40% - Accent1 12 3 2 2 7" xfId="5570"/>
    <cellStyle name="40% - Accent1 12 3 2 3" xfId="5571"/>
    <cellStyle name="40% - Accent1 12 3 2 3 2" xfId="5572"/>
    <cellStyle name="40% - Accent1 12 3 2 3 2 2" xfId="5573"/>
    <cellStyle name="40% - Accent1 12 3 2 3 2 2 2" xfId="5574"/>
    <cellStyle name="40% - Accent1 12 3 2 3 2 3" xfId="5575"/>
    <cellStyle name="40% - Accent1 12 3 2 3 3" xfId="5576"/>
    <cellStyle name="40% - Accent1 12 3 2 3 3 2" xfId="5577"/>
    <cellStyle name="40% - Accent1 12 3 2 3 3 2 2" xfId="5578"/>
    <cellStyle name="40% - Accent1 12 3 2 3 3 3" xfId="5579"/>
    <cellStyle name="40% - Accent1 12 3 2 3 4" xfId="5580"/>
    <cellStyle name="40% - Accent1 12 3 2 3 4 2" xfId="5581"/>
    <cellStyle name="40% - Accent1 12 3 2 3 5" xfId="5582"/>
    <cellStyle name="40% - Accent1 12 3 2 4" xfId="5583"/>
    <cellStyle name="40% - Accent1 12 3 2 4 2" xfId="5584"/>
    <cellStyle name="40% - Accent1 12 3 2 4 2 2" xfId="5585"/>
    <cellStyle name="40% - Accent1 12 3 2 4 3" xfId="5586"/>
    <cellStyle name="40% - Accent1 12 3 2 5" xfId="5587"/>
    <cellStyle name="40% - Accent1 12 3 2 5 2" xfId="5588"/>
    <cellStyle name="40% - Accent1 12 3 2 5 2 2" xfId="5589"/>
    <cellStyle name="40% - Accent1 12 3 2 5 3" xfId="5590"/>
    <cellStyle name="40% - Accent1 12 3 2 6" xfId="5591"/>
    <cellStyle name="40% - Accent1 12 3 2 6 2" xfId="5592"/>
    <cellStyle name="40% - Accent1 12 3 2 7" xfId="5593"/>
    <cellStyle name="40% - Accent1 12 3 2 7 2" xfId="5594"/>
    <cellStyle name="40% - Accent1 12 3 2 8" xfId="5595"/>
    <cellStyle name="40% - Accent1 12 3 3" xfId="5596"/>
    <cellStyle name="40% - Accent1 12 3 3 2" xfId="5597"/>
    <cellStyle name="40% - Accent1 12 3 3 2 2" xfId="5598"/>
    <cellStyle name="40% - Accent1 12 3 3 2 2 2" xfId="5599"/>
    <cellStyle name="40% - Accent1 12 3 3 2 2 2 2" xfId="5600"/>
    <cellStyle name="40% - Accent1 12 3 3 2 2 3" xfId="5601"/>
    <cellStyle name="40% - Accent1 12 3 3 2 3" xfId="5602"/>
    <cellStyle name="40% - Accent1 12 3 3 2 3 2" xfId="5603"/>
    <cellStyle name="40% - Accent1 12 3 3 2 3 2 2" xfId="5604"/>
    <cellStyle name="40% - Accent1 12 3 3 2 3 3" xfId="5605"/>
    <cellStyle name="40% - Accent1 12 3 3 2 4" xfId="5606"/>
    <cellStyle name="40% - Accent1 12 3 3 2 4 2" xfId="5607"/>
    <cellStyle name="40% - Accent1 12 3 3 2 5" xfId="5608"/>
    <cellStyle name="40% - Accent1 12 3 3 3" xfId="5609"/>
    <cellStyle name="40% - Accent1 12 3 3 3 2" xfId="5610"/>
    <cellStyle name="40% - Accent1 12 3 3 3 2 2" xfId="5611"/>
    <cellStyle name="40% - Accent1 12 3 3 3 3" xfId="5612"/>
    <cellStyle name="40% - Accent1 12 3 3 4" xfId="5613"/>
    <cellStyle name="40% - Accent1 12 3 3 4 2" xfId="5614"/>
    <cellStyle name="40% - Accent1 12 3 3 4 2 2" xfId="5615"/>
    <cellStyle name="40% - Accent1 12 3 3 4 3" xfId="5616"/>
    <cellStyle name="40% - Accent1 12 3 3 5" xfId="5617"/>
    <cellStyle name="40% - Accent1 12 3 3 5 2" xfId="5618"/>
    <cellStyle name="40% - Accent1 12 3 3 6" xfId="5619"/>
    <cellStyle name="40% - Accent1 12 3 3 6 2" xfId="5620"/>
    <cellStyle name="40% - Accent1 12 3 3 7" xfId="5621"/>
    <cellStyle name="40% - Accent1 12 3 4" xfId="5622"/>
    <cellStyle name="40% - Accent1 12 3 4 2" xfId="5623"/>
    <cellStyle name="40% - Accent1 12 3 4 2 2" xfId="5624"/>
    <cellStyle name="40% - Accent1 12 3 4 2 2 2" xfId="5625"/>
    <cellStyle name="40% - Accent1 12 3 4 2 2 2 2" xfId="5626"/>
    <cellStyle name="40% - Accent1 12 3 4 2 2 3" xfId="5627"/>
    <cellStyle name="40% - Accent1 12 3 4 2 3" xfId="5628"/>
    <cellStyle name="40% - Accent1 12 3 4 2 3 2" xfId="5629"/>
    <cellStyle name="40% - Accent1 12 3 4 2 3 2 2" xfId="5630"/>
    <cellStyle name="40% - Accent1 12 3 4 2 3 3" xfId="5631"/>
    <cellStyle name="40% - Accent1 12 3 4 2 4" xfId="5632"/>
    <cellStyle name="40% - Accent1 12 3 4 2 4 2" xfId="5633"/>
    <cellStyle name="40% - Accent1 12 3 4 2 5" xfId="5634"/>
    <cellStyle name="40% - Accent1 12 3 4 3" xfId="5635"/>
    <cellStyle name="40% - Accent1 12 3 4 3 2" xfId="5636"/>
    <cellStyle name="40% - Accent1 12 3 4 3 2 2" xfId="5637"/>
    <cellStyle name="40% - Accent1 12 3 4 3 3" xfId="5638"/>
    <cellStyle name="40% - Accent1 12 3 4 4" xfId="5639"/>
    <cellStyle name="40% - Accent1 12 3 4 4 2" xfId="5640"/>
    <cellStyle name="40% - Accent1 12 3 4 4 2 2" xfId="5641"/>
    <cellStyle name="40% - Accent1 12 3 4 4 3" xfId="5642"/>
    <cellStyle name="40% - Accent1 12 3 4 5" xfId="5643"/>
    <cellStyle name="40% - Accent1 12 3 4 5 2" xfId="5644"/>
    <cellStyle name="40% - Accent1 12 3 4 6" xfId="5645"/>
    <cellStyle name="40% - Accent1 12 3 4 6 2" xfId="5646"/>
    <cellStyle name="40% - Accent1 12 3 4 7" xfId="5647"/>
    <cellStyle name="40% - Accent1 12 3 5" xfId="5648"/>
    <cellStyle name="40% - Accent1 12 3 5 2" xfId="5649"/>
    <cellStyle name="40% - Accent1 12 3 5 2 2" xfId="5650"/>
    <cellStyle name="40% - Accent1 12 3 5 2 2 2" xfId="5651"/>
    <cellStyle name="40% - Accent1 12 3 5 2 3" xfId="5652"/>
    <cellStyle name="40% - Accent1 12 3 5 3" xfId="5653"/>
    <cellStyle name="40% - Accent1 12 3 5 3 2" xfId="5654"/>
    <cellStyle name="40% - Accent1 12 3 5 3 2 2" xfId="5655"/>
    <cellStyle name="40% - Accent1 12 3 5 3 3" xfId="5656"/>
    <cellStyle name="40% - Accent1 12 3 5 4" xfId="5657"/>
    <cellStyle name="40% - Accent1 12 3 5 4 2" xfId="5658"/>
    <cellStyle name="40% - Accent1 12 3 5 5" xfId="5659"/>
    <cellStyle name="40% - Accent1 12 3 6" xfId="5660"/>
    <cellStyle name="40% - Accent1 12 3 6 2" xfId="5661"/>
    <cellStyle name="40% - Accent1 12 3 6 2 2" xfId="5662"/>
    <cellStyle name="40% - Accent1 12 3 6 2 2 2" xfId="5663"/>
    <cellStyle name="40% - Accent1 12 3 6 2 3" xfId="5664"/>
    <cellStyle name="40% - Accent1 12 3 6 3" xfId="5665"/>
    <cellStyle name="40% - Accent1 12 3 6 3 2" xfId="5666"/>
    <cellStyle name="40% - Accent1 12 3 6 4" xfId="5667"/>
    <cellStyle name="40% - Accent1 12 3 7" xfId="5668"/>
    <cellStyle name="40% - Accent1 12 3 7 2" xfId="5669"/>
    <cellStyle name="40% - Accent1 12 3 7 2 2" xfId="5670"/>
    <cellStyle name="40% - Accent1 12 3 7 3" xfId="5671"/>
    <cellStyle name="40% - Accent1 12 3 8" xfId="5672"/>
    <cellStyle name="40% - Accent1 12 3 8 2" xfId="5673"/>
    <cellStyle name="40% - Accent1 12 3 8 2 2" xfId="5674"/>
    <cellStyle name="40% - Accent1 12 3 8 3" xfId="5675"/>
    <cellStyle name="40% - Accent1 12 3 9" xfId="5676"/>
    <cellStyle name="40% - Accent1 12 3 9 2" xfId="5677"/>
    <cellStyle name="40% - Accent1 12 4" xfId="5678"/>
    <cellStyle name="40% - Accent1 12 4 10" xfId="5679"/>
    <cellStyle name="40% - Accent1 12 4 10 2" xfId="5680"/>
    <cellStyle name="40% - Accent1 12 4 11" xfId="5681"/>
    <cellStyle name="40% - Accent1 12 4 2" xfId="5682"/>
    <cellStyle name="40% - Accent1 12 4 2 2" xfId="5683"/>
    <cellStyle name="40% - Accent1 12 4 2 2 2" xfId="5684"/>
    <cellStyle name="40% - Accent1 12 4 2 2 2 2" xfId="5685"/>
    <cellStyle name="40% - Accent1 12 4 2 2 2 2 2" xfId="5686"/>
    <cellStyle name="40% - Accent1 12 4 2 2 2 2 2 2" xfId="5687"/>
    <cellStyle name="40% - Accent1 12 4 2 2 2 2 3" xfId="5688"/>
    <cellStyle name="40% - Accent1 12 4 2 2 2 3" xfId="5689"/>
    <cellStyle name="40% - Accent1 12 4 2 2 2 3 2" xfId="5690"/>
    <cellStyle name="40% - Accent1 12 4 2 2 2 3 2 2" xfId="5691"/>
    <cellStyle name="40% - Accent1 12 4 2 2 2 3 3" xfId="5692"/>
    <cellStyle name="40% - Accent1 12 4 2 2 2 4" xfId="5693"/>
    <cellStyle name="40% - Accent1 12 4 2 2 2 4 2" xfId="5694"/>
    <cellStyle name="40% - Accent1 12 4 2 2 2 5" xfId="5695"/>
    <cellStyle name="40% - Accent1 12 4 2 2 3" xfId="5696"/>
    <cellStyle name="40% - Accent1 12 4 2 2 3 2" xfId="5697"/>
    <cellStyle name="40% - Accent1 12 4 2 2 3 2 2" xfId="5698"/>
    <cellStyle name="40% - Accent1 12 4 2 2 3 3" xfId="5699"/>
    <cellStyle name="40% - Accent1 12 4 2 2 4" xfId="5700"/>
    <cellStyle name="40% - Accent1 12 4 2 2 4 2" xfId="5701"/>
    <cellStyle name="40% - Accent1 12 4 2 2 4 2 2" xfId="5702"/>
    <cellStyle name="40% - Accent1 12 4 2 2 4 3" xfId="5703"/>
    <cellStyle name="40% - Accent1 12 4 2 2 5" xfId="5704"/>
    <cellStyle name="40% - Accent1 12 4 2 2 5 2" xfId="5705"/>
    <cellStyle name="40% - Accent1 12 4 2 2 6" xfId="5706"/>
    <cellStyle name="40% - Accent1 12 4 2 2 6 2" xfId="5707"/>
    <cellStyle name="40% - Accent1 12 4 2 2 7" xfId="5708"/>
    <cellStyle name="40% - Accent1 12 4 2 3" xfId="5709"/>
    <cellStyle name="40% - Accent1 12 4 2 3 2" xfId="5710"/>
    <cellStyle name="40% - Accent1 12 4 2 3 2 2" xfId="5711"/>
    <cellStyle name="40% - Accent1 12 4 2 3 2 2 2" xfId="5712"/>
    <cellStyle name="40% - Accent1 12 4 2 3 2 3" xfId="5713"/>
    <cellStyle name="40% - Accent1 12 4 2 3 3" xfId="5714"/>
    <cellStyle name="40% - Accent1 12 4 2 3 3 2" xfId="5715"/>
    <cellStyle name="40% - Accent1 12 4 2 3 3 2 2" xfId="5716"/>
    <cellStyle name="40% - Accent1 12 4 2 3 3 3" xfId="5717"/>
    <cellStyle name="40% - Accent1 12 4 2 3 4" xfId="5718"/>
    <cellStyle name="40% - Accent1 12 4 2 3 4 2" xfId="5719"/>
    <cellStyle name="40% - Accent1 12 4 2 3 5" xfId="5720"/>
    <cellStyle name="40% - Accent1 12 4 2 4" xfId="5721"/>
    <cellStyle name="40% - Accent1 12 4 2 4 2" xfId="5722"/>
    <cellStyle name="40% - Accent1 12 4 2 4 2 2" xfId="5723"/>
    <cellStyle name="40% - Accent1 12 4 2 4 3" xfId="5724"/>
    <cellStyle name="40% - Accent1 12 4 2 5" xfId="5725"/>
    <cellStyle name="40% - Accent1 12 4 2 5 2" xfId="5726"/>
    <cellStyle name="40% - Accent1 12 4 2 5 2 2" xfId="5727"/>
    <cellStyle name="40% - Accent1 12 4 2 5 3" xfId="5728"/>
    <cellStyle name="40% - Accent1 12 4 2 6" xfId="5729"/>
    <cellStyle name="40% - Accent1 12 4 2 6 2" xfId="5730"/>
    <cellStyle name="40% - Accent1 12 4 2 7" xfId="5731"/>
    <cellStyle name="40% - Accent1 12 4 2 7 2" xfId="5732"/>
    <cellStyle name="40% - Accent1 12 4 2 8" xfId="5733"/>
    <cellStyle name="40% - Accent1 12 4 3" xfId="5734"/>
    <cellStyle name="40% - Accent1 12 4 3 2" xfId="5735"/>
    <cellStyle name="40% - Accent1 12 4 3 2 2" xfId="5736"/>
    <cellStyle name="40% - Accent1 12 4 3 2 2 2" xfId="5737"/>
    <cellStyle name="40% - Accent1 12 4 3 2 2 2 2" xfId="5738"/>
    <cellStyle name="40% - Accent1 12 4 3 2 2 3" xfId="5739"/>
    <cellStyle name="40% - Accent1 12 4 3 2 3" xfId="5740"/>
    <cellStyle name="40% - Accent1 12 4 3 2 3 2" xfId="5741"/>
    <cellStyle name="40% - Accent1 12 4 3 2 3 2 2" xfId="5742"/>
    <cellStyle name="40% - Accent1 12 4 3 2 3 3" xfId="5743"/>
    <cellStyle name="40% - Accent1 12 4 3 2 4" xfId="5744"/>
    <cellStyle name="40% - Accent1 12 4 3 2 4 2" xfId="5745"/>
    <cellStyle name="40% - Accent1 12 4 3 2 5" xfId="5746"/>
    <cellStyle name="40% - Accent1 12 4 3 3" xfId="5747"/>
    <cellStyle name="40% - Accent1 12 4 3 3 2" xfId="5748"/>
    <cellStyle name="40% - Accent1 12 4 3 3 2 2" xfId="5749"/>
    <cellStyle name="40% - Accent1 12 4 3 3 3" xfId="5750"/>
    <cellStyle name="40% - Accent1 12 4 3 4" xfId="5751"/>
    <cellStyle name="40% - Accent1 12 4 3 4 2" xfId="5752"/>
    <cellStyle name="40% - Accent1 12 4 3 4 2 2" xfId="5753"/>
    <cellStyle name="40% - Accent1 12 4 3 4 3" xfId="5754"/>
    <cellStyle name="40% - Accent1 12 4 3 5" xfId="5755"/>
    <cellStyle name="40% - Accent1 12 4 3 5 2" xfId="5756"/>
    <cellStyle name="40% - Accent1 12 4 3 6" xfId="5757"/>
    <cellStyle name="40% - Accent1 12 4 3 6 2" xfId="5758"/>
    <cellStyle name="40% - Accent1 12 4 3 7" xfId="5759"/>
    <cellStyle name="40% - Accent1 12 4 4" xfId="5760"/>
    <cellStyle name="40% - Accent1 12 4 4 2" xfId="5761"/>
    <cellStyle name="40% - Accent1 12 4 4 2 2" xfId="5762"/>
    <cellStyle name="40% - Accent1 12 4 4 2 2 2" xfId="5763"/>
    <cellStyle name="40% - Accent1 12 4 4 2 2 2 2" xfId="5764"/>
    <cellStyle name="40% - Accent1 12 4 4 2 2 3" xfId="5765"/>
    <cellStyle name="40% - Accent1 12 4 4 2 3" xfId="5766"/>
    <cellStyle name="40% - Accent1 12 4 4 2 3 2" xfId="5767"/>
    <cellStyle name="40% - Accent1 12 4 4 2 3 2 2" xfId="5768"/>
    <cellStyle name="40% - Accent1 12 4 4 2 3 3" xfId="5769"/>
    <cellStyle name="40% - Accent1 12 4 4 2 4" xfId="5770"/>
    <cellStyle name="40% - Accent1 12 4 4 2 4 2" xfId="5771"/>
    <cellStyle name="40% - Accent1 12 4 4 2 5" xfId="5772"/>
    <cellStyle name="40% - Accent1 12 4 4 3" xfId="5773"/>
    <cellStyle name="40% - Accent1 12 4 4 3 2" xfId="5774"/>
    <cellStyle name="40% - Accent1 12 4 4 3 2 2" xfId="5775"/>
    <cellStyle name="40% - Accent1 12 4 4 3 3" xfId="5776"/>
    <cellStyle name="40% - Accent1 12 4 4 4" xfId="5777"/>
    <cellStyle name="40% - Accent1 12 4 4 4 2" xfId="5778"/>
    <cellStyle name="40% - Accent1 12 4 4 4 2 2" xfId="5779"/>
    <cellStyle name="40% - Accent1 12 4 4 4 3" xfId="5780"/>
    <cellStyle name="40% - Accent1 12 4 4 5" xfId="5781"/>
    <cellStyle name="40% - Accent1 12 4 4 5 2" xfId="5782"/>
    <cellStyle name="40% - Accent1 12 4 4 6" xfId="5783"/>
    <cellStyle name="40% - Accent1 12 4 4 6 2" xfId="5784"/>
    <cellStyle name="40% - Accent1 12 4 4 7" xfId="5785"/>
    <cellStyle name="40% - Accent1 12 4 5" xfId="5786"/>
    <cellStyle name="40% - Accent1 12 4 5 2" xfId="5787"/>
    <cellStyle name="40% - Accent1 12 4 5 2 2" xfId="5788"/>
    <cellStyle name="40% - Accent1 12 4 5 2 2 2" xfId="5789"/>
    <cellStyle name="40% - Accent1 12 4 5 2 3" xfId="5790"/>
    <cellStyle name="40% - Accent1 12 4 5 3" xfId="5791"/>
    <cellStyle name="40% - Accent1 12 4 5 3 2" xfId="5792"/>
    <cellStyle name="40% - Accent1 12 4 5 3 2 2" xfId="5793"/>
    <cellStyle name="40% - Accent1 12 4 5 3 3" xfId="5794"/>
    <cellStyle name="40% - Accent1 12 4 5 4" xfId="5795"/>
    <cellStyle name="40% - Accent1 12 4 5 4 2" xfId="5796"/>
    <cellStyle name="40% - Accent1 12 4 5 5" xfId="5797"/>
    <cellStyle name="40% - Accent1 12 4 6" xfId="5798"/>
    <cellStyle name="40% - Accent1 12 4 6 2" xfId="5799"/>
    <cellStyle name="40% - Accent1 12 4 6 2 2" xfId="5800"/>
    <cellStyle name="40% - Accent1 12 4 6 2 2 2" xfId="5801"/>
    <cellStyle name="40% - Accent1 12 4 6 2 3" xfId="5802"/>
    <cellStyle name="40% - Accent1 12 4 6 3" xfId="5803"/>
    <cellStyle name="40% - Accent1 12 4 6 3 2" xfId="5804"/>
    <cellStyle name="40% - Accent1 12 4 6 4" xfId="5805"/>
    <cellStyle name="40% - Accent1 12 4 7" xfId="5806"/>
    <cellStyle name="40% - Accent1 12 4 7 2" xfId="5807"/>
    <cellStyle name="40% - Accent1 12 4 7 2 2" xfId="5808"/>
    <cellStyle name="40% - Accent1 12 4 7 3" xfId="5809"/>
    <cellStyle name="40% - Accent1 12 4 8" xfId="5810"/>
    <cellStyle name="40% - Accent1 12 4 8 2" xfId="5811"/>
    <cellStyle name="40% - Accent1 12 4 8 2 2" xfId="5812"/>
    <cellStyle name="40% - Accent1 12 4 8 3" xfId="5813"/>
    <cellStyle name="40% - Accent1 12 4 9" xfId="5814"/>
    <cellStyle name="40% - Accent1 12 4 9 2" xfId="5815"/>
    <cellStyle name="40% - Accent1 12 5" xfId="5816"/>
    <cellStyle name="40% - Accent1 12 5 10" xfId="5817"/>
    <cellStyle name="40% - Accent1 12 5 10 2" xfId="5818"/>
    <cellStyle name="40% - Accent1 12 5 11" xfId="5819"/>
    <cellStyle name="40% - Accent1 12 5 2" xfId="5820"/>
    <cellStyle name="40% - Accent1 12 5 2 2" xfId="5821"/>
    <cellStyle name="40% - Accent1 12 5 2 2 2" xfId="5822"/>
    <cellStyle name="40% - Accent1 12 5 2 2 2 2" xfId="5823"/>
    <cellStyle name="40% - Accent1 12 5 2 2 2 2 2" xfId="5824"/>
    <cellStyle name="40% - Accent1 12 5 2 2 2 2 2 2" xfId="5825"/>
    <cellStyle name="40% - Accent1 12 5 2 2 2 2 3" xfId="5826"/>
    <cellStyle name="40% - Accent1 12 5 2 2 2 3" xfId="5827"/>
    <cellStyle name="40% - Accent1 12 5 2 2 2 3 2" xfId="5828"/>
    <cellStyle name="40% - Accent1 12 5 2 2 2 3 2 2" xfId="5829"/>
    <cellStyle name="40% - Accent1 12 5 2 2 2 3 3" xfId="5830"/>
    <cellStyle name="40% - Accent1 12 5 2 2 2 4" xfId="5831"/>
    <cellStyle name="40% - Accent1 12 5 2 2 2 4 2" xfId="5832"/>
    <cellStyle name="40% - Accent1 12 5 2 2 2 5" xfId="5833"/>
    <cellStyle name="40% - Accent1 12 5 2 2 3" xfId="5834"/>
    <cellStyle name="40% - Accent1 12 5 2 2 3 2" xfId="5835"/>
    <cellStyle name="40% - Accent1 12 5 2 2 3 2 2" xfId="5836"/>
    <cellStyle name="40% - Accent1 12 5 2 2 3 3" xfId="5837"/>
    <cellStyle name="40% - Accent1 12 5 2 2 4" xfId="5838"/>
    <cellStyle name="40% - Accent1 12 5 2 2 4 2" xfId="5839"/>
    <cellStyle name="40% - Accent1 12 5 2 2 4 2 2" xfId="5840"/>
    <cellStyle name="40% - Accent1 12 5 2 2 4 3" xfId="5841"/>
    <cellStyle name="40% - Accent1 12 5 2 2 5" xfId="5842"/>
    <cellStyle name="40% - Accent1 12 5 2 2 5 2" xfId="5843"/>
    <cellStyle name="40% - Accent1 12 5 2 2 6" xfId="5844"/>
    <cellStyle name="40% - Accent1 12 5 2 2 6 2" xfId="5845"/>
    <cellStyle name="40% - Accent1 12 5 2 2 7" xfId="5846"/>
    <cellStyle name="40% - Accent1 12 5 2 3" xfId="5847"/>
    <cellStyle name="40% - Accent1 12 5 2 3 2" xfId="5848"/>
    <cellStyle name="40% - Accent1 12 5 2 3 2 2" xfId="5849"/>
    <cellStyle name="40% - Accent1 12 5 2 3 2 2 2" xfId="5850"/>
    <cellStyle name="40% - Accent1 12 5 2 3 2 3" xfId="5851"/>
    <cellStyle name="40% - Accent1 12 5 2 3 3" xfId="5852"/>
    <cellStyle name="40% - Accent1 12 5 2 3 3 2" xfId="5853"/>
    <cellStyle name="40% - Accent1 12 5 2 3 3 2 2" xfId="5854"/>
    <cellStyle name="40% - Accent1 12 5 2 3 3 3" xfId="5855"/>
    <cellStyle name="40% - Accent1 12 5 2 3 4" xfId="5856"/>
    <cellStyle name="40% - Accent1 12 5 2 3 4 2" xfId="5857"/>
    <cellStyle name="40% - Accent1 12 5 2 3 5" xfId="5858"/>
    <cellStyle name="40% - Accent1 12 5 2 4" xfId="5859"/>
    <cellStyle name="40% - Accent1 12 5 2 4 2" xfId="5860"/>
    <cellStyle name="40% - Accent1 12 5 2 4 2 2" xfId="5861"/>
    <cellStyle name="40% - Accent1 12 5 2 4 3" xfId="5862"/>
    <cellStyle name="40% - Accent1 12 5 2 5" xfId="5863"/>
    <cellStyle name="40% - Accent1 12 5 2 5 2" xfId="5864"/>
    <cellStyle name="40% - Accent1 12 5 2 5 2 2" xfId="5865"/>
    <cellStyle name="40% - Accent1 12 5 2 5 3" xfId="5866"/>
    <cellStyle name="40% - Accent1 12 5 2 6" xfId="5867"/>
    <cellStyle name="40% - Accent1 12 5 2 6 2" xfId="5868"/>
    <cellStyle name="40% - Accent1 12 5 2 7" xfId="5869"/>
    <cellStyle name="40% - Accent1 12 5 2 7 2" xfId="5870"/>
    <cellStyle name="40% - Accent1 12 5 2 8" xfId="5871"/>
    <cellStyle name="40% - Accent1 12 5 3" xfId="5872"/>
    <cellStyle name="40% - Accent1 12 5 3 2" xfId="5873"/>
    <cellStyle name="40% - Accent1 12 5 3 2 2" xfId="5874"/>
    <cellStyle name="40% - Accent1 12 5 3 2 2 2" xfId="5875"/>
    <cellStyle name="40% - Accent1 12 5 3 2 2 2 2" xfId="5876"/>
    <cellStyle name="40% - Accent1 12 5 3 2 2 3" xfId="5877"/>
    <cellStyle name="40% - Accent1 12 5 3 2 3" xfId="5878"/>
    <cellStyle name="40% - Accent1 12 5 3 2 3 2" xfId="5879"/>
    <cellStyle name="40% - Accent1 12 5 3 2 3 2 2" xfId="5880"/>
    <cellStyle name="40% - Accent1 12 5 3 2 3 3" xfId="5881"/>
    <cellStyle name="40% - Accent1 12 5 3 2 4" xfId="5882"/>
    <cellStyle name="40% - Accent1 12 5 3 2 4 2" xfId="5883"/>
    <cellStyle name="40% - Accent1 12 5 3 2 5" xfId="5884"/>
    <cellStyle name="40% - Accent1 12 5 3 3" xfId="5885"/>
    <cellStyle name="40% - Accent1 12 5 3 3 2" xfId="5886"/>
    <cellStyle name="40% - Accent1 12 5 3 3 2 2" xfId="5887"/>
    <cellStyle name="40% - Accent1 12 5 3 3 3" xfId="5888"/>
    <cellStyle name="40% - Accent1 12 5 3 4" xfId="5889"/>
    <cellStyle name="40% - Accent1 12 5 3 4 2" xfId="5890"/>
    <cellStyle name="40% - Accent1 12 5 3 4 2 2" xfId="5891"/>
    <cellStyle name="40% - Accent1 12 5 3 4 3" xfId="5892"/>
    <cellStyle name="40% - Accent1 12 5 3 5" xfId="5893"/>
    <cellStyle name="40% - Accent1 12 5 3 5 2" xfId="5894"/>
    <cellStyle name="40% - Accent1 12 5 3 6" xfId="5895"/>
    <cellStyle name="40% - Accent1 12 5 3 6 2" xfId="5896"/>
    <cellStyle name="40% - Accent1 12 5 3 7" xfId="5897"/>
    <cellStyle name="40% - Accent1 12 5 4" xfId="5898"/>
    <cellStyle name="40% - Accent1 12 5 4 2" xfId="5899"/>
    <cellStyle name="40% - Accent1 12 5 4 2 2" xfId="5900"/>
    <cellStyle name="40% - Accent1 12 5 4 2 2 2" xfId="5901"/>
    <cellStyle name="40% - Accent1 12 5 4 2 2 2 2" xfId="5902"/>
    <cellStyle name="40% - Accent1 12 5 4 2 2 3" xfId="5903"/>
    <cellStyle name="40% - Accent1 12 5 4 2 3" xfId="5904"/>
    <cellStyle name="40% - Accent1 12 5 4 2 3 2" xfId="5905"/>
    <cellStyle name="40% - Accent1 12 5 4 2 3 2 2" xfId="5906"/>
    <cellStyle name="40% - Accent1 12 5 4 2 3 3" xfId="5907"/>
    <cellStyle name="40% - Accent1 12 5 4 2 4" xfId="5908"/>
    <cellStyle name="40% - Accent1 12 5 4 2 4 2" xfId="5909"/>
    <cellStyle name="40% - Accent1 12 5 4 2 5" xfId="5910"/>
    <cellStyle name="40% - Accent1 12 5 4 3" xfId="5911"/>
    <cellStyle name="40% - Accent1 12 5 4 3 2" xfId="5912"/>
    <cellStyle name="40% - Accent1 12 5 4 3 2 2" xfId="5913"/>
    <cellStyle name="40% - Accent1 12 5 4 3 3" xfId="5914"/>
    <cellStyle name="40% - Accent1 12 5 4 4" xfId="5915"/>
    <cellStyle name="40% - Accent1 12 5 4 4 2" xfId="5916"/>
    <cellStyle name="40% - Accent1 12 5 4 4 2 2" xfId="5917"/>
    <cellStyle name="40% - Accent1 12 5 4 4 3" xfId="5918"/>
    <cellStyle name="40% - Accent1 12 5 4 5" xfId="5919"/>
    <cellStyle name="40% - Accent1 12 5 4 5 2" xfId="5920"/>
    <cellStyle name="40% - Accent1 12 5 4 6" xfId="5921"/>
    <cellStyle name="40% - Accent1 12 5 4 6 2" xfId="5922"/>
    <cellStyle name="40% - Accent1 12 5 4 7" xfId="5923"/>
    <cellStyle name="40% - Accent1 12 5 5" xfId="5924"/>
    <cellStyle name="40% - Accent1 12 5 5 2" xfId="5925"/>
    <cellStyle name="40% - Accent1 12 5 5 2 2" xfId="5926"/>
    <cellStyle name="40% - Accent1 12 5 5 2 2 2" xfId="5927"/>
    <cellStyle name="40% - Accent1 12 5 5 2 3" xfId="5928"/>
    <cellStyle name="40% - Accent1 12 5 5 3" xfId="5929"/>
    <cellStyle name="40% - Accent1 12 5 5 3 2" xfId="5930"/>
    <cellStyle name="40% - Accent1 12 5 5 3 2 2" xfId="5931"/>
    <cellStyle name="40% - Accent1 12 5 5 3 3" xfId="5932"/>
    <cellStyle name="40% - Accent1 12 5 5 4" xfId="5933"/>
    <cellStyle name="40% - Accent1 12 5 5 4 2" xfId="5934"/>
    <cellStyle name="40% - Accent1 12 5 5 5" xfId="5935"/>
    <cellStyle name="40% - Accent1 12 5 6" xfId="5936"/>
    <cellStyle name="40% - Accent1 12 5 6 2" xfId="5937"/>
    <cellStyle name="40% - Accent1 12 5 6 2 2" xfId="5938"/>
    <cellStyle name="40% - Accent1 12 5 6 2 2 2" xfId="5939"/>
    <cellStyle name="40% - Accent1 12 5 6 2 3" xfId="5940"/>
    <cellStyle name="40% - Accent1 12 5 6 3" xfId="5941"/>
    <cellStyle name="40% - Accent1 12 5 6 3 2" xfId="5942"/>
    <cellStyle name="40% - Accent1 12 5 6 4" xfId="5943"/>
    <cellStyle name="40% - Accent1 12 5 7" xfId="5944"/>
    <cellStyle name="40% - Accent1 12 5 7 2" xfId="5945"/>
    <cellStyle name="40% - Accent1 12 5 7 2 2" xfId="5946"/>
    <cellStyle name="40% - Accent1 12 5 7 3" xfId="5947"/>
    <cellStyle name="40% - Accent1 12 5 8" xfId="5948"/>
    <cellStyle name="40% - Accent1 12 5 8 2" xfId="5949"/>
    <cellStyle name="40% - Accent1 12 5 8 2 2" xfId="5950"/>
    <cellStyle name="40% - Accent1 12 5 8 3" xfId="5951"/>
    <cellStyle name="40% - Accent1 12 5 9" xfId="5952"/>
    <cellStyle name="40% - Accent1 12 5 9 2" xfId="5953"/>
    <cellStyle name="40% - Accent1 12 6" xfId="5954"/>
    <cellStyle name="40% - Accent1 12 6 2" xfId="5955"/>
    <cellStyle name="40% - Accent1 12 6 2 2" xfId="5956"/>
    <cellStyle name="40% - Accent1 12 6 2 2 2" xfId="5957"/>
    <cellStyle name="40% - Accent1 12 6 2 2 2 2" xfId="5958"/>
    <cellStyle name="40% - Accent1 12 6 2 2 2 2 2" xfId="5959"/>
    <cellStyle name="40% - Accent1 12 6 2 2 2 3" xfId="5960"/>
    <cellStyle name="40% - Accent1 12 6 2 2 3" xfId="5961"/>
    <cellStyle name="40% - Accent1 12 6 2 2 3 2" xfId="5962"/>
    <cellStyle name="40% - Accent1 12 6 2 2 3 2 2" xfId="5963"/>
    <cellStyle name="40% - Accent1 12 6 2 2 3 3" xfId="5964"/>
    <cellStyle name="40% - Accent1 12 6 2 2 4" xfId="5965"/>
    <cellStyle name="40% - Accent1 12 6 2 2 4 2" xfId="5966"/>
    <cellStyle name="40% - Accent1 12 6 2 2 5" xfId="5967"/>
    <cellStyle name="40% - Accent1 12 6 2 3" xfId="5968"/>
    <cellStyle name="40% - Accent1 12 6 2 3 2" xfId="5969"/>
    <cellStyle name="40% - Accent1 12 6 2 3 2 2" xfId="5970"/>
    <cellStyle name="40% - Accent1 12 6 2 3 3" xfId="5971"/>
    <cellStyle name="40% - Accent1 12 6 2 4" xfId="5972"/>
    <cellStyle name="40% - Accent1 12 6 2 4 2" xfId="5973"/>
    <cellStyle name="40% - Accent1 12 6 2 4 2 2" xfId="5974"/>
    <cellStyle name="40% - Accent1 12 6 2 4 3" xfId="5975"/>
    <cellStyle name="40% - Accent1 12 6 2 5" xfId="5976"/>
    <cellStyle name="40% - Accent1 12 6 2 5 2" xfId="5977"/>
    <cellStyle name="40% - Accent1 12 6 2 6" xfId="5978"/>
    <cellStyle name="40% - Accent1 12 6 2 6 2" xfId="5979"/>
    <cellStyle name="40% - Accent1 12 6 2 7" xfId="5980"/>
    <cellStyle name="40% - Accent1 12 6 3" xfId="5981"/>
    <cellStyle name="40% - Accent1 12 6 3 2" xfId="5982"/>
    <cellStyle name="40% - Accent1 12 6 3 2 2" xfId="5983"/>
    <cellStyle name="40% - Accent1 12 6 3 2 2 2" xfId="5984"/>
    <cellStyle name="40% - Accent1 12 6 3 2 3" xfId="5985"/>
    <cellStyle name="40% - Accent1 12 6 3 3" xfId="5986"/>
    <cellStyle name="40% - Accent1 12 6 3 3 2" xfId="5987"/>
    <cellStyle name="40% - Accent1 12 6 3 3 2 2" xfId="5988"/>
    <cellStyle name="40% - Accent1 12 6 3 3 3" xfId="5989"/>
    <cellStyle name="40% - Accent1 12 6 3 4" xfId="5990"/>
    <cellStyle name="40% - Accent1 12 6 3 4 2" xfId="5991"/>
    <cellStyle name="40% - Accent1 12 6 3 5" xfId="5992"/>
    <cellStyle name="40% - Accent1 12 6 4" xfId="5993"/>
    <cellStyle name="40% - Accent1 12 6 4 2" xfId="5994"/>
    <cellStyle name="40% - Accent1 12 6 4 2 2" xfId="5995"/>
    <cellStyle name="40% - Accent1 12 6 4 3" xfId="5996"/>
    <cellStyle name="40% - Accent1 12 6 5" xfId="5997"/>
    <cellStyle name="40% - Accent1 12 6 5 2" xfId="5998"/>
    <cellStyle name="40% - Accent1 12 6 5 2 2" xfId="5999"/>
    <cellStyle name="40% - Accent1 12 6 5 3" xfId="6000"/>
    <cellStyle name="40% - Accent1 12 6 6" xfId="6001"/>
    <cellStyle name="40% - Accent1 12 6 6 2" xfId="6002"/>
    <cellStyle name="40% - Accent1 12 6 7" xfId="6003"/>
    <cellStyle name="40% - Accent1 12 6 7 2" xfId="6004"/>
    <cellStyle name="40% - Accent1 12 6 8" xfId="6005"/>
    <cellStyle name="40% - Accent1 12 7" xfId="6006"/>
    <cellStyle name="40% - Accent1 12 7 2" xfId="6007"/>
    <cellStyle name="40% - Accent1 12 7 2 2" xfId="6008"/>
    <cellStyle name="40% - Accent1 12 7 2 2 2" xfId="6009"/>
    <cellStyle name="40% - Accent1 12 7 2 2 2 2" xfId="6010"/>
    <cellStyle name="40% - Accent1 12 7 2 2 3" xfId="6011"/>
    <cellStyle name="40% - Accent1 12 7 2 3" xfId="6012"/>
    <cellStyle name="40% - Accent1 12 7 2 3 2" xfId="6013"/>
    <cellStyle name="40% - Accent1 12 7 2 3 2 2" xfId="6014"/>
    <cellStyle name="40% - Accent1 12 7 2 3 3" xfId="6015"/>
    <cellStyle name="40% - Accent1 12 7 2 4" xfId="6016"/>
    <cellStyle name="40% - Accent1 12 7 2 4 2" xfId="6017"/>
    <cellStyle name="40% - Accent1 12 7 2 5" xfId="6018"/>
    <cellStyle name="40% - Accent1 12 7 3" xfId="6019"/>
    <cellStyle name="40% - Accent1 12 7 3 2" xfId="6020"/>
    <cellStyle name="40% - Accent1 12 7 3 2 2" xfId="6021"/>
    <cellStyle name="40% - Accent1 12 7 3 3" xfId="6022"/>
    <cellStyle name="40% - Accent1 12 7 4" xfId="6023"/>
    <cellStyle name="40% - Accent1 12 7 4 2" xfId="6024"/>
    <cellStyle name="40% - Accent1 12 7 4 2 2" xfId="6025"/>
    <cellStyle name="40% - Accent1 12 7 4 3" xfId="6026"/>
    <cellStyle name="40% - Accent1 12 7 5" xfId="6027"/>
    <cellStyle name="40% - Accent1 12 7 5 2" xfId="6028"/>
    <cellStyle name="40% - Accent1 12 7 6" xfId="6029"/>
    <cellStyle name="40% - Accent1 12 7 6 2" xfId="6030"/>
    <cellStyle name="40% - Accent1 12 7 7" xfId="6031"/>
    <cellStyle name="40% - Accent1 12 8" xfId="6032"/>
    <cellStyle name="40% - Accent1 12 8 2" xfId="6033"/>
    <cellStyle name="40% - Accent1 12 8 2 2" xfId="6034"/>
    <cellStyle name="40% - Accent1 12 8 2 2 2" xfId="6035"/>
    <cellStyle name="40% - Accent1 12 8 2 2 2 2" xfId="6036"/>
    <cellStyle name="40% - Accent1 12 8 2 2 3" xfId="6037"/>
    <cellStyle name="40% - Accent1 12 8 2 3" xfId="6038"/>
    <cellStyle name="40% - Accent1 12 8 2 3 2" xfId="6039"/>
    <cellStyle name="40% - Accent1 12 8 2 3 2 2" xfId="6040"/>
    <cellStyle name="40% - Accent1 12 8 2 3 3" xfId="6041"/>
    <cellStyle name="40% - Accent1 12 8 2 4" xfId="6042"/>
    <cellStyle name="40% - Accent1 12 8 2 4 2" xfId="6043"/>
    <cellStyle name="40% - Accent1 12 8 2 5" xfId="6044"/>
    <cellStyle name="40% - Accent1 12 8 3" xfId="6045"/>
    <cellStyle name="40% - Accent1 12 8 3 2" xfId="6046"/>
    <cellStyle name="40% - Accent1 12 8 3 2 2" xfId="6047"/>
    <cellStyle name="40% - Accent1 12 8 3 3" xfId="6048"/>
    <cellStyle name="40% - Accent1 12 8 4" xfId="6049"/>
    <cellStyle name="40% - Accent1 12 8 4 2" xfId="6050"/>
    <cellStyle name="40% - Accent1 12 8 4 2 2" xfId="6051"/>
    <cellStyle name="40% - Accent1 12 8 4 3" xfId="6052"/>
    <cellStyle name="40% - Accent1 12 8 5" xfId="6053"/>
    <cellStyle name="40% - Accent1 12 8 5 2" xfId="6054"/>
    <cellStyle name="40% - Accent1 12 8 6" xfId="6055"/>
    <cellStyle name="40% - Accent1 12 8 6 2" xfId="6056"/>
    <cellStyle name="40% - Accent1 12 8 7" xfId="6057"/>
    <cellStyle name="40% - Accent1 12 9" xfId="6058"/>
    <cellStyle name="40% - Accent1 12 9 2" xfId="6059"/>
    <cellStyle name="40% - Accent1 12 9 2 2" xfId="6060"/>
    <cellStyle name="40% - Accent1 12 9 2 2 2" xfId="6061"/>
    <cellStyle name="40% - Accent1 12 9 2 3" xfId="6062"/>
    <cellStyle name="40% - Accent1 12 9 3" xfId="6063"/>
    <cellStyle name="40% - Accent1 12 9 3 2" xfId="6064"/>
    <cellStyle name="40% - Accent1 12 9 3 2 2" xfId="6065"/>
    <cellStyle name="40% - Accent1 12 9 3 3" xfId="6066"/>
    <cellStyle name="40% - Accent1 12 9 4" xfId="6067"/>
    <cellStyle name="40% - Accent1 12 9 4 2" xfId="6068"/>
    <cellStyle name="40% - Accent1 12 9 5" xfId="6069"/>
    <cellStyle name="40% - Accent1 13" xfId="6070"/>
    <cellStyle name="40% - Accent1 2" xfId="6071"/>
    <cellStyle name="40% - Accent1 2 2" xfId="6072"/>
    <cellStyle name="40% - Accent1 2 2 2" xfId="6073"/>
    <cellStyle name="40% - Accent1 2 3" xfId="6074"/>
    <cellStyle name="40% - Accent1 3" xfId="6075"/>
    <cellStyle name="40% - Accent1 3 2" xfId="6076"/>
    <cellStyle name="40% - Accent1 4" xfId="6077"/>
    <cellStyle name="40% - Accent1 4 2" xfId="6078"/>
    <cellStyle name="40% - Accent1 5" xfId="6079"/>
    <cellStyle name="40% - Accent1 5 2" xfId="6080"/>
    <cellStyle name="40% - Accent1 6" xfId="6081"/>
    <cellStyle name="40% - Accent1 6 2" xfId="6082"/>
    <cellStyle name="40% - Accent1 7" xfId="6083"/>
    <cellStyle name="40% - Accent1 7 2" xfId="6084"/>
    <cellStyle name="40% - Accent1 8" xfId="6085"/>
    <cellStyle name="40% - Accent1 8 2" xfId="6086"/>
    <cellStyle name="40% - Accent1 9" xfId="6087"/>
    <cellStyle name="40% - Accent1 9 2" xfId="6088"/>
    <cellStyle name="40% - Accent2 10" xfId="6089"/>
    <cellStyle name="40% - Accent2 10 2" xfId="6090"/>
    <cellStyle name="40% - Accent2 11" xfId="6091"/>
    <cellStyle name="40% - Accent2 11 2" xfId="6092"/>
    <cellStyle name="40% - Accent2 12" xfId="6093"/>
    <cellStyle name="40% - Accent2 12 10" xfId="6094"/>
    <cellStyle name="40% - Accent2 12 10 2" xfId="6095"/>
    <cellStyle name="40% - Accent2 12 10 2 2" xfId="6096"/>
    <cellStyle name="40% - Accent2 12 10 2 2 2" xfId="6097"/>
    <cellStyle name="40% - Accent2 12 10 2 3" xfId="6098"/>
    <cellStyle name="40% - Accent2 12 10 3" xfId="6099"/>
    <cellStyle name="40% - Accent2 12 10 3 2" xfId="6100"/>
    <cellStyle name="40% - Accent2 12 10 4" xfId="6101"/>
    <cellStyle name="40% - Accent2 12 11" xfId="6102"/>
    <cellStyle name="40% - Accent2 12 11 2" xfId="6103"/>
    <cellStyle name="40% - Accent2 12 11 2 2" xfId="6104"/>
    <cellStyle name="40% - Accent2 12 11 2 2 2" xfId="6105"/>
    <cellStyle name="40% - Accent2 12 11 2 3" xfId="6106"/>
    <cellStyle name="40% - Accent2 12 11 3" xfId="6107"/>
    <cellStyle name="40% - Accent2 12 11 3 2" xfId="6108"/>
    <cellStyle name="40% - Accent2 12 11 4" xfId="6109"/>
    <cellStyle name="40% - Accent2 12 12" xfId="6110"/>
    <cellStyle name="40% - Accent2 12 12 2" xfId="6111"/>
    <cellStyle name="40% - Accent2 12 12 2 2" xfId="6112"/>
    <cellStyle name="40% - Accent2 12 12 3" xfId="6113"/>
    <cellStyle name="40% - Accent2 12 13" xfId="6114"/>
    <cellStyle name="40% - Accent2 12 13 2" xfId="6115"/>
    <cellStyle name="40% - Accent2 12 14" xfId="6116"/>
    <cellStyle name="40% - Accent2 12 14 2" xfId="6117"/>
    <cellStyle name="40% - Accent2 12 15" xfId="6118"/>
    <cellStyle name="40% - Accent2 12 2" xfId="6119"/>
    <cellStyle name="40% - Accent2 12 2 10" xfId="6120"/>
    <cellStyle name="40% - Accent2 12 2 10 2" xfId="6121"/>
    <cellStyle name="40% - Accent2 12 2 11" xfId="6122"/>
    <cellStyle name="40% - Accent2 12 2 11 2" xfId="6123"/>
    <cellStyle name="40% - Accent2 12 2 12" xfId="6124"/>
    <cellStyle name="40% - Accent2 12 2 2" xfId="6125"/>
    <cellStyle name="40% - Accent2 12 2 2 10" xfId="6126"/>
    <cellStyle name="40% - Accent2 12 2 2 10 2" xfId="6127"/>
    <cellStyle name="40% - Accent2 12 2 2 11" xfId="6128"/>
    <cellStyle name="40% - Accent2 12 2 2 2" xfId="6129"/>
    <cellStyle name="40% - Accent2 12 2 2 2 2" xfId="6130"/>
    <cellStyle name="40% - Accent2 12 2 2 2 2 2" xfId="6131"/>
    <cellStyle name="40% - Accent2 12 2 2 2 2 2 2" xfId="6132"/>
    <cellStyle name="40% - Accent2 12 2 2 2 2 2 2 2" xfId="6133"/>
    <cellStyle name="40% - Accent2 12 2 2 2 2 2 2 2 2" xfId="6134"/>
    <cellStyle name="40% - Accent2 12 2 2 2 2 2 2 3" xfId="6135"/>
    <cellStyle name="40% - Accent2 12 2 2 2 2 2 3" xfId="6136"/>
    <cellStyle name="40% - Accent2 12 2 2 2 2 2 3 2" xfId="6137"/>
    <cellStyle name="40% - Accent2 12 2 2 2 2 2 3 2 2" xfId="6138"/>
    <cellStyle name="40% - Accent2 12 2 2 2 2 2 3 3" xfId="6139"/>
    <cellStyle name="40% - Accent2 12 2 2 2 2 2 4" xfId="6140"/>
    <cellStyle name="40% - Accent2 12 2 2 2 2 2 4 2" xfId="6141"/>
    <cellStyle name="40% - Accent2 12 2 2 2 2 2 5" xfId="6142"/>
    <cellStyle name="40% - Accent2 12 2 2 2 2 3" xfId="6143"/>
    <cellStyle name="40% - Accent2 12 2 2 2 2 3 2" xfId="6144"/>
    <cellStyle name="40% - Accent2 12 2 2 2 2 3 2 2" xfId="6145"/>
    <cellStyle name="40% - Accent2 12 2 2 2 2 3 3" xfId="6146"/>
    <cellStyle name="40% - Accent2 12 2 2 2 2 4" xfId="6147"/>
    <cellStyle name="40% - Accent2 12 2 2 2 2 4 2" xfId="6148"/>
    <cellStyle name="40% - Accent2 12 2 2 2 2 4 2 2" xfId="6149"/>
    <cellStyle name="40% - Accent2 12 2 2 2 2 4 3" xfId="6150"/>
    <cellStyle name="40% - Accent2 12 2 2 2 2 5" xfId="6151"/>
    <cellStyle name="40% - Accent2 12 2 2 2 2 5 2" xfId="6152"/>
    <cellStyle name="40% - Accent2 12 2 2 2 2 6" xfId="6153"/>
    <cellStyle name="40% - Accent2 12 2 2 2 2 6 2" xfId="6154"/>
    <cellStyle name="40% - Accent2 12 2 2 2 2 7" xfId="6155"/>
    <cellStyle name="40% - Accent2 12 2 2 2 3" xfId="6156"/>
    <cellStyle name="40% - Accent2 12 2 2 2 3 2" xfId="6157"/>
    <cellStyle name="40% - Accent2 12 2 2 2 3 2 2" xfId="6158"/>
    <cellStyle name="40% - Accent2 12 2 2 2 3 2 2 2" xfId="6159"/>
    <cellStyle name="40% - Accent2 12 2 2 2 3 2 3" xfId="6160"/>
    <cellStyle name="40% - Accent2 12 2 2 2 3 3" xfId="6161"/>
    <cellStyle name="40% - Accent2 12 2 2 2 3 3 2" xfId="6162"/>
    <cellStyle name="40% - Accent2 12 2 2 2 3 3 2 2" xfId="6163"/>
    <cellStyle name="40% - Accent2 12 2 2 2 3 3 3" xfId="6164"/>
    <cellStyle name="40% - Accent2 12 2 2 2 3 4" xfId="6165"/>
    <cellStyle name="40% - Accent2 12 2 2 2 3 4 2" xfId="6166"/>
    <cellStyle name="40% - Accent2 12 2 2 2 3 5" xfId="6167"/>
    <cellStyle name="40% - Accent2 12 2 2 2 4" xfId="6168"/>
    <cellStyle name="40% - Accent2 12 2 2 2 4 2" xfId="6169"/>
    <cellStyle name="40% - Accent2 12 2 2 2 4 2 2" xfId="6170"/>
    <cellStyle name="40% - Accent2 12 2 2 2 4 3" xfId="6171"/>
    <cellStyle name="40% - Accent2 12 2 2 2 5" xfId="6172"/>
    <cellStyle name="40% - Accent2 12 2 2 2 5 2" xfId="6173"/>
    <cellStyle name="40% - Accent2 12 2 2 2 5 2 2" xfId="6174"/>
    <cellStyle name="40% - Accent2 12 2 2 2 5 3" xfId="6175"/>
    <cellStyle name="40% - Accent2 12 2 2 2 6" xfId="6176"/>
    <cellStyle name="40% - Accent2 12 2 2 2 6 2" xfId="6177"/>
    <cellStyle name="40% - Accent2 12 2 2 2 7" xfId="6178"/>
    <cellStyle name="40% - Accent2 12 2 2 2 7 2" xfId="6179"/>
    <cellStyle name="40% - Accent2 12 2 2 2 8" xfId="6180"/>
    <cellStyle name="40% - Accent2 12 2 2 3" xfId="6181"/>
    <cellStyle name="40% - Accent2 12 2 2 3 2" xfId="6182"/>
    <cellStyle name="40% - Accent2 12 2 2 3 2 2" xfId="6183"/>
    <cellStyle name="40% - Accent2 12 2 2 3 2 2 2" xfId="6184"/>
    <cellStyle name="40% - Accent2 12 2 2 3 2 2 2 2" xfId="6185"/>
    <cellStyle name="40% - Accent2 12 2 2 3 2 2 3" xfId="6186"/>
    <cellStyle name="40% - Accent2 12 2 2 3 2 3" xfId="6187"/>
    <cellStyle name="40% - Accent2 12 2 2 3 2 3 2" xfId="6188"/>
    <cellStyle name="40% - Accent2 12 2 2 3 2 3 2 2" xfId="6189"/>
    <cellStyle name="40% - Accent2 12 2 2 3 2 3 3" xfId="6190"/>
    <cellStyle name="40% - Accent2 12 2 2 3 2 4" xfId="6191"/>
    <cellStyle name="40% - Accent2 12 2 2 3 2 4 2" xfId="6192"/>
    <cellStyle name="40% - Accent2 12 2 2 3 2 5" xfId="6193"/>
    <cellStyle name="40% - Accent2 12 2 2 3 3" xfId="6194"/>
    <cellStyle name="40% - Accent2 12 2 2 3 3 2" xfId="6195"/>
    <cellStyle name="40% - Accent2 12 2 2 3 3 2 2" xfId="6196"/>
    <cellStyle name="40% - Accent2 12 2 2 3 3 3" xfId="6197"/>
    <cellStyle name="40% - Accent2 12 2 2 3 4" xfId="6198"/>
    <cellStyle name="40% - Accent2 12 2 2 3 4 2" xfId="6199"/>
    <cellStyle name="40% - Accent2 12 2 2 3 4 2 2" xfId="6200"/>
    <cellStyle name="40% - Accent2 12 2 2 3 4 3" xfId="6201"/>
    <cellStyle name="40% - Accent2 12 2 2 3 5" xfId="6202"/>
    <cellStyle name="40% - Accent2 12 2 2 3 5 2" xfId="6203"/>
    <cellStyle name="40% - Accent2 12 2 2 3 6" xfId="6204"/>
    <cellStyle name="40% - Accent2 12 2 2 3 6 2" xfId="6205"/>
    <cellStyle name="40% - Accent2 12 2 2 3 7" xfId="6206"/>
    <cellStyle name="40% - Accent2 12 2 2 4" xfId="6207"/>
    <cellStyle name="40% - Accent2 12 2 2 4 2" xfId="6208"/>
    <cellStyle name="40% - Accent2 12 2 2 4 2 2" xfId="6209"/>
    <cellStyle name="40% - Accent2 12 2 2 4 2 2 2" xfId="6210"/>
    <cellStyle name="40% - Accent2 12 2 2 4 2 2 2 2" xfId="6211"/>
    <cellStyle name="40% - Accent2 12 2 2 4 2 2 3" xfId="6212"/>
    <cellStyle name="40% - Accent2 12 2 2 4 2 3" xfId="6213"/>
    <cellStyle name="40% - Accent2 12 2 2 4 2 3 2" xfId="6214"/>
    <cellStyle name="40% - Accent2 12 2 2 4 2 3 2 2" xfId="6215"/>
    <cellStyle name="40% - Accent2 12 2 2 4 2 3 3" xfId="6216"/>
    <cellStyle name="40% - Accent2 12 2 2 4 2 4" xfId="6217"/>
    <cellStyle name="40% - Accent2 12 2 2 4 2 4 2" xfId="6218"/>
    <cellStyle name="40% - Accent2 12 2 2 4 2 5" xfId="6219"/>
    <cellStyle name="40% - Accent2 12 2 2 4 3" xfId="6220"/>
    <cellStyle name="40% - Accent2 12 2 2 4 3 2" xfId="6221"/>
    <cellStyle name="40% - Accent2 12 2 2 4 3 2 2" xfId="6222"/>
    <cellStyle name="40% - Accent2 12 2 2 4 3 3" xfId="6223"/>
    <cellStyle name="40% - Accent2 12 2 2 4 4" xfId="6224"/>
    <cellStyle name="40% - Accent2 12 2 2 4 4 2" xfId="6225"/>
    <cellStyle name="40% - Accent2 12 2 2 4 4 2 2" xfId="6226"/>
    <cellStyle name="40% - Accent2 12 2 2 4 4 3" xfId="6227"/>
    <cellStyle name="40% - Accent2 12 2 2 4 5" xfId="6228"/>
    <cellStyle name="40% - Accent2 12 2 2 4 5 2" xfId="6229"/>
    <cellStyle name="40% - Accent2 12 2 2 4 6" xfId="6230"/>
    <cellStyle name="40% - Accent2 12 2 2 4 6 2" xfId="6231"/>
    <cellStyle name="40% - Accent2 12 2 2 4 7" xfId="6232"/>
    <cellStyle name="40% - Accent2 12 2 2 5" xfId="6233"/>
    <cellStyle name="40% - Accent2 12 2 2 5 2" xfId="6234"/>
    <cellStyle name="40% - Accent2 12 2 2 5 2 2" xfId="6235"/>
    <cellStyle name="40% - Accent2 12 2 2 5 2 2 2" xfId="6236"/>
    <cellStyle name="40% - Accent2 12 2 2 5 2 3" xfId="6237"/>
    <cellStyle name="40% - Accent2 12 2 2 5 3" xfId="6238"/>
    <cellStyle name="40% - Accent2 12 2 2 5 3 2" xfId="6239"/>
    <cellStyle name="40% - Accent2 12 2 2 5 3 2 2" xfId="6240"/>
    <cellStyle name="40% - Accent2 12 2 2 5 3 3" xfId="6241"/>
    <cellStyle name="40% - Accent2 12 2 2 5 4" xfId="6242"/>
    <cellStyle name="40% - Accent2 12 2 2 5 4 2" xfId="6243"/>
    <cellStyle name="40% - Accent2 12 2 2 5 5" xfId="6244"/>
    <cellStyle name="40% - Accent2 12 2 2 6" xfId="6245"/>
    <cellStyle name="40% - Accent2 12 2 2 6 2" xfId="6246"/>
    <cellStyle name="40% - Accent2 12 2 2 6 2 2" xfId="6247"/>
    <cellStyle name="40% - Accent2 12 2 2 6 2 2 2" xfId="6248"/>
    <cellStyle name="40% - Accent2 12 2 2 6 2 3" xfId="6249"/>
    <cellStyle name="40% - Accent2 12 2 2 6 3" xfId="6250"/>
    <cellStyle name="40% - Accent2 12 2 2 6 3 2" xfId="6251"/>
    <cellStyle name="40% - Accent2 12 2 2 6 4" xfId="6252"/>
    <cellStyle name="40% - Accent2 12 2 2 7" xfId="6253"/>
    <cellStyle name="40% - Accent2 12 2 2 7 2" xfId="6254"/>
    <cellStyle name="40% - Accent2 12 2 2 7 2 2" xfId="6255"/>
    <cellStyle name="40% - Accent2 12 2 2 7 3" xfId="6256"/>
    <cellStyle name="40% - Accent2 12 2 2 8" xfId="6257"/>
    <cellStyle name="40% - Accent2 12 2 2 8 2" xfId="6258"/>
    <cellStyle name="40% - Accent2 12 2 2 8 2 2" xfId="6259"/>
    <cellStyle name="40% - Accent2 12 2 2 8 3" xfId="6260"/>
    <cellStyle name="40% - Accent2 12 2 2 9" xfId="6261"/>
    <cellStyle name="40% - Accent2 12 2 2 9 2" xfId="6262"/>
    <cellStyle name="40% - Accent2 12 2 3" xfId="6263"/>
    <cellStyle name="40% - Accent2 12 2 3 2" xfId="6264"/>
    <cellStyle name="40% - Accent2 12 2 3 2 2" xfId="6265"/>
    <cellStyle name="40% - Accent2 12 2 3 2 2 2" xfId="6266"/>
    <cellStyle name="40% - Accent2 12 2 3 2 2 2 2" xfId="6267"/>
    <cellStyle name="40% - Accent2 12 2 3 2 2 2 2 2" xfId="6268"/>
    <cellStyle name="40% - Accent2 12 2 3 2 2 2 3" xfId="6269"/>
    <cellStyle name="40% - Accent2 12 2 3 2 2 3" xfId="6270"/>
    <cellStyle name="40% - Accent2 12 2 3 2 2 3 2" xfId="6271"/>
    <cellStyle name="40% - Accent2 12 2 3 2 2 3 2 2" xfId="6272"/>
    <cellStyle name="40% - Accent2 12 2 3 2 2 3 3" xfId="6273"/>
    <cellStyle name="40% - Accent2 12 2 3 2 2 4" xfId="6274"/>
    <cellStyle name="40% - Accent2 12 2 3 2 2 4 2" xfId="6275"/>
    <cellStyle name="40% - Accent2 12 2 3 2 2 5" xfId="6276"/>
    <cellStyle name="40% - Accent2 12 2 3 2 3" xfId="6277"/>
    <cellStyle name="40% - Accent2 12 2 3 2 3 2" xfId="6278"/>
    <cellStyle name="40% - Accent2 12 2 3 2 3 2 2" xfId="6279"/>
    <cellStyle name="40% - Accent2 12 2 3 2 3 3" xfId="6280"/>
    <cellStyle name="40% - Accent2 12 2 3 2 4" xfId="6281"/>
    <cellStyle name="40% - Accent2 12 2 3 2 4 2" xfId="6282"/>
    <cellStyle name="40% - Accent2 12 2 3 2 4 2 2" xfId="6283"/>
    <cellStyle name="40% - Accent2 12 2 3 2 4 3" xfId="6284"/>
    <cellStyle name="40% - Accent2 12 2 3 2 5" xfId="6285"/>
    <cellStyle name="40% - Accent2 12 2 3 2 5 2" xfId="6286"/>
    <cellStyle name="40% - Accent2 12 2 3 2 6" xfId="6287"/>
    <cellStyle name="40% - Accent2 12 2 3 2 6 2" xfId="6288"/>
    <cellStyle name="40% - Accent2 12 2 3 2 7" xfId="6289"/>
    <cellStyle name="40% - Accent2 12 2 3 3" xfId="6290"/>
    <cellStyle name="40% - Accent2 12 2 3 3 2" xfId="6291"/>
    <cellStyle name="40% - Accent2 12 2 3 3 2 2" xfId="6292"/>
    <cellStyle name="40% - Accent2 12 2 3 3 2 2 2" xfId="6293"/>
    <cellStyle name="40% - Accent2 12 2 3 3 2 3" xfId="6294"/>
    <cellStyle name="40% - Accent2 12 2 3 3 3" xfId="6295"/>
    <cellStyle name="40% - Accent2 12 2 3 3 3 2" xfId="6296"/>
    <cellStyle name="40% - Accent2 12 2 3 3 3 2 2" xfId="6297"/>
    <cellStyle name="40% - Accent2 12 2 3 3 3 3" xfId="6298"/>
    <cellStyle name="40% - Accent2 12 2 3 3 4" xfId="6299"/>
    <cellStyle name="40% - Accent2 12 2 3 3 4 2" xfId="6300"/>
    <cellStyle name="40% - Accent2 12 2 3 3 5" xfId="6301"/>
    <cellStyle name="40% - Accent2 12 2 3 4" xfId="6302"/>
    <cellStyle name="40% - Accent2 12 2 3 4 2" xfId="6303"/>
    <cellStyle name="40% - Accent2 12 2 3 4 2 2" xfId="6304"/>
    <cellStyle name="40% - Accent2 12 2 3 4 3" xfId="6305"/>
    <cellStyle name="40% - Accent2 12 2 3 5" xfId="6306"/>
    <cellStyle name="40% - Accent2 12 2 3 5 2" xfId="6307"/>
    <cellStyle name="40% - Accent2 12 2 3 5 2 2" xfId="6308"/>
    <cellStyle name="40% - Accent2 12 2 3 5 3" xfId="6309"/>
    <cellStyle name="40% - Accent2 12 2 3 6" xfId="6310"/>
    <cellStyle name="40% - Accent2 12 2 3 6 2" xfId="6311"/>
    <cellStyle name="40% - Accent2 12 2 3 7" xfId="6312"/>
    <cellStyle name="40% - Accent2 12 2 3 7 2" xfId="6313"/>
    <cellStyle name="40% - Accent2 12 2 3 8" xfId="6314"/>
    <cellStyle name="40% - Accent2 12 2 4" xfId="6315"/>
    <cellStyle name="40% - Accent2 12 2 4 2" xfId="6316"/>
    <cellStyle name="40% - Accent2 12 2 4 2 2" xfId="6317"/>
    <cellStyle name="40% - Accent2 12 2 4 2 2 2" xfId="6318"/>
    <cellStyle name="40% - Accent2 12 2 4 2 2 2 2" xfId="6319"/>
    <cellStyle name="40% - Accent2 12 2 4 2 2 3" xfId="6320"/>
    <cellStyle name="40% - Accent2 12 2 4 2 3" xfId="6321"/>
    <cellStyle name="40% - Accent2 12 2 4 2 3 2" xfId="6322"/>
    <cellStyle name="40% - Accent2 12 2 4 2 3 2 2" xfId="6323"/>
    <cellStyle name="40% - Accent2 12 2 4 2 3 3" xfId="6324"/>
    <cellStyle name="40% - Accent2 12 2 4 2 4" xfId="6325"/>
    <cellStyle name="40% - Accent2 12 2 4 2 4 2" xfId="6326"/>
    <cellStyle name="40% - Accent2 12 2 4 2 5" xfId="6327"/>
    <cellStyle name="40% - Accent2 12 2 4 3" xfId="6328"/>
    <cellStyle name="40% - Accent2 12 2 4 3 2" xfId="6329"/>
    <cellStyle name="40% - Accent2 12 2 4 3 2 2" xfId="6330"/>
    <cellStyle name="40% - Accent2 12 2 4 3 3" xfId="6331"/>
    <cellStyle name="40% - Accent2 12 2 4 4" xfId="6332"/>
    <cellStyle name="40% - Accent2 12 2 4 4 2" xfId="6333"/>
    <cellStyle name="40% - Accent2 12 2 4 4 2 2" xfId="6334"/>
    <cellStyle name="40% - Accent2 12 2 4 4 3" xfId="6335"/>
    <cellStyle name="40% - Accent2 12 2 4 5" xfId="6336"/>
    <cellStyle name="40% - Accent2 12 2 4 5 2" xfId="6337"/>
    <cellStyle name="40% - Accent2 12 2 4 6" xfId="6338"/>
    <cellStyle name="40% - Accent2 12 2 4 6 2" xfId="6339"/>
    <cellStyle name="40% - Accent2 12 2 4 7" xfId="6340"/>
    <cellStyle name="40% - Accent2 12 2 5" xfId="6341"/>
    <cellStyle name="40% - Accent2 12 2 5 2" xfId="6342"/>
    <cellStyle name="40% - Accent2 12 2 5 2 2" xfId="6343"/>
    <cellStyle name="40% - Accent2 12 2 5 2 2 2" xfId="6344"/>
    <cellStyle name="40% - Accent2 12 2 5 2 2 2 2" xfId="6345"/>
    <cellStyle name="40% - Accent2 12 2 5 2 2 3" xfId="6346"/>
    <cellStyle name="40% - Accent2 12 2 5 2 3" xfId="6347"/>
    <cellStyle name="40% - Accent2 12 2 5 2 3 2" xfId="6348"/>
    <cellStyle name="40% - Accent2 12 2 5 2 3 2 2" xfId="6349"/>
    <cellStyle name="40% - Accent2 12 2 5 2 3 3" xfId="6350"/>
    <cellStyle name="40% - Accent2 12 2 5 2 4" xfId="6351"/>
    <cellStyle name="40% - Accent2 12 2 5 2 4 2" xfId="6352"/>
    <cellStyle name="40% - Accent2 12 2 5 2 5" xfId="6353"/>
    <cellStyle name="40% - Accent2 12 2 5 3" xfId="6354"/>
    <cellStyle name="40% - Accent2 12 2 5 3 2" xfId="6355"/>
    <cellStyle name="40% - Accent2 12 2 5 3 2 2" xfId="6356"/>
    <cellStyle name="40% - Accent2 12 2 5 3 3" xfId="6357"/>
    <cellStyle name="40% - Accent2 12 2 5 4" xfId="6358"/>
    <cellStyle name="40% - Accent2 12 2 5 4 2" xfId="6359"/>
    <cellStyle name="40% - Accent2 12 2 5 4 2 2" xfId="6360"/>
    <cellStyle name="40% - Accent2 12 2 5 4 3" xfId="6361"/>
    <cellStyle name="40% - Accent2 12 2 5 5" xfId="6362"/>
    <cellStyle name="40% - Accent2 12 2 5 5 2" xfId="6363"/>
    <cellStyle name="40% - Accent2 12 2 5 6" xfId="6364"/>
    <cellStyle name="40% - Accent2 12 2 5 6 2" xfId="6365"/>
    <cellStyle name="40% - Accent2 12 2 5 7" xfId="6366"/>
    <cellStyle name="40% - Accent2 12 2 6" xfId="6367"/>
    <cellStyle name="40% - Accent2 12 2 6 2" xfId="6368"/>
    <cellStyle name="40% - Accent2 12 2 6 2 2" xfId="6369"/>
    <cellStyle name="40% - Accent2 12 2 6 2 2 2" xfId="6370"/>
    <cellStyle name="40% - Accent2 12 2 6 2 3" xfId="6371"/>
    <cellStyle name="40% - Accent2 12 2 6 3" xfId="6372"/>
    <cellStyle name="40% - Accent2 12 2 6 3 2" xfId="6373"/>
    <cellStyle name="40% - Accent2 12 2 6 3 2 2" xfId="6374"/>
    <cellStyle name="40% - Accent2 12 2 6 3 3" xfId="6375"/>
    <cellStyle name="40% - Accent2 12 2 6 4" xfId="6376"/>
    <cellStyle name="40% - Accent2 12 2 6 4 2" xfId="6377"/>
    <cellStyle name="40% - Accent2 12 2 6 5" xfId="6378"/>
    <cellStyle name="40% - Accent2 12 2 7" xfId="6379"/>
    <cellStyle name="40% - Accent2 12 2 7 2" xfId="6380"/>
    <cellStyle name="40% - Accent2 12 2 7 2 2" xfId="6381"/>
    <cellStyle name="40% - Accent2 12 2 7 2 2 2" xfId="6382"/>
    <cellStyle name="40% - Accent2 12 2 7 2 3" xfId="6383"/>
    <cellStyle name="40% - Accent2 12 2 7 3" xfId="6384"/>
    <cellStyle name="40% - Accent2 12 2 7 3 2" xfId="6385"/>
    <cellStyle name="40% - Accent2 12 2 7 4" xfId="6386"/>
    <cellStyle name="40% - Accent2 12 2 8" xfId="6387"/>
    <cellStyle name="40% - Accent2 12 2 8 2" xfId="6388"/>
    <cellStyle name="40% - Accent2 12 2 8 2 2" xfId="6389"/>
    <cellStyle name="40% - Accent2 12 2 8 3" xfId="6390"/>
    <cellStyle name="40% - Accent2 12 2 9" xfId="6391"/>
    <cellStyle name="40% - Accent2 12 2 9 2" xfId="6392"/>
    <cellStyle name="40% - Accent2 12 2 9 2 2" xfId="6393"/>
    <cellStyle name="40% - Accent2 12 2 9 3" xfId="6394"/>
    <cellStyle name="40% - Accent2 12 3" xfId="6395"/>
    <cellStyle name="40% - Accent2 12 3 10" xfId="6396"/>
    <cellStyle name="40% - Accent2 12 3 10 2" xfId="6397"/>
    <cellStyle name="40% - Accent2 12 3 11" xfId="6398"/>
    <cellStyle name="40% - Accent2 12 3 2" xfId="6399"/>
    <cellStyle name="40% - Accent2 12 3 2 2" xfId="6400"/>
    <cellStyle name="40% - Accent2 12 3 2 2 2" xfId="6401"/>
    <cellStyle name="40% - Accent2 12 3 2 2 2 2" xfId="6402"/>
    <cellStyle name="40% - Accent2 12 3 2 2 2 2 2" xfId="6403"/>
    <cellStyle name="40% - Accent2 12 3 2 2 2 2 2 2" xfId="6404"/>
    <cellStyle name="40% - Accent2 12 3 2 2 2 2 3" xfId="6405"/>
    <cellStyle name="40% - Accent2 12 3 2 2 2 3" xfId="6406"/>
    <cellStyle name="40% - Accent2 12 3 2 2 2 3 2" xfId="6407"/>
    <cellStyle name="40% - Accent2 12 3 2 2 2 3 2 2" xfId="6408"/>
    <cellStyle name="40% - Accent2 12 3 2 2 2 3 3" xfId="6409"/>
    <cellStyle name="40% - Accent2 12 3 2 2 2 4" xfId="6410"/>
    <cellStyle name="40% - Accent2 12 3 2 2 2 4 2" xfId="6411"/>
    <cellStyle name="40% - Accent2 12 3 2 2 2 5" xfId="6412"/>
    <cellStyle name="40% - Accent2 12 3 2 2 3" xfId="6413"/>
    <cellStyle name="40% - Accent2 12 3 2 2 3 2" xfId="6414"/>
    <cellStyle name="40% - Accent2 12 3 2 2 3 2 2" xfId="6415"/>
    <cellStyle name="40% - Accent2 12 3 2 2 3 3" xfId="6416"/>
    <cellStyle name="40% - Accent2 12 3 2 2 4" xfId="6417"/>
    <cellStyle name="40% - Accent2 12 3 2 2 4 2" xfId="6418"/>
    <cellStyle name="40% - Accent2 12 3 2 2 4 2 2" xfId="6419"/>
    <cellStyle name="40% - Accent2 12 3 2 2 4 3" xfId="6420"/>
    <cellStyle name="40% - Accent2 12 3 2 2 5" xfId="6421"/>
    <cellStyle name="40% - Accent2 12 3 2 2 5 2" xfId="6422"/>
    <cellStyle name="40% - Accent2 12 3 2 2 6" xfId="6423"/>
    <cellStyle name="40% - Accent2 12 3 2 2 6 2" xfId="6424"/>
    <cellStyle name="40% - Accent2 12 3 2 2 7" xfId="6425"/>
    <cellStyle name="40% - Accent2 12 3 2 3" xfId="6426"/>
    <cellStyle name="40% - Accent2 12 3 2 3 2" xfId="6427"/>
    <cellStyle name="40% - Accent2 12 3 2 3 2 2" xfId="6428"/>
    <cellStyle name="40% - Accent2 12 3 2 3 2 2 2" xfId="6429"/>
    <cellStyle name="40% - Accent2 12 3 2 3 2 3" xfId="6430"/>
    <cellStyle name="40% - Accent2 12 3 2 3 3" xfId="6431"/>
    <cellStyle name="40% - Accent2 12 3 2 3 3 2" xfId="6432"/>
    <cellStyle name="40% - Accent2 12 3 2 3 3 2 2" xfId="6433"/>
    <cellStyle name="40% - Accent2 12 3 2 3 3 3" xfId="6434"/>
    <cellStyle name="40% - Accent2 12 3 2 3 4" xfId="6435"/>
    <cellStyle name="40% - Accent2 12 3 2 3 4 2" xfId="6436"/>
    <cellStyle name="40% - Accent2 12 3 2 3 5" xfId="6437"/>
    <cellStyle name="40% - Accent2 12 3 2 4" xfId="6438"/>
    <cellStyle name="40% - Accent2 12 3 2 4 2" xfId="6439"/>
    <cellStyle name="40% - Accent2 12 3 2 4 2 2" xfId="6440"/>
    <cellStyle name="40% - Accent2 12 3 2 4 3" xfId="6441"/>
    <cellStyle name="40% - Accent2 12 3 2 5" xfId="6442"/>
    <cellStyle name="40% - Accent2 12 3 2 5 2" xfId="6443"/>
    <cellStyle name="40% - Accent2 12 3 2 5 2 2" xfId="6444"/>
    <cellStyle name="40% - Accent2 12 3 2 5 3" xfId="6445"/>
    <cellStyle name="40% - Accent2 12 3 2 6" xfId="6446"/>
    <cellStyle name="40% - Accent2 12 3 2 6 2" xfId="6447"/>
    <cellStyle name="40% - Accent2 12 3 2 7" xfId="6448"/>
    <cellStyle name="40% - Accent2 12 3 2 7 2" xfId="6449"/>
    <cellStyle name="40% - Accent2 12 3 2 8" xfId="6450"/>
    <cellStyle name="40% - Accent2 12 3 3" xfId="6451"/>
    <cellStyle name="40% - Accent2 12 3 3 2" xfId="6452"/>
    <cellStyle name="40% - Accent2 12 3 3 2 2" xfId="6453"/>
    <cellStyle name="40% - Accent2 12 3 3 2 2 2" xfId="6454"/>
    <cellStyle name="40% - Accent2 12 3 3 2 2 2 2" xfId="6455"/>
    <cellStyle name="40% - Accent2 12 3 3 2 2 3" xfId="6456"/>
    <cellStyle name="40% - Accent2 12 3 3 2 3" xfId="6457"/>
    <cellStyle name="40% - Accent2 12 3 3 2 3 2" xfId="6458"/>
    <cellStyle name="40% - Accent2 12 3 3 2 3 2 2" xfId="6459"/>
    <cellStyle name="40% - Accent2 12 3 3 2 3 3" xfId="6460"/>
    <cellStyle name="40% - Accent2 12 3 3 2 4" xfId="6461"/>
    <cellStyle name="40% - Accent2 12 3 3 2 4 2" xfId="6462"/>
    <cellStyle name="40% - Accent2 12 3 3 2 5" xfId="6463"/>
    <cellStyle name="40% - Accent2 12 3 3 3" xfId="6464"/>
    <cellStyle name="40% - Accent2 12 3 3 3 2" xfId="6465"/>
    <cellStyle name="40% - Accent2 12 3 3 3 2 2" xfId="6466"/>
    <cellStyle name="40% - Accent2 12 3 3 3 3" xfId="6467"/>
    <cellStyle name="40% - Accent2 12 3 3 4" xfId="6468"/>
    <cellStyle name="40% - Accent2 12 3 3 4 2" xfId="6469"/>
    <cellStyle name="40% - Accent2 12 3 3 4 2 2" xfId="6470"/>
    <cellStyle name="40% - Accent2 12 3 3 4 3" xfId="6471"/>
    <cellStyle name="40% - Accent2 12 3 3 5" xfId="6472"/>
    <cellStyle name="40% - Accent2 12 3 3 5 2" xfId="6473"/>
    <cellStyle name="40% - Accent2 12 3 3 6" xfId="6474"/>
    <cellStyle name="40% - Accent2 12 3 3 6 2" xfId="6475"/>
    <cellStyle name="40% - Accent2 12 3 3 7" xfId="6476"/>
    <cellStyle name="40% - Accent2 12 3 4" xfId="6477"/>
    <cellStyle name="40% - Accent2 12 3 4 2" xfId="6478"/>
    <cellStyle name="40% - Accent2 12 3 4 2 2" xfId="6479"/>
    <cellStyle name="40% - Accent2 12 3 4 2 2 2" xfId="6480"/>
    <cellStyle name="40% - Accent2 12 3 4 2 2 2 2" xfId="6481"/>
    <cellStyle name="40% - Accent2 12 3 4 2 2 3" xfId="6482"/>
    <cellStyle name="40% - Accent2 12 3 4 2 3" xfId="6483"/>
    <cellStyle name="40% - Accent2 12 3 4 2 3 2" xfId="6484"/>
    <cellStyle name="40% - Accent2 12 3 4 2 3 2 2" xfId="6485"/>
    <cellStyle name="40% - Accent2 12 3 4 2 3 3" xfId="6486"/>
    <cellStyle name="40% - Accent2 12 3 4 2 4" xfId="6487"/>
    <cellStyle name="40% - Accent2 12 3 4 2 4 2" xfId="6488"/>
    <cellStyle name="40% - Accent2 12 3 4 2 5" xfId="6489"/>
    <cellStyle name="40% - Accent2 12 3 4 3" xfId="6490"/>
    <cellStyle name="40% - Accent2 12 3 4 3 2" xfId="6491"/>
    <cellStyle name="40% - Accent2 12 3 4 3 2 2" xfId="6492"/>
    <cellStyle name="40% - Accent2 12 3 4 3 3" xfId="6493"/>
    <cellStyle name="40% - Accent2 12 3 4 4" xfId="6494"/>
    <cellStyle name="40% - Accent2 12 3 4 4 2" xfId="6495"/>
    <cellStyle name="40% - Accent2 12 3 4 4 2 2" xfId="6496"/>
    <cellStyle name="40% - Accent2 12 3 4 4 3" xfId="6497"/>
    <cellStyle name="40% - Accent2 12 3 4 5" xfId="6498"/>
    <cellStyle name="40% - Accent2 12 3 4 5 2" xfId="6499"/>
    <cellStyle name="40% - Accent2 12 3 4 6" xfId="6500"/>
    <cellStyle name="40% - Accent2 12 3 4 6 2" xfId="6501"/>
    <cellStyle name="40% - Accent2 12 3 4 7" xfId="6502"/>
    <cellStyle name="40% - Accent2 12 3 5" xfId="6503"/>
    <cellStyle name="40% - Accent2 12 3 5 2" xfId="6504"/>
    <cellStyle name="40% - Accent2 12 3 5 2 2" xfId="6505"/>
    <cellStyle name="40% - Accent2 12 3 5 2 2 2" xfId="6506"/>
    <cellStyle name="40% - Accent2 12 3 5 2 3" xfId="6507"/>
    <cellStyle name="40% - Accent2 12 3 5 3" xfId="6508"/>
    <cellStyle name="40% - Accent2 12 3 5 3 2" xfId="6509"/>
    <cellStyle name="40% - Accent2 12 3 5 3 2 2" xfId="6510"/>
    <cellStyle name="40% - Accent2 12 3 5 3 3" xfId="6511"/>
    <cellStyle name="40% - Accent2 12 3 5 4" xfId="6512"/>
    <cellStyle name="40% - Accent2 12 3 5 4 2" xfId="6513"/>
    <cellStyle name="40% - Accent2 12 3 5 5" xfId="6514"/>
    <cellStyle name="40% - Accent2 12 3 6" xfId="6515"/>
    <cellStyle name="40% - Accent2 12 3 6 2" xfId="6516"/>
    <cellStyle name="40% - Accent2 12 3 6 2 2" xfId="6517"/>
    <cellStyle name="40% - Accent2 12 3 6 2 2 2" xfId="6518"/>
    <cellStyle name="40% - Accent2 12 3 6 2 3" xfId="6519"/>
    <cellStyle name="40% - Accent2 12 3 6 3" xfId="6520"/>
    <cellStyle name="40% - Accent2 12 3 6 3 2" xfId="6521"/>
    <cellStyle name="40% - Accent2 12 3 6 4" xfId="6522"/>
    <cellStyle name="40% - Accent2 12 3 7" xfId="6523"/>
    <cellStyle name="40% - Accent2 12 3 7 2" xfId="6524"/>
    <cellStyle name="40% - Accent2 12 3 7 2 2" xfId="6525"/>
    <cellStyle name="40% - Accent2 12 3 7 3" xfId="6526"/>
    <cellStyle name="40% - Accent2 12 3 8" xfId="6527"/>
    <cellStyle name="40% - Accent2 12 3 8 2" xfId="6528"/>
    <cellStyle name="40% - Accent2 12 3 8 2 2" xfId="6529"/>
    <cellStyle name="40% - Accent2 12 3 8 3" xfId="6530"/>
    <cellStyle name="40% - Accent2 12 3 9" xfId="6531"/>
    <cellStyle name="40% - Accent2 12 3 9 2" xfId="6532"/>
    <cellStyle name="40% - Accent2 12 4" xfId="6533"/>
    <cellStyle name="40% - Accent2 12 4 10" xfId="6534"/>
    <cellStyle name="40% - Accent2 12 4 10 2" xfId="6535"/>
    <cellStyle name="40% - Accent2 12 4 11" xfId="6536"/>
    <cellStyle name="40% - Accent2 12 4 2" xfId="6537"/>
    <cellStyle name="40% - Accent2 12 4 2 2" xfId="6538"/>
    <cellStyle name="40% - Accent2 12 4 2 2 2" xfId="6539"/>
    <cellStyle name="40% - Accent2 12 4 2 2 2 2" xfId="6540"/>
    <cellStyle name="40% - Accent2 12 4 2 2 2 2 2" xfId="6541"/>
    <cellStyle name="40% - Accent2 12 4 2 2 2 2 2 2" xfId="6542"/>
    <cellStyle name="40% - Accent2 12 4 2 2 2 2 3" xfId="6543"/>
    <cellStyle name="40% - Accent2 12 4 2 2 2 3" xfId="6544"/>
    <cellStyle name="40% - Accent2 12 4 2 2 2 3 2" xfId="6545"/>
    <cellStyle name="40% - Accent2 12 4 2 2 2 3 2 2" xfId="6546"/>
    <cellStyle name="40% - Accent2 12 4 2 2 2 3 3" xfId="6547"/>
    <cellStyle name="40% - Accent2 12 4 2 2 2 4" xfId="6548"/>
    <cellStyle name="40% - Accent2 12 4 2 2 2 4 2" xfId="6549"/>
    <cellStyle name="40% - Accent2 12 4 2 2 2 5" xfId="6550"/>
    <cellStyle name="40% - Accent2 12 4 2 2 3" xfId="6551"/>
    <cellStyle name="40% - Accent2 12 4 2 2 3 2" xfId="6552"/>
    <cellStyle name="40% - Accent2 12 4 2 2 3 2 2" xfId="6553"/>
    <cellStyle name="40% - Accent2 12 4 2 2 3 3" xfId="6554"/>
    <cellStyle name="40% - Accent2 12 4 2 2 4" xfId="6555"/>
    <cellStyle name="40% - Accent2 12 4 2 2 4 2" xfId="6556"/>
    <cellStyle name="40% - Accent2 12 4 2 2 4 2 2" xfId="6557"/>
    <cellStyle name="40% - Accent2 12 4 2 2 4 3" xfId="6558"/>
    <cellStyle name="40% - Accent2 12 4 2 2 5" xfId="6559"/>
    <cellStyle name="40% - Accent2 12 4 2 2 5 2" xfId="6560"/>
    <cellStyle name="40% - Accent2 12 4 2 2 6" xfId="6561"/>
    <cellStyle name="40% - Accent2 12 4 2 2 6 2" xfId="6562"/>
    <cellStyle name="40% - Accent2 12 4 2 2 7" xfId="6563"/>
    <cellStyle name="40% - Accent2 12 4 2 3" xfId="6564"/>
    <cellStyle name="40% - Accent2 12 4 2 3 2" xfId="6565"/>
    <cellStyle name="40% - Accent2 12 4 2 3 2 2" xfId="6566"/>
    <cellStyle name="40% - Accent2 12 4 2 3 2 2 2" xfId="6567"/>
    <cellStyle name="40% - Accent2 12 4 2 3 2 3" xfId="6568"/>
    <cellStyle name="40% - Accent2 12 4 2 3 3" xfId="6569"/>
    <cellStyle name="40% - Accent2 12 4 2 3 3 2" xfId="6570"/>
    <cellStyle name="40% - Accent2 12 4 2 3 3 2 2" xfId="6571"/>
    <cellStyle name="40% - Accent2 12 4 2 3 3 3" xfId="6572"/>
    <cellStyle name="40% - Accent2 12 4 2 3 4" xfId="6573"/>
    <cellStyle name="40% - Accent2 12 4 2 3 4 2" xfId="6574"/>
    <cellStyle name="40% - Accent2 12 4 2 3 5" xfId="6575"/>
    <cellStyle name="40% - Accent2 12 4 2 4" xfId="6576"/>
    <cellStyle name="40% - Accent2 12 4 2 4 2" xfId="6577"/>
    <cellStyle name="40% - Accent2 12 4 2 4 2 2" xfId="6578"/>
    <cellStyle name="40% - Accent2 12 4 2 4 3" xfId="6579"/>
    <cellStyle name="40% - Accent2 12 4 2 5" xfId="6580"/>
    <cellStyle name="40% - Accent2 12 4 2 5 2" xfId="6581"/>
    <cellStyle name="40% - Accent2 12 4 2 5 2 2" xfId="6582"/>
    <cellStyle name="40% - Accent2 12 4 2 5 3" xfId="6583"/>
    <cellStyle name="40% - Accent2 12 4 2 6" xfId="6584"/>
    <cellStyle name="40% - Accent2 12 4 2 6 2" xfId="6585"/>
    <cellStyle name="40% - Accent2 12 4 2 7" xfId="6586"/>
    <cellStyle name="40% - Accent2 12 4 2 7 2" xfId="6587"/>
    <cellStyle name="40% - Accent2 12 4 2 8" xfId="6588"/>
    <cellStyle name="40% - Accent2 12 4 3" xfId="6589"/>
    <cellStyle name="40% - Accent2 12 4 3 2" xfId="6590"/>
    <cellStyle name="40% - Accent2 12 4 3 2 2" xfId="6591"/>
    <cellStyle name="40% - Accent2 12 4 3 2 2 2" xfId="6592"/>
    <cellStyle name="40% - Accent2 12 4 3 2 2 2 2" xfId="6593"/>
    <cellStyle name="40% - Accent2 12 4 3 2 2 3" xfId="6594"/>
    <cellStyle name="40% - Accent2 12 4 3 2 3" xfId="6595"/>
    <cellStyle name="40% - Accent2 12 4 3 2 3 2" xfId="6596"/>
    <cellStyle name="40% - Accent2 12 4 3 2 3 2 2" xfId="6597"/>
    <cellStyle name="40% - Accent2 12 4 3 2 3 3" xfId="6598"/>
    <cellStyle name="40% - Accent2 12 4 3 2 4" xfId="6599"/>
    <cellStyle name="40% - Accent2 12 4 3 2 4 2" xfId="6600"/>
    <cellStyle name="40% - Accent2 12 4 3 2 5" xfId="6601"/>
    <cellStyle name="40% - Accent2 12 4 3 3" xfId="6602"/>
    <cellStyle name="40% - Accent2 12 4 3 3 2" xfId="6603"/>
    <cellStyle name="40% - Accent2 12 4 3 3 2 2" xfId="6604"/>
    <cellStyle name="40% - Accent2 12 4 3 3 3" xfId="6605"/>
    <cellStyle name="40% - Accent2 12 4 3 4" xfId="6606"/>
    <cellStyle name="40% - Accent2 12 4 3 4 2" xfId="6607"/>
    <cellStyle name="40% - Accent2 12 4 3 4 2 2" xfId="6608"/>
    <cellStyle name="40% - Accent2 12 4 3 4 3" xfId="6609"/>
    <cellStyle name="40% - Accent2 12 4 3 5" xfId="6610"/>
    <cellStyle name="40% - Accent2 12 4 3 5 2" xfId="6611"/>
    <cellStyle name="40% - Accent2 12 4 3 6" xfId="6612"/>
    <cellStyle name="40% - Accent2 12 4 3 6 2" xfId="6613"/>
    <cellStyle name="40% - Accent2 12 4 3 7" xfId="6614"/>
    <cellStyle name="40% - Accent2 12 4 4" xfId="6615"/>
    <cellStyle name="40% - Accent2 12 4 4 2" xfId="6616"/>
    <cellStyle name="40% - Accent2 12 4 4 2 2" xfId="6617"/>
    <cellStyle name="40% - Accent2 12 4 4 2 2 2" xfId="6618"/>
    <cellStyle name="40% - Accent2 12 4 4 2 2 2 2" xfId="6619"/>
    <cellStyle name="40% - Accent2 12 4 4 2 2 3" xfId="6620"/>
    <cellStyle name="40% - Accent2 12 4 4 2 3" xfId="6621"/>
    <cellStyle name="40% - Accent2 12 4 4 2 3 2" xfId="6622"/>
    <cellStyle name="40% - Accent2 12 4 4 2 3 2 2" xfId="6623"/>
    <cellStyle name="40% - Accent2 12 4 4 2 3 3" xfId="6624"/>
    <cellStyle name="40% - Accent2 12 4 4 2 4" xfId="6625"/>
    <cellStyle name="40% - Accent2 12 4 4 2 4 2" xfId="6626"/>
    <cellStyle name="40% - Accent2 12 4 4 2 5" xfId="6627"/>
    <cellStyle name="40% - Accent2 12 4 4 3" xfId="6628"/>
    <cellStyle name="40% - Accent2 12 4 4 3 2" xfId="6629"/>
    <cellStyle name="40% - Accent2 12 4 4 3 2 2" xfId="6630"/>
    <cellStyle name="40% - Accent2 12 4 4 3 3" xfId="6631"/>
    <cellStyle name="40% - Accent2 12 4 4 4" xfId="6632"/>
    <cellStyle name="40% - Accent2 12 4 4 4 2" xfId="6633"/>
    <cellStyle name="40% - Accent2 12 4 4 4 2 2" xfId="6634"/>
    <cellStyle name="40% - Accent2 12 4 4 4 3" xfId="6635"/>
    <cellStyle name="40% - Accent2 12 4 4 5" xfId="6636"/>
    <cellStyle name="40% - Accent2 12 4 4 5 2" xfId="6637"/>
    <cellStyle name="40% - Accent2 12 4 4 6" xfId="6638"/>
    <cellStyle name="40% - Accent2 12 4 4 6 2" xfId="6639"/>
    <cellStyle name="40% - Accent2 12 4 4 7" xfId="6640"/>
    <cellStyle name="40% - Accent2 12 4 5" xfId="6641"/>
    <cellStyle name="40% - Accent2 12 4 5 2" xfId="6642"/>
    <cellStyle name="40% - Accent2 12 4 5 2 2" xfId="6643"/>
    <cellStyle name="40% - Accent2 12 4 5 2 2 2" xfId="6644"/>
    <cellStyle name="40% - Accent2 12 4 5 2 3" xfId="6645"/>
    <cellStyle name="40% - Accent2 12 4 5 3" xfId="6646"/>
    <cellStyle name="40% - Accent2 12 4 5 3 2" xfId="6647"/>
    <cellStyle name="40% - Accent2 12 4 5 3 2 2" xfId="6648"/>
    <cellStyle name="40% - Accent2 12 4 5 3 3" xfId="6649"/>
    <cellStyle name="40% - Accent2 12 4 5 4" xfId="6650"/>
    <cellStyle name="40% - Accent2 12 4 5 4 2" xfId="6651"/>
    <cellStyle name="40% - Accent2 12 4 5 5" xfId="6652"/>
    <cellStyle name="40% - Accent2 12 4 6" xfId="6653"/>
    <cellStyle name="40% - Accent2 12 4 6 2" xfId="6654"/>
    <cellStyle name="40% - Accent2 12 4 6 2 2" xfId="6655"/>
    <cellStyle name="40% - Accent2 12 4 6 2 2 2" xfId="6656"/>
    <cellStyle name="40% - Accent2 12 4 6 2 3" xfId="6657"/>
    <cellStyle name="40% - Accent2 12 4 6 3" xfId="6658"/>
    <cellStyle name="40% - Accent2 12 4 6 3 2" xfId="6659"/>
    <cellStyle name="40% - Accent2 12 4 6 4" xfId="6660"/>
    <cellStyle name="40% - Accent2 12 4 7" xfId="6661"/>
    <cellStyle name="40% - Accent2 12 4 7 2" xfId="6662"/>
    <cellStyle name="40% - Accent2 12 4 7 2 2" xfId="6663"/>
    <cellStyle name="40% - Accent2 12 4 7 3" xfId="6664"/>
    <cellStyle name="40% - Accent2 12 4 8" xfId="6665"/>
    <cellStyle name="40% - Accent2 12 4 8 2" xfId="6666"/>
    <cellStyle name="40% - Accent2 12 4 8 2 2" xfId="6667"/>
    <cellStyle name="40% - Accent2 12 4 8 3" xfId="6668"/>
    <cellStyle name="40% - Accent2 12 4 9" xfId="6669"/>
    <cellStyle name="40% - Accent2 12 4 9 2" xfId="6670"/>
    <cellStyle name="40% - Accent2 12 5" xfId="6671"/>
    <cellStyle name="40% - Accent2 12 5 10" xfId="6672"/>
    <cellStyle name="40% - Accent2 12 5 10 2" xfId="6673"/>
    <cellStyle name="40% - Accent2 12 5 11" xfId="6674"/>
    <cellStyle name="40% - Accent2 12 5 2" xfId="6675"/>
    <cellStyle name="40% - Accent2 12 5 2 2" xfId="6676"/>
    <cellStyle name="40% - Accent2 12 5 2 2 2" xfId="6677"/>
    <cellStyle name="40% - Accent2 12 5 2 2 2 2" xfId="6678"/>
    <cellStyle name="40% - Accent2 12 5 2 2 2 2 2" xfId="6679"/>
    <cellStyle name="40% - Accent2 12 5 2 2 2 2 2 2" xfId="6680"/>
    <cellStyle name="40% - Accent2 12 5 2 2 2 2 3" xfId="6681"/>
    <cellStyle name="40% - Accent2 12 5 2 2 2 3" xfId="6682"/>
    <cellStyle name="40% - Accent2 12 5 2 2 2 3 2" xfId="6683"/>
    <cellStyle name="40% - Accent2 12 5 2 2 2 3 2 2" xfId="6684"/>
    <cellStyle name="40% - Accent2 12 5 2 2 2 3 3" xfId="6685"/>
    <cellStyle name="40% - Accent2 12 5 2 2 2 4" xfId="6686"/>
    <cellStyle name="40% - Accent2 12 5 2 2 2 4 2" xfId="6687"/>
    <cellStyle name="40% - Accent2 12 5 2 2 2 5" xfId="6688"/>
    <cellStyle name="40% - Accent2 12 5 2 2 3" xfId="6689"/>
    <cellStyle name="40% - Accent2 12 5 2 2 3 2" xfId="6690"/>
    <cellStyle name="40% - Accent2 12 5 2 2 3 2 2" xfId="6691"/>
    <cellStyle name="40% - Accent2 12 5 2 2 3 3" xfId="6692"/>
    <cellStyle name="40% - Accent2 12 5 2 2 4" xfId="6693"/>
    <cellStyle name="40% - Accent2 12 5 2 2 4 2" xfId="6694"/>
    <cellStyle name="40% - Accent2 12 5 2 2 4 2 2" xfId="6695"/>
    <cellStyle name="40% - Accent2 12 5 2 2 4 3" xfId="6696"/>
    <cellStyle name="40% - Accent2 12 5 2 2 5" xfId="6697"/>
    <cellStyle name="40% - Accent2 12 5 2 2 5 2" xfId="6698"/>
    <cellStyle name="40% - Accent2 12 5 2 2 6" xfId="6699"/>
    <cellStyle name="40% - Accent2 12 5 2 2 6 2" xfId="6700"/>
    <cellStyle name="40% - Accent2 12 5 2 2 7" xfId="6701"/>
    <cellStyle name="40% - Accent2 12 5 2 3" xfId="6702"/>
    <cellStyle name="40% - Accent2 12 5 2 3 2" xfId="6703"/>
    <cellStyle name="40% - Accent2 12 5 2 3 2 2" xfId="6704"/>
    <cellStyle name="40% - Accent2 12 5 2 3 2 2 2" xfId="6705"/>
    <cellStyle name="40% - Accent2 12 5 2 3 2 3" xfId="6706"/>
    <cellStyle name="40% - Accent2 12 5 2 3 3" xfId="6707"/>
    <cellStyle name="40% - Accent2 12 5 2 3 3 2" xfId="6708"/>
    <cellStyle name="40% - Accent2 12 5 2 3 3 2 2" xfId="6709"/>
    <cellStyle name="40% - Accent2 12 5 2 3 3 3" xfId="6710"/>
    <cellStyle name="40% - Accent2 12 5 2 3 4" xfId="6711"/>
    <cellStyle name="40% - Accent2 12 5 2 3 4 2" xfId="6712"/>
    <cellStyle name="40% - Accent2 12 5 2 3 5" xfId="6713"/>
    <cellStyle name="40% - Accent2 12 5 2 4" xfId="6714"/>
    <cellStyle name="40% - Accent2 12 5 2 4 2" xfId="6715"/>
    <cellStyle name="40% - Accent2 12 5 2 4 2 2" xfId="6716"/>
    <cellStyle name="40% - Accent2 12 5 2 4 3" xfId="6717"/>
    <cellStyle name="40% - Accent2 12 5 2 5" xfId="6718"/>
    <cellStyle name="40% - Accent2 12 5 2 5 2" xfId="6719"/>
    <cellStyle name="40% - Accent2 12 5 2 5 2 2" xfId="6720"/>
    <cellStyle name="40% - Accent2 12 5 2 5 3" xfId="6721"/>
    <cellStyle name="40% - Accent2 12 5 2 6" xfId="6722"/>
    <cellStyle name="40% - Accent2 12 5 2 6 2" xfId="6723"/>
    <cellStyle name="40% - Accent2 12 5 2 7" xfId="6724"/>
    <cellStyle name="40% - Accent2 12 5 2 7 2" xfId="6725"/>
    <cellStyle name="40% - Accent2 12 5 2 8" xfId="6726"/>
    <cellStyle name="40% - Accent2 12 5 3" xfId="6727"/>
    <cellStyle name="40% - Accent2 12 5 3 2" xfId="6728"/>
    <cellStyle name="40% - Accent2 12 5 3 2 2" xfId="6729"/>
    <cellStyle name="40% - Accent2 12 5 3 2 2 2" xfId="6730"/>
    <cellStyle name="40% - Accent2 12 5 3 2 2 2 2" xfId="6731"/>
    <cellStyle name="40% - Accent2 12 5 3 2 2 3" xfId="6732"/>
    <cellStyle name="40% - Accent2 12 5 3 2 3" xfId="6733"/>
    <cellStyle name="40% - Accent2 12 5 3 2 3 2" xfId="6734"/>
    <cellStyle name="40% - Accent2 12 5 3 2 3 2 2" xfId="6735"/>
    <cellStyle name="40% - Accent2 12 5 3 2 3 3" xfId="6736"/>
    <cellStyle name="40% - Accent2 12 5 3 2 4" xfId="6737"/>
    <cellStyle name="40% - Accent2 12 5 3 2 4 2" xfId="6738"/>
    <cellStyle name="40% - Accent2 12 5 3 2 5" xfId="6739"/>
    <cellStyle name="40% - Accent2 12 5 3 3" xfId="6740"/>
    <cellStyle name="40% - Accent2 12 5 3 3 2" xfId="6741"/>
    <cellStyle name="40% - Accent2 12 5 3 3 2 2" xfId="6742"/>
    <cellStyle name="40% - Accent2 12 5 3 3 3" xfId="6743"/>
    <cellStyle name="40% - Accent2 12 5 3 4" xfId="6744"/>
    <cellStyle name="40% - Accent2 12 5 3 4 2" xfId="6745"/>
    <cellStyle name="40% - Accent2 12 5 3 4 2 2" xfId="6746"/>
    <cellStyle name="40% - Accent2 12 5 3 4 3" xfId="6747"/>
    <cellStyle name="40% - Accent2 12 5 3 5" xfId="6748"/>
    <cellStyle name="40% - Accent2 12 5 3 5 2" xfId="6749"/>
    <cellStyle name="40% - Accent2 12 5 3 6" xfId="6750"/>
    <cellStyle name="40% - Accent2 12 5 3 6 2" xfId="6751"/>
    <cellStyle name="40% - Accent2 12 5 3 7" xfId="6752"/>
    <cellStyle name="40% - Accent2 12 5 4" xfId="6753"/>
    <cellStyle name="40% - Accent2 12 5 4 2" xfId="6754"/>
    <cellStyle name="40% - Accent2 12 5 4 2 2" xfId="6755"/>
    <cellStyle name="40% - Accent2 12 5 4 2 2 2" xfId="6756"/>
    <cellStyle name="40% - Accent2 12 5 4 2 2 2 2" xfId="6757"/>
    <cellStyle name="40% - Accent2 12 5 4 2 2 3" xfId="6758"/>
    <cellStyle name="40% - Accent2 12 5 4 2 3" xfId="6759"/>
    <cellStyle name="40% - Accent2 12 5 4 2 3 2" xfId="6760"/>
    <cellStyle name="40% - Accent2 12 5 4 2 3 2 2" xfId="6761"/>
    <cellStyle name="40% - Accent2 12 5 4 2 3 3" xfId="6762"/>
    <cellStyle name="40% - Accent2 12 5 4 2 4" xfId="6763"/>
    <cellStyle name="40% - Accent2 12 5 4 2 4 2" xfId="6764"/>
    <cellStyle name="40% - Accent2 12 5 4 2 5" xfId="6765"/>
    <cellStyle name="40% - Accent2 12 5 4 3" xfId="6766"/>
    <cellStyle name="40% - Accent2 12 5 4 3 2" xfId="6767"/>
    <cellStyle name="40% - Accent2 12 5 4 3 2 2" xfId="6768"/>
    <cellStyle name="40% - Accent2 12 5 4 3 3" xfId="6769"/>
    <cellStyle name="40% - Accent2 12 5 4 4" xfId="6770"/>
    <cellStyle name="40% - Accent2 12 5 4 4 2" xfId="6771"/>
    <cellStyle name="40% - Accent2 12 5 4 4 2 2" xfId="6772"/>
    <cellStyle name="40% - Accent2 12 5 4 4 3" xfId="6773"/>
    <cellStyle name="40% - Accent2 12 5 4 5" xfId="6774"/>
    <cellStyle name="40% - Accent2 12 5 4 5 2" xfId="6775"/>
    <cellStyle name="40% - Accent2 12 5 4 6" xfId="6776"/>
    <cellStyle name="40% - Accent2 12 5 4 6 2" xfId="6777"/>
    <cellStyle name="40% - Accent2 12 5 4 7" xfId="6778"/>
    <cellStyle name="40% - Accent2 12 5 5" xfId="6779"/>
    <cellStyle name="40% - Accent2 12 5 5 2" xfId="6780"/>
    <cellStyle name="40% - Accent2 12 5 5 2 2" xfId="6781"/>
    <cellStyle name="40% - Accent2 12 5 5 2 2 2" xfId="6782"/>
    <cellStyle name="40% - Accent2 12 5 5 2 3" xfId="6783"/>
    <cellStyle name="40% - Accent2 12 5 5 3" xfId="6784"/>
    <cellStyle name="40% - Accent2 12 5 5 3 2" xfId="6785"/>
    <cellStyle name="40% - Accent2 12 5 5 3 2 2" xfId="6786"/>
    <cellStyle name="40% - Accent2 12 5 5 3 3" xfId="6787"/>
    <cellStyle name="40% - Accent2 12 5 5 4" xfId="6788"/>
    <cellStyle name="40% - Accent2 12 5 5 4 2" xfId="6789"/>
    <cellStyle name="40% - Accent2 12 5 5 5" xfId="6790"/>
    <cellStyle name="40% - Accent2 12 5 6" xfId="6791"/>
    <cellStyle name="40% - Accent2 12 5 6 2" xfId="6792"/>
    <cellStyle name="40% - Accent2 12 5 6 2 2" xfId="6793"/>
    <cellStyle name="40% - Accent2 12 5 6 2 2 2" xfId="6794"/>
    <cellStyle name="40% - Accent2 12 5 6 2 3" xfId="6795"/>
    <cellStyle name="40% - Accent2 12 5 6 3" xfId="6796"/>
    <cellStyle name="40% - Accent2 12 5 6 3 2" xfId="6797"/>
    <cellStyle name="40% - Accent2 12 5 6 4" xfId="6798"/>
    <cellStyle name="40% - Accent2 12 5 7" xfId="6799"/>
    <cellStyle name="40% - Accent2 12 5 7 2" xfId="6800"/>
    <cellStyle name="40% - Accent2 12 5 7 2 2" xfId="6801"/>
    <cellStyle name="40% - Accent2 12 5 7 3" xfId="6802"/>
    <cellStyle name="40% - Accent2 12 5 8" xfId="6803"/>
    <cellStyle name="40% - Accent2 12 5 8 2" xfId="6804"/>
    <cellStyle name="40% - Accent2 12 5 8 2 2" xfId="6805"/>
    <cellStyle name="40% - Accent2 12 5 8 3" xfId="6806"/>
    <cellStyle name="40% - Accent2 12 5 9" xfId="6807"/>
    <cellStyle name="40% - Accent2 12 5 9 2" xfId="6808"/>
    <cellStyle name="40% - Accent2 12 6" xfId="6809"/>
    <cellStyle name="40% - Accent2 12 6 2" xfId="6810"/>
    <cellStyle name="40% - Accent2 12 6 2 2" xfId="6811"/>
    <cellStyle name="40% - Accent2 12 6 2 2 2" xfId="6812"/>
    <cellStyle name="40% - Accent2 12 6 2 2 2 2" xfId="6813"/>
    <cellStyle name="40% - Accent2 12 6 2 2 2 2 2" xfId="6814"/>
    <cellStyle name="40% - Accent2 12 6 2 2 2 3" xfId="6815"/>
    <cellStyle name="40% - Accent2 12 6 2 2 3" xfId="6816"/>
    <cellStyle name="40% - Accent2 12 6 2 2 3 2" xfId="6817"/>
    <cellStyle name="40% - Accent2 12 6 2 2 3 2 2" xfId="6818"/>
    <cellStyle name="40% - Accent2 12 6 2 2 3 3" xfId="6819"/>
    <cellStyle name="40% - Accent2 12 6 2 2 4" xfId="6820"/>
    <cellStyle name="40% - Accent2 12 6 2 2 4 2" xfId="6821"/>
    <cellStyle name="40% - Accent2 12 6 2 2 5" xfId="6822"/>
    <cellStyle name="40% - Accent2 12 6 2 3" xfId="6823"/>
    <cellStyle name="40% - Accent2 12 6 2 3 2" xfId="6824"/>
    <cellStyle name="40% - Accent2 12 6 2 3 2 2" xfId="6825"/>
    <cellStyle name="40% - Accent2 12 6 2 3 3" xfId="6826"/>
    <cellStyle name="40% - Accent2 12 6 2 4" xfId="6827"/>
    <cellStyle name="40% - Accent2 12 6 2 4 2" xfId="6828"/>
    <cellStyle name="40% - Accent2 12 6 2 4 2 2" xfId="6829"/>
    <cellStyle name="40% - Accent2 12 6 2 4 3" xfId="6830"/>
    <cellStyle name="40% - Accent2 12 6 2 5" xfId="6831"/>
    <cellStyle name="40% - Accent2 12 6 2 5 2" xfId="6832"/>
    <cellStyle name="40% - Accent2 12 6 2 6" xfId="6833"/>
    <cellStyle name="40% - Accent2 12 6 2 6 2" xfId="6834"/>
    <cellStyle name="40% - Accent2 12 6 2 7" xfId="6835"/>
    <cellStyle name="40% - Accent2 12 6 3" xfId="6836"/>
    <cellStyle name="40% - Accent2 12 6 3 2" xfId="6837"/>
    <cellStyle name="40% - Accent2 12 6 3 2 2" xfId="6838"/>
    <cellStyle name="40% - Accent2 12 6 3 2 2 2" xfId="6839"/>
    <cellStyle name="40% - Accent2 12 6 3 2 3" xfId="6840"/>
    <cellStyle name="40% - Accent2 12 6 3 3" xfId="6841"/>
    <cellStyle name="40% - Accent2 12 6 3 3 2" xfId="6842"/>
    <cellStyle name="40% - Accent2 12 6 3 3 2 2" xfId="6843"/>
    <cellStyle name="40% - Accent2 12 6 3 3 3" xfId="6844"/>
    <cellStyle name="40% - Accent2 12 6 3 4" xfId="6845"/>
    <cellStyle name="40% - Accent2 12 6 3 4 2" xfId="6846"/>
    <cellStyle name="40% - Accent2 12 6 3 5" xfId="6847"/>
    <cellStyle name="40% - Accent2 12 6 4" xfId="6848"/>
    <cellStyle name="40% - Accent2 12 6 4 2" xfId="6849"/>
    <cellStyle name="40% - Accent2 12 6 4 2 2" xfId="6850"/>
    <cellStyle name="40% - Accent2 12 6 4 3" xfId="6851"/>
    <cellStyle name="40% - Accent2 12 6 5" xfId="6852"/>
    <cellStyle name="40% - Accent2 12 6 5 2" xfId="6853"/>
    <cellStyle name="40% - Accent2 12 6 5 2 2" xfId="6854"/>
    <cellStyle name="40% - Accent2 12 6 5 3" xfId="6855"/>
    <cellStyle name="40% - Accent2 12 6 6" xfId="6856"/>
    <cellStyle name="40% - Accent2 12 6 6 2" xfId="6857"/>
    <cellStyle name="40% - Accent2 12 6 7" xfId="6858"/>
    <cellStyle name="40% - Accent2 12 6 7 2" xfId="6859"/>
    <cellStyle name="40% - Accent2 12 6 8" xfId="6860"/>
    <cellStyle name="40% - Accent2 12 7" xfId="6861"/>
    <cellStyle name="40% - Accent2 12 7 2" xfId="6862"/>
    <cellStyle name="40% - Accent2 12 7 2 2" xfId="6863"/>
    <cellStyle name="40% - Accent2 12 7 2 2 2" xfId="6864"/>
    <cellStyle name="40% - Accent2 12 7 2 2 2 2" xfId="6865"/>
    <cellStyle name="40% - Accent2 12 7 2 2 3" xfId="6866"/>
    <cellStyle name="40% - Accent2 12 7 2 3" xfId="6867"/>
    <cellStyle name="40% - Accent2 12 7 2 3 2" xfId="6868"/>
    <cellStyle name="40% - Accent2 12 7 2 3 2 2" xfId="6869"/>
    <cellStyle name="40% - Accent2 12 7 2 3 3" xfId="6870"/>
    <cellStyle name="40% - Accent2 12 7 2 4" xfId="6871"/>
    <cellStyle name="40% - Accent2 12 7 2 4 2" xfId="6872"/>
    <cellStyle name="40% - Accent2 12 7 2 5" xfId="6873"/>
    <cellStyle name="40% - Accent2 12 7 3" xfId="6874"/>
    <cellStyle name="40% - Accent2 12 7 3 2" xfId="6875"/>
    <cellStyle name="40% - Accent2 12 7 3 2 2" xfId="6876"/>
    <cellStyle name="40% - Accent2 12 7 3 3" xfId="6877"/>
    <cellStyle name="40% - Accent2 12 7 4" xfId="6878"/>
    <cellStyle name="40% - Accent2 12 7 4 2" xfId="6879"/>
    <cellStyle name="40% - Accent2 12 7 4 2 2" xfId="6880"/>
    <cellStyle name="40% - Accent2 12 7 4 3" xfId="6881"/>
    <cellStyle name="40% - Accent2 12 7 5" xfId="6882"/>
    <cellStyle name="40% - Accent2 12 7 5 2" xfId="6883"/>
    <cellStyle name="40% - Accent2 12 7 6" xfId="6884"/>
    <cellStyle name="40% - Accent2 12 7 6 2" xfId="6885"/>
    <cellStyle name="40% - Accent2 12 7 7" xfId="6886"/>
    <cellStyle name="40% - Accent2 12 8" xfId="6887"/>
    <cellStyle name="40% - Accent2 12 8 2" xfId="6888"/>
    <cellStyle name="40% - Accent2 12 8 2 2" xfId="6889"/>
    <cellStyle name="40% - Accent2 12 8 2 2 2" xfId="6890"/>
    <cellStyle name="40% - Accent2 12 8 2 2 2 2" xfId="6891"/>
    <cellStyle name="40% - Accent2 12 8 2 2 3" xfId="6892"/>
    <cellStyle name="40% - Accent2 12 8 2 3" xfId="6893"/>
    <cellStyle name="40% - Accent2 12 8 2 3 2" xfId="6894"/>
    <cellStyle name="40% - Accent2 12 8 2 3 2 2" xfId="6895"/>
    <cellStyle name="40% - Accent2 12 8 2 3 3" xfId="6896"/>
    <cellStyle name="40% - Accent2 12 8 2 4" xfId="6897"/>
    <cellStyle name="40% - Accent2 12 8 2 4 2" xfId="6898"/>
    <cellStyle name="40% - Accent2 12 8 2 5" xfId="6899"/>
    <cellStyle name="40% - Accent2 12 8 3" xfId="6900"/>
    <cellStyle name="40% - Accent2 12 8 3 2" xfId="6901"/>
    <cellStyle name="40% - Accent2 12 8 3 2 2" xfId="6902"/>
    <cellStyle name="40% - Accent2 12 8 3 3" xfId="6903"/>
    <cellStyle name="40% - Accent2 12 8 4" xfId="6904"/>
    <cellStyle name="40% - Accent2 12 8 4 2" xfId="6905"/>
    <cellStyle name="40% - Accent2 12 8 4 2 2" xfId="6906"/>
    <cellStyle name="40% - Accent2 12 8 4 3" xfId="6907"/>
    <cellStyle name="40% - Accent2 12 8 5" xfId="6908"/>
    <cellStyle name="40% - Accent2 12 8 5 2" xfId="6909"/>
    <cellStyle name="40% - Accent2 12 8 6" xfId="6910"/>
    <cellStyle name="40% - Accent2 12 8 6 2" xfId="6911"/>
    <cellStyle name="40% - Accent2 12 8 7" xfId="6912"/>
    <cellStyle name="40% - Accent2 12 9" xfId="6913"/>
    <cellStyle name="40% - Accent2 12 9 2" xfId="6914"/>
    <cellStyle name="40% - Accent2 12 9 2 2" xfId="6915"/>
    <cellStyle name="40% - Accent2 12 9 2 2 2" xfId="6916"/>
    <cellStyle name="40% - Accent2 12 9 2 3" xfId="6917"/>
    <cellStyle name="40% - Accent2 12 9 3" xfId="6918"/>
    <cellStyle name="40% - Accent2 12 9 3 2" xfId="6919"/>
    <cellStyle name="40% - Accent2 12 9 3 2 2" xfId="6920"/>
    <cellStyle name="40% - Accent2 12 9 3 3" xfId="6921"/>
    <cellStyle name="40% - Accent2 12 9 4" xfId="6922"/>
    <cellStyle name="40% - Accent2 12 9 4 2" xfId="6923"/>
    <cellStyle name="40% - Accent2 12 9 5" xfId="6924"/>
    <cellStyle name="40% - Accent2 13" xfId="6925"/>
    <cellStyle name="40% - Accent2 2" xfId="6926"/>
    <cellStyle name="40% - Accent2 2 2" xfId="6927"/>
    <cellStyle name="40% - Accent2 2 2 2" xfId="6928"/>
    <cellStyle name="40% - Accent2 2 3" xfId="6929"/>
    <cellStyle name="40% - Accent2 3" xfId="6930"/>
    <cellStyle name="40% - Accent2 3 2" xfId="6931"/>
    <cellStyle name="40% - Accent2 4" xfId="6932"/>
    <cellStyle name="40% - Accent2 4 2" xfId="6933"/>
    <cellStyle name="40% - Accent2 5" xfId="6934"/>
    <cellStyle name="40% - Accent2 5 2" xfId="6935"/>
    <cellStyle name="40% - Accent2 6" xfId="6936"/>
    <cellStyle name="40% - Accent2 6 2" xfId="6937"/>
    <cellStyle name="40% - Accent2 7" xfId="6938"/>
    <cellStyle name="40% - Accent2 7 2" xfId="6939"/>
    <cellStyle name="40% - Accent2 8" xfId="6940"/>
    <cellStyle name="40% - Accent2 8 2" xfId="6941"/>
    <cellStyle name="40% - Accent2 9" xfId="6942"/>
    <cellStyle name="40% - Accent2 9 2" xfId="6943"/>
    <cellStyle name="40% - Accent3 10" xfId="6944"/>
    <cellStyle name="40% - Accent3 10 2" xfId="6945"/>
    <cellStyle name="40% - Accent3 11" xfId="6946"/>
    <cellStyle name="40% - Accent3 11 2" xfId="6947"/>
    <cellStyle name="40% - Accent3 12" xfId="6948"/>
    <cellStyle name="40% - Accent3 12 10" xfId="6949"/>
    <cellStyle name="40% - Accent3 12 10 2" xfId="6950"/>
    <cellStyle name="40% - Accent3 12 10 2 2" xfId="6951"/>
    <cellStyle name="40% - Accent3 12 10 2 2 2" xfId="6952"/>
    <cellStyle name="40% - Accent3 12 10 2 3" xfId="6953"/>
    <cellStyle name="40% - Accent3 12 10 3" xfId="6954"/>
    <cellStyle name="40% - Accent3 12 10 3 2" xfId="6955"/>
    <cellStyle name="40% - Accent3 12 10 4" xfId="6956"/>
    <cellStyle name="40% - Accent3 12 11" xfId="6957"/>
    <cellStyle name="40% - Accent3 12 11 2" xfId="6958"/>
    <cellStyle name="40% - Accent3 12 11 2 2" xfId="6959"/>
    <cellStyle name="40% - Accent3 12 11 2 2 2" xfId="6960"/>
    <cellStyle name="40% - Accent3 12 11 2 3" xfId="6961"/>
    <cellStyle name="40% - Accent3 12 11 3" xfId="6962"/>
    <cellStyle name="40% - Accent3 12 11 3 2" xfId="6963"/>
    <cellStyle name="40% - Accent3 12 11 4" xfId="6964"/>
    <cellStyle name="40% - Accent3 12 12" xfId="6965"/>
    <cellStyle name="40% - Accent3 12 12 2" xfId="6966"/>
    <cellStyle name="40% - Accent3 12 12 2 2" xfId="6967"/>
    <cellStyle name="40% - Accent3 12 12 3" xfId="6968"/>
    <cellStyle name="40% - Accent3 12 13" xfId="6969"/>
    <cellStyle name="40% - Accent3 12 13 2" xfId="6970"/>
    <cellStyle name="40% - Accent3 12 14" xfId="6971"/>
    <cellStyle name="40% - Accent3 12 14 2" xfId="6972"/>
    <cellStyle name="40% - Accent3 12 15" xfId="6973"/>
    <cellStyle name="40% - Accent3 12 2" xfId="6974"/>
    <cellStyle name="40% - Accent3 12 2 10" xfId="6975"/>
    <cellStyle name="40% - Accent3 12 2 10 2" xfId="6976"/>
    <cellStyle name="40% - Accent3 12 2 11" xfId="6977"/>
    <cellStyle name="40% - Accent3 12 2 11 2" xfId="6978"/>
    <cellStyle name="40% - Accent3 12 2 12" xfId="6979"/>
    <cellStyle name="40% - Accent3 12 2 2" xfId="6980"/>
    <cellStyle name="40% - Accent3 12 2 2 10" xfId="6981"/>
    <cellStyle name="40% - Accent3 12 2 2 10 2" xfId="6982"/>
    <cellStyle name="40% - Accent3 12 2 2 11" xfId="6983"/>
    <cellStyle name="40% - Accent3 12 2 2 2" xfId="6984"/>
    <cellStyle name="40% - Accent3 12 2 2 2 2" xfId="6985"/>
    <cellStyle name="40% - Accent3 12 2 2 2 2 2" xfId="6986"/>
    <cellStyle name="40% - Accent3 12 2 2 2 2 2 2" xfId="6987"/>
    <cellStyle name="40% - Accent3 12 2 2 2 2 2 2 2" xfId="6988"/>
    <cellStyle name="40% - Accent3 12 2 2 2 2 2 2 2 2" xfId="6989"/>
    <cellStyle name="40% - Accent3 12 2 2 2 2 2 2 3" xfId="6990"/>
    <cellStyle name="40% - Accent3 12 2 2 2 2 2 3" xfId="6991"/>
    <cellStyle name="40% - Accent3 12 2 2 2 2 2 3 2" xfId="6992"/>
    <cellStyle name="40% - Accent3 12 2 2 2 2 2 3 2 2" xfId="6993"/>
    <cellStyle name="40% - Accent3 12 2 2 2 2 2 3 3" xfId="6994"/>
    <cellStyle name="40% - Accent3 12 2 2 2 2 2 4" xfId="6995"/>
    <cellStyle name="40% - Accent3 12 2 2 2 2 2 4 2" xfId="6996"/>
    <cellStyle name="40% - Accent3 12 2 2 2 2 2 5" xfId="6997"/>
    <cellStyle name="40% - Accent3 12 2 2 2 2 3" xfId="6998"/>
    <cellStyle name="40% - Accent3 12 2 2 2 2 3 2" xfId="6999"/>
    <cellStyle name="40% - Accent3 12 2 2 2 2 3 2 2" xfId="7000"/>
    <cellStyle name="40% - Accent3 12 2 2 2 2 3 3" xfId="7001"/>
    <cellStyle name="40% - Accent3 12 2 2 2 2 4" xfId="7002"/>
    <cellStyle name="40% - Accent3 12 2 2 2 2 4 2" xfId="7003"/>
    <cellStyle name="40% - Accent3 12 2 2 2 2 4 2 2" xfId="7004"/>
    <cellStyle name="40% - Accent3 12 2 2 2 2 4 3" xfId="7005"/>
    <cellStyle name="40% - Accent3 12 2 2 2 2 5" xfId="7006"/>
    <cellStyle name="40% - Accent3 12 2 2 2 2 5 2" xfId="7007"/>
    <cellStyle name="40% - Accent3 12 2 2 2 2 6" xfId="7008"/>
    <cellStyle name="40% - Accent3 12 2 2 2 2 6 2" xfId="7009"/>
    <cellStyle name="40% - Accent3 12 2 2 2 2 7" xfId="7010"/>
    <cellStyle name="40% - Accent3 12 2 2 2 3" xfId="7011"/>
    <cellStyle name="40% - Accent3 12 2 2 2 3 2" xfId="7012"/>
    <cellStyle name="40% - Accent3 12 2 2 2 3 2 2" xfId="7013"/>
    <cellStyle name="40% - Accent3 12 2 2 2 3 2 2 2" xfId="7014"/>
    <cellStyle name="40% - Accent3 12 2 2 2 3 2 3" xfId="7015"/>
    <cellStyle name="40% - Accent3 12 2 2 2 3 3" xfId="7016"/>
    <cellStyle name="40% - Accent3 12 2 2 2 3 3 2" xfId="7017"/>
    <cellStyle name="40% - Accent3 12 2 2 2 3 3 2 2" xfId="7018"/>
    <cellStyle name="40% - Accent3 12 2 2 2 3 3 3" xfId="7019"/>
    <cellStyle name="40% - Accent3 12 2 2 2 3 4" xfId="7020"/>
    <cellStyle name="40% - Accent3 12 2 2 2 3 4 2" xfId="7021"/>
    <cellStyle name="40% - Accent3 12 2 2 2 3 5" xfId="7022"/>
    <cellStyle name="40% - Accent3 12 2 2 2 4" xfId="7023"/>
    <cellStyle name="40% - Accent3 12 2 2 2 4 2" xfId="7024"/>
    <cellStyle name="40% - Accent3 12 2 2 2 4 2 2" xfId="7025"/>
    <cellStyle name="40% - Accent3 12 2 2 2 4 3" xfId="7026"/>
    <cellStyle name="40% - Accent3 12 2 2 2 5" xfId="7027"/>
    <cellStyle name="40% - Accent3 12 2 2 2 5 2" xfId="7028"/>
    <cellStyle name="40% - Accent3 12 2 2 2 5 2 2" xfId="7029"/>
    <cellStyle name="40% - Accent3 12 2 2 2 5 3" xfId="7030"/>
    <cellStyle name="40% - Accent3 12 2 2 2 6" xfId="7031"/>
    <cellStyle name="40% - Accent3 12 2 2 2 6 2" xfId="7032"/>
    <cellStyle name="40% - Accent3 12 2 2 2 7" xfId="7033"/>
    <cellStyle name="40% - Accent3 12 2 2 2 7 2" xfId="7034"/>
    <cellStyle name="40% - Accent3 12 2 2 2 8" xfId="7035"/>
    <cellStyle name="40% - Accent3 12 2 2 3" xfId="7036"/>
    <cellStyle name="40% - Accent3 12 2 2 3 2" xfId="7037"/>
    <cellStyle name="40% - Accent3 12 2 2 3 2 2" xfId="7038"/>
    <cellStyle name="40% - Accent3 12 2 2 3 2 2 2" xfId="7039"/>
    <cellStyle name="40% - Accent3 12 2 2 3 2 2 2 2" xfId="7040"/>
    <cellStyle name="40% - Accent3 12 2 2 3 2 2 3" xfId="7041"/>
    <cellStyle name="40% - Accent3 12 2 2 3 2 3" xfId="7042"/>
    <cellStyle name="40% - Accent3 12 2 2 3 2 3 2" xfId="7043"/>
    <cellStyle name="40% - Accent3 12 2 2 3 2 3 2 2" xfId="7044"/>
    <cellStyle name="40% - Accent3 12 2 2 3 2 3 3" xfId="7045"/>
    <cellStyle name="40% - Accent3 12 2 2 3 2 4" xfId="7046"/>
    <cellStyle name="40% - Accent3 12 2 2 3 2 4 2" xfId="7047"/>
    <cellStyle name="40% - Accent3 12 2 2 3 2 5" xfId="7048"/>
    <cellStyle name="40% - Accent3 12 2 2 3 3" xfId="7049"/>
    <cellStyle name="40% - Accent3 12 2 2 3 3 2" xfId="7050"/>
    <cellStyle name="40% - Accent3 12 2 2 3 3 2 2" xfId="7051"/>
    <cellStyle name="40% - Accent3 12 2 2 3 3 3" xfId="7052"/>
    <cellStyle name="40% - Accent3 12 2 2 3 4" xfId="7053"/>
    <cellStyle name="40% - Accent3 12 2 2 3 4 2" xfId="7054"/>
    <cellStyle name="40% - Accent3 12 2 2 3 4 2 2" xfId="7055"/>
    <cellStyle name="40% - Accent3 12 2 2 3 4 3" xfId="7056"/>
    <cellStyle name="40% - Accent3 12 2 2 3 5" xfId="7057"/>
    <cellStyle name="40% - Accent3 12 2 2 3 5 2" xfId="7058"/>
    <cellStyle name="40% - Accent3 12 2 2 3 6" xfId="7059"/>
    <cellStyle name="40% - Accent3 12 2 2 3 6 2" xfId="7060"/>
    <cellStyle name="40% - Accent3 12 2 2 3 7" xfId="7061"/>
    <cellStyle name="40% - Accent3 12 2 2 4" xfId="7062"/>
    <cellStyle name="40% - Accent3 12 2 2 4 2" xfId="7063"/>
    <cellStyle name="40% - Accent3 12 2 2 4 2 2" xfId="7064"/>
    <cellStyle name="40% - Accent3 12 2 2 4 2 2 2" xfId="7065"/>
    <cellStyle name="40% - Accent3 12 2 2 4 2 2 2 2" xfId="7066"/>
    <cellStyle name="40% - Accent3 12 2 2 4 2 2 3" xfId="7067"/>
    <cellStyle name="40% - Accent3 12 2 2 4 2 3" xfId="7068"/>
    <cellStyle name="40% - Accent3 12 2 2 4 2 3 2" xfId="7069"/>
    <cellStyle name="40% - Accent3 12 2 2 4 2 3 2 2" xfId="7070"/>
    <cellStyle name="40% - Accent3 12 2 2 4 2 3 3" xfId="7071"/>
    <cellStyle name="40% - Accent3 12 2 2 4 2 4" xfId="7072"/>
    <cellStyle name="40% - Accent3 12 2 2 4 2 4 2" xfId="7073"/>
    <cellStyle name="40% - Accent3 12 2 2 4 2 5" xfId="7074"/>
    <cellStyle name="40% - Accent3 12 2 2 4 3" xfId="7075"/>
    <cellStyle name="40% - Accent3 12 2 2 4 3 2" xfId="7076"/>
    <cellStyle name="40% - Accent3 12 2 2 4 3 2 2" xfId="7077"/>
    <cellStyle name="40% - Accent3 12 2 2 4 3 3" xfId="7078"/>
    <cellStyle name="40% - Accent3 12 2 2 4 4" xfId="7079"/>
    <cellStyle name="40% - Accent3 12 2 2 4 4 2" xfId="7080"/>
    <cellStyle name="40% - Accent3 12 2 2 4 4 2 2" xfId="7081"/>
    <cellStyle name="40% - Accent3 12 2 2 4 4 3" xfId="7082"/>
    <cellStyle name="40% - Accent3 12 2 2 4 5" xfId="7083"/>
    <cellStyle name="40% - Accent3 12 2 2 4 5 2" xfId="7084"/>
    <cellStyle name="40% - Accent3 12 2 2 4 6" xfId="7085"/>
    <cellStyle name="40% - Accent3 12 2 2 4 6 2" xfId="7086"/>
    <cellStyle name="40% - Accent3 12 2 2 4 7" xfId="7087"/>
    <cellStyle name="40% - Accent3 12 2 2 5" xfId="7088"/>
    <cellStyle name="40% - Accent3 12 2 2 5 2" xfId="7089"/>
    <cellStyle name="40% - Accent3 12 2 2 5 2 2" xfId="7090"/>
    <cellStyle name="40% - Accent3 12 2 2 5 2 2 2" xfId="7091"/>
    <cellStyle name="40% - Accent3 12 2 2 5 2 3" xfId="7092"/>
    <cellStyle name="40% - Accent3 12 2 2 5 3" xfId="7093"/>
    <cellStyle name="40% - Accent3 12 2 2 5 3 2" xfId="7094"/>
    <cellStyle name="40% - Accent3 12 2 2 5 3 2 2" xfId="7095"/>
    <cellStyle name="40% - Accent3 12 2 2 5 3 3" xfId="7096"/>
    <cellStyle name="40% - Accent3 12 2 2 5 4" xfId="7097"/>
    <cellStyle name="40% - Accent3 12 2 2 5 4 2" xfId="7098"/>
    <cellStyle name="40% - Accent3 12 2 2 5 5" xfId="7099"/>
    <cellStyle name="40% - Accent3 12 2 2 6" xfId="7100"/>
    <cellStyle name="40% - Accent3 12 2 2 6 2" xfId="7101"/>
    <cellStyle name="40% - Accent3 12 2 2 6 2 2" xfId="7102"/>
    <cellStyle name="40% - Accent3 12 2 2 6 2 2 2" xfId="7103"/>
    <cellStyle name="40% - Accent3 12 2 2 6 2 3" xfId="7104"/>
    <cellStyle name="40% - Accent3 12 2 2 6 3" xfId="7105"/>
    <cellStyle name="40% - Accent3 12 2 2 6 3 2" xfId="7106"/>
    <cellStyle name="40% - Accent3 12 2 2 6 4" xfId="7107"/>
    <cellStyle name="40% - Accent3 12 2 2 7" xfId="7108"/>
    <cellStyle name="40% - Accent3 12 2 2 7 2" xfId="7109"/>
    <cellStyle name="40% - Accent3 12 2 2 7 2 2" xfId="7110"/>
    <cellStyle name="40% - Accent3 12 2 2 7 3" xfId="7111"/>
    <cellStyle name="40% - Accent3 12 2 2 8" xfId="7112"/>
    <cellStyle name="40% - Accent3 12 2 2 8 2" xfId="7113"/>
    <cellStyle name="40% - Accent3 12 2 2 8 2 2" xfId="7114"/>
    <cellStyle name="40% - Accent3 12 2 2 8 3" xfId="7115"/>
    <cellStyle name="40% - Accent3 12 2 2 9" xfId="7116"/>
    <cellStyle name="40% - Accent3 12 2 2 9 2" xfId="7117"/>
    <cellStyle name="40% - Accent3 12 2 3" xfId="7118"/>
    <cellStyle name="40% - Accent3 12 2 3 2" xfId="7119"/>
    <cellStyle name="40% - Accent3 12 2 3 2 2" xfId="7120"/>
    <cellStyle name="40% - Accent3 12 2 3 2 2 2" xfId="7121"/>
    <cellStyle name="40% - Accent3 12 2 3 2 2 2 2" xfId="7122"/>
    <cellStyle name="40% - Accent3 12 2 3 2 2 2 2 2" xfId="7123"/>
    <cellStyle name="40% - Accent3 12 2 3 2 2 2 3" xfId="7124"/>
    <cellStyle name="40% - Accent3 12 2 3 2 2 3" xfId="7125"/>
    <cellStyle name="40% - Accent3 12 2 3 2 2 3 2" xfId="7126"/>
    <cellStyle name="40% - Accent3 12 2 3 2 2 3 2 2" xfId="7127"/>
    <cellStyle name="40% - Accent3 12 2 3 2 2 3 3" xfId="7128"/>
    <cellStyle name="40% - Accent3 12 2 3 2 2 4" xfId="7129"/>
    <cellStyle name="40% - Accent3 12 2 3 2 2 4 2" xfId="7130"/>
    <cellStyle name="40% - Accent3 12 2 3 2 2 5" xfId="7131"/>
    <cellStyle name="40% - Accent3 12 2 3 2 3" xfId="7132"/>
    <cellStyle name="40% - Accent3 12 2 3 2 3 2" xfId="7133"/>
    <cellStyle name="40% - Accent3 12 2 3 2 3 2 2" xfId="7134"/>
    <cellStyle name="40% - Accent3 12 2 3 2 3 3" xfId="7135"/>
    <cellStyle name="40% - Accent3 12 2 3 2 4" xfId="7136"/>
    <cellStyle name="40% - Accent3 12 2 3 2 4 2" xfId="7137"/>
    <cellStyle name="40% - Accent3 12 2 3 2 4 2 2" xfId="7138"/>
    <cellStyle name="40% - Accent3 12 2 3 2 4 3" xfId="7139"/>
    <cellStyle name="40% - Accent3 12 2 3 2 5" xfId="7140"/>
    <cellStyle name="40% - Accent3 12 2 3 2 5 2" xfId="7141"/>
    <cellStyle name="40% - Accent3 12 2 3 2 6" xfId="7142"/>
    <cellStyle name="40% - Accent3 12 2 3 2 6 2" xfId="7143"/>
    <cellStyle name="40% - Accent3 12 2 3 2 7" xfId="7144"/>
    <cellStyle name="40% - Accent3 12 2 3 3" xfId="7145"/>
    <cellStyle name="40% - Accent3 12 2 3 3 2" xfId="7146"/>
    <cellStyle name="40% - Accent3 12 2 3 3 2 2" xfId="7147"/>
    <cellStyle name="40% - Accent3 12 2 3 3 2 2 2" xfId="7148"/>
    <cellStyle name="40% - Accent3 12 2 3 3 2 3" xfId="7149"/>
    <cellStyle name="40% - Accent3 12 2 3 3 3" xfId="7150"/>
    <cellStyle name="40% - Accent3 12 2 3 3 3 2" xfId="7151"/>
    <cellStyle name="40% - Accent3 12 2 3 3 3 2 2" xfId="7152"/>
    <cellStyle name="40% - Accent3 12 2 3 3 3 3" xfId="7153"/>
    <cellStyle name="40% - Accent3 12 2 3 3 4" xfId="7154"/>
    <cellStyle name="40% - Accent3 12 2 3 3 4 2" xfId="7155"/>
    <cellStyle name="40% - Accent3 12 2 3 3 5" xfId="7156"/>
    <cellStyle name="40% - Accent3 12 2 3 4" xfId="7157"/>
    <cellStyle name="40% - Accent3 12 2 3 4 2" xfId="7158"/>
    <cellStyle name="40% - Accent3 12 2 3 4 2 2" xfId="7159"/>
    <cellStyle name="40% - Accent3 12 2 3 4 3" xfId="7160"/>
    <cellStyle name="40% - Accent3 12 2 3 5" xfId="7161"/>
    <cellStyle name="40% - Accent3 12 2 3 5 2" xfId="7162"/>
    <cellStyle name="40% - Accent3 12 2 3 5 2 2" xfId="7163"/>
    <cellStyle name="40% - Accent3 12 2 3 5 3" xfId="7164"/>
    <cellStyle name="40% - Accent3 12 2 3 6" xfId="7165"/>
    <cellStyle name="40% - Accent3 12 2 3 6 2" xfId="7166"/>
    <cellStyle name="40% - Accent3 12 2 3 7" xfId="7167"/>
    <cellStyle name="40% - Accent3 12 2 3 7 2" xfId="7168"/>
    <cellStyle name="40% - Accent3 12 2 3 8" xfId="7169"/>
    <cellStyle name="40% - Accent3 12 2 4" xfId="7170"/>
    <cellStyle name="40% - Accent3 12 2 4 2" xfId="7171"/>
    <cellStyle name="40% - Accent3 12 2 4 2 2" xfId="7172"/>
    <cellStyle name="40% - Accent3 12 2 4 2 2 2" xfId="7173"/>
    <cellStyle name="40% - Accent3 12 2 4 2 2 2 2" xfId="7174"/>
    <cellStyle name="40% - Accent3 12 2 4 2 2 3" xfId="7175"/>
    <cellStyle name="40% - Accent3 12 2 4 2 3" xfId="7176"/>
    <cellStyle name="40% - Accent3 12 2 4 2 3 2" xfId="7177"/>
    <cellStyle name="40% - Accent3 12 2 4 2 3 2 2" xfId="7178"/>
    <cellStyle name="40% - Accent3 12 2 4 2 3 3" xfId="7179"/>
    <cellStyle name="40% - Accent3 12 2 4 2 4" xfId="7180"/>
    <cellStyle name="40% - Accent3 12 2 4 2 4 2" xfId="7181"/>
    <cellStyle name="40% - Accent3 12 2 4 2 5" xfId="7182"/>
    <cellStyle name="40% - Accent3 12 2 4 3" xfId="7183"/>
    <cellStyle name="40% - Accent3 12 2 4 3 2" xfId="7184"/>
    <cellStyle name="40% - Accent3 12 2 4 3 2 2" xfId="7185"/>
    <cellStyle name="40% - Accent3 12 2 4 3 3" xfId="7186"/>
    <cellStyle name="40% - Accent3 12 2 4 4" xfId="7187"/>
    <cellStyle name="40% - Accent3 12 2 4 4 2" xfId="7188"/>
    <cellStyle name="40% - Accent3 12 2 4 4 2 2" xfId="7189"/>
    <cellStyle name="40% - Accent3 12 2 4 4 3" xfId="7190"/>
    <cellStyle name="40% - Accent3 12 2 4 5" xfId="7191"/>
    <cellStyle name="40% - Accent3 12 2 4 5 2" xfId="7192"/>
    <cellStyle name="40% - Accent3 12 2 4 6" xfId="7193"/>
    <cellStyle name="40% - Accent3 12 2 4 6 2" xfId="7194"/>
    <cellStyle name="40% - Accent3 12 2 4 7" xfId="7195"/>
    <cellStyle name="40% - Accent3 12 2 5" xfId="7196"/>
    <cellStyle name="40% - Accent3 12 2 5 2" xfId="7197"/>
    <cellStyle name="40% - Accent3 12 2 5 2 2" xfId="7198"/>
    <cellStyle name="40% - Accent3 12 2 5 2 2 2" xfId="7199"/>
    <cellStyle name="40% - Accent3 12 2 5 2 2 2 2" xfId="7200"/>
    <cellStyle name="40% - Accent3 12 2 5 2 2 3" xfId="7201"/>
    <cellStyle name="40% - Accent3 12 2 5 2 3" xfId="7202"/>
    <cellStyle name="40% - Accent3 12 2 5 2 3 2" xfId="7203"/>
    <cellStyle name="40% - Accent3 12 2 5 2 3 2 2" xfId="7204"/>
    <cellStyle name="40% - Accent3 12 2 5 2 3 3" xfId="7205"/>
    <cellStyle name="40% - Accent3 12 2 5 2 4" xfId="7206"/>
    <cellStyle name="40% - Accent3 12 2 5 2 4 2" xfId="7207"/>
    <cellStyle name="40% - Accent3 12 2 5 2 5" xfId="7208"/>
    <cellStyle name="40% - Accent3 12 2 5 3" xfId="7209"/>
    <cellStyle name="40% - Accent3 12 2 5 3 2" xfId="7210"/>
    <cellStyle name="40% - Accent3 12 2 5 3 2 2" xfId="7211"/>
    <cellStyle name="40% - Accent3 12 2 5 3 3" xfId="7212"/>
    <cellStyle name="40% - Accent3 12 2 5 4" xfId="7213"/>
    <cellStyle name="40% - Accent3 12 2 5 4 2" xfId="7214"/>
    <cellStyle name="40% - Accent3 12 2 5 4 2 2" xfId="7215"/>
    <cellStyle name="40% - Accent3 12 2 5 4 3" xfId="7216"/>
    <cellStyle name="40% - Accent3 12 2 5 5" xfId="7217"/>
    <cellStyle name="40% - Accent3 12 2 5 5 2" xfId="7218"/>
    <cellStyle name="40% - Accent3 12 2 5 6" xfId="7219"/>
    <cellStyle name="40% - Accent3 12 2 5 6 2" xfId="7220"/>
    <cellStyle name="40% - Accent3 12 2 5 7" xfId="7221"/>
    <cellStyle name="40% - Accent3 12 2 6" xfId="7222"/>
    <cellStyle name="40% - Accent3 12 2 6 2" xfId="7223"/>
    <cellStyle name="40% - Accent3 12 2 6 2 2" xfId="7224"/>
    <cellStyle name="40% - Accent3 12 2 6 2 2 2" xfId="7225"/>
    <cellStyle name="40% - Accent3 12 2 6 2 3" xfId="7226"/>
    <cellStyle name="40% - Accent3 12 2 6 3" xfId="7227"/>
    <cellStyle name="40% - Accent3 12 2 6 3 2" xfId="7228"/>
    <cellStyle name="40% - Accent3 12 2 6 3 2 2" xfId="7229"/>
    <cellStyle name="40% - Accent3 12 2 6 3 3" xfId="7230"/>
    <cellStyle name="40% - Accent3 12 2 6 4" xfId="7231"/>
    <cellStyle name="40% - Accent3 12 2 6 4 2" xfId="7232"/>
    <cellStyle name="40% - Accent3 12 2 6 5" xfId="7233"/>
    <cellStyle name="40% - Accent3 12 2 7" xfId="7234"/>
    <cellStyle name="40% - Accent3 12 2 7 2" xfId="7235"/>
    <cellStyle name="40% - Accent3 12 2 7 2 2" xfId="7236"/>
    <cellStyle name="40% - Accent3 12 2 7 2 2 2" xfId="7237"/>
    <cellStyle name="40% - Accent3 12 2 7 2 3" xfId="7238"/>
    <cellStyle name="40% - Accent3 12 2 7 3" xfId="7239"/>
    <cellStyle name="40% - Accent3 12 2 7 3 2" xfId="7240"/>
    <cellStyle name="40% - Accent3 12 2 7 4" xfId="7241"/>
    <cellStyle name="40% - Accent3 12 2 8" xfId="7242"/>
    <cellStyle name="40% - Accent3 12 2 8 2" xfId="7243"/>
    <cellStyle name="40% - Accent3 12 2 8 2 2" xfId="7244"/>
    <cellStyle name="40% - Accent3 12 2 8 3" xfId="7245"/>
    <cellStyle name="40% - Accent3 12 2 9" xfId="7246"/>
    <cellStyle name="40% - Accent3 12 2 9 2" xfId="7247"/>
    <cellStyle name="40% - Accent3 12 2 9 2 2" xfId="7248"/>
    <cellStyle name="40% - Accent3 12 2 9 3" xfId="7249"/>
    <cellStyle name="40% - Accent3 12 3" xfId="7250"/>
    <cellStyle name="40% - Accent3 12 3 10" xfId="7251"/>
    <cellStyle name="40% - Accent3 12 3 10 2" xfId="7252"/>
    <cellStyle name="40% - Accent3 12 3 11" xfId="7253"/>
    <cellStyle name="40% - Accent3 12 3 2" xfId="7254"/>
    <cellStyle name="40% - Accent3 12 3 2 2" xfId="7255"/>
    <cellStyle name="40% - Accent3 12 3 2 2 2" xfId="7256"/>
    <cellStyle name="40% - Accent3 12 3 2 2 2 2" xfId="7257"/>
    <cellStyle name="40% - Accent3 12 3 2 2 2 2 2" xfId="7258"/>
    <cellStyle name="40% - Accent3 12 3 2 2 2 2 2 2" xfId="7259"/>
    <cellStyle name="40% - Accent3 12 3 2 2 2 2 3" xfId="7260"/>
    <cellStyle name="40% - Accent3 12 3 2 2 2 3" xfId="7261"/>
    <cellStyle name="40% - Accent3 12 3 2 2 2 3 2" xfId="7262"/>
    <cellStyle name="40% - Accent3 12 3 2 2 2 3 2 2" xfId="7263"/>
    <cellStyle name="40% - Accent3 12 3 2 2 2 3 3" xfId="7264"/>
    <cellStyle name="40% - Accent3 12 3 2 2 2 4" xfId="7265"/>
    <cellStyle name="40% - Accent3 12 3 2 2 2 4 2" xfId="7266"/>
    <cellStyle name="40% - Accent3 12 3 2 2 2 5" xfId="7267"/>
    <cellStyle name="40% - Accent3 12 3 2 2 3" xfId="7268"/>
    <cellStyle name="40% - Accent3 12 3 2 2 3 2" xfId="7269"/>
    <cellStyle name="40% - Accent3 12 3 2 2 3 2 2" xfId="7270"/>
    <cellStyle name="40% - Accent3 12 3 2 2 3 3" xfId="7271"/>
    <cellStyle name="40% - Accent3 12 3 2 2 4" xfId="7272"/>
    <cellStyle name="40% - Accent3 12 3 2 2 4 2" xfId="7273"/>
    <cellStyle name="40% - Accent3 12 3 2 2 4 2 2" xfId="7274"/>
    <cellStyle name="40% - Accent3 12 3 2 2 4 3" xfId="7275"/>
    <cellStyle name="40% - Accent3 12 3 2 2 5" xfId="7276"/>
    <cellStyle name="40% - Accent3 12 3 2 2 5 2" xfId="7277"/>
    <cellStyle name="40% - Accent3 12 3 2 2 6" xfId="7278"/>
    <cellStyle name="40% - Accent3 12 3 2 2 6 2" xfId="7279"/>
    <cellStyle name="40% - Accent3 12 3 2 2 7" xfId="7280"/>
    <cellStyle name="40% - Accent3 12 3 2 3" xfId="7281"/>
    <cellStyle name="40% - Accent3 12 3 2 3 2" xfId="7282"/>
    <cellStyle name="40% - Accent3 12 3 2 3 2 2" xfId="7283"/>
    <cellStyle name="40% - Accent3 12 3 2 3 2 2 2" xfId="7284"/>
    <cellStyle name="40% - Accent3 12 3 2 3 2 3" xfId="7285"/>
    <cellStyle name="40% - Accent3 12 3 2 3 3" xfId="7286"/>
    <cellStyle name="40% - Accent3 12 3 2 3 3 2" xfId="7287"/>
    <cellStyle name="40% - Accent3 12 3 2 3 3 2 2" xfId="7288"/>
    <cellStyle name="40% - Accent3 12 3 2 3 3 3" xfId="7289"/>
    <cellStyle name="40% - Accent3 12 3 2 3 4" xfId="7290"/>
    <cellStyle name="40% - Accent3 12 3 2 3 4 2" xfId="7291"/>
    <cellStyle name="40% - Accent3 12 3 2 3 5" xfId="7292"/>
    <cellStyle name="40% - Accent3 12 3 2 4" xfId="7293"/>
    <cellStyle name="40% - Accent3 12 3 2 4 2" xfId="7294"/>
    <cellStyle name="40% - Accent3 12 3 2 4 2 2" xfId="7295"/>
    <cellStyle name="40% - Accent3 12 3 2 4 3" xfId="7296"/>
    <cellStyle name="40% - Accent3 12 3 2 5" xfId="7297"/>
    <cellStyle name="40% - Accent3 12 3 2 5 2" xfId="7298"/>
    <cellStyle name="40% - Accent3 12 3 2 5 2 2" xfId="7299"/>
    <cellStyle name="40% - Accent3 12 3 2 5 3" xfId="7300"/>
    <cellStyle name="40% - Accent3 12 3 2 6" xfId="7301"/>
    <cellStyle name="40% - Accent3 12 3 2 6 2" xfId="7302"/>
    <cellStyle name="40% - Accent3 12 3 2 7" xfId="7303"/>
    <cellStyle name="40% - Accent3 12 3 2 7 2" xfId="7304"/>
    <cellStyle name="40% - Accent3 12 3 2 8" xfId="7305"/>
    <cellStyle name="40% - Accent3 12 3 3" xfId="7306"/>
    <cellStyle name="40% - Accent3 12 3 3 2" xfId="7307"/>
    <cellStyle name="40% - Accent3 12 3 3 2 2" xfId="7308"/>
    <cellStyle name="40% - Accent3 12 3 3 2 2 2" xfId="7309"/>
    <cellStyle name="40% - Accent3 12 3 3 2 2 2 2" xfId="7310"/>
    <cellStyle name="40% - Accent3 12 3 3 2 2 3" xfId="7311"/>
    <cellStyle name="40% - Accent3 12 3 3 2 3" xfId="7312"/>
    <cellStyle name="40% - Accent3 12 3 3 2 3 2" xfId="7313"/>
    <cellStyle name="40% - Accent3 12 3 3 2 3 2 2" xfId="7314"/>
    <cellStyle name="40% - Accent3 12 3 3 2 3 3" xfId="7315"/>
    <cellStyle name="40% - Accent3 12 3 3 2 4" xfId="7316"/>
    <cellStyle name="40% - Accent3 12 3 3 2 4 2" xfId="7317"/>
    <cellStyle name="40% - Accent3 12 3 3 2 5" xfId="7318"/>
    <cellStyle name="40% - Accent3 12 3 3 3" xfId="7319"/>
    <cellStyle name="40% - Accent3 12 3 3 3 2" xfId="7320"/>
    <cellStyle name="40% - Accent3 12 3 3 3 2 2" xfId="7321"/>
    <cellStyle name="40% - Accent3 12 3 3 3 3" xfId="7322"/>
    <cellStyle name="40% - Accent3 12 3 3 4" xfId="7323"/>
    <cellStyle name="40% - Accent3 12 3 3 4 2" xfId="7324"/>
    <cellStyle name="40% - Accent3 12 3 3 4 2 2" xfId="7325"/>
    <cellStyle name="40% - Accent3 12 3 3 4 3" xfId="7326"/>
    <cellStyle name="40% - Accent3 12 3 3 5" xfId="7327"/>
    <cellStyle name="40% - Accent3 12 3 3 5 2" xfId="7328"/>
    <cellStyle name="40% - Accent3 12 3 3 6" xfId="7329"/>
    <cellStyle name="40% - Accent3 12 3 3 6 2" xfId="7330"/>
    <cellStyle name="40% - Accent3 12 3 3 7" xfId="7331"/>
    <cellStyle name="40% - Accent3 12 3 4" xfId="7332"/>
    <cellStyle name="40% - Accent3 12 3 4 2" xfId="7333"/>
    <cellStyle name="40% - Accent3 12 3 4 2 2" xfId="7334"/>
    <cellStyle name="40% - Accent3 12 3 4 2 2 2" xfId="7335"/>
    <cellStyle name="40% - Accent3 12 3 4 2 2 2 2" xfId="7336"/>
    <cellStyle name="40% - Accent3 12 3 4 2 2 3" xfId="7337"/>
    <cellStyle name="40% - Accent3 12 3 4 2 3" xfId="7338"/>
    <cellStyle name="40% - Accent3 12 3 4 2 3 2" xfId="7339"/>
    <cellStyle name="40% - Accent3 12 3 4 2 3 2 2" xfId="7340"/>
    <cellStyle name="40% - Accent3 12 3 4 2 3 3" xfId="7341"/>
    <cellStyle name="40% - Accent3 12 3 4 2 4" xfId="7342"/>
    <cellStyle name="40% - Accent3 12 3 4 2 4 2" xfId="7343"/>
    <cellStyle name="40% - Accent3 12 3 4 2 5" xfId="7344"/>
    <cellStyle name="40% - Accent3 12 3 4 3" xfId="7345"/>
    <cellStyle name="40% - Accent3 12 3 4 3 2" xfId="7346"/>
    <cellStyle name="40% - Accent3 12 3 4 3 2 2" xfId="7347"/>
    <cellStyle name="40% - Accent3 12 3 4 3 3" xfId="7348"/>
    <cellStyle name="40% - Accent3 12 3 4 4" xfId="7349"/>
    <cellStyle name="40% - Accent3 12 3 4 4 2" xfId="7350"/>
    <cellStyle name="40% - Accent3 12 3 4 4 2 2" xfId="7351"/>
    <cellStyle name="40% - Accent3 12 3 4 4 3" xfId="7352"/>
    <cellStyle name="40% - Accent3 12 3 4 5" xfId="7353"/>
    <cellStyle name="40% - Accent3 12 3 4 5 2" xfId="7354"/>
    <cellStyle name="40% - Accent3 12 3 4 6" xfId="7355"/>
    <cellStyle name="40% - Accent3 12 3 4 6 2" xfId="7356"/>
    <cellStyle name="40% - Accent3 12 3 4 7" xfId="7357"/>
    <cellStyle name="40% - Accent3 12 3 5" xfId="7358"/>
    <cellStyle name="40% - Accent3 12 3 5 2" xfId="7359"/>
    <cellStyle name="40% - Accent3 12 3 5 2 2" xfId="7360"/>
    <cellStyle name="40% - Accent3 12 3 5 2 2 2" xfId="7361"/>
    <cellStyle name="40% - Accent3 12 3 5 2 3" xfId="7362"/>
    <cellStyle name="40% - Accent3 12 3 5 3" xfId="7363"/>
    <cellStyle name="40% - Accent3 12 3 5 3 2" xfId="7364"/>
    <cellStyle name="40% - Accent3 12 3 5 3 2 2" xfId="7365"/>
    <cellStyle name="40% - Accent3 12 3 5 3 3" xfId="7366"/>
    <cellStyle name="40% - Accent3 12 3 5 4" xfId="7367"/>
    <cellStyle name="40% - Accent3 12 3 5 4 2" xfId="7368"/>
    <cellStyle name="40% - Accent3 12 3 5 5" xfId="7369"/>
    <cellStyle name="40% - Accent3 12 3 6" xfId="7370"/>
    <cellStyle name="40% - Accent3 12 3 6 2" xfId="7371"/>
    <cellStyle name="40% - Accent3 12 3 6 2 2" xfId="7372"/>
    <cellStyle name="40% - Accent3 12 3 6 2 2 2" xfId="7373"/>
    <cellStyle name="40% - Accent3 12 3 6 2 3" xfId="7374"/>
    <cellStyle name="40% - Accent3 12 3 6 3" xfId="7375"/>
    <cellStyle name="40% - Accent3 12 3 6 3 2" xfId="7376"/>
    <cellStyle name="40% - Accent3 12 3 6 4" xfId="7377"/>
    <cellStyle name="40% - Accent3 12 3 7" xfId="7378"/>
    <cellStyle name="40% - Accent3 12 3 7 2" xfId="7379"/>
    <cellStyle name="40% - Accent3 12 3 7 2 2" xfId="7380"/>
    <cellStyle name="40% - Accent3 12 3 7 3" xfId="7381"/>
    <cellStyle name="40% - Accent3 12 3 8" xfId="7382"/>
    <cellStyle name="40% - Accent3 12 3 8 2" xfId="7383"/>
    <cellStyle name="40% - Accent3 12 3 8 2 2" xfId="7384"/>
    <cellStyle name="40% - Accent3 12 3 8 3" xfId="7385"/>
    <cellStyle name="40% - Accent3 12 3 9" xfId="7386"/>
    <cellStyle name="40% - Accent3 12 3 9 2" xfId="7387"/>
    <cellStyle name="40% - Accent3 12 4" xfId="7388"/>
    <cellStyle name="40% - Accent3 12 4 10" xfId="7389"/>
    <cellStyle name="40% - Accent3 12 4 10 2" xfId="7390"/>
    <cellStyle name="40% - Accent3 12 4 11" xfId="7391"/>
    <cellStyle name="40% - Accent3 12 4 2" xfId="7392"/>
    <cellStyle name="40% - Accent3 12 4 2 2" xfId="7393"/>
    <cellStyle name="40% - Accent3 12 4 2 2 2" xfId="7394"/>
    <cellStyle name="40% - Accent3 12 4 2 2 2 2" xfId="7395"/>
    <cellStyle name="40% - Accent3 12 4 2 2 2 2 2" xfId="7396"/>
    <cellStyle name="40% - Accent3 12 4 2 2 2 2 2 2" xfId="7397"/>
    <cellStyle name="40% - Accent3 12 4 2 2 2 2 3" xfId="7398"/>
    <cellStyle name="40% - Accent3 12 4 2 2 2 3" xfId="7399"/>
    <cellStyle name="40% - Accent3 12 4 2 2 2 3 2" xfId="7400"/>
    <cellStyle name="40% - Accent3 12 4 2 2 2 3 2 2" xfId="7401"/>
    <cellStyle name="40% - Accent3 12 4 2 2 2 3 3" xfId="7402"/>
    <cellStyle name="40% - Accent3 12 4 2 2 2 4" xfId="7403"/>
    <cellStyle name="40% - Accent3 12 4 2 2 2 4 2" xfId="7404"/>
    <cellStyle name="40% - Accent3 12 4 2 2 2 5" xfId="7405"/>
    <cellStyle name="40% - Accent3 12 4 2 2 3" xfId="7406"/>
    <cellStyle name="40% - Accent3 12 4 2 2 3 2" xfId="7407"/>
    <cellStyle name="40% - Accent3 12 4 2 2 3 2 2" xfId="7408"/>
    <cellStyle name="40% - Accent3 12 4 2 2 3 3" xfId="7409"/>
    <cellStyle name="40% - Accent3 12 4 2 2 4" xfId="7410"/>
    <cellStyle name="40% - Accent3 12 4 2 2 4 2" xfId="7411"/>
    <cellStyle name="40% - Accent3 12 4 2 2 4 2 2" xfId="7412"/>
    <cellStyle name="40% - Accent3 12 4 2 2 4 3" xfId="7413"/>
    <cellStyle name="40% - Accent3 12 4 2 2 5" xfId="7414"/>
    <cellStyle name="40% - Accent3 12 4 2 2 5 2" xfId="7415"/>
    <cellStyle name="40% - Accent3 12 4 2 2 6" xfId="7416"/>
    <cellStyle name="40% - Accent3 12 4 2 2 6 2" xfId="7417"/>
    <cellStyle name="40% - Accent3 12 4 2 2 7" xfId="7418"/>
    <cellStyle name="40% - Accent3 12 4 2 3" xfId="7419"/>
    <cellStyle name="40% - Accent3 12 4 2 3 2" xfId="7420"/>
    <cellStyle name="40% - Accent3 12 4 2 3 2 2" xfId="7421"/>
    <cellStyle name="40% - Accent3 12 4 2 3 2 2 2" xfId="7422"/>
    <cellStyle name="40% - Accent3 12 4 2 3 2 3" xfId="7423"/>
    <cellStyle name="40% - Accent3 12 4 2 3 3" xfId="7424"/>
    <cellStyle name="40% - Accent3 12 4 2 3 3 2" xfId="7425"/>
    <cellStyle name="40% - Accent3 12 4 2 3 3 2 2" xfId="7426"/>
    <cellStyle name="40% - Accent3 12 4 2 3 3 3" xfId="7427"/>
    <cellStyle name="40% - Accent3 12 4 2 3 4" xfId="7428"/>
    <cellStyle name="40% - Accent3 12 4 2 3 4 2" xfId="7429"/>
    <cellStyle name="40% - Accent3 12 4 2 3 5" xfId="7430"/>
    <cellStyle name="40% - Accent3 12 4 2 4" xfId="7431"/>
    <cellStyle name="40% - Accent3 12 4 2 4 2" xfId="7432"/>
    <cellStyle name="40% - Accent3 12 4 2 4 2 2" xfId="7433"/>
    <cellStyle name="40% - Accent3 12 4 2 4 3" xfId="7434"/>
    <cellStyle name="40% - Accent3 12 4 2 5" xfId="7435"/>
    <cellStyle name="40% - Accent3 12 4 2 5 2" xfId="7436"/>
    <cellStyle name="40% - Accent3 12 4 2 5 2 2" xfId="7437"/>
    <cellStyle name="40% - Accent3 12 4 2 5 3" xfId="7438"/>
    <cellStyle name="40% - Accent3 12 4 2 6" xfId="7439"/>
    <cellStyle name="40% - Accent3 12 4 2 6 2" xfId="7440"/>
    <cellStyle name="40% - Accent3 12 4 2 7" xfId="7441"/>
    <cellStyle name="40% - Accent3 12 4 2 7 2" xfId="7442"/>
    <cellStyle name="40% - Accent3 12 4 2 8" xfId="7443"/>
    <cellStyle name="40% - Accent3 12 4 3" xfId="7444"/>
    <cellStyle name="40% - Accent3 12 4 3 2" xfId="7445"/>
    <cellStyle name="40% - Accent3 12 4 3 2 2" xfId="7446"/>
    <cellStyle name="40% - Accent3 12 4 3 2 2 2" xfId="7447"/>
    <cellStyle name="40% - Accent3 12 4 3 2 2 2 2" xfId="7448"/>
    <cellStyle name="40% - Accent3 12 4 3 2 2 3" xfId="7449"/>
    <cellStyle name="40% - Accent3 12 4 3 2 3" xfId="7450"/>
    <cellStyle name="40% - Accent3 12 4 3 2 3 2" xfId="7451"/>
    <cellStyle name="40% - Accent3 12 4 3 2 3 2 2" xfId="7452"/>
    <cellStyle name="40% - Accent3 12 4 3 2 3 3" xfId="7453"/>
    <cellStyle name="40% - Accent3 12 4 3 2 4" xfId="7454"/>
    <cellStyle name="40% - Accent3 12 4 3 2 4 2" xfId="7455"/>
    <cellStyle name="40% - Accent3 12 4 3 2 5" xfId="7456"/>
    <cellStyle name="40% - Accent3 12 4 3 3" xfId="7457"/>
    <cellStyle name="40% - Accent3 12 4 3 3 2" xfId="7458"/>
    <cellStyle name="40% - Accent3 12 4 3 3 2 2" xfId="7459"/>
    <cellStyle name="40% - Accent3 12 4 3 3 3" xfId="7460"/>
    <cellStyle name="40% - Accent3 12 4 3 4" xfId="7461"/>
    <cellStyle name="40% - Accent3 12 4 3 4 2" xfId="7462"/>
    <cellStyle name="40% - Accent3 12 4 3 4 2 2" xfId="7463"/>
    <cellStyle name="40% - Accent3 12 4 3 4 3" xfId="7464"/>
    <cellStyle name="40% - Accent3 12 4 3 5" xfId="7465"/>
    <cellStyle name="40% - Accent3 12 4 3 5 2" xfId="7466"/>
    <cellStyle name="40% - Accent3 12 4 3 6" xfId="7467"/>
    <cellStyle name="40% - Accent3 12 4 3 6 2" xfId="7468"/>
    <cellStyle name="40% - Accent3 12 4 3 7" xfId="7469"/>
    <cellStyle name="40% - Accent3 12 4 4" xfId="7470"/>
    <cellStyle name="40% - Accent3 12 4 4 2" xfId="7471"/>
    <cellStyle name="40% - Accent3 12 4 4 2 2" xfId="7472"/>
    <cellStyle name="40% - Accent3 12 4 4 2 2 2" xfId="7473"/>
    <cellStyle name="40% - Accent3 12 4 4 2 2 2 2" xfId="7474"/>
    <cellStyle name="40% - Accent3 12 4 4 2 2 3" xfId="7475"/>
    <cellStyle name="40% - Accent3 12 4 4 2 3" xfId="7476"/>
    <cellStyle name="40% - Accent3 12 4 4 2 3 2" xfId="7477"/>
    <cellStyle name="40% - Accent3 12 4 4 2 3 2 2" xfId="7478"/>
    <cellStyle name="40% - Accent3 12 4 4 2 3 3" xfId="7479"/>
    <cellStyle name="40% - Accent3 12 4 4 2 4" xfId="7480"/>
    <cellStyle name="40% - Accent3 12 4 4 2 4 2" xfId="7481"/>
    <cellStyle name="40% - Accent3 12 4 4 2 5" xfId="7482"/>
    <cellStyle name="40% - Accent3 12 4 4 3" xfId="7483"/>
    <cellStyle name="40% - Accent3 12 4 4 3 2" xfId="7484"/>
    <cellStyle name="40% - Accent3 12 4 4 3 2 2" xfId="7485"/>
    <cellStyle name="40% - Accent3 12 4 4 3 3" xfId="7486"/>
    <cellStyle name="40% - Accent3 12 4 4 4" xfId="7487"/>
    <cellStyle name="40% - Accent3 12 4 4 4 2" xfId="7488"/>
    <cellStyle name="40% - Accent3 12 4 4 4 2 2" xfId="7489"/>
    <cellStyle name="40% - Accent3 12 4 4 4 3" xfId="7490"/>
    <cellStyle name="40% - Accent3 12 4 4 5" xfId="7491"/>
    <cellStyle name="40% - Accent3 12 4 4 5 2" xfId="7492"/>
    <cellStyle name="40% - Accent3 12 4 4 6" xfId="7493"/>
    <cellStyle name="40% - Accent3 12 4 4 6 2" xfId="7494"/>
    <cellStyle name="40% - Accent3 12 4 4 7" xfId="7495"/>
    <cellStyle name="40% - Accent3 12 4 5" xfId="7496"/>
    <cellStyle name="40% - Accent3 12 4 5 2" xfId="7497"/>
    <cellStyle name="40% - Accent3 12 4 5 2 2" xfId="7498"/>
    <cellStyle name="40% - Accent3 12 4 5 2 2 2" xfId="7499"/>
    <cellStyle name="40% - Accent3 12 4 5 2 3" xfId="7500"/>
    <cellStyle name="40% - Accent3 12 4 5 3" xfId="7501"/>
    <cellStyle name="40% - Accent3 12 4 5 3 2" xfId="7502"/>
    <cellStyle name="40% - Accent3 12 4 5 3 2 2" xfId="7503"/>
    <cellStyle name="40% - Accent3 12 4 5 3 3" xfId="7504"/>
    <cellStyle name="40% - Accent3 12 4 5 4" xfId="7505"/>
    <cellStyle name="40% - Accent3 12 4 5 4 2" xfId="7506"/>
    <cellStyle name="40% - Accent3 12 4 5 5" xfId="7507"/>
    <cellStyle name="40% - Accent3 12 4 6" xfId="7508"/>
    <cellStyle name="40% - Accent3 12 4 6 2" xfId="7509"/>
    <cellStyle name="40% - Accent3 12 4 6 2 2" xfId="7510"/>
    <cellStyle name="40% - Accent3 12 4 6 2 2 2" xfId="7511"/>
    <cellStyle name="40% - Accent3 12 4 6 2 3" xfId="7512"/>
    <cellStyle name="40% - Accent3 12 4 6 3" xfId="7513"/>
    <cellStyle name="40% - Accent3 12 4 6 3 2" xfId="7514"/>
    <cellStyle name="40% - Accent3 12 4 6 4" xfId="7515"/>
    <cellStyle name="40% - Accent3 12 4 7" xfId="7516"/>
    <cellStyle name="40% - Accent3 12 4 7 2" xfId="7517"/>
    <cellStyle name="40% - Accent3 12 4 7 2 2" xfId="7518"/>
    <cellStyle name="40% - Accent3 12 4 7 3" xfId="7519"/>
    <cellStyle name="40% - Accent3 12 4 8" xfId="7520"/>
    <cellStyle name="40% - Accent3 12 4 8 2" xfId="7521"/>
    <cellStyle name="40% - Accent3 12 4 8 2 2" xfId="7522"/>
    <cellStyle name="40% - Accent3 12 4 8 3" xfId="7523"/>
    <cellStyle name="40% - Accent3 12 4 9" xfId="7524"/>
    <cellStyle name="40% - Accent3 12 4 9 2" xfId="7525"/>
    <cellStyle name="40% - Accent3 12 5" xfId="7526"/>
    <cellStyle name="40% - Accent3 12 5 10" xfId="7527"/>
    <cellStyle name="40% - Accent3 12 5 10 2" xfId="7528"/>
    <cellStyle name="40% - Accent3 12 5 11" xfId="7529"/>
    <cellStyle name="40% - Accent3 12 5 2" xfId="7530"/>
    <cellStyle name="40% - Accent3 12 5 2 2" xfId="7531"/>
    <cellStyle name="40% - Accent3 12 5 2 2 2" xfId="7532"/>
    <cellStyle name="40% - Accent3 12 5 2 2 2 2" xfId="7533"/>
    <cellStyle name="40% - Accent3 12 5 2 2 2 2 2" xfId="7534"/>
    <cellStyle name="40% - Accent3 12 5 2 2 2 2 2 2" xfId="7535"/>
    <cellStyle name="40% - Accent3 12 5 2 2 2 2 3" xfId="7536"/>
    <cellStyle name="40% - Accent3 12 5 2 2 2 3" xfId="7537"/>
    <cellStyle name="40% - Accent3 12 5 2 2 2 3 2" xfId="7538"/>
    <cellStyle name="40% - Accent3 12 5 2 2 2 3 2 2" xfId="7539"/>
    <cellStyle name="40% - Accent3 12 5 2 2 2 3 3" xfId="7540"/>
    <cellStyle name="40% - Accent3 12 5 2 2 2 4" xfId="7541"/>
    <cellStyle name="40% - Accent3 12 5 2 2 2 4 2" xfId="7542"/>
    <cellStyle name="40% - Accent3 12 5 2 2 2 5" xfId="7543"/>
    <cellStyle name="40% - Accent3 12 5 2 2 3" xfId="7544"/>
    <cellStyle name="40% - Accent3 12 5 2 2 3 2" xfId="7545"/>
    <cellStyle name="40% - Accent3 12 5 2 2 3 2 2" xfId="7546"/>
    <cellStyle name="40% - Accent3 12 5 2 2 3 3" xfId="7547"/>
    <cellStyle name="40% - Accent3 12 5 2 2 4" xfId="7548"/>
    <cellStyle name="40% - Accent3 12 5 2 2 4 2" xfId="7549"/>
    <cellStyle name="40% - Accent3 12 5 2 2 4 2 2" xfId="7550"/>
    <cellStyle name="40% - Accent3 12 5 2 2 4 3" xfId="7551"/>
    <cellStyle name="40% - Accent3 12 5 2 2 5" xfId="7552"/>
    <cellStyle name="40% - Accent3 12 5 2 2 5 2" xfId="7553"/>
    <cellStyle name="40% - Accent3 12 5 2 2 6" xfId="7554"/>
    <cellStyle name="40% - Accent3 12 5 2 2 6 2" xfId="7555"/>
    <cellStyle name="40% - Accent3 12 5 2 2 7" xfId="7556"/>
    <cellStyle name="40% - Accent3 12 5 2 3" xfId="7557"/>
    <cellStyle name="40% - Accent3 12 5 2 3 2" xfId="7558"/>
    <cellStyle name="40% - Accent3 12 5 2 3 2 2" xfId="7559"/>
    <cellStyle name="40% - Accent3 12 5 2 3 2 2 2" xfId="7560"/>
    <cellStyle name="40% - Accent3 12 5 2 3 2 3" xfId="7561"/>
    <cellStyle name="40% - Accent3 12 5 2 3 3" xfId="7562"/>
    <cellStyle name="40% - Accent3 12 5 2 3 3 2" xfId="7563"/>
    <cellStyle name="40% - Accent3 12 5 2 3 3 2 2" xfId="7564"/>
    <cellStyle name="40% - Accent3 12 5 2 3 3 3" xfId="7565"/>
    <cellStyle name="40% - Accent3 12 5 2 3 4" xfId="7566"/>
    <cellStyle name="40% - Accent3 12 5 2 3 4 2" xfId="7567"/>
    <cellStyle name="40% - Accent3 12 5 2 3 5" xfId="7568"/>
    <cellStyle name="40% - Accent3 12 5 2 4" xfId="7569"/>
    <cellStyle name="40% - Accent3 12 5 2 4 2" xfId="7570"/>
    <cellStyle name="40% - Accent3 12 5 2 4 2 2" xfId="7571"/>
    <cellStyle name="40% - Accent3 12 5 2 4 3" xfId="7572"/>
    <cellStyle name="40% - Accent3 12 5 2 5" xfId="7573"/>
    <cellStyle name="40% - Accent3 12 5 2 5 2" xfId="7574"/>
    <cellStyle name="40% - Accent3 12 5 2 5 2 2" xfId="7575"/>
    <cellStyle name="40% - Accent3 12 5 2 5 3" xfId="7576"/>
    <cellStyle name="40% - Accent3 12 5 2 6" xfId="7577"/>
    <cellStyle name="40% - Accent3 12 5 2 6 2" xfId="7578"/>
    <cellStyle name="40% - Accent3 12 5 2 7" xfId="7579"/>
    <cellStyle name="40% - Accent3 12 5 2 7 2" xfId="7580"/>
    <cellStyle name="40% - Accent3 12 5 2 8" xfId="7581"/>
    <cellStyle name="40% - Accent3 12 5 3" xfId="7582"/>
    <cellStyle name="40% - Accent3 12 5 3 2" xfId="7583"/>
    <cellStyle name="40% - Accent3 12 5 3 2 2" xfId="7584"/>
    <cellStyle name="40% - Accent3 12 5 3 2 2 2" xfId="7585"/>
    <cellStyle name="40% - Accent3 12 5 3 2 2 2 2" xfId="7586"/>
    <cellStyle name="40% - Accent3 12 5 3 2 2 3" xfId="7587"/>
    <cellStyle name="40% - Accent3 12 5 3 2 3" xfId="7588"/>
    <cellStyle name="40% - Accent3 12 5 3 2 3 2" xfId="7589"/>
    <cellStyle name="40% - Accent3 12 5 3 2 3 2 2" xfId="7590"/>
    <cellStyle name="40% - Accent3 12 5 3 2 3 3" xfId="7591"/>
    <cellStyle name="40% - Accent3 12 5 3 2 4" xfId="7592"/>
    <cellStyle name="40% - Accent3 12 5 3 2 4 2" xfId="7593"/>
    <cellStyle name="40% - Accent3 12 5 3 2 5" xfId="7594"/>
    <cellStyle name="40% - Accent3 12 5 3 3" xfId="7595"/>
    <cellStyle name="40% - Accent3 12 5 3 3 2" xfId="7596"/>
    <cellStyle name="40% - Accent3 12 5 3 3 2 2" xfId="7597"/>
    <cellStyle name="40% - Accent3 12 5 3 3 3" xfId="7598"/>
    <cellStyle name="40% - Accent3 12 5 3 4" xfId="7599"/>
    <cellStyle name="40% - Accent3 12 5 3 4 2" xfId="7600"/>
    <cellStyle name="40% - Accent3 12 5 3 4 2 2" xfId="7601"/>
    <cellStyle name="40% - Accent3 12 5 3 4 3" xfId="7602"/>
    <cellStyle name="40% - Accent3 12 5 3 5" xfId="7603"/>
    <cellStyle name="40% - Accent3 12 5 3 5 2" xfId="7604"/>
    <cellStyle name="40% - Accent3 12 5 3 6" xfId="7605"/>
    <cellStyle name="40% - Accent3 12 5 3 6 2" xfId="7606"/>
    <cellStyle name="40% - Accent3 12 5 3 7" xfId="7607"/>
    <cellStyle name="40% - Accent3 12 5 4" xfId="7608"/>
    <cellStyle name="40% - Accent3 12 5 4 2" xfId="7609"/>
    <cellStyle name="40% - Accent3 12 5 4 2 2" xfId="7610"/>
    <cellStyle name="40% - Accent3 12 5 4 2 2 2" xfId="7611"/>
    <cellStyle name="40% - Accent3 12 5 4 2 2 2 2" xfId="7612"/>
    <cellStyle name="40% - Accent3 12 5 4 2 2 3" xfId="7613"/>
    <cellStyle name="40% - Accent3 12 5 4 2 3" xfId="7614"/>
    <cellStyle name="40% - Accent3 12 5 4 2 3 2" xfId="7615"/>
    <cellStyle name="40% - Accent3 12 5 4 2 3 2 2" xfId="7616"/>
    <cellStyle name="40% - Accent3 12 5 4 2 3 3" xfId="7617"/>
    <cellStyle name="40% - Accent3 12 5 4 2 4" xfId="7618"/>
    <cellStyle name="40% - Accent3 12 5 4 2 4 2" xfId="7619"/>
    <cellStyle name="40% - Accent3 12 5 4 2 5" xfId="7620"/>
    <cellStyle name="40% - Accent3 12 5 4 3" xfId="7621"/>
    <cellStyle name="40% - Accent3 12 5 4 3 2" xfId="7622"/>
    <cellStyle name="40% - Accent3 12 5 4 3 2 2" xfId="7623"/>
    <cellStyle name="40% - Accent3 12 5 4 3 3" xfId="7624"/>
    <cellStyle name="40% - Accent3 12 5 4 4" xfId="7625"/>
    <cellStyle name="40% - Accent3 12 5 4 4 2" xfId="7626"/>
    <cellStyle name="40% - Accent3 12 5 4 4 2 2" xfId="7627"/>
    <cellStyle name="40% - Accent3 12 5 4 4 3" xfId="7628"/>
    <cellStyle name="40% - Accent3 12 5 4 5" xfId="7629"/>
    <cellStyle name="40% - Accent3 12 5 4 5 2" xfId="7630"/>
    <cellStyle name="40% - Accent3 12 5 4 6" xfId="7631"/>
    <cellStyle name="40% - Accent3 12 5 4 6 2" xfId="7632"/>
    <cellStyle name="40% - Accent3 12 5 4 7" xfId="7633"/>
    <cellStyle name="40% - Accent3 12 5 5" xfId="7634"/>
    <cellStyle name="40% - Accent3 12 5 5 2" xfId="7635"/>
    <cellStyle name="40% - Accent3 12 5 5 2 2" xfId="7636"/>
    <cellStyle name="40% - Accent3 12 5 5 2 2 2" xfId="7637"/>
    <cellStyle name="40% - Accent3 12 5 5 2 3" xfId="7638"/>
    <cellStyle name="40% - Accent3 12 5 5 3" xfId="7639"/>
    <cellStyle name="40% - Accent3 12 5 5 3 2" xfId="7640"/>
    <cellStyle name="40% - Accent3 12 5 5 3 2 2" xfId="7641"/>
    <cellStyle name="40% - Accent3 12 5 5 3 3" xfId="7642"/>
    <cellStyle name="40% - Accent3 12 5 5 4" xfId="7643"/>
    <cellStyle name="40% - Accent3 12 5 5 4 2" xfId="7644"/>
    <cellStyle name="40% - Accent3 12 5 5 5" xfId="7645"/>
    <cellStyle name="40% - Accent3 12 5 6" xfId="7646"/>
    <cellStyle name="40% - Accent3 12 5 6 2" xfId="7647"/>
    <cellStyle name="40% - Accent3 12 5 6 2 2" xfId="7648"/>
    <cellStyle name="40% - Accent3 12 5 6 2 2 2" xfId="7649"/>
    <cellStyle name="40% - Accent3 12 5 6 2 3" xfId="7650"/>
    <cellStyle name="40% - Accent3 12 5 6 3" xfId="7651"/>
    <cellStyle name="40% - Accent3 12 5 6 3 2" xfId="7652"/>
    <cellStyle name="40% - Accent3 12 5 6 4" xfId="7653"/>
    <cellStyle name="40% - Accent3 12 5 7" xfId="7654"/>
    <cellStyle name="40% - Accent3 12 5 7 2" xfId="7655"/>
    <cellStyle name="40% - Accent3 12 5 7 2 2" xfId="7656"/>
    <cellStyle name="40% - Accent3 12 5 7 3" xfId="7657"/>
    <cellStyle name="40% - Accent3 12 5 8" xfId="7658"/>
    <cellStyle name="40% - Accent3 12 5 8 2" xfId="7659"/>
    <cellStyle name="40% - Accent3 12 5 8 2 2" xfId="7660"/>
    <cellStyle name="40% - Accent3 12 5 8 3" xfId="7661"/>
    <cellStyle name="40% - Accent3 12 5 9" xfId="7662"/>
    <cellStyle name="40% - Accent3 12 5 9 2" xfId="7663"/>
    <cellStyle name="40% - Accent3 12 6" xfId="7664"/>
    <cellStyle name="40% - Accent3 12 6 2" xfId="7665"/>
    <cellStyle name="40% - Accent3 12 6 2 2" xfId="7666"/>
    <cellStyle name="40% - Accent3 12 6 2 2 2" xfId="7667"/>
    <cellStyle name="40% - Accent3 12 6 2 2 2 2" xfId="7668"/>
    <cellStyle name="40% - Accent3 12 6 2 2 2 2 2" xfId="7669"/>
    <cellStyle name="40% - Accent3 12 6 2 2 2 3" xfId="7670"/>
    <cellStyle name="40% - Accent3 12 6 2 2 3" xfId="7671"/>
    <cellStyle name="40% - Accent3 12 6 2 2 3 2" xfId="7672"/>
    <cellStyle name="40% - Accent3 12 6 2 2 3 2 2" xfId="7673"/>
    <cellStyle name="40% - Accent3 12 6 2 2 3 3" xfId="7674"/>
    <cellStyle name="40% - Accent3 12 6 2 2 4" xfId="7675"/>
    <cellStyle name="40% - Accent3 12 6 2 2 4 2" xfId="7676"/>
    <cellStyle name="40% - Accent3 12 6 2 2 5" xfId="7677"/>
    <cellStyle name="40% - Accent3 12 6 2 3" xfId="7678"/>
    <cellStyle name="40% - Accent3 12 6 2 3 2" xfId="7679"/>
    <cellStyle name="40% - Accent3 12 6 2 3 2 2" xfId="7680"/>
    <cellStyle name="40% - Accent3 12 6 2 3 3" xfId="7681"/>
    <cellStyle name="40% - Accent3 12 6 2 4" xfId="7682"/>
    <cellStyle name="40% - Accent3 12 6 2 4 2" xfId="7683"/>
    <cellStyle name="40% - Accent3 12 6 2 4 2 2" xfId="7684"/>
    <cellStyle name="40% - Accent3 12 6 2 4 3" xfId="7685"/>
    <cellStyle name="40% - Accent3 12 6 2 5" xfId="7686"/>
    <cellStyle name="40% - Accent3 12 6 2 5 2" xfId="7687"/>
    <cellStyle name="40% - Accent3 12 6 2 6" xfId="7688"/>
    <cellStyle name="40% - Accent3 12 6 2 6 2" xfId="7689"/>
    <cellStyle name="40% - Accent3 12 6 2 7" xfId="7690"/>
    <cellStyle name="40% - Accent3 12 6 3" xfId="7691"/>
    <cellStyle name="40% - Accent3 12 6 3 2" xfId="7692"/>
    <cellStyle name="40% - Accent3 12 6 3 2 2" xfId="7693"/>
    <cellStyle name="40% - Accent3 12 6 3 2 2 2" xfId="7694"/>
    <cellStyle name="40% - Accent3 12 6 3 2 3" xfId="7695"/>
    <cellStyle name="40% - Accent3 12 6 3 3" xfId="7696"/>
    <cellStyle name="40% - Accent3 12 6 3 3 2" xfId="7697"/>
    <cellStyle name="40% - Accent3 12 6 3 3 2 2" xfId="7698"/>
    <cellStyle name="40% - Accent3 12 6 3 3 3" xfId="7699"/>
    <cellStyle name="40% - Accent3 12 6 3 4" xfId="7700"/>
    <cellStyle name="40% - Accent3 12 6 3 4 2" xfId="7701"/>
    <cellStyle name="40% - Accent3 12 6 3 5" xfId="7702"/>
    <cellStyle name="40% - Accent3 12 6 4" xfId="7703"/>
    <cellStyle name="40% - Accent3 12 6 4 2" xfId="7704"/>
    <cellStyle name="40% - Accent3 12 6 4 2 2" xfId="7705"/>
    <cellStyle name="40% - Accent3 12 6 4 3" xfId="7706"/>
    <cellStyle name="40% - Accent3 12 6 5" xfId="7707"/>
    <cellStyle name="40% - Accent3 12 6 5 2" xfId="7708"/>
    <cellStyle name="40% - Accent3 12 6 5 2 2" xfId="7709"/>
    <cellStyle name="40% - Accent3 12 6 5 3" xfId="7710"/>
    <cellStyle name="40% - Accent3 12 6 6" xfId="7711"/>
    <cellStyle name="40% - Accent3 12 6 6 2" xfId="7712"/>
    <cellStyle name="40% - Accent3 12 6 7" xfId="7713"/>
    <cellStyle name="40% - Accent3 12 6 7 2" xfId="7714"/>
    <cellStyle name="40% - Accent3 12 6 8" xfId="7715"/>
    <cellStyle name="40% - Accent3 12 7" xfId="7716"/>
    <cellStyle name="40% - Accent3 12 7 2" xfId="7717"/>
    <cellStyle name="40% - Accent3 12 7 2 2" xfId="7718"/>
    <cellStyle name="40% - Accent3 12 7 2 2 2" xfId="7719"/>
    <cellStyle name="40% - Accent3 12 7 2 2 2 2" xfId="7720"/>
    <cellStyle name="40% - Accent3 12 7 2 2 3" xfId="7721"/>
    <cellStyle name="40% - Accent3 12 7 2 3" xfId="7722"/>
    <cellStyle name="40% - Accent3 12 7 2 3 2" xfId="7723"/>
    <cellStyle name="40% - Accent3 12 7 2 3 2 2" xfId="7724"/>
    <cellStyle name="40% - Accent3 12 7 2 3 3" xfId="7725"/>
    <cellStyle name="40% - Accent3 12 7 2 4" xfId="7726"/>
    <cellStyle name="40% - Accent3 12 7 2 4 2" xfId="7727"/>
    <cellStyle name="40% - Accent3 12 7 2 5" xfId="7728"/>
    <cellStyle name="40% - Accent3 12 7 3" xfId="7729"/>
    <cellStyle name="40% - Accent3 12 7 3 2" xfId="7730"/>
    <cellStyle name="40% - Accent3 12 7 3 2 2" xfId="7731"/>
    <cellStyle name="40% - Accent3 12 7 3 3" xfId="7732"/>
    <cellStyle name="40% - Accent3 12 7 4" xfId="7733"/>
    <cellStyle name="40% - Accent3 12 7 4 2" xfId="7734"/>
    <cellStyle name="40% - Accent3 12 7 4 2 2" xfId="7735"/>
    <cellStyle name="40% - Accent3 12 7 4 3" xfId="7736"/>
    <cellStyle name="40% - Accent3 12 7 5" xfId="7737"/>
    <cellStyle name="40% - Accent3 12 7 5 2" xfId="7738"/>
    <cellStyle name="40% - Accent3 12 7 6" xfId="7739"/>
    <cellStyle name="40% - Accent3 12 7 6 2" xfId="7740"/>
    <cellStyle name="40% - Accent3 12 7 7" xfId="7741"/>
    <cellStyle name="40% - Accent3 12 8" xfId="7742"/>
    <cellStyle name="40% - Accent3 12 8 2" xfId="7743"/>
    <cellStyle name="40% - Accent3 12 8 2 2" xfId="7744"/>
    <cellStyle name="40% - Accent3 12 8 2 2 2" xfId="7745"/>
    <cellStyle name="40% - Accent3 12 8 2 2 2 2" xfId="7746"/>
    <cellStyle name="40% - Accent3 12 8 2 2 3" xfId="7747"/>
    <cellStyle name="40% - Accent3 12 8 2 3" xfId="7748"/>
    <cellStyle name="40% - Accent3 12 8 2 3 2" xfId="7749"/>
    <cellStyle name="40% - Accent3 12 8 2 3 2 2" xfId="7750"/>
    <cellStyle name="40% - Accent3 12 8 2 3 3" xfId="7751"/>
    <cellStyle name="40% - Accent3 12 8 2 4" xfId="7752"/>
    <cellStyle name="40% - Accent3 12 8 2 4 2" xfId="7753"/>
    <cellStyle name="40% - Accent3 12 8 2 5" xfId="7754"/>
    <cellStyle name="40% - Accent3 12 8 3" xfId="7755"/>
    <cellStyle name="40% - Accent3 12 8 3 2" xfId="7756"/>
    <cellStyle name="40% - Accent3 12 8 3 2 2" xfId="7757"/>
    <cellStyle name="40% - Accent3 12 8 3 3" xfId="7758"/>
    <cellStyle name="40% - Accent3 12 8 4" xfId="7759"/>
    <cellStyle name="40% - Accent3 12 8 4 2" xfId="7760"/>
    <cellStyle name="40% - Accent3 12 8 4 2 2" xfId="7761"/>
    <cellStyle name="40% - Accent3 12 8 4 3" xfId="7762"/>
    <cellStyle name="40% - Accent3 12 8 5" xfId="7763"/>
    <cellStyle name="40% - Accent3 12 8 5 2" xfId="7764"/>
    <cellStyle name="40% - Accent3 12 8 6" xfId="7765"/>
    <cellStyle name="40% - Accent3 12 8 6 2" xfId="7766"/>
    <cellStyle name="40% - Accent3 12 8 7" xfId="7767"/>
    <cellStyle name="40% - Accent3 12 9" xfId="7768"/>
    <cellStyle name="40% - Accent3 12 9 2" xfId="7769"/>
    <cellStyle name="40% - Accent3 12 9 2 2" xfId="7770"/>
    <cellStyle name="40% - Accent3 12 9 2 2 2" xfId="7771"/>
    <cellStyle name="40% - Accent3 12 9 2 3" xfId="7772"/>
    <cellStyle name="40% - Accent3 12 9 3" xfId="7773"/>
    <cellStyle name="40% - Accent3 12 9 3 2" xfId="7774"/>
    <cellStyle name="40% - Accent3 12 9 3 2 2" xfId="7775"/>
    <cellStyle name="40% - Accent3 12 9 3 3" xfId="7776"/>
    <cellStyle name="40% - Accent3 12 9 4" xfId="7777"/>
    <cellStyle name="40% - Accent3 12 9 4 2" xfId="7778"/>
    <cellStyle name="40% - Accent3 12 9 5" xfId="7779"/>
    <cellStyle name="40% - Accent3 13" xfId="7780"/>
    <cellStyle name="40% - Accent3 2" xfId="7781"/>
    <cellStyle name="40% - Accent3 2 2" xfId="7782"/>
    <cellStyle name="40% - Accent3 2 2 2" xfId="7783"/>
    <cellStyle name="40% - Accent3 2 3" xfId="7784"/>
    <cellStyle name="40% - Accent3 3" xfId="7785"/>
    <cellStyle name="40% - Accent3 3 2" xfId="7786"/>
    <cellStyle name="40% - Accent3 4" xfId="7787"/>
    <cellStyle name="40% - Accent3 4 2" xfId="7788"/>
    <cellStyle name="40% - Accent3 5" xfId="7789"/>
    <cellStyle name="40% - Accent3 5 2" xfId="7790"/>
    <cellStyle name="40% - Accent3 6" xfId="7791"/>
    <cellStyle name="40% - Accent3 6 2" xfId="7792"/>
    <cellStyle name="40% - Accent3 7" xfId="7793"/>
    <cellStyle name="40% - Accent3 7 2" xfId="7794"/>
    <cellStyle name="40% - Accent3 8" xfId="7795"/>
    <cellStyle name="40% - Accent3 8 2" xfId="7796"/>
    <cellStyle name="40% - Accent3 9" xfId="7797"/>
    <cellStyle name="40% - Accent3 9 2" xfId="7798"/>
    <cellStyle name="40% - Accent4 10" xfId="7799"/>
    <cellStyle name="40% - Accent4 10 2" xfId="7800"/>
    <cellStyle name="40% - Accent4 11" xfId="7801"/>
    <cellStyle name="40% - Accent4 11 2" xfId="7802"/>
    <cellStyle name="40% - Accent4 12" xfId="7803"/>
    <cellStyle name="40% - Accent4 12 10" xfId="7804"/>
    <cellStyle name="40% - Accent4 12 10 2" xfId="7805"/>
    <cellStyle name="40% - Accent4 12 10 2 2" xfId="7806"/>
    <cellStyle name="40% - Accent4 12 10 2 2 2" xfId="7807"/>
    <cellStyle name="40% - Accent4 12 10 2 3" xfId="7808"/>
    <cellStyle name="40% - Accent4 12 10 3" xfId="7809"/>
    <cellStyle name="40% - Accent4 12 10 3 2" xfId="7810"/>
    <cellStyle name="40% - Accent4 12 10 4" xfId="7811"/>
    <cellStyle name="40% - Accent4 12 11" xfId="7812"/>
    <cellStyle name="40% - Accent4 12 11 2" xfId="7813"/>
    <cellStyle name="40% - Accent4 12 11 2 2" xfId="7814"/>
    <cellStyle name="40% - Accent4 12 11 2 2 2" xfId="7815"/>
    <cellStyle name="40% - Accent4 12 11 2 3" xfId="7816"/>
    <cellStyle name="40% - Accent4 12 11 3" xfId="7817"/>
    <cellStyle name="40% - Accent4 12 11 3 2" xfId="7818"/>
    <cellStyle name="40% - Accent4 12 11 4" xfId="7819"/>
    <cellStyle name="40% - Accent4 12 12" xfId="7820"/>
    <cellStyle name="40% - Accent4 12 12 2" xfId="7821"/>
    <cellStyle name="40% - Accent4 12 12 2 2" xfId="7822"/>
    <cellStyle name="40% - Accent4 12 12 3" xfId="7823"/>
    <cellStyle name="40% - Accent4 12 13" xfId="7824"/>
    <cellStyle name="40% - Accent4 12 13 2" xfId="7825"/>
    <cellStyle name="40% - Accent4 12 14" xfId="7826"/>
    <cellStyle name="40% - Accent4 12 14 2" xfId="7827"/>
    <cellStyle name="40% - Accent4 12 15" xfId="7828"/>
    <cellStyle name="40% - Accent4 12 2" xfId="7829"/>
    <cellStyle name="40% - Accent4 12 2 10" xfId="7830"/>
    <cellStyle name="40% - Accent4 12 2 10 2" xfId="7831"/>
    <cellStyle name="40% - Accent4 12 2 11" xfId="7832"/>
    <cellStyle name="40% - Accent4 12 2 11 2" xfId="7833"/>
    <cellStyle name="40% - Accent4 12 2 12" xfId="7834"/>
    <cellStyle name="40% - Accent4 12 2 2" xfId="7835"/>
    <cellStyle name="40% - Accent4 12 2 2 10" xfId="7836"/>
    <cellStyle name="40% - Accent4 12 2 2 10 2" xfId="7837"/>
    <cellStyle name="40% - Accent4 12 2 2 11" xfId="7838"/>
    <cellStyle name="40% - Accent4 12 2 2 2" xfId="7839"/>
    <cellStyle name="40% - Accent4 12 2 2 2 2" xfId="7840"/>
    <cellStyle name="40% - Accent4 12 2 2 2 2 2" xfId="7841"/>
    <cellStyle name="40% - Accent4 12 2 2 2 2 2 2" xfId="7842"/>
    <cellStyle name="40% - Accent4 12 2 2 2 2 2 2 2" xfId="7843"/>
    <cellStyle name="40% - Accent4 12 2 2 2 2 2 2 2 2" xfId="7844"/>
    <cellStyle name="40% - Accent4 12 2 2 2 2 2 2 3" xfId="7845"/>
    <cellStyle name="40% - Accent4 12 2 2 2 2 2 3" xfId="7846"/>
    <cellStyle name="40% - Accent4 12 2 2 2 2 2 3 2" xfId="7847"/>
    <cellStyle name="40% - Accent4 12 2 2 2 2 2 3 2 2" xfId="7848"/>
    <cellStyle name="40% - Accent4 12 2 2 2 2 2 3 3" xfId="7849"/>
    <cellStyle name="40% - Accent4 12 2 2 2 2 2 4" xfId="7850"/>
    <cellStyle name="40% - Accent4 12 2 2 2 2 2 4 2" xfId="7851"/>
    <cellStyle name="40% - Accent4 12 2 2 2 2 2 5" xfId="7852"/>
    <cellStyle name="40% - Accent4 12 2 2 2 2 3" xfId="7853"/>
    <cellStyle name="40% - Accent4 12 2 2 2 2 3 2" xfId="7854"/>
    <cellStyle name="40% - Accent4 12 2 2 2 2 3 2 2" xfId="7855"/>
    <cellStyle name="40% - Accent4 12 2 2 2 2 3 3" xfId="7856"/>
    <cellStyle name="40% - Accent4 12 2 2 2 2 4" xfId="7857"/>
    <cellStyle name="40% - Accent4 12 2 2 2 2 4 2" xfId="7858"/>
    <cellStyle name="40% - Accent4 12 2 2 2 2 4 2 2" xfId="7859"/>
    <cellStyle name="40% - Accent4 12 2 2 2 2 4 3" xfId="7860"/>
    <cellStyle name="40% - Accent4 12 2 2 2 2 5" xfId="7861"/>
    <cellStyle name="40% - Accent4 12 2 2 2 2 5 2" xfId="7862"/>
    <cellStyle name="40% - Accent4 12 2 2 2 2 6" xfId="7863"/>
    <cellStyle name="40% - Accent4 12 2 2 2 2 6 2" xfId="7864"/>
    <cellStyle name="40% - Accent4 12 2 2 2 2 7" xfId="7865"/>
    <cellStyle name="40% - Accent4 12 2 2 2 3" xfId="7866"/>
    <cellStyle name="40% - Accent4 12 2 2 2 3 2" xfId="7867"/>
    <cellStyle name="40% - Accent4 12 2 2 2 3 2 2" xfId="7868"/>
    <cellStyle name="40% - Accent4 12 2 2 2 3 2 2 2" xfId="7869"/>
    <cellStyle name="40% - Accent4 12 2 2 2 3 2 3" xfId="7870"/>
    <cellStyle name="40% - Accent4 12 2 2 2 3 3" xfId="7871"/>
    <cellStyle name="40% - Accent4 12 2 2 2 3 3 2" xfId="7872"/>
    <cellStyle name="40% - Accent4 12 2 2 2 3 3 2 2" xfId="7873"/>
    <cellStyle name="40% - Accent4 12 2 2 2 3 3 3" xfId="7874"/>
    <cellStyle name="40% - Accent4 12 2 2 2 3 4" xfId="7875"/>
    <cellStyle name="40% - Accent4 12 2 2 2 3 4 2" xfId="7876"/>
    <cellStyle name="40% - Accent4 12 2 2 2 3 5" xfId="7877"/>
    <cellStyle name="40% - Accent4 12 2 2 2 4" xfId="7878"/>
    <cellStyle name="40% - Accent4 12 2 2 2 4 2" xfId="7879"/>
    <cellStyle name="40% - Accent4 12 2 2 2 4 2 2" xfId="7880"/>
    <cellStyle name="40% - Accent4 12 2 2 2 4 3" xfId="7881"/>
    <cellStyle name="40% - Accent4 12 2 2 2 5" xfId="7882"/>
    <cellStyle name="40% - Accent4 12 2 2 2 5 2" xfId="7883"/>
    <cellStyle name="40% - Accent4 12 2 2 2 5 2 2" xfId="7884"/>
    <cellStyle name="40% - Accent4 12 2 2 2 5 3" xfId="7885"/>
    <cellStyle name="40% - Accent4 12 2 2 2 6" xfId="7886"/>
    <cellStyle name="40% - Accent4 12 2 2 2 6 2" xfId="7887"/>
    <cellStyle name="40% - Accent4 12 2 2 2 7" xfId="7888"/>
    <cellStyle name="40% - Accent4 12 2 2 2 7 2" xfId="7889"/>
    <cellStyle name="40% - Accent4 12 2 2 2 8" xfId="7890"/>
    <cellStyle name="40% - Accent4 12 2 2 3" xfId="7891"/>
    <cellStyle name="40% - Accent4 12 2 2 3 2" xfId="7892"/>
    <cellStyle name="40% - Accent4 12 2 2 3 2 2" xfId="7893"/>
    <cellStyle name="40% - Accent4 12 2 2 3 2 2 2" xfId="7894"/>
    <cellStyle name="40% - Accent4 12 2 2 3 2 2 2 2" xfId="7895"/>
    <cellStyle name="40% - Accent4 12 2 2 3 2 2 3" xfId="7896"/>
    <cellStyle name="40% - Accent4 12 2 2 3 2 3" xfId="7897"/>
    <cellStyle name="40% - Accent4 12 2 2 3 2 3 2" xfId="7898"/>
    <cellStyle name="40% - Accent4 12 2 2 3 2 3 2 2" xfId="7899"/>
    <cellStyle name="40% - Accent4 12 2 2 3 2 3 3" xfId="7900"/>
    <cellStyle name="40% - Accent4 12 2 2 3 2 4" xfId="7901"/>
    <cellStyle name="40% - Accent4 12 2 2 3 2 4 2" xfId="7902"/>
    <cellStyle name="40% - Accent4 12 2 2 3 2 5" xfId="7903"/>
    <cellStyle name="40% - Accent4 12 2 2 3 3" xfId="7904"/>
    <cellStyle name="40% - Accent4 12 2 2 3 3 2" xfId="7905"/>
    <cellStyle name="40% - Accent4 12 2 2 3 3 2 2" xfId="7906"/>
    <cellStyle name="40% - Accent4 12 2 2 3 3 3" xfId="7907"/>
    <cellStyle name="40% - Accent4 12 2 2 3 4" xfId="7908"/>
    <cellStyle name="40% - Accent4 12 2 2 3 4 2" xfId="7909"/>
    <cellStyle name="40% - Accent4 12 2 2 3 4 2 2" xfId="7910"/>
    <cellStyle name="40% - Accent4 12 2 2 3 4 3" xfId="7911"/>
    <cellStyle name="40% - Accent4 12 2 2 3 5" xfId="7912"/>
    <cellStyle name="40% - Accent4 12 2 2 3 5 2" xfId="7913"/>
    <cellStyle name="40% - Accent4 12 2 2 3 6" xfId="7914"/>
    <cellStyle name="40% - Accent4 12 2 2 3 6 2" xfId="7915"/>
    <cellStyle name="40% - Accent4 12 2 2 3 7" xfId="7916"/>
    <cellStyle name="40% - Accent4 12 2 2 4" xfId="7917"/>
    <cellStyle name="40% - Accent4 12 2 2 4 2" xfId="7918"/>
    <cellStyle name="40% - Accent4 12 2 2 4 2 2" xfId="7919"/>
    <cellStyle name="40% - Accent4 12 2 2 4 2 2 2" xfId="7920"/>
    <cellStyle name="40% - Accent4 12 2 2 4 2 2 2 2" xfId="7921"/>
    <cellStyle name="40% - Accent4 12 2 2 4 2 2 3" xfId="7922"/>
    <cellStyle name="40% - Accent4 12 2 2 4 2 3" xfId="7923"/>
    <cellStyle name="40% - Accent4 12 2 2 4 2 3 2" xfId="7924"/>
    <cellStyle name="40% - Accent4 12 2 2 4 2 3 2 2" xfId="7925"/>
    <cellStyle name="40% - Accent4 12 2 2 4 2 3 3" xfId="7926"/>
    <cellStyle name="40% - Accent4 12 2 2 4 2 4" xfId="7927"/>
    <cellStyle name="40% - Accent4 12 2 2 4 2 4 2" xfId="7928"/>
    <cellStyle name="40% - Accent4 12 2 2 4 2 5" xfId="7929"/>
    <cellStyle name="40% - Accent4 12 2 2 4 3" xfId="7930"/>
    <cellStyle name="40% - Accent4 12 2 2 4 3 2" xfId="7931"/>
    <cellStyle name="40% - Accent4 12 2 2 4 3 2 2" xfId="7932"/>
    <cellStyle name="40% - Accent4 12 2 2 4 3 3" xfId="7933"/>
    <cellStyle name="40% - Accent4 12 2 2 4 4" xfId="7934"/>
    <cellStyle name="40% - Accent4 12 2 2 4 4 2" xfId="7935"/>
    <cellStyle name="40% - Accent4 12 2 2 4 4 2 2" xfId="7936"/>
    <cellStyle name="40% - Accent4 12 2 2 4 4 3" xfId="7937"/>
    <cellStyle name="40% - Accent4 12 2 2 4 5" xfId="7938"/>
    <cellStyle name="40% - Accent4 12 2 2 4 5 2" xfId="7939"/>
    <cellStyle name="40% - Accent4 12 2 2 4 6" xfId="7940"/>
    <cellStyle name="40% - Accent4 12 2 2 4 6 2" xfId="7941"/>
    <cellStyle name="40% - Accent4 12 2 2 4 7" xfId="7942"/>
    <cellStyle name="40% - Accent4 12 2 2 5" xfId="7943"/>
    <cellStyle name="40% - Accent4 12 2 2 5 2" xfId="7944"/>
    <cellStyle name="40% - Accent4 12 2 2 5 2 2" xfId="7945"/>
    <cellStyle name="40% - Accent4 12 2 2 5 2 2 2" xfId="7946"/>
    <cellStyle name="40% - Accent4 12 2 2 5 2 3" xfId="7947"/>
    <cellStyle name="40% - Accent4 12 2 2 5 3" xfId="7948"/>
    <cellStyle name="40% - Accent4 12 2 2 5 3 2" xfId="7949"/>
    <cellStyle name="40% - Accent4 12 2 2 5 3 2 2" xfId="7950"/>
    <cellStyle name="40% - Accent4 12 2 2 5 3 3" xfId="7951"/>
    <cellStyle name="40% - Accent4 12 2 2 5 4" xfId="7952"/>
    <cellStyle name="40% - Accent4 12 2 2 5 4 2" xfId="7953"/>
    <cellStyle name="40% - Accent4 12 2 2 5 5" xfId="7954"/>
    <cellStyle name="40% - Accent4 12 2 2 6" xfId="7955"/>
    <cellStyle name="40% - Accent4 12 2 2 6 2" xfId="7956"/>
    <cellStyle name="40% - Accent4 12 2 2 6 2 2" xfId="7957"/>
    <cellStyle name="40% - Accent4 12 2 2 6 2 2 2" xfId="7958"/>
    <cellStyle name="40% - Accent4 12 2 2 6 2 3" xfId="7959"/>
    <cellStyle name="40% - Accent4 12 2 2 6 3" xfId="7960"/>
    <cellStyle name="40% - Accent4 12 2 2 6 3 2" xfId="7961"/>
    <cellStyle name="40% - Accent4 12 2 2 6 4" xfId="7962"/>
    <cellStyle name="40% - Accent4 12 2 2 7" xfId="7963"/>
    <cellStyle name="40% - Accent4 12 2 2 7 2" xfId="7964"/>
    <cellStyle name="40% - Accent4 12 2 2 7 2 2" xfId="7965"/>
    <cellStyle name="40% - Accent4 12 2 2 7 3" xfId="7966"/>
    <cellStyle name="40% - Accent4 12 2 2 8" xfId="7967"/>
    <cellStyle name="40% - Accent4 12 2 2 8 2" xfId="7968"/>
    <cellStyle name="40% - Accent4 12 2 2 8 2 2" xfId="7969"/>
    <cellStyle name="40% - Accent4 12 2 2 8 3" xfId="7970"/>
    <cellStyle name="40% - Accent4 12 2 2 9" xfId="7971"/>
    <cellStyle name="40% - Accent4 12 2 2 9 2" xfId="7972"/>
    <cellStyle name="40% - Accent4 12 2 3" xfId="7973"/>
    <cellStyle name="40% - Accent4 12 2 3 2" xfId="7974"/>
    <cellStyle name="40% - Accent4 12 2 3 2 2" xfId="7975"/>
    <cellStyle name="40% - Accent4 12 2 3 2 2 2" xfId="7976"/>
    <cellStyle name="40% - Accent4 12 2 3 2 2 2 2" xfId="7977"/>
    <cellStyle name="40% - Accent4 12 2 3 2 2 2 2 2" xfId="7978"/>
    <cellStyle name="40% - Accent4 12 2 3 2 2 2 3" xfId="7979"/>
    <cellStyle name="40% - Accent4 12 2 3 2 2 3" xfId="7980"/>
    <cellStyle name="40% - Accent4 12 2 3 2 2 3 2" xfId="7981"/>
    <cellStyle name="40% - Accent4 12 2 3 2 2 3 2 2" xfId="7982"/>
    <cellStyle name="40% - Accent4 12 2 3 2 2 3 3" xfId="7983"/>
    <cellStyle name="40% - Accent4 12 2 3 2 2 4" xfId="7984"/>
    <cellStyle name="40% - Accent4 12 2 3 2 2 4 2" xfId="7985"/>
    <cellStyle name="40% - Accent4 12 2 3 2 2 5" xfId="7986"/>
    <cellStyle name="40% - Accent4 12 2 3 2 3" xfId="7987"/>
    <cellStyle name="40% - Accent4 12 2 3 2 3 2" xfId="7988"/>
    <cellStyle name="40% - Accent4 12 2 3 2 3 2 2" xfId="7989"/>
    <cellStyle name="40% - Accent4 12 2 3 2 3 3" xfId="7990"/>
    <cellStyle name="40% - Accent4 12 2 3 2 4" xfId="7991"/>
    <cellStyle name="40% - Accent4 12 2 3 2 4 2" xfId="7992"/>
    <cellStyle name="40% - Accent4 12 2 3 2 4 2 2" xfId="7993"/>
    <cellStyle name="40% - Accent4 12 2 3 2 4 3" xfId="7994"/>
    <cellStyle name="40% - Accent4 12 2 3 2 5" xfId="7995"/>
    <cellStyle name="40% - Accent4 12 2 3 2 5 2" xfId="7996"/>
    <cellStyle name="40% - Accent4 12 2 3 2 6" xfId="7997"/>
    <cellStyle name="40% - Accent4 12 2 3 2 6 2" xfId="7998"/>
    <cellStyle name="40% - Accent4 12 2 3 2 7" xfId="7999"/>
    <cellStyle name="40% - Accent4 12 2 3 3" xfId="8000"/>
    <cellStyle name="40% - Accent4 12 2 3 3 2" xfId="8001"/>
    <cellStyle name="40% - Accent4 12 2 3 3 2 2" xfId="8002"/>
    <cellStyle name="40% - Accent4 12 2 3 3 2 2 2" xfId="8003"/>
    <cellStyle name="40% - Accent4 12 2 3 3 2 3" xfId="8004"/>
    <cellStyle name="40% - Accent4 12 2 3 3 3" xfId="8005"/>
    <cellStyle name="40% - Accent4 12 2 3 3 3 2" xfId="8006"/>
    <cellStyle name="40% - Accent4 12 2 3 3 3 2 2" xfId="8007"/>
    <cellStyle name="40% - Accent4 12 2 3 3 3 3" xfId="8008"/>
    <cellStyle name="40% - Accent4 12 2 3 3 4" xfId="8009"/>
    <cellStyle name="40% - Accent4 12 2 3 3 4 2" xfId="8010"/>
    <cellStyle name="40% - Accent4 12 2 3 3 5" xfId="8011"/>
    <cellStyle name="40% - Accent4 12 2 3 4" xfId="8012"/>
    <cellStyle name="40% - Accent4 12 2 3 4 2" xfId="8013"/>
    <cellStyle name="40% - Accent4 12 2 3 4 2 2" xfId="8014"/>
    <cellStyle name="40% - Accent4 12 2 3 4 3" xfId="8015"/>
    <cellStyle name="40% - Accent4 12 2 3 5" xfId="8016"/>
    <cellStyle name="40% - Accent4 12 2 3 5 2" xfId="8017"/>
    <cellStyle name="40% - Accent4 12 2 3 5 2 2" xfId="8018"/>
    <cellStyle name="40% - Accent4 12 2 3 5 3" xfId="8019"/>
    <cellStyle name="40% - Accent4 12 2 3 6" xfId="8020"/>
    <cellStyle name="40% - Accent4 12 2 3 6 2" xfId="8021"/>
    <cellStyle name="40% - Accent4 12 2 3 7" xfId="8022"/>
    <cellStyle name="40% - Accent4 12 2 3 7 2" xfId="8023"/>
    <cellStyle name="40% - Accent4 12 2 3 8" xfId="8024"/>
    <cellStyle name="40% - Accent4 12 2 4" xfId="8025"/>
    <cellStyle name="40% - Accent4 12 2 4 2" xfId="8026"/>
    <cellStyle name="40% - Accent4 12 2 4 2 2" xfId="8027"/>
    <cellStyle name="40% - Accent4 12 2 4 2 2 2" xfId="8028"/>
    <cellStyle name="40% - Accent4 12 2 4 2 2 2 2" xfId="8029"/>
    <cellStyle name="40% - Accent4 12 2 4 2 2 3" xfId="8030"/>
    <cellStyle name="40% - Accent4 12 2 4 2 3" xfId="8031"/>
    <cellStyle name="40% - Accent4 12 2 4 2 3 2" xfId="8032"/>
    <cellStyle name="40% - Accent4 12 2 4 2 3 2 2" xfId="8033"/>
    <cellStyle name="40% - Accent4 12 2 4 2 3 3" xfId="8034"/>
    <cellStyle name="40% - Accent4 12 2 4 2 4" xfId="8035"/>
    <cellStyle name="40% - Accent4 12 2 4 2 4 2" xfId="8036"/>
    <cellStyle name="40% - Accent4 12 2 4 2 5" xfId="8037"/>
    <cellStyle name="40% - Accent4 12 2 4 3" xfId="8038"/>
    <cellStyle name="40% - Accent4 12 2 4 3 2" xfId="8039"/>
    <cellStyle name="40% - Accent4 12 2 4 3 2 2" xfId="8040"/>
    <cellStyle name="40% - Accent4 12 2 4 3 3" xfId="8041"/>
    <cellStyle name="40% - Accent4 12 2 4 4" xfId="8042"/>
    <cellStyle name="40% - Accent4 12 2 4 4 2" xfId="8043"/>
    <cellStyle name="40% - Accent4 12 2 4 4 2 2" xfId="8044"/>
    <cellStyle name="40% - Accent4 12 2 4 4 3" xfId="8045"/>
    <cellStyle name="40% - Accent4 12 2 4 5" xfId="8046"/>
    <cellStyle name="40% - Accent4 12 2 4 5 2" xfId="8047"/>
    <cellStyle name="40% - Accent4 12 2 4 6" xfId="8048"/>
    <cellStyle name="40% - Accent4 12 2 4 6 2" xfId="8049"/>
    <cellStyle name="40% - Accent4 12 2 4 7" xfId="8050"/>
    <cellStyle name="40% - Accent4 12 2 5" xfId="8051"/>
    <cellStyle name="40% - Accent4 12 2 5 2" xfId="8052"/>
    <cellStyle name="40% - Accent4 12 2 5 2 2" xfId="8053"/>
    <cellStyle name="40% - Accent4 12 2 5 2 2 2" xfId="8054"/>
    <cellStyle name="40% - Accent4 12 2 5 2 2 2 2" xfId="8055"/>
    <cellStyle name="40% - Accent4 12 2 5 2 2 3" xfId="8056"/>
    <cellStyle name="40% - Accent4 12 2 5 2 3" xfId="8057"/>
    <cellStyle name="40% - Accent4 12 2 5 2 3 2" xfId="8058"/>
    <cellStyle name="40% - Accent4 12 2 5 2 3 2 2" xfId="8059"/>
    <cellStyle name="40% - Accent4 12 2 5 2 3 3" xfId="8060"/>
    <cellStyle name="40% - Accent4 12 2 5 2 4" xfId="8061"/>
    <cellStyle name="40% - Accent4 12 2 5 2 4 2" xfId="8062"/>
    <cellStyle name="40% - Accent4 12 2 5 2 5" xfId="8063"/>
    <cellStyle name="40% - Accent4 12 2 5 3" xfId="8064"/>
    <cellStyle name="40% - Accent4 12 2 5 3 2" xfId="8065"/>
    <cellStyle name="40% - Accent4 12 2 5 3 2 2" xfId="8066"/>
    <cellStyle name="40% - Accent4 12 2 5 3 3" xfId="8067"/>
    <cellStyle name="40% - Accent4 12 2 5 4" xfId="8068"/>
    <cellStyle name="40% - Accent4 12 2 5 4 2" xfId="8069"/>
    <cellStyle name="40% - Accent4 12 2 5 4 2 2" xfId="8070"/>
    <cellStyle name="40% - Accent4 12 2 5 4 3" xfId="8071"/>
    <cellStyle name="40% - Accent4 12 2 5 5" xfId="8072"/>
    <cellStyle name="40% - Accent4 12 2 5 5 2" xfId="8073"/>
    <cellStyle name="40% - Accent4 12 2 5 6" xfId="8074"/>
    <cellStyle name="40% - Accent4 12 2 5 6 2" xfId="8075"/>
    <cellStyle name="40% - Accent4 12 2 5 7" xfId="8076"/>
    <cellStyle name="40% - Accent4 12 2 6" xfId="8077"/>
    <cellStyle name="40% - Accent4 12 2 6 2" xfId="8078"/>
    <cellStyle name="40% - Accent4 12 2 6 2 2" xfId="8079"/>
    <cellStyle name="40% - Accent4 12 2 6 2 2 2" xfId="8080"/>
    <cellStyle name="40% - Accent4 12 2 6 2 3" xfId="8081"/>
    <cellStyle name="40% - Accent4 12 2 6 3" xfId="8082"/>
    <cellStyle name="40% - Accent4 12 2 6 3 2" xfId="8083"/>
    <cellStyle name="40% - Accent4 12 2 6 3 2 2" xfId="8084"/>
    <cellStyle name="40% - Accent4 12 2 6 3 3" xfId="8085"/>
    <cellStyle name="40% - Accent4 12 2 6 4" xfId="8086"/>
    <cellStyle name="40% - Accent4 12 2 6 4 2" xfId="8087"/>
    <cellStyle name="40% - Accent4 12 2 6 5" xfId="8088"/>
    <cellStyle name="40% - Accent4 12 2 7" xfId="8089"/>
    <cellStyle name="40% - Accent4 12 2 7 2" xfId="8090"/>
    <cellStyle name="40% - Accent4 12 2 7 2 2" xfId="8091"/>
    <cellStyle name="40% - Accent4 12 2 7 2 2 2" xfId="8092"/>
    <cellStyle name="40% - Accent4 12 2 7 2 3" xfId="8093"/>
    <cellStyle name="40% - Accent4 12 2 7 3" xfId="8094"/>
    <cellStyle name="40% - Accent4 12 2 7 3 2" xfId="8095"/>
    <cellStyle name="40% - Accent4 12 2 7 4" xfId="8096"/>
    <cellStyle name="40% - Accent4 12 2 8" xfId="8097"/>
    <cellStyle name="40% - Accent4 12 2 8 2" xfId="8098"/>
    <cellStyle name="40% - Accent4 12 2 8 2 2" xfId="8099"/>
    <cellStyle name="40% - Accent4 12 2 8 3" xfId="8100"/>
    <cellStyle name="40% - Accent4 12 2 9" xfId="8101"/>
    <cellStyle name="40% - Accent4 12 2 9 2" xfId="8102"/>
    <cellStyle name="40% - Accent4 12 2 9 2 2" xfId="8103"/>
    <cellStyle name="40% - Accent4 12 2 9 3" xfId="8104"/>
    <cellStyle name="40% - Accent4 12 3" xfId="8105"/>
    <cellStyle name="40% - Accent4 12 3 10" xfId="8106"/>
    <cellStyle name="40% - Accent4 12 3 10 2" xfId="8107"/>
    <cellStyle name="40% - Accent4 12 3 11" xfId="8108"/>
    <cellStyle name="40% - Accent4 12 3 2" xfId="8109"/>
    <cellStyle name="40% - Accent4 12 3 2 2" xfId="8110"/>
    <cellStyle name="40% - Accent4 12 3 2 2 2" xfId="8111"/>
    <cellStyle name="40% - Accent4 12 3 2 2 2 2" xfId="8112"/>
    <cellStyle name="40% - Accent4 12 3 2 2 2 2 2" xfId="8113"/>
    <cellStyle name="40% - Accent4 12 3 2 2 2 2 2 2" xfId="8114"/>
    <cellStyle name="40% - Accent4 12 3 2 2 2 2 3" xfId="8115"/>
    <cellStyle name="40% - Accent4 12 3 2 2 2 3" xfId="8116"/>
    <cellStyle name="40% - Accent4 12 3 2 2 2 3 2" xfId="8117"/>
    <cellStyle name="40% - Accent4 12 3 2 2 2 3 2 2" xfId="8118"/>
    <cellStyle name="40% - Accent4 12 3 2 2 2 3 3" xfId="8119"/>
    <cellStyle name="40% - Accent4 12 3 2 2 2 4" xfId="8120"/>
    <cellStyle name="40% - Accent4 12 3 2 2 2 4 2" xfId="8121"/>
    <cellStyle name="40% - Accent4 12 3 2 2 2 5" xfId="8122"/>
    <cellStyle name="40% - Accent4 12 3 2 2 3" xfId="8123"/>
    <cellStyle name="40% - Accent4 12 3 2 2 3 2" xfId="8124"/>
    <cellStyle name="40% - Accent4 12 3 2 2 3 2 2" xfId="8125"/>
    <cellStyle name="40% - Accent4 12 3 2 2 3 3" xfId="8126"/>
    <cellStyle name="40% - Accent4 12 3 2 2 4" xfId="8127"/>
    <cellStyle name="40% - Accent4 12 3 2 2 4 2" xfId="8128"/>
    <cellStyle name="40% - Accent4 12 3 2 2 4 2 2" xfId="8129"/>
    <cellStyle name="40% - Accent4 12 3 2 2 4 3" xfId="8130"/>
    <cellStyle name="40% - Accent4 12 3 2 2 5" xfId="8131"/>
    <cellStyle name="40% - Accent4 12 3 2 2 5 2" xfId="8132"/>
    <cellStyle name="40% - Accent4 12 3 2 2 6" xfId="8133"/>
    <cellStyle name="40% - Accent4 12 3 2 2 6 2" xfId="8134"/>
    <cellStyle name="40% - Accent4 12 3 2 2 7" xfId="8135"/>
    <cellStyle name="40% - Accent4 12 3 2 3" xfId="8136"/>
    <cellStyle name="40% - Accent4 12 3 2 3 2" xfId="8137"/>
    <cellStyle name="40% - Accent4 12 3 2 3 2 2" xfId="8138"/>
    <cellStyle name="40% - Accent4 12 3 2 3 2 2 2" xfId="8139"/>
    <cellStyle name="40% - Accent4 12 3 2 3 2 3" xfId="8140"/>
    <cellStyle name="40% - Accent4 12 3 2 3 3" xfId="8141"/>
    <cellStyle name="40% - Accent4 12 3 2 3 3 2" xfId="8142"/>
    <cellStyle name="40% - Accent4 12 3 2 3 3 2 2" xfId="8143"/>
    <cellStyle name="40% - Accent4 12 3 2 3 3 3" xfId="8144"/>
    <cellStyle name="40% - Accent4 12 3 2 3 4" xfId="8145"/>
    <cellStyle name="40% - Accent4 12 3 2 3 4 2" xfId="8146"/>
    <cellStyle name="40% - Accent4 12 3 2 3 5" xfId="8147"/>
    <cellStyle name="40% - Accent4 12 3 2 4" xfId="8148"/>
    <cellStyle name="40% - Accent4 12 3 2 4 2" xfId="8149"/>
    <cellStyle name="40% - Accent4 12 3 2 4 2 2" xfId="8150"/>
    <cellStyle name="40% - Accent4 12 3 2 4 3" xfId="8151"/>
    <cellStyle name="40% - Accent4 12 3 2 5" xfId="8152"/>
    <cellStyle name="40% - Accent4 12 3 2 5 2" xfId="8153"/>
    <cellStyle name="40% - Accent4 12 3 2 5 2 2" xfId="8154"/>
    <cellStyle name="40% - Accent4 12 3 2 5 3" xfId="8155"/>
    <cellStyle name="40% - Accent4 12 3 2 6" xfId="8156"/>
    <cellStyle name="40% - Accent4 12 3 2 6 2" xfId="8157"/>
    <cellStyle name="40% - Accent4 12 3 2 7" xfId="8158"/>
    <cellStyle name="40% - Accent4 12 3 2 7 2" xfId="8159"/>
    <cellStyle name="40% - Accent4 12 3 2 8" xfId="8160"/>
    <cellStyle name="40% - Accent4 12 3 3" xfId="8161"/>
    <cellStyle name="40% - Accent4 12 3 3 2" xfId="8162"/>
    <cellStyle name="40% - Accent4 12 3 3 2 2" xfId="8163"/>
    <cellStyle name="40% - Accent4 12 3 3 2 2 2" xfId="8164"/>
    <cellStyle name="40% - Accent4 12 3 3 2 2 2 2" xfId="8165"/>
    <cellStyle name="40% - Accent4 12 3 3 2 2 3" xfId="8166"/>
    <cellStyle name="40% - Accent4 12 3 3 2 3" xfId="8167"/>
    <cellStyle name="40% - Accent4 12 3 3 2 3 2" xfId="8168"/>
    <cellStyle name="40% - Accent4 12 3 3 2 3 2 2" xfId="8169"/>
    <cellStyle name="40% - Accent4 12 3 3 2 3 3" xfId="8170"/>
    <cellStyle name="40% - Accent4 12 3 3 2 4" xfId="8171"/>
    <cellStyle name="40% - Accent4 12 3 3 2 4 2" xfId="8172"/>
    <cellStyle name="40% - Accent4 12 3 3 2 5" xfId="8173"/>
    <cellStyle name="40% - Accent4 12 3 3 3" xfId="8174"/>
    <cellStyle name="40% - Accent4 12 3 3 3 2" xfId="8175"/>
    <cellStyle name="40% - Accent4 12 3 3 3 2 2" xfId="8176"/>
    <cellStyle name="40% - Accent4 12 3 3 3 3" xfId="8177"/>
    <cellStyle name="40% - Accent4 12 3 3 4" xfId="8178"/>
    <cellStyle name="40% - Accent4 12 3 3 4 2" xfId="8179"/>
    <cellStyle name="40% - Accent4 12 3 3 4 2 2" xfId="8180"/>
    <cellStyle name="40% - Accent4 12 3 3 4 3" xfId="8181"/>
    <cellStyle name="40% - Accent4 12 3 3 5" xfId="8182"/>
    <cellStyle name="40% - Accent4 12 3 3 5 2" xfId="8183"/>
    <cellStyle name="40% - Accent4 12 3 3 6" xfId="8184"/>
    <cellStyle name="40% - Accent4 12 3 3 6 2" xfId="8185"/>
    <cellStyle name="40% - Accent4 12 3 3 7" xfId="8186"/>
    <cellStyle name="40% - Accent4 12 3 4" xfId="8187"/>
    <cellStyle name="40% - Accent4 12 3 4 2" xfId="8188"/>
    <cellStyle name="40% - Accent4 12 3 4 2 2" xfId="8189"/>
    <cellStyle name="40% - Accent4 12 3 4 2 2 2" xfId="8190"/>
    <cellStyle name="40% - Accent4 12 3 4 2 2 2 2" xfId="8191"/>
    <cellStyle name="40% - Accent4 12 3 4 2 2 3" xfId="8192"/>
    <cellStyle name="40% - Accent4 12 3 4 2 3" xfId="8193"/>
    <cellStyle name="40% - Accent4 12 3 4 2 3 2" xfId="8194"/>
    <cellStyle name="40% - Accent4 12 3 4 2 3 2 2" xfId="8195"/>
    <cellStyle name="40% - Accent4 12 3 4 2 3 3" xfId="8196"/>
    <cellStyle name="40% - Accent4 12 3 4 2 4" xfId="8197"/>
    <cellStyle name="40% - Accent4 12 3 4 2 4 2" xfId="8198"/>
    <cellStyle name="40% - Accent4 12 3 4 2 5" xfId="8199"/>
    <cellStyle name="40% - Accent4 12 3 4 3" xfId="8200"/>
    <cellStyle name="40% - Accent4 12 3 4 3 2" xfId="8201"/>
    <cellStyle name="40% - Accent4 12 3 4 3 2 2" xfId="8202"/>
    <cellStyle name="40% - Accent4 12 3 4 3 3" xfId="8203"/>
    <cellStyle name="40% - Accent4 12 3 4 4" xfId="8204"/>
    <cellStyle name="40% - Accent4 12 3 4 4 2" xfId="8205"/>
    <cellStyle name="40% - Accent4 12 3 4 4 2 2" xfId="8206"/>
    <cellStyle name="40% - Accent4 12 3 4 4 3" xfId="8207"/>
    <cellStyle name="40% - Accent4 12 3 4 5" xfId="8208"/>
    <cellStyle name="40% - Accent4 12 3 4 5 2" xfId="8209"/>
    <cellStyle name="40% - Accent4 12 3 4 6" xfId="8210"/>
    <cellStyle name="40% - Accent4 12 3 4 6 2" xfId="8211"/>
    <cellStyle name="40% - Accent4 12 3 4 7" xfId="8212"/>
    <cellStyle name="40% - Accent4 12 3 5" xfId="8213"/>
    <cellStyle name="40% - Accent4 12 3 5 2" xfId="8214"/>
    <cellStyle name="40% - Accent4 12 3 5 2 2" xfId="8215"/>
    <cellStyle name="40% - Accent4 12 3 5 2 2 2" xfId="8216"/>
    <cellStyle name="40% - Accent4 12 3 5 2 3" xfId="8217"/>
    <cellStyle name="40% - Accent4 12 3 5 3" xfId="8218"/>
    <cellStyle name="40% - Accent4 12 3 5 3 2" xfId="8219"/>
    <cellStyle name="40% - Accent4 12 3 5 3 2 2" xfId="8220"/>
    <cellStyle name="40% - Accent4 12 3 5 3 3" xfId="8221"/>
    <cellStyle name="40% - Accent4 12 3 5 4" xfId="8222"/>
    <cellStyle name="40% - Accent4 12 3 5 4 2" xfId="8223"/>
    <cellStyle name="40% - Accent4 12 3 5 5" xfId="8224"/>
    <cellStyle name="40% - Accent4 12 3 6" xfId="8225"/>
    <cellStyle name="40% - Accent4 12 3 6 2" xfId="8226"/>
    <cellStyle name="40% - Accent4 12 3 6 2 2" xfId="8227"/>
    <cellStyle name="40% - Accent4 12 3 6 2 2 2" xfId="8228"/>
    <cellStyle name="40% - Accent4 12 3 6 2 3" xfId="8229"/>
    <cellStyle name="40% - Accent4 12 3 6 3" xfId="8230"/>
    <cellStyle name="40% - Accent4 12 3 6 3 2" xfId="8231"/>
    <cellStyle name="40% - Accent4 12 3 6 4" xfId="8232"/>
    <cellStyle name="40% - Accent4 12 3 7" xfId="8233"/>
    <cellStyle name="40% - Accent4 12 3 7 2" xfId="8234"/>
    <cellStyle name="40% - Accent4 12 3 7 2 2" xfId="8235"/>
    <cellStyle name="40% - Accent4 12 3 7 3" xfId="8236"/>
    <cellStyle name="40% - Accent4 12 3 8" xfId="8237"/>
    <cellStyle name="40% - Accent4 12 3 8 2" xfId="8238"/>
    <cellStyle name="40% - Accent4 12 3 8 2 2" xfId="8239"/>
    <cellStyle name="40% - Accent4 12 3 8 3" xfId="8240"/>
    <cellStyle name="40% - Accent4 12 3 9" xfId="8241"/>
    <cellStyle name="40% - Accent4 12 3 9 2" xfId="8242"/>
    <cellStyle name="40% - Accent4 12 4" xfId="8243"/>
    <cellStyle name="40% - Accent4 12 4 10" xfId="8244"/>
    <cellStyle name="40% - Accent4 12 4 10 2" xfId="8245"/>
    <cellStyle name="40% - Accent4 12 4 11" xfId="8246"/>
    <cellStyle name="40% - Accent4 12 4 2" xfId="8247"/>
    <cellStyle name="40% - Accent4 12 4 2 2" xfId="8248"/>
    <cellStyle name="40% - Accent4 12 4 2 2 2" xfId="8249"/>
    <cellStyle name="40% - Accent4 12 4 2 2 2 2" xfId="8250"/>
    <cellStyle name="40% - Accent4 12 4 2 2 2 2 2" xfId="8251"/>
    <cellStyle name="40% - Accent4 12 4 2 2 2 2 2 2" xfId="8252"/>
    <cellStyle name="40% - Accent4 12 4 2 2 2 2 3" xfId="8253"/>
    <cellStyle name="40% - Accent4 12 4 2 2 2 3" xfId="8254"/>
    <cellStyle name="40% - Accent4 12 4 2 2 2 3 2" xfId="8255"/>
    <cellStyle name="40% - Accent4 12 4 2 2 2 3 2 2" xfId="8256"/>
    <cellStyle name="40% - Accent4 12 4 2 2 2 3 3" xfId="8257"/>
    <cellStyle name="40% - Accent4 12 4 2 2 2 4" xfId="8258"/>
    <cellStyle name="40% - Accent4 12 4 2 2 2 4 2" xfId="8259"/>
    <cellStyle name="40% - Accent4 12 4 2 2 2 5" xfId="8260"/>
    <cellStyle name="40% - Accent4 12 4 2 2 3" xfId="8261"/>
    <cellStyle name="40% - Accent4 12 4 2 2 3 2" xfId="8262"/>
    <cellStyle name="40% - Accent4 12 4 2 2 3 2 2" xfId="8263"/>
    <cellStyle name="40% - Accent4 12 4 2 2 3 3" xfId="8264"/>
    <cellStyle name="40% - Accent4 12 4 2 2 4" xfId="8265"/>
    <cellStyle name="40% - Accent4 12 4 2 2 4 2" xfId="8266"/>
    <cellStyle name="40% - Accent4 12 4 2 2 4 2 2" xfId="8267"/>
    <cellStyle name="40% - Accent4 12 4 2 2 4 3" xfId="8268"/>
    <cellStyle name="40% - Accent4 12 4 2 2 5" xfId="8269"/>
    <cellStyle name="40% - Accent4 12 4 2 2 5 2" xfId="8270"/>
    <cellStyle name="40% - Accent4 12 4 2 2 6" xfId="8271"/>
    <cellStyle name="40% - Accent4 12 4 2 2 6 2" xfId="8272"/>
    <cellStyle name="40% - Accent4 12 4 2 2 7" xfId="8273"/>
    <cellStyle name="40% - Accent4 12 4 2 3" xfId="8274"/>
    <cellStyle name="40% - Accent4 12 4 2 3 2" xfId="8275"/>
    <cellStyle name="40% - Accent4 12 4 2 3 2 2" xfId="8276"/>
    <cellStyle name="40% - Accent4 12 4 2 3 2 2 2" xfId="8277"/>
    <cellStyle name="40% - Accent4 12 4 2 3 2 3" xfId="8278"/>
    <cellStyle name="40% - Accent4 12 4 2 3 3" xfId="8279"/>
    <cellStyle name="40% - Accent4 12 4 2 3 3 2" xfId="8280"/>
    <cellStyle name="40% - Accent4 12 4 2 3 3 2 2" xfId="8281"/>
    <cellStyle name="40% - Accent4 12 4 2 3 3 3" xfId="8282"/>
    <cellStyle name="40% - Accent4 12 4 2 3 4" xfId="8283"/>
    <cellStyle name="40% - Accent4 12 4 2 3 4 2" xfId="8284"/>
    <cellStyle name="40% - Accent4 12 4 2 3 5" xfId="8285"/>
    <cellStyle name="40% - Accent4 12 4 2 4" xfId="8286"/>
    <cellStyle name="40% - Accent4 12 4 2 4 2" xfId="8287"/>
    <cellStyle name="40% - Accent4 12 4 2 4 2 2" xfId="8288"/>
    <cellStyle name="40% - Accent4 12 4 2 4 3" xfId="8289"/>
    <cellStyle name="40% - Accent4 12 4 2 5" xfId="8290"/>
    <cellStyle name="40% - Accent4 12 4 2 5 2" xfId="8291"/>
    <cellStyle name="40% - Accent4 12 4 2 5 2 2" xfId="8292"/>
    <cellStyle name="40% - Accent4 12 4 2 5 3" xfId="8293"/>
    <cellStyle name="40% - Accent4 12 4 2 6" xfId="8294"/>
    <cellStyle name="40% - Accent4 12 4 2 6 2" xfId="8295"/>
    <cellStyle name="40% - Accent4 12 4 2 7" xfId="8296"/>
    <cellStyle name="40% - Accent4 12 4 2 7 2" xfId="8297"/>
    <cellStyle name="40% - Accent4 12 4 2 8" xfId="8298"/>
    <cellStyle name="40% - Accent4 12 4 3" xfId="8299"/>
    <cellStyle name="40% - Accent4 12 4 3 2" xfId="8300"/>
    <cellStyle name="40% - Accent4 12 4 3 2 2" xfId="8301"/>
    <cellStyle name="40% - Accent4 12 4 3 2 2 2" xfId="8302"/>
    <cellStyle name="40% - Accent4 12 4 3 2 2 2 2" xfId="8303"/>
    <cellStyle name="40% - Accent4 12 4 3 2 2 3" xfId="8304"/>
    <cellStyle name="40% - Accent4 12 4 3 2 3" xfId="8305"/>
    <cellStyle name="40% - Accent4 12 4 3 2 3 2" xfId="8306"/>
    <cellStyle name="40% - Accent4 12 4 3 2 3 2 2" xfId="8307"/>
    <cellStyle name="40% - Accent4 12 4 3 2 3 3" xfId="8308"/>
    <cellStyle name="40% - Accent4 12 4 3 2 4" xfId="8309"/>
    <cellStyle name="40% - Accent4 12 4 3 2 4 2" xfId="8310"/>
    <cellStyle name="40% - Accent4 12 4 3 2 5" xfId="8311"/>
    <cellStyle name="40% - Accent4 12 4 3 3" xfId="8312"/>
    <cellStyle name="40% - Accent4 12 4 3 3 2" xfId="8313"/>
    <cellStyle name="40% - Accent4 12 4 3 3 2 2" xfId="8314"/>
    <cellStyle name="40% - Accent4 12 4 3 3 3" xfId="8315"/>
    <cellStyle name="40% - Accent4 12 4 3 4" xfId="8316"/>
    <cellStyle name="40% - Accent4 12 4 3 4 2" xfId="8317"/>
    <cellStyle name="40% - Accent4 12 4 3 4 2 2" xfId="8318"/>
    <cellStyle name="40% - Accent4 12 4 3 4 3" xfId="8319"/>
    <cellStyle name="40% - Accent4 12 4 3 5" xfId="8320"/>
    <cellStyle name="40% - Accent4 12 4 3 5 2" xfId="8321"/>
    <cellStyle name="40% - Accent4 12 4 3 6" xfId="8322"/>
    <cellStyle name="40% - Accent4 12 4 3 6 2" xfId="8323"/>
    <cellStyle name="40% - Accent4 12 4 3 7" xfId="8324"/>
    <cellStyle name="40% - Accent4 12 4 4" xfId="8325"/>
    <cellStyle name="40% - Accent4 12 4 4 2" xfId="8326"/>
    <cellStyle name="40% - Accent4 12 4 4 2 2" xfId="8327"/>
    <cellStyle name="40% - Accent4 12 4 4 2 2 2" xfId="8328"/>
    <cellStyle name="40% - Accent4 12 4 4 2 2 2 2" xfId="8329"/>
    <cellStyle name="40% - Accent4 12 4 4 2 2 3" xfId="8330"/>
    <cellStyle name="40% - Accent4 12 4 4 2 3" xfId="8331"/>
    <cellStyle name="40% - Accent4 12 4 4 2 3 2" xfId="8332"/>
    <cellStyle name="40% - Accent4 12 4 4 2 3 2 2" xfId="8333"/>
    <cellStyle name="40% - Accent4 12 4 4 2 3 3" xfId="8334"/>
    <cellStyle name="40% - Accent4 12 4 4 2 4" xfId="8335"/>
    <cellStyle name="40% - Accent4 12 4 4 2 4 2" xfId="8336"/>
    <cellStyle name="40% - Accent4 12 4 4 2 5" xfId="8337"/>
    <cellStyle name="40% - Accent4 12 4 4 3" xfId="8338"/>
    <cellStyle name="40% - Accent4 12 4 4 3 2" xfId="8339"/>
    <cellStyle name="40% - Accent4 12 4 4 3 2 2" xfId="8340"/>
    <cellStyle name="40% - Accent4 12 4 4 3 3" xfId="8341"/>
    <cellStyle name="40% - Accent4 12 4 4 4" xfId="8342"/>
    <cellStyle name="40% - Accent4 12 4 4 4 2" xfId="8343"/>
    <cellStyle name="40% - Accent4 12 4 4 4 2 2" xfId="8344"/>
    <cellStyle name="40% - Accent4 12 4 4 4 3" xfId="8345"/>
    <cellStyle name="40% - Accent4 12 4 4 5" xfId="8346"/>
    <cellStyle name="40% - Accent4 12 4 4 5 2" xfId="8347"/>
    <cellStyle name="40% - Accent4 12 4 4 6" xfId="8348"/>
    <cellStyle name="40% - Accent4 12 4 4 6 2" xfId="8349"/>
    <cellStyle name="40% - Accent4 12 4 4 7" xfId="8350"/>
    <cellStyle name="40% - Accent4 12 4 5" xfId="8351"/>
    <cellStyle name="40% - Accent4 12 4 5 2" xfId="8352"/>
    <cellStyle name="40% - Accent4 12 4 5 2 2" xfId="8353"/>
    <cellStyle name="40% - Accent4 12 4 5 2 2 2" xfId="8354"/>
    <cellStyle name="40% - Accent4 12 4 5 2 3" xfId="8355"/>
    <cellStyle name="40% - Accent4 12 4 5 3" xfId="8356"/>
    <cellStyle name="40% - Accent4 12 4 5 3 2" xfId="8357"/>
    <cellStyle name="40% - Accent4 12 4 5 3 2 2" xfId="8358"/>
    <cellStyle name="40% - Accent4 12 4 5 3 3" xfId="8359"/>
    <cellStyle name="40% - Accent4 12 4 5 4" xfId="8360"/>
    <cellStyle name="40% - Accent4 12 4 5 4 2" xfId="8361"/>
    <cellStyle name="40% - Accent4 12 4 5 5" xfId="8362"/>
    <cellStyle name="40% - Accent4 12 4 6" xfId="8363"/>
    <cellStyle name="40% - Accent4 12 4 6 2" xfId="8364"/>
    <cellStyle name="40% - Accent4 12 4 6 2 2" xfId="8365"/>
    <cellStyle name="40% - Accent4 12 4 6 2 2 2" xfId="8366"/>
    <cellStyle name="40% - Accent4 12 4 6 2 3" xfId="8367"/>
    <cellStyle name="40% - Accent4 12 4 6 3" xfId="8368"/>
    <cellStyle name="40% - Accent4 12 4 6 3 2" xfId="8369"/>
    <cellStyle name="40% - Accent4 12 4 6 4" xfId="8370"/>
    <cellStyle name="40% - Accent4 12 4 7" xfId="8371"/>
    <cellStyle name="40% - Accent4 12 4 7 2" xfId="8372"/>
    <cellStyle name="40% - Accent4 12 4 7 2 2" xfId="8373"/>
    <cellStyle name="40% - Accent4 12 4 7 3" xfId="8374"/>
    <cellStyle name="40% - Accent4 12 4 8" xfId="8375"/>
    <cellStyle name="40% - Accent4 12 4 8 2" xfId="8376"/>
    <cellStyle name="40% - Accent4 12 4 8 2 2" xfId="8377"/>
    <cellStyle name="40% - Accent4 12 4 8 3" xfId="8378"/>
    <cellStyle name="40% - Accent4 12 4 9" xfId="8379"/>
    <cellStyle name="40% - Accent4 12 4 9 2" xfId="8380"/>
    <cellStyle name="40% - Accent4 12 5" xfId="8381"/>
    <cellStyle name="40% - Accent4 12 5 10" xfId="8382"/>
    <cellStyle name="40% - Accent4 12 5 10 2" xfId="8383"/>
    <cellStyle name="40% - Accent4 12 5 11" xfId="8384"/>
    <cellStyle name="40% - Accent4 12 5 2" xfId="8385"/>
    <cellStyle name="40% - Accent4 12 5 2 2" xfId="8386"/>
    <cellStyle name="40% - Accent4 12 5 2 2 2" xfId="8387"/>
    <cellStyle name="40% - Accent4 12 5 2 2 2 2" xfId="8388"/>
    <cellStyle name="40% - Accent4 12 5 2 2 2 2 2" xfId="8389"/>
    <cellStyle name="40% - Accent4 12 5 2 2 2 2 2 2" xfId="8390"/>
    <cellStyle name="40% - Accent4 12 5 2 2 2 2 3" xfId="8391"/>
    <cellStyle name="40% - Accent4 12 5 2 2 2 3" xfId="8392"/>
    <cellStyle name="40% - Accent4 12 5 2 2 2 3 2" xfId="8393"/>
    <cellStyle name="40% - Accent4 12 5 2 2 2 3 2 2" xfId="8394"/>
    <cellStyle name="40% - Accent4 12 5 2 2 2 3 3" xfId="8395"/>
    <cellStyle name="40% - Accent4 12 5 2 2 2 4" xfId="8396"/>
    <cellStyle name="40% - Accent4 12 5 2 2 2 4 2" xfId="8397"/>
    <cellStyle name="40% - Accent4 12 5 2 2 2 5" xfId="8398"/>
    <cellStyle name="40% - Accent4 12 5 2 2 3" xfId="8399"/>
    <cellStyle name="40% - Accent4 12 5 2 2 3 2" xfId="8400"/>
    <cellStyle name="40% - Accent4 12 5 2 2 3 2 2" xfId="8401"/>
    <cellStyle name="40% - Accent4 12 5 2 2 3 3" xfId="8402"/>
    <cellStyle name="40% - Accent4 12 5 2 2 4" xfId="8403"/>
    <cellStyle name="40% - Accent4 12 5 2 2 4 2" xfId="8404"/>
    <cellStyle name="40% - Accent4 12 5 2 2 4 2 2" xfId="8405"/>
    <cellStyle name="40% - Accent4 12 5 2 2 4 3" xfId="8406"/>
    <cellStyle name="40% - Accent4 12 5 2 2 5" xfId="8407"/>
    <cellStyle name="40% - Accent4 12 5 2 2 5 2" xfId="8408"/>
    <cellStyle name="40% - Accent4 12 5 2 2 6" xfId="8409"/>
    <cellStyle name="40% - Accent4 12 5 2 2 6 2" xfId="8410"/>
    <cellStyle name="40% - Accent4 12 5 2 2 7" xfId="8411"/>
    <cellStyle name="40% - Accent4 12 5 2 3" xfId="8412"/>
    <cellStyle name="40% - Accent4 12 5 2 3 2" xfId="8413"/>
    <cellStyle name="40% - Accent4 12 5 2 3 2 2" xfId="8414"/>
    <cellStyle name="40% - Accent4 12 5 2 3 2 2 2" xfId="8415"/>
    <cellStyle name="40% - Accent4 12 5 2 3 2 3" xfId="8416"/>
    <cellStyle name="40% - Accent4 12 5 2 3 3" xfId="8417"/>
    <cellStyle name="40% - Accent4 12 5 2 3 3 2" xfId="8418"/>
    <cellStyle name="40% - Accent4 12 5 2 3 3 2 2" xfId="8419"/>
    <cellStyle name="40% - Accent4 12 5 2 3 3 3" xfId="8420"/>
    <cellStyle name="40% - Accent4 12 5 2 3 4" xfId="8421"/>
    <cellStyle name="40% - Accent4 12 5 2 3 4 2" xfId="8422"/>
    <cellStyle name="40% - Accent4 12 5 2 3 5" xfId="8423"/>
    <cellStyle name="40% - Accent4 12 5 2 4" xfId="8424"/>
    <cellStyle name="40% - Accent4 12 5 2 4 2" xfId="8425"/>
    <cellStyle name="40% - Accent4 12 5 2 4 2 2" xfId="8426"/>
    <cellStyle name="40% - Accent4 12 5 2 4 3" xfId="8427"/>
    <cellStyle name="40% - Accent4 12 5 2 5" xfId="8428"/>
    <cellStyle name="40% - Accent4 12 5 2 5 2" xfId="8429"/>
    <cellStyle name="40% - Accent4 12 5 2 5 2 2" xfId="8430"/>
    <cellStyle name="40% - Accent4 12 5 2 5 3" xfId="8431"/>
    <cellStyle name="40% - Accent4 12 5 2 6" xfId="8432"/>
    <cellStyle name="40% - Accent4 12 5 2 6 2" xfId="8433"/>
    <cellStyle name="40% - Accent4 12 5 2 7" xfId="8434"/>
    <cellStyle name="40% - Accent4 12 5 2 7 2" xfId="8435"/>
    <cellStyle name="40% - Accent4 12 5 2 8" xfId="8436"/>
    <cellStyle name="40% - Accent4 12 5 3" xfId="8437"/>
    <cellStyle name="40% - Accent4 12 5 3 2" xfId="8438"/>
    <cellStyle name="40% - Accent4 12 5 3 2 2" xfId="8439"/>
    <cellStyle name="40% - Accent4 12 5 3 2 2 2" xfId="8440"/>
    <cellStyle name="40% - Accent4 12 5 3 2 2 2 2" xfId="8441"/>
    <cellStyle name="40% - Accent4 12 5 3 2 2 3" xfId="8442"/>
    <cellStyle name="40% - Accent4 12 5 3 2 3" xfId="8443"/>
    <cellStyle name="40% - Accent4 12 5 3 2 3 2" xfId="8444"/>
    <cellStyle name="40% - Accent4 12 5 3 2 3 2 2" xfId="8445"/>
    <cellStyle name="40% - Accent4 12 5 3 2 3 3" xfId="8446"/>
    <cellStyle name="40% - Accent4 12 5 3 2 4" xfId="8447"/>
    <cellStyle name="40% - Accent4 12 5 3 2 4 2" xfId="8448"/>
    <cellStyle name="40% - Accent4 12 5 3 2 5" xfId="8449"/>
    <cellStyle name="40% - Accent4 12 5 3 3" xfId="8450"/>
    <cellStyle name="40% - Accent4 12 5 3 3 2" xfId="8451"/>
    <cellStyle name="40% - Accent4 12 5 3 3 2 2" xfId="8452"/>
    <cellStyle name="40% - Accent4 12 5 3 3 3" xfId="8453"/>
    <cellStyle name="40% - Accent4 12 5 3 4" xfId="8454"/>
    <cellStyle name="40% - Accent4 12 5 3 4 2" xfId="8455"/>
    <cellStyle name="40% - Accent4 12 5 3 4 2 2" xfId="8456"/>
    <cellStyle name="40% - Accent4 12 5 3 4 3" xfId="8457"/>
    <cellStyle name="40% - Accent4 12 5 3 5" xfId="8458"/>
    <cellStyle name="40% - Accent4 12 5 3 5 2" xfId="8459"/>
    <cellStyle name="40% - Accent4 12 5 3 6" xfId="8460"/>
    <cellStyle name="40% - Accent4 12 5 3 6 2" xfId="8461"/>
    <cellStyle name="40% - Accent4 12 5 3 7" xfId="8462"/>
    <cellStyle name="40% - Accent4 12 5 4" xfId="8463"/>
    <cellStyle name="40% - Accent4 12 5 4 2" xfId="8464"/>
    <cellStyle name="40% - Accent4 12 5 4 2 2" xfId="8465"/>
    <cellStyle name="40% - Accent4 12 5 4 2 2 2" xfId="8466"/>
    <cellStyle name="40% - Accent4 12 5 4 2 2 2 2" xfId="8467"/>
    <cellStyle name="40% - Accent4 12 5 4 2 2 3" xfId="8468"/>
    <cellStyle name="40% - Accent4 12 5 4 2 3" xfId="8469"/>
    <cellStyle name="40% - Accent4 12 5 4 2 3 2" xfId="8470"/>
    <cellStyle name="40% - Accent4 12 5 4 2 3 2 2" xfId="8471"/>
    <cellStyle name="40% - Accent4 12 5 4 2 3 3" xfId="8472"/>
    <cellStyle name="40% - Accent4 12 5 4 2 4" xfId="8473"/>
    <cellStyle name="40% - Accent4 12 5 4 2 4 2" xfId="8474"/>
    <cellStyle name="40% - Accent4 12 5 4 2 5" xfId="8475"/>
    <cellStyle name="40% - Accent4 12 5 4 3" xfId="8476"/>
    <cellStyle name="40% - Accent4 12 5 4 3 2" xfId="8477"/>
    <cellStyle name="40% - Accent4 12 5 4 3 2 2" xfId="8478"/>
    <cellStyle name="40% - Accent4 12 5 4 3 3" xfId="8479"/>
    <cellStyle name="40% - Accent4 12 5 4 4" xfId="8480"/>
    <cellStyle name="40% - Accent4 12 5 4 4 2" xfId="8481"/>
    <cellStyle name="40% - Accent4 12 5 4 4 2 2" xfId="8482"/>
    <cellStyle name="40% - Accent4 12 5 4 4 3" xfId="8483"/>
    <cellStyle name="40% - Accent4 12 5 4 5" xfId="8484"/>
    <cellStyle name="40% - Accent4 12 5 4 5 2" xfId="8485"/>
    <cellStyle name="40% - Accent4 12 5 4 6" xfId="8486"/>
    <cellStyle name="40% - Accent4 12 5 4 6 2" xfId="8487"/>
    <cellStyle name="40% - Accent4 12 5 4 7" xfId="8488"/>
    <cellStyle name="40% - Accent4 12 5 5" xfId="8489"/>
    <cellStyle name="40% - Accent4 12 5 5 2" xfId="8490"/>
    <cellStyle name="40% - Accent4 12 5 5 2 2" xfId="8491"/>
    <cellStyle name="40% - Accent4 12 5 5 2 2 2" xfId="8492"/>
    <cellStyle name="40% - Accent4 12 5 5 2 3" xfId="8493"/>
    <cellStyle name="40% - Accent4 12 5 5 3" xfId="8494"/>
    <cellStyle name="40% - Accent4 12 5 5 3 2" xfId="8495"/>
    <cellStyle name="40% - Accent4 12 5 5 3 2 2" xfId="8496"/>
    <cellStyle name="40% - Accent4 12 5 5 3 3" xfId="8497"/>
    <cellStyle name="40% - Accent4 12 5 5 4" xfId="8498"/>
    <cellStyle name="40% - Accent4 12 5 5 4 2" xfId="8499"/>
    <cellStyle name="40% - Accent4 12 5 5 5" xfId="8500"/>
    <cellStyle name="40% - Accent4 12 5 6" xfId="8501"/>
    <cellStyle name="40% - Accent4 12 5 6 2" xfId="8502"/>
    <cellStyle name="40% - Accent4 12 5 6 2 2" xfId="8503"/>
    <cellStyle name="40% - Accent4 12 5 6 2 2 2" xfId="8504"/>
    <cellStyle name="40% - Accent4 12 5 6 2 3" xfId="8505"/>
    <cellStyle name="40% - Accent4 12 5 6 3" xfId="8506"/>
    <cellStyle name="40% - Accent4 12 5 6 3 2" xfId="8507"/>
    <cellStyle name="40% - Accent4 12 5 6 4" xfId="8508"/>
    <cellStyle name="40% - Accent4 12 5 7" xfId="8509"/>
    <cellStyle name="40% - Accent4 12 5 7 2" xfId="8510"/>
    <cellStyle name="40% - Accent4 12 5 7 2 2" xfId="8511"/>
    <cellStyle name="40% - Accent4 12 5 7 3" xfId="8512"/>
    <cellStyle name="40% - Accent4 12 5 8" xfId="8513"/>
    <cellStyle name="40% - Accent4 12 5 8 2" xfId="8514"/>
    <cellStyle name="40% - Accent4 12 5 8 2 2" xfId="8515"/>
    <cellStyle name="40% - Accent4 12 5 8 3" xfId="8516"/>
    <cellStyle name="40% - Accent4 12 5 9" xfId="8517"/>
    <cellStyle name="40% - Accent4 12 5 9 2" xfId="8518"/>
    <cellStyle name="40% - Accent4 12 6" xfId="8519"/>
    <cellStyle name="40% - Accent4 12 6 2" xfId="8520"/>
    <cellStyle name="40% - Accent4 12 6 2 2" xfId="8521"/>
    <cellStyle name="40% - Accent4 12 6 2 2 2" xfId="8522"/>
    <cellStyle name="40% - Accent4 12 6 2 2 2 2" xfId="8523"/>
    <cellStyle name="40% - Accent4 12 6 2 2 2 2 2" xfId="8524"/>
    <cellStyle name="40% - Accent4 12 6 2 2 2 3" xfId="8525"/>
    <cellStyle name="40% - Accent4 12 6 2 2 3" xfId="8526"/>
    <cellStyle name="40% - Accent4 12 6 2 2 3 2" xfId="8527"/>
    <cellStyle name="40% - Accent4 12 6 2 2 3 2 2" xfId="8528"/>
    <cellStyle name="40% - Accent4 12 6 2 2 3 3" xfId="8529"/>
    <cellStyle name="40% - Accent4 12 6 2 2 4" xfId="8530"/>
    <cellStyle name="40% - Accent4 12 6 2 2 4 2" xfId="8531"/>
    <cellStyle name="40% - Accent4 12 6 2 2 5" xfId="8532"/>
    <cellStyle name="40% - Accent4 12 6 2 3" xfId="8533"/>
    <cellStyle name="40% - Accent4 12 6 2 3 2" xfId="8534"/>
    <cellStyle name="40% - Accent4 12 6 2 3 2 2" xfId="8535"/>
    <cellStyle name="40% - Accent4 12 6 2 3 3" xfId="8536"/>
    <cellStyle name="40% - Accent4 12 6 2 4" xfId="8537"/>
    <cellStyle name="40% - Accent4 12 6 2 4 2" xfId="8538"/>
    <cellStyle name="40% - Accent4 12 6 2 4 2 2" xfId="8539"/>
    <cellStyle name="40% - Accent4 12 6 2 4 3" xfId="8540"/>
    <cellStyle name="40% - Accent4 12 6 2 5" xfId="8541"/>
    <cellStyle name="40% - Accent4 12 6 2 5 2" xfId="8542"/>
    <cellStyle name="40% - Accent4 12 6 2 6" xfId="8543"/>
    <cellStyle name="40% - Accent4 12 6 2 6 2" xfId="8544"/>
    <cellStyle name="40% - Accent4 12 6 2 7" xfId="8545"/>
    <cellStyle name="40% - Accent4 12 6 3" xfId="8546"/>
    <cellStyle name="40% - Accent4 12 6 3 2" xfId="8547"/>
    <cellStyle name="40% - Accent4 12 6 3 2 2" xfId="8548"/>
    <cellStyle name="40% - Accent4 12 6 3 2 2 2" xfId="8549"/>
    <cellStyle name="40% - Accent4 12 6 3 2 3" xfId="8550"/>
    <cellStyle name="40% - Accent4 12 6 3 3" xfId="8551"/>
    <cellStyle name="40% - Accent4 12 6 3 3 2" xfId="8552"/>
    <cellStyle name="40% - Accent4 12 6 3 3 2 2" xfId="8553"/>
    <cellStyle name="40% - Accent4 12 6 3 3 3" xfId="8554"/>
    <cellStyle name="40% - Accent4 12 6 3 4" xfId="8555"/>
    <cellStyle name="40% - Accent4 12 6 3 4 2" xfId="8556"/>
    <cellStyle name="40% - Accent4 12 6 3 5" xfId="8557"/>
    <cellStyle name="40% - Accent4 12 6 4" xfId="8558"/>
    <cellStyle name="40% - Accent4 12 6 4 2" xfId="8559"/>
    <cellStyle name="40% - Accent4 12 6 4 2 2" xfId="8560"/>
    <cellStyle name="40% - Accent4 12 6 4 3" xfId="8561"/>
    <cellStyle name="40% - Accent4 12 6 5" xfId="8562"/>
    <cellStyle name="40% - Accent4 12 6 5 2" xfId="8563"/>
    <cellStyle name="40% - Accent4 12 6 5 2 2" xfId="8564"/>
    <cellStyle name="40% - Accent4 12 6 5 3" xfId="8565"/>
    <cellStyle name="40% - Accent4 12 6 6" xfId="8566"/>
    <cellStyle name="40% - Accent4 12 6 6 2" xfId="8567"/>
    <cellStyle name="40% - Accent4 12 6 7" xfId="8568"/>
    <cellStyle name="40% - Accent4 12 6 7 2" xfId="8569"/>
    <cellStyle name="40% - Accent4 12 6 8" xfId="8570"/>
    <cellStyle name="40% - Accent4 12 7" xfId="8571"/>
    <cellStyle name="40% - Accent4 12 7 2" xfId="8572"/>
    <cellStyle name="40% - Accent4 12 7 2 2" xfId="8573"/>
    <cellStyle name="40% - Accent4 12 7 2 2 2" xfId="8574"/>
    <cellStyle name="40% - Accent4 12 7 2 2 2 2" xfId="8575"/>
    <cellStyle name="40% - Accent4 12 7 2 2 3" xfId="8576"/>
    <cellStyle name="40% - Accent4 12 7 2 3" xfId="8577"/>
    <cellStyle name="40% - Accent4 12 7 2 3 2" xfId="8578"/>
    <cellStyle name="40% - Accent4 12 7 2 3 2 2" xfId="8579"/>
    <cellStyle name="40% - Accent4 12 7 2 3 3" xfId="8580"/>
    <cellStyle name="40% - Accent4 12 7 2 4" xfId="8581"/>
    <cellStyle name="40% - Accent4 12 7 2 4 2" xfId="8582"/>
    <cellStyle name="40% - Accent4 12 7 2 5" xfId="8583"/>
    <cellStyle name="40% - Accent4 12 7 3" xfId="8584"/>
    <cellStyle name="40% - Accent4 12 7 3 2" xfId="8585"/>
    <cellStyle name="40% - Accent4 12 7 3 2 2" xfId="8586"/>
    <cellStyle name="40% - Accent4 12 7 3 3" xfId="8587"/>
    <cellStyle name="40% - Accent4 12 7 4" xfId="8588"/>
    <cellStyle name="40% - Accent4 12 7 4 2" xfId="8589"/>
    <cellStyle name="40% - Accent4 12 7 4 2 2" xfId="8590"/>
    <cellStyle name="40% - Accent4 12 7 4 3" xfId="8591"/>
    <cellStyle name="40% - Accent4 12 7 5" xfId="8592"/>
    <cellStyle name="40% - Accent4 12 7 5 2" xfId="8593"/>
    <cellStyle name="40% - Accent4 12 7 6" xfId="8594"/>
    <cellStyle name="40% - Accent4 12 7 6 2" xfId="8595"/>
    <cellStyle name="40% - Accent4 12 7 7" xfId="8596"/>
    <cellStyle name="40% - Accent4 12 8" xfId="8597"/>
    <cellStyle name="40% - Accent4 12 8 2" xfId="8598"/>
    <cellStyle name="40% - Accent4 12 8 2 2" xfId="8599"/>
    <cellStyle name="40% - Accent4 12 8 2 2 2" xfId="8600"/>
    <cellStyle name="40% - Accent4 12 8 2 2 2 2" xfId="8601"/>
    <cellStyle name="40% - Accent4 12 8 2 2 3" xfId="8602"/>
    <cellStyle name="40% - Accent4 12 8 2 3" xfId="8603"/>
    <cellStyle name="40% - Accent4 12 8 2 3 2" xfId="8604"/>
    <cellStyle name="40% - Accent4 12 8 2 3 2 2" xfId="8605"/>
    <cellStyle name="40% - Accent4 12 8 2 3 3" xfId="8606"/>
    <cellStyle name="40% - Accent4 12 8 2 4" xfId="8607"/>
    <cellStyle name="40% - Accent4 12 8 2 4 2" xfId="8608"/>
    <cellStyle name="40% - Accent4 12 8 2 5" xfId="8609"/>
    <cellStyle name="40% - Accent4 12 8 3" xfId="8610"/>
    <cellStyle name="40% - Accent4 12 8 3 2" xfId="8611"/>
    <cellStyle name="40% - Accent4 12 8 3 2 2" xfId="8612"/>
    <cellStyle name="40% - Accent4 12 8 3 3" xfId="8613"/>
    <cellStyle name="40% - Accent4 12 8 4" xfId="8614"/>
    <cellStyle name="40% - Accent4 12 8 4 2" xfId="8615"/>
    <cellStyle name="40% - Accent4 12 8 4 2 2" xfId="8616"/>
    <cellStyle name="40% - Accent4 12 8 4 3" xfId="8617"/>
    <cellStyle name="40% - Accent4 12 8 5" xfId="8618"/>
    <cellStyle name="40% - Accent4 12 8 5 2" xfId="8619"/>
    <cellStyle name="40% - Accent4 12 8 6" xfId="8620"/>
    <cellStyle name="40% - Accent4 12 8 6 2" xfId="8621"/>
    <cellStyle name="40% - Accent4 12 8 7" xfId="8622"/>
    <cellStyle name="40% - Accent4 12 9" xfId="8623"/>
    <cellStyle name="40% - Accent4 12 9 2" xfId="8624"/>
    <cellStyle name="40% - Accent4 12 9 2 2" xfId="8625"/>
    <cellStyle name="40% - Accent4 12 9 2 2 2" xfId="8626"/>
    <cellStyle name="40% - Accent4 12 9 2 3" xfId="8627"/>
    <cellStyle name="40% - Accent4 12 9 3" xfId="8628"/>
    <cellStyle name="40% - Accent4 12 9 3 2" xfId="8629"/>
    <cellStyle name="40% - Accent4 12 9 3 2 2" xfId="8630"/>
    <cellStyle name="40% - Accent4 12 9 3 3" xfId="8631"/>
    <cellStyle name="40% - Accent4 12 9 4" xfId="8632"/>
    <cellStyle name="40% - Accent4 12 9 4 2" xfId="8633"/>
    <cellStyle name="40% - Accent4 12 9 5" xfId="8634"/>
    <cellStyle name="40% - Accent4 13" xfId="8635"/>
    <cellStyle name="40% - Accent4 2" xfId="8636"/>
    <cellStyle name="40% - Accent4 2 2" xfId="8637"/>
    <cellStyle name="40% - Accent4 2 2 2" xfId="8638"/>
    <cellStyle name="40% - Accent4 2 3" xfId="8639"/>
    <cellStyle name="40% - Accent4 3" xfId="8640"/>
    <cellStyle name="40% - Accent4 3 2" xfId="8641"/>
    <cellStyle name="40% - Accent4 4" xfId="8642"/>
    <cellStyle name="40% - Accent4 4 2" xfId="8643"/>
    <cellStyle name="40% - Accent4 5" xfId="8644"/>
    <cellStyle name="40% - Accent4 5 2" xfId="8645"/>
    <cellStyle name="40% - Accent4 6" xfId="8646"/>
    <cellStyle name="40% - Accent4 6 2" xfId="8647"/>
    <cellStyle name="40% - Accent4 7" xfId="8648"/>
    <cellStyle name="40% - Accent4 7 2" xfId="8649"/>
    <cellStyle name="40% - Accent4 8" xfId="8650"/>
    <cellStyle name="40% - Accent4 8 2" xfId="8651"/>
    <cellStyle name="40% - Accent4 9" xfId="8652"/>
    <cellStyle name="40% - Accent4 9 2" xfId="8653"/>
    <cellStyle name="40% - Accent5 10" xfId="8654"/>
    <cellStyle name="40% - Accent5 10 2" xfId="8655"/>
    <cellStyle name="40% - Accent5 11" xfId="8656"/>
    <cellStyle name="40% - Accent5 11 2" xfId="8657"/>
    <cellStyle name="40% - Accent5 12" xfId="8658"/>
    <cellStyle name="40% - Accent5 12 10" xfId="8659"/>
    <cellStyle name="40% - Accent5 12 10 2" xfId="8660"/>
    <cellStyle name="40% - Accent5 12 10 2 2" xfId="8661"/>
    <cellStyle name="40% - Accent5 12 10 2 2 2" xfId="8662"/>
    <cellStyle name="40% - Accent5 12 10 2 3" xfId="8663"/>
    <cellStyle name="40% - Accent5 12 10 3" xfId="8664"/>
    <cellStyle name="40% - Accent5 12 10 3 2" xfId="8665"/>
    <cellStyle name="40% - Accent5 12 10 4" xfId="8666"/>
    <cellStyle name="40% - Accent5 12 11" xfId="8667"/>
    <cellStyle name="40% - Accent5 12 11 2" xfId="8668"/>
    <cellStyle name="40% - Accent5 12 11 2 2" xfId="8669"/>
    <cellStyle name="40% - Accent5 12 11 2 2 2" xfId="8670"/>
    <cellStyle name="40% - Accent5 12 11 2 3" xfId="8671"/>
    <cellStyle name="40% - Accent5 12 11 3" xfId="8672"/>
    <cellStyle name="40% - Accent5 12 11 3 2" xfId="8673"/>
    <cellStyle name="40% - Accent5 12 11 4" xfId="8674"/>
    <cellStyle name="40% - Accent5 12 12" xfId="8675"/>
    <cellStyle name="40% - Accent5 12 12 2" xfId="8676"/>
    <cellStyle name="40% - Accent5 12 12 2 2" xfId="8677"/>
    <cellStyle name="40% - Accent5 12 12 3" xfId="8678"/>
    <cellStyle name="40% - Accent5 12 13" xfId="8679"/>
    <cellStyle name="40% - Accent5 12 13 2" xfId="8680"/>
    <cellStyle name="40% - Accent5 12 14" xfId="8681"/>
    <cellStyle name="40% - Accent5 12 14 2" xfId="8682"/>
    <cellStyle name="40% - Accent5 12 15" xfId="8683"/>
    <cellStyle name="40% - Accent5 12 2" xfId="8684"/>
    <cellStyle name="40% - Accent5 12 2 10" xfId="8685"/>
    <cellStyle name="40% - Accent5 12 2 10 2" xfId="8686"/>
    <cellStyle name="40% - Accent5 12 2 11" xfId="8687"/>
    <cellStyle name="40% - Accent5 12 2 11 2" xfId="8688"/>
    <cellStyle name="40% - Accent5 12 2 12" xfId="8689"/>
    <cellStyle name="40% - Accent5 12 2 2" xfId="8690"/>
    <cellStyle name="40% - Accent5 12 2 2 10" xfId="8691"/>
    <cellStyle name="40% - Accent5 12 2 2 10 2" xfId="8692"/>
    <cellStyle name="40% - Accent5 12 2 2 11" xfId="8693"/>
    <cellStyle name="40% - Accent5 12 2 2 2" xfId="8694"/>
    <cellStyle name="40% - Accent5 12 2 2 2 2" xfId="8695"/>
    <cellStyle name="40% - Accent5 12 2 2 2 2 2" xfId="8696"/>
    <cellStyle name="40% - Accent5 12 2 2 2 2 2 2" xfId="8697"/>
    <cellStyle name="40% - Accent5 12 2 2 2 2 2 2 2" xfId="8698"/>
    <cellStyle name="40% - Accent5 12 2 2 2 2 2 2 2 2" xfId="8699"/>
    <cellStyle name="40% - Accent5 12 2 2 2 2 2 2 3" xfId="8700"/>
    <cellStyle name="40% - Accent5 12 2 2 2 2 2 3" xfId="8701"/>
    <cellStyle name="40% - Accent5 12 2 2 2 2 2 3 2" xfId="8702"/>
    <cellStyle name="40% - Accent5 12 2 2 2 2 2 3 2 2" xfId="8703"/>
    <cellStyle name="40% - Accent5 12 2 2 2 2 2 3 3" xfId="8704"/>
    <cellStyle name="40% - Accent5 12 2 2 2 2 2 4" xfId="8705"/>
    <cellStyle name="40% - Accent5 12 2 2 2 2 2 4 2" xfId="8706"/>
    <cellStyle name="40% - Accent5 12 2 2 2 2 2 5" xfId="8707"/>
    <cellStyle name="40% - Accent5 12 2 2 2 2 3" xfId="8708"/>
    <cellStyle name="40% - Accent5 12 2 2 2 2 3 2" xfId="8709"/>
    <cellStyle name="40% - Accent5 12 2 2 2 2 3 2 2" xfId="8710"/>
    <cellStyle name="40% - Accent5 12 2 2 2 2 3 3" xfId="8711"/>
    <cellStyle name="40% - Accent5 12 2 2 2 2 4" xfId="8712"/>
    <cellStyle name="40% - Accent5 12 2 2 2 2 4 2" xfId="8713"/>
    <cellStyle name="40% - Accent5 12 2 2 2 2 4 2 2" xfId="8714"/>
    <cellStyle name="40% - Accent5 12 2 2 2 2 4 3" xfId="8715"/>
    <cellStyle name="40% - Accent5 12 2 2 2 2 5" xfId="8716"/>
    <cellStyle name="40% - Accent5 12 2 2 2 2 5 2" xfId="8717"/>
    <cellStyle name="40% - Accent5 12 2 2 2 2 6" xfId="8718"/>
    <cellStyle name="40% - Accent5 12 2 2 2 2 6 2" xfId="8719"/>
    <cellStyle name="40% - Accent5 12 2 2 2 2 7" xfId="8720"/>
    <cellStyle name="40% - Accent5 12 2 2 2 3" xfId="8721"/>
    <cellStyle name="40% - Accent5 12 2 2 2 3 2" xfId="8722"/>
    <cellStyle name="40% - Accent5 12 2 2 2 3 2 2" xfId="8723"/>
    <cellStyle name="40% - Accent5 12 2 2 2 3 2 2 2" xfId="8724"/>
    <cellStyle name="40% - Accent5 12 2 2 2 3 2 3" xfId="8725"/>
    <cellStyle name="40% - Accent5 12 2 2 2 3 3" xfId="8726"/>
    <cellStyle name="40% - Accent5 12 2 2 2 3 3 2" xfId="8727"/>
    <cellStyle name="40% - Accent5 12 2 2 2 3 3 2 2" xfId="8728"/>
    <cellStyle name="40% - Accent5 12 2 2 2 3 3 3" xfId="8729"/>
    <cellStyle name="40% - Accent5 12 2 2 2 3 4" xfId="8730"/>
    <cellStyle name="40% - Accent5 12 2 2 2 3 4 2" xfId="8731"/>
    <cellStyle name="40% - Accent5 12 2 2 2 3 5" xfId="8732"/>
    <cellStyle name="40% - Accent5 12 2 2 2 4" xfId="8733"/>
    <cellStyle name="40% - Accent5 12 2 2 2 4 2" xfId="8734"/>
    <cellStyle name="40% - Accent5 12 2 2 2 4 2 2" xfId="8735"/>
    <cellStyle name="40% - Accent5 12 2 2 2 4 3" xfId="8736"/>
    <cellStyle name="40% - Accent5 12 2 2 2 5" xfId="8737"/>
    <cellStyle name="40% - Accent5 12 2 2 2 5 2" xfId="8738"/>
    <cellStyle name="40% - Accent5 12 2 2 2 5 2 2" xfId="8739"/>
    <cellStyle name="40% - Accent5 12 2 2 2 5 3" xfId="8740"/>
    <cellStyle name="40% - Accent5 12 2 2 2 6" xfId="8741"/>
    <cellStyle name="40% - Accent5 12 2 2 2 6 2" xfId="8742"/>
    <cellStyle name="40% - Accent5 12 2 2 2 7" xfId="8743"/>
    <cellStyle name="40% - Accent5 12 2 2 2 7 2" xfId="8744"/>
    <cellStyle name="40% - Accent5 12 2 2 2 8" xfId="8745"/>
    <cellStyle name="40% - Accent5 12 2 2 3" xfId="8746"/>
    <cellStyle name="40% - Accent5 12 2 2 3 2" xfId="8747"/>
    <cellStyle name="40% - Accent5 12 2 2 3 2 2" xfId="8748"/>
    <cellStyle name="40% - Accent5 12 2 2 3 2 2 2" xfId="8749"/>
    <cellStyle name="40% - Accent5 12 2 2 3 2 2 2 2" xfId="8750"/>
    <cellStyle name="40% - Accent5 12 2 2 3 2 2 3" xfId="8751"/>
    <cellStyle name="40% - Accent5 12 2 2 3 2 3" xfId="8752"/>
    <cellStyle name="40% - Accent5 12 2 2 3 2 3 2" xfId="8753"/>
    <cellStyle name="40% - Accent5 12 2 2 3 2 3 2 2" xfId="8754"/>
    <cellStyle name="40% - Accent5 12 2 2 3 2 3 3" xfId="8755"/>
    <cellStyle name="40% - Accent5 12 2 2 3 2 4" xfId="8756"/>
    <cellStyle name="40% - Accent5 12 2 2 3 2 4 2" xfId="8757"/>
    <cellStyle name="40% - Accent5 12 2 2 3 2 5" xfId="8758"/>
    <cellStyle name="40% - Accent5 12 2 2 3 3" xfId="8759"/>
    <cellStyle name="40% - Accent5 12 2 2 3 3 2" xfId="8760"/>
    <cellStyle name="40% - Accent5 12 2 2 3 3 2 2" xfId="8761"/>
    <cellStyle name="40% - Accent5 12 2 2 3 3 3" xfId="8762"/>
    <cellStyle name="40% - Accent5 12 2 2 3 4" xfId="8763"/>
    <cellStyle name="40% - Accent5 12 2 2 3 4 2" xfId="8764"/>
    <cellStyle name="40% - Accent5 12 2 2 3 4 2 2" xfId="8765"/>
    <cellStyle name="40% - Accent5 12 2 2 3 4 3" xfId="8766"/>
    <cellStyle name="40% - Accent5 12 2 2 3 5" xfId="8767"/>
    <cellStyle name="40% - Accent5 12 2 2 3 5 2" xfId="8768"/>
    <cellStyle name="40% - Accent5 12 2 2 3 6" xfId="8769"/>
    <cellStyle name="40% - Accent5 12 2 2 3 6 2" xfId="8770"/>
    <cellStyle name="40% - Accent5 12 2 2 3 7" xfId="8771"/>
    <cellStyle name="40% - Accent5 12 2 2 4" xfId="8772"/>
    <cellStyle name="40% - Accent5 12 2 2 4 2" xfId="8773"/>
    <cellStyle name="40% - Accent5 12 2 2 4 2 2" xfId="8774"/>
    <cellStyle name="40% - Accent5 12 2 2 4 2 2 2" xfId="8775"/>
    <cellStyle name="40% - Accent5 12 2 2 4 2 2 2 2" xfId="8776"/>
    <cellStyle name="40% - Accent5 12 2 2 4 2 2 3" xfId="8777"/>
    <cellStyle name="40% - Accent5 12 2 2 4 2 3" xfId="8778"/>
    <cellStyle name="40% - Accent5 12 2 2 4 2 3 2" xfId="8779"/>
    <cellStyle name="40% - Accent5 12 2 2 4 2 3 2 2" xfId="8780"/>
    <cellStyle name="40% - Accent5 12 2 2 4 2 3 3" xfId="8781"/>
    <cellStyle name="40% - Accent5 12 2 2 4 2 4" xfId="8782"/>
    <cellStyle name="40% - Accent5 12 2 2 4 2 4 2" xfId="8783"/>
    <cellStyle name="40% - Accent5 12 2 2 4 2 5" xfId="8784"/>
    <cellStyle name="40% - Accent5 12 2 2 4 3" xfId="8785"/>
    <cellStyle name="40% - Accent5 12 2 2 4 3 2" xfId="8786"/>
    <cellStyle name="40% - Accent5 12 2 2 4 3 2 2" xfId="8787"/>
    <cellStyle name="40% - Accent5 12 2 2 4 3 3" xfId="8788"/>
    <cellStyle name="40% - Accent5 12 2 2 4 4" xfId="8789"/>
    <cellStyle name="40% - Accent5 12 2 2 4 4 2" xfId="8790"/>
    <cellStyle name="40% - Accent5 12 2 2 4 4 2 2" xfId="8791"/>
    <cellStyle name="40% - Accent5 12 2 2 4 4 3" xfId="8792"/>
    <cellStyle name="40% - Accent5 12 2 2 4 5" xfId="8793"/>
    <cellStyle name="40% - Accent5 12 2 2 4 5 2" xfId="8794"/>
    <cellStyle name="40% - Accent5 12 2 2 4 6" xfId="8795"/>
    <cellStyle name="40% - Accent5 12 2 2 4 6 2" xfId="8796"/>
    <cellStyle name="40% - Accent5 12 2 2 4 7" xfId="8797"/>
    <cellStyle name="40% - Accent5 12 2 2 5" xfId="8798"/>
    <cellStyle name="40% - Accent5 12 2 2 5 2" xfId="8799"/>
    <cellStyle name="40% - Accent5 12 2 2 5 2 2" xfId="8800"/>
    <cellStyle name="40% - Accent5 12 2 2 5 2 2 2" xfId="8801"/>
    <cellStyle name="40% - Accent5 12 2 2 5 2 3" xfId="8802"/>
    <cellStyle name="40% - Accent5 12 2 2 5 3" xfId="8803"/>
    <cellStyle name="40% - Accent5 12 2 2 5 3 2" xfId="8804"/>
    <cellStyle name="40% - Accent5 12 2 2 5 3 2 2" xfId="8805"/>
    <cellStyle name="40% - Accent5 12 2 2 5 3 3" xfId="8806"/>
    <cellStyle name="40% - Accent5 12 2 2 5 4" xfId="8807"/>
    <cellStyle name="40% - Accent5 12 2 2 5 4 2" xfId="8808"/>
    <cellStyle name="40% - Accent5 12 2 2 5 5" xfId="8809"/>
    <cellStyle name="40% - Accent5 12 2 2 6" xfId="8810"/>
    <cellStyle name="40% - Accent5 12 2 2 6 2" xfId="8811"/>
    <cellStyle name="40% - Accent5 12 2 2 6 2 2" xfId="8812"/>
    <cellStyle name="40% - Accent5 12 2 2 6 2 2 2" xfId="8813"/>
    <cellStyle name="40% - Accent5 12 2 2 6 2 3" xfId="8814"/>
    <cellStyle name="40% - Accent5 12 2 2 6 3" xfId="8815"/>
    <cellStyle name="40% - Accent5 12 2 2 6 3 2" xfId="8816"/>
    <cellStyle name="40% - Accent5 12 2 2 6 4" xfId="8817"/>
    <cellStyle name="40% - Accent5 12 2 2 7" xfId="8818"/>
    <cellStyle name="40% - Accent5 12 2 2 7 2" xfId="8819"/>
    <cellStyle name="40% - Accent5 12 2 2 7 2 2" xfId="8820"/>
    <cellStyle name="40% - Accent5 12 2 2 7 3" xfId="8821"/>
    <cellStyle name="40% - Accent5 12 2 2 8" xfId="8822"/>
    <cellStyle name="40% - Accent5 12 2 2 8 2" xfId="8823"/>
    <cellStyle name="40% - Accent5 12 2 2 8 2 2" xfId="8824"/>
    <cellStyle name="40% - Accent5 12 2 2 8 3" xfId="8825"/>
    <cellStyle name="40% - Accent5 12 2 2 9" xfId="8826"/>
    <cellStyle name="40% - Accent5 12 2 2 9 2" xfId="8827"/>
    <cellStyle name="40% - Accent5 12 2 3" xfId="8828"/>
    <cellStyle name="40% - Accent5 12 2 3 2" xfId="8829"/>
    <cellStyle name="40% - Accent5 12 2 3 2 2" xfId="8830"/>
    <cellStyle name="40% - Accent5 12 2 3 2 2 2" xfId="8831"/>
    <cellStyle name="40% - Accent5 12 2 3 2 2 2 2" xfId="8832"/>
    <cellStyle name="40% - Accent5 12 2 3 2 2 2 2 2" xfId="8833"/>
    <cellStyle name="40% - Accent5 12 2 3 2 2 2 3" xfId="8834"/>
    <cellStyle name="40% - Accent5 12 2 3 2 2 3" xfId="8835"/>
    <cellStyle name="40% - Accent5 12 2 3 2 2 3 2" xfId="8836"/>
    <cellStyle name="40% - Accent5 12 2 3 2 2 3 2 2" xfId="8837"/>
    <cellStyle name="40% - Accent5 12 2 3 2 2 3 3" xfId="8838"/>
    <cellStyle name="40% - Accent5 12 2 3 2 2 4" xfId="8839"/>
    <cellStyle name="40% - Accent5 12 2 3 2 2 4 2" xfId="8840"/>
    <cellStyle name="40% - Accent5 12 2 3 2 2 5" xfId="8841"/>
    <cellStyle name="40% - Accent5 12 2 3 2 3" xfId="8842"/>
    <cellStyle name="40% - Accent5 12 2 3 2 3 2" xfId="8843"/>
    <cellStyle name="40% - Accent5 12 2 3 2 3 2 2" xfId="8844"/>
    <cellStyle name="40% - Accent5 12 2 3 2 3 3" xfId="8845"/>
    <cellStyle name="40% - Accent5 12 2 3 2 4" xfId="8846"/>
    <cellStyle name="40% - Accent5 12 2 3 2 4 2" xfId="8847"/>
    <cellStyle name="40% - Accent5 12 2 3 2 4 2 2" xfId="8848"/>
    <cellStyle name="40% - Accent5 12 2 3 2 4 3" xfId="8849"/>
    <cellStyle name="40% - Accent5 12 2 3 2 5" xfId="8850"/>
    <cellStyle name="40% - Accent5 12 2 3 2 5 2" xfId="8851"/>
    <cellStyle name="40% - Accent5 12 2 3 2 6" xfId="8852"/>
    <cellStyle name="40% - Accent5 12 2 3 2 6 2" xfId="8853"/>
    <cellStyle name="40% - Accent5 12 2 3 2 7" xfId="8854"/>
    <cellStyle name="40% - Accent5 12 2 3 3" xfId="8855"/>
    <cellStyle name="40% - Accent5 12 2 3 3 2" xfId="8856"/>
    <cellStyle name="40% - Accent5 12 2 3 3 2 2" xfId="8857"/>
    <cellStyle name="40% - Accent5 12 2 3 3 2 2 2" xfId="8858"/>
    <cellStyle name="40% - Accent5 12 2 3 3 2 3" xfId="8859"/>
    <cellStyle name="40% - Accent5 12 2 3 3 3" xfId="8860"/>
    <cellStyle name="40% - Accent5 12 2 3 3 3 2" xfId="8861"/>
    <cellStyle name="40% - Accent5 12 2 3 3 3 2 2" xfId="8862"/>
    <cellStyle name="40% - Accent5 12 2 3 3 3 3" xfId="8863"/>
    <cellStyle name="40% - Accent5 12 2 3 3 4" xfId="8864"/>
    <cellStyle name="40% - Accent5 12 2 3 3 4 2" xfId="8865"/>
    <cellStyle name="40% - Accent5 12 2 3 3 5" xfId="8866"/>
    <cellStyle name="40% - Accent5 12 2 3 4" xfId="8867"/>
    <cellStyle name="40% - Accent5 12 2 3 4 2" xfId="8868"/>
    <cellStyle name="40% - Accent5 12 2 3 4 2 2" xfId="8869"/>
    <cellStyle name="40% - Accent5 12 2 3 4 3" xfId="8870"/>
    <cellStyle name="40% - Accent5 12 2 3 5" xfId="8871"/>
    <cellStyle name="40% - Accent5 12 2 3 5 2" xfId="8872"/>
    <cellStyle name="40% - Accent5 12 2 3 5 2 2" xfId="8873"/>
    <cellStyle name="40% - Accent5 12 2 3 5 3" xfId="8874"/>
    <cellStyle name="40% - Accent5 12 2 3 6" xfId="8875"/>
    <cellStyle name="40% - Accent5 12 2 3 6 2" xfId="8876"/>
    <cellStyle name="40% - Accent5 12 2 3 7" xfId="8877"/>
    <cellStyle name="40% - Accent5 12 2 3 7 2" xfId="8878"/>
    <cellStyle name="40% - Accent5 12 2 3 8" xfId="8879"/>
    <cellStyle name="40% - Accent5 12 2 4" xfId="8880"/>
    <cellStyle name="40% - Accent5 12 2 4 2" xfId="8881"/>
    <cellStyle name="40% - Accent5 12 2 4 2 2" xfId="8882"/>
    <cellStyle name="40% - Accent5 12 2 4 2 2 2" xfId="8883"/>
    <cellStyle name="40% - Accent5 12 2 4 2 2 2 2" xfId="8884"/>
    <cellStyle name="40% - Accent5 12 2 4 2 2 3" xfId="8885"/>
    <cellStyle name="40% - Accent5 12 2 4 2 3" xfId="8886"/>
    <cellStyle name="40% - Accent5 12 2 4 2 3 2" xfId="8887"/>
    <cellStyle name="40% - Accent5 12 2 4 2 3 2 2" xfId="8888"/>
    <cellStyle name="40% - Accent5 12 2 4 2 3 3" xfId="8889"/>
    <cellStyle name="40% - Accent5 12 2 4 2 4" xfId="8890"/>
    <cellStyle name="40% - Accent5 12 2 4 2 4 2" xfId="8891"/>
    <cellStyle name="40% - Accent5 12 2 4 2 5" xfId="8892"/>
    <cellStyle name="40% - Accent5 12 2 4 3" xfId="8893"/>
    <cellStyle name="40% - Accent5 12 2 4 3 2" xfId="8894"/>
    <cellStyle name="40% - Accent5 12 2 4 3 2 2" xfId="8895"/>
    <cellStyle name="40% - Accent5 12 2 4 3 3" xfId="8896"/>
    <cellStyle name="40% - Accent5 12 2 4 4" xfId="8897"/>
    <cellStyle name="40% - Accent5 12 2 4 4 2" xfId="8898"/>
    <cellStyle name="40% - Accent5 12 2 4 4 2 2" xfId="8899"/>
    <cellStyle name="40% - Accent5 12 2 4 4 3" xfId="8900"/>
    <cellStyle name="40% - Accent5 12 2 4 5" xfId="8901"/>
    <cellStyle name="40% - Accent5 12 2 4 5 2" xfId="8902"/>
    <cellStyle name="40% - Accent5 12 2 4 6" xfId="8903"/>
    <cellStyle name="40% - Accent5 12 2 4 6 2" xfId="8904"/>
    <cellStyle name="40% - Accent5 12 2 4 7" xfId="8905"/>
    <cellStyle name="40% - Accent5 12 2 5" xfId="8906"/>
    <cellStyle name="40% - Accent5 12 2 5 2" xfId="8907"/>
    <cellStyle name="40% - Accent5 12 2 5 2 2" xfId="8908"/>
    <cellStyle name="40% - Accent5 12 2 5 2 2 2" xfId="8909"/>
    <cellStyle name="40% - Accent5 12 2 5 2 2 2 2" xfId="8910"/>
    <cellStyle name="40% - Accent5 12 2 5 2 2 3" xfId="8911"/>
    <cellStyle name="40% - Accent5 12 2 5 2 3" xfId="8912"/>
    <cellStyle name="40% - Accent5 12 2 5 2 3 2" xfId="8913"/>
    <cellStyle name="40% - Accent5 12 2 5 2 3 2 2" xfId="8914"/>
    <cellStyle name="40% - Accent5 12 2 5 2 3 3" xfId="8915"/>
    <cellStyle name="40% - Accent5 12 2 5 2 4" xfId="8916"/>
    <cellStyle name="40% - Accent5 12 2 5 2 4 2" xfId="8917"/>
    <cellStyle name="40% - Accent5 12 2 5 2 5" xfId="8918"/>
    <cellStyle name="40% - Accent5 12 2 5 3" xfId="8919"/>
    <cellStyle name="40% - Accent5 12 2 5 3 2" xfId="8920"/>
    <cellStyle name="40% - Accent5 12 2 5 3 2 2" xfId="8921"/>
    <cellStyle name="40% - Accent5 12 2 5 3 3" xfId="8922"/>
    <cellStyle name="40% - Accent5 12 2 5 4" xfId="8923"/>
    <cellStyle name="40% - Accent5 12 2 5 4 2" xfId="8924"/>
    <cellStyle name="40% - Accent5 12 2 5 4 2 2" xfId="8925"/>
    <cellStyle name="40% - Accent5 12 2 5 4 3" xfId="8926"/>
    <cellStyle name="40% - Accent5 12 2 5 5" xfId="8927"/>
    <cellStyle name="40% - Accent5 12 2 5 5 2" xfId="8928"/>
    <cellStyle name="40% - Accent5 12 2 5 6" xfId="8929"/>
    <cellStyle name="40% - Accent5 12 2 5 6 2" xfId="8930"/>
    <cellStyle name="40% - Accent5 12 2 5 7" xfId="8931"/>
    <cellStyle name="40% - Accent5 12 2 6" xfId="8932"/>
    <cellStyle name="40% - Accent5 12 2 6 2" xfId="8933"/>
    <cellStyle name="40% - Accent5 12 2 6 2 2" xfId="8934"/>
    <cellStyle name="40% - Accent5 12 2 6 2 2 2" xfId="8935"/>
    <cellStyle name="40% - Accent5 12 2 6 2 3" xfId="8936"/>
    <cellStyle name="40% - Accent5 12 2 6 3" xfId="8937"/>
    <cellStyle name="40% - Accent5 12 2 6 3 2" xfId="8938"/>
    <cellStyle name="40% - Accent5 12 2 6 3 2 2" xfId="8939"/>
    <cellStyle name="40% - Accent5 12 2 6 3 3" xfId="8940"/>
    <cellStyle name="40% - Accent5 12 2 6 4" xfId="8941"/>
    <cellStyle name="40% - Accent5 12 2 6 4 2" xfId="8942"/>
    <cellStyle name="40% - Accent5 12 2 6 5" xfId="8943"/>
    <cellStyle name="40% - Accent5 12 2 7" xfId="8944"/>
    <cellStyle name="40% - Accent5 12 2 7 2" xfId="8945"/>
    <cellStyle name="40% - Accent5 12 2 7 2 2" xfId="8946"/>
    <cellStyle name="40% - Accent5 12 2 7 2 2 2" xfId="8947"/>
    <cellStyle name="40% - Accent5 12 2 7 2 3" xfId="8948"/>
    <cellStyle name="40% - Accent5 12 2 7 3" xfId="8949"/>
    <cellStyle name="40% - Accent5 12 2 7 3 2" xfId="8950"/>
    <cellStyle name="40% - Accent5 12 2 7 4" xfId="8951"/>
    <cellStyle name="40% - Accent5 12 2 8" xfId="8952"/>
    <cellStyle name="40% - Accent5 12 2 8 2" xfId="8953"/>
    <cellStyle name="40% - Accent5 12 2 8 2 2" xfId="8954"/>
    <cellStyle name="40% - Accent5 12 2 8 3" xfId="8955"/>
    <cellStyle name="40% - Accent5 12 2 9" xfId="8956"/>
    <cellStyle name="40% - Accent5 12 2 9 2" xfId="8957"/>
    <cellStyle name="40% - Accent5 12 2 9 2 2" xfId="8958"/>
    <cellStyle name="40% - Accent5 12 2 9 3" xfId="8959"/>
    <cellStyle name="40% - Accent5 12 3" xfId="8960"/>
    <cellStyle name="40% - Accent5 12 3 10" xfId="8961"/>
    <cellStyle name="40% - Accent5 12 3 10 2" xfId="8962"/>
    <cellStyle name="40% - Accent5 12 3 11" xfId="8963"/>
    <cellStyle name="40% - Accent5 12 3 2" xfId="8964"/>
    <cellStyle name="40% - Accent5 12 3 2 2" xfId="8965"/>
    <cellStyle name="40% - Accent5 12 3 2 2 2" xfId="8966"/>
    <cellStyle name="40% - Accent5 12 3 2 2 2 2" xfId="8967"/>
    <cellStyle name="40% - Accent5 12 3 2 2 2 2 2" xfId="8968"/>
    <cellStyle name="40% - Accent5 12 3 2 2 2 2 2 2" xfId="8969"/>
    <cellStyle name="40% - Accent5 12 3 2 2 2 2 3" xfId="8970"/>
    <cellStyle name="40% - Accent5 12 3 2 2 2 3" xfId="8971"/>
    <cellStyle name="40% - Accent5 12 3 2 2 2 3 2" xfId="8972"/>
    <cellStyle name="40% - Accent5 12 3 2 2 2 3 2 2" xfId="8973"/>
    <cellStyle name="40% - Accent5 12 3 2 2 2 3 3" xfId="8974"/>
    <cellStyle name="40% - Accent5 12 3 2 2 2 4" xfId="8975"/>
    <cellStyle name="40% - Accent5 12 3 2 2 2 4 2" xfId="8976"/>
    <cellStyle name="40% - Accent5 12 3 2 2 2 5" xfId="8977"/>
    <cellStyle name="40% - Accent5 12 3 2 2 3" xfId="8978"/>
    <cellStyle name="40% - Accent5 12 3 2 2 3 2" xfId="8979"/>
    <cellStyle name="40% - Accent5 12 3 2 2 3 2 2" xfId="8980"/>
    <cellStyle name="40% - Accent5 12 3 2 2 3 3" xfId="8981"/>
    <cellStyle name="40% - Accent5 12 3 2 2 4" xfId="8982"/>
    <cellStyle name="40% - Accent5 12 3 2 2 4 2" xfId="8983"/>
    <cellStyle name="40% - Accent5 12 3 2 2 4 2 2" xfId="8984"/>
    <cellStyle name="40% - Accent5 12 3 2 2 4 3" xfId="8985"/>
    <cellStyle name="40% - Accent5 12 3 2 2 5" xfId="8986"/>
    <cellStyle name="40% - Accent5 12 3 2 2 5 2" xfId="8987"/>
    <cellStyle name="40% - Accent5 12 3 2 2 6" xfId="8988"/>
    <cellStyle name="40% - Accent5 12 3 2 2 6 2" xfId="8989"/>
    <cellStyle name="40% - Accent5 12 3 2 2 7" xfId="8990"/>
    <cellStyle name="40% - Accent5 12 3 2 3" xfId="8991"/>
    <cellStyle name="40% - Accent5 12 3 2 3 2" xfId="8992"/>
    <cellStyle name="40% - Accent5 12 3 2 3 2 2" xfId="8993"/>
    <cellStyle name="40% - Accent5 12 3 2 3 2 2 2" xfId="8994"/>
    <cellStyle name="40% - Accent5 12 3 2 3 2 3" xfId="8995"/>
    <cellStyle name="40% - Accent5 12 3 2 3 3" xfId="8996"/>
    <cellStyle name="40% - Accent5 12 3 2 3 3 2" xfId="8997"/>
    <cellStyle name="40% - Accent5 12 3 2 3 3 2 2" xfId="8998"/>
    <cellStyle name="40% - Accent5 12 3 2 3 3 3" xfId="8999"/>
    <cellStyle name="40% - Accent5 12 3 2 3 4" xfId="9000"/>
    <cellStyle name="40% - Accent5 12 3 2 3 4 2" xfId="9001"/>
    <cellStyle name="40% - Accent5 12 3 2 3 5" xfId="9002"/>
    <cellStyle name="40% - Accent5 12 3 2 4" xfId="9003"/>
    <cellStyle name="40% - Accent5 12 3 2 4 2" xfId="9004"/>
    <cellStyle name="40% - Accent5 12 3 2 4 2 2" xfId="9005"/>
    <cellStyle name="40% - Accent5 12 3 2 4 3" xfId="9006"/>
    <cellStyle name="40% - Accent5 12 3 2 5" xfId="9007"/>
    <cellStyle name="40% - Accent5 12 3 2 5 2" xfId="9008"/>
    <cellStyle name="40% - Accent5 12 3 2 5 2 2" xfId="9009"/>
    <cellStyle name="40% - Accent5 12 3 2 5 3" xfId="9010"/>
    <cellStyle name="40% - Accent5 12 3 2 6" xfId="9011"/>
    <cellStyle name="40% - Accent5 12 3 2 6 2" xfId="9012"/>
    <cellStyle name="40% - Accent5 12 3 2 7" xfId="9013"/>
    <cellStyle name="40% - Accent5 12 3 2 7 2" xfId="9014"/>
    <cellStyle name="40% - Accent5 12 3 2 8" xfId="9015"/>
    <cellStyle name="40% - Accent5 12 3 3" xfId="9016"/>
    <cellStyle name="40% - Accent5 12 3 3 2" xfId="9017"/>
    <cellStyle name="40% - Accent5 12 3 3 2 2" xfId="9018"/>
    <cellStyle name="40% - Accent5 12 3 3 2 2 2" xfId="9019"/>
    <cellStyle name="40% - Accent5 12 3 3 2 2 2 2" xfId="9020"/>
    <cellStyle name="40% - Accent5 12 3 3 2 2 3" xfId="9021"/>
    <cellStyle name="40% - Accent5 12 3 3 2 3" xfId="9022"/>
    <cellStyle name="40% - Accent5 12 3 3 2 3 2" xfId="9023"/>
    <cellStyle name="40% - Accent5 12 3 3 2 3 2 2" xfId="9024"/>
    <cellStyle name="40% - Accent5 12 3 3 2 3 3" xfId="9025"/>
    <cellStyle name="40% - Accent5 12 3 3 2 4" xfId="9026"/>
    <cellStyle name="40% - Accent5 12 3 3 2 4 2" xfId="9027"/>
    <cellStyle name="40% - Accent5 12 3 3 2 5" xfId="9028"/>
    <cellStyle name="40% - Accent5 12 3 3 3" xfId="9029"/>
    <cellStyle name="40% - Accent5 12 3 3 3 2" xfId="9030"/>
    <cellStyle name="40% - Accent5 12 3 3 3 2 2" xfId="9031"/>
    <cellStyle name="40% - Accent5 12 3 3 3 3" xfId="9032"/>
    <cellStyle name="40% - Accent5 12 3 3 4" xfId="9033"/>
    <cellStyle name="40% - Accent5 12 3 3 4 2" xfId="9034"/>
    <cellStyle name="40% - Accent5 12 3 3 4 2 2" xfId="9035"/>
    <cellStyle name="40% - Accent5 12 3 3 4 3" xfId="9036"/>
    <cellStyle name="40% - Accent5 12 3 3 5" xfId="9037"/>
    <cellStyle name="40% - Accent5 12 3 3 5 2" xfId="9038"/>
    <cellStyle name="40% - Accent5 12 3 3 6" xfId="9039"/>
    <cellStyle name="40% - Accent5 12 3 3 6 2" xfId="9040"/>
    <cellStyle name="40% - Accent5 12 3 3 7" xfId="9041"/>
    <cellStyle name="40% - Accent5 12 3 4" xfId="9042"/>
    <cellStyle name="40% - Accent5 12 3 4 2" xfId="9043"/>
    <cellStyle name="40% - Accent5 12 3 4 2 2" xfId="9044"/>
    <cellStyle name="40% - Accent5 12 3 4 2 2 2" xfId="9045"/>
    <cellStyle name="40% - Accent5 12 3 4 2 2 2 2" xfId="9046"/>
    <cellStyle name="40% - Accent5 12 3 4 2 2 3" xfId="9047"/>
    <cellStyle name="40% - Accent5 12 3 4 2 3" xfId="9048"/>
    <cellStyle name="40% - Accent5 12 3 4 2 3 2" xfId="9049"/>
    <cellStyle name="40% - Accent5 12 3 4 2 3 2 2" xfId="9050"/>
    <cellStyle name="40% - Accent5 12 3 4 2 3 3" xfId="9051"/>
    <cellStyle name="40% - Accent5 12 3 4 2 4" xfId="9052"/>
    <cellStyle name="40% - Accent5 12 3 4 2 4 2" xfId="9053"/>
    <cellStyle name="40% - Accent5 12 3 4 2 5" xfId="9054"/>
    <cellStyle name="40% - Accent5 12 3 4 3" xfId="9055"/>
    <cellStyle name="40% - Accent5 12 3 4 3 2" xfId="9056"/>
    <cellStyle name="40% - Accent5 12 3 4 3 2 2" xfId="9057"/>
    <cellStyle name="40% - Accent5 12 3 4 3 3" xfId="9058"/>
    <cellStyle name="40% - Accent5 12 3 4 4" xfId="9059"/>
    <cellStyle name="40% - Accent5 12 3 4 4 2" xfId="9060"/>
    <cellStyle name="40% - Accent5 12 3 4 4 2 2" xfId="9061"/>
    <cellStyle name="40% - Accent5 12 3 4 4 3" xfId="9062"/>
    <cellStyle name="40% - Accent5 12 3 4 5" xfId="9063"/>
    <cellStyle name="40% - Accent5 12 3 4 5 2" xfId="9064"/>
    <cellStyle name="40% - Accent5 12 3 4 6" xfId="9065"/>
    <cellStyle name="40% - Accent5 12 3 4 6 2" xfId="9066"/>
    <cellStyle name="40% - Accent5 12 3 4 7" xfId="9067"/>
    <cellStyle name="40% - Accent5 12 3 5" xfId="9068"/>
    <cellStyle name="40% - Accent5 12 3 5 2" xfId="9069"/>
    <cellStyle name="40% - Accent5 12 3 5 2 2" xfId="9070"/>
    <cellStyle name="40% - Accent5 12 3 5 2 2 2" xfId="9071"/>
    <cellStyle name="40% - Accent5 12 3 5 2 3" xfId="9072"/>
    <cellStyle name="40% - Accent5 12 3 5 3" xfId="9073"/>
    <cellStyle name="40% - Accent5 12 3 5 3 2" xfId="9074"/>
    <cellStyle name="40% - Accent5 12 3 5 3 2 2" xfId="9075"/>
    <cellStyle name="40% - Accent5 12 3 5 3 3" xfId="9076"/>
    <cellStyle name="40% - Accent5 12 3 5 4" xfId="9077"/>
    <cellStyle name="40% - Accent5 12 3 5 4 2" xfId="9078"/>
    <cellStyle name="40% - Accent5 12 3 5 5" xfId="9079"/>
    <cellStyle name="40% - Accent5 12 3 6" xfId="9080"/>
    <cellStyle name="40% - Accent5 12 3 6 2" xfId="9081"/>
    <cellStyle name="40% - Accent5 12 3 6 2 2" xfId="9082"/>
    <cellStyle name="40% - Accent5 12 3 6 2 2 2" xfId="9083"/>
    <cellStyle name="40% - Accent5 12 3 6 2 3" xfId="9084"/>
    <cellStyle name="40% - Accent5 12 3 6 3" xfId="9085"/>
    <cellStyle name="40% - Accent5 12 3 6 3 2" xfId="9086"/>
    <cellStyle name="40% - Accent5 12 3 6 4" xfId="9087"/>
    <cellStyle name="40% - Accent5 12 3 7" xfId="9088"/>
    <cellStyle name="40% - Accent5 12 3 7 2" xfId="9089"/>
    <cellStyle name="40% - Accent5 12 3 7 2 2" xfId="9090"/>
    <cellStyle name="40% - Accent5 12 3 7 3" xfId="9091"/>
    <cellStyle name="40% - Accent5 12 3 8" xfId="9092"/>
    <cellStyle name="40% - Accent5 12 3 8 2" xfId="9093"/>
    <cellStyle name="40% - Accent5 12 3 8 2 2" xfId="9094"/>
    <cellStyle name="40% - Accent5 12 3 8 3" xfId="9095"/>
    <cellStyle name="40% - Accent5 12 3 9" xfId="9096"/>
    <cellStyle name="40% - Accent5 12 3 9 2" xfId="9097"/>
    <cellStyle name="40% - Accent5 12 4" xfId="9098"/>
    <cellStyle name="40% - Accent5 12 4 10" xfId="9099"/>
    <cellStyle name="40% - Accent5 12 4 10 2" xfId="9100"/>
    <cellStyle name="40% - Accent5 12 4 11" xfId="9101"/>
    <cellStyle name="40% - Accent5 12 4 2" xfId="9102"/>
    <cellStyle name="40% - Accent5 12 4 2 2" xfId="9103"/>
    <cellStyle name="40% - Accent5 12 4 2 2 2" xfId="9104"/>
    <cellStyle name="40% - Accent5 12 4 2 2 2 2" xfId="9105"/>
    <cellStyle name="40% - Accent5 12 4 2 2 2 2 2" xfId="9106"/>
    <cellStyle name="40% - Accent5 12 4 2 2 2 2 2 2" xfId="9107"/>
    <cellStyle name="40% - Accent5 12 4 2 2 2 2 3" xfId="9108"/>
    <cellStyle name="40% - Accent5 12 4 2 2 2 3" xfId="9109"/>
    <cellStyle name="40% - Accent5 12 4 2 2 2 3 2" xfId="9110"/>
    <cellStyle name="40% - Accent5 12 4 2 2 2 3 2 2" xfId="9111"/>
    <cellStyle name="40% - Accent5 12 4 2 2 2 3 3" xfId="9112"/>
    <cellStyle name="40% - Accent5 12 4 2 2 2 4" xfId="9113"/>
    <cellStyle name="40% - Accent5 12 4 2 2 2 4 2" xfId="9114"/>
    <cellStyle name="40% - Accent5 12 4 2 2 2 5" xfId="9115"/>
    <cellStyle name="40% - Accent5 12 4 2 2 3" xfId="9116"/>
    <cellStyle name="40% - Accent5 12 4 2 2 3 2" xfId="9117"/>
    <cellStyle name="40% - Accent5 12 4 2 2 3 2 2" xfId="9118"/>
    <cellStyle name="40% - Accent5 12 4 2 2 3 3" xfId="9119"/>
    <cellStyle name="40% - Accent5 12 4 2 2 4" xfId="9120"/>
    <cellStyle name="40% - Accent5 12 4 2 2 4 2" xfId="9121"/>
    <cellStyle name="40% - Accent5 12 4 2 2 4 2 2" xfId="9122"/>
    <cellStyle name="40% - Accent5 12 4 2 2 4 3" xfId="9123"/>
    <cellStyle name="40% - Accent5 12 4 2 2 5" xfId="9124"/>
    <cellStyle name="40% - Accent5 12 4 2 2 5 2" xfId="9125"/>
    <cellStyle name="40% - Accent5 12 4 2 2 6" xfId="9126"/>
    <cellStyle name="40% - Accent5 12 4 2 2 6 2" xfId="9127"/>
    <cellStyle name="40% - Accent5 12 4 2 2 7" xfId="9128"/>
    <cellStyle name="40% - Accent5 12 4 2 3" xfId="9129"/>
    <cellStyle name="40% - Accent5 12 4 2 3 2" xfId="9130"/>
    <cellStyle name="40% - Accent5 12 4 2 3 2 2" xfId="9131"/>
    <cellStyle name="40% - Accent5 12 4 2 3 2 2 2" xfId="9132"/>
    <cellStyle name="40% - Accent5 12 4 2 3 2 3" xfId="9133"/>
    <cellStyle name="40% - Accent5 12 4 2 3 3" xfId="9134"/>
    <cellStyle name="40% - Accent5 12 4 2 3 3 2" xfId="9135"/>
    <cellStyle name="40% - Accent5 12 4 2 3 3 2 2" xfId="9136"/>
    <cellStyle name="40% - Accent5 12 4 2 3 3 3" xfId="9137"/>
    <cellStyle name="40% - Accent5 12 4 2 3 4" xfId="9138"/>
    <cellStyle name="40% - Accent5 12 4 2 3 4 2" xfId="9139"/>
    <cellStyle name="40% - Accent5 12 4 2 3 5" xfId="9140"/>
    <cellStyle name="40% - Accent5 12 4 2 4" xfId="9141"/>
    <cellStyle name="40% - Accent5 12 4 2 4 2" xfId="9142"/>
    <cellStyle name="40% - Accent5 12 4 2 4 2 2" xfId="9143"/>
    <cellStyle name="40% - Accent5 12 4 2 4 3" xfId="9144"/>
    <cellStyle name="40% - Accent5 12 4 2 5" xfId="9145"/>
    <cellStyle name="40% - Accent5 12 4 2 5 2" xfId="9146"/>
    <cellStyle name="40% - Accent5 12 4 2 5 2 2" xfId="9147"/>
    <cellStyle name="40% - Accent5 12 4 2 5 3" xfId="9148"/>
    <cellStyle name="40% - Accent5 12 4 2 6" xfId="9149"/>
    <cellStyle name="40% - Accent5 12 4 2 6 2" xfId="9150"/>
    <cellStyle name="40% - Accent5 12 4 2 7" xfId="9151"/>
    <cellStyle name="40% - Accent5 12 4 2 7 2" xfId="9152"/>
    <cellStyle name="40% - Accent5 12 4 2 8" xfId="9153"/>
    <cellStyle name="40% - Accent5 12 4 3" xfId="9154"/>
    <cellStyle name="40% - Accent5 12 4 3 2" xfId="9155"/>
    <cellStyle name="40% - Accent5 12 4 3 2 2" xfId="9156"/>
    <cellStyle name="40% - Accent5 12 4 3 2 2 2" xfId="9157"/>
    <cellStyle name="40% - Accent5 12 4 3 2 2 2 2" xfId="9158"/>
    <cellStyle name="40% - Accent5 12 4 3 2 2 3" xfId="9159"/>
    <cellStyle name="40% - Accent5 12 4 3 2 3" xfId="9160"/>
    <cellStyle name="40% - Accent5 12 4 3 2 3 2" xfId="9161"/>
    <cellStyle name="40% - Accent5 12 4 3 2 3 2 2" xfId="9162"/>
    <cellStyle name="40% - Accent5 12 4 3 2 3 3" xfId="9163"/>
    <cellStyle name="40% - Accent5 12 4 3 2 4" xfId="9164"/>
    <cellStyle name="40% - Accent5 12 4 3 2 4 2" xfId="9165"/>
    <cellStyle name="40% - Accent5 12 4 3 2 5" xfId="9166"/>
    <cellStyle name="40% - Accent5 12 4 3 3" xfId="9167"/>
    <cellStyle name="40% - Accent5 12 4 3 3 2" xfId="9168"/>
    <cellStyle name="40% - Accent5 12 4 3 3 2 2" xfId="9169"/>
    <cellStyle name="40% - Accent5 12 4 3 3 3" xfId="9170"/>
    <cellStyle name="40% - Accent5 12 4 3 4" xfId="9171"/>
    <cellStyle name="40% - Accent5 12 4 3 4 2" xfId="9172"/>
    <cellStyle name="40% - Accent5 12 4 3 4 2 2" xfId="9173"/>
    <cellStyle name="40% - Accent5 12 4 3 4 3" xfId="9174"/>
    <cellStyle name="40% - Accent5 12 4 3 5" xfId="9175"/>
    <cellStyle name="40% - Accent5 12 4 3 5 2" xfId="9176"/>
    <cellStyle name="40% - Accent5 12 4 3 6" xfId="9177"/>
    <cellStyle name="40% - Accent5 12 4 3 6 2" xfId="9178"/>
    <cellStyle name="40% - Accent5 12 4 3 7" xfId="9179"/>
    <cellStyle name="40% - Accent5 12 4 4" xfId="9180"/>
    <cellStyle name="40% - Accent5 12 4 4 2" xfId="9181"/>
    <cellStyle name="40% - Accent5 12 4 4 2 2" xfId="9182"/>
    <cellStyle name="40% - Accent5 12 4 4 2 2 2" xfId="9183"/>
    <cellStyle name="40% - Accent5 12 4 4 2 2 2 2" xfId="9184"/>
    <cellStyle name="40% - Accent5 12 4 4 2 2 3" xfId="9185"/>
    <cellStyle name="40% - Accent5 12 4 4 2 3" xfId="9186"/>
    <cellStyle name="40% - Accent5 12 4 4 2 3 2" xfId="9187"/>
    <cellStyle name="40% - Accent5 12 4 4 2 3 2 2" xfId="9188"/>
    <cellStyle name="40% - Accent5 12 4 4 2 3 3" xfId="9189"/>
    <cellStyle name="40% - Accent5 12 4 4 2 4" xfId="9190"/>
    <cellStyle name="40% - Accent5 12 4 4 2 4 2" xfId="9191"/>
    <cellStyle name="40% - Accent5 12 4 4 2 5" xfId="9192"/>
    <cellStyle name="40% - Accent5 12 4 4 3" xfId="9193"/>
    <cellStyle name="40% - Accent5 12 4 4 3 2" xfId="9194"/>
    <cellStyle name="40% - Accent5 12 4 4 3 2 2" xfId="9195"/>
    <cellStyle name="40% - Accent5 12 4 4 3 3" xfId="9196"/>
    <cellStyle name="40% - Accent5 12 4 4 4" xfId="9197"/>
    <cellStyle name="40% - Accent5 12 4 4 4 2" xfId="9198"/>
    <cellStyle name="40% - Accent5 12 4 4 4 2 2" xfId="9199"/>
    <cellStyle name="40% - Accent5 12 4 4 4 3" xfId="9200"/>
    <cellStyle name="40% - Accent5 12 4 4 5" xfId="9201"/>
    <cellStyle name="40% - Accent5 12 4 4 5 2" xfId="9202"/>
    <cellStyle name="40% - Accent5 12 4 4 6" xfId="9203"/>
    <cellStyle name="40% - Accent5 12 4 4 6 2" xfId="9204"/>
    <cellStyle name="40% - Accent5 12 4 4 7" xfId="9205"/>
    <cellStyle name="40% - Accent5 12 4 5" xfId="9206"/>
    <cellStyle name="40% - Accent5 12 4 5 2" xfId="9207"/>
    <cellStyle name="40% - Accent5 12 4 5 2 2" xfId="9208"/>
    <cellStyle name="40% - Accent5 12 4 5 2 2 2" xfId="9209"/>
    <cellStyle name="40% - Accent5 12 4 5 2 3" xfId="9210"/>
    <cellStyle name="40% - Accent5 12 4 5 3" xfId="9211"/>
    <cellStyle name="40% - Accent5 12 4 5 3 2" xfId="9212"/>
    <cellStyle name="40% - Accent5 12 4 5 3 2 2" xfId="9213"/>
    <cellStyle name="40% - Accent5 12 4 5 3 3" xfId="9214"/>
    <cellStyle name="40% - Accent5 12 4 5 4" xfId="9215"/>
    <cellStyle name="40% - Accent5 12 4 5 4 2" xfId="9216"/>
    <cellStyle name="40% - Accent5 12 4 5 5" xfId="9217"/>
    <cellStyle name="40% - Accent5 12 4 6" xfId="9218"/>
    <cellStyle name="40% - Accent5 12 4 6 2" xfId="9219"/>
    <cellStyle name="40% - Accent5 12 4 6 2 2" xfId="9220"/>
    <cellStyle name="40% - Accent5 12 4 6 2 2 2" xfId="9221"/>
    <cellStyle name="40% - Accent5 12 4 6 2 3" xfId="9222"/>
    <cellStyle name="40% - Accent5 12 4 6 3" xfId="9223"/>
    <cellStyle name="40% - Accent5 12 4 6 3 2" xfId="9224"/>
    <cellStyle name="40% - Accent5 12 4 6 4" xfId="9225"/>
    <cellStyle name="40% - Accent5 12 4 7" xfId="9226"/>
    <cellStyle name="40% - Accent5 12 4 7 2" xfId="9227"/>
    <cellStyle name="40% - Accent5 12 4 7 2 2" xfId="9228"/>
    <cellStyle name="40% - Accent5 12 4 7 3" xfId="9229"/>
    <cellStyle name="40% - Accent5 12 4 8" xfId="9230"/>
    <cellStyle name="40% - Accent5 12 4 8 2" xfId="9231"/>
    <cellStyle name="40% - Accent5 12 4 8 2 2" xfId="9232"/>
    <cellStyle name="40% - Accent5 12 4 8 3" xfId="9233"/>
    <cellStyle name="40% - Accent5 12 4 9" xfId="9234"/>
    <cellStyle name="40% - Accent5 12 4 9 2" xfId="9235"/>
    <cellStyle name="40% - Accent5 12 5" xfId="9236"/>
    <cellStyle name="40% - Accent5 12 5 10" xfId="9237"/>
    <cellStyle name="40% - Accent5 12 5 10 2" xfId="9238"/>
    <cellStyle name="40% - Accent5 12 5 11" xfId="9239"/>
    <cellStyle name="40% - Accent5 12 5 2" xfId="9240"/>
    <cellStyle name="40% - Accent5 12 5 2 2" xfId="9241"/>
    <cellStyle name="40% - Accent5 12 5 2 2 2" xfId="9242"/>
    <cellStyle name="40% - Accent5 12 5 2 2 2 2" xfId="9243"/>
    <cellStyle name="40% - Accent5 12 5 2 2 2 2 2" xfId="9244"/>
    <cellStyle name="40% - Accent5 12 5 2 2 2 2 2 2" xfId="9245"/>
    <cellStyle name="40% - Accent5 12 5 2 2 2 2 3" xfId="9246"/>
    <cellStyle name="40% - Accent5 12 5 2 2 2 3" xfId="9247"/>
    <cellStyle name="40% - Accent5 12 5 2 2 2 3 2" xfId="9248"/>
    <cellStyle name="40% - Accent5 12 5 2 2 2 3 2 2" xfId="9249"/>
    <cellStyle name="40% - Accent5 12 5 2 2 2 3 3" xfId="9250"/>
    <cellStyle name="40% - Accent5 12 5 2 2 2 4" xfId="9251"/>
    <cellStyle name="40% - Accent5 12 5 2 2 2 4 2" xfId="9252"/>
    <cellStyle name="40% - Accent5 12 5 2 2 2 5" xfId="9253"/>
    <cellStyle name="40% - Accent5 12 5 2 2 3" xfId="9254"/>
    <cellStyle name="40% - Accent5 12 5 2 2 3 2" xfId="9255"/>
    <cellStyle name="40% - Accent5 12 5 2 2 3 2 2" xfId="9256"/>
    <cellStyle name="40% - Accent5 12 5 2 2 3 3" xfId="9257"/>
    <cellStyle name="40% - Accent5 12 5 2 2 4" xfId="9258"/>
    <cellStyle name="40% - Accent5 12 5 2 2 4 2" xfId="9259"/>
    <cellStyle name="40% - Accent5 12 5 2 2 4 2 2" xfId="9260"/>
    <cellStyle name="40% - Accent5 12 5 2 2 4 3" xfId="9261"/>
    <cellStyle name="40% - Accent5 12 5 2 2 5" xfId="9262"/>
    <cellStyle name="40% - Accent5 12 5 2 2 5 2" xfId="9263"/>
    <cellStyle name="40% - Accent5 12 5 2 2 6" xfId="9264"/>
    <cellStyle name="40% - Accent5 12 5 2 2 6 2" xfId="9265"/>
    <cellStyle name="40% - Accent5 12 5 2 2 7" xfId="9266"/>
    <cellStyle name="40% - Accent5 12 5 2 3" xfId="9267"/>
    <cellStyle name="40% - Accent5 12 5 2 3 2" xfId="9268"/>
    <cellStyle name="40% - Accent5 12 5 2 3 2 2" xfId="9269"/>
    <cellStyle name="40% - Accent5 12 5 2 3 2 2 2" xfId="9270"/>
    <cellStyle name="40% - Accent5 12 5 2 3 2 3" xfId="9271"/>
    <cellStyle name="40% - Accent5 12 5 2 3 3" xfId="9272"/>
    <cellStyle name="40% - Accent5 12 5 2 3 3 2" xfId="9273"/>
    <cellStyle name="40% - Accent5 12 5 2 3 3 2 2" xfId="9274"/>
    <cellStyle name="40% - Accent5 12 5 2 3 3 3" xfId="9275"/>
    <cellStyle name="40% - Accent5 12 5 2 3 4" xfId="9276"/>
    <cellStyle name="40% - Accent5 12 5 2 3 4 2" xfId="9277"/>
    <cellStyle name="40% - Accent5 12 5 2 3 5" xfId="9278"/>
    <cellStyle name="40% - Accent5 12 5 2 4" xfId="9279"/>
    <cellStyle name="40% - Accent5 12 5 2 4 2" xfId="9280"/>
    <cellStyle name="40% - Accent5 12 5 2 4 2 2" xfId="9281"/>
    <cellStyle name="40% - Accent5 12 5 2 4 3" xfId="9282"/>
    <cellStyle name="40% - Accent5 12 5 2 5" xfId="9283"/>
    <cellStyle name="40% - Accent5 12 5 2 5 2" xfId="9284"/>
    <cellStyle name="40% - Accent5 12 5 2 5 2 2" xfId="9285"/>
    <cellStyle name="40% - Accent5 12 5 2 5 3" xfId="9286"/>
    <cellStyle name="40% - Accent5 12 5 2 6" xfId="9287"/>
    <cellStyle name="40% - Accent5 12 5 2 6 2" xfId="9288"/>
    <cellStyle name="40% - Accent5 12 5 2 7" xfId="9289"/>
    <cellStyle name="40% - Accent5 12 5 2 7 2" xfId="9290"/>
    <cellStyle name="40% - Accent5 12 5 2 8" xfId="9291"/>
    <cellStyle name="40% - Accent5 12 5 3" xfId="9292"/>
    <cellStyle name="40% - Accent5 12 5 3 2" xfId="9293"/>
    <cellStyle name="40% - Accent5 12 5 3 2 2" xfId="9294"/>
    <cellStyle name="40% - Accent5 12 5 3 2 2 2" xfId="9295"/>
    <cellStyle name="40% - Accent5 12 5 3 2 2 2 2" xfId="9296"/>
    <cellStyle name="40% - Accent5 12 5 3 2 2 3" xfId="9297"/>
    <cellStyle name="40% - Accent5 12 5 3 2 3" xfId="9298"/>
    <cellStyle name="40% - Accent5 12 5 3 2 3 2" xfId="9299"/>
    <cellStyle name="40% - Accent5 12 5 3 2 3 2 2" xfId="9300"/>
    <cellStyle name="40% - Accent5 12 5 3 2 3 3" xfId="9301"/>
    <cellStyle name="40% - Accent5 12 5 3 2 4" xfId="9302"/>
    <cellStyle name="40% - Accent5 12 5 3 2 4 2" xfId="9303"/>
    <cellStyle name="40% - Accent5 12 5 3 2 5" xfId="9304"/>
    <cellStyle name="40% - Accent5 12 5 3 3" xfId="9305"/>
    <cellStyle name="40% - Accent5 12 5 3 3 2" xfId="9306"/>
    <cellStyle name="40% - Accent5 12 5 3 3 2 2" xfId="9307"/>
    <cellStyle name="40% - Accent5 12 5 3 3 3" xfId="9308"/>
    <cellStyle name="40% - Accent5 12 5 3 4" xfId="9309"/>
    <cellStyle name="40% - Accent5 12 5 3 4 2" xfId="9310"/>
    <cellStyle name="40% - Accent5 12 5 3 4 2 2" xfId="9311"/>
    <cellStyle name="40% - Accent5 12 5 3 4 3" xfId="9312"/>
    <cellStyle name="40% - Accent5 12 5 3 5" xfId="9313"/>
    <cellStyle name="40% - Accent5 12 5 3 5 2" xfId="9314"/>
    <cellStyle name="40% - Accent5 12 5 3 6" xfId="9315"/>
    <cellStyle name="40% - Accent5 12 5 3 6 2" xfId="9316"/>
    <cellStyle name="40% - Accent5 12 5 3 7" xfId="9317"/>
    <cellStyle name="40% - Accent5 12 5 4" xfId="9318"/>
    <cellStyle name="40% - Accent5 12 5 4 2" xfId="9319"/>
    <cellStyle name="40% - Accent5 12 5 4 2 2" xfId="9320"/>
    <cellStyle name="40% - Accent5 12 5 4 2 2 2" xfId="9321"/>
    <cellStyle name="40% - Accent5 12 5 4 2 2 2 2" xfId="9322"/>
    <cellStyle name="40% - Accent5 12 5 4 2 2 3" xfId="9323"/>
    <cellStyle name="40% - Accent5 12 5 4 2 3" xfId="9324"/>
    <cellStyle name="40% - Accent5 12 5 4 2 3 2" xfId="9325"/>
    <cellStyle name="40% - Accent5 12 5 4 2 3 2 2" xfId="9326"/>
    <cellStyle name="40% - Accent5 12 5 4 2 3 3" xfId="9327"/>
    <cellStyle name="40% - Accent5 12 5 4 2 4" xfId="9328"/>
    <cellStyle name="40% - Accent5 12 5 4 2 4 2" xfId="9329"/>
    <cellStyle name="40% - Accent5 12 5 4 2 5" xfId="9330"/>
    <cellStyle name="40% - Accent5 12 5 4 3" xfId="9331"/>
    <cellStyle name="40% - Accent5 12 5 4 3 2" xfId="9332"/>
    <cellStyle name="40% - Accent5 12 5 4 3 2 2" xfId="9333"/>
    <cellStyle name="40% - Accent5 12 5 4 3 3" xfId="9334"/>
    <cellStyle name="40% - Accent5 12 5 4 4" xfId="9335"/>
    <cellStyle name="40% - Accent5 12 5 4 4 2" xfId="9336"/>
    <cellStyle name="40% - Accent5 12 5 4 4 2 2" xfId="9337"/>
    <cellStyle name="40% - Accent5 12 5 4 4 3" xfId="9338"/>
    <cellStyle name="40% - Accent5 12 5 4 5" xfId="9339"/>
    <cellStyle name="40% - Accent5 12 5 4 5 2" xfId="9340"/>
    <cellStyle name="40% - Accent5 12 5 4 6" xfId="9341"/>
    <cellStyle name="40% - Accent5 12 5 4 6 2" xfId="9342"/>
    <cellStyle name="40% - Accent5 12 5 4 7" xfId="9343"/>
    <cellStyle name="40% - Accent5 12 5 5" xfId="9344"/>
    <cellStyle name="40% - Accent5 12 5 5 2" xfId="9345"/>
    <cellStyle name="40% - Accent5 12 5 5 2 2" xfId="9346"/>
    <cellStyle name="40% - Accent5 12 5 5 2 2 2" xfId="9347"/>
    <cellStyle name="40% - Accent5 12 5 5 2 3" xfId="9348"/>
    <cellStyle name="40% - Accent5 12 5 5 3" xfId="9349"/>
    <cellStyle name="40% - Accent5 12 5 5 3 2" xfId="9350"/>
    <cellStyle name="40% - Accent5 12 5 5 3 2 2" xfId="9351"/>
    <cellStyle name="40% - Accent5 12 5 5 3 3" xfId="9352"/>
    <cellStyle name="40% - Accent5 12 5 5 4" xfId="9353"/>
    <cellStyle name="40% - Accent5 12 5 5 4 2" xfId="9354"/>
    <cellStyle name="40% - Accent5 12 5 5 5" xfId="9355"/>
    <cellStyle name="40% - Accent5 12 5 6" xfId="9356"/>
    <cellStyle name="40% - Accent5 12 5 6 2" xfId="9357"/>
    <cellStyle name="40% - Accent5 12 5 6 2 2" xfId="9358"/>
    <cellStyle name="40% - Accent5 12 5 6 2 2 2" xfId="9359"/>
    <cellStyle name="40% - Accent5 12 5 6 2 3" xfId="9360"/>
    <cellStyle name="40% - Accent5 12 5 6 3" xfId="9361"/>
    <cellStyle name="40% - Accent5 12 5 6 3 2" xfId="9362"/>
    <cellStyle name="40% - Accent5 12 5 6 4" xfId="9363"/>
    <cellStyle name="40% - Accent5 12 5 7" xfId="9364"/>
    <cellStyle name="40% - Accent5 12 5 7 2" xfId="9365"/>
    <cellStyle name="40% - Accent5 12 5 7 2 2" xfId="9366"/>
    <cellStyle name="40% - Accent5 12 5 7 3" xfId="9367"/>
    <cellStyle name="40% - Accent5 12 5 8" xfId="9368"/>
    <cellStyle name="40% - Accent5 12 5 8 2" xfId="9369"/>
    <cellStyle name="40% - Accent5 12 5 8 2 2" xfId="9370"/>
    <cellStyle name="40% - Accent5 12 5 8 3" xfId="9371"/>
    <cellStyle name="40% - Accent5 12 5 9" xfId="9372"/>
    <cellStyle name="40% - Accent5 12 5 9 2" xfId="9373"/>
    <cellStyle name="40% - Accent5 12 6" xfId="9374"/>
    <cellStyle name="40% - Accent5 12 6 2" xfId="9375"/>
    <cellStyle name="40% - Accent5 12 6 2 2" xfId="9376"/>
    <cellStyle name="40% - Accent5 12 6 2 2 2" xfId="9377"/>
    <cellStyle name="40% - Accent5 12 6 2 2 2 2" xfId="9378"/>
    <cellStyle name="40% - Accent5 12 6 2 2 2 2 2" xfId="9379"/>
    <cellStyle name="40% - Accent5 12 6 2 2 2 3" xfId="9380"/>
    <cellStyle name="40% - Accent5 12 6 2 2 3" xfId="9381"/>
    <cellStyle name="40% - Accent5 12 6 2 2 3 2" xfId="9382"/>
    <cellStyle name="40% - Accent5 12 6 2 2 3 2 2" xfId="9383"/>
    <cellStyle name="40% - Accent5 12 6 2 2 3 3" xfId="9384"/>
    <cellStyle name="40% - Accent5 12 6 2 2 4" xfId="9385"/>
    <cellStyle name="40% - Accent5 12 6 2 2 4 2" xfId="9386"/>
    <cellStyle name="40% - Accent5 12 6 2 2 5" xfId="9387"/>
    <cellStyle name="40% - Accent5 12 6 2 3" xfId="9388"/>
    <cellStyle name="40% - Accent5 12 6 2 3 2" xfId="9389"/>
    <cellStyle name="40% - Accent5 12 6 2 3 2 2" xfId="9390"/>
    <cellStyle name="40% - Accent5 12 6 2 3 3" xfId="9391"/>
    <cellStyle name="40% - Accent5 12 6 2 4" xfId="9392"/>
    <cellStyle name="40% - Accent5 12 6 2 4 2" xfId="9393"/>
    <cellStyle name="40% - Accent5 12 6 2 4 2 2" xfId="9394"/>
    <cellStyle name="40% - Accent5 12 6 2 4 3" xfId="9395"/>
    <cellStyle name="40% - Accent5 12 6 2 5" xfId="9396"/>
    <cellStyle name="40% - Accent5 12 6 2 5 2" xfId="9397"/>
    <cellStyle name="40% - Accent5 12 6 2 6" xfId="9398"/>
    <cellStyle name="40% - Accent5 12 6 2 6 2" xfId="9399"/>
    <cellStyle name="40% - Accent5 12 6 2 7" xfId="9400"/>
    <cellStyle name="40% - Accent5 12 6 3" xfId="9401"/>
    <cellStyle name="40% - Accent5 12 6 3 2" xfId="9402"/>
    <cellStyle name="40% - Accent5 12 6 3 2 2" xfId="9403"/>
    <cellStyle name="40% - Accent5 12 6 3 2 2 2" xfId="9404"/>
    <cellStyle name="40% - Accent5 12 6 3 2 3" xfId="9405"/>
    <cellStyle name="40% - Accent5 12 6 3 3" xfId="9406"/>
    <cellStyle name="40% - Accent5 12 6 3 3 2" xfId="9407"/>
    <cellStyle name="40% - Accent5 12 6 3 3 2 2" xfId="9408"/>
    <cellStyle name="40% - Accent5 12 6 3 3 3" xfId="9409"/>
    <cellStyle name="40% - Accent5 12 6 3 4" xfId="9410"/>
    <cellStyle name="40% - Accent5 12 6 3 4 2" xfId="9411"/>
    <cellStyle name="40% - Accent5 12 6 3 5" xfId="9412"/>
    <cellStyle name="40% - Accent5 12 6 4" xfId="9413"/>
    <cellStyle name="40% - Accent5 12 6 4 2" xfId="9414"/>
    <cellStyle name="40% - Accent5 12 6 4 2 2" xfId="9415"/>
    <cellStyle name="40% - Accent5 12 6 4 3" xfId="9416"/>
    <cellStyle name="40% - Accent5 12 6 5" xfId="9417"/>
    <cellStyle name="40% - Accent5 12 6 5 2" xfId="9418"/>
    <cellStyle name="40% - Accent5 12 6 5 2 2" xfId="9419"/>
    <cellStyle name="40% - Accent5 12 6 5 3" xfId="9420"/>
    <cellStyle name="40% - Accent5 12 6 6" xfId="9421"/>
    <cellStyle name="40% - Accent5 12 6 6 2" xfId="9422"/>
    <cellStyle name="40% - Accent5 12 6 7" xfId="9423"/>
    <cellStyle name="40% - Accent5 12 6 7 2" xfId="9424"/>
    <cellStyle name="40% - Accent5 12 6 8" xfId="9425"/>
    <cellStyle name="40% - Accent5 12 7" xfId="9426"/>
    <cellStyle name="40% - Accent5 12 7 2" xfId="9427"/>
    <cellStyle name="40% - Accent5 12 7 2 2" xfId="9428"/>
    <cellStyle name="40% - Accent5 12 7 2 2 2" xfId="9429"/>
    <cellStyle name="40% - Accent5 12 7 2 2 2 2" xfId="9430"/>
    <cellStyle name="40% - Accent5 12 7 2 2 3" xfId="9431"/>
    <cellStyle name="40% - Accent5 12 7 2 3" xfId="9432"/>
    <cellStyle name="40% - Accent5 12 7 2 3 2" xfId="9433"/>
    <cellStyle name="40% - Accent5 12 7 2 3 2 2" xfId="9434"/>
    <cellStyle name="40% - Accent5 12 7 2 3 3" xfId="9435"/>
    <cellStyle name="40% - Accent5 12 7 2 4" xfId="9436"/>
    <cellStyle name="40% - Accent5 12 7 2 4 2" xfId="9437"/>
    <cellStyle name="40% - Accent5 12 7 2 5" xfId="9438"/>
    <cellStyle name="40% - Accent5 12 7 3" xfId="9439"/>
    <cellStyle name="40% - Accent5 12 7 3 2" xfId="9440"/>
    <cellStyle name="40% - Accent5 12 7 3 2 2" xfId="9441"/>
    <cellStyle name="40% - Accent5 12 7 3 3" xfId="9442"/>
    <cellStyle name="40% - Accent5 12 7 4" xfId="9443"/>
    <cellStyle name="40% - Accent5 12 7 4 2" xfId="9444"/>
    <cellStyle name="40% - Accent5 12 7 4 2 2" xfId="9445"/>
    <cellStyle name="40% - Accent5 12 7 4 3" xfId="9446"/>
    <cellStyle name="40% - Accent5 12 7 5" xfId="9447"/>
    <cellStyle name="40% - Accent5 12 7 5 2" xfId="9448"/>
    <cellStyle name="40% - Accent5 12 7 6" xfId="9449"/>
    <cellStyle name="40% - Accent5 12 7 6 2" xfId="9450"/>
    <cellStyle name="40% - Accent5 12 7 7" xfId="9451"/>
    <cellStyle name="40% - Accent5 12 8" xfId="9452"/>
    <cellStyle name="40% - Accent5 12 8 2" xfId="9453"/>
    <cellStyle name="40% - Accent5 12 8 2 2" xfId="9454"/>
    <cellStyle name="40% - Accent5 12 8 2 2 2" xfId="9455"/>
    <cellStyle name="40% - Accent5 12 8 2 2 2 2" xfId="9456"/>
    <cellStyle name="40% - Accent5 12 8 2 2 3" xfId="9457"/>
    <cellStyle name="40% - Accent5 12 8 2 3" xfId="9458"/>
    <cellStyle name="40% - Accent5 12 8 2 3 2" xfId="9459"/>
    <cellStyle name="40% - Accent5 12 8 2 3 2 2" xfId="9460"/>
    <cellStyle name="40% - Accent5 12 8 2 3 3" xfId="9461"/>
    <cellStyle name="40% - Accent5 12 8 2 4" xfId="9462"/>
    <cellStyle name="40% - Accent5 12 8 2 4 2" xfId="9463"/>
    <cellStyle name="40% - Accent5 12 8 2 5" xfId="9464"/>
    <cellStyle name="40% - Accent5 12 8 3" xfId="9465"/>
    <cellStyle name="40% - Accent5 12 8 3 2" xfId="9466"/>
    <cellStyle name="40% - Accent5 12 8 3 2 2" xfId="9467"/>
    <cellStyle name="40% - Accent5 12 8 3 3" xfId="9468"/>
    <cellStyle name="40% - Accent5 12 8 4" xfId="9469"/>
    <cellStyle name="40% - Accent5 12 8 4 2" xfId="9470"/>
    <cellStyle name="40% - Accent5 12 8 4 2 2" xfId="9471"/>
    <cellStyle name="40% - Accent5 12 8 4 3" xfId="9472"/>
    <cellStyle name="40% - Accent5 12 8 5" xfId="9473"/>
    <cellStyle name="40% - Accent5 12 8 5 2" xfId="9474"/>
    <cellStyle name="40% - Accent5 12 8 6" xfId="9475"/>
    <cellStyle name="40% - Accent5 12 8 6 2" xfId="9476"/>
    <cellStyle name="40% - Accent5 12 8 7" xfId="9477"/>
    <cellStyle name="40% - Accent5 12 9" xfId="9478"/>
    <cellStyle name="40% - Accent5 12 9 2" xfId="9479"/>
    <cellStyle name="40% - Accent5 12 9 2 2" xfId="9480"/>
    <cellStyle name="40% - Accent5 12 9 2 2 2" xfId="9481"/>
    <cellStyle name="40% - Accent5 12 9 2 3" xfId="9482"/>
    <cellStyle name="40% - Accent5 12 9 3" xfId="9483"/>
    <cellStyle name="40% - Accent5 12 9 3 2" xfId="9484"/>
    <cellStyle name="40% - Accent5 12 9 3 2 2" xfId="9485"/>
    <cellStyle name="40% - Accent5 12 9 3 3" xfId="9486"/>
    <cellStyle name="40% - Accent5 12 9 4" xfId="9487"/>
    <cellStyle name="40% - Accent5 12 9 4 2" xfId="9488"/>
    <cellStyle name="40% - Accent5 12 9 5" xfId="9489"/>
    <cellStyle name="40% - Accent5 13" xfId="9490"/>
    <cellStyle name="40% - Accent5 2" xfId="9491"/>
    <cellStyle name="40% - Accent5 2 2" xfId="9492"/>
    <cellStyle name="40% - Accent5 2 2 2" xfId="9493"/>
    <cellStyle name="40% - Accent5 2 3" xfId="9494"/>
    <cellStyle name="40% - Accent5 3" xfId="9495"/>
    <cellStyle name="40% - Accent5 3 2" xfId="9496"/>
    <cellStyle name="40% - Accent5 4" xfId="9497"/>
    <cellStyle name="40% - Accent5 4 2" xfId="9498"/>
    <cellStyle name="40% - Accent5 5" xfId="9499"/>
    <cellStyle name="40% - Accent5 5 2" xfId="9500"/>
    <cellStyle name="40% - Accent5 6" xfId="9501"/>
    <cellStyle name="40% - Accent5 6 2" xfId="9502"/>
    <cellStyle name="40% - Accent5 7" xfId="9503"/>
    <cellStyle name="40% - Accent5 7 2" xfId="9504"/>
    <cellStyle name="40% - Accent5 8" xfId="9505"/>
    <cellStyle name="40% - Accent5 8 2" xfId="9506"/>
    <cellStyle name="40% - Accent5 9" xfId="9507"/>
    <cellStyle name="40% - Accent5 9 2" xfId="9508"/>
    <cellStyle name="40% - Accent6 10" xfId="9509"/>
    <cellStyle name="40% - Accent6 10 2" xfId="9510"/>
    <cellStyle name="40% - Accent6 11" xfId="9511"/>
    <cellStyle name="40% - Accent6 11 2" xfId="9512"/>
    <cellStyle name="40% - Accent6 12" xfId="9513"/>
    <cellStyle name="40% - Accent6 12 10" xfId="9514"/>
    <cellStyle name="40% - Accent6 12 10 2" xfId="9515"/>
    <cellStyle name="40% - Accent6 12 10 2 2" xfId="9516"/>
    <cellStyle name="40% - Accent6 12 10 2 2 2" xfId="9517"/>
    <cellStyle name="40% - Accent6 12 10 2 3" xfId="9518"/>
    <cellStyle name="40% - Accent6 12 10 3" xfId="9519"/>
    <cellStyle name="40% - Accent6 12 10 3 2" xfId="9520"/>
    <cellStyle name="40% - Accent6 12 10 4" xfId="9521"/>
    <cellStyle name="40% - Accent6 12 11" xfId="9522"/>
    <cellStyle name="40% - Accent6 12 11 2" xfId="9523"/>
    <cellStyle name="40% - Accent6 12 11 2 2" xfId="9524"/>
    <cellStyle name="40% - Accent6 12 11 2 2 2" xfId="9525"/>
    <cellStyle name="40% - Accent6 12 11 2 3" xfId="9526"/>
    <cellStyle name="40% - Accent6 12 11 3" xfId="9527"/>
    <cellStyle name="40% - Accent6 12 11 3 2" xfId="9528"/>
    <cellStyle name="40% - Accent6 12 11 4" xfId="9529"/>
    <cellStyle name="40% - Accent6 12 12" xfId="9530"/>
    <cellStyle name="40% - Accent6 12 12 2" xfId="9531"/>
    <cellStyle name="40% - Accent6 12 12 2 2" xfId="9532"/>
    <cellStyle name="40% - Accent6 12 12 3" xfId="9533"/>
    <cellStyle name="40% - Accent6 12 13" xfId="9534"/>
    <cellStyle name="40% - Accent6 12 13 2" xfId="9535"/>
    <cellStyle name="40% - Accent6 12 14" xfId="9536"/>
    <cellStyle name="40% - Accent6 12 14 2" xfId="9537"/>
    <cellStyle name="40% - Accent6 12 15" xfId="9538"/>
    <cellStyle name="40% - Accent6 12 2" xfId="9539"/>
    <cellStyle name="40% - Accent6 12 2 10" xfId="9540"/>
    <cellStyle name="40% - Accent6 12 2 10 2" xfId="9541"/>
    <cellStyle name="40% - Accent6 12 2 11" xfId="9542"/>
    <cellStyle name="40% - Accent6 12 2 11 2" xfId="9543"/>
    <cellStyle name="40% - Accent6 12 2 12" xfId="9544"/>
    <cellStyle name="40% - Accent6 12 2 2" xfId="9545"/>
    <cellStyle name="40% - Accent6 12 2 2 10" xfId="9546"/>
    <cellStyle name="40% - Accent6 12 2 2 10 2" xfId="9547"/>
    <cellStyle name="40% - Accent6 12 2 2 11" xfId="9548"/>
    <cellStyle name="40% - Accent6 12 2 2 2" xfId="9549"/>
    <cellStyle name="40% - Accent6 12 2 2 2 2" xfId="9550"/>
    <cellStyle name="40% - Accent6 12 2 2 2 2 2" xfId="9551"/>
    <cellStyle name="40% - Accent6 12 2 2 2 2 2 2" xfId="9552"/>
    <cellStyle name="40% - Accent6 12 2 2 2 2 2 2 2" xfId="9553"/>
    <cellStyle name="40% - Accent6 12 2 2 2 2 2 2 2 2" xfId="9554"/>
    <cellStyle name="40% - Accent6 12 2 2 2 2 2 2 3" xfId="9555"/>
    <cellStyle name="40% - Accent6 12 2 2 2 2 2 3" xfId="9556"/>
    <cellStyle name="40% - Accent6 12 2 2 2 2 2 3 2" xfId="9557"/>
    <cellStyle name="40% - Accent6 12 2 2 2 2 2 3 2 2" xfId="9558"/>
    <cellStyle name="40% - Accent6 12 2 2 2 2 2 3 3" xfId="9559"/>
    <cellStyle name="40% - Accent6 12 2 2 2 2 2 4" xfId="9560"/>
    <cellStyle name="40% - Accent6 12 2 2 2 2 2 4 2" xfId="9561"/>
    <cellStyle name="40% - Accent6 12 2 2 2 2 2 5" xfId="9562"/>
    <cellStyle name="40% - Accent6 12 2 2 2 2 3" xfId="9563"/>
    <cellStyle name="40% - Accent6 12 2 2 2 2 3 2" xfId="9564"/>
    <cellStyle name="40% - Accent6 12 2 2 2 2 3 2 2" xfId="9565"/>
    <cellStyle name="40% - Accent6 12 2 2 2 2 3 3" xfId="9566"/>
    <cellStyle name="40% - Accent6 12 2 2 2 2 4" xfId="9567"/>
    <cellStyle name="40% - Accent6 12 2 2 2 2 4 2" xfId="9568"/>
    <cellStyle name="40% - Accent6 12 2 2 2 2 4 2 2" xfId="9569"/>
    <cellStyle name="40% - Accent6 12 2 2 2 2 4 3" xfId="9570"/>
    <cellStyle name="40% - Accent6 12 2 2 2 2 5" xfId="9571"/>
    <cellStyle name="40% - Accent6 12 2 2 2 2 5 2" xfId="9572"/>
    <cellStyle name="40% - Accent6 12 2 2 2 2 6" xfId="9573"/>
    <cellStyle name="40% - Accent6 12 2 2 2 2 6 2" xfId="9574"/>
    <cellStyle name="40% - Accent6 12 2 2 2 2 7" xfId="9575"/>
    <cellStyle name="40% - Accent6 12 2 2 2 3" xfId="9576"/>
    <cellStyle name="40% - Accent6 12 2 2 2 3 2" xfId="9577"/>
    <cellStyle name="40% - Accent6 12 2 2 2 3 2 2" xfId="9578"/>
    <cellStyle name="40% - Accent6 12 2 2 2 3 2 2 2" xfId="9579"/>
    <cellStyle name="40% - Accent6 12 2 2 2 3 2 3" xfId="9580"/>
    <cellStyle name="40% - Accent6 12 2 2 2 3 3" xfId="9581"/>
    <cellStyle name="40% - Accent6 12 2 2 2 3 3 2" xfId="9582"/>
    <cellStyle name="40% - Accent6 12 2 2 2 3 3 2 2" xfId="9583"/>
    <cellStyle name="40% - Accent6 12 2 2 2 3 3 3" xfId="9584"/>
    <cellStyle name="40% - Accent6 12 2 2 2 3 4" xfId="9585"/>
    <cellStyle name="40% - Accent6 12 2 2 2 3 4 2" xfId="9586"/>
    <cellStyle name="40% - Accent6 12 2 2 2 3 5" xfId="9587"/>
    <cellStyle name="40% - Accent6 12 2 2 2 4" xfId="9588"/>
    <cellStyle name="40% - Accent6 12 2 2 2 4 2" xfId="9589"/>
    <cellStyle name="40% - Accent6 12 2 2 2 4 2 2" xfId="9590"/>
    <cellStyle name="40% - Accent6 12 2 2 2 4 3" xfId="9591"/>
    <cellStyle name="40% - Accent6 12 2 2 2 5" xfId="9592"/>
    <cellStyle name="40% - Accent6 12 2 2 2 5 2" xfId="9593"/>
    <cellStyle name="40% - Accent6 12 2 2 2 5 2 2" xfId="9594"/>
    <cellStyle name="40% - Accent6 12 2 2 2 5 3" xfId="9595"/>
    <cellStyle name="40% - Accent6 12 2 2 2 6" xfId="9596"/>
    <cellStyle name="40% - Accent6 12 2 2 2 6 2" xfId="9597"/>
    <cellStyle name="40% - Accent6 12 2 2 2 7" xfId="9598"/>
    <cellStyle name="40% - Accent6 12 2 2 2 7 2" xfId="9599"/>
    <cellStyle name="40% - Accent6 12 2 2 2 8" xfId="9600"/>
    <cellStyle name="40% - Accent6 12 2 2 3" xfId="9601"/>
    <cellStyle name="40% - Accent6 12 2 2 3 2" xfId="9602"/>
    <cellStyle name="40% - Accent6 12 2 2 3 2 2" xfId="9603"/>
    <cellStyle name="40% - Accent6 12 2 2 3 2 2 2" xfId="9604"/>
    <cellStyle name="40% - Accent6 12 2 2 3 2 2 2 2" xfId="9605"/>
    <cellStyle name="40% - Accent6 12 2 2 3 2 2 3" xfId="9606"/>
    <cellStyle name="40% - Accent6 12 2 2 3 2 3" xfId="9607"/>
    <cellStyle name="40% - Accent6 12 2 2 3 2 3 2" xfId="9608"/>
    <cellStyle name="40% - Accent6 12 2 2 3 2 3 2 2" xfId="9609"/>
    <cellStyle name="40% - Accent6 12 2 2 3 2 3 3" xfId="9610"/>
    <cellStyle name="40% - Accent6 12 2 2 3 2 4" xfId="9611"/>
    <cellStyle name="40% - Accent6 12 2 2 3 2 4 2" xfId="9612"/>
    <cellStyle name="40% - Accent6 12 2 2 3 2 5" xfId="9613"/>
    <cellStyle name="40% - Accent6 12 2 2 3 3" xfId="9614"/>
    <cellStyle name="40% - Accent6 12 2 2 3 3 2" xfId="9615"/>
    <cellStyle name="40% - Accent6 12 2 2 3 3 2 2" xfId="9616"/>
    <cellStyle name="40% - Accent6 12 2 2 3 3 3" xfId="9617"/>
    <cellStyle name="40% - Accent6 12 2 2 3 4" xfId="9618"/>
    <cellStyle name="40% - Accent6 12 2 2 3 4 2" xfId="9619"/>
    <cellStyle name="40% - Accent6 12 2 2 3 4 2 2" xfId="9620"/>
    <cellStyle name="40% - Accent6 12 2 2 3 4 3" xfId="9621"/>
    <cellStyle name="40% - Accent6 12 2 2 3 5" xfId="9622"/>
    <cellStyle name="40% - Accent6 12 2 2 3 5 2" xfId="9623"/>
    <cellStyle name="40% - Accent6 12 2 2 3 6" xfId="9624"/>
    <cellStyle name="40% - Accent6 12 2 2 3 6 2" xfId="9625"/>
    <cellStyle name="40% - Accent6 12 2 2 3 7" xfId="9626"/>
    <cellStyle name="40% - Accent6 12 2 2 4" xfId="9627"/>
    <cellStyle name="40% - Accent6 12 2 2 4 2" xfId="9628"/>
    <cellStyle name="40% - Accent6 12 2 2 4 2 2" xfId="9629"/>
    <cellStyle name="40% - Accent6 12 2 2 4 2 2 2" xfId="9630"/>
    <cellStyle name="40% - Accent6 12 2 2 4 2 2 2 2" xfId="9631"/>
    <cellStyle name="40% - Accent6 12 2 2 4 2 2 3" xfId="9632"/>
    <cellStyle name="40% - Accent6 12 2 2 4 2 3" xfId="9633"/>
    <cellStyle name="40% - Accent6 12 2 2 4 2 3 2" xfId="9634"/>
    <cellStyle name="40% - Accent6 12 2 2 4 2 3 2 2" xfId="9635"/>
    <cellStyle name="40% - Accent6 12 2 2 4 2 3 3" xfId="9636"/>
    <cellStyle name="40% - Accent6 12 2 2 4 2 4" xfId="9637"/>
    <cellStyle name="40% - Accent6 12 2 2 4 2 4 2" xfId="9638"/>
    <cellStyle name="40% - Accent6 12 2 2 4 2 5" xfId="9639"/>
    <cellStyle name="40% - Accent6 12 2 2 4 3" xfId="9640"/>
    <cellStyle name="40% - Accent6 12 2 2 4 3 2" xfId="9641"/>
    <cellStyle name="40% - Accent6 12 2 2 4 3 2 2" xfId="9642"/>
    <cellStyle name="40% - Accent6 12 2 2 4 3 3" xfId="9643"/>
    <cellStyle name="40% - Accent6 12 2 2 4 4" xfId="9644"/>
    <cellStyle name="40% - Accent6 12 2 2 4 4 2" xfId="9645"/>
    <cellStyle name="40% - Accent6 12 2 2 4 4 2 2" xfId="9646"/>
    <cellStyle name="40% - Accent6 12 2 2 4 4 3" xfId="9647"/>
    <cellStyle name="40% - Accent6 12 2 2 4 5" xfId="9648"/>
    <cellStyle name="40% - Accent6 12 2 2 4 5 2" xfId="9649"/>
    <cellStyle name="40% - Accent6 12 2 2 4 6" xfId="9650"/>
    <cellStyle name="40% - Accent6 12 2 2 4 6 2" xfId="9651"/>
    <cellStyle name="40% - Accent6 12 2 2 4 7" xfId="9652"/>
    <cellStyle name="40% - Accent6 12 2 2 5" xfId="9653"/>
    <cellStyle name="40% - Accent6 12 2 2 5 2" xfId="9654"/>
    <cellStyle name="40% - Accent6 12 2 2 5 2 2" xfId="9655"/>
    <cellStyle name="40% - Accent6 12 2 2 5 2 2 2" xfId="9656"/>
    <cellStyle name="40% - Accent6 12 2 2 5 2 3" xfId="9657"/>
    <cellStyle name="40% - Accent6 12 2 2 5 3" xfId="9658"/>
    <cellStyle name="40% - Accent6 12 2 2 5 3 2" xfId="9659"/>
    <cellStyle name="40% - Accent6 12 2 2 5 3 2 2" xfId="9660"/>
    <cellStyle name="40% - Accent6 12 2 2 5 3 3" xfId="9661"/>
    <cellStyle name="40% - Accent6 12 2 2 5 4" xfId="9662"/>
    <cellStyle name="40% - Accent6 12 2 2 5 4 2" xfId="9663"/>
    <cellStyle name="40% - Accent6 12 2 2 5 5" xfId="9664"/>
    <cellStyle name="40% - Accent6 12 2 2 6" xfId="9665"/>
    <cellStyle name="40% - Accent6 12 2 2 6 2" xfId="9666"/>
    <cellStyle name="40% - Accent6 12 2 2 6 2 2" xfId="9667"/>
    <cellStyle name="40% - Accent6 12 2 2 6 2 2 2" xfId="9668"/>
    <cellStyle name="40% - Accent6 12 2 2 6 2 3" xfId="9669"/>
    <cellStyle name="40% - Accent6 12 2 2 6 3" xfId="9670"/>
    <cellStyle name="40% - Accent6 12 2 2 6 3 2" xfId="9671"/>
    <cellStyle name="40% - Accent6 12 2 2 6 4" xfId="9672"/>
    <cellStyle name="40% - Accent6 12 2 2 7" xfId="9673"/>
    <cellStyle name="40% - Accent6 12 2 2 7 2" xfId="9674"/>
    <cellStyle name="40% - Accent6 12 2 2 7 2 2" xfId="9675"/>
    <cellStyle name="40% - Accent6 12 2 2 7 3" xfId="9676"/>
    <cellStyle name="40% - Accent6 12 2 2 8" xfId="9677"/>
    <cellStyle name="40% - Accent6 12 2 2 8 2" xfId="9678"/>
    <cellStyle name="40% - Accent6 12 2 2 8 2 2" xfId="9679"/>
    <cellStyle name="40% - Accent6 12 2 2 8 3" xfId="9680"/>
    <cellStyle name="40% - Accent6 12 2 2 9" xfId="9681"/>
    <cellStyle name="40% - Accent6 12 2 2 9 2" xfId="9682"/>
    <cellStyle name="40% - Accent6 12 2 3" xfId="9683"/>
    <cellStyle name="40% - Accent6 12 2 3 2" xfId="9684"/>
    <cellStyle name="40% - Accent6 12 2 3 2 2" xfId="9685"/>
    <cellStyle name="40% - Accent6 12 2 3 2 2 2" xfId="9686"/>
    <cellStyle name="40% - Accent6 12 2 3 2 2 2 2" xfId="9687"/>
    <cellStyle name="40% - Accent6 12 2 3 2 2 2 2 2" xfId="9688"/>
    <cellStyle name="40% - Accent6 12 2 3 2 2 2 3" xfId="9689"/>
    <cellStyle name="40% - Accent6 12 2 3 2 2 3" xfId="9690"/>
    <cellStyle name="40% - Accent6 12 2 3 2 2 3 2" xfId="9691"/>
    <cellStyle name="40% - Accent6 12 2 3 2 2 3 2 2" xfId="9692"/>
    <cellStyle name="40% - Accent6 12 2 3 2 2 3 3" xfId="9693"/>
    <cellStyle name="40% - Accent6 12 2 3 2 2 4" xfId="9694"/>
    <cellStyle name="40% - Accent6 12 2 3 2 2 4 2" xfId="9695"/>
    <cellStyle name="40% - Accent6 12 2 3 2 2 5" xfId="9696"/>
    <cellStyle name="40% - Accent6 12 2 3 2 3" xfId="9697"/>
    <cellStyle name="40% - Accent6 12 2 3 2 3 2" xfId="9698"/>
    <cellStyle name="40% - Accent6 12 2 3 2 3 2 2" xfId="9699"/>
    <cellStyle name="40% - Accent6 12 2 3 2 3 3" xfId="9700"/>
    <cellStyle name="40% - Accent6 12 2 3 2 4" xfId="9701"/>
    <cellStyle name="40% - Accent6 12 2 3 2 4 2" xfId="9702"/>
    <cellStyle name="40% - Accent6 12 2 3 2 4 2 2" xfId="9703"/>
    <cellStyle name="40% - Accent6 12 2 3 2 4 3" xfId="9704"/>
    <cellStyle name="40% - Accent6 12 2 3 2 5" xfId="9705"/>
    <cellStyle name="40% - Accent6 12 2 3 2 5 2" xfId="9706"/>
    <cellStyle name="40% - Accent6 12 2 3 2 6" xfId="9707"/>
    <cellStyle name="40% - Accent6 12 2 3 2 6 2" xfId="9708"/>
    <cellStyle name="40% - Accent6 12 2 3 2 7" xfId="9709"/>
    <cellStyle name="40% - Accent6 12 2 3 3" xfId="9710"/>
    <cellStyle name="40% - Accent6 12 2 3 3 2" xfId="9711"/>
    <cellStyle name="40% - Accent6 12 2 3 3 2 2" xfId="9712"/>
    <cellStyle name="40% - Accent6 12 2 3 3 2 2 2" xfId="9713"/>
    <cellStyle name="40% - Accent6 12 2 3 3 2 3" xfId="9714"/>
    <cellStyle name="40% - Accent6 12 2 3 3 3" xfId="9715"/>
    <cellStyle name="40% - Accent6 12 2 3 3 3 2" xfId="9716"/>
    <cellStyle name="40% - Accent6 12 2 3 3 3 2 2" xfId="9717"/>
    <cellStyle name="40% - Accent6 12 2 3 3 3 3" xfId="9718"/>
    <cellStyle name="40% - Accent6 12 2 3 3 4" xfId="9719"/>
    <cellStyle name="40% - Accent6 12 2 3 3 4 2" xfId="9720"/>
    <cellStyle name="40% - Accent6 12 2 3 3 5" xfId="9721"/>
    <cellStyle name="40% - Accent6 12 2 3 4" xfId="9722"/>
    <cellStyle name="40% - Accent6 12 2 3 4 2" xfId="9723"/>
    <cellStyle name="40% - Accent6 12 2 3 4 2 2" xfId="9724"/>
    <cellStyle name="40% - Accent6 12 2 3 4 3" xfId="9725"/>
    <cellStyle name="40% - Accent6 12 2 3 5" xfId="9726"/>
    <cellStyle name="40% - Accent6 12 2 3 5 2" xfId="9727"/>
    <cellStyle name="40% - Accent6 12 2 3 5 2 2" xfId="9728"/>
    <cellStyle name="40% - Accent6 12 2 3 5 3" xfId="9729"/>
    <cellStyle name="40% - Accent6 12 2 3 6" xfId="9730"/>
    <cellStyle name="40% - Accent6 12 2 3 6 2" xfId="9731"/>
    <cellStyle name="40% - Accent6 12 2 3 7" xfId="9732"/>
    <cellStyle name="40% - Accent6 12 2 3 7 2" xfId="9733"/>
    <cellStyle name="40% - Accent6 12 2 3 8" xfId="9734"/>
    <cellStyle name="40% - Accent6 12 2 4" xfId="9735"/>
    <cellStyle name="40% - Accent6 12 2 4 2" xfId="9736"/>
    <cellStyle name="40% - Accent6 12 2 4 2 2" xfId="9737"/>
    <cellStyle name="40% - Accent6 12 2 4 2 2 2" xfId="9738"/>
    <cellStyle name="40% - Accent6 12 2 4 2 2 2 2" xfId="9739"/>
    <cellStyle name="40% - Accent6 12 2 4 2 2 3" xfId="9740"/>
    <cellStyle name="40% - Accent6 12 2 4 2 3" xfId="9741"/>
    <cellStyle name="40% - Accent6 12 2 4 2 3 2" xfId="9742"/>
    <cellStyle name="40% - Accent6 12 2 4 2 3 2 2" xfId="9743"/>
    <cellStyle name="40% - Accent6 12 2 4 2 3 3" xfId="9744"/>
    <cellStyle name="40% - Accent6 12 2 4 2 4" xfId="9745"/>
    <cellStyle name="40% - Accent6 12 2 4 2 4 2" xfId="9746"/>
    <cellStyle name="40% - Accent6 12 2 4 2 5" xfId="9747"/>
    <cellStyle name="40% - Accent6 12 2 4 3" xfId="9748"/>
    <cellStyle name="40% - Accent6 12 2 4 3 2" xfId="9749"/>
    <cellStyle name="40% - Accent6 12 2 4 3 2 2" xfId="9750"/>
    <cellStyle name="40% - Accent6 12 2 4 3 3" xfId="9751"/>
    <cellStyle name="40% - Accent6 12 2 4 4" xfId="9752"/>
    <cellStyle name="40% - Accent6 12 2 4 4 2" xfId="9753"/>
    <cellStyle name="40% - Accent6 12 2 4 4 2 2" xfId="9754"/>
    <cellStyle name="40% - Accent6 12 2 4 4 3" xfId="9755"/>
    <cellStyle name="40% - Accent6 12 2 4 5" xfId="9756"/>
    <cellStyle name="40% - Accent6 12 2 4 5 2" xfId="9757"/>
    <cellStyle name="40% - Accent6 12 2 4 6" xfId="9758"/>
    <cellStyle name="40% - Accent6 12 2 4 6 2" xfId="9759"/>
    <cellStyle name="40% - Accent6 12 2 4 7" xfId="9760"/>
    <cellStyle name="40% - Accent6 12 2 5" xfId="9761"/>
    <cellStyle name="40% - Accent6 12 2 5 2" xfId="9762"/>
    <cellStyle name="40% - Accent6 12 2 5 2 2" xfId="9763"/>
    <cellStyle name="40% - Accent6 12 2 5 2 2 2" xfId="9764"/>
    <cellStyle name="40% - Accent6 12 2 5 2 2 2 2" xfId="9765"/>
    <cellStyle name="40% - Accent6 12 2 5 2 2 3" xfId="9766"/>
    <cellStyle name="40% - Accent6 12 2 5 2 3" xfId="9767"/>
    <cellStyle name="40% - Accent6 12 2 5 2 3 2" xfId="9768"/>
    <cellStyle name="40% - Accent6 12 2 5 2 3 2 2" xfId="9769"/>
    <cellStyle name="40% - Accent6 12 2 5 2 3 3" xfId="9770"/>
    <cellStyle name="40% - Accent6 12 2 5 2 4" xfId="9771"/>
    <cellStyle name="40% - Accent6 12 2 5 2 4 2" xfId="9772"/>
    <cellStyle name="40% - Accent6 12 2 5 2 5" xfId="9773"/>
    <cellStyle name="40% - Accent6 12 2 5 3" xfId="9774"/>
    <cellStyle name="40% - Accent6 12 2 5 3 2" xfId="9775"/>
    <cellStyle name="40% - Accent6 12 2 5 3 2 2" xfId="9776"/>
    <cellStyle name="40% - Accent6 12 2 5 3 3" xfId="9777"/>
    <cellStyle name="40% - Accent6 12 2 5 4" xfId="9778"/>
    <cellStyle name="40% - Accent6 12 2 5 4 2" xfId="9779"/>
    <cellStyle name="40% - Accent6 12 2 5 4 2 2" xfId="9780"/>
    <cellStyle name="40% - Accent6 12 2 5 4 3" xfId="9781"/>
    <cellStyle name="40% - Accent6 12 2 5 5" xfId="9782"/>
    <cellStyle name="40% - Accent6 12 2 5 5 2" xfId="9783"/>
    <cellStyle name="40% - Accent6 12 2 5 6" xfId="9784"/>
    <cellStyle name="40% - Accent6 12 2 5 6 2" xfId="9785"/>
    <cellStyle name="40% - Accent6 12 2 5 7" xfId="9786"/>
    <cellStyle name="40% - Accent6 12 2 6" xfId="9787"/>
    <cellStyle name="40% - Accent6 12 2 6 2" xfId="9788"/>
    <cellStyle name="40% - Accent6 12 2 6 2 2" xfId="9789"/>
    <cellStyle name="40% - Accent6 12 2 6 2 2 2" xfId="9790"/>
    <cellStyle name="40% - Accent6 12 2 6 2 3" xfId="9791"/>
    <cellStyle name="40% - Accent6 12 2 6 3" xfId="9792"/>
    <cellStyle name="40% - Accent6 12 2 6 3 2" xfId="9793"/>
    <cellStyle name="40% - Accent6 12 2 6 3 2 2" xfId="9794"/>
    <cellStyle name="40% - Accent6 12 2 6 3 3" xfId="9795"/>
    <cellStyle name="40% - Accent6 12 2 6 4" xfId="9796"/>
    <cellStyle name="40% - Accent6 12 2 6 4 2" xfId="9797"/>
    <cellStyle name="40% - Accent6 12 2 6 5" xfId="9798"/>
    <cellStyle name="40% - Accent6 12 2 7" xfId="9799"/>
    <cellStyle name="40% - Accent6 12 2 7 2" xfId="9800"/>
    <cellStyle name="40% - Accent6 12 2 7 2 2" xfId="9801"/>
    <cellStyle name="40% - Accent6 12 2 7 2 2 2" xfId="9802"/>
    <cellStyle name="40% - Accent6 12 2 7 2 3" xfId="9803"/>
    <cellStyle name="40% - Accent6 12 2 7 3" xfId="9804"/>
    <cellStyle name="40% - Accent6 12 2 7 3 2" xfId="9805"/>
    <cellStyle name="40% - Accent6 12 2 7 4" xfId="9806"/>
    <cellStyle name="40% - Accent6 12 2 8" xfId="9807"/>
    <cellStyle name="40% - Accent6 12 2 8 2" xfId="9808"/>
    <cellStyle name="40% - Accent6 12 2 8 2 2" xfId="9809"/>
    <cellStyle name="40% - Accent6 12 2 8 3" xfId="9810"/>
    <cellStyle name="40% - Accent6 12 2 9" xfId="9811"/>
    <cellStyle name="40% - Accent6 12 2 9 2" xfId="9812"/>
    <cellStyle name="40% - Accent6 12 2 9 2 2" xfId="9813"/>
    <cellStyle name="40% - Accent6 12 2 9 3" xfId="9814"/>
    <cellStyle name="40% - Accent6 12 3" xfId="9815"/>
    <cellStyle name="40% - Accent6 12 3 10" xfId="9816"/>
    <cellStyle name="40% - Accent6 12 3 10 2" xfId="9817"/>
    <cellStyle name="40% - Accent6 12 3 11" xfId="9818"/>
    <cellStyle name="40% - Accent6 12 3 2" xfId="9819"/>
    <cellStyle name="40% - Accent6 12 3 2 2" xfId="9820"/>
    <cellStyle name="40% - Accent6 12 3 2 2 2" xfId="9821"/>
    <cellStyle name="40% - Accent6 12 3 2 2 2 2" xfId="9822"/>
    <cellStyle name="40% - Accent6 12 3 2 2 2 2 2" xfId="9823"/>
    <cellStyle name="40% - Accent6 12 3 2 2 2 2 2 2" xfId="9824"/>
    <cellStyle name="40% - Accent6 12 3 2 2 2 2 3" xfId="9825"/>
    <cellStyle name="40% - Accent6 12 3 2 2 2 3" xfId="9826"/>
    <cellStyle name="40% - Accent6 12 3 2 2 2 3 2" xfId="9827"/>
    <cellStyle name="40% - Accent6 12 3 2 2 2 3 2 2" xfId="9828"/>
    <cellStyle name="40% - Accent6 12 3 2 2 2 3 3" xfId="9829"/>
    <cellStyle name="40% - Accent6 12 3 2 2 2 4" xfId="9830"/>
    <cellStyle name="40% - Accent6 12 3 2 2 2 4 2" xfId="9831"/>
    <cellStyle name="40% - Accent6 12 3 2 2 2 5" xfId="9832"/>
    <cellStyle name="40% - Accent6 12 3 2 2 3" xfId="9833"/>
    <cellStyle name="40% - Accent6 12 3 2 2 3 2" xfId="9834"/>
    <cellStyle name="40% - Accent6 12 3 2 2 3 2 2" xfId="9835"/>
    <cellStyle name="40% - Accent6 12 3 2 2 3 3" xfId="9836"/>
    <cellStyle name="40% - Accent6 12 3 2 2 4" xfId="9837"/>
    <cellStyle name="40% - Accent6 12 3 2 2 4 2" xfId="9838"/>
    <cellStyle name="40% - Accent6 12 3 2 2 4 2 2" xfId="9839"/>
    <cellStyle name="40% - Accent6 12 3 2 2 4 3" xfId="9840"/>
    <cellStyle name="40% - Accent6 12 3 2 2 5" xfId="9841"/>
    <cellStyle name="40% - Accent6 12 3 2 2 5 2" xfId="9842"/>
    <cellStyle name="40% - Accent6 12 3 2 2 6" xfId="9843"/>
    <cellStyle name="40% - Accent6 12 3 2 2 6 2" xfId="9844"/>
    <cellStyle name="40% - Accent6 12 3 2 2 7" xfId="9845"/>
    <cellStyle name="40% - Accent6 12 3 2 3" xfId="9846"/>
    <cellStyle name="40% - Accent6 12 3 2 3 2" xfId="9847"/>
    <cellStyle name="40% - Accent6 12 3 2 3 2 2" xfId="9848"/>
    <cellStyle name="40% - Accent6 12 3 2 3 2 2 2" xfId="9849"/>
    <cellStyle name="40% - Accent6 12 3 2 3 2 3" xfId="9850"/>
    <cellStyle name="40% - Accent6 12 3 2 3 3" xfId="9851"/>
    <cellStyle name="40% - Accent6 12 3 2 3 3 2" xfId="9852"/>
    <cellStyle name="40% - Accent6 12 3 2 3 3 2 2" xfId="9853"/>
    <cellStyle name="40% - Accent6 12 3 2 3 3 3" xfId="9854"/>
    <cellStyle name="40% - Accent6 12 3 2 3 4" xfId="9855"/>
    <cellStyle name="40% - Accent6 12 3 2 3 4 2" xfId="9856"/>
    <cellStyle name="40% - Accent6 12 3 2 3 5" xfId="9857"/>
    <cellStyle name="40% - Accent6 12 3 2 4" xfId="9858"/>
    <cellStyle name="40% - Accent6 12 3 2 4 2" xfId="9859"/>
    <cellStyle name="40% - Accent6 12 3 2 4 2 2" xfId="9860"/>
    <cellStyle name="40% - Accent6 12 3 2 4 3" xfId="9861"/>
    <cellStyle name="40% - Accent6 12 3 2 5" xfId="9862"/>
    <cellStyle name="40% - Accent6 12 3 2 5 2" xfId="9863"/>
    <cellStyle name="40% - Accent6 12 3 2 5 2 2" xfId="9864"/>
    <cellStyle name="40% - Accent6 12 3 2 5 3" xfId="9865"/>
    <cellStyle name="40% - Accent6 12 3 2 6" xfId="9866"/>
    <cellStyle name="40% - Accent6 12 3 2 6 2" xfId="9867"/>
    <cellStyle name="40% - Accent6 12 3 2 7" xfId="9868"/>
    <cellStyle name="40% - Accent6 12 3 2 7 2" xfId="9869"/>
    <cellStyle name="40% - Accent6 12 3 2 8" xfId="9870"/>
    <cellStyle name="40% - Accent6 12 3 3" xfId="9871"/>
    <cellStyle name="40% - Accent6 12 3 3 2" xfId="9872"/>
    <cellStyle name="40% - Accent6 12 3 3 2 2" xfId="9873"/>
    <cellStyle name="40% - Accent6 12 3 3 2 2 2" xfId="9874"/>
    <cellStyle name="40% - Accent6 12 3 3 2 2 2 2" xfId="9875"/>
    <cellStyle name="40% - Accent6 12 3 3 2 2 3" xfId="9876"/>
    <cellStyle name="40% - Accent6 12 3 3 2 3" xfId="9877"/>
    <cellStyle name="40% - Accent6 12 3 3 2 3 2" xfId="9878"/>
    <cellStyle name="40% - Accent6 12 3 3 2 3 2 2" xfId="9879"/>
    <cellStyle name="40% - Accent6 12 3 3 2 3 3" xfId="9880"/>
    <cellStyle name="40% - Accent6 12 3 3 2 4" xfId="9881"/>
    <cellStyle name="40% - Accent6 12 3 3 2 4 2" xfId="9882"/>
    <cellStyle name="40% - Accent6 12 3 3 2 5" xfId="9883"/>
    <cellStyle name="40% - Accent6 12 3 3 3" xfId="9884"/>
    <cellStyle name="40% - Accent6 12 3 3 3 2" xfId="9885"/>
    <cellStyle name="40% - Accent6 12 3 3 3 2 2" xfId="9886"/>
    <cellStyle name="40% - Accent6 12 3 3 3 3" xfId="9887"/>
    <cellStyle name="40% - Accent6 12 3 3 4" xfId="9888"/>
    <cellStyle name="40% - Accent6 12 3 3 4 2" xfId="9889"/>
    <cellStyle name="40% - Accent6 12 3 3 4 2 2" xfId="9890"/>
    <cellStyle name="40% - Accent6 12 3 3 4 3" xfId="9891"/>
    <cellStyle name="40% - Accent6 12 3 3 5" xfId="9892"/>
    <cellStyle name="40% - Accent6 12 3 3 5 2" xfId="9893"/>
    <cellStyle name="40% - Accent6 12 3 3 6" xfId="9894"/>
    <cellStyle name="40% - Accent6 12 3 3 6 2" xfId="9895"/>
    <cellStyle name="40% - Accent6 12 3 3 7" xfId="9896"/>
    <cellStyle name="40% - Accent6 12 3 4" xfId="9897"/>
    <cellStyle name="40% - Accent6 12 3 4 2" xfId="9898"/>
    <cellStyle name="40% - Accent6 12 3 4 2 2" xfId="9899"/>
    <cellStyle name="40% - Accent6 12 3 4 2 2 2" xfId="9900"/>
    <cellStyle name="40% - Accent6 12 3 4 2 2 2 2" xfId="9901"/>
    <cellStyle name="40% - Accent6 12 3 4 2 2 3" xfId="9902"/>
    <cellStyle name="40% - Accent6 12 3 4 2 3" xfId="9903"/>
    <cellStyle name="40% - Accent6 12 3 4 2 3 2" xfId="9904"/>
    <cellStyle name="40% - Accent6 12 3 4 2 3 2 2" xfId="9905"/>
    <cellStyle name="40% - Accent6 12 3 4 2 3 3" xfId="9906"/>
    <cellStyle name="40% - Accent6 12 3 4 2 4" xfId="9907"/>
    <cellStyle name="40% - Accent6 12 3 4 2 4 2" xfId="9908"/>
    <cellStyle name="40% - Accent6 12 3 4 2 5" xfId="9909"/>
    <cellStyle name="40% - Accent6 12 3 4 3" xfId="9910"/>
    <cellStyle name="40% - Accent6 12 3 4 3 2" xfId="9911"/>
    <cellStyle name="40% - Accent6 12 3 4 3 2 2" xfId="9912"/>
    <cellStyle name="40% - Accent6 12 3 4 3 3" xfId="9913"/>
    <cellStyle name="40% - Accent6 12 3 4 4" xfId="9914"/>
    <cellStyle name="40% - Accent6 12 3 4 4 2" xfId="9915"/>
    <cellStyle name="40% - Accent6 12 3 4 4 2 2" xfId="9916"/>
    <cellStyle name="40% - Accent6 12 3 4 4 3" xfId="9917"/>
    <cellStyle name="40% - Accent6 12 3 4 5" xfId="9918"/>
    <cellStyle name="40% - Accent6 12 3 4 5 2" xfId="9919"/>
    <cellStyle name="40% - Accent6 12 3 4 6" xfId="9920"/>
    <cellStyle name="40% - Accent6 12 3 4 6 2" xfId="9921"/>
    <cellStyle name="40% - Accent6 12 3 4 7" xfId="9922"/>
    <cellStyle name="40% - Accent6 12 3 5" xfId="9923"/>
    <cellStyle name="40% - Accent6 12 3 5 2" xfId="9924"/>
    <cellStyle name="40% - Accent6 12 3 5 2 2" xfId="9925"/>
    <cellStyle name="40% - Accent6 12 3 5 2 2 2" xfId="9926"/>
    <cellStyle name="40% - Accent6 12 3 5 2 3" xfId="9927"/>
    <cellStyle name="40% - Accent6 12 3 5 3" xfId="9928"/>
    <cellStyle name="40% - Accent6 12 3 5 3 2" xfId="9929"/>
    <cellStyle name="40% - Accent6 12 3 5 3 2 2" xfId="9930"/>
    <cellStyle name="40% - Accent6 12 3 5 3 3" xfId="9931"/>
    <cellStyle name="40% - Accent6 12 3 5 4" xfId="9932"/>
    <cellStyle name="40% - Accent6 12 3 5 4 2" xfId="9933"/>
    <cellStyle name="40% - Accent6 12 3 5 5" xfId="9934"/>
    <cellStyle name="40% - Accent6 12 3 6" xfId="9935"/>
    <cellStyle name="40% - Accent6 12 3 6 2" xfId="9936"/>
    <cellStyle name="40% - Accent6 12 3 6 2 2" xfId="9937"/>
    <cellStyle name="40% - Accent6 12 3 6 2 2 2" xfId="9938"/>
    <cellStyle name="40% - Accent6 12 3 6 2 3" xfId="9939"/>
    <cellStyle name="40% - Accent6 12 3 6 3" xfId="9940"/>
    <cellStyle name="40% - Accent6 12 3 6 3 2" xfId="9941"/>
    <cellStyle name="40% - Accent6 12 3 6 4" xfId="9942"/>
    <cellStyle name="40% - Accent6 12 3 7" xfId="9943"/>
    <cellStyle name="40% - Accent6 12 3 7 2" xfId="9944"/>
    <cellStyle name="40% - Accent6 12 3 7 2 2" xfId="9945"/>
    <cellStyle name="40% - Accent6 12 3 7 3" xfId="9946"/>
    <cellStyle name="40% - Accent6 12 3 8" xfId="9947"/>
    <cellStyle name="40% - Accent6 12 3 8 2" xfId="9948"/>
    <cellStyle name="40% - Accent6 12 3 8 2 2" xfId="9949"/>
    <cellStyle name="40% - Accent6 12 3 8 3" xfId="9950"/>
    <cellStyle name="40% - Accent6 12 3 9" xfId="9951"/>
    <cellStyle name="40% - Accent6 12 3 9 2" xfId="9952"/>
    <cellStyle name="40% - Accent6 12 4" xfId="9953"/>
    <cellStyle name="40% - Accent6 12 4 10" xfId="9954"/>
    <cellStyle name="40% - Accent6 12 4 10 2" xfId="9955"/>
    <cellStyle name="40% - Accent6 12 4 11" xfId="9956"/>
    <cellStyle name="40% - Accent6 12 4 2" xfId="9957"/>
    <cellStyle name="40% - Accent6 12 4 2 2" xfId="9958"/>
    <cellStyle name="40% - Accent6 12 4 2 2 2" xfId="9959"/>
    <cellStyle name="40% - Accent6 12 4 2 2 2 2" xfId="9960"/>
    <cellStyle name="40% - Accent6 12 4 2 2 2 2 2" xfId="9961"/>
    <cellStyle name="40% - Accent6 12 4 2 2 2 2 2 2" xfId="9962"/>
    <cellStyle name="40% - Accent6 12 4 2 2 2 2 3" xfId="9963"/>
    <cellStyle name="40% - Accent6 12 4 2 2 2 3" xfId="9964"/>
    <cellStyle name="40% - Accent6 12 4 2 2 2 3 2" xfId="9965"/>
    <cellStyle name="40% - Accent6 12 4 2 2 2 3 2 2" xfId="9966"/>
    <cellStyle name="40% - Accent6 12 4 2 2 2 3 3" xfId="9967"/>
    <cellStyle name="40% - Accent6 12 4 2 2 2 4" xfId="9968"/>
    <cellStyle name="40% - Accent6 12 4 2 2 2 4 2" xfId="9969"/>
    <cellStyle name="40% - Accent6 12 4 2 2 2 5" xfId="9970"/>
    <cellStyle name="40% - Accent6 12 4 2 2 3" xfId="9971"/>
    <cellStyle name="40% - Accent6 12 4 2 2 3 2" xfId="9972"/>
    <cellStyle name="40% - Accent6 12 4 2 2 3 2 2" xfId="9973"/>
    <cellStyle name="40% - Accent6 12 4 2 2 3 3" xfId="9974"/>
    <cellStyle name="40% - Accent6 12 4 2 2 4" xfId="9975"/>
    <cellStyle name="40% - Accent6 12 4 2 2 4 2" xfId="9976"/>
    <cellStyle name="40% - Accent6 12 4 2 2 4 2 2" xfId="9977"/>
    <cellStyle name="40% - Accent6 12 4 2 2 4 3" xfId="9978"/>
    <cellStyle name="40% - Accent6 12 4 2 2 5" xfId="9979"/>
    <cellStyle name="40% - Accent6 12 4 2 2 5 2" xfId="9980"/>
    <cellStyle name="40% - Accent6 12 4 2 2 6" xfId="9981"/>
    <cellStyle name="40% - Accent6 12 4 2 2 6 2" xfId="9982"/>
    <cellStyle name="40% - Accent6 12 4 2 2 7" xfId="9983"/>
    <cellStyle name="40% - Accent6 12 4 2 3" xfId="9984"/>
    <cellStyle name="40% - Accent6 12 4 2 3 2" xfId="9985"/>
    <cellStyle name="40% - Accent6 12 4 2 3 2 2" xfId="9986"/>
    <cellStyle name="40% - Accent6 12 4 2 3 2 2 2" xfId="9987"/>
    <cellStyle name="40% - Accent6 12 4 2 3 2 3" xfId="9988"/>
    <cellStyle name="40% - Accent6 12 4 2 3 3" xfId="9989"/>
    <cellStyle name="40% - Accent6 12 4 2 3 3 2" xfId="9990"/>
    <cellStyle name="40% - Accent6 12 4 2 3 3 2 2" xfId="9991"/>
    <cellStyle name="40% - Accent6 12 4 2 3 3 3" xfId="9992"/>
    <cellStyle name="40% - Accent6 12 4 2 3 4" xfId="9993"/>
    <cellStyle name="40% - Accent6 12 4 2 3 4 2" xfId="9994"/>
    <cellStyle name="40% - Accent6 12 4 2 3 5" xfId="9995"/>
    <cellStyle name="40% - Accent6 12 4 2 4" xfId="9996"/>
    <cellStyle name="40% - Accent6 12 4 2 4 2" xfId="9997"/>
    <cellStyle name="40% - Accent6 12 4 2 4 2 2" xfId="9998"/>
    <cellStyle name="40% - Accent6 12 4 2 4 3" xfId="9999"/>
    <cellStyle name="40% - Accent6 12 4 2 5" xfId="10000"/>
    <cellStyle name="40% - Accent6 12 4 2 5 2" xfId="10001"/>
    <cellStyle name="40% - Accent6 12 4 2 5 2 2" xfId="10002"/>
    <cellStyle name="40% - Accent6 12 4 2 5 3" xfId="10003"/>
    <cellStyle name="40% - Accent6 12 4 2 6" xfId="10004"/>
    <cellStyle name="40% - Accent6 12 4 2 6 2" xfId="10005"/>
    <cellStyle name="40% - Accent6 12 4 2 7" xfId="10006"/>
    <cellStyle name="40% - Accent6 12 4 2 7 2" xfId="10007"/>
    <cellStyle name="40% - Accent6 12 4 2 8" xfId="10008"/>
    <cellStyle name="40% - Accent6 12 4 3" xfId="10009"/>
    <cellStyle name="40% - Accent6 12 4 3 2" xfId="10010"/>
    <cellStyle name="40% - Accent6 12 4 3 2 2" xfId="10011"/>
    <cellStyle name="40% - Accent6 12 4 3 2 2 2" xfId="10012"/>
    <cellStyle name="40% - Accent6 12 4 3 2 2 2 2" xfId="10013"/>
    <cellStyle name="40% - Accent6 12 4 3 2 2 3" xfId="10014"/>
    <cellStyle name="40% - Accent6 12 4 3 2 3" xfId="10015"/>
    <cellStyle name="40% - Accent6 12 4 3 2 3 2" xfId="10016"/>
    <cellStyle name="40% - Accent6 12 4 3 2 3 2 2" xfId="10017"/>
    <cellStyle name="40% - Accent6 12 4 3 2 3 3" xfId="10018"/>
    <cellStyle name="40% - Accent6 12 4 3 2 4" xfId="10019"/>
    <cellStyle name="40% - Accent6 12 4 3 2 4 2" xfId="10020"/>
    <cellStyle name="40% - Accent6 12 4 3 2 5" xfId="10021"/>
    <cellStyle name="40% - Accent6 12 4 3 3" xfId="10022"/>
    <cellStyle name="40% - Accent6 12 4 3 3 2" xfId="10023"/>
    <cellStyle name="40% - Accent6 12 4 3 3 2 2" xfId="10024"/>
    <cellStyle name="40% - Accent6 12 4 3 3 3" xfId="10025"/>
    <cellStyle name="40% - Accent6 12 4 3 4" xfId="10026"/>
    <cellStyle name="40% - Accent6 12 4 3 4 2" xfId="10027"/>
    <cellStyle name="40% - Accent6 12 4 3 4 2 2" xfId="10028"/>
    <cellStyle name="40% - Accent6 12 4 3 4 3" xfId="10029"/>
    <cellStyle name="40% - Accent6 12 4 3 5" xfId="10030"/>
    <cellStyle name="40% - Accent6 12 4 3 5 2" xfId="10031"/>
    <cellStyle name="40% - Accent6 12 4 3 6" xfId="10032"/>
    <cellStyle name="40% - Accent6 12 4 3 6 2" xfId="10033"/>
    <cellStyle name="40% - Accent6 12 4 3 7" xfId="10034"/>
    <cellStyle name="40% - Accent6 12 4 4" xfId="10035"/>
    <cellStyle name="40% - Accent6 12 4 4 2" xfId="10036"/>
    <cellStyle name="40% - Accent6 12 4 4 2 2" xfId="10037"/>
    <cellStyle name="40% - Accent6 12 4 4 2 2 2" xfId="10038"/>
    <cellStyle name="40% - Accent6 12 4 4 2 2 2 2" xfId="10039"/>
    <cellStyle name="40% - Accent6 12 4 4 2 2 3" xfId="10040"/>
    <cellStyle name="40% - Accent6 12 4 4 2 3" xfId="10041"/>
    <cellStyle name="40% - Accent6 12 4 4 2 3 2" xfId="10042"/>
    <cellStyle name="40% - Accent6 12 4 4 2 3 2 2" xfId="10043"/>
    <cellStyle name="40% - Accent6 12 4 4 2 3 3" xfId="10044"/>
    <cellStyle name="40% - Accent6 12 4 4 2 4" xfId="10045"/>
    <cellStyle name="40% - Accent6 12 4 4 2 4 2" xfId="10046"/>
    <cellStyle name="40% - Accent6 12 4 4 2 5" xfId="10047"/>
    <cellStyle name="40% - Accent6 12 4 4 3" xfId="10048"/>
    <cellStyle name="40% - Accent6 12 4 4 3 2" xfId="10049"/>
    <cellStyle name="40% - Accent6 12 4 4 3 2 2" xfId="10050"/>
    <cellStyle name="40% - Accent6 12 4 4 3 3" xfId="10051"/>
    <cellStyle name="40% - Accent6 12 4 4 4" xfId="10052"/>
    <cellStyle name="40% - Accent6 12 4 4 4 2" xfId="10053"/>
    <cellStyle name="40% - Accent6 12 4 4 4 2 2" xfId="10054"/>
    <cellStyle name="40% - Accent6 12 4 4 4 3" xfId="10055"/>
    <cellStyle name="40% - Accent6 12 4 4 5" xfId="10056"/>
    <cellStyle name="40% - Accent6 12 4 4 5 2" xfId="10057"/>
    <cellStyle name="40% - Accent6 12 4 4 6" xfId="10058"/>
    <cellStyle name="40% - Accent6 12 4 4 6 2" xfId="10059"/>
    <cellStyle name="40% - Accent6 12 4 4 7" xfId="10060"/>
    <cellStyle name="40% - Accent6 12 4 5" xfId="10061"/>
    <cellStyle name="40% - Accent6 12 4 5 2" xfId="10062"/>
    <cellStyle name="40% - Accent6 12 4 5 2 2" xfId="10063"/>
    <cellStyle name="40% - Accent6 12 4 5 2 2 2" xfId="10064"/>
    <cellStyle name="40% - Accent6 12 4 5 2 3" xfId="10065"/>
    <cellStyle name="40% - Accent6 12 4 5 3" xfId="10066"/>
    <cellStyle name="40% - Accent6 12 4 5 3 2" xfId="10067"/>
    <cellStyle name="40% - Accent6 12 4 5 3 2 2" xfId="10068"/>
    <cellStyle name="40% - Accent6 12 4 5 3 3" xfId="10069"/>
    <cellStyle name="40% - Accent6 12 4 5 4" xfId="10070"/>
    <cellStyle name="40% - Accent6 12 4 5 4 2" xfId="10071"/>
    <cellStyle name="40% - Accent6 12 4 5 5" xfId="10072"/>
    <cellStyle name="40% - Accent6 12 4 6" xfId="10073"/>
    <cellStyle name="40% - Accent6 12 4 6 2" xfId="10074"/>
    <cellStyle name="40% - Accent6 12 4 6 2 2" xfId="10075"/>
    <cellStyle name="40% - Accent6 12 4 6 2 2 2" xfId="10076"/>
    <cellStyle name="40% - Accent6 12 4 6 2 3" xfId="10077"/>
    <cellStyle name="40% - Accent6 12 4 6 3" xfId="10078"/>
    <cellStyle name="40% - Accent6 12 4 6 3 2" xfId="10079"/>
    <cellStyle name="40% - Accent6 12 4 6 4" xfId="10080"/>
    <cellStyle name="40% - Accent6 12 4 7" xfId="10081"/>
    <cellStyle name="40% - Accent6 12 4 7 2" xfId="10082"/>
    <cellStyle name="40% - Accent6 12 4 7 2 2" xfId="10083"/>
    <cellStyle name="40% - Accent6 12 4 7 3" xfId="10084"/>
    <cellStyle name="40% - Accent6 12 4 8" xfId="10085"/>
    <cellStyle name="40% - Accent6 12 4 8 2" xfId="10086"/>
    <cellStyle name="40% - Accent6 12 4 8 2 2" xfId="10087"/>
    <cellStyle name="40% - Accent6 12 4 8 3" xfId="10088"/>
    <cellStyle name="40% - Accent6 12 4 9" xfId="10089"/>
    <cellStyle name="40% - Accent6 12 4 9 2" xfId="10090"/>
    <cellStyle name="40% - Accent6 12 5" xfId="10091"/>
    <cellStyle name="40% - Accent6 12 5 10" xfId="10092"/>
    <cellStyle name="40% - Accent6 12 5 10 2" xfId="10093"/>
    <cellStyle name="40% - Accent6 12 5 11" xfId="10094"/>
    <cellStyle name="40% - Accent6 12 5 2" xfId="10095"/>
    <cellStyle name="40% - Accent6 12 5 2 2" xfId="10096"/>
    <cellStyle name="40% - Accent6 12 5 2 2 2" xfId="10097"/>
    <cellStyle name="40% - Accent6 12 5 2 2 2 2" xfId="10098"/>
    <cellStyle name="40% - Accent6 12 5 2 2 2 2 2" xfId="10099"/>
    <cellStyle name="40% - Accent6 12 5 2 2 2 2 2 2" xfId="10100"/>
    <cellStyle name="40% - Accent6 12 5 2 2 2 2 3" xfId="10101"/>
    <cellStyle name="40% - Accent6 12 5 2 2 2 3" xfId="10102"/>
    <cellStyle name="40% - Accent6 12 5 2 2 2 3 2" xfId="10103"/>
    <cellStyle name="40% - Accent6 12 5 2 2 2 3 2 2" xfId="10104"/>
    <cellStyle name="40% - Accent6 12 5 2 2 2 3 3" xfId="10105"/>
    <cellStyle name="40% - Accent6 12 5 2 2 2 4" xfId="10106"/>
    <cellStyle name="40% - Accent6 12 5 2 2 2 4 2" xfId="10107"/>
    <cellStyle name="40% - Accent6 12 5 2 2 2 5" xfId="10108"/>
    <cellStyle name="40% - Accent6 12 5 2 2 3" xfId="10109"/>
    <cellStyle name="40% - Accent6 12 5 2 2 3 2" xfId="10110"/>
    <cellStyle name="40% - Accent6 12 5 2 2 3 2 2" xfId="10111"/>
    <cellStyle name="40% - Accent6 12 5 2 2 3 3" xfId="10112"/>
    <cellStyle name="40% - Accent6 12 5 2 2 4" xfId="10113"/>
    <cellStyle name="40% - Accent6 12 5 2 2 4 2" xfId="10114"/>
    <cellStyle name="40% - Accent6 12 5 2 2 4 2 2" xfId="10115"/>
    <cellStyle name="40% - Accent6 12 5 2 2 4 3" xfId="10116"/>
    <cellStyle name="40% - Accent6 12 5 2 2 5" xfId="10117"/>
    <cellStyle name="40% - Accent6 12 5 2 2 5 2" xfId="10118"/>
    <cellStyle name="40% - Accent6 12 5 2 2 6" xfId="10119"/>
    <cellStyle name="40% - Accent6 12 5 2 2 6 2" xfId="10120"/>
    <cellStyle name="40% - Accent6 12 5 2 2 7" xfId="10121"/>
    <cellStyle name="40% - Accent6 12 5 2 3" xfId="10122"/>
    <cellStyle name="40% - Accent6 12 5 2 3 2" xfId="10123"/>
    <cellStyle name="40% - Accent6 12 5 2 3 2 2" xfId="10124"/>
    <cellStyle name="40% - Accent6 12 5 2 3 2 2 2" xfId="10125"/>
    <cellStyle name="40% - Accent6 12 5 2 3 2 3" xfId="10126"/>
    <cellStyle name="40% - Accent6 12 5 2 3 3" xfId="10127"/>
    <cellStyle name="40% - Accent6 12 5 2 3 3 2" xfId="10128"/>
    <cellStyle name="40% - Accent6 12 5 2 3 3 2 2" xfId="10129"/>
    <cellStyle name="40% - Accent6 12 5 2 3 3 3" xfId="10130"/>
    <cellStyle name="40% - Accent6 12 5 2 3 4" xfId="10131"/>
    <cellStyle name="40% - Accent6 12 5 2 3 4 2" xfId="10132"/>
    <cellStyle name="40% - Accent6 12 5 2 3 5" xfId="10133"/>
    <cellStyle name="40% - Accent6 12 5 2 4" xfId="10134"/>
    <cellStyle name="40% - Accent6 12 5 2 4 2" xfId="10135"/>
    <cellStyle name="40% - Accent6 12 5 2 4 2 2" xfId="10136"/>
    <cellStyle name="40% - Accent6 12 5 2 4 3" xfId="10137"/>
    <cellStyle name="40% - Accent6 12 5 2 5" xfId="10138"/>
    <cellStyle name="40% - Accent6 12 5 2 5 2" xfId="10139"/>
    <cellStyle name="40% - Accent6 12 5 2 5 2 2" xfId="10140"/>
    <cellStyle name="40% - Accent6 12 5 2 5 3" xfId="10141"/>
    <cellStyle name="40% - Accent6 12 5 2 6" xfId="10142"/>
    <cellStyle name="40% - Accent6 12 5 2 6 2" xfId="10143"/>
    <cellStyle name="40% - Accent6 12 5 2 7" xfId="10144"/>
    <cellStyle name="40% - Accent6 12 5 2 7 2" xfId="10145"/>
    <cellStyle name="40% - Accent6 12 5 2 8" xfId="10146"/>
    <cellStyle name="40% - Accent6 12 5 3" xfId="10147"/>
    <cellStyle name="40% - Accent6 12 5 3 2" xfId="10148"/>
    <cellStyle name="40% - Accent6 12 5 3 2 2" xfId="10149"/>
    <cellStyle name="40% - Accent6 12 5 3 2 2 2" xfId="10150"/>
    <cellStyle name="40% - Accent6 12 5 3 2 2 2 2" xfId="10151"/>
    <cellStyle name="40% - Accent6 12 5 3 2 2 3" xfId="10152"/>
    <cellStyle name="40% - Accent6 12 5 3 2 3" xfId="10153"/>
    <cellStyle name="40% - Accent6 12 5 3 2 3 2" xfId="10154"/>
    <cellStyle name="40% - Accent6 12 5 3 2 3 2 2" xfId="10155"/>
    <cellStyle name="40% - Accent6 12 5 3 2 3 3" xfId="10156"/>
    <cellStyle name="40% - Accent6 12 5 3 2 4" xfId="10157"/>
    <cellStyle name="40% - Accent6 12 5 3 2 4 2" xfId="10158"/>
    <cellStyle name="40% - Accent6 12 5 3 2 5" xfId="10159"/>
    <cellStyle name="40% - Accent6 12 5 3 3" xfId="10160"/>
    <cellStyle name="40% - Accent6 12 5 3 3 2" xfId="10161"/>
    <cellStyle name="40% - Accent6 12 5 3 3 2 2" xfId="10162"/>
    <cellStyle name="40% - Accent6 12 5 3 3 3" xfId="10163"/>
    <cellStyle name="40% - Accent6 12 5 3 4" xfId="10164"/>
    <cellStyle name="40% - Accent6 12 5 3 4 2" xfId="10165"/>
    <cellStyle name="40% - Accent6 12 5 3 4 2 2" xfId="10166"/>
    <cellStyle name="40% - Accent6 12 5 3 4 3" xfId="10167"/>
    <cellStyle name="40% - Accent6 12 5 3 5" xfId="10168"/>
    <cellStyle name="40% - Accent6 12 5 3 5 2" xfId="10169"/>
    <cellStyle name="40% - Accent6 12 5 3 6" xfId="10170"/>
    <cellStyle name="40% - Accent6 12 5 3 6 2" xfId="10171"/>
    <cellStyle name="40% - Accent6 12 5 3 7" xfId="10172"/>
    <cellStyle name="40% - Accent6 12 5 4" xfId="10173"/>
    <cellStyle name="40% - Accent6 12 5 4 2" xfId="10174"/>
    <cellStyle name="40% - Accent6 12 5 4 2 2" xfId="10175"/>
    <cellStyle name="40% - Accent6 12 5 4 2 2 2" xfId="10176"/>
    <cellStyle name="40% - Accent6 12 5 4 2 2 2 2" xfId="10177"/>
    <cellStyle name="40% - Accent6 12 5 4 2 2 3" xfId="10178"/>
    <cellStyle name="40% - Accent6 12 5 4 2 3" xfId="10179"/>
    <cellStyle name="40% - Accent6 12 5 4 2 3 2" xfId="10180"/>
    <cellStyle name="40% - Accent6 12 5 4 2 3 2 2" xfId="10181"/>
    <cellStyle name="40% - Accent6 12 5 4 2 3 3" xfId="10182"/>
    <cellStyle name="40% - Accent6 12 5 4 2 4" xfId="10183"/>
    <cellStyle name="40% - Accent6 12 5 4 2 4 2" xfId="10184"/>
    <cellStyle name="40% - Accent6 12 5 4 2 5" xfId="10185"/>
    <cellStyle name="40% - Accent6 12 5 4 3" xfId="10186"/>
    <cellStyle name="40% - Accent6 12 5 4 3 2" xfId="10187"/>
    <cellStyle name="40% - Accent6 12 5 4 3 2 2" xfId="10188"/>
    <cellStyle name="40% - Accent6 12 5 4 3 3" xfId="10189"/>
    <cellStyle name="40% - Accent6 12 5 4 4" xfId="10190"/>
    <cellStyle name="40% - Accent6 12 5 4 4 2" xfId="10191"/>
    <cellStyle name="40% - Accent6 12 5 4 4 2 2" xfId="10192"/>
    <cellStyle name="40% - Accent6 12 5 4 4 3" xfId="10193"/>
    <cellStyle name="40% - Accent6 12 5 4 5" xfId="10194"/>
    <cellStyle name="40% - Accent6 12 5 4 5 2" xfId="10195"/>
    <cellStyle name="40% - Accent6 12 5 4 6" xfId="10196"/>
    <cellStyle name="40% - Accent6 12 5 4 6 2" xfId="10197"/>
    <cellStyle name="40% - Accent6 12 5 4 7" xfId="10198"/>
    <cellStyle name="40% - Accent6 12 5 5" xfId="10199"/>
    <cellStyle name="40% - Accent6 12 5 5 2" xfId="10200"/>
    <cellStyle name="40% - Accent6 12 5 5 2 2" xfId="10201"/>
    <cellStyle name="40% - Accent6 12 5 5 2 2 2" xfId="10202"/>
    <cellStyle name="40% - Accent6 12 5 5 2 3" xfId="10203"/>
    <cellStyle name="40% - Accent6 12 5 5 3" xfId="10204"/>
    <cellStyle name="40% - Accent6 12 5 5 3 2" xfId="10205"/>
    <cellStyle name="40% - Accent6 12 5 5 3 2 2" xfId="10206"/>
    <cellStyle name="40% - Accent6 12 5 5 3 3" xfId="10207"/>
    <cellStyle name="40% - Accent6 12 5 5 4" xfId="10208"/>
    <cellStyle name="40% - Accent6 12 5 5 4 2" xfId="10209"/>
    <cellStyle name="40% - Accent6 12 5 5 5" xfId="10210"/>
    <cellStyle name="40% - Accent6 12 5 6" xfId="10211"/>
    <cellStyle name="40% - Accent6 12 5 6 2" xfId="10212"/>
    <cellStyle name="40% - Accent6 12 5 6 2 2" xfId="10213"/>
    <cellStyle name="40% - Accent6 12 5 6 2 2 2" xfId="10214"/>
    <cellStyle name="40% - Accent6 12 5 6 2 3" xfId="10215"/>
    <cellStyle name="40% - Accent6 12 5 6 3" xfId="10216"/>
    <cellStyle name="40% - Accent6 12 5 6 3 2" xfId="10217"/>
    <cellStyle name="40% - Accent6 12 5 6 4" xfId="10218"/>
    <cellStyle name="40% - Accent6 12 5 7" xfId="10219"/>
    <cellStyle name="40% - Accent6 12 5 7 2" xfId="10220"/>
    <cellStyle name="40% - Accent6 12 5 7 2 2" xfId="10221"/>
    <cellStyle name="40% - Accent6 12 5 7 3" xfId="10222"/>
    <cellStyle name="40% - Accent6 12 5 8" xfId="10223"/>
    <cellStyle name="40% - Accent6 12 5 8 2" xfId="10224"/>
    <cellStyle name="40% - Accent6 12 5 8 2 2" xfId="10225"/>
    <cellStyle name="40% - Accent6 12 5 8 3" xfId="10226"/>
    <cellStyle name="40% - Accent6 12 5 9" xfId="10227"/>
    <cellStyle name="40% - Accent6 12 5 9 2" xfId="10228"/>
    <cellStyle name="40% - Accent6 12 6" xfId="10229"/>
    <cellStyle name="40% - Accent6 12 6 2" xfId="10230"/>
    <cellStyle name="40% - Accent6 12 6 2 2" xfId="10231"/>
    <cellStyle name="40% - Accent6 12 6 2 2 2" xfId="10232"/>
    <cellStyle name="40% - Accent6 12 6 2 2 2 2" xfId="10233"/>
    <cellStyle name="40% - Accent6 12 6 2 2 2 2 2" xfId="10234"/>
    <cellStyle name="40% - Accent6 12 6 2 2 2 3" xfId="10235"/>
    <cellStyle name="40% - Accent6 12 6 2 2 3" xfId="10236"/>
    <cellStyle name="40% - Accent6 12 6 2 2 3 2" xfId="10237"/>
    <cellStyle name="40% - Accent6 12 6 2 2 3 2 2" xfId="10238"/>
    <cellStyle name="40% - Accent6 12 6 2 2 3 3" xfId="10239"/>
    <cellStyle name="40% - Accent6 12 6 2 2 4" xfId="10240"/>
    <cellStyle name="40% - Accent6 12 6 2 2 4 2" xfId="10241"/>
    <cellStyle name="40% - Accent6 12 6 2 2 5" xfId="10242"/>
    <cellStyle name="40% - Accent6 12 6 2 3" xfId="10243"/>
    <cellStyle name="40% - Accent6 12 6 2 3 2" xfId="10244"/>
    <cellStyle name="40% - Accent6 12 6 2 3 2 2" xfId="10245"/>
    <cellStyle name="40% - Accent6 12 6 2 3 3" xfId="10246"/>
    <cellStyle name="40% - Accent6 12 6 2 4" xfId="10247"/>
    <cellStyle name="40% - Accent6 12 6 2 4 2" xfId="10248"/>
    <cellStyle name="40% - Accent6 12 6 2 4 2 2" xfId="10249"/>
    <cellStyle name="40% - Accent6 12 6 2 4 3" xfId="10250"/>
    <cellStyle name="40% - Accent6 12 6 2 5" xfId="10251"/>
    <cellStyle name="40% - Accent6 12 6 2 5 2" xfId="10252"/>
    <cellStyle name="40% - Accent6 12 6 2 6" xfId="10253"/>
    <cellStyle name="40% - Accent6 12 6 2 6 2" xfId="10254"/>
    <cellStyle name="40% - Accent6 12 6 2 7" xfId="10255"/>
    <cellStyle name="40% - Accent6 12 6 3" xfId="10256"/>
    <cellStyle name="40% - Accent6 12 6 3 2" xfId="10257"/>
    <cellStyle name="40% - Accent6 12 6 3 2 2" xfId="10258"/>
    <cellStyle name="40% - Accent6 12 6 3 2 2 2" xfId="10259"/>
    <cellStyle name="40% - Accent6 12 6 3 2 3" xfId="10260"/>
    <cellStyle name="40% - Accent6 12 6 3 3" xfId="10261"/>
    <cellStyle name="40% - Accent6 12 6 3 3 2" xfId="10262"/>
    <cellStyle name="40% - Accent6 12 6 3 3 2 2" xfId="10263"/>
    <cellStyle name="40% - Accent6 12 6 3 3 3" xfId="10264"/>
    <cellStyle name="40% - Accent6 12 6 3 4" xfId="10265"/>
    <cellStyle name="40% - Accent6 12 6 3 4 2" xfId="10266"/>
    <cellStyle name="40% - Accent6 12 6 3 5" xfId="10267"/>
    <cellStyle name="40% - Accent6 12 6 4" xfId="10268"/>
    <cellStyle name="40% - Accent6 12 6 4 2" xfId="10269"/>
    <cellStyle name="40% - Accent6 12 6 4 2 2" xfId="10270"/>
    <cellStyle name="40% - Accent6 12 6 4 3" xfId="10271"/>
    <cellStyle name="40% - Accent6 12 6 5" xfId="10272"/>
    <cellStyle name="40% - Accent6 12 6 5 2" xfId="10273"/>
    <cellStyle name="40% - Accent6 12 6 5 2 2" xfId="10274"/>
    <cellStyle name="40% - Accent6 12 6 5 3" xfId="10275"/>
    <cellStyle name="40% - Accent6 12 6 6" xfId="10276"/>
    <cellStyle name="40% - Accent6 12 6 6 2" xfId="10277"/>
    <cellStyle name="40% - Accent6 12 6 7" xfId="10278"/>
    <cellStyle name="40% - Accent6 12 6 7 2" xfId="10279"/>
    <cellStyle name="40% - Accent6 12 6 8" xfId="10280"/>
    <cellStyle name="40% - Accent6 12 7" xfId="10281"/>
    <cellStyle name="40% - Accent6 12 7 2" xfId="10282"/>
    <cellStyle name="40% - Accent6 12 7 2 2" xfId="10283"/>
    <cellStyle name="40% - Accent6 12 7 2 2 2" xfId="10284"/>
    <cellStyle name="40% - Accent6 12 7 2 2 2 2" xfId="10285"/>
    <cellStyle name="40% - Accent6 12 7 2 2 3" xfId="10286"/>
    <cellStyle name="40% - Accent6 12 7 2 3" xfId="10287"/>
    <cellStyle name="40% - Accent6 12 7 2 3 2" xfId="10288"/>
    <cellStyle name="40% - Accent6 12 7 2 3 2 2" xfId="10289"/>
    <cellStyle name="40% - Accent6 12 7 2 3 3" xfId="10290"/>
    <cellStyle name="40% - Accent6 12 7 2 4" xfId="10291"/>
    <cellStyle name="40% - Accent6 12 7 2 4 2" xfId="10292"/>
    <cellStyle name="40% - Accent6 12 7 2 5" xfId="10293"/>
    <cellStyle name="40% - Accent6 12 7 3" xfId="10294"/>
    <cellStyle name="40% - Accent6 12 7 3 2" xfId="10295"/>
    <cellStyle name="40% - Accent6 12 7 3 2 2" xfId="10296"/>
    <cellStyle name="40% - Accent6 12 7 3 3" xfId="10297"/>
    <cellStyle name="40% - Accent6 12 7 4" xfId="10298"/>
    <cellStyle name="40% - Accent6 12 7 4 2" xfId="10299"/>
    <cellStyle name="40% - Accent6 12 7 4 2 2" xfId="10300"/>
    <cellStyle name="40% - Accent6 12 7 4 3" xfId="10301"/>
    <cellStyle name="40% - Accent6 12 7 5" xfId="10302"/>
    <cellStyle name="40% - Accent6 12 7 5 2" xfId="10303"/>
    <cellStyle name="40% - Accent6 12 7 6" xfId="10304"/>
    <cellStyle name="40% - Accent6 12 7 6 2" xfId="10305"/>
    <cellStyle name="40% - Accent6 12 7 7" xfId="10306"/>
    <cellStyle name="40% - Accent6 12 8" xfId="10307"/>
    <cellStyle name="40% - Accent6 12 8 2" xfId="10308"/>
    <cellStyle name="40% - Accent6 12 8 2 2" xfId="10309"/>
    <cellStyle name="40% - Accent6 12 8 2 2 2" xfId="10310"/>
    <cellStyle name="40% - Accent6 12 8 2 2 2 2" xfId="10311"/>
    <cellStyle name="40% - Accent6 12 8 2 2 3" xfId="10312"/>
    <cellStyle name="40% - Accent6 12 8 2 3" xfId="10313"/>
    <cellStyle name="40% - Accent6 12 8 2 3 2" xfId="10314"/>
    <cellStyle name="40% - Accent6 12 8 2 3 2 2" xfId="10315"/>
    <cellStyle name="40% - Accent6 12 8 2 3 3" xfId="10316"/>
    <cellStyle name="40% - Accent6 12 8 2 4" xfId="10317"/>
    <cellStyle name="40% - Accent6 12 8 2 4 2" xfId="10318"/>
    <cellStyle name="40% - Accent6 12 8 2 5" xfId="10319"/>
    <cellStyle name="40% - Accent6 12 8 3" xfId="10320"/>
    <cellStyle name="40% - Accent6 12 8 3 2" xfId="10321"/>
    <cellStyle name="40% - Accent6 12 8 3 2 2" xfId="10322"/>
    <cellStyle name="40% - Accent6 12 8 3 3" xfId="10323"/>
    <cellStyle name="40% - Accent6 12 8 4" xfId="10324"/>
    <cellStyle name="40% - Accent6 12 8 4 2" xfId="10325"/>
    <cellStyle name="40% - Accent6 12 8 4 2 2" xfId="10326"/>
    <cellStyle name="40% - Accent6 12 8 4 3" xfId="10327"/>
    <cellStyle name="40% - Accent6 12 8 5" xfId="10328"/>
    <cellStyle name="40% - Accent6 12 8 5 2" xfId="10329"/>
    <cellStyle name="40% - Accent6 12 8 6" xfId="10330"/>
    <cellStyle name="40% - Accent6 12 8 6 2" xfId="10331"/>
    <cellStyle name="40% - Accent6 12 8 7" xfId="10332"/>
    <cellStyle name="40% - Accent6 12 9" xfId="10333"/>
    <cellStyle name="40% - Accent6 12 9 2" xfId="10334"/>
    <cellStyle name="40% - Accent6 12 9 2 2" xfId="10335"/>
    <cellStyle name="40% - Accent6 12 9 2 2 2" xfId="10336"/>
    <cellStyle name="40% - Accent6 12 9 2 3" xfId="10337"/>
    <cellStyle name="40% - Accent6 12 9 3" xfId="10338"/>
    <cellStyle name="40% - Accent6 12 9 3 2" xfId="10339"/>
    <cellStyle name="40% - Accent6 12 9 3 2 2" xfId="10340"/>
    <cellStyle name="40% - Accent6 12 9 3 3" xfId="10341"/>
    <cellStyle name="40% - Accent6 12 9 4" xfId="10342"/>
    <cellStyle name="40% - Accent6 12 9 4 2" xfId="10343"/>
    <cellStyle name="40% - Accent6 12 9 5" xfId="10344"/>
    <cellStyle name="40% - Accent6 13" xfId="10345"/>
    <cellStyle name="40% - Accent6 2" xfId="10346"/>
    <cellStyle name="40% - Accent6 2 2" xfId="10347"/>
    <cellStyle name="40% - Accent6 2 2 2" xfId="10348"/>
    <cellStyle name="40% - Accent6 2 3" xfId="10349"/>
    <cellStyle name="40% - Accent6 3" xfId="10350"/>
    <cellStyle name="40% - Accent6 3 2" xfId="10351"/>
    <cellStyle name="40% - Accent6 4" xfId="10352"/>
    <cellStyle name="40% - Accent6 4 2" xfId="10353"/>
    <cellStyle name="40% - Accent6 5" xfId="10354"/>
    <cellStyle name="40% - Accent6 5 2" xfId="10355"/>
    <cellStyle name="40% - Accent6 6" xfId="10356"/>
    <cellStyle name="40% - Accent6 6 2" xfId="10357"/>
    <cellStyle name="40% - Accent6 7" xfId="10358"/>
    <cellStyle name="40% - Accent6 7 2" xfId="10359"/>
    <cellStyle name="40% - Accent6 8" xfId="10360"/>
    <cellStyle name="40% - Accent6 8 2" xfId="10361"/>
    <cellStyle name="40% - Accent6 9" xfId="10362"/>
    <cellStyle name="40% - Accent6 9 2" xfId="10363"/>
    <cellStyle name="60 % - Akzent1 2" xfId="10364"/>
    <cellStyle name="60 % - Akzent2 2" xfId="10365"/>
    <cellStyle name="60 % - Akzent3 2" xfId="10366"/>
    <cellStyle name="60 % - Akzent4 2" xfId="10367"/>
    <cellStyle name="60 % - Akzent5 2" xfId="10368"/>
    <cellStyle name="60 % - Akzent6 2" xfId="10369"/>
    <cellStyle name="60 % - Accent1" xfId="10370"/>
    <cellStyle name="60 % - Accent1 2" xfId="10371"/>
    <cellStyle name="60 % - Accent2" xfId="10372"/>
    <cellStyle name="60 % - Accent2 2" xfId="10373"/>
    <cellStyle name="60 % - Accent3" xfId="10374"/>
    <cellStyle name="60 % - Accent3 2" xfId="10375"/>
    <cellStyle name="60 % - Accent4" xfId="10376"/>
    <cellStyle name="60 % - Accent4 2" xfId="10377"/>
    <cellStyle name="60 % - Accent5" xfId="10378"/>
    <cellStyle name="60 % - Accent5 2" xfId="10379"/>
    <cellStyle name="60 % - Accent6" xfId="10380"/>
    <cellStyle name="60 % - Accent6 2" xfId="10381"/>
    <cellStyle name="60% - Accent1 10" xfId="10382"/>
    <cellStyle name="60% - Accent1 10 2" xfId="10383"/>
    <cellStyle name="60% - Accent1 11" xfId="10384"/>
    <cellStyle name="60% - Accent1 11 2" xfId="10385"/>
    <cellStyle name="60% - Accent1 12" xfId="10386"/>
    <cellStyle name="60% - Accent1 2" xfId="10387"/>
    <cellStyle name="60% - Accent1 2 2" xfId="10388"/>
    <cellStyle name="60% - Accent1 3" xfId="10389"/>
    <cellStyle name="60% - Accent1 3 2" xfId="10390"/>
    <cellStyle name="60% - Accent1 4" xfId="10391"/>
    <cellStyle name="60% - Accent1 4 2" xfId="10392"/>
    <cellStyle name="60% - Accent1 5" xfId="10393"/>
    <cellStyle name="60% - Accent1 5 2" xfId="10394"/>
    <cellStyle name="60% - Accent1 6" xfId="10395"/>
    <cellStyle name="60% - Accent1 6 2" xfId="10396"/>
    <cellStyle name="60% - Accent1 7" xfId="10397"/>
    <cellStyle name="60% - Accent1 7 2" xfId="10398"/>
    <cellStyle name="60% - Accent1 8" xfId="10399"/>
    <cellStyle name="60% - Accent1 8 2" xfId="10400"/>
    <cellStyle name="60% - Accent1 9" xfId="10401"/>
    <cellStyle name="60% - Accent1 9 2" xfId="10402"/>
    <cellStyle name="60% - Accent2 10" xfId="10403"/>
    <cellStyle name="60% - Accent2 10 2" xfId="10404"/>
    <cellStyle name="60% - Accent2 11" xfId="10405"/>
    <cellStyle name="60% - Accent2 11 2" xfId="10406"/>
    <cellStyle name="60% - Accent2 12" xfId="10407"/>
    <cellStyle name="60% - Accent2 2" xfId="10408"/>
    <cellStyle name="60% - Accent2 2 2" xfId="10409"/>
    <cellStyle name="60% - Accent2 3" xfId="10410"/>
    <cellStyle name="60% - Accent2 3 2" xfId="10411"/>
    <cellStyle name="60% - Accent2 4" xfId="10412"/>
    <cellStyle name="60% - Accent2 4 2" xfId="10413"/>
    <cellStyle name="60% - Accent2 5" xfId="10414"/>
    <cellStyle name="60% - Accent2 5 2" xfId="10415"/>
    <cellStyle name="60% - Accent2 6" xfId="10416"/>
    <cellStyle name="60% - Accent2 6 2" xfId="10417"/>
    <cellStyle name="60% - Accent2 7" xfId="10418"/>
    <cellStyle name="60% - Accent2 7 2" xfId="10419"/>
    <cellStyle name="60% - Accent2 8" xfId="10420"/>
    <cellStyle name="60% - Accent2 8 2" xfId="10421"/>
    <cellStyle name="60% - Accent2 9" xfId="10422"/>
    <cellStyle name="60% - Accent2 9 2" xfId="10423"/>
    <cellStyle name="60% - Accent3 10" xfId="10424"/>
    <cellStyle name="60% - Accent3 10 2" xfId="10425"/>
    <cellStyle name="60% - Accent3 11" xfId="10426"/>
    <cellStyle name="60% - Accent3 11 2" xfId="10427"/>
    <cellStyle name="60% - Accent3 12" xfId="10428"/>
    <cellStyle name="60% - Accent3 2" xfId="10429"/>
    <cellStyle name="60% - Accent3 2 2" xfId="10430"/>
    <cellStyle name="60% - Accent3 3" xfId="10431"/>
    <cellStyle name="60% - Accent3 3 2" xfId="10432"/>
    <cellStyle name="60% - Accent3 4" xfId="10433"/>
    <cellStyle name="60% - Accent3 4 2" xfId="10434"/>
    <cellStyle name="60% - Accent3 5" xfId="10435"/>
    <cellStyle name="60% - Accent3 5 2" xfId="10436"/>
    <cellStyle name="60% - Accent3 6" xfId="10437"/>
    <cellStyle name="60% - Accent3 6 2" xfId="10438"/>
    <cellStyle name="60% - Accent3 7" xfId="10439"/>
    <cellStyle name="60% - Accent3 7 2" xfId="10440"/>
    <cellStyle name="60% - Accent3 8" xfId="10441"/>
    <cellStyle name="60% - Accent3 8 2" xfId="10442"/>
    <cellStyle name="60% - Accent3 9" xfId="10443"/>
    <cellStyle name="60% - Accent3 9 2" xfId="10444"/>
    <cellStyle name="60% - Accent4 10" xfId="10445"/>
    <cellStyle name="60% - Accent4 10 2" xfId="10446"/>
    <cellStyle name="60% - Accent4 11" xfId="10447"/>
    <cellStyle name="60% - Accent4 11 2" xfId="10448"/>
    <cellStyle name="60% - Accent4 12" xfId="10449"/>
    <cellStyle name="60% - Accent4 2" xfId="10450"/>
    <cellStyle name="60% - Accent4 2 2" xfId="10451"/>
    <cellStyle name="60% - Accent4 3" xfId="10452"/>
    <cellStyle name="60% - Accent4 3 2" xfId="10453"/>
    <cellStyle name="60% - Accent4 4" xfId="10454"/>
    <cellStyle name="60% - Accent4 4 2" xfId="10455"/>
    <cellStyle name="60% - Accent4 5" xfId="10456"/>
    <cellStyle name="60% - Accent4 5 2" xfId="10457"/>
    <cellStyle name="60% - Accent4 6" xfId="10458"/>
    <cellStyle name="60% - Accent4 6 2" xfId="10459"/>
    <cellStyle name="60% - Accent4 7" xfId="10460"/>
    <cellStyle name="60% - Accent4 7 2" xfId="10461"/>
    <cellStyle name="60% - Accent4 8" xfId="10462"/>
    <cellStyle name="60% - Accent4 8 2" xfId="10463"/>
    <cellStyle name="60% - Accent4 9" xfId="10464"/>
    <cellStyle name="60% - Accent4 9 2" xfId="10465"/>
    <cellStyle name="60% - Accent5 10" xfId="10466"/>
    <cellStyle name="60% - Accent5 10 2" xfId="10467"/>
    <cellStyle name="60% - Accent5 11" xfId="10468"/>
    <cellStyle name="60% - Accent5 11 2" xfId="10469"/>
    <cellStyle name="60% - Accent5 12" xfId="10470"/>
    <cellStyle name="60% - Accent5 2" xfId="10471"/>
    <cellStyle name="60% - Accent5 2 2" xfId="10472"/>
    <cellStyle name="60% - Accent5 3" xfId="10473"/>
    <cellStyle name="60% - Accent5 3 2" xfId="10474"/>
    <cellStyle name="60% - Accent5 4" xfId="10475"/>
    <cellStyle name="60% - Accent5 4 2" xfId="10476"/>
    <cellStyle name="60% - Accent5 5" xfId="10477"/>
    <cellStyle name="60% - Accent5 5 2" xfId="10478"/>
    <cellStyle name="60% - Accent5 6" xfId="10479"/>
    <cellStyle name="60% - Accent5 6 2" xfId="10480"/>
    <cellStyle name="60% - Accent5 7" xfId="10481"/>
    <cellStyle name="60% - Accent5 7 2" xfId="10482"/>
    <cellStyle name="60% - Accent5 8" xfId="10483"/>
    <cellStyle name="60% - Accent5 8 2" xfId="10484"/>
    <cellStyle name="60% - Accent5 9" xfId="10485"/>
    <cellStyle name="60% - Accent5 9 2" xfId="10486"/>
    <cellStyle name="60% - Accent6 10" xfId="10487"/>
    <cellStyle name="60% - Accent6 10 2" xfId="10488"/>
    <cellStyle name="60% - Accent6 11" xfId="10489"/>
    <cellStyle name="60% - Accent6 11 2" xfId="10490"/>
    <cellStyle name="60% - Accent6 12" xfId="10491"/>
    <cellStyle name="60% - Accent6 2" xfId="10492"/>
    <cellStyle name="60% - Accent6 2 2" xfId="10493"/>
    <cellStyle name="60% - Accent6 3" xfId="10494"/>
    <cellStyle name="60% - Accent6 3 2" xfId="10495"/>
    <cellStyle name="60% - Accent6 4" xfId="10496"/>
    <cellStyle name="60% - Accent6 4 2" xfId="10497"/>
    <cellStyle name="60% - Accent6 5" xfId="10498"/>
    <cellStyle name="60% - Accent6 5 2" xfId="10499"/>
    <cellStyle name="60% - Accent6 6" xfId="10500"/>
    <cellStyle name="60% - Accent6 6 2" xfId="10501"/>
    <cellStyle name="60% - Accent6 7" xfId="10502"/>
    <cellStyle name="60% - Accent6 7 2" xfId="10503"/>
    <cellStyle name="60% - Accent6 8" xfId="10504"/>
    <cellStyle name="60% - Accent6 8 2" xfId="10505"/>
    <cellStyle name="60% - Accent6 9" xfId="10506"/>
    <cellStyle name="60% - Accent6 9 2" xfId="10507"/>
    <cellStyle name="85" xfId="10508"/>
    <cellStyle name="90" xfId="10509"/>
    <cellStyle name="Accent1 10" xfId="10510"/>
    <cellStyle name="Accent1 10 2" xfId="10511"/>
    <cellStyle name="Accent1 11" xfId="10512"/>
    <cellStyle name="Accent1 11 2" xfId="10513"/>
    <cellStyle name="Accent1 12" xfId="10514"/>
    <cellStyle name="Accent1 13" xfId="10515"/>
    <cellStyle name="Accent1 2" xfId="10516"/>
    <cellStyle name="Accent1 2 2" xfId="10517"/>
    <cellStyle name="Accent1 3" xfId="10518"/>
    <cellStyle name="Accent1 3 2" xfId="10519"/>
    <cellStyle name="Accent1 4" xfId="10520"/>
    <cellStyle name="Accent1 4 2" xfId="10521"/>
    <cellStyle name="Accent1 5" xfId="10522"/>
    <cellStyle name="Accent1 5 2" xfId="10523"/>
    <cellStyle name="Accent1 6" xfId="10524"/>
    <cellStyle name="Accent1 6 2" xfId="10525"/>
    <cellStyle name="Accent1 7" xfId="10526"/>
    <cellStyle name="Accent1 7 2" xfId="10527"/>
    <cellStyle name="Accent1 8" xfId="10528"/>
    <cellStyle name="Accent1 8 2" xfId="10529"/>
    <cellStyle name="Accent1 9" xfId="10530"/>
    <cellStyle name="Accent1 9 2" xfId="10531"/>
    <cellStyle name="Accent2 10" xfId="10532"/>
    <cellStyle name="Accent2 10 2" xfId="10533"/>
    <cellStyle name="Accent2 11" xfId="10534"/>
    <cellStyle name="Accent2 11 2" xfId="10535"/>
    <cellStyle name="Accent2 12" xfId="10536"/>
    <cellStyle name="Accent2 13" xfId="10537"/>
    <cellStyle name="Accent2 2" xfId="10538"/>
    <cellStyle name="Accent2 2 2" xfId="10539"/>
    <cellStyle name="Accent2 3" xfId="10540"/>
    <cellStyle name="Accent2 3 2" xfId="10541"/>
    <cellStyle name="Accent2 4" xfId="10542"/>
    <cellStyle name="Accent2 4 2" xfId="10543"/>
    <cellStyle name="Accent2 5" xfId="10544"/>
    <cellStyle name="Accent2 5 2" xfId="10545"/>
    <cellStyle name="Accent2 6" xfId="10546"/>
    <cellStyle name="Accent2 6 2" xfId="10547"/>
    <cellStyle name="Accent2 7" xfId="10548"/>
    <cellStyle name="Accent2 7 2" xfId="10549"/>
    <cellStyle name="Accent2 8" xfId="10550"/>
    <cellStyle name="Accent2 8 2" xfId="10551"/>
    <cellStyle name="Accent2 9" xfId="10552"/>
    <cellStyle name="Accent2 9 2" xfId="10553"/>
    <cellStyle name="Accent3 10" xfId="10554"/>
    <cellStyle name="Accent3 10 2" xfId="10555"/>
    <cellStyle name="Accent3 11" xfId="10556"/>
    <cellStyle name="Accent3 11 2" xfId="10557"/>
    <cellStyle name="Accent3 12" xfId="10558"/>
    <cellStyle name="Accent3 13" xfId="10559"/>
    <cellStyle name="Accent3 2" xfId="10560"/>
    <cellStyle name="Accent3 2 2" xfId="10561"/>
    <cellStyle name="Accent3 3" xfId="10562"/>
    <cellStyle name="Accent3 3 2" xfId="10563"/>
    <cellStyle name="Accent3 4" xfId="10564"/>
    <cellStyle name="Accent3 4 2" xfId="10565"/>
    <cellStyle name="Accent3 5" xfId="10566"/>
    <cellStyle name="Accent3 5 2" xfId="10567"/>
    <cellStyle name="Accent3 6" xfId="10568"/>
    <cellStyle name="Accent3 6 2" xfId="10569"/>
    <cellStyle name="Accent3 7" xfId="10570"/>
    <cellStyle name="Accent3 7 2" xfId="10571"/>
    <cellStyle name="Accent3 8" xfId="10572"/>
    <cellStyle name="Accent3 8 2" xfId="10573"/>
    <cellStyle name="Accent3 9" xfId="10574"/>
    <cellStyle name="Accent3 9 2" xfId="10575"/>
    <cellStyle name="Accent4 10" xfId="10576"/>
    <cellStyle name="Accent4 10 2" xfId="10577"/>
    <cellStyle name="Accent4 11" xfId="10578"/>
    <cellStyle name="Accent4 11 2" xfId="10579"/>
    <cellStyle name="Accent4 12" xfId="10580"/>
    <cellStyle name="Accent4 13" xfId="10581"/>
    <cellStyle name="Accent4 2" xfId="10582"/>
    <cellStyle name="Accent4 2 2" xfId="10583"/>
    <cellStyle name="Accent4 3" xfId="10584"/>
    <cellStyle name="Accent4 3 2" xfId="10585"/>
    <cellStyle name="Accent4 4" xfId="10586"/>
    <cellStyle name="Accent4 4 2" xfId="10587"/>
    <cellStyle name="Accent4 5" xfId="10588"/>
    <cellStyle name="Accent4 5 2" xfId="10589"/>
    <cellStyle name="Accent4 6" xfId="10590"/>
    <cellStyle name="Accent4 6 2" xfId="10591"/>
    <cellStyle name="Accent4 7" xfId="10592"/>
    <cellStyle name="Accent4 7 2" xfId="10593"/>
    <cellStyle name="Accent4 8" xfId="10594"/>
    <cellStyle name="Accent4 8 2" xfId="10595"/>
    <cellStyle name="Accent4 9" xfId="10596"/>
    <cellStyle name="Accent4 9 2" xfId="10597"/>
    <cellStyle name="Accent5 10" xfId="10598"/>
    <cellStyle name="Accent5 10 2" xfId="10599"/>
    <cellStyle name="Accent5 11" xfId="10600"/>
    <cellStyle name="Accent5 11 2" xfId="10601"/>
    <cellStyle name="Accent5 12" xfId="10602"/>
    <cellStyle name="Accent5 13" xfId="10603"/>
    <cellStyle name="Accent5 2" xfId="10604"/>
    <cellStyle name="Accent5 2 2" xfId="10605"/>
    <cellStyle name="Accent5 3" xfId="10606"/>
    <cellStyle name="Accent5 3 2" xfId="10607"/>
    <cellStyle name="Accent5 4" xfId="10608"/>
    <cellStyle name="Accent5 4 2" xfId="10609"/>
    <cellStyle name="Accent5 5" xfId="10610"/>
    <cellStyle name="Accent5 5 2" xfId="10611"/>
    <cellStyle name="Accent5 6" xfId="10612"/>
    <cellStyle name="Accent5 6 2" xfId="10613"/>
    <cellStyle name="Accent5 7" xfId="10614"/>
    <cellStyle name="Accent5 7 2" xfId="10615"/>
    <cellStyle name="Accent5 8" xfId="10616"/>
    <cellStyle name="Accent5 8 2" xfId="10617"/>
    <cellStyle name="Accent5 9" xfId="10618"/>
    <cellStyle name="Accent5 9 2" xfId="10619"/>
    <cellStyle name="Accent6 10" xfId="10620"/>
    <cellStyle name="Accent6 10 2" xfId="10621"/>
    <cellStyle name="Accent6 11" xfId="10622"/>
    <cellStyle name="Accent6 11 2" xfId="10623"/>
    <cellStyle name="Accent6 12" xfId="10624"/>
    <cellStyle name="Accent6 13" xfId="10625"/>
    <cellStyle name="Accent6 2" xfId="10626"/>
    <cellStyle name="Accent6 2 2" xfId="10627"/>
    <cellStyle name="Accent6 3" xfId="10628"/>
    <cellStyle name="Accent6 3 2" xfId="10629"/>
    <cellStyle name="Accent6 4" xfId="10630"/>
    <cellStyle name="Accent6 4 2" xfId="10631"/>
    <cellStyle name="Accent6 5" xfId="10632"/>
    <cellStyle name="Accent6 5 2" xfId="10633"/>
    <cellStyle name="Accent6 6" xfId="10634"/>
    <cellStyle name="Accent6 6 2" xfId="10635"/>
    <cellStyle name="Accent6 7" xfId="10636"/>
    <cellStyle name="Accent6 7 2" xfId="10637"/>
    <cellStyle name="Accent6 8" xfId="10638"/>
    <cellStyle name="Accent6 8 2" xfId="10639"/>
    <cellStyle name="Accent6 9" xfId="10640"/>
    <cellStyle name="Accent6 9 2" xfId="10641"/>
    <cellStyle name="ÀH«áªº¶W³sµ²" xfId="10642"/>
    <cellStyle name="Akzent1 2" xfId="10643"/>
    <cellStyle name="Akzent2 2" xfId="10644"/>
    <cellStyle name="Akzent3 2" xfId="10645"/>
    <cellStyle name="Akzent4 2" xfId="10646"/>
    <cellStyle name="Akzent5 2" xfId="10647"/>
    <cellStyle name="Akzent6 2" xfId="10648"/>
    <cellStyle name="amount" xfId="10649"/>
    <cellStyle name="amount 2" xfId="10650"/>
    <cellStyle name="Ausgabe 2" xfId="10651"/>
    <cellStyle name="Ausgabe 2 2" xfId="10652"/>
    <cellStyle name="Ausgabe 3" xfId="10653"/>
    <cellStyle name="Avertissement" xfId="10654"/>
    <cellStyle name="Avertissement 2" xfId="10655"/>
    <cellStyle name="Bad 10" xfId="10656"/>
    <cellStyle name="Bad 10 2" xfId="10657"/>
    <cellStyle name="Bad 11" xfId="10658"/>
    <cellStyle name="Bad 11 2" xfId="10659"/>
    <cellStyle name="Bad 12" xfId="10660"/>
    <cellStyle name="Bad 13" xfId="10661"/>
    <cellStyle name="Bad 2" xfId="10662"/>
    <cellStyle name="Bad 2 2" xfId="10663"/>
    <cellStyle name="Bad 3" xfId="10664"/>
    <cellStyle name="Bad 3 2" xfId="10665"/>
    <cellStyle name="Bad 3 3" xfId="10666"/>
    <cellStyle name="Bad 4" xfId="10667"/>
    <cellStyle name="Bad 4 2" xfId="10668"/>
    <cellStyle name="Bad 5" xfId="10669"/>
    <cellStyle name="Bad 5 2" xfId="10670"/>
    <cellStyle name="Bad 6" xfId="10671"/>
    <cellStyle name="Bad 6 2" xfId="10672"/>
    <cellStyle name="Bad 7" xfId="10673"/>
    <cellStyle name="Bad 7 2" xfId="10674"/>
    <cellStyle name="Bad 8" xfId="10675"/>
    <cellStyle name="Bad 8 2" xfId="10676"/>
    <cellStyle name="Bad 9" xfId="10677"/>
    <cellStyle name="Bad 9 2" xfId="10678"/>
    <cellStyle name="Berechnung 2" xfId="10679"/>
    <cellStyle name="Berechnung 2 2" xfId="10680"/>
    <cellStyle name="Berechnung 3" xfId="10681"/>
    <cellStyle name="Calc Currency (0)" xfId="10682"/>
    <cellStyle name="Calc Currency (0) 1" xfId="10683"/>
    <cellStyle name="Calc Currency (0) 2" xfId="10684"/>
    <cellStyle name="Calc Currency (0) 3" xfId="10685"/>
    <cellStyle name="Calc Currency (0) 4" xfId="10686"/>
    <cellStyle name="Calc Currency (0) 5" xfId="10687"/>
    <cellStyle name="Calc Currency (2)" xfId="10688"/>
    <cellStyle name="Calc Currency (2) 1" xfId="10689"/>
    <cellStyle name="Calc Currency (2) 2" xfId="10690"/>
    <cellStyle name="Calc Currency (2) 3" xfId="10691"/>
    <cellStyle name="Calc Currency (2) 4" xfId="10692"/>
    <cellStyle name="Calc Currency (2) 5" xfId="10693"/>
    <cellStyle name="Calc Percent (0)" xfId="10694"/>
    <cellStyle name="Calc Percent (0) 1" xfId="10695"/>
    <cellStyle name="Calc Percent (0) 2" xfId="10696"/>
    <cellStyle name="Calc Percent (0) 3" xfId="10697"/>
    <cellStyle name="Calc Percent (0) 4" xfId="10698"/>
    <cellStyle name="Calc Percent (0) 5" xfId="10699"/>
    <cellStyle name="Calc Percent (1)" xfId="10700"/>
    <cellStyle name="Calc Percent (1) 1" xfId="10701"/>
    <cellStyle name="Calc Percent (1) 2" xfId="10702"/>
    <cellStyle name="Calc Percent (1) 3" xfId="10703"/>
    <cellStyle name="Calc Percent (1) 4" xfId="10704"/>
    <cellStyle name="Calc Percent (1) 5" xfId="10705"/>
    <cellStyle name="Calc Percent (2)" xfId="10706"/>
    <cellStyle name="Calc Percent (2) 1" xfId="10707"/>
    <cellStyle name="Calc Percent (2) 2" xfId="10708"/>
    <cellStyle name="Calc Percent (2) 3" xfId="10709"/>
    <cellStyle name="Calc Percent (2) 4" xfId="10710"/>
    <cellStyle name="Calc Percent (2) 5" xfId="10711"/>
    <cellStyle name="Calc Units (0)" xfId="10712"/>
    <cellStyle name="Calc Units (0) 1" xfId="10713"/>
    <cellStyle name="Calc Units (0) 2" xfId="10714"/>
    <cellStyle name="Calc Units (0) 3" xfId="10715"/>
    <cellStyle name="Calc Units (0) 4" xfId="10716"/>
    <cellStyle name="Calc Units (0) 5" xfId="10717"/>
    <cellStyle name="Calc Units (1)" xfId="10718"/>
    <cellStyle name="Calc Units (1) 1" xfId="10719"/>
    <cellStyle name="Calc Units (1) 2" xfId="10720"/>
    <cellStyle name="Calc Units (1) 3" xfId="10721"/>
    <cellStyle name="Calc Units (1) 4" xfId="10722"/>
    <cellStyle name="Calc Units (1) 5" xfId="10723"/>
    <cellStyle name="Calc Units (2)" xfId="10724"/>
    <cellStyle name="Calc Units (2) 1" xfId="10725"/>
    <cellStyle name="Calc Units (2) 2" xfId="10726"/>
    <cellStyle name="Calc Units (2) 3" xfId="10727"/>
    <cellStyle name="Calc Units (2) 4" xfId="10728"/>
    <cellStyle name="Calc Units (2) 5" xfId="10729"/>
    <cellStyle name="Calcul" xfId="10730"/>
    <cellStyle name="Calcul 2" xfId="10731"/>
    <cellStyle name="Calcul 2 2" xfId="10732"/>
    <cellStyle name="Calcul 3" xfId="10733"/>
    <cellStyle name="Calculation 10" xfId="10734"/>
    <cellStyle name="Calculation 10 2" xfId="10735"/>
    <cellStyle name="Calculation 10 2 2" xfId="10736"/>
    <cellStyle name="Calculation 10 3" xfId="10737"/>
    <cellStyle name="Calculation 11" xfId="10738"/>
    <cellStyle name="Calculation 11 2" xfId="10739"/>
    <cellStyle name="Calculation 12" xfId="10740"/>
    <cellStyle name="Calculation 12 2" xfId="10741"/>
    <cellStyle name="Calculation 2" xfId="10742"/>
    <cellStyle name="Calculation 2 2" xfId="10743"/>
    <cellStyle name="Calculation 2 2 2" xfId="10744"/>
    <cellStyle name="Calculation 2 3" xfId="10745"/>
    <cellStyle name="Calculation 3" xfId="10746"/>
    <cellStyle name="Calculation 3 2" xfId="10747"/>
    <cellStyle name="Calculation 3 2 2" xfId="10748"/>
    <cellStyle name="Calculation 3 3" xfId="10749"/>
    <cellStyle name="Calculation 4" xfId="10750"/>
    <cellStyle name="Calculation 4 2" xfId="10751"/>
    <cellStyle name="Calculation 4 2 2" xfId="10752"/>
    <cellStyle name="Calculation 4 3" xfId="10753"/>
    <cellStyle name="Calculation 5" xfId="10754"/>
    <cellStyle name="Calculation 5 2" xfId="10755"/>
    <cellStyle name="Calculation 5 2 2" xfId="10756"/>
    <cellStyle name="Calculation 5 3" xfId="10757"/>
    <cellStyle name="Calculation 6" xfId="10758"/>
    <cellStyle name="Calculation 6 2" xfId="10759"/>
    <cellStyle name="Calculation 6 2 2" xfId="10760"/>
    <cellStyle name="Calculation 6 3" xfId="10761"/>
    <cellStyle name="Calculation 7" xfId="10762"/>
    <cellStyle name="Calculation 7 2" xfId="10763"/>
    <cellStyle name="Calculation 7 2 2" xfId="10764"/>
    <cellStyle name="Calculation 7 3" xfId="10765"/>
    <cellStyle name="Calculation 8" xfId="10766"/>
    <cellStyle name="Calculation 8 2" xfId="10767"/>
    <cellStyle name="Calculation 8 2 2" xfId="10768"/>
    <cellStyle name="Calculation 8 3" xfId="10769"/>
    <cellStyle name="Calculation 9" xfId="10770"/>
    <cellStyle name="Calculation 9 2" xfId="10771"/>
    <cellStyle name="Calculation 9 2 2" xfId="10772"/>
    <cellStyle name="Calculation 9 3" xfId="10773"/>
    <cellStyle name="Cellule liée" xfId="10774"/>
    <cellStyle name="Cellule liée 2" xfId="10775"/>
    <cellStyle name="Check Cell 10" xfId="10776"/>
    <cellStyle name="Check Cell 10 2" xfId="10777"/>
    <cellStyle name="Check Cell 11" xfId="10778"/>
    <cellStyle name="Check Cell 11 2" xfId="10779"/>
    <cellStyle name="Check Cell 12" xfId="10780"/>
    <cellStyle name="Check Cell 13" xfId="10781"/>
    <cellStyle name="Check Cell 2" xfId="10782"/>
    <cellStyle name="Check Cell 2 2" xfId="10783"/>
    <cellStyle name="Check Cell 3" xfId="10784"/>
    <cellStyle name="Check Cell 3 2" xfId="10785"/>
    <cellStyle name="Check Cell 4" xfId="10786"/>
    <cellStyle name="Check Cell 4 2" xfId="10787"/>
    <cellStyle name="Check Cell 5" xfId="10788"/>
    <cellStyle name="Check Cell 5 2" xfId="10789"/>
    <cellStyle name="Check Cell 6" xfId="10790"/>
    <cellStyle name="Check Cell 6 2" xfId="10791"/>
    <cellStyle name="Check Cell 7" xfId="10792"/>
    <cellStyle name="Check Cell 7 2" xfId="10793"/>
    <cellStyle name="Check Cell 8" xfId="10794"/>
    <cellStyle name="Check Cell 8 2" xfId="10795"/>
    <cellStyle name="Check Cell 9" xfId="10796"/>
    <cellStyle name="Check Cell 9 2" xfId="10797"/>
    <cellStyle name="Clarence's Normal" xfId="10798"/>
    <cellStyle name="Column Headings" xfId="10799"/>
    <cellStyle name="Column Headings 2" xfId="10800"/>
    <cellStyle name="Comma  - Style1" xfId="10801"/>
    <cellStyle name="Comma  - Style2" xfId="10802"/>
    <cellStyle name="Comma  - Style3" xfId="10803"/>
    <cellStyle name="Comma  - Style4" xfId="10804"/>
    <cellStyle name="Comma  - Style5" xfId="10805"/>
    <cellStyle name="Comma  - Style6" xfId="10806"/>
    <cellStyle name="Comma  - Style7" xfId="10807"/>
    <cellStyle name="Comma  - Style8" xfId="10808"/>
    <cellStyle name="Comma [00]" xfId="10809"/>
    <cellStyle name="Comma [00] 1" xfId="10810"/>
    <cellStyle name="Comma [00] 2" xfId="10811"/>
    <cellStyle name="Comma [00] 3" xfId="10812"/>
    <cellStyle name="Comma [00] 4" xfId="10813"/>
    <cellStyle name="Comma [00] 5" xfId="10814"/>
    <cellStyle name="Comma [2]" xfId="10815"/>
    <cellStyle name="Comma 000's" xfId="10816"/>
    <cellStyle name="Comma 000's Zero" xfId="10817"/>
    <cellStyle name="Comma 10" xfId="10818"/>
    <cellStyle name="Comma 11" xfId="10819"/>
    <cellStyle name="Comma 12" xfId="10820"/>
    <cellStyle name="Comma 13" xfId="10821"/>
    <cellStyle name="Comma 14" xfId="10822"/>
    <cellStyle name="Comma 15" xfId="10823"/>
    <cellStyle name="Comma 16" xfId="10824"/>
    <cellStyle name="Comma 17" xfId="10825"/>
    <cellStyle name="Comma 18" xfId="10826"/>
    <cellStyle name="Comma 19" xfId="10827"/>
    <cellStyle name="Comma 2" xfId="10828"/>
    <cellStyle name="Comma 2 10" xfId="10829"/>
    <cellStyle name="Comma 2 100" xfId="10830"/>
    <cellStyle name="Comma 2 101" xfId="10831"/>
    <cellStyle name="Comma 2 102" xfId="10832"/>
    <cellStyle name="Comma 2 103" xfId="10833"/>
    <cellStyle name="Comma 2 104" xfId="10834"/>
    <cellStyle name="Comma 2 105" xfId="10835"/>
    <cellStyle name="Comma 2 106" xfId="10836"/>
    <cellStyle name="Comma 2 107" xfId="10837"/>
    <cellStyle name="Comma 2 108" xfId="10838"/>
    <cellStyle name="Comma 2 109" xfId="10839"/>
    <cellStyle name="Comma 2 11" xfId="10840"/>
    <cellStyle name="Comma 2 110" xfId="10841"/>
    <cellStyle name="Comma 2 111" xfId="10842"/>
    <cellStyle name="Comma 2 112" xfId="10843"/>
    <cellStyle name="Comma 2 112 2" xfId="10844"/>
    <cellStyle name="Comma 2 113" xfId="10845"/>
    <cellStyle name="Comma 2 12" xfId="10846"/>
    <cellStyle name="Comma 2 13" xfId="10847"/>
    <cellStyle name="Comma 2 14" xfId="10848"/>
    <cellStyle name="Comma 2 15" xfId="10849"/>
    <cellStyle name="Comma 2 16" xfId="10850"/>
    <cellStyle name="Comma 2 17" xfId="10851"/>
    <cellStyle name="Comma 2 18" xfId="10852"/>
    <cellStyle name="Comma 2 19" xfId="10853"/>
    <cellStyle name="Comma 2 2" xfId="10854"/>
    <cellStyle name="Comma 2 2 2" xfId="10855"/>
    <cellStyle name="Comma 2 2 3" xfId="10856"/>
    <cellStyle name="Comma 2 20" xfId="10857"/>
    <cellStyle name="Comma 2 21" xfId="10858"/>
    <cellStyle name="Comma 2 22" xfId="10859"/>
    <cellStyle name="Comma 2 23" xfId="10860"/>
    <cellStyle name="Comma 2 24" xfId="10861"/>
    <cellStyle name="Comma 2 25" xfId="10862"/>
    <cellStyle name="Comma 2 26" xfId="10863"/>
    <cellStyle name="Comma 2 27" xfId="10864"/>
    <cellStyle name="Comma 2 28" xfId="10865"/>
    <cellStyle name="Comma 2 29" xfId="10866"/>
    <cellStyle name="Comma 2 3" xfId="10867"/>
    <cellStyle name="Comma 2 30" xfId="10868"/>
    <cellStyle name="Comma 2 31" xfId="10869"/>
    <cellStyle name="Comma 2 32" xfId="10870"/>
    <cellStyle name="Comma 2 33" xfId="10871"/>
    <cellStyle name="Comma 2 34" xfId="10872"/>
    <cellStyle name="Comma 2 35" xfId="10873"/>
    <cellStyle name="Comma 2 36" xfId="10874"/>
    <cellStyle name="Comma 2 37" xfId="10875"/>
    <cellStyle name="Comma 2 38" xfId="10876"/>
    <cellStyle name="Comma 2 39" xfId="10877"/>
    <cellStyle name="Comma 2 4" xfId="10878"/>
    <cellStyle name="Comma 2 40" xfId="10879"/>
    <cellStyle name="Comma 2 41" xfId="10880"/>
    <cellStyle name="Comma 2 42" xfId="10881"/>
    <cellStyle name="Comma 2 43" xfId="10882"/>
    <cellStyle name="Comma 2 44" xfId="10883"/>
    <cellStyle name="Comma 2 45" xfId="10884"/>
    <cellStyle name="Comma 2 46" xfId="10885"/>
    <cellStyle name="Comma 2 47" xfId="10886"/>
    <cellStyle name="Comma 2 48" xfId="10887"/>
    <cellStyle name="Comma 2 49" xfId="10888"/>
    <cellStyle name="Comma 2 5" xfId="10889"/>
    <cellStyle name="Comma 2 50" xfId="10890"/>
    <cellStyle name="Comma 2 51" xfId="10891"/>
    <cellStyle name="Comma 2 52" xfId="10892"/>
    <cellStyle name="Comma 2 53" xfId="10893"/>
    <cellStyle name="Comma 2 54" xfId="10894"/>
    <cellStyle name="Comma 2 55" xfId="10895"/>
    <cellStyle name="Comma 2 56" xfId="10896"/>
    <cellStyle name="Comma 2 57" xfId="10897"/>
    <cellStyle name="Comma 2 58" xfId="10898"/>
    <cellStyle name="Comma 2 59" xfId="10899"/>
    <cellStyle name="Comma 2 6" xfId="10900"/>
    <cellStyle name="Comma 2 60" xfId="10901"/>
    <cellStyle name="Comma 2 61" xfId="10902"/>
    <cellStyle name="Comma 2 62" xfId="10903"/>
    <cellStyle name="Comma 2 63" xfId="10904"/>
    <cellStyle name="Comma 2 64" xfId="10905"/>
    <cellStyle name="Comma 2 65" xfId="10906"/>
    <cellStyle name="Comma 2 66" xfId="10907"/>
    <cellStyle name="Comma 2 67" xfId="10908"/>
    <cellStyle name="Comma 2 68" xfId="10909"/>
    <cellStyle name="Comma 2 69" xfId="10910"/>
    <cellStyle name="Comma 2 7" xfId="10911"/>
    <cellStyle name="Comma 2 70" xfId="10912"/>
    <cellStyle name="Comma 2 71" xfId="10913"/>
    <cellStyle name="Comma 2 72" xfId="10914"/>
    <cellStyle name="Comma 2 73" xfId="10915"/>
    <cellStyle name="Comma 2 74" xfId="10916"/>
    <cellStyle name="Comma 2 75" xfId="10917"/>
    <cellStyle name="Comma 2 76" xfId="10918"/>
    <cellStyle name="Comma 2 77" xfId="10919"/>
    <cellStyle name="Comma 2 78" xfId="10920"/>
    <cellStyle name="Comma 2 79" xfId="10921"/>
    <cellStyle name="Comma 2 8" xfId="10922"/>
    <cellStyle name="Comma 2 80" xfId="10923"/>
    <cellStyle name="Comma 2 81" xfId="10924"/>
    <cellStyle name="Comma 2 82" xfId="10925"/>
    <cellStyle name="Comma 2 83" xfId="10926"/>
    <cellStyle name="Comma 2 84" xfId="10927"/>
    <cellStyle name="Comma 2 85" xfId="10928"/>
    <cellStyle name="Comma 2 86" xfId="10929"/>
    <cellStyle name="Comma 2 87" xfId="10930"/>
    <cellStyle name="Comma 2 88" xfId="10931"/>
    <cellStyle name="Comma 2 89" xfId="10932"/>
    <cellStyle name="Comma 2 9" xfId="10933"/>
    <cellStyle name="Comma 2 90" xfId="10934"/>
    <cellStyle name="Comma 2 91" xfId="10935"/>
    <cellStyle name="Comma 2 92" xfId="10936"/>
    <cellStyle name="Comma 2 93" xfId="10937"/>
    <cellStyle name="Comma 2 94" xfId="10938"/>
    <cellStyle name="Comma 2 95" xfId="10939"/>
    <cellStyle name="Comma 2 96" xfId="10940"/>
    <cellStyle name="Comma 2 97" xfId="10941"/>
    <cellStyle name="Comma 2 98" xfId="10942"/>
    <cellStyle name="Comma 2 99" xfId="10943"/>
    <cellStyle name="Comma 20" xfId="10944"/>
    <cellStyle name="Comma 21" xfId="10945"/>
    <cellStyle name="Comma 22" xfId="10946"/>
    <cellStyle name="Comma 23" xfId="10947"/>
    <cellStyle name="Comma 24" xfId="10948"/>
    <cellStyle name="Comma 25" xfId="10949"/>
    <cellStyle name="Comma 26" xfId="10950"/>
    <cellStyle name="Comma 27" xfId="10951"/>
    <cellStyle name="Comma 28" xfId="10952"/>
    <cellStyle name="Comma 29" xfId="10953"/>
    <cellStyle name="Comma 3" xfId="10954"/>
    <cellStyle name="Comma 3 2" xfId="10955"/>
    <cellStyle name="Comma 3 2 2" xfId="10956"/>
    <cellStyle name="Comma 3 3" xfId="10957"/>
    <cellStyle name="Comma 3 4" xfId="10958"/>
    <cellStyle name="Comma 3 4 2" xfId="10959"/>
    <cellStyle name="Comma 3 5" xfId="10960"/>
    <cellStyle name="Comma 30" xfId="10961"/>
    <cellStyle name="Comma 31" xfId="10962"/>
    <cellStyle name="Comma 32" xfId="10963"/>
    <cellStyle name="Comma 33" xfId="10964"/>
    <cellStyle name="Comma 34" xfId="10965"/>
    <cellStyle name="Comma 35" xfId="10966"/>
    <cellStyle name="Comma 36" xfId="10967"/>
    <cellStyle name="Comma 37" xfId="10968"/>
    <cellStyle name="Comma 38" xfId="10969"/>
    <cellStyle name="Comma 39" xfId="10970"/>
    <cellStyle name="Comma 4" xfId="10971"/>
    <cellStyle name="Comma 4 2" xfId="10972"/>
    <cellStyle name="Comma 4 2 2" xfId="10973"/>
    <cellStyle name="Comma 4 2 2 2" xfId="10974"/>
    <cellStyle name="Comma 4 2 2 2 2" xfId="10975"/>
    <cellStyle name="Comma 4 2 2 2 2 2" xfId="10976"/>
    <cellStyle name="Comma 4 2 2 2 2 2 2" xfId="10977"/>
    <cellStyle name="Comma 4 2 2 2 2 3" xfId="10978"/>
    <cellStyle name="Comma 4 2 2 2 3" xfId="10979"/>
    <cellStyle name="Comma 4 2 2 2 3 2" xfId="10980"/>
    <cellStyle name="Comma 4 2 2 2 3 2 2" xfId="10981"/>
    <cellStyle name="Comma 4 2 2 2 3 3" xfId="10982"/>
    <cellStyle name="Comma 4 2 2 2 4" xfId="10983"/>
    <cellStyle name="Comma 4 2 2 2 4 2" xfId="10984"/>
    <cellStyle name="Comma 4 2 2 2 5" xfId="10985"/>
    <cellStyle name="Comma 4 2 2 3" xfId="10986"/>
    <cellStyle name="Comma 4 2 2 3 2" xfId="10987"/>
    <cellStyle name="Comma 4 2 2 3 2 2" xfId="10988"/>
    <cellStyle name="Comma 4 2 2 3 3" xfId="10989"/>
    <cellStyle name="Comma 4 2 2 4" xfId="10990"/>
    <cellStyle name="Comma 4 2 2 4 2" xfId="10991"/>
    <cellStyle name="Comma 4 2 2 4 2 2" xfId="10992"/>
    <cellStyle name="Comma 4 2 2 4 3" xfId="10993"/>
    <cellStyle name="Comma 4 2 2 5" xfId="10994"/>
    <cellStyle name="Comma 4 2 2 5 2" xfId="10995"/>
    <cellStyle name="Comma 4 2 2 6" xfId="10996"/>
    <cellStyle name="Comma 4 2 2 6 2" xfId="10997"/>
    <cellStyle name="Comma 4 2 2 7" xfId="10998"/>
    <cellStyle name="Comma 4 2 3" xfId="10999"/>
    <cellStyle name="Comma 4 2 3 2" xfId="11000"/>
    <cellStyle name="Comma 4 2 3 2 2" xfId="11001"/>
    <cellStyle name="Comma 4 2 3 2 2 2" xfId="11002"/>
    <cellStyle name="Comma 4 2 3 2 3" xfId="11003"/>
    <cellStyle name="Comma 4 2 3 3" xfId="11004"/>
    <cellStyle name="Comma 4 2 3 3 2" xfId="11005"/>
    <cellStyle name="Comma 4 2 3 4" xfId="11006"/>
    <cellStyle name="Comma 4 3" xfId="11007"/>
    <cellStyle name="Comma 4 4" xfId="11008"/>
    <cellStyle name="Comma 40" xfId="11009"/>
    <cellStyle name="Comma 41" xfId="11010"/>
    <cellStyle name="Comma 42" xfId="11011"/>
    <cellStyle name="Comma 43" xfId="11012"/>
    <cellStyle name="Comma 44" xfId="11013"/>
    <cellStyle name="Comma 45" xfId="11014"/>
    <cellStyle name="Comma 46" xfId="11015"/>
    <cellStyle name="Comma 47" xfId="11016"/>
    <cellStyle name="Comma 48" xfId="11017"/>
    <cellStyle name="Comma 49" xfId="11018"/>
    <cellStyle name="Comma 5" xfId="11019"/>
    <cellStyle name="Comma 5 2" xfId="11020"/>
    <cellStyle name="Comma 5 2 2" xfId="11021"/>
    <cellStyle name="Comma 5 2 2 2" xfId="11022"/>
    <cellStyle name="Comma 5 2 2 2 2" xfId="11023"/>
    <cellStyle name="Comma 5 2 2 2 2 2" xfId="11024"/>
    <cellStyle name="Comma 5 2 2 2 3" xfId="11025"/>
    <cellStyle name="Comma 5 2 2 3" xfId="11026"/>
    <cellStyle name="Comma 5 2 2 3 2" xfId="11027"/>
    <cellStyle name="Comma 5 2 2 3 2 2" xfId="11028"/>
    <cellStyle name="Comma 5 2 2 3 3" xfId="11029"/>
    <cellStyle name="Comma 5 2 2 4" xfId="11030"/>
    <cellStyle name="Comma 5 2 2 4 2" xfId="11031"/>
    <cellStyle name="Comma 5 2 2 5" xfId="11032"/>
    <cellStyle name="Comma 5 2 3" xfId="11033"/>
    <cellStyle name="Comma 5 2 3 2" xfId="11034"/>
    <cellStyle name="Comma 5 2 3 2 2" xfId="11035"/>
    <cellStyle name="Comma 5 2 3 2 2 2" xfId="11036"/>
    <cellStyle name="Comma 5 2 3 2 3" xfId="11037"/>
    <cellStyle name="Comma 5 2 3 3" xfId="11038"/>
    <cellStyle name="Comma 5 2 3 3 2" xfId="11039"/>
    <cellStyle name="Comma 5 2 3 4" xfId="11040"/>
    <cellStyle name="Comma 5 2 4" xfId="11041"/>
    <cellStyle name="Comma 5 2 4 2" xfId="11042"/>
    <cellStyle name="Comma 5 2 4 2 2" xfId="11043"/>
    <cellStyle name="Comma 5 2 4 3" xfId="11044"/>
    <cellStyle name="Comma 5 2 5" xfId="11045"/>
    <cellStyle name="Comma 5 2 5 2" xfId="11046"/>
    <cellStyle name="Comma 5 2 5 2 2" xfId="11047"/>
    <cellStyle name="Comma 5 2 5 3" xfId="11048"/>
    <cellStyle name="Comma 5 2 6" xfId="11049"/>
    <cellStyle name="Comma 5 2 6 2" xfId="11050"/>
    <cellStyle name="Comma 5 2 7" xfId="11051"/>
    <cellStyle name="Comma 5 2 7 2" xfId="11052"/>
    <cellStyle name="Comma 5 2 8" xfId="11053"/>
    <cellStyle name="Comma 5 3" xfId="11054"/>
    <cellStyle name="Comma 5 4" xfId="11055"/>
    <cellStyle name="Comma 50" xfId="11056"/>
    <cellStyle name="Comma 51" xfId="11057"/>
    <cellStyle name="Comma 52" xfId="11058"/>
    <cellStyle name="Comma 53" xfId="11059"/>
    <cellStyle name="Comma 54" xfId="11060"/>
    <cellStyle name="Comma 55" xfId="11061"/>
    <cellStyle name="Comma 56" xfId="11062"/>
    <cellStyle name="Comma 57" xfId="11063"/>
    <cellStyle name="Comma 58" xfId="11064"/>
    <cellStyle name="Comma 59" xfId="11065"/>
    <cellStyle name="Comma 6" xfId="11066"/>
    <cellStyle name="Comma 6 2" xfId="11067"/>
    <cellStyle name="Comma 6 3" xfId="11068"/>
    <cellStyle name="Comma 60" xfId="11069"/>
    <cellStyle name="Comma 61" xfId="11070"/>
    <cellStyle name="Comma 62" xfId="11071"/>
    <cellStyle name="Comma 63" xfId="11072"/>
    <cellStyle name="Comma 64" xfId="11073"/>
    <cellStyle name="Comma 64 2" xfId="11074"/>
    <cellStyle name="Comma 65" xfId="11075"/>
    <cellStyle name="Comma 65 2" xfId="11076"/>
    <cellStyle name="Comma 66" xfId="11077"/>
    <cellStyle name="Comma 66 2" xfId="11078"/>
    <cellStyle name="Comma 67" xfId="11079"/>
    <cellStyle name="Comma 67 2" xfId="11080"/>
    <cellStyle name="Comma 68" xfId="11081"/>
    <cellStyle name="Comma 68 2" xfId="11082"/>
    <cellStyle name="Comma 69" xfId="11083"/>
    <cellStyle name="Comma 69 2" xfId="11084"/>
    <cellStyle name="Comma 7" xfId="11085"/>
    <cellStyle name="Comma 7 2" xfId="11086"/>
    <cellStyle name="Comma 7 3" xfId="11087"/>
    <cellStyle name="Comma 70" xfId="11088"/>
    <cellStyle name="Comma 70 2" xfId="11089"/>
    <cellStyle name="Comma 71" xfId="11090"/>
    <cellStyle name="Comma 71 2" xfId="11091"/>
    <cellStyle name="Comma 8" xfId="11092"/>
    <cellStyle name="Comma 9" xfId="11093"/>
    <cellStyle name="Comma 9 2" xfId="11094"/>
    <cellStyle name="Comma 9 3" xfId="11095"/>
    <cellStyle name="Commentaire" xfId="11096"/>
    <cellStyle name="Commentaire 2" xfId="11097"/>
    <cellStyle name="Commentaire 2 2" xfId="11098"/>
    <cellStyle name="Commentaire 2 2 2" xfId="11099"/>
    <cellStyle name="Commentaire 2 2 3" xfId="11100"/>
    <cellStyle name="Commentaire 2 2 4" xfId="11101"/>
    <cellStyle name="Commentaire 2 3" xfId="11102"/>
    <cellStyle name="Commentaire 2 4" xfId="11103"/>
    <cellStyle name="Commentaire 3" xfId="11104"/>
    <cellStyle name="Commentaire 3 2" xfId="11105"/>
    <cellStyle name="Commentaire 3 3" xfId="11106"/>
    <cellStyle name="Commentaire 3 4" xfId="11107"/>
    <cellStyle name="Commentaire 4" xfId="11108"/>
    <cellStyle name="Commentaire 5" xfId="11109"/>
    <cellStyle name="CoverHeadline1" xfId="11110"/>
    <cellStyle name="CoverHeadline1 2" xfId="11111"/>
    <cellStyle name="Currency [00]" xfId="11112"/>
    <cellStyle name="Currency [00] 1" xfId="11113"/>
    <cellStyle name="Currency [00] 2" xfId="11114"/>
    <cellStyle name="Currency [00] 3" xfId="11115"/>
    <cellStyle name="Currency [00] 4" xfId="11116"/>
    <cellStyle name="Currency [00] 5" xfId="11117"/>
    <cellStyle name="Currency 10" xfId="11118"/>
    <cellStyle name="Currency 10 2" xfId="11119"/>
    <cellStyle name="Currency 10 2 2" xfId="11120"/>
    <cellStyle name="Currency 11" xfId="11121"/>
    <cellStyle name="Currency 11 2" xfId="11122"/>
    <cellStyle name="Currency 11 2 2" xfId="11123"/>
    <cellStyle name="Currency 12" xfId="11124"/>
    <cellStyle name="Currency 13" xfId="11125"/>
    <cellStyle name="Currency 14" xfId="11126"/>
    <cellStyle name="Currency 15" xfId="11127"/>
    <cellStyle name="Currency 15 2" xfId="11128"/>
    <cellStyle name="Currency 16" xfId="11129"/>
    <cellStyle name="Currency 16 2" xfId="11130"/>
    <cellStyle name="Currency 17" xfId="11131"/>
    <cellStyle name="Currency 17 2" xfId="11132"/>
    <cellStyle name="Currency 18" xfId="11133"/>
    <cellStyle name="Currency 18 2" xfId="11134"/>
    <cellStyle name="Currency 19" xfId="11135"/>
    <cellStyle name="Currency 19 2" xfId="11136"/>
    <cellStyle name="Currency 2" xfId="11137"/>
    <cellStyle name="Currency 2 2" xfId="11138"/>
    <cellStyle name="Currency 2 2 2" xfId="11139"/>
    <cellStyle name="Currency 2 2 2 2" xfId="11140"/>
    <cellStyle name="Currency 2 2 2 2 2" xfId="11141"/>
    <cellStyle name="Currency 2 2 2 3" xfId="11142"/>
    <cellStyle name="Currency 2 2 3" xfId="11143"/>
    <cellStyle name="Currency 2 2 3 2" xfId="11144"/>
    <cellStyle name="Currency 2 2 3 2 2" xfId="11145"/>
    <cellStyle name="Currency 2 2 3 3" xfId="11146"/>
    <cellStyle name="Currency 2 2 4" xfId="11147"/>
    <cellStyle name="Currency 2 2 4 2" xfId="11148"/>
    <cellStyle name="Currency 2 2 5" xfId="11149"/>
    <cellStyle name="Currency 2 2 5 2" xfId="11150"/>
    <cellStyle name="Currency 2 2 6" xfId="11151"/>
    <cellStyle name="Currency 3" xfId="11152"/>
    <cellStyle name="Currency 3 2" xfId="11153"/>
    <cellStyle name="Currency 3 2 2" xfId="11154"/>
    <cellStyle name="Currency 3 2 2 2" xfId="11155"/>
    <cellStyle name="Currency 3 2 3" xfId="11156"/>
    <cellStyle name="Currency 3 3" xfId="11157"/>
    <cellStyle name="Currency 3 3 2" xfId="11158"/>
    <cellStyle name="Currency 3 3 2 2" xfId="11159"/>
    <cellStyle name="Currency 3 3 3" xfId="11160"/>
    <cellStyle name="Currency 3 4" xfId="11161"/>
    <cellStyle name="Currency 3 4 2" xfId="11162"/>
    <cellStyle name="Currency 3 5" xfId="11163"/>
    <cellStyle name="Currency 3 5 2" xfId="11164"/>
    <cellStyle name="Currency 3 6" xfId="11165"/>
    <cellStyle name="Currency 4" xfId="11166"/>
    <cellStyle name="Currency 4 2" xfId="11167"/>
    <cellStyle name="Currency 4 2 2" xfId="11168"/>
    <cellStyle name="Currency 4 2 2 2" xfId="11169"/>
    <cellStyle name="Currency 4 2 3" xfId="11170"/>
    <cellStyle name="Currency 4 3" xfId="11171"/>
    <cellStyle name="Currency 4 3 2" xfId="11172"/>
    <cellStyle name="Currency 4 3 2 2" xfId="11173"/>
    <cellStyle name="Currency 4 3 3" xfId="11174"/>
    <cellStyle name="Currency 4 4" xfId="11175"/>
    <cellStyle name="Currency 4 4 2" xfId="11176"/>
    <cellStyle name="Currency 4 5" xfId="11177"/>
    <cellStyle name="Currency 4 5 2" xfId="11178"/>
    <cellStyle name="Currency 4 6" xfId="11179"/>
    <cellStyle name="Currency 5" xfId="11180"/>
    <cellStyle name="Currency 5 2" xfId="11181"/>
    <cellStyle name="Currency 5 2 2" xfId="11182"/>
    <cellStyle name="Currency 5 2 2 2" xfId="11183"/>
    <cellStyle name="Currency 5 2 3" xfId="11184"/>
    <cellStyle name="Currency 5 3" xfId="11185"/>
    <cellStyle name="Currency 5 3 2" xfId="11186"/>
    <cellStyle name="Currency 5 3 2 2" xfId="11187"/>
    <cellStyle name="Currency 5 3 3" xfId="11188"/>
    <cellStyle name="Currency 5 4" xfId="11189"/>
    <cellStyle name="Currency 5 4 2" xfId="11190"/>
    <cellStyle name="Currency 5 5" xfId="11191"/>
    <cellStyle name="Currency 5 5 2" xfId="11192"/>
    <cellStyle name="Currency 5 6" xfId="11193"/>
    <cellStyle name="Currency 6" xfId="11194"/>
    <cellStyle name="Currency 6 2" xfId="11195"/>
    <cellStyle name="Currency 6 2 2" xfId="11196"/>
    <cellStyle name="Currency 6 2 2 2" xfId="11197"/>
    <cellStyle name="Currency 6 2 3" xfId="11198"/>
    <cellStyle name="Currency 6 3" xfId="11199"/>
    <cellStyle name="Currency 6 3 2" xfId="11200"/>
    <cellStyle name="Currency 6 3 2 2" xfId="11201"/>
    <cellStyle name="Currency 6 3 3" xfId="11202"/>
    <cellStyle name="Currency 6 4" xfId="11203"/>
    <cellStyle name="Currency 6 4 2" xfId="11204"/>
    <cellStyle name="Currency 6 5" xfId="11205"/>
    <cellStyle name="Currency 6 5 2" xfId="11206"/>
    <cellStyle name="Currency 6 6" xfId="11207"/>
    <cellStyle name="Currency 7" xfId="11208"/>
    <cellStyle name="Currency 7 2" xfId="11209"/>
    <cellStyle name="Currency 7 2 2" xfId="11210"/>
    <cellStyle name="Currency 7 2 2 2" xfId="11211"/>
    <cellStyle name="Currency 7 2 3" xfId="11212"/>
    <cellStyle name="Currency 7 3" xfId="11213"/>
    <cellStyle name="Currency 7 3 2" xfId="11214"/>
    <cellStyle name="Currency 7 3 2 2" xfId="11215"/>
    <cellStyle name="Currency 7 3 3" xfId="11216"/>
    <cellStyle name="Currency 7 4" xfId="11217"/>
    <cellStyle name="Currency 7 4 2" xfId="11218"/>
    <cellStyle name="Currency 7 5" xfId="11219"/>
    <cellStyle name="Currency 7 5 2" xfId="11220"/>
    <cellStyle name="Currency 7 6" xfId="11221"/>
    <cellStyle name="Currency 8" xfId="11222"/>
    <cellStyle name="Currency 8 2" xfId="11223"/>
    <cellStyle name="Currency 8 2 2" xfId="11224"/>
    <cellStyle name="Currency 8 2 2 2" xfId="11225"/>
    <cellStyle name="Currency 8 2 3" xfId="11226"/>
    <cellStyle name="Currency 8 3" xfId="11227"/>
    <cellStyle name="Currency 8 3 2" xfId="11228"/>
    <cellStyle name="Currency 8 3 2 2" xfId="11229"/>
    <cellStyle name="Currency 8 3 3" xfId="11230"/>
    <cellStyle name="Currency 8 4" xfId="11231"/>
    <cellStyle name="Currency 8 4 2" xfId="11232"/>
    <cellStyle name="Currency 8 5" xfId="11233"/>
    <cellStyle name="Currency 8 5 2" xfId="11234"/>
    <cellStyle name="Currency 8 6" xfId="11235"/>
    <cellStyle name="Currency 9" xfId="11236"/>
    <cellStyle name="Currency 9 2" xfId="11237"/>
    <cellStyle name="Currency 9 2 2" xfId="11238"/>
    <cellStyle name="DarkBlueOutlineYellow" xfId="11239"/>
    <cellStyle name="Data" xfId="11240"/>
    <cellStyle name="Data 2" xfId="11241"/>
    <cellStyle name="Data 2 2" xfId="11242"/>
    <cellStyle name="Data 3" xfId="11243"/>
    <cellStyle name="Data_Development" xfId="11244"/>
    <cellStyle name="Date" xfId="11245"/>
    <cellStyle name="Date 2" xfId="11246"/>
    <cellStyle name="Date 3" xfId="11247"/>
    <cellStyle name="Date Short" xfId="11248"/>
    <cellStyle name="Date Short 1" xfId="11249"/>
    <cellStyle name="Date Short 2" xfId="11250"/>
    <cellStyle name="Date Short 3" xfId="11251"/>
    <cellStyle name="Date Short 4" xfId="11252"/>
    <cellStyle name="Date Short 5" xfId="11253"/>
    <cellStyle name="Eingabe 2" xfId="11254"/>
    <cellStyle name="Eingabe 2 2" xfId="11255"/>
    <cellStyle name="Eingabe 3" xfId="11256"/>
    <cellStyle name="Enter Currency (0)" xfId="11257"/>
    <cellStyle name="Enter Currency (0) 1" xfId="11258"/>
    <cellStyle name="Enter Currency (0) 2" xfId="11259"/>
    <cellStyle name="Enter Currency (0) 3" xfId="11260"/>
    <cellStyle name="Enter Currency (0) 4" xfId="11261"/>
    <cellStyle name="Enter Currency (0) 5" xfId="11262"/>
    <cellStyle name="Enter Currency (2)" xfId="11263"/>
    <cellStyle name="Enter Currency (2) 1" xfId="11264"/>
    <cellStyle name="Enter Currency (2) 2" xfId="11265"/>
    <cellStyle name="Enter Currency (2) 3" xfId="11266"/>
    <cellStyle name="Enter Currency (2) 4" xfId="11267"/>
    <cellStyle name="Enter Currency (2) 5" xfId="11268"/>
    <cellStyle name="Enter Units (0)" xfId="11269"/>
    <cellStyle name="Enter Units (0) 1" xfId="11270"/>
    <cellStyle name="Enter Units (0) 2" xfId="11271"/>
    <cellStyle name="Enter Units (0) 3" xfId="11272"/>
    <cellStyle name="Enter Units (0) 4" xfId="11273"/>
    <cellStyle name="Enter Units (0) 5" xfId="11274"/>
    <cellStyle name="Enter Units (1)" xfId="11275"/>
    <cellStyle name="Enter Units (1) 1" xfId="11276"/>
    <cellStyle name="Enter Units (1) 2" xfId="11277"/>
    <cellStyle name="Enter Units (1) 3" xfId="11278"/>
    <cellStyle name="Enter Units (1) 4" xfId="11279"/>
    <cellStyle name="Enter Units (1) 5" xfId="11280"/>
    <cellStyle name="Enter Units (2)" xfId="11281"/>
    <cellStyle name="Enter Units (2) 1" xfId="11282"/>
    <cellStyle name="Enter Units (2) 2" xfId="11283"/>
    <cellStyle name="Enter Units (2) 3" xfId="11284"/>
    <cellStyle name="Enter Units (2) 4" xfId="11285"/>
    <cellStyle name="Enter Units (2) 5" xfId="11286"/>
    <cellStyle name="Entrée" xfId="11287"/>
    <cellStyle name="Entrée 2" xfId="11288"/>
    <cellStyle name="Entrée 2 2" xfId="11289"/>
    <cellStyle name="Entrée 3" xfId="11290"/>
    <cellStyle name="Ergebnis 2" xfId="11291"/>
    <cellStyle name="Ergebnis 2 2" xfId="11292"/>
    <cellStyle name="Ergebnis 3" xfId="11293"/>
    <cellStyle name="Erklärender Text 2" xfId="11294"/>
    <cellStyle name="Euro" xfId="1"/>
    <cellStyle name="Euro 2" xfId="11296"/>
    <cellStyle name="Euro 3" xfId="11297"/>
    <cellStyle name="Euro 4" xfId="11298"/>
    <cellStyle name="Euro 5" xfId="11299"/>
    <cellStyle name="Euro 6" xfId="11300"/>
    <cellStyle name="Euro 7" xfId="11295"/>
    <cellStyle name="Explanatory Text 10" xfId="11301"/>
    <cellStyle name="Explanatory Text 10 2" xfId="11302"/>
    <cellStyle name="Explanatory Text 11" xfId="11303"/>
    <cellStyle name="Explanatory Text 11 2" xfId="11304"/>
    <cellStyle name="Explanatory Text 12" xfId="11305"/>
    <cellStyle name="Explanatory Text 2" xfId="11306"/>
    <cellStyle name="Explanatory Text 2 2" xfId="11307"/>
    <cellStyle name="Explanatory Text 3" xfId="11308"/>
    <cellStyle name="Explanatory Text 3 2" xfId="11309"/>
    <cellStyle name="Explanatory Text 4" xfId="11310"/>
    <cellStyle name="Explanatory Text 4 2" xfId="11311"/>
    <cellStyle name="Explanatory Text 5" xfId="11312"/>
    <cellStyle name="Explanatory Text 5 2" xfId="11313"/>
    <cellStyle name="Explanatory Text 6" xfId="11314"/>
    <cellStyle name="Explanatory Text 6 2" xfId="11315"/>
    <cellStyle name="Explanatory Text 7" xfId="11316"/>
    <cellStyle name="Explanatory Text 7 2" xfId="11317"/>
    <cellStyle name="Explanatory Text 8" xfId="11318"/>
    <cellStyle name="Explanatory Text 8 2" xfId="11319"/>
    <cellStyle name="Explanatory Text 9" xfId="11320"/>
    <cellStyle name="Explanatory Text 9 2" xfId="11321"/>
    <cellStyle name="Good 10" xfId="11322"/>
    <cellStyle name="Good 10 2" xfId="11323"/>
    <cellStyle name="Good 11" xfId="11324"/>
    <cellStyle name="Good 11 2" xfId="11325"/>
    <cellStyle name="Good 12" xfId="11326"/>
    <cellStyle name="Good 13" xfId="11327"/>
    <cellStyle name="Good 2" xfId="11328"/>
    <cellStyle name="Good 2 2" xfId="11329"/>
    <cellStyle name="Good 3" xfId="11330"/>
    <cellStyle name="Good 3 2" xfId="11331"/>
    <cellStyle name="Good 4" xfId="11332"/>
    <cellStyle name="Good 4 2" xfId="11333"/>
    <cellStyle name="Good 5" xfId="11334"/>
    <cellStyle name="Good 5 2" xfId="11335"/>
    <cellStyle name="Good 6" xfId="11336"/>
    <cellStyle name="Good 6 2" xfId="11337"/>
    <cellStyle name="Good 7" xfId="11338"/>
    <cellStyle name="Good 7 2" xfId="11339"/>
    <cellStyle name="Good 8" xfId="11340"/>
    <cellStyle name="Good 8 2" xfId="11341"/>
    <cellStyle name="Good 9" xfId="11342"/>
    <cellStyle name="Good 9 2" xfId="11343"/>
    <cellStyle name="Grey" xfId="11344"/>
    <cellStyle name="Grey 1" xfId="11345"/>
    <cellStyle name="Grey 2" xfId="11346"/>
    <cellStyle name="Grey 3" xfId="11347"/>
    <cellStyle name="Grey 4" xfId="11348"/>
    <cellStyle name="Grey 5" xfId="11349"/>
    <cellStyle name="Gross Margin" xfId="11350"/>
    <cellStyle name="Gut 2" xfId="11351"/>
    <cellStyle name="Header Total" xfId="11352"/>
    <cellStyle name="Header1" xfId="11353"/>
    <cellStyle name="Header1 1" xfId="11354"/>
    <cellStyle name="Header1 2" xfId="11355"/>
    <cellStyle name="Header1 3" xfId="11356"/>
    <cellStyle name="Header1 4" xfId="11357"/>
    <cellStyle name="Header1 5" xfId="11358"/>
    <cellStyle name="Header1 6" xfId="11359"/>
    <cellStyle name="Header1 7" xfId="11360"/>
    <cellStyle name="Header2" xfId="11361"/>
    <cellStyle name="Header2 1" xfId="11362"/>
    <cellStyle name="Header2 2" xfId="11363"/>
    <cellStyle name="Header2 3" xfId="11364"/>
    <cellStyle name="Header2 4" xfId="11365"/>
    <cellStyle name="Header2 5" xfId="11366"/>
    <cellStyle name="Header2 6" xfId="11367"/>
    <cellStyle name="Header2 7" xfId="11368"/>
    <cellStyle name="Header3" xfId="11369"/>
    <cellStyle name="Header3 2" xfId="11370"/>
    <cellStyle name="Heading" xfId="11371"/>
    <cellStyle name="Heading 1 10" xfId="11372"/>
    <cellStyle name="Heading 1 10 2" xfId="11373"/>
    <cellStyle name="Heading 1 11" xfId="11374"/>
    <cellStyle name="Heading 1 11 2" xfId="11375"/>
    <cellStyle name="Heading 1 12" xfId="11376"/>
    <cellStyle name="Heading 1 13" xfId="11377"/>
    <cellStyle name="Heading 1 2" xfId="11378"/>
    <cellStyle name="Heading 1 2 2" xfId="11379"/>
    <cellStyle name="Heading 1 3" xfId="11380"/>
    <cellStyle name="Heading 1 3 2" xfId="11381"/>
    <cellStyle name="Heading 1 4" xfId="11382"/>
    <cellStyle name="Heading 1 4 2" xfId="11383"/>
    <cellStyle name="Heading 1 5" xfId="11384"/>
    <cellStyle name="Heading 1 5 2" xfId="11385"/>
    <cellStyle name="Heading 1 6" xfId="11386"/>
    <cellStyle name="Heading 1 6 2" xfId="11387"/>
    <cellStyle name="Heading 1 7" xfId="11388"/>
    <cellStyle name="Heading 1 7 2" xfId="11389"/>
    <cellStyle name="Heading 1 8" xfId="11390"/>
    <cellStyle name="Heading 1 8 2" xfId="11391"/>
    <cellStyle name="Heading 1 9" xfId="11392"/>
    <cellStyle name="Heading 1 9 2" xfId="11393"/>
    <cellStyle name="Heading 2 10" xfId="11394"/>
    <cellStyle name="Heading 2 10 2" xfId="11395"/>
    <cellStyle name="Heading 2 11" xfId="11396"/>
    <cellStyle name="Heading 2 11 2" xfId="11397"/>
    <cellStyle name="Heading 2 12" xfId="11398"/>
    <cellStyle name="Heading 2 12 2" xfId="11399"/>
    <cellStyle name="Heading 2 13" xfId="11400"/>
    <cellStyle name="Heading 2 14" xfId="11401"/>
    <cellStyle name="Heading 2 2" xfId="11402"/>
    <cellStyle name="Heading 2 2 2" xfId="11403"/>
    <cellStyle name="Heading 2 3" xfId="11404"/>
    <cellStyle name="Heading 2 3 2" xfId="11405"/>
    <cellStyle name="Heading 2 4" xfId="11406"/>
    <cellStyle name="Heading 2 4 2" xfId="11407"/>
    <cellStyle name="Heading 2 5" xfId="11408"/>
    <cellStyle name="Heading 2 5 2" xfId="11409"/>
    <cellStyle name="Heading 2 6" xfId="11410"/>
    <cellStyle name="Heading 2 6 2" xfId="11411"/>
    <cellStyle name="Heading 2 7" xfId="11412"/>
    <cellStyle name="Heading 2 7 2" xfId="11413"/>
    <cellStyle name="Heading 2 8" xfId="11414"/>
    <cellStyle name="Heading 2 8 2" xfId="11415"/>
    <cellStyle name="Heading 2 9" xfId="11416"/>
    <cellStyle name="Heading 2 9 2" xfId="11417"/>
    <cellStyle name="Heading 3 10" xfId="11418"/>
    <cellStyle name="Heading 3 10 2" xfId="11419"/>
    <cellStyle name="Heading 3 11" xfId="11420"/>
    <cellStyle name="Heading 3 11 2" xfId="11421"/>
    <cellStyle name="Heading 3 12" xfId="11422"/>
    <cellStyle name="Heading 3 13" xfId="11423"/>
    <cellStyle name="Heading 3 2" xfId="11424"/>
    <cellStyle name="Heading 3 2 2" xfId="11425"/>
    <cellStyle name="Heading 3 3" xfId="11426"/>
    <cellStyle name="Heading 3 3 2" xfId="11427"/>
    <cellStyle name="Heading 3 4" xfId="11428"/>
    <cellStyle name="Heading 3 4 2" xfId="11429"/>
    <cellStyle name="Heading 3 5" xfId="11430"/>
    <cellStyle name="Heading 3 5 2" xfId="11431"/>
    <cellStyle name="Heading 3 6" xfId="11432"/>
    <cellStyle name="Heading 3 6 2" xfId="11433"/>
    <cellStyle name="Heading 3 7" xfId="11434"/>
    <cellStyle name="Heading 3 7 2" xfId="11435"/>
    <cellStyle name="Heading 3 8" xfId="11436"/>
    <cellStyle name="Heading 3 8 2" xfId="11437"/>
    <cellStyle name="Heading 3 9" xfId="11438"/>
    <cellStyle name="Heading 3 9 2" xfId="11439"/>
    <cellStyle name="Heading 4 10" xfId="11440"/>
    <cellStyle name="Heading 4 10 2" xfId="11441"/>
    <cellStyle name="Heading 4 11" xfId="11442"/>
    <cellStyle name="Heading 4 11 2" xfId="11443"/>
    <cellStyle name="Heading 4 12" xfId="11444"/>
    <cellStyle name="Heading 4 13" xfId="11445"/>
    <cellStyle name="Heading 4 2" xfId="11446"/>
    <cellStyle name="Heading 4 2 2" xfId="11447"/>
    <cellStyle name="Heading 4 3" xfId="11448"/>
    <cellStyle name="Heading 4 3 2" xfId="11449"/>
    <cellStyle name="Heading 4 4" xfId="11450"/>
    <cellStyle name="Heading 4 4 2" xfId="11451"/>
    <cellStyle name="Heading 4 5" xfId="11452"/>
    <cellStyle name="Heading 4 5 2" xfId="11453"/>
    <cellStyle name="Heading 4 6" xfId="11454"/>
    <cellStyle name="Heading 4 6 2" xfId="11455"/>
    <cellStyle name="Heading 4 7" xfId="11456"/>
    <cellStyle name="Heading 4 7 2" xfId="11457"/>
    <cellStyle name="Heading 4 8" xfId="11458"/>
    <cellStyle name="Heading 4 8 2" xfId="11459"/>
    <cellStyle name="Heading 4 9" xfId="11460"/>
    <cellStyle name="Heading 4 9 2" xfId="11461"/>
    <cellStyle name="Heading 5" xfId="11462"/>
    <cellStyle name="Heading 5 2" xfId="11463"/>
    <cellStyle name="Heading 6" xfId="11464"/>
    <cellStyle name="Input [yellow]" xfId="11465"/>
    <cellStyle name="Input [yellow] 1" xfId="11466"/>
    <cellStyle name="Input [yellow] 2" xfId="11467"/>
    <cellStyle name="Input [yellow] 3" xfId="11468"/>
    <cellStyle name="Input [yellow] 4" xfId="11469"/>
    <cellStyle name="Input [yellow] 5" xfId="11470"/>
    <cellStyle name="Input 10" xfId="11471"/>
    <cellStyle name="Input 10 2" xfId="11472"/>
    <cellStyle name="Input 10 2 2" xfId="11473"/>
    <cellStyle name="Input 10 3" xfId="11474"/>
    <cellStyle name="Input 11" xfId="11475"/>
    <cellStyle name="Input 11 2" xfId="11476"/>
    <cellStyle name="Input 11 2 2" xfId="11477"/>
    <cellStyle name="Input 11 3" xfId="11478"/>
    <cellStyle name="Input 12" xfId="11479"/>
    <cellStyle name="Input 12 2" xfId="11480"/>
    <cellStyle name="Input 13" xfId="11481"/>
    <cellStyle name="Input 13 2" xfId="11482"/>
    <cellStyle name="Input 14" xfId="11483"/>
    <cellStyle name="Input 14 2" xfId="11484"/>
    <cellStyle name="Input 15" xfId="11485"/>
    <cellStyle name="Input 15 2" xfId="11486"/>
    <cellStyle name="Input 16" xfId="11487"/>
    <cellStyle name="Input 17" xfId="11488"/>
    <cellStyle name="Input 18" xfId="11489"/>
    <cellStyle name="Input 19" xfId="11490"/>
    <cellStyle name="Input 2" xfId="11491"/>
    <cellStyle name="Input 2 2" xfId="11492"/>
    <cellStyle name="Input 2 2 2" xfId="11493"/>
    <cellStyle name="Input 2 3" xfId="11494"/>
    <cellStyle name="Input 20" xfId="11495"/>
    <cellStyle name="Input 21" xfId="11496"/>
    <cellStyle name="Input 22" xfId="11497"/>
    <cellStyle name="Input 23" xfId="11498"/>
    <cellStyle name="Input 24" xfId="11499"/>
    <cellStyle name="Input 25" xfId="11500"/>
    <cellStyle name="Input 26" xfId="11501"/>
    <cellStyle name="Input 27" xfId="11502"/>
    <cellStyle name="Input 28" xfId="11503"/>
    <cellStyle name="Input 29" xfId="11504"/>
    <cellStyle name="Input 3" xfId="11505"/>
    <cellStyle name="Input 3 2" xfId="11506"/>
    <cellStyle name="Input 3 2 2" xfId="11507"/>
    <cellStyle name="Input 3 3" xfId="11508"/>
    <cellStyle name="Input 30" xfId="11509"/>
    <cellStyle name="Input 31" xfId="11510"/>
    <cellStyle name="Input 32" xfId="11511"/>
    <cellStyle name="Input 33" xfId="11512"/>
    <cellStyle name="Input 34" xfId="11513"/>
    <cellStyle name="Input 35" xfId="11514"/>
    <cellStyle name="Input 36" xfId="11515"/>
    <cellStyle name="Input 37" xfId="11516"/>
    <cellStyle name="Input 38" xfId="11517"/>
    <cellStyle name="Input 39" xfId="11518"/>
    <cellStyle name="Input 4" xfId="11519"/>
    <cellStyle name="Input 4 2" xfId="11520"/>
    <cellStyle name="Input 4 2 2" xfId="11521"/>
    <cellStyle name="Input 4 3" xfId="11522"/>
    <cellStyle name="Input 40" xfId="11523"/>
    <cellStyle name="Input 41" xfId="11524"/>
    <cellStyle name="Input 42" xfId="11525"/>
    <cellStyle name="Input 43" xfId="11526"/>
    <cellStyle name="Input 44" xfId="11527"/>
    <cellStyle name="Input 45" xfId="11528"/>
    <cellStyle name="Input 46" xfId="11529"/>
    <cellStyle name="Input 47" xfId="11530"/>
    <cellStyle name="Input 48" xfId="11531"/>
    <cellStyle name="Input 49" xfId="11532"/>
    <cellStyle name="Input 5" xfId="11533"/>
    <cellStyle name="Input 5 2" xfId="11534"/>
    <cellStyle name="Input 5 2 2" xfId="11535"/>
    <cellStyle name="Input 5 3" xfId="11536"/>
    <cellStyle name="Input 50" xfId="11537"/>
    <cellStyle name="Input 6" xfId="11538"/>
    <cellStyle name="Input 6 2" xfId="11539"/>
    <cellStyle name="Input 6 2 2" xfId="11540"/>
    <cellStyle name="Input 6 3" xfId="11541"/>
    <cellStyle name="Input 7" xfId="11542"/>
    <cellStyle name="Input 7 2" xfId="11543"/>
    <cellStyle name="Input 7 2 2" xfId="11544"/>
    <cellStyle name="Input 7 3" xfId="11545"/>
    <cellStyle name="Input 8" xfId="11546"/>
    <cellStyle name="Input 8 2" xfId="11547"/>
    <cellStyle name="Input 8 2 2" xfId="11548"/>
    <cellStyle name="Input 8 3" xfId="11549"/>
    <cellStyle name="Input 9" xfId="11550"/>
    <cellStyle name="Input 9 2" xfId="11551"/>
    <cellStyle name="Input 9 2 2" xfId="11552"/>
    <cellStyle name="Input 9 3" xfId="11553"/>
    <cellStyle name="Insatisfaisant" xfId="11554"/>
    <cellStyle name="Insatisfaisant 2" xfId="11555"/>
    <cellStyle name="Komma 2" xfId="11556"/>
    <cellStyle name="Komma 2 2" xfId="11557"/>
    <cellStyle name="Komma 3" xfId="11558"/>
    <cellStyle name="Komma 4" xfId="11559"/>
    <cellStyle name="Komma 5" xfId="11560"/>
    <cellStyle name="Komma 6" xfId="11561"/>
    <cellStyle name="Komma 7" xfId="11562"/>
    <cellStyle name="Komma 8" xfId="11563"/>
    <cellStyle name="Level 2 Total" xfId="11564"/>
    <cellStyle name="Level 2 Total 2" xfId="11565"/>
    <cellStyle name="Link Currency (0)" xfId="11566"/>
    <cellStyle name="Link Currency (0) 1" xfId="11567"/>
    <cellStyle name="Link Currency (0) 2" xfId="11568"/>
    <cellStyle name="Link Currency (0) 3" xfId="11569"/>
    <cellStyle name="Link Currency (0) 4" xfId="11570"/>
    <cellStyle name="Link Currency (0) 5" xfId="11571"/>
    <cellStyle name="Link Currency (2)" xfId="11572"/>
    <cellStyle name="Link Currency (2) 1" xfId="11573"/>
    <cellStyle name="Link Currency (2) 2" xfId="11574"/>
    <cellStyle name="Link Currency (2) 3" xfId="11575"/>
    <cellStyle name="Link Currency (2) 4" xfId="11576"/>
    <cellStyle name="Link Currency (2) 5" xfId="11577"/>
    <cellStyle name="Link Units (0)" xfId="11578"/>
    <cellStyle name="Link Units (0) 1" xfId="11579"/>
    <cellStyle name="Link Units (0) 2" xfId="11580"/>
    <cellStyle name="Link Units (0) 3" xfId="11581"/>
    <cellStyle name="Link Units (0) 4" xfId="11582"/>
    <cellStyle name="Link Units (0) 5" xfId="11583"/>
    <cellStyle name="Link Units (1)" xfId="11584"/>
    <cellStyle name="Link Units (1) 1" xfId="11585"/>
    <cellStyle name="Link Units (1) 2" xfId="11586"/>
    <cellStyle name="Link Units (1) 3" xfId="11587"/>
    <cellStyle name="Link Units (1) 4" xfId="11588"/>
    <cellStyle name="Link Units (1) 5" xfId="11589"/>
    <cellStyle name="Link Units (2)" xfId="11590"/>
    <cellStyle name="Link Units (2) 1" xfId="11591"/>
    <cellStyle name="Link Units (2) 2" xfId="11592"/>
    <cellStyle name="Link Units (2) 3" xfId="11593"/>
    <cellStyle name="Link Units (2) 4" xfId="11594"/>
    <cellStyle name="Link Units (2) 5" xfId="11595"/>
    <cellStyle name="Linked Cell 10" xfId="11596"/>
    <cellStyle name="Linked Cell 10 2" xfId="11597"/>
    <cellStyle name="Linked Cell 11" xfId="11598"/>
    <cellStyle name="Linked Cell 11 2" xfId="11599"/>
    <cellStyle name="Linked Cell 12" xfId="11600"/>
    <cellStyle name="Linked Cell 13" xfId="11601"/>
    <cellStyle name="Linked Cell 2" xfId="11602"/>
    <cellStyle name="Linked Cell 2 2" xfId="11603"/>
    <cellStyle name="Linked Cell 3" xfId="11604"/>
    <cellStyle name="Linked Cell 3 2" xfId="11605"/>
    <cellStyle name="Linked Cell 4" xfId="11606"/>
    <cellStyle name="Linked Cell 4 2" xfId="11607"/>
    <cellStyle name="Linked Cell 5" xfId="11608"/>
    <cellStyle name="Linked Cell 5 2" xfId="11609"/>
    <cellStyle name="Linked Cell 6" xfId="11610"/>
    <cellStyle name="Linked Cell 6 2" xfId="11611"/>
    <cellStyle name="Linked Cell 7" xfId="11612"/>
    <cellStyle name="Linked Cell 7 2" xfId="11613"/>
    <cellStyle name="Linked Cell 8" xfId="11614"/>
    <cellStyle name="Linked Cell 8 2" xfId="11615"/>
    <cellStyle name="Linked Cell 9" xfId="11616"/>
    <cellStyle name="Linked Cell 9 2" xfId="11617"/>
    <cellStyle name="Major Total" xfId="11618"/>
    <cellStyle name="Millares_Global Pulsing Template" xfId="11619"/>
    <cellStyle name="Milliers_Q2 CLSCG PULSE 040802B" xfId="11620"/>
    <cellStyle name="names" xfId="11621"/>
    <cellStyle name="names 1" xfId="11622"/>
    <cellStyle name="names 2" xfId="11623"/>
    <cellStyle name="names 3" xfId="11624"/>
    <cellStyle name="names 4" xfId="11625"/>
    <cellStyle name="names 5" xfId="11626"/>
    <cellStyle name="Neutral 2" xfId="11627"/>
    <cellStyle name="Neutral 2 2" xfId="11628"/>
    <cellStyle name="Neutral 2 2 2" xfId="11629"/>
    <cellStyle name="Neutral 2 3" xfId="11630"/>
    <cellStyle name="Neutral 2 3 2" xfId="11631"/>
    <cellStyle name="Neutral 2 4" xfId="11632"/>
    <cellStyle name="Neutral 2 4 2" xfId="11633"/>
    <cellStyle name="Neutral 2 5" xfId="11634"/>
    <cellStyle name="Neutral 2 5 2" xfId="11635"/>
    <cellStyle name="Neutral 2 6" xfId="11636"/>
    <cellStyle name="Neutral 2 6 2" xfId="11637"/>
    <cellStyle name="Neutral 2 7" xfId="11638"/>
    <cellStyle name="Neutral 2 7 2" xfId="11639"/>
    <cellStyle name="Neutral 2 8" xfId="11640"/>
    <cellStyle name="Neutral 3" xfId="11641"/>
    <cellStyle name="Neutral 3 2" xfId="11642"/>
    <cellStyle name="Neutral 3 2 2" xfId="11643"/>
    <cellStyle name="Neutral 3 3" xfId="11644"/>
    <cellStyle name="Neutral 4" xfId="11645"/>
    <cellStyle name="Neutral 4 2" xfId="11646"/>
    <cellStyle name="Neutral 5" xfId="11647"/>
    <cellStyle name="Neutral 6" xfId="11648"/>
    <cellStyle name="Neutre" xfId="11649"/>
    <cellStyle name="Neutre 2" xfId="11650"/>
    <cellStyle name="Normal - Style1" xfId="11651"/>
    <cellStyle name="Normal - Style1 1" xfId="11652"/>
    <cellStyle name="Normal - Style1 2" xfId="11653"/>
    <cellStyle name="Normal - Style1 3" xfId="11654"/>
    <cellStyle name="Normal - Style1 4" xfId="11655"/>
    <cellStyle name="Normal - Style1 5" xfId="11656"/>
    <cellStyle name="Normal 10" xfId="11657"/>
    <cellStyle name="Normal 10 10" xfId="11658"/>
    <cellStyle name="Normal 10 10 2" xfId="11659"/>
    <cellStyle name="Normal 10 10 2 2" xfId="11660"/>
    <cellStyle name="Normal 10 10 2 2 2" xfId="11661"/>
    <cellStyle name="Normal 10 10 2 2 2 2" xfId="11662"/>
    <cellStyle name="Normal 10 10 2 2 3" xfId="11663"/>
    <cellStyle name="Normal 10 10 2 3" xfId="11664"/>
    <cellStyle name="Normal 10 10 2 3 2" xfId="11665"/>
    <cellStyle name="Normal 10 10 2 3 2 2" xfId="11666"/>
    <cellStyle name="Normal 10 10 2 3 3" xfId="11667"/>
    <cellStyle name="Normal 10 10 2 4" xfId="11668"/>
    <cellStyle name="Normal 10 10 2 4 2" xfId="11669"/>
    <cellStyle name="Normal 10 10 2 5" xfId="11670"/>
    <cellStyle name="Normal 10 10 3" xfId="11671"/>
    <cellStyle name="Normal 10 10 3 2" xfId="11672"/>
    <cellStyle name="Normal 10 10 3 2 2" xfId="11673"/>
    <cellStyle name="Normal 10 10 3 3" xfId="11674"/>
    <cellStyle name="Normal 10 10 4" xfId="11675"/>
    <cellStyle name="Normal 10 10 4 2" xfId="11676"/>
    <cellStyle name="Normal 10 10 4 2 2" xfId="11677"/>
    <cellStyle name="Normal 10 10 4 3" xfId="11678"/>
    <cellStyle name="Normal 10 10 5" xfId="11679"/>
    <cellStyle name="Normal 10 10 5 2" xfId="11680"/>
    <cellStyle name="Normal 10 10 6" xfId="11681"/>
    <cellStyle name="Normal 10 10 6 2" xfId="11682"/>
    <cellStyle name="Normal 10 10 7" xfId="11683"/>
    <cellStyle name="Normal 10 11" xfId="11684"/>
    <cellStyle name="Normal 10 11 2" xfId="11685"/>
    <cellStyle name="Normal 10 11 2 2" xfId="11686"/>
    <cellStyle name="Normal 10 11 2 2 2" xfId="11687"/>
    <cellStyle name="Normal 10 11 2 2 2 2" xfId="11688"/>
    <cellStyle name="Normal 10 11 2 2 3" xfId="11689"/>
    <cellStyle name="Normal 10 11 2 3" xfId="11690"/>
    <cellStyle name="Normal 10 11 2 3 2" xfId="11691"/>
    <cellStyle name="Normal 10 11 2 3 2 2" xfId="11692"/>
    <cellStyle name="Normal 10 11 2 3 3" xfId="11693"/>
    <cellStyle name="Normal 10 11 2 4" xfId="11694"/>
    <cellStyle name="Normal 10 11 2 4 2" xfId="11695"/>
    <cellStyle name="Normal 10 11 2 5" xfId="11696"/>
    <cellStyle name="Normal 10 11 3" xfId="11697"/>
    <cellStyle name="Normal 10 11 3 2" xfId="11698"/>
    <cellStyle name="Normal 10 11 3 2 2" xfId="11699"/>
    <cellStyle name="Normal 10 11 3 3" xfId="11700"/>
    <cellStyle name="Normal 10 11 4" xfId="11701"/>
    <cellStyle name="Normal 10 11 4 2" xfId="11702"/>
    <cellStyle name="Normal 10 11 4 2 2" xfId="11703"/>
    <cellStyle name="Normal 10 11 4 3" xfId="11704"/>
    <cellStyle name="Normal 10 11 5" xfId="11705"/>
    <cellStyle name="Normal 10 11 5 2" xfId="11706"/>
    <cellStyle name="Normal 10 11 6" xfId="11707"/>
    <cellStyle name="Normal 10 11 6 2" xfId="11708"/>
    <cellStyle name="Normal 10 11 7" xfId="11709"/>
    <cellStyle name="Normal 10 12" xfId="11710"/>
    <cellStyle name="Normal 10 12 2" xfId="11711"/>
    <cellStyle name="Normal 10 12 2 2" xfId="11712"/>
    <cellStyle name="Normal 10 12 2 2 2" xfId="11713"/>
    <cellStyle name="Normal 10 12 2 3" xfId="11714"/>
    <cellStyle name="Normal 10 12 3" xfId="11715"/>
    <cellStyle name="Normal 10 12 3 2" xfId="11716"/>
    <cellStyle name="Normal 10 12 3 2 2" xfId="11717"/>
    <cellStyle name="Normal 10 12 3 3" xfId="11718"/>
    <cellStyle name="Normal 10 12 4" xfId="11719"/>
    <cellStyle name="Normal 10 12 4 2" xfId="11720"/>
    <cellStyle name="Normal 10 12 5" xfId="11721"/>
    <cellStyle name="Normal 10 13" xfId="11722"/>
    <cellStyle name="Normal 10 13 2" xfId="11723"/>
    <cellStyle name="Normal 10 13 2 2" xfId="11724"/>
    <cellStyle name="Normal 10 13 2 2 2" xfId="11725"/>
    <cellStyle name="Normal 10 13 2 3" xfId="11726"/>
    <cellStyle name="Normal 10 13 3" xfId="11727"/>
    <cellStyle name="Normal 10 13 3 2" xfId="11728"/>
    <cellStyle name="Normal 10 13 4" xfId="11729"/>
    <cellStyle name="Normal 10 14" xfId="11730"/>
    <cellStyle name="Normal 10 14 2" xfId="11731"/>
    <cellStyle name="Normal 10 14 2 2" xfId="11732"/>
    <cellStyle name="Normal 10 14 2 2 2" xfId="11733"/>
    <cellStyle name="Normal 10 14 2 3" xfId="11734"/>
    <cellStyle name="Normal 10 14 3" xfId="11735"/>
    <cellStyle name="Normal 10 14 3 2" xfId="11736"/>
    <cellStyle name="Normal 10 14 4" xfId="11737"/>
    <cellStyle name="Normal 10 15" xfId="11738"/>
    <cellStyle name="Normal 10 15 2" xfId="11739"/>
    <cellStyle name="Normal 10 15 2 2" xfId="11740"/>
    <cellStyle name="Normal 10 15 3" xfId="11741"/>
    <cellStyle name="Normal 10 16" xfId="11742"/>
    <cellStyle name="Normal 10 16 2" xfId="11743"/>
    <cellStyle name="Normal 10 17" xfId="11744"/>
    <cellStyle name="Normal 10 17 2" xfId="11745"/>
    <cellStyle name="Normal 10 18" xfId="11746"/>
    <cellStyle name="Normal 10 2" xfId="11747"/>
    <cellStyle name="Normal 10 2 10" xfId="11748"/>
    <cellStyle name="Normal 10 2 10 2" xfId="11749"/>
    <cellStyle name="Normal 10 2 10 2 2" xfId="11750"/>
    <cellStyle name="Normal 10 2 10 2 2 2" xfId="11751"/>
    <cellStyle name="Normal 10 2 10 2 2 2 2" xfId="11752"/>
    <cellStyle name="Normal 10 2 10 2 2 3" xfId="11753"/>
    <cellStyle name="Normal 10 2 10 2 3" xfId="11754"/>
    <cellStyle name="Normal 10 2 10 2 3 2" xfId="11755"/>
    <cellStyle name="Normal 10 2 10 2 3 2 2" xfId="11756"/>
    <cellStyle name="Normal 10 2 10 2 3 3" xfId="11757"/>
    <cellStyle name="Normal 10 2 10 2 4" xfId="11758"/>
    <cellStyle name="Normal 10 2 10 2 4 2" xfId="11759"/>
    <cellStyle name="Normal 10 2 10 2 5" xfId="11760"/>
    <cellStyle name="Normal 10 2 10 3" xfId="11761"/>
    <cellStyle name="Normal 10 2 10 3 2" xfId="11762"/>
    <cellStyle name="Normal 10 2 10 3 2 2" xfId="11763"/>
    <cellStyle name="Normal 10 2 10 3 3" xfId="11764"/>
    <cellStyle name="Normal 10 2 10 4" xfId="11765"/>
    <cellStyle name="Normal 10 2 10 4 2" xfId="11766"/>
    <cellStyle name="Normal 10 2 10 4 2 2" xfId="11767"/>
    <cellStyle name="Normal 10 2 10 4 3" xfId="11768"/>
    <cellStyle name="Normal 10 2 10 5" xfId="11769"/>
    <cellStyle name="Normal 10 2 10 5 2" xfId="11770"/>
    <cellStyle name="Normal 10 2 10 6" xfId="11771"/>
    <cellStyle name="Normal 10 2 10 6 2" xfId="11772"/>
    <cellStyle name="Normal 10 2 10 7" xfId="11773"/>
    <cellStyle name="Normal 10 2 11" xfId="11774"/>
    <cellStyle name="Normal 10 2 11 2" xfId="11775"/>
    <cellStyle name="Normal 10 2 11 2 2" xfId="11776"/>
    <cellStyle name="Normal 10 2 11 2 2 2" xfId="11777"/>
    <cellStyle name="Normal 10 2 11 2 3" xfId="11778"/>
    <cellStyle name="Normal 10 2 11 3" xfId="11779"/>
    <cellStyle name="Normal 10 2 11 3 2" xfId="11780"/>
    <cellStyle name="Normal 10 2 11 3 2 2" xfId="11781"/>
    <cellStyle name="Normal 10 2 11 3 3" xfId="11782"/>
    <cellStyle name="Normal 10 2 11 4" xfId="11783"/>
    <cellStyle name="Normal 10 2 11 4 2" xfId="11784"/>
    <cellStyle name="Normal 10 2 11 5" xfId="11785"/>
    <cellStyle name="Normal 10 2 12" xfId="11786"/>
    <cellStyle name="Normal 10 2 12 2" xfId="11787"/>
    <cellStyle name="Normal 10 2 12 2 2" xfId="11788"/>
    <cellStyle name="Normal 10 2 12 2 2 2" xfId="11789"/>
    <cellStyle name="Normal 10 2 12 2 3" xfId="11790"/>
    <cellStyle name="Normal 10 2 12 3" xfId="11791"/>
    <cellStyle name="Normal 10 2 12 3 2" xfId="11792"/>
    <cellStyle name="Normal 10 2 12 4" xfId="11793"/>
    <cellStyle name="Normal 10 2 13" xfId="11794"/>
    <cellStyle name="Normal 10 2 13 2" xfId="11795"/>
    <cellStyle name="Normal 10 2 13 2 2" xfId="11796"/>
    <cellStyle name="Normal 10 2 13 2 2 2" xfId="11797"/>
    <cellStyle name="Normal 10 2 13 2 3" xfId="11798"/>
    <cellStyle name="Normal 10 2 13 3" xfId="11799"/>
    <cellStyle name="Normal 10 2 13 3 2" xfId="11800"/>
    <cellStyle name="Normal 10 2 13 4" xfId="11801"/>
    <cellStyle name="Normal 10 2 14" xfId="11802"/>
    <cellStyle name="Normal 10 2 14 2" xfId="11803"/>
    <cellStyle name="Normal 10 2 14 2 2" xfId="11804"/>
    <cellStyle name="Normal 10 2 14 2 2 2" xfId="11805"/>
    <cellStyle name="Normal 10 2 14 2 3" xfId="11806"/>
    <cellStyle name="Normal 10 2 14 3" xfId="11807"/>
    <cellStyle name="Normal 10 2 14 3 2" xfId="11808"/>
    <cellStyle name="Normal 10 2 14 4" xfId="11809"/>
    <cellStyle name="Normal 10 2 15" xfId="11810"/>
    <cellStyle name="Normal 10 2 15 2" xfId="11811"/>
    <cellStyle name="Normal 10 2 15 2 2" xfId="11812"/>
    <cellStyle name="Normal 10 2 15 3" xfId="11813"/>
    <cellStyle name="Normal 10 2 16" xfId="11814"/>
    <cellStyle name="Normal 10 2 16 2" xfId="11815"/>
    <cellStyle name="Normal 10 2 17" xfId="11816"/>
    <cellStyle name="Normal 10 2 17 2" xfId="11817"/>
    <cellStyle name="Normal 10 2 18" xfId="11818"/>
    <cellStyle name="Normal 10 2 2" xfId="11819"/>
    <cellStyle name="Normal 10 2 2 10" xfId="11820"/>
    <cellStyle name="Normal 10 2 2 10 2" xfId="11821"/>
    <cellStyle name="Normal 10 2 2 10 2 2" xfId="11822"/>
    <cellStyle name="Normal 10 2 2 10 2 2 2" xfId="11823"/>
    <cellStyle name="Normal 10 2 2 10 2 3" xfId="11824"/>
    <cellStyle name="Normal 10 2 2 10 3" xfId="11825"/>
    <cellStyle name="Normal 10 2 2 10 3 2" xfId="11826"/>
    <cellStyle name="Normal 10 2 2 10 3 2 2" xfId="11827"/>
    <cellStyle name="Normal 10 2 2 10 3 3" xfId="11828"/>
    <cellStyle name="Normal 10 2 2 10 4" xfId="11829"/>
    <cellStyle name="Normal 10 2 2 10 4 2" xfId="11830"/>
    <cellStyle name="Normal 10 2 2 10 5" xfId="11831"/>
    <cellStyle name="Normal 10 2 2 11" xfId="11832"/>
    <cellStyle name="Normal 10 2 2 11 2" xfId="11833"/>
    <cellStyle name="Normal 10 2 2 11 2 2" xfId="11834"/>
    <cellStyle name="Normal 10 2 2 11 2 2 2" xfId="11835"/>
    <cellStyle name="Normal 10 2 2 11 2 3" xfId="11836"/>
    <cellStyle name="Normal 10 2 2 11 3" xfId="11837"/>
    <cellStyle name="Normal 10 2 2 11 3 2" xfId="11838"/>
    <cellStyle name="Normal 10 2 2 11 4" xfId="11839"/>
    <cellStyle name="Normal 10 2 2 12" xfId="11840"/>
    <cellStyle name="Normal 10 2 2 12 2" xfId="11841"/>
    <cellStyle name="Normal 10 2 2 12 2 2" xfId="11842"/>
    <cellStyle name="Normal 10 2 2 12 2 2 2" xfId="11843"/>
    <cellStyle name="Normal 10 2 2 12 2 3" xfId="11844"/>
    <cellStyle name="Normal 10 2 2 12 3" xfId="11845"/>
    <cellStyle name="Normal 10 2 2 12 3 2" xfId="11846"/>
    <cellStyle name="Normal 10 2 2 12 4" xfId="11847"/>
    <cellStyle name="Normal 10 2 2 13" xfId="11848"/>
    <cellStyle name="Normal 10 2 2 13 2" xfId="11849"/>
    <cellStyle name="Normal 10 2 2 13 2 2" xfId="11850"/>
    <cellStyle name="Normal 10 2 2 13 2 2 2" xfId="11851"/>
    <cellStyle name="Normal 10 2 2 13 2 3" xfId="11852"/>
    <cellStyle name="Normal 10 2 2 13 3" xfId="11853"/>
    <cellStyle name="Normal 10 2 2 13 3 2" xfId="11854"/>
    <cellStyle name="Normal 10 2 2 13 4" xfId="11855"/>
    <cellStyle name="Normal 10 2 2 14" xfId="11856"/>
    <cellStyle name="Normal 10 2 2 14 2" xfId="11857"/>
    <cellStyle name="Normal 10 2 2 14 2 2" xfId="11858"/>
    <cellStyle name="Normal 10 2 2 14 3" xfId="11859"/>
    <cellStyle name="Normal 10 2 2 15" xfId="11860"/>
    <cellStyle name="Normal 10 2 2 15 2" xfId="11861"/>
    <cellStyle name="Normal 10 2 2 16" xfId="11862"/>
    <cellStyle name="Normal 10 2 2 16 2" xfId="11863"/>
    <cellStyle name="Normal 10 2 2 17" xfId="11864"/>
    <cellStyle name="Normal 10 2 2 2" xfId="11865"/>
    <cellStyle name="Normal 10 2 2 2 10" xfId="11866"/>
    <cellStyle name="Normal 10 2 2 2 10 2" xfId="11867"/>
    <cellStyle name="Normal 10 2 2 2 10 2 2" xfId="11868"/>
    <cellStyle name="Normal 10 2 2 2 10 2 2 2" xfId="11869"/>
    <cellStyle name="Normal 10 2 2 2 10 2 3" xfId="11870"/>
    <cellStyle name="Normal 10 2 2 2 10 3" xfId="11871"/>
    <cellStyle name="Normal 10 2 2 2 10 3 2" xfId="11872"/>
    <cellStyle name="Normal 10 2 2 2 10 4" xfId="11873"/>
    <cellStyle name="Normal 10 2 2 2 11" xfId="11874"/>
    <cellStyle name="Normal 10 2 2 2 11 2" xfId="11875"/>
    <cellStyle name="Normal 10 2 2 2 11 2 2" xfId="11876"/>
    <cellStyle name="Normal 10 2 2 2 11 2 2 2" xfId="11877"/>
    <cellStyle name="Normal 10 2 2 2 11 2 3" xfId="11878"/>
    <cellStyle name="Normal 10 2 2 2 11 3" xfId="11879"/>
    <cellStyle name="Normal 10 2 2 2 11 3 2" xfId="11880"/>
    <cellStyle name="Normal 10 2 2 2 11 4" xfId="11881"/>
    <cellStyle name="Normal 10 2 2 2 12" xfId="11882"/>
    <cellStyle name="Normal 10 2 2 2 12 2" xfId="11883"/>
    <cellStyle name="Normal 10 2 2 2 12 2 2" xfId="11884"/>
    <cellStyle name="Normal 10 2 2 2 12 3" xfId="11885"/>
    <cellStyle name="Normal 10 2 2 2 13" xfId="11886"/>
    <cellStyle name="Normal 10 2 2 2 13 2" xfId="11887"/>
    <cellStyle name="Normal 10 2 2 2 14" xfId="11888"/>
    <cellStyle name="Normal 10 2 2 2 14 2" xfId="11889"/>
    <cellStyle name="Normal 10 2 2 2 15" xfId="11890"/>
    <cellStyle name="Normal 10 2 2 2 2" xfId="11891"/>
    <cellStyle name="Normal 10 2 2 2 2 10" xfId="11892"/>
    <cellStyle name="Normal 10 2 2 2 2 10 2" xfId="11893"/>
    <cellStyle name="Normal 10 2 2 2 2 11" xfId="11894"/>
    <cellStyle name="Normal 10 2 2 2 2 11 2" xfId="11895"/>
    <cellStyle name="Normal 10 2 2 2 2 12" xfId="11896"/>
    <cellStyle name="Normal 10 2 2 2 2 2" xfId="11897"/>
    <cellStyle name="Normal 10 2 2 2 2 2 10" xfId="11898"/>
    <cellStyle name="Normal 10 2 2 2 2 2 10 2" xfId="11899"/>
    <cellStyle name="Normal 10 2 2 2 2 2 11" xfId="11900"/>
    <cellStyle name="Normal 10 2 2 2 2 2 2" xfId="11901"/>
    <cellStyle name="Normal 10 2 2 2 2 2 2 2" xfId="11902"/>
    <cellStyle name="Normal 10 2 2 2 2 2 2 2 2" xfId="11903"/>
    <cellStyle name="Normal 10 2 2 2 2 2 2 2 2 2" xfId="11904"/>
    <cellStyle name="Normal 10 2 2 2 2 2 2 2 2 2 2" xfId="11905"/>
    <cellStyle name="Normal 10 2 2 2 2 2 2 2 2 2 2 2" xfId="11906"/>
    <cellStyle name="Normal 10 2 2 2 2 2 2 2 2 2 3" xfId="11907"/>
    <cellStyle name="Normal 10 2 2 2 2 2 2 2 2 3" xfId="11908"/>
    <cellStyle name="Normal 10 2 2 2 2 2 2 2 2 3 2" xfId="11909"/>
    <cellStyle name="Normal 10 2 2 2 2 2 2 2 2 3 2 2" xfId="11910"/>
    <cellStyle name="Normal 10 2 2 2 2 2 2 2 2 3 3" xfId="11911"/>
    <cellStyle name="Normal 10 2 2 2 2 2 2 2 2 4" xfId="11912"/>
    <cellStyle name="Normal 10 2 2 2 2 2 2 2 2 4 2" xfId="11913"/>
    <cellStyle name="Normal 10 2 2 2 2 2 2 2 2 5" xfId="11914"/>
    <cellStyle name="Normal 10 2 2 2 2 2 2 2 3" xfId="11915"/>
    <cellStyle name="Normal 10 2 2 2 2 2 2 2 3 2" xfId="11916"/>
    <cellStyle name="Normal 10 2 2 2 2 2 2 2 3 2 2" xfId="11917"/>
    <cellStyle name="Normal 10 2 2 2 2 2 2 2 3 3" xfId="11918"/>
    <cellStyle name="Normal 10 2 2 2 2 2 2 2 4" xfId="11919"/>
    <cellStyle name="Normal 10 2 2 2 2 2 2 2 4 2" xfId="11920"/>
    <cellStyle name="Normal 10 2 2 2 2 2 2 2 4 2 2" xfId="11921"/>
    <cellStyle name="Normal 10 2 2 2 2 2 2 2 4 3" xfId="11922"/>
    <cellStyle name="Normal 10 2 2 2 2 2 2 2 5" xfId="11923"/>
    <cellStyle name="Normal 10 2 2 2 2 2 2 2 5 2" xfId="11924"/>
    <cellStyle name="Normal 10 2 2 2 2 2 2 2 6" xfId="11925"/>
    <cellStyle name="Normal 10 2 2 2 2 2 2 2 6 2" xfId="11926"/>
    <cellStyle name="Normal 10 2 2 2 2 2 2 2 7" xfId="11927"/>
    <cellStyle name="Normal 10 2 2 2 2 2 2 3" xfId="11928"/>
    <cellStyle name="Normal 10 2 2 2 2 2 2 3 2" xfId="11929"/>
    <cellStyle name="Normal 10 2 2 2 2 2 2 3 2 2" xfId="11930"/>
    <cellStyle name="Normal 10 2 2 2 2 2 2 3 2 2 2" xfId="11931"/>
    <cellStyle name="Normal 10 2 2 2 2 2 2 3 2 3" xfId="11932"/>
    <cellStyle name="Normal 10 2 2 2 2 2 2 3 3" xfId="11933"/>
    <cellStyle name="Normal 10 2 2 2 2 2 2 3 3 2" xfId="11934"/>
    <cellStyle name="Normal 10 2 2 2 2 2 2 3 3 2 2" xfId="11935"/>
    <cellStyle name="Normal 10 2 2 2 2 2 2 3 3 3" xfId="11936"/>
    <cellStyle name="Normal 10 2 2 2 2 2 2 3 4" xfId="11937"/>
    <cellStyle name="Normal 10 2 2 2 2 2 2 3 4 2" xfId="11938"/>
    <cellStyle name="Normal 10 2 2 2 2 2 2 3 5" xfId="11939"/>
    <cellStyle name="Normal 10 2 2 2 2 2 2 4" xfId="11940"/>
    <cellStyle name="Normal 10 2 2 2 2 2 2 4 2" xfId="11941"/>
    <cellStyle name="Normal 10 2 2 2 2 2 2 4 2 2" xfId="11942"/>
    <cellStyle name="Normal 10 2 2 2 2 2 2 4 3" xfId="11943"/>
    <cellStyle name="Normal 10 2 2 2 2 2 2 5" xfId="11944"/>
    <cellStyle name="Normal 10 2 2 2 2 2 2 5 2" xfId="11945"/>
    <cellStyle name="Normal 10 2 2 2 2 2 2 5 2 2" xfId="11946"/>
    <cellStyle name="Normal 10 2 2 2 2 2 2 5 3" xfId="11947"/>
    <cellStyle name="Normal 10 2 2 2 2 2 2 6" xfId="11948"/>
    <cellStyle name="Normal 10 2 2 2 2 2 2 6 2" xfId="11949"/>
    <cellStyle name="Normal 10 2 2 2 2 2 2 7" xfId="11950"/>
    <cellStyle name="Normal 10 2 2 2 2 2 2 7 2" xfId="11951"/>
    <cellStyle name="Normal 10 2 2 2 2 2 2 8" xfId="11952"/>
    <cellStyle name="Normal 10 2 2 2 2 2 3" xfId="11953"/>
    <cellStyle name="Normal 10 2 2 2 2 2 3 2" xfId="11954"/>
    <cellStyle name="Normal 10 2 2 2 2 2 3 2 2" xfId="11955"/>
    <cellStyle name="Normal 10 2 2 2 2 2 3 2 2 2" xfId="11956"/>
    <cellStyle name="Normal 10 2 2 2 2 2 3 2 2 2 2" xfId="11957"/>
    <cellStyle name="Normal 10 2 2 2 2 2 3 2 2 3" xfId="11958"/>
    <cellStyle name="Normal 10 2 2 2 2 2 3 2 3" xfId="11959"/>
    <cellStyle name="Normal 10 2 2 2 2 2 3 2 3 2" xfId="11960"/>
    <cellStyle name="Normal 10 2 2 2 2 2 3 2 3 2 2" xfId="11961"/>
    <cellStyle name="Normal 10 2 2 2 2 2 3 2 3 3" xfId="11962"/>
    <cellStyle name="Normal 10 2 2 2 2 2 3 2 4" xfId="11963"/>
    <cellStyle name="Normal 10 2 2 2 2 2 3 2 4 2" xfId="11964"/>
    <cellStyle name="Normal 10 2 2 2 2 2 3 2 5" xfId="11965"/>
    <cellStyle name="Normal 10 2 2 2 2 2 3 3" xfId="11966"/>
    <cellStyle name="Normal 10 2 2 2 2 2 3 3 2" xfId="11967"/>
    <cellStyle name="Normal 10 2 2 2 2 2 3 3 2 2" xfId="11968"/>
    <cellStyle name="Normal 10 2 2 2 2 2 3 3 3" xfId="11969"/>
    <cellStyle name="Normal 10 2 2 2 2 2 3 4" xfId="11970"/>
    <cellStyle name="Normal 10 2 2 2 2 2 3 4 2" xfId="11971"/>
    <cellStyle name="Normal 10 2 2 2 2 2 3 4 2 2" xfId="11972"/>
    <cellStyle name="Normal 10 2 2 2 2 2 3 4 3" xfId="11973"/>
    <cellStyle name="Normal 10 2 2 2 2 2 3 5" xfId="11974"/>
    <cellStyle name="Normal 10 2 2 2 2 2 3 5 2" xfId="11975"/>
    <cellStyle name="Normal 10 2 2 2 2 2 3 6" xfId="11976"/>
    <cellStyle name="Normal 10 2 2 2 2 2 3 6 2" xfId="11977"/>
    <cellStyle name="Normal 10 2 2 2 2 2 3 7" xfId="11978"/>
    <cellStyle name="Normal 10 2 2 2 2 2 4" xfId="11979"/>
    <cellStyle name="Normal 10 2 2 2 2 2 4 2" xfId="11980"/>
    <cellStyle name="Normal 10 2 2 2 2 2 4 2 2" xfId="11981"/>
    <cellStyle name="Normal 10 2 2 2 2 2 4 2 2 2" xfId="11982"/>
    <cellStyle name="Normal 10 2 2 2 2 2 4 2 2 2 2" xfId="11983"/>
    <cellStyle name="Normal 10 2 2 2 2 2 4 2 2 3" xfId="11984"/>
    <cellStyle name="Normal 10 2 2 2 2 2 4 2 3" xfId="11985"/>
    <cellStyle name="Normal 10 2 2 2 2 2 4 2 3 2" xfId="11986"/>
    <cellStyle name="Normal 10 2 2 2 2 2 4 2 3 2 2" xfId="11987"/>
    <cellStyle name="Normal 10 2 2 2 2 2 4 2 3 3" xfId="11988"/>
    <cellStyle name="Normal 10 2 2 2 2 2 4 2 4" xfId="11989"/>
    <cellStyle name="Normal 10 2 2 2 2 2 4 2 4 2" xfId="11990"/>
    <cellStyle name="Normal 10 2 2 2 2 2 4 2 5" xfId="11991"/>
    <cellStyle name="Normal 10 2 2 2 2 2 4 3" xfId="11992"/>
    <cellStyle name="Normal 10 2 2 2 2 2 4 3 2" xfId="11993"/>
    <cellStyle name="Normal 10 2 2 2 2 2 4 3 2 2" xfId="11994"/>
    <cellStyle name="Normal 10 2 2 2 2 2 4 3 3" xfId="11995"/>
    <cellStyle name="Normal 10 2 2 2 2 2 4 4" xfId="11996"/>
    <cellStyle name="Normal 10 2 2 2 2 2 4 4 2" xfId="11997"/>
    <cellStyle name="Normal 10 2 2 2 2 2 4 4 2 2" xfId="11998"/>
    <cellStyle name="Normal 10 2 2 2 2 2 4 4 3" xfId="11999"/>
    <cellStyle name="Normal 10 2 2 2 2 2 4 5" xfId="12000"/>
    <cellStyle name="Normal 10 2 2 2 2 2 4 5 2" xfId="12001"/>
    <cellStyle name="Normal 10 2 2 2 2 2 4 6" xfId="12002"/>
    <cellStyle name="Normal 10 2 2 2 2 2 4 6 2" xfId="12003"/>
    <cellStyle name="Normal 10 2 2 2 2 2 4 7" xfId="12004"/>
    <cellStyle name="Normal 10 2 2 2 2 2 5" xfId="12005"/>
    <cellStyle name="Normal 10 2 2 2 2 2 5 2" xfId="12006"/>
    <cellStyle name="Normal 10 2 2 2 2 2 5 2 2" xfId="12007"/>
    <cellStyle name="Normal 10 2 2 2 2 2 5 2 2 2" xfId="12008"/>
    <cellStyle name="Normal 10 2 2 2 2 2 5 2 3" xfId="12009"/>
    <cellStyle name="Normal 10 2 2 2 2 2 5 3" xfId="12010"/>
    <cellStyle name="Normal 10 2 2 2 2 2 5 3 2" xfId="12011"/>
    <cellStyle name="Normal 10 2 2 2 2 2 5 3 2 2" xfId="12012"/>
    <cellStyle name="Normal 10 2 2 2 2 2 5 3 3" xfId="12013"/>
    <cellStyle name="Normal 10 2 2 2 2 2 5 4" xfId="12014"/>
    <cellStyle name="Normal 10 2 2 2 2 2 5 4 2" xfId="12015"/>
    <cellStyle name="Normal 10 2 2 2 2 2 5 5" xfId="12016"/>
    <cellStyle name="Normal 10 2 2 2 2 2 6" xfId="12017"/>
    <cellStyle name="Normal 10 2 2 2 2 2 6 2" xfId="12018"/>
    <cellStyle name="Normal 10 2 2 2 2 2 6 2 2" xfId="12019"/>
    <cellStyle name="Normal 10 2 2 2 2 2 6 2 2 2" xfId="12020"/>
    <cellStyle name="Normal 10 2 2 2 2 2 6 2 3" xfId="12021"/>
    <cellStyle name="Normal 10 2 2 2 2 2 6 3" xfId="12022"/>
    <cellStyle name="Normal 10 2 2 2 2 2 6 3 2" xfId="12023"/>
    <cellStyle name="Normal 10 2 2 2 2 2 6 4" xfId="12024"/>
    <cellStyle name="Normal 10 2 2 2 2 2 7" xfId="12025"/>
    <cellStyle name="Normal 10 2 2 2 2 2 7 2" xfId="12026"/>
    <cellStyle name="Normal 10 2 2 2 2 2 7 2 2" xfId="12027"/>
    <cellStyle name="Normal 10 2 2 2 2 2 7 3" xfId="12028"/>
    <cellStyle name="Normal 10 2 2 2 2 2 8" xfId="12029"/>
    <cellStyle name="Normal 10 2 2 2 2 2 8 2" xfId="12030"/>
    <cellStyle name="Normal 10 2 2 2 2 2 8 2 2" xfId="12031"/>
    <cellStyle name="Normal 10 2 2 2 2 2 8 3" xfId="12032"/>
    <cellStyle name="Normal 10 2 2 2 2 2 9" xfId="12033"/>
    <cellStyle name="Normal 10 2 2 2 2 2 9 2" xfId="12034"/>
    <cellStyle name="Normal 10 2 2 2 2 3" xfId="12035"/>
    <cellStyle name="Normal 10 2 2 2 2 3 2" xfId="12036"/>
    <cellStyle name="Normal 10 2 2 2 2 3 2 2" xfId="12037"/>
    <cellStyle name="Normal 10 2 2 2 2 3 2 2 2" xfId="12038"/>
    <cellStyle name="Normal 10 2 2 2 2 3 2 2 2 2" xfId="12039"/>
    <cellStyle name="Normal 10 2 2 2 2 3 2 2 2 2 2" xfId="12040"/>
    <cellStyle name="Normal 10 2 2 2 2 3 2 2 2 3" xfId="12041"/>
    <cellStyle name="Normal 10 2 2 2 2 3 2 2 3" xfId="12042"/>
    <cellStyle name="Normal 10 2 2 2 2 3 2 2 3 2" xfId="12043"/>
    <cellStyle name="Normal 10 2 2 2 2 3 2 2 3 2 2" xfId="12044"/>
    <cellStyle name="Normal 10 2 2 2 2 3 2 2 3 3" xfId="12045"/>
    <cellStyle name="Normal 10 2 2 2 2 3 2 2 4" xfId="12046"/>
    <cellStyle name="Normal 10 2 2 2 2 3 2 2 4 2" xfId="12047"/>
    <cellStyle name="Normal 10 2 2 2 2 3 2 2 5" xfId="12048"/>
    <cellStyle name="Normal 10 2 2 2 2 3 2 3" xfId="12049"/>
    <cellStyle name="Normal 10 2 2 2 2 3 2 3 2" xfId="12050"/>
    <cellStyle name="Normal 10 2 2 2 2 3 2 3 2 2" xfId="12051"/>
    <cellStyle name="Normal 10 2 2 2 2 3 2 3 3" xfId="12052"/>
    <cellStyle name="Normal 10 2 2 2 2 3 2 4" xfId="12053"/>
    <cellStyle name="Normal 10 2 2 2 2 3 2 4 2" xfId="12054"/>
    <cellStyle name="Normal 10 2 2 2 2 3 2 4 2 2" xfId="12055"/>
    <cellStyle name="Normal 10 2 2 2 2 3 2 4 3" xfId="12056"/>
    <cellStyle name="Normal 10 2 2 2 2 3 2 5" xfId="12057"/>
    <cellStyle name="Normal 10 2 2 2 2 3 2 5 2" xfId="12058"/>
    <cellStyle name="Normal 10 2 2 2 2 3 2 6" xfId="12059"/>
    <cellStyle name="Normal 10 2 2 2 2 3 2 6 2" xfId="12060"/>
    <cellStyle name="Normal 10 2 2 2 2 3 2 7" xfId="12061"/>
    <cellStyle name="Normal 10 2 2 2 2 3 3" xfId="12062"/>
    <cellStyle name="Normal 10 2 2 2 2 3 3 2" xfId="12063"/>
    <cellStyle name="Normal 10 2 2 2 2 3 3 2 2" xfId="12064"/>
    <cellStyle name="Normal 10 2 2 2 2 3 3 2 2 2" xfId="12065"/>
    <cellStyle name="Normal 10 2 2 2 2 3 3 2 3" xfId="12066"/>
    <cellStyle name="Normal 10 2 2 2 2 3 3 3" xfId="12067"/>
    <cellStyle name="Normal 10 2 2 2 2 3 3 3 2" xfId="12068"/>
    <cellStyle name="Normal 10 2 2 2 2 3 3 3 2 2" xfId="12069"/>
    <cellStyle name="Normal 10 2 2 2 2 3 3 3 3" xfId="12070"/>
    <cellStyle name="Normal 10 2 2 2 2 3 3 4" xfId="12071"/>
    <cellStyle name="Normal 10 2 2 2 2 3 3 4 2" xfId="12072"/>
    <cellStyle name="Normal 10 2 2 2 2 3 3 5" xfId="12073"/>
    <cellStyle name="Normal 10 2 2 2 2 3 4" xfId="12074"/>
    <cellStyle name="Normal 10 2 2 2 2 3 4 2" xfId="12075"/>
    <cellStyle name="Normal 10 2 2 2 2 3 4 2 2" xfId="12076"/>
    <cellStyle name="Normal 10 2 2 2 2 3 4 3" xfId="12077"/>
    <cellStyle name="Normal 10 2 2 2 2 3 5" xfId="12078"/>
    <cellStyle name="Normal 10 2 2 2 2 3 5 2" xfId="12079"/>
    <cellStyle name="Normal 10 2 2 2 2 3 5 2 2" xfId="12080"/>
    <cellStyle name="Normal 10 2 2 2 2 3 5 3" xfId="12081"/>
    <cellStyle name="Normal 10 2 2 2 2 3 6" xfId="12082"/>
    <cellStyle name="Normal 10 2 2 2 2 3 6 2" xfId="12083"/>
    <cellStyle name="Normal 10 2 2 2 2 3 7" xfId="12084"/>
    <cellStyle name="Normal 10 2 2 2 2 3 7 2" xfId="12085"/>
    <cellStyle name="Normal 10 2 2 2 2 3 8" xfId="12086"/>
    <cellStyle name="Normal 10 2 2 2 2 4" xfId="12087"/>
    <cellStyle name="Normal 10 2 2 2 2 4 2" xfId="12088"/>
    <cellStyle name="Normal 10 2 2 2 2 4 2 2" xfId="12089"/>
    <cellStyle name="Normal 10 2 2 2 2 4 2 2 2" xfId="12090"/>
    <cellStyle name="Normal 10 2 2 2 2 4 2 2 2 2" xfId="12091"/>
    <cellStyle name="Normal 10 2 2 2 2 4 2 2 3" xfId="12092"/>
    <cellStyle name="Normal 10 2 2 2 2 4 2 3" xfId="12093"/>
    <cellStyle name="Normal 10 2 2 2 2 4 2 3 2" xfId="12094"/>
    <cellStyle name="Normal 10 2 2 2 2 4 2 3 2 2" xfId="12095"/>
    <cellStyle name="Normal 10 2 2 2 2 4 2 3 3" xfId="12096"/>
    <cellStyle name="Normal 10 2 2 2 2 4 2 4" xfId="12097"/>
    <cellStyle name="Normal 10 2 2 2 2 4 2 4 2" xfId="12098"/>
    <cellStyle name="Normal 10 2 2 2 2 4 2 5" xfId="12099"/>
    <cellStyle name="Normal 10 2 2 2 2 4 3" xfId="12100"/>
    <cellStyle name="Normal 10 2 2 2 2 4 3 2" xfId="12101"/>
    <cellStyle name="Normal 10 2 2 2 2 4 3 2 2" xfId="12102"/>
    <cellStyle name="Normal 10 2 2 2 2 4 3 3" xfId="12103"/>
    <cellStyle name="Normal 10 2 2 2 2 4 4" xfId="12104"/>
    <cellStyle name="Normal 10 2 2 2 2 4 4 2" xfId="12105"/>
    <cellStyle name="Normal 10 2 2 2 2 4 4 2 2" xfId="12106"/>
    <cellStyle name="Normal 10 2 2 2 2 4 4 3" xfId="12107"/>
    <cellStyle name="Normal 10 2 2 2 2 4 5" xfId="12108"/>
    <cellStyle name="Normal 10 2 2 2 2 4 5 2" xfId="12109"/>
    <cellStyle name="Normal 10 2 2 2 2 4 6" xfId="12110"/>
    <cellStyle name="Normal 10 2 2 2 2 4 6 2" xfId="12111"/>
    <cellStyle name="Normal 10 2 2 2 2 4 7" xfId="12112"/>
    <cellStyle name="Normal 10 2 2 2 2 5" xfId="12113"/>
    <cellStyle name="Normal 10 2 2 2 2 5 2" xfId="12114"/>
    <cellStyle name="Normal 10 2 2 2 2 5 2 2" xfId="12115"/>
    <cellStyle name="Normal 10 2 2 2 2 5 2 2 2" xfId="12116"/>
    <cellStyle name="Normal 10 2 2 2 2 5 2 2 2 2" xfId="12117"/>
    <cellStyle name="Normal 10 2 2 2 2 5 2 2 3" xfId="12118"/>
    <cellStyle name="Normal 10 2 2 2 2 5 2 3" xfId="12119"/>
    <cellStyle name="Normal 10 2 2 2 2 5 2 3 2" xfId="12120"/>
    <cellStyle name="Normal 10 2 2 2 2 5 2 3 2 2" xfId="12121"/>
    <cellStyle name="Normal 10 2 2 2 2 5 2 3 3" xfId="12122"/>
    <cellStyle name="Normal 10 2 2 2 2 5 2 4" xfId="12123"/>
    <cellStyle name="Normal 10 2 2 2 2 5 2 4 2" xfId="12124"/>
    <cellStyle name="Normal 10 2 2 2 2 5 2 5" xfId="12125"/>
    <cellStyle name="Normal 10 2 2 2 2 5 3" xfId="12126"/>
    <cellStyle name="Normal 10 2 2 2 2 5 3 2" xfId="12127"/>
    <cellStyle name="Normal 10 2 2 2 2 5 3 2 2" xfId="12128"/>
    <cellStyle name="Normal 10 2 2 2 2 5 3 3" xfId="12129"/>
    <cellStyle name="Normal 10 2 2 2 2 5 4" xfId="12130"/>
    <cellStyle name="Normal 10 2 2 2 2 5 4 2" xfId="12131"/>
    <cellStyle name="Normal 10 2 2 2 2 5 4 2 2" xfId="12132"/>
    <cellStyle name="Normal 10 2 2 2 2 5 4 3" xfId="12133"/>
    <cellStyle name="Normal 10 2 2 2 2 5 5" xfId="12134"/>
    <cellStyle name="Normal 10 2 2 2 2 5 5 2" xfId="12135"/>
    <cellStyle name="Normal 10 2 2 2 2 5 6" xfId="12136"/>
    <cellStyle name="Normal 10 2 2 2 2 5 6 2" xfId="12137"/>
    <cellStyle name="Normal 10 2 2 2 2 5 7" xfId="12138"/>
    <cellStyle name="Normal 10 2 2 2 2 6" xfId="12139"/>
    <cellStyle name="Normal 10 2 2 2 2 6 2" xfId="12140"/>
    <cellStyle name="Normal 10 2 2 2 2 6 2 2" xfId="12141"/>
    <cellStyle name="Normal 10 2 2 2 2 6 2 2 2" xfId="12142"/>
    <cellStyle name="Normal 10 2 2 2 2 6 2 3" xfId="12143"/>
    <cellStyle name="Normal 10 2 2 2 2 6 3" xfId="12144"/>
    <cellStyle name="Normal 10 2 2 2 2 6 3 2" xfId="12145"/>
    <cellStyle name="Normal 10 2 2 2 2 6 3 2 2" xfId="12146"/>
    <cellStyle name="Normal 10 2 2 2 2 6 3 3" xfId="12147"/>
    <cellStyle name="Normal 10 2 2 2 2 6 4" xfId="12148"/>
    <cellStyle name="Normal 10 2 2 2 2 6 4 2" xfId="12149"/>
    <cellStyle name="Normal 10 2 2 2 2 6 5" xfId="12150"/>
    <cellStyle name="Normal 10 2 2 2 2 7" xfId="12151"/>
    <cellStyle name="Normal 10 2 2 2 2 7 2" xfId="12152"/>
    <cellStyle name="Normal 10 2 2 2 2 7 2 2" xfId="12153"/>
    <cellStyle name="Normal 10 2 2 2 2 7 2 2 2" xfId="12154"/>
    <cellStyle name="Normal 10 2 2 2 2 7 2 3" xfId="12155"/>
    <cellStyle name="Normal 10 2 2 2 2 7 3" xfId="12156"/>
    <cellStyle name="Normal 10 2 2 2 2 7 3 2" xfId="12157"/>
    <cellStyle name="Normal 10 2 2 2 2 7 4" xfId="12158"/>
    <cellStyle name="Normal 10 2 2 2 2 8" xfId="12159"/>
    <cellStyle name="Normal 10 2 2 2 2 8 2" xfId="12160"/>
    <cellStyle name="Normal 10 2 2 2 2 8 2 2" xfId="12161"/>
    <cellStyle name="Normal 10 2 2 2 2 8 3" xfId="12162"/>
    <cellStyle name="Normal 10 2 2 2 2 9" xfId="12163"/>
    <cellStyle name="Normal 10 2 2 2 2 9 2" xfId="12164"/>
    <cellStyle name="Normal 10 2 2 2 2 9 2 2" xfId="12165"/>
    <cellStyle name="Normal 10 2 2 2 2 9 3" xfId="12166"/>
    <cellStyle name="Normal 10 2 2 2 3" xfId="12167"/>
    <cellStyle name="Normal 10 2 2 2 3 10" xfId="12168"/>
    <cellStyle name="Normal 10 2 2 2 3 10 2" xfId="12169"/>
    <cellStyle name="Normal 10 2 2 2 3 11" xfId="12170"/>
    <cellStyle name="Normal 10 2 2 2 3 2" xfId="12171"/>
    <cellStyle name="Normal 10 2 2 2 3 2 2" xfId="12172"/>
    <cellStyle name="Normal 10 2 2 2 3 2 2 2" xfId="12173"/>
    <cellStyle name="Normal 10 2 2 2 3 2 2 2 2" xfId="12174"/>
    <cellStyle name="Normal 10 2 2 2 3 2 2 2 2 2" xfId="12175"/>
    <cellStyle name="Normal 10 2 2 2 3 2 2 2 2 2 2" xfId="12176"/>
    <cellStyle name="Normal 10 2 2 2 3 2 2 2 2 3" xfId="12177"/>
    <cellStyle name="Normal 10 2 2 2 3 2 2 2 3" xfId="12178"/>
    <cellStyle name="Normal 10 2 2 2 3 2 2 2 3 2" xfId="12179"/>
    <cellStyle name="Normal 10 2 2 2 3 2 2 2 3 2 2" xfId="12180"/>
    <cellStyle name="Normal 10 2 2 2 3 2 2 2 3 3" xfId="12181"/>
    <cellStyle name="Normal 10 2 2 2 3 2 2 2 4" xfId="12182"/>
    <cellStyle name="Normal 10 2 2 2 3 2 2 2 4 2" xfId="12183"/>
    <cellStyle name="Normal 10 2 2 2 3 2 2 2 5" xfId="12184"/>
    <cellStyle name="Normal 10 2 2 2 3 2 2 3" xfId="12185"/>
    <cellStyle name="Normal 10 2 2 2 3 2 2 3 2" xfId="12186"/>
    <cellStyle name="Normal 10 2 2 2 3 2 2 3 2 2" xfId="12187"/>
    <cellStyle name="Normal 10 2 2 2 3 2 2 3 3" xfId="12188"/>
    <cellStyle name="Normal 10 2 2 2 3 2 2 4" xfId="12189"/>
    <cellStyle name="Normal 10 2 2 2 3 2 2 4 2" xfId="12190"/>
    <cellStyle name="Normal 10 2 2 2 3 2 2 4 2 2" xfId="12191"/>
    <cellStyle name="Normal 10 2 2 2 3 2 2 4 3" xfId="12192"/>
    <cellStyle name="Normal 10 2 2 2 3 2 2 5" xfId="12193"/>
    <cellStyle name="Normal 10 2 2 2 3 2 2 5 2" xfId="12194"/>
    <cellStyle name="Normal 10 2 2 2 3 2 2 6" xfId="12195"/>
    <cellStyle name="Normal 10 2 2 2 3 2 2 6 2" xfId="12196"/>
    <cellStyle name="Normal 10 2 2 2 3 2 2 7" xfId="12197"/>
    <cellStyle name="Normal 10 2 2 2 3 2 3" xfId="12198"/>
    <cellStyle name="Normal 10 2 2 2 3 2 3 2" xfId="12199"/>
    <cellStyle name="Normal 10 2 2 2 3 2 3 2 2" xfId="12200"/>
    <cellStyle name="Normal 10 2 2 2 3 2 3 2 2 2" xfId="12201"/>
    <cellStyle name="Normal 10 2 2 2 3 2 3 2 3" xfId="12202"/>
    <cellStyle name="Normal 10 2 2 2 3 2 3 3" xfId="12203"/>
    <cellStyle name="Normal 10 2 2 2 3 2 3 3 2" xfId="12204"/>
    <cellStyle name="Normal 10 2 2 2 3 2 3 3 2 2" xfId="12205"/>
    <cellStyle name="Normal 10 2 2 2 3 2 3 3 3" xfId="12206"/>
    <cellStyle name="Normal 10 2 2 2 3 2 3 4" xfId="12207"/>
    <cellStyle name="Normal 10 2 2 2 3 2 3 4 2" xfId="12208"/>
    <cellStyle name="Normal 10 2 2 2 3 2 3 5" xfId="12209"/>
    <cellStyle name="Normal 10 2 2 2 3 2 4" xfId="12210"/>
    <cellStyle name="Normal 10 2 2 2 3 2 4 2" xfId="12211"/>
    <cellStyle name="Normal 10 2 2 2 3 2 4 2 2" xfId="12212"/>
    <cellStyle name="Normal 10 2 2 2 3 2 4 3" xfId="12213"/>
    <cellStyle name="Normal 10 2 2 2 3 2 5" xfId="12214"/>
    <cellStyle name="Normal 10 2 2 2 3 2 5 2" xfId="12215"/>
    <cellStyle name="Normal 10 2 2 2 3 2 5 2 2" xfId="12216"/>
    <cellStyle name="Normal 10 2 2 2 3 2 5 3" xfId="12217"/>
    <cellStyle name="Normal 10 2 2 2 3 2 6" xfId="12218"/>
    <cellStyle name="Normal 10 2 2 2 3 2 6 2" xfId="12219"/>
    <cellStyle name="Normal 10 2 2 2 3 2 7" xfId="12220"/>
    <cellStyle name="Normal 10 2 2 2 3 2 7 2" xfId="12221"/>
    <cellStyle name="Normal 10 2 2 2 3 2 8" xfId="12222"/>
    <cellStyle name="Normal 10 2 2 2 3 3" xfId="12223"/>
    <cellStyle name="Normal 10 2 2 2 3 3 2" xfId="12224"/>
    <cellStyle name="Normal 10 2 2 2 3 3 2 2" xfId="12225"/>
    <cellStyle name="Normal 10 2 2 2 3 3 2 2 2" xfId="12226"/>
    <cellStyle name="Normal 10 2 2 2 3 3 2 2 2 2" xfId="12227"/>
    <cellStyle name="Normal 10 2 2 2 3 3 2 2 3" xfId="12228"/>
    <cellStyle name="Normal 10 2 2 2 3 3 2 3" xfId="12229"/>
    <cellStyle name="Normal 10 2 2 2 3 3 2 3 2" xfId="12230"/>
    <cellStyle name="Normal 10 2 2 2 3 3 2 3 2 2" xfId="12231"/>
    <cellStyle name="Normal 10 2 2 2 3 3 2 3 3" xfId="12232"/>
    <cellStyle name="Normal 10 2 2 2 3 3 2 4" xfId="12233"/>
    <cellStyle name="Normal 10 2 2 2 3 3 2 4 2" xfId="12234"/>
    <cellStyle name="Normal 10 2 2 2 3 3 2 5" xfId="12235"/>
    <cellStyle name="Normal 10 2 2 2 3 3 3" xfId="12236"/>
    <cellStyle name="Normal 10 2 2 2 3 3 3 2" xfId="12237"/>
    <cellStyle name="Normal 10 2 2 2 3 3 3 2 2" xfId="12238"/>
    <cellStyle name="Normal 10 2 2 2 3 3 3 3" xfId="12239"/>
    <cellStyle name="Normal 10 2 2 2 3 3 4" xfId="12240"/>
    <cellStyle name="Normal 10 2 2 2 3 3 4 2" xfId="12241"/>
    <cellStyle name="Normal 10 2 2 2 3 3 4 2 2" xfId="12242"/>
    <cellStyle name="Normal 10 2 2 2 3 3 4 3" xfId="12243"/>
    <cellStyle name="Normal 10 2 2 2 3 3 5" xfId="12244"/>
    <cellStyle name="Normal 10 2 2 2 3 3 5 2" xfId="12245"/>
    <cellStyle name="Normal 10 2 2 2 3 3 6" xfId="12246"/>
    <cellStyle name="Normal 10 2 2 2 3 3 6 2" xfId="12247"/>
    <cellStyle name="Normal 10 2 2 2 3 3 7" xfId="12248"/>
    <cellStyle name="Normal 10 2 2 2 3 4" xfId="12249"/>
    <cellStyle name="Normal 10 2 2 2 3 4 2" xfId="12250"/>
    <cellStyle name="Normal 10 2 2 2 3 4 2 2" xfId="12251"/>
    <cellStyle name="Normal 10 2 2 2 3 4 2 2 2" xfId="12252"/>
    <cellStyle name="Normal 10 2 2 2 3 4 2 2 2 2" xfId="12253"/>
    <cellStyle name="Normal 10 2 2 2 3 4 2 2 3" xfId="12254"/>
    <cellStyle name="Normal 10 2 2 2 3 4 2 3" xfId="12255"/>
    <cellStyle name="Normal 10 2 2 2 3 4 2 3 2" xfId="12256"/>
    <cellStyle name="Normal 10 2 2 2 3 4 2 3 2 2" xfId="12257"/>
    <cellStyle name="Normal 10 2 2 2 3 4 2 3 3" xfId="12258"/>
    <cellStyle name="Normal 10 2 2 2 3 4 2 4" xfId="12259"/>
    <cellStyle name="Normal 10 2 2 2 3 4 2 4 2" xfId="12260"/>
    <cellStyle name="Normal 10 2 2 2 3 4 2 5" xfId="12261"/>
    <cellStyle name="Normal 10 2 2 2 3 4 3" xfId="12262"/>
    <cellStyle name="Normal 10 2 2 2 3 4 3 2" xfId="12263"/>
    <cellStyle name="Normal 10 2 2 2 3 4 3 2 2" xfId="12264"/>
    <cellStyle name="Normal 10 2 2 2 3 4 3 3" xfId="12265"/>
    <cellStyle name="Normal 10 2 2 2 3 4 4" xfId="12266"/>
    <cellStyle name="Normal 10 2 2 2 3 4 4 2" xfId="12267"/>
    <cellStyle name="Normal 10 2 2 2 3 4 4 2 2" xfId="12268"/>
    <cellStyle name="Normal 10 2 2 2 3 4 4 3" xfId="12269"/>
    <cellStyle name="Normal 10 2 2 2 3 4 5" xfId="12270"/>
    <cellStyle name="Normal 10 2 2 2 3 4 5 2" xfId="12271"/>
    <cellStyle name="Normal 10 2 2 2 3 4 6" xfId="12272"/>
    <cellStyle name="Normal 10 2 2 2 3 4 6 2" xfId="12273"/>
    <cellStyle name="Normal 10 2 2 2 3 4 7" xfId="12274"/>
    <cellStyle name="Normal 10 2 2 2 3 5" xfId="12275"/>
    <cellStyle name="Normal 10 2 2 2 3 5 2" xfId="12276"/>
    <cellStyle name="Normal 10 2 2 2 3 5 2 2" xfId="12277"/>
    <cellStyle name="Normal 10 2 2 2 3 5 2 2 2" xfId="12278"/>
    <cellStyle name="Normal 10 2 2 2 3 5 2 3" xfId="12279"/>
    <cellStyle name="Normal 10 2 2 2 3 5 3" xfId="12280"/>
    <cellStyle name="Normal 10 2 2 2 3 5 3 2" xfId="12281"/>
    <cellStyle name="Normal 10 2 2 2 3 5 3 2 2" xfId="12282"/>
    <cellStyle name="Normal 10 2 2 2 3 5 3 3" xfId="12283"/>
    <cellStyle name="Normal 10 2 2 2 3 5 4" xfId="12284"/>
    <cellStyle name="Normal 10 2 2 2 3 5 4 2" xfId="12285"/>
    <cellStyle name="Normal 10 2 2 2 3 5 5" xfId="12286"/>
    <cellStyle name="Normal 10 2 2 2 3 6" xfId="12287"/>
    <cellStyle name="Normal 10 2 2 2 3 6 2" xfId="12288"/>
    <cellStyle name="Normal 10 2 2 2 3 6 2 2" xfId="12289"/>
    <cellStyle name="Normal 10 2 2 2 3 6 2 2 2" xfId="12290"/>
    <cellStyle name="Normal 10 2 2 2 3 6 2 3" xfId="12291"/>
    <cellStyle name="Normal 10 2 2 2 3 6 3" xfId="12292"/>
    <cellStyle name="Normal 10 2 2 2 3 6 3 2" xfId="12293"/>
    <cellStyle name="Normal 10 2 2 2 3 6 4" xfId="12294"/>
    <cellStyle name="Normal 10 2 2 2 3 7" xfId="12295"/>
    <cellStyle name="Normal 10 2 2 2 3 7 2" xfId="12296"/>
    <cellStyle name="Normal 10 2 2 2 3 7 2 2" xfId="12297"/>
    <cellStyle name="Normal 10 2 2 2 3 7 3" xfId="12298"/>
    <cellStyle name="Normal 10 2 2 2 3 8" xfId="12299"/>
    <cellStyle name="Normal 10 2 2 2 3 8 2" xfId="12300"/>
    <cellStyle name="Normal 10 2 2 2 3 8 2 2" xfId="12301"/>
    <cellStyle name="Normal 10 2 2 2 3 8 3" xfId="12302"/>
    <cellStyle name="Normal 10 2 2 2 3 9" xfId="12303"/>
    <cellStyle name="Normal 10 2 2 2 3 9 2" xfId="12304"/>
    <cellStyle name="Normal 10 2 2 2 4" xfId="12305"/>
    <cellStyle name="Normal 10 2 2 2 4 10" xfId="12306"/>
    <cellStyle name="Normal 10 2 2 2 4 10 2" xfId="12307"/>
    <cellStyle name="Normal 10 2 2 2 4 11" xfId="12308"/>
    <cellStyle name="Normal 10 2 2 2 4 2" xfId="12309"/>
    <cellStyle name="Normal 10 2 2 2 4 2 2" xfId="12310"/>
    <cellStyle name="Normal 10 2 2 2 4 2 2 2" xfId="12311"/>
    <cellStyle name="Normal 10 2 2 2 4 2 2 2 2" xfId="12312"/>
    <cellStyle name="Normal 10 2 2 2 4 2 2 2 2 2" xfId="12313"/>
    <cellStyle name="Normal 10 2 2 2 4 2 2 2 2 2 2" xfId="12314"/>
    <cellStyle name="Normal 10 2 2 2 4 2 2 2 2 3" xfId="12315"/>
    <cellStyle name="Normal 10 2 2 2 4 2 2 2 3" xfId="12316"/>
    <cellStyle name="Normal 10 2 2 2 4 2 2 2 3 2" xfId="12317"/>
    <cellStyle name="Normal 10 2 2 2 4 2 2 2 3 2 2" xfId="12318"/>
    <cellStyle name="Normal 10 2 2 2 4 2 2 2 3 3" xfId="12319"/>
    <cellStyle name="Normal 10 2 2 2 4 2 2 2 4" xfId="12320"/>
    <cellStyle name="Normal 10 2 2 2 4 2 2 2 4 2" xfId="12321"/>
    <cellStyle name="Normal 10 2 2 2 4 2 2 2 5" xfId="12322"/>
    <cellStyle name="Normal 10 2 2 2 4 2 2 3" xfId="12323"/>
    <cellStyle name="Normal 10 2 2 2 4 2 2 3 2" xfId="12324"/>
    <cellStyle name="Normal 10 2 2 2 4 2 2 3 2 2" xfId="12325"/>
    <cellStyle name="Normal 10 2 2 2 4 2 2 3 3" xfId="12326"/>
    <cellStyle name="Normal 10 2 2 2 4 2 2 4" xfId="12327"/>
    <cellStyle name="Normal 10 2 2 2 4 2 2 4 2" xfId="12328"/>
    <cellStyle name="Normal 10 2 2 2 4 2 2 4 2 2" xfId="12329"/>
    <cellStyle name="Normal 10 2 2 2 4 2 2 4 3" xfId="12330"/>
    <cellStyle name="Normal 10 2 2 2 4 2 2 5" xfId="12331"/>
    <cellStyle name="Normal 10 2 2 2 4 2 2 5 2" xfId="12332"/>
    <cellStyle name="Normal 10 2 2 2 4 2 2 6" xfId="12333"/>
    <cellStyle name="Normal 10 2 2 2 4 2 2 6 2" xfId="12334"/>
    <cellStyle name="Normal 10 2 2 2 4 2 2 7" xfId="12335"/>
    <cellStyle name="Normal 10 2 2 2 4 2 3" xfId="12336"/>
    <cellStyle name="Normal 10 2 2 2 4 2 3 2" xfId="12337"/>
    <cellStyle name="Normal 10 2 2 2 4 2 3 2 2" xfId="12338"/>
    <cellStyle name="Normal 10 2 2 2 4 2 3 2 2 2" xfId="12339"/>
    <cellStyle name="Normal 10 2 2 2 4 2 3 2 3" xfId="12340"/>
    <cellStyle name="Normal 10 2 2 2 4 2 3 3" xfId="12341"/>
    <cellStyle name="Normal 10 2 2 2 4 2 3 3 2" xfId="12342"/>
    <cellStyle name="Normal 10 2 2 2 4 2 3 3 2 2" xfId="12343"/>
    <cellStyle name="Normal 10 2 2 2 4 2 3 3 3" xfId="12344"/>
    <cellStyle name="Normal 10 2 2 2 4 2 3 4" xfId="12345"/>
    <cellStyle name="Normal 10 2 2 2 4 2 3 4 2" xfId="12346"/>
    <cellStyle name="Normal 10 2 2 2 4 2 3 5" xfId="12347"/>
    <cellStyle name="Normal 10 2 2 2 4 2 4" xfId="12348"/>
    <cellStyle name="Normal 10 2 2 2 4 2 4 2" xfId="12349"/>
    <cellStyle name="Normal 10 2 2 2 4 2 4 2 2" xfId="12350"/>
    <cellStyle name="Normal 10 2 2 2 4 2 4 3" xfId="12351"/>
    <cellStyle name="Normal 10 2 2 2 4 2 5" xfId="12352"/>
    <cellStyle name="Normal 10 2 2 2 4 2 5 2" xfId="12353"/>
    <cellStyle name="Normal 10 2 2 2 4 2 5 2 2" xfId="12354"/>
    <cellStyle name="Normal 10 2 2 2 4 2 5 3" xfId="12355"/>
    <cellStyle name="Normal 10 2 2 2 4 2 6" xfId="12356"/>
    <cellStyle name="Normal 10 2 2 2 4 2 6 2" xfId="12357"/>
    <cellStyle name="Normal 10 2 2 2 4 2 7" xfId="12358"/>
    <cellStyle name="Normal 10 2 2 2 4 2 7 2" xfId="12359"/>
    <cellStyle name="Normal 10 2 2 2 4 2 8" xfId="12360"/>
    <cellStyle name="Normal 10 2 2 2 4 3" xfId="12361"/>
    <cellStyle name="Normal 10 2 2 2 4 3 2" xfId="12362"/>
    <cellStyle name="Normal 10 2 2 2 4 3 2 2" xfId="12363"/>
    <cellStyle name="Normal 10 2 2 2 4 3 2 2 2" xfId="12364"/>
    <cellStyle name="Normal 10 2 2 2 4 3 2 2 2 2" xfId="12365"/>
    <cellStyle name="Normal 10 2 2 2 4 3 2 2 3" xfId="12366"/>
    <cellStyle name="Normal 10 2 2 2 4 3 2 3" xfId="12367"/>
    <cellStyle name="Normal 10 2 2 2 4 3 2 3 2" xfId="12368"/>
    <cellStyle name="Normal 10 2 2 2 4 3 2 3 2 2" xfId="12369"/>
    <cellStyle name="Normal 10 2 2 2 4 3 2 3 3" xfId="12370"/>
    <cellStyle name="Normal 10 2 2 2 4 3 2 4" xfId="12371"/>
    <cellStyle name="Normal 10 2 2 2 4 3 2 4 2" xfId="12372"/>
    <cellStyle name="Normal 10 2 2 2 4 3 2 5" xfId="12373"/>
    <cellStyle name="Normal 10 2 2 2 4 3 3" xfId="12374"/>
    <cellStyle name="Normal 10 2 2 2 4 3 3 2" xfId="12375"/>
    <cellStyle name="Normal 10 2 2 2 4 3 3 2 2" xfId="12376"/>
    <cellStyle name="Normal 10 2 2 2 4 3 3 3" xfId="12377"/>
    <cellStyle name="Normal 10 2 2 2 4 3 4" xfId="12378"/>
    <cellStyle name="Normal 10 2 2 2 4 3 4 2" xfId="12379"/>
    <cellStyle name="Normal 10 2 2 2 4 3 4 2 2" xfId="12380"/>
    <cellStyle name="Normal 10 2 2 2 4 3 4 3" xfId="12381"/>
    <cellStyle name="Normal 10 2 2 2 4 3 5" xfId="12382"/>
    <cellStyle name="Normal 10 2 2 2 4 3 5 2" xfId="12383"/>
    <cellStyle name="Normal 10 2 2 2 4 3 6" xfId="12384"/>
    <cellStyle name="Normal 10 2 2 2 4 3 6 2" xfId="12385"/>
    <cellStyle name="Normal 10 2 2 2 4 3 7" xfId="12386"/>
    <cellStyle name="Normal 10 2 2 2 4 4" xfId="12387"/>
    <cellStyle name="Normal 10 2 2 2 4 4 2" xfId="12388"/>
    <cellStyle name="Normal 10 2 2 2 4 4 2 2" xfId="12389"/>
    <cellStyle name="Normal 10 2 2 2 4 4 2 2 2" xfId="12390"/>
    <cellStyle name="Normal 10 2 2 2 4 4 2 2 2 2" xfId="12391"/>
    <cellStyle name="Normal 10 2 2 2 4 4 2 2 3" xfId="12392"/>
    <cellStyle name="Normal 10 2 2 2 4 4 2 3" xfId="12393"/>
    <cellStyle name="Normal 10 2 2 2 4 4 2 3 2" xfId="12394"/>
    <cellStyle name="Normal 10 2 2 2 4 4 2 3 2 2" xfId="12395"/>
    <cellStyle name="Normal 10 2 2 2 4 4 2 3 3" xfId="12396"/>
    <cellStyle name="Normal 10 2 2 2 4 4 2 4" xfId="12397"/>
    <cellStyle name="Normal 10 2 2 2 4 4 2 4 2" xfId="12398"/>
    <cellStyle name="Normal 10 2 2 2 4 4 2 5" xfId="12399"/>
    <cellStyle name="Normal 10 2 2 2 4 4 3" xfId="12400"/>
    <cellStyle name="Normal 10 2 2 2 4 4 3 2" xfId="12401"/>
    <cellStyle name="Normal 10 2 2 2 4 4 3 2 2" xfId="12402"/>
    <cellStyle name="Normal 10 2 2 2 4 4 3 3" xfId="12403"/>
    <cellStyle name="Normal 10 2 2 2 4 4 4" xfId="12404"/>
    <cellStyle name="Normal 10 2 2 2 4 4 4 2" xfId="12405"/>
    <cellStyle name="Normal 10 2 2 2 4 4 4 2 2" xfId="12406"/>
    <cellStyle name="Normal 10 2 2 2 4 4 4 3" xfId="12407"/>
    <cellStyle name="Normal 10 2 2 2 4 4 5" xfId="12408"/>
    <cellStyle name="Normal 10 2 2 2 4 4 5 2" xfId="12409"/>
    <cellStyle name="Normal 10 2 2 2 4 4 6" xfId="12410"/>
    <cellStyle name="Normal 10 2 2 2 4 4 6 2" xfId="12411"/>
    <cellStyle name="Normal 10 2 2 2 4 4 7" xfId="12412"/>
    <cellStyle name="Normal 10 2 2 2 4 5" xfId="12413"/>
    <cellStyle name="Normal 10 2 2 2 4 5 2" xfId="12414"/>
    <cellStyle name="Normal 10 2 2 2 4 5 2 2" xfId="12415"/>
    <cellStyle name="Normal 10 2 2 2 4 5 2 2 2" xfId="12416"/>
    <cellStyle name="Normal 10 2 2 2 4 5 2 3" xfId="12417"/>
    <cellStyle name="Normal 10 2 2 2 4 5 3" xfId="12418"/>
    <cellStyle name="Normal 10 2 2 2 4 5 3 2" xfId="12419"/>
    <cellStyle name="Normal 10 2 2 2 4 5 3 2 2" xfId="12420"/>
    <cellStyle name="Normal 10 2 2 2 4 5 3 3" xfId="12421"/>
    <cellStyle name="Normal 10 2 2 2 4 5 4" xfId="12422"/>
    <cellStyle name="Normal 10 2 2 2 4 5 4 2" xfId="12423"/>
    <cellStyle name="Normal 10 2 2 2 4 5 5" xfId="12424"/>
    <cellStyle name="Normal 10 2 2 2 4 6" xfId="12425"/>
    <cellStyle name="Normal 10 2 2 2 4 6 2" xfId="12426"/>
    <cellStyle name="Normal 10 2 2 2 4 6 2 2" xfId="12427"/>
    <cellStyle name="Normal 10 2 2 2 4 6 2 2 2" xfId="12428"/>
    <cellStyle name="Normal 10 2 2 2 4 6 2 3" xfId="12429"/>
    <cellStyle name="Normal 10 2 2 2 4 6 3" xfId="12430"/>
    <cellStyle name="Normal 10 2 2 2 4 6 3 2" xfId="12431"/>
    <cellStyle name="Normal 10 2 2 2 4 6 4" xfId="12432"/>
    <cellStyle name="Normal 10 2 2 2 4 7" xfId="12433"/>
    <cellStyle name="Normal 10 2 2 2 4 7 2" xfId="12434"/>
    <cellStyle name="Normal 10 2 2 2 4 7 2 2" xfId="12435"/>
    <cellStyle name="Normal 10 2 2 2 4 7 3" xfId="12436"/>
    <cellStyle name="Normal 10 2 2 2 4 8" xfId="12437"/>
    <cellStyle name="Normal 10 2 2 2 4 8 2" xfId="12438"/>
    <cellStyle name="Normal 10 2 2 2 4 8 2 2" xfId="12439"/>
    <cellStyle name="Normal 10 2 2 2 4 8 3" xfId="12440"/>
    <cellStyle name="Normal 10 2 2 2 4 9" xfId="12441"/>
    <cellStyle name="Normal 10 2 2 2 4 9 2" xfId="12442"/>
    <cellStyle name="Normal 10 2 2 2 5" xfId="12443"/>
    <cellStyle name="Normal 10 2 2 2 5 10" xfId="12444"/>
    <cellStyle name="Normal 10 2 2 2 5 10 2" xfId="12445"/>
    <cellStyle name="Normal 10 2 2 2 5 11" xfId="12446"/>
    <cellStyle name="Normal 10 2 2 2 5 2" xfId="12447"/>
    <cellStyle name="Normal 10 2 2 2 5 2 2" xfId="12448"/>
    <cellStyle name="Normal 10 2 2 2 5 2 2 2" xfId="12449"/>
    <cellStyle name="Normal 10 2 2 2 5 2 2 2 2" xfId="12450"/>
    <cellStyle name="Normal 10 2 2 2 5 2 2 2 2 2" xfId="12451"/>
    <cellStyle name="Normal 10 2 2 2 5 2 2 2 2 2 2" xfId="12452"/>
    <cellStyle name="Normal 10 2 2 2 5 2 2 2 2 3" xfId="12453"/>
    <cellStyle name="Normal 10 2 2 2 5 2 2 2 3" xfId="12454"/>
    <cellStyle name="Normal 10 2 2 2 5 2 2 2 3 2" xfId="12455"/>
    <cellStyle name="Normal 10 2 2 2 5 2 2 2 3 2 2" xfId="12456"/>
    <cellStyle name="Normal 10 2 2 2 5 2 2 2 3 3" xfId="12457"/>
    <cellStyle name="Normal 10 2 2 2 5 2 2 2 4" xfId="12458"/>
    <cellStyle name="Normal 10 2 2 2 5 2 2 2 4 2" xfId="12459"/>
    <cellStyle name="Normal 10 2 2 2 5 2 2 2 5" xfId="12460"/>
    <cellStyle name="Normal 10 2 2 2 5 2 2 3" xfId="12461"/>
    <cellStyle name="Normal 10 2 2 2 5 2 2 3 2" xfId="12462"/>
    <cellStyle name="Normal 10 2 2 2 5 2 2 3 2 2" xfId="12463"/>
    <cellStyle name="Normal 10 2 2 2 5 2 2 3 3" xfId="12464"/>
    <cellStyle name="Normal 10 2 2 2 5 2 2 4" xfId="12465"/>
    <cellStyle name="Normal 10 2 2 2 5 2 2 4 2" xfId="12466"/>
    <cellStyle name="Normal 10 2 2 2 5 2 2 4 2 2" xfId="12467"/>
    <cellStyle name="Normal 10 2 2 2 5 2 2 4 3" xfId="12468"/>
    <cellStyle name="Normal 10 2 2 2 5 2 2 5" xfId="12469"/>
    <cellStyle name="Normal 10 2 2 2 5 2 2 5 2" xfId="12470"/>
    <cellStyle name="Normal 10 2 2 2 5 2 2 6" xfId="12471"/>
    <cellStyle name="Normal 10 2 2 2 5 2 2 6 2" xfId="12472"/>
    <cellStyle name="Normal 10 2 2 2 5 2 2 7" xfId="12473"/>
    <cellStyle name="Normal 10 2 2 2 5 2 3" xfId="12474"/>
    <cellStyle name="Normal 10 2 2 2 5 2 3 2" xfId="12475"/>
    <cellStyle name="Normal 10 2 2 2 5 2 3 2 2" xfId="12476"/>
    <cellStyle name="Normal 10 2 2 2 5 2 3 2 2 2" xfId="12477"/>
    <cellStyle name="Normal 10 2 2 2 5 2 3 2 3" xfId="12478"/>
    <cellStyle name="Normal 10 2 2 2 5 2 3 3" xfId="12479"/>
    <cellStyle name="Normal 10 2 2 2 5 2 3 3 2" xfId="12480"/>
    <cellStyle name="Normal 10 2 2 2 5 2 3 3 2 2" xfId="12481"/>
    <cellStyle name="Normal 10 2 2 2 5 2 3 3 3" xfId="12482"/>
    <cellStyle name="Normal 10 2 2 2 5 2 3 4" xfId="12483"/>
    <cellStyle name="Normal 10 2 2 2 5 2 3 4 2" xfId="12484"/>
    <cellStyle name="Normal 10 2 2 2 5 2 3 5" xfId="12485"/>
    <cellStyle name="Normal 10 2 2 2 5 2 4" xfId="12486"/>
    <cellStyle name="Normal 10 2 2 2 5 2 4 2" xfId="12487"/>
    <cellStyle name="Normal 10 2 2 2 5 2 4 2 2" xfId="12488"/>
    <cellStyle name="Normal 10 2 2 2 5 2 4 3" xfId="12489"/>
    <cellStyle name="Normal 10 2 2 2 5 2 5" xfId="12490"/>
    <cellStyle name="Normal 10 2 2 2 5 2 5 2" xfId="12491"/>
    <cellStyle name="Normal 10 2 2 2 5 2 5 2 2" xfId="12492"/>
    <cellStyle name="Normal 10 2 2 2 5 2 5 3" xfId="12493"/>
    <cellStyle name="Normal 10 2 2 2 5 2 6" xfId="12494"/>
    <cellStyle name="Normal 10 2 2 2 5 2 6 2" xfId="12495"/>
    <cellStyle name="Normal 10 2 2 2 5 2 7" xfId="12496"/>
    <cellStyle name="Normal 10 2 2 2 5 2 7 2" xfId="12497"/>
    <cellStyle name="Normal 10 2 2 2 5 2 8" xfId="12498"/>
    <cellStyle name="Normal 10 2 2 2 5 3" xfId="12499"/>
    <cellStyle name="Normal 10 2 2 2 5 3 2" xfId="12500"/>
    <cellStyle name="Normal 10 2 2 2 5 3 2 2" xfId="12501"/>
    <cellStyle name="Normal 10 2 2 2 5 3 2 2 2" xfId="12502"/>
    <cellStyle name="Normal 10 2 2 2 5 3 2 2 2 2" xfId="12503"/>
    <cellStyle name="Normal 10 2 2 2 5 3 2 2 3" xfId="12504"/>
    <cellStyle name="Normal 10 2 2 2 5 3 2 3" xfId="12505"/>
    <cellStyle name="Normal 10 2 2 2 5 3 2 3 2" xfId="12506"/>
    <cellStyle name="Normal 10 2 2 2 5 3 2 3 2 2" xfId="12507"/>
    <cellStyle name="Normal 10 2 2 2 5 3 2 3 3" xfId="12508"/>
    <cellStyle name="Normal 10 2 2 2 5 3 2 4" xfId="12509"/>
    <cellStyle name="Normal 10 2 2 2 5 3 2 4 2" xfId="12510"/>
    <cellStyle name="Normal 10 2 2 2 5 3 2 5" xfId="12511"/>
    <cellStyle name="Normal 10 2 2 2 5 3 3" xfId="12512"/>
    <cellStyle name="Normal 10 2 2 2 5 3 3 2" xfId="12513"/>
    <cellStyle name="Normal 10 2 2 2 5 3 3 2 2" xfId="12514"/>
    <cellStyle name="Normal 10 2 2 2 5 3 3 3" xfId="12515"/>
    <cellStyle name="Normal 10 2 2 2 5 3 4" xfId="12516"/>
    <cellStyle name="Normal 10 2 2 2 5 3 4 2" xfId="12517"/>
    <cellStyle name="Normal 10 2 2 2 5 3 4 2 2" xfId="12518"/>
    <cellStyle name="Normal 10 2 2 2 5 3 4 3" xfId="12519"/>
    <cellStyle name="Normal 10 2 2 2 5 3 5" xfId="12520"/>
    <cellStyle name="Normal 10 2 2 2 5 3 5 2" xfId="12521"/>
    <cellStyle name="Normal 10 2 2 2 5 3 6" xfId="12522"/>
    <cellStyle name="Normal 10 2 2 2 5 3 6 2" xfId="12523"/>
    <cellStyle name="Normal 10 2 2 2 5 3 7" xfId="12524"/>
    <cellStyle name="Normal 10 2 2 2 5 4" xfId="12525"/>
    <cellStyle name="Normal 10 2 2 2 5 4 2" xfId="12526"/>
    <cellStyle name="Normal 10 2 2 2 5 4 2 2" xfId="12527"/>
    <cellStyle name="Normal 10 2 2 2 5 4 2 2 2" xfId="12528"/>
    <cellStyle name="Normal 10 2 2 2 5 4 2 2 2 2" xfId="12529"/>
    <cellStyle name="Normal 10 2 2 2 5 4 2 2 3" xfId="12530"/>
    <cellStyle name="Normal 10 2 2 2 5 4 2 3" xfId="12531"/>
    <cellStyle name="Normal 10 2 2 2 5 4 2 3 2" xfId="12532"/>
    <cellStyle name="Normal 10 2 2 2 5 4 2 3 2 2" xfId="12533"/>
    <cellStyle name="Normal 10 2 2 2 5 4 2 3 3" xfId="12534"/>
    <cellStyle name="Normal 10 2 2 2 5 4 2 4" xfId="12535"/>
    <cellStyle name="Normal 10 2 2 2 5 4 2 4 2" xfId="12536"/>
    <cellStyle name="Normal 10 2 2 2 5 4 2 5" xfId="12537"/>
    <cellStyle name="Normal 10 2 2 2 5 4 3" xfId="12538"/>
    <cellStyle name="Normal 10 2 2 2 5 4 3 2" xfId="12539"/>
    <cellStyle name="Normal 10 2 2 2 5 4 3 2 2" xfId="12540"/>
    <cellStyle name="Normal 10 2 2 2 5 4 3 3" xfId="12541"/>
    <cellStyle name="Normal 10 2 2 2 5 4 4" xfId="12542"/>
    <cellStyle name="Normal 10 2 2 2 5 4 4 2" xfId="12543"/>
    <cellStyle name="Normal 10 2 2 2 5 4 4 2 2" xfId="12544"/>
    <cellStyle name="Normal 10 2 2 2 5 4 4 3" xfId="12545"/>
    <cellStyle name="Normal 10 2 2 2 5 4 5" xfId="12546"/>
    <cellStyle name="Normal 10 2 2 2 5 4 5 2" xfId="12547"/>
    <cellStyle name="Normal 10 2 2 2 5 4 6" xfId="12548"/>
    <cellStyle name="Normal 10 2 2 2 5 4 6 2" xfId="12549"/>
    <cellStyle name="Normal 10 2 2 2 5 4 7" xfId="12550"/>
    <cellStyle name="Normal 10 2 2 2 5 5" xfId="12551"/>
    <cellStyle name="Normal 10 2 2 2 5 5 2" xfId="12552"/>
    <cellStyle name="Normal 10 2 2 2 5 5 2 2" xfId="12553"/>
    <cellStyle name="Normal 10 2 2 2 5 5 2 2 2" xfId="12554"/>
    <cellStyle name="Normal 10 2 2 2 5 5 2 3" xfId="12555"/>
    <cellStyle name="Normal 10 2 2 2 5 5 3" xfId="12556"/>
    <cellStyle name="Normal 10 2 2 2 5 5 3 2" xfId="12557"/>
    <cellStyle name="Normal 10 2 2 2 5 5 3 2 2" xfId="12558"/>
    <cellStyle name="Normal 10 2 2 2 5 5 3 3" xfId="12559"/>
    <cellStyle name="Normal 10 2 2 2 5 5 4" xfId="12560"/>
    <cellStyle name="Normal 10 2 2 2 5 5 4 2" xfId="12561"/>
    <cellStyle name="Normal 10 2 2 2 5 5 5" xfId="12562"/>
    <cellStyle name="Normal 10 2 2 2 5 6" xfId="12563"/>
    <cellStyle name="Normal 10 2 2 2 5 6 2" xfId="12564"/>
    <cellStyle name="Normal 10 2 2 2 5 6 2 2" xfId="12565"/>
    <cellStyle name="Normal 10 2 2 2 5 6 2 2 2" xfId="12566"/>
    <cellStyle name="Normal 10 2 2 2 5 6 2 3" xfId="12567"/>
    <cellStyle name="Normal 10 2 2 2 5 6 3" xfId="12568"/>
    <cellStyle name="Normal 10 2 2 2 5 6 3 2" xfId="12569"/>
    <cellStyle name="Normal 10 2 2 2 5 6 4" xfId="12570"/>
    <cellStyle name="Normal 10 2 2 2 5 7" xfId="12571"/>
    <cellStyle name="Normal 10 2 2 2 5 7 2" xfId="12572"/>
    <cellStyle name="Normal 10 2 2 2 5 7 2 2" xfId="12573"/>
    <cellStyle name="Normal 10 2 2 2 5 7 3" xfId="12574"/>
    <cellStyle name="Normal 10 2 2 2 5 8" xfId="12575"/>
    <cellStyle name="Normal 10 2 2 2 5 8 2" xfId="12576"/>
    <cellStyle name="Normal 10 2 2 2 5 8 2 2" xfId="12577"/>
    <cellStyle name="Normal 10 2 2 2 5 8 3" xfId="12578"/>
    <cellStyle name="Normal 10 2 2 2 5 9" xfId="12579"/>
    <cellStyle name="Normal 10 2 2 2 5 9 2" xfId="12580"/>
    <cellStyle name="Normal 10 2 2 2 6" xfId="12581"/>
    <cellStyle name="Normal 10 2 2 2 6 2" xfId="12582"/>
    <cellStyle name="Normal 10 2 2 2 6 2 2" xfId="12583"/>
    <cellStyle name="Normal 10 2 2 2 6 2 2 2" xfId="12584"/>
    <cellStyle name="Normal 10 2 2 2 6 2 2 2 2" xfId="12585"/>
    <cellStyle name="Normal 10 2 2 2 6 2 2 2 2 2" xfId="12586"/>
    <cellStyle name="Normal 10 2 2 2 6 2 2 2 3" xfId="12587"/>
    <cellStyle name="Normal 10 2 2 2 6 2 2 3" xfId="12588"/>
    <cellStyle name="Normal 10 2 2 2 6 2 2 3 2" xfId="12589"/>
    <cellStyle name="Normal 10 2 2 2 6 2 2 3 2 2" xfId="12590"/>
    <cellStyle name="Normal 10 2 2 2 6 2 2 3 3" xfId="12591"/>
    <cellStyle name="Normal 10 2 2 2 6 2 2 4" xfId="12592"/>
    <cellStyle name="Normal 10 2 2 2 6 2 2 4 2" xfId="12593"/>
    <cellStyle name="Normal 10 2 2 2 6 2 2 5" xfId="12594"/>
    <cellStyle name="Normal 10 2 2 2 6 2 3" xfId="12595"/>
    <cellStyle name="Normal 10 2 2 2 6 2 3 2" xfId="12596"/>
    <cellStyle name="Normal 10 2 2 2 6 2 3 2 2" xfId="12597"/>
    <cellStyle name="Normal 10 2 2 2 6 2 3 3" xfId="12598"/>
    <cellStyle name="Normal 10 2 2 2 6 2 4" xfId="12599"/>
    <cellStyle name="Normal 10 2 2 2 6 2 4 2" xfId="12600"/>
    <cellStyle name="Normal 10 2 2 2 6 2 4 2 2" xfId="12601"/>
    <cellStyle name="Normal 10 2 2 2 6 2 4 3" xfId="12602"/>
    <cellStyle name="Normal 10 2 2 2 6 2 5" xfId="12603"/>
    <cellStyle name="Normal 10 2 2 2 6 2 5 2" xfId="12604"/>
    <cellStyle name="Normal 10 2 2 2 6 2 6" xfId="12605"/>
    <cellStyle name="Normal 10 2 2 2 6 2 6 2" xfId="12606"/>
    <cellStyle name="Normal 10 2 2 2 6 2 7" xfId="12607"/>
    <cellStyle name="Normal 10 2 2 2 6 3" xfId="12608"/>
    <cellStyle name="Normal 10 2 2 2 6 3 2" xfId="12609"/>
    <cellStyle name="Normal 10 2 2 2 6 3 2 2" xfId="12610"/>
    <cellStyle name="Normal 10 2 2 2 6 3 2 2 2" xfId="12611"/>
    <cellStyle name="Normal 10 2 2 2 6 3 2 3" xfId="12612"/>
    <cellStyle name="Normal 10 2 2 2 6 3 3" xfId="12613"/>
    <cellStyle name="Normal 10 2 2 2 6 3 3 2" xfId="12614"/>
    <cellStyle name="Normal 10 2 2 2 6 3 3 2 2" xfId="12615"/>
    <cellStyle name="Normal 10 2 2 2 6 3 3 3" xfId="12616"/>
    <cellStyle name="Normal 10 2 2 2 6 3 4" xfId="12617"/>
    <cellStyle name="Normal 10 2 2 2 6 3 4 2" xfId="12618"/>
    <cellStyle name="Normal 10 2 2 2 6 3 5" xfId="12619"/>
    <cellStyle name="Normal 10 2 2 2 6 4" xfId="12620"/>
    <cellStyle name="Normal 10 2 2 2 6 4 2" xfId="12621"/>
    <cellStyle name="Normal 10 2 2 2 6 4 2 2" xfId="12622"/>
    <cellStyle name="Normal 10 2 2 2 6 4 3" xfId="12623"/>
    <cellStyle name="Normal 10 2 2 2 6 5" xfId="12624"/>
    <cellStyle name="Normal 10 2 2 2 6 5 2" xfId="12625"/>
    <cellStyle name="Normal 10 2 2 2 6 5 2 2" xfId="12626"/>
    <cellStyle name="Normal 10 2 2 2 6 5 3" xfId="12627"/>
    <cellStyle name="Normal 10 2 2 2 6 6" xfId="12628"/>
    <cellStyle name="Normal 10 2 2 2 6 6 2" xfId="12629"/>
    <cellStyle name="Normal 10 2 2 2 6 7" xfId="12630"/>
    <cellStyle name="Normal 10 2 2 2 6 7 2" xfId="12631"/>
    <cellStyle name="Normal 10 2 2 2 6 8" xfId="12632"/>
    <cellStyle name="Normal 10 2 2 2 7" xfId="12633"/>
    <cellStyle name="Normal 10 2 2 2 7 2" xfId="12634"/>
    <cellStyle name="Normal 10 2 2 2 7 2 2" xfId="12635"/>
    <cellStyle name="Normal 10 2 2 2 7 2 2 2" xfId="12636"/>
    <cellStyle name="Normal 10 2 2 2 7 2 2 2 2" xfId="12637"/>
    <cellStyle name="Normal 10 2 2 2 7 2 2 3" xfId="12638"/>
    <cellStyle name="Normal 10 2 2 2 7 2 3" xfId="12639"/>
    <cellStyle name="Normal 10 2 2 2 7 2 3 2" xfId="12640"/>
    <cellStyle name="Normal 10 2 2 2 7 2 3 2 2" xfId="12641"/>
    <cellStyle name="Normal 10 2 2 2 7 2 3 3" xfId="12642"/>
    <cellStyle name="Normal 10 2 2 2 7 2 4" xfId="12643"/>
    <cellStyle name="Normal 10 2 2 2 7 2 4 2" xfId="12644"/>
    <cellStyle name="Normal 10 2 2 2 7 2 5" xfId="12645"/>
    <cellStyle name="Normal 10 2 2 2 7 3" xfId="12646"/>
    <cellStyle name="Normal 10 2 2 2 7 3 2" xfId="12647"/>
    <cellStyle name="Normal 10 2 2 2 7 3 2 2" xfId="12648"/>
    <cellStyle name="Normal 10 2 2 2 7 3 3" xfId="12649"/>
    <cellStyle name="Normal 10 2 2 2 7 4" xfId="12650"/>
    <cellStyle name="Normal 10 2 2 2 7 4 2" xfId="12651"/>
    <cellStyle name="Normal 10 2 2 2 7 4 2 2" xfId="12652"/>
    <cellStyle name="Normal 10 2 2 2 7 4 3" xfId="12653"/>
    <cellStyle name="Normal 10 2 2 2 7 5" xfId="12654"/>
    <cellStyle name="Normal 10 2 2 2 7 5 2" xfId="12655"/>
    <cellStyle name="Normal 10 2 2 2 7 6" xfId="12656"/>
    <cellStyle name="Normal 10 2 2 2 7 6 2" xfId="12657"/>
    <cellStyle name="Normal 10 2 2 2 7 7" xfId="12658"/>
    <cellStyle name="Normal 10 2 2 2 8" xfId="12659"/>
    <cellStyle name="Normal 10 2 2 2 8 2" xfId="12660"/>
    <cellStyle name="Normal 10 2 2 2 8 2 2" xfId="12661"/>
    <cellStyle name="Normal 10 2 2 2 8 2 2 2" xfId="12662"/>
    <cellStyle name="Normal 10 2 2 2 8 2 2 2 2" xfId="12663"/>
    <cellStyle name="Normal 10 2 2 2 8 2 2 3" xfId="12664"/>
    <cellStyle name="Normal 10 2 2 2 8 2 3" xfId="12665"/>
    <cellStyle name="Normal 10 2 2 2 8 2 3 2" xfId="12666"/>
    <cellStyle name="Normal 10 2 2 2 8 2 3 2 2" xfId="12667"/>
    <cellStyle name="Normal 10 2 2 2 8 2 3 3" xfId="12668"/>
    <cellStyle name="Normal 10 2 2 2 8 2 4" xfId="12669"/>
    <cellStyle name="Normal 10 2 2 2 8 2 4 2" xfId="12670"/>
    <cellStyle name="Normal 10 2 2 2 8 2 5" xfId="12671"/>
    <cellStyle name="Normal 10 2 2 2 8 3" xfId="12672"/>
    <cellStyle name="Normal 10 2 2 2 8 3 2" xfId="12673"/>
    <cellStyle name="Normal 10 2 2 2 8 3 2 2" xfId="12674"/>
    <cellStyle name="Normal 10 2 2 2 8 3 3" xfId="12675"/>
    <cellStyle name="Normal 10 2 2 2 8 4" xfId="12676"/>
    <cellStyle name="Normal 10 2 2 2 8 4 2" xfId="12677"/>
    <cellStyle name="Normal 10 2 2 2 8 4 2 2" xfId="12678"/>
    <cellStyle name="Normal 10 2 2 2 8 4 3" xfId="12679"/>
    <cellStyle name="Normal 10 2 2 2 8 5" xfId="12680"/>
    <cellStyle name="Normal 10 2 2 2 8 5 2" xfId="12681"/>
    <cellStyle name="Normal 10 2 2 2 8 6" xfId="12682"/>
    <cellStyle name="Normal 10 2 2 2 8 6 2" xfId="12683"/>
    <cellStyle name="Normal 10 2 2 2 8 7" xfId="12684"/>
    <cellStyle name="Normal 10 2 2 2 9" xfId="12685"/>
    <cellStyle name="Normal 10 2 2 2 9 2" xfId="12686"/>
    <cellStyle name="Normal 10 2 2 2 9 2 2" xfId="12687"/>
    <cellStyle name="Normal 10 2 2 2 9 2 2 2" xfId="12688"/>
    <cellStyle name="Normal 10 2 2 2 9 2 3" xfId="12689"/>
    <cellStyle name="Normal 10 2 2 2 9 3" xfId="12690"/>
    <cellStyle name="Normal 10 2 2 2 9 3 2" xfId="12691"/>
    <cellStyle name="Normal 10 2 2 2 9 3 2 2" xfId="12692"/>
    <cellStyle name="Normal 10 2 2 2 9 3 3" xfId="12693"/>
    <cellStyle name="Normal 10 2 2 2 9 4" xfId="12694"/>
    <cellStyle name="Normal 10 2 2 2 9 4 2" xfId="12695"/>
    <cellStyle name="Normal 10 2 2 2 9 5" xfId="12696"/>
    <cellStyle name="Normal 10 2 2 3" xfId="12697"/>
    <cellStyle name="Normal 10 2 2 3 10" xfId="12698"/>
    <cellStyle name="Normal 10 2 2 3 10 2" xfId="12699"/>
    <cellStyle name="Normal 10 2 2 3 11" xfId="12700"/>
    <cellStyle name="Normal 10 2 2 3 11 2" xfId="12701"/>
    <cellStyle name="Normal 10 2 2 3 12" xfId="12702"/>
    <cellStyle name="Normal 10 2 2 3 2" xfId="12703"/>
    <cellStyle name="Normal 10 2 2 3 2 10" xfId="12704"/>
    <cellStyle name="Normal 10 2 2 3 2 10 2" xfId="12705"/>
    <cellStyle name="Normal 10 2 2 3 2 11" xfId="12706"/>
    <cellStyle name="Normal 10 2 2 3 2 2" xfId="12707"/>
    <cellStyle name="Normal 10 2 2 3 2 2 2" xfId="12708"/>
    <cellStyle name="Normal 10 2 2 3 2 2 2 2" xfId="12709"/>
    <cellStyle name="Normal 10 2 2 3 2 2 2 2 2" xfId="12710"/>
    <cellStyle name="Normal 10 2 2 3 2 2 2 2 2 2" xfId="12711"/>
    <cellStyle name="Normal 10 2 2 3 2 2 2 2 2 2 2" xfId="12712"/>
    <cellStyle name="Normal 10 2 2 3 2 2 2 2 2 3" xfId="12713"/>
    <cellStyle name="Normal 10 2 2 3 2 2 2 2 3" xfId="12714"/>
    <cellStyle name="Normal 10 2 2 3 2 2 2 2 3 2" xfId="12715"/>
    <cellStyle name="Normal 10 2 2 3 2 2 2 2 3 2 2" xfId="12716"/>
    <cellStyle name="Normal 10 2 2 3 2 2 2 2 3 3" xfId="12717"/>
    <cellStyle name="Normal 10 2 2 3 2 2 2 2 4" xfId="12718"/>
    <cellStyle name="Normal 10 2 2 3 2 2 2 2 4 2" xfId="12719"/>
    <cellStyle name="Normal 10 2 2 3 2 2 2 2 5" xfId="12720"/>
    <cellStyle name="Normal 10 2 2 3 2 2 2 3" xfId="12721"/>
    <cellStyle name="Normal 10 2 2 3 2 2 2 3 2" xfId="12722"/>
    <cellStyle name="Normal 10 2 2 3 2 2 2 3 2 2" xfId="12723"/>
    <cellStyle name="Normal 10 2 2 3 2 2 2 3 3" xfId="12724"/>
    <cellStyle name="Normal 10 2 2 3 2 2 2 4" xfId="12725"/>
    <cellStyle name="Normal 10 2 2 3 2 2 2 4 2" xfId="12726"/>
    <cellStyle name="Normal 10 2 2 3 2 2 2 4 2 2" xfId="12727"/>
    <cellStyle name="Normal 10 2 2 3 2 2 2 4 3" xfId="12728"/>
    <cellStyle name="Normal 10 2 2 3 2 2 2 5" xfId="12729"/>
    <cellStyle name="Normal 10 2 2 3 2 2 2 5 2" xfId="12730"/>
    <cellStyle name="Normal 10 2 2 3 2 2 2 6" xfId="12731"/>
    <cellStyle name="Normal 10 2 2 3 2 2 2 6 2" xfId="12732"/>
    <cellStyle name="Normal 10 2 2 3 2 2 2 7" xfId="12733"/>
    <cellStyle name="Normal 10 2 2 3 2 2 3" xfId="12734"/>
    <cellStyle name="Normal 10 2 2 3 2 2 3 2" xfId="12735"/>
    <cellStyle name="Normal 10 2 2 3 2 2 3 2 2" xfId="12736"/>
    <cellStyle name="Normal 10 2 2 3 2 2 3 2 2 2" xfId="12737"/>
    <cellStyle name="Normal 10 2 2 3 2 2 3 2 3" xfId="12738"/>
    <cellStyle name="Normal 10 2 2 3 2 2 3 3" xfId="12739"/>
    <cellStyle name="Normal 10 2 2 3 2 2 3 3 2" xfId="12740"/>
    <cellStyle name="Normal 10 2 2 3 2 2 3 3 2 2" xfId="12741"/>
    <cellStyle name="Normal 10 2 2 3 2 2 3 3 3" xfId="12742"/>
    <cellStyle name="Normal 10 2 2 3 2 2 3 4" xfId="12743"/>
    <cellStyle name="Normal 10 2 2 3 2 2 3 4 2" xfId="12744"/>
    <cellStyle name="Normal 10 2 2 3 2 2 3 5" xfId="12745"/>
    <cellStyle name="Normal 10 2 2 3 2 2 4" xfId="12746"/>
    <cellStyle name="Normal 10 2 2 3 2 2 4 2" xfId="12747"/>
    <cellStyle name="Normal 10 2 2 3 2 2 4 2 2" xfId="12748"/>
    <cellStyle name="Normal 10 2 2 3 2 2 4 3" xfId="12749"/>
    <cellStyle name="Normal 10 2 2 3 2 2 5" xfId="12750"/>
    <cellStyle name="Normal 10 2 2 3 2 2 5 2" xfId="12751"/>
    <cellStyle name="Normal 10 2 2 3 2 2 5 2 2" xfId="12752"/>
    <cellStyle name="Normal 10 2 2 3 2 2 5 3" xfId="12753"/>
    <cellStyle name="Normal 10 2 2 3 2 2 6" xfId="12754"/>
    <cellStyle name="Normal 10 2 2 3 2 2 6 2" xfId="12755"/>
    <cellStyle name="Normal 10 2 2 3 2 2 7" xfId="12756"/>
    <cellStyle name="Normal 10 2 2 3 2 2 7 2" xfId="12757"/>
    <cellStyle name="Normal 10 2 2 3 2 2 8" xfId="12758"/>
    <cellStyle name="Normal 10 2 2 3 2 3" xfId="12759"/>
    <cellStyle name="Normal 10 2 2 3 2 3 2" xfId="12760"/>
    <cellStyle name="Normal 10 2 2 3 2 3 2 2" xfId="12761"/>
    <cellStyle name="Normal 10 2 2 3 2 3 2 2 2" xfId="12762"/>
    <cellStyle name="Normal 10 2 2 3 2 3 2 2 2 2" xfId="12763"/>
    <cellStyle name="Normal 10 2 2 3 2 3 2 2 3" xfId="12764"/>
    <cellStyle name="Normal 10 2 2 3 2 3 2 3" xfId="12765"/>
    <cellStyle name="Normal 10 2 2 3 2 3 2 3 2" xfId="12766"/>
    <cellStyle name="Normal 10 2 2 3 2 3 2 3 2 2" xfId="12767"/>
    <cellStyle name="Normal 10 2 2 3 2 3 2 3 3" xfId="12768"/>
    <cellStyle name="Normal 10 2 2 3 2 3 2 4" xfId="12769"/>
    <cellStyle name="Normal 10 2 2 3 2 3 2 4 2" xfId="12770"/>
    <cellStyle name="Normal 10 2 2 3 2 3 2 5" xfId="12771"/>
    <cellStyle name="Normal 10 2 2 3 2 3 3" xfId="12772"/>
    <cellStyle name="Normal 10 2 2 3 2 3 3 2" xfId="12773"/>
    <cellStyle name="Normal 10 2 2 3 2 3 3 2 2" xfId="12774"/>
    <cellStyle name="Normal 10 2 2 3 2 3 3 3" xfId="12775"/>
    <cellStyle name="Normal 10 2 2 3 2 3 4" xfId="12776"/>
    <cellStyle name="Normal 10 2 2 3 2 3 4 2" xfId="12777"/>
    <cellStyle name="Normal 10 2 2 3 2 3 4 2 2" xfId="12778"/>
    <cellStyle name="Normal 10 2 2 3 2 3 4 3" xfId="12779"/>
    <cellStyle name="Normal 10 2 2 3 2 3 5" xfId="12780"/>
    <cellStyle name="Normal 10 2 2 3 2 3 5 2" xfId="12781"/>
    <cellStyle name="Normal 10 2 2 3 2 3 6" xfId="12782"/>
    <cellStyle name="Normal 10 2 2 3 2 3 6 2" xfId="12783"/>
    <cellStyle name="Normal 10 2 2 3 2 3 7" xfId="12784"/>
    <cellStyle name="Normal 10 2 2 3 2 4" xfId="12785"/>
    <cellStyle name="Normal 10 2 2 3 2 4 2" xfId="12786"/>
    <cellStyle name="Normal 10 2 2 3 2 4 2 2" xfId="12787"/>
    <cellStyle name="Normal 10 2 2 3 2 4 2 2 2" xfId="12788"/>
    <cellStyle name="Normal 10 2 2 3 2 4 2 2 2 2" xfId="12789"/>
    <cellStyle name="Normal 10 2 2 3 2 4 2 2 3" xfId="12790"/>
    <cellStyle name="Normal 10 2 2 3 2 4 2 3" xfId="12791"/>
    <cellStyle name="Normal 10 2 2 3 2 4 2 3 2" xfId="12792"/>
    <cellStyle name="Normal 10 2 2 3 2 4 2 3 2 2" xfId="12793"/>
    <cellStyle name="Normal 10 2 2 3 2 4 2 3 3" xfId="12794"/>
    <cellStyle name="Normal 10 2 2 3 2 4 2 4" xfId="12795"/>
    <cellStyle name="Normal 10 2 2 3 2 4 2 4 2" xfId="12796"/>
    <cellStyle name="Normal 10 2 2 3 2 4 2 5" xfId="12797"/>
    <cellStyle name="Normal 10 2 2 3 2 4 3" xfId="12798"/>
    <cellStyle name="Normal 10 2 2 3 2 4 3 2" xfId="12799"/>
    <cellStyle name="Normal 10 2 2 3 2 4 3 2 2" xfId="12800"/>
    <cellStyle name="Normal 10 2 2 3 2 4 3 3" xfId="12801"/>
    <cellStyle name="Normal 10 2 2 3 2 4 4" xfId="12802"/>
    <cellStyle name="Normal 10 2 2 3 2 4 4 2" xfId="12803"/>
    <cellStyle name="Normal 10 2 2 3 2 4 4 2 2" xfId="12804"/>
    <cellStyle name="Normal 10 2 2 3 2 4 4 3" xfId="12805"/>
    <cellStyle name="Normal 10 2 2 3 2 4 5" xfId="12806"/>
    <cellStyle name="Normal 10 2 2 3 2 4 5 2" xfId="12807"/>
    <cellStyle name="Normal 10 2 2 3 2 4 6" xfId="12808"/>
    <cellStyle name="Normal 10 2 2 3 2 4 6 2" xfId="12809"/>
    <cellStyle name="Normal 10 2 2 3 2 4 7" xfId="12810"/>
    <cellStyle name="Normal 10 2 2 3 2 5" xfId="12811"/>
    <cellStyle name="Normal 10 2 2 3 2 5 2" xfId="12812"/>
    <cellStyle name="Normal 10 2 2 3 2 5 2 2" xfId="12813"/>
    <cellStyle name="Normal 10 2 2 3 2 5 2 2 2" xfId="12814"/>
    <cellStyle name="Normal 10 2 2 3 2 5 2 3" xfId="12815"/>
    <cellStyle name="Normal 10 2 2 3 2 5 3" xfId="12816"/>
    <cellStyle name="Normal 10 2 2 3 2 5 3 2" xfId="12817"/>
    <cellStyle name="Normal 10 2 2 3 2 5 3 2 2" xfId="12818"/>
    <cellStyle name="Normal 10 2 2 3 2 5 3 3" xfId="12819"/>
    <cellStyle name="Normal 10 2 2 3 2 5 4" xfId="12820"/>
    <cellStyle name="Normal 10 2 2 3 2 5 4 2" xfId="12821"/>
    <cellStyle name="Normal 10 2 2 3 2 5 5" xfId="12822"/>
    <cellStyle name="Normal 10 2 2 3 2 6" xfId="12823"/>
    <cellStyle name="Normal 10 2 2 3 2 6 2" xfId="12824"/>
    <cellStyle name="Normal 10 2 2 3 2 6 2 2" xfId="12825"/>
    <cellStyle name="Normal 10 2 2 3 2 6 2 2 2" xfId="12826"/>
    <cellStyle name="Normal 10 2 2 3 2 6 2 3" xfId="12827"/>
    <cellStyle name="Normal 10 2 2 3 2 6 3" xfId="12828"/>
    <cellStyle name="Normal 10 2 2 3 2 6 3 2" xfId="12829"/>
    <cellStyle name="Normal 10 2 2 3 2 6 4" xfId="12830"/>
    <cellStyle name="Normal 10 2 2 3 2 7" xfId="12831"/>
    <cellStyle name="Normal 10 2 2 3 2 7 2" xfId="12832"/>
    <cellStyle name="Normal 10 2 2 3 2 7 2 2" xfId="12833"/>
    <cellStyle name="Normal 10 2 2 3 2 7 3" xfId="12834"/>
    <cellStyle name="Normal 10 2 2 3 2 8" xfId="12835"/>
    <cellStyle name="Normal 10 2 2 3 2 8 2" xfId="12836"/>
    <cellStyle name="Normal 10 2 2 3 2 8 2 2" xfId="12837"/>
    <cellStyle name="Normal 10 2 2 3 2 8 3" xfId="12838"/>
    <cellStyle name="Normal 10 2 2 3 2 9" xfId="12839"/>
    <cellStyle name="Normal 10 2 2 3 2 9 2" xfId="12840"/>
    <cellStyle name="Normal 10 2 2 3 3" xfId="12841"/>
    <cellStyle name="Normal 10 2 2 3 3 2" xfId="12842"/>
    <cellStyle name="Normal 10 2 2 3 3 2 2" xfId="12843"/>
    <cellStyle name="Normal 10 2 2 3 3 2 2 2" xfId="12844"/>
    <cellStyle name="Normal 10 2 2 3 3 2 2 2 2" xfId="12845"/>
    <cellStyle name="Normal 10 2 2 3 3 2 2 2 2 2" xfId="12846"/>
    <cellStyle name="Normal 10 2 2 3 3 2 2 2 3" xfId="12847"/>
    <cellStyle name="Normal 10 2 2 3 3 2 2 3" xfId="12848"/>
    <cellStyle name="Normal 10 2 2 3 3 2 2 3 2" xfId="12849"/>
    <cellStyle name="Normal 10 2 2 3 3 2 2 3 2 2" xfId="12850"/>
    <cellStyle name="Normal 10 2 2 3 3 2 2 3 3" xfId="12851"/>
    <cellStyle name="Normal 10 2 2 3 3 2 2 4" xfId="12852"/>
    <cellStyle name="Normal 10 2 2 3 3 2 2 4 2" xfId="12853"/>
    <cellStyle name="Normal 10 2 2 3 3 2 2 5" xfId="12854"/>
    <cellStyle name="Normal 10 2 2 3 3 2 3" xfId="12855"/>
    <cellStyle name="Normal 10 2 2 3 3 2 3 2" xfId="12856"/>
    <cellStyle name="Normal 10 2 2 3 3 2 3 2 2" xfId="12857"/>
    <cellStyle name="Normal 10 2 2 3 3 2 3 3" xfId="12858"/>
    <cellStyle name="Normal 10 2 2 3 3 2 4" xfId="12859"/>
    <cellStyle name="Normal 10 2 2 3 3 2 4 2" xfId="12860"/>
    <cellStyle name="Normal 10 2 2 3 3 2 4 2 2" xfId="12861"/>
    <cellStyle name="Normal 10 2 2 3 3 2 4 3" xfId="12862"/>
    <cellStyle name="Normal 10 2 2 3 3 2 5" xfId="12863"/>
    <cellStyle name="Normal 10 2 2 3 3 2 5 2" xfId="12864"/>
    <cellStyle name="Normal 10 2 2 3 3 2 6" xfId="12865"/>
    <cellStyle name="Normal 10 2 2 3 3 2 6 2" xfId="12866"/>
    <cellStyle name="Normal 10 2 2 3 3 2 7" xfId="12867"/>
    <cellStyle name="Normal 10 2 2 3 3 3" xfId="12868"/>
    <cellStyle name="Normal 10 2 2 3 3 3 2" xfId="12869"/>
    <cellStyle name="Normal 10 2 2 3 3 3 2 2" xfId="12870"/>
    <cellStyle name="Normal 10 2 2 3 3 3 2 2 2" xfId="12871"/>
    <cellStyle name="Normal 10 2 2 3 3 3 2 3" xfId="12872"/>
    <cellStyle name="Normal 10 2 2 3 3 3 3" xfId="12873"/>
    <cellStyle name="Normal 10 2 2 3 3 3 3 2" xfId="12874"/>
    <cellStyle name="Normal 10 2 2 3 3 3 3 2 2" xfId="12875"/>
    <cellStyle name="Normal 10 2 2 3 3 3 3 3" xfId="12876"/>
    <cellStyle name="Normal 10 2 2 3 3 3 4" xfId="12877"/>
    <cellStyle name="Normal 10 2 2 3 3 3 4 2" xfId="12878"/>
    <cellStyle name="Normal 10 2 2 3 3 3 5" xfId="12879"/>
    <cellStyle name="Normal 10 2 2 3 3 4" xfId="12880"/>
    <cellStyle name="Normal 10 2 2 3 3 4 2" xfId="12881"/>
    <cellStyle name="Normal 10 2 2 3 3 4 2 2" xfId="12882"/>
    <cellStyle name="Normal 10 2 2 3 3 4 3" xfId="12883"/>
    <cellStyle name="Normal 10 2 2 3 3 5" xfId="12884"/>
    <cellStyle name="Normal 10 2 2 3 3 5 2" xfId="12885"/>
    <cellStyle name="Normal 10 2 2 3 3 5 2 2" xfId="12886"/>
    <cellStyle name="Normal 10 2 2 3 3 5 3" xfId="12887"/>
    <cellStyle name="Normal 10 2 2 3 3 6" xfId="12888"/>
    <cellStyle name="Normal 10 2 2 3 3 6 2" xfId="12889"/>
    <cellStyle name="Normal 10 2 2 3 3 7" xfId="12890"/>
    <cellStyle name="Normal 10 2 2 3 3 7 2" xfId="12891"/>
    <cellStyle name="Normal 10 2 2 3 3 8" xfId="12892"/>
    <cellStyle name="Normal 10 2 2 3 4" xfId="12893"/>
    <cellStyle name="Normal 10 2 2 3 4 2" xfId="12894"/>
    <cellStyle name="Normal 10 2 2 3 4 2 2" xfId="12895"/>
    <cellStyle name="Normal 10 2 2 3 4 2 2 2" xfId="12896"/>
    <cellStyle name="Normal 10 2 2 3 4 2 2 2 2" xfId="12897"/>
    <cellStyle name="Normal 10 2 2 3 4 2 2 3" xfId="12898"/>
    <cellStyle name="Normal 10 2 2 3 4 2 3" xfId="12899"/>
    <cellStyle name="Normal 10 2 2 3 4 2 3 2" xfId="12900"/>
    <cellStyle name="Normal 10 2 2 3 4 2 3 2 2" xfId="12901"/>
    <cellStyle name="Normal 10 2 2 3 4 2 3 3" xfId="12902"/>
    <cellStyle name="Normal 10 2 2 3 4 2 4" xfId="12903"/>
    <cellStyle name="Normal 10 2 2 3 4 2 4 2" xfId="12904"/>
    <cellStyle name="Normal 10 2 2 3 4 2 5" xfId="12905"/>
    <cellStyle name="Normal 10 2 2 3 4 3" xfId="12906"/>
    <cellStyle name="Normal 10 2 2 3 4 3 2" xfId="12907"/>
    <cellStyle name="Normal 10 2 2 3 4 3 2 2" xfId="12908"/>
    <cellStyle name="Normal 10 2 2 3 4 3 3" xfId="12909"/>
    <cellStyle name="Normal 10 2 2 3 4 4" xfId="12910"/>
    <cellStyle name="Normal 10 2 2 3 4 4 2" xfId="12911"/>
    <cellStyle name="Normal 10 2 2 3 4 4 2 2" xfId="12912"/>
    <cellStyle name="Normal 10 2 2 3 4 4 3" xfId="12913"/>
    <cellStyle name="Normal 10 2 2 3 4 5" xfId="12914"/>
    <cellStyle name="Normal 10 2 2 3 4 5 2" xfId="12915"/>
    <cellStyle name="Normal 10 2 2 3 4 6" xfId="12916"/>
    <cellStyle name="Normal 10 2 2 3 4 6 2" xfId="12917"/>
    <cellStyle name="Normal 10 2 2 3 4 7" xfId="12918"/>
    <cellStyle name="Normal 10 2 2 3 5" xfId="12919"/>
    <cellStyle name="Normal 10 2 2 3 5 2" xfId="12920"/>
    <cellStyle name="Normal 10 2 2 3 5 2 2" xfId="12921"/>
    <cellStyle name="Normal 10 2 2 3 5 2 2 2" xfId="12922"/>
    <cellStyle name="Normal 10 2 2 3 5 2 2 2 2" xfId="12923"/>
    <cellStyle name="Normal 10 2 2 3 5 2 2 3" xfId="12924"/>
    <cellStyle name="Normal 10 2 2 3 5 2 3" xfId="12925"/>
    <cellStyle name="Normal 10 2 2 3 5 2 3 2" xfId="12926"/>
    <cellStyle name="Normal 10 2 2 3 5 2 3 2 2" xfId="12927"/>
    <cellStyle name="Normal 10 2 2 3 5 2 3 3" xfId="12928"/>
    <cellStyle name="Normal 10 2 2 3 5 2 4" xfId="12929"/>
    <cellStyle name="Normal 10 2 2 3 5 2 4 2" xfId="12930"/>
    <cellStyle name="Normal 10 2 2 3 5 2 5" xfId="12931"/>
    <cellStyle name="Normal 10 2 2 3 5 3" xfId="12932"/>
    <cellStyle name="Normal 10 2 2 3 5 3 2" xfId="12933"/>
    <cellStyle name="Normal 10 2 2 3 5 3 2 2" xfId="12934"/>
    <cellStyle name="Normal 10 2 2 3 5 3 3" xfId="12935"/>
    <cellStyle name="Normal 10 2 2 3 5 4" xfId="12936"/>
    <cellStyle name="Normal 10 2 2 3 5 4 2" xfId="12937"/>
    <cellStyle name="Normal 10 2 2 3 5 4 2 2" xfId="12938"/>
    <cellStyle name="Normal 10 2 2 3 5 4 3" xfId="12939"/>
    <cellStyle name="Normal 10 2 2 3 5 5" xfId="12940"/>
    <cellStyle name="Normal 10 2 2 3 5 5 2" xfId="12941"/>
    <cellStyle name="Normal 10 2 2 3 5 6" xfId="12942"/>
    <cellStyle name="Normal 10 2 2 3 5 6 2" xfId="12943"/>
    <cellStyle name="Normal 10 2 2 3 5 7" xfId="12944"/>
    <cellStyle name="Normal 10 2 2 3 6" xfId="12945"/>
    <cellStyle name="Normal 10 2 2 3 6 2" xfId="12946"/>
    <cellStyle name="Normal 10 2 2 3 6 2 2" xfId="12947"/>
    <cellStyle name="Normal 10 2 2 3 6 2 2 2" xfId="12948"/>
    <cellStyle name="Normal 10 2 2 3 6 2 3" xfId="12949"/>
    <cellStyle name="Normal 10 2 2 3 6 3" xfId="12950"/>
    <cellStyle name="Normal 10 2 2 3 6 3 2" xfId="12951"/>
    <cellStyle name="Normal 10 2 2 3 6 3 2 2" xfId="12952"/>
    <cellStyle name="Normal 10 2 2 3 6 3 3" xfId="12953"/>
    <cellStyle name="Normal 10 2 2 3 6 4" xfId="12954"/>
    <cellStyle name="Normal 10 2 2 3 6 4 2" xfId="12955"/>
    <cellStyle name="Normal 10 2 2 3 6 5" xfId="12956"/>
    <cellStyle name="Normal 10 2 2 3 7" xfId="12957"/>
    <cellStyle name="Normal 10 2 2 3 7 2" xfId="12958"/>
    <cellStyle name="Normal 10 2 2 3 7 2 2" xfId="12959"/>
    <cellStyle name="Normal 10 2 2 3 7 2 2 2" xfId="12960"/>
    <cellStyle name="Normal 10 2 2 3 7 2 3" xfId="12961"/>
    <cellStyle name="Normal 10 2 2 3 7 3" xfId="12962"/>
    <cellStyle name="Normal 10 2 2 3 7 3 2" xfId="12963"/>
    <cellStyle name="Normal 10 2 2 3 7 4" xfId="12964"/>
    <cellStyle name="Normal 10 2 2 3 8" xfId="12965"/>
    <cellStyle name="Normal 10 2 2 3 8 2" xfId="12966"/>
    <cellStyle name="Normal 10 2 2 3 8 2 2" xfId="12967"/>
    <cellStyle name="Normal 10 2 2 3 8 3" xfId="12968"/>
    <cellStyle name="Normal 10 2 2 3 9" xfId="12969"/>
    <cellStyle name="Normal 10 2 2 3 9 2" xfId="12970"/>
    <cellStyle name="Normal 10 2 2 3 9 2 2" xfId="12971"/>
    <cellStyle name="Normal 10 2 2 3 9 3" xfId="12972"/>
    <cellStyle name="Normal 10 2 2 4" xfId="12973"/>
    <cellStyle name="Normal 10 2 2 4 10" xfId="12974"/>
    <cellStyle name="Normal 10 2 2 4 10 2" xfId="12975"/>
    <cellStyle name="Normal 10 2 2 4 11" xfId="12976"/>
    <cellStyle name="Normal 10 2 2 4 2" xfId="12977"/>
    <cellStyle name="Normal 10 2 2 4 2 2" xfId="12978"/>
    <cellStyle name="Normal 10 2 2 4 2 2 2" xfId="12979"/>
    <cellStyle name="Normal 10 2 2 4 2 2 2 2" xfId="12980"/>
    <cellStyle name="Normal 10 2 2 4 2 2 2 2 2" xfId="12981"/>
    <cellStyle name="Normal 10 2 2 4 2 2 2 2 2 2" xfId="12982"/>
    <cellStyle name="Normal 10 2 2 4 2 2 2 2 3" xfId="12983"/>
    <cellStyle name="Normal 10 2 2 4 2 2 2 3" xfId="12984"/>
    <cellStyle name="Normal 10 2 2 4 2 2 2 3 2" xfId="12985"/>
    <cellStyle name="Normal 10 2 2 4 2 2 2 3 2 2" xfId="12986"/>
    <cellStyle name="Normal 10 2 2 4 2 2 2 3 3" xfId="12987"/>
    <cellStyle name="Normal 10 2 2 4 2 2 2 4" xfId="12988"/>
    <cellStyle name="Normal 10 2 2 4 2 2 2 4 2" xfId="12989"/>
    <cellStyle name="Normal 10 2 2 4 2 2 2 5" xfId="12990"/>
    <cellStyle name="Normal 10 2 2 4 2 2 3" xfId="12991"/>
    <cellStyle name="Normal 10 2 2 4 2 2 3 2" xfId="12992"/>
    <cellStyle name="Normal 10 2 2 4 2 2 3 2 2" xfId="12993"/>
    <cellStyle name="Normal 10 2 2 4 2 2 3 3" xfId="12994"/>
    <cellStyle name="Normal 10 2 2 4 2 2 4" xfId="12995"/>
    <cellStyle name="Normal 10 2 2 4 2 2 4 2" xfId="12996"/>
    <cellStyle name="Normal 10 2 2 4 2 2 4 2 2" xfId="12997"/>
    <cellStyle name="Normal 10 2 2 4 2 2 4 3" xfId="12998"/>
    <cellStyle name="Normal 10 2 2 4 2 2 5" xfId="12999"/>
    <cellStyle name="Normal 10 2 2 4 2 2 5 2" xfId="13000"/>
    <cellStyle name="Normal 10 2 2 4 2 2 6" xfId="13001"/>
    <cellStyle name="Normal 10 2 2 4 2 2 6 2" xfId="13002"/>
    <cellStyle name="Normal 10 2 2 4 2 2 7" xfId="13003"/>
    <cellStyle name="Normal 10 2 2 4 2 3" xfId="13004"/>
    <cellStyle name="Normal 10 2 2 4 2 3 2" xfId="13005"/>
    <cellStyle name="Normal 10 2 2 4 2 3 2 2" xfId="13006"/>
    <cellStyle name="Normal 10 2 2 4 2 3 2 2 2" xfId="13007"/>
    <cellStyle name="Normal 10 2 2 4 2 3 2 3" xfId="13008"/>
    <cellStyle name="Normal 10 2 2 4 2 3 3" xfId="13009"/>
    <cellStyle name="Normal 10 2 2 4 2 3 3 2" xfId="13010"/>
    <cellStyle name="Normal 10 2 2 4 2 3 3 2 2" xfId="13011"/>
    <cellStyle name="Normal 10 2 2 4 2 3 3 3" xfId="13012"/>
    <cellStyle name="Normal 10 2 2 4 2 3 4" xfId="13013"/>
    <cellStyle name="Normal 10 2 2 4 2 3 4 2" xfId="13014"/>
    <cellStyle name="Normal 10 2 2 4 2 3 5" xfId="13015"/>
    <cellStyle name="Normal 10 2 2 4 2 4" xfId="13016"/>
    <cellStyle name="Normal 10 2 2 4 2 4 2" xfId="13017"/>
    <cellStyle name="Normal 10 2 2 4 2 4 2 2" xfId="13018"/>
    <cellStyle name="Normal 10 2 2 4 2 4 3" xfId="13019"/>
    <cellStyle name="Normal 10 2 2 4 2 5" xfId="13020"/>
    <cellStyle name="Normal 10 2 2 4 2 5 2" xfId="13021"/>
    <cellStyle name="Normal 10 2 2 4 2 5 2 2" xfId="13022"/>
    <cellStyle name="Normal 10 2 2 4 2 5 3" xfId="13023"/>
    <cellStyle name="Normal 10 2 2 4 2 6" xfId="13024"/>
    <cellStyle name="Normal 10 2 2 4 2 6 2" xfId="13025"/>
    <cellStyle name="Normal 10 2 2 4 2 7" xfId="13026"/>
    <cellStyle name="Normal 10 2 2 4 2 7 2" xfId="13027"/>
    <cellStyle name="Normal 10 2 2 4 2 8" xfId="13028"/>
    <cellStyle name="Normal 10 2 2 4 3" xfId="13029"/>
    <cellStyle name="Normal 10 2 2 4 3 2" xfId="13030"/>
    <cellStyle name="Normal 10 2 2 4 3 2 2" xfId="13031"/>
    <cellStyle name="Normal 10 2 2 4 3 2 2 2" xfId="13032"/>
    <cellStyle name="Normal 10 2 2 4 3 2 2 2 2" xfId="13033"/>
    <cellStyle name="Normal 10 2 2 4 3 2 2 3" xfId="13034"/>
    <cellStyle name="Normal 10 2 2 4 3 2 3" xfId="13035"/>
    <cellStyle name="Normal 10 2 2 4 3 2 3 2" xfId="13036"/>
    <cellStyle name="Normal 10 2 2 4 3 2 3 2 2" xfId="13037"/>
    <cellStyle name="Normal 10 2 2 4 3 2 3 3" xfId="13038"/>
    <cellStyle name="Normal 10 2 2 4 3 2 4" xfId="13039"/>
    <cellStyle name="Normal 10 2 2 4 3 2 4 2" xfId="13040"/>
    <cellStyle name="Normal 10 2 2 4 3 2 5" xfId="13041"/>
    <cellStyle name="Normal 10 2 2 4 3 3" xfId="13042"/>
    <cellStyle name="Normal 10 2 2 4 3 3 2" xfId="13043"/>
    <cellStyle name="Normal 10 2 2 4 3 3 2 2" xfId="13044"/>
    <cellStyle name="Normal 10 2 2 4 3 3 3" xfId="13045"/>
    <cellStyle name="Normal 10 2 2 4 3 4" xfId="13046"/>
    <cellStyle name="Normal 10 2 2 4 3 4 2" xfId="13047"/>
    <cellStyle name="Normal 10 2 2 4 3 4 2 2" xfId="13048"/>
    <cellStyle name="Normal 10 2 2 4 3 4 3" xfId="13049"/>
    <cellStyle name="Normal 10 2 2 4 3 5" xfId="13050"/>
    <cellStyle name="Normal 10 2 2 4 3 5 2" xfId="13051"/>
    <cellStyle name="Normal 10 2 2 4 3 6" xfId="13052"/>
    <cellStyle name="Normal 10 2 2 4 3 6 2" xfId="13053"/>
    <cellStyle name="Normal 10 2 2 4 3 7" xfId="13054"/>
    <cellStyle name="Normal 10 2 2 4 4" xfId="13055"/>
    <cellStyle name="Normal 10 2 2 4 4 2" xfId="13056"/>
    <cellStyle name="Normal 10 2 2 4 4 2 2" xfId="13057"/>
    <cellStyle name="Normal 10 2 2 4 4 2 2 2" xfId="13058"/>
    <cellStyle name="Normal 10 2 2 4 4 2 2 2 2" xfId="13059"/>
    <cellStyle name="Normal 10 2 2 4 4 2 2 3" xfId="13060"/>
    <cellStyle name="Normal 10 2 2 4 4 2 3" xfId="13061"/>
    <cellStyle name="Normal 10 2 2 4 4 2 3 2" xfId="13062"/>
    <cellStyle name="Normal 10 2 2 4 4 2 3 2 2" xfId="13063"/>
    <cellStyle name="Normal 10 2 2 4 4 2 3 3" xfId="13064"/>
    <cellStyle name="Normal 10 2 2 4 4 2 4" xfId="13065"/>
    <cellStyle name="Normal 10 2 2 4 4 2 4 2" xfId="13066"/>
    <cellStyle name="Normal 10 2 2 4 4 2 5" xfId="13067"/>
    <cellStyle name="Normal 10 2 2 4 4 3" xfId="13068"/>
    <cellStyle name="Normal 10 2 2 4 4 3 2" xfId="13069"/>
    <cellStyle name="Normal 10 2 2 4 4 3 2 2" xfId="13070"/>
    <cellStyle name="Normal 10 2 2 4 4 3 3" xfId="13071"/>
    <cellStyle name="Normal 10 2 2 4 4 4" xfId="13072"/>
    <cellStyle name="Normal 10 2 2 4 4 4 2" xfId="13073"/>
    <cellStyle name="Normal 10 2 2 4 4 4 2 2" xfId="13074"/>
    <cellStyle name="Normal 10 2 2 4 4 4 3" xfId="13075"/>
    <cellStyle name="Normal 10 2 2 4 4 5" xfId="13076"/>
    <cellStyle name="Normal 10 2 2 4 4 5 2" xfId="13077"/>
    <cellStyle name="Normal 10 2 2 4 4 6" xfId="13078"/>
    <cellStyle name="Normal 10 2 2 4 4 6 2" xfId="13079"/>
    <cellStyle name="Normal 10 2 2 4 4 7" xfId="13080"/>
    <cellStyle name="Normal 10 2 2 4 5" xfId="13081"/>
    <cellStyle name="Normal 10 2 2 4 5 2" xfId="13082"/>
    <cellStyle name="Normal 10 2 2 4 5 2 2" xfId="13083"/>
    <cellStyle name="Normal 10 2 2 4 5 2 2 2" xfId="13084"/>
    <cellStyle name="Normal 10 2 2 4 5 2 3" xfId="13085"/>
    <cellStyle name="Normal 10 2 2 4 5 3" xfId="13086"/>
    <cellStyle name="Normal 10 2 2 4 5 3 2" xfId="13087"/>
    <cellStyle name="Normal 10 2 2 4 5 3 2 2" xfId="13088"/>
    <cellStyle name="Normal 10 2 2 4 5 3 3" xfId="13089"/>
    <cellStyle name="Normal 10 2 2 4 5 4" xfId="13090"/>
    <cellStyle name="Normal 10 2 2 4 5 4 2" xfId="13091"/>
    <cellStyle name="Normal 10 2 2 4 5 5" xfId="13092"/>
    <cellStyle name="Normal 10 2 2 4 6" xfId="13093"/>
    <cellStyle name="Normal 10 2 2 4 6 2" xfId="13094"/>
    <cellStyle name="Normal 10 2 2 4 6 2 2" xfId="13095"/>
    <cellStyle name="Normal 10 2 2 4 6 2 2 2" xfId="13096"/>
    <cellStyle name="Normal 10 2 2 4 6 2 3" xfId="13097"/>
    <cellStyle name="Normal 10 2 2 4 6 3" xfId="13098"/>
    <cellStyle name="Normal 10 2 2 4 6 3 2" xfId="13099"/>
    <cellStyle name="Normal 10 2 2 4 6 4" xfId="13100"/>
    <cellStyle name="Normal 10 2 2 4 7" xfId="13101"/>
    <cellStyle name="Normal 10 2 2 4 7 2" xfId="13102"/>
    <cellStyle name="Normal 10 2 2 4 7 2 2" xfId="13103"/>
    <cellStyle name="Normal 10 2 2 4 7 3" xfId="13104"/>
    <cellStyle name="Normal 10 2 2 4 8" xfId="13105"/>
    <cellStyle name="Normal 10 2 2 4 8 2" xfId="13106"/>
    <cellStyle name="Normal 10 2 2 4 8 2 2" xfId="13107"/>
    <cellStyle name="Normal 10 2 2 4 8 3" xfId="13108"/>
    <cellStyle name="Normal 10 2 2 4 9" xfId="13109"/>
    <cellStyle name="Normal 10 2 2 4 9 2" xfId="13110"/>
    <cellStyle name="Normal 10 2 2 5" xfId="13111"/>
    <cellStyle name="Normal 10 2 2 5 10" xfId="13112"/>
    <cellStyle name="Normal 10 2 2 5 10 2" xfId="13113"/>
    <cellStyle name="Normal 10 2 2 5 11" xfId="13114"/>
    <cellStyle name="Normal 10 2 2 5 2" xfId="13115"/>
    <cellStyle name="Normal 10 2 2 5 2 2" xfId="13116"/>
    <cellStyle name="Normal 10 2 2 5 2 2 2" xfId="13117"/>
    <cellStyle name="Normal 10 2 2 5 2 2 2 2" xfId="13118"/>
    <cellStyle name="Normal 10 2 2 5 2 2 2 2 2" xfId="13119"/>
    <cellStyle name="Normal 10 2 2 5 2 2 2 2 2 2" xfId="13120"/>
    <cellStyle name="Normal 10 2 2 5 2 2 2 2 3" xfId="13121"/>
    <cellStyle name="Normal 10 2 2 5 2 2 2 3" xfId="13122"/>
    <cellStyle name="Normal 10 2 2 5 2 2 2 3 2" xfId="13123"/>
    <cellStyle name="Normal 10 2 2 5 2 2 2 3 2 2" xfId="13124"/>
    <cellStyle name="Normal 10 2 2 5 2 2 2 3 3" xfId="13125"/>
    <cellStyle name="Normal 10 2 2 5 2 2 2 4" xfId="13126"/>
    <cellStyle name="Normal 10 2 2 5 2 2 2 4 2" xfId="13127"/>
    <cellStyle name="Normal 10 2 2 5 2 2 2 5" xfId="13128"/>
    <cellStyle name="Normal 10 2 2 5 2 2 3" xfId="13129"/>
    <cellStyle name="Normal 10 2 2 5 2 2 3 2" xfId="13130"/>
    <cellStyle name="Normal 10 2 2 5 2 2 3 2 2" xfId="13131"/>
    <cellStyle name="Normal 10 2 2 5 2 2 3 3" xfId="13132"/>
    <cellStyle name="Normal 10 2 2 5 2 2 4" xfId="13133"/>
    <cellStyle name="Normal 10 2 2 5 2 2 4 2" xfId="13134"/>
    <cellStyle name="Normal 10 2 2 5 2 2 4 2 2" xfId="13135"/>
    <cellStyle name="Normal 10 2 2 5 2 2 4 3" xfId="13136"/>
    <cellStyle name="Normal 10 2 2 5 2 2 5" xfId="13137"/>
    <cellStyle name="Normal 10 2 2 5 2 2 5 2" xfId="13138"/>
    <cellStyle name="Normal 10 2 2 5 2 2 6" xfId="13139"/>
    <cellStyle name="Normal 10 2 2 5 2 2 6 2" xfId="13140"/>
    <cellStyle name="Normal 10 2 2 5 2 2 7" xfId="13141"/>
    <cellStyle name="Normal 10 2 2 5 2 3" xfId="13142"/>
    <cellStyle name="Normal 10 2 2 5 2 3 2" xfId="13143"/>
    <cellStyle name="Normal 10 2 2 5 2 3 2 2" xfId="13144"/>
    <cellStyle name="Normal 10 2 2 5 2 3 2 2 2" xfId="13145"/>
    <cellStyle name="Normal 10 2 2 5 2 3 2 3" xfId="13146"/>
    <cellStyle name="Normal 10 2 2 5 2 3 3" xfId="13147"/>
    <cellStyle name="Normal 10 2 2 5 2 3 3 2" xfId="13148"/>
    <cellStyle name="Normal 10 2 2 5 2 3 3 2 2" xfId="13149"/>
    <cellStyle name="Normal 10 2 2 5 2 3 3 3" xfId="13150"/>
    <cellStyle name="Normal 10 2 2 5 2 3 4" xfId="13151"/>
    <cellStyle name="Normal 10 2 2 5 2 3 4 2" xfId="13152"/>
    <cellStyle name="Normal 10 2 2 5 2 3 5" xfId="13153"/>
    <cellStyle name="Normal 10 2 2 5 2 4" xfId="13154"/>
    <cellStyle name="Normal 10 2 2 5 2 4 2" xfId="13155"/>
    <cellStyle name="Normal 10 2 2 5 2 4 2 2" xfId="13156"/>
    <cellStyle name="Normal 10 2 2 5 2 4 3" xfId="13157"/>
    <cellStyle name="Normal 10 2 2 5 2 5" xfId="13158"/>
    <cellStyle name="Normal 10 2 2 5 2 5 2" xfId="13159"/>
    <cellStyle name="Normal 10 2 2 5 2 5 2 2" xfId="13160"/>
    <cellStyle name="Normal 10 2 2 5 2 5 3" xfId="13161"/>
    <cellStyle name="Normal 10 2 2 5 2 6" xfId="13162"/>
    <cellStyle name="Normal 10 2 2 5 2 6 2" xfId="13163"/>
    <cellStyle name="Normal 10 2 2 5 2 7" xfId="13164"/>
    <cellStyle name="Normal 10 2 2 5 2 7 2" xfId="13165"/>
    <cellStyle name="Normal 10 2 2 5 2 8" xfId="13166"/>
    <cellStyle name="Normal 10 2 2 5 3" xfId="13167"/>
    <cellStyle name="Normal 10 2 2 5 3 2" xfId="13168"/>
    <cellStyle name="Normal 10 2 2 5 3 2 2" xfId="13169"/>
    <cellStyle name="Normal 10 2 2 5 3 2 2 2" xfId="13170"/>
    <cellStyle name="Normal 10 2 2 5 3 2 2 2 2" xfId="13171"/>
    <cellStyle name="Normal 10 2 2 5 3 2 2 3" xfId="13172"/>
    <cellStyle name="Normal 10 2 2 5 3 2 3" xfId="13173"/>
    <cellStyle name="Normal 10 2 2 5 3 2 3 2" xfId="13174"/>
    <cellStyle name="Normal 10 2 2 5 3 2 3 2 2" xfId="13175"/>
    <cellStyle name="Normal 10 2 2 5 3 2 3 3" xfId="13176"/>
    <cellStyle name="Normal 10 2 2 5 3 2 4" xfId="13177"/>
    <cellStyle name="Normal 10 2 2 5 3 2 4 2" xfId="13178"/>
    <cellStyle name="Normal 10 2 2 5 3 2 5" xfId="13179"/>
    <cellStyle name="Normal 10 2 2 5 3 3" xfId="13180"/>
    <cellStyle name="Normal 10 2 2 5 3 3 2" xfId="13181"/>
    <cellStyle name="Normal 10 2 2 5 3 3 2 2" xfId="13182"/>
    <cellStyle name="Normal 10 2 2 5 3 3 3" xfId="13183"/>
    <cellStyle name="Normal 10 2 2 5 3 4" xfId="13184"/>
    <cellStyle name="Normal 10 2 2 5 3 4 2" xfId="13185"/>
    <cellStyle name="Normal 10 2 2 5 3 4 2 2" xfId="13186"/>
    <cellStyle name="Normal 10 2 2 5 3 4 3" xfId="13187"/>
    <cellStyle name="Normal 10 2 2 5 3 5" xfId="13188"/>
    <cellStyle name="Normal 10 2 2 5 3 5 2" xfId="13189"/>
    <cellStyle name="Normal 10 2 2 5 3 6" xfId="13190"/>
    <cellStyle name="Normal 10 2 2 5 3 6 2" xfId="13191"/>
    <cellStyle name="Normal 10 2 2 5 3 7" xfId="13192"/>
    <cellStyle name="Normal 10 2 2 5 4" xfId="13193"/>
    <cellStyle name="Normal 10 2 2 5 4 2" xfId="13194"/>
    <cellStyle name="Normal 10 2 2 5 4 2 2" xfId="13195"/>
    <cellStyle name="Normal 10 2 2 5 4 2 2 2" xfId="13196"/>
    <cellStyle name="Normal 10 2 2 5 4 2 2 2 2" xfId="13197"/>
    <cellStyle name="Normal 10 2 2 5 4 2 2 3" xfId="13198"/>
    <cellStyle name="Normal 10 2 2 5 4 2 3" xfId="13199"/>
    <cellStyle name="Normal 10 2 2 5 4 2 3 2" xfId="13200"/>
    <cellStyle name="Normal 10 2 2 5 4 2 3 2 2" xfId="13201"/>
    <cellStyle name="Normal 10 2 2 5 4 2 3 3" xfId="13202"/>
    <cellStyle name="Normal 10 2 2 5 4 2 4" xfId="13203"/>
    <cellStyle name="Normal 10 2 2 5 4 2 4 2" xfId="13204"/>
    <cellStyle name="Normal 10 2 2 5 4 2 5" xfId="13205"/>
    <cellStyle name="Normal 10 2 2 5 4 3" xfId="13206"/>
    <cellStyle name="Normal 10 2 2 5 4 3 2" xfId="13207"/>
    <cellStyle name="Normal 10 2 2 5 4 3 2 2" xfId="13208"/>
    <cellStyle name="Normal 10 2 2 5 4 3 3" xfId="13209"/>
    <cellStyle name="Normal 10 2 2 5 4 4" xfId="13210"/>
    <cellStyle name="Normal 10 2 2 5 4 4 2" xfId="13211"/>
    <cellStyle name="Normal 10 2 2 5 4 4 2 2" xfId="13212"/>
    <cellStyle name="Normal 10 2 2 5 4 4 3" xfId="13213"/>
    <cellStyle name="Normal 10 2 2 5 4 5" xfId="13214"/>
    <cellStyle name="Normal 10 2 2 5 4 5 2" xfId="13215"/>
    <cellStyle name="Normal 10 2 2 5 4 6" xfId="13216"/>
    <cellStyle name="Normal 10 2 2 5 4 6 2" xfId="13217"/>
    <cellStyle name="Normal 10 2 2 5 4 7" xfId="13218"/>
    <cellStyle name="Normal 10 2 2 5 5" xfId="13219"/>
    <cellStyle name="Normal 10 2 2 5 5 2" xfId="13220"/>
    <cellStyle name="Normal 10 2 2 5 5 2 2" xfId="13221"/>
    <cellStyle name="Normal 10 2 2 5 5 2 2 2" xfId="13222"/>
    <cellStyle name="Normal 10 2 2 5 5 2 3" xfId="13223"/>
    <cellStyle name="Normal 10 2 2 5 5 3" xfId="13224"/>
    <cellStyle name="Normal 10 2 2 5 5 3 2" xfId="13225"/>
    <cellStyle name="Normal 10 2 2 5 5 3 2 2" xfId="13226"/>
    <cellStyle name="Normal 10 2 2 5 5 3 3" xfId="13227"/>
    <cellStyle name="Normal 10 2 2 5 5 4" xfId="13228"/>
    <cellStyle name="Normal 10 2 2 5 5 4 2" xfId="13229"/>
    <cellStyle name="Normal 10 2 2 5 5 5" xfId="13230"/>
    <cellStyle name="Normal 10 2 2 5 6" xfId="13231"/>
    <cellStyle name="Normal 10 2 2 5 6 2" xfId="13232"/>
    <cellStyle name="Normal 10 2 2 5 6 2 2" xfId="13233"/>
    <cellStyle name="Normal 10 2 2 5 6 2 2 2" xfId="13234"/>
    <cellStyle name="Normal 10 2 2 5 6 2 3" xfId="13235"/>
    <cellStyle name="Normal 10 2 2 5 6 3" xfId="13236"/>
    <cellStyle name="Normal 10 2 2 5 6 3 2" xfId="13237"/>
    <cellStyle name="Normal 10 2 2 5 6 4" xfId="13238"/>
    <cellStyle name="Normal 10 2 2 5 7" xfId="13239"/>
    <cellStyle name="Normal 10 2 2 5 7 2" xfId="13240"/>
    <cellStyle name="Normal 10 2 2 5 7 2 2" xfId="13241"/>
    <cellStyle name="Normal 10 2 2 5 7 3" xfId="13242"/>
    <cellStyle name="Normal 10 2 2 5 8" xfId="13243"/>
    <cellStyle name="Normal 10 2 2 5 8 2" xfId="13244"/>
    <cellStyle name="Normal 10 2 2 5 8 2 2" xfId="13245"/>
    <cellStyle name="Normal 10 2 2 5 8 3" xfId="13246"/>
    <cellStyle name="Normal 10 2 2 5 9" xfId="13247"/>
    <cellStyle name="Normal 10 2 2 5 9 2" xfId="13248"/>
    <cellStyle name="Normal 10 2 2 6" xfId="13249"/>
    <cellStyle name="Normal 10 2 2 6 10" xfId="13250"/>
    <cellStyle name="Normal 10 2 2 6 10 2" xfId="13251"/>
    <cellStyle name="Normal 10 2 2 6 11" xfId="13252"/>
    <cellStyle name="Normal 10 2 2 6 2" xfId="13253"/>
    <cellStyle name="Normal 10 2 2 6 2 2" xfId="13254"/>
    <cellStyle name="Normal 10 2 2 6 2 2 2" xfId="13255"/>
    <cellStyle name="Normal 10 2 2 6 2 2 2 2" xfId="13256"/>
    <cellStyle name="Normal 10 2 2 6 2 2 2 2 2" xfId="13257"/>
    <cellStyle name="Normal 10 2 2 6 2 2 2 2 2 2" xfId="13258"/>
    <cellStyle name="Normal 10 2 2 6 2 2 2 2 3" xfId="13259"/>
    <cellStyle name="Normal 10 2 2 6 2 2 2 3" xfId="13260"/>
    <cellStyle name="Normal 10 2 2 6 2 2 2 3 2" xfId="13261"/>
    <cellStyle name="Normal 10 2 2 6 2 2 2 3 2 2" xfId="13262"/>
    <cellStyle name="Normal 10 2 2 6 2 2 2 3 3" xfId="13263"/>
    <cellStyle name="Normal 10 2 2 6 2 2 2 4" xfId="13264"/>
    <cellStyle name="Normal 10 2 2 6 2 2 2 4 2" xfId="13265"/>
    <cellStyle name="Normal 10 2 2 6 2 2 2 5" xfId="13266"/>
    <cellStyle name="Normal 10 2 2 6 2 2 3" xfId="13267"/>
    <cellStyle name="Normal 10 2 2 6 2 2 3 2" xfId="13268"/>
    <cellStyle name="Normal 10 2 2 6 2 2 3 2 2" xfId="13269"/>
    <cellStyle name="Normal 10 2 2 6 2 2 3 3" xfId="13270"/>
    <cellStyle name="Normal 10 2 2 6 2 2 4" xfId="13271"/>
    <cellStyle name="Normal 10 2 2 6 2 2 4 2" xfId="13272"/>
    <cellStyle name="Normal 10 2 2 6 2 2 4 2 2" xfId="13273"/>
    <cellStyle name="Normal 10 2 2 6 2 2 4 3" xfId="13274"/>
    <cellStyle name="Normal 10 2 2 6 2 2 5" xfId="13275"/>
    <cellStyle name="Normal 10 2 2 6 2 2 5 2" xfId="13276"/>
    <cellStyle name="Normal 10 2 2 6 2 2 6" xfId="13277"/>
    <cellStyle name="Normal 10 2 2 6 2 2 6 2" xfId="13278"/>
    <cellStyle name="Normal 10 2 2 6 2 2 7" xfId="13279"/>
    <cellStyle name="Normal 10 2 2 6 2 3" xfId="13280"/>
    <cellStyle name="Normal 10 2 2 6 2 3 2" xfId="13281"/>
    <cellStyle name="Normal 10 2 2 6 2 3 2 2" xfId="13282"/>
    <cellStyle name="Normal 10 2 2 6 2 3 2 2 2" xfId="13283"/>
    <cellStyle name="Normal 10 2 2 6 2 3 2 3" xfId="13284"/>
    <cellStyle name="Normal 10 2 2 6 2 3 3" xfId="13285"/>
    <cellStyle name="Normal 10 2 2 6 2 3 3 2" xfId="13286"/>
    <cellStyle name="Normal 10 2 2 6 2 3 3 2 2" xfId="13287"/>
    <cellStyle name="Normal 10 2 2 6 2 3 3 3" xfId="13288"/>
    <cellStyle name="Normal 10 2 2 6 2 3 4" xfId="13289"/>
    <cellStyle name="Normal 10 2 2 6 2 3 4 2" xfId="13290"/>
    <cellStyle name="Normal 10 2 2 6 2 3 5" xfId="13291"/>
    <cellStyle name="Normal 10 2 2 6 2 4" xfId="13292"/>
    <cellStyle name="Normal 10 2 2 6 2 4 2" xfId="13293"/>
    <cellStyle name="Normal 10 2 2 6 2 4 2 2" xfId="13294"/>
    <cellStyle name="Normal 10 2 2 6 2 4 3" xfId="13295"/>
    <cellStyle name="Normal 10 2 2 6 2 5" xfId="13296"/>
    <cellStyle name="Normal 10 2 2 6 2 5 2" xfId="13297"/>
    <cellStyle name="Normal 10 2 2 6 2 5 2 2" xfId="13298"/>
    <cellStyle name="Normal 10 2 2 6 2 5 3" xfId="13299"/>
    <cellStyle name="Normal 10 2 2 6 2 6" xfId="13300"/>
    <cellStyle name="Normal 10 2 2 6 2 6 2" xfId="13301"/>
    <cellStyle name="Normal 10 2 2 6 2 7" xfId="13302"/>
    <cellStyle name="Normal 10 2 2 6 2 7 2" xfId="13303"/>
    <cellStyle name="Normal 10 2 2 6 2 8" xfId="13304"/>
    <cellStyle name="Normal 10 2 2 6 3" xfId="13305"/>
    <cellStyle name="Normal 10 2 2 6 3 2" xfId="13306"/>
    <cellStyle name="Normal 10 2 2 6 3 2 2" xfId="13307"/>
    <cellStyle name="Normal 10 2 2 6 3 2 2 2" xfId="13308"/>
    <cellStyle name="Normal 10 2 2 6 3 2 2 2 2" xfId="13309"/>
    <cellStyle name="Normal 10 2 2 6 3 2 2 3" xfId="13310"/>
    <cellStyle name="Normal 10 2 2 6 3 2 3" xfId="13311"/>
    <cellStyle name="Normal 10 2 2 6 3 2 3 2" xfId="13312"/>
    <cellStyle name="Normal 10 2 2 6 3 2 3 2 2" xfId="13313"/>
    <cellStyle name="Normal 10 2 2 6 3 2 3 3" xfId="13314"/>
    <cellStyle name="Normal 10 2 2 6 3 2 4" xfId="13315"/>
    <cellStyle name="Normal 10 2 2 6 3 2 4 2" xfId="13316"/>
    <cellStyle name="Normal 10 2 2 6 3 2 5" xfId="13317"/>
    <cellStyle name="Normal 10 2 2 6 3 3" xfId="13318"/>
    <cellStyle name="Normal 10 2 2 6 3 3 2" xfId="13319"/>
    <cellStyle name="Normal 10 2 2 6 3 3 2 2" xfId="13320"/>
    <cellStyle name="Normal 10 2 2 6 3 3 3" xfId="13321"/>
    <cellStyle name="Normal 10 2 2 6 3 4" xfId="13322"/>
    <cellStyle name="Normal 10 2 2 6 3 4 2" xfId="13323"/>
    <cellStyle name="Normal 10 2 2 6 3 4 2 2" xfId="13324"/>
    <cellStyle name="Normal 10 2 2 6 3 4 3" xfId="13325"/>
    <cellStyle name="Normal 10 2 2 6 3 5" xfId="13326"/>
    <cellStyle name="Normal 10 2 2 6 3 5 2" xfId="13327"/>
    <cellStyle name="Normal 10 2 2 6 3 6" xfId="13328"/>
    <cellStyle name="Normal 10 2 2 6 3 6 2" xfId="13329"/>
    <cellStyle name="Normal 10 2 2 6 3 7" xfId="13330"/>
    <cellStyle name="Normal 10 2 2 6 4" xfId="13331"/>
    <cellStyle name="Normal 10 2 2 6 4 2" xfId="13332"/>
    <cellStyle name="Normal 10 2 2 6 4 2 2" xfId="13333"/>
    <cellStyle name="Normal 10 2 2 6 4 2 2 2" xfId="13334"/>
    <cellStyle name="Normal 10 2 2 6 4 2 2 2 2" xfId="13335"/>
    <cellStyle name="Normal 10 2 2 6 4 2 2 3" xfId="13336"/>
    <cellStyle name="Normal 10 2 2 6 4 2 3" xfId="13337"/>
    <cellStyle name="Normal 10 2 2 6 4 2 3 2" xfId="13338"/>
    <cellStyle name="Normal 10 2 2 6 4 2 3 2 2" xfId="13339"/>
    <cellStyle name="Normal 10 2 2 6 4 2 3 3" xfId="13340"/>
    <cellStyle name="Normal 10 2 2 6 4 2 4" xfId="13341"/>
    <cellStyle name="Normal 10 2 2 6 4 2 4 2" xfId="13342"/>
    <cellStyle name="Normal 10 2 2 6 4 2 5" xfId="13343"/>
    <cellStyle name="Normal 10 2 2 6 4 3" xfId="13344"/>
    <cellStyle name="Normal 10 2 2 6 4 3 2" xfId="13345"/>
    <cellStyle name="Normal 10 2 2 6 4 3 2 2" xfId="13346"/>
    <cellStyle name="Normal 10 2 2 6 4 3 3" xfId="13347"/>
    <cellStyle name="Normal 10 2 2 6 4 4" xfId="13348"/>
    <cellStyle name="Normal 10 2 2 6 4 4 2" xfId="13349"/>
    <cellStyle name="Normal 10 2 2 6 4 4 2 2" xfId="13350"/>
    <cellStyle name="Normal 10 2 2 6 4 4 3" xfId="13351"/>
    <cellStyle name="Normal 10 2 2 6 4 5" xfId="13352"/>
    <cellStyle name="Normal 10 2 2 6 4 5 2" xfId="13353"/>
    <cellStyle name="Normal 10 2 2 6 4 6" xfId="13354"/>
    <cellStyle name="Normal 10 2 2 6 4 6 2" xfId="13355"/>
    <cellStyle name="Normal 10 2 2 6 4 7" xfId="13356"/>
    <cellStyle name="Normal 10 2 2 6 5" xfId="13357"/>
    <cellStyle name="Normal 10 2 2 6 5 2" xfId="13358"/>
    <cellStyle name="Normal 10 2 2 6 5 2 2" xfId="13359"/>
    <cellStyle name="Normal 10 2 2 6 5 2 2 2" xfId="13360"/>
    <cellStyle name="Normal 10 2 2 6 5 2 3" xfId="13361"/>
    <cellStyle name="Normal 10 2 2 6 5 3" xfId="13362"/>
    <cellStyle name="Normal 10 2 2 6 5 3 2" xfId="13363"/>
    <cellStyle name="Normal 10 2 2 6 5 3 2 2" xfId="13364"/>
    <cellStyle name="Normal 10 2 2 6 5 3 3" xfId="13365"/>
    <cellStyle name="Normal 10 2 2 6 5 4" xfId="13366"/>
    <cellStyle name="Normal 10 2 2 6 5 4 2" xfId="13367"/>
    <cellStyle name="Normal 10 2 2 6 5 5" xfId="13368"/>
    <cellStyle name="Normal 10 2 2 6 6" xfId="13369"/>
    <cellStyle name="Normal 10 2 2 6 6 2" xfId="13370"/>
    <cellStyle name="Normal 10 2 2 6 6 2 2" xfId="13371"/>
    <cellStyle name="Normal 10 2 2 6 6 2 2 2" xfId="13372"/>
    <cellStyle name="Normal 10 2 2 6 6 2 3" xfId="13373"/>
    <cellStyle name="Normal 10 2 2 6 6 3" xfId="13374"/>
    <cellStyle name="Normal 10 2 2 6 6 3 2" xfId="13375"/>
    <cellStyle name="Normal 10 2 2 6 6 4" xfId="13376"/>
    <cellStyle name="Normal 10 2 2 6 7" xfId="13377"/>
    <cellStyle name="Normal 10 2 2 6 7 2" xfId="13378"/>
    <cellStyle name="Normal 10 2 2 6 7 2 2" xfId="13379"/>
    <cellStyle name="Normal 10 2 2 6 7 3" xfId="13380"/>
    <cellStyle name="Normal 10 2 2 6 8" xfId="13381"/>
    <cellStyle name="Normal 10 2 2 6 8 2" xfId="13382"/>
    <cellStyle name="Normal 10 2 2 6 8 2 2" xfId="13383"/>
    <cellStyle name="Normal 10 2 2 6 8 3" xfId="13384"/>
    <cellStyle name="Normal 10 2 2 6 9" xfId="13385"/>
    <cellStyle name="Normal 10 2 2 6 9 2" xfId="13386"/>
    <cellStyle name="Normal 10 2 2 7" xfId="13387"/>
    <cellStyle name="Normal 10 2 2 7 2" xfId="13388"/>
    <cellStyle name="Normal 10 2 2 7 2 2" xfId="13389"/>
    <cellStyle name="Normal 10 2 2 7 2 2 2" xfId="13390"/>
    <cellStyle name="Normal 10 2 2 7 2 2 2 2" xfId="13391"/>
    <cellStyle name="Normal 10 2 2 7 2 2 2 2 2" xfId="13392"/>
    <cellStyle name="Normal 10 2 2 7 2 2 2 3" xfId="13393"/>
    <cellStyle name="Normal 10 2 2 7 2 2 3" xfId="13394"/>
    <cellStyle name="Normal 10 2 2 7 2 2 3 2" xfId="13395"/>
    <cellStyle name="Normal 10 2 2 7 2 2 3 2 2" xfId="13396"/>
    <cellStyle name="Normal 10 2 2 7 2 2 3 3" xfId="13397"/>
    <cellStyle name="Normal 10 2 2 7 2 2 4" xfId="13398"/>
    <cellStyle name="Normal 10 2 2 7 2 2 4 2" xfId="13399"/>
    <cellStyle name="Normal 10 2 2 7 2 2 5" xfId="13400"/>
    <cellStyle name="Normal 10 2 2 7 2 3" xfId="13401"/>
    <cellStyle name="Normal 10 2 2 7 2 3 2" xfId="13402"/>
    <cellStyle name="Normal 10 2 2 7 2 3 2 2" xfId="13403"/>
    <cellStyle name="Normal 10 2 2 7 2 3 3" xfId="13404"/>
    <cellStyle name="Normal 10 2 2 7 2 4" xfId="13405"/>
    <cellStyle name="Normal 10 2 2 7 2 4 2" xfId="13406"/>
    <cellStyle name="Normal 10 2 2 7 2 4 2 2" xfId="13407"/>
    <cellStyle name="Normal 10 2 2 7 2 4 3" xfId="13408"/>
    <cellStyle name="Normal 10 2 2 7 2 5" xfId="13409"/>
    <cellStyle name="Normal 10 2 2 7 2 5 2" xfId="13410"/>
    <cellStyle name="Normal 10 2 2 7 2 6" xfId="13411"/>
    <cellStyle name="Normal 10 2 2 7 2 6 2" xfId="13412"/>
    <cellStyle name="Normal 10 2 2 7 2 7" xfId="13413"/>
    <cellStyle name="Normal 10 2 2 7 3" xfId="13414"/>
    <cellStyle name="Normal 10 2 2 7 3 2" xfId="13415"/>
    <cellStyle name="Normal 10 2 2 7 3 2 2" xfId="13416"/>
    <cellStyle name="Normal 10 2 2 7 3 2 2 2" xfId="13417"/>
    <cellStyle name="Normal 10 2 2 7 3 2 3" xfId="13418"/>
    <cellStyle name="Normal 10 2 2 7 3 3" xfId="13419"/>
    <cellStyle name="Normal 10 2 2 7 3 3 2" xfId="13420"/>
    <cellStyle name="Normal 10 2 2 7 3 3 2 2" xfId="13421"/>
    <cellStyle name="Normal 10 2 2 7 3 3 3" xfId="13422"/>
    <cellStyle name="Normal 10 2 2 7 3 4" xfId="13423"/>
    <cellStyle name="Normal 10 2 2 7 3 4 2" xfId="13424"/>
    <cellStyle name="Normal 10 2 2 7 3 5" xfId="13425"/>
    <cellStyle name="Normal 10 2 2 7 4" xfId="13426"/>
    <cellStyle name="Normal 10 2 2 7 4 2" xfId="13427"/>
    <cellStyle name="Normal 10 2 2 7 4 2 2" xfId="13428"/>
    <cellStyle name="Normal 10 2 2 7 4 3" xfId="13429"/>
    <cellStyle name="Normal 10 2 2 7 5" xfId="13430"/>
    <cellStyle name="Normal 10 2 2 7 5 2" xfId="13431"/>
    <cellStyle name="Normal 10 2 2 7 5 2 2" xfId="13432"/>
    <cellStyle name="Normal 10 2 2 7 5 3" xfId="13433"/>
    <cellStyle name="Normal 10 2 2 7 6" xfId="13434"/>
    <cellStyle name="Normal 10 2 2 7 6 2" xfId="13435"/>
    <cellStyle name="Normal 10 2 2 7 7" xfId="13436"/>
    <cellStyle name="Normal 10 2 2 7 7 2" xfId="13437"/>
    <cellStyle name="Normal 10 2 2 7 8" xfId="13438"/>
    <cellStyle name="Normal 10 2 2 8" xfId="13439"/>
    <cellStyle name="Normal 10 2 2 8 2" xfId="13440"/>
    <cellStyle name="Normal 10 2 2 8 2 2" xfId="13441"/>
    <cellStyle name="Normal 10 2 2 8 2 2 2" xfId="13442"/>
    <cellStyle name="Normal 10 2 2 8 2 2 2 2" xfId="13443"/>
    <cellStyle name="Normal 10 2 2 8 2 2 3" xfId="13444"/>
    <cellStyle name="Normal 10 2 2 8 2 3" xfId="13445"/>
    <cellStyle name="Normal 10 2 2 8 2 3 2" xfId="13446"/>
    <cellStyle name="Normal 10 2 2 8 2 3 2 2" xfId="13447"/>
    <cellStyle name="Normal 10 2 2 8 2 3 3" xfId="13448"/>
    <cellStyle name="Normal 10 2 2 8 2 4" xfId="13449"/>
    <cellStyle name="Normal 10 2 2 8 2 4 2" xfId="13450"/>
    <cellStyle name="Normal 10 2 2 8 2 5" xfId="13451"/>
    <cellStyle name="Normal 10 2 2 8 3" xfId="13452"/>
    <cellStyle name="Normal 10 2 2 8 3 2" xfId="13453"/>
    <cellStyle name="Normal 10 2 2 8 3 2 2" xfId="13454"/>
    <cellStyle name="Normal 10 2 2 8 3 3" xfId="13455"/>
    <cellStyle name="Normal 10 2 2 8 4" xfId="13456"/>
    <cellStyle name="Normal 10 2 2 8 4 2" xfId="13457"/>
    <cellStyle name="Normal 10 2 2 8 4 2 2" xfId="13458"/>
    <cellStyle name="Normal 10 2 2 8 4 3" xfId="13459"/>
    <cellStyle name="Normal 10 2 2 8 5" xfId="13460"/>
    <cellStyle name="Normal 10 2 2 8 5 2" xfId="13461"/>
    <cellStyle name="Normal 10 2 2 8 6" xfId="13462"/>
    <cellStyle name="Normal 10 2 2 8 6 2" xfId="13463"/>
    <cellStyle name="Normal 10 2 2 8 7" xfId="13464"/>
    <cellStyle name="Normal 10 2 2 9" xfId="13465"/>
    <cellStyle name="Normal 10 2 2 9 2" xfId="13466"/>
    <cellStyle name="Normal 10 2 2 9 2 2" xfId="13467"/>
    <cellStyle name="Normal 10 2 2 9 2 2 2" xfId="13468"/>
    <cellStyle name="Normal 10 2 2 9 2 2 2 2" xfId="13469"/>
    <cellStyle name="Normal 10 2 2 9 2 2 3" xfId="13470"/>
    <cellStyle name="Normal 10 2 2 9 2 3" xfId="13471"/>
    <cellStyle name="Normal 10 2 2 9 2 3 2" xfId="13472"/>
    <cellStyle name="Normal 10 2 2 9 2 3 2 2" xfId="13473"/>
    <cellStyle name="Normal 10 2 2 9 2 3 3" xfId="13474"/>
    <cellStyle name="Normal 10 2 2 9 2 4" xfId="13475"/>
    <cellStyle name="Normal 10 2 2 9 2 4 2" xfId="13476"/>
    <cellStyle name="Normal 10 2 2 9 2 5" xfId="13477"/>
    <cellStyle name="Normal 10 2 2 9 3" xfId="13478"/>
    <cellStyle name="Normal 10 2 2 9 3 2" xfId="13479"/>
    <cellStyle name="Normal 10 2 2 9 3 2 2" xfId="13480"/>
    <cellStyle name="Normal 10 2 2 9 3 3" xfId="13481"/>
    <cellStyle name="Normal 10 2 2 9 4" xfId="13482"/>
    <cellStyle name="Normal 10 2 2 9 4 2" xfId="13483"/>
    <cellStyle name="Normal 10 2 2 9 4 2 2" xfId="13484"/>
    <cellStyle name="Normal 10 2 2 9 4 3" xfId="13485"/>
    <cellStyle name="Normal 10 2 2 9 5" xfId="13486"/>
    <cellStyle name="Normal 10 2 2 9 5 2" xfId="13487"/>
    <cellStyle name="Normal 10 2 2 9 6" xfId="13488"/>
    <cellStyle name="Normal 10 2 2 9 6 2" xfId="13489"/>
    <cellStyle name="Normal 10 2 2 9 7" xfId="13490"/>
    <cellStyle name="Normal 10 2 3" xfId="13491"/>
    <cellStyle name="Normal 10 2 3 10" xfId="13492"/>
    <cellStyle name="Normal 10 2 3 10 2" xfId="13493"/>
    <cellStyle name="Normal 10 2 3 10 2 2" xfId="13494"/>
    <cellStyle name="Normal 10 2 3 10 2 2 2" xfId="13495"/>
    <cellStyle name="Normal 10 2 3 10 2 3" xfId="13496"/>
    <cellStyle name="Normal 10 2 3 10 3" xfId="13497"/>
    <cellStyle name="Normal 10 2 3 10 3 2" xfId="13498"/>
    <cellStyle name="Normal 10 2 3 10 4" xfId="13499"/>
    <cellStyle name="Normal 10 2 3 11" xfId="13500"/>
    <cellStyle name="Normal 10 2 3 11 2" xfId="13501"/>
    <cellStyle name="Normal 10 2 3 11 2 2" xfId="13502"/>
    <cellStyle name="Normal 10 2 3 11 2 2 2" xfId="13503"/>
    <cellStyle name="Normal 10 2 3 11 2 3" xfId="13504"/>
    <cellStyle name="Normal 10 2 3 11 3" xfId="13505"/>
    <cellStyle name="Normal 10 2 3 11 3 2" xfId="13506"/>
    <cellStyle name="Normal 10 2 3 11 4" xfId="13507"/>
    <cellStyle name="Normal 10 2 3 12" xfId="13508"/>
    <cellStyle name="Normal 10 2 3 12 2" xfId="13509"/>
    <cellStyle name="Normal 10 2 3 12 2 2" xfId="13510"/>
    <cellStyle name="Normal 10 2 3 12 3" xfId="13511"/>
    <cellStyle name="Normal 10 2 3 13" xfId="13512"/>
    <cellStyle name="Normal 10 2 3 13 2" xfId="13513"/>
    <cellStyle name="Normal 10 2 3 14" xfId="13514"/>
    <cellStyle name="Normal 10 2 3 14 2" xfId="13515"/>
    <cellStyle name="Normal 10 2 3 15" xfId="13516"/>
    <cellStyle name="Normal 10 2 3 2" xfId="13517"/>
    <cellStyle name="Normal 10 2 3 2 10" xfId="13518"/>
    <cellStyle name="Normal 10 2 3 2 10 2" xfId="13519"/>
    <cellStyle name="Normal 10 2 3 2 11" xfId="13520"/>
    <cellStyle name="Normal 10 2 3 2 11 2" xfId="13521"/>
    <cellStyle name="Normal 10 2 3 2 12" xfId="13522"/>
    <cellStyle name="Normal 10 2 3 2 2" xfId="13523"/>
    <cellStyle name="Normal 10 2 3 2 2 10" xfId="13524"/>
    <cellStyle name="Normal 10 2 3 2 2 10 2" xfId="13525"/>
    <cellStyle name="Normal 10 2 3 2 2 11" xfId="13526"/>
    <cellStyle name="Normal 10 2 3 2 2 2" xfId="13527"/>
    <cellStyle name="Normal 10 2 3 2 2 2 2" xfId="13528"/>
    <cellStyle name="Normal 10 2 3 2 2 2 2 2" xfId="13529"/>
    <cellStyle name="Normal 10 2 3 2 2 2 2 2 2" xfId="13530"/>
    <cellStyle name="Normal 10 2 3 2 2 2 2 2 2 2" xfId="13531"/>
    <cellStyle name="Normal 10 2 3 2 2 2 2 2 2 2 2" xfId="13532"/>
    <cellStyle name="Normal 10 2 3 2 2 2 2 2 2 3" xfId="13533"/>
    <cellStyle name="Normal 10 2 3 2 2 2 2 2 3" xfId="13534"/>
    <cellStyle name="Normal 10 2 3 2 2 2 2 2 3 2" xfId="13535"/>
    <cellStyle name="Normal 10 2 3 2 2 2 2 2 3 2 2" xfId="13536"/>
    <cellStyle name="Normal 10 2 3 2 2 2 2 2 3 3" xfId="13537"/>
    <cellStyle name="Normal 10 2 3 2 2 2 2 2 4" xfId="13538"/>
    <cellStyle name="Normal 10 2 3 2 2 2 2 2 4 2" xfId="13539"/>
    <cellStyle name="Normal 10 2 3 2 2 2 2 2 5" xfId="13540"/>
    <cellStyle name="Normal 10 2 3 2 2 2 2 3" xfId="13541"/>
    <cellStyle name="Normal 10 2 3 2 2 2 2 3 2" xfId="13542"/>
    <cellStyle name="Normal 10 2 3 2 2 2 2 3 2 2" xfId="13543"/>
    <cellStyle name="Normal 10 2 3 2 2 2 2 3 3" xfId="13544"/>
    <cellStyle name="Normal 10 2 3 2 2 2 2 4" xfId="13545"/>
    <cellStyle name="Normal 10 2 3 2 2 2 2 4 2" xfId="13546"/>
    <cellStyle name="Normal 10 2 3 2 2 2 2 4 2 2" xfId="13547"/>
    <cellStyle name="Normal 10 2 3 2 2 2 2 4 3" xfId="13548"/>
    <cellStyle name="Normal 10 2 3 2 2 2 2 5" xfId="13549"/>
    <cellStyle name="Normal 10 2 3 2 2 2 2 5 2" xfId="13550"/>
    <cellStyle name="Normal 10 2 3 2 2 2 2 6" xfId="13551"/>
    <cellStyle name="Normal 10 2 3 2 2 2 2 6 2" xfId="13552"/>
    <cellStyle name="Normal 10 2 3 2 2 2 2 7" xfId="13553"/>
    <cellStyle name="Normal 10 2 3 2 2 2 3" xfId="13554"/>
    <cellStyle name="Normal 10 2 3 2 2 2 3 2" xfId="13555"/>
    <cellStyle name="Normal 10 2 3 2 2 2 3 2 2" xfId="13556"/>
    <cellStyle name="Normal 10 2 3 2 2 2 3 2 2 2" xfId="13557"/>
    <cellStyle name="Normal 10 2 3 2 2 2 3 2 3" xfId="13558"/>
    <cellStyle name="Normal 10 2 3 2 2 2 3 3" xfId="13559"/>
    <cellStyle name="Normal 10 2 3 2 2 2 3 3 2" xfId="13560"/>
    <cellStyle name="Normal 10 2 3 2 2 2 3 3 2 2" xfId="13561"/>
    <cellStyle name="Normal 10 2 3 2 2 2 3 3 3" xfId="13562"/>
    <cellStyle name="Normal 10 2 3 2 2 2 3 4" xfId="13563"/>
    <cellStyle name="Normal 10 2 3 2 2 2 3 4 2" xfId="13564"/>
    <cellStyle name="Normal 10 2 3 2 2 2 3 5" xfId="13565"/>
    <cellStyle name="Normal 10 2 3 2 2 2 4" xfId="13566"/>
    <cellStyle name="Normal 10 2 3 2 2 2 4 2" xfId="13567"/>
    <cellStyle name="Normal 10 2 3 2 2 2 4 2 2" xfId="13568"/>
    <cellStyle name="Normal 10 2 3 2 2 2 4 3" xfId="13569"/>
    <cellStyle name="Normal 10 2 3 2 2 2 5" xfId="13570"/>
    <cellStyle name="Normal 10 2 3 2 2 2 5 2" xfId="13571"/>
    <cellStyle name="Normal 10 2 3 2 2 2 5 2 2" xfId="13572"/>
    <cellStyle name="Normal 10 2 3 2 2 2 5 3" xfId="13573"/>
    <cellStyle name="Normal 10 2 3 2 2 2 6" xfId="13574"/>
    <cellStyle name="Normal 10 2 3 2 2 2 6 2" xfId="13575"/>
    <cellStyle name="Normal 10 2 3 2 2 2 7" xfId="13576"/>
    <cellStyle name="Normal 10 2 3 2 2 2 7 2" xfId="13577"/>
    <cellStyle name="Normal 10 2 3 2 2 2 8" xfId="13578"/>
    <cellStyle name="Normal 10 2 3 2 2 3" xfId="13579"/>
    <cellStyle name="Normal 10 2 3 2 2 3 2" xfId="13580"/>
    <cellStyle name="Normal 10 2 3 2 2 3 2 2" xfId="13581"/>
    <cellStyle name="Normal 10 2 3 2 2 3 2 2 2" xfId="13582"/>
    <cellStyle name="Normal 10 2 3 2 2 3 2 2 2 2" xfId="13583"/>
    <cellStyle name="Normal 10 2 3 2 2 3 2 2 3" xfId="13584"/>
    <cellStyle name="Normal 10 2 3 2 2 3 2 3" xfId="13585"/>
    <cellStyle name="Normal 10 2 3 2 2 3 2 3 2" xfId="13586"/>
    <cellStyle name="Normal 10 2 3 2 2 3 2 3 2 2" xfId="13587"/>
    <cellStyle name="Normal 10 2 3 2 2 3 2 3 3" xfId="13588"/>
    <cellStyle name="Normal 10 2 3 2 2 3 2 4" xfId="13589"/>
    <cellStyle name="Normal 10 2 3 2 2 3 2 4 2" xfId="13590"/>
    <cellStyle name="Normal 10 2 3 2 2 3 2 5" xfId="13591"/>
    <cellStyle name="Normal 10 2 3 2 2 3 3" xfId="13592"/>
    <cellStyle name="Normal 10 2 3 2 2 3 3 2" xfId="13593"/>
    <cellStyle name="Normal 10 2 3 2 2 3 3 2 2" xfId="13594"/>
    <cellStyle name="Normal 10 2 3 2 2 3 3 3" xfId="13595"/>
    <cellStyle name="Normal 10 2 3 2 2 3 4" xfId="13596"/>
    <cellStyle name="Normal 10 2 3 2 2 3 4 2" xfId="13597"/>
    <cellStyle name="Normal 10 2 3 2 2 3 4 2 2" xfId="13598"/>
    <cellStyle name="Normal 10 2 3 2 2 3 4 3" xfId="13599"/>
    <cellStyle name="Normal 10 2 3 2 2 3 5" xfId="13600"/>
    <cellStyle name="Normal 10 2 3 2 2 3 5 2" xfId="13601"/>
    <cellStyle name="Normal 10 2 3 2 2 3 6" xfId="13602"/>
    <cellStyle name="Normal 10 2 3 2 2 3 6 2" xfId="13603"/>
    <cellStyle name="Normal 10 2 3 2 2 3 7" xfId="13604"/>
    <cellStyle name="Normal 10 2 3 2 2 4" xfId="13605"/>
    <cellStyle name="Normal 10 2 3 2 2 4 2" xfId="13606"/>
    <cellStyle name="Normal 10 2 3 2 2 4 2 2" xfId="13607"/>
    <cellStyle name="Normal 10 2 3 2 2 4 2 2 2" xfId="13608"/>
    <cellStyle name="Normal 10 2 3 2 2 4 2 2 2 2" xfId="13609"/>
    <cellStyle name="Normal 10 2 3 2 2 4 2 2 3" xfId="13610"/>
    <cellStyle name="Normal 10 2 3 2 2 4 2 3" xfId="13611"/>
    <cellStyle name="Normal 10 2 3 2 2 4 2 3 2" xfId="13612"/>
    <cellStyle name="Normal 10 2 3 2 2 4 2 3 2 2" xfId="13613"/>
    <cellStyle name="Normal 10 2 3 2 2 4 2 3 3" xfId="13614"/>
    <cellStyle name="Normal 10 2 3 2 2 4 2 4" xfId="13615"/>
    <cellStyle name="Normal 10 2 3 2 2 4 2 4 2" xfId="13616"/>
    <cellStyle name="Normal 10 2 3 2 2 4 2 5" xfId="13617"/>
    <cellStyle name="Normal 10 2 3 2 2 4 3" xfId="13618"/>
    <cellStyle name="Normal 10 2 3 2 2 4 3 2" xfId="13619"/>
    <cellStyle name="Normal 10 2 3 2 2 4 3 2 2" xfId="13620"/>
    <cellStyle name="Normal 10 2 3 2 2 4 3 3" xfId="13621"/>
    <cellStyle name="Normal 10 2 3 2 2 4 4" xfId="13622"/>
    <cellStyle name="Normal 10 2 3 2 2 4 4 2" xfId="13623"/>
    <cellStyle name="Normal 10 2 3 2 2 4 4 2 2" xfId="13624"/>
    <cellStyle name="Normal 10 2 3 2 2 4 4 3" xfId="13625"/>
    <cellStyle name="Normal 10 2 3 2 2 4 5" xfId="13626"/>
    <cellStyle name="Normal 10 2 3 2 2 4 5 2" xfId="13627"/>
    <cellStyle name="Normal 10 2 3 2 2 4 6" xfId="13628"/>
    <cellStyle name="Normal 10 2 3 2 2 4 6 2" xfId="13629"/>
    <cellStyle name="Normal 10 2 3 2 2 4 7" xfId="13630"/>
    <cellStyle name="Normal 10 2 3 2 2 5" xfId="13631"/>
    <cellStyle name="Normal 10 2 3 2 2 5 2" xfId="13632"/>
    <cellStyle name="Normal 10 2 3 2 2 5 2 2" xfId="13633"/>
    <cellStyle name="Normal 10 2 3 2 2 5 2 2 2" xfId="13634"/>
    <cellStyle name="Normal 10 2 3 2 2 5 2 3" xfId="13635"/>
    <cellStyle name="Normal 10 2 3 2 2 5 3" xfId="13636"/>
    <cellStyle name="Normal 10 2 3 2 2 5 3 2" xfId="13637"/>
    <cellStyle name="Normal 10 2 3 2 2 5 3 2 2" xfId="13638"/>
    <cellStyle name="Normal 10 2 3 2 2 5 3 3" xfId="13639"/>
    <cellStyle name="Normal 10 2 3 2 2 5 4" xfId="13640"/>
    <cellStyle name="Normal 10 2 3 2 2 5 4 2" xfId="13641"/>
    <cellStyle name="Normal 10 2 3 2 2 5 5" xfId="13642"/>
    <cellStyle name="Normal 10 2 3 2 2 6" xfId="13643"/>
    <cellStyle name="Normal 10 2 3 2 2 6 2" xfId="13644"/>
    <cellStyle name="Normal 10 2 3 2 2 6 2 2" xfId="13645"/>
    <cellStyle name="Normal 10 2 3 2 2 6 2 2 2" xfId="13646"/>
    <cellStyle name="Normal 10 2 3 2 2 6 2 3" xfId="13647"/>
    <cellStyle name="Normal 10 2 3 2 2 6 3" xfId="13648"/>
    <cellStyle name="Normal 10 2 3 2 2 6 3 2" xfId="13649"/>
    <cellStyle name="Normal 10 2 3 2 2 6 4" xfId="13650"/>
    <cellStyle name="Normal 10 2 3 2 2 7" xfId="13651"/>
    <cellStyle name="Normal 10 2 3 2 2 7 2" xfId="13652"/>
    <cellStyle name="Normal 10 2 3 2 2 7 2 2" xfId="13653"/>
    <cellStyle name="Normal 10 2 3 2 2 7 3" xfId="13654"/>
    <cellStyle name="Normal 10 2 3 2 2 8" xfId="13655"/>
    <cellStyle name="Normal 10 2 3 2 2 8 2" xfId="13656"/>
    <cellStyle name="Normal 10 2 3 2 2 8 2 2" xfId="13657"/>
    <cellStyle name="Normal 10 2 3 2 2 8 3" xfId="13658"/>
    <cellStyle name="Normal 10 2 3 2 2 9" xfId="13659"/>
    <cellStyle name="Normal 10 2 3 2 2 9 2" xfId="13660"/>
    <cellStyle name="Normal 10 2 3 2 3" xfId="13661"/>
    <cellStyle name="Normal 10 2 3 2 3 2" xfId="13662"/>
    <cellStyle name="Normal 10 2 3 2 3 2 2" xfId="13663"/>
    <cellStyle name="Normal 10 2 3 2 3 2 2 2" xfId="13664"/>
    <cellStyle name="Normal 10 2 3 2 3 2 2 2 2" xfId="13665"/>
    <cellStyle name="Normal 10 2 3 2 3 2 2 2 2 2" xfId="13666"/>
    <cellStyle name="Normal 10 2 3 2 3 2 2 2 3" xfId="13667"/>
    <cellStyle name="Normal 10 2 3 2 3 2 2 3" xfId="13668"/>
    <cellStyle name="Normal 10 2 3 2 3 2 2 3 2" xfId="13669"/>
    <cellStyle name="Normal 10 2 3 2 3 2 2 3 2 2" xfId="13670"/>
    <cellStyle name="Normal 10 2 3 2 3 2 2 3 3" xfId="13671"/>
    <cellStyle name="Normal 10 2 3 2 3 2 2 4" xfId="13672"/>
    <cellStyle name="Normal 10 2 3 2 3 2 2 4 2" xfId="13673"/>
    <cellStyle name="Normal 10 2 3 2 3 2 2 5" xfId="13674"/>
    <cellStyle name="Normal 10 2 3 2 3 2 3" xfId="13675"/>
    <cellStyle name="Normal 10 2 3 2 3 2 3 2" xfId="13676"/>
    <cellStyle name="Normal 10 2 3 2 3 2 3 2 2" xfId="13677"/>
    <cellStyle name="Normal 10 2 3 2 3 2 3 3" xfId="13678"/>
    <cellStyle name="Normal 10 2 3 2 3 2 4" xfId="13679"/>
    <cellStyle name="Normal 10 2 3 2 3 2 4 2" xfId="13680"/>
    <cellStyle name="Normal 10 2 3 2 3 2 4 2 2" xfId="13681"/>
    <cellStyle name="Normal 10 2 3 2 3 2 4 3" xfId="13682"/>
    <cellStyle name="Normal 10 2 3 2 3 2 5" xfId="13683"/>
    <cellStyle name="Normal 10 2 3 2 3 2 5 2" xfId="13684"/>
    <cellStyle name="Normal 10 2 3 2 3 2 6" xfId="13685"/>
    <cellStyle name="Normal 10 2 3 2 3 2 6 2" xfId="13686"/>
    <cellStyle name="Normal 10 2 3 2 3 2 7" xfId="13687"/>
    <cellStyle name="Normal 10 2 3 2 3 3" xfId="13688"/>
    <cellStyle name="Normal 10 2 3 2 3 3 2" xfId="13689"/>
    <cellStyle name="Normal 10 2 3 2 3 3 2 2" xfId="13690"/>
    <cellStyle name="Normal 10 2 3 2 3 3 2 2 2" xfId="13691"/>
    <cellStyle name="Normal 10 2 3 2 3 3 2 3" xfId="13692"/>
    <cellStyle name="Normal 10 2 3 2 3 3 3" xfId="13693"/>
    <cellStyle name="Normal 10 2 3 2 3 3 3 2" xfId="13694"/>
    <cellStyle name="Normal 10 2 3 2 3 3 3 2 2" xfId="13695"/>
    <cellStyle name="Normal 10 2 3 2 3 3 3 3" xfId="13696"/>
    <cellStyle name="Normal 10 2 3 2 3 3 4" xfId="13697"/>
    <cellStyle name="Normal 10 2 3 2 3 3 4 2" xfId="13698"/>
    <cellStyle name="Normal 10 2 3 2 3 3 5" xfId="13699"/>
    <cellStyle name="Normal 10 2 3 2 3 4" xfId="13700"/>
    <cellStyle name="Normal 10 2 3 2 3 4 2" xfId="13701"/>
    <cellStyle name="Normal 10 2 3 2 3 4 2 2" xfId="13702"/>
    <cellStyle name="Normal 10 2 3 2 3 4 3" xfId="13703"/>
    <cellStyle name="Normal 10 2 3 2 3 5" xfId="13704"/>
    <cellStyle name="Normal 10 2 3 2 3 5 2" xfId="13705"/>
    <cellStyle name="Normal 10 2 3 2 3 5 2 2" xfId="13706"/>
    <cellStyle name="Normal 10 2 3 2 3 5 3" xfId="13707"/>
    <cellStyle name="Normal 10 2 3 2 3 6" xfId="13708"/>
    <cellStyle name="Normal 10 2 3 2 3 6 2" xfId="13709"/>
    <cellStyle name="Normal 10 2 3 2 3 7" xfId="13710"/>
    <cellStyle name="Normal 10 2 3 2 3 7 2" xfId="13711"/>
    <cellStyle name="Normal 10 2 3 2 3 8" xfId="13712"/>
    <cellStyle name="Normal 10 2 3 2 4" xfId="13713"/>
    <cellStyle name="Normal 10 2 3 2 4 2" xfId="13714"/>
    <cellStyle name="Normal 10 2 3 2 4 2 2" xfId="13715"/>
    <cellStyle name="Normal 10 2 3 2 4 2 2 2" xfId="13716"/>
    <cellStyle name="Normal 10 2 3 2 4 2 2 2 2" xfId="13717"/>
    <cellStyle name="Normal 10 2 3 2 4 2 2 3" xfId="13718"/>
    <cellStyle name="Normal 10 2 3 2 4 2 3" xfId="13719"/>
    <cellStyle name="Normal 10 2 3 2 4 2 3 2" xfId="13720"/>
    <cellStyle name="Normal 10 2 3 2 4 2 3 2 2" xfId="13721"/>
    <cellStyle name="Normal 10 2 3 2 4 2 3 3" xfId="13722"/>
    <cellStyle name="Normal 10 2 3 2 4 2 4" xfId="13723"/>
    <cellStyle name="Normal 10 2 3 2 4 2 4 2" xfId="13724"/>
    <cellStyle name="Normal 10 2 3 2 4 2 5" xfId="13725"/>
    <cellStyle name="Normal 10 2 3 2 4 3" xfId="13726"/>
    <cellStyle name="Normal 10 2 3 2 4 3 2" xfId="13727"/>
    <cellStyle name="Normal 10 2 3 2 4 3 2 2" xfId="13728"/>
    <cellStyle name="Normal 10 2 3 2 4 3 3" xfId="13729"/>
    <cellStyle name="Normal 10 2 3 2 4 4" xfId="13730"/>
    <cellStyle name="Normal 10 2 3 2 4 4 2" xfId="13731"/>
    <cellStyle name="Normal 10 2 3 2 4 4 2 2" xfId="13732"/>
    <cellStyle name="Normal 10 2 3 2 4 4 3" xfId="13733"/>
    <cellStyle name="Normal 10 2 3 2 4 5" xfId="13734"/>
    <cellStyle name="Normal 10 2 3 2 4 5 2" xfId="13735"/>
    <cellStyle name="Normal 10 2 3 2 4 6" xfId="13736"/>
    <cellStyle name="Normal 10 2 3 2 4 6 2" xfId="13737"/>
    <cellStyle name="Normal 10 2 3 2 4 7" xfId="13738"/>
    <cellStyle name="Normal 10 2 3 2 5" xfId="13739"/>
    <cellStyle name="Normal 10 2 3 2 5 2" xfId="13740"/>
    <cellStyle name="Normal 10 2 3 2 5 2 2" xfId="13741"/>
    <cellStyle name="Normal 10 2 3 2 5 2 2 2" xfId="13742"/>
    <cellStyle name="Normal 10 2 3 2 5 2 2 2 2" xfId="13743"/>
    <cellStyle name="Normal 10 2 3 2 5 2 2 3" xfId="13744"/>
    <cellStyle name="Normal 10 2 3 2 5 2 3" xfId="13745"/>
    <cellStyle name="Normal 10 2 3 2 5 2 3 2" xfId="13746"/>
    <cellStyle name="Normal 10 2 3 2 5 2 3 2 2" xfId="13747"/>
    <cellStyle name="Normal 10 2 3 2 5 2 3 3" xfId="13748"/>
    <cellStyle name="Normal 10 2 3 2 5 2 4" xfId="13749"/>
    <cellStyle name="Normal 10 2 3 2 5 2 4 2" xfId="13750"/>
    <cellStyle name="Normal 10 2 3 2 5 2 5" xfId="13751"/>
    <cellStyle name="Normal 10 2 3 2 5 3" xfId="13752"/>
    <cellStyle name="Normal 10 2 3 2 5 3 2" xfId="13753"/>
    <cellStyle name="Normal 10 2 3 2 5 3 2 2" xfId="13754"/>
    <cellStyle name="Normal 10 2 3 2 5 3 3" xfId="13755"/>
    <cellStyle name="Normal 10 2 3 2 5 4" xfId="13756"/>
    <cellStyle name="Normal 10 2 3 2 5 4 2" xfId="13757"/>
    <cellStyle name="Normal 10 2 3 2 5 4 2 2" xfId="13758"/>
    <cellStyle name="Normal 10 2 3 2 5 4 3" xfId="13759"/>
    <cellStyle name="Normal 10 2 3 2 5 5" xfId="13760"/>
    <cellStyle name="Normal 10 2 3 2 5 5 2" xfId="13761"/>
    <cellStyle name="Normal 10 2 3 2 5 6" xfId="13762"/>
    <cellStyle name="Normal 10 2 3 2 5 6 2" xfId="13763"/>
    <cellStyle name="Normal 10 2 3 2 5 7" xfId="13764"/>
    <cellStyle name="Normal 10 2 3 2 6" xfId="13765"/>
    <cellStyle name="Normal 10 2 3 2 6 2" xfId="13766"/>
    <cellStyle name="Normal 10 2 3 2 6 2 2" xfId="13767"/>
    <cellStyle name="Normal 10 2 3 2 6 2 2 2" xfId="13768"/>
    <cellStyle name="Normal 10 2 3 2 6 2 3" xfId="13769"/>
    <cellStyle name="Normal 10 2 3 2 6 3" xfId="13770"/>
    <cellStyle name="Normal 10 2 3 2 6 3 2" xfId="13771"/>
    <cellStyle name="Normal 10 2 3 2 6 3 2 2" xfId="13772"/>
    <cellStyle name="Normal 10 2 3 2 6 3 3" xfId="13773"/>
    <cellStyle name="Normal 10 2 3 2 6 4" xfId="13774"/>
    <cellStyle name="Normal 10 2 3 2 6 4 2" xfId="13775"/>
    <cellStyle name="Normal 10 2 3 2 6 5" xfId="13776"/>
    <cellStyle name="Normal 10 2 3 2 7" xfId="13777"/>
    <cellStyle name="Normal 10 2 3 2 7 2" xfId="13778"/>
    <cellStyle name="Normal 10 2 3 2 7 2 2" xfId="13779"/>
    <cellStyle name="Normal 10 2 3 2 7 2 2 2" xfId="13780"/>
    <cellStyle name="Normal 10 2 3 2 7 2 3" xfId="13781"/>
    <cellStyle name="Normal 10 2 3 2 7 3" xfId="13782"/>
    <cellStyle name="Normal 10 2 3 2 7 3 2" xfId="13783"/>
    <cellStyle name="Normal 10 2 3 2 7 4" xfId="13784"/>
    <cellStyle name="Normal 10 2 3 2 8" xfId="13785"/>
    <cellStyle name="Normal 10 2 3 2 8 2" xfId="13786"/>
    <cellStyle name="Normal 10 2 3 2 8 2 2" xfId="13787"/>
    <cellStyle name="Normal 10 2 3 2 8 3" xfId="13788"/>
    <cellStyle name="Normal 10 2 3 2 9" xfId="13789"/>
    <cellStyle name="Normal 10 2 3 2 9 2" xfId="13790"/>
    <cellStyle name="Normal 10 2 3 2 9 2 2" xfId="13791"/>
    <cellStyle name="Normal 10 2 3 2 9 3" xfId="13792"/>
    <cellStyle name="Normal 10 2 3 3" xfId="13793"/>
    <cellStyle name="Normal 10 2 3 3 10" xfId="13794"/>
    <cellStyle name="Normal 10 2 3 3 10 2" xfId="13795"/>
    <cellStyle name="Normal 10 2 3 3 11" xfId="13796"/>
    <cellStyle name="Normal 10 2 3 3 2" xfId="13797"/>
    <cellStyle name="Normal 10 2 3 3 2 2" xfId="13798"/>
    <cellStyle name="Normal 10 2 3 3 2 2 2" xfId="13799"/>
    <cellStyle name="Normal 10 2 3 3 2 2 2 2" xfId="13800"/>
    <cellStyle name="Normal 10 2 3 3 2 2 2 2 2" xfId="13801"/>
    <cellStyle name="Normal 10 2 3 3 2 2 2 2 2 2" xfId="13802"/>
    <cellStyle name="Normal 10 2 3 3 2 2 2 2 3" xfId="13803"/>
    <cellStyle name="Normal 10 2 3 3 2 2 2 3" xfId="13804"/>
    <cellStyle name="Normal 10 2 3 3 2 2 2 3 2" xfId="13805"/>
    <cellStyle name="Normal 10 2 3 3 2 2 2 3 2 2" xfId="13806"/>
    <cellStyle name="Normal 10 2 3 3 2 2 2 3 3" xfId="13807"/>
    <cellStyle name="Normal 10 2 3 3 2 2 2 4" xfId="13808"/>
    <cellStyle name="Normal 10 2 3 3 2 2 2 4 2" xfId="13809"/>
    <cellStyle name="Normal 10 2 3 3 2 2 2 5" xfId="13810"/>
    <cellStyle name="Normal 10 2 3 3 2 2 3" xfId="13811"/>
    <cellStyle name="Normal 10 2 3 3 2 2 3 2" xfId="13812"/>
    <cellStyle name="Normal 10 2 3 3 2 2 3 2 2" xfId="13813"/>
    <cellStyle name="Normal 10 2 3 3 2 2 3 3" xfId="13814"/>
    <cellStyle name="Normal 10 2 3 3 2 2 4" xfId="13815"/>
    <cellStyle name="Normal 10 2 3 3 2 2 4 2" xfId="13816"/>
    <cellStyle name="Normal 10 2 3 3 2 2 4 2 2" xfId="13817"/>
    <cellStyle name="Normal 10 2 3 3 2 2 4 3" xfId="13818"/>
    <cellStyle name="Normal 10 2 3 3 2 2 5" xfId="13819"/>
    <cellStyle name="Normal 10 2 3 3 2 2 5 2" xfId="13820"/>
    <cellStyle name="Normal 10 2 3 3 2 2 6" xfId="13821"/>
    <cellStyle name="Normal 10 2 3 3 2 2 6 2" xfId="13822"/>
    <cellStyle name="Normal 10 2 3 3 2 2 7" xfId="13823"/>
    <cellStyle name="Normal 10 2 3 3 2 3" xfId="13824"/>
    <cellStyle name="Normal 10 2 3 3 2 3 2" xfId="13825"/>
    <cellStyle name="Normal 10 2 3 3 2 3 2 2" xfId="13826"/>
    <cellStyle name="Normal 10 2 3 3 2 3 2 2 2" xfId="13827"/>
    <cellStyle name="Normal 10 2 3 3 2 3 2 3" xfId="13828"/>
    <cellStyle name="Normal 10 2 3 3 2 3 3" xfId="13829"/>
    <cellStyle name="Normal 10 2 3 3 2 3 3 2" xfId="13830"/>
    <cellStyle name="Normal 10 2 3 3 2 3 3 2 2" xfId="13831"/>
    <cellStyle name="Normal 10 2 3 3 2 3 3 3" xfId="13832"/>
    <cellStyle name="Normal 10 2 3 3 2 3 4" xfId="13833"/>
    <cellStyle name="Normal 10 2 3 3 2 3 4 2" xfId="13834"/>
    <cellStyle name="Normal 10 2 3 3 2 3 5" xfId="13835"/>
    <cellStyle name="Normal 10 2 3 3 2 4" xfId="13836"/>
    <cellStyle name="Normal 10 2 3 3 2 4 2" xfId="13837"/>
    <cellStyle name="Normal 10 2 3 3 2 4 2 2" xfId="13838"/>
    <cellStyle name="Normal 10 2 3 3 2 4 3" xfId="13839"/>
    <cellStyle name="Normal 10 2 3 3 2 5" xfId="13840"/>
    <cellStyle name="Normal 10 2 3 3 2 5 2" xfId="13841"/>
    <cellStyle name="Normal 10 2 3 3 2 5 2 2" xfId="13842"/>
    <cellStyle name="Normal 10 2 3 3 2 5 3" xfId="13843"/>
    <cellStyle name="Normal 10 2 3 3 2 6" xfId="13844"/>
    <cellStyle name="Normal 10 2 3 3 2 6 2" xfId="13845"/>
    <cellStyle name="Normal 10 2 3 3 2 7" xfId="13846"/>
    <cellStyle name="Normal 10 2 3 3 2 7 2" xfId="13847"/>
    <cellStyle name="Normal 10 2 3 3 2 8" xfId="13848"/>
    <cellStyle name="Normal 10 2 3 3 3" xfId="13849"/>
    <cellStyle name="Normal 10 2 3 3 3 2" xfId="13850"/>
    <cellStyle name="Normal 10 2 3 3 3 2 2" xfId="13851"/>
    <cellStyle name="Normal 10 2 3 3 3 2 2 2" xfId="13852"/>
    <cellStyle name="Normal 10 2 3 3 3 2 2 2 2" xfId="13853"/>
    <cellStyle name="Normal 10 2 3 3 3 2 2 3" xfId="13854"/>
    <cellStyle name="Normal 10 2 3 3 3 2 3" xfId="13855"/>
    <cellStyle name="Normal 10 2 3 3 3 2 3 2" xfId="13856"/>
    <cellStyle name="Normal 10 2 3 3 3 2 3 2 2" xfId="13857"/>
    <cellStyle name="Normal 10 2 3 3 3 2 3 3" xfId="13858"/>
    <cellStyle name="Normal 10 2 3 3 3 2 4" xfId="13859"/>
    <cellStyle name="Normal 10 2 3 3 3 2 4 2" xfId="13860"/>
    <cellStyle name="Normal 10 2 3 3 3 2 5" xfId="13861"/>
    <cellStyle name="Normal 10 2 3 3 3 3" xfId="13862"/>
    <cellStyle name="Normal 10 2 3 3 3 3 2" xfId="13863"/>
    <cellStyle name="Normal 10 2 3 3 3 3 2 2" xfId="13864"/>
    <cellStyle name="Normal 10 2 3 3 3 3 3" xfId="13865"/>
    <cellStyle name="Normal 10 2 3 3 3 4" xfId="13866"/>
    <cellStyle name="Normal 10 2 3 3 3 4 2" xfId="13867"/>
    <cellStyle name="Normal 10 2 3 3 3 4 2 2" xfId="13868"/>
    <cellStyle name="Normal 10 2 3 3 3 4 3" xfId="13869"/>
    <cellStyle name="Normal 10 2 3 3 3 5" xfId="13870"/>
    <cellStyle name="Normal 10 2 3 3 3 5 2" xfId="13871"/>
    <cellStyle name="Normal 10 2 3 3 3 6" xfId="13872"/>
    <cellStyle name="Normal 10 2 3 3 3 6 2" xfId="13873"/>
    <cellStyle name="Normal 10 2 3 3 3 7" xfId="13874"/>
    <cellStyle name="Normal 10 2 3 3 4" xfId="13875"/>
    <cellStyle name="Normal 10 2 3 3 4 2" xfId="13876"/>
    <cellStyle name="Normal 10 2 3 3 4 2 2" xfId="13877"/>
    <cellStyle name="Normal 10 2 3 3 4 2 2 2" xfId="13878"/>
    <cellStyle name="Normal 10 2 3 3 4 2 2 2 2" xfId="13879"/>
    <cellStyle name="Normal 10 2 3 3 4 2 2 3" xfId="13880"/>
    <cellStyle name="Normal 10 2 3 3 4 2 3" xfId="13881"/>
    <cellStyle name="Normal 10 2 3 3 4 2 3 2" xfId="13882"/>
    <cellStyle name="Normal 10 2 3 3 4 2 3 2 2" xfId="13883"/>
    <cellStyle name="Normal 10 2 3 3 4 2 3 3" xfId="13884"/>
    <cellStyle name="Normal 10 2 3 3 4 2 4" xfId="13885"/>
    <cellStyle name="Normal 10 2 3 3 4 2 4 2" xfId="13886"/>
    <cellStyle name="Normal 10 2 3 3 4 2 5" xfId="13887"/>
    <cellStyle name="Normal 10 2 3 3 4 3" xfId="13888"/>
    <cellStyle name="Normal 10 2 3 3 4 3 2" xfId="13889"/>
    <cellStyle name="Normal 10 2 3 3 4 3 2 2" xfId="13890"/>
    <cellStyle name="Normal 10 2 3 3 4 3 3" xfId="13891"/>
    <cellStyle name="Normal 10 2 3 3 4 4" xfId="13892"/>
    <cellStyle name="Normal 10 2 3 3 4 4 2" xfId="13893"/>
    <cellStyle name="Normal 10 2 3 3 4 4 2 2" xfId="13894"/>
    <cellStyle name="Normal 10 2 3 3 4 4 3" xfId="13895"/>
    <cellStyle name="Normal 10 2 3 3 4 5" xfId="13896"/>
    <cellStyle name="Normal 10 2 3 3 4 5 2" xfId="13897"/>
    <cellStyle name="Normal 10 2 3 3 4 6" xfId="13898"/>
    <cellStyle name="Normal 10 2 3 3 4 6 2" xfId="13899"/>
    <cellStyle name="Normal 10 2 3 3 4 7" xfId="13900"/>
    <cellStyle name="Normal 10 2 3 3 5" xfId="13901"/>
    <cellStyle name="Normal 10 2 3 3 5 2" xfId="13902"/>
    <cellStyle name="Normal 10 2 3 3 5 2 2" xfId="13903"/>
    <cellStyle name="Normal 10 2 3 3 5 2 2 2" xfId="13904"/>
    <cellStyle name="Normal 10 2 3 3 5 2 3" xfId="13905"/>
    <cellStyle name="Normal 10 2 3 3 5 3" xfId="13906"/>
    <cellStyle name="Normal 10 2 3 3 5 3 2" xfId="13907"/>
    <cellStyle name="Normal 10 2 3 3 5 3 2 2" xfId="13908"/>
    <cellStyle name="Normal 10 2 3 3 5 3 3" xfId="13909"/>
    <cellStyle name="Normal 10 2 3 3 5 4" xfId="13910"/>
    <cellStyle name="Normal 10 2 3 3 5 4 2" xfId="13911"/>
    <cellStyle name="Normal 10 2 3 3 5 5" xfId="13912"/>
    <cellStyle name="Normal 10 2 3 3 6" xfId="13913"/>
    <cellStyle name="Normal 10 2 3 3 6 2" xfId="13914"/>
    <cellStyle name="Normal 10 2 3 3 6 2 2" xfId="13915"/>
    <cellStyle name="Normal 10 2 3 3 6 2 2 2" xfId="13916"/>
    <cellStyle name="Normal 10 2 3 3 6 2 3" xfId="13917"/>
    <cellStyle name="Normal 10 2 3 3 6 3" xfId="13918"/>
    <cellStyle name="Normal 10 2 3 3 6 3 2" xfId="13919"/>
    <cellStyle name="Normal 10 2 3 3 6 4" xfId="13920"/>
    <cellStyle name="Normal 10 2 3 3 7" xfId="13921"/>
    <cellStyle name="Normal 10 2 3 3 7 2" xfId="13922"/>
    <cellStyle name="Normal 10 2 3 3 7 2 2" xfId="13923"/>
    <cellStyle name="Normal 10 2 3 3 7 3" xfId="13924"/>
    <cellStyle name="Normal 10 2 3 3 8" xfId="13925"/>
    <cellStyle name="Normal 10 2 3 3 8 2" xfId="13926"/>
    <cellStyle name="Normal 10 2 3 3 8 2 2" xfId="13927"/>
    <cellStyle name="Normal 10 2 3 3 8 3" xfId="13928"/>
    <cellStyle name="Normal 10 2 3 3 9" xfId="13929"/>
    <cellStyle name="Normal 10 2 3 3 9 2" xfId="13930"/>
    <cellStyle name="Normal 10 2 3 4" xfId="13931"/>
    <cellStyle name="Normal 10 2 3 4 10" xfId="13932"/>
    <cellStyle name="Normal 10 2 3 4 10 2" xfId="13933"/>
    <cellStyle name="Normal 10 2 3 4 11" xfId="13934"/>
    <cellStyle name="Normal 10 2 3 4 2" xfId="13935"/>
    <cellStyle name="Normal 10 2 3 4 2 2" xfId="13936"/>
    <cellStyle name="Normal 10 2 3 4 2 2 2" xfId="13937"/>
    <cellStyle name="Normal 10 2 3 4 2 2 2 2" xfId="13938"/>
    <cellStyle name="Normal 10 2 3 4 2 2 2 2 2" xfId="13939"/>
    <cellStyle name="Normal 10 2 3 4 2 2 2 2 2 2" xfId="13940"/>
    <cellStyle name="Normal 10 2 3 4 2 2 2 2 3" xfId="13941"/>
    <cellStyle name="Normal 10 2 3 4 2 2 2 3" xfId="13942"/>
    <cellStyle name="Normal 10 2 3 4 2 2 2 3 2" xfId="13943"/>
    <cellStyle name="Normal 10 2 3 4 2 2 2 3 2 2" xfId="13944"/>
    <cellStyle name="Normal 10 2 3 4 2 2 2 3 3" xfId="13945"/>
    <cellStyle name="Normal 10 2 3 4 2 2 2 4" xfId="13946"/>
    <cellStyle name="Normal 10 2 3 4 2 2 2 4 2" xfId="13947"/>
    <cellStyle name="Normal 10 2 3 4 2 2 2 5" xfId="13948"/>
    <cellStyle name="Normal 10 2 3 4 2 2 3" xfId="13949"/>
    <cellStyle name="Normal 10 2 3 4 2 2 3 2" xfId="13950"/>
    <cellStyle name="Normal 10 2 3 4 2 2 3 2 2" xfId="13951"/>
    <cellStyle name="Normal 10 2 3 4 2 2 3 3" xfId="13952"/>
    <cellStyle name="Normal 10 2 3 4 2 2 4" xfId="13953"/>
    <cellStyle name="Normal 10 2 3 4 2 2 4 2" xfId="13954"/>
    <cellStyle name="Normal 10 2 3 4 2 2 4 2 2" xfId="13955"/>
    <cellStyle name="Normal 10 2 3 4 2 2 4 3" xfId="13956"/>
    <cellStyle name="Normal 10 2 3 4 2 2 5" xfId="13957"/>
    <cellStyle name="Normal 10 2 3 4 2 2 5 2" xfId="13958"/>
    <cellStyle name="Normal 10 2 3 4 2 2 6" xfId="13959"/>
    <cellStyle name="Normal 10 2 3 4 2 2 6 2" xfId="13960"/>
    <cellStyle name="Normal 10 2 3 4 2 2 7" xfId="13961"/>
    <cellStyle name="Normal 10 2 3 4 2 3" xfId="13962"/>
    <cellStyle name="Normal 10 2 3 4 2 3 2" xfId="13963"/>
    <cellStyle name="Normal 10 2 3 4 2 3 2 2" xfId="13964"/>
    <cellStyle name="Normal 10 2 3 4 2 3 2 2 2" xfId="13965"/>
    <cellStyle name="Normal 10 2 3 4 2 3 2 3" xfId="13966"/>
    <cellStyle name="Normal 10 2 3 4 2 3 3" xfId="13967"/>
    <cellStyle name="Normal 10 2 3 4 2 3 3 2" xfId="13968"/>
    <cellStyle name="Normal 10 2 3 4 2 3 3 2 2" xfId="13969"/>
    <cellStyle name="Normal 10 2 3 4 2 3 3 3" xfId="13970"/>
    <cellStyle name="Normal 10 2 3 4 2 3 4" xfId="13971"/>
    <cellStyle name="Normal 10 2 3 4 2 3 4 2" xfId="13972"/>
    <cellStyle name="Normal 10 2 3 4 2 3 5" xfId="13973"/>
    <cellStyle name="Normal 10 2 3 4 2 4" xfId="13974"/>
    <cellStyle name="Normal 10 2 3 4 2 4 2" xfId="13975"/>
    <cellStyle name="Normal 10 2 3 4 2 4 2 2" xfId="13976"/>
    <cellStyle name="Normal 10 2 3 4 2 4 3" xfId="13977"/>
    <cellStyle name="Normal 10 2 3 4 2 5" xfId="13978"/>
    <cellStyle name="Normal 10 2 3 4 2 5 2" xfId="13979"/>
    <cellStyle name="Normal 10 2 3 4 2 5 2 2" xfId="13980"/>
    <cellStyle name="Normal 10 2 3 4 2 5 3" xfId="13981"/>
    <cellStyle name="Normal 10 2 3 4 2 6" xfId="13982"/>
    <cellStyle name="Normal 10 2 3 4 2 6 2" xfId="13983"/>
    <cellStyle name="Normal 10 2 3 4 2 7" xfId="13984"/>
    <cellStyle name="Normal 10 2 3 4 2 7 2" xfId="13985"/>
    <cellStyle name="Normal 10 2 3 4 2 8" xfId="13986"/>
    <cellStyle name="Normal 10 2 3 4 3" xfId="13987"/>
    <cellStyle name="Normal 10 2 3 4 3 2" xfId="13988"/>
    <cellStyle name="Normal 10 2 3 4 3 2 2" xfId="13989"/>
    <cellStyle name="Normal 10 2 3 4 3 2 2 2" xfId="13990"/>
    <cellStyle name="Normal 10 2 3 4 3 2 2 2 2" xfId="13991"/>
    <cellStyle name="Normal 10 2 3 4 3 2 2 3" xfId="13992"/>
    <cellStyle name="Normal 10 2 3 4 3 2 3" xfId="13993"/>
    <cellStyle name="Normal 10 2 3 4 3 2 3 2" xfId="13994"/>
    <cellStyle name="Normal 10 2 3 4 3 2 3 2 2" xfId="13995"/>
    <cellStyle name="Normal 10 2 3 4 3 2 3 3" xfId="13996"/>
    <cellStyle name="Normal 10 2 3 4 3 2 4" xfId="13997"/>
    <cellStyle name="Normal 10 2 3 4 3 2 4 2" xfId="13998"/>
    <cellStyle name="Normal 10 2 3 4 3 2 5" xfId="13999"/>
    <cellStyle name="Normal 10 2 3 4 3 3" xfId="14000"/>
    <cellStyle name="Normal 10 2 3 4 3 3 2" xfId="14001"/>
    <cellStyle name="Normal 10 2 3 4 3 3 2 2" xfId="14002"/>
    <cellStyle name="Normal 10 2 3 4 3 3 3" xfId="14003"/>
    <cellStyle name="Normal 10 2 3 4 3 4" xfId="14004"/>
    <cellStyle name="Normal 10 2 3 4 3 4 2" xfId="14005"/>
    <cellStyle name="Normal 10 2 3 4 3 4 2 2" xfId="14006"/>
    <cellStyle name="Normal 10 2 3 4 3 4 3" xfId="14007"/>
    <cellStyle name="Normal 10 2 3 4 3 5" xfId="14008"/>
    <cellStyle name="Normal 10 2 3 4 3 5 2" xfId="14009"/>
    <cellStyle name="Normal 10 2 3 4 3 6" xfId="14010"/>
    <cellStyle name="Normal 10 2 3 4 3 6 2" xfId="14011"/>
    <cellStyle name="Normal 10 2 3 4 3 7" xfId="14012"/>
    <cellStyle name="Normal 10 2 3 4 4" xfId="14013"/>
    <cellStyle name="Normal 10 2 3 4 4 2" xfId="14014"/>
    <cellStyle name="Normal 10 2 3 4 4 2 2" xfId="14015"/>
    <cellStyle name="Normal 10 2 3 4 4 2 2 2" xfId="14016"/>
    <cellStyle name="Normal 10 2 3 4 4 2 2 2 2" xfId="14017"/>
    <cellStyle name="Normal 10 2 3 4 4 2 2 3" xfId="14018"/>
    <cellStyle name="Normal 10 2 3 4 4 2 3" xfId="14019"/>
    <cellStyle name="Normal 10 2 3 4 4 2 3 2" xfId="14020"/>
    <cellStyle name="Normal 10 2 3 4 4 2 3 2 2" xfId="14021"/>
    <cellStyle name="Normal 10 2 3 4 4 2 3 3" xfId="14022"/>
    <cellStyle name="Normal 10 2 3 4 4 2 4" xfId="14023"/>
    <cellStyle name="Normal 10 2 3 4 4 2 4 2" xfId="14024"/>
    <cellStyle name="Normal 10 2 3 4 4 2 5" xfId="14025"/>
    <cellStyle name="Normal 10 2 3 4 4 3" xfId="14026"/>
    <cellStyle name="Normal 10 2 3 4 4 3 2" xfId="14027"/>
    <cellStyle name="Normal 10 2 3 4 4 3 2 2" xfId="14028"/>
    <cellStyle name="Normal 10 2 3 4 4 3 3" xfId="14029"/>
    <cellStyle name="Normal 10 2 3 4 4 4" xfId="14030"/>
    <cellStyle name="Normal 10 2 3 4 4 4 2" xfId="14031"/>
    <cellStyle name="Normal 10 2 3 4 4 4 2 2" xfId="14032"/>
    <cellStyle name="Normal 10 2 3 4 4 4 3" xfId="14033"/>
    <cellStyle name="Normal 10 2 3 4 4 5" xfId="14034"/>
    <cellStyle name="Normal 10 2 3 4 4 5 2" xfId="14035"/>
    <cellStyle name="Normal 10 2 3 4 4 6" xfId="14036"/>
    <cellStyle name="Normal 10 2 3 4 4 6 2" xfId="14037"/>
    <cellStyle name="Normal 10 2 3 4 4 7" xfId="14038"/>
    <cellStyle name="Normal 10 2 3 4 5" xfId="14039"/>
    <cellStyle name="Normal 10 2 3 4 5 2" xfId="14040"/>
    <cellStyle name="Normal 10 2 3 4 5 2 2" xfId="14041"/>
    <cellStyle name="Normal 10 2 3 4 5 2 2 2" xfId="14042"/>
    <cellStyle name="Normal 10 2 3 4 5 2 3" xfId="14043"/>
    <cellStyle name="Normal 10 2 3 4 5 3" xfId="14044"/>
    <cellStyle name="Normal 10 2 3 4 5 3 2" xfId="14045"/>
    <cellStyle name="Normal 10 2 3 4 5 3 2 2" xfId="14046"/>
    <cellStyle name="Normal 10 2 3 4 5 3 3" xfId="14047"/>
    <cellStyle name="Normal 10 2 3 4 5 4" xfId="14048"/>
    <cellStyle name="Normal 10 2 3 4 5 4 2" xfId="14049"/>
    <cellStyle name="Normal 10 2 3 4 5 5" xfId="14050"/>
    <cellStyle name="Normal 10 2 3 4 6" xfId="14051"/>
    <cellStyle name="Normal 10 2 3 4 6 2" xfId="14052"/>
    <cellStyle name="Normal 10 2 3 4 6 2 2" xfId="14053"/>
    <cellStyle name="Normal 10 2 3 4 6 2 2 2" xfId="14054"/>
    <cellStyle name="Normal 10 2 3 4 6 2 3" xfId="14055"/>
    <cellStyle name="Normal 10 2 3 4 6 3" xfId="14056"/>
    <cellStyle name="Normal 10 2 3 4 6 3 2" xfId="14057"/>
    <cellStyle name="Normal 10 2 3 4 6 4" xfId="14058"/>
    <cellStyle name="Normal 10 2 3 4 7" xfId="14059"/>
    <cellStyle name="Normal 10 2 3 4 7 2" xfId="14060"/>
    <cellStyle name="Normal 10 2 3 4 7 2 2" xfId="14061"/>
    <cellStyle name="Normal 10 2 3 4 7 3" xfId="14062"/>
    <cellStyle name="Normal 10 2 3 4 8" xfId="14063"/>
    <cellStyle name="Normal 10 2 3 4 8 2" xfId="14064"/>
    <cellStyle name="Normal 10 2 3 4 8 2 2" xfId="14065"/>
    <cellStyle name="Normal 10 2 3 4 8 3" xfId="14066"/>
    <cellStyle name="Normal 10 2 3 4 9" xfId="14067"/>
    <cellStyle name="Normal 10 2 3 4 9 2" xfId="14068"/>
    <cellStyle name="Normal 10 2 3 5" xfId="14069"/>
    <cellStyle name="Normal 10 2 3 5 10" xfId="14070"/>
    <cellStyle name="Normal 10 2 3 5 10 2" xfId="14071"/>
    <cellStyle name="Normal 10 2 3 5 11" xfId="14072"/>
    <cellStyle name="Normal 10 2 3 5 2" xfId="14073"/>
    <cellStyle name="Normal 10 2 3 5 2 2" xfId="14074"/>
    <cellStyle name="Normal 10 2 3 5 2 2 2" xfId="14075"/>
    <cellStyle name="Normal 10 2 3 5 2 2 2 2" xfId="14076"/>
    <cellStyle name="Normal 10 2 3 5 2 2 2 2 2" xfId="14077"/>
    <cellStyle name="Normal 10 2 3 5 2 2 2 2 2 2" xfId="14078"/>
    <cellStyle name="Normal 10 2 3 5 2 2 2 2 3" xfId="14079"/>
    <cellStyle name="Normal 10 2 3 5 2 2 2 3" xfId="14080"/>
    <cellStyle name="Normal 10 2 3 5 2 2 2 3 2" xfId="14081"/>
    <cellStyle name="Normal 10 2 3 5 2 2 2 3 2 2" xfId="14082"/>
    <cellStyle name="Normal 10 2 3 5 2 2 2 3 3" xfId="14083"/>
    <cellStyle name="Normal 10 2 3 5 2 2 2 4" xfId="14084"/>
    <cellStyle name="Normal 10 2 3 5 2 2 2 4 2" xfId="14085"/>
    <cellStyle name="Normal 10 2 3 5 2 2 2 5" xfId="14086"/>
    <cellStyle name="Normal 10 2 3 5 2 2 3" xfId="14087"/>
    <cellStyle name="Normal 10 2 3 5 2 2 3 2" xfId="14088"/>
    <cellStyle name="Normal 10 2 3 5 2 2 3 2 2" xfId="14089"/>
    <cellStyle name="Normal 10 2 3 5 2 2 3 3" xfId="14090"/>
    <cellStyle name="Normal 10 2 3 5 2 2 4" xfId="14091"/>
    <cellStyle name="Normal 10 2 3 5 2 2 4 2" xfId="14092"/>
    <cellStyle name="Normal 10 2 3 5 2 2 4 2 2" xfId="14093"/>
    <cellStyle name="Normal 10 2 3 5 2 2 4 3" xfId="14094"/>
    <cellStyle name="Normal 10 2 3 5 2 2 5" xfId="14095"/>
    <cellStyle name="Normal 10 2 3 5 2 2 5 2" xfId="14096"/>
    <cellStyle name="Normal 10 2 3 5 2 2 6" xfId="14097"/>
    <cellStyle name="Normal 10 2 3 5 2 2 6 2" xfId="14098"/>
    <cellStyle name="Normal 10 2 3 5 2 2 7" xfId="14099"/>
    <cellStyle name="Normal 10 2 3 5 2 3" xfId="14100"/>
    <cellStyle name="Normal 10 2 3 5 2 3 2" xfId="14101"/>
    <cellStyle name="Normal 10 2 3 5 2 3 2 2" xfId="14102"/>
    <cellStyle name="Normal 10 2 3 5 2 3 2 2 2" xfId="14103"/>
    <cellStyle name="Normal 10 2 3 5 2 3 2 3" xfId="14104"/>
    <cellStyle name="Normal 10 2 3 5 2 3 3" xfId="14105"/>
    <cellStyle name="Normal 10 2 3 5 2 3 3 2" xfId="14106"/>
    <cellStyle name="Normal 10 2 3 5 2 3 3 2 2" xfId="14107"/>
    <cellStyle name="Normal 10 2 3 5 2 3 3 3" xfId="14108"/>
    <cellStyle name="Normal 10 2 3 5 2 3 4" xfId="14109"/>
    <cellStyle name="Normal 10 2 3 5 2 3 4 2" xfId="14110"/>
    <cellStyle name="Normal 10 2 3 5 2 3 5" xfId="14111"/>
    <cellStyle name="Normal 10 2 3 5 2 4" xfId="14112"/>
    <cellStyle name="Normal 10 2 3 5 2 4 2" xfId="14113"/>
    <cellStyle name="Normal 10 2 3 5 2 4 2 2" xfId="14114"/>
    <cellStyle name="Normal 10 2 3 5 2 4 3" xfId="14115"/>
    <cellStyle name="Normal 10 2 3 5 2 5" xfId="14116"/>
    <cellStyle name="Normal 10 2 3 5 2 5 2" xfId="14117"/>
    <cellStyle name="Normal 10 2 3 5 2 5 2 2" xfId="14118"/>
    <cellStyle name="Normal 10 2 3 5 2 5 3" xfId="14119"/>
    <cellStyle name="Normal 10 2 3 5 2 6" xfId="14120"/>
    <cellStyle name="Normal 10 2 3 5 2 6 2" xfId="14121"/>
    <cellStyle name="Normal 10 2 3 5 2 7" xfId="14122"/>
    <cellStyle name="Normal 10 2 3 5 2 7 2" xfId="14123"/>
    <cellStyle name="Normal 10 2 3 5 2 8" xfId="14124"/>
    <cellStyle name="Normal 10 2 3 5 3" xfId="14125"/>
    <cellStyle name="Normal 10 2 3 5 3 2" xfId="14126"/>
    <cellStyle name="Normal 10 2 3 5 3 2 2" xfId="14127"/>
    <cellStyle name="Normal 10 2 3 5 3 2 2 2" xfId="14128"/>
    <cellStyle name="Normal 10 2 3 5 3 2 2 2 2" xfId="14129"/>
    <cellStyle name="Normal 10 2 3 5 3 2 2 3" xfId="14130"/>
    <cellStyle name="Normal 10 2 3 5 3 2 3" xfId="14131"/>
    <cellStyle name="Normal 10 2 3 5 3 2 3 2" xfId="14132"/>
    <cellStyle name="Normal 10 2 3 5 3 2 3 2 2" xfId="14133"/>
    <cellStyle name="Normal 10 2 3 5 3 2 3 3" xfId="14134"/>
    <cellStyle name="Normal 10 2 3 5 3 2 4" xfId="14135"/>
    <cellStyle name="Normal 10 2 3 5 3 2 4 2" xfId="14136"/>
    <cellStyle name="Normal 10 2 3 5 3 2 5" xfId="14137"/>
    <cellStyle name="Normal 10 2 3 5 3 3" xfId="14138"/>
    <cellStyle name="Normal 10 2 3 5 3 3 2" xfId="14139"/>
    <cellStyle name="Normal 10 2 3 5 3 3 2 2" xfId="14140"/>
    <cellStyle name="Normal 10 2 3 5 3 3 3" xfId="14141"/>
    <cellStyle name="Normal 10 2 3 5 3 4" xfId="14142"/>
    <cellStyle name="Normal 10 2 3 5 3 4 2" xfId="14143"/>
    <cellStyle name="Normal 10 2 3 5 3 4 2 2" xfId="14144"/>
    <cellStyle name="Normal 10 2 3 5 3 4 3" xfId="14145"/>
    <cellStyle name="Normal 10 2 3 5 3 5" xfId="14146"/>
    <cellStyle name="Normal 10 2 3 5 3 5 2" xfId="14147"/>
    <cellStyle name="Normal 10 2 3 5 3 6" xfId="14148"/>
    <cellStyle name="Normal 10 2 3 5 3 6 2" xfId="14149"/>
    <cellStyle name="Normal 10 2 3 5 3 7" xfId="14150"/>
    <cellStyle name="Normal 10 2 3 5 4" xfId="14151"/>
    <cellStyle name="Normal 10 2 3 5 4 2" xfId="14152"/>
    <cellStyle name="Normal 10 2 3 5 4 2 2" xfId="14153"/>
    <cellStyle name="Normal 10 2 3 5 4 2 2 2" xfId="14154"/>
    <cellStyle name="Normal 10 2 3 5 4 2 2 2 2" xfId="14155"/>
    <cellStyle name="Normal 10 2 3 5 4 2 2 3" xfId="14156"/>
    <cellStyle name="Normal 10 2 3 5 4 2 3" xfId="14157"/>
    <cellStyle name="Normal 10 2 3 5 4 2 3 2" xfId="14158"/>
    <cellStyle name="Normal 10 2 3 5 4 2 3 2 2" xfId="14159"/>
    <cellStyle name="Normal 10 2 3 5 4 2 3 3" xfId="14160"/>
    <cellStyle name="Normal 10 2 3 5 4 2 4" xfId="14161"/>
    <cellStyle name="Normal 10 2 3 5 4 2 4 2" xfId="14162"/>
    <cellStyle name="Normal 10 2 3 5 4 2 5" xfId="14163"/>
    <cellStyle name="Normal 10 2 3 5 4 3" xfId="14164"/>
    <cellStyle name="Normal 10 2 3 5 4 3 2" xfId="14165"/>
    <cellStyle name="Normal 10 2 3 5 4 3 2 2" xfId="14166"/>
    <cellStyle name="Normal 10 2 3 5 4 3 3" xfId="14167"/>
    <cellStyle name="Normal 10 2 3 5 4 4" xfId="14168"/>
    <cellStyle name="Normal 10 2 3 5 4 4 2" xfId="14169"/>
    <cellStyle name="Normal 10 2 3 5 4 4 2 2" xfId="14170"/>
    <cellStyle name="Normal 10 2 3 5 4 4 3" xfId="14171"/>
    <cellStyle name="Normal 10 2 3 5 4 5" xfId="14172"/>
    <cellStyle name="Normal 10 2 3 5 4 5 2" xfId="14173"/>
    <cellStyle name="Normal 10 2 3 5 4 6" xfId="14174"/>
    <cellStyle name="Normal 10 2 3 5 4 6 2" xfId="14175"/>
    <cellStyle name="Normal 10 2 3 5 4 7" xfId="14176"/>
    <cellStyle name="Normal 10 2 3 5 5" xfId="14177"/>
    <cellStyle name="Normal 10 2 3 5 5 2" xfId="14178"/>
    <cellStyle name="Normal 10 2 3 5 5 2 2" xfId="14179"/>
    <cellStyle name="Normal 10 2 3 5 5 2 2 2" xfId="14180"/>
    <cellStyle name="Normal 10 2 3 5 5 2 3" xfId="14181"/>
    <cellStyle name="Normal 10 2 3 5 5 3" xfId="14182"/>
    <cellStyle name="Normal 10 2 3 5 5 3 2" xfId="14183"/>
    <cellStyle name="Normal 10 2 3 5 5 3 2 2" xfId="14184"/>
    <cellStyle name="Normal 10 2 3 5 5 3 3" xfId="14185"/>
    <cellStyle name="Normal 10 2 3 5 5 4" xfId="14186"/>
    <cellStyle name="Normal 10 2 3 5 5 4 2" xfId="14187"/>
    <cellStyle name="Normal 10 2 3 5 5 5" xfId="14188"/>
    <cellStyle name="Normal 10 2 3 5 6" xfId="14189"/>
    <cellStyle name="Normal 10 2 3 5 6 2" xfId="14190"/>
    <cellStyle name="Normal 10 2 3 5 6 2 2" xfId="14191"/>
    <cellStyle name="Normal 10 2 3 5 6 2 2 2" xfId="14192"/>
    <cellStyle name="Normal 10 2 3 5 6 2 3" xfId="14193"/>
    <cellStyle name="Normal 10 2 3 5 6 3" xfId="14194"/>
    <cellStyle name="Normal 10 2 3 5 6 3 2" xfId="14195"/>
    <cellStyle name="Normal 10 2 3 5 6 4" xfId="14196"/>
    <cellStyle name="Normal 10 2 3 5 7" xfId="14197"/>
    <cellStyle name="Normal 10 2 3 5 7 2" xfId="14198"/>
    <cellStyle name="Normal 10 2 3 5 7 2 2" xfId="14199"/>
    <cellStyle name="Normal 10 2 3 5 7 3" xfId="14200"/>
    <cellStyle name="Normal 10 2 3 5 8" xfId="14201"/>
    <cellStyle name="Normal 10 2 3 5 8 2" xfId="14202"/>
    <cellStyle name="Normal 10 2 3 5 8 2 2" xfId="14203"/>
    <cellStyle name="Normal 10 2 3 5 8 3" xfId="14204"/>
    <cellStyle name="Normal 10 2 3 5 9" xfId="14205"/>
    <cellStyle name="Normal 10 2 3 5 9 2" xfId="14206"/>
    <cellStyle name="Normal 10 2 3 6" xfId="14207"/>
    <cellStyle name="Normal 10 2 3 6 2" xfId="14208"/>
    <cellStyle name="Normal 10 2 3 6 2 2" xfId="14209"/>
    <cellStyle name="Normal 10 2 3 6 2 2 2" xfId="14210"/>
    <cellStyle name="Normal 10 2 3 6 2 2 2 2" xfId="14211"/>
    <cellStyle name="Normal 10 2 3 6 2 2 2 2 2" xfId="14212"/>
    <cellStyle name="Normal 10 2 3 6 2 2 2 3" xfId="14213"/>
    <cellStyle name="Normal 10 2 3 6 2 2 3" xfId="14214"/>
    <cellStyle name="Normal 10 2 3 6 2 2 3 2" xfId="14215"/>
    <cellStyle name="Normal 10 2 3 6 2 2 3 2 2" xfId="14216"/>
    <cellStyle name="Normal 10 2 3 6 2 2 3 3" xfId="14217"/>
    <cellStyle name="Normal 10 2 3 6 2 2 4" xfId="14218"/>
    <cellStyle name="Normal 10 2 3 6 2 2 4 2" xfId="14219"/>
    <cellStyle name="Normal 10 2 3 6 2 2 5" xfId="14220"/>
    <cellStyle name="Normal 10 2 3 6 2 3" xfId="14221"/>
    <cellStyle name="Normal 10 2 3 6 2 3 2" xfId="14222"/>
    <cellStyle name="Normal 10 2 3 6 2 3 2 2" xfId="14223"/>
    <cellStyle name="Normal 10 2 3 6 2 3 3" xfId="14224"/>
    <cellStyle name="Normal 10 2 3 6 2 4" xfId="14225"/>
    <cellStyle name="Normal 10 2 3 6 2 4 2" xfId="14226"/>
    <cellStyle name="Normal 10 2 3 6 2 4 2 2" xfId="14227"/>
    <cellStyle name="Normal 10 2 3 6 2 4 3" xfId="14228"/>
    <cellStyle name="Normal 10 2 3 6 2 5" xfId="14229"/>
    <cellStyle name="Normal 10 2 3 6 2 5 2" xfId="14230"/>
    <cellStyle name="Normal 10 2 3 6 2 6" xfId="14231"/>
    <cellStyle name="Normal 10 2 3 6 2 6 2" xfId="14232"/>
    <cellStyle name="Normal 10 2 3 6 2 7" xfId="14233"/>
    <cellStyle name="Normal 10 2 3 6 3" xfId="14234"/>
    <cellStyle name="Normal 10 2 3 6 3 2" xfId="14235"/>
    <cellStyle name="Normal 10 2 3 6 3 2 2" xfId="14236"/>
    <cellStyle name="Normal 10 2 3 6 3 2 2 2" xfId="14237"/>
    <cellStyle name="Normal 10 2 3 6 3 2 3" xfId="14238"/>
    <cellStyle name="Normal 10 2 3 6 3 3" xfId="14239"/>
    <cellStyle name="Normal 10 2 3 6 3 3 2" xfId="14240"/>
    <cellStyle name="Normal 10 2 3 6 3 3 2 2" xfId="14241"/>
    <cellStyle name="Normal 10 2 3 6 3 3 3" xfId="14242"/>
    <cellStyle name="Normal 10 2 3 6 3 4" xfId="14243"/>
    <cellStyle name="Normal 10 2 3 6 3 4 2" xfId="14244"/>
    <cellStyle name="Normal 10 2 3 6 3 5" xfId="14245"/>
    <cellStyle name="Normal 10 2 3 6 4" xfId="14246"/>
    <cellStyle name="Normal 10 2 3 6 4 2" xfId="14247"/>
    <cellStyle name="Normal 10 2 3 6 4 2 2" xfId="14248"/>
    <cellStyle name="Normal 10 2 3 6 4 3" xfId="14249"/>
    <cellStyle name="Normal 10 2 3 6 5" xfId="14250"/>
    <cellStyle name="Normal 10 2 3 6 5 2" xfId="14251"/>
    <cellStyle name="Normal 10 2 3 6 5 2 2" xfId="14252"/>
    <cellStyle name="Normal 10 2 3 6 5 3" xfId="14253"/>
    <cellStyle name="Normal 10 2 3 6 6" xfId="14254"/>
    <cellStyle name="Normal 10 2 3 6 6 2" xfId="14255"/>
    <cellStyle name="Normal 10 2 3 6 7" xfId="14256"/>
    <cellStyle name="Normal 10 2 3 6 7 2" xfId="14257"/>
    <cellStyle name="Normal 10 2 3 6 8" xfId="14258"/>
    <cellStyle name="Normal 10 2 3 7" xfId="14259"/>
    <cellStyle name="Normal 10 2 3 7 2" xfId="14260"/>
    <cellStyle name="Normal 10 2 3 7 2 2" xfId="14261"/>
    <cellStyle name="Normal 10 2 3 7 2 2 2" xfId="14262"/>
    <cellStyle name="Normal 10 2 3 7 2 2 2 2" xfId="14263"/>
    <cellStyle name="Normal 10 2 3 7 2 2 3" xfId="14264"/>
    <cellStyle name="Normal 10 2 3 7 2 3" xfId="14265"/>
    <cellStyle name="Normal 10 2 3 7 2 3 2" xfId="14266"/>
    <cellStyle name="Normal 10 2 3 7 2 3 2 2" xfId="14267"/>
    <cellStyle name="Normal 10 2 3 7 2 3 3" xfId="14268"/>
    <cellStyle name="Normal 10 2 3 7 2 4" xfId="14269"/>
    <cellStyle name="Normal 10 2 3 7 2 4 2" xfId="14270"/>
    <cellStyle name="Normal 10 2 3 7 2 5" xfId="14271"/>
    <cellStyle name="Normal 10 2 3 7 3" xfId="14272"/>
    <cellStyle name="Normal 10 2 3 7 3 2" xfId="14273"/>
    <cellStyle name="Normal 10 2 3 7 3 2 2" xfId="14274"/>
    <cellStyle name="Normal 10 2 3 7 3 3" xfId="14275"/>
    <cellStyle name="Normal 10 2 3 7 4" xfId="14276"/>
    <cellStyle name="Normal 10 2 3 7 4 2" xfId="14277"/>
    <cellStyle name="Normal 10 2 3 7 4 2 2" xfId="14278"/>
    <cellStyle name="Normal 10 2 3 7 4 3" xfId="14279"/>
    <cellStyle name="Normal 10 2 3 7 5" xfId="14280"/>
    <cellStyle name="Normal 10 2 3 7 5 2" xfId="14281"/>
    <cellStyle name="Normal 10 2 3 7 6" xfId="14282"/>
    <cellStyle name="Normal 10 2 3 7 6 2" xfId="14283"/>
    <cellStyle name="Normal 10 2 3 7 7" xfId="14284"/>
    <cellStyle name="Normal 10 2 3 8" xfId="14285"/>
    <cellStyle name="Normal 10 2 3 8 2" xfId="14286"/>
    <cellStyle name="Normal 10 2 3 8 2 2" xfId="14287"/>
    <cellStyle name="Normal 10 2 3 8 2 2 2" xfId="14288"/>
    <cellStyle name="Normal 10 2 3 8 2 2 2 2" xfId="14289"/>
    <cellStyle name="Normal 10 2 3 8 2 2 3" xfId="14290"/>
    <cellStyle name="Normal 10 2 3 8 2 3" xfId="14291"/>
    <cellStyle name="Normal 10 2 3 8 2 3 2" xfId="14292"/>
    <cellStyle name="Normal 10 2 3 8 2 3 2 2" xfId="14293"/>
    <cellStyle name="Normal 10 2 3 8 2 3 3" xfId="14294"/>
    <cellStyle name="Normal 10 2 3 8 2 4" xfId="14295"/>
    <cellStyle name="Normal 10 2 3 8 2 4 2" xfId="14296"/>
    <cellStyle name="Normal 10 2 3 8 2 5" xfId="14297"/>
    <cellStyle name="Normal 10 2 3 8 3" xfId="14298"/>
    <cellStyle name="Normal 10 2 3 8 3 2" xfId="14299"/>
    <cellStyle name="Normal 10 2 3 8 3 2 2" xfId="14300"/>
    <cellStyle name="Normal 10 2 3 8 3 3" xfId="14301"/>
    <cellStyle name="Normal 10 2 3 8 4" xfId="14302"/>
    <cellStyle name="Normal 10 2 3 8 4 2" xfId="14303"/>
    <cellStyle name="Normal 10 2 3 8 4 2 2" xfId="14304"/>
    <cellStyle name="Normal 10 2 3 8 4 3" xfId="14305"/>
    <cellStyle name="Normal 10 2 3 8 5" xfId="14306"/>
    <cellStyle name="Normal 10 2 3 8 5 2" xfId="14307"/>
    <cellStyle name="Normal 10 2 3 8 6" xfId="14308"/>
    <cellStyle name="Normal 10 2 3 8 6 2" xfId="14309"/>
    <cellStyle name="Normal 10 2 3 8 7" xfId="14310"/>
    <cellStyle name="Normal 10 2 3 9" xfId="14311"/>
    <cellStyle name="Normal 10 2 3 9 2" xfId="14312"/>
    <cellStyle name="Normal 10 2 3 9 2 2" xfId="14313"/>
    <cellStyle name="Normal 10 2 3 9 2 2 2" xfId="14314"/>
    <cellStyle name="Normal 10 2 3 9 2 3" xfId="14315"/>
    <cellStyle name="Normal 10 2 3 9 3" xfId="14316"/>
    <cellStyle name="Normal 10 2 3 9 3 2" xfId="14317"/>
    <cellStyle name="Normal 10 2 3 9 3 2 2" xfId="14318"/>
    <cellStyle name="Normal 10 2 3 9 3 3" xfId="14319"/>
    <cellStyle name="Normal 10 2 3 9 4" xfId="14320"/>
    <cellStyle name="Normal 10 2 3 9 4 2" xfId="14321"/>
    <cellStyle name="Normal 10 2 3 9 5" xfId="14322"/>
    <cellStyle name="Normal 10 2 4" xfId="14323"/>
    <cellStyle name="Normal 10 2 4 10" xfId="14324"/>
    <cellStyle name="Normal 10 2 4 10 2" xfId="14325"/>
    <cellStyle name="Normal 10 2 4 11" xfId="14326"/>
    <cellStyle name="Normal 10 2 4 11 2" xfId="14327"/>
    <cellStyle name="Normal 10 2 4 12" xfId="14328"/>
    <cellStyle name="Normal 10 2 4 2" xfId="14329"/>
    <cellStyle name="Normal 10 2 4 2 10" xfId="14330"/>
    <cellStyle name="Normal 10 2 4 2 10 2" xfId="14331"/>
    <cellStyle name="Normal 10 2 4 2 11" xfId="14332"/>
    <cellStyle name="Normal 10 2 4 2 2" xfId="14333"/>
    <cellStyle name="Normal 10 2 4 2 2 2" xfId="14334"/>
    <cellStyle name="Normal 10 2 4 2 2 2 2" xfId="14335"/>
    <cellStyle name="Normal 10 2 4 2 2 2 2 2" xfId="14336"/>
    <cellStyle name="Normal 10 2 4 2 2 2 2 2 2" xfId="14337"/>
    <cellStyle name="Normal 10 2 4 2 2 2 2 2 2 2" xfId="14338"/>
    <cellStyle name="Normal 10 2 4 2 2 2 2 2 3" xfId="14339"/>
    <cellStyle name="Normal 10 2 4 2 2 2 2 3" xfId="14340"/>
    <cellStyle name="Normal 10 2 4 2 2 2 2 3 2" xfId="14341"/>
    <cellStyle name="Normal 10 2 4 2 2 2 2 3 2 2" xfId="14342"/>
    <cellStyle name="Normal 10 2 4 2 2 2 2 3 3" xfId="14343"/>
    <cellStyle name="Normal 10 2 4 2 2 2 2 4" xfId="14344"/>
    <cellStyle name="Normal 10 2 4 2 2 2 2 4 2" xfId="14345"/>
    <cellStyle name="Normal 10 2 4 2 2 2 2 5" xfId="14346"/>
    <cellStyle name="Normal 10 2 4 2 2 2 3" xfId="14347"/>
    <cellStyle name="Normal 10 2 4 2 2 2 3 2" xfId="14348"/>
    <cellStyle name="Normal 10 2 4 2 2 2 3 2 2" xfId="14349"/>
    <cellStyle name="Normal 10 2 4 2 2 2 3 3" xfId="14350"/>
    <cellStyle name="Normal 10 2 4 2 2 2 4" xfId="14351"/>
    <cellStyle name="Normal 10 2 4 2 2 2 4 2" xfId="14352"/>
    <cellStyle name="Normal 10 2 4 2 2 2 4 2 2" xfId="14353"/>
    <cellStyle name="Normal 10 2 4 2 2 2 4 3" xfId="14354"/>
    <cellStyle name="Normal 10 2 4 2 2 2 5" xfId="14355"/>
    <cellStyle name="Normal 10 2 4 2 2 2 5 2" xfId="14356"/>
    <cellStyle name="Normal 10 2 4 2 2 2 6" xfId="14357"/>
    <cellStyle name="Normal 10 2 4 2 2 2 6 2" xfId="14358"/>
    <cellStyle name="Normal 10 2 4 2 2 2 7" xfId="14359"/>
    <cellStyle name="Normal 10 2 4 2 2 3" xfId="14360"/>
    <cellStyle name="Normal 10 2 4 2 2 3 2" xfId="14361"/>
    <cellStyle name="Normal 10 2 4 2 2 3 2 2" xfId="14362"/>
    <cellStyle name="Normal 10 2 4 2 2 3 2 2 2" xfId="14363"/>
    <cellStyle name="Normal 10 2 4 2 2 3 2 3" xfId="14364"/>
    <cellStyle name="Normal 10 2 4 2 2 3 3" xfId="14365"/>
    <cellStyle name="Normal 10 2 4 2 2 3 3 2" xfId="14366"/>
    <cellStyle name="Normal 10 2 4 2 2 3 3 2 2" xfId="14367"/>
    <cellStyle name="Normal 10 2 4 2 2 3 3 3" xfId="14368"/>
    <cellStyle name="Normal 10 2 4 2 2 3 4" xfId="14369"/>
    <cellStyle name="Normal 10 2 4 2 2 3 4 2" xfId="14370"/>
    <cellStyle name="Normal 10 2 4 2 2 3 5" xfId="14371"/>
    <cellStyle name="Normal 10 2 4 2 2 4" xfId="14372"/>
    <cellStyle name="Normal 10 2 4 2 2 4 2" xfId="14373"/>
    <cellStyle name="Normal 10 2 4 2 2 4 2 2" xfId="14374"/>
    <cellStyle name="Normal 10 2 4 2 2 4 3" xfId="14375"/>
    <cellStyle name="Normal 10 2 4 2 2 5" xfId="14376"/>
    <cellStyle name="Normal 10 2 4 2 2 5 2" xfId="14377"/>
    <cellStyle name="Normal 10 2 4 2 2 5 2 2" xfId="14378"/>
    <cellStyle name="Normal 10 2 4 2 2 5 3" xfId="14379"/>
    <cellStyle name="Normal 10 2 4 2 2 6" xfId="14380"/>
    <cellStyle name="Normal 10 2 4 2 2 6 2" xfId="14381"/>
    <cellStyle name="Normal 10 2 4 2 2 7" xfId="14382"/>
    <cellStyle name="Normal 10 2 4 2 2 7 2" xfId="14383"/>
    <cellStyle name="Normal 10 2 4 2 2 8" xfId="14384"/>
    <cellStyle name="Normal 10 2 4 2 3" xfId="14385"/>
    <cellStyle name="Normal 10 2 4 2 3 2" xfId="14386"/>
    <cellStyle name="Normal 10 2 4 2 3 2 2" xfId="14387"/>
    <cellStyle name="Normal 10 2 4 2 3 2 2 2" xfId="14388"/>
    <cellStyle name="Normal 10 2 4 2 3 2 2 2 2" xfId="14389"/>
    <cellStyle name="Normal 10 2 4 2 3 2 2 3" xfId="14390"/>
    <cellStyle name="Normal 10 2 4 2 3 2 3" xfId="14391"/>
    <cellStyle name="Normal 10 2 4 2 3 2 3 2" xfId="14392"/>
    <cellStyle name="Normal 10 2 4 2 3 2 3 2 2" xfId="14393"/>
    <cellStyle name="Normal 10 2 4 2 3 2 3 3" xfId="14394"/>
    <cellStyle name="Normal 10 2 4 2 3 2 4" xfId="14395"/>
    <cellStyle name="Normal 10 2 4 2 3 2 4 2" xfId="14396"/>
    <cellStyle name="Normal 10 2 4 2 3 2 5" xfId="14397"/>
    <cellStyle name="Normal 10 2 4 2 3 3" xfId="14398"/>
    <cellStyle name="Normal 10 2 4 2 3 3 2" xfId="14399"/>
    <cellStyle name="Normal 10 2 4 2 3 3 2 2" xfId="14400"/>
    <cellStyle name="Normal 10 2 4 2 3 3 3" xfId="14401"/>
    <cellStyle name="Normal 10 2 4 2 3 4" xfId="14402"/>
    <cellStyle name="Normal 10 2 4 2 3 4 2" xfId="14403"/>
    <cellStyle name="Normal 10 2 4 2 3 4 2 2" xfId="14404"/>
    <cellStyle name="Normal 10 2 4 2 3 4 3" xfId="14405"/>
    <cellStyle name="Normal 10 2 4 2 3 5" xfId="14406"/>
    <cellStyle name="Normal 10 2 4 2 3 5 2" xfId="14407"/>
    <cellStyle name="Normal 10 2 4 2 3 6" xfId="14408"/>
    <cellStyle name="Normal 10 2 4 2 3 6 2" xfId="14409"/>
    <cellStyle name="Normal 10 2 4 2 3 7" xfId="14410"/>
    <cellStyle name="Normal 10 2 4 2 4" xfId="14411"/>
    <cellStyle name="Normal 10 2 4 2 4 2" xfId="14412"/>
    <cellStyle name="Normal 10 2 4 2 4 2 2" xfId="14413"/>
    <cellStyle name="Normal 10 2 4 2 4 2 2 2" xfId="14414"/>
    <cellStyle name="Normal 10 2 4 2 4 2 2 2 2" xfId="14415"/>
    <cellStyle name="Normal 10 2 4 2 4 2 2 3" xfId="14416"/>
    <cellStyle name="Normal 10 2 4 2 4 2 3" xfId="14417"/>
    <cellStyle name="Normal 10 2 4 2 4 2 3 2" xfId="14418"/>
    <cellStyle name="Normal 10 2 4 2 4 2 3 2 2" xfId="14419"/>
    <cellStyle name="Normal 10 2 4 2 4 2 3 3" xfId="14420"/>
    <cellStyle name="Normal 10 2 4 2 4 2 4" xfId="14421"/>
    <cellStyle name="Normal 10 2 4 2 4 2 4 2" xfId="14422"/>
    <cellStyle name="Normal 10 2 4 2 4 2 5" xfId="14423"/>
    <cellStyle name="Normal 10 2 4 2 4 3" xfId="14424"/>
    <cellStyle name="Normal 10 2 4 2 4 3 2" xfId="14425"/>
    <cellStyle name="Normal 10 2 4 2 4 3 2 2" xfId="14426"/>
    <cellStyle name="Normal 10 2 4 2 4 3 3" xfId="14427"/>
    <cellStyle name="Normal 10 2 4 2 4 4" xfId="14428"/>
    <cellStyle name="Normal 10 2 4 2 4 4 2" xfId="14429"/>
    <cellStyle name="Normal 10 2 4 2 4 4 2 2" xfId="14430"/>
    <cellStyle name="Normal 10 2 4 2 4 4 3" xfId="14431"/>
    <cellStyle name="Normal 10 2 4 2 4 5" xfId="14432"/>
    <cellStyle name="Normal 10 2 4 2 4 5 2" xfId="14433"/>
    <cellStyle name="Normal 10 2 4 2 4 6" xfId="14434"/>
    <cellStyle name="Normal 10 2 4 2 4 6 2" xfId="14435"/>
    <cellStyle name="Normal 10 2 4 2 4 7" xfId="14436"/>
    <cellStyle name="Normal 10 2 4 2 5" xfId="14437"/>
    <cellStyle name="Normal 10 2 4 2 5 2" xfId="14438"/>
    <cellStyle name="Normal 10 2 4 2 5 2 2" xfId="14439"/>
    <cellStyle name="Normal 10 2 4 2 5 2 2 2" xfId="14440"/>
    <cellStyle name="Normal 10 2 4 2 5 2 3" xfId="14441"/>
    <cellStyle name="Normal 10 2 4 2 5 3" xfId="14442"/>
    <cellStyle name="Normal 10 2 4 2 5 3 2" xfId="14443"/>
    <cellStyle name="Normal 10 2 4 2 5 3 2 2" xfId="14444"/>
    <cellStyle name="Normal 10 2 4 2 5 3 3" xfId="14445"/>
    <cellStyle name="Normal 10 2 4 2 5 4" xfId="14446"/>
    <cellStyle name="Normal 10 2 4 2 5 4 2" xfId="14447"/>
    <cellStyle name="Normal 10 2 4 2 5 5" xfId="14448"/>
    <cellStyle name="Normal 10 2 4 2 6" xfId="14449"/>
    <cellStyle name="Normal 10 2 4 2 6 2" xfId="14450"/>
    <cellStyle name="Normal 10 2 4 2 6 2 2" xfId="14451"/>
    <cellStyle name="Normal 10 2 4 2 6 2 2 2" xfId="14452"/>
    <cellStyle name="Normal 10 2 4 2 6 2 3" xfId="14453"/>
    <cellStyle name="Normal 10 2 4 2 6 3" xfId="14454"/>
    <cellStyle name="Normal 10 2 4 2 6 3 2" xfId="14455"/>
    <cellStyle name="Normal 10 2 4 2 6 4" xfId="14456"/>
    <cellStyle name="Normal 10 2 4 2 7" xfId="14457"/>
    <cellStyle name="Normal 10 2 4 2 7 2" xfId="14458"/>
    <cellStyle name="Normal 10 2 4 2 7 2 2" xfId="14459"/>
    <cellStyle name="Normal 10 2 4 2 7 3" xfId="14460"/>
    <cellStyle name="Normal 10 2 4 2 8" xfId="14461"/>
    <cellStyle name="Normal 10 2 4 2 8 2" xfId="14462"/>
    <cellStyle name="Normal 10 2 4 2 8 2 2" xfId="14463"/>
    <cellStyle name="Normal 10 2 4 2 8 3" xfId="14464"/>
    <cellStyle name="Normal 10 2 4 2 9" xfId="14465"/>
    <cellStyle name="Normal 10 2 4 2 9 2" xfId="14466"/>
    <cellStyle name="Normal 10 2 4 3" xfId="14467"/>
    <cellStyle name="Normal 10 2 4 3 2" xfId="14468"/>
    <cellStyle name="Normal 10 2 4 3 2 2" xfId="14469"/>
    <cellStyle name="Normal 10 2 4 3 2 2 2" xfId="14470"/>
    <cellStyle name="Normal 10 2 4 3 2 2 2 2" xfId="14471"/>
    <cellStyle name="Normal 10 2 4 3 2 2 2 2 2" xfId="14472"/>
    <cellStyle name="Normal 10 2 4 3 2 2 2 3" xfId="14473"/>
    <cellStyle name="Normal 10 2 4 3 2 2 3" xfId="14474"/>
    <cellStyle name="Normal 10 2 4 3 2 2 3 2" xfId="14475"/>
    <cellStyle name="Normal 10 2 4 3 2 2 3 2 2" xfId="14476"/>
    <cellStyle name="Normal 10 2 4 3 2 2 3 3" xfId="14477"/>
    <cellStyle name="Normal 10 2 4 3 2 2 4" xfId="14478"/>
    <cellStyle name="Normal 10 2 4 3 2 2 4 2" xfId="14479"/>
    <cellStyle name="Normal 10 2 4 3 2 2 5" xfId="14480"/>
    <cellStyle name="Normal 10 2 4 3 2 3" xfId="14481"/>
    <cellStyle name="Normal 10 2 4 3 2 3 2" xfId="14482"/>
    <cellStyle name="Normal 10 2 4 3 2 3 2 2" xfId="14483"/>
    <cellStyle name="Normal 10 2 4 3 2 3 3" xfId="14484"/>
    <cellStyle name="Normal 10 2 4 3 2 4" xfId="14485"/>
    <cellStyle name="Normal 10 2 4 3 2 4 2" xfId="14486"/>
    <cellStyle name="Normal 10 2 4 3 2 4 2 2" xfId="14487"/>
    <cellStyle name="Normal 10 2 4 3 2 4 3" xfId="14488"/>
    <cellStyle name="Normal 10 2 4 3 2 5" xfId="14489"/>
    <cellStyle name="Normal 10 2 4 3 2 5 2" xfId="14490"/>
    <cellStyle name="Normal 10 2 4 3 2 6" xfId="14491"/>
    <cellStyle name="Normal 10 2 4 3 2 6 2" xfId="14492"/>
    <cellStyle name="Normal 10 2 4 3 2 7" xfId="14493"/>
    <cellStyle name="Normal 10 2 4 3 3" xfId="14494"/>
    <cellStyle name="Normal 10 2 4 3 3 2" xfId="14495"/>
    <cellStyle name="Normal 10 2 4 3 3 2 2" xfId="14496"/>
    <cellStyle name="Normal 10 2 4 3 3 2 2 2" xfId="14497"/>
    <cellStyle name="Normal 10 2 4 3 3 2 3" xfId="14498"/>
    <cellStyle name="Normal 10 2 4 3 3 3" xfId="14499"/>
    <cellStyle name="Normal 10 2 4 3 3 3 2" xfId="14500"/>
    <cellStyle name="Normal 10 2 4 3 3 3 2 2" xfId="14501"/>
    <cellStyle name="Normal 10 2 4 3 3 3 3" xfId="14502"/>
    <cellStyle name="Normal 10 2 4 3 3 4" xfId="14503"/>
    <cellStyle name="Normal 10 2 4 3 3 4 2" xfId="14504"/>
    <cellStyle name="Normal 10 2 4 3 3 5" xfId="14505"/>
    <cellStyle name="Normal 10 2 4 3 4" xfId="14506"/>
    <cellStyle name="Normal 10 2 4 3 4 2" xfId="14507"/>
    <cellStyle name="Normal 10 2 4 3 4 2 2" xfId="14508"/>
    <cellStyle name="Normal 10 2 4 3 4 3" xfId="14509"/>
    <cellStyle name="Normal 10 2 4 3 5" xfId="14510"/>
    <cellStyle name="Normal 10 2 4 3 5 2" xfId="14511"/>
    <cellStyle name="Normal 10 2 4 3 5 2 2" xfId="14512"/>
    <cellStyle name="Normal 10 2 4 3 5 3" xfId="14513"/>
    <cellStyle name="Normal 10 2 4 3 6" xfId="14514"/>
    <cellStyle name="Normal 10 2 4 3 6 2" xfId="14515"/>
    <cellStyle name="Normal 10 2 4 3 7" xfId="14516"/>
    <cellStyle name="Normal 10 2 4 3 7 2" xfId="14517"/>
    <cellStyle name="Normal 10 2 4 3 8" xfId="14518"/>
    <cellStyle name="Normal 10 2 4 4" xfId="14519"/>
    <cellStyle name="Normal 10 2 4 4 2" xfId="14520"/>
    <cellStyle name="Normal 10 2 4 4 2 2" xfId="14521"/>
    <cellStyle name="Normal 10 2 4 4 2 2 2" xfId="14522"/>
    <cellStyle name="Normal 10 2 4 4 2 2 2 2" xfId="14523"/>
    <cellStyle name="Normal 10 2 4 4 2 2 3" xfId="14524"/>
    <cellStyle name="Normal 10 2 4 4 2 3" xfId="14525"/>
    <cellStyle name="Normal 10 2 4 4 2 3 2" xfId="14526"/>
    <cellStyle name="Normal 10 2 4 4 2 3 2 2" xfId="14527"/>
    <cellStyle name="Normal 10 2 4 4 2 3 3" xfId="14528"/>
    <cellStyle name="Normal 10 2 4 4 2 4" xfId="14529"/>
    <cellStyle name="Normal 10 2 4 4 2 4 2" xfId="14530"/>
    <cellStyle name="Normal 10 2 4 4 2 5" xfId="14531"/>
    <cellStyle name="Normal 10 2 4 4 3" xfId="14532"/>
    <cellStyle name="Normal 10 2 4 4 3 2" xfId="14533"/>
    <cellStyle name="Normal 10 2 4 4 3 2 2" xfId="14534"/>
    <cellStyle name="Normal 10 2 4 4 3 3" xfId="14535"/>
    <cellStyle name="Normal 10 2 4 4 4" xfId="14536"/>
    <cellStyle name="Normal 10 2 4 4 4 2" xfId="14537"/>
    <cellStyle name="Normal 10 2 4 4 4 2 2" xfId="14538"/>
    <cellStyle name="Normal 10 2 4 4 4 3" xfId="14539"/>
    <cellStyle name="Normal 10 2 4 4 5" xfId="14540"/>
    <cellStyle name="Normal 10 2 4 4 5 2" xfId="14541"/>
    <cellStyle name="Normal 10 2 4 4 6" xfId="14542"/>
    <cellStyle name="Normal 10 2 4 4 6 2" xfId="14543"/>
    <cellStyle name="Normal 10 2 4 4 7" xfId="14544"/>
    <cellStyle name="Normal 10 2 4 5" xfId="14545"/>
    <cellStyle name="Normal 10 2 4 5 2" xfId="14546"/>
    <cellStyle name="Normal 10 2 4 5 2 2" xfId="14547"/>
    <cellStyle name="Normal 10 2 4 5 2 2 2" xfId="14548"/>
    <cellStyle name="Normal 10 2 4 5 2 2 2 2" xfId="14549"/>
    <cellStyle name="Normal 10 2 4 5 2 2 3" xfId="14550"/>
    <cellStyle name="Normal 10 2 4 5 2 3" xfId="14551"/>
    <cellStyle name="Normal 10 2 4 5 2 3 2" xfId="14552"/>
    <cellStyle name="Normal 10 2 4 5 2 3 2 2" xfId="14553"/>
    <cellStyle name="Normal 10 2 4 5 2 3 3" xfId="14554"/>
    <cellStyle name="Normal 10 2 4 5 2 4" xfId="14555"/>
    <cellStyle name="Normal 10 2 4 5 2 4 2" xfId="14556"/>
    <cellStyle name="Normal 10 2 4 5 2 5" xfId="14557"/>
    <cellStyle name="Normal 10 2 4 5 3" xfId="14558"/>
    <cellStyle name="Normal 10 2 4 5 3 2" xfId="14559"/>
    <cellStyle name="Normal 10 2 4 5 3 2 2" xfId="14560"/>
    <cellStyle name="Normal 10 2 4 5 3 3" xfId="14561"/>
    <cellStyle name="Normal 10 2 4 5 4" xfId="14562"/>
    <cellStyle name="Normal 10 2 4 5 4 2" xfId="14563"/>
    <cellStyle name="Normal 10 2 4 5 4 2 2" xfId="14564"/>
    <cellStyle name="Normal 10 2 4 5 4 3" xfId="14565"/>
    <cellStyle name="Normal 10 2 4 5 5" xfId="14566"/>
    <cellStyle name="Normal 10 2 4 5 5 2" xfId="14567"/>
    <cellStyle name="Normal 10 2 4 5 6" xfId="14568"/>
    <cellStyle name="Normal 10 2 4 5 6 2" xfId="14569"/>
    <cellStyle name="Normal 10 2 4 5 7" xfId="14570"/>
    <cellStyle name="Normal 10 2 4 6" xfId="14571"/>
    <cellStyle name="Normal 10 2 4 6 2" xfId="14572"/>
    <cellStyle name="Normal 10 2 4 6 2 2" xfId="14573"/>
    <cellStyle name="Normal 10 2 4 6 2 2 2" xfId="14574"/>
    <cellStyle name="Normal 10 2 4 6 2 3" xfId="14575"/>
    <cellStyle name="Normal 10 2 4 6 3" xfId="14576"/>
    <cellStyle name="Normal 10 2 4 6 3 2" xfId="14577"/>
    <cellStyle name="Normal 10 2 4 6 3 2 2" xfId="14578"/>
    <cellStyle name="Normal 10 2 4 6 3 3" xfId="14579"/>
    <cellStyle name="Normal 10 2 4 6 4" xfId="14580"/>
    <cellStyle name="Normal 10 2 4 6 4 2" xfId="14581"/>
    <cellStyle name="Normal 10 2 4 6 5" xfId="14582"/>
    <cellStyle name="Normal 10 2 4 7" xfId="14583"/>
    <cellStyle name="Normal 10 2 4 7 2" xfId="14584"/>
    <cellStyle name="Normal 10 2 4 7 2 2" xfId="14585"/>
    <cellStyle name="Normal 10 2 4 7 2 2 2" xfId="14586"/>
    <cellStyle name="Normal 10 2 4 7 2 3" xfId="14587"/>
    <cellStyle name="Normal 10 2 4 7 3" xfId="14588"/>
    <cellStyle name="Normal 10 2 4 7 3 2" xfId="14589"/>
    <cellStyle name="Normal 10 2 4 7 4" xfId="14590"/>
    <cellStyle name="Normal 10 2 4 8" xfId="14591"/>
    <cellStyle name="Normal 10 2 4 8 2" xfId="14592"/>
    <cellStyle name="Normal 10 2 4 8 2 2" xfId="14593"/>
    <cellStyle name="Normal 10 2 4 8 3" xfId="14594"/>
    <cellStyle name="Normal 10 2 4 9" xfId="14595"/>
    <cellStyle name="Normal 10 2 4 9 2" xfId="14596"/>
    <cellStyle name="Normal 10 2 4 9 2 2" xfId="14597"/>
    <cellStyle name="Normal 10 2 4 9 3" xfId="14598"/>
    <cellStyle name="Normal 10 2 5" xfId="14599"/>
    <cellStyle name="Normal 10 2 5 10" xfId="14600"/>
    <cellStyle name="Normal 10 2 5 10 2" xfId="14601"/>
    <cellStyle name="Normal 10 2 5 11" xfId="14602"/>
    <cellStyle name="Normal 10 2 5 2" xfId="14603"/>
    <cellStyle name="Normal 10 2 5 2 2" xfId="14604"/>
    <cellStyle name="Normal 10 2 5 2 2 2" xfId="14605"/>
    <cellStyle name="Normal 10 2 5 2 2 2 2" xfId="14606"/>
    <cellStyle name="Normal 10 2 5 2 2 2 2 2" xfId="14607"/>
    <cellStyle name="Normal 10 2 5 2 2 2 2 2 2" xfId="14608"/>
    <cellStyle name="Normal 10 2 5 2 2 2 2 3" xfId="14609"/>
    <cellStyle name="Normal 10 2 5 2 2 2 3" xfId="14610"/>
    <cellStyle name="Normal 10 2 5 2 2 2 3 2" xfId="14611"/>
    <cellStyle name="Normal 10 2 5 2 2 2 3 2 2" xfId="14612"/>
    <cellStyle name="Normal 10 2 5 2 2 2 3 3" xfId="14613"/>
    <cellStyle name="Normal 10 2 5 2 2 2 4" xfId="14614"/>
    <cellStyle name="Normal 10 2 5 2 2 2 4 2" xfId="14615"/>
    <cellStyle name="Normal 10 2 5 2 2 2 5" xfId="14616"/>
    <cellStyle name="Normal 10 2 5 2 2 3" xfId="14617"/>
    <cellStyle name="Normal 10 2 5 2 2 3 2" xfId="14618"/>
    <cellStyle name="Normal 10 2 5 2 2 3 2 2" xfId="14619"/>
    <cellStyle name="Normal 10 2 5 2 2 3 3" xfId="14620"/>
    <cellStyle name="Normal 10 2 5 2 2 4" xfId="14621"/>
    <cellStyle name="Normal 10 2 5 2 2 4 2" xfId="14622"/>
    <cellStyle name="Normal 10 2 5 2 2 4 2 2" xfId="14623"/>
    <cellStyle name="Normal 10 2 5 2 2 4 3" xfId="14624"/>
    <cellStyle name="Normal 10 2 5 2 2 5" xfId="14625"/>
    <cellStyle name="Normal 10 2 5 2 2 5 2" xfId="14626"/>
    <cellStyle name="Normal 10 2 5 2 2 6" xfId="14627"/>
    <cellStyle name="Normal 10 2 5 2 2 6 2" xfId="14628"/>
    <cellStyle name="Normal 10 2 5 2 2 7" xfId="14629"/>
    <cellStyle name="Normal 10 2 5 2 3" xfId="14630"/>
    <cellStyle name="Normal 10 2 5 2 3 2" xfId="14631"/>
    <cellStyle name="Normal 10 2 5 2 3 2 2" xfId="14632"/>
    <cellStyle name="Normal 10 2 5 2 3 2 2 2" xfId="14633"/>
    <cellStyle name="Normal 10 2 5 2 3 2 3" xfId="14634"/>
    <cellStyle name="Normal 10 2 5 2 3 3" xfId="14635"/>
    <cellStyle name="Normal 10 2 5 2 3 3 2" xfId="14636"/>
    <cellStyle name="Normal 10 2 5 2 3 3 2 2" xfId="14637"/>
    <cellStyle name="Normal 10 2 5 2 3 3 3" xfId="14638"/>
    <cellStyle name="Normal 10 2 5 2 3 4" xfId="14639"/>
    <cellStyle name="Normal 10 2 5 2 3 4 2" xfId="14640"/>
    <cellStyle name="Normal 10 2 5 2 3 5" xfId="14641"/>
    <cellStyle name="Normal 10 2 5 2 4" xfId="14642"/>
    <cellStyle name="Normal 10 2 5 2 4 2" xfId="14643"/>
    <cellStyle name="Normal 10 2 5 2 4 2 2" xfId="14644"/>
    <cellStyle name="Normal 10 2 5 2 4 3" xfId="14645"/>
    <cellStyle name="Normal 10 2 5 2 5" xfId="14646"/>
    <cellStyle name="Normal 10 2 5 2 5 2" xfId="14647"/>
    <cellStyle name="Normal 10 2 5 2 5 2 2" xfId="14648"/>
    <cellStyle name="Normal 10 2 5 2 5 3" xfId="14649"/>
    <cellStyle name="Normal 10 2 5 2 6" xfId="14650"/>
    <cellStyle name="Normal 10 2 5 2 6 2" xfId="14651"/>
    <cellStyle name="Normal 10 2 5 2 7" xfId="14652"/>
    <cellStyle name="Normal 10 2 5 2 7 2" xfId="14653"/>
    <cellStyle name="Normal 10 2 5 2 8" xfId="14654"/>
    <cellStyle name="Normal 10 2 5 3" xfId="14655"/>
    <cellStyle name="Normal 10 2 5 3 2" xfId="14656"/>
    <cellStyle name="Normal 10 2 5 3 2 2" xfId="14657"/>
    <cellStyle name="Normal 10 2 5 3 2 2 2" xfId="14658"/>
    <cellStyle name="Normal 10 2 5 3 2 2 2 2" xfId="14659"/>
    <cellStyle name="Normal 10 2 5 3 2 2 3" xfId="14660"/>
    <cellStyle name="Normal 10 2 5 3 2 3" xfId="14661"/>
    <cellStyle name="Normal 10 2 5 3 2 3 2" xfId="14662"/>
    <cellStyle name="Normal 10 2 5 3 2 3 2 2" xfId="14663"/>
    <cellStyle name="Normal 10 2 5 3 2 3 3" xfId="14664"/>
    <cellStyle name="Normal 10 2 5 3 2 4" xfId="14665"/>
    <cellStyle name="Normal 10 2 5 3 2 4 2" xfId="14666"/>
    <cellStyle name="Normal 10 2 5 3 2 5" xfId="14667"/>
    <cellStyle name="Normal 10 2 5 3 3" xfId="14668"/>
    <cellStyle name="Normal 10 2 5 3 3 2" xfId="14669"/>
    <cellStyle name="Normal 10 2 5 3 3 2 2" xfId="14670"/>
    <cellStyle name="Normal 10 2 5 3 3 3" xfId="14671"/>
    <cellStyle name="Normal 10 2 5 3 4" xfId="14672"/>
    <cellStyle name="Normal 10 2 5 3 4 2" xfId="14673"/>
    <cellStyle name="Normal 10 2 5 3 4 2 2" xfId="14674"/>
    <cellStyle name="Normal 10 2 5 3 4 3" xfId="14675"/>
    <cellStyle name="Normal 10 2 5 3 5" xfId="14676"/>
    <cellStyle name="Normal 10 2 5 3 5 2" xfId="14677"/>
    <cellStyle name="Normal 10 2 5 3 6" xfId="14678"/>
    <cellStyle name="Normal 10 2 5 3 6 2" xfId="14679"/>
    <cellStyle name="Normal 10 2 5 3 7" xfId="14680"/>
    <cellStyle name="Normal 10 2 5 4" xfId="14681"/>
    <cellStyle name="Normal 10 2 5 4 2" xfId="14682"/>
    <cellStyle name="Normal 10 2 5 4 2 2" xfId="14683"/>
    <cellStyle name="Normal 10 2 5 4 2 2 2" xfId="14684"/>
    <cellStyle name="Normal 10 2 5 4 2 2 2 2" xfId="14685"/>
    <cellStyle name="Normal 10 2 5 4 2 2 3" xfId="14686"/>
    <cellStyle name="Normal 10 2 5 4 2 3" xfId="14687"/>
    <cellStyle name="Normal 10 2 5 4 2 3 2" xfId="14688"/>
    <cellStyle name="Normal 10 2 5 4 2 3 2 2" xfId="14689"/>
    <cellStyle name="Normal 10 2 5 4 2 3 3" xfId="14690"/>
    <cellStyle name="Normal 10 2 5 4 2 4" xfId="14691"/>
    <cellStyle name="Normal 10 2 5 4 2 4 2" xfId="14692"/>
    <cellStyle name="Normal 10 2 5 4 2 5" xfId="14693"/>
    <cellStyle name="Normal 10 2 5 4 3" xfId="14694"/>
    <cellStyle name="Normal 10 2 5 4 3 2" xfId="14695"/>
    <cellStyle name="Normal 10 2 5 4 3 2 2" xfId="14696"/>
    <cellStyle name="Normal 10 2 5 4 3 3" xfId="14697"/>
    <cellStyle name="Normal 10 2 5 4 4" xfId="14698"/>
    <cellStyle name="Normal 10 2 5 4 4 2" xfId="14699"/>
    <cellStyle name="Normal 10 2 5 4 4 2 2" xfId="14700"/>
    <cellStyle name="Normal 10 2 5 4 4 3" xfId="14701"/>
    <cellStyle name="Normal 10 2 5 4 5" xfId="14702"/>
    <cellStyle name="Normal 10 2 5 4 5 2" xfId="14703"/>
    <cellStyle name="Normal 10 2 5 4 6" xfId="14704"/>
    <cellStyle name="Normal 10 2 5 4 6 2" xfId="14705"/>
    <cellStyle name="Normal 10 2 5 4 7" xfId="14706"/>
    <cellStyle name="Normal 10 2 5 5" xfId="14707"/>
    <cellStyle name="Normal 10 2 5 5 2" xfId="14708"/>
    <cellStyle name="Normal 10 2 5 5 2 2" xfId="14709"/>
    <cellStyle name="Normal 10 2 5 5 2 2 2" xfId="14710"/>
    <cellStyle name="Normal 10 2 5 5 2 3" xfId="14711"/>
    <cellStyle name="Normal 10 2 5 5 3" xfId="14712"/>
    <cellStyle name="Normal 10 2 5 5 3 2" xfId="14713"/>
    <cellStyle name="Normal 10 2 5 5 3 2 2" xfId="14714"/>
    <cellStyle name="Normal 10 2 5 5 3 3" xfId="14715"/>
    <cellStyle name="Normal 10 2 5 5 4" xfId="14716"/>
    <cellStyle name="Normal 10 2 5 5 4 2" xfId="14717"/>
    <cellStyle name="Normal 10 2 5 5 5" xfId="14718"/>
    <cellStyle name="Normal 10 2 5 6" xfId="14719"/>
    <cellStyle name="Normal 10 2 5 6 2" xfId="14720"/>
    <cellStyle name="Normal 10 2 5 6 2 2" xfId="14721"/>
    <cellStyle name="Normal 10 2 5 6 2 2 2" xfId="14722"/>
    <cellStyle name="Normal 10 2 5 6 2 3" xfId="14723"/>
    <cellStyle name="Normal 10 2 5 6 3" xfId="14724"/>
    <cellStyle name="Normal 10 2 5 6 3 2" xfId="14725"/>
    <cellStyle name="Normal 10 2 5 6 4" xfId="14726"/>
    <cellStyle name="Normal 10 2 5 7" xfId="14727"/>
    <cellStyle name="Normal 10 2 5 7 2" xfId="14728"/>
    <cellStyle name="Normal 10 2 5 7 2 2" xfId="14729"/>
    <cellStyle name="Normal 10 2 5 7 3" xfId="14730"/>
    <cellStyle name="Normal 10 2 5 8" xfId="14731"/>
    <cellStyle name="Normal 10 2 5 8 2" xfId="14732"/>
    <cellStyle name="Normal 10 2 5 8 2 2" xfId="14733"/>
    <cellStyle name="Normal 10 2 5 8 3" xfId="14734"/>
    <cellStyle name="Normal 10 2 5 9" xfId="14735"/>
    <cellStyle name="Normal 10 2 5 9 2" xfId="14736"/>
    <cellStyle name="Normal 10 2 6" xfId="14737"/>
    <cellStyle name="Normal 10 2 6 10" xfId="14738"/>
    <cellStyle name="Normal 10 2 6 10 2" xfId="14739"/>
    <cellStyle name="Normal 10 2 6 11" xfId="14740"/>
    <cellStyle name="Normal 10 2 6 2" xfId="14741"/>
    <cellStyle name="Normal 10 2 6 2 2" xfId="14742"/>
    <cellStyle name="Normal 10 2 6 2 2 2" xfId="14743"/>
    <cellStyle name="Normal 10 2 6 2 2 2 2" xfId="14744"/>
    <cellStyle name="Normal 10 2 6 2 2 2 2 2" xfId="14745"/>
    <cellStyle name="Normal 10 2 6 2 2 2 2 2 2" xfId="14746"/>
    <cellStyle name="Normal 10 2 6 2 2 2 2 3" xfId="14747"/>
    <cellStyle name="Normal 10 2 6 2 2 2 3" xfId="14748"/>
    <cellStyle name="Normal 10 2 6 2 2 2 3 2" xfId="14749"/>
    <cellStyle name="Normal 10 2 6 2 2 2 3 2 2" xfId="14750"/>
    <cellStyle name="Normal 10 2 6 2 2 2 3 3" xfId="14751"/>
    <cellStyle name="Normal 10 2 6 2 2 2 4" xfId="14752"/>
    <cellStyle name="Normal 10 2 6 2 2 2 4 2" xfId="14753"/>
    <cellStyle name="Normal 10 2 6 2 2 2 5" xfId="14754"/>
    <cellStyle name="Normal 10 2 6 2 2 3" xfId="14755"/>
    <cellStyle name="Normal 10 2 6 2 2 3 2" xfId="14756"/>
    <cellStyle name="Normal 10 2 6 2 2 3 2 2" xfId="14757"/>
    <cellStyle name="Normal 10 2 6 2 2 3 3" xfId="14758"/>
    <cellStyle name="Normal 10 2 6 2 2 4" xfId="14759"/>
    <cellStyle name="Normal 10 2 6 2 2 4 2" xfId="14760"/>
    <cellStyle name="Normal 10 2 6 2 2 4 2 2" xfId="14761"/>
    <cellStyle name="Normal 10 2 6 2 2 4 3" xfId="14762"/>
    <cellStyle name="Normal 10 2 6 2 2 5" xfId="14763"/>
    <cellStyle name="Normal 10 2 6 2 2 5 2" xfId="14764"/>
    <cellStyle name="Normal 10 2 6 2 2 6" xfId="14765"/>
    <cellStyle name="Normal 10 2 6 2 2 6 2" xfId="14766"/>
    <cellStyle name="Normal 10 2 6 2 2 7" xfId="14767"/>
    <cellStyle name="Normal 10 2 6 2 3" xfId="14768"/>
    <cellStyle name="Normal 10 2 6 2 3 2" xfId="14769"/>
    <cellStyle name="Normal 10 2 6 2 3 2 2" xfId="14770"/>
    <cellStyle name="Normal 10 2 6 2 3 2 2 2" xfId="14771"/>
    <cellStyle name="Normal 10 2 6 2 3 2 3" xfId="14772"/>
    <cellStyle name="Normal 10 2 6 2 3 3" xfId="14773"/>
    <cellStyle name="Normal 10 2 6 2 3 3 2" xfId="14774"/>
    <cellStyle name="Normal 10 2 6 2 3 3 2 2" xfId="14775"/>
    <cellStyle name="Normal 10 2 6 2 3 3 3" xfId="14776"/>
    <cellStyle name="Normal 10 2 6 2 3 4" xfId="14777"/>
    <cellStyle name="Normal 10 2 6 2 3 4 2" xfId="14778"/>
    <cellStyle name="Normal 10 2 6 2 3 5" xfId="14779"/>
    <cellStyle name="Normal 10 2 6 2 4" xfId="14780"/>
    <cellStyle name="Normal 10 2 6 2 4 2" xfId="14781"/>
    <cellStyle name="Normal 10 2 6 2 4 2 2" xfId="14782"/>
    <cellStyle name="Normal 10 2 6 2 4 3" xfId="14783"/>
    <cellStyle name="Normal 10 2 6 2 5" xfId="14784"/>
    <cellStyle name="Normal 10 2 6 2 5 2" xfId="14785"/>
    <cellStyle name="Normal 10 2 6 2 5 2 2" xfId="14786"/>
    <cellStyle name="Normal 10 2 6 2 5 3" xfId="14787"/>
    <cellStyle name="Normal 10 2 6 2 6" xfId="14788"/>
    <cellStyle name="Normal 10 2 6 2 6 2" xfId="14789"/>
    <cellStyle name="Normal 10 2 6 2 7" xfId="14790"/>
    <cellStyle name="Normal 10 2 6 2 7 2" xfId="14791"/>
    <cellStyle name="Normal 10 2 6 2 8" xfId="14792"/>
    <cellStyle name="Normal 10 2 6 3" xfId="14793"/>
    <cellStyle name="Normal 10 2 6 3 2" xfId="14794"/>
    <cellStyle name="Normal 10 2 6 3 2 2" xfId="14795"/>
    <cellStyle name="Normal 10 2 6 3 2 2 2" xfId="14796"/>
    <cellStyle name="Normal 10 2 6 3 2 2 2 2" xfId="14797"/>
    <cellStyle name="Normal 10 2 6 3 2 2 3" xfId="14798"/>
    <cellStyle name="Normal 10 2 6 3 2 3" xfId="14799"/>
    <cellStyle name="Normal 10 2 6 3 2 3 2" xfId="14800"/>
    <cellStyle name="Normal 10 2 6 3 2 3 2 2" xfId="14801"/>
    <cellStyle name="Normal 10 2 6 3 2 3 3" xfId="14802"/>
    <cellStyle name="Normal 10 2 6 3 2 4" xfId="14803"/>
    <cellStyle name="Normal 10 2 6 3 2 4 2" xfId="14804"/>
    <cellStyle name="Normal 10 2 6 3 2 5" xfId="14805"/>
    <cellStyle name="Normal 10 2 6 3 3" xfId="14806"/>
    <cellStyle name="Normal 10 2 6 3 3 2" xfId="14807"/>
    <cellStyle name="Normal 10 2 6 3 3 2 2" xfId="14808"/>
    <cellStyle name="Normal 10 2 6 3 3 3" xfId="14809"/>
    <cellStyle name="Normal 10 2 6 3 4" xfId="14810"/>
    <cellStyle name="Normal 10 2 6 3 4 2" xfId="14811"/>
    <cellStyle name="Normal 10 2 6 3 4 2 2" xfId="14812"/>
    <cellStyle name="Normal 10 2 6 3 4 3" xfId="14813"/>
    <cellStyle name="Normal 10 2 6 3 5" xfId="14814"/>
    <cellStyle name="Normal 10 2 6 3 5 2" xfId="14815"/>
    <cellStyle name="Normal 10 2 6 3 6" xfId="14816"/>
    <cellStyle name="Normal 10 2 6 3 6 2" xfId="14817"/>
    <cellStyle name="Normal 10 2 6 3 7" xfId="14818"/>
    <cellStyle name="Normal 10 2 6 4" xfId="14819"/>
    <cellStyle name="Normal 10 2 6 4 2" xfId="14820"/>
    <cellStyle name="Normal 10 2 6 4 2 2" xfId="14821"/>
    <cellStyle name="Normal 10 2 6 4 2 2 2" xfId="14822"/>
    <cellStyle name="Normal 10 2 6 4 2 2 2 2" xfId="14823"/>
    <cellStyle name="Normal 10 2 6 4 2 2 3" xfId="14824"/>
    <cellStyle name="Normal 10 2 6 4 2 3" xfId="14825"/>
    <cellStyle name="Normal 10 2 6 4 2 3 2" xfId="14826"/>
    <cellStyle name="Normal 10 2 6 4 2 3 2 2" xfId="14827"/>
    <cellStyle name="Normal 10 2 6 4 2 3 3" xfId="14828"/>
    <cellStyle name="Normal 10 2 6 4 2 4" xfId="14829"/>
    <cellStyle name="Normal 10 2 6 4 2 4 2" xfId="14830"/>
    <cellStyle name="Normal 10 2 6 4 2 5" xfId="14831"/>
    <cellStyle name="Normal 10 2 6 4 3" xfId="14832"/>
    <cellStyle name="Normal 10 2 6 4 3 2" xfId="14833"/>
    <cellStyle name="Normal 10 2 6 4 3 2 2" xfId="14834"/>
    <cellStyle name="Normal 10 2 6 4 3 3" xfId="14835"/>
    <cellStyle name="Normal 10 2 6 4 4" xfId="14836"/>
    <cellStyle name="Normal 10 2 6 4 4 2" xfId="14837"/>
    <cellStyle name="Normal 10 2 6 4 4 2 2" xfId="14838"/>
    <cellStyle name="Normal 10 2 6 4 4 3" xfId="14839"/>
    <cellStyle name="Normal 10 2 6 4 5" xfId="14840"/>
    <cellStyle name="Normal 10 2 6 4 5 2" xfId="14841"/>
    <cellStyle name="Normal 10 2 6 4 6" xfId="14842"/>
    <cellStyle name="Normal 10 2 6 4 6 2" xfId="14843"/>
    <cellStyle name="Normal 10 2 6 4 7" xfId="14844"/>
    <cellStyle name="Normal 10 2 6 5" xfId="14845"/>
    <cellStyle name="Normal 10 2 6 5 2" xfId="14846"/>
    <cellStyle name="Normal 10 2 6 5 2 2" xfId="14847"/>
    <cellStyle name="Normal 10 2 6 5 2 2 2" xfId="14848"/>
    <cellStyle name="Normal 10 2 6 5 2 3" xfId="14849"/>
    <cellStyle name="Normal 10 2 6 5 3" xfId="14850"/>
    <cellStyle name="Normal 10 2 6 5 3 2" xfId="14851"/>
    <cellStyle name="Normal 10 2 6 5 3 2 2" xfId="14852"/>
    <cellStyle name="Normal 10 2 6 5 3 3" xfId="14853"/>
    <cellStyle name="Normal 10 2 6 5 4" xfId="14854"/>
    <cellStyle name="Normal 10 2 6 5 4 2" xfId="14855"/>
    <cellStyle name="Normal 10 2 6 5 5" xfId="14856"/>
    <cellStyle name="Normal 10 2 6 6" xfId="14857"/>
    <cellStyle name="Normal 10 2 6 6 2" xfId="14858"/>
    <cellStyle name="Normal 10 2 6 6 2 2" xfId="14859"/>
    <cellStyle name="Normal 10 2 6 6 2 2 2" xfId="14860"/>
    <cellStyle name="Normal 10 2 6 6 2 3" xfId="14861"/>
    <cellStyle name="Normal 10 2 6 6 3" xfId="14862"/>
    <cellStyle name="Normal 10 2 6 6 3 2" xfId="14863"/>
    <cellStyle name="Normal 10 2 6 6 4" xfId="14864"/>
    <cellStyle name="Normal 10 2 6 7" xfId="14865"/>
    <cellStyle name="Normal 10 2 6 7 2" xfId="14866"/>
    <cellStyle name="Normal 10 2 6 7 2 2" xfId="14867"/>
    <cellStyle name="Normal 10 2 6 7 3" xfId="14868"/>
    <cellStyle name="Normal 10 2 6 8" xfId="14869"/>
    <cellStyle name="Normal 10 2 6 8 2" xfId="14870"/>
    <cellStyle name="Normal 10 2 6 8 2 2" xfId="14871"/>
    <cellStyle name="Normal 10 2 6 8 3" xfId="14872"/>
    <cellStyle name="Normal 10 2 6 9" xfId="14873"/>
    <cellStyle name="Normal 10 2 6 9 2" xfId="14874"/>
    <cellStyle name="Normal 10 2 7" xfId="14875"/>
    <cellStyle name="Normal 10 2 7 10" xfId="14876"/>
    <cellStyle name="Normal 10 2 7 10 2" xfId="14877"/>
    <cellStyle name="Normal 10 2 7 11" xfId="14878"/>
    <cellStyle name="Normal 10 2 7 2" xfId="14879"/>
    <cellStyle name="Normal 10 2 7 2 2" xfId="14880"/>
    <cellStyle name="Normal 10 2 7 2 2 2" xfId="14881"/>
    <cellStyle name="Normal 10 2 7 2 2 2 2" xfId="14882"/>
    <cellStyle name="Normal 10 2 7 2 2 2 2 2" xfId="14883"/>
    <cellStyle name="Normal 10 2 7 2 2 2 2 2 2" xfId="14884"/>
    <cellStyle name="Normal 10 2 7 2 2 2 2 3" xfId="14885"/>
    <cellStyle name="Normal 10 2 7 2 2 2 3" xfId="14886"/>
    <cellStyle name="Normal 10 2 7 2 2 2 3 2" xfId="14887"/>
    <cellStyle name="Normal 10 2 7 2 2 2 3 2 2" xfId="14888"/>
    <cellStyle name="Normal 10 2 7 2 2 2 3 3" xfId="14889"/>
    <cellStyle name="Normal 10 2 7 2 2 2 4" xfId="14890"/>
    <cellStyle name="Normal 10 2 7 2 2 2 4 2" xfId="14891"/>
    <cellStyle name="Normal 10 2 7 2 2 2 5" xfId="14892"/>
    <cellStyle name="Normal 10 2 7 2 2 3" xfId="14893"/>
    <cellStyle name="Normal 10 2 7 2 2 3 2" xfId="14894"/>
    <cellStyle name="Normal 10 2 7 2 2 3 2 2" xfId="14895"/>
    <cellStyle name="Normal 10 2 7 2 2 3 3" xfId="14896"/>
    <cellStyle name="Normal 10 2 7 2 2 4" xfId="14897"/>
    <cellStyle name="Normal 10 2 7 2 2 4 2" xfId="14898"/>
    <cellStyle name="Normal 10 2 7 2 2 4 2 2" xfId="14899"/>
    <cellStyle name="Normal 10 2 7 2 2 4 3" xfId="14900"/>
    <cellStyle name="Normal 10 2 7 2 2 5" xfId="14901"/>
    <cellStyle name="Normal 10 2 7 2 2 5 2" xfId="14902"/>
    <cellStyle name="Normal 10 2 7 2 2 6" xfId="14903"/>
    <cellStyle name="Normal 10 2 7 2 2 6 2" xfId="14904"/>
    <cellStyle name="Normal 10 2 7 2 2 7" xfId="14905"/>
    <cellStyle name="Normal 10 2 7 2 3" xfId="14906"/>
    <cellStyle name="Normal 10 2 7 2 3 2" xfId="14907"/>
    <cellStyle name="Normal 10 2 7 2 3 2 2" xfId="14908"/>
    <cellStyle name="Normal 10 2 7 2 3 2 2 2" xfId="14909"/>
    <cellStyle name="Normal 10 2 7 2 3 2 3" xfId="14910"/>
    <cellStyle name="Normal 10 2 7 2 3 3" xfId="14911"/>
    <cellStyle name="Normal 10 2 7 2 3 3 2" xfId="14912"/>
    <cellStyle name="Normal 10 2 7 2 3 3 2 2" xfId="14913"/>
    <cellStyle name="Normal 10 2 7 2 3 3 3" xfId="14914"/>
    <cellStyle name="Normal 10 2 7 2 3 4" xfId="14915"/>
    <cellStyle name="Normal 10 2 7 2 3 4 2" xfId="14916"/>
    <cellStyle name="Normal 10 2 7 2 3 5" xfId="14917"/>
    <cellStyle name="Normal 10 2 7 2 4" xfId="14918"/>
    <cellStyle name="Normal 10 2 7 2 4 2" xfId="14919"/>
    <cellStyle name="Normal 10 2 7 2 4 2 2" xfId="14920"/>
    <cellStyle name="Normal 10 2 7 2 4 3" xfId="14921"/>
    <cellStyle name="Normal 10 2 7 2 5" xfId="14922"/>
    <cellStyle name="Normal 10 2 7 2 5 2" xfId="14923"/>
    <cellStyle name="Normal 10 2 7 2 5 2 2" xfId="14924"/>
    <cellStyle name="Normal 10 2 7 2 5 3" xfId="14925"/>
    <cellStyle name="Normal 10 2 7 2 6" xfId="14926"/>
    <cellStyle name="Normal 10 2 7 2 6 2" xfId="14927"/>
    <cellStyle name="Normal 10 2 7 2 7" xfId="14928"/>
    <cellStyle name="Normal 10 2 7 2 7 2" xfId="14929"/>
    <cellStyle name="Normal 10 2 7 2 8" xfId="14930"/>
    <cellStyle name="Normal 10 2 7 3" xfId="14931"/>
    <cellStyle name="Normal 10 2 7 3 2" xfId="14932"/>
    <cellStyle name="Normal 10 2 7 3 2 2" xfId="14933"/>
    <cellStyle name="Normal 10 2 7 3 2 2 2" xfId="14934"/>
    <cellStyle name="Normal 10 2 7 3 2 2 2 2" xfId="14935"/>
    <cellStyle name="Normal 10 2 7 3 2 2 3" xfId="14936"/>
    <cellStyle name="Normal 10 2 7 3 2 3" xfId="14937"/>
    <cellStyle name="Normal 10 2 7 3 2 3 2" xfId="14938"/>
    <cellStyle name="Normal 10 2 7 3 2 3 2 2" xfId="14939"/>
    <cellStyle name="Normal 10 2 7 3 2 3 3" xfId="14940"/>
    <cellStyle name="Normal 10 2 7 3 2 4" xfId="14941"/>
    <cellStyle name="Normal 10 2 7 3 2 4 2" xfId="14942"/>
    <cellStyle name="Normal 10 2 7 3 2 5" xfId="14943"/>
    <cellStyle name="Normal 10 2 7 3 3" xfId="14944"/>
    <cellStyle name="Normal 10 2 7 3 3 2" xfId="14945"/>
    <cellStyle name="Normal 10 2 7 3 3 2 2" xfId="14946"/>
    <cellStyle name="Normal 10 2 7 3 3 3" xfId="14947"/>
    <cellStyle name="Normal 10 2 7 3 4" xfId="14948"/>
    <cellStyle name="Normal 10 2 7 3 4 2" xfId="14949"/>
    <cellStyle name="Normal 10 2 7 3 4 2 2" xfId="14950"/>
    <cellStyle name="Normal 10 2 7 3 4 3" xfId="14951"/>
    <cellStyle name="Normal 10 2 7 3 5" xfId="14952"/>
    <cellStyle name="Normal 10 2 7 3 5 2" xfId="14953"/>
    <cellStyle name="Normal 10 2 7 3 6" xfId="14954"/>
    <cellStyle name="Normal 10 2 7 3 6 2" xfId="14955"/>
    <cellStyle name="Normal 10 2 7 3 7" xfId="14956"/>
    <cellStyle name="Normal 10 2 7 4" xfId="14957"/>
    <cellStyle name="Normal 10 2 7 4 2" xfId="14958"/>
    <cellStyle name="Normal 10 2 7 4 2 2" xfId="14959"/>
    <cellStyle name="Normal 10 2 7 4 2 2 2" xfId="14960"/>
    <cellStyle name="Normal 10 2 7 4 2 2 2 2" xfId="14961"/>
    <cellStyle name="Normal 10 2 7 4 2 2 3" xfId="14962"/>
    <cellStyle name="Normal 10 2 7 4 2 3" xfId="14963"/>
    <cellStyle name="Normal 10 2 7 4 2 3 2" xfId="14964"/>
    <cellStyle name="Normal 10 2 7 4 2 3 2 2" xfId="14965"/>
    <cellStyle name="Normal 10 2 7 4 2 3 3" xfId="14966"/>
    <cellStyle name="Normal 10 2 7 4 2 4" xfId="14967"/>
    <cellStyle name="Normal 10 2 7 4 2 4 2" xfId="14968"/>
    <cellStyle name="Normal 10 2 7 4 2 5" xfId="14969"/>
    <cellStyle name="Normal 10 2 7 4 3" xfId="14970"/>
    <cellStyle name="Normal 10 2 7 4 3 2" xfId="14971"/>
    <cellStyle name="Normal 10 2 7 4 3 2 2" xfId="14972"/>
    <cellStyle name="Normal 10 2 7 4 3 3" xfId="14973"/>
    <cellStyle name="Normal 10 2 7 4 4" xfId="14974"/>
    <cellStyle name="Normal 10 2 7 4 4 2" xfId="14975"/>
    <cellStyle name="Normal 10 2 7 4 4 2 2" xfId="14976"/>
    <cellStyle name="Normal 10 2 7 4 4 3" xfId="14977"/>
    <cellStyle name="Normal 10 2 7 4 5" xfId="14978"/>
    <cellStyle name="Normal 10 2 7 4 5 2" xfId="14979"/>
    <cellStyle name="Normal 10 2 7 4 6" xfId="14980"/>
    <cellStyle name="Normal 10 2 7 4 6 2" xfId="14981"/>
    <cellStyle name="Normal 10 2 7 4 7" xfId="14982"/>
    <cellStyle name="Normal 10 2 7 5" xfId="14983"/>
    <cellStyle name="Normal 10 2 7 5 2" xfId="14984"/>
    <cellStyle name="Normal 10 2 7 5 2 2" xfId="14985"/>
    <cellStyle name="Normal 10 2 7 5 2 2 2" xfId="14986"/>
    <cellStyle name="Normal 10 2 7 5 2 3" xfId="14987"/>
    <cellStyle name="Normal 10 2 7 5 3" xfId="14988"/>
    <cellStyle name="Normal 10 2 7 5 3 2" xfId="14989"/>
    <cellStyle name="Normal 10 2 7 5 3 2 2" xfId="14990"/>
    <cellStyle name="Normal 10 2 7 5 3 3" xfId="14991"/>
    <cellStyle name="Normal 10 2 7 5 4" xfId="14992"/>
    <cellStyle name="Normal 10 2 7 5 4 2" xfId="14993"/>
    <cellStyle name="Normal 10 2 7 5 5" xfId="14994"/>
    <cellStyle name="Normal 10 2 7 6" xfId="14995"/>
    <cellStyle name="Normal 10 2 7 6 2" xfId="14996"/>
    <cellStyle name="Normal 10 2 7 6 2 2" xfId="14997"/>
    <cellStyle name="Normal 10 2 7 6 2 2 2" xfId="14998"/>
    <cellStyle name="Normal 10 2 7 6 2 3" xfId="14999"/>
    <cellStyle name="Normal 10 2 7 6 3" xfId="15000"/>
    <cellStyle name="Normal 10 2 7 6 3 2" xfId="15001"/>
    <cellStyle name="Normal 10 2 7 6 4" xfId="15002"/>
    <cellStyle name="Normal 10 2 7 7" xfId="15003"/>
    <cellStyle name="Normal 10 2 7 7 2" xfId="15004"/>
    <cellStyle name="Normal 10 2 7 7 2 2" xfId="15005"/>
    <cellStyle name="Normal 10 2 7 7 3" xfId="15006"/>
    <cellStyle name="Normal 10 2 7 8" xfId="15007"/>
    <cellStyle name="Normal 10 2 7 8 2" xfId="15008"/>
    <cellStyle name="Normal 10 2 7 8 2 2" xfId="15009"/>
    <cellStyle name="Normal 10 2 7 8 3" xfId="15010"/>
    <cellStyle name="Normal 10 2 7 9" xfId="15011"/>
    <cellStyle name="Normal 10 2 7 9 2" xfId="15012"/>
    <cellStyle name="Normal 10 2 8" xfId="15013"/>
    <cellStyle name="Normal 10 2 8 2" xfId="15014"/>
    <cellStyle name="Normal 10 2 8 2 2" xfId="15015"/>
    <cellStyle name="Normal 10 2 8 2 2 2" xfId="15016"/>
    <cellStyle name="Normal 10 2 8 2 2 2 2" xfId="15017"/>
    <cellStyle name="Normal 10 2 8 2 2 2 2 2" xfId="15018"/>
    <cellStyle name="Normal 10 2 8 2 2 2 3" xfId="15019"/>
    <cellStyle name="Normal 10 2 8 2 2 3" xfId="15020"/>
    <cellStyle name="Normal 10 2 8 2 2 3 2" xfId="15021"/>
    <cellStyle name="Normal 10 2 8 2 2 3 2 2" xfId="15022"/>
    <cellStyle name="Normal 10 2 8 2 2 3 3" xfId="15023"/>
    <cellStyle name="Normal 10 2 8 2 2 4" xfId="15024"/>
    <cellStyle name="Normal 10 2 8 2 2 4 2" xfId="15025"/>
    <cellStyle name="Normal 10 2 8 2 2 5" xfId="15026"/>
    <cellStyle name="Normal 10 2 8 2 3" xfId="15027"/>
    <cellStyle name="Normal 10 2 8 2 3 2" xfId="15028"/>
    <cellStyle name="Normal 10 2 8 2 3 2 2" xfId="15029"/>
    <cellStyle name="Normal 10 2 8 2 3 3" xfId="15030"/>
    <cellStyle name="Normal 10 2 8 2 4" xfId="15031"/>
    <cellStyle name="Normal 10 2 8 2 4 2" xfId="15032"/>
    <cellStyle name="Normal 10 2 8 2 4 2 2" xfId="15033"/>
    <cellStyle name="Normal 10 2 8 2 4 3" xfId="15034"/>
    <cellStyle name="Normal 10 2 8 2 5" xfId="15035"/>
    <cellStyle name="Normal 10 2 8 2 5 2" xfId="15036"/>
    <cellStyle name="Normal 10 2 8 2 6" xfId="15037"/>
    <cellStyle name="Normal 10 2 8 2 6 2" xfId="15038"/>
    <cellStyle name="Normal 10 2 8 2 7" xfId="15039"/>
    <cellStyle name="Normal 10 2 8 3" xfId="15040"/>
    <cellStyle name="Normal 10 2 8 3 2" xfId="15041"/>
    <cellStyle name="Normal 10 2 8 3 2 2" xfId="15042"/>
    <cellStyle name="Normal 10 2 8 3 2 2 2" xfId="15043"/>
    <cellStyle name="Normal 10 2 8 3 2 3" xfId="15044"/>
    <cellStyle name="Normal 10 2 8 3 3" xfId="15045"/>
    <cellStyle name="Normal 10 2 8 3 3 2" xfId="15046"/>
    <cellStyle name="Normal 10 2 8 3 3 2 2" xfId="15047"/>
    <cellStyle name="Normal 10 2 8 3 3 3" xfId="15048"/>
    <cellStyle name="Normal 10 2 8 3 4" xfId="15049"/>
    <cellStyle name="Normal 10 2 8 3 4 2" xfId="15050"/>
    <cellStyle name="Normal 10 2 8 3 5" xfId="15051"/>
    <cellStyle name="Normal 10 2 8 4" xfId="15052"/>
    <cellStyle name="Normal 10 2 8 4 2" xfId="15053"/>
    <cellStyle name="Normal 10 2 8 4 2 2" xfId="15054"/>
    <cellStyle name="Normal 10 2 8 4 3" xfId="15055"/>
    <cellStyle name="Normal 10 2 8 5" xfId="15056"/>
    <cellStyle name="Normal 10 2 8 5 2" xfId="15057"/>
    <cellStyle name="Normal 10 2 8 5 2 2" xfId="15058"/>
    <cellStyle name="Normal 10 2 8 5 3" xfId="15059"/>
    <cellStyle name="Normal 10 2 8 6" xfId="15060"/>
    <cellStyle name="Normal 10 2 8 6 2" xfId="15061"/>
    <cellStyle name="Normal 10 2 8 7" xfId="15062"/>
    <cellStyle name="Normal 10 2 8 7 2" xfId="15063"/>
    <cellStyle name="Normal 10 2 8 8" xfId="15064"/>
    <cellStyle name="Normal 10 2 9" xfId="15065"/>
    <cellStyle name="Normal 10 2 9 2" xfId="15066"/>
    <cellStyle name="Normal 10 2 9 2 2" xfId="15067"/>
    <cellStyle name="Normal 10 2 9 2 2 2" xfId="15068"/>
    <cellStyle name="Normal 10 2 9 2 2 2 2" xfId="15069"/>
    <cellStyle name="Normal 10 2 9 2 2 3" xfId="15070"/>
    <cellStyle name="Normal 10 2 9 2 3" xfId="15071"/>
    <cellStyle name="Normal 10 2 9 2 3 2" xfId="15072"/>
    <cellStyle name="Normal 10 2 9 2 3 2 2" xfId="15073"/>
    <cellStyle name="Normal 10 2 9 2 3 3" xfId="15074"/>
    <cellStyle name="Normal 10 2 9 2 4" xfId="15075"/>
    <cellStyle name="Normal 10 2 9 2 4 2" xfId="15076"/>
    <cellStyle name="Normal 10 2 9 2 5" xfId="15077"/>
    <cellStyle name="Normal 10 2 9 3" xfId="15078"/>
    <cellStyle name="Normal 10 2 9 3 2" xfId="15079"/>
    <cellStyle name="Normal 10 2 9 3 2 2" xfId="15080"/>
    <cellStyle name="Normal 10 2 9 3 3" xfId="15081"/>
    <cellStyle name="Normal 10 2 9 4" xfId="15082"/>
    <cellStyle name="Normal 10 2 9 4 2" xfId="15083"/>
    <cellStyle name="Normal 10 2 9 4 2 2" xfId="15084"/>
    <cellStyle name="Normal 10 2 9 4 3" xfId="15085"/>
    <cellStyle name="Normal 10 2 9 5" xfId="15086"/>
    <cellStyle name="Normal 10 2 9 5 2" xfId="15087"/>
    <cellStyle name="Normal 10 2 9 6" xfId="15088"/>
    <cellStyle name="Normal 10 2 9 6 2" xfId="15089"/>
    <cellStyle name="Normal 10 2 9 7" xfId="15090"/>
    <cellStyle name="Normal 10 3" xfId="15091"/>
    <cellStyle name="Normal 10 3 10" xfId="15092"/>
    <cellStyle name="Normal 10 3 10 2" xfId="15093"/>
    <cellStyle name="Normal 10 3 10 2 2" xfId="15094"/>
    <cellStyle name="Normal 10 3 10 2 2 2" xfId="15095"/>
    <cellStyle name="Normal 10 3 10 2 3" xfId="15096"/>
    <cellStyle name="Normal 10 3 10 3" xfId="15097"/>
    <cellStyle name="Normal 10 3 10 3 2" xfId="15098"/>
    <cellStyle name="Normal 10 3 10 3 2 2" xfId="15099"/>
    <cellStyle name="Normal 10 3 10 3 3" xfId="15100"/>
    <cellStyle name="Normal 10 3 10 4" xfId="15101"/>
    <cellStyle name="Normal 10 3 10 4 2" xfId="15102"/>
    <cellStyle name="Normal 10 3 10 5" xfId="15103"/>
    <cellStyle name="Normal 10 3 11" xfId="15104"/>
    <cellStyle name="Normal 10 3 11 2" xfId="15105"/>
    <cellStyle name="Normal 10 3 11 2 2" xfId="15106"/>
    <cellStyle name="Normal 10 3 11 2 2 2" xfId="15107"/>
    <cellStyle name="Normal 10 3 11 2 3" xfId="15108"/>
    <cellStyle name="Normal 10 3 11 3" xfId="15109"/>
    <cellStyle name="Normal 10 3 11 3 2" xfId="15110"/>
    <cellStyle name="Normal 10 3 11 4" xfId="15111"/>
    <cellStyle name="Normal 10 3 12" xfId="15112"/>
    <cellStyle name="Normal 10 3 12 2" xfId="15113"/>
    <cellStyle name="Normal 10 3 12 2 2" xfId="15114"/>
    <cellStyle name="Normal 10 3 12 2 2 2" xfId="15115"/>
    <cellStyle name="Normal 10 3 12 2 3" xfId="15116"/>
    <cellStyle name="Normal 10 3 12 3" xfId="15117"/>
    <cellStyle name="Normal 10 3 12 3 2" xfId="15118"/>
    <cellStyle name="Normal 10 3 12 4" xfId="15119"/>
    <cellStyle name="Normal 10 3 13" xfId="15120"/>
    <cellStyle name="Normal 10 3 13 2" xfId="15121"/>
    <cellStyle name="Normal 10 3 13 2 2" xfId="15122"/>
    <cellStyle name="Normal 10 3 13 3" xfId="15123"/>
    <cellStyle name="Normal 10 3 14" xfId="15124"/>
    <cellStyle name="Normal 10 3 14 2" xfId="15125"/>
    <cellStyle name="Normal 10 3 15" xfId="15126"/>
    <cellStyle name="Normal 10 3 15 2" xfId="15127"/>
    <cellStyle name="Normal 10 3 16" xfId="15128"/>
    <cellStyle name="Normal 10 3 2" xfId="15129"/>
    <cellStyle name="Normal 10 3 2 10" xfId="15130"/>
    <cellStyle name="Normal 10 3 2 10 2" xfId="15131"/>
    <cellStyle name="Normal 10 3 2 10 2 2" xfId="15132"/>
    <cellStyle name="Normal 10 3 2 10 2 2 2" xfId="15133"/>
    <cellStyle name="Normal 10 3 2 10 2 3" xfId="15134"/>
    <cellStyle name="Normal 10 3 2 10 3" xfId="15135"/>
    <cellStyle name="Normal 10 3 2 10 3 2" xfId="15136"/>
    <cellStyle name="Normal 10 3 2 10 4" xfId="15137"/>
    <cellStyle name="Normal 10 3 2 11" xfId="15138"/>
    <cellStyle name="Normal 10 3 2 11 2" xfId="15139"/>
    <cellStyle name="Normal 10 3 2 11 2 2" xfId="15140"/>
    <cellStyle name="Normal 10 3 2 11 2 2 2" xfId="15141"/>
    <cellStyle name="Normal 10 3 2 11 2 3" xfId="15142"/>
    <cellStyle name="Normal 10 3 2 11 3" xfId="15143"/>
    <cellStyle name="Normal 10 3 2 11 3 2" xfId="15144"/>
    <cellStyle name="Normal 10 3 2 11 4" xfId="15145"/>
    <cellStyle name="Normal 10 3 2 12" xfId="15146"/>
    <cellStyle name="Normal 10 3 2 12 2" xfId="15147"/>
    <cellStyle name="Normal 10 3 2 12 2 2" xfId="15148"/>
    <cellStyle name="Normal 10 3 2 12 3" xfId="15149"/>
    <cellStyle name="Normal 10 3 2 13" xfId="15150"/>
    <cellStyle name="Normal 10 3 2 13 2" xfId="15151"/>
    <cellStyle name="Normal 10 3 2 14" xfId="15152"/>
    <cellStyle name="Normal 10 3 2 14 2" xfId="15153"/>
    <cellStyle name="Normal 10 3 2 15" xfId="15154"/>
    <cellStyle name="Normal 10 3 2 2" xfId="15155"/>
    <cellStyle name="Normal 10 3 2 2 10" xfId="15156"/>
    <cellStyle name="Normal 10 3 2 2 10 2" xfId="15157"/>
    <cellStyle name="Normal 10 3 2 2 11" xfId="15158"/>
    <cellStyle name="Normal 10 3 2 2 11 2" xfId="15159"/>
    <cellStyle name="Normal 10 3 2 2 12" xfId="15160"/>
    <cellStyle name="Normal 10 3 2 2 2" xfId="15161"/>
    <cellStyle name="Normal 10 3 2 2 2 10" xfId="15162"/>
    <cellStyle name="Normal 10 3 2 2 2 10 2" xfId="15163"/>
    <cellStyle name="Normal 10 3 2 2 2 11" xfId="15164"/>
    <cellStyle name="Normal 10 3 2 2 2 2" xfId="15165"/>
    <cellStyle name="Normal 10 3 2 2 2 2 2" xfId="15166"/>
    <cellStyle name="Normal 10 3 2 2 2 2 2 2" xfId="15167"/>
    <cellStyle name="Normal 10 3 2 2 2 2 2 2 2" xfId="15168"/>
    <cellStyle name="Normal 10 3 2 2 2 2 2 2 2 2" xfId="15169"/>
    <cellStyle name="Normal 10 3 2 2 2 2 2 2 2 2 2" xfId="15170"/>
    <cellStyle name="Normal 10 3 2 2 2 2 2 2 2 3" xfId="15171"/>
    <cellStyle name="Normal 10 3 2 2 2 2 2 2 3" xfId="15172"/>
    <cellStyle name="Normal 10 3 2 2 2 2 2 2 3 2" xfId="15173"/>
    <cellStyle name="Normal 10 3 2 2 2 2 2 2 3 2 2" xfId="15174"/>
    <cellStyle name="Normal 10 3 2 2 2 2 2 2 3 3" xfId="15175"/>
    <cellStyle name="Normal 10 3 2 2 2 2 2 2 4" xfId="15176"/>
    <cellStyle name="Normal 10 3 2 2 2 2 2 2 4 2" xfId="15177"/>
    <cellStyle name="Normal 10 3 2 2 2 2 2 2 5" xfId="15178"/>
    <cellStyle name="Normal 10 3 2 2 2 2 2 3" xfId="15179"/>
    <cellStyle name="Normal 10 3 2 2 2 2 2 3 2" xfId="15180"/>
    <cellStyle name="Normal 10 3 2 2 2 2 2 3 2 2" xfId="15181"/>
    <cellStyle name="Normal 10 3 2 2 2 2 2 3 3" xfId="15182"/>
    <cellStyle name="Normal 10 3 2 2 2 2 2 4" xfId="15183"/>
    <cellStyle name="Normal 10 3 2 2 2 2 2 4 2" xfId="15184"/>
    <cellStyle name="Normal 10 3 2 2 2 2 2 4 2 2" xfId="15185"/>
    <cellStyle name="Normal 10 3 2 2 2 2 2 4 3" xfId="15186"/>
    <cellStyle name="Normal 10 3 2 2 2 2 2 5" xfId="15187"/>
    <cellStyle name="Normal 10 3 2 2 2 2 2 5 2" xfId="15188"/>
    <cellStyle name="Normal 10 3 2 2 2 2 2 6" xfId="15189"/>
    <cellStyle name="Normal 10 3 2 2 2 2 2 6 2" xfId="15190"/>
    <cellStyle name="Normal 10 3 2 2 2 2 2 7" xfId="15191"/>
    <cellStyle name="Normal 10 3 2 2 2 2 3" xfId="15192"/>
    <cellStyle name="Normal 10 3 2 2 2 2 3 2" xfId="15193"/>
    <cellStyle name="Normal 10 3 2 2 2 2 3 2 2" xfId="15194"/>
    <cellStyle name="Normal 10 3 2 2 2 2 3 2 2 2" xfId="15195"/>
    <cellStyle name="Normal 10 3 2 2 2 2 3 2 3" xfId="15196"/>
    <cellStyle name="Normal 10 3 2 2 2 2 3 3" xfId="15197"/>
    <cellStyle name="Normal 10 3 2 2 2 2 3 3 2" xfId="15198"/>
    <cellStyle name="Normal 10 3 2 2 2 2 3 3 2 2" xfId="15199"/>
    <cellStyle name="Normal 10 3 2 2 2 2 3 3 3" xfId="15200"/>
    <cellStyle name="Normal 10 3 2 2 2 2 3 4" xfId="15201"/>
    <cellStyle name="Normal 10 3 2 2 2 2 3 4 2" xfId="15202"/>
    <cellStyle name="Normal 10 3 2 2 2 2 3 5" xfId="15203"/>
    <cellStyle name="Normal 10 3 2 2 2 2 4" xfId="15204"/>
    <cellStyle name="Normal 10 3 2 2 2 2 4 2" xfId="15205"/>
    <cellStyle name="Normal 10 3 2 2 2 2 4 2 2" xfId="15206"/>
    <cellStyle name="Normal 10 3 2 2 2 2 4 3" xfId="15207"/>
    <cellStyle name="Normal 10 3 2 2 2 2 5" xfId="15208"/>
    <cellStyle name="Normal 10 3 2 2 2 2 5 2" xfId="15209"/>
    <cellStyle name="Normal 10 3 2 2 2 2 5 2 2" xfId="15210"/>
    <cellStyle name="Normal 10 3 2 2 2 2 5 3" xfId="15211"/>
    <cellStyle name="Normal 10 3 2 2 2 2 6" xfId="15212"/>
    <cellStyle name="Normal 10 3 2 2 2 2 6 2" xfId="15213"/>
    <cellStyle name="Normal 10 3 2 2 2 2 7" xfId="15214"/>
    <cellStyle name="Normal 10 3 2 2 2 2 7 2" xfId="15215"/>
    <cellStyle name="Normal 10 3 2 2 2 2 8" xfId="15216"/>
    <cellStyle name="Normal 10 3 2 2 2 3" xfId="15217"/>
    <cellStyle name="Normal 10 3 2 2 2 3 2" xfId="15218"/>
    <cellStyle name="Normal 10 3 2 2 2 3 2 2" xfId="15219"/>
    <cellStyle name="Normal 10 3 2 2 2 3 2 2 2" xfId="15220"/>
    <cellStyle name="Normal 10 3 2 2 2 3 2 2 2 2" xfId="15221"/>
    <cellStyle name="Normal 10 3 2 2 2 3 2 2 3" xfId="15222"/>
    <cellStyle name="Normal 10 3 2 2 2 3 2 3" xfId="15223"/>
    <cellStyle name="Normal 10 3 2 2 2 3 2 3 2" xfId="15224"/>
    <cellStyle name="Normal 10 3 2 2 2 3 2 3 2 2" xfId="15225"/>
    <cellStyle name="Normal 10 3 2 2 2 3 2 3 3" xfId="15226"/>
    <cellStyle name="Normal 10 3 2 2 2 3 2 4" xfId="15227"/>
    <cellStyle name="Normal 10 3 2 2 2 3 2 4 2" xfId="15228"/>
    <cellStyle name="Normal 10 3 2 2 2 3 2 5" xfId="15229"/>
    <cellStyle name="Normal 10 3 2 2 2 3 3" xfId="15230"/>
    <cellStyle name="Normal 10 3 2 2 2 3 3 2" xfId="15231"/>
    <cellStyle name="Normal 10 3 2 2 2 3 3 2 2" xfId="15232"/>
    <cellStyle name="Normal 10 3 2 2 2 3 3 3" xfId="15233"/>
    <cellStyle name="Normal 10 3 2 2 2 3 4" xfId="15234"/>
    <cellStyle name="Normal 10 3 2 2 2 3 4 2" xfId="15235"/>
    <cellStyle name="Normal 10 3 2 2 2 3 4 2 2" xfId="15236"/>
    <cellStyle name="Normal 10 3 2 2 2 3 4 3" xfId="15237"/>
    <cellStyle name="Normal 10 3 2 2 2 3 5" xfId="15238"/>
    <cellStyle name="Normal 10 3 2 2 2 3 5 2" xfId="15239"/>
    <cellStyle name="Normal 10 3 2 2 2 3 6" xfId="15240"/>
    <cellStyle name="Normal 10 3 2 2 2 3 6 2" xfId="15241"/>
    <cellStyle name="Normal 10 3 2 2 2 3 7" xfId="15242"/>
    <cellStyle name="Normal 10 3 2 2 2 4" xfId="15243"/>
    <cellStyle name="Normal 10 3 2 2 2 4 2" xfId="15244"/>
    <cellStyle name="Normal 10 3 2 2 2 4 2 2" xfId="15245"/>
    <cellStyle name="Normal 10 3 2 2 2 4 2 2 2" xfId="15246"/>
    <cellStyle name="Normal 10 3 2 2 2 4 2 2 2 2" xfId="15247"/>
    <cellStyle name="Normal 10 3 2 2 2 4 2 2 3" xfId="15248"/>
    <cellStyle name="Normal 10 3 2 2 2 4 2 3" xfId="15249"/>
    <cellStyle name="Normal 10 3 2 2 2 4 2 3 2" xfId="15250"/>
    <cellStyle name="Normal 10 3 2 2 2 4 2 3 2 2" xfId="15251"/>
    <cellStyle name="Normal 10 3 2 2 2 4 2 3 3" xfId="15252"/>
    <cellStyle name="Normal 10 3 2 2 2 4 2 4" xfId="15253"/>
    <cellStyle name="Normal 10 3 2 2 2 4 2 4 2" xfId="15254"/>
    <cellStyle name="Normal 10 3 2 2 2 4 2 5" xfId="15255"/>
    <cellStyle name="Normal 10 3 2 2 2 4 3" xfId="15256"/>
    <cellStyle name="Normal 10 3 2 2 2 4 3 2" xfId="15257"/>
    <cellStyle name="Normal 10 3 2 2 2 4 3 2 2" xfId="15258"/>
    <cellStyle name="Normal 10 3 2 2 2 4 3 3" xfId="15259"/>
    <cellStyle name="Normal 10 3 2 2 2 4 4" xfId="15260"/>
    <cellStyle name="Normal 10 3 2 2 2 4 4 2" xfId="15261"/>
    <cellStyle name="Normal 10 3 2 2 2 4 4 2 2" xfId="15262"/>
    <cellStyle name="Normal 10 3 2 2 2 4 4 3" xfId="15263"/>
    <cellStyle name="Normal 10 3 2 2 2 4 5" xfId="15264"/>
    <cellStyle name="Normal 10 3 2 2 2 4 5 2" xfId="15265"/>
    <cellStyle name="Normal 10 3 2 2 2 4 6" xfId="15266"/>
    <cellStyle name="Normal 10 3 2 2 2 4 6 2" xfId="15267"/>
    <cellStyle name="Normal 10 3 2 2 2 4 7" xfId="15268"/>
    <cellStyle name="Normal 10 3 2 2 2 5" xfId="15269"/>
    <cellStyle name="Normal 10 3 2 2 2 5 2" xfId="15270"/>
    <cellStyle name="Normal 10 3 2 2 2 5 2 2" xfId="15271"/>
    <cellStyle name="Normal 10 3 2 2 2 5 2 2 2" xfId="15272"/>
    <cellStyle name="Normal 10 3 2 2 2 5 2 3" xfId="15273"/>
    <cellStyle name="Normal 10 3 2 2 2 5 3" xfId="15274"/>
    <cellStyle name="Normal 10 3 2 2 2 5 3 2" xfId="15275"/>
    <cellStyle name="Normal 10 3 2 2 2 5 3 2 2" xfId="15276"/>
    <cellStyle name="Normal 10 3 2 2 2 5 3 3" xfId="15277"/>
    <cellStyle name="Normal 10 3 2 2 2 5 4" xfId="15278"/>
    <cellStyle name="Normal 10 3 2 2 2 5 4 2" xfId="15279"/>
    <cellStyle name="Normal 10 3 2 2 2 5 5" xfId="15280"/>
    <cellStyle name="Normal 10 3 2 2 2 6" xfId="15281"/>
    <cellStyle name="Normal 10 3 2 2 2 6 2" xfId="15282"/>
    <cellStyle name="Normal 10 3 2 2 2 6 2 2" xfId="15283"/>
    <cellStyle name="Normal 10 3 2 2 2 6 2 2 2" xfId="15284"/>
    <cellStyle name="Normal 10 3 2 2 2 6 2 3" xfId="15285"/>
    <cellStyle name="Normal 10 3 2 2 2 6 3" xfId="15286"/>
    <cellStyle name="Normal 10 3 2 2 2 6 3 2" xfId="15287"/>
    <cellStyle name="Normal 10 3 2 2 2 6 4" xfId="15288"/>
    <cellStyle name="Normal 10 3 2 2 2 7" xfId="15289"/>
    <cellStyle name="Normal 10 3 2 2 2 7 2" xfId="15290"/>
    <cellStyle name="Normal 10 3 2 2 2 7 2 2" xfId="15291"/>
    <cellStyle name="Normal 10 3 2 2 2 7 3" xfId="15292"/>
    <cellStyle name="Normal 10 3 2 2 2 8" xfId="15293"/>
    <cellStyle name="Normal 10 3 2 2 2 8 2" xfId="15294"/>
    <cellStyle name="Normal 10 3 2 2 2 8 2 2" xfId="15295"/>
    <cellStyle name="Normal 10 3 2 2 2 8 3" xfId="15296"/>
    <cellStyle name="Normal 10 3 2 2 2 9" xfId="15297"/>
    <cellStyle name="Normal 10 3 2 2 2 9 2" xfId="15298"/>
    <cellStyle name="Normal 10 3 2 2 3" xfId="15299"/>
    <cellStyle name="Normal 10 3 2 2 3 2" xfId="15300"/>
    <cellStyle name="Normal 10 3 2 2 3 2 2" xfId="15301"/>
    <cellStyle name="Normal 10 3 2 2 3 2 2 2" xfId="15302"/>
    <cellStyle name="Normal 10 3 2 2 3 2 2 2 2" xfId="15303"/>
    <cellStyle name="Normal 10 3 2 2 3 2 2 2 2 2" xfId="15304"/>
    <cellStyle name="Normal 10 3 2 2 3 2 2 2 3" xfId="15305"/>
    <cellStyle name="Normal 10 3 2 2 3 2 2 3" xfId="15306"/>
    <cellStyle name="Normal 10 3 2 2 3 2 2 3 2" xfId="15307"/>
    <cellStyle name="Normal 10 3 2 2 3 2 2 3 2 2" xfId="15308"/>
    <cellStyle name="Normal 10 3 2 2 3 2 2 3 3" xfId="15309"/>
    <cellStyle name="Normal 10 3 2 2 3 2 2 4" xfId="15310"/>
    <cellStyle name="Normal 10 3 2 2 3 2 2 4 2" xfId="15311"/>
    <cellStyle name="Normal 10 3 2 2 3 2 2 5" xfId="15312"/>
    <cellStyle name="Normal 10 3 2 2 3 2 3" xfId="15313"/>
    <cellStyle name="Normal 10 3 2 2 3 2 3 2" xfId="15314"/>
    <cellStyle name="Normal 10 3 2 2 3 2 3 2 2" xfId="15315"/>
    <cellStyle name="Normal 10 3 2 2 3 2 3 3" xfId="15316"/>
    <cellStyle name="Normal 10 3 2 2 3 2 4" xfId="15317"/>
    <cellStyle name="Normal 10 3 2 2 3 2 4 2" xfId="15318"/>
    <cellStyle name="Normal 10 3 2 2 3 2 4 2 2" xfId="15319"/>
    <cellStyle name="Normal 10 3 2 2 3 2 4 3" xfId="15320"/>
    <cellStyle name="Normal 10 3 2 2 3 2 5" xfId="15321"/>
    <cellStyle name="Normal 10 3 2 2 3 2 5 2" xfId="15322"/>
    <cellStyle name="Normal 10 3 2 2 3 2 6" xfId="15323"/>
    <cellStyle name="Normal 10 3 2 2 3 2 6 2" xfId="15324"/>
    <cellStyle name="Normal 10 3 2 2 3 2 7" xfId="15325"/>
    <cellStyle name="Normal 10 3 2 2 3 3" xfId="15326"/>
    <cellStyle name="Normal 10 3 2 2 3 3 2" xfId="15327"/>
    <cellStyle name="Normal 10 3 2 2 3 3 2 2" xfId="15328"/>
    <cellStyle name="Normal 10 3 2 2 3 3 2 2 2" xfId="15329"/>
    <cellStyle name="Normal 10 3 2 2 3 3 2 3" xfId="15330"/>
    <cellStyle name="Normal 10 3 2 2 3 3 3" xfId="15331"/>
    <cellStyle name="Normal 10 3 2 2 3 3 3 2" xfId="15332"/>
    <cellStyle name="Normal 10 3 2 2 3 3 3 2 2" xfId="15333"/>
    <cellStyle name="Normal 10 3 2 2 3 3 3 3" xfId="15334"/>
    <cellStyle name="Normal 10 3 2 2 3 3 4" xfId="15335"/>
    <cellStyle name="Normal 10 3 2 2 3 3 4 2" xfId="15336"/>
    <cellStyle name="Normal 10 3 2 2 3 3 5" xfId="15337"/>
    <cellStyle name="Normal 10 3 2 2 3 4" xfId="15338"/>
    <cellStyle name="Normal 10 3 2 2 3 4 2" xfId="15339"/>
    <cellStyle name="Normal 10 3 2 2 3 4 2 2" xfId="15340"/>
    <cellStyle name="Normal 10 3 2 2 3 4 3" xfId="15341"/>
    <cellStyle name="Normal 10 3 2 2 3 5" xfId="15342"/>
    <cellStyle name="Normal 10 3 2 2 3 5 2" xfId="15343"/>
    <cellStyle name="Normal 10 3 2 2 3 5 2 2" xfId="15344"/>
    <cellStyle name="Normal 10 3 2 2 3 5 3" xfId="15345"/>
    <cellStyle name="Normal 10 3 2 2 3 6" xfId="15346"/>
    <cellStyle name="Normal 10 3 2 2 3 6 2" xfId="15347"/>
    <cellStyle name="Normal 10 3 2 2 3 7" xfId="15348"/>
    <cellStyle name="Normal 10 3 2 2 3 7 2" xfId="15349"/>
    <cellStyle name="Normal 10 3 2 2 3 8" xfId="15350"/>
    <cellStyle name="Normal 10 3 2 2 4" xfId="15351"/>
    <cellStyle name="Normal 10 3 2 2 4 2" xfId="15352"/>
    <cellStyle name="Normal 10 3 2 2 4 2 2" xfId="15353"/>
    <cellStyle name="Normal 10 3 2 2 4 2 2 2" xfId="15354"/>
    <cellStyle name="Normal 10 3 2 2 4 2 2 2 2" xfId="15355"/>
    <cellStyle name="Normal 10 3 2 2 4 2 2 3" xfId="15356"/>
    <cellStyle name="Normal 10 3 2 2 4 2 3" xfId="15357"/>
    <cellStyle name="Normal 10 3 2 2 4 2 3 2" xfId="15358"/>
    <cellStyle name="Normal 10 3 2 2 4 2 3 2 2" xfId="15359"/>
    <cellStyle name="Normal 10 3 2 2 4 2 3 3" xfId="15360"/>
    <cellStyle name="Normal 10 3 2 2 4 2 4" xfId="15361"/>
    <cellStyle name="Normal 10 3 2 2 4 2 4 2" xfId="15362"/>
    <cellStyle name="Normal 10 3 2 2 4 2 5" xfId="15363"/>
    <cellStyle name="Normal 10 3 2 2 4 3" xfId="15364"/>
    <cellStyle name="Normal 10 3 2 2 4 3 2" xfId="15365"/>
    <cellStyle name="Normal 10 3 2 2 4 3 2 2" xfId="15366"/>
    <cellStyle name="Normal 10 3 2 2 4 3 3" xfId="15367"/>
    <cellStyle name="Normal 10 3 2 2 4 4" xfId="15368"/>
    <cellStyle name="Normal 10 3 2 2 4 4 2" xfId="15369"/>
    <cellStyle name="Normal 10 3 2 2 4 4 2 2" xfId="15370"/>
    <cellStyle name="Normal 10 3 2 2 4 4 3" xfId="15371"/>
    <cellStyle name="Normal 10 3 2 2 4 5" xfId="15372"/>
    <cellStyle name="Normal 10 3 2 2 4 5 2" xfId="15373"/>
    <cellStyle name="Normal 10 3 2 2 4 6" xfId="15374"/>
    <cellStyle name="Normal 10 3 2 2 4 6 2" xfId="15375"/>
    <cellStyle name="Normal 10 3 2 2 4 7" xfId="15376"/>
    <cellStyle name="Normal 10 3 2 2 5" xfId="15377"/>
    <cellStyle name="Normal 10 3 2 2 5 2" xfId="15378"/>
    <cellStyle name="Normal 10 3 2 2 5 2 2" xfId="15379"/>
    <cellStyle name="Normal 10 3 2 2 5 2 2 2" xfId="15380"/>
    <cellStyle name="Normal 10 3 2 2 5 2 2 2 2" xfId="15381"/>
    <cellStyle name="Normal 10 3 2 2 5 2 2 3" xfId="15382"/>
    <cellStyle name="Normal 10 3 2 2 5 2 3" xfId="15383"/>
    <cellStyle name="Normal 10 3 2 2 5 2 3 2" xfId="15384"/>
    <cellStyle name="Normal 10 3 2 2 5 2 3 2 2" xfId="15385"/>
    <cellStyle name="Normal 10 3 2 2 5 2 3 3" xfId="15386"/>
    <cellStyle name="Normal 10 3 2 2 5 2 4" xfId="15387"/>
    <cellStyle name="Normal 10 3 2 2 5 2 4 2" xfId="15388"/>
    <cellStyle name="Normal 10 3 2 2 5 2 5" xfId="15389"/>
    <cellStyle name="Normal 10 3 2 2 5 3" xfId="15390"/>
    <cellStyle name="Normal 10 3 2 2 5 3 2" xfId="15391"/>
    <cellStyle name="Normal 10 3 2 2 5 3 2 2" xfId="15392"/>
    <cellStyle name="Normal 10 3 2 2 5 3 3" xfId="15393"/>
    <cellStyle name="Normal 10 3 2 2 5 4" xfId="15394"/>
    <cellStyle name="Normal 10 3 2 2 5 4 2" xfId="15395"/>
    <cellStyle name="Normal 10 3 2 2 5 4 2 2" xfId="15396"/>
    <cellStyle name="Normal 10 3 2 2 5 4 3" xfId="15397"/>
    <cellStyle name="Normal 10 3 2 2 5 5" xfId="15398"/>
    <cellStyle name="Normal 10 3 2 2 5 5 2" xfId="15399"/>
    <cellStyle name="Normal 10 3 2 2 5 6" xfId="15400"/>
    <cellStyle name="Normal 10 3 2 2 5 6 2" xfId="15401"/>
    <cellStyle name="Normal 10 3 2 2 5 7" xfId="15402"/>
    <cellStyle name="Normal 10 3 2 2 6" xfId="15403"/>
    <cellStyle name="Normal 10 3 2 2 6 2" xfId="15404"/>
    <cellStyle name="Normal 10 3 2 2 6 2 2" xfId="15405"/>
    <cellStyle name="Normal 10 3 2 2 6 2 2 2" xfId="15406"/>
    <cellStyle name="Normal 10 3 2 2 6 2 3" xfId="15407"/>
    <cellStyle name="Normal 10 3 2 2 6 3" xfId="15408"/>
    <cellStyle name="Normal 10 3 2 2 6 3 2" xfId="15409"/>
    <cellStyle name="Normal 10 3 2 2 6 3 2 2" xfId="15410"/>
    <cellStyle name="Normal 10 3 2 2 6 3 3" xfId="15411"/>
    <cellStyle name="Normal 10 3 2 2 6 4" xfId="15412"/>
    <cellStyle name="Normal 10 3 2 2 6 4 2" xfId="15413"/>
    <cellStyle name="Normal 10 3 2 2 6 5" xfId="15414"/>
    <cellStyle name="Normal 10 3 2 2 7" xfId="15415"/>
    <cellStyle name="Normal 10 3 2 2 7 2" xfId="15416"/>
    <cellStyle name="Normal 10 3 2 2 7 2 2" xfId="15417"/>
    <cellStyle name="Normal 10 3 2 2 7 2 2 2" xfId="15418"/>
    <cellStyle name="Normal 10 3 2 2 7 2 3" xfId="15419"/>
    <cellStyle name="Normal 10 3 2 2 7 3" xfId="15420"/>
    <cellStyle name="Normal 10 3 2 2 7 3 2" xfId="15421"/>
    <cellStyle name="Normal 10 3 2 2 7 4" xfId="15422"/>
    <cellStyle name="Normal 10 3 2 2 8" xfId="15423"/>
    <cellStyle name="Normal 10 3 2 2 8 2" xfId="15424"/>
    <cellStyle name="Normal 10 3 2 2 8 2 2" xfId="15425"/>
    <cellStyle name="Normal 10 3 2 2 8 3" xfId="15426"/>
    <cellStyle name="Normal 10 3 2 2 9" xfId="15427"/>
    <cellStyle name="Normal 10 3 2 2 9 2" xfId="15428"/>
    <cellStyle name="Normal 10 3 2 2 9 2 2" xfId="15429"/>
    <cellStyle name="Normal 10 3 2 2 9 3" xfId="15430"/>
    <cellStyle name="Normal 10 3 2 3" xfId="15431"/>
    <cellStyle name="Normal 10 3 2 3 10" xfId="15432"/>
    <cellStyle name="Normal 10 3 2 3 10 2" xfId="15433"/>
    <cellStyle name="Normal 10 3 2 3 11" xfId="15434"/>
    <cellStyle name="Normal 10 3 2 3 2" xfId="15435"/>
    <cellStyle name="Normal 10 3 2 3 2 2" xfId="15436"/>
    <cellStyle name="Normal 10 3 2 3 2 2 2" xfId="15437"/>
    <cellStyle name="Normal 10 3 2 3 2 2 2 2" xfId="15438"/>
    <cellStyle name="Normal 10 3 2 3 2 2 2 2 2" xfId="15439"/>
    <cellStyle name="Normal 10 3 2 3 2 2 2 2 2 2" xfId="15440"/>
    <cellStyle name="Normal 10 3 2 3 2 2 2 2 3" xfId="15441"/>
    <cellStyle name="Normal 10 3 2 3 2 2 2 3" xfId="15442"/>
    <cellStyle name="Normal 10 3 2 3 2 2 2 3 2" xfId="15443"/>
    <cellStyle name="Normal 10 3 2 3 2 2 2 3 2 2" xfId="15444"/>
    <cellStyle name="Normal 10 3 2 3 2 2 2 3 3" xfId="15445"/>
    <cellStyle name="Normal 10 3 2 3 2 2 2 4" xfId="15446"/>
    <cellStyle name="Normal 10 3 2 3 2 2 2 4 2" xfId="15447"/>
    <cellStyle name="Normal 10 3 2 3 2 2 2 5" xfId="15448"/>
    <cellStyle name="Normal 10 3 2 3 2 2 3" xfId="15449"/>
    <cellStyle name="Normal 10 3 2 3 2 2 3 2" xfId="15450"/>
    <cellStyle name="Normal 10 3 2 3 2 2 3 2 2" xfId="15451"/>
    <cellStyle name="Normal 10 3 2 3 2 2 3 3" xfId="15452"/>
    <cellStyle name="Normal 10 3 2 3 2 2 4" xfId="15453"/>
    <cellStyle name="Normal 10 3 2 3 2 2 4 2" xfId="15454"/>
    <cellStyle name="Normal 10 3 2 3 2 2 4 2 2" xfId="15455"/>
    <cellStyle name="Normal 10 3 2 3 2 2 4 3" xfId="15456"/>
    <cellStyle name="Normal 10 3 2 3 2 2 5" xfId="15457"/>
    <cellStyle name="Normal 10 3 2 3 2 2 5 2" xfId="15458"/>
    <cellStyle name="Normal 10 3 2 3 2 2 6" xfId="15459"/>
    <cellStyle name="Normal 10 3 2 3 2 2 6 2" xfId="15460"/>
    <cellStyle name="Normal 10 3 2 3 2 2 7" xfId="15461"/>
    <cellStyle name="Normal 10 3 2 3 2 3" xfId="15462"/>
    <cellStyle name="Normal 10 3 2 3 2 3 2" xfId="15463"/>
    <cellStyle name="Normal 10 3 2 3 2 3 2 2" xfId="15464"/>
    <cellStyle name="Normal 10 3 2 3 2 3 2 2 2" xfId="15465"/>
    <cellStyle name="Normal 10 3 2 3 2 3 2 3" xfId="15466"/>
    <cellStyle name="Normal 10 3 2 3 2 3 3" xfId="15467"/>
    <cellStyle name="Normal 10 3 2 3 2 3 3 2" xfId="15468"/>
    <cellStyle name="Normal 10 3 2 3 2 3 3 2 2" xfId="15469"/>
    <cellStyle name="Normal 10 3 2 3 2 3 3 3" xfId="15470"/>
    <cellStyle name="Normal 10 3 2 3 2 3 4" xfId="15471"/>
    <cellStyle name="Normal 10 3 2 3 2 3 4 2" xfId="15472"/>
    <cellStyle name="Normal 10 3 2 3 2 3 5" xfId="15473"/>
    <cellStyle name="Normal 10 3 2 3 2 4" xfId="15474"/>
    <cellStyle name="Normal 10 3 2 3 2 4 2" xfId="15475"/>
    <cellStyle name="Normal 10 3 2 3 2 4 2 2" xfId="15476"/>
    <cellStyle name="Normal 10 3 2 3 2 4 3" xfId="15477"/>
    <cellStyle name="Normal 10 3 2 3 2 5" xfId="15478"/>
    <cellStyle name="Normal 10 3 2 3 2 5 2" xfId="15479"/>
    <cellStyle name="Normal 10 3 2 3 2 5 2 2" xfId="15480"/>
    <cellStyle name="Normal 10 3 2 3 2 5 3" xfId="15481"/>
    <cellStyle name="Normal 10 3 2 3 2 6" xfId="15482"/>
    <cellStyle name="Normal 10 3 2 3 2 6 2" xfId="15483"/>
    <cellStyle name="Normal 10 3 2 3 2 7" xfId="15484"/>
    <cellStyle name="Normal 10 3 2 3 2 7 2" xfId="15485"/>
    <cellStyle name="Normal 10 3 2 3 2 8" xfId="15486"/>
    <cellStyle name="Normal 10 3 2 3 3" xfId="15487"/>
    <cellStyle name="Normal 10 3 2 3 3 2" xfId="15488"/>
    <cellStyle name="Normal 10 3 2 3 3 2 2" xfId="15489"/>
    <cellStyle name="Normal 10 3 2 3 3 2 2 2" xfId="15490"/>
    <cellStyle name="Normal 10 3 2 3 3 2 2 2 2" xfId="15491"/>
    <cellStyle name="Normal 10 3 2 3 3 2 2 3" xfId="15492"/>
    <cellStyle name="Normal 10 3 2 3 3 2 3" xfId="15493"/>
    <cellStyle name="Normal 10 3 2 3 3 2 3 2" xfId="15494"/>
    <cellStyle name="Normal 10 3 2 3 3 2 3 2 2" xfId="15495"/>
    <cellStyle name="Normal 10 3 2 3 3 2 3 3" xfId="15496"/>
    <cellStyle name="Normal 10 3 2 3 3 2 4" xfId="15497"/>
    <cellStyle name="Normal 10 3 2 3 3 2 4 2" xfId="15498"/>
    <cellStyle name="Normal 10 3 2 3 3 2 5" xfId="15499"/>
    <cellStyle name="Normal 10 3 2 3 3 3" xfId="15500"/>
    <cellStyle name="Normal 10 3 2 3 3 3 2" xfId="15501"/>
    <cellStyle name="Normal 10 3 2 3 3 3 2 2" xfId="15502"/>
    <cellStyle name="Normal 10 3 2 3 3 3 3" xfId="15503"/>
    <cellStyle name="Normal 10 3 2 3 3 4" xfId="15504"/>
    <cellStyle name="Normal 10 3 2 3 3 4 2" xfId="15505"/>
    <cellStyle name="Normal 10 3 2 3 3 4 2 2" xfId="15506"/>
    <cellStyle name="Normal 10 3 2 3 3 4 3" xfId="15507"/>
    <cellStyle name="Normal 10 3 2 3 3 5" xfId="15508"/>
    <cellStyle name="Normal 10 3 2 3 3 5 2" xfId="15509"/>
    <cellStyle name="Normal 10 3 2 3 3 6" xfId="15510"/>
    <cellStyle name="Normal 10 3 2 3 3 6 2" xfId="15511"/>
    <cellStyle name="Normal 10 3 2 3 3 7" xfId="15512"/>
    <cellStyle name="Normal 10 3 2 3 4" xfId="15513"/>
    <cellStyle name="Normal 10 3 2 3 4 2" xfId="15514"/>
    <cellStyle name="Normal 10 3 2 3 4 2 2" xfId="15515"/>
    <cellStyle name="Normal 10 3 2 3 4 2 2 2" xfId="15516"/>
    <cellStyle name="Normal 10 3 2 3 4 2 2 2 2" xfId="15517"/>
    <cellStyle name="Normal 10 3 2 3 4 2 2 3" xfId="15518"/>
    <cellStyle name="Normal 10 3 2 3 4 2 3" xfId="15519"/>
    <cellStyle name="Normal 10 3 2 3 4 2 3 2" xfId="15520"/>
    <cellStyle name="Normal 10 3 2 3 4 2 3 2 2" xfId="15521"/>
    <cellStyle name="Normal 10 3 2 3 4 2 3 3" xfId="15522"/>
    <cellStyle name="Normal 10 3 2 3 4 2 4" xfId="15523"/>
    <cellStyle name="Normal 10 3 2 3 4 2 4 2" xfId="15524"/>
    <cellStyle name="Normal 10 3 2 3 4 2 5" xfId="15525"/>
    <cellStyle name="Normal 10 3 2 3 4 3" xfId="15526"/>
    <cellStyle name="Normal 10 3 2 3 4 3 2" xfId="15527"/>
    <cellStyle name="Normal 10 3 2 3 4 3 2 2" xfId="15528"/>
    <cellStyle name="Normal 10 3 2 3 4 3 3" xfId="15529"/>
    <cellStyle name="Normal 10 3 2 3 4 4" xfId="15530"/>
    <cellStyle name="Normal 10 3 2 3 4 4 2" xfId="15531"/>
    <cellStyle name="Normal 10 3 2 3 4 4 2 2" xfId="15532"/>
    <cellStyle name="Normal 10 3 2 3 4 4 3" xfId="15533"/>
    <cellStyle name="Normal 10 3 2 3 4 5" xfId="15534"/>
    <cellStyle name="Normal 10 3 2 3 4 5 2" xfId="15535"/>
    <cellStyle name="Normal 10 3 2 3 4 6" xfId="15536"/>
    <cellStyle name="Normal 10 3 2 3 4 6 2" xfId="15537"/>
    <cellStyle name="Normal 10 3 2 3 4 7" xfId="15538"/>
    <cellStyle name="Normal 10 3 2 3 5" xfId="15539"/>
    <cellStyle name="Normal 10 3 2 3 5 2" xfId="15540"/>
    <cellStyle name="Normal 10 3 2 3 5 2 2" xfId="15541"/>
    <cellStyle name="Normal 10 3 2 3 5 2 2 2" xfId="15542"/>
    <cellStyle name="Normal 10 3 2 3 5 2 3" xfId="15543"/>
    <cellStyle name="Normal 10 3 2 3 5 3" xfId="15544"/>
    <cellStyle name="Normal 10 3 2 3 5 3 2" xfId="15545"/>
    <cellStyle name="Normal 10 3 2 3 5 3 2 2" xfId="15546"/>
    <cellStyle name="Normal 10 3 2 3 5 3 3" xfId="15547"/>
    <cellStyle name="Normal 10 3 2 3 5 4" xfId="15548"/>
    <cellStyle name="Normal 10 3 2 3 5 4 2" xfId="15549"/>
    <cellStyle name="Normal 10 3 2 3 5 5" xfId="15550"/>
    <cellStyle name="Normal 10 3 2 3 6" xfId="15551"/>
    <cellStyle name="Normal 10 3 2 3 6 2" xfId="15552"/>
    <cellStyle name="Normal 10 3 2 3 6 2 2" xfId="15553"/>
    <cellStyle name="Normal 10 3 2 3 6 2 2 2" xfId="15554"/>
    <cellStyle name="Normal 10 3 2 3 6 2 3" xfId="15555"/>
    <cellStyle name="Normal 10 3 2 3 6 3" xfId="15556"/>
    <cellStyle name="Normal 10 3 2 3 6 3 2" xfId="15557"/>
    <cellStyle name="Normal 10 3 2 3 6 4" xfId="15558"/>
    <cellStyle name="Normal 10 3 2 3 7" xfId="15559"/>
    <cellStyle name="Normal 10 3 2 3 7 2" xfId="15560"/>
    <cellStyle name="Normal 10 3 2 3 7 2 2" xfId="15561"/>
    <cellStyle name="Normal 10 3 2 3 7 3" xfId="15562"/>
    <cellStyle name="Normal 10 3 2 3 8" xfId="15563"/>
    <cellStyle name="Normal 10 3 2 3 8 2" xfId="15564"/>
    <cellStyle name="Normal 10 3 2 3 8 2 2" xfId="15565"/>
    <cellStyle name="Normal 10 3 2 3 8 3" xfId="15566"/>
    <cellStyle name="Normal 10 3 2 3 9" xfId="15567"/>
    <cellStyle name="Normal 10 3 2 3 9 2" xfId="15568"/>
    <cellStyle name="Normal 10 3 2 4" xfId="15569"/>
    <cellStyle name="Normal 10 3 2 4 10" xfId="15570"/>
    <cellStyle name="Normal 10 3 2 4 10 2" xfId="15571"/>
    <cellStyle name="Normal 10 3 2 4 11" xfId="15572"/>
    <cellStyle name="Normal 10 3 2 4 2" xfId="15573"/>
    <cellStyle name="Normal 10 3 2 4 2 2" xfId="15574"/>
    <cellStyle name="Normal 10 3 2 4 2 2 2" xfId="15575"/>
    <cellStyle name="Normal 10 3 2 4 2 2 2 2" xfId="15576"/>
    <cellStyle name="Normal 10 3 2 4 2 2 2 2 2" xfId="15577"/>
    <cellStyle name="Normal 10 3 2 4 2 2 2 2 2 2" xfId="15578"/>
    <cellStyle name="Normal 10 3 2 4 2 2 2 2 3" xfId="15579"/>
    <cellStyle name="Normal 10 3 2 4 2 2 2 3" xfId="15580"/>
    <cellStyle name="Normal 10 3 2 4 2 2 2 3 2" xfId="15581"/>
    <cellStyle name="Normal 10 3 2 4 2 2 2 3 2 2" xfId="15582"/>
    <cellStyle name="Normal 10 3 2 4 2 2 2 3 3" xfId="15583"/>
    <cellStyle name="Normal 10 3 2 4 2 2 2 4" xfId="15584"/>
    <cellStyle name="Normal 10 3 2 4 2 2 2 4 2" xfId="15585"/>
    <cellStyle name="Normal 10 3 2 4 2 2 2 5" xfId="15586"/>
    <cellStyle name="Normal 10 3 2 4 2 2 3" xfId="15587"/>
    <cellStyle name="Normal 10 3 2 4 2 2 3 2" xfId="15588"/>
    <cellStyle name="Normal 10 3 2 4 2 2 3 2 2" xfId="15589"/>
    <cellStyle name="Normal 10 3 2 4 2 2 3 3" xfId="15590"/>
    <cellStyle name="Normal 10 3 2 4 2 2 4" xfId="15591"/>
    <cellStyle name="Normal 10 3 2 4 2 2 4 2" xfId="15592"/>
    <cellStyle name="Normal 10 3 2 4 2 2 4 2 2" xfId="15593"/>
    <cellStyle name="Normal 10 3 2 4 2 2 4 3" xfId="15594"/>
    <cellStyle name="Normal 10 3 2 4 2 2 5" xfId="15595"/>
    <cellStyle name="Normal 10 3 2 4 2 2 5 2" xfId="15596"/>
    <cellStyle name="Normal 10 3 2 4 2 2 6" xfId="15597"/>
    <cellStyle name="Normal 10 3 2 4 2 2 6 2" xfId="15598"/>
    <cellStyle name="Normal 10 3 2 4 2 2 7" xfId="15599"/>
    <cellStyle name="Normal 10 3 2 4 2 3" xfId="15600"/>
    <cellStyle name="Normal 10 3 2 4 2 3 2" xfId="15601"/>
    <cellStyle name="Normal 10 3 2 4 2 3 2 2" xfId="15602"/>
    <cellStyle name="Normal 10 3 2 4 2 3 2 2 2" xfId="15603"/>
    <cellStyle name="Normal 10 3 2 4 2 3 2 3" xfId="15604"/>
    <cellStyle name="Normal 10 3 2 4 2 3 3" xfId="15605"/>
    <cellStyle name="Normal 10 3 2 4 2 3 3 2" xfId="15606"/>
    <cellStyle name="Normal 10 3 2 4 2 3 3 2 2" xfId="15607"/>
    <cellStyle name="Normal 10 3 2 4 2 3 3 3" xfId="15608"/>
    <cellStyle name="Normal 10 3 2 4 2 3 4" xfId="15609"/>
    <cellStyle name="Normal 10 3 2 4 2 3 4 2" xfId="15610"/>
    <cellStyle name="Normal 10 3 2 4 2 3 5" xfId="15611"/>
    <cellStyle name="Normal 10 3 2 4 2 4" xfId="15612"/>
    <cellStyle name="Normal 10 3 2 4 2 4 2" xfId="15613"/>
    <cellStyle name="Normal 10 3 2 4 2 4 2 2" xfId="15614"/>
    <cellStyle name="Normal 10 3 2 4 2 4 3" xfId="15615"/>
    <cellStyle name="Normal 10 3 2 4 2 5" xfId="15616"/>
    <cellStyle name="Normal 10 3 2 4 2 5 2" xfId="15617"/>
    <cellStyle name="Normal 10 3 2 4 2 5 2 2" xfId="15618"/>
    <cellStyle name="Normal 10 3 2 4 2 5 3" xfId="15619"/>
    <cellStyle name="Normal 10 3 2 4 2 6" xfId="15620"/>
    <cellStyle name="Normal 10 3 2 4 2 6 2" xfId="15621"/>
    <cellStyle name="Normal 10 3 2 4 2 7" xfId="15622"/>
    <cellStyle name="Normal 10 3 2 4 2 7 2" xfId="15623"/>
    <cellStyle name="Normal 10 3 2 4 2 8" xfId="15624"/>
    <cellStyle name="Normal 10 3 2 4 3" xfId="15625"/>
    <cellStyle name="Normal 10 3 2 4 3 2" xfId="15626"/>
    <cellStyle name="Normal 10 3 2 4 3 2 2" xfId="15627"/>
    <cellStyle name="Normal 10 3 2 4 3 2 2 2" xfId="15628"/>
    <cellStyle name="Normal 10 3 2 4 3 2 2 2 2" xfId="15629"/>
    <cellStyle name="Normal 10 3 2 4 3 2 2 3" xfId="15630"/>
    <cellStyle name="Normal 10 3 2 4 3 2 3" xfId="15631"/>
    <cellStyle name="Normal 10 3 2 4 3 2 3 2" xfId="15632"/>
    <cellStyle name="Normal 10 3 2 4 3 2 3 2 2" xfId="15633"/>
    <cellStyle name="Normal 10 3 2 4 3 2 3 3" xfId="15634"/>
    <cellStyle name="Normal 10 3 2 4 3 2 4" xfId="15635"/>
    <cellStyle name="Normal 10 3 2 4 3 2 4 2" xfId="15636"/>
    <cellStyle name="Normal 10 3 2 4 3 2 5" xfId="15637"/>
    <cellStyle name="Normal 10 3 2 4 3 3" xfId="15638"/>
    <cellStyle name="Normal 10 3 2 4 3 3 2" xfId="15639"/>
    <cellStyle name="Normal 10 3 2 4 3 3 2 2" xfId="15640"/>
    <cellStyle name="Normal 10 3 2 4 3 3 3" xfId="15641"/>
    <cellStyle name="Normal 10 3 2 4 3 4" xfId="15642"/>
    <cellStyle name="Normal 10 3 2 4 3 4 2" xfId="15643"/>
    <cellStyle name="Normal 10 3 2 4 3 4 2 2" xfId="15644"/>
    <cellStyle name="Normal 10 3 2 4 3 4 3" xfId="15645"/>
    <cellStyle name="Normal 10 3 2 4 3 5" xfId="15646"/>
    <cellStyle name="Normal 10 3 2 4 3 5 2" xfId="15647"/>
    <cellStyle name="Normal 10 3 2 4 3 6" xfId="15648"/>
    <cellStyle name="Normal 10 3 2 4 3 6 2" xfId="15649"/>
    <cellStyle name="Normal 10 3 2 4 3 7" xfId="15650"/>
    <cellStyle name="Normal 10 3 2 4 4" xfId="15651"/>
    <cellStyle name="Normal 10 3 2 4 4 2" xfId="15652"/>
    <cellStyle name="Normal 10 3 2 4 4 2 2" xfId="15653"/>
    <cellStyle name="Normal 10 3 2 4 4 2 2 2" xfId="15654"/>
    <cellStyle name="Normal 10 3 2 4 4 2 2 2 2" xfId="15655"/>
    <cellStyle name="Normal 10 3 2 4 4 2 2 3" xfId="15656"/>
    <cellStyle name="Normal 10 3 2 4 4 2 3" xfId="15657"/>
    <cellStyle name="Normal 10 3 2 4 4 2 3 2" xfId="15658"/>
    <cellStyle name="Normal 10 3 2 4 4 2 3 2 2" xfId="15659"/>
    <cellStyle name="Normal 10 3 2 4 4 2 3 3" xfId="15660"/>
    <cellStyle name="Normal 10 3 2 4 4 2 4" xfId="15661"/>
    <cellStyle name="Normal 10 3 2 4 4 2 4 2" xfId="15662"/>
    <cellStyle name="Normal 10 3 2 4 4 2 5" xfId="15663"/>
    <cellStyle name="Normal 10 3 2 4 4 3" xfId="15664"/>
    <cellStyle name="Normal 10 3 2 4 4 3 2" xfId="15665"/>
    <cellStyle name="Normal 10 3 2 4 4 3 2 2" xfId="15666"/>
    <cellStyle name="Normal 10 3 2 4 4 3 3" xfId="15667"/>
    <cellStyle name="Normal 10 3 2 4 4 4" xfId="15668"/>
    <cellStyle name="Normal 10 3 2 4 4 4 2" xfId="15669"/>
    <cellStyle name="Normal 10 3 2 4 4 4 2 2" xfId="15670"/>
    <cellStyle name="Normal 10 3 2 4 4 4 3" xfId="15671"/>
    <cellStyle name="Normal 10 3 2 4 4 5" xfId="15672"/>
    <cellStyle name="Normal 10 3 2 4 4 5 2" xfId="15673"/>
    <cellStyle name="Normal 10 3 2 4 4 6" xfId="15674"/>
    <cellStyle name="Normal 10 3 2 4 4 6 2" xfId="15675"/>
    <cellStyle name="Normal 10 3 2 4 4 7" xfId="15676"/>
    <cellStyle name="Normal 10 3 2 4 5" xfId="15677"/>
    <cellStyle name="Normal 10 3 2 4 5 2" xfId="15678"/>
    <cellStyle name="Normal 10 3 2 4 5 2 2" xfId="15679"/>
    <cellStyle name="Normal 10 3 2 4 5 2 2 2" xfId="15680"/>
    <cellStyle name="Normal 10 3 2 4 5 2 3" xfId="15681"/>
    <cellStyle name="Normal 10 3 2 4 5 3" xfId="15682"/>
    <cellStyle name="Normal 10 3 2 4 5 3 2" xfId="15683"/>
    <cellStyle name="Normal 10 3 2 4 5 3 2 2" xfId="15684"/>
    <cellStyle name="Normal 10 3 2 4 5 3 3" xfId="15685"/>
    <cellStyle name="Normal 10 3 2 4 5 4" xfId="15686"/>
    <cellStyle name="Normal 10 3 2 4 5 4 2" xfId="15687"/>
    <cellStyle name="Normal 10 3 2 4 5 5" xfId="15688"/>
    <cellStyle name="Normal 10 3 2 4 6" xfId="15689"/>
    <cellStyle name="Normal 10 3 2 4 6 2" xfId="15690"/>
    <cellStyle name="Normal 10 3 2 4 6 2 2" xfId="15691"/>
    <cellStyle name="Normal 10 3 2 4 6 2 2 2" xfId="15692"/>
    <cellStyle name="Normal 10 3 2 4 6 2 3" xfId="15693"/>
    <cellStyle name="Normal 10 3 2 4 6 3" xfId="15694"/>
    <cellStyle name="Normal 10 3 2 4 6 3 2" xfId="15695"/>
    <cellStyle name="Normal 10 3 2 4 6 4" xfId="15696"/>
    <cellStyle name="Normal 10 3 2 4 7" xfId="15697"/>
    <cellStyle name="Normal 10 3 2 4 7 2" xfId="15698"/>
    <cellStyle name="Normal 10 3 2 4 7 2 2" xfId="15699"/>
    <cellStyle name="Normal 10 3 2 4 7 3" xfId="15700"/>
    <cellStyle name="Normal 10 3 2 4 8" xfId="15701"/>
    <cellStyle name="Normal 10 3 2 4 8 2" xfId="15702"/>
    <cellStyle name="Normal 10 3 2 4 8 2 2" xfId="15703"/>
    <cellStyle name="Normal 10 3 2 4 8 3" xfId="15704"/>
    <cellStyle name="Normal 10 3 2 4 9" xfId="15705"/>
    <cellStyle name="Normal 10 3 2 4 9 2" xfId="15706"/>
    <cellStyle name="Normal 10 3 2 5" xfId="15707"/>
    <cellStyle name="Normal 10 3 2 5 10" xfId="15708"/>
    <cellStyle name="Normal 10 3 2 5 10 2" xfId="15709"/>
    <cellStyle name="Normal 10 3 2 5 11" xfId="15710"/>
    <cellStyle name="Normal 10 3 2 5 2" xfId="15711"/>
    <cellStyle name="Normal 10 3 2 5 2 2" xfId="15712"/>
    <cellStyle name="Normal 10 3 2 5 2 2 2" xfId="15713"/>
    <cellStyle name="Normal 10 3 2 5 2 2 2 2" xfId="15714"/>
    <cellStyle name="Normal 10 3 2 5 2 2 2 2 2" xfId="15715"/>
    <cellStyle name="Normal 10 3 2 5 2 2 2 2 2 2" xfId="15716"/>
    <cellStyle name="Normal 10 3 2 5 2 2 2 2 3" xfId="15717"/>
    <cellStyle name="Normal 10 3 2 5 2 2 2 3" xfId="15718"/>
    <cellStyle name="Normal 10 3 2 5 2 2 2 3 2" xfId="15719"/>
    <cellStyle name="Normal 10 3 2 5 2 2 2 3 2 2" xfId="15720"/>
    <cellStyle name="Normal 10 3 2 5 2 2 2 3 3" xfId="15721"/>
    <cellStyle name="Normal 10 3 2 5 2 2 2 4" xfId="15722"/>
    <cellStyle name="Normal 10 3 2 5 2 2 2 4 2" xfId="15723"/>
    <cellStyle name="Normal 10 3 2 5 2 2 2 5" xfId="15724"/>
    <cellStyle name="Normal 10 3 2 5 2 2 3" xfId="15725"/>
    <cellStyle name="Normal 10 3 2 5 2 2 3 2" xfId="15726"/>
    <cellStyle name="Normal 10 3 2 5 2 2 3 2 2" xfId="15727"/>
    <cellStyle name="Normal 10 3 2 5 2 2 3 3" xfId="15728"/>
    <cellStyle name="Normal 10 3 2 5 2 2 4" xfId="15729"/>
    <cellStyle name="Normal 10 3 2 5 2 2 4 2" xfId="15730"/>
    <cellStyle name="Normal 10 3 2 5 2 2 4 2 2" xfId="15731"/>
    <cellStyle name="Normal 10 3 2 5 2 2 4 3" xfId="15732"/>
    <cellStyle name="Normal 10 3 2 5 2 2 5" xfId="15733"/>
    <cellStyle name="Normal 10 3 2 5 2 2 5 2" xfId="15734"/>
    <cellStyle name="Normal 10 3 2 5 2 2 6" xfId="15735"/>
    <cellStyle name="Normal 10 3 2 5 2 2 6 2" xfId="15736"/>
    <cellStyle name="Normal 10 3 2 5 2 2 7" xfId="15737"/>
    <cellStyle name="Normal 10 3 2 5 2 3" xfId="15738"/>
    <cellStyle name="Normal 10 3 2 5 2 3 2" xfId="15739"/>
    <cellStyle name="Normal 10 3 2 5 2 3 2 2" xfId="15740"/>
    <cellStyle name="Normal 10 3 2 5 2 3 2 2 2" xfId="15741"/>
    <cellStyle name="Normal 10 3 2 5 2 3 2 3" xfId="15742"/>
    <cellStyle name="Normal 10 3 2 5 2 3 3" xfId="15743"/>
    <cellStyle name="Normal 10 3 2 5 2 3 3 2" xfId="15744"/>
    <cellStyle name="Normal 10 3 2 5 2 3 3 2 2" xfId="15745"/>
    <cellStyle name="Normal 10 3 2 5 2 3 3 3" xfId="15746"/>
    <cellStyle name="Normal 10 3 2 5 2 3 4" xfId="15747"/>
    <cellStyle name="Normal 10 3 2 5 2 3 4 2" xfId="15748"/>
    <cellStyle name="Normal 10 3 2 5 2 3 5" xfId="15749"/>
    <cellStyle name="Normal 10 3 2 5 2 4" xfId="15750"/>
    <cellStyle name="Normal 10 3 2 5 2 4 2" xfId="15751"/>
    <cellStyle name="Normal 10 3 2 5 2 4 2 2" xfId="15752"/>
    <cellStyle name="Normal 10 3 2 5 2 4 3" xfId="15753"/>
    <cellStyle name="Normal 10 3 2 5 2 5" xfId="15754"/>
    <cellStyle name="Normal 10 3 2 5 2 5 2" xfId="15755"/>
    <cellStyle name="Normal 10 3 2 5 2 5 2 2" xfId="15756"/>
    <cellStyle name="Normal 10 3 2 5 2 5 3" xfId="15757"/>
    <cellStyle name="Normal 10 3 2 5 2 6" xfId="15758"/>
    <cellStyle name="Normal 10 3 2 5 2 6 2" xfId="15759"/>
    <cellStyle name="Normal 10 3 2 5 2 7" xfId="15760"/>
    <cellStyle name="Normal 10 3 2 5 2 7 2" xfId="15761"/>
    <cellStyle name="Normal 10 3 2 5 2 8" xfId="15762"/>
    <cellStyle name="Normal 10 3 2 5 3" xfId="15763"/>
    <cellStyle name="Normal 10 3 2 5 3 2" xfId="15764"/>
    <cellStyle name="Normal 10 3 2 5 3 2 2" xfId="15765"/>
    <cellStyle name="Normal 10 3 2 5 3 2 2 2" xfId="15766"/>
    <cellStyle name="Normal 10 3 2 5 3 2 2 2 2" xfId="15767"/>
    <cellStyle name="Normal 10 3 2 5 3 2 2 3" xfId="15768"/>
    <cellStyle name="Normal 10 3 2 5 3 2 3" xfId="15769"/>
    <cellStyle name="Normal 10 3 2 5 3 2 3 2" xfId="15770"/>
    <cellStyle name="Normal 10 3 2 5 3 2 3 2 2" xfId="15771"/>
    <cellStyle name="Normal 10 3 2 5 3 2 3 3" xfId="15772"/>
    <cellStyle name="Normal 10 3 2 5 3 2 4" xfId="15773"/>
    <cellStyle name="Normal 10 3 2 5 3 2 4 2" xfId="15774"/>
    <cellStyle name="Normal 10 3 2 5 3 2 5" xfId="15775"/>
    <cellStyle name="Normal 10 3 2 5 3 3" xfId="15776"/>
    <cellStyle name="Normal 10 3 2 5 3 3 2" xfId="15777"/>
    <cellStyle name="Normal 10 3 2 5 3 3 2 2" xfId="15778"/>
    <cellStyle name="Normal 10 3 2 5 3 3 3" xfId="15779"/>
    <cellStyle name="Normal 10 3 2 5 3 4" xfId="15780"/>
    <cellStyle name="Normal 10 3 2 5 3 4 2" xfId="15781"/>
    <cellStyle name="Normal 10 3 2 5 3 4 2 2" xfId="15782"/>
    <cellStyle name="Normal 10 3 2 5 3 4 3" xfId="15783"/>
    <cellStyle name="Normal 10 3 2 5 3 5" xfId="15784"/>
    <cellStyle name="Normal 10 3 2 5 3 5 2" xfId="15785"/>
    <cellStyle name="Normal 10 3 2 5 3 6" xfId="15786"/>
    <cellStyle name="Normal 10 3 2 5 3 6 2" xfId="15787"/>
    <cellStyle name="Normal 10 3 2 5 3 7" xfId="15788"/>
    <cellStyle name="Normal 10 3 2 5 4" xfId="15789"/>
    <cellStyle name="Normal 10 3 2 5 4 2" xfId="15790"/>
    <cellStyle name="Normal 10 3 2 5 4 2 2" xfId="15791"/>
    <cellStyle name="Normal 10 3 2 5 4 2 2 2" xfId="15792"/>
    <cellStyle name="Normal 10 3 2 5 4 2 2 2 2" xfId="15793"/>
    <cellStyle name="Normal 10 3 2 5 4 2 2 3" xfId="15794"/>
    <cellStyle name="Normal 10 3 2 5 4 2 3" xfId="15795"/>
    <cellStyle name="Normal 10 3 2 5 4 2 3 2" xfId="15796"/>
    <cellStyle name="Normal 10 3 2 5 4 2 3 2 2" xfId="15797"/>
    <cellStyle name="Normal 10 3 2 5 4 2 3 3" xfId="15798"/>
    <cellStyle name="Normal 10 3 2 5 4 2 4" xfId="15799"/>
    <cellStyle name="Normal 10 3 2 5 4 2 4 2" xfId="15800"/>
    <cellStyle name="Normal 10 3 2 5 4 2 5" xfId="15801"/>
    <cellStyle name="Normal 10 3 2 5 4 3" xfId="15802"/>
    <cellStyle name="Normal 10 3 2 5 4 3 2" xfId="15803"/>
    <cellStyle name="Normal 10 3 2 5 4 3 2 2" xfId="15804"/>
    <cellStyle name="Normal 10 3 2 5 4 3 3" xfId="15805"/>
    <cellStyle name="Normal 10 3 2 5 4 4" xfId="15806"/>
    <cellStyle name="Normal 10 3 2 5 4 4 2" xfId="15807"/>
    <cellStyle name="Normal 10 3 2 5 4 4 2 2" xfId="15808"/>
    <cellStyle name="Normal 10 3 2 5 4 4 3" xfId="15809"/>
    <cellStyle name="Normal 10 3 2 5 4 5" xfId="15810"/>
    <cellStyle name="Normal 10 3 2 5 4 5 2" xfId="15811"/>
    <cellStyle name="Normal 10 3 2 5 4 6" xfId="15812"/>
    <cellStyle name="Normal 10 3 2 5 4 6 2" xfId="15813"/>
    <cellStyle name="Normal 10 3 2 5 4 7" xfId="15814"/>
    <cellStyle name="Normal 10 3 2 5 5" xfId="15815"/>
    <cellStyle name="Normal 10 3 2 5 5 2" xfId="15816"/>
    <cellStyle name="Normal 10 3 2 5 5 2 2" xfId="15817"/>
    <cellStyle name="Normal 10 3 2 5 5 2 2 2" xfId="15818"/>
    <cellStyle name="Normal 10 3 2 5 5 2 3" xfId="15819"/>
    <cellStyle name="Normal 10 3 2 5 5 3" xfId="15820"/>
    <cellStyle name="Normal 10 3 2 5 5 3 2" xfId="15821"/>
    <cellStyle name="Normal 10 3 2 5 5 3 2 2" xfId="15822"/>
    <cellStyle name="Normal 10 3 2 5 5 3 3" xfId="15823"/>
    <cellStyle name="Normal 10 3 2 5 5 4" xfId="15824"/>
    <cellStyle name="Normal 10 3 2 5 5 4 2" xfId="15825"/>
    <cellStyle name="Normal 10 3 2 5 5 5" xfId="15826"/>
    <cellStyle name="Normal 10 3 2 5 6" xfId="15827"/>
    <cellStyle name="Normal 10 3 2 5 6 2" xfId="15828"/>
    <cellStyle name="Normal 10 3 2 5 6 2 2" xfId="15829"/>
    <cellStyle name="Normal 10 3 2 5 6 2 2 2" xfId="15830"/>
    <cellStyle name="Normal 10 3 2 5 6 2 3" xfId="15831"/>
    <cellStyle name="Normal 10 3 2 5 6 3" xfId="15832"/>
    <cellStyle name="Normal 10 3 2 5 6 3 2" xfId="15833"/>
    <cellStyle name="Normal 10 3 2 5 6 4" xfId="15834"/>
    <cellStyle name="Normal 10 3 2 5 7" xfId="15835"/>
    <cellStyle name="Normal 10 3 2 5 7 2" xfId="15836"/>
    <cellStyle name="Normal 10 3 2 5 7 2 2" xfId="15837"/>
    <cellStyle name="Normal 10 3 2 5 7 3" xfId="15838"/>
    <cellStyle name="Normal 10 3 2 5 8" xfId="15839"/>
    <cellStyle name="Normal 10 3 2 5 8 2" xfId="15840"/>
    <cellStyle name="Normal 10 3 2 5 8 2 2" xfId="15841"/>
    <cellStyle name="Normal 10 3 2 5 8 3" xfId="15842"/>
    <cellStyle name="Normal 10 3 2 5 9" xfId="15843"/>
    <cellStyle name="Normal 10 3 2 5 9 2" xfId="15844"/>
    <cellStyle name="Normal 10 3 2 6" xfId="15845"/>
    <cellStyle name="Normal 10 3 2 6 2" xfId="15846"/>
    <cellStyle name="Normal 10 3 2 6 2 2" xfId="15847"/>
    <cellStyle name="Normal 10 3 2 6 2 2 2" xfId="15848"/>
    <cellStyle name="Normal 10 3 2 6 2 2 2 2" xfId="15849"/>
    <cellStyle name="Normal 10 3 2 6 2 2 2 2 2" xfId="15850"/>
    <cellStyle name="Normal 10 3 2 6 2 2 2 3" xfId="15851"/>
    <cellStyle name="Normal 10 3 2 6 2 2 3" xfId="15852"/>
    <cellStyle name="Normal 10 3 2 6 2 2 3 2" xfId="15853"/>
    <cellStyle name="Normal 10 3 2 6 2 2 3 2 2" xfId="15854"/>
    <cellStyle name="Normal 10 3 2 6 2 2 3 3" xfId="15855"/>
    <cellStyle name="Normal 10 3 2 6 2 2 4" xfId="15856"/>
    <cellStyle name="Normal 10 3 2 6 2 2 4 2" xfId="15857"/>
    <cellStyle name="Normal 10 3 2 6 2 2 5" xfId="15858"/>
    <cellStyle name="Normal 10 3 2 6 2 3" xfId="15859"/>
    <cellStyle name="Normal 10 3 2 6 2 3 2" xfId="15860"/>
    <cellStyle name="Normal 10 3 2 6 2 3 2 2" xfId="15861"/>
    <cellStyle name="Normal 10 3 2 6 2 3 3" xfId="15862"/>
    <cellStyle name="Normal 10 3 2 6 2 4" xfId="15863"/>
    <cellStyle name="Normal 10 3 2 6 2 4 2" xfId="15864"/>
    <cellStyle name="Normal 10 3 2 6 2 4 2 2" xfId="15865"/>
    <cellStyle name="Normal 10 3 2 6 2 4 3" xfId="15866"/>
    <cellStyle name="Normal 10 3 2 6 2 5" xfId="15867"/>
    <cellStyle name="Normal 10 3 2 6 2 5 2" xfId="15868"/>
    <cellStyle name="Normal 10 3 2 6 2 6" xfId="15869"/>
    <cellStyle name="Normal 10 3 2 6 2 6 2" xfId="15870"/>
    <cellStyle name="Normal 10 3 2 6 2 7" xfId="15871"/>
    <cellStyle name="Normal 10 3 2 6 3" xfId="15872"/>
    <cellStyle name="Normal 10 3 2 6 3 2" xfId="15873"/>
    <cellStyle name="Normal 10 3 2 6 3 2 2" xfId="15874"/>
    <cellStyle name="Normal 10 3 2 6 3 2 2 2" xfId="15875"/>
    <cellStyle name="Normal 10 3 2 6 3 2 3" xfId="15876"/>
    <cellStyle name="Normal 10 3 2 6 3 3" xfId="15877"/>
    <cellStyle name="Normal 10 3 2 6 3 3 2" xfId="15878"/>
    <cellStyle name="Normal 10 3 2 6 3 3 2 2" xfId="15879"/>
    <cellStyle name="Normal 10 3 2 6 3 3 3" xfId="15880"/>
    <cellStyle name="Normal 10 3 2 6 3 4" xfId="15881"/>
    <cellStyle name="Normal 10 3 2 6 3 4 2" xfId="15882"/>
    <cellStyle name="Normal 10 3 2 6 3 5" xfId="15883"/>
    <cellStyle name="Normal 10 3 2 6 4" xfId="15884"/>
    <cellStyle name="Normal 10 3 2 6 4 2" xfId="15885"/>
    <cellStyle name="Normal 10 3 2 6 4 2 2" xfId="15886"/>
    <cellStyle name="Normal 10 3 2 6 4 3" xfId="15887"/>
    <cellStyle name="Normal 10 3 2 6 5" xfId="15888"/>
    <cellStyle name="Normal 10 3 2 6 5 2" xfId="15889"/>
    <cellStyle name="Normal 10 3 2 6 5 2 2" xfId="15890"/>
    <cellStyle name="Normal 10 3 2 6 5 3" xfId="15891"/>
    <cellStyle name="Normal 10 3 2 6 6" xfId="15892"/>
    <cellStyle name="Normal 10 3 2 6 6 2" xfId="15893"/>
    <cellStyle name="Normal 10 3 2 6 7" xfId="15894"/>
    <cellStyle name="Normal 10 3 2 6 7 2" xfId="15895"/>
    <cellStyle name="Normal 10 3 2 6 8" xfId="15896"/>
    <cellStyle name="Normal 10 3 2 7" xfId="15897"/>
    <cellStyle name="Normal 10 3 2 7 2" xfId="15898"/>
    <cellStyle name="Normal 10 3 2 7 2 2" xfId="15899"/>
    <cellStyle name="Normal 10 3 2 7 2 2 2" xfId="15900"/>
    <cellStyle name="Normal 10 3 2 7 2 2 2 2" xfId="15901"/>
    <cellStyle name="Normal 10 3 2 7 2 2 3" xfId="15902"/>
    <cellStyle name="Normal 10 3 2 7 2 3" xfId="15903"/>
    <cellStyle name="Normal 10 3 2 7 2 3 2" xfId="15904"/>
    <cellStyle name="Normal 10 3 2 7 2 3 2 2" xfId="15905"/>
    <cellStyle name="Normal 10 3 2 7 2 3 3" xfId="15906"/>
    <cellStyle name="Normal 10 3 2 7 2 4" xfId="15907"/>
    <cellStyle name="Normal 10 3 2 7 2 4 2" xfId="15908"/>
    <cellStyle name="Normal 10 3 2 7 2 5" xfId="15909"/>
    <cellStyle name="Normal 10 3 2 7 3" xfId="15910"/>
    <cellStyle name="Normal 10 3 2 7 3 2" xfId="15911"/>
    <cellStyle name="Normal 10 3 2 7 3 2 2" xfId="15912"/>
    <cellStyle name="Normal 10 3 2 7 3 3" xfId="15913"/>
    <cellStyle name="Normal 10 3 2 7 4" xfId="15914"/>
    <cellStyle name="Normal 10 3 2 7 4 2" xfId="15915"/>
    <cellStyle name="Normal 10 3 2 7 4 2 2" xfId="15916"/>
    <cellStyle name="Normal 10 3 2 7 4 3" xfId="15917"/>
    <cellStyle name="Normal 10 3 2 7 5" xfId="15918"/>
    <cellStyle name="Normal 10 3 2 7 5 2" xfId="15919"/>
    <cellStyle name="Normal 10 3 2 7 6" xfId="15920"/>
    <cellStyle name="Normal 10 3 2 7 6 2" xfId="15921"/>
    <cellStyle name="Normal 10 3 2 7 7" xfId="15922"/>
    <cellStyle name="Normal 10 3 2 8" xfId="15923"/>
    <cellStyle name="Normal 10 3 2 8 2" xfId="15924"/>
    <cellStyle name="Normal 10 3 2 8 2 2" xfId="15925"/>
    <cellStyle name="Normal 10 3 2 8 2 2 2" xfId="15926"/>
    <cellStyle name="Normal 10 3 2 8 2 2 2 2" xfId="15927"/>
    <cellStyle name="Normal 10 3 2 8 2 2 3" xfId="15928"/>
    <cellStyle name="Normal 10 3 2 8 2 3" xfId="15929"/>
    <cellStyle name="Normal 10 3 2 8 2 3 2" xfId="15930"/>
    <cellStyle name="Normal 10 3 2 8 2 3 2 2" xfId="15931"/>
    <cellStyle name="Normal 10 3 2 8 2 3 3" xfId="15932"/>
    <cellStyle name="Normal 10 3 2 8 2 4" xfId="15933"/>
    <cellStyle name="Normal 10 3 2 8 2 4 2" xfId="15934"/>
    <cellStyle name="Normal 10 3 2 8 2 5" xfId="15935"/>
    <cellStyle name="Normal 10 3 2 8 3" xfId="15936"/>
    <cellStyle name="Normal 10 3 2 8 3 2" xfId="15937"/>
    <cellStyle name="Normal 10 3 2 8 3 2 2" xfId="15938"/>
    <cellStyle name="Normal 10 3 2 8 3 3" xfId="15939"/>
    <cellStyle name="Normal 10 3 2 8 4" xfId="15940"/>
    <cellStyle name="Normal 10 3 2 8 4 2" xfId="15941"/>
    <cellStyle name="Normal 10 3 2 8 4 2 2" xfId="15942"/>
    <cellStyle name="Normal 10 3 2 8 4 3" xfId="15943"/>
    <cellStyle name="Normal 10 3 2 8 5" xfId="15944"/>
    <cellStyle name="Normal 10 3 2 8 5 2" xfId="15945"/>
    <cellStyle name="Normal 10 3 2 8 6" xfId="15946"/>
    <cellStyle name="Normal 10 3 2 8 6 2" xfId="15947"/>
    <cellStyle name="Normal 10 3 2 8 7" xfId="15948"/>
    <cellStyle name="Normal 10 3 2 9" xfId="15949"/>
    <cellStyle name="Normal 10 3 2 9 2" xfId="15950"/>
    <cellStyle name="Normal 10 3 2 9 2 2" xfId="15951"/>
    <cellStyle name="Normal 10 3 2 9 2 2 2" xfId="15952"/>
    <cellStyle name="Normal 10 3 2 9 2 3" xfId="15953"/>
    <cellStyle name="Normal 10 3 2 9 3" xfId="15954"/>
    <cellStyle name="Normal 10 3 2 9 3 2" xfId="15955"/>
    <cellStyle name="Normal 10 3 2 9 3 2 2" xfId="15956"/>
    <cellStyle name="Normal 10 3 2 9 3 3" xfId="15957"/>
    <cellStyle name="Normal 10 3 2 9 4" xfId="15958"/>
    <cellStyle name="Normal 10 3 2 9 4 2" xfId="15959"/>
    <cellStyle name="Normal 10 3 2 9 5" xfId="15960"/>
    <cellStyle name="Normal 10 3 3" xfId="15961"/>
    <cellStyle name="Normal 10 3 3 10" xfId="15962"/>
    <cellStyle name="Normal 10 3 3 10 2" xfId="15963"/>
    <cellStyle name="Normal 10 3 3 11" xfId="15964"/>
    <cellStyle name="Normal 10 3 3 11 2" xfId="15965"/>
    <cellStyle name="Normal 10 3 3 12" xfId="15966"/>
    <cellStyle name="Normal 10 3 3 2" xfId="15967"/>
    <cellStyle name="Normal 10 3 3 2 10" xfId="15968"/>
    <cellStyle name="Normal 10 3 3 2 10 2" xfId="15969"/>
    <cellStyle name="Normal 10 3 3 2 11" xfId="15970"/>
    <cellStyle name="Normal 10 3 3 2 2" xfId="15971"/>
    <cellStyle name="Normal 10 3 3 2 2 2" xfId="15972"/>
    <cellStyle name="Normal 10 3 3 2 2 2 2" xfId="15973"/>
    <cellStyle name="Normal 10 3 3 2 2 2 2 2" xfId="15974"/>
    <cellStyle name="Normal 10 3 3 2 2 2 2 2 2" xfId="15975"/>
    <cellStyle name="Normal 10 3 3 2 2 2 2 2 2 2" xfId="15976"/>
    <cellStyle name="Normal 10 3 3 2 2 2 2 2 3" xfId="15977"/>
    <cellStyle name="Normal 10 3 3 2 2 2 2 3" xfId="15978"/>
    <cellStyle name="Normal 10 3 3 2 2 2 2 3 2" xfId="15979"/>
    <cellStyle name="Normal 10 3 3 2 2 2 2 3 2 2" xfId="15980"/>
    <cellStyle name="Normal 10 3 3 2 2 2 2 3 3" xfId="15981"/>
    <cellStyle name="Normal 10 3 3 2 2 2 2 4" xfId="15982"/>
    <cellStyle name="Normal 10 3 3 2 2 2 2 4 2" xfId="15983"/>
    <cellStyle name="Normal 10 3 3 2 2 2 2 5" xfId="15984"/>
    <cellStyle name="Normal 10 3 3 2 2 2 3" xfId="15985"/>
    <cellStyle name="Normal 10 3 3 2 2 2 3 2" xfId="15986"/>
    <cellStyle name="Normal 10 3 3 2 2 2 3 2 2" xfId="15987"/>
    <cellStyle name="Normal 10 3 3 2 2 2 3 3" xfId="15988"/>
    <cellStyle name="Normal 10 3 3 2 2 2 4" xfId="15989"/>
    <cellStyle name="Normal 10 3 3 2 2 2 4 2" xfId="15990"/>
    <cellStyle name="Normal 10 3 3 2 2 2 4 2 2" xfId="15991"/>
    <cellStyle name="Normal 10 3 3 2 2 2 4 3" xfId="15992"/>
    <cellStyle name="Normal 10 3 3 2 2 2 5" xfId="15993"/>
    <cellStyle name="Normal 10 3 3 2 2 2 5 2" xfId="15994"/>
    <cellStyle name="Normal 10 3 3 2 2 2 6" xfId="15995"/>
    <cellStyle name="Normal 10 3 3 2 2 2 6 2" xfId="15996"/>
    <cellStyle name="Normal 10 3 3 2 2 2 7" xfId="15997"/>
    <cellStyle name="Normal 10 3 3 2 2 3" xfId="15998"/>
    <cellStyle name="Normal 10 3 3 2 2 3 2" xfId="15999"/>
    <cellStyle name="Normal 10 3 3 2 2 3 2 2" xfId="16000"/>
    <cellStyle name="Normal 10 3 3 2 2 3 2 2 2" xfId="16001"/>
    <cellStyle name="Normal 10 3 3 2 2 3 2 3" xfId="16002"/>
    <cellStyle name="Normal 10 3 3 2 2 3 3" xfId="16003"/>
    <cellStyle name="Normal 10 3 3 2 2 3 3 2" xfId="16004"/>
    <cellStyle name="Normal 10 3 3 2 2 3 3 2 2" xfId="16005"/>
    <cellStyle name="Normal 10 3 3 2 2 3 3 3" xfId="16006"/>
    <cellStyle name="Normal 10 3 3 2 2 3 4" xfId="16007"/>
    <cellStyle name="Normal 10 3 3 2 2 3 4 2" xfId="16008"/>
    <cellStyle name="Normal 10 3 3 2 2 3 5" xfId="16009"/>
    <cellStyle name="Normal 10 3 3 2 2 4" xfId="16010"/>
    <cellStyle name="Normal 10 3 3 2 2 4 2" xfId="16011"/>
    <cellStyle name="Normal 10 3 3 2 2 4 2 2" xfId="16012"/>
    <cellStyle name="Normal 10 3 3 2 2 4 3" xfId="16013"/>
    <cellStyle name="Normal 10 3 3 2 2 5" xfId="16014"/>
    <cellStyle name="Normal 10 3 3 2 2 5 2" xfId="16015"/>
    <cellStyle name="Normal 10 3 3 2 2 5 2 2" xfId="16016"/>
    <cellStyle name="Normal 10 3 3 2 2 5 3" xfId="16017"/>
    <cellStyle name="Normal 10 3 3 2 2 6" xfId="16018"/>
    <cellStyle name="Normal 10 3 3 2 2 6 2" xfId="16019"/>
    <cellStyle name="Normal 10 3 3 2 2 7" xfId="16020"/>
    <cellStyle name="Normal 10 3 3 2 2 7 2" xfId="16021"/>
    <cellStyle name="Normal 10 3 3 2 2 8" xfId="16022"/>
    <cellStyle name="Normal 10 3 3 2 3" xfId="16023"/>
    <cellStyle name="Normal 10 3 3 2 3 2" xfId="16024"/>
    <cellStyle name="Normal 10 3 3 2 3 2 2" xfId="16025"/>
    <cellStyle name="Normal 10 3 3 2 3 2 2 2" xfId="16026"/>
    <cellStyle name="Normal 10 3 3 2 3 2 2 2 2" xfId="16027"/>
    <cellStyle name="Normal 10 3 3 2 3 2 2 3" xfId="16028"/>
    <cellStyle name="Normal 10 3 3 2 3 2 3" xfId="16029"/>
    <cellStyle name="Normal 10 3 3 2 3 2 3 2" xfId="16030"/>
    <cellStyle name="Normal 10 3 3 2 3 2 3 2 2" xfId="16031"/>
    <cellStyle name="Normal 10 3 3 2 3 2 3 3" xfId="16032"/>
    <cellStyle name="Normal 10 3 3 2 3 2 4" xfId="16033"/>
    <cellStyle name="Normal 10 3 3 2 3 2 4 2" xfId="16034"/>
    <cellStyle name="Normal 10 3 3 2 3 2 5" xfId="16035"/>
    <cellStyle name="Normal 10 3 3 2 3 3" xfId="16036"/>
    <cellStyle name="Normal 10 3 3 2 3 3 2" xfId="16037"/>
    <cellStyle name="Normal 10 3 3 2 3 3 2 2" xfId="16038"/>
    <cellStyle name="Normal 10 3 3 2 3 3 3" xfId="16039"/>
    <cellStyle name="Normal 10 3 3 2 3 4" xfId="16040"/>
    <cellStyle name="Normal 10 3 3 2 3 4 2" xfId="16041"/>
    <cellStyle name="Normal 10 3 3 2 3 4 2 2" xfId="16042"/>
    <cellStyle name="Normal 10 3 3 2 3 4 3" xfId="16043"/>
    <cellStyle name="Normal 10 3 3 2 3 5" xfId="16044"/>
    <cellStyle name="Normal 10 3 3 2 3 5 2" xfId="16045"/>
    <cellStyle name="Normal 10 3 3 2 3 6" xfId="16046"/>
    <cellStyle name="Normal 10 3 3 2 3 6 2" xfId="16047"/>
    <cellStyle name="Normal 10 3 3 2 3 7" xfId="16048"/>
    <cellStyle name="Normal 10 3 3 2 4" xfId="16049"/>
    <cellStyle name="Normal 10 3 3 2 4 2" xfId="16050"/>
    <cellStyle name="Normal 10 3 3 2 4 2 2" xfId="16051"/>
    <cellStyle name="Normal 10 3 3 2 4 2 2 2" xfId="16052"/>
    <cellStyle name="Normal 10 3 3 2 4 2 2 2 2" xfId="16053"/>
    <cellStyle name="Normal 10 3 3 2 4 2 2 3" xfId="16054"/>
    <cellStyle name="Normal 10 3 3 2 4 2 3" xfId="16055"/>
    <cellStyle name="Normal 10 3 3 2 4 2 3 2" xfId="16056"/>
    <cellStyle name="Normal 10 3 3 2 4 2 3 2 2" xfId="16057"/>
    <cellStyle name="Normal 10 3 3 2 4 2 3 3" xfId="16058"/>
    <cellStyle name="Normal 10 3 3 2 4 2 4" xfId="16059"/>
    <cellStyle name="Normal 10 3 3 2 4 2 4 2" xfId="16060"/>
    <cellStyle name="Normal 10 3 3 2 4 2 5" xfId="16061"/>
    <cellStyle name="Normal 10 3 3 2 4 3" xfId="16062"/>
    <cellStyle name="Normal 10 3 3 2 4 3 2" xfId="16063"/>
    <cellStyle name="Normal 10 3 3 2 4 3 2 2" xfId="16064"/>
    <cellStyle name="Normal 10 3 3 2 4 3 3" xfId="16065"/>
    <cellStyle name="Normal 10 3 3 2 4 4" xfId="16066"/>
    <cellStyle name="Normal 10 3 3 2 4 4 2" xfId="16067"/>
    <cellStyle name="Normal 10 3 3 2 4 4 2 2" xfId="16068"/>
    <cellStyle name="Normal 10 3 3 2 4 4 3" xfId="16069"/>
    <cellStyle name="Normal 10 3 3 2 4 5" xfId="16070"/>
    <cellStyle name="Normal 10 3 3 2 4 5 2" xfId="16071"/>
    <cellStyle name="Normal 10 3 3 2 4 6" xfId="16072"/>
    <cellStyle name="Normal 10 3 3 2 4 6 2" xfId="16073"/>
    <cellStyle name="Normal 10 3 3 2 4 7" xfId="16074"/>
    <cellStyle name="Normal 10 3 3 2 5" xfId="16075"/>
    <cellStyle name="Normal 10 3 3 2 5 2" xfId="16076"/>
    <cellStyle name="Normal 10 3 3 2 5 2 2" xfId="16077"/>
    <cellStyle name="Normal 10 3 3 2 5 2 2 2" xfId="16078"/>
    <cellStyle name="Normal 10 3 3 2 5 2 3" xfId="16079"/>
    <cellStyle name="Normal 10 3 3 2 5 3" xfId="16080"/>
    <cellStyle name="Normal 10 3 3 2 5 3 2" xfId="16081"/>
    <cellStyle name="Normal 10 3 3 2 5 3 2 2" xfId="16082"/>
    <cellStyle name="Normal 10 3 3 2 5 3 3" xfId="16083"/>
    <cellStyle name="Normal 10 3 3 2 5 4" xfId="16084"/>
    <cellStyle name="Normal 10 3 3 2 5 4 2" xfId="16085"/>
    <cellStyle name="Normal 10 3 3 2 5 5" xfId="16086"/>
    <cellStyle name="Normal 10 3 3 2 6" xfId="16087"/>
    <cellStyle name="Normal 10 3 3 2 6 2" xfId="16088"/>
    <cellStyle name="Normal 10 3 3 2 6 2 2" xfId="16089"/>
    <cellStyle name="Normal 10 3 3 2 6 2 2 2" xfId="16090"/>
    <cellStyle name="Normal 10 3 3 2 6 2 3" xfId="16091"/>
    <cellStyle name="Normal 10 3 3 2 6 3" xfId="16092"/>
    <cellStyle name="Normal 10 3 3 2 6 3 2" xfId="16093"/>
    <cellStyle name="Normal 10 3 3 2 6 4" xfId="16094"/>
    <cellStyle name="Normal 10 3 3 2 7" xfId="16095"/>
    <cellStyle name="Normal 10 3 3 2 7 2" xfId="16096"/>
    <cellStyle name="Normal 10 3 3 2 7 2 2" xfId="16097"/>
    <cellStyle name="Normal 10 3 3 2 7 3" xfId="16098"/>
    <cellStyle name="Normal 10 3 3 2 8" xfId="16099"/>
    <cellStyle name="Normal 10 3 3 2 8 2" xfId="16100"/>
    <cellStyle name="Normal 10 3 3 2 8 2 2" xfId="16101"/>
    <cellStyle name="Normal 10 3 3 2 8 3" xfId="16102"/>
    <cellStyle name="Normal 10 3 3 2 9" xfId="16103"/>
    <cellStyle name="Normal 10 3 3 2 9 2" xfId="16104"/>
    <cellStyle name="Normal 10 3 3 3" xfId="16105"/>
    <cellStyle name="Normal 10 3 3 3 2" xfId="16106"/>
    <cellStyle name="Normal 10 3 3 3 2 2" xfId="16107"/>
    <cellStyle name="Normal 10 3 3 3 2 2 2" xfId="16108"/>
    <cellStyle name="Normal 10 3 3 3 2 2 2 2" xfId="16109"/>
    <cellStyle name="Normal 10 3 3 3 2 2 2 2 2" xfId="16110"/>
    <cellStyle name="Normal 10 3 3 3 2 2 2 3" xfId="16111"/>
    <cellStyle name="Normal 10 3 3 3 2 2 3" xfId="16112"/>
    <cellStyle name="Normal 10 3 3 3 2 2 3 2" xfId="16113"/>
    <cellStyle name="Normal 10 3 3 3 2 2 3 2 2" xfId="16114"/>
    <cellStyle name="Normal 10 3 3 3 2 2 3 3" xfId="16115"/>
    <cellStyle name="Normal 10 3 3 3 2 2 4" xfId="16116"/>
    <cellStyle name="Normal 10 3 3 3 2 2 4 2" xfId="16117"/>
    <cellStyle name="Normal 10 3 3 3 2 2 5" xfId="16118"/>
    <cellStyle name="Normal 10 3 3 3 2 3" xfId="16119"/>
    <cellStyle name="Normal 10 3 3 3 2 3 2" xfId="16120"/>
    <cellStyle name="Normal 10 3 3 3 2 3 2 2" xfId="16121"/>
    <cellStyle name="Normal 10 3 3 3 2 3 3" xfId="16122"/>
    <cellStyle name="Normal 10 3 3 3 2 4" xfId="16123"/>
    <cellStyle name="Normal 10 3 3 3 2 4 2" xfId="16124"/>
    <cellStyle name="Normal 10 3 3 3 2 4 2 2" xfId="16125"/>
    <cellStyle name="Normal 10 3 3 3 2 4 3" xfId="16126"/>
    <cellStyle name="Normal 10 3 3 3 2 5" xfId="16127"/>
    <cellStyle name="Normal 10 3 3 3 2 5 2" xfId="16128"/>
    <cellStyle name="Normal 10 3 3 3 2 6" xfId="16129"/>
    <cellStyle name="Normal 10 3 3 3 2 6 2" xfId="16130"/>
    <cellStyle name="Normal 10 3 3 3 2 7" xfId="16131"/>
    <cellStyle name="Normal 10 3 3 3 3" xfId="16132"/>
    <cellStyle name="Normal 10 3 3 3 3 2" xfId="16133"/>
    <cellStyle name="Normal 10 3 3 3 3 2 2" xfId="16134"/>
    <cellStyle name="Normal 10 3 3 3 3 2 2 2" xfId="16135"/>
    <cellStyle name="Normal 10 3 3 3 3 2 3" xfId="16136"/>
    <cellStyle name="Normal 10 3 3 3 3 3" xfId="16137"/>
    <cellStyle name="Normal 10 3 3 3 3 3 2" xfId="16138"/>
    <cellStyle name="Normal 10 3 3 3 3 3 2 2" xfId="16139"/>
    <cellStyle name="Normal 10 3 3 3 3 3 3" xfId="16140"/>
    <cellStyle name="Normal 10 3 3 3 3 4" xfId="16141"/>
    <cellStyle name="Normal 10 3 3 3 3 4 2" xfId="16142"/>
    <cellStyle name="Normal 10 3 3 3 3 5" xfId="16143"/>
    <cellStyle name="Normal 10 3 3 3 4" xfId="16144"/>
    <cellStyle name="Normal 10 3 3 3 4 2" xfId="16145"/>
    <cellStyle name="Normal 10 3 3 3 4 2 2" xfId="16146"/>
    <cellStyle name="Normal 10 3 3 3 4 3" xfId="16147"/>
    <cellStyle name="Normal 10 3 3 3 5" xfId="16148"/>
    <cellStyle name="Normal 10 3 3 3 5 2" xfId="16149"/>
    <cellStyle name="Normal 10 3 3 3 5 2 2" xfId="16150"/>
    <cellStyle name="Normal 10 3 3 3 5 3" xfId="16151"/>
    <cellStyle name="Normal 10 3 3 3 6" xfId="16152"/>
    <cellStyle name="Normal 10 3 3 3 6 2" xfId="16153"/>
    <cellStyle name="Normal 10 3 3 3 7" xfId="16154"/>
    <cellStyle name="Normal 10 3 3 3 7 2" xfId="16155"/>
    <cellStyle name="Normal 10 3 3 3 8" xfId="16156"/>
    <cellStyle name="Normal 10 3 3 4" xfId="16157"/>
    <cellStyle name="Normal 10 3 3 4 2" xfId="16158"/>
    <cellStyle name="Normal 10 3 3 4 2 2" xfId="16159"/>
    <cellStyle name="Normal 10 3 3 4 2 2 2" xfId="16160"/>
    <cellStyle name="Normal 10 3 3 4 2 2 2 2" xfId="16161"/>
    <cellStyle name="Normal 10 3 3 4 2 2 3" xfId="16162"/>
    <cellStyle name="Normal 10 3 3 4 2 3" xfId="16163"/>
    <cellStyle name="Normal 10 3 3 4 2 3 2" xfId="16164"/>
    <cellStyle name="Normal 10 3 3 4 2 3 2 2" xfId="16165"/>
    <cellStyle name="Normal 10 3 3 4 2 3 3" xfId="16166"/>
    <cellStyle name="Normal 10 3 3 4 2 4" xfId="16167"/>
    <cellStyle name="Normal 10 3 3 4 2 4 2" xfId="16168"/>
    <cellStyle name="Normal 10 3 3 4 2 5" xfId="16169"/>
    <cellStyle name="Normal 10 3 3 4 3" xfId="16170"/>
    <cellStyle name="Normal 10 3 3 4 3 2" xfId="16171"/>
    <cellStyle name="Normal 10 3 3 4 3 2 2" xfId="16172"/>
    <cellStyle name="Normal 10 3 3 4 3 3" xfId="16173"/>
    <cellStyle name="Normal 10 3 3 4 4" xfId="16174"/>
    <cellStyle name="Normal 10 3 3 4 4 2" xfId="16175"/>
    <cellStyle name="Normal 10 3 3 4 4 2 2" xfId="16176"/>
    <cellStyle name="Normal 10 3 3 4 4 3" xfId="16177"/>
    <cellStyle name="Normal 10 3 3 4 5" xfId="16178"/>
    <cellStyle name="Normal 10 3 3 4 5 2" xfId="16179"/>
    <cellStyle name="Normal 10 3 3 4 6" xfId="16180"/>
    <cellStyle name="Normal 10 3 3 4 6 2" xfId="16181"/>
    <cellStyle name="Normal 10 3 3 4 7" xfId="16182"/>
    <cellStyle name="Normal 10 3 3 5" xfId="16183"/>
    <cellStyle name="Normal 10 3 3 5 2" xfId="16184"/>
    <cellStyle name="Normal 10 3 3 5 2 2" xfId="16185"/>
    <cellStyle name="Normal 10 3 3 5 2 2 2" xfId="16186"/>
    <cellStyle name="Normal 10 3 3 5 2 2 2 2" xfId="16187"/>
    <cellStyle name="Normal 10 3 3 5 2 2 3" xfId="16188"/>
    <cellStyle name="Normal 10 3 3 5 2 3" xfId="16189"/>
    <cellStyle name="Normal 10 3 3 5 2 3 2" xfId="16190"/>
    <cellStyle name="Normal 10 3 3 5 2 3 2 2" xfId="16191"/>
    <cellStyle name="Normal 10 3 3 5 2 3 3" xfId="16192"/>
    <cellStyle name="Normal 10 3 3 5 2 4" xfId="16193"/>
    <cellStyle name="Normal 10 3 3 5 2 4 2" xfId="16194"/>
    <cellStyle name="Normal 10 3 3 5 2 5" xfId="16195"/>
    <cellStyle name="Normal 10 3 3 5 3" xfId="16196"/>
    <cellStyle name="Normal 10 3 3 5 3 2" xfId="16197"/>
    <cellStyle name="Normal 10 3 3 5 3 2 2" xfId="16198"/>
    <cellStyle name="Normal 10 3 3 5 3 3" xfId="16199"/>
    <cellStyle name="Normal 10 3 3 5 4" xfId="16200"/>
    <cellStyle name="Normal 10 3 3 5 4 2" xfId="16201"/>
    <cellStyle name="Normal 10 3 3 5 4 2 2" xfId="16202"/>
    <cellStyle name="Normal 10 3 3 5 4 3" xfId="16203"/>
    <cellStyle name="Normal 10 3 3 5 5" xfId="16204"/>
    <cellStyle name="Normal 10 3 3 5 5 2" xfId="16205"/>
    <cellStyle name="Normal 10 3 3 5 6" xfId="16206"/>
    <cellStyle name="Normal 10 3 3 5 6 2" xfId="16207"/>
    <cellStyle name="Normal 10 3 3 5 7" xfId="16208"/>
    <cellStyle name="Normal 10 3 3 6" xfId="16209"/>
    <cellStyle name="Normal 10 3 3 6 2" xfId="16210"/>
    <cellStyle name="Normal 10 3 3 6 2 2" xfId="16211"/>
    <cellStyle name="Normal 10 3 3 6 2 2 2" xfId="16212"/>
    <cellStyle name="Normal 10 3 3 6 2 3" xfId="16213"/>
    <cellStyle name="Normal 10 3 3 6 3" xfId="16214"/>
    <cellStyle name="Normal 10 3 3 6 3 2" xfId="16215"/>
    <cellStyle name="Normal 10 3 3 6 3 2 2" xfId="16216"/>
    <cellStyle name="Normal 10 3 3 6 3 3" xfId="16217"/>
    <cellStyle name="Normal 10 3 3 6 4" xfId="16218"/>
    <cellStyle name="Normal 10 3 3 6 4 2" xfId="16219"/>
    <cellStyle name="Normal 10 3 3 6 5" xfId="16220"/>
    <cellStyle name="Normal 10 3 3 7" xfId="16221"/>
    <cellStyle name="Normal 10 3 3 7 2" xfId="16222"/>
    <cellStyle name="Normal 10 3 3 7 2 2" xfId="16223"/>
    <cellStyle name="Normal 10 3 3 7 2 2 2" xfId="16224"/>
    <cellStyle name="Normal 10 3 3 7 2 3" xfId="16225"/>
    <cellStyle name="Normal 10 3 3 7 3" xfId="16226"/>
    <cellStyle name="Normal 10 3 3 7 3 2" xfId="16227"/>
    <cellStyle name="Normal 10 3 3 7 4" xfId="16228"/>
    <cellStyle name="Normal 10 3 3 8" xfId="16229"/>
    <cellStyle name="Normal 10 3 3 8 2" xfId="16230"/>
    <cellStyle name="Normal 10 3 3 8 2 2" xfId="16231"/>
    <cellStyle name="Normal 10 3 3 8 3" xfId="16232"/>
    <cellStyle name="Normal 10 3 3 9" xfId="16233"/>
    <cellStyle name="Normal 10 3 3 9 2" xfId="16234"/>
    <cellStyle name="Normal 10 3 3 9 2 2" xfId="16235"/>
    <cellStyle name="Normal 10 3 3 9 3" xfId="16236"/>
    <cellStyle name="Normal 10 3 4" xfId="16237"/>
    <cellStyle name="Normal 10 3 4 10" xfId="16238"/>
    <cellStyle name="Normal 10 3 4 10 2" xfId="16239"/>
    <cellStyle name="Normal 10 3 4 11" xfId="16240"/>
    <cellStyle name="Normal 10 3 4 2" xfId="16241"/>
    <cellStyle name="Normal 10 3 4 2 2" xfId="16242"/>
    <cellStyle name="Normal 10 3 4 2 2 2" xfId="16243"/>
    <cellStyle name="Normal 10 3 4 2 2 2 2" xfId="16244"/>
    <cellStyle name="Normal 10 3 4 2 2 2 2 2" xfId="16245"/>
    <cellStyle name="Normal 10 3 4 2 2 2 2 2 2" xfId="16246"/>
    <cellStyle name="Normal 10 3 4 2 2 2 2 3" xfId="16247"/>
    <cellStyle name="Normal 10 3 4 2 2 2 3" xfId="16248"/>
    <cellStyle name="Normal 10 3 4 2 2 2 3 2" xfId="16249"/>
    <cellStyle name="Normal 10 3 4 2 2 2 3 2 2" xfId="16250"/>
    <cellStyle name="Normal 10 3 4 2 2 2 3 3" xfId="16251"/>
    <cellStyle name="Normal 10 3 4 2 2 2 4" xfId="16252"/>
    <cellStyle name="Normal 10 3 4 2 2 2 4 2" xfId="16253"/>
    <cellStyle name="Normal 10 3 4 2 2 2 5" xfId="16254"/>
    <cellStyle name="Normal 10 3 4 2 2 3" xfId="16255"/>
    <cellStyle name="Normal 10 3 4 2 2 3 2" xfId="16256"/>
    <cellStyle name="Normal 10 3 4 2 2 3 2 2" xfId="16257"/>
    <cellStyle name="Normal 10 3 4 2 2 3 3" xfId="16258"/>
    <cellStyle name="Normal 10 3 4 2 2 4" xfId="16259"/>
    <cellStyle name="Normal 10 3 4 2 2 4 2" xfId="16260"/>
    <cellStyle name="Normal 10 3 4 2 2 4 2 2" xfId="16261"/>
    <cellStyle name="Normal 10 3 4 2 2 4 3" xfId="16262"/>
    <cellStyle name="Normal 10 3 4 2 2 5" xfId="16263"/>
    <cellStyle name="Normal 10 3 4 2 2 5 2" xfId="16264"/>
    <cellStyle name="Normal 10 3 4 2 2 6" xfId="16265"/>
    <cellStyle name="Normal 10 3 4 2 2 6 2" xfId="16266"/>
    <cellStyle name="Normal 10 3 4 2 2 7" xfId="16267"/>
    <cellStyle name="Normal 10 3 4 2 3" xfId="16268"/>
    <cellStyle name="Normal 10 3 4 2 3 2" xfId="16269"/>
    <cellStyle name="Normal 10 3 4 2 3 2 2" xfId="16270"/>
    <cellStyle name="Normal 10 3 4 2 3 2 2 2" xfId="16271"/>
    <cellStyle name="Normal 10 3 4 2 3 2 3" xfId="16272"/>
    <cellStyle name="Normal 10 3 4 2 3 3" xfId="16273"/>
    <cellStyle name="Normal 10 3 4 2 3 3 2" xfId="16274"/>
    <cellStyle name="Normal 10 3 4 2 3 3 2 2" xfId="16275"/>
    <cellStyle name="Normal 10 3 4 2 3 3 3" xfId="16276"/>
    <cellStyle name="Normal 10 3 4 2 3 4" xfId="16277"/>
    <cellStyle name="Normal 10 3 4 2 3 4 2" xfId="16278"/>
    <cellStyle name="Normal 10 3 4 2 3 5" xfId="16279"/>
    <cellStyle name="Normal 10 3 4 2 4" xfId="16280"/>
    <cellStyle name="Normal 10 3 4 2 4 2" xfId="16281"/>
    <cellStyle name="Normal 10 3 4 2 4 2 2" xfId="16282"/>
    <cellStyle name="Normal 10 3 4 2 4 3" xfId="16283"/>
    <cellStyle name="Normal 10 3 4 2 5" xfId="16284"/>
    <cellStyle name="Normal 10 3 4 2 5 2" xfId="16285"/>
    <cellStyle name="Normal 10 3 4 2 5 2 2" xfId="16286"/>
    <cellStyle name="Normal 10 3 4 2 5 3" xfId="16287"/>
    <cellStyle name="Normal 10 3 4 2 6" xfId="16288"/>
    <cellStyle name="Normal 10 3 4 2 6 2" xfId="16289"/>
    <cellStyle name="Normal 10 3 4 2 7" xfId="16290"/>
    <cellStyle name="Normal 10 3 4 2 7 2" xfId="16291"/>
    <cellStyle name="Normal 10 3 4 2 8" xfId="16292"/>
    <cellStyle name="Normal 10 3 4 3" xfId="16293"/>
    <cellStyle name="Normal 10 3 4 3 2" xfId="16294"/>
    <cellStyle name="Normal 10 3 4 3 2 2" xfId="16295"/>
    <cellStyle name="Normal 10 3 4 3 2 2 2" xfId="16296"/>
    <cellStyle name="Normal 10 3 4 3 2 2 2 2" xfId="16297"/>
    <cellStyle name="Normal 10 3 4 3 2 2 3" xfId="16298"/>
    <cellStyle name="Normal 10 3 4 3 2 3" xfId="16299"/>
    <cellStyle name="Normal 10 3 4 3 2 3 2" xfId="16300"/>
    <cellStyle name="Normal 10 3 4 3 2 3 2 2" xfId="16301"/>
    <cellStyle name="Normal 10 3 4 3 2 3 3" xfId="16302"/>
    <cellStyle name="Normal 10 3 4 3 2 4" xfId="16303"/>
    <cellStyle name="Normal 10 3 4 3 2 4 2" xfId="16304"/>
    <cellStyle name="Normal 10 3 4 3 2 5" xfId="16305"/>
    <cellStyle name="Normal 10 3 4 3 3" xfId="16306"/>
    <cellStyle name="Normal 10 3 4 3 3 2" xfId="16307"/>
    <cellStyle name="Normal 10 3 4 3 3 2 2" xfId="16308"/>
    <cellStyle name="Normal 10 3 4 3 3 3" xfId="16309"/>
    <cellStyle name="Normal 10 3 4 3 4" xfId="16310"/>
    <cellStyle name="Normal 10 3 4 3 4 2" xfId="16311"/>
    <cellStyle name="Normal 10 3 4 3 4 2 2" xfId="16312"/>
    <cellStyle name="Normal 10 3 4 3 4 3" xfId="16313"/>
    <cellStyle name="Normal 10 3 4 3 5" xfId="16314"/>
    <cellStyle name="Normal 10 3 4 3 5 2" xfId="16315"/>
    <cellStyle name="Normal 10 3 4 3 6" xfId="16316"/>
    <cellStyle name="Normal 10 3 4 3 6 2" xfId="16317"/>
    <cellStyle name="Normal 10 3 4 3 7" xfId="16318"/>
    <cellStyle name="Normal 10 3 4 4" xfId="16319"/>
    <cellStyle name="Normal 10 3 4 4 2" xfId="16320"/>
    <cellStyle name="Normal 10 3 4 4 2 2" xfId="16321"/>
    <cellStyle name="Normal 10 3 4 4 2 2 2" xfId="16322"/>
    <cellStyle name="Normal 10 3 4 4 2 2 2 2" xfId="16323"/>
    <cellStyle name="Normal 10 3 4 4 2 2 3" xfId="16324"/>
    <cellStyle name="Normal 10 3 4 4 2 3" xfId="16325"/>
    <cellStyle name="Normal 10 3 4 4 2 3 2" xfId="16326"/>
    <cellStyle name="Normal 10 3 4 4 2 3 2 2" xfId="16327"/>
    <cellStyle name="Normal 10 3 4 4 2 3 3" xfId="16328"/>
    <cellStyle name="Normal 10 3 4 4 2 4" xfId="16329"/>
    <cellStyle name="Normal 10 3 4 4 2 4 2" xfId="16330"/>
    <cellStyle name="Normal 10 3 4 4 2 5" xfId="16331"/>
    <cellStyle name="Normal 10 3 4 4 3" xfId="16332"/>
    <cellStyle name="Normal 10 3 4 4 3 2" xfId="16333"/>
    <cellStyle name="Normal 10 3 4 4 3 2 2" xfId="16334"/>
    <cellStyle name="Normal 10 3 4 4 3 3" xfId="16335"/>
    <cellStyle name="Normal 10 3 4 4 4" xfId="16336"/>
    <cellStyle name="Normal 10 3 4 4 4 2" xfId="16337"/>
    <cellStyle name="Normal 10 3 4 4 4 2 2" xfId="16338"/>
    <cellStyle name="Normal 10 3 4 4 4 3" xfId="16339"/>
    <cellStyle name="Normal 10 3 4 4 5" xfId="16340"/>
    <cellStyle name="Normal 10 3 4 4 5 2" xfId="16341"/>
    <cellStyle name="Normal 10 3 4 4 6" xfId="16342"/>
    <cellStyle name="Normal 10 3 4 4 6 2" xfId="16343"/>
    <cellStyle name="Normal 10 3 4 4 7" xfId="16344"/>
    <cellStyle name="Normal 10 3 4 5" xfId="16345"/>
    <cellStyle name="Normal 10 3 4 5 2" xfId="16346"/>
    <cellStyle name="Normal 10 3 4 5 2 2" xfId="16347"/>
    <cellStyle name="Normal 10 3 4 5 2 2 2" xfId="16348"/>
    <cellStyle name="Normal 10 3 4 5 2 3" xfId="16349"/>
    <cellStyle name="Normal 10 3 4 5 3" xfId="16350"/>
    <cellStyle name="Normal 10 3 4 5 3 2" xfId="16351"/>
    <cellStyle name="Normal 10 3 4 5 3 2 2" xfId="16352"/>
    <cellStyle name="Normal 10 3 4 5 3 3" xfId="16353"/>
    <cellStyle name="Normal 10 3 4 5 4" xfId="16354"/>
    <cellStyle name="Normal 10 3 4 5 4 2" xfId="16355"/>
    <cellStyle name="Normal 10 3 4 5 5" xfId="16356"/>
    <cellStyle name="Normal 10 3 4 6" xfId="16357"/>
    <cellStyle name="Normal 10 3 4 6 2" xfId="16358"/>
    <cellStyle name="Normal 10 3 4 6 2 2" xfId="16359"/>
    <cellStyle name="Normal 10 3 4 6 2 2 2" xfId="16360"/>
    <cellStyle name="Normal 10 3 4 6 2 3" xfId="16361"/>
    <cellStyle name="Normal 10 3 4 6 3" xfId="16362"/>
    <cellStyle name="Normal 10 3 4 6 3 2" xfId="16363"/>
    <cellStyle name="Normal 10 3 4 6 4" xfId="16364"/>
    <cellStyle name="Normal 10 3 4 7" xfId="16365"/>
    <cellStyle name="Normal 10 3 4 7 2" xfId="16366"/>
    <cellStyle name="Normal 10 3 4 7 2 2" xfId="16367"/>
    <cellStyle name="Normal 10 3 4 7 3" xfId="16368"/>
    <cellStyle name="Normal 10 3 4 8" xfId="16369"/>
    <cellStyle name="Normal 10 3 4 8 2" xfId="16370"/>
    <cellStyle name="Normal 10 3 4 8 2 2" xfId="16371"/>
    <cellStyle name="Normal 10 3 4 8 3" xfId="16372"/>
    <cellStyle name="Normal 10 3 4 9" xfId="16373"/>
    <cellStyle name="Normal 10 3 4 9 2" xfId="16374"/>
    <cellStyle name="Normal 10 3 5" xfId="16375"/>
    <cellStyle name="Normal 10 3 5 10" xfId="16376"/>
    <cellStyle name="Normal 10 3 5 10 2" xfId="16377"/>
    <cellStyle name="Normal 10 3 5 11" xfId="16378"/>
    <cellStyle name="Normal 10 3 5 2" xfId="16379"/>
    <cellStyle name="Normal 10 3 5 2 2" xfId="16380"/>
    <cellStyle name="Normal 10 3 5 2 2 2" xfId="16381"/>
    <cellStyle name="Normal 10 3 5 2 2 2 2" xfId="16382"/>
    <cellStyle name="Normal 10 3 5 2 2 2 2 2" xfId="16383"/>
    <cellStyle name="Normal 10 3 5 2 2 2 2 2 2" xfId="16384"/>
    <cellStyle name="Normal 10 3 5 2 2 2 2 3" xfId="16385"/>
    <cellStyle name="Normal 10 3 5 2 2 2 3" xfId="16386"/>
    <cellStyle name="Normal 10 3 5 2 2 2 3 2" xfId="16387"/>
    <cellStyle name="Normal 10 3 5 2 2 2 3 2 2" xfId="16388"/>
    <cellStyle name="Normal 10 3 5 2 2 2 3 3" xfId="16389"/>
    <cellStyle name="Normal 10 3 5 2 2 2 4" xfId="16390"/>
    <cellStyle name="Normal 10 3 5 2 2 2 4 2" xfId="16391"/>
    <cellStyle name="Normal 10 3 5 2 2 2 5" xfId="16392"/>
    <cellStyle name="Normal 10 3 5 2 2 3" xfId="16393"/>
    <cellStyle name="Normal 10 3 5 2 2 3 2" xfId="16394"/>
    <cellStyle name="Normal 10 3 5 2 2 3 2 2" xfId="16395"/>
    <cellStyle name="Normal 10 3 5 2 2 3 3" xfId="16396"/>
    <cellStyle name="Normal 10 3 5 2 2 4" xfId="16397"/>
    <cellStyle name="Normal 10 3 5 2 2 4 2" xfId="16398"/>
    <cellStyle name="Normal 10 3 5 2 2 4 2 2" xfId="16399"/>
    <cellStyle name="Normal 10 3 5 2 2 4 3" xfId="16400"/>
    <cellStyle name="Normal 10 3 5 2 2 5" xfId="16401"/>
    <cellStyle name="Normal 10 3 5 2 2 5 2" xfId="16402"/>
    <cellStyle name="Normal 10 3 5 2 2 6" xfId="16403"/>
    <cellStyle name="Normal 10 3 5 2 2 6 2" xfId="16404"/>
    <cellStyle name="Normal 10 3 5 2 2 7" xfId="16405"/>
    <cellStyle name="Normal 10 3 5 2 3" xfId="16406"/>
    <cellStyle name="Normal 10 3 5 2 3 2" xfId="16407"/>
    <cellStyle name="Normal 10 3 5 2 3 2 2" xfId="16408"/>
    <cellStyle name="Normal 10 3 5 2 3 2 2 2" xfId="16409"/>
    <cellStyle name="Normal 10 3 5 2 3 2 3" xfId="16410"/>
    <cellStyle name="Normal 10 3 5 2 3 3" xfId="16411"/>
    <cellStyle name="Normal 10 3 5 2 3 3 2" xfId="16412"/>
    <cellStyle name="Normal 10 3 5 2 3 3 2 2" xfId="16413"/>
    <cellStyle name="Normal 10 3 5 2 3 3 3" xfId="16414"/>
    <cellStyle name="Normal 10 3 5 2 3 4" xfId="16415"/>
    <cellStyle name="Normal 10 3 5 2 3 4 2" xfId="16416"/>
    <cellStyle name="Normal 10 3 5 2 3 5" xfId="16417"/>
    <cellStyle name="Normal 10 3 5 2 4" xfId="16418"/>
    <cellStyle name="Normal 10 3 5 2 4 2" xfId="16419"/>
    <cellStyle name="Normal 10 3 5 2 4 2 2" xfId="16420"/>
    <cellStyle name="Normal 10 3 5 2 4 3" xfId="16421"/>
    <cellStyle name="Normal 10 3 5 2 5" xfId="16422"/>
    <cellStyle name="Normal 10 3 5 2 5 2" xfId="16423"/>
    <cellStyle name="Normal 10 3 5 2 5 2 2" xfId="16424"/>
    <cellStyle name="Normal 10 3 5 2 5 3" xfId="16425"/>
    <cellStyle name="Normal 10 3 5 2 6" xfId="16426"/>
    <cellStyle name="Normal 10 3 5 2 6 2" xfId="16427"/>
    <cellStyle name="Normal 10 3 5 2 7" xfId="16428"/>
    <cellStyle name="Normal 10 3 5 2 7 2" xfId="16429"/>
    <cellStyle name="Normal 10 3 5 2 8" xfId="16430"/>
    <cellStyle name="Normal 10 3 5 3" xfId="16431"/>
    <cellStyle name="Normal 10 3 5 3 2" xfId="16432"/>
    <cellStyle name="Normal 10 3 5 3 2 2" xfId="16433"/>
    <cellStyle name="Normal 10 3 5 3 2 2 2" xfId="16434"/>
    <cellStyle name="Normal 10 3 5 3 2 2 2 2" xfId="16435"/>
    <cellStyle name="Normal 10 3 5 3 2 2 3" xfId="16436"/>
    <cellStyle name="Normal 10 3 5 3 2 3" xfId="16437"/>
    <cellStyle name="Normal 10 3 5 3 2 3 2" xfId="16438"/>
    <cellStyle name="Normal 10 3 5 3 2 3 2 2" xfId="16439"/>
    <cellStyle name="Normal 10 3 5 3 2 3 3" xfId="16440"/>
    <cellStyle name="Normal 10 3 5 3 2 4" xfId="16441"/>
    <cellStyle name="Normal 10 3 5 3 2 4 2" xfId="16442"/>
    <cellStyle name="Normal 10 3 5 3 2 5" xfId="16443"/>
    <cellStyle name="Normal 10 3 5 3 3" xfId="16444"/>
    <cellStyle name="Normal 10 3 5 3 3 2" xfId="16445"/>
    <cellStyle name="Normal 10 3 5 3 3 2 2" xfId="16446"/>
    <cellStyle name="Normal 10 3 5 3 3 3" xfId="16447"/>
    <cellStyle name="Normal 10 3 5 3 4" xfId="16448"/>
    <cellStyle name="Normal 10 3 5 3 4 2" xfId="16449"/>
    <cellStyle name="Normal 10 3 5 3 4 2 2" xfId="16450"/>
    <cellStyle name="Normal 10 3 5 3 4 3" xfId="16451"/>
    <cellStyle name="Normal 10 3 5 3 5" xfId="16452"/>
    <cellStyle name="Normal 10 3 5 3 5 2" xfId="16453"/>
    <cellStyle name="Normal 10 3 5 3 6" xfId="16454"/>
    <cellStyle name="Normal 10 3 5 3 6 2" xfId="16455"/>
    <cellStyle name="Normal 10 3 5 3 7" xfId="16456"/>
    <cellStyle name="Normal 10 3 5 4" xfId="16457"/>
    <cellStyle name="Normal 10 3 5 4 2" xfId="16458"/>
    <cellStyle name="Normal 10 3 5 4 2 2" xfId="16459"/>
    <cellStyle name="Normal 10 3 5 4 2 2 2" xfId="16460"/>
    <cellStyle name="Normal 10 3 5 4 2 2 2 2" xfId="16461"/>
    <cellStyle name="Normal 10 3 5 4 2 2 3" xfId="16462"/>
    <cellStyle name="Normal 10 3 5 4 2 3" xfId="16463"/>
    <cellStyle name="Normal 10 3 5 4 2 3 2" xfId="16464"/>
    <cellStyle name="Normal 10 3 5 4 2 3 2 2" xfId="16465"/>
    <cellStyle name="Normal 10 3 5 4 2 3 3" xfId="16466"/>
    <cellStyle name="Normal 10 3 5 4 2 4" xfId="16467"/>
    <cellStyle name="Normal 10 3 5 4 2 4 2" xfId="16468"/>
    <cellStyle name="Normal 10 3 5 4 2 5" xfId="16469"/>
    <cellStyle name="Normal 10 3 5 4 3" xfId="16470"/>
    <cellStyle name="Normal 10 3 5 4 3 2" xfId="16471"/>
    <cellStyle name="Normal 10 3 5 4 3 2 2" xfId="16472"/>
    <cellStyle name="Normal 10 3 5 4 3 3" xfId="16473"/>
    <cellStyle name="Normal 10 3 5 4 4" xfId="16474"/>
    <cellStyle name="Normal 10 3 5 4 4 2" xfId="16475"/>
    <cellStyle name="Normal 10 3 5 4 4 2 2" xfId="16476"/>
    <cellStyle name="Normal 10 3 5 4 4 3" xfId="16477"/>
    <cellStyle name="Normal 10 3 5 4 5" xfId="16478"/>
    <cellStyle name="Normal 10 3 5 4 5 2" xfId="16479"/>
    <cellStyle name="Normal 10 3 5 4 6" xfId="16480"/>
    <cellStyle name="Normal 10 3 5 4 6 2" xfId="16481"/>
    <cellStyle name="Normal 10 3 5 4 7" xfId="16482"/>
    <cellStyle name="Normal 10 3 5 5" xfId="16483"/>
    <cellStyle name="Normal 10 3 5 5 2" xfId="16484"/>
    <cellStyle name="Normal 10 3 5 5 2 2" xfId="16485"/>
    <cellStyle name="Normal 10 3 5 5 2 2 2" xfId="16486"/>
    <cellStyle name="Normal 10 3 5 5 2 3" xfId="16487"/>
    <cellStyle name="Normal 10 3 5 5 3" xfId="16488"/>
    <cellStyle name="Normal 10 3 5 5 3 2" xfId="16489"/>
    <cellStyle name="Normal 10 3 5 5 3 2 2" xfId="16490"/>
    <cellStyle name="Normal 10 3 5 5 3 3" xfId="16491"/>
    <cellStyle name="Normal 10 3 5 5 4" xfId="16492"/>
    <cellStyle name="Normal 10 3 5 5 4 2" xfId="16493"/>
    <cellStyle name="Normal 10 3 5 5 5" xfId="16494"/>
    <cellStyle name="Normal 10 3 5 6" xfId="16495"/>
    <cellStyle name="Normal 10 3 5 6 2" xfId="16496"/>
    <cellStyle name="Normal 10 3 5 6 2 2" xfId="16497"/>
    <cellStyle name="Normal 10 3 5 6 2 2 2" xfId="16498"/>
    <cellStyle name="Normal 10 3 5 6 2 3" xfId="16499"/>
    <cellStyle name="Normal 10 3 5 6 3" xfId="16500"/>
    <cellStyle name="Normal 10 3 5 6 3 2" xfId="16501"/>
    <cellStyle name="Normal 10 3 5 6 4" xfId="16502"/>
    <cellStyle name="Normal 10 3 5 7" xfId="16503"/>
    <cellStyle name="Normal 10 3 5 7 2" xfId="16504"/>
    <cellStyle name="Normal 10 3 5 7 2 2" xfId="16505"/>
    <cellStyle name="Normal 10 3 5 7 3" xfId="16506"/>
    <cellStyle name="Normal 10 3 5 8" xfId="16507"/>
    <cellStyle name="Normal 10 3 5 8 2" xfId="16508"/>
    <cellStyle name="Normal 10 3 5 8 2 2" xfId="16509"/>
    <cellStyle name="Normal 10 3 5 8 3" xfId="16510"/>
    <cellStyle name="Normal 10 3 5 9" xfId="16511"/>
    <cellStyle name="Normal 10 3 5 9 2" xfId="16512"/>
    <cellStyle name="Normal 10 3 6" xfId="16513"/>
    <cellStyle name="Normal 10 3 6 10" xfId="16514"/>
    <cellStyle name="Normal 10 3 6 10 2" xfId="16515"/>
    <cellStyle name="Normal 10 3 6 11" xfId="16516"/>
    <cellStyle name="Normal 10 3 6 2" xfId="16517"/>
    <cellStyle name="Normal 10 3 6 2 2" xfId="16518"/>
    <cellStyle name="Normal 10 3 6 2 2 2" xfId="16519"/>
    <cellStyle name="Normal 10 3 6 2 2 2 2" xfId="16520"/>
    <cellStyle name="Normal 10 3 6 2 2 2 2 2" xfId="16521"/>
    <cellStyle name="Normal 10 3 6 2 2 2 2 2 2" xfId="16522"/>
    <cellStyle name="Normal 10 3 6 2 2 2 2 3" xfId="16523"/>
    <cellStyle name="Normal 10 3 6 2 2 2 3" xfId="16524"/>
    <cellStyle name="Normal 10 3 6 2 2 2 3 2" xfId="16525"/>
    <cellStyle name="Normal 10 3 6 2 2 2 3 2 2" xfId="16526"/>
    <cellStyle name="Normal 10 3 6 2 2 2 3 3" xfId="16527"/>
    <cellStyle name="Normal 10 3 6 2 2 2 4" xfId="16528"/>
    <cellStyle name="Normal 10 3 6 2 2 2 4 2" xfId="16529"/>
    <cellStyle name="Normal 10 3 6 2 2 2 5" xfId="16530"/>
    <cellStyle name="Normal 10 3 6 2 2 3" xfId="16531"/>
    <cellStyle name="Normal 10 3 6 2 2 3 2" xfId="16532"/>
    <cellStyle name="Normal 10 3 6 2 2 3 2 2" xfId="16533"/>
    <cellStyle name="Normal 10 3 6 2 2 3 3" xfId="16534"/>
    <cellStyle name="Normal 10 3 6 2 2 4" xfId="16535"/>
    <cellStyle name="Normal 10 3 6 2 2 4 2" xfId="16536"/>
    <cellStyle name="Normal 10 3 6 2 2 4 2 2" xfId="16537"/>
    <cellStyle name="Normal 10 3 6 2 2 4 3" xfId="16538"/>
    <cellStyle name="Normal 10 3 6 2 2 5" xfId="16539"/>
    <cellStyle name="Normal 10 3 6 2 2 5 2" xfId="16540"/>
    <cellStyle name="Normal 10 3 6 2 2 6" xfId="16541"/>
    <cellStyle name="Normal 10 3 6 2 2 6 2" xfId="16542"/>
    <cellStyle name="Normal 10 3 6 2 2 7" xfId="16543"/>
    <cellStyle name="Normal 10 3 6 2 3" xfId="16544"/>
    <cellStyle name="Normal 10 3 6 2 3 2" xfId="16545"/>
    <cellStyle name="Normal 10 3 6 2 3 2 2" xfId="16546"/>
    <cellStyle name="Normal 10 3 6 2 3 2 2 2" xfId="16547"/>
    <cellStyle name="Normal 10 3 6 2 3 2 3" xfId="16548"/>
    <cellStyle name="Normal 10 3 6 2 3 3" xfId="16549"/>
    <cellStyle name="Normal 10 3 6 2 3 3 2" xfId="16550"/>
    <cellStyle name="Normal 10 3 6 2 3 3 2 2" xfId="16551"/>
    <cellStyle name="Normal 10 3 6 2 3 3 3" xfId="16552"/>
    <cellStyle name="Normal 10 3 6 2 3 4" xfId="16553"/>
    <cellStyle name="Normal 10 3 6 2 3 4 2" xfId="16554"/>
    <cellStyle name="Normal 10 3 6 2 3 5" xfId="16555"/>
    <cellStyle name="Normal 10 3 6 2 4" xfId="16556"/>
    <cellStyle name="Normal 10 3 6 2 4 2" xfId="16557"/>
    <cellStyle name="Normal 10 3 6 2 4 2 2" xfId="16558"/>
    <cellStyle name="Normal 10 3 6 2 4 3" xfId="16559"/>
    <cellStyle name="Normal 10 3 6 2 5" xfId="16560"/>
    <cellStyle name="Normal 10 3 6 2 5 2" xfId="16561"/>
    <cellStyle name="Normal 10 3 6 2 5 2 2" xfId="16562"/>
    <cellStyle name="Normal 10 3 6 2 5 3" xfId="16563"/>
    <cellStyle name="Normal 10 3 6 2 6" xfId="16564"/>
    <cellStyle name="Normal 10 3 6 2 6 2" xfId="16565"/>
    <cellStyle name="Normal 10 3 6 2 7" xfId="16566"/>
    <cellStyle name="Normal 10 3 6 2 7 2" xfId="16567"/>
    <cellStyle name="Normal 10 3 6 2 8" xfId="16568"/>
    <cellStyle name="Normal 10 3 6 3" xfId="16569"/>
    <cellStyle name="Normal 10 3 6 3 2" xfId="16570"/>
    <cellStyle name="Normal 10 3 6 3 2 2" xfId="16571"/>
    <cellStyle name="Normal 10 3 6 3 2 2 2" xfId="16572"/>
    <cellStyle name="Normal 10 3 6 3 2 2 2 2" xfId="16573"/>
    <cellStyle name="Normal 10 3 6 3 2 2 3" xfId="16574"/>
    <cellStyle name="Normal 10 3 6 3 2 3" xfId="16575"/>
    <cellStyle name="Normal 10 3 6 3 2 3 2" xfId="16576"/>
    <cellStyle name="Normal 10 3 6 3 2 3 2 2" xfId="16577"/>
    <cellStyle name="Normal 10 3 6 3 2 3 3" xfId="16578"/>
    <cellStyle name="Normal 10 3 6 3 2 4" xfId="16579"/>
    <cellStyle name="Normal 10 3 6 3 2 4 2" xfId="16580"/>
    <cellStyle name="Normal 10 3 6 3 2 5" xfId="16581"/>
    <cellStyle name="Normal 10 3 6 3 3" xfId="16582"/>
    <cellStyle name="Normal 10 3 6 3 3 2" xfId="16583"/>
    <cellStyle name="Normal 10 3 6 3 3 2 2" xfId="16584"/>
    <cellStyle name="Normal 10 3 6 3 3 3" xfId="16585"/>
    <cellStyle name="Normal 10 3 6 3 4" xfId="16586"/>
    <cellStyle name="Normal 10 3 6 3 4 2" xfId="16587"/>
    <cellStyle name="Normal 10 3 6 3 4 2 2" xfId="16588"/>
    <cellStyle name="Normal 10 3 6 3 4 3" xfId="16589"/>
    <cellStyle name="Normal 10 3 6 3 5" xfId="16590"/>
    <cellStyle name="Normal 10 3 6 3 5 2" xfId="16591"/>
    <cellStyle name="Normal 10 3 6 3 6" xfId="16592"/>
    <cellStyle name="Normal 10 3 6 3 6 2" xfId="16593"/>
    <cellStyle name="Normal 10 3 6 3 7" xfId="16594"/>
    <cellStyle name="Normal 10 3 6 4" xfId="16595"/>
    <cellStyle name="Normal 10 3 6 4 2" xfId="16596"/>
    <cellStyle name="Normal 10 3 6 4 2 2" xfId="16597"/>
    <cellStyle name="Normal 10 3 6 4 2 2 2" xfId="16598"/>
    <cellStyle name="Normal 10 3 6 4 2 2 2 2" xfId="16599"/>
    <cellStyle name="Normal 10 3 6 4 2 2 3" xfId="16600"/>
    <cellStyle name="Normal 10 3 6 4 2 3" xfId="16601"/>
    <cellStyle name="Normal 10 3 6 4 2 3 2" xfId="16602"/>
    <cellStyle name="Normal 10 3 6 4 2 3 2 2" xfId="16603"/>
    <cellStyle name="Normal 10 3 6 4 2 3 3" xfId="16604"/>
    <cellStyle name="Normal 10 3 6 4 2 4" xfId="16605"/>
    <cellStyle name="Normal 10 3 6 4 2 4 2" xfId="16606"/>
    <cellStyle name="Normal 10 3 6 4 2 5" xfId="16607"/>
    <cellStyle name="Normal 10 3 6 4 3" xfId="16608"/>
    <cellStyle name="Normal 10 3 6 4 3 2" xfId="16609"/>
    <cellStyle name="Normal 10 3 6 4 3 2 2" xfId="16610"/>
    <cellStyle name="Normal 10 3 6 4 3 3" xfId="16611"/>
    <cellStyle name="Normal 10 3 6 4 4" xfId="16612"/>
    <cellStyle name="Normal 10 3 6 4 4 2" xfId="16613"/>
    <cellStyle name="Normal 10 3 6 4 4 2 2" xfId="16614"/>
    <cellStyle name="Normal 10 3 6 4 4 3" xfId="16615"/>
    <cellStyle name="Normal 10 3 6 4 5" xfId="16616"/>
    <cellStyle name="Normal 10 3 6 4 5 2" xfId="16617"/>
    <cellStyle name="Normal 10 3 6 4 6" xfId="16618"/>
    <cellStyle name="Normal 10 3 6 4 6 2" xfId="16619"/>
    <cellStyle name="Normal 10 3 6 4 7" xfId="16620"/>
    <cellStyle name="Normal 10 3 6 5" xfId="16621"/>
    <cellStyle name="Normal 10 3 6 5 2" xfId="16622"/>
    <cellStyle name="Normal 10 3 6 5 2 2" xfId="16623"/>
    <cellStyle name="Normal 10 3 6 5 2 2 2" xfId="16624"/>
    <cellStyle name="Normal 10 3 6 5 2 3" xfId="16625"/>
    <cellStyle name="Normal 10 3 6 5 3" xfId="16626"/>
    <cellStyle name="Normal 10 3 6 5 3 2" xfId="16627"/>
    <cellStyle name="Normal 10 3 6 5 3 2 2" xfId="16628"/>
    <cellStyle name="Normal 10 3 6 5 3 3" xfId="16629"/>
    <cellStyle name="Normal 10 3 6 5 4" xfId="16630"/>
    <cellStyle name="Normal 10 3 6 5 4 2" xfId="16631"/>
    <cellStyle name="Normal 10 3 6 5 5" xfId="16632"/>
    <cellStyle name="Normal 10 3 6 6" xfId="16633"/>
    <cellStyle name="Normal 10 3 6 6 2" xfId="16634"/>
    <cellStyle name="Normal 10 3 6 6 2 2" xfId="16635"/>
    <cellStyle name="Normal 10 3 6 6 2 2 2" xfId="16636"/>
    <cellStyle name="Normal 10 3 6 6 2 3" xfId="16637"/>
    <cellStyle name="Normal 10 3 6 6 3" xfId="16638"/>
    <cellStyle name="Normal 10 3 6 6 3 2" xfId="16639"/>
    <cellStyle name="Normal 10 3 6 6 4" xfId="16640"/>
    <cellStyle name="Normal 10 3 6 7" xfId="16641"/>
    <cellStyle name="Normal 10 3 6 7 2" xfId="16642"/>
    <cellStyle name="Normal 10 3 6 7 2 2" xfId="16643"/>
    <cellStyle name="Normal 10 3 6 7 3" xfId="16644"/>
    <cellStyle name="Normal 10 3 6 8" xfId="16645"/>
    <cellStyle name="Normal 10 3 6 8 2" xfId="16646"/>
    <cellStyle name="Normal 10 3 6 8 2 2" xfId="16647"/>
    <cellStyle name="Normal 10 3 6 8 3" xfId="16648"/>
    <cellStyle name="Normal 10 3 6 9" xfId="16649"/>
    <cellStyle name="Normal 10 3 6 9 2" xfId="16650"/>
    <cellStyle name="Normal 10 3 7" xfId="16651"/>
    <cellStyle name="Normal 10 3 7 2" xfId="16652"/>
    <cellStyle name="Normal 10 3 7 2 2" xfId="16653"/>
    <cellStyle name="Normal 10 3 7 2 2 2" xfId="16654"/>
    <cellStyle name="Normal 10 3 7 2 2 2 2" xfId="16655"/>
    <cellStyle name="Normal 10 3 7 2 2 2 2 2" xfId="16656"/>
    <cellStyle name="Normal 10 3 7 2 2 2 3" xfId="16657"/>
    <cellStyle name="Normal 10 3 7 2 2 3" xfId="16658"/>
    <cellStyle name="Normal 10 3 7 2 2 3 2" xfId="16659"/>
    <cellStyle name="Normal 10 3 7 2 2 3 2 2" xfId="16660"/>
    <cellStyle name="Normal 10 3 7 2 2 3 3" xfId="16661"/>
    <cellStyle name="Normal 10 3 7 2 2 4" xfId="16662"/>
    <cellStyle name="Normal 10 3 7 2 2 4 2" xfId="16663"/>
    <cellStyle name="Normal 10 3 7 2 2 5" xfId="16664"/>
    <cellStyle name="Normal 10 3 7 2 3" xfId="16665"/>
    <cellStyle name="Normal 10 3 7 2 3 2" xfId="16666"/>
    <cellStyle name="Normal 10 3 7 2 3 2 2" xfId="16667"/>
    <cellStyle name="Normal 10 3 7 2 3 3" xfId="16668"/>
    <cellStyle name="Normal 10 3 7 2 4" xfId="16669"/>
    <cellStyle name="Normal 10 3 7 2 4 2" xfId="16670"/>
    <cellStyle name="Normal 10 3 7 2 4 2 2" xfId="16671"/>
    <cellStyle name="Normal 10 3 7 2 4 3" xfId="16672"/>
    <cellStyle name="Normal 10 3 7 2 5" xfId="16673"/>
    <cellStyle name="Normal 10 3 7 2 5 2" xfId="16674"/>
    <cellStyle name="Normal 10 3 7 2 6" xfId="16675"/>
    <cellStyle name="Normal 10 3 7 2 6 2" xfId="16676"/>
    <cellStyle name="Normal 10 3 7 2 7" xfId="16677"/>
    <cellStyle name="Normal 10 3 7 3" xfId="16678"/>
    <cellStyle name="Normal 10 3 7 3 2" xfId="16679"/>
    <cellStyle name="Normal 10 3 7 3 2 2" xfId="16680"/>
    <cellStyle name="Normal 10 3 7 3 2 2 2" xfId="16681"/>
    <cellStyle name="Normal 10 3 7 3 2 3" xfId="16682"/>
    <cellStyle name="Normal 10 3 7 3 3" xfId="16683"/>
    <cellStyle name="Normal 10 3 7 3 3 2" xfId="16684"/>
    <cellStyle name="Normal 10 3 7 3 3 2 2" xfId="16685"/>
    <cellStyle name="Normal 10 3 7 3 3 3" xfId="16686"/>
    <cellStyle name="Normal 10 3 7 3 4" xfId="16687"/>
    <cellStyle name="Normal 10 3 7 3 4 2" xfId="16688"/>
    <cellStyle name="Normal 10 3 7 3 5" xfId="16689"/>
    <cellStyle name="Normal 10 3 7 4" xfId="16690"/>
    <cellStyle name="Normal 10 3 7 4 2" xfId="16691"/>
    <cellStyle name="Normal 10 3 7 4 2 2" xfId="16692"/>
    <cellStyle name="Normal 10 3 7 4 3" xfId="16693"/>
    <cellStyle name="Normal 10 3 7 5" xfId="16694"/>
    <cellStyle name="Normal 10 3 7 5 2" xfId="16695"/>
    <cellStyle name="Normal 10 3 7 5 2 2" xfId="16696"/>
    <cellStyle name="Normal 10 3 7 5 3" xfId="16697"/>
    <cellStyle name="Normal 10 3 7 6" xfId="16698"/>
    <cellStyle name="Normal 10 3 7 6 2" xfId="16699"/>
    <cellStyle name="Normal 10 3 7 7" xfId="16700"/>
    <cellStyle name="Normal 10 3 7 7 2" xfId="16701"/>
    <cellStyle name="Normal 10 3 7 8" xfId="16702"/>
    <cellStyle name="Normal 10 3 8" xfId="16703"/>
    <cellStyle name="Normal 10 3 8 2" xfId="16704"/>
    <cellStyle name="Normal 10 3 8 2 2" xfId="16705"/>
    <cellStyle name="Normal 10 3 8 2 2 2" xfId="16706"/>
    <cellStyle name="Normal 10 3 8 2 2 2 2" xfId="16707"/>
    <cellStyle name="Normal 10 3 8 2 2 3" xfId="16708"/>
    <cellStyle name="Normal 10 3 8 2 3" xfId="16709"/>
    <cellStyle name="Normal 10 3 8 2 3 2" xfId="16710"/>
    <cellStyle name="Normal 10 3 8 2 3 2 2" xfId="16711"/>
    <cellStyle name="Normal 10 3 8 2 3 3" xfId="16712"/>
    <cellStyle name="Normal 10 3 8 2 4" xfId="16713"/>
    <cellStyle name="Normal 10 3 8 2 4 2" xfId="16714"/>
    <cellStyle name="Normal 10 3 8 2 5" xfId="16715"/>
    <cellStyle name="Normal 10 3 8 3" xfId="16716"/>
    <cellStyle name="Normal 10 3 8 3 2" xfId="16717"/>
    <cellStyle name="Normal 10 3 8 3 2 2" xfId="16718"/>
    <cellStyle name="Normal 10 3 8 3 3" xfId="16719"/>
    <cellStyle name="Normal 10 3 8 4" xfId="16720"/>
    <cellStyle name="Normal 10 3 8 4 2" xfId="16721"/>
    <cellStyle name="Normal 10 3 8 4 2 2" xfId="16722"/>
    <cellStyle name="Normal 10 3 8 4 3" xfId="16723"/>
    <cellStyle name="Normal 10 3 8 5" xfId="16724"/>
    <cellStyle name="Normal 10 3 8 5 2" xfId="16725"/>
    <cellStyle name="Normal 10 3 8 6" xfId="16726"/>
    <cellStyle name="Normal 10 3 8 6 2" xfId="16727"/>
    <cellStyle name="Normal 10 3 8 7" xfId="16728"/>
    <cellStyle name="Normal 10 3 9" xfId="16729"/>
    <cellStyle name="Normal 10 3 9 2" xfId="16730"/>
    <cellStyle name="Normal 10 3 9 2 2" xfId="16731"/>
    <cellStyle name="Normal 10 3 9 2 2 2" xfId="16732"/>
    <cellStyle name="Normal 10 3 9 2 2 2 2" xfId="16733"/>
    <cellStyle name="Normal 10 3 9 2 2 3" xfId="16734"/>
    <cellStyle name="Normal 10 3 9 2 3" xfId="16735"/>
    <cellStyle name="Normal 10 3 9 2 3 2" xfId="16736"/>
    <cellStyle name="Normal 10 3 9 2 3 2 2" xfId="16737"/>
    <cellStyle name="Normal 10 3 9 2 3 3" xfId="16738"/>
    <cellStyle name="Normal 10 3 9 2 4" xfId="16739"/>
    <cellStyle name="Normal 10 3 9 2 4 2" xfId="16740"/>
    <cellStyle name="Normal 10 3 9 2 5" xfId="16741"/>
    <cellStyle name="Normal 10 3 9 3" xfId="16742"/>
    <cellStyle name="Normal 10 3 9 3 2" xfId="16743"/>
    <cellStyle name="Normal 10 3 9 3 2 2" xfId="16744"/>
    <cellStyle name="Normal 10 3 9 3 3" xfId="16745"/>
    <cellStyle name="Normal 10 3 9 4" xfId="16746"/>
    <cellStyle name="Normal 10 3 9 4 2" xfId="16747"/>
    <cellStyle name="Normal 10 3 9 4 2 2" xfId="16748"/>
    <cellStyle name="Normal 10 3 9 4 3" xfId="16749"/>
    <cellStyle name="Normal 10 3 9 5" xfId="16750"/>
    <cellStyle name="Normal 10 3 9 5 2" xfId="16751"/>
    <cellStyle name="Normal 10 3 9 6" xfId="16752"/>
    <cellStyle name="Normal 10 3 9 6 2" xfId="16753"/>
    <cellStyle name="Normal 10 3 9 7" xfId="16754"/>
    <cellStyle name="Normal 10 4" xfId="16755"/>
    <cellStyle name="Normal 10 4 10" xfId="16756"/>
    <cellStyle name="Normal 10 4 10 2" xfId="16757"/>
    <cellStyle name="Normal 10 4 10 2 2" xfId="16758"/>
    <cellStyle name="Normal 10 4 10 2 2 2" xfId="16759"/>
    <cellStyle name="Normal 10 4 10 2 3" xfId="16760"/>
    <cellStyle name="Normal 10 4 10 3" xfId="16761"/>
    <cellStyle name="Normal 10 4 10 3 2" xfId="16762"/>
    <cellStyle name="Normal 10 4 10 4" xfId="16763"/>
    <cellStyle name="Normal 10 4 11" xfId="16764"/>
    <cellStyle name="Normal 10 4 11 2" xfId="16765"/>
    <cellStyle name="Normal 10 4 11 2 2" xfId="16766"/>
    <cellStyle name="Normal 10 4 11 2 2 2" xfId="16767"/>
    <cellStyle name="Normal 10 4 11 2 3" xfId="16768"/>
    <cellStyle name="Normal 10 4 11 3" xfId="16769"/>
    <cellStyle name="Normal 10 4 11 3 2" xfId="16770"/>
    <cellStyle name="Normal 10 4 11 4" xfId="16771"/>
    <cellStyle name="Normal 10 4 12" xfId="16772"/>
    <cellStyle name="Normal 10 4 12 2" xfId="16773"/>
    <cellStyle name="Normal 10 4 12 2 2" xfId="16774"/>
    <cellStyle name="Normal 10 4 12 3" xfId="16775"/>
    <cellStyle name="Normal 10 4 13" xfId="16776"/>
    <cellStyle name="Normal 10 4 13 2" xfId="16777"/>
    <cellStyle name="Normal 10 4 14" xfId="16778"/>
    <cellStyle name="Normal 10 4 14 2" xfId="16779"/>
    <cellStyle name="Normal 10 4 15" xfId="16780"/>
    <cellStyle name="Normal 10 4 2" xfId="16781"/>
    <cellStyle name="Normal 10 4 2 10" xfId="16782"/>
    <cellStyle name="Normal 10 4 2 10 2" xfId="16783"/>
    <cellStyle name="Normal 10 4 2 11" xfId="16784"/>
    <cellStyle name="Normal 10 4 2 11 2" xfId="16785"/>
    <cellStyle name="Normal 10 4 2 12" xfId="16786"/>
    <cellStyle name="Normal 10 4 2 2" xfId="16787"/>
    <cellStyle name="Normal 10 4 2 2 10" xfId="16788"/>
    <cellStyle name="Normal 10 4 2 2 10 2" xfId="16789"/>
    <cellStyle name="Normal 10 4 2 2 11" xfId="16790"/>
    <cellStyle name="Normal 10 4 2 2 2" xfId="16791"/>
    <cellStyle name="Normal 10 4 2 2 2 2" xfId="16792"/>
    <cellStyle name="Normal 10 4 2 2 2 2 2" xfId="16793"/>
    <cellStyle name="Normal 10 4 2 2 2 2 2 2" xfId="16794"/>
    <cellStyle name="Normal 10 4 2 2 2 2 2 2 2" xfId="16795"/>
    <cellStyle name="Normal 10 4 2 2 2 2 2 2 2 2" xfId="16796"/>
    <cellStyle name="Normal 10 4 2 2 2 2 2 2 3" xfId="16797"/>
    <cellStyle name="Normal 10 4 2 2 2 2 2 3" xfId="16798"/>
    <cellStyle name="Normal 10 4 2 2 2 2 2 3 2" xfId="16799"/>
    <cellStyle name="Normal 10 4 2 2 2 2 2 3 2 2" xfId="16800"/>
    <cellStyle name="Normal 10 4 2 2 2 2 2 3 3" xfId="16801"/>
    <cellStyle name="Normal 10 4 2 2 2 2 2 4" xfId="16802"/>
    <cellStyle name="Normal 10 4 2 2 2 2 2 4 2" xfId="16803"/>
    <cellStyle name="Normal 10 4 2 2 2 2 2 5" xfId="16804"/>
    <cellStyle name="Normal 10 4 2 2 2 2 3" xfId="16805"/>
    <cellStyle name="Normal 10 4 2 2 2 2 3 2" xfId="16806"/>
    <cellStyle name="Normal 10 4 2 2 2 2 3 2 2" xfId="16807"/>
    <cellStyle name="Normal 10 4 2 2 2 2 3 3" xfId="16808"/>
    <cellStyle name="Normal 10 4 2 2 2 2 4" xfId="16809"/>
    <cellStyle name="Normal 10 4 2 2 2 2 4 2" xfId="16810"/>
    <cellStyle name="Normal 10 4 2 2 2 2 4 2 2" xfId="16811"/>
    <cellStyle name="Normal 10 4 2 2 2 2 4 3" xfId="16812"/>
    <cellStyle name="Normal 10 4 2 2 2 2 5" xfId="16813"/>
    <cellStyle name="Normal 10 4 2 2 2 2 5 2" xfId="16814"/>
    <cellStyle name="Normal 10 4 2 2 2 2 6" xfId="16815"/>
    <cellStyle name="Normal 10 4 2 2 2 2 6 2" xfId="16816"/>
    <cellStyle name="Normal 10 4 2 2 2 2 7" xfId="16817"/>
    <cellStyle name="Normal 10 4 2 2 2 3" xfId="16818"/>
    <cellStyle name="Normal 10 4 2 2 2 3 2" xfId="16819"/>
    <cellStyle name="Normal 10 4 2 2 2 3 2 2" xfId="16820"/>
    <cellStyle name="Normal 10 4 2 2 2 3 2 2 2" xfId="16821"/>
    <cellStyle name="Normal 10 4 2 2 2 3 2 3" xfId="16822"/>
    <cellStyle name="Normal 10 4 2 2 2 3 3" xfId="16823"/>
    <cellStyle name="Normal 10 4 2 2 2 3 3 2" xfId="16824"/>
    <cellStyle name="Normal 10 4 2 2 2 3 3 2 2" xfId="16825"/>
    <cellStyle name="Normal 10 4 2 2 2 3 3 3" xfId="16826"/>
    <cellStyle name="Normal 10 4 2 2 2 3 4" xfId="16827"/>
    <cellStyle name="Normal 10 4 2 2 2 3 4 2" xfId="16828"/>
    <cellStyle name="Normal 10 4 2 2 2 3 5" xfId="16829"/>
    <cellStyle name="Normal 10 4 2 2 2 4" xfId="16830"/>
    <cellStyle name="Normal 10 4 2 2 2 4 2" xfId="16831"/>
    <cellStyle name="Normal 10 4 2 2 2 4 2 2" xfId="16832"/>
    <cellStyle name="Normal 10 4 2 2 2 4 3" xfId="16833"/>
    <cellStyle name="Normal 10 4 2 2 2 5" xfId="16834"/>
    <cellStyle name="Normal 10 4 2 2 2 5 2" xfId="16835"/>
    <cellStyle name="Normal 10 4 2 2 2 5 2 2" xfId="16836"/>
    <cellStyle name="Normal 10 4 2 2 2 5 3" xfId="16837"/>
    <cellStyle name="Normal 10 4 2 2 2 6" xfId="16838"/>
    <cellStyle name="Normal 10 4 2 2 2 6 2" xfId="16839"/>
    <cellStyle name="Normal 10 4 2 2 2 7" xfId="16840"/>
    <cellStyle name="Normal 10 4 2 2 2 7 2" xfId="16841"/>
    <cellStyle name="Normal 10 4 2 2 2 8" xfId="16842"/>
    <cellStyle name="Normal 10 4 2 2 3" xfId="16843"/>
    <cellStyle name="Normal 10 4 2 2 3 2" xfId="16844"/>
    <cellStyle name="Normal 10 4 2 2 3 2 2" xfId="16845"/>
    <cellStyle name="Normal 10 4 2 2 3 2 2 2" xfId="16846"/>
    <cellStyle name="Normal 10 4 2 2 3 2 2 2 2" xfId="16847"/>
    <cellStyle name="Normal 10 4 2 2 3 2 2 3" xfId="16848"/>
    <cellStyle name="Normal 10 4 2 2 3 2 3" xfId="16849"/>
    <cellStyle name="Normal 10 4 2 2 3 2 3 2" xfId="16850"/>
    <cellStyle name="Normal 10 4 2 2 3 2 3 2 2" xfId="16851"/>
    <cellStyle name="Normal 10 4 2 2 3 2 3 3" xfId="16852"/>
    <cellStyle name="Normal 10 4 2 2 3 2 4" xfId="16853"/>
    <cellStyle name="Normal 10 4 2 2 3 2 4 2" xfId="16854"/>
    <cellStyle name="Normal 10 4 2 2 3 2 5" xfId="16855"/>
    <cellStyle name="Normal 10 4 2 2 3 3" xfId="16856"/>
    <cellStyle name="Normal 10 4 2 2 3 3 2" xfId="16857"/>
    <cellStyle name="Normal 10 4 2 2 3 3 2 2" xfId="16858"/>
    <cellStyle name="Normal 10 4 2 2 3 3 3" xfId="16859"/>
    <cellStyle name="Normal 10 4 2 2 3 4" xfId="16860"/>
    <cellStyle name="Normal 10 4 2 2 3 4 2" xfId="16861"/>
    <cellStyle name="Normal 10 4 2 2 3 4 2 2" xfId="16862"/>
    <cellStyle name="Normal 10 4 2 2 3 4 3" xfId="16863"/>
    <cellStyle name="Normal 10 4 2 2 3 5" xfId="16864"/>
    <cellStyle name="Normal 10 4 2 2 3 5 2" xfId="16865"/>
    <cellStyle name="Normal 10 4 2 2 3 6" xfId="16866"/>
    <cellStyle name="Normal 10 4 2 2 3 6 2" xfId="16867"/>
    <cellStyle name="Normal 10 4 2 2 3 7" xfId="16868"/>
    <cellStyle name="Normal 10 4 2 2 4" xfId="16869"/>
    <cellStyle name="Normal 10 4 2 2 4 2" xfId="16870"/>
    <cellStyle name="Normal 10 4 2 2 4 2 2" xfId="16871"/>
    <cellStyle name="Normal 10 4 2 2 4 2 2 2" xfId="16872"/>
    <cellStyle name="Normal 10 4 2 2 4 2 2 2 2" xfId="16873"/>
    <cellStyle name="Normal 10 4 2 2 4 2 2 3" xfId="16874"/>
    <cellStyle name="Normal 10 4 2 2 4 2 3" xfId="16875"/>
    <cellStyle name="Normal 10 4 2 2 4 2 3 2" xfId="16876"/>
    <cellStyle name="Normal 10 4 2 2 4 2 3 2 2" xfId="16877"/>
    <cellStyle name="Normal 10 4 2 2 4 2 3 3" xfId="16878"/>
    <cellStyle name="Normal 10 4 2 2 4 2 4" xfId="16879"/>
    <cellStyle name="Normal 10 4 2 2 4 2 4 2" xfId="16880"/>
    <cellStyle name="Normal 10 4 2 2 4 2 5" xfId="16881"/>
    <cellStyle name="Normal 10 4 2 2 4 3" xfId="16882"/>
    <cellStyle name="Normal 10 4 2 2 4 3 2" xfId="16883"/>
    <cellStyle name="Normal 10 4 2 2 4 3 2 2" xfId="16884"/>
    <cellStyle name="Normal 10 4 2 2 4 3 3" xfId="16885"/>
    <cellStyle name="Normal 10 4 2 2 4 4" xfId="16886"/>
    <cellStyle name="Normal 10 4 2 2 4 4 2" xfId="16887"/>
    <cellStyle name="Normal 10 4 2 2 4 4 2 2" xfId="16888"/>
    <cellStyle name="Normal 10 4 2 2 4 4 3" xfId="16889"/>
    <cellStyle name="Normal 10 4 2 2 4 5" xfId="16890"/>
    <cellStyle name="Normal 10 4 2 2 4 5 2" xfId="16891"/>
    <cellStyle name="Normal 10 4 2 2 4 6" xfId="16892"/>
    <cellStyle name="Normal 10 4 2 2 4 6 2" xfId="16893"/>
    <cellStyle name="Normal 10 4 2 2 4 7" xfId="16894"/>
    <cellStyle name="Normal 10 4 2 2 5" xfId="16895"/>
    <cellStyle name="Normal 10 4 2 2 5 2" xfId="16896"/>
    <cellStyle name="Normal 10 4 2 2 5 2 2" xfId="16897"/>
    <cellStyle name="Normal 10 4 2 2 5 2 2 2" xfId="16898"/>
    <cellStyle name="Normal 10 4 2 2 5 2 3" xfId="16899"/>
    <cellStyle name="Normal 10 4 2 2 5 3" xfId="16900"/>
    <cellStyle name="Normal 10 4 2 2 5 3 2" xfId="16901"/>
    <cellStyle name="Normal 10 4 2 2 5 3 2 2" xfId="16902"/>
    <cellStyle name="Normal 10 4 2 2 5 3 3" xfId="16903"/>
    <cellStyle name="Normal 10 4 2 2 5 4" xfId="16904"/>
    <cellStyle name="Normal 10 4 2 2 5 4 2" xfId="16905"/>
    <cellStyle name="Normal 10 4 2 2 5 5" xfId="16906"/>
    <cellStyle name="Normal 10 4 2 2 6" xfId="16907"/>
    <cellStyle name="Normal 10 4 2 2 6 2" xfId="16908"/>
    <cellStyle name="Normal 10 4 2 2 6 2 2" xfId="16909"/>
    <cellStyle name="Normal 10 4 2 2 6 2 2 2" xfId="16910"/>
    <cellStyle name="Normal 10 4 2 2 6 2 3" xfId="16911"/>
    <cellStyle name="Normal 10 4 2 2 6 3" xfId="16912"/>
    <cellStyle name="Normal 10 4 2 2 6 3 2" xfId="16913"/>
    <cellStyle name="Normal 10 4 2 2 6 4" xfId="16914"/>
    <cellStyle name="Normal 10 4 2 2 7" xfId="16915"/>
    <cellStyle name="Normal 10 4 2 2 7 2" xfId="16916"/>
    <cellStyle name="Normal 10 4 2 2 7 2 2" xfId="16917"/>
    <cellStyle name="Normal 10 4 2 2 7 3" xfId="16918"/>
    <cellStyle name="Normal 10 4 2 2 8" xfId="16919"/>
    <cellStyle name="Normal 10 4 2 2 8 2" xfId="16920"/>
    <cellStyle name="Normal 10 4 2 2 8 2 2" xfId="16921"/>
    <cellStyle name="Normal 10 4 2 2 8 3" xfId="16922"/>
    <cellStyle name="Normal 10 4 2 2 9" xfId="16923"/>
    <cellStyle name="Normal 10 4 2 2 9 2" xfId="16924"/>
    <cellStyle name="Normal 10 4 2 3" xfId="16925"/>
    <cellStyle name="Normal 10 4 2 3 2" xfId="16926"/>
    <cellStyle name="Normal 10 4 2 3 2 2" xfId="16927"/>
    <cellStyle name="Normal 10 4 2 3 2 2 2" xfId="16928"/>
    <cellStyle name="Normal 10 4 2 3 2 2 2 2" xfId="16929"/>
    <cellStyle name="Normal 10 4 2 3 2 2 2 2 2" xfId="16930"/>
    <cellStyle name="Normal 10 4 2 3 2 2 2 3" xfId="16931"/>
    <cellStyle name="Normal 10 4 2 3 2 2 3" xfId="16932"/>
    <cellStyle name="Normal 10 4 2 3 2 2 3 2" xfId="16933"/>
    <cellStyle name="Normal 10 4 2 3 2 2 3 2 2" xfId="16934"/>
    <cellStyle name="Normal 10 4 2 3 2 2 3 3" xfId="16935"/>
    <cellStyle name="Normal 10 4 2 3 2 2 4" xfId="16936"/>
    <cellStyle name="Normal 10 4 2 3 2 2 4 2" xfId="16937"/>
    <cellStyle name="Normal 10 4 2 3 2 2 5" xfId="16938"/>
    <cellStyle name="Normal 10 4 2 3 2 3" xfId="16939"/>
    <cellStyle name="Normal 10 4 2 3 2 3 2" xfId="16940"/>
    <cellStyle name="Normal 10 4 2 3 2 3 2 2" xfId="16941"/>
    <cellStyle name="Normal 10 4 2 3 2 3 3" xfId="16942"/>
    <cellStyle name="Normal 10 4 2 3 2 4" xfId="16943"/>
    <cellStyle name="Normal 10 4 2 3 2 4 2" xfId="16944"/>
    <cellStyle name="Normal 10 4 2 3 2 4 2 2" xfId="16945"/>
    <cellStyle name="Normal 10 4 2 3 2 4 3" xfId="16946"/>
    <cellStyle name="Normal 10 4 2 3 2 5" xfId="16947"/>
    <cellStyle name="Normal 10 4 2 3 2 5 2" xfId="16948"/>
    <cellStyle name="Normal 10 4 2 3 2 6" xfId="16949"/>
    <cellStyle name="Normal 10 4 2 3 2 6 2" xfId="16950"/>
    <cellStyle name="Normal 10 4 2 3 2 7" xfId="16951"/>
    <cellStyle name="Normal 10 4 2 3 3" xfId="16952"/>
    <cellStyle name="Normal 10 4 2 3 3 2" xfId="16953"/>
    <cellStyle name="Normal 10 4 2 3 3 2 2" xfId="16954"/>
    <cellStyle name="Normal 10 4 2 3 3 2 2 2" xfId="16955"/>
    <cellStyle name="Normal 10 4 2 3 3 2 3" xfId="16956"/>
    <cellStyle name="Normal 10 4 2 3 3 3" xfId="16957"/>
    <cellStyle name="Normal 10 4 2 3 3 3 2" xfId="16958"/>
    <cellStyle name="Normal 10 4 2 3 3 3 2 2" xfId="16959"/>
    <cellStyle name="Normal 10 4 2 3 3 3 3" xfId="16960"/>
    <cellStyle name="Normal 10 4 2 3 3 4" xfId="16961"/>
    <cellStyle name="Normal 10 4 2 3 3 4 2" xfId="16962"/>
    <cellStyle name="Normal 10 4 2 3 3 5" xfId="16963"/>
    <cellStyle name="Normal 10 4 2 3 4" xfId="16964"/>
    <cellStyle name="Normal 10 4 2 3 4 2" xfId="16965"/>
    <cellStyle name="Normal 10 4 2 3 4 2 2" xfId="16966"/>
    <cellStyle name="Normal 10 4 2 3 4 3" xfId="16967"/>
    <cellStyle name="Normal 10 4 2 3 5" xfId="16968"/>
    <cellStyle name="Normal 10 4 2 3 5 2" xfId="16969"/>
    <cellStyle name="Normal 10 4 2 3 5 2 2" xfId="16970"/>
    <cellStyle name="Normal 10 4 2 3 5 3" xfId="16971"/>
    <cellStyle name="Normal 10 4 2 3 6" xfId="16972"/>
    <cellStyle name="Normal 10 4 2 3 6 2" xfId="16973"/>
    <cellStyle name="Normal 10 4 2 3 7" xfId="16974"/>
    <cellStyle name="Normal 10 4 2 3 7 2" xfId="16975"/>
    <cellStyle name="Normal 10 4 2 3 8" xfId="16976"/>
    <cellStyle name="Normal 10 4 2 4" xfId="16977"/>
    <cellStyle name="Normal 10 4 2 4 2" xfId="16978"/>
    <cellStyle name="Normal 10 4 2 4 2 2" xfId="16979"/>
    <cellStyle name="Normal 10 4 2 4 2 2 2" xfId="16980"/>
    <cellStyle name="Normal 10 4 2 4 2 2 2 2" xfId="16981"/>
    <cellStyle name="Normal 10 4 2 4 2 2 3" xfId="16982"/>
    <cellStyle name="Normal 10 4 2 4 2 3" xfId="16983"/>
    <cellStyle name="Normal 10 4 2 4 2 3 2" xfId="16984"/>
    <cellStyle name="Normal 10 4 2 4 2 3 2 2" xfId="16985"/>
    <cellStyle name="Normal 10 4 2 4 2 3 3" xfId="16986"/>
    <cellStyle name="Normal 10 4 2 4 2 4" xfId="16987"/>
    <cellStyle name="Normal 10 4 2 4 2 4 2" xfId="16988"/>
    <cellStyle name="Normal 10 4 2 4 2 5" xfId="16989"/>
    <cellStyle name="Normal 10 4 2 4 3" xfId="16990"/>
    <cellStyle name="Normal 10 4 2 4 3 2" xfId="16991"/>
    <cellStyle name="Normal 10 4 2 4 3 2 2" xfId="16992"/>
    <cellStyle name="Normal 10 4 2 4 3 3" xfId="16993"/>
    <cellStyle name="Normal 10 4 2 4 4" xfId="16994"/>
    <cellStyle name="Normal 10 4 2 4 4 2" xfId="16995"/>
    <cellStyle name="Normal 10 4 2 4 4 2 2" xfId="16996"/>
    <cellStyle name="Normal 10 4 2 4 4 3" xfId="16997"/>
    <cellStyle name="Normal 10 4 2 4 5" xfId="16998"/>
    <cellStyle name="Normal 10 4 2 4 5 2" xfId="16999"/>
    <cellStyle name="Normal 10 4 2 4 6" xfId="17000"/>
    <cellStyle name="Normal 10 4 2 4 6 2" xfId="17001"/>
    <cellStyle name="Normal 10 4 2 4 7" xfId="17002"/>
    <cellStyle name="Normal 10 4 2 5" xfId="17003"/>
    <cellStyle name="Normal 10 4 2 5 2" xfId="17004"/>
    <cellStyle name="Normal 10 4 2 5 2 2" xfId="17005"/>
    <cellStyle name="Normal 10 4 2 5 2 2 2" xfId="17006"/>
    <cellStyle name="Normal 10 4 2 5 2 2 2 2" xfId="17007"/>
    <cellStyle name="Normal 10 4 2 5 2 2 3" xfId="17008"/>
    <cellStyle name="Normal 10 4 2 5 2 3" xfId="17009"/>
    <cellStyle name="Normal 10 4 2 5 2 3 2" xfId="17010"/>
    <cellStyle name="Normal 10 4 2 5 2 3 2 2" xfId="17011"/>
    <cellStyle name="Normal 10 4 2 5 2 3 3" xfId="17012"/>
    <cellStyle name="Normal 10 4 2 5 2 4" xfId="17013"/>
    <cellStyle name="Normal 10 4 2 5 2 4 2" xfId="17014"/>
    <cellStyle name="Normal 10 4 2 5 2 5" xfId="17015"/>
    <cellStyle name="Normal 10 4 2 5 3" xfId="17016"/>
    <cellStyle name="Normal 10 4 2 5 3 2" xfId="17017"/>
    <cellStyle name="Normal 10 4 2 5 3 2 2" xfId="17018"/>
    <cellStyle name="Normal 10 4 2 5 3 3" xfId="17019"/>
    <cellStyle name="Normal 10 4 2 5 4" xfId="17020"/>
    <cellStyle name="Normal 10 4 2 5 4 2" xfId="17021"/>
    <cellStyle name="Normal 10 4 2 5 4 2 2" xfId="17022"/>
    <cellStyle name="Normal 10 4 2 5 4 3" xfId="17023"/>
    <cellStyle name="Normal 10 4 2 5 5" xfId="17024"/>
    <cellStyle name="Normal 10 4 2 5 5 2" xfId="17025"/>
    <cellStyle name="Normal 10 4 2 5 6" xfId="17026"/>
    <cellStyle name="Normal 10 4 2 5 6 2" xfId="17027"/>
    <cellStyle name="Normal 10 4 2 5 7" xfId="17028"/>
    <cellStyle name="Normal 10 4 2 6" xfId="17029"/>
    <cellStyle name="Normal 10 4 2 6 2" xfId="17030"/>
    <cellStyle name="Normal 10 4 2 6 2 2" xfId="17031"/>
    <cellStyle name="Normal 10 4 2 6 2 2 2" xfId="17032"/>
    <cellStyle name="Normal 10 4 2 6 2 3" xfId="17033"/>
    <cellStyle name="Normal 10 4 2 6 3" xfId="17034"/>
    <cellStyle name="Normal 10 4 2 6 3 2" xfId="17035"/>
    <cellStyle name="Normal 10 4 2 6 3 2 2" xfId="17036"/>
    <cellStyle name="Normal 10 4 2 6 3 3" xfId="17037"/>
    <cellStyle name="Normal 10 4 2 6 4" xfId="17038"/>
    <cellStyle name="Normal 10 4 2 6 4 2" xfId="17039"/>
    <cellStyle name="Normal 10 4 2 6 5" xfId="17040"/>
    <cellStyle name="Normal 10 4 2 7" xfId="17041"/>
    <cellStyle name="Normal 10 4 2 7 2" xfId="17042"/>
    <cellStyle name="Normal 10 4 2 7 2 2" xfId="17043"/>
    <cellStyle name="Normal 10 4 2 7 2 2 2" xfId="17044"/>
    <cellStyle name="Normal 10 4 2 7 2 3" xfId="17045"/>
    <cellStyle name="Normal 10 4 2 7 3" xfId="17046"/>
    <cellStyle name="Normal 10 4 2 7 3 2" xfId="17047"/>
    <cellStyle name="Normal 10 4 2 7 4" xfId="17048"/>
    <cellStyle name="Normal 10 4 2 8" xfId="17049"/>
    <cellStyle name="Normal 10 4 2 8 2" xfId="17050"/>
    <cellStyle name="Normal 10 4 2 8 2 2" xfId="17051"/>
    <cellStyle name="Normal 10 4 2 8 3" xfId="17052"/>
    <cellStyle name="Normal 10 4 2 9" xfId="17053"/>
    <cellStyle name="Normal 10 4 2 9 2" xfId="17054"/>
    <cellStyle name="Normal 10 4 2 9 2 2" xfId="17055"/>
    <cellStyle name="Normal 10 4 2 9 3" xfId="17056"/>
    <cellStyle name="Normal 10 4 3" xfId="17057"/>
    <cellStyle name="Normal 10 4 3 10" xfId="17058"/>
    <cellStyle name="Normal 10 4 3 10 2" xfId="17059"/>
    <cellStyle name="Normal 10 4 3 11" xfId="17060"/>
    <cellStyle name="Normal 10 4 3 2" xfId="17061"/>
    <cellStyle name="Normal 10 4 3 2 2" xfId="17062"/>
    <cellStyle name="Normal 10 4 3 2 2 2" xfId="17063"/>
    <cellStyle name="Normal 10 4 3 2 2 2 2" xfId="17064"/>
    <cellStyle name="Normal 10 4 3 2 2 2 2 2" xfId="17065"/>
    <cellStyle name="Normal 10 4 3 2 2 2 2 2 2" xfId="17066"/>
    <cellStyle name="Normal 10 4 3 2 2 2 2 3" xfId="17067"/>
    <cellStyle name="Normal 10 4 3 2 2 2 3" xfId="17068"/>
    <cellStyle name="Normal 10 4 3 2 2 2 3 2" xfId="17069"/>
    <cellStyle name="Normal 10 4 3 2 2 2 3 2 2" xfId="17070"/>
    <cellStyle name="Normal 10 4 3 2 2 2 3 3" xfId="17071"/>
    <cellStyle name="Normal 10 4 3 2 2 2 4" xfId="17072"/>
    <cellStyle name="Normal 10 4 3 2 2 2 4 2" xfId="17073"/>
    <cellStyle name="Normal 10 4 3 2 2 2 5" xfId="17074"/>
    <cellStyle name="Normal 10 4 3 2 2 3" xfId="17075"/>
    <cellStyle name="Normal 10 4 3 2 2 3 2" xfId="17076"/>
    <cellStyle name="Normal 10 4 3 2 2 3 2 2" xfId="17077"/>
    <cellStyle name="Normal 10 4 3 2 2 3 3" xfId="17078"/>
    <cellStyle name="Normal 10 4 3 2 2 4" xfId="17079"/>
    <cellStyle name="Normal 10 4 3 2 2 4 2" xfId="17080"/>
    <cellStyle name="Normal 10 4 3 2 2 4 2 2" xfId="17081"/>
    <cellStyle name="Normal 10 4 3 2 2 4 3" xfId="17082"/>
    <cellStyle name="Normal 10 4 3 2 2 5" xfId="17083"/>
    <cellStyle name="Normal 10 4 3 2 2 5 2" xfId="17084"/>
    <cellStyle name="Normal 10 4 3 2 2 6" xfId="17085"/>
    <cellStyle name="Normal 10 4 3 2 2 6 2" xfId="17086"/>
    <cellStyle name="Normal 10 4 3 2 2 7" xfId="17087"/>
    <cellStyle name="Normal 10 4 3 2 3" xfId="17088"/>
    <cellStyle name="Normal 10 4 3 2 3 2" xfId="17089"/>
    <cellStyle name="Normal 10 4 3 2 3 2 2" xfId="17090"/>
    <cellStyle name="Normal 10 4 3 2 3 2 2 2" xfId="17091"/>
    <cellStyle name="Normal 10 4 3 2 3 2 3" xfId="17092"/>
    <cellStyle name="Normal 10 4 3 2 3 3" xfId="17093"/>
    <cellStyle name="Normal 10 4 3 2 3 3 2" xfId="17094"/>
    <cellStyle name="Normal 10 4 3 2 3 3 2 2" xfId="17095"/>
    <cellStyle name="Normal 10 4 3 2 3 3 3" xfId="17096"/>
    <cellStyle name="Normal 10 4 3 2 3 4" xfId="17097"/>
    <cellStyle name="Normal 10 4 3 2 3 4 2" xfId="17098"/>
    <cellStyle name="Normal 10 4 3 2 3 5" xfId="17099"/>
    <cellStyle name="Normal 10 4 3 2 4" xfId="17100"/>
    <cellStyle name="Normal 10 4 3 2 4 2" xfId="17101"/>
    <cellStyle name="Normal 10 4 3 2 4 2 2" xfId="17102"/>
    <cellStyle name="Normal 10 4 3 2 4 3" xfId="17103"/>
    <cellStyle name="Normal 10 4 3 2 5" xfId="17104"/>
    <cellStyle name="Normal 10 4 3 2 5 2" xfId="17105"/>
    <cellStyle name="Normal 10 4 3 2 5 2 2" xfId="17106"/>
    <cellStyle name="Normal 10 4 3 2 5 3" xfId="17107"/>
    <cellStyle name="Normal 10 4 3 2 6" xfId="17108"/>
    <cellStyle name="Normal 10 4 3 2 6 2" xfId="17109"/>
    <cellStyle name="Normal 10 4 3 2 7" xfId="17110"/>
    <cellStyle name="Normal 10 4 3 2 7 2" xfId="17111"/>
    <cellStyle name="Normal 10 4 3 2 8" xfId="17112"/>
    <cellStyle name="Normal 10 4 3 3" xfId="17113"/>
    <cellStyle name="Normal 10 4 3 3 2" xfId="17114"/>
    <cellStyle name="Normal 10 4 3 3 2 2" xfId="17115"/>
    <cellStyle name="Normal 10 4 3 3 2 2 2" xfId="17116"/>
    <cellStyle name="Normal 10 4 3 3 2 2 2 2" xfId="17117"/>
    <cellStyle name="Normal 10 4 3 3 2 2 3" xfId="17118"/>
    <cellStyle name="Normal 10 4 3 3 2 3" xfId="17119"/>
    <cellStyle name="Normal 10 4 3 3 2 3 2" xfId="17120"/>
    <cellStyle name="Normal 10 4 3 3 2 3 2 2" xfId="17121"/>
    <cellStyle name="Normal 10 4 3 3 2 3 3" xfId="17122"/>
    <cellStyle name="Normal 10 4 3 3 2 4" xfId="17123"/>
    <cellStyle name="Normal 10 4 3 3 2 4 2" xfId="17124"/>
    <cellStyle name="Normal 10 4 3 3 2 5" xfId="17125"/>
    <cellStyle name="Normal 10 4 3 3 3" xfId="17126"/>
    <cellStyle name="Normal 10 4 3 3 3 2" xfId="17127"/>
    <cellStyle name="Normal 10 4 3 3 3 2 2" xfId="17128"/>
    <cellStyle name="Normal 10 4 3 3 3 3" xfId="17129"/>
    <cellStyle name="Normal 10 4 3 3 4" xfId="17130"/>
    <cellStyle name="Normal 10 4 3 3 4 2" xfId="17131"/>
    <cellStyle name="Normal 10 4 3 3 4 2 2" xfId="17132"/>
    <cellStyle name="Normal 10 4 3 3 4 3" xfId="17133"/>
    <cellStyle name="Normal 10 4 3 3 5" xfId="17134"/>
    <cellStyle name="Normal 10 4 3 3 5 2" xfId="17135"/>
    <cellStyle name="Normal 10 4 3 3 6" xfId="17136"/>
    <cellStyle name="Normal 10 4 3 3 6 2" xfId="17137"/>
    <cellStyle name="Normal 10 4 3 3 7" xfId="17138"/>
    <cellStyle name="Normal 10 4 3 4" xfId="17139"/>
    <cellStyle name="Normal 10 4 3 4 2" xfId="17140"/>
    <cellStyle name="Normal 10 4 3 4 2 2" xfId="17141"/>
    <cellStyle name="Normal 10 4 3 4 2 2 2" xfId="17142"/>
    <cellStyle name="Normal 10 4 3 4 2 2 2 2" xfId="17143"/>
    <cellStyle name="Normal 10 4 3 4 2 2 3" xfId="17144"/>
    <cellStyle name="Normal 10 4 3 4 2 3" xfId="17145"/>
    <cellStyle name="Normal 10 4 3 4 2 3 2" xfId="17146"/>
    <cellStyle name="Normal 10 4 3 4 2 3 2 2" xfId="17147"/>
    <cellStyle name="Normal 10 4 3 4 2 3 3" xfId="17148"/>
    <cellStyle name="Normal 10 4 3 4 2 4" xfId="17149"/>
    <cellStyle name="Normal 10 4 3 4 2 4 2" xfId="17150"/>
    <cellStyle name="Normal 10 4 3 4 2 5" xfId="17151"/>
    <cellStyle name="Normal 10 4 3 4 3" xfId="17152"/>
    <cellStyle name="Normal 10 4 3 4 3 2" xfId="17153"/>
    <cellStyle name="Normal 10 4 3 4 3 2 2" xfId="17154"/>
    <cellStyle name="Normal 10 4 3 4 3 3" xfId="17155"/>
    <cellStyle name="Normal 10 4 3 4 4" xfId="17156"/>
    <cellStyle name="Normal 10 4 3 4 4 2" xfId="17157"/>
    <cellStyle name="Normal 10 4 3 4 4 2 2" xfId="17158"/>
    <cellStyle name="Normal 10 4 3 4 4 3" xfId="17159"/>
    <cellStyle name="Normal 10 4 3 4 5" xfId="17160"/>
    <cellStyle name="Normal 10 4 3 4 5 2" xfId="17161"/>
    <cellStyle name="Normal 10 4 3 4 6" xfId="17162"/>
    <cellStyle name="Normal 10 4 3 4 6 2" xfId="17163"/>
    <cellStyle name="Normal 10 4 3 4 7" xfId="17164"/>
    <cellStyle name="Normal 10 4 3 5" xfId="17165"/>
    <cellStyle name="Normal 10 4 3 5 2" xfId="17166"/>
    <cellStyle name="Normal 10 4 3 5 2 2" xfId="17167"/>
    <cellStyle name="Normal 10 4 3 5 2 2 2" xfId="17168"/>
    <cellStyle name="Normal 10 4 3 5 2 3" xfId="17169"/>
    <cellStyle name="Normal 10 4 3 5 3" xfId="17170"/>
    <cellStyle name="Normal 10 4 3 5 3 2" xfId="17171"/>
    <cellStyle name="Normal 10 4 3 5 3 2 2" xfId="17172"/>
    <cellStyle name="Normal 10 4 3 5 3 3" xfId="17173"/>
    <cellStyle name="Normal 10 4 3 5 4" xfId="17174"/>
    <cellStyle name="Normal 10 4 3 5 4 2" xfId="17175"/>
    <cellStyle name="Normal 10 4 3 5 5" xfId="17176"/>
    <cellStyle name="Normal 10 4 3 6" xfId="17177"/>
    <cellStyle name="Normal 10 4 3 6 2" xfId="17178"/>
    <cellStyle name="Normal 10 4 3 6 2 2" xfId="17179"/>
    <cellStyle name="Normal 10 4 3 6 2 2 2" xfId="17180"/>
    <cellStyle name="Normal 10 4 3 6 2 3" xfId="17181"/>
    <cellStyle name="Normal 10 4 3 6 3" xfId="17182"/>
    <cellStyle name="Normal 10 4 3 6 3 2" xfId="17183"/>
    <cellStyle name="Normal 10 4 3 6 4" xfId="17184"/>
    <cellStyle name="Normal 10 4 3 7" xfId="17185"/>
    <cellStyle name="Normal 10 4 3 7 2" xfId="17186"/>
    <cellStyle name="Normal 10 4 3 7 2 2" xfId="17187"/>
    <cellStyle name="Normal 10 4 3 7 3" xfId="17188"/>
    <cellStyle name="Normal 10 4 3 8" xfId="17189"/>
    <cellStyle name="Normal 10 4 3 8 2" xfId="17190"/>
    <cellStyle name="Normal 10 4 3 8 2 2" xfId="17191"/>
    <cellStyle name="Normal 10 4 3 8 3" xfId="17192"/>
    <cellStyle name="Normal 10 4 3 9" xfId="17193"/>
    <cellStyle name="Normal 10 4 3 9 2" xfId="17194"/>
    <cellStyle name="Normal 10 4 4" xfId="17195"/>
    <cellStyle name="Normal 10 4 4 10" xfId="17196"/>
    <cellStyle name="Normal 10 4 4 10 2" xfId="17197"/>
    <cellStyle name="Normal 10 4 4 11" xfId="17198"/>
    <cellStyle name="Normal 10 4 4 2" xfId="17199"/>
    <cellStyle name="Normal 10 4 4 2 2" xfId="17200"/>
    <cellStyle name="Normal 10 4 4 2 2 2" xfId="17201"/>
    <cellStyle name="Normal 10 4 4 2 2 2 2" xfId="17202"/>
    <cellStyle name="Normal 10 4 4 2 2 2 2 2" xfId="17203"/>
    <cellStyle name="Normal 10 4 4 2 2 2 2 2 2" xfId="17204"/>
    <cellStyle name="Normal 10 4 4 2 2 2 2 3" xfId="17205"/>
    <cellStyle name="Normal 10 4 4 2 2 2 3" xfId="17206"/>
    <cellStyle name="Normal 10 4 4 2 2 2 3 2" xfId="17207"/>
    <cellStyle name="Normal 10 4 4 2 2 2 3 2 2" xfId="17208"/>
    <cellStyle name="Normal 10 4 4 2 2 2 3 3" xfId="17209"/>
    <cellStyle name="Normal 10 4 4 2 2 2 4" xfId="17210"/>
    <cellStyle name="Normal 10 4 4 2 2 2 4 2" xfId="17211"/>
    <cellStyle name="Normal 10 4 4 2 2 2 5" xfId="17212"/>
    <cellStyle name="Normal 10 4 4 2 2 3" xfId="17213"/>
    <cellStyle name="Normal 10 4 4 2 2 3 2" xfId="17214"/>
    <cellStyle name="Normal 10 4 4 2 2 3 2 2" xfId="17215"/>
    <cellStyle name="Normal 10 4 4 2 2 3 3" xfId="17216"/>
    <cellStyle name="Normal 10 4 4 2 2 4" xfId="17217"/>
    <cellStyle name="Normal 10 4 4 2 2 4 2" xfId="17218"/>
    <cellStyle name="Normal 10 4 4 2 2 4 2 2" xfId="17219"/>
    <cellStyle name="Normal 10 4 4 2 2 4 3" xfId="17220"/>
    <cellStyle name="Normal 10 4 4 2 2 5" xfId="17221"/>
    <cellStyle name="Normal 10 4 4 2 2 5 2" xfId="17222"/>
    <cellStyle name="Normal 10 4 4 2 2 6" xfId="17223"/>
    <cellStyle name="Normal 10 4 4 2 2 6 2" xfId="17224"/>
    <cellStyle name="Normal 10 4 4 2 2 7" xfId="17225"/>
    <cellStyle name="Normal 10 4 4 2 3" xfId="17226"/>
    <cellStyle name="Normal 10 4 4 2 3 2" xfId="17227"/>
    <cellStyle name="Normal 10 4 4 2 3 2 2" xfId="17228"/>
    <cellStyle name="Normal 10 4 4 2 3 2 2 2" xfId="17229"/>
    <cellStyle name="Normal 10 4 4 2 3 2 3" xfId="17230"/>
    <cellStyle name="Normal 10 4 4 2 3 3" xfId="17231"/>
    <cellStyle name="Normal 10 4 4 2 3 3 2" xfId="17232"/>
    <cellStyle name="Normal 10 4 4 2 3 3 2 2" xfId="17233"/>
    <cellStyle name="Normal 10 4 4 2 3 3 3" xfId="17234"/>
    <cellStyle name="Normal 10 4 4 2 3 4" xfId="17235"/>
    <cellStyle name="Normal 10 4 4 2 3 4 2" xfId="17236"/>
    <cellStyle name="Normal 10 4 4 2 3 5" xfId="17237"/>
    <cellStyle name="Normal 10 4 4 2 4" xfId="17238"/>
    <cellStyle name="Normal 10 4 4 2 4 2" xfId="17239"/>
    <cellStyle name="Normal 10 4 4 2 4 2 2" xfId="17240"/>
    <cellStyle name="Normal 10 4 4 2 4 3" xfId="17241"/>
    <cellStyle name="Normal 10 4 4 2 5" xfId="17242"/>
    <cellStyle name="Normal 10 4 4 2 5 2" xfId="17243"/>
    <cellStyle name="Normal 10 4 4 2 5 2 2" xfId="17244"/>
    <cellStyle name="Normal 10 4 4 2 5 3" xfId="17245"/>
    <cellStyle name="Normal 10 4 4 2 6" xfId="17246"/>
    <cellStyle name="Normal 10 4 4 2 6 2" xfId="17247"/>
    <cellStyle name="Normal 10 4 4 2 7" xfId="17248"/>
    <cellStyle name="Normal 10 4 4 2 7 2" xfId="17249"/>
    <cellStyle name="Normal 10 4 4 2 8" xfId="17250"/>
    <cellStyle name="Normal 10 4 4 3" xfId="17251"/>
    <cellStyle name="Normal 10 4 4 3 2" xfId="17252"/>
    <cellStyle name="Normal 10 4 4 3 2 2" xfId="17253"/>
    <cellStyle name="Normal 10 4 4 3 2 2 2" xfId="17254"/>
    <cellStyle name="Normal 10 4 4 3 2 2 2 2" xfId="17255"/>
    <cellStyle name="Normal 10 4 4 3 2 2 3" xfId="17256"/>
    <cellStyle name="Normal 10 4 4 3 2 3" xfId="17257"/>
    <cellStyle name="Normal 10 4 4 3 2 3 2" xfId="17258"/>
    <cellStyle name="Normal 10 4 4 3 2 3 2 2" xfId="17259"/>
    <cellStyle name="Normal 10 4 4 3 2 3 3" xfId="17260"/>
    <cellStyle name="Normal 10 4 4 3 2 4" xfId="17261"/>
    <cellStyle name="Normal 10 4 4 3 2 4 2" xfId="17262"/>
    <cellStyle name="Normal 10 4 4 3 2 5" xfId="17263"/>
    <cellStyle name="Normal 10 4 4 3 3" xfId="17264"/>
    <cellStyle name="Normal 10 4 4 3 3 2" xfId="17265"/>
    <cellStyle name="Normal 10 4 4 3 3 2 2" xfId="17266"/>
    <cellStyle name="Normal 10 4 4 3 3 3" xfId="17267"/>
    <cellStyle name="Normal 10 4 4 3 4" xfId="17268"/>
    <cellStyle name="Normal 10 4 4 3 4 2" xfId="17269"/>
    <cellStyle name="Normal 10 4 4 3 4 2 2" xfId="17270"/>
    <cellStyle name="Normal 10 4 4 3 4 3" xfId="17271"/>
    <cellStyle name="Normal 10 4 4 3 5" xfId="17272"/>
    <cellStyle name="Normal 10 4 4 3 5 2" xfId="17273"/>
    <cellStyle name="Normal 10 4 4 3 6" xfId="17274"/>
    <cellStyle name="Normal 10 4 4 3 6 2" xfId="17275"/>
    <cellStyle name="Normal 10 4 4 3 7" xfId="17276"/>
    <cellStyle name="Normal 10 4 4 4" xfId="17277"/>
    <cellStyle name="Normal 10 4 4 4 2" xfId="17278"/>
    <cellStyle name="Normal 10 4 4 4 2 2" xfId="17279"/>
    <cellStyle name="Normal 10 4 4 4 2 2 2" xfId="17280"/>
    <cellStyle name="Normal 10 4 4 4 2 2 2 2" xfId="17281"/>
    <cellStyle name="Normal 10 4 4 4 2 2 3" xfId="17282"/>
    <cellStyle name="Normal 10 4 4 4 2 3" xfId="17283"/>
    <cellStyle name="Normal 10 4 4 4 2 3 2" xfId="17284"/>
    <cellStyle name="Normal 10 4 4 4 2 3 2 2" xfId="17285"/>
    <cellStyle name="Normal 10 4 4 4 2 3 3" xfId="17286"/>
    <cellStyle name="Normal 10 4 4 4 2 4" xfId="17287"/>
    <cellStyle name="Normal 10 4 4 4 2 4 2" xfId="17288"/>
    <cellStyle name="Normal 10 4 4 4 2 5" xfId="17289"/>
    <cellStyle name="Normal 10 4 4 4 3" xfId="17290"/>
    <cellStyle name="Normal 10 4 4 4 3 2" xfId="17291"/>
    <cellStyle name="Normal 10 4 4 4 3 2 2" xfId="17292"/>
    <cellStyle name="Normal 10 4 4 4 3 3" xfId="17293"/>
    <cellStyle name="Normal 10 4 4 4 4" xfId="17294"/>
    <cellStyle name="Normal 10 4 4 4 4 2" xfId="17295"/>
    <cellStyle name="Normal 10 4 4 4 4 2 2" xfId="17296"/>
    <cellStyle name="Normal 10 4 4 4 4 3" xfId="17297"/>
    <cellStyle name="Normal 10 4 4 4 5" xfId="17298"/>
    <cellStyle name="Normal 10 4 4 4 5 2" xfId="17299"/>
    <cellStyle name="Normal 10 4 4 4 6" xfId="17300"/>
    <cellStyle name="Normal 10 4 4 4 6 2" xfId="17301"/>
    <cellStyle name="Normal 10 4 4 4 7" xfId="17302"/>
    <cellStyle name="Normal 10 4 4 5" xfId="17303"/>
    <cellStyle name="Normal 10 4 4 5 2" xfId="17304"/>
    <cellStyle name="Normal 10 4 4 5 2 2" xfId="17305"/>
    <cellStyle name="Normal 10 4 4 5 2 2 2" xfId="17306"/>
    <cellStyle name="Normal 10 4 4 5 2 3" xfId="17307"/>
    <cellStyle name="Normal 10 4 4 5 3" xfId="17308"/>
    <cellStyle name="Normal 10 4 4 5 3 2" xfId="17309"/>
    <cellStyle name="Normal 10 4 4 5 3 2 2" xfId="17310"/>
    <cellStyle name="Normal 10 4 4 5 3 3" xfId="17311"/>
    <cellStyle name="Normal 10 4 4 5 4" xfId="17312"/>
    <cellStyle name="Normal 10 4 4 5 4 2" xfId="17313"/>
    <cellStyle name="Normal 10 4 4 5 5" xfId="17314"/>
    <cellStyle name="Normal 10 4 4 6" xfId="17315"/>
    <cellStyle name="Normal 10 4 4 6 2" xfId="17316"/>
    <cellStyle name="Normal 10 4 4 6 2 2" xfId="17317"/>
    <cellStyle name="Normal 10 4 4 6 2 2 2" xfId="17318"/>
    <cellStyle name="Normal 10 4 4 6 2 3" xfId="17319"/>
    <cellStyle name="Normal 10 4 4 6 3" xfId="17320"/>
    <cellStyle name="Normal 10 4 4 6 3 2" xfId="17321"/>
    <cellStyle name="Normal 10 4 4 6 4" xfId="17322"/>
    <cellStyle name="Normal 10 4 4 7" xfId="17323"/>
    <cellStyle name="Normal 10 4 4 7 2" xfId="17324"/>
    <cellStyle name="Normal 10 4 4 7 2 2" xfId="17325"/>
    <cellStyle name="Normal 10 4 4 7 3" xfId="17326"/>
    <cellStyle name="Normal 10 4 4 8" xfId="17327"/>
    <cellStyle name="Normal 10 4 4 8 2" xfId="17328"/>
    <cellStyle name="Normal 10 4 4 8 2 2" xfId="17329"/>
    <cellStyle name="Normal 10 4 4 8 3" xfId="17330"/>
    <cellStyle name="Normal 10 4 4 9" xfId="17331"/>
    <cellStyle name="Normal 10 4 4 9 2" xfId="17332"/>
    <cellStyle name="Normal 10 4 5" xfId="17333"/>
    <cellStyle name="Normal 10 4 5 10" xfId="17334"/>
    <cellStyle name="Normal 10 4 5 10 2" xfId="17335"/>
    <cellStyle name="Normal 10 4 5 11" xfId="17336"/>
    <cellStyle name="Normal 10 4 5 2" xfId="17337"/>
    <cellStyle name="Normal 10 4 5 2 2" xfId="17338"/>
    <cellStyle name="Normal 10 4 5 2 2 2" xfId="17339"/>
    <cellStyle name="Normal 10 4 5 2 2 2 2" xfId="17340"/>
    <cellStyle name="Normal 10 4 5 2 2 2 2 2" xfId="17341"/>
    <cellStyle name="Normal 10 4 5 2 2 2 2 2 2" xfId="17342"/>
    <cellStyle name="Normal 10 4 5 2 2 2 2 3" xfId="17343"/>
    <cellStyle name="Normal 10 4 5 2 2 2 3" xfId="17344"/>
    <cellStyle name="Normal 10 4 5 2 2 2 3 2" xfId="17345"/>
    <cellStyle name="Normal 10 4 5 2 2 2 3 2 2" xfId="17346"/>
    <cellStyle name="Normal 10 4 5 2 2 2 3 3" xfId="17347"/>
    <cellStyle name="Normal 10 4 5 2 2 2 4" xfId="17348"/>
    <cellStyle name="Normal 10 4 5 2 2 2 4 2" xfId="17349"/>
    <cellStyle name="Normal 10 4 5 2 2 2 5" xfId="17350"/>
    <cellStyle name="Normal 10 4 5 2 2 3" xfId="17351"/>
    <cellStyle name="Normal 10 4 5 2 2 3 2" xfId="17352"/>
    <cellStyle name="Normal 10 4 5 2 2 3 2 2" xfId="17353"/>
    <cellStyle name="Normal 10 4 5 2 2 3 3" xfId="17354"/>
    <cellStyle name="Normal 10 4 5 2 2 4" xfId="17355"/>
    <cellStyle name="Normal 10 4 5 2 2 4 2" xfId="17356"/>
    <cellStyle name="Normal 10 4 5 2 2 4 2 2" xfId="17357"/>
    <cellStyle name="Normal 10 4 5 2 2 4 3" xfId="17358"/>
    <cellStyle name="Normal 10 4 5 2 2 5" xfId="17359"/>
    <cellStyle name="Normal 10 4 5 2 2 5 2" xfId="17360"/>
    <cellStyle name="Normal 10 4 5 2 2 6" xfId="17361"/>
    <cellStyle name="Normal 10 4 5 2 2 6 2" xfId="17362"/>
    <cellStyle name="Normal 10 4 5 2 2 7" xfId="17363"/>
    <cellStyle name="Normal 10 4 5 2 3" xfId="17364"/>
    <cellStyle name="Normal 10 4 5 2 3 2" xfId="17365"/>
    <cellStyle name="Normal 10 4 5 2 3 2 2" xfId="17366"/>
    <cellStyle name="Normal 10 4 5 2 3 2 2 2" xfId="17367"/>
    <cellStyle name="Normal 10 4 5 2 3 2 3" xfId="17368"/>
    <cellStyle name="Normal 10 4 5 2 3 3" xfId="17369"/>
    <cellStyle name="Normal 10 4 5 2 3 3 2" xfId="17370"/>
    <cellStyle name="Normal 10 4 5 2 3 3 2 2" xfId="17371"/>
    <cellStyle name="Normal 10 4 5 2 3 3 3" xfId="17372"/>
    <cellStyle name="Normal 10 4 5 2 3 4" xfId="17373"/>
    <cellStyle name="Normal 10 4 5 2 3 4 2" xfId="17374"/>
    <cellStyle name="Normal 10 4 5 2 3 5" xfId="17375"/>
    <cellStyle name="Normal 10 4 5 2 4" xfId="17376"/>
    <cellStyle name="Normal 10 4 5 2 4 2" xfId="17377"/>
    <cellStyle name="Normal 10 4 5 2 4 2 2" xfId="17378"/>
    <cellStyle name="Normal 10 4 5 2 4 3" xfId="17379"/>
    <cellStyle name="Normal 10 4 5 2 5" xfId="17380"/>
    <cellStyle name="Normal 10 4 5 2 5 2" xfId="17381"/>
    <cellStyle name="Normal 10 4 5 2 5 2 2" xfId="17382"/>
    <cellStyle name="Normal 10 4 5 2 5 3" xfId="17383"/>
    <cellStyle name="Normal 10 4 5 2 6" xfId="17384"/>
    <cellStyle name="Normal 10 4 5 2 6 2" xfId="17385"/>
    <cellStyle name="Normal 10 4 5 2 7" xfId="17386"/>
    <cellStyle name="Normal 10 4 5 2 7 2" xfId="17387"/>
    <cellStyle name="Normal 10 4 5 2 8" xfId="17388"/>
    <cellStyle name="Normal 10 4 5 3" xfId="17389"/>
    <cellStyle name="Normal 10 4 5 3 2" xfId="17390"/>
    <cellStyle name="Normal 10 4 5 3 2 2" xfId="17391"/>
    <cellStyle name="Normal 10 4 5 3 2 2 2" xfId="17392"/>
    <cellStyle name="Normal 10 4 5 3 2 2 2 2" xfId="17393"/>
    <cellStyle name="Normal 10 4 5 3 2 2 3" xfId="17394"/>
    <cellStyle name="Normal 10 4 5 3 2 3" xfId="17395"/>
    <cellStyle name="Normal 10 4 5 3 2 3 2" xfId="17396"/>
    <cellStyle name="Normal 10 4 5 3 2 3 2 2" xfId="17397"/>
    <cellStyle name="Normal 10 4 5 3 2 3 3" xfId="17398"/>
    <cellStyle name="Normal 10 4 5 3 2 4" xfId="17399"/>
    <cellStyle name="Normal 10 4 5 3 2 4 2" xfId="17400"/>
    <cellStyle name="Normal 10 4 5 3 2 5" xfId="17401"/>
    <cellStyle name="Normal 10 4 5 3 3" xfId="17402"/>
    <cellStyle name="Normal 10 4 5 3 3 2" xfId="17403"/>
    <cellStyle name="Normal 10 4 5 3 3 2 2" xfId="17404"/>
    <cellStyle name="Normal 10 4 5 3 3 3" xfId="17405"/>
    <cellStyle name="Normal 10 4 5 3 4" xfId="17406"/>
    <cellStyle name="Normal 10 4 5 3 4 2" xfId="17407"/>
    <cellStyle name="Normal 10 4 5 3 4 2 2" xfId="17408"/>
    <cellStyle name="Normal 10 4 5 3 4 3" xfId="17409"/>
    <cellStyle name="Normal 10 4 5 3 5" xfId="17410"/>
    <cellStyle name="Normal 10 4 5 3 5 2" xfId="17411"/>
    <cellStyle name="Normal 10 4 5 3 6" xfId="17412"/>
    <cellStyle name="Normal 10 4 5 3 6 2" xfId="17413"/>
    <cellStyle name="Normal 10 4 5 3 7" xfId="17414"/>
    <cellStyle name="Normal 10 4 5 4" xfId="17415"/>
    <cellStyle name="Normal 10 4 5 4 2" xfId="17416"/>
    <cellStyle name="Normal 10 4 5 4 2 2" xfId="17417"/>
    <cellStyle name="Normal 10 4 5 4 2 2 2" xfId="17418"/>
    <cellStyle name="Normal 10 4 5 4 2 2 2 2" xfId="17419"/>
    <cellStyle name="Normal 10 4 5 4 2 2 3" xfId="17420"/>
    <cellStyle name="Normal 10 4 5 4 2 3" xfId="17421"/>
    <cellStyle name="Normal 10 4 5 4 2 3 2" xfId="17422"/>
    <cellStyle name="Normal 10 4 5 4 2 3 2 2" xfId="17423"/>
    <cellStyle name="Normal 10 4 5 4 2 3 3" xfId="17424"/>
    <cellStyle name="Normal 10 4 5 4 2 4" xfId="17425"/>
    <cellStyle name="Normal 10 4 5 4 2 4 2" xfId="17426"/>
    <cellStyle name="Normal 10 4 5 4 2 5" xfId="17427"/>
    <cellStyle name="Normal 10 4 5 4 3" xfId="17428"/>
    <cellStyle name="Normal 10 4 5 4 3 2" xfId="17429"/>
    <cellStyle name="Normal 10 4 5 4 3 2 2" xfId="17430"/>
    <cellStyle name="Normal 10 4 5 4 3 3" xfId="17431"/>
    <cellStyle name="Normal 10 4 5 4 4" xfId="17432"/>
    <cellStyle name="Normal 10 4 5 4 4 2" xfId="17433"/>
    <cellStyle name="Normal 10 4 5 4 4 2 2" xfId="17434"/>
    <cellStyle name="Normal 10 4 5 4 4 3" xfId="17435"/>
    <cellStyle name="Normal 10 4 5 4 5" xfId="17436"/>
    <cellStyle name="Normal 10 4 5 4 5 2" xfId="17437"/>
    <cellStyle name="Normal 10 4 5 4 6" xfId="17438"/>
    <cellStyle name="Normal 10 4 5 4 6 2" xfId="17439"/>
    <cellStyle name="Normal 10 4 5 4 7" xfId="17440"/>
    <cellStyle name="Normal 10 4 5 5" xfId="17441"/>
    <cellStyle name="Normal 10 4 5 5 2" xfId="17442"/>
    <cellStyle name="Normal 10 4 5 5 2 2" xfId="17443"/>
    <cellStyle name="Normal 10 4 5 5 2 2 2" xfId="17444"/>
    <cellStyle name="Normal 10 4 5 5 2 3" xfId="17445"/>
    <cellStyle name="Normal 10 4 5 5 3" xfId="17446"/>
    <cellStyle name="Normal 10 4 5 5 3 2" xfId="17447"/>
    <cellStyle name="Normal 10 4 5 5 3 2 2" xfId="17448"/>
    <cellStyle name="Normal 10 4 5 5 3 3" xfId="17449"/>
    <cellStyle name="Normal 10 4 5 5 4" xfId="17450"/>
    <cellStyle name="Normal 10 4 5 5 4 2" xfId="17451"/>
    <cellStyle name="Normal 10 4 5 5 5" xfId="17452"/>
    <cellStyle name="Normal 10 4 5 6" xfId="17453"/>
    <cellStyle name="Normal 10 4 5 6 2" xfId="17454"/>
    <cellStyle name="Normal 10 4 5 6 2 2" xfId="17455"/>
    <cellStyle name="Normal 10 4 5 6 2 2 2" xfId="17456"/>
    <cellStyle name="Normal 10 4 5 6 2 3" xfId="17457"/>
    <cellStyle name="Normal 10 4 5 6 3" xfId="17458"/>
    <cellStyle name="Normal 10 4 5 6 3 2" xfId="17459"/>
    <cellStyle name="Normal 10 4 5 6 4" xfId="17460"/>
    <cellStyle name="Normal 10 4 5 7" xfId="17461"/>
    <cellStyle name="Normal 10 4 5 7 2" xfId="17462"/>
    <cellStyle name="Normal 10 4 5 7 2 2" xfId="17463"/>
    <cellStyle name="Normal 10 4 5 7 3" xfId="17464"/>
    <cellStyle name="Normal 10 4 5 8" xfId="17465"/>
    <cellStyle name="Normal 10 4 5 8 2" xfId="17466"/>
    <cellStyle name="Normal 10 4 5 8 2 2" xfId="17467"/>
    <cellStyle name="Normal 10 4 5 8 3" xfId="17468"/>
    <cellStyle name="Normal 10 4 5 9" xfId="17469"/>
    <cellStyle name="Normal 10 4 5 9 2" xfId="17470"/>
    <cellStyle name="Normal 10 4 6" xfId="17471"/>
    <cellStyle name="Normal 10 4 6 2" xfId="17472"/>
    <cellStyle name="Normal 10 4 6 2 2" xfId="17473"/>
    <cellStyle name="Normal 10 4 6 2 2 2" xfId="17474"/>
    <cellStyle name="Normal 10 4 6 2 2 2 2" xfId="17475"/>
    <cellStyle name="Normal 10 4 6 2 2 2 2 2" xfId="17476"/>
    <cellStyle name="Normal 10 4 6 2 2 2 3" xfId="17477"/>
    <cellStyle name="Normal 10 4 6 2 2 3" xfId="17478"/>
    <cellStyle name="Normal 10 4 6 2 2 3 2" xfId="17479"/>
    <cellStyle name="Normal 10 4 6 2 2 3 2 2" xfId="17480"/>
    <cellStyle name="Normal 10 4 6 2 2 3 3" xfId="17481"/>
    <cellStyle name="Normal 10 4 6 2 2 4" xfId="17482"/>
    <cellStyle name="Normal 10 4 6 2 2 4 2" xfId="17483"/>
    <cellStyle name="Normal 10 4 6 2 2 5" xfId="17484"/>
    <cellStyle name="Normal 10 4 6 2 3" xfId="17485"/>
    <cellStyle name="Normal 10 4 6 2 3 2" xfId="17486"/>
    <cellStyle name="Normal 10 4 6 2 3 2 2" xfId="17487"/>
    <cellStyle name="Normal 10 4 6 2 3 3" xfId="17488"/>
    <cellStyle name="Normal 10 4 6 2 4" xfId="17489"/>
    <cellStyle name="Normal 10 4 6 2 4 2" xfId="17490"/>
    <cellStyle name="Normal 10 4 6 2 4 2 2" xfId="17491"/>
    <cellStyle name="Normal 10 4 6 2 4 3" xfId="17492"/>
    <cellStyle name="Normal 10 4 6 2 5" xfId="17493"/>
    <cellStyle name="Normal 10 4 6 2 5 2" xfId="17494"/>
    <cellStyle name="Normal 10 4 6 2 6" xfId="17495"/>
    <cellStyle name="Normal 10 4 6 2 6 2" xfId="17496"/>
    <cellStyle name="Normal 10 4 6 2 7" xfId="17497"/>
    <cellStyle name="Normal 10 4 6 3" xfId="17498"/>
    <cellStyle name="Normal 10 4 6 3 2" xfId="17499"/>
    <cellStyle name="Normal 10 4 6 3 2 2" xfId="17500"/>
    <cellStyle name="Normal 10 4 6 3 2 2 2" xfId="17501"/>
    <cellStyle name="Normal 10 4 6 3 2 3" xfId="17502"/>
    <cellStyle name="Normal 10 4 6 3 3" xfId="17503"/>
    <cellStyle name="Normal 10 4 6 3 3 2" xfId="17504"/>
    <cellStyle name="Normal 10 4 6 3 3 2 2" xfId="17505"/>
    <cellStyle name="Normal 10 4 6 3 3 3" xfId="17506"/>
    <cellStyle name="Normal 10 4 6 3 4" xfId="17507"/>
    <cellStyle name="Normal 10 4 6 3 4 2" xfId="17508"/>
    <cellStyle name="Normal 10 4 6 3 5" xfId="17509"/>
    <cellStyle name="Normal 10 4 6 4" xfId="17510"/>
    <cellStyle name="Normal 10 4 6 4 2" xfId="17511"/>
    <cellStyle name="Normal 10 4 6 4 2 2" xfId="17512"/>
    <cellStyle name="Normal 10 4 6 4 3" xfId="17513"/>
    <cellStyle name="Normal 10 4 6 5" xfId="17514"/>
    <cellStyle name="Normal 10 4 6 5 2" xfId="17515"/>
    <cellStyle name="Normal 10 4 6 5 2 2" xfId="17516"/>
    <cellStyle name="Normal 10 4 6 5 3" xfId="17517"/>
    <cellStyle name="Normal 10 4 6 6" xfId="17518"/>
    <cellStyle name="Normal 10 4 6 6 2" xfId="17519"/>
    <cellStyle name="Normal 10 4 6 7" xfId="17520"/>
    <cellStyle name="Normal 10 4 6 7 2" xfId="17521"/>
    <cellStyle name="Normal 10 4 6 8" xfId="17522"/>
    <cellStyle name="Normal 10 4 7" xfId="17523"/>
    <cellStyle name="Normal 10 4 7 2" xfId="17524"/>
    <cellStyle name="Normal 10 4 7 2 2" xfId="17525"/>
    <cellStyle name="Normal 10 4 7 2 2 2" xfId="17526"/>
    <cellStyle name="Normal 10 4 7 2 2 2 2" xfId="17527"/>
    <cellStyle name="Normal 10 4 7 2 2 3" xfId="17528"/>
    <cellStyle name="Normal 10 4 7 2 3" xfId="17529"/>
    <cellStyle name="Normal 10 4 7 2 3 2" xfId="17530"/>
    <cellStyle name="Normal 10 4 7 2 3 2 2" xfId="17531"/>
    <cellStyle name="Normal 10 4 7 2 3 3" xfId="17532"/>
    <cellStyle name="Normal 10 4 7 2 4" xfId="17533"/>
    <cellStyle name="Normal 10 4 7 2 4 2" xfId="17534"/>
    <cellStyle name="Normal 10 4 7 2 5" xfId="17535"/>
    <cellStyle name="Normal 10 4 7 3" xfId="17536"/>
    <cellStyle name="Normal 10 4 7 3 2" xfId="17537"/>
    <cellStyle name="Normal 10 4 7 3 2 2" xfId="17538"/>
    <cellStyle name="Normal 10 4 7 3 3" xfId="17539"/>
    <cellStyle name="Normal 10 4 7 4" xfId="17540"/>
    <cellStyle name="Normal 10 4 7 4 2" xfId="17541"/>
    <cellStyle name="Normal 10 4 7 4 2 2" xfId="17542"/>
    <cellStyle name="Normal 10 4 7 4 3" xfId="17543"/>
    <cellStyle name="Normal 10 4 7 5" xfId="17544"/>
    <cellStyle name="Normal 10 4 7 5 2" xfId="17545"/>
    <cellStyle name="Normal 10 4 7 6" xfId="17546"/>
    <cellStyle name="Normal 10 4 7 6 2" xfId="17547"/>
    <cellStyle name="Normal 10 4 7 7" xfId="17548"/>
    <cellStyle name="Normal 10 4 8" xfId="17549"/>
    <cellStyle name="Normal 10 4 8 2" xfId="17550"/>
    <cellStyle name="Normal 10 4 8 2 2" xfId="17551"/>
    <cellStyle name="Normal 10 4 8 2 2 2" xfId="17552"/>
    <cellStyle name="Normal 10 4 8 2 2 2 2" xfId="17553"/>
    <cellStyle name="Normal 10 4 8 2 2 3" xfId="17554"/>
    <cellStyle name="Normal 10 4 8 2 3" xfId="17555"/>
    <cellStyle name="Normal 10 4 8 2 3 2" xfId="17556"/>
    <cellStyle name="Normal 10 4 8 2 3 2 2" xfId="17557"/>
    <cellStyle name="Normal 10 4 8 2 3 3" xfId="17558"/>
    <cellStyle name="Normal 10 4 8 2 4" xfId="17559"/>
    <cellStyle name="Normal 10 4 8 2 4 2" xfId="17560"/>
    <cellStyle name="Normal 10 4 8 2 5" xfId="17561"/>
    <cellStyle name="Normal 10 4 8 3" xfId="17562"/>
    <cellStyle name="Normal 10 4 8 3 2" xfId="17563"/>
    <cellStyle name="Normal 10 4 8 3 2 2" xfId="17564"/>
    <cellStyle name="Normal 10 4 8 3 3" xfId="17565"/>
    <cellStyle name="Normal 10 4 8 4" xfId="17566"/>
    <cellStyle name="Normal 10 4 8 4 2" xfId="17567"/>
    <cellStyle name="Normal 10 4 8 4 2 2" xfId="17568"/>
    <cellStyle name="Normal 10 4 8 4 3" xfId="17569"/>
    <cellStyle name="Normal 10 4 8 5" xfId="17570"/>
    <cellStyle name="Normal 10 4 8 5 2" xfId="17571"/>
    <cellStyle name="Normal 10 4 8 6" xfId="17572"/>
    <cellStyle name="Normal 10 4 8 6 2" xfId="17573"/>
    <cellStyle name="Normal 10 4 8 7" xfId="17574"/>
    <cellStyle name="Normal 10 4 9" xfId="17575"/>
    <cellStyle name="Normal 10 4 9 2" xfId="17576"/>
    <cellStyle name="Normal 10 4 9 2 2" xfId="17577"/>
    <cellStyle name="Normal 10 4 9 2 2 2" xfId="17578"/>
    <cellStyle name="Normal 10 4 9 2 3" xfId="17579"/>
    <cellStyle name="Normal 10 4 9 3" xfId="17580"/>
    <cellStyle name="Normal 10 4 9 3 2" xfId="17581"/>
    <cellStyle name="Normal 10 4 9 3 2 2" xfId="17582"/>
    <cellStyle name="Normal 10 4 9 3 3" xfId="17583"/>
    <cellStyle name="Normal 10 4 9 4" xfId="17584"/>
    <cellStyle name="Normal 10 4 9 4 2" xfId="17585"/>
    <cellStyle name="Normal 10 4 9 5" xfId="17586"/>
    <cellStyle name="Normal 10 5" xfId="17587"/>
    <cellStyle name="Normal 10 5 10" xfId="17588"/>
    <cellStyle name="Normal 10 5 10 2" xfId="17589"/>
    <cellStyle name="Normal 10 5 11" xfId="17590"/>
    <cellStyle name="Normal 10 5 11 2" xfId="17591"/>
    <cellStyle name="Normal 10 5 12" xfId="17592"/>
    <cellStyle name="Normal 10 5 2" xfId="17593"/>
    <cellStyle name="Normal 10 5 2 10" xfId="17594"/>
    <cellStyle name="Normal 10 5 2 10 2" xfId="17595"/>
    <cellStyle name="Normal 10 5 2 11" xfId="17596"/>
    <cellStyle name="Normal 10 5 2 2" xfId="17597"/>
    <cellStyle name="Normal 10 5 2 2 2" xfId="17598"/>
    <cellStyle name="Normal 10 5 2 2 2 2" xfId="17599"/>
    <cellStyle name="Normal 10 5 2 2 2 2 2" xfId="17600"/>
    <cellStyle name="Normal 10 5 2 2 2 2 2 2" xfId="17601"/>
    <cellStyle name="Normal 10 5 2 2 2 2 2 2 2" xfId="17602"/>
    <cellStyle name="Normal 10 5 2 2 2 2 2 3" xfId="17603"/>
    <cellStyle name="Normal 10 5 2 2 2 2 3" xfId="17604"/>
    <cellStyle name="Normal 10 5 2 2 2 2 3 2" xfId="17605"/>
    <cellStyle name="Normal 10 5 2 2 2 2 3 2 2" xfId="17606"/>
    <cellStyle name="Normal 10 5 2 2 2 2 3 3" xfId="17607"/>
    <cellStyle name="Normal 10 5 2 2 2 2 4" xfId="17608"/>
    <cellStyle name="Normal 10 5 2 2 2 2 4 2" xfId="17609"/>
    <cellStyle name="Normal 10 5 2 2 2 2 5" xfId="17610"/>
    <cellStyle name="Normal 10 5 2 2 2 3" xfId="17611"/>
    <cellStyle name="Normal 10 5 2 2 2 3 2" xfId="17612"/>
    <cellStyle name="Normal 10 5 2 2 2 3 2 2" xfId="17613"/>
    <cellStyle name="Normal 10 5 2 2 2 3 3" xfId="17614"/>
    <cellStyle name="Normal 10 5 2 2 2 4" xfId="17615"/>
    <cellStyle name="Normal 10 5 2 2 2 4 2" xfId="17616"/>
    <cellStyle name="Normal 10 5 2 2 2 4 2 2" xfId="17617"/>
    <cellStyle name="Normal 10 5 2 2 2 4 3" xfId="17618"/>
    <cellStyle name="Normal 10 5 2 2 2 5" xfId="17619"/>
    <cellStyle name="Normal 10 5 2 2 2 5 2" xfId="17620"/>
    <cellStyle name="Normal 10 5 2 2 2 6" xfId="17621"/>
    <cellStyle name="Normal 10 5 2 2 2 6 2" xfId="17622"/>
    <cellStyle name="Normal 10 5 2 2 2 7" xfId="17623"/>
    <cellStyle name="Normal 10 5 2 2 3" xfId="17624"/>
    <cellStyle name="Normal 10 5 2 2 3 2" xfId="17625"/>
    <cellStyle name="Normal 10 5 2 2 3 2 2" xfId="17626"/>
    <cellStyle name="Normal 10 5 2 2 3 2 2 2" xfId="17627"/>
    <cellStyle name="Normal 10 5 2 2 3 2 3" xfId="17628"/>
    <cellStyle name="Normal 10 5 2 2 3 3" xfId="17629"/>
    <cellStyle name="Normal 10 5 2 2 3 3 2" xfId="17630"/>
    <cellStyle name="Normal 10 5 2 2 3 3 2 2" xfId="17631"/>
    <cellStyle name="Normal 10 5 2 2 3 3 3" xfId="17632"/>
    <cellStyle name="Normal 10 5 2 2 3 4" xfId="17633"/>
    <cellStyle name="Normal 10 5 2 2 3 4 2" xfId="17634"/>
    <cellStyle name="Normal 10 5 2 2 3 5" xfId="17635"/>
    <cellStyle name="Normal 10 5 2 2 4" xfId="17636"/>
    <cellStyle name="Normal 10 5 2 2 4 2" xfId="17637"/>
    <cellStyle name="Normal 10 5 2 2 4 2 2" xfId="17638"/>
    <cellStyle name="Normal 10 5 2 2 4 3" xfId="17639"/>
    <cellStyle name="Normal 10 5 2 2 5" xfId="17640"/>
    <cellStyle name="Normal 10 5 2 2 5 2" xfId="17641"/>
    <cellStyle name="Normal 10 5 2 2 5 2 2" xfId="17642"/>
    <cellStyle name="Normal 10 5 2 2 5 3" xfId="17643"/>
    <cellStyle name="Normal 10 5 2 2 6" xfId="17644"/>
    <cellStyle name="Normal 10 5 2 2 6 2" xfId="17645"/>
    <cellStyle name="Normal 10 5 2 2 7" xfId="17646"/>
    <cellStyle name="Normal 10 5 2 2 7 2" xfId="17647"/>
    <cellStyle name="Normal 10 5 2 2 8" xfId="17648"/>
    <cellStyle name="Normal 10 5 2 3" xfId="17649"/>
    <cellStyle name="Normal 10 5 2 3 2" xfId="17650"/>
    <cellStyle name="Normal 10 5 2 3 2 2" xfId="17651"/>
    <cellStyle name="Normal 10 5 2 3 2 2 2" xfId="17652"/>
    <cellStyle name="Normal 10 5 2 3 2 2 2 2" xfId="17653"/>
    <cellStyle name="Normal 10 5 2 3 2 2 3" xfId="17654"/>
    <cellStyle name="Normal 10 5 2 3 2 3" xfId="17655"/>
    <cellStyle name="Normal 10 5 2 3 2 3 2" xfId="17656"/>
    <cellStyle name="Normal 10 5 2 3 2 3 2 2" xfId="17657"/>
    <cellStyle name="Normal 10 5 2 3 2 3 3" xfId="17658"/>
    <cellStyle name="Normal 10 5 2 3 2 4" xfId="17659"/>
    <cellStyle name="Normal 10 5 2 3 2 4 2" xfId="17660"/>
    <cellStyle name="Normal 10 5 2 3 2 5" xfId="17661"/>
    <cellStyle name="Normal 10 5 2 3 3" xfId="17662"/>
    <cellStyle name="Normal 10 5 2 3 3 2" xfId="17663"/>
    <cellStyle name="Normal 10 5 2 3 3 2 2" xfId="17664"/>
    <cellStyle name="Normal 10 5 2 3 3 3" xfId="17665"/>
    <cellStyle name="Normal 10 5 2 3 4" xfId="17666"/>
    <cellStyle name="Normal 10 5 2 3 4 2" xfId="17667"/>
    <cellStyle name="Normal 10 5 2 3 4 2 2" xfId="17668"/>
    <cellStyle name="Normal 10 5 2 3 4 3" xfId="17669"/>
    <cellStyle name="Normal 10 5 2 3 5" xfId="17670"/>
    <cellStyle name="Normal 10 5 2 3 5 2" xfId="17671"/>
    <cellStyle name="Normal 10 5 2 3 6" xfId="17672"/>
    <cellStyle name="Normal 10 5 2 3 6 2" xfId="17673"/>
    <cellStyle name="Normal 10 5 2 3 7" xfId="17674"/>
    <cellStyle name="Normal 10 5 2 4" xfId="17675"/>
    <cellStyle name="Normal 10 5 2 4 2" xfId="17676"/>
    <cellStyle name="Normal 10 5 2 4 2 2" xfId="17677"/>
    <cellStyle name="Normal 10 5 2 4 2 2 2" xfId="17678"/>
    <cellStyle name="Normal 10 5 2 4 2 2 2 2" xfId="17679"/>
    <cellStyle name="Normal 10 5 2 4 2 2 3" xfId="17680"/>
    <cellStyle name="Normal 10 5 2 4 2 3" xfId="17681"/>
    <cellStyle name="Normal 10 5 2 4 2 3 2" xfId="17682"/>
    <cellStyle name="Normal 10 5 2 4 2 3 2 2" xfId="17683"/>
    <cellStyle name="Normal 10 5 2 4 2 3 3" xfId="17684"/>
    <cellStyle name="Normal 10 5 2 4 2 4" xfId="17685"/>
    <cellStyle name="Normal 10 5 2 4 2 4 2" xfId="17686"/>
    <cellStyle name="Normal 10 5 2 4 2 5" xfId="17687"/>
    <cellStyle name="Normal 10 5 2 4 3" xfId="17688"/>
    <cellStyle name="Normal 10 5 2 4 3 2" xfId="17689"/>
    <cellStyle name="Normal 10 5 2 4 3 2 2" xfId="17690"/>
    <cellStyle name="Normal 10 5 2 4 3 3" xfId="17691"/>
    <cellStyle name="Normal 10 5 2 4 4" xfId="17692"/>
    <cellStyle name="Normal 10 5 2 4 4 2" xfId="17693"/>
    <cellStyle name="Normal 10 5 2 4 4 2 2" xfId="17694"/>
    <cellStyle name="Normal 10 5 2 4 4 3" xfId="17695"/>
    <cellStyle name="Normal 10 5 2 4 5" xfId="17696"/>
    <cellStyle name="Normal 10 5 2 4 5 2" xfId="17697"/>
    <cellStyle name="Normal 10 5 2 4 6" xfId="17698"/>
    <cellStyle name="Normal 10 5 2 4 6 2" xfId="17699"/>
    <cellStyle name="Normal 10 5 2 4 7" xfId="17700"/>
    <cellStyle name="Normal 10 5 2 5" xfId="17701"/>
    <cellStyle name="Normal 10 5 2 5 2" xfId="17702"/>
    <cellStyle name="Normal 10 5 2 5 2 2" xfId="17703"/>
    <cellStyle name="Normal 10 5 2 5 2 2 2" xfId="17704"/>
    <cellStyle name="Normal 10 5 2 5 2 3" xfId="17705"/>
    <cellStyle name="Normal 10 5 2 5 3" xfId="17706"/>
    <cellStyle name="Normal 10 5 2 5 3 2" xfId="17707"/>
    <cellStyle name="Normal 10 5 2 5 3 2 2" xfId="17708"/>
    <cellStyle name="Normal 10 5 2 5 3 3" xfId="17709"/>
    <cellStyle name="Normal 10 5 2 5 4" xfId="17710"/>
    <cellStyle name="Normal 10 5 2 5 4 2" xfId="17711"/>
    <cellStyle name="Normal 10 5 2 5 5" xfId="17712"/>
    <cellStyle name="Normal 10 5 2 6" xfId="17713"/>
    <cellStyle name="Normal 10 5 2 6 2" xfId="17714"/>
    <cellStyle name="Normal 10 5 2 6 2 2" xfId="17715"/>
    <cellStyle name="Normal 10 5 2 6 2 2 2" xfId="17716"/>
    <cellStyle name="Normal 10 5 2 6 2 3" xfId="17717"/>
    <cellStyle name="Normal 10 5 2 6 3" xfId="17718"/>
    <cellStyle name="Normal 10 5 2 6 3 2" xfId="17719"/>
    <cellStyle name="Normal 10 5 2 6 4" xfId="17720"/>
    <cellStyle name="Normal 10 5 2 7" xfId="17721"/>
    <cellStyle name="Normal 10 5 2 7 2" xfId="17722"/>
    <cellStyle name="Normal 10 5 2 7 2 2" xfId="17723"/>
    <cellStyle name="Normal 10 5 2 7 3" xfId="17724"/>
    <cellStyle name="Normal 10 5 2 8" xfId="17725"/>
    <cellStyle name="Normal 10 5 2 8 2" xfId="17726"/>
    <cellStyle name="Normal 10 5 2 8 2 2" xfId="17727"/>
    <cellStyle name="Normal 10 5 2 8 3" xfId="17728"/>
    <cellStyle name="Normal 10 5 2 9" xfId="17729"/>
    <cellStyle name="Normal 10 5 2 9 2" xfId="17730"/>
    <cellStyle name="Normal 10 5 3" xfId="17731"/>
    <cellStyle name="Normal 10 5 3 2" xfId="17732"/>
    <cellStyle name="Normal 10 5 3 2 2" xfId="17733"/>
    <cellStyle name="Normal 10 5 3 2 2 2" xfId="17734"/>
    <cellStyle name="Normal 10 5 3 2 2 2 2" xfId="17735"/>
    <cellStyle name="Normal 10 5 3 2 2 2 2 2" xfId="17736"/>
    <cellStyle name="Normal 10 5 3 2 2 2 3" xfId="17737"/>
    <cellStyle name="Normal 10 5 3 2 2 3" xfId="17738"/>
    <cellStyle name="Normal 10 5 3 2 2 3 2" xfId="17739"/>
    <cellStyle name="Normal 10 5 3 2 2 3 2 2" xfId="17740"/>
    <cellStyle name="Normal 10 5 3 2 2 3 3" xfId="17741"/>
    <cellStyle name="Normal 10 5 3 2 2 4" xfId="17742"/>
    <cellStyle name="Normal 10 5 3 2 2 4 2" xfId="17743"/>
    <cellStyle name="Normal 10 5 3 2 2 5" xfId="17744"/>
    <cellStyle name="Normal 10 5 3 2 3" xfId="17745"/>
    <cellStyle name="Normal 10 5 3 2 3 2" xfId="17746"/>
    <cellStyle name="Normal 10 5 3 2 3 2 2" xfId="17747"/>
    <cellStyle name="Normal 10 5 3 2 3 3" xfId="17748"/>
    <cellStyle name="Normal 10 5 3 2 4" xfId="17749"/>
    <cellStyle name="Normal 10 5 3 2 4 2" xfId="17750"/>
    <cellStyle name="Normal 10 5 3 2 4 2 2" xfId="17751"/>
    <cellStyle name="Normal 10 5 3 2 4 3" xfId="17752"/>
    <cellStyle name="Normal 10 5 3 2 5" xfId="17753"/>
    <cellStyle name="Normal 10 5 3 2 5 2" xfId="17754"/>
    <cellStyle name="Normal 10 5 3 2 6" xfId="17755"/>
    <cellStyle name="Normal 10 5 3 2 6 2" xfId="17756"/>
    <cellStyle name="Normal 10 5 3 2 7" xfId="17757"/>
    <cellStyle name="Normal 10 5 3 3" xfId="17758"/>
    <cellStyle name="Normal 10 5 3 3 2" xfId="17759"/>
    <cellStyle name="Normal 10 5 3 3 2 2" xfId="17760"/>
    <cellStyle name="Normal 10 5 3 3 2 2 2" xfId="17761"/>
    <cellStyle name="Normal 10 5 3 3 2 3" xfId="17762"/>
    <cellStyle name="Normal 10 5 3 3 3" xfId="17763"/>
    <cellStyle name="Normal 10 5 3 3 3 2" xfId="17764"/>
    <cellStyle name="Normal 10 5 3 3 3 2 2" xfId="17765"/>
    <cellStyle name="Normal 10 5 3 3 3 3" xfId="17766"/>
    <cellStyle name="Normal 10 5 3 3 4" xfId="17767"/>
    <cellStyle name="Normal 10 5 3 3 4 2" xfId="17768"/>
    <cellStyle name="Normal 10 5 3 3 5" xfId="17769"/>
    <cellStyle name="Normal 10 5 3 4" xfId="17770"/>
    <cellStyle name="Normal 10 5 3 4 2" xfId="17771"/>
    <cellStyle name="Normal 10 5 3 4 2 2" xfId="17772"/>
    <cellStyle name="Normal 10 5 3 4 3" xfId="17773"/>
    <cellStyle name="Normal 10 5 3 5" xfId="17774"/>
    <cellStyle name="Normal 10 5 3 5 2" xfId="17775"/>
    <cellStyle name="Normal 10 5 3 5 2 2" xfId="17776"/>
    <cellStyle name="Normal 10 5 3 5 3" xfId="17777"/>
    <cellStyle name="Normal 10 5 3 6" xfId="17778"/>
    <cellStyle name="Normal 10 5 3 6 2" xfId="17779"/>
    <cellStyle name="Normal 10 5 3 7" xfId="17780"/>
    <cellStyle name="Normal 10 5 3 7 2" xfId="17781"/>
    <cellStyle name="Normal 10 5 3 8" xfId="17782"/>
    <cellStyle name="Normal 10 5 4" xfId="17783"/>
    <cellStyle name="Normal 10 5 4 2" xfId="17784"/>
    <cellStyle name="Normal 10 5 4 2 2" xfId="17785"/>
    <cellStyle name="Normal 10 5 4 2 2 2" xfId="17786"/>
    <cellStyle name="Normal 10 5 4 2 2 2 2" xfId="17787"/>
    <cellStyle name="Normal 10 5 4 2 2 3" xfId="17788"/>
    <cellStyle name="Normal 10 5 4 2 3" xfId="17789"/>
    <cellStyle name="Normal 10 5 4 2 3 2" xfId="17790"/>
    <cellStyle name="Normal 10 5 4 2 3 2 2" xfId="17791"/>
    <cellStyle name="Normal 10 5 4 2 3 3" xfId="17792"/>
    <cellStyle name="Normal 10 5 4 2 4" xfId="17793"/>
    <cellStyle name="Normal 10 5 4 2 4 2" xfId="17794"/>
    <cellStyle name="Normal 10 5 4 2 5" xfId="17795"/>
    <cellStyle name="Normal 10 5 4 3" xfId="17796"/>
    <cellStyle name="Normal 10 5 4 3 2" xfId="17797"/>
    <cellStyle name="Normal 10 5 4 3 2 2" xfId="17798"/>
    <cellStyle name="Normal 10 5 4 3 3" xfId="17799"/>
    <cellStyle name="Normal 10 5 4 4" xfId="17800"/>
    <cellStyle name="Normal 10 5 4 4 2" xfId="17801"/>
    <cellStyle name="Normal 10 5 4 4 2 2" xfId="17802"/>
    <cellStyle name="Normal 10 5 4 4 3" xfId="17803"/>
    <cellStyle name="Normal 10 5 4 5" xfId="17804"/>
    <cellStyle name="Normal 10 5 4 5 2" xfId="17805"/>
    <cellStyle name="Normal 10 5 4 6" xfId="17806"/>
    <cellStyle name="Normal 10 5 4 6 2" xfId="17807"/>
    <cellStyle name="Normal 10 5 4 7" xfId="17808"/>
    <cellStyle name="Normal 10 5 5" xfId="17809"/>
    <cellStyle name="Normal 10 5 5 2" xfId="17810"/>
    <cellStyle name="Normal 10 5 5 2 2" xfId="17811"/>
    <cellStyle name="Normal 10 5 5 2 2 2" xfId="17812"/>
    <cellStyle name="Normal 10 5 5 2 2 2 2" xfId="17813"/>
    <cellStyle name="Normal 10 5 5 2 2 3" xfId="17814"/>
    <cellStyle name="Normal 10 5 5 2 3" xfId="17815"/>
    <cellStyle name="Normal 10 5 5 2 3 2" xfId="17816"/>
    <cellStyle name="Normal 10 5 5 2 3 2 2" xfId="17817"/>
    <cellStyle name="Normal 10 5 5 2 3 3" xfId="17818"/>
    <cellStyle name="Normal 10 5 5 2 4" xfId="17819"/>
    <cellStyle name="Normal 10 5 5 2 4 2" xfId="17820"/>
    <cellStyle name="Normal 10 5 5 2 5" xfId="17821"/>
    <cellStyle name="Normal 10 5 5 3" xfId="17822"/>
    <cellStyle name="Normal 10 5 5 3 2" xfId="17823"/>
    <cellStyle name="Normal 10 5 5 3 2 2" xfId="17824"/>
    <cellStyle name="Normal 10 5 5 3 3" xfId="17825"/>
    <cellStyle name="Normal 10 5 5 4" xfId="17826"/>
    <cellStyle name="Normal 10 5 5 4 2" xfId="17827"/>
    <cellStyle name="Normal 10 5 5 4 2 2" xfId="17828"/>
    <cellStyle name="Normal 10 5 5 4 3" xfId="17829"/>
    <cellStyle name="Normal 10 5 5 5" xfId="17830"/>
    <cellStyle name="Normal 10 5 5 5 2" xfId="17831"/>
    <cellStyle name="Normal 10 5 5 6" xfId="17832"/>
    <cellStyle name="Normal 10 5 5 6 2" xfId="17833"/>
    <cellStyle name="Normal 10 5 5 7" xfId="17834"/>
    <cellStyle name="Normal 10 5 6" xfId="17835"/>
    <cellStyle name="Normal 10 5 6 2" xfId="17836"/>
    <cellStyle name="Normal 10 5 6 2 2" xfId="17837"/>
    <cellStyle name="Normal 10 5 6 2 2 2" xfId="17838"/>
    <cellStyle name="Normal 10 5 6 2 3" xfId="17839"/>
    <cellStyle name="Normal 10 5 6 3" xfId="17840"/>
    <cellStyle name="Normal 10 5 6 3 2" xfId="17841"/>
    <cellStyle name="Normal 10 5 6 3 2 2" xfId="17842"/>
    <cellStyle name="Normal 10 5 6 3 3" xfId="17843"/>
    <cellStyle name="Normal 10 5 6 4" xfId="17844"/>
    <cellStyle name="Normal 10 5 6 4 2" xfId="17845"/>
    <cellStyle name="Normal 10 5 6 5" xfId="17846"/>
    <cellStyle name="Normal 10 5 7" xfId="17847"/>
    <cellStyle name="Normal 10 5 7 2" xfId="17848"/>
    <cellStyle name="Normal 10 5 7 2 2" xfId="17849"/>
    <cellStyle name="Normal 10 5 7 2 2 2" xfId="17850"/>
    <cellStyle name="Normal 10 5 7 2 3" xfId="17851"/>
    <cellStyle name="Normal 10 5 7 3" xfId="17852"/>
    <cellStyle name="Normal 10 5 7 3 2" xfId="17853"/>
    <cellStyle name="Normal 10 5 7 4" xfId="17854"/>
    <cellStyle name="Normal 10 5 8" xfId="17855"/>
    <cellStyle name="Normal 10 5 8 2" xfId="17856"/>
    <cellStyle name="Normal 10 5 8 2 2" xfId="17857"/>
    <cellStyle name="Normal 10 5 8 3" xfId="17858"/>
    <cellStyle name="Normal 10 5 9" xfId="17859"/>
    <cellStyle name="Normal 10 5 9 2" xfId="17860"/>
    <cellStyle name="Normal 10 5 9 2 2" xfId="17861"/>
    <cellStyle name="Normal 10 5 9 3" xfId="17862"/>
    <cellStyle name="Normal 10 6" xfId="17863"/>
    <cellStyle name="Normal 10 6 10" xfId="17864"/>
    <cellStyle name="Normal 10 6 10 2" xfId="17865"/>
    <cellStyle name="Normal 10 6 11" xfId="17866"/>
    <cellStyle name="Normal 10 6 2" xfId="17867"/>
    <cellStyle name="Normal 10 6 2 2" xfId="17868"/>
    <cellStyle name="Normal 10 6 2 2 2" xfId="17869"/>
    <cellStyle name="Normal 10 6 2 2 2 2" xfId="17870"/>
    <cellStyle name="Normal 10 6 2 2 2 2 2" xfId="17871"/>
    <cellStyle name="Normal 10 6 2 2 2 2 2 2" xfId="17872"/>
    <cellStyle name="Normal 10 6 2 2 2 2 3" xfId="17873"/>
    <cellStyle name="Normal 10 6 2 2 2 3" xfId="17874"/>
    <cellStyle name="Normal 10 6 2 2 2 3 2" xfId="17875"/>
    <cellStyle name="Normal 10 6 2 2 2 3 2 2" xfId="17876"/>
    <cellStyle name="Normal 10 6 2 2 2 3 3" xfId="17877"/>
    <cellStyle name="Normal 10 6 2 2 2 4" xfId="17878"/>
    <cellStyle name="Normal 10 6 2 2 2 4 2" xfId="17879"/>
    <cellStyle name="Normal 10 6 2 2 2 5" xfId="17880"/>
    <cellStyle name="Normal 10 6 2 2 3" xfId="17881"/>
    <cellStyle name="Normal 10 6 2 2 3 2" xfId="17882"/>
    <cellStyle name="Normal 10 6 2 2 3 2 2" xfId="17883"/>
    <cellStyle name="Normal 10 6 2 2 3 3" xfId="17884"/>
    <cellStyle name="Normal 10 6 2 2 4" xfId="17885"/>
    <cellStyle name="Normal 10 6 2 2 4 2" xfId="17886"/>
    <cellStyle name="Normal 10 6 2 2 4 2 2" xfId="17887"/>
    <cellStyle name="Normal 10 6 2 2 4 3" xfId="17888"/>
    <cellStyle name="Normal 10 6 2 2 5" xfId="17889"/>
    <cellStyle name="Normal 10 6 2 2 5 2" xfId="17890"/>
    <cellStyle name="Normal 10 6 2 2 6" xfId="17891"/>
    <cellStyle name="Normal 10 6 2 2 6 2" xfId="17892"/>
    <cellStyle name="Normal 10 6 2 2 7" xfId="17893"/>
    <cellStyle name="Normal 10 6 2 3" xfId="17894"/>
    <cellStyle name="Normal 10 6 2 3 2" xfId="17895"/>
    <cellStyle name="Normal 10 6 2 3 2 2" xfId="17896"/>
    <cellStyle name="Normal 10 6 2 3 2 2 2" xfId="17897"/>
    <cellStyle name="Normal 10 6 2 3 2 3" xfId="17898"/>
    <cellStyle name="Normal 10 6 2 3 3" xfId="17899"/>
    <cellStyle name="Normal 10 6 2 3 3 2" xfId="17900"/>
    <cellStyle name="Normal 10 6 2 3 3 2 2" xfId="17901"/>
    <cellStyle name="Normal 10 6 2 3 3 3" xfId="17902"/>
    <cellStyle name="Normal 10 6 2 3 4" xfId="17903"/>
    <cellStyle name="Normal 10 6 2 3 4 2" xfId="17904"/>
    <cellStyle name="Normal 10 6 2 3 5" xfId="17905"/>
    <cellStyle name="Normal 10 6 2 4" xfId="17906"/>
    <cellStyle name="Normal 10 6 2 4 2" xfId="17907"/>
    <cellStyle name="Normal 10 6 2 4 2 2" xfId="17908"/>
    <cellStyle name="Normal 10 6 2 4 3" xfId="17909"/>
    <cellStyle name="Normal 10 6 2 5" xfId="17910"/>
    <cellStyle name="Normal 10 6 2 5 2" xfId="17911"/>
    <cellStyle name="Normal 10 6 2 5 2 2" xfId="17912"/>
    <cellStyle name="Normal 10 6 2 5 3" xfId="17913"/>
    <cellStyle name="Normal 10 6 2 6" xfId="17914"/>
    <cellStyle name="Normal 10 6 2 6 2" xfId="17915"/>
    <cellStyle name="Normal 10 6 2 7" xfId="17916"/>
    <cellStyle name="Normal 10 6 2 7 2" xfId="17917"/>
    <cellStyle name="Normal 10 6 2 8" xfId="17918"/>
    <cellStyle name="Normal 10 6 3" xfId="17919"/>
    <cellStyle name="Normal 10 6 3 2" xfId="17920"/>
    <cellStyle name="Normal 10 6 3 2 2" xfId="17921"/>
    <cellStyle name="Normal 10 6 3 2 2 2" xfId="17922"/>
    <cellStyle name="Normal 10 6 3 2 2 2 2" xfId="17923"/>
    <cellStyle name="Normal 10 6 3 2 2 3" xfId="17924"/>
    <cellStyle name="Normal 10 6 3 2 3" xfId="17925"/>
    <cellStyle name="Normal 10 6 3 2 3 2" xfId="17926"/>
    <cellStyle name="Normal 10 6 3 2 3 2 2" xfId="17927"/>
    <cellStyle name="Normal 10 6 3 2 3 3" xfId="17928"/>
    <cellStyle name="Normal 10 6 3 2 4" xfId="17929"/>
    <cellStyle name="Normal 10 6 3 2 4 2" xfId="17930"/>
    <cellStyle name="Normal 10 6 3 2 5" xfId="17931"/>
    <cellStyle name="Normal 10 6 3 3" xfId="17932"/>
    <cellStyle name="Normal 10 6 3 3 2" xfId="17933"/>
    <cellStyle name="Normal 10 6 3 3 2 2" xfId="17934"/>
    <cellStyle name="Normal 10 6 3 3 3" xfId="17935"/>
    <cellStyle name="Normal 10 6 3 4" xfId="17936"/>
    <cellStyle name="Normal 10 6 3 4 2" xfId="17937"/>
    <cellStyle name="Normal 10 6 3 4 2 2" xfId="17938"/>
    <cellStyle name="Normal 10 6 3 4 3" xfId="17939"/>
    <cellStyle name="Normal 10 6 3 5" xfId="17940"/>
    <cellStyle name="Normal 10 6 3 5 2" xfId="17941"/>
    <cellStyle name="Normal 10 6 3 6" xfId="17942"/>
    <cellStyle name="Normal 10 6 3 6 2" xfId="17943"/>
    <cellStyle name="Normal 10 6 3 7" xfId="17944"/>
    <cellStyle name="Normal 10 6 4" xfId="17945"/>
    <cellStyle name="Normal 10 6 4 2" xfId="17946"/>
    <cellStyle name="Normal 10 6 4 2 2" xfId="17947"/>
    <cellStyle name="Normal 10 6 4 2 2 2" xfId="17948"/>
    <cellStyle name="Normal 10 6 4 2 2 2 2" xfId="17949"/>
    <cellStyle name="Normal 10 6 4 2 2 3" xfId="17950"/>
    <cellStyle name="Normal 10 6 4 2 3" xfId="17951"/>
    <cellStyle name="Normal 10 6 4 2 3 2" xfId="17952"/>
    <cellStyle name="Normal 10 6 4 2 3 2 2" xfId="17953"/>
    <cellStyle name="Normal 10 6 4 2 3 3" xfId="17954"/>
    <cellStyle name="Normal 10 6 4 2 4" xfId="17955"/>
    <cellStyle name="Normal 10 6 4 2 4 2" xfId="17956"/>
    <cellStyle name="Normal 10 6 4 2 5" xfId="17957"/>
    <cellStyle name="Normal 10 6 4 3" xfId="17958"/>
    <cellStyle name="Normal 10 6 4 3 2" xfId="17959"/>
    <cellStyle name="Normal 10 6 4 3 2 2" xfId="17960"/>
    <cellStyle name="Normal 10 6 4 3 3" xfId="17961"/>
    <cellStyle name="Normal 10 6 4 4" xfId="17962"/>
    <cellStyle name="Normal 10 6 4 4 2" xfId="17963"/>
    <cellStyle name="Normal 10 6 4 4 2 2" xfId="17964"/>
    <cellStyle name="Normal 10 6 4 4 3" xfId="17965"/>
    <cellStyle name="Normal 10 6 4 5" xfId="17966"/>
    <cellStyle name="Normal 10 6 4 5 2" xfId="17967"/>
    <cellStyle name="Normal 10 6 4 6" xfId="17968"/>
    <cellStyle name="Normal 10 6 4 6 2" xfId="17969"/>
    <cellStyle name="Normal 10 6 4 7" xfId="17970"/>
    <cellStyle name="Normal 10 6 5" xfId="17971"/>
    <cellStyle name="Normal 10 6 5 2" xfId="17972"/>
    <cellStyle name="Normal 10 6 5 2 2" xfId="17973"/>
    <cellStyle name="Normal 10 6 5 2 2 2" xfId="17974"/>
    <cellStyle name="Normal 10 6 5 2 3" xfId="17975"/>
    <cellStyle name="Normal 10 6 5 3" xfId="17976"/>
    <cellStyle name="Normal 10 6 5 3 2" xfId="17977"/>
    <cellStyle name="Normal 10 6 5 3 2 2" xfId="17978"/>
    <cellStyle name="Normal 10 6 5 3 3" xfId="17979"/>
    <cellStyle name="Normal 10 6 5 4" xfId="17980"/>
    <cellStyle name="Normal 10 6 5 4 2" xfId="17981"/>
    <cellStyle name="Normal 10 6 5 5" xfId="17982"/>
    <cellStyle name="Normal 10 6 6" xfId="17983"/>
    <cellStyle name="Normal 10 6 6 2" xfId="17984"/>
    <cellStyle name="Normal 10 6 6 2 2" xfId="17985"/>
    <cellStyle name="Normal 10 6 6 2 2 2" xfId="17986"/>
    <cellStyle name="Normal 10 6 6 2 3" xfId="17987"/>
    <cellStyle name="Normal 10 6 6 3" xfId="17988"/>
    <cellStyle name="Normal 10 6 6 3 2" xfId="17989"/>
    <cellStyle name="Normal 10 6 6 4" xfId="17990"/>
    <cellStyle name="Normal 10 6 7" xfId="17991"/>
    <cellStyle name="Normal 10 6 7 2" xfId="17992"/>
    <cellStyle name="Normal 10 6 7 2 2" xfId="17993"/>
    <cellStyle name="Normal 10 6 7 3" xfId="17994"/>
    <cellStyle name="Normal 10 6 8" xfId="17995"/>
    <cellStyle name="Normal 10 6 8 2" xfId="17996"/>
    <cellStyle name="Normal 10 6 8 2 2" xfId="17997"/>
    <cellStyle name="Normal 10 6 8 3" xfId="17998"/>
    <cellStyle name="Normal 10 6 9" xfId="17999"/>
    <cellStyle name="Normal 10 6 9 2" xfId="18000"/>
    <cellStyle name="Normal 10 7" xfId="18001"/>
    <cellStyle name="Normal 10 7 10" xfId="18002"/>
    <cellStyle name="Normal 10 7 10 2" xfId="18003"/>
    <cellStyle name="Normal 10 7 11" xfId="18004"/>
    <cellStyle name="Normal 10 7 2" xfId="18005"/>
    <cellStyle name="Normal 10 7 2 2" xfId="18006"/>
    <cellStyle name="Normal 10 7 2 2 2" xfId="18007"/>
    <cellStyle name="Normal 10 7 2 2 2 2" xfId="18008"/>
    <cellStyle name="Normal 10 7 2 2 2 2 2" xfId="18009"/>
    <cellStyle name="Normal 10 7 2 2 2 2 2 2" xfId="18010"/>
    <cellStyle name="Normal 10 7 2 2 2 2 3" xfId="18011"/>
    <cellStyle name="Normal 10 7 2 2 2 3" xfId="18012"/>
    <cellStyle name="Normal 10 7 2 2 2 3 2" xfId="18013"/>
    <cellStyle name="Normal 10 7 2 2 2 3 2 2" xfId="18014"/>
    <cellStyle name="Normal 10 7 2 2 2 3 3" xfId="18015"/>
    <cellStyle name="Normal 10 7 2 2 2 4" xfId="18016"/>
    <cellStyle name="Normal 10 7 2 2 2 4 2" xfId="18017"/>
    <cellStyle name="Normal 10 7 2 2 2 5" xfId="18018"/>
    <cellStyle name="Normal 10 7 2 2 3" xfId="18019"/>
    <cellStyle name="Normal 10 7 2 2 3 2" xfId="18020"/>
    <cellStyle name="Normal 10 7 2 2 3 2 2" xfId="18021"/>
    <cellStyle name="Normal 10 7 2 2 3 3" xfId="18022"/>
    <cellStyle name="Normal 10 7 2 2 4" xfId="18023"/>
    <cellStyle name="Normal 10 7 2 2 4 2" xfId="18024"/>
    <cellStyle name="Normal 10 7 2 2 4 2 2" xfId="18025"/>
    <cellStyle name="Normal 10 7 2 2 4 3" xfId="18026"/>
    <cellStyle name="Normal 10 7 2 2 5" xfId="18027"/>
    <cellStyle name="Normal 10 7 2 2 5 2" xfId="18028"/>
    <cellStyle name="Normal 10 7 2 2 6" xfId="18029"/>
    <cellStyle name="Normal 10 7 2 2 6 2" xfId="18030"/>
    <cellStyle name="Normal 10 7 2 2 7" xfId="18031"/>
    <cellStyle name="Normal 10 7 2 3" xfId="18032"/>
    <cellStyle name="Normal 10 7 2 3 2" xfId="18033"/>
    <cellStyle name="Normal 10 7 2 3 2 2" xfId="18034"/>
    <cellStyle name="Normal 10 7 2 3 2 2 2" xfId="18035"/>
    <cellStyle name="Normal 10 7 2 3 2 3" xfId="18036"/>
    <cellStyle name="Normal 10 7 2 3 3" xfId="18037"/>
    <cellStyle name="Normal 10 7 2 3 3 2" xfId="18038"/>
    <cellStyle name="Normal 10 7 2 3 3 2 2" xfId="18039"/>
    <cellStyle name="Normal 10 7 2 3 3 3" xfId="18040"/>
    <cellStyle name="Normal 10 7 2 3 4" xfId="18041"/>
    <cellStyle name="Normal 10 7 2 3 4 2" xfId="18042"/>
    <cellStyle name="Normal 10 7 2 3 5" xfId="18043"/>
    <cellStyle name="Normal 10 7 2 4" xfId="18044"/>
    <cellStyle name="Normal 10 7 2 4 2" xfId="18045"/>
    <cellStyle name="Normal 10 7 2 4 2 2" xfId="18046"/>
    <cellStyle name="Normal 10 7 2 4 3" xfId="18047"/>
    <cellStyle name="Normal 10 7 2 5" xfId="18048"/>
    <cellStyle name="Normal 10 7 2 5 2" xfId="18049"/>
    <cellStyle name="Normal 10 7 2 5 2 2" xfId="18050"/>
    <cellStyle name="Normal 10 7 2 5 3" xfId="18051"/>
    <cellStyle name="Normal 10 7 2 6" xfId="18052"/>
    <cellStyle name="Normal 10 7 2 6 2" xfId="18053"/>
    <cellStyle name="Normal 10 7 2 7" xfId="18054"/>
    <cellStyle name="Normal 10 7 2 7 2" xfId="18055"/>
    <cellStyle name="Normal 10 7 2 8" xfId="18056"/>
    <cellStyle name="Normal 10 7 3" xfId="18057"/>
    <cellStyle name="Normal 10 7 3 2" xfId="18058"/>
    <cellStyle name="Normal 10 7 3 2 2" xfId="18059"/>
    <cellStyle name="Normal 10 7 3 2 2 2" xfId="18060"/>
    <cellStyle name="Normal 10 7 3 2 2 2 2" xfId="18061"/>
    <cellStyle name="Normal 10 7 3 2 2 3" xfId="18062"/>
    <cellStyle name="Normal 10 7 3 2 3" xfId="18063"/>
    <cellStyle name="Normal 10 7 3 2 3 2" xfId="18064"/>
    <cellStyle name="Normal 10 7 3 2 3 2 2" xfId="18065"/>
    <cellStyle name="Normal 10 7 3 2 3 3" xfId="18066"/>
    <cellStyle name="Normal 10 7 3 2 4" xfId="18067"/>
    <cellStyle name="Normal 10 7 3 2 4 2" xfId="18068"/>
    <cellStyle name="Normal 10 7 3 2 5" xfId="18069"/>
    <cellStyle name="Normal 10 7 3 3" xfId="18070"/>
    <cellStyle name="Normal 10 7 3 3 2" xfId="18071"/>
    <cellStyle name="Normal 10 7 3 3 2 2" xfId="18072"/>
    <cellStyle name="Normal 10 7 3 3 3" xfId="18073"/>
    <cellStyle name="Normal 10 7 3 4" xfId="18074"/>
    <cellStyle name="Normal 10 7 3 4 2" xfId="18075"/>
    <cellStyle name="Normal 10 7 3 4 2 2" xfId="18076"/>
    <cellStyle name="Normal 10 7 3 4 3" xfId="18077"/>
    <cellStyle name="Normal 10 7 3 5" xfId="18078"/>
    <cellStyle name="Normal 10 7 3 5 2" xfId="18079"/>
    <cellStyle name="Normal 10 7 3 6" xfId="18080"/>
    <cellStyle name="Normal 10 7 3 6 2" xfId="18081"/>
    <cellStyle name="Normal 10 7 3 7" xfId="18082"/>
    <cellStyle name="Normal 10 7 4" xfId="18083"/>
    <cellStyle name="Normal 10 7 4 2" xfId="18084"/>
    <cellStyle name="Normal 10 7 4 2 2" xfId="18085"/>
    <cellStyle name="Normal 10 7 4 2 2 2" xfId="18086"/>
    <cellStyle name="Normal 10 7 4 2 2 2 2" xfId="18087"/>
    <cellStyle name="Normal 10 7 4 2 2 3" xfId="18088"/>
    <cellStyle name="Normal 10 7 4 2 3" xfId="18089"/>
    <cellStyle name="Normal 10 7 4 2 3 2" xfId="18090"/>
    <cellStyle name="Normal 10 7 4 2 3 2 2" xfId="18091"/>
    <cellStyle name="Normal 10 7 4 2 3 3" xfId="18092"/>
    <cellStyle name="Normal 10 7 4 2 4" xfId="18093"/>
    <cellStyle name="Normal 10 7 4 2 4 2" xfId="18094"/>
    <cellStyle name="Normal 10 7 4 2 5" xfId="18095"/>
    <cellStyle name="Normal 10 7 4 3" xfId="18096"/>
    <cellStyle name="Normal 10 7 4 3 2" xfId="18097"/>
    <cellStyle name="Normal 10 7 4 3 2 2" xfId="18098"/>
    <cellStyle name="Normal 10 7 4 3 3" xfId="18099"/>
    <cellStyle name="Normal 10 7 4 4" xfId="18100"/>
    <cellStyle name="Normal 10 7 4 4 2" xfId="18101"/>
    <cellStyle name="Normal 10 7 4 4 2 2" xfId="18102"/>
    <cellStyle name="Normal 10 7 4 4 3" xfId="18103"/>
    <cellStyle name="Normal 10 7 4 5" xfId="18104"/>
    <cellStyle name="Normal 10 7 4 5 2" xfId="18105"/>
    <cellStyle name="Normal 10 7 4 6" xfId="18106"/>
    <cellStyle name="Normal 10 7 4 6 2" xfId="18107"/>
    <cellStyle name="Normal 10 7 4 7" xfId="18108"/>
    <cellStyle name="Normal 10 7 5" xfId="18109"/>
    <cellStyle name="Normal 10 7 5 2" xfId="18110"/>
    <cellStyle name="Normal 10 7 5 2 2" xfId="18111"/>
    <cellStyle name="Normal 10 7 5 2 2 2" xfId="18112"/>
    <cellStyle name="Normal 10 7 5 2 3" xfId="18113"/>
    <cellStyle name="Normal 10 7 5 3" xfId="18114"/>
    <cellStyle name="Normal 10 7 5 3 2" xfId="18115"/>
    <cellStyle name="Normal 10 7 5 3 2 2" xfId="18116"/>
    <cellStyle name="Normal 10 7 5 3 3" xfId="18117"/>
    <cellStyle name="Normal 10 7 5 4" xfId="18118"/>
    <cellStyle name="Normal 10 7 5 4 2" xfId="18119"/>
    <cellStyle name="Normal 10 7 5 5" xfId="18120"/>
    <cellStyle name="Normal 10 7 6" xfId="18121"/>
    <cellStyle name="Normal 10 7 6 2" xfId="18122"/>
    <cellStyle name="Normal 10 7 6 2 2" xfId="18123"/>
    <cellStyle name="Normal 10 7 6 2 2 2" xfId="18124"/>
    <cellStyle name="Normal 10 7 6 2 3" xfId="18125"/>
    <cellStyle name="Normal 10 7 6 3" xfId="18126"/>
    <cellStyle name="Normal 10 7 6 3 2" xfId="18127"/>
    <cellStyle name="Normal 10 7 6 4" xfId="18128"/>
    <cellStyle name="Normal 10 7 7" xfId="18129"/>
    <cellStyle name="Normal 10 7 7 2" xfId="18130"/>
    <cellStyle name="Normal 10 7 7 2 2" xfId="18131"/>
    <cellStyle name="Normal 10 7 7 3" xfId="18132"/>
    <cellStyle name="Normal 10 7 8" xfId="18133"/>
    <cellStyle name="Normal 10 7 8 2" xfId="18134"/>
    <cellStyle name="Normal 10 7 8 2 2" xfId="18135"/>
    <cellStyle name="Normal 10 7 8 3" xfId="18136"/>
    <cellStyle name="Normal 10 7 9" xfId="18137"/>
    <cellStyle name="Normal 10 7 9 2" xfId="18138"/>
    <cellStyle name="Normal 10 8" xfId="18139"/>
    <cellStyle name="Normal 10 8 10" xfId="18140"/>
    <cellStyle name="Normal 10 8 10 2" xfId="18141"/>
    <cellStyle name="Normal 10 8 11" xfId="18142"/>
    <cellStyle name="Normal 10 8 2" xfId="18143"/>
    <cellStyle name="Normal 10 8 2 2" xfId="18144"/>
    <cellStyle name="Normal 10 8 2 2 2" xfId="18145"/>
    <cellStyle name="Normal 10 8 2 2 2 2" xfId="18146"/>
    <cellStyle name="Normal 10 8 2 2 2 2 2" xfId="18147"/>
    <cellStyle name="Normal 10 8 2 2 2 2 2 2" xfId="18148"/>
    <cellStyle name="Normal 10 8 2 2 2 2 3" xfId="18149"/>
    <cellStyle name="Normal 10 8 2 2 2 3" xfId="18150"/>
    <cellStyle name="Normal 10 8 2 2 2 3 2" xfId="18151"/>
    <cellStyle name="Normal 10 8 2 2 2 3 2 2" xfId="18152"/>
    <cellStyle name="Normal 10 8 2 2 2 3 3" xfId="18153"/>
    <cellStyle name="Normal 10 8 2 2 2 4" xfId="18154"/>
    <cellStyle name="Normal 10 8 2 2 2 4 2" xfId="18155"/>
    <cellStyle name="Normal 10 8 2 2 2 5" xfId="18156"/>
    <cellStyle name="Normal 10 8 2 2 3" xfId="18157"/>
    <cellStyle name="Normal 10 8 2 2 3 2" xfId="18158"/>
    <cellStyle name="Normal 10 8 2 2 3 2 2" xfId="18159"/>
    <cellStyle name="Normal 10 8 2 2 3 3" xfId="18160"/>
    <cellStyle name="Normal 10 8 2 2 4" xfId="18161"/>
    <cellStyle name="Normal 10 8 2 2 4 2" xfId="18162"/>
    <cellStyle name="Normal 10 8 2 2 4 2 2" xfId="18163"/>
    <cellStyle name="Normal 10 8 2 2 4 3" xfId="18164"/>
    <cellStyle name="Normal 10 8 2 2 5" xfId="18165"/>
    <cellStyle name="Normal 10 8 2 2 5 2" xfId="18166"/>
    <cellStyle name="Normal 10 8 2 2 6" xfId="18167"/>
    <cellStyle name="Normal 10 8 2 2 6 2" xfId="18168"/>
    <cellStyle name="Normal 10 8 2 2 7" xfId="18169"/>
    <cellStyle name="Normal 10 8 2 3" xfId="18170"/>
    <cellStyle name="Normal 10 8 2 3 2" xfId="18171"/>
    <cellStyle name="Normal 10 8 2 3 2 2" xfId="18172"/>
    <cellStyle name="Normal 10 8 2 3 2 2 2" xfId="18173"/>
    <cellStyle name="Normal 10 8 2 3 2 3" xfId="18174"/>
    <cellStyle name="Normal 10 8 2 3 3" xfId="18175"/>
    <cellStyle name="Normal 10 8 2 3 3 2" xfId="18176"/>
    <cellStyle name="Normal 10 8 2 3 3 2 2" xfId="18177"/>
    <cellStyle name="Normal 10 8 2 3 3 3" xfId="18178"/>
    <cellStyle name="Normal 10 8 2 3 4" xfId="18179"/>
    <cellStyle name="Normal 10 8 2 3 4 2" xfId="18180"/>
    <cellStyle name="Normal 10 8 2 3 5" xfId="18181"/>
    <cellStyle name="Normal 10 8 2 4" xfId="18182"/>
    <cellStyle name="Normal 10 8 2 4 2" xfId="18183"/>
    <cellStyle name="Normal 10 8 2 4 2 2" xfId="18184"/>
    <cellStyle name="Normal 10 8 2 4 3" xfId="18185"/>
    <cellStyle name="Normal 10 8 2 5" xfId="18186"/>
    <cellStyle name="Normal 10 8 2 5 2" xfId="18187"/>
    <cellStyle name="Normal 10 8 2 5 2 2" xfId="18188"/>
    <cellStyle name="Normal 10 8 2 5 3" xfId="18189"/>
    <cellStyle name="Normal 10 8 2 6" xfId="18190"/>
    <cellStyle name="Normal 10 8 2 6 2" xfId="18191"/>
    <cellStyle name="Normal 10 8 2 7" xfId="18192"/>
    <cellStyle name="Normal 10 8 2 7 2" xfId="18193"/>
    <cellStyle name="Normal 10 8 2 8" xfId="18194"/>
    <cellStyle name="Normal 10 8 3" xfId="18195"/>
    <cellStyle name="Normal 10 8 3 2" xfId="18196"/>
    <cellStyle name="Normal 10 8 3 2 2" xfId="18197"/>
    <cellStyle name="Normal 10 8 3 2 2 2" xfId="18198"/>
    <cellStyle name="Normal 10 8 3 2 2 2 2" xfId="18199"/>
    <cellStyle name="Normal 10 8 3 2 2 3" xfId="18200"/>
    <cellStyle name="Normal 10 8 3 2 3" xfId="18201"/>
    <cellStyle name="Normal 10 8 3 2 3 2" xfId="18202"/>
    <cellStyle name="Normal 10 8 3 2 3 2 2" xfId="18203"/>
    <cellStyle name="Normal 10 8 3 2 3 3" xfId="18204"/>
    <cellStyle name="Normal 10 8 3 2 4" xfId="18205"/>
    <cellStyle name="Normal 10 8 3 2 4 2" xfId="18206"/>
    <cellStyle name="Normal 10 8 3 2 5" xfId="18207"/>
    <cellStyle name="Normal 10 8 3 3" xfId="18208"/>
    <cellStyle name="Normal 10 8 3 3 2" xfId="18209"/>
    <cellStyle name="Normal 10 8 3 3 2 2" xfId="18210"/>
    <cellStyle name="Normal 10 8 3 3 3" xfId="18211"/>
    <cellStyle name="Normal 10 8 3 4" xfId="18212"/>
    <cellStyle name="Normal 10 8 3 4 2" xfId="18213"/>
    <cellStyle name="Normal 10 8 3 4 2 2" xfId="18214"/>
    <cellStyle name="Normal 10 8 3 4 3" xfId="18215"/>
    <cellStyle name="Normal 10 8 3 5" xfId="18216"/>
    <cellStyle name="Normal 10 8 3 5 2" xfId="18217"/>
    <cellStyle name="Normal 10 8 3 6" xfId="18218"/>
    <cellStyle name="Normal 10 8 3 6 2" xfId="18219"/>
    <cellStyle name="Normal 10 8 3 7" xfId="18220"/>
    <cellStyle name="Normal 10 8 4" xfId="18221"/>
    <cellStyle name="Normal 10 8 4 2" xfId="18222"/>
    <cellStyle name="Normal 10 8 4 2 2" xfId="18223"/>
    <cellStyle name="Normal 10 8 4 2 2 2" xfId="18224"/>
    <cellStyle name="Normal 10 8 4 2 2 2 2" xfId="18225"/>
    <cellStyle name="Normal 10 8 4 2 2 3" xfId="18226"/>
    <cellStyle name="Normal 10 8 4 2 3" xfId="18227"/>
    <cellStyle name="Normal 10 8 4 2 3 2" xfId="18228"/>
    <cellStyle name="Normal 10 8 4 2 3 2 2" xfId="18229"/>
    <cellStyle name="Normal 10 8 4 2 3 3" xfId="18230"/>
    <cellStyle name="Normal 10 8 4 2 4" xfId="18231"/>
    <cellStyle name="Normal 10 8 4 2 4 2" xfId="18232"/>
    <cellStyle name="Normal 10 8 4 2 5" xfId="18233"/>
    <cellStyle name="Normal 10 8 4 3" xfId="18234"/>
    <cellStyle name="Normal 10 8 4 3 2" xfId="18235"/>
    <cellStyle name="Normal 10 8 4 3 2 2" xfId="18236"/>
    <cellStyle name="Normal 10 8 4 3 3" xfId="18237"/>
    <cellStyle name="Normal 10 8 4 4" xfId="18238"/>
    <cellStyle name="Normal 10 8 4 4 2" xfId="18239"/>
    <cellStyle name="Normal 10 8 4 4 2 2" xfId="18240"/>
    <cellStyle name="Normal 10 8 4 4 3" xfId="18241"/>
    <cellStyle name="Normal 10 8 4 5" xfId="18242"/>
    <cellStyle name="Normal 10 8 4 5 2" xfId="18243"/>
    <cellStyle name="Normal 10 8 4 6" xfId="18244"/>
    <cellStyle name="Normal 10 8 4 6 2" xfId="18245"/>
    <cellStyle name="Normal 10 8 4 7" xfId="18246"/>
    <cellStyle name="Normal 10 8 5" xfId="18247"/>
    <cellStyle name="Normal 10 8 5 2" xfId="18248"/>
    <cellStyle name="Normal 10 8 5 2 2" xfId="18249"/>
    <cellStyle name="Normal 10 8 5 2 2 2" xfId="18250"/>
    <cellStyle name="Normal 10 8 5 2 3" xfId="18251"/>
    <cellStyle name="Normal 10 8 5 3" xfId="18252"/>
    <cellStyle name="Normal 10 8 5 3 2" xfId="18253"/>
    <cellStyle name="Normal 10 8 5 3 2 2" xfId="18254"/>
    <cellStyle name="Normal 10 8 5 3 3" xfId="18255"/>
    <cellStyle name="Normal 10 8 5 4" xfId="18256"/>
    <cellStyle name="Normal 10 8 5 4 2" xfId="18257"/>
    <cellStyle name="Normal 10 8 5 5" xfId="18258"/>
    <cellStyle name="Normal 10 8 6" xfId="18259"/>
    <cellStyle name="Normal 10 8 6 2" xfId="18260"/>
    <cellStyle name="Normal 10 8 6 2 2" xfId="18261"/>
    <cellStyle name="Normal 10 8 6 2 2 2" xfId="18262"/>
    <cellStyle name="Normal 10 8 6 2 3" xfId="18263"/>
    <cellStyle name="Normal 10 8 6 3" xfId="18264"/>
    <cellStyle name="Normal 10 8 6 3 2" xfId="18265"/>
    <cellStyle name="Normal 10 8 6 4" xfId="18266"/>
    <cellStyle name="Normal 10 8 7" xfId="18267"/>
    <cellStyle name="Normal 10 8 7 2" xfId="18268"/>
    <cellStyle name="Normal 10 8 7 2 2" xfId="18269"/>
    <cellStyle name="Normal 10 8 7 3" xfId="18270"/>
    <cellStyle name="Normal 10 8 8" xfId="18271"/>
    <cellStyle name="Normal 10 8 8 2" xfId="18272"/>
    <cellStyle name="Normal 10 8 8 2 2" xfId="18273"/>
    <cellStyle name="Normal 10 8 8 3" xfId="18274"/>
    <cellStyle name="Normal 10 8 9" xfId="18275"/>
    <cellStyle name="Normal 10 8 9 2" xfId="18276"/>
    <cellStyle name="Normal 10 9" xfId="18277"/>
    <cellStyle name="Normal 10 9 2" xfId="18278"/>
    <cellStyle name="Normal 10 9 2 2" xfId="18279"/>
    <cellStyle name="Normal 10 9 2 2 2" xfId="18280"/>
    <cellStyle name="Normal 10 9 2 2 2 2" xfId="18281"/>
    <cellStyle name="Normal 10 9 2 2 2 2 2" xfId="18282"/>
    <cellStyle name="Normal 10 9 2 2 2 3" xfId="18283"/>
    <cellStyle name="Normal 10 9 2 2 3" xfId="18284"/>
    <cellStyle name="Normal 10 9 2 2 3 2" xfId="18285"/>
    <cellStyle name="Normal 10 9 2 2 3 2 2" xfId="18286"/>
    <cellStyle name="Normal 10 9 2 2 3 3" xfId="18287"/>
    <cellStyle name="Normal 10 9 2 2 4" xfId="18288"/>
    <cellStyle name="Normal 10 9 2 2 4 2" xfId="18289"/>
    <cellStyle name="Normal 10 9 2 2 5" xfId="18290"/>
    <cellStyle name="Normal 10 9 2 3" xfId="18291"/>
    <cellStyle name="Normal 10 9 2 3 2" xfId="18292"/>
    <cellStyle name="Normal 10 9 2 3 2 2" xfId="18293"/>
    <cellStyle name="Normal 10 9 2 3 3" xfId="18294"/>
    <cellStyle name="Normal 10 9 2 4" xfId="18295"/>
    <cellStyle name="Normal 10 9 2 4 2" xfId="18296"/>
    <cellStyle name="Normal 10 9 2 4 2 2" xfId="18297"/>
    <cellStyle name="Normal 10 9 2 4 3" xfId="18298"/>
    <cellStyle name="Normal 10 9 2 5" xfId="18299"/>
    <cellStyle name="Normal 10 9 2 5 2" xfId="18300"/>
    <cellStyle name="Normal 10 9 2 6" xfId="18301"/>
    <cellStyle name="Normal 10 9 2 6 2" xfId="18302"/>
    <cellStyle name="Normal 10 9 2 7" xfId="18303"/>
    <cellStyle name="Normal 10 9 3" xfId="18304"/>
    <cellStyle name="Normal 10 9 3 2" xfId="18305"/>
    <cellStyle name="Normal 10 9 3 2 2" xfId="18306"/>
    <cellStyle name="Normal 10 9 3 2 2 2" xfId="18307"/>
    <cellStyle name="Normal 10 9 3 2 3" xfId="18308"/>
    <cellStyle name="Normal 10 9 3 3" xfId="18309"/>
    <cellStyle name="Normal 10 9 3 3 2" xfId="18310"/>
    <cellStyle name="Normal 10 9 3 3 2 2" xfId="18311"/>
    <cellStyle name="Normal 10 9 3 3 3" xfId="18312"/>
    <cellStyle name="Normal 10 9 3 4" xfId="18313"/>
    <cellStyle name="Normal 10 9 3 4 2" xfId="18314"/>
    <cellStyle name="Normal 10 9 3 5" xfId="18315"/>
    <cellStyle name="Normal 10 9 4" xfId="18316"/>
    <cellStyle name="Normal 10 9 4 2" xfId="18317"/>
    <cellStyle name="Normal 10 9 4 2 2" xfId="18318"/>
    <cellStyle name="Normal 10 9 4 3" xfId="18319"/>
    <cellStyle name="Normal 10 9 5" xfId="18320"/>
    <cellStyle name="Normal 10 9 5 2" xfId="18321"/>
    <cellStyle name="Normal 10 9 5 2 2" xfId="18322"/>
    <cellStyle name="Normal 10 9 5 3" xfId="18323"/>
    <cellStyle name="Normal 10 9 6" xfId="18324"/>
    <cellStyle name="Normal 10 9 6 2" xfId="18325"/>
    <cellStyle name="Normal 10 9 7" xfId="18326"/>
    <cellStyle name="Normal 10 9 7 2" xfId="18327"/>
    <cellStyle name="Normal 10 9 8" xfId="18328"/>
    <cellStyle name="Normal 11" xfId="18329"/>
    <cellStyle name="Normal 11 2" xfId="18330"/>
    <cellStyle name="Normal 11 2 2" xfId="18331"/>
    <cellStyle name="Normal 11 3" xfId="18332"/>
    <cellStyle name="Normal 11 3 2" xfId="18333"/>
    <cellStyle name="Normal 11 4" xfId="18334"/>
    <cellStyle name="Normal 11 4 2" xfId="18335"/>
    <cellStyle name="Normal 11 5" xfId="18336"/>
    <cellStyle name="Normal 11 5 2" xfId="18337"/>
    <cellStyle name="Normal 11 6" xfId="18338"/>
    <cellStyle name="Normal 11 6 2" xfId="18339"/>
    <cellStyle name="Normal 11 7" xfId="18340"/>
    <cellStyle name="Normal 12" xfId="18341"/>
    <cellStyle name="Normal 12 2" xfId="18342"/>
    <cellStyle name="Normal 12 2 2" xfId="18343"/>
    <cellStyle name="Normal 12 3" xfId="18344"/>
    <cellStyle name="Normal 13" xfId="18345"/>
    <cellStyle name="Normal 13 2" xfId="18346"/>
    <cellStyle name="Normal 13 2 2" xfId="18347"/>
    <cellStyle name="Normal 13 3" xfId="18348"/>
    <cellStyle name="Normal 14" xfId="18349"/>
    <cellStyle name="Normal 14 2" xfId="18350"/>
    <cellStyle name="Normal 14 2 2" xfId="18351"/>
    <cellStyle name="Normal 14 3" xfId="18352"/>
    <cellStyle name="Normal 14 3 2" xfId="18353"/>
    <cellStyle name="Normal 14 4" xfId="18354"/>
    <cellStyle name="Normal 14 4 2" xfId="18355"/>
    <cellStyle name="Normal 14 5" xfId="18356"/>
    <cellStyle name="Normal 14 5 2" xfId="18357"/>
    <cellStyle name="Normal 14 6" xfId="18358"/>
    <cellStyle name="Normal 14 6 2" xfId="18359"/>
    <cellStyle name="Normal 14 7" xfId="18360"/>
    <cellStyle name="Normal 15" xfId="18361"/>
    <cellStyle name="Normal 15 10" xfId="18362"/>
    <cellStyle name="Normal 15 10 2" xfId="18363"/>
    <cellStyle name="Normal 15 10 2 2" xfId="18364"/>
    <cellStyle name="Normal 15 10 2 2 2" xfId="18365"/>
    <cellStyle name="Normal 15 10 2 3" xfId="18366"/>
    <cellStyle name="Normal 15 10 3" xfId="18367"/>
    <cellStyle name="Normal 15 10 3 2" xfId="18368"/>
    <cellStyle name="Normal 15 10 4" xfId="18369"/>
    <cellStyle name="Normal 15 11" xfId="18370"/>
    <cellStyle name="Normal 15 11 2" xfId="18371"/>
    <cellStyle name="Normal 15 11 2 2" xfId="18372"/>
    <cellStyle name="Normal 15 11 2 2 2" xfId="18373"/>
    <cellStyle name="Normal 15 11 2 3" xfId="18374"/>
    <cellStyle name="Normal 15 11 3" xfId="18375"/>
    <cellStyle name="Normal 15 11 3 2" xfId="18376"/>
    <cellStyle name="Normal 15 11 4" xfId="18377"/>
    <cellStyle name="Normal 15 12" xfId="18378"/>
    <cellStyle name="Normal 15 12 2" xfId="18379"/>
    <cellStyle name="Normal 15 12 2 2" xfId="18380"/>
    <cellStyle name="Normal 15 12 3" xfId="18381"/>
    <cellStyle name="Normal 15 13" xfId="18382"/>
    <cellStyle name="Normal 15 13 2" xfId="18383"/>
    <cellStyle name="Normal 15 14" xfId="18384"/>
    <cellStyle name="Normal 15 14 2" xfId="18385"/>
    <cellStyle name="Normal 15 15" xfId="18386"/>
    <cellStyle name="Normal 15 2" xfId="18387"/>
    <cellStyle name="Normal 15 2 10" xfId="18388"/>
    <cellStyle name="Normal 15 2 10 2" xfId="18389"/>
    <cellStyle name="Normal 15 2 11" xfId="18390"/>
    <cellStyle name="Normal 15 2 11 2" xfId="18391"/>
    <cellStyle name="Normal 15 2 12" xfId="18392"/>
    <cellStyle name="Normal 15 2 2" xfId="18393"/>
    <cellStyle name="Normal 15 2 2 10" xfId="18394"/>
    <cellStyle name="Normal 15 2 2 10 2" xfId="18395"/>
    <cellStyle name="Normal 15 2 2 11" xfId="18396"/>
    <cellStyle name="Normal 15 2 2 2" xfId="18397"/>
    <cellStyle name="Normal 15 2 2 2 2" xfId="18398"/>
    <cellStyle name="Normal 15 2 2 2 2 2" xfId="18399"/>
    <cellStyle name="Normal 15 2 2 2 2 2 2" xfId="18400"/>
    <cellStyle name="Normal 15 2 2 2 2 2 2 2" xfId="18401"/>
    <cellStyle name="Normal 15 2 2 2 2 2 2 2 2" xfId="18402"/>
    <cellStyle name="Normal 15 2 2 2 2 2 2 3" xfId="18403"/>
    <cellStyle name="Normal 15 2 2 2 2 2 3" xfId="18404"/>
    <cellStyle name="Normal 15 2 2 2 2 2 3 2" xfId="18405"/>
    <cellStyle name="Normal 15 2 2 2 2 2 3 2 2" xfId="18406"/>
    <cellStyle name="Normal 15 2 2 2 2 2 3 3" xfId="18407"/>
    <cellStyle name="Normal 15 2 2 2 2 2 4" xfId="18408"/>
    <cellStyle name="Normal 15 2 2 2 2 2 4 2" xfId="18409"/>
    <cellStyle name="Normal 15 2 2 2 2 2 5" xfId="18410"/>
    <cellStyle name="Normal 15 2 2 2 2 3" xfId="18411"/>
    <cellStyle name="Normal 15 2 2 2 2 3 2" xfId="18412"/>
    <cellStyle name="Normal 15 2 2 2 2 3 2 2" xfId="18413"/>
    <cellStyle name="Normal 15 2 2 2 2 3 3" xfId="18414"/>
    <cellStyle name="Normal 15 2 2 2 2 4" xfId="18415"/>
    <cellStyle name="Normal 15 2 2 2 2 4 2" xfId="18416"/>
    <cellStyle name="Normal 15 2 2 2 2 4 2 2" xfId="18417"/>
    <cellStyle name="Normal 15 2 2 2 2 4 3" xfId="18418"/>
    <cellStyle name="Normal 15 2 2 2 2 5" xfId="18419"/>
    <cellStyle name="Normal 15 2 2 2 2 5 2" xfId="18420"/>
    <cellStyle name="Normal 15 2 2 2 2 6" xfId="18421"/>
    <cellStyle name="Normal 15 2 2 2 2 6 2" xfId="18422"/>
    <cellStyle name="Normal 15 2 2 2 2 7" xfId="18423"/>
    <cellStyle name="Normal 15 2 2 2 3" xfId="18424"/>
    <cellStyle name="Normal 15 2 2 2 3 2" xfId="18425"/>
    <cellStyle name="Normal 15 2 2 2 3 2 2" xfId="18426"/>
    <cellStyle name="Normal 15 2 2 2 3 2 2 2" xfId="18427"/>
    <cellStyle name="Normal 15 2 2 2 3 2 3" xfId="18428"/>
    <cellStyle name="Normal 15 2 2 2 3 3" xfId="18429"/>
    <cellStyle name="Normal 15 2 2 2 3 3 2" xfId="18430"/>
    <cellStyle name="Normal 15 2 2 2 3 3 2 2" xfId="18431"/>
    <cellStyle name="Normal 15 2 2 2 3 3 3" xfId="18432"/>
    <cellStyle name="Normal 15 2 2 2 3 4" xfId="18433"/>
    <cellStyle name="Normal 15 2 2 2 3 4 2" xfId="18434"/>
    <cellStyle name="Normal 15 2 2 2 3 5" xfId="18435"/>
    <cellStyle name="Normal 15 2 2 2 4" xfId="18436"/>
    <cellStyle name="Normal 15 2 2 2 4 2" xfId="18437"/>
    <cellStyle name="Normal 15 2 2 2 4 2 2" xfId="18438"/>
    <cellStyle name="Normal 15 2 2 2 4 3" xfId="18439"/>
    <cellStyle name="Normal 15 2 2 2 5" xfId="18440"/>
    <cellStyle name="Normal 15 2 2 2 5 2" xfId="18441"/>
    <cellStyle name="Normal 15 2 2 2 5 2 2" xfId="18442"/>
    <cellStyle name="Normal 15 2 2 2 5 3" xfId="18443"/>
    <cellStyle name="Normal 15 2 2 2 6" xfId="18444"/>
    <cellStyle name="Normal 15 2 2 2 6 2" xfId="18445"/>
    <cellStyle name="Normal 15 2 2 2 7" xfId="18446"/>
    <cellStyle name="Normal 15 2 2 2 7 2" xfId="18447"/>
    <cellStyle name="Normal 15 2 2 2 8" xfId="18448"/>
    <cellStyle name="Normal 15 2 2 3" xfId="18449"/>
    <cellStyle name="Normal 15 2 2 3 2" xfId="18450"/>
    <cellStyle name="Normal 15 2 2 3 2 2" xfId="18451"/>
    <cellStyle name="Normal 15 2 2 3 2 2 2" xfId="18452"/>
    <cellStyle name="Normal 15 2 2 3 2 2 2 2" xfId="18453"/>
    <cellStyle name="Normal 15 2 2 3 2 2 3" xfId="18454"/>
    <cellStyle name="Normal 15 2 2 3 2 3" xfId="18455"/>
    <cellStyle name="Normal 15 2 2 3 2 3 2" xfId="18456"/>
    <cellStyle name="Normal 15 2 2 3 2 3 2 2" xfId="18457"/>
    <cellStyle name="Normal 15 2 2 3 2 3 3" xfId="18458"/>
    <cellStyle name="Normal 15 2 2 3 2 4" xfId="18459"/>
    <cellStyle name="Normal 15 2 2 3 2 4 2" xfId="18460"/>
    <cellStyle name="Normal 15 2 2 3 2 5" xfId="18461"/>
    <cellStyle name="Normal 15 2 2 3 3" xfId="18462"/>
    <cellStyle name="Normal 15 2 2 3 3 2" xfId="18463"/>
    <cellStyle name="Normal 15 2 2 3 3 2 2" xfId="18464"/>
    <cellStyle name="Normal 15 2 2 3 3 3" xfId="18465"/>
    <cellStyle name="Normal 15 2 2 3 4" xfId="18466"/>
    <cellStyle name="Normal 15 2 2 3 4 2" xfId="18467"/>
    <cellStyle name="Normal 15 2 2 3 4 2 2" xfId="18468"/>
    <cellStyle name="Normal 15 2 2 3 4 3" xfId="18469"/>
    <cellStyle name="Normal 15 2 2 3 5" xfId="18470"/>
    <cellStyle name="Normal 15 2 2 3 5 2" xfId="18471"/>
    <cellStyle name="Normal 15 2 2 3 6" xfId="18472"/>
    <cellStyle name="Normal 15 2 2 3 6 2" xfId="18473"/>
    <cellStyle name="Normal 15 2 2 3 7" xfId="18474"/>
    <cellStyle name="Normal 15 2 2 4" xfId="18475"/>
    <cellStyle name="Normal 15 2 2 4 2" xfId="18476"/>
    <cellStyle name="Normal 15 2 2 4 2 2" xfId="18477"/>
    <cellStyle name="Normal 15 2 2 4 2 2 2" xfId="18478"/>
    <cellStyle name="Normal 15 2 2 4 2 2 2 2" xfId="18479"/>
    <cellStyle name="Normal 15 2 2 4 2 2 3" xfId="18480"/>
    <cellStyle name="Normal 15 2 2 4 2 3" xfId="18481"/>
    <cellStyle name="Normal 15 2 2 4 2 3 2" xfId="18482"/>
    <cellStyle name="Normal 15 2 2 4 2 3 2 2" xfId="18483"/>
    <cellStyle name="Normal 15 2 2 4 2 3 3" xfId="18484"/>
    <cellStyle name="Normal 15 2 2 4 2 4" xfId="18485"/>
    <cellStyle name="Normal 15 2 2 4 2 4 2" xfId="18486"/>
    <cellStyle name="Normal 15 2 2 4 2 5" xfId="18487"/>
    <cellStyle name="Normal 15 2 2 4 3" xfId="18488"/>
    <cellStyle name="Normal 15 2 2 4 3 2" xfId="18489"/>
    <cellStyle name="Normal 15 2 2 4 3 2 2" xfId="18490"/>
    <cellStyle name="Normal 15 2 2 4 3 3" xfId="18491"/>
    <cellStyle name="Normal 15 2 2 4 4" xfId="18492"/>
    <cellStyle name="Normal 15 2 2 4 4 2" xfId="18493"/>
    <cellStyle name="Normal 15 2 2 4 4 2 2" xfId="18494"/>
    <cellStyle name="Normal 15 2 2 4 4 3" xfId="18495"/>
    <cellStyle name="Normal 15 2 2 4 5" xfId="18496"/>
    <cellStyle name="Normal 15 2 2 4 5 2" xfId="18497"/>
    <cellStyle name="Normal 15 2 2 4 6" xfId="18498"/>
    <cellStyle name="Normal 15 2 2 4 6 2" xfId="18499"/>
    <cellStyle name="Normal 15 2 2 4 7" xfId="18500"/>
    <cellStyle name="Normal 15 2 2 5" xfId="18501"/>
    <cellStyle name="Normal 15 2 2 5 2" xfId="18502"/>
    <cellStyle name="Normal 15 2 2 5 2 2" xfId="18503"/>
    <cellStyle name="Normal 15 2 2 5 2 2 2" xfId="18504"/>
    <cellStyle name="Normal 15 2 2 5 2 3" xfId="18505"/>
    <cellStyle name="Normal 15 2 2 5 3" xfId="18506"/>
    <cellStyle name="Normal 15 2 2 5 3 2" xfId="18507"/>
    <cellStyle name="Normal 15 2 2 5 3 2 2" xfId="18508"/>
    <cellStyle name="Normal 15 2 2 5 3 3" xfId="18509"/>
    <cellStyle name="Normal 15 2 2 5 4" xfId="18510"/>
    <cellStyle name="Normal 15 2 2 5 4 2" xfId="18511"/>
    <cellStyle name="Normal 15 2 2 5 5" xfId="18512"/>
    <cellStyle name="Normal 15 2 2 6" xfId="18513"/>
    <cellStyle name="Normal 15 2 2 6 2" xfId="18514"/>
    <cellStyle name="Normal 15 2 2 6 2 2" xfId="18515"/>
    <cellStyle name="Normal 15 2 2 6 2 2 2" xfId="18516"/>
    <cellStyle name="Normal 15 2 2 6 2 3" xfId="18517"/>
    <cellStyle name="Normal 15 2 2 6 3" xfId="18518"/>
    <cellStyle name="Normal 15 2 2 6 3 2" xfId="18519"/>
    <cellStyle name="Normal 15 2 2 6 4" xfId="18520"/>
    <cellStyle name="Normal 15 2 2 7" xfId="18521"/>
    <cellStyle name="Normal 15 2 2 7 2" xfId="18522"/>
    <cellStyle name="Normal 15 2 2 7 2 2" xfId="18523"/>
    <cellStyle name="Normal 15 2 2 7 3" xfId="18524"/>
    <cellStyle name="Normal 15 2 2 8" xfId="18525"/>
    <cellStyle name="Normal 15 2 2 8 2" xfId="18526"/>
    <cellStyle name="Normal 15 2 2 8 2 2" xfId="18527"/>
    <cellStyle name="Normal 15 2 2 8 3" xfId="18528"/>
    <cellStyle name="Normal 15 2 2 9" xfId="18529"/>
    <cellStyle name="Normal 15 2 2 9 2" xfId="18530"/>
    <cellStyle name="Normal 15 2 3" xfId="18531"/>
    <cellStyle name="Normal 15 2 3 2" xfId="18532"/>
    <cellStyle name="Normal 15 2 3 2 2" xfId="18533"/>
    <cellStyle name="Normal 15 2 3 2 2 2" xfId="18534"/>
    <cellStyle name="Normal 15 2 3 2 2 2 2" xfId="18535"/>
    <cellStyle name="Normal 15 2 3 2 2 2 2 2" xfId="18536"/>
    <cellStyle name="Normal 15 2 3 2 2 2 3" xfId="18537"/>
    <cellStyle name="Normal 15 2 3 2 2 3" xfId="18538"/>
    <cellStyle name="Normal 15 2 3 2 2 3 2" xfId="18539"/>
    <cellStyle name="Normal 15 2 3 2 2 3 2 2" xfId="18540"/>
    <cellStyle name="Normal 15 2 3 2 2 3 3" xfId="18541"/>
    <cellStyle name="Normal 15 2 3 2 2 4" xfId="18542"/>
    <cellStyle name="Normal 15 2 3 2 2 4 2" xfId="18543"/>
    <cellStyle name="Normal 15 2 3 2 2 5" xfId="18544"/>
    <cellStyle name="Normal 15 2 3 2 3" xfId="18545"/>
    <cellStyle name="Normal 15 2 3 2 3 2" xfId="18546"/>
    <cellStyle name="Normal 15 2 3 2 3 2 2" xfId="18547"/>
    <cellStyle name="Normal 15 2 3 2 3 3" xfId="18548"/>
    <cellStyle name="Normal 15 2 3 2 4" xfId="18549"/>
    <cellStyle name="Normal 15 2 3 2 4 2" xfId="18550"/>
    <cellStyle name="Normal 15 2 3 2 4 2 2" xfId="18551"/>
    <cellStyle name="Normal 15 2 3 2 4 3" xfId="18552"/>
    <cellStyle name="Normal 15 2 3 2 5" xfId="18553"/>
    <cellStyle name="Normal 15 2 3 2 5 2" xfId="18554"/>
    <cellStyle name="Normal 15 2 3 2 6" xfId="18555"/>
    <cellStyle name="Normal 15 2 3 2 6 2" xfId="18556"/>
    <cellStyle name="Normal 15 2 3 2 7" xfId="18557"/>
    <cellStyle name="Normal 15 2 3 3" xfId="18558"/>
    <cellStyle name="Normal 15 2 3 3 2" xfId="18559"/>
    <cellStyle name="Normal 15 2 3 3 2 2" xfId="18560"/>
    <cellStyle name="Normal 15 2 3 3 2 2 2" xfId="18561"/>
    <cellStyle name="Normal 15 2 3 3 2 3" xfId="18562"/>
    <cellStyle name="Normal 15 2 3 3 3" xfId="18563"/>
    <cellStyle name="Normal 15 2 3 3 3 2" xfId="18564"/>
    <cellStyle name="Normal 15 2 3 3 3 2 2" xfId="18565"/>
    <cellStyle name="Normal 15 2 3 3 3 3" xfId="18566"/>
    <cellStyle name="Normal 15 2 3 3 4" xfId="18567"/>
    <cellStyle name="Normal 15 2 3 3 4 2" xfId="18568"/>
    <cellStyle name="Normal 15 2 3 3 5" xfId="18569"/>
    <cellStyle name="Normal 15 2 3 4" xfId="18570"/>
    <cellStyle name="Normal 15 2 3 4 2" xfId="18571"/>
    <cellStyle name="Normal 15 2 3 4 2 2" xfId="18572"/>
    <cellStyle name="Normal 15 2 3 4 3" xfId="18573"/>
    <cellStyle name="Normal 15 2 3 5" xfId="18574"/>
    <cellStyle name="Normal 15 2 3 5 2" xfId="18575"/>
    <cellStyle name="Normal 15 2 3 5 2 2" xfId="18576"/>
    <cellStyle name="Normal 15 2 3 5 3" xfId="18577"/>
    <cellStyle name="Normal 15 2 3 6" xfId="18578"/>
    <cellStyle name="Normal 15 2 3 6 2" xfId="18579"/>
    <cellStyle name="Normal 15 2 3 7" xfId="18580"/>
    <cellStyle name="Normal 15 2 3 7 2" xfId="18581"/>
    <cellStyle name="Normal 15 2 3 8" xfId="18582"/>
    <cellStyle name="Normal 15 2 4" xfId="18583"/>
    <cellStyle name="Normal 15 2 4 2" xfId="18584"/>
    <cellStyle name="Normal 15 2 4 2 2" xfId="18585"/>
    <cellStyle name="Normal 15 2 4 2 2 2" xfId="18586"/>
    <cellStyle name="Normal 15 2 4 2 2 2 2" xfId="18587"/>
    <cellStyle name="Normal 15 2 4 2 2 3" xfId="18588"/>
    <cellStyle name="Normal 15 2 4 2 3" xfId="18589"/>
    <cellStyle name="Normal 15 2 4 2 3 2" xfId="18590"/>
    <cellStyle name="Normal 15 2 4 2 3 2 2" xfId="18591"/>
    <cellStyle name="Normal 15 2 4 2 3 3" xfId="18592"/>
    <cellStyle name="Normal 15 2 4 2 4" xfId="18593"/>
    <cellStyle name="Normal 15 2 4 2 4 2" xfId="18594"/>
    <cellStyle name="Normal 15 2 4 2 5" xfId="18595"/>
    <cellStyle name="Normal 15 2 4 3" xfId="18596"/>
    <cellStyle name="Normal 15 2 4 3 2" xfId="18597"/>
    <cellStyle name="Normal 15 2 4 3 2 2" xfId="18598"/>
    <cellStyle name="Normal 15 2 4 3 3" xfId="18599"/>
    <cellStyle name="Normal 15 2 4 4" xfId="18600"/>
    <cellStyle name="Normal 15 2 4 4 2" xfId="18601"/>
    <cellStyle name="Normal 15 2 4 4 2 2" xfId="18602"/>
    <cellStyle name="Normal 15 2 4 4 3" xfId="18603"/>
    <cellStyle name="Normal 15 2 4 5" xfId="18604"/>
    <cellStyle name="Normal 15 2 4 5 2" xfId="18605"/>
    <cellStyle name="Normal 15 2 4 6" xfId="18606"/>
    <cellStyle name="Normal 15 2 4 6 2" xfId="18607"/>
    <cellStyle name="Normal 15 2 4 7" xfId="18608"/>
    <cellStyle name="Normal 15 2 5" xfId="18609"/>
    <cellStyle name="Normal 15 2 5 2" xfId="18610"/>
    <cellStyle name="Normal 15 2 5 2 2" xfId="18611"/>
    <cellStyle name="Normal 15 2 5 2 2 2" xfId="18612"/>
    <cellStyle name="Normal 15 2 5 2 2 2 2" xfId="18613"/>
    <cellStyle name="Normal 15 2 5 2 2 3" xfId="18614"/>
    <cellStyle name="Normal 15 2 5 2 3" xfId="18615"/>
    <cellStyle name="Normal 15 2 5 2 3 2" xfId="18616"/>
    <cellStyle name="Normal 15 2 5 2 3 2 2" xfId="18617"/>
    <cellStyle name="Normal 15 2 5 2 3 3" xfId="18618"/>
    <cellStyle name="Normal 15 2 5 2 4" xfId="18619"/>
    <cellStyle name="Normal 15 2 5 2 4 2" xfId="18620"/>
    <cellStyle name="Normal 15 2 5 2 5" xfId="18621"/>
    <cellStyle name="Normal 15 2 5 3" xfId="18622"/>
    <cellStyle name="Normal 15 2 5 3 2" xfId="18623"/>
    <cellStyle name="Normal 15 2 5 3 2 2" xfId="18624"/>
    <cellStyle name="Normal 15 2 5 3 3" xfId="18625"/>
    <cellStyle name="Normal 15 2 5 4" xfId="18626"/>
    <cellStyle name="Normal 15 2 5 4 2" xfId="18627"/>
    <cellStyle name="Normal 15 2 5 4 2 2" xfId="18628"/>
    <cellStyle name="Normal 15 2 5 4 3" xfId="18629"/>
    <cellStyle name="Normal 15 2 5 5" xfId="18630"/>
    <cellStyle name="Normal 15 2 5 5 2" xfId="18631"/>
    <cellStyle name="Normal 15 2 5 6" xfId="18632"/>
    <cellStyle name="Normal 15 2 5 6 2" xfId="18633"/>
    <cellStyle name="Normal 15 2 5 7" xfId="18634"/>
    <cellStyle name="Normal 15 2 6" xfId="18635"/>
    <cellStyle name="Normal 15 2 6 2" xfId="18636"/>
    <cellStyle name="Normal 15 2 6 2 2" xfId="18637"/>
    <cellStyle name="Normal 15 2 6 2 2 2" xfId="18638"/>
    <cellStyle name="Normal 15 2 6 2 3" xfId="18639"/>
    <cellStyle name="Normal 15 2 6 3" xfId="18640"/>
    <cellStyle name="Normal 15 2 6 3 2" xfId="18641"/>
    <cellStyle name="Normal 15 2 6 3 2 2" xfId="18642"/>
    <cellStyle name="Normal 15 2 6 3 3" xfId="18643"/>
    <cellStyle name="Normal 15 2 6 4" xfId="18644"/>
    <cellStyle name="Normal 15 2 6 4 2" xfId="18645"/>
    <cellStyle name="Normal 15 2 6 5" xfId="18646"/>
    <cellStyle name="Normal 15 2 7" xfId="18647"/>
    <cellStyle name="Normal 15 2 7 2" xfId="18648"/>
    <cellStyle name="Normal 15 2 7 2 2" xfId="18649"/>
    <cellStyle name="Normal 15 2 7 2 2 2" xfId="18650"/>
    <cellStyle name="Normal 15 2 7 2 3" xfId="18651"/>
    <cellStyle name="Normal 15 2 7 3" xfId="18652"/>
    <cellStyle name="Normal 15 2 7 3 2" xfId="18653"/>
    <cellStyle name="Normal 15 2 7 4" xfId="18654"/>
    <cellStyle name="Normal 15 2 8" xfId="18655"/>
    <cellStyle name="Normal 15 2 8 2" xfId="18656"/>
    <cellStyle name="Normal 15 2 8 2 2" xfId="18657"/>
    <cellStyle name="Normal 15 2 8 3" xfId="18658"/>
    <cellStyle name="Normal 15 2 9" xfId="18659"/>
    <cellStyle name="Normal 15 2 9 2" xfId="18660"/>
    <cellStyle name="Normal 15 2 9 2 2" xfId="18661"/>
    <cellStyle name="Normal 15 2 9 3" xfId="18662"/>
    <cellStyle name="Normal 15 3" xfId="18663"/>
    <cellStyle name="Normal 15 3 10" xfId="18664"/>
    <cellStyle name="Normal 15 3 10 2" xfId="18665"/>
    <cellStyle name="Normal 15 3 11" xfId="18666"/>
    <cellStyle name="Normal 15 3 2" xfId="18667"/>
    <cellStyle name="Normal 15 3 2 2" xfId="18668"/>
    <cellStyle name="Normal 15 3 2 2 2" xfId="18669"/>
    <cellStyle name="Normal 15 3 2 2 2 2" xfId="18670"/>
    <cellStyle name="Normal 15 3 2 2 2 2 2" xfId="18671"/>
    <cellStyle name="Normal 15 3 2 2 2 2 2 2" xfId="18672"/>
    <cellStyle name="Normal 15 3 2 2 2 2 3" xfId="18673"/>
    <cellStyle name="Normal 15 3 2 2 2 3" xfId="18674"/>
    <cellStyle name="Normal 15 3 2 2 2 3 2" xfId="18675"/>
    <cellStyle name="Normal 15 3 2 2 2 3 2 2" xfId="18676"/>
    <cellStyle name="Normal 15 3 2 2 2 3 3" xfId="18677"/>
    <cellStyle name="Normal 15 3 2 2 2 4" xfId="18678"/>
    <cellStyle name="Normal 15 3 2 2 2 4 2" xfId="18679"/>
    <cellStyle name="Normal 15 3 2 2 2 5" xfId="18680"/>
    <cellStyle name="Normal 15 3 2 2 3" xfId="18681"/>
    <cellStyle name="Normal 15 3 2 2 3 2" xfId="18682"/>
    <cellStyle name="Normal 15 3 2 2 3 2 2" xfId="18683"/>
    <cellStyle name="Normal 15 3 2 2 3 3" xfId="18684"/>
    <cellStyle name="Normal 15 3 2 2 4" xfId="18685"/>
    <cellStyle name="Normal 15 3 2 2 4 2" xfId="18686"/>
    <cellStyle name="Normal 15 3 2 2 4 2 2" xfId="18687"/>
    <cellStyle name="Normal 15 3 2 2 4 3" xfId="18688"/>
    <cellStyle name="Normal 15 3 2 2 5" xfId="18689"/>
    <cellStyle name="Normal 15 3 2 2 5 2" xfId="18690"/>
    <cellStyle name="Normal 15 3 2 2 6" xfId="18691"/>
    <cellStyle name="Normal 15 3 2 2 6 2" xfId="18692"/>
    <cellStyle name="Normal 15 3 2 2 7" xfId="18693"/>
    <cellStyle name="Normal 15 3 2 3" xfId="18694"/>
    <cellStyle name="Normal 15 3 2 3 2" xfId="18695"/>
    <cellStyle name="Normal 15 3 2 3 2 2" xfId="18696"/>
    <cellStyle name="Normal 15 3 2 3 2 2 2" xfId="18697"/>
    <cellStyle name="Normal 15 3 2 3 2 3" xfId="18698"/>
    <cellStyle name="Normal 15 3 2 3 3" xfId="18699"/>
    <cellStyle name="Normal 15 3 2 3 3 2" xfId="18700"/>
    <cellStyle name="Normal 15 3 2 3 3 2 2" xfId="18701"/>
    <cellStyle name="Normal 15 3 2 3 3 3" xfId="18702"/>
    <cellStyle name="Normal 15 3 2 3 4" xfId="18703"/>
    <cellStyle name="Normal 15 3 2 3 4 2" xfId="18704"/>
    <cellStyle name="Normal 15 3 2 3 5" xfId="18705"/>
    <cellStyle name="Normal 15 3 2 4" xfId="18706"/>
    <cellStyle name="Normal 15 3 2 4 2" xfId="18707"/>
    <cellStyle name="Normal 15 3 2 4 2 2" xfId="18708"/>
    <cellStyle name="Normal 15 3 2 4 3" xfId="18709"/>
    <cellStyle name="Normal 15 3 2 5" xfId="18710"/>
    <cellStyle name="Normal 15 3 2 5 2" xfId="18711"/>
    <cellStyle name="Normal 15 3 2 5 2 2" xfId="18712"/>
    <cellStyle name="Normal 15 3 2 5 3" xfId="18713"/>
    <cellStyle name="Normal 15 3 2 6" xfId="18714"/>
    <cellStyle name="Normal 15 3 2 6 2" xfId="18715"/>
    <cellStyle name="Normal 15 3 2 7" xfId="18716"/>
    <cellStyle name="Normal 15 3 2 7 2" xfId="18717"/>
    <cellStyle name="Normal 15 3 2 8" xfId="18718"/>
    <cellStyle name="Normal 15 3 3" xfId="18719"/>
    <cellStyle name="Normal 15 3 3 2" xfId="18720"/>
    <cellStyle name="Normal 15 3 3 2 2" xfId="18721"/>
    <cellStyle name="Normal 15 3 3 2 2 2" xfId="18722"/>
    <cellStyle name="Normal 15 3 3 2 2 2 2" xfId="18723"/>
    <cellStyle name="Normal 15 3 3 2 2 3" xfId="18724"/>
    <cellStyle name="Normal 15 3 3 2 3" xfId="18725"/>
    <cellStyle name="Normal 15 3 3 2 3 2" xfId="18726"/>
    <cellStyle name="Normal 15 3 3 2 3 2 2" xfId="18727"/>
    <cellStyle name="Normal 15 3 3 2 3 3" xfId="18728"/>
    <cellStyle name="Normal 15 3 3 2 4" xfId="18729"/>
    <cellStyle name="Normal 15 3 3 2 4 2" xfId="18730"/>
    <cellStyle name="Normal 15 3 3 2 5" xfId="18731"/>
    <cellStyle name="Normal 15 3 3 3" xfId="18732"/>
    <cellStyle name="Normal 15 3 3 3 2" xfId="18733"/>
    <cellStyle name="Normal 15 3 3 3 2 2" xfId="18734"/>
    <cellStyle name="Normal 15 3 3 3 3" xfId="18735"/>
    <cellStyle name="Normal 15 3 3 4" xfId="18736"/>
    <cellStyle name="Normal 15 3 3 4 2" xfId="18737"/>
    <cellStyle name="Normal 15 3 3 4 2 2" xfId="18738"/>
    <cellStyle name="Normal 15 3 3 4 3" xfId="18739"/>
    <cellStyle name="Normal 15 3 3 5" xfId="18740"/>
    <cellStyle name="Normal 15 3 3 5 2" xfId="18741"/>
    <cellStyle name="Normal 15 3 3 6" xfId="18742"/>
    <cellStyle name="Normal 15 3 3 6 2" xfId="18743"/>
    <cellStyle name="Normal 15 3 3 7" xfId="18744"/>
    <cellStyle name="Normal 15 3 4" xfId="18745"/>
    <cellStyle name="Normal 15 3 4 2" xfId="18746"/>
    <cellStyle name="Normal 15 3 4 2 2" xfId="18747"/>
    <cellStyle name="Normal 15 3 4 2 2 2" xfId="18748"/>
    <cellStyle name="Normal 15 3 4 2 2 2 2" xfId="18749"/>
    <cellStyle name="Normal 15 3 4 2 2 3" xfId="18750"/>
    <cellStyle name="Normal 15 3 4 2 3" xfId="18751"/>
    <cellStyle name="Normal 15 3 4 2 3 2" xfId="18752"/>
    <cellStyle name="Normal 15 3 4 2 3 2 2" xfId="18753"/>
    <cellStyle name="Normal 15 3 4 2 3 3" xfId="18754"/>
    <cellStyle name="Normal 15 3 4 2 4" xfId="18755"/>
    <cellStyle name="Normal 15 3 4 2 4 2" xfId="18756"/>
    <cellStyle name="Normal 15 3 4 2 5" xfId="18757"/>
    <cellStyle name="Normal 15 3 4 3" xfId="18758"/>
    <cellStyle name="Normal 15 3 4 3 2" xfId="18759"/>
    <cellStyle name="Normal 15 3 4 3 2 2" xfId="18760"/>
    <cellStyle name="Normal 15 3 4 3 3" xfId="18761"/>
    <cellStyle name="Normal 15 3 4 4" xfId="18762"/>
    <cellStyle name="Normal 15 3 4 4 2" xfId="18763"/>
    <cellStyle name="Normal 15 3 4 4 2 2" xfId="18764"/>
    <cellStyle name="Normal 15 3 4 4 3" xfId="18765"/>
    <cellStyle name="Normal 15 3 4 5" xfId="18766"/>
    <cellStyle name="Normal 15 3 4 5 2" xfId="18767"/>
    <cellStyle name="Normal 15 3 4 6" xfId="18768"/>
    <cellStyle name="Normal 15 3 4 6 2" xfId="18769"/>
    <cellStyle name="Normal 15 3 4 7" xfId="18770"/>
    <cellStyle name="Normal 15 3 5" xfId="18771"/>
    <cellStyle name="Normal 15 3 5 2" xfId="18772"/>
    <cellStyle name="Normal 15 3 5 2 2" xfId="18773"/>
    <cellStyle name="Normal 15 3 5 2 2 2" xfId="18774"/>
    <cellStyle name="Normal 15 3 5 2 3" xfId="18775"/>
    <cellStyle name="Normal 15 3 5 3" xfId="18776"/>
    <cellStyle name="Normal 15 3 5 3 2" xfId="18777"/>
    <cellStyle name="Normal 15 3 5 3 2 2" xfId="18778"/>
    <cellStyle name="Normal 15 3 5 3 3" xfId="18779"/>
    <cellStyle name="Normal 15 3 5 4" xfId="18780"/>
    <cellStyle name="Normal 15 3 5 4 2" xfId="18781"/>
    <cellStyle name="Normal 15 3 5 5" xfId="18782"/>
    <cellStyle name="Normal 15 3 6" xfId="18783"/>
    <cellStyle name="Normal 15 3 6 2" xfId="18784"/>
    <cellStyle name="Normal 15 3 6 2 2" xfId="18785"/>
    <cellStyle name="Normal 15 3 6 2 2 2" xfId="18786"/>
    <cellStyle name="Normal 15 3 6 2 3" xfId="18787"/>
    <cellStyle name="Normal 15 3 6 3" xfId="18788"/>
    <cellStyle name="Normal 15 3 6 3 2" xfId="18789"/>
    <cellStyle name="Normal 15 3 6 4" xfId="18790"/>
    <cellStyle name="Normal 15 3 7" xfId="18791"/>
    <cellStyle name="Normal 15 3 7 2" xfId="18792"/>
    <cellStyle name="Normal 15 3 7 2 2" xfId="18793"/>
    <cellStyle name="Normal 15 3 7 3" xfId="18794"/>
    <cellStyle name="Normal 15 3 8" xfId="18795"/>
    <cellStyle name="Normal 15 3 8 2" xfId="18796"/>
    <cellStyle name="Normal 15 3 8 2 2" xfId="18797"/>
    <cellStyle name="Normal 15 3 8 3" xfId="18798"/>
    <cellStyle name="Normal 15 3 9" xfId="18799"/>
    <cellStyle name="Normal 15 3 9 2" xfId="18800"/>
    <cellStyle name="Normal 15 4" xfId="18801"/>
    <cellStyle name="Normal 15 4 10" xfId="18802"/>
    <cellStyle name="Normal 15 4 10 2" xfId="18803"/>
    <cellStyle name="Normal 15 4 11" xfId="18804"/>
    <cellStyle name="Normal 15 4 2" xfId="18805"/>
    <cellStyle name="Normal 15 4 2 2" xfId="18806"/>
    <cellStyle name="Normal 15 4 2 2 2" xfId="18807"/>
    <cellStyle name="Normal 15 4 2 2 2 2" xfId="18808"/>
    <cellStyle name="Normal 15 4 2 2 2 2 2" xfId="18809"/>
    <cellStyle name="Normal 15 4 2 2 2 2 2 2" xfId="18810"/>
    <cellStyle name="Normal 15 4 2 2 2 2 3" xfId="18811"/>
    <cellStyle name="Normal 15 4 2 2 2 3" xfId="18812"/>
    <cellStyle name="Normal 15 4 2 2 2 3 2" xfId="18813"/>
    <cellStyle name="Normal 15 4 2 2 2 3 2 2" xfId="18814"/>
    <cellStyle name="Normal 15 4 2 2 2 3 3" xfId="18815"/>
    <cellStyle name="Normal 15 4 2 2 2 4" xfId="18816"/>
    <cellStyle name="Normal 15 4 2 2 2 4 2" xfId="18817"/>
    <cellStyle name="Normal 15 4 2 2 2 5" xfId="18818"/>
    <cellStyle name="Normal 15 4 2 2 3" xfId="18819"/>
    <cellStyle name="Normal 15 4 2 2 3 2" xfId="18820"/>
    <cellStyle name="Normal 15 4 2 2 3 2 2" xfId="18821"/>
    <cellStyle name="Normal 15 4 2 2 3 3" xfId="18822"/>
    <cellStyle name="Normal 15 4 2 2 4" xfId="18823"/>
    <cellStyle name="Normal 15 4 2 2 4 2" xfId="18824"/>
    <cellStyle name="Normal 15 4 2 2 4 2 2" xfId="18825"/>
    <cellStyle name="Normal 15 4 2 2 4 3" xfId="18826"/>
    <cellStyle name="Normal 15 4 2 2 5" xfId="18827"/>
    <cellStyle name="Normal 15 4 2 2 5 2" xfId="18828"/>
    <cellStyle name="Normal 15 4 2 2 6" xfId="18829"/>
    <cellStyle name="Normal 15 4 2 2 6 2" xfId="18830"/>
    <cellStyle name="Normal 15 4 2 2 7" xfId="18831"/>
    <cellStyle name="Normal 15 4 2 3" xfId="18832"/>
    <cellStyle name="Normal 15 4 2 3 2" xfId="18833"/>
    <cellStyle name="Normal 15 4 2 3 2 2" xfId="18834"/>
    <cellStyle name="Normal 15 4 2 3 2 2 2" xfId="18835"/>
    <cellStyle name="Normal 15 4 2 3 2 3" xfId="18836"/>
    <cellStyle name="Normal 15 4 2 3 3" xfId="18837"/>
    <cellStyle name="Normal 15 4 2 3 3 2" xfId="18838"/>
    <cellStyle name="Normal 15 4 2 3 3 2 2" xfId="18839"/>
    <cellStyle name="Normal 15 4 2 3 3 3" xfId="18840"/>
    <cellStyle name="Normal 15 4 2 3 4" xfId="18841"/>
    <cellStyle name="Normal 15 4 2 3 4 2" xfId="18842"/>
    <cellStyle name="Normal 15 4 2 3 5" xfId="18843"/>
    <cellStyle name="Normal 15 4 2 4" xfId="18844"/>
    <cellStyle name="Normal 15 4 2 4 2" xfId="18845"/>
    <cellStyle name="Normal 15 4 2 4 2 2" xfId="18846"/>
    <cellStyle name="Normal 15 4 2 4 3" xfId="18847"/>
    <cellStyle name="Normal 15 4 2 5" xfId="18848"/>
    <cellStyle name="Normal 15 4 2 5 2" xfId="18849"/>
    <cellStyle name="Normal 15 4 2 5 2 2" xfId="18850"/>
    <cellStyle name="Normal 15 4 2 5 3" xfId="18851"/>
    <cellStyle name="Normal 15 4 2 6" xfId="18852"/>
    <cellStyle name="Normal 15 4 2 6 2" xfId="18853"/>
    <cellStyle name="Normal 15 4 2 7" xfId="18854"/>
    <cellStyle name="Normal 15 4 2 7 2" xfId="18855"/>
    <cellStyle name="Normal 15 4 2 8" xfId="18856"/>
    <cellStyle name="Normal 15 4 3" xfId="18857"/>
    <cellStyle name="Normal 15 4 3 2" xfId="18858"/>
    <cellStyle name="Normal 15 4 3 2 2" xfId="18859"/>
    <cellStyle name="Normal 15 4 3 2 2 2" xfId="18860"/>
    <cellStyle name="Normal 15 4 3 2 2 2 2" xfId="18861"/>
    <cellStyle name="Normal 15 4 3 2 2 3" xfId="18862"/>
    <cellStyle name="Normal 15 4 3 2 3" xfId="18863"/>
    <cellStyle name="Normal 15 4 3 2 3 2" xfId="18864"/>
    <cellStyle name="Normal 15 4 3 2 3 2 2" xfId="18865"/>
    <cellStyle name="Normal 15 4 3 2 3 3" xfId="18866"/>
    <cellStyle name="Normal 15 4 3 2 4" xfId="18867"/>
    <cellStyle name="Normal 15 4 3 2 4 2" xfId="18868"/>
    <cellStyle name="Normal 15 4 3 2 5" xfId="18869"/>
    <cellStyle name="Normal 15 4 3 3" xfId="18870"/>
    <cellStyle name="Normal 15 4 3 3 2" xfId="18871"/>
    <cellStyle name="Normal 15 4 3 3 2 2" xfId="18872"/>
    <cellStyle name="Normal 15 4 3 3 3" xfId="18873"/>
    <cellStyle name="Normal 15 4 3 4" xfId="18874"/>
    <cellStyle name="Normal 15 4 3 4 2" xfId="18875"/>
    <cellStyle name="Normal 15 4 3 4 2 2" xfId="18876"/>
    <cellStyle name="Normal 15 4 3 4 3" xfId="18877"/>
    <cellStyle name="Normal 15 4 3 5" xfId="18878"/>
    <cellStyle name="Normal 15 4 3 5 2" xfId="18879"/>
    <cellStyle name="Normal 15 4 3 6" xfId="18880"/>
    <cellStyle name="Normal 15 4 3 6 2" xfId="18881"/>
    <cellStyle name="Normal 15 4 3 7" xfId="18882"/>
    <cellStyle name="Normal 15 4 4" xfId="18883"/>
    <cellStyle name="Normal 15 4 4 2" xfId="18884"/>
    <cellStyle name="Normal 15 4 4 2 2" xfId="18885"/>
    <cellStyle name="Normal 15 4 4 2 2 2" xfId="18886"/>
    <cellStyle name="Normal 15 4 4 2 2 2 2" xfId="18887"/>
    <cellStyle name="Normal 15 4 4 2 2 3" xfId="18888"/>
    <cellStyle name="Normal 15 4 4 2 3" xfId="18889"/>
    <cellStyle name="Normal 15 4 4 2 3 2" xfId="18890"/>
    <cellStyle name="Normal 15 4 4 2 3 2 2" xfId="18891"/>
    <cellStyle name="Normal 15 4 4 2 3 3" xfId="18892"/>
    <cellStyle name="Normal 15 4 4 2 4" xfId="18893"/>
    <cellStyle name="Normal 15 4 4 2 4 2" xfId="18894"/>
    <cellStyle name="Normal 15 4 4 2 5" xfId="18895"/>
    <cellStyle name="Normal 15 4 4 3" xfId="18896"/>
    <cellStyle name="Normal 15 4 4 3 2" xfId="18897"/>
    <cellStyle name="Normal 15 4 4 3 2 2" xfId="18898"/>
    <cellStyle name="Normal 15 4 4 3 3" xfId="18899"/>
    <cellStyle name="Normal 15 4 4 4" xfId="18900"/>
    <cellStyle name="Normal 15 4 4 4 2" xfId="18901"/>
    <cellStyle name="Normal 15 4 4 4 2 2" xfId="18902"/>
    <cellStyle name="Normal 15 4 4 4 3" xfId="18903"/>
    <cellStyle name="Normal 15 4 4 5" xfId="18904"/>
    <cellStyle name="Normal 15 4 4 5 2" xfId="18905"/>
    <cellStyle name="Normal 15 4 4 6" xfId="18906"/>
    <cellStyle name="Normal 15 4 4 6 2" xfId="18907"/>
    <cellStyle name="Normal 15 4 4 7" xfId="18908"/>
    <cellStyle name="Normal 15 4 5" xfId="18909"/>
    <cellStyle name="Normal 15 4 5 2" xfId="18910"/>
    <cellStyle name="Normal 15 4 5 2 2" xfId="18911"/>
    <cellStyle name="Normal 15 4 5 2 2 2" xfId="18912"/>
    <cellStyle name="Normal 15 4 5 2 3" xfId="18913"/>
    <cellStyle name="Normal 15 4 5 3" xfId="18914"/>
    <cellStyle name="Normal 15 4 5 3 2" xfId="18915"/>
    <cellStyle name="Normal 15 4 5 3 2 2" xfId="18916"/>
    <cellStyle name="Normal 15 4 5 3 3" xfId="18917"/>
    <cellStyle name="Normal 15 4 5 4" xfId="18918"/>
    <cellStyle name="Normal 15 4 5 4 2" xfId="18919"/>
    <cellStyle name="Normal 15 4 5 5" xfId="18920"/>
    <cellStyle name="Normal 15 4 6" xfId="18921"/>
    <cellStyle name="Normal 15 4 6 2" xfId="18922"/>
    <cellStyle name="Normal 15 4 6 2 2" xfId="18923"/>
    <cellStyle name="Normal 15 4 6 2 2 2" xfId="18924"/>
    <cellStyle name="Normal 15 4 6 2 3" xfId="18925"/>
    <cellStyle name="Normal 15 4 6 3" xfId="18926"/>
    <cellStyle name="Normal 15 4 6 3 2" xfId="18927"/>
    <cellStyle name="Normal 15 4 6 4" xfId="18928"/>
    <cellStyle name="Normal 15 4 7" xfId="18929"/>
    <cellStyle name="Normal 15 4 7 2" xfId="18930"/>
    <cellStyle name="Normal 15 4 7 2 2" xfId="18931"/>
    <cellStyle name="Normal 15 4 7 3" xfId="18932"/>
    <cellStyle name="Normal 15 4 8" xfId="18933"/>
    <cellStyle name="Normal 15 4 8 2" xfId="18934"/>
    <cellStyle name="Normal 15 4 8 2 2" xfId="18935"/>
    <cellStyle name="Normal 15 4 8 3" xfId="18936"/>
    <cellStyle name="Normal 15 4 9" xfId="18937"/>
    <cellStyle name="Normal 15 4 9 2" xfId="18938"/>
    <cellStyle name="Normal 15 5" xfId="18939"/>
    <cellStyle name="Normal 15 5 10" xfId="18940"/>
    <cellStyle name="Normal 15 5 10 2" xfId="18941"/>
    <cellStyle name="Normal 15 5 11" xfId="18942"/>
    <cellStyle name="Normal 15 5 2" xfId="18943"/>
    <cellStyle name="Normal 15 5 2 2" xfId="18944"/>
    <cellStyle name="Normal 15 5 2 2 2" xfId="18945"/>
    <cellStyle name="Normal 15 5 2 2 2 2" xfId="18946"/>
    <cellStyle name="Normal 15 5 2 2 2 2 2" xfId="18947"/>
    <cellStyle name="Normal 15 5 2 2 2 2 2 2" xfId="18948"/>
    <cellStyle name="Normal 15 5 2 2 2 2 3" xfId="18949"/>
    <cellStyle name="Normal 15 5 2 2 2 3" xfId="18950"/>
    <cellStyle name="Normal 15 5 2 2 2 3 2" xfId="18951"/>
    <cellStyle name="Normal 15 5 2 2 2 3 2 2" xfId="18952"/>
    <cellStyle name="Normal 15 5 2 2 2 3 3" xfId="18953"/>
    <cellStyle name="Normal 15 5 2 2 2 4" xfId="18954"/>
    <cellStyle name="Normal 15 5 2 2 2 4 2" xfId="18955"/>
    <cellStyle name="Normal 15 5 2 2 2 5" xfId="18956"/>
    <cellStyle name="Normal 15 5 2 2 3" xfId="18957"/>
    <cellStyle name="Normal 15 5 2 2 3 2" xfId="18958"/>
    <cellStyle name="Normal 15 5 2 2 3 2 2" xfId="18959"/>
    <cellStyle name="Normal 15 5 2 2 3 3" xfId="18960"/>
    <cellStyle name="Normal 15 5 2 2 4" xfId="18961"/>
    <cellStyle name="Normal 15 5 2 2 4 2" xfId="18962"/>
    <cellStyle name="Normal 15 5 2 2 4 2 2" xfId="18963"/>
    <cellStyle name="Normal 15 5 2 2 4 3" xfId="18964"/>
    <cellStyle name="Normal 15 5 2 2 5" xfId="18965"/>
    <cellStyle name="Normal 15 5 2 2 5 2" xfId="18966"/>
    <cellStyle name="Normal 15 5 2 2 6" xfId="18967"/>
    <cellStyle name="Normal 15 5 2 2 6 2" xfId="18968"/>
    <cellStyle name="Normal 15 5 2 2 7" xfId="18969"/>
    <cellStyle name="Normal 15 5 2 3" xfId="18970"/>
    <cellStyle name="Normal 15 5 2 3 2" xfId="18971"/>
    <cellStyle name="Normal 15 5 2 3 2 2" xfId="18972"/>
    <cellStyle name="Normal 15 5 2 3 2 2 2" xfId="18973"/>
    <cellStyle name="Normal 15 5 2 3 2 3" xfId="18974"/>
    <cellStyle name="Normal 15 5 2 3 3" xfId="18975"/>
    <cellStyle name="Normal 15 5 2 3 3 2" xfId="18976"/>
    <cellStyle name="Normal 15 5 2 3 3 2 2" xfId="18977"/>
    <cellStyle name="Normal 15 5 2 3 3 3" xfId="18978"/>
    <cellStyle name="Normal 15 5 2 3 4" xfId="18979"/>
    <cellStyle name="Normal 15 5 2 3 4 2" xfId="18980"/>
    <cellStyle name="Normal 15 5 2 3 5" xfId="18981"/>
    <cellStyle name="Normal 15 5 2 4" xfId="18982"/>
    <cellStyle name="Normal 15 5 2 4 2" xfId="18983"/>
    <cellStyle name="Normal 15 5 2 4 2 2" xfId="18984"/>
    <cellStyle name="Normal 15 5 2 4 3" xfId="18985"/>
    <cellStyle name="Normal 15 5 2 5" xfId="18986"/>
    <cellStyle name="Normal 15 5 2 5 2" xfId="18987"/>
    <cellStyle name="Normal 15 5 2 5 2 2" xfId="18988"/>
    <cellStyle name="Normal 15 5 2 5 3" xfId="18989"/>
    <cellStyle name="Normal 15 5 2 6" xfId="18990"/>
    <cellStyle name="Normal 15 5 2 6 2" xfId="18991"/>
    <cellStyle name="Normal 15 5 2 7" xfId="18992"/>
    <cellStyle name="Normal 15 5 2 7 2" xfId="18993"/>
    <cellStyle name="Normal 15 5 2 8" xfId="18994"/>
    <cellStyle name="Normal 15 5 3" xfId="18995"/>
    <cellStyle name="Normal 15 5 3 2" xfId="18996"/>
    <cellStyle name="Normal 15 5 3 2 2" xfId="18997"/>
    <cellStyle name="Normal 15 5 3 2 2 2" xfId="18998"/>
    <cellStyle name="Normal 15 5 3 2 2 2 2" xfId="18999"/>
    <cellStyle name="Normal 15 5 3 2 2 3" xfId="19000"/>
    <cellStyle name="Normal 15 5 3 2 3" xfId="19001"/>
    <cellStyle name="Normal 15 5 3 2 3 2" xfId="19002"/>
    <cellStyle name="Normal 15 5 3 2 3 2 2" xfId="19003"/>
    <cellStyle name="Normal 15 5 3 2 3 3" xfId="19004"/>
    <cellStyle name="Normal 15 5 3 2 4" xfId="19005"/>
    <cellStyle name="Normal 15 5 3 2 4 2" xfId="19006"/>
    <cellStyle name="Normal 15 5 3 2 5" xfId="19007"/>
    <cellStyle name="Normal 15 5 3 3" xfId="19008"/>
    <cellStyle name="Normal 15 5 3 3 2" xfId="19009"/>
    <cellStyle name="Normal 15 5 3 3 2 2" xfId="19010"/>
    <cellStyle name="Normal 15 5 3 3 3" xfId="19011"/>
    <cellStyle name="Normal 15 5 3 4" xfId="19012"/>
    <cellStyle name="Normal 15 5 3 4 2" xfId="19013"/>
    <cellStyle name="Normal 15 5 3 4 2 2" xfId="19014"/>
    <cellStyle name="Normal 15 5 3 4 3" xfId="19015"/>
    <cellStyle name="Normal 15 5 3 5" xfId="19016"/>
    <cellStyle name="Normal 15 5 3 5 2" xfId="19017"/>
    <cellStyle name="Normal 15 5 3 6" xfId="19018"/>
    <cellStyle name="Normal 15 5 3 6 2" xfId="19019"/>
    <cellStyle name="Normal 15 5 3 7" xfId="19020"/>
    <cellStyle name="Normal 15 5 4" xfId="19021"/>
    <cellStyle name="Normal 15 5 4 2" xfId="19022"/>
    <cellStyle name="Normal 15 5 4 2 2" xfId="19023"/>
    <cellStyle name="Normal 15 5 4 2 2 2" xfId="19024"/>
    <cellStyle name="Normal 15 5 4 2 2 2 2" xfId="19025"/>
    <cellStyle name="Normal 15 5 4 2 2 3" xfId="19026"/>
    <cellStyle name="Normal 15 5 4 2 3" xfId="19027"/>
    <cellStyle name="Normal 15 5 4 2 3 2" xfId="19028"/>
    <cellStyle name="Normal 15 5 4 2 3 2 2" xfId="19029"/>
    <cellStyle name="Normal 15 5 4 2 3 3" xfId="19030"/>
    <cellStyle name="Normal 15 5 4 2 4" xfId="19031"/>
    <cellStyle name="Normal 15 5 4 2 4 2" xfId="19032"/>
    <cellStyle name="Normal 15 5 4 2 5" xfId="19033"/>
    <cellStyle name="Normal 15 5 4 3" xfId="19034"/>
    <cellStyle name="Normal 15 5 4 3 2" xfId="19035"/>
    <cellStyle name="Normal 15 5 4 3 2 2" xfId="19036"/>
    <cellStyle name="Normal 15 5 4 3 3" xfId="19037"/>
    <cellStyle name="Normal 15 5 4 4" xfId="19038"/>
    <cellStyle name="Normal 15 5 4 4 2" xfId="19039"/>
    <cellStyle name="Normal 15 5 4 4 2 2" xfId="19040"/>
    <cellStyle name="Normal 15 5 4 4 3" xfId="19041"/>
    <cellStyle name="Normal 15 5 4 5" xfId="19042"/>
    <cellStyle name="Normal 15 5 4 5 2" xfId="19043"/>
    <cellStyle name="Normal 15 5 4 6" xfId="19044"/>
    <cellStyle name="Normal 15 5 4 6 2" xfId="19045"/>
    <cellStyle name="Normal 15 5 4 7" xfId="19046"/>
    <cellStyle name="Normal 15 5 5" xfId="19047"/>
    <cellStyle name="Normal 15 5 5 2" xfId="19048"/>
    <cellStyle name="Normal 15 5 5 2 2" xfId="19049"/>
    <cellStyle name="Normal 15 5 5 2 2 2" xfId="19050"/>
    <cellStyle name="Normal 15 5 5 2 3" xfId="19051"/>
    <cellStyle name="Normal 15 5 5 3" xfId="19052"/>
    <cellStyle name="Normal 15 5 5 3 2" xfId="19053"/>
    <cellStyle name="Normal 15 5 5 3 2 2" xfId="19054"/>
    <cellStyle name="Normal 15 5 5 3 3" xfId="19055"/>
    <cellStyle name="Normal 15 5 5 4" xfId="19056"/>
    <cellStyle name="Normal 15 5 5 4 2" xfId="19057"/>
    <cellStyle name="Normal 15 5 5 5" xfId="19058"/>
    <cellStyle name="Normal 15 5 6" xfId="19059"/>
    <cellStyle name="Normal 15 5 6 2" xfId="19060"/>
    <cellStyle name="Normal 15 5 6 2 2" xfId="19061"/>
    <cellStyle name="Normal 15 5 6 2 2 2" xfId="19062"/>
    <cellStyle name="Normal 15 5 6 2 3" xfId="19063"/>
    <cellStyle name="Normal 15 5 6 3" xfId="19064"/>
    <cellStyle name="Normal 15 5 6 3 2" xfId="19065"/>
    <cellStyle name="Normal 15 5 6 4" xfId="19066"/>
    <cellStyle name="Normal 15 5 7" xfId="19067"/>
    <cellStyle name="Normal 15 5 7 2" xfId="19068"/>
    <cellStyle name="Normal 15 5 7 2 2" xfId="19069"/>
    <cellStyle name="Normal 15 5 7 3" xfId="19070"/>
    <cellStyle name="Normal 15 5 8" xfId="19071"/>
    <cellStyle name="Normal 15 5 8 2" xfId="19072"/>
    <cellStyle name="Normal 15 5 8 2 2" xfId="19073"/>
    <cellStyle name="Normal 15 5 8 3" xfId="19074"/>
    <cellStyle name="Normal 15 5 9" xfId="19075"/>
    <cellStyle name="Normal 15 5 9 2" xfId="19076"/>
    <cellStyle name="Normal 15 6" xfId="19077"/>
    <cellStyle name="Normal 15 6 2" xfId="19078"/>
    <cellStyle name="Normal 15 6 2 2" xfId="19079"/>
    <cellStyle name="Normal 15 6 2 2 2" xfId="19080"/>
    <cellStyle name="Normal 15 6 2 2 2 2" xfId="19081"/>
    <cellStyle name="Normal 15 6 2 2 2 2 2" xfId="19082"/>
    <cellStyle name="Normal 15 6 2 2 2 3" xfId="19083"/>
    <cellStyle name="Normal 15 6 2 2 3" xfId="19084"/>
    <cellStyle name="Normal 15 6 2 2 3 2" xfId="19085"/>
    <cellStyle name="Normal 15 6 2 2 3 2 2" xfId="19086"/>
    <cellStyle name="Normal 15 6 2 2 3 3" xfId="19087"/>
    <cellStyle name="Normal 15 6 2 2 4" xfId="19088"/>
    <cellStyle name="Normal 15 6 2 2 4 2" xfId="19089"/>
    <cellStyle name="Normal 15 6 2 2 5" xfId="19090"/>
    <cellStyle name="Normal 15 6 2 3" xfId="19091"/>
    <cellStyle name="Normal 15 6 2 3 2" xfId="19092"/>
    <cellStyle name="Normal 15 6 2 3 2 2" xfId="19093"/>
    <cellStyle name="Normal 15 6 2 3 3" xfId="19094"/>
    <cellStyle name="Normal 15 6 2 4" xfId="19095"/>
    <cellStyle name="Normal 15 6 2 4 2" xfId="19096"/>
    <cellStyle name="Normal 15 6 2 4 2 2" xfId="19097"/>
    <cellStyle name="Normal 15 6 2 4 3" xfId="19098"/>
    <cellStyle name="Normal 15 6 2 5" xfId="19099"/>
    <cellStyle name="Normal 15 6 2 5 2" xfId="19100"/>
    <cellStyle name="Normal 15 6 2 6" xfId="19101"/>
    <cellStyle name="Normal 15 6 2 6 2" xfId="19102"/>
    <cellStyle name="Normal 15 6 2 7" xfId="19103"/>
    <cellStyle name="Normal 15 6 3" xfId="19104"/>
    <cellStyle name="Normal 15 6 3 2" xfId="19105"/>
    <cellStyle name="Normal 15 6 3 2 2" xfId="19106"/>
    <cellStyle name="Normal 15 6 3 2 2 2" xfId="19107"/>
    <cellStyle name="Normal 15 6 3 2 3" xfId="19108"/>
    <cellStyle name="Normal 15 6 3 3" xfId="19109"/>
    <cellStyle name="Normal 15 6 3 3 2" xfId="19110"/>
    <cellStyle name="Normal 15 6 3 3 2 2" xfId="19111"/>
    <cellStyle name="Normal 15 6 3 3 3" xfId="19112"/>
    <cellStyle name="Normal 15 6 3 4" xfId="19113"/>
    <cellStyle name="Normal 15 6 3 4 2" xfId="19114"/>
    <cellStyle name="Normal 15 6 3 5" xfId="19115"/>
    <cellStyle name="Normal 15 6 4" xfId="19116"/>
    <cellStyle name="Normal 15 6 4 2" xfId="19117"/>
    <cellStyle name="Normal 15 6 4 2 2" xfId="19118"/>
    <cellStyle name="Normal 15 6 4 3" xfId="19119"/>
    <cellStyle name="Normal 15 6 5" xfId="19120"/>
    <cellStyle name="Normal 15 6 5 2" xfId="19121"/>
    <cellStyle name="Normal 15 6 5 2 2" xfId="19122"/>
    <cellStyle name="Normal 15 6 5 3" xfId="19123"/>
    <cellStyle name="Normal 15 6 6" xfId="19124"/>
    <cellStyle name="Normal 15 6 6 2" xfId="19125"/>
    <cellStyle name="Normal 15 6 7" xfId="19126"/>
    <cellStyle name="Normal 15 6 7 2" xfId="19127"/>
    <cellStyle name="Normal 15 6 8" xfId="19128"/>
    <cellStyle name="Normal 15 7" xfId="19129"/>
    <cellStyle name="Normal 15 7 2" xfId="19130"/>
    <cellStyle name="Normal 15 7 2 2" xfId="19131"/>
    <cellStyle name="Normal 15 7 2 2 2" xfId="19132"/>
    <cellStyle name="Normal 15 7 2 2 2 2" xfId="19133"/>
    <cellStyle name="Normal 15 7 2 2 3" xfId="19134"/>
    <cellStyle name="Normal 15 7 2 3" xfId="19135"/>
    <cellStyle name="Normal 15 7 2 3 2" xfId="19136"/>
    <cellStyle name="Normal 15 7 2 3 2 2" xfId="19137"/>
    <cellStyle name="Normal 15 7 2 3 3" xfId="19138"/>
    <cellStyle name="Normal 15 7 2 4" xfId="19139"/>
    <cellStyle name="Normal 15 7 2 4 2" xfId="19140"/>
    <cellStyle name="Normal 15 7 2 5" xfId="19141"/>
    <cellStyle name="Normal 15 7 3" xfId="19142"/>
    <cellStyle name="Normal 15 7 3 2" xfId="19143"/>
    <cellStyle name="Normal 15 7 3 2 2" xfId="19144"/>
    <cellStyle name="Normal 15 7 3 3" xfId="19145"/>
    <cellStyle name="Normal 15 7 4" xfId="19146"/>
    <cellStyle name="Normal 15 7 4 2" xfId="19147"/>
    <cellStyle name="Normal 15 7 4 2 2" xfId="19148"/>
    <cellStyle name="Normal 15 7 4 3" xfId="19149"/>
    <cellStyle name="Normal 15 7 5" xfId="19150"/>
    <cellStyle name="Normal 15 7 5 2" xfId="19151"/>
    <cellStyle name="Normal 15 7 6" xfId="19152"/>
    <cellStyle name="Normal 15 7 6 2" xfId="19153"/>
    <cellStyle name="Normal 15 7 7" xfId="19154"/>
    <cellStyle name="Normal 15 8" xfId="19155"/>
    <cellStyle name="Normal 15 8 2" xfId="19156"/>
    <cellStyle name="Normal 15 8 2 2" xfId="19157"/>
    <cellStyle name="Normal 15 8 2 2 2" xfId="19158"/>
    <cellStyle name="Normal 15 8 2 2 2 2" xfId="19159"/>
    <cellStyle name="Normal 15 8 2 2 3" xfId="19160"/>
    <cellStyle name="Normal 15 8 2 3" xfId="19161"/>
    <cellStyle name="Normal 15 8 2 3 2" xfId="19162"/>
    <cellStyle name="Normal 15 8 2 3 2 2" xfId="19163"/>
    <cellStyle name="Normal 15 8 2 3 3" xfId="19164"/>
    <cellStyle name="Normal 15 8 2 4" xfId="19165"/>
    <cellStyle name="Normal 15 8 2 4 2" xfId="19166"/>
    <cellStyle name="Normal 15 8 2 5" xfId="19167"/>
    <cellStyle name="Normal 15 8 3" xfId="19168"/>
    <cellStyle name="Normal 15 8 3 2" xfId="19169"/>
    <cellStyle name="Normal 15 8 3 2 2" xfId="19170"/>
    <cellStyle name="Normal 15 8 3 3" xfId="19171"/>
    <cellStyle name="Normal 15 8 4" xfId="19172"/>
    <cellStyle name="Normal 15 8 4 2" xfId="19173"/>
    <cellStyle name="Normal 15 8 4 2 2" xfId="19174"/>
    <cellStyle name="Normal 15 8 4 3" xfId="19175"/>
    <cellStyle name="Normal 15 8 5" xfId="19176"/>
    <cellStyle name="Normal 15 8 5 2" xfId="19177"/>
    <cellStyle name="Normal 15 8 6" xfId="19178"/>
    <cellStyle name="Normal 15 8 6 2" xfId="19179"/>
    <cellStyle name="Normal 15 8 7" xfId="19180"/>
    <cellStyle name="Normal 15 9" xfId="19181"/>
    <cellStyle name="Normal 15 9 2" xfId="19182"/>
    <cellStyle name="Normal 15 9 2 2" xfId="19183"/>
    <cellStyle name="Normal 15 9 2 2 2" xfId="19184"/>
    <cellStyle name="Normal 15 9 2 3" xfId="19185"/>
    <cellStyle name="Normal 15 9 3" xfId="19186"/>
    <cellStyle name="Normal 15 9 3 2" xfId="19187"/>
    <cellStyle name="Normal 15 9 3 2 2" xfId="19188"/>
    <cellStyle name="Normal 15 9 3 3" xfId="19189"/>
    <cellStyle name="Normal 15 9 4" xfId="19190"/>
    <cellStyle name="Normal 15 9 4 2" xfId="19191"/>
    <cellStyle name="Normal 15 9 5" xfId="19192"/>
    <cellStyle name="Normal 16" xfId="19193"/>
    <cellStyle name="Normal 16 2" xfId="19194"/>
    <cellStyle name="Normal 16 2 2" xfId="19195"/>
    <cellStyle name="Normal 16 3" xfId="19196"/>
    <cellStyle name="Normal 17" xfId="19197"/>
    <cellStyle name="Normal 18" xfId="19198"/>
    <cellStyle name="Normal 19" xfId="19199"/>
    <cellStyle name="Normal 2" xfId="19200"/>
    <cellStyle name="Normal 2 10" xfId="3"/>
    <cellStyle name="Normal 2 10 2" xfId="19201"/>
    <cellStyle name="Normal 2 10 2 2" xfId="19202"/>
    <cellStyle name="Normal 2 10 2 3" xfId="19203"/>
    <cellStyle name="Normal 2 10 2 3 2" xfId="19204"/>
    <cellStyle name="Normal 2 10 2 3 2 2" xfId="19205"/>
    <cellStyle name="Normal 2 10 2 3 2 2 2" xfId="19206"/>
    <cellStyle name="Normal 2 10 2 3 2 3" xfId="19207"/>
    <cellStyle name="Normal 2 10 2 3 3" xfId="19208"/>
    <cellStyle name="Normal 2 10 2 3 3 2" xfId="19209"/>
    <cellStyle name="Normal 2 10 2 3 4" xfId="19210"/>
    <cellStyle name="Normal 2 10 3" xfId="19211"/>
    <cellStyle name="Normal 2 10 3 10" xfId="19212"/>
    <cellStyle name="Normal 2 10 3 10 2" xfId="19213"/>
    <cellStyle name="Normal 2 10 3 10 2 2" xfId="19214"/>
    <cellStyle name="Normal 2 10 3 10 2 2 2" xfId="19215"/>
    <cellStyle name="Normal 2 10 3 10 2 3" xfId="19216"/>
    <cellStyle name="Normal 2 10 3 10 3" xfId="19217"/>
    <cellStyle name="Normal 2 10 3 10 3 2" xfId="19218"/>
    <cellStyle name="Normal 2 10 3 10 3 2 2" xfId="19219"/>
    <cellStyle name="Normal 2 10 3 10 3 3" xfId="19220"/>
    <cellStyle name="Normal 2 10 3 10 4" xfId="19221"/>
    <cellStyle name="Normal 2 10 3 10 4 2" xfId="19222"/>
    <cellStyle name="Normal 2 10 3 10 5" xfId="19223"/>
    <cellStyle name="Normal 2 10 3 11" xfId="19224"/>
    <cellStyle name="Normal 2 10 3 11 2" xfId="19225"/>
    <cellStyle name="Normal 2 10 3 11 2 2" xfId="19226"/>
    <cellStyle name="Normal 2 10 3 11 2 2 2" xfId="19227"/>
    <cellStyle name="Normal 2 10 3 11 2 3" xfId="19228"/>
    <cellStyle name="Normal 2 10 3 11 3" xfId="19229"/>
    <cellStyle name="Normal 2 10 3 11 3 2" xfId="19230"/>
    <cellStyle name="Normal 2 10 3 11 4" xfId="19231"/>
    <cellStyle name="Normal 2 10 3 12" xfId="19232"/>
    <cellStyle name="Normal 2 10 3 12 2" xfId="19233"/>
    <cellStyle name="Normal 2 10 3 12 2 2" xfId="19234"/>
    <cellStyle name="Normal 2 10 3 12 2 2 2" xfId="19235"/>
    <cellStyle name="Normal 2 10 3 12 2 3" xfId="19236"/>
    <cellStyle name="Normal 2 10 3 12 3" xfId="19237"/>
    <cellStyle name="Normal 2 10 3 12 3 2" xfId="19238"/>
    <cellStyle name="Normal 2 10 3 12 4" xfId="19239"/>
    <cellStyle name="Normal 2 10 3 13" xfId="19240"/>
    <cellStyle name="Normal 2 10 3 13 2" xfId="19241"/>
    <cellStyle name="Normal 2 10 3 13 2 2" xfId="19242"/>
    <cellStyle name="Normal 2 10 3 13 3" xfId="19243"/>
    <cellStyle name="Normal 2 10 3 14" xfId="19244"/>
    <cellStyle name="Normal 2 10 3 14 2" xfId="19245"/>
    <cellStyle name="Normal 2 10 3 15" xfId="19246"/>
    <cellStyle name="Normal 2 10 3 15 2" xfId="19247"/>
    <cellStyle name="Normal 2 10 3 16" xfId="19248"/>
    <cellStyle name="Normal 2 10 3 2" xfId="19249"/>
    <cellStyle name="Normal 2 10 3 2 10" xfId="19250"/>
    <cellStyle name="Normal 2 10 3 2 10 2" xfId="19251"/>
    <cellStyle name="Normal 2 10 3 2 10 2 2" xfId="19252"/>
    <cellStyle name="Normal 2 10 3 2 10 2 2 2" xfId="19253"/>
    <cellStyle name="Normal 2 10 3 2 10 2 3" xfId="19254"/>
    <cellStyle name="Normal 2 10 3 2 10 3" xfId="19255"/>
    <cellStyle name="Normal 2 10 3 2 10 3 2" xfId="19256"/>
    <cellStyle name="Normal 2 10 3 2 10 4" xfId="19257"/>
    <cellStyle name="Normal 2 10 3 2 11" xfId="19258"/>
    <cellStyle name="Normal 2 10 3 2 11 2" xfId="19259"/>
    <cellStyle name="Normal 2 10 3 2 11 2 2" xfId="19260"/>
    <cellStyle name="Normal 2 10 3 2 11 2 2 2" xfId="19261"/>
    <cellStyle name="Normal 2 10 3 2 11 2 3" xfId="19262"/>
    <cellStyle name="Normal 2 10 3 2 11 3" xfId="19263"/>
    <cellStyle name="Normal 2 10 3 2 11 3 2" xfId="19264"/>
    <cellStyle name="Normal 2 10 3 2 11 4" xfId="19265"/>
    <cellStyle name="Normal 2 10 3 2 12" xfId="19266"/>
    <cellStyle name="Normal 2 10 3 2 12 2" xfId="19267"/>
    <cellStyle name="Normal 2 10 3 2 12 2 2" xfId="19268"/>
    <cellStyle name="Normal 2 10 3 2 12 3" xfId="19269"/>
    <cellStyle name="Normal 2 10 3 2 13" xfId="19270"/>
    <cellStyle name="Normal 2 10 3 2 13 2" xfId="19271"/>
    <cellStyle name="Normal 2 10 3 2 14" xfId="19272"/>
    <cellStyle name="Normal 2 10 3 2 14 2" xfId="19273"/>
    <cellStyle name="Normal 2 10 3 2 15" xfId="19274"/>
    <cellStyle name="Normal 2 10 3 2 2" xfId="19275"/>
    <cellStyle name="Normal 2 10 3 2 2 10" xfId="19276"/>
    <cellStyle name="Normal 2 10 3 2 2 10 2" xfId="19277"/>
    <cellStyle name="Normal 2 10 3 2 2 11" xfId="19278"/>
    <cellStyle name="Normal 2 10 3 2 2 11 2" xfId="19279"/>
    <cellStyle name="Normal 2 10 3 2 2 12" xfId="19280"/>
    <cellStyle name="Normal 2 10 3 2 2 2" xfId="19281"/>
    <cellStyle name="Normal 2 10 3 2 2 2 10" xfId="19282"/>
    <cellStyle name="Normal 2 10 3 2 2 2 10 2" xfId="19283"/>
    <cellStyle name="Normal 2 10 3 2 2 2 11" xfId="19284"/>
    <cellStyle name="Normal 2 10 3 2 2 2 2" xfId="19285"/>
    <cellStyle name="Normal 2 10 3 2 2 2 2 2" xfId="19286"/>
    <cellStyle name="Normal 2 10 3 2 2 2 2 2 2" xfId="19287"/>
    <cellStyle name="Normal 2 10 3 2 2 2 2 2 2 2" xfId="19288"/>
    <cellStyle name="Normal 2 10 3 2 2 2 2 2 2 2 2" xfId="19289"/>
    <cellStyle name="Normal 2 10 3 2 2 2 2 2 2 2 2 2" xfId="19290"/>
    <cellStyle name="Normal 2 10 3 2 2 2 2 2 2 2 3" xfId="19291"/>
    <cellStyle name="Normal 2 10 3 2 2 2 2 2 2 3" xfId="19292"/>
    <cellStyle name="Normal 2 10 3 2 2 2 2 2 2 3 2" xfId="19293"/>
    <cellStyle name="Normal 2 10 3 2 2 2 2 2 2 3 2 2" xfId="19294"/>
    <cellStyle name="Normal 2 10 3 2 2 2 2 2 2 3 3" xfId="19295"/>
    <cellStyle name="Normal 2 10 3 2 2 2 2 2 2 4" xfId="19296"/>
    <cellStyle name="Normal 2 10 3 2 2 2 2 2 2 4 2" xfId="19297"/>
    <cellStyle name="Normal 2 10 3 2 2 2 2 2 2 5" xfId="19298"/>
    <cellStyle name="Normal 2 10 3 2 2 2 2 2 3" xfId="19299"/>
    <cellStyle name="Normal 2 10 3 2 2 2 2 2 3 2" xfId="19300"/>
    <cellStyle name="Normal 2 10 3 2 2 2 2 2 3 2 2" xfId="19301"/>
    <cellStyle name="Normal 2 10 3 2 2 2 2 2 3 3" xfId="19302"/>
    <cellStyle name="Normal 2 10 3 2 2 2 2 2 4" xfId="19303"/>
    <cellStyle name="Normal 2 10 3 2 2 2 2 2 4 2" xfId="19304"/>
    <cellStyle name="Normal 2 10 3 2 2 2 2 2 4 2 2" xfId="19305"/>
    <cellStyle name="Normal 2 10 3 2 2 2 2 2 4 3" xfId="19306"/>
    <cellStyle name="Normal 2 10 3 2 2 2 2 2 5" xfId="19307"/>
    <cellStyle name="Normal 2 10 3 2 2 2 2 2 5 2" xfId="19308"/>
    <cellStyle name="Normal 2 10 3 2 2 2 2 2 6" xfId="19309"/>
    <cellStyle name="Normal 2 10 3 2 2 2 2 2 6 2" xfId="19310"/>
    <cellStyle name="Normal 2 10 3 2 2 2 2 2 7" xfId="19311"/>
    <cellStyle name="Normal 2 10 3 2 2 2 2 3" xfId="19312"/>
    <cellStyle name="Normal 2 10 3 2 2 2 2 3 2" xfId="19313"/>
    <cellStyle name="Normal 2 10 3 2 2 2 2 3 2 2" xfId="19314"/>
    <cellStyle name="Normal 2 10 3 2 2 2 2 3 2 2 2" xfId="19315"/>
    <cellStyle name="Normal 2 10 3 2 2 2 2 3 2 3" xfId="19316"/>
    <cellStyle name="Normal 2 10 3 2 2 2 2 3 3" xfId="19317"/>
    <cellStyle name="Normal 2 10 3 2 2 2 2 3 3 2" xfId="19318"/>
    <cellStyle name="Normal 2 10 3 2 2 2 2 3 3 2 2" xfId="19319"/>
    <cellStyle name="Normal 2 10 3 2 2 2 2 3 3 3" xfId="19320"/>
    <cellStyle name="Normal 2 10 3 2 2 2 2 3 4" xfId="19321"/>
    <cellStyle name="Normal 2 10 3 2 2 2 2 3 4 2" xfId="19322"/>
    <cellStyle name="Normal 2 10 3 2 2 2 2 3 5" xfId="19323"/>
    <cellStyle name="Normal 2 10 3 2 2 2 2 4" xfId="19324"/>
    <cellStyle name="Normal 2 10 3 2 2 2 2 4 2" xfId="19325"/>
    <cellStyle name="Normal 2 10 3 2 2 2 2 4 2 2" xfId="19326"/>
    <cellStyle name="Normal 2 10 3 2 2 2 2 4 3" xfId="19327"/>
    <cellStyle name="Normal 2 10 3 2 2 2 2 5" xfId="19328"/>
    <cellStyle name="Normal 2 10 3 2 2 2 2 5 2" xfId="19329"/>
    <cellStyle name="Normal 2 10 3 2 2 2 2 5 2 2" xfId="19330"/>
    <cellStyle name="Normal 2 10 3 2 2 2 2 5 3" xfId="19331"/>
    <cellStyle name="Normal 2 10 3 2 2 2 2 6" xfId="19332"/>
    <cellStyle name="Normal 2 10 3 2 2 2 2 6 2" xfId="19333"/>
    <cellStyle name="Normal 2 10 3 2 2 2 2 7" xfId="19334"/>
    <cellStyle name="Normal 2 10 3 2 2 2 2 7 2" xfId="19335"/>
    <cellStyle name="Normal 2 10 3 2 2 2 2 8" xfId="19336"/>
    <cellStyle name="Normal 2 10 3 2 2 2 3" xfId="19337"/>
    <cellStyle name="Normal 2 10 3 2 2 2 3 2" xfId="19338"/>
    <cellStyle name="Normal 2 10 3 2 2 2 3 2 2" xfId="19339"/>
    <cellStyle name="Normal 2 10 3 2 2 2 3 2 2 2" xfId="19340"/>
    <cellStyle name="Normal 2 10 3 2 2 2 3 2 2 2 2" xfId="19341"/>
    <cellStyle name="Normal 2 10 3 2 2 2 3 2 2 3" xfId="19342"/>
    <cellStyle name="Normal 2 10 3 2 2 2 3 2 3" xfId="19343"/>
    <cellStyle name="Normal 2 10 3 2 2 2 3 2 3 2" xfId="19344"/>
    <cellStyle name="Normal 2 10 3 2 2 2 3 2 3 2 2" xfId="19345"/>
    <cellStyle name="Normal 2 10 3 2 2 2 3 2 3 3" xfId="19346"/>
    <cellStyle name="Normal 2 10 3 2 2 2 3 2 4" xfId="19347"/>
    <cellStyle name="Normal 2 10 3 2 2 2 3 2 4 2" xfId="19348"/>
    <cellStyle name="Normal 2 10 3 2 2 2 3 2 5" xfId="19349"/>
    <cellStyle name="Normal 2 10 3 2 2 2 3 3" xfId="19350"/>
    <cellStyle name="Normal 2 10 3 2 2 2 3 3 2" xfId="19351"/>
    <cellStyle name="Normal 2 10 3 2 2 2 3 3 2 2" xfId="19352"/>
    <cellStyle name="Normal 2 10 3 2 2 2 3 3 3" xfId="19353"/>
    <cellStyle name="Normal 2 10 3 2 2 2 3 4" xfId="19354"/>
    <cellStyle name="Normal 2 10 3 2 2 2 3 4 2" xfId="19355"/>
    <cellStyle name="Normal 2 10 3 2 2 2 3 4 2 2" xfId="19356"/>
    <cellStyle name="Normal 2 10 3 2 2 2 3 4 3" xfId="19357"/>
    <cellStyle name="Normal 2 10 3 2 2 2 3 5" xfId="19358"/>
    <cellStyle name="Normal 2 10 3 2 2 2 3 5 2" xfId="19359"/>
    <cellStyle name="Normal 2 10 3 2 2 2 3 6" xfId="19360"/>
    <cellStyle name="Normal 2 10 3 2 2 2 3 6 2" xfId="19361"/>
    <cellStyle name="Normal 2 10 3 2 2 2 3 7" xfId="19362"/>
    <cellStyle name="Normal 2 10 3 2 2 2 4" xfId="19363"/>
    <cellStyle name="Normal 2 10 3 2 2 2 4 2" xfId="19364"/>
    <cellStyle name="Normal 2 10 3 2 2 2 4 2 2" xfId="19365"/>
    <cellStyle name="Normal 2 10 3 2 2 2 4 2 2 2" xfId="19366"/>
    <cellStyle name="Normal 2 10 3 2 2 2 4 2 2 2 2" xfId="19367"/>
    <cellStyle name="Normal 2 10 3 2 2 2 4 2 2 3" xfId="19368"/>
    <cellStyle name="Normal 2 10 3 2 2 2 4 2 3" xfId="19369"/>
    <cellStyle name="Normal 2 10 3 2 2 2 4 2 3 2" xfId="19370"/>
    <cellStyle name="Normal 2 10 3 2 2 2 4 2 3 2 2" xfId="19371"/>
    <cellStyle name="Normal 2 10 3 2 2 2 4 2 3 3" xfId="19372"/>
    <cellStyle name="Normal 2 10 3 2 2 2 4 2 4" xfId="19373"/>
    <cellStyle name="Normal 2 10 3 2 2 2 4 2 4 2" xfId="19374"/>
    <cellStyle name="Normal 2 10 3 2 2 2 4 2 5" xfId="19375"/>
    <cellStyle name="Normal 2 10 3 2 2 2 4 3" xfId="19376"/>
    <cellStyle name="Normal 2 10 3 2 2 2 4 3 2" xfId="19377"/>
    <cellStyle name="Normal 2 10 3 2 2 2 4 3 2 2" xfId="19378"/>
    <cellStyle name="Normal 2 10 3 2 2 2 4 3 3" xfId="19379"/>
    <cellStyle name="Normal 2 10 3 2 2 2 4 4" xfId="19380"/>
    <cellStyle name="Normal 2 10 3 2 2 2 4 4 2" xfId="19381"/>
    <cellStyle name="Normal 2 10 3 2 2 2 4 4 2 2" xfId="19382"/>
    <cellStyle name="Normal 2 10 3 2 2 2 4 4 3" xfId="19383"/>
    <cellStyle name="Normal 2 10 3 2 2 2 4 5" xfId="19384"/>
    <cellStyle name="Normal 2 10 3 2 2 2 4 5 2" xfId="19385"/>
    <cellStyle name="Normal 2 10 3 2 2 2 4 6" xfId="19386"/>
    <cellStyle name="Normal 2 10 3 2 2 2 4 6 2" xfId="19387"/>
    <cellStyle name="Normal 2 10 3 2 2 2 4 7" xfId="19388"/>
    <cellStyle name="Normal 2 10 3 2 2 2 5" xfId="19389"/>
    <cellStyle name="Normal 2 10 3 2 2 2 5 2" xfId="19390"/>
    <cellStyle name="Normal 2 10 3 2 2 2 5 2 2" xfId="19391"/>
    <cellStyle name="Normal 2 10 3 2 2 2 5 2 2 2" xfId="19392"/>
    <cellStyle name="Normal 2 10 3 2 2 2 5 2 3" xfId="19393"/>
    <cellStyle name="Normal 2 10 3 2 2 2 5 3" xfId="19394"/>
    <cellStyle name="Normal 2 10 3 2 2 2 5 3 2" xfId="19395"/>
    <cellStyle name="Normal 2 10 3 2 2 2 5 3 2 2" xfId="19396"/>
    <cellStyle name="Normal 2 10 3 2 2 2 5 3 3" xfId="19397"/>
    <cellStyle name="Normal 2 10 3 2 2 2 5 4" xfId="19398"/>
    <cellStyle name="Normal 2 10 3 2 2 2 5 4 2" xfId="19399"/>
    <cellStyle name="Normal 2 10 3 2 2 2 5 5" xfId="19400"/>
    <cellStyle name="Normal 2 10 3 2 2 2 6" xfId="19401"/>
    <cellStyle name="Normal 2 10 3 2 2 2 6 2" xfId="19402"/>
    <cellStyle name="Normal 2 10 3 2 2 2 6 2 2" xfId="19403"/>
    <cellStyle name="Normal 2 10 3 2 2 2 6 2 2 2" xfId="19404"/>
    <cellStyle name="Normal 2 10 3 2 2 2 6 2 3" xfId="19405"/>
    <cellStyle name="Normal 2 10 3 2 2 2 6 3" xfId="19406"/>
    <cellStyle name="Normal 2 10 3 2 2 2 6 3 2" xfId="19407"/>
    <cellStyle name="Normal 2 10 3 2 2 2 6 4" xfId="19408"/>
    <cellStyle name="Normal 2 10 3 2 2 2 7" xfId="19409"/>
    <cellStyle name="Normal 2 10 3 2 2 2 7 2" xfId="19410"/>
    <cellStyle name="Normal 2 10 3 2 2 2 7 2 2" xfId="19411"/>
    <cellStyle name="Normal 2 10 3 2 2 2 7 3" xfId="19412"/>
    <cellStyle name="Normal 2 10 3 2 2 2 8" xfId="19413"/>
    <cellStyle name="Normal 2 10 3 2 2 2 8 2" xfId="19414"/>
    <cellStyle name="Normal 2 10 3 2 2 2 8 2 2" xfId="19415"/>
    <cellStyle name="Normal 2 10 3 2 2 2 8 3" xfId="19416"/>
    <cellStyle name="Normal 2 10 3 2 2 2 9" xfId="19417"/>
    <cellStyle name="Normal 2 10 3 2 2 2 9 2" xfId="19418"/>
    <cellStyle name="Normal 2 10 3 2 2 3" xfId="19419"/>
    <cellStyle name="Normal 2 10 3 2 2 3 2" xfId="19420"/>
    <cellStyle name="Normal 2 10 3 2 2 3 2 2" xfId="19421"/>
    <cellStyle name="Normal 2 10 3 2 2 3 2 2 2" xfId="19422"/>
    <cellStyle name="Normal 2 10 3 2 2 3 2 2 2 2" xfId="19423"/>
    <cellStyle name="Normal 2 10 3 2 2 3 2 2 2 2 2" xfId="19424"/>
    <cellStyle name="Normal 2 10 3 2 2 3 2 2 2 3" xfId="19425"/>
    <cellStyle name="Normal 2 10 3 2 2 3 2 2 3" xfId="19426"/>
    <cellStyle name="Normal 2 10 3 2 2 3 2 2 3 2" xfId="19427"/>
    <cellStyle name="Normal 2 10 3 2 2 3 2 2 3 2 2" xfId="19428"/>
    <cellStyle name="Normal 2 10 3 2 2 3 2 2 3 3" xfId="19429"/>
    <cellStyle name="Normal 2 10 3 2 2 3 2 2 4" xfId="19430"/>
    <cellStyle name="Normal 2 10 3 2 2 3 2 2 4 2" xfId="19431"/>
    <cellStyle name="Normal 2 10 3 2 2 3 2 2 5" xfId="19432"/>
    <cellStyle name="Normal 2 10 3 2 2 3 2 3" xfId="19433"/>
    <cellStyle name="Normal 2 10 3 2 2 3 2 3 2" xfId="19434"/>
    <cellStyle name="Normal 2 10 3 2 2 3 2 3 2 2" xfId="19435"/>
    <cellStyle name="Normal 2 10 3 2 2 3 2 3 3" xfId="19436"/>
    <cellStyle name="Normal 2 10 3 2 2 3 2 4" xfId="19437"/>
    <cellStyle name="Normal 2 10 3 2 2 3 2 4 2" xfId="19438"/>
    <cellStyle name="Normal 2 10 3 2 2 3 2 4 2 2" xfId="19439"/>
    <cellStyle name="Normal 2 10 3 2 2 3 2 4 3" xfId="19440"/>
    <cellStyle name="Normal 2 10 3 2 2 3 2 5" xfId="19441"/>
    <cellStyle name="Normal 2 10 3 2 2 3 2 5 2" xfId="19442"/>
    <cellStyle name="Normal 2 10 3 2 2 3 2 6" xfId="19443"/>
    <cellStyle name="Normal 2 10 3 2 2 3 2 6 2" xfId="19444"/>
    <cellStyle name="Normal 2 10 3 2 2 3 2 7" xfId="19445"/>
    <cellStyle name="Normal 2 10 3 2 2 3 3" xfId="19446"/>
    <cellStyle name="Normal 2 10 3 2 2 3 3 2" xfId="19447"/>
    <cellStyle name="Normal 2 10 3 2 2 3 3 2 2" xfId="19448"/>
    <cellStyle name="Normal 2 10 3 2 2 3 3 2 2 2" xfId="19449"/>
    <cellStyle name="Normal 2 10 3 2 2 3 3 2 3" xfId="19450"/>
    <cellStyle name="Normal 2 10 3 2 2 3 3 3" xfId="19451"/>
    <cellStyle name="Normal 2 10 3 2 2 3 3 3 2" xfId="19452"/>
    <cellStyle name="Normal 2 10 3 2 2 3 3 3 2 2" xfId="19453"/>
    <cellStyle name="Normal 2 10 3 2 2 3 3 3 3" xfId="19454"/>
    <cellStyle name="Normal 2 10 3 2 2 3 3 4" xfId="19455"/>
    <cellStyle name="Normal 2 10 3 2 2 3 3 4 2" xfId="19456"/>
    <cellStyle name="Normal 2 10 3 2 2 3 3 5" xfId="19457"/>
    <cellStyle name="Normal 2 10 3 2 2 3 4" xfId="19458"/>
    <cellStyle name="Normal 2 10 3 2 2 3 4 2" xfId="19459"/>
    <cellStyle name="Normal 2 10 3 2 2 3 4 2 2" xfId="19460"/>
    <cellStyle name="Normal 2 10 3 2 2 3 4 3" xfId="19461"/>
    <cellStyle name="Normal 2 10 3 2 2 3 5" xfId="19462"/>
    <cellStyle name="Normal 2 10 3 2 2 3 5 2" xfId="19463"/>
    <cellStyle name="Normal 2 10 3 2 2 3 5 2 2" xfId="19464"/>
    <cellStyle name="Normal 2 10 3 2 2 3 5 3" xfId="19465"/>
    <cellStyle name="Normal 2 10 3 2 2 3 6" xfId="19466"/>
    <cellStyle name="Normal 2 10 3 2 2 3 6 2" xfId="19467"/>
    <cellStyle name="Normal 2 10 3 2 2 3 7" xfId="19468"/>
    <cellStyle name="Normal 2 10 3 2 2 3 7 2" xfId="19469"/>
    <cellStyle name="Normal 2 10 3 2 2 3 8" xfId="19470"/>
    <cellStyle name="Normal 2 10 3 2 2 4" xfId="19471"/>
    <cellStyle name="Normal 2 10 3 2 2 4 2" xfId="19472"/>
    <cellStyle name="Normal 2 10 3 2 2 4 2 2" xfId="19473"/>
    <cellStyle name="Normal 2 10 3 2 2 4 2 2 2" xfId="19474"/>
    <cellStyle name="Normal 2 10 3 2 2 4 2 2 2 2" xfId="19475"/>
    <cellStyle name="Normal 2 10 3 2 2 4 2 2 3" xfId="19476"/>
    <cellStyle name="Normal 2 10 3 2 2 4 2 3" xfId="19477"/>
    <cellStyle name="Normal 2 10 3 2 2 4 2 3 2" xfId="19478"/>
    <cellStyle name="Normal 2 10 3 2 2 4 2 3 2 2" xfId="19479"/>
    <cellStyle name="Normal 2 10 3 2 2 4 2 3 3" xfId="19480"/>
    <cellStyle name="Normal 2 10 3 2 2 4 2 4" xfId="19481"/>
    <cellStyle name="Normal 2 10 3 2 2 4 2 4 2" xfId="19482"/>
    <cellStyle name="Normal 2 10 3 2 2 4 2 5" xfId="19483"/>
    <cellStyle name="Normal 2 10 3 2 2 4 3" xfId="19484"/>
    <cellStyle name="Normal 2 10 3 2 2 4 3 2" xfId="19485"/>
    <cellStyle name="Normal 2 10 3 2 2 4 3 2 2" xfId="19486"/>
    <cellStyle name="Normal 2 10 3 2 2 4 3 3" xfId="19487"/>
    <cellStyle name="Normal 2 10 3 2 2 4 4" xfId="19488"/>
    <cellStyle name="Normal 2 10 3 2 2 4 4 2" xfId="19489"/>
    <cellStyle name="Normal 2 10 3 2 2 4 4 2 2" xfId="19490"/>
    <cellStyle name="Normal 2 10 3 2 2 4 4 3" xfId="19491"/>
    <cellStyle name="Normal 2 10 3 2 2 4 5" xfId="19492"/>
    <cellStyle name="Normal 2 10 3 2 2 4 5 2" xfId="19493"/>
    <cellStyle name="Normal 2 10 3 2 2 4 6" xfId="19494"/>
    <cellStyle name="Normal 2 10 3 2 2 4 6 2" xfId="19495"/>
    <cellStyle name="Normal 2 10 3 2 2 4 7" xfId="19496"/>
    <cellStyle name="Normal 2 10 3 2 2 5" xfId="19497"/>
    <cellStyle name="Normal 2 10 3 2 2 5 2" xfId="19498"/>
    <cellStyle name="Normal 2 10 3 2 2 5 2 2" xfId="19499"/>
    <cellStyle name="Normal 2 10 3 2 2 5 2 2 2" xfId="19500"/>
    <cellStyle name="Normal 2 10 3 2 2 5 2 2 2 2" xfId="19501"/>
    <cellStyle name="Normal 2 10 3 2 2 5 2 2 3" xfId="19502"/>
    <cellStyle name="Normal 2 10 3 2 2 5 2 3" xfId="19503"/>
    <cellStyle name="Normal 2 10 3 2 2 5 2 3 2" xfId="19504"/>
    <cellStyle name="Normal 2 10 3 2 2 5 2 3 2 2" xfId="19505"/>
    <cellStyle name="Normal 2 10 3 2 2 5 2 3 3" xfId="19506"/>
    <cellStyle name="Normal 2 10 3 2 2 5 2 4" xfId="19507"/>
    <cellStyle name="Normal 2 10 3 2 2 5 2 4 2" xfId="19508"/>
    <cellStyle name="Normal 2 10 3 2 2 5 2 5" xfId="19509"/>
    <cellStyle name="Normal 2 10 3 2 2 5 3" xfId="19510"/>
    <cellStyle name="Normal 2 10 3 2 2 5 3 2" xfId="19511"/>
    <cellStyle name="Normal 2 10 3 2 2 5 3 2 2" xfId="19512"/>
    <cellStyle name="Normal 2 10 3 2 2 5 3 3" xfId="19513"/>
    <cellStyle name="Normal 2 10 3 2 2 5 4" xfId="19514"/>
    <cellStyle name="Normal 2 10 3 2 2 5 4 2" xfId="19515"/>
    <cellStyle name="Normal 2 10 3 2 2 5 4 2 2" xfId="19516"/>
    <cellStyle name="Normal 2 10 3 2 2 5 4 3" xfId="19517"/>
    <cellStyle name="Normal 2 10 3 2 2 5 5" xfId="19518"/>
    <cellStyle name="Normal 2 10 3 2 2 5 5 2" xfId="19519"/>
    <cellStyle name="Normal 2 10 3 2 2 5 6" xfId="19520"/>
    <cellStyle name="Normal 2 10 3 2 2 5 6 2" xfId="19521"/>
    <cellStyle name="Normal 2 10 3 2 2 5 7" xfId="19522"/>
    <cellStyle name="Normal 2 10 3 2 2 6" xfId="19523"/>
    <cellStyle name="Normal 2 10 3 2 2 6 2" xfId="19524"/>
    <cellStyle name="Normal 2 10 3 2 2 6 2 2" xfId="19525"/>
    <cellStyle name="Normal 2 10 3 2 2 6 2 2 2" xfId="19526"/>
    <cellStyle name="Normal 2 10 3 2 2 6 2 3" xfId="19527"/>
    <cellStyle name="Normal 2 10 3 2 2 6 3" xfId="19528"/>
    <cellStyle name="Normal 2 10 3 2 2 6 3 2" xfId="19529"/>
    <cellStyle name="Normal 2 10 3 2 2 6 3 2 2" xfId="19530"/>
    <cellStyle name="Normal 2 10 3 2 2 6 3 3" xfId="19531"/>
    <cellStyle name="Normal 2 10 3 2 2 6 4" xfId="19532"/>
    <cellStyle name="Normal 2 10 3 2 2 6 4 2" xfId="19533"/>
    <cellStyle name="Normal 2 10 3 2 2 6 5" xfId="19534"/>
    <cellStyle name="Normal 2 10 3 2 2 7" xfId="19535"/>
    <cellStyle name="Normal 2 10 3 2 2 7 2" xfId="19536"/>
    <cellStyle name="Normal 2 10 3 2 2 7 2 2" xfId="19537"/>
    <cellStyle name="Normal 2 10 3 2 2 7 2 2 2" xfId="19538"/>
    <cellStyle name="Normal 2 10 3 2 2 7 2 3" xfId="19539"/>
    <cellStyle name="Normal 2 10 3 2 2 7 3" xfId="19540"/>
    <cellStyle name="Normal 2 10 3 2 2 7 3 2" xfId="19541"/>
    <cellStyle name="Normal 2 10 3 2 2 7 4" xfId="19542"/>
    <cellStyle name="Normal 2 10 3 2 2 8" xfId="19543"/>
    <cellStyle name="Normal 2 10 3 2 2 8 2" xfId="19544"/>
    <cellStyle name="Normal 2 10 3 2 2 8 2 2" xfId="19545"/>
    <cellStyle name="Normal 2 10 3 2 2 8 3" xfId="19546"/>
    <cellStyle name="Normal 2 10 3 2 2 9" xfId="19547"/>
    <cellStyle name="Normal 2 10 3 2 2 9 2" xfId="19548"/>
    <cellStyle name="Normal 2 10 3 2 2 9 2 2" xfId="19549"/>
    <cellStyle name="Normal 2 10 3 2 2 9 3" xfId="19550"/>
    <cellStyle name="Normal 2 10 3 2 3" xfId="19551"/>
    <cellStyle name="Normal 2 10 3 2 3 10" xfId="19552"/>
    <cellStyle name="Normal 2 10 3 2 3 10 2" xfId="19553"/>
    <cellStyle name="Normal 2 10 3 2 3 11" xfId="19554"/>
    <cellStyle name="Normal 2 10 3 2 3 2" xfId="19555"/>
    <cellStyle name="Normal 2 10 3 2 3 2 2" xfId="19556"/>
    <cellStyle name="Normal 2 10 3 2 3 2 2 2" xfId="19557"/>
    <cellStyle name="Normal 2 10 3 2 3 2 2 2 2" xfId="19558"/>
    <cellStyle name="Normal 2 10 3 2 3 2 2 2 2 2" xfId="19559"/>
    <cellStyle name="Normal 2 10 3 2 3 2 2 2 2 2 2" xfId="19560"/>
    <cellStyle name="Normal 2 10 3 2 3 2 2 2 2 3" xfId="19561"/>
    <cellStyle name="Normal 2 10 3 2 3 2 2 2 3" xfId="19562"/>
    <cellStyle name="Normal 2 10 3 2 3 2 2 2 3 2" xfId="19563"/>
    <cellStyle name="Normal 2 10 3 2 3 2 2 2 3 2 2" xfId="19564"/>
    <cellStyle name="Normal 2 10 3 2 3 2 2 2 3 3" xfId="19565"/>
    <cellStyle name="Normal 2 10 3 2 3 2 2 2 4" xfId="19566"/>
    <cellStyle name="Normal 2 10 3 2 3 2 2 2 4 2" xfId="19567"/>
    <cellStyle name="Normal 2 10 3 2 3 2 2 2 5" xfId="19568"/>
    <cellStyle name="Normal 2 10 3 2 3 2 2 3" xfId="19569"/>
    <cellStyle name="Normal 2 10 3 2 3 2 2 3 2" xfId="19570"/>
    <cellStyle name="Normal 2 10 3 2 3 2 2 3 2 2" xfId="19571"/>
    <cellStyle name="Normal 2 10 3 2 3 2 2 3 3" xfId="19572"/>
    <cellStyle name="Normal 2 10 3 2 3 2 2 4" xfId="19573"/>
    <cellStyle name="Normal 2 10 3 2 3 2 2 4 2" xfId="19574"/>
    <cellStyle name="Normal 2 10 3 2 3 2 2 4 2 2" xfId="19575"/>
    <cellStyle name="Normal 2 10 3 2 3 2 2 4 3" xfId="19576"/>
    <cellStyle name="Normal 2 10 3 2 3 2 2 5" xfId="19577"/>
    <cellStyle name="Normal 2 10 3 2 3 2 2 5 2" xfId="19578"/>
    <cellStyle name="Normal 2 10 3 2 3 2 2 6" xfId="19579"/>
    <cellStyle name="Normal 2 10 3 2 3 2 2 6 2" xfId="19580"/>
    <cellStyle name="Normal 2 10 3 2 3 2 2 7" xfId="19581"/>
    <cellStyle name="Normal 2 10 3 2 3 2 3" xfId="19582"/>
    <cellStyle name="Normal 2 10 3 2 3 2 3 2" xfId="19583"/>
    <cellStyle name="Normal 2 10 3 2 3 2 3 2 2" xfId="19584"/>
    <cellStyle name="Normal 2 10 3 2 3 2 3 2 2 2" xfId="19585"/>
    <cellStyle name="Normal 2 10 3 2 3 2 3 2 3" xfId="19586"/>
    <cellStyle name="Normal 2 10 3 2 3 2 3 3" xfId="19587"/>
    <cellStyle name="Normal 2 10 3 2 3 2 3 3 2" xfId="19588"/>
    <cellStyle name="Normal 2 10 3 2 3 2 3 3 2 2" xfId="19589"/>
    <cellStyle name="Normal 2 10 3 2 3 2 3 3 3" xfId="19590"/>
    <cellStyle name="Normal 2 10 3 2 3 2 3 4" xfId="19591"/>
    <cellStyle name="Normal 2 10 3 2 3 2 3 4 2" xfId="19592"/>
    <cellStyle name="Normal 2 10 3 2 3 2 3 5" xfId="19593"/>
    <cellStyle name="Normal 2 10 3 2 3 2 4" xfId="19594"/>
    <cellStyle name="Normal 2 10 3 2 3 2 4 2" xfId="19595"/>
    <cellStyle name="Normal 2 10 3 2 3 2 4 2 2" xfId="19596"/>
    <cellStyle name="Normal 2 10 3 2 3 2 4 3" xfId="19597"/>
    <cellStyle name="Normal 2 10 3 2 3 2 5" xfId="19598"/>
    <cellStyle name="Normal 2 10 3 2 3 2 5 2" xfId="19599"/>
    <cellStyle name="Normal 2 10 3 2 3 2 5 2 2" xfId="19600"/>
    <cellStyle name="Normal 2 10 3 2 3 2 5 3" xfId="19601"/>
    <cellStyle name="Normal 2 10 3 2 3 2 6" xfId="19602"/>
    <cellStyle name="Normal 2 10 3 2 3 2 6 2" xfId="19603"/>
    <cellStyle name="Normal 2 10 3 2 3 2 7" xfId="19604"/>
    <cellStyle name="Normal 2 10 3 2 3 2 7 2" xfId="19605"/>
    <cellStyle name="Normal 2 10 3 2 3 2 8" xfId="19606"/>
    <cellStyle name="Normal 2 10 3 2 3 3" xfId="19607"/>
    <cellStyle name="Normal 2 10 3 2 3 3 2" xfId="19608"/>
    <cellStyle name="Normal 2 10 3 2 3 3 2 2" xfId="19609"/>
    <cellStyle name="Normal 2 10 3 2 3 3 2 2 2" xfId="19610"/>
    <cellStyle name="Normal 2 10 3 2 3 3 2 2 2 2" xfId="19611"/>
    <cellStyle name="Normal 2 10 3 2 3 3 2 2 3" xfId="19612"/>
    <cellStyle name="Normal 2 10 3 2 3 3 2 3" xfId="19613"/>
    <cellStyle name="Normal 2 10 3 2 3 3 2 3 2" xfId="19614"/>
    <cellStyle name="Normal 2 10 3 2 3 3 2 3 2 2" xfId="19615"/>
    <cellStyle name="Normal 2 10 3 2 3 3 2 3 3" xfId="19616"/>
    <cellStyle name="Normal 2 10 3 2 3 3 2 4" xfId="19617"/>
    <cellStyle name="Normal 2 10 3 2 3 3 2 4 2" xfId="19618"/>
    <cellStyle name="Normal 2 10 3 2 3 3 2 5" xfId="19619"/>
    <cellStyle name="Normal 2 10 3 2 3 3 3" xfId="19620"/>
    <cellStyle name="Normal 2 10 3 2 3 3 3 2" xfId="19621"/>
    <cellStyle name="Normal 2 10 3 2 3 3 3 2 2" xfId="19622"/>
    <cellStyle name="Normal 2 10 3 2 3 3 3 3" xfId="19623"/>
    <cellStyle name="Normal 2 10 3 2 3 3 4" xfId="19624"/>
    <cellStyle name="Normal 2 10 3 2 3 3 4 2" xfId="19625"/>
    <cellStyle name="Normal 2 10 3 2 3 3 4 2 2" xfId="19626"/>
    <cellStyle name="Normal 2 10 3 2 3 3 4 3" xfId="19627"/>
    <cellStyle name="Normal 2 10 3 2 3 3 5" xfId="19628"/>
    <cellStyle name="Normal 2 10 3 2 3 3 5 2" xfId="19629"/>
    <cellStyle name="Normal 2 10 3 2 3 3 6" xfId="19630"/>
    <cellStyle name="Normal 2 10 3 2 3 3 6 2" xfId="19631"/>
    <cellStyle name="Normal 2 10 3 2 3 3 7" xfId="19632"/>
    <cellStyle name="Normal 2 10 3 2 3 4" xfId="19633"/>
    <cellStyle name="Normal 2 10 3 2 3 4 2" xfId="19634"/>
    <cellStyle name="Normal 2 10 3 2 3 4 2 2" xfId="19635"/>
    <cellStyle name="Normal 2 10 3 2 3 4 2 2 2" xfId="19636"/>
    <cellStyle name="Normal 2 10 3 2 3 4 2 2 2 2" xfId="19637"/>
    <cellStyle name="Normal 2 10 3 2 3 4 2 2 3" xfId="19638"/>
    <cellStyle name="Normal 2 10 3 2 3 4 2 3" xfId="19639"/>
    <cellStyle name="Normal 2 10 3 2 3 4 2 3 2" xfId="19640"/>
    <cellStyle name="Normal 2 10 3 2 3 4 2 3 2 2" xfId="19641"/>
    <cellStyle name="Normal 2 10 3 2 3 4 2 3 3" xfId="19642"/>
    <cellStyle name="Normal 2 10 3 2 3 4 2 4" xfId="19643"/>
    <cellStyle name="Normal 2 10 3 2 3 4 2 4 2" xfId="19644"/>
    <cellStyle name="Normal 2 10 3 2 3 4 2 5" xfId="19645"/>
    <cellStyle name="Normal 2 10 3 2 3 4 3" xfId="19646"/>
    <cellStyle name="Normal 2 10 3 2 3 4 3 2" xfId="19647"/>
    <cellStyle name="Normal 2 10 3 2 3 4 3 2 2" xfId="19648"/>
    <cellStyle name="Normal 2 10 3 2 3 4 3 3" xfId="19649"/>
    <cellStyle name="Normal 2 10 3 2 3 4 4" xfId="19650"/>
    <cellStyle name="Normal 2 10 3 2 3 4 4 2" xfId="19651"/>
    <cellStyle name="Normal 2 10 3 2 3 4 4 2 2" xfId="19652"/>
    <cellStyle name="Normal 2 10 3 2 3 4 4 3" xfId="19653"/>
    <cellStyle name="Normal 2 10 3 2 3 4 5" xfId="19654"/>
    <cellStyle name="Normal 2 10 3 2 3 4 5 2" xfId="19655"/>
    <cellStyle name="Normal 2 10 3 2 3 4 6" xfId="19656"/>
    <cellStyle name="Normal 2 10 3 2 3 4 6 2" xfId="19657"/>
    <cellStyle name="Normal 2 10 3 2 3 4 7" xfId="19658"/>
    <cellStyle name="Normal 2 10 3 2 3 5" xfId="19659"/>
    <cellStyle name="Normal 2 10 3 2 3 5 2" xfId="19660"/>
    <cellStyle name="Normal 2 10 3 2 3 5 2 2" xfId="19661"/>
    <cellStyle name="Normal 2 10 3 2 3 5 2 2 2" xfId="19662"/>
    <cellStyle name="Normal 2 10 3 2 3 5 2 3" xfId="19663"/>
    <cellStyle name="Normal 2 10 3 2 3 5 3" xfId="19664"/>
    <cellStyle name="Normal 2 10 3 2 3 5 3 2" xfId="19665"/>
    <cellStyle name="Normal 2 10 3 2 3 5 3 2 2" xfId="19666"/>
    <cellStyle name="Normal 2 10 3 2 3 5 3 3" xfId="19667"/>
    <cellStyle name="Normal 2 10 3 2 3 5 4" xfId="19668"/>
    <cellStyle name="Normal 2 10 3 2 3 5 4 2" xfId="19669"/>
    <cellStyle name="Normal 2 10 3 2 3 5 5" xfId="19670"/>
    <cellStyle name="Normal 2 10 3 2 3 6" xfId="19671"/>
    <cellStyle name="Normal 2 10 3 2 3 6 2" xfId="19672"/>
    <cellStyle name="Normal 2 10 3 2 3 6 2 2" xfId="19673"/>
    <cellStyle name="Normal 2 10 3 2 3 6 2 2 2" xfId="19674"/>
    <cellStyle name="Normal 2 10 3 2 3 6 2 3" xfId="19675"/>
    <cellStyle name="Normal 2 10 3 2 3 6 3" xfId="19676"/>
    <cellStyle name="Normal 2 10 3 2 3 6 3 2" xfId="19677"/>
    <cellStyle name="Normal 2 10 3 2 3 6 4" xfId="19678"/>
    <cellStyle name="Normal 2 10 3 2 3 7" xfId="19679"/>
    <cellStyle name="Normal 2 10 3 2 3 7 2" xfId="19680"/>
    <cellStyle name="Normal 2 10 3 2 3 7 2 2" xfId="19681"/>
    <cellStyle name="Normal 2 10 3 2 3 7 3" xfId="19682"/>
    <cellStyle name="Normal 2 10 3 2 3 8" xfId="19683"/>
    <cellStyle name="Normal 2 10 3 2 3 8 2" xfId="19684"/>
    <cellStyle name="Normal 2 10 3 2 3 8 2 2" xfId="19685"/>
    <cellStyle name="Normal 2 10 3 2 3 8 3" xfId="19686"/>
    <cellStyle name="Normal 2 10 3 2 3 9" xfId="19687"/>
    <cellStyle name="Normal 2 10 3 2 3 9 2" xfId="19688"/>
    <cellStyle name="Normal 2 10 3 2 4" xfId="19689"/>
    <cellStyle name="Normal 2 10 3 2 4 10" xfId="19690"/>
    <cellStyle name="Normal 2 10 3 2 4 10 2" xfId="19691"/>
    <cellStyle name="Normal 2 10 3 2 4 11" xfId="19692"/>
    <cellStyle name="Normal 2 10 3 2 4 2" xfId="19693"/>
    <cellStyle name="Normal 2 10 3 2 4 2 2" xfId="19694"/>
    <cellStyle name="Normal 2 10 3 2 4 2 2 2" xfId="19695"/>
    <cellStyle name="Normal 2 10 3 2 4 2 2 2 2" xfId="19696"/>
    <cellStyle name="Normal 2 10 3 2 4 2 2 2 2 2" xfId="19697"/>
    <cellStyle name="Normal 2 10 3 2 4 2 2 2 2 2 2" xfId="19698"/>
    <cellStyle name="Normal 2 10 3 2 4 2 2 2 2 3" xfId="19699"/>
    <cellStyle name="Normal 2 10 3 2 4 2 2 2 3" xfId="19700"/>
    <cellStyle name="Normal 2 10 3 2 4 2 2 2 3 2" xfId="19701"/>
    <cellStyle name="Normal 2 10 3 2 4 2 2 2 3 2 2" xfId="19702"/>
    <cellStyle name="Normal 2 10 3 2 4 2 2 2 3 3" xfId="19703"/>
    <cellStyle name="Normal 2 10 3 2 4 2 2 2 4" xfId="19704"/>
    <cellStyle name="Normal 2 10 3 2 4 2 2 2 4 2" xfId="19705"/>
    <cellStyle name="Normal 2 10 3 2 4 2 2 2 5" xfId="19706"/>
    <cellStyle name="Normal 2 10 3 2 4 2 2 3" xfId="19707"/>
    <cellStyle name="Normal 2 10 3 2 4 2 2 3 2" xfId="19708"/>
    <cellStyle name="Normal 2 10 3 2 4 2 2 3 2 2" xfId="19709"/>
    <cellStyle name="Normal 2 10 3 2 4 2 2 3 3" xfId="19710"/>
    <cellStyle name="Normal 2 10 3 2 4 2 2 4" xfId="19711"/>
    <cellStyle name="Normal 2 10 3 2 4 2 2 4 2" xfId="19712"/>
    <cellStyle name="Normal 2 10 3 2 4 2 2 4 2 2" xfId="19713"/>
    <cellStyle name="Normal 2 10 3 2 4 2 2 4 3" xfId="19714"/>
    <cellStyle name="Normal 2 10 3 2 4 2 2 5" xfId="19715"/>
    <cellStyle name="Normal 2 10 3 2 4 2 2 5 2" xfId="19716"/>
    <cellStyle name="Normal 2 10 3 2 4 2 2 6" xfId="19717"/>
    <cellStyle name="Normal 2 10 3 2 4 2 2 6 2" xfId="19718"/>
    <cellStyle name="Normal 2 10 3 2 4 2 2 7" xfId="19719"/>
    <cellStyle name="Normal 2 10 3 2 4 2 3" xfId="19720"/>
    <cellStyle name="Normal 2 10 3 2 4 2 3 2" xfId="19721"/>
    <cellStyle name="Normal 2 10 3 2 4 2 3 2 2" xfId="19722"/>
    <cellStyle name="Normal 2 10 3 2 4 2 3 2 2 2" xfId="19723"/>
    <cellStyle name="Normal 2 10 3 2 4 2 3 2 3" xfId="19724"/>
    <cellStyle name="Normal 2 10 3 2 4 2 3 3" xfId="19725"/>
    <cellStyle name="Normal 2 10 3 2 4 2 3 3 2" xfId="19726"/>
    <cellStyle name="Normal 2 10 3 2 4 2 3 3 2 2" xfId="19727"/>
    <cellStyle name="Normal 2 10 3 2 4 2 3 3 3" xfId="19728"/>
    <cellStyle name="Normal 2 10 3 2 4 2 3 4" xfId="19729"/>
    <cellStyle name="Normal 2 10 3 2 4 2 3 4 2" xfId="19730"/>
    <cellStyle name="Normal 2 10 3 2 4 2 3 5" xfId="19731"/>
    <cellStyle name="Normal 2 10 3 2 4 2 4" xfId="19732"/>
    <cellStyle name="Normal 2 10 3 2 4 2 4 2" xfId="19733"/>
    <cellStyle name="Normal 2 10 3 2 4 2 4 2 2" xfId="19734"/>
    <cellStyle name="Normal 2 10 3 2 4 2 4 3" xfId="19735"/>
    <cellStyle name="Normal 2 10 3 2 4 2 5" xfId="19736"/>
    <cellStyle name="Normal 2 10 3 2 4 2 5 2" xfId="19737"/>
    <cellStyle name="Normal 2 10 3 2 4 2 5 2 2" xfId="19738"/>
    <cellStyle name="Normal 2 10 3 2 4 2 5 3" xfId="19739"/>
    <cellStyle name="Normal 2 10 3 2 4 2 6" xfId="19740"/>
    <cellStyle name="Normal 2 10 3 2 4 2 6 2" xfId="19741"/>
    <cellStyle name="Normal 2 10 3 2 4 2 7" xfId="19742"/>
    <cellStyle name="Normal 2 10 3 2 4 2 7 2" xfId="19743"/>
    <cellStyle name="Normal 2 10 3 2 4 2 8" xfId="19744"/>
    <cellStyle name="Normal 2 10 3 2 4 3" xfId="19745"/>
    <cellStyle name="Normal 2 10 3 2 4 3 2" xfId="19746"/>
    <cellStyle name="Normal 2 10 3 2 4 3 2 2" xfId="19747"/>
    <cellStyle name="Normal 2 10 3 2 4 3 2 2 2" xfId="19748"/>
    <cellStyle name="Normal 2 10 3 2 4 3 2 2 2 2" xfId="19749"/>
    <cellStyle name="Normal 2 10 3 2 4 3 2 2 3" xfId="19750"/>
    <cellStyle name="Normal 2 10 3 2 4 3 2 3" xfId="19751"/>
    <cellStyle name="Normal 2 10 3 2 4 3 2 3 2" xfId="19752"/>
    <cellStyle name="Normal 2 10 3 2 4 3 2 3 2 2" xfId="19753"/>
    <cellStyle name="Normal 2 10 3 2 4 3 2 3 3" xfId="19754"/>
    <cellStyle name="Normal 2 10 3 2 4 3 2 4" xfId="19755"/>
    <cellStyle name="Normal 2 10 3 2 4 3 2 4 2" xfId="19756"/>
    <cellStyle name="Normal 2 10 3 2 4 3 2 5" xfId="19757"/>
    <cellStyle name="Normal 2 10 3 2 4 3 3" xfId="19758"/>
    <cellStyle name="Normal 2 10 3 2 4 3 3 2" xfId="19759"/>
    <cellStyle name="Normal 2 10 3 2 4 3 3 2 2" xfId="19760"/>
    <cellStyle name="Normal 2 10 3 2 4 3 3 3" xfId="19761"/>
    <cellStyle name="Normal 2 10 3 2 4 3 4" xfId="19762"/>
    <cellStyle name="Normal 2 10 3 2 4 3 4 2" xfId="19763"/>
    <cellStyle name="Normal 2 10 3 2 4 3 4 2 2" xfId="19764"/>
    <cellStyle name="Normal 2 10 3 2 4 3 4 3" xfId="19765"/>
    <cellStyle name="Normal 2 10 3 2 4 3 5" xfId="19766"/>
    <cellStyle name="Normal 2 10 3 2 4 3 5 2" xfId="19767"/>
    <cellStyle name="Normal 2 10 3 2 4 3 6" xfId="19768"/>
    <cellStyle name="Normal 2 10 3 2 4 3 6 2" xfId="19769"/>
    <cellStyle name="Normal 2 10 3 2 4 3 7" xfId="19770"/>
    <cellStyle name="Normal 2 10 3 2 4 4" xfId="19771"/>
    <cellStyle name="Normal 2 10 3 2 4 4 2" xfId="19772"/>
    <cellStyle name="Normal 2 10 3 2 4 4 2 2" xfId="19773"/>
    <cellStyle name="Normal 2 10 3 2 4 4 2 2 2" xfId="19774"/>
    <cellStyle name="Normal 2 10 3 2 4 4 2 2 2 2" xfId="19775"/>
    <cellStyle name="Normal 2 10 3 2 4 4 2 2 3" xfId="19776"/>
    <cellStyle name="Normal 2 10 3 2 4 4 2 3" xfId="19777"/>
    <cellStyle name="Normal 2 10 3 2 4 4 2 3 2" xfId="19778"/>
    <cellStyle name="Normal 2 10 3 2 4 4 2 3 2 2" xfId="19779"/>
    <cellStyle name="Normal 2 10 3 2 4 4 2 3 3" xfId="19780"/>
    <cellStyle name="Normal 2 10 3 2 4 4 2 4" xfId="19781"/>
    <cellStyle name="Normal 2 10 3 2 4 4 2 4 2" xfId="19782"/>
    <cellStyle name="Normal 2 10 3 2 4 4 2 5" xfId="19783"/>
    <cellStyle name="Normal 2 10 3 2 4 4 3" xfId="19784"/>
    <cellStyle name="Normal 2 10 3 2 4 4 3 2" xfId="19785"/>
    <cellStyle name="Normal 2 10 3 2 4 4 3 2 2" xfId="19786"/>
    <cellStyle name="Normal 2 10 3 2 4 4 3 3" xfId="19787"/>
    <cellStyle name="Normal 2 10 3 2 4 4 4" xfId="19788"/>
    <cellStyle name="Normal 2 10 3 2 4 4 4 2" xfId="19789"/>
    <cellStyle name="Normal 2 10 3 2 4 4 4 2 2" xfId="19790"/>
    <cellStyle name="Normal 2 10 3 2 4 4 4 3" xfId="19791"/>
    <cellStyle name="Normal 2 10 3 2 4 4 5" xfId="19792"/>
    <cellStyle name="Normal 2 10 3 2 4 4 5 2" xfId="19793"/>
    <cellStyle name="Normal 2 10 3 2 4 4 6" xfId="19794"/>
    <cellStyle name="Normal 2 10 3 2 4 4 6 2" xfId="19795"/>
    <cellStyle name="Normal 2 10 3 2 4 4 7" xfId="19796"/>
    <cellStyle name="Normal 2 10 3 2 4 5" xfId="19797"/>
    <cellStyle name="Normal 2 10 3 2 4 5 2" xfId="19798"/>
    <cellStyle name="Normal 2 10 3 2 4 5 2 2" xfId="19799"/>
    <cellStyle name="Normal 2 10 3 2 4 5 2 2 2" xfId="19800"/>
    <cellStyle name="Normal 2 10 3 2 4 5 2 3" xfId="19801"/>
    <cellStyle name="Normal 2 10 3 2 4 5 3" xfId="19802"/>
    <cellStyle name="Normal 2 10 3 2 4 5 3 2" xfId="19803"/>
    <cellStyle name="Normal 2 10 3 2 4 5 3 2 2" xfId="19804"/>
    <cellStyle name="Normal 2 10 3 2 4 5 3 3" xfId="19805"/>
    <cellStyle name="Normal 2 10 3 2 4 5 4" xfId="19806"/>
    <cellStyle name="Normal 2 10 3 2 4 5 4 2" xfId="19807"/>
    <cellStyle name="Normal 2 10 3 2 4 5 5" xfId="19808"/>
    <cellStyle name="Normal 2 10 3 2 4 6" xfId="19809"/>
    <cellStyle name="Normal 2 10 3 2 4 6 2" xfId="19810"/>
    <cellStyle name="Normal 2 10 3 2 4 6 2 2" xfId="19811"/>
    <cellStyle name="Normal 2 10 3 2 4 6 2 2 2" xfId="19812"/>
    <cellStyle name="Normal 2 10 3 2 4 6 2 3" xfId="19813"/>
    <cellStyle name="Normal 2 10 3 2 4 6 3" xfId="19814"/>
    <cellStyle name="Normal 2 10 3 2 4 6 3 2" xfId="19815"/>
    <cellStyle name="Normal 2 10 3 2 4 6 4" xfId="19816"/>
    <cellStyle name="Normal 2 10 3 2 4 7" xfId="19817"/>
    <cellStyle name="Normal 2 10 3 2 4 7 2" xfId="19818"/>
    <cellStyle name="Normal 2 10 3 2 4 7 2 2" xfId="19819"/>
    <cellStyle name="Normal 2 10 3 2 4 7 3" xfId="19820"/>
    <cellStyle name="Normal 2 10 3 2 4 8" xfId="19821"/>
    <cellStyle name="Normal 2 10 3 2 4 8 2" xfId="19822"/>
    <cellStyle name="Normal 2 10 3 2 4 8 2 2" xfId="19823"/>
    <cellStyle name="Normal 2 10 3 2 4 8 3" xfId="19824"/>
    <cellStyle name="Normal 2 10 3 2 4 9" xfId="19825"/>
    <cellStyle name="Normal 2 10 3 2 4 9 2" xfId="19826"/>
    <cellStyle name="Normal 2 10 3 2 5" xfId="19827"/>
    <cellStyle name="Normal 2 10 3 2 5 10" xfId="19828"/>
    <cellStyle name="Normal 2 10 3 2 5 10 2" xfId="19829"/>
    <cellStyle name="Normal 2 10 3 2 5 11" xfId="19830"/>
    <cellStyle name="Normal 2 10 3 2 5 2" xfId="19831"/>
    <cellStyle name="Normal 2 10 3 2 5 2 2" xfId="19832"/>
    <cellStyle name="Normal 2 10 3 2 5 2 2 2" xfId="19833"/>
    <cellStyle name="Normal 2 10 3 2 5 2 2 2 2" xfId="19834"/>
    <cellStyle name="Normal 2 10 3 2 5 2 2 2 2 2" xfId="19835"/>
    <cellStyle name="Normal 2 10 3 2 5 2 2 2 2 2 2" xfId="19836"/>
    <cellStyle name="Normal 2 10 3 2 5 2 2 2 2 3" xfId="19837"/>
    <cellStyle name="Normal 2 10 3 2 5 2 2 2 3" xfId="19838"/>
    <cellStyle name="Normal 2 10 3 2 5 2 2 2 3 2" xfId="19839"/>
    <cellStyle name="Normal 2 10 3 2 5 2 2 2 3 2 2" xfId="19840"/>
    <cellStyle name="Normal 2 10 3 2 5 2 2 2 3 3" xfId="19841"/>
    <cellStyle name="Normal 2 10 3 2 5 2 2 2 4" xfId="19842"/>
    <cellStyle name="Normal 2 10 3 2 5 2 2 2 4 2" xfId="19843"/>
    <cellStyle name="Normal 2 10 3 2 5 2 2 2 5" xfId="19844"/>
    <cellStyle name="Normal 2 10 3 2 5 2 2 3" xfId="19845"/>
    <cellStyle name="Normal 2 10 3 2 5 2 2 3 2" xfId="19846"/>
    <cellStyle name="Normal 2 10 3 2 5 2 2 3 2 2" xfId="19847"/>
    <cellStyle name="Normal 2 10 3 2 5 2 2 3 3" xfId="19848"/>
    <cellStyle name="Normal 2 10 3 2 5 2 2 4" xfId="19849"/>
    <cellStyle name="Normal 2 10 3 2 5 2 2 4 2" xfId="19850"/>
    <cellStyle name="Normal 2 10 3 2 5 2 2 4 2 2" xfId="19851"/>
    <cellStyle name="Normal 2 10 3 2 5 2 2 4 3" xfId="19852"/>
    <cellStyle name="Normal 2 10 3 2 5 2 2 5" xfId="19853"/>
    <cellStyle name="Normal 2 10 3 2 5 2 2 5 2" xfId="19854"/>
    <cellStyle name="Normal 2 10 3 2 5 2 2 6" xfId="19855"/>
    <cellStyle name="Normal 2 10 3 2 5 2 2 6 2" xfId="19856"/>
    <cellStyle name="Normal 2 10 3 2 5 2 2 7" xfId="19857"/>
    <cellStyle name="Normal 2 10 3 2 5 2 3" xfId="19858"/>
    <cellStyle name="Normal 2 10 3 2 5 2 3 2" xfId="19859"/>
    <cellStyle name="Normal 2 10 3 2 5 2 3 2 2" xfId="19860"/>
    <cellStyle name="Normal 2 10 3 2 5 2 3 2 2 2" xfId="19861"/>
    <cellStyle name="Normal 2 10 3 2 5 2 3 2 3" xfId="19862"/>
    <cellStyle name="Normal 2 10 3 2 5 2 3 3" xfId="19863"/>
    <cellStyle name="Normal 2 10 3 2 5 2 3 3 2" xfId="19864"/>
    <cellStyle name="Normal 2 10 3 2 5 2 3 3 2 2" xfId="19865"/>
    <cellStyle name="Normal 2 10 3 2 5 2 3 3 3" xfId="19866"/>
    <cellStyle name="Normal 2 10 3 2 5 2 3 4" xfId="19867"/>
    <cellStyle name="Normal 2 10 3 2 5 2 3 4 2" xfId="19868"/>
    <cellStyle name="Normal 2 10 3 2 5 2 3 5" xfId="19869"/>
    <cellStyle name="Normal 2 10 3 2 5 2 4" xfId="19870"/>
    <cellStyle name="Normal 2 10 3 2 5 2 4 2" xfId="19871"/>
    <cellStyle name="Normal 2 10 3 2 5 2 4 2 2" xfId="19872"/>
    <cellStyle name="Normal 2 10 3 2 5 2 4 3" xfId="19873"/>
    <cellStyle name="Normal 2 10 3 2 5 2 5" xfId="19874"/>
    <cellStyle name="Normal 2 10 3 2 5 2 5 2" xfId="19875"/>
    <cellStyle name="Normal 2 10 3 2 5 2 5 2 2" xfId="19876"/>
    <cellStyle name="Normal 2 10 3 2 5 2 5 3" xfId="19877"/>
    <cellStyle name="Normal 2 10 3 2 5 2 6" xfId="19878"/>
    <cellStyle name="Normal 2 10 3 2 5 2 6 2" xfId="19879"/>
    <cellStyle name="Normal 2 10 3 2 5 2 7" xfId="19880"/>
    <cellStyle name="Normal 2 10 3 2 5 2 7 2" xfId="19881"/>
    <cellStyle name="Normal 2 10 3 2 5 2 8" xfId="19882"/>
    <cellStyle name="Normal 2 10 3 2 5 3" xfId="19883"/>
    <cellStyle name="Normal 2 10 3 2 5 3 2" xfId="19884"/>
    <cellStyle name="Normal 2 10 3 2 5 3 2 2" xfId="19885"/>
    <cellStyle name="Normal 2 10 3 2 5 3 2 2 2" xfId="19886"/>
    <cellStyle name="Normal 2 10 3 2 5 3 2 2 2 2" xfId="19887"/>
    <cellStyle name="Normal 2 10 3 2 5 3 2 2 3" xfId="19888"/>
    <cellStyle name="Normal 2 10 3 2 5 3 2 3" xfId="19889"/>
    <cellStyle name="Normal 2 10 3 2 5 3 2 3 2" xfId="19890"/>
    <cellStyle name="Normal 2 10 3 2 5 3 2 3 2 2" xfId="19891"/>
    <cellStyle name="Normal 2 10 3 2 5 3 2 3 3" xfId="19892"/>
    <cellStyle name="Normal 2 10 3 2 5 3 2 4" xfId="19893"/>
    <cellStyle name="Normal 2 10 3 2 5 3 2 4 2" xfId="19894"/>
    <cellStyle name="Normal 2 10 3 2 5 3 2 5" xfId="19895"/>
    <cellStyle name="Normal 2 10 3 2 5 3 3" xfId="19896"/>
    <cellStyle name="Normal 2 10 3 2 5 3 3 2" xfId="19897"/>
    <cellStyle name="Normal 2 10 3 2 5 3 3 2 2" xfId="19898"/>
    <cellStyle name="Normal 2 10 3 2 5 3 3 3" xfId="19899"/>
    <cellStyle name="Normal 2 10 3 2 5 3 4" xfId="19900"/>
    <cellStyle name="Normal 2 10 3 2 5 3 4 2" xfId="19901"/>
    <cellStyle name="Normal 2 10 3 2 5 3 4 2 2" xfId="19902"/>
    <cellStyle name="Normal 2 10 3 2 5 3 4 3" xfId="19903"/>
    <cellStyle name="Normal 2 10 3 2 5 3 5" xfId="19904"/>
    <cellStyle name="Normal 2 10 3 2 5 3 5 2" xfId="19905"/>
    <cellStyle name="Normal 2 10 3 2 5 3 6" xfId="19906"/>
    <cellStyle name="Normal 2 10 3 2 5 3 6 2" xfId="19907"/>
    <cellStyle name="Normal 2 10 3 2 5 3 7" xfId="19908"/>
    <cellStyle name="Normal 2 10 3 2 5 4" xfId="19909"/>
    <cellStyle name="Normal 2 10 3 2 5 4 2" xfId="19910"/>
    <cellStyle name="Normal 2 10 3 2 5 4 2 2" xfId="19911"/>
    <cellStyle name="Normal 2 10 3 2 5 4 2 2 2" xfId="19912"/>
    <cellStyle name="Normal 2 10 3 2 5 4 2 2 2 2" xfId="19913"/>
    <cellStyle name="Normal 2 10 3 2 5 4 2 2 3" xfId="19914"/>
    <cellStyle name="Normal 2 10 3 2 5 4 2 3" xfId="19915"/>
    <cellStyle name="Normal 2 10 3 2 5 4 2 3 2" xfId="19916"/>
    <cellStyle name="Normal 2 10 3 2 5 4 2 3 2 2" xfId="19917"/>
    <cellStyle name="Normal 2 10 3 2 5 4 2 3 3" xfId="19918"/>
    <cellStyle name="Normal 2 10 3 2 5 4 2 4" xfId="19919"/>
    <cellStyle name="Normal 2 10 3 2 5 4 2 4 2" xfId="19920"/>
    <cellStyle name="Normal 2 10 3 2 5 4 2 5" xfId="19921"/>
    <cellStyle name="Normal 2 10 3 2 5 4 3" xfId="19922"/>
    <cellStyle name="Normal 2 10 3 2 5 4 3 2" xfId="19923"/>
    <cellStyle name="Normal 2 10 3 2 5 4 3 2 2" xfId="19924"/>
    <cellStyle name="Normal 2 10 3 2 5 4 3 3" xfId="19925"/>
    <cellStyle name="Normal 2 10 3 2 5 4 4" xfId="19926"/>
    <cellStyle name="Normal 2 10 3 2 5 4 4 2" xfId="19927"/>
    <cellStyle name="Normal 2 10 3 2 5 4 4 2 2" xfId="19928"/>
    <cellStyle name="Normal 2 10 3 2 5 4 4 3" xfId="19929"/>
    <cellStyle name="Normal 2 10 3 2 5 4 5" xfId="19930"/>
    <cellStyle name="Normal 2 10 3 2 5 4 5 2" xfId="19931"/>
    <cellStyle name="Normal 2 10 3 2 5 4 6" xfId="19932"/>
    <cellStyle name="Normal 2 10 3 2 5 4 6 2" xfId="19933"/>
    <cellStyle name="Normal 2 10 3 2 5 4 7" xfId="19934"/>
    <cellStyle name="Normal 2 10 3 2 5 5" xfId="19935"/>
    <cellStyle name="Normal 2 10 3 2 5 5 2" xfId="19936"/>
    <cellStyle name="Normal 2 10 3 2 5 5 2 2" xfId="19937"/>
    <cellStyle name="Normal 2 10 3 2 5 5 2 2 2" xfId="19938"/>
    <cellStyle name="Normal 2 10 3 2 5 5 2 3" xfId="19939"/>
    <cellStyle name="Normal 2 10 3 2 5 5 3" xfId="19940"/>
    <cellStyle name="Normal 2 10 3 2 5 5 3 2" xfId="19941"/>
    <cellStyle name="Normal 2 10 3 2 5 5 3 2 2" xfId="19942"/>
    <cellStyle name="Normal 2 10 3 2 5 5 3 3" xfId="19943"/>
    <cellStyle name="Normal 2 10 3 2 5 5 4" xfId="19944"/>
    <cellStyle name="Normal 2 10 3 2 5 5 4 2" xfId="19945"/>
    <cellStyle name="Normal 2 10 3 2 5 5 5" xfId="19946"/>
    <cellStyle name="Normal 2 10 3 2 5 6" xfId="19947"/>
    <cellStyle name="Normal 2 10 3 2 5 6 2" xfId="19948"/>
    <cellStyle name="Normal 2 10 3 2 5 6 2 2" xfId="19949"/>
    <cellStyle name="Normal 2 10 3 2 5 6 2 2 2" xfId="19950"/>
    <cellStyle name="Normal 2 10 3 2 5 6 2 3" xfId="19951"/>
    <cellStyle name="Normal 2 10 3 2 5 6 3" xfId="19952"/>
    <cellStyle name="Normal 2 10 3 2 5 6 3 2" xfId="19953"/>
    <cellStyle name="Normal 2 10 3 2 5 6 4" xfId="19954"/>
    <cellStyle name="Normal 2 10 3 2 5 7" xfId="19955"/>
    <cellStyle name="Normal 2 10 3 2 5 7 2" xfId="19956"/>
    <cellStyle name="Normal 2 10 3 2 5 7 2 2" xfId="19957"/>
    <cellStyle name="Normal 2 10 3 2 5 7 3" xfId="19958"/>
    <cellStyle name="Normal 2 10 3 2 5 8" xfId="19959"/>
    <cellStyle name="Normal 2 10 3 2 5 8 2" xfId="19960"/>
    <cellStyle name="Normal 2 10 3 2 5 8 2 2" xfId="19961"/>
    <cellStyle name="Normal 2 10 3 2 5 8 3" xfId="19962"/>
    <cellStyle name="Normal 2 10 3 2 5 9" xfId="19963"/>
    <cellStyle name="Normal 2 10 3 2 5 9 2" xfId="19964"/>
    <cellStyle name="Normal 2 10 3 2 6" xfId="19965"/>
    <cellStyle name="Normal 2 10 3 2 6 2" xfId="19966"/>
    <cellStyle name="Normal 2 10 3 2 6 2 2" xfId="19967"/>
    <cellStyle name="Normal 2 10 3 2 6 2 2 2" xfId="19968"/>
    <cellStyle name="Normal 2 10 3 2 6 2 2 2 2" xfId="19969"/>
    <cellStyle name="Normal 2 10 3 2 6 2 2 2 2 2" xfId="19970"/>
    <cellStyle name="Normal 2 10 3 2 6 2 2 2 3" xfId="19971"/>
    <cellStyle name="Normal 2 10 3 2 6 2 2 3" xfId="19972"/>
    <cellStyle name="Normal 2 10 3 2 6 2 2 3 2" xfId="19973"/>
    <cellStyle name="Normal 2 10 3 2 6 2 2 3 2 2" xfId="19974"/>
    <cellStyle name="Normal 2 10 3 2 6 2 2 3 3" xfId="19975"/>
    <cellStyle name="Normal 2 10 3 2 6 2 2 4" xfId="19976"/>
    <cellStyle name="Normal 2 10 3 2 6 2 2 4 2" xfId="19977"/>
    <cellStyle name="Normal 2 10 3 2 6 2 2 5" xfId="19978"/>
    <cellStyle name="Normal 2 10 3 2 6 2 3" xfId="19979"/>
    <cellStyle name="Normal 2 10 3 2 6 2 3 2" xfId="19980"/>
    <cellStyle name="Normal 2 10 3 2 6 2 3 2 2" xfId="19981"/>
    <cellStyle name="Normal 2 10 3 2 6 2 3 3" xfId="19982"/>
    <cellStyle name="Normal 2 10 3 2 6 2 4" xfId="19983"/>
    <cellStyle name="Normal 2 10 3 2 6 2 4 2" xfId="19984"/>
    <cellStyle name="Normal 2 10 3 2 6 2 4 2 2" xfId="19985"/>
    <cellStyle name="Normal 2 10 3 2 6 2 4 3" xfId="19986"/>
    <cellStyle name="Normal 2 10 3 2 6 2 5" xfId="19987"/>
    <cellStyle name="Normal 2 10 3 2 6 2 5 2" xfId="19988"/>
    <cellStyle name="Normal 2 10 3 2 6 2 6" xfId="19989"/>
    <cellStyle name="Normal 2 10 3 2 6 2 6 2" xfId="19990"/>
    <cellStyle name="Normal 2 10 3 2 6 2 7" xfId="19991"/>
    <cellStyle name="Normal 2 10 3 2 6 3" xfId="19992"/>
    <cellStyle name="Normal 2 10 3 2 6 3 2" xfId="19993"/>
    <cellStyle name="Normal 2 10 3 2 6 3 2 2" xfId="19994"/>
    <cellStyle name="Normal 2 10 3 2 6 3 2 2 2" xfId="19995"/>
    <cellStyle name="Normal 2 10 3 2 6 3 2 3" xfId="19996"/>
    <cellStyle name="Normal 2 10 3 2 6 3 3" xfId="19997"/>
    <cellStyle name="Normal 2 10 3 2 6 3 3 2" xfId="19998"/>
    <cellStyle name="Normal 2 10 3 2 6 3 3 2 2" xfId="19999"/>
    <cellStyle name="Normal 2 10 3 2 6 3 3 3" xfId="20000"/>
    <cellStyle name="Normal 2 10 3 2 6 3 4" xfId="20001"/>
    <cellStyle name="Normal 2 10 3 2 6 3 4 2" xfId="20002"/>
    <cellStyle name="Normal 2 10 3 2 6 3 5" xfId="20003"/>
    <cellStyle name="Normal 2 10 3 2 6 4" xfId="20004"/>
    <cellStyle name="Normal 2 10 3 2 6 4 2" xfId="20005"/>
    <cellStyle name="Normal 2 10 3 2 6 4 2 2" xfId="20006"/>
    <cellStyle name="Normal 2 10 3 2 6 4 3" xfId="20007"/>
    <cellStyle name="Normal 2 10 3 2 6 5" xfId="20008"/>
    <cellStyle name="Normal 2 10 3 2 6 5 2" xfId="20009"/>
    <cellStyle name="Normal 2 10 3 2 6 5 2 2" xfId="20010"/>
    <cellStyle name="Normal 2 10 3 2 6 5 3" xfId="20011"/>
    <cellStyle name="Normal 2 10 3 2 6 6" xfId="20012"/>
    <cellStyle name="Normal 2 10 3 2 6 6 2" xfId="20013"/>
    <cellStyle name="Normal 2 10 3 2 6 7" xfId="20014"/>
    <cellStyle name="Normal 2 10 3 2 6 7 2" xfId="20015"/>
    <cellStyle name="Normal 2 10 3 2 6 8" xfId="20016"/>
    <cellStyle name="Normal 2 10 3 2 7" xfId="20017"/>
    <cellStyle name="Normal 2 10 3 2 7 2" xfId="20018"/>
    <cellStyle name="Normal 2 10 3 2 7 2 2" xfId="20019"/>
    <cellStyle name="Normal 2 10 3 2 7 2 2 2" xfId="20020"/>
    <cellStyle name="Normal 2 10 3 2 7 2 2 2 2" xfId="20021"/>
    <cellStyle name="Normal 2 10 3 2 7 2 2 3" xfId="20022"/>
    <cellStyle name="Normal 2 10 3 2 7 2 3" xfId="20023"/>
    <cellStyle name="Normal 2 10 3 2 7 2 3 2" xfId="20024"/>
    <cellStyle name="Normal 2 10 3 2 7 2 3 2 2" xfId="20025"/>
    <cellStyle name="Normal 2 10 3 2 7 2 3 3" xfId="20026"/>
    <cellStyle name="Normal 2 10 3 2 7 2 4" xfId="20027"/>
    <cellStyle name="Normal 2 10 3 2 7 2 4 2" xfId="20028"/>
    <cellStyle name="Normal 2 10 3 2 7 2 5" xfId="20029"/>
    <cellStyle name="Normal 2 10 3 2 7 3" xfId="20030"/>
    <cellStyle name="Normal 2 10 3 2 7 3 2" xfId="20031"/>
    <cellStyle name="Normal 2 10 3 2 7 3 2 2" xfId="20032"/>
    <cellStyle name="Normal 2 10 3 2 7 3 3" xfId="20033"/>
    <cellStyle name="Normal 2 10 3 2 7 4" xfId="20034"/>
    <cellStyle name="Normal 2 10 3 2 7 4 2" xfId="20035"/>
    <cellStyle name="Normal 2 10 3 2 7 4 2 2" xfId="20036"/>
    <cellStyle name="Normal 2 10 3 2 7 4 3" xfId="20037"/>
    <cellStyle name="Normal 2 10 3 2 7 5" xfId="20038"/>
    <cellStyle name="Normal 2 10 3 2 7 5 2" xfId="20039"/>
    <cellStyle name="Normal 2 10 3 2 7 6" xfId="20040"/>
    <cellStyle name="Normal 2 10 3 2 7 6 2" xfId="20041"/>
    <cellStyle name="Normal 2 10 3 2 7 7" xfId="20042"/>
    <cellStyle name="Normal 2 10 3 2 8" xfId="20043"/>
    <cellStyle name="Normal 2 10 3 2 8 2" xfId="20044"/>
    <cellStyle name="Normal 2 10 3 2 8 2 2" xfId="20045"/>
    <cellStyle name="Normal 2 10 3 2 8 2 2 2" xfId="20046"/>
    <cellStyle name="Normal 2 10 3 2 8 2 2 2 2" xfId="20047"/>
    <cellStyle name="Normal 2 10 3 2 8 2 2 3" xfId="20048"/>
    <cellStyle name="Normal 2 10 3 2 8 2 3" xfId="20049"/>
    <cellStyle name="Normal 2 10 3 2 8 2 3 2" xfId="20050"/>
    <cellStyle name="Normal 2 10 3 2 8 2 3 2 2" xfId="20051"/>
    <cellStyle name="Normal 2 10 3 2 8 2 3 3" xfId="20052"/>
    <cellStyle name="Normal 2 10 3 2 8 2 4" xfId="20053"/>
    <cellStyle name="Normal 2 10 3 2 8 2 4 2" xfId="20054"/>
    <cellStyle name="Normal 2 10 3 2 8 2 5" xfId="20055"/>
    <cellStyle name="Normal 2 10 3 2 8 3" xfId="20056"/>
    <cellStyle name="Normal 2 10 3 2 8 3 2" xfId="20057"/>
    <cellStyle name="Normal 2 10 3 2 8 3 2 2" xfId="20058"/>
    <cellStyle name="Normal 2 10 3 2 8 3 3" xfId="20059"/>
    <cellStyle name="Normal 2 10 3 2 8 4" xfId="20060"/>
    <cellStyle name="Normal 2 10 3 2 8 4 2" xfId="20061"/>
    <cellStyle name="Normal 2 10 3 2 8 4 2 2" xfId="20062"/>
    <cellStyle name="Normal 2 10 3 2 8 4 3" xfId="20063"/>
    <cellStyle name="Normal 2 10 3 2 8 5" xfId="20064"/>
    <cellStyle name="Normal 2 10 3 2 8 5 2" xfId="20065"/>
    <cellStyle name="Normal 2 10 3 2 8 6" xfId="20066"/>
    <cellStyle name="Normal 2 10 3 2 8 6 2" xfId="20067"/>
    <cellStyle name="Normal 2 10 3 2 8 7" xfId="20068"/>
    <cellStyle name="Normal 2 10 3 2 9" xfId="20069"/>
    <cellStyle name="Normal 2 10 3 2 9 2" xfId="20070"/>
    <cellStyle name="Normal 2 10 3 2 9 2 2" xfId="20071"/>
    <cellStyle name="Normal 2 10 3 2 9 2 2 2" xfId="20072"/>
    <cellStyle name="Normal 2 10 3 2 9 2 3" xfId="20073"/>
    <cellStyle name="Normal 2 10 3 2 9 3" xfId="20074"/>
    <cellStyle name="Normal 2 10 3 2 9 3 2" xfId="20075"/>
    <cellStyle name="Normal 2 10 3 2 9 3 2 2" xfId="20076"/>
    <cellStyle name="Normal 2 10 3 2 9 3 3" xfId="20077"/>
    <cellStyle name="Normal 2 10 3 2 9 4" xfId="20078"/>
    <cellStyle name="Normal 2 10 3 2 9 4 2" xfId="20079"/>
    <cellStyle name="Normal 2 10 3 2 9 5" xfId="20080"/>
    <cellStyle name="Normal 2 10 3 3" xfId="20081"/>
    <cellStyle name="Normal 2 10 3 3 10" xfId="20082"/>
    <cellStyle name="Normal 2 10 3 3 10 2" xfId="20083"/>
    <cellStyle name="Normal 2 10 3 3 11" xfId="20084"/>
    <cellStyle name="Normal 2 10 3 3 11 2" xfId="20085"/>
    <cellStyle name="Normal 2 10 3 3 12" xfId="20086"/>
    <cellStyle name="Normal 2 10 3 3 2" xfId="20087"/>
    <cellStyle name="Normal 2 10 3 3 2 10" xfId="20088"/>
    <cellStyle name="Normal 2 10 3 3 2 10 2" xfId="20089"/>
    <cellStyle name="Normal 2 10 3 3 2 11" xfId="20090"/>
    <cellStyle name="Normal 2 10 3 3 2 2" xfId="20091"/>
    <cellStyle name="Normal 2 10 3 3 2 2 2" xfId="20092"/>
    <cellStyle name="Normal 2 10 3 3 2 2 2 2" xfId="20093"/>
    <cellStyle name="Normal 2 10 3 3 2 2 2 2 2" xfId="20094"/>
    <cellStyle name="Normal 2 10 3 3 2 2 2 2 2 2" xfId="20095"/>
    <cellStyle name="Normal 2 10 3 3 2 2 2 2 2 2 2" xfId="20096"/>
    <cellStyle name="Normal 2 10 3 3 2 2 2 2 2 3" xfId="20097"/>
    <cellStyle name="Normal 2 10 3 3 2 2 2 2 3" xfId="20098"/>
    <cellStyle name="Normal 2 10 3 3 2 2 2 2 3 2" xfId="20099"/>
    <cellStyle name="Normal 2 10 3 3 2 2 2 2 3 2 2" xfId="20100"/>
    <cellStyle name="Normal 2 10 3 3 2 2 2 2 3 3" xfId="20101"/>
    <cellStyle name="Normal 2 10 3 3 2 2 2 2 4" xfId="20102"/>
    <cellStyle name="Normal 2 10 3 3 2 2 2 2 4 2" xfId="20103"/>
    <cellStyle name="Normal 2 10 3 3 2 2 2 2 5" xfId="20104"/>
    <cellStyle name="Normal 2 10 3 3 2 2 2 3" xfId="20105"/>
    <cellStyle name="Normal 2 10 3 3 2 2 2 3 2" xfId="20106"/>
    <cellStyle name="Normal 2 10 3 3 2 2 2 3 2 2" xfId="20107"/>
    <cellStyle name="Normal 2 10 3 3 2 2 2 3 3" xfId="20108"/>
    <cellStyle name="Normal 2 10 3 3 2 2 2 4" xfId="20109"/>
    <cellStyle name="Normal 2 10 3 3 2 2 2 4 2" xfId="20110"/>
    <cellStyle name="Normal 2 10 3 3 2 2 2 4 2 2" xfId="20111"/>
    <cellStyle name="Normal 2 10 3 3 2 2 2 4 3" xfId="20112"/>
    <cellStyle name="Normal 2 10 3 3 2 2 2 5" xfId="20113"/>
    <cellStyle name="Normal 2 10 3 3 2 2 2 5 2" xfId="20114"/>
    <cellStyle name="Normal 2 10 3 3 2 2 2 6" xfId="20115"/>
    <cellStyle name="Normal 2 10 3 3 2 2 2 6 2" xfId="20116"/>
    <cellStyle name="Normal 2 10 3 3 2 2 2 7" xfId="20117"/>
    <cellStyle name="Normal 2 10 3 3 2 2 3" xfId="20118"/>
    <cellStyle name="Normal 2 10 3 3 2 2 3 2" xfId="20119"/>
    <cellStyle name="Normal 2 10 3 3 2 2 3 2 2" xfId="20120"/>
    <cellStyle name="Normal 2 10 3 3 2 2 3 2 2 2" xfId="20121"/>
    <cellStyle name="Normal 2 10 3 3 2 2 3 2 3" xfId="20122"/>
    <cellStyle name="Normal 2 10 3 3 2 2 3 3" xfId="20123"/>
    <cellStyle name="Normal 2 10 3 3 2 2 3 3 2" xfId="20124"/>
    <cellStyle name="Normal 2 10 3 3 2 2 3 3 2 2" xfId="20125"/>
    <cellStyle name="Normal 2 10 3 3 2 2 3 3 3" xfId="20126"/>
    <cellStyle name="Normal 2 10 3 3 2 2 3 4" xfId="20127"/>
    <cellStyle name="Normal 2 10 3 3 2 2 3 4 2" xfId="20128"/>
    <cellStyle name="Normal 2 10 3 3 2 2 3 5" xfId="20129"/>
    <cellStyle name="Normal 2 10 3 3 2 2 4" xfId="20130"/>
    <cellStyle name="Normal 2 10 3 3 2 2 4 2" xfId="20131"/>
    <cellStyle name="Normal 2 10 3 3 2 2 4 2 2" xfId="20132"/>
    <cellStyle name="Normal 2 10 3 3 2 2 4 3" xfId="20133"/>
    <cellStyle name="Normal 2 10 3 3 2 2 5" xfId="20134"/>
    <cellStyle name="Normal 2 10 3 3 2 2 5 2" xfId="20135"/>
    <cellStyle name="Normal 2 10 3 3 2 2 5 2 2" xfId="20136"/>
    <cellStyle name="Normal 2 10 3 3 2 2 5 3" xfId="20137"/>
    <cellStyle name="Normal 2 10 3 3 2 2 6" xfId="20138"/>
    <cellStyle name="Normal 2 10 3 3 2 2 6 2" xfId="20139"/>
    <cellStyle name="Normal 2 10 3 3 2 2 7" xfId="20140"/>
    <cellStyle name="Normal 2 10 3 3 2 2 7 2" xfId="20141"/>
    <cellStyle name="Normal 2 10 3 3 2 2 8" xfId="20142"/>
    <cellStyle name="Normal 2 10 3 3 2 3" xfId="20143"/>
    <cellStyle name="Normal 2 10 3 3 2 3 2" xfId="20144"/>
    <cellStyle name="Normal 2 10 3 3 2 3 2 2" xfId="20145"/>
    <cellStyle name="Normal 2 10 3 3 2 3 2 2 2" xfId="20146"/>
    <cellStyle name="Normal 2 10 3 3 2 3 2 2 2 2" xfId="20147"/>
    <cellStyle name="Normal 2 10 3 3 2 3 2 2 3" xfId="20148"/>
    <cellStyle name="Normal 2 10 3 3 2 3 2 3" xfId="20149"/>
    <cellStyle name="Normal 2 10 3 3 2 3 2 3 2" xfId="20150"/>
    <cellStyle name="Normal 2 10 3 3 2 3 2 3 2 2" xfId="20151"/>
    <cellStyle name="Normal 2 10 3 3 2 3 2 3 3" xfId="20152"/>
    <cellStyle name="Normal 2 10 3 3 2 3 2 4" xfId="20153"/>
    <cellStyle name="Normal 2 10 3 3 2 3 2 4 2" xfId="20154"/>
    <cellStyle name="Normal 2 10 3 3 2 3 2 5" xfId="20155"/>
    <cellStyle name="Normal 2 10 3 3 2 3 3" xfId="20156"/>
    <cellStyle name="Normal 2 10 3 3 2 3 3 2" xfId="20157"/>
    <cellStyle name="Normal 2 10 3 3 2 3 3 2 2" xfId="20158"/>
    <cellStyle name="Normal 2 10 3 3 2 3 3 3" xfId="20159"/>
    <cellStyle name="Normal 2 10 3 3 2 3 4" xfId="20160"/>
    <cellStyle name="Normal 2 10 3 3 2 3 4 2" xfId="20161"/>
    <cellStyle name="Normal 2 10 3 3 2 3 4 2 2" xfId="20162"/>
    <cellStyle name="Normal 2 10 3 3 2 3 4 3" xfId="20163"/>
    <cellStyle name="Normal 2 10 3 3 2 3 5" xfId="20164"/>
    <cellStyle name="Normal 2 10 3 3 2 3 5 2" xfId="20165"/>
    <cellStyle name="Normal 2 10 3 3 2 3 6" xfId="20166"/>
    <cellStyle name="Normal 2 10 3 3 2 3 6 2" xfId="20167"/>
    <cellStyle name="Normal 2 10 3 3 2 3 7" xfId="20168"/>
    <cellStyle name="Normal 2 10 3 3 2 4" xfId="20169"/>
    <cellStyle name="Normal 2 10 3 3 2 4 2" xfId="20170"/>
    <cellStyle name="Normal 2 10 3 3 2 4 2 2" xfId="20171"/>
    <cellStyle name="Normal 2 10 3 3 2 4 2 2 2" xfId="20172"/>
    <cellStyle name="Normal 2 10 3 3 2 4 2 2 2 2" xfId="20173"/>
    <cellStyle name="Normal 2 10 3 3 2 4 2 2 3" xfId="20174"/>
    <cellStyle name="Normal 2 10 3 3 2 4 2 3" xfId="20175"/>
    <cellStyle name="Normal 2 10 3 3 2 4 2 3 2" xfId="20176"/>
    <cellStyle name="Normal 2 10 3 3 2 4 2 3 2 2" xfId="20177"/>
    <cellStyle name="Normal 2 10 3 3 2 4 2 3 3" xfId="20178"/>
    <cellStyle name="Normal 2 10 3 3 2 4 2 4" xfId="20179"/>
    <cellStyle name="Normal 2 10 3 3 2 4 2 4 2" xfId="20180"/>
    <cellStyle name="Normal 2 10 3 3 2 4 2 5" xfId="20181"/>
    <cellStyle name="Normal 2 10 3 3 2 4 3" xfId="20182"/>
    <cellStyle name="Normal 2 10 3 3 2 4 3 2" xfId="20183"/>
    <cellStyle name="Normal 2 10 3 3 2 4 3 2 2" xfId="20184"/>
    <cellStyle name="Normal 2 10 3 3 2 4 3 3" xfId="20185"/>
    <cellStyle name="Normal 2 10 3 3 2 4 4" xfId="20186"/>
    <cellStyle name="Normal 2 10 3 3 2 4 4 2" xfId="20187"/>
    <cellStyle name="Normal 2 10 3 3 2 4 4 2 2" xfId="20188"/>
    <cellStyle name="Normal 2 10 3 3 2 4 4 3" xfId="20189"/>
    <cellStyle name="Normal 2 10 3 3 2 4 5" xfId="20190"/>
    <cellStyle name="Normal 2 10 3 3 2 4 5 2" xfId="20191"/>
    <cellStyle name="Normal 2 10 3 3 2 4 6" xfId="20192"/>
    <cellStyle name="Normal 2 10 3 3 2 4 6 2" xfId="20193"/>
    <cellStyle name="Normal 2 10 3 3 2 4 7" xfId="20194"/>
    <cellStyle name="Normal 2 10 3 3 2 5" xfId="20195"/>
    <cellStyle name="Normal 2 10 3 3 2 5 2" xfId="20196"/>
    <cellStyle name="Normal 2 10 3 3 2 5 2 2" xfId="20197"/>
    <cellStyle name="Normal 2 10 3 3 2 5 2 2 2" xfId="20198"/>
    <cellStyle name="Normal 2 10 3 3 2 5 2 3" xfId="20199"/>
    <cellStyle name="Normal 2 10 3 3 2 5 3" xfId="20200"/>
    <cellStyle name="Normal 2 10 3 3 2 5 3 2" xfId="20201"/>
    <cellStyle name="Normal 2 10 3 3 2 5 3 2 2" xfId="20202"/>
    <cellStyle name="Normal 2 10 3 3 2 5 3 3" xfId="20203"/>
    <cellStyle name="Normal 2 10 3 3 2 5 4" xfId="20204"/>
    <cellStyle name="Normal 2 10 3 3 2 5 4 2" xfId="20205"/>
    <cellStyle name="Normal 2 10 3 3 2 5 5" xfId="20206"/>
    <cellStyle name="Normal 2 10 3 3 2 6" xfId="20207"/>
    <cellStyle name="Normal 2 10 3 3 2 6 2" xfId="20208"/>
    <cellStyle name="Normal 2 10 3 3 2 6 2 2" xfId="20209"/>
    <cellStyle name="Normal 2 10 3 3 2 6 2 2 2" xfId="20210"/>
    <cellStyle name="Normal 2 10 3 3 2 6 2 3" xfId="20211"/>
    <cellStyle name="Normal 2 10 3 3 2 6 3" xfId="20212"/>
    <cellStyle name="Normal 2 10 3 3 2 6 3 2" xfId="20213"/>
    <cellStyle name="Normal 2 10 3 3 2 6 4" xfId="20214"/>
    <cellStyle name="Normal 2 10 3 3 2 7" xfId="20215"/>
    <cellStyle name="Normal 2 10 3 3 2 7 2" xfId="20216"/>
    <cellStyle name="Normal 2 10 3 3 2 7 2 2" xfId="20217"/>
    <cellStyle name="Normal 2 10 3 3 2 7 3" xfId="20218"/>
    <cellStyle name="Normal 2 10 3 3 2 8" xfId="20219"/>
    <cellStyle name="Normal 2 10 3 3 2 8 2" xfId="20220"/>
    <cellStyle name="Normal 2 10 3 3 2 8 2 2" xfId="20221"/>
    <cellStyle name="Normal 2 10 3 3 2 8 3" xfId="20222"/>
    <cellStyle name="Normal 2 10 3 3 2 9" xfId="20223"/>
    <cellStyle name="Normal 2 10 3 3 2 9 2" xfId="20224"/>
    <cellStyle name="Normal 2 10 3 3 3" xfId="20225"/>
    <cellStyle name="Normal 2 10 3 3 3 2" xfId="20226"/>
    <cellStyle name="Normal 2 10 3 3 3 2 2" xfId="20227"/>
    <cellStyle name="Normal 2 10 3 3 3 2 2 2" xfId="20228"/>
    <cellStyle name="Normal 2 10 3 3 3 2 2 2 2" xfId="20229"/>
    <cellStyle name="Normal 2 10 3 3 3 2 2 2 2 2" xfId="20230"/>
    <cellStyle name="Normal 2 10 3 3 3 2 2 2 3" xfId="20231"/>
    <cellStyle name="Normal 2 10 3 3 3 2 2 3" xfId="20232"/>
    <cellStyle name="Normal 2 10 3 3 3 2 2 3 2" xfId="20233"/>
    <cellStyle name="Normal 2 10 3 3 3 2 2 3 2 2" xfId="20234"/>
    <cellStyle name="Normal 2 10 3 3 3 2 2 3 3" xfId="20235"/>
    <cellStyle name="Normal 2 10 3 3 3 2 2 4" xfId="20236"/>
    <cellStyle name="Normal 2 10 3 3 3 2 2 4 2" xfId="20237"/>
    <cellStyle name="Normal 2 10 3 3 3 2 2 5" xfId="20238"/>
    <cellStyle name="Normal 2 10 3 3 3 2 3" xfId="20239"/>
    <cellStyle name="Normal 2 10 3 3 3 2 3 2" xfId="20240"/>
    <cellStyle name="Normal 2 10 3 3 3 2 3 2 2" xfId="20241"/>
    <cellStyle name="Normal 2 10 3 3 3 2 3 3" xfId="20242"/>
    <cellStyle name="Normal 2 10 3 3 3 2 4" xfId="20243"/>
    <cellStyle name="Normal 2 10 3 3 3 2 4 2" xfId="20244"/>
    <cellStyle name="Normal 2 10 3 3 3 2 4 2 2" xfId="20245"/>
    <cellStyle name="Normal 2 10 3 3 3 2 4 3" xfId="20246"/>
    <cellStyle name="Normal 2 10 3 3 3 2 5" xfId="20247"/>
    <cellStyle name="Normal 2 10 3 3 3 2 5 2" xfId="20248"/>
    <cellStyle name="Normal 2 10 3 3 3 2 6" xfId="20249"/>
    <cellStyle name="Normal 2 10 3 3 3 2 6 2" xfId="20250"/>
    <cellStyle name="Normal 2 10 3 3 3 2 7" xfId="20251"/>
    <cellStyle name="Normal 2 10 3 3 3 3" xfId="20252"/>
    <cellStyle name="Normal 2 10 3 3 3 3 2" xfId="20253"/>
    <cellStyle name="Normal 2 10 3 3 3 3 2 2" xfId="20254"/>
    <cellStyle name="Normal 2 10 3 3 3 3 2 2 2" xfId="20255"/>
    <cellStyle name="Normal 2 10 3 3 3 3 2 3" xfId="20256"/>
    <cellStyle name="Normal 2 10 3 3 3 3 3" xfId="20257"/>
    <cellStyle name="Normal 2 10 3 3 3 3 3 2" xfId="20258"/>
    <cellStyle name="Normal 2 10 3 3 3 3 3 2 2" xfId="20259"/>
    <cellStyle name="Normal 2 10 3 3 3 3 3 3" xfId="20260"/>
    <cellStyle name="Normal 2 10 3 3 3 3 4" xfId="20261"/>
    <cellStyle name="Normal 2 10 3 3 3 3 4 2" xfId="20262"/>
    <cellStyle name="Normal 2 10 3 3 3 3 5" xfId="20263"/>
    <cellStyle name="Normal 2 10 3 3 3 4" xfId="20264"/>
    <cellStyle name="Normal 2 10 3 3 3 4 2" xfId="20265"/>
    <cellStyle name="Normal 2 10 3 3 3 4 2 2" xfId="20266"/>
    <cellStyle name="Normal 2 10 3 3 3 4 3" xfId="20267"/>
    <cellStyle name="Normal 2 10 3 3 3 5" xfId="20268"/>
    <cellStyle name="Normal 2 10 3 3 3 5 2" xfId="20269"/>
    <cellStyle name="Normal 2 10 3 3 3 5 2 2" xfId="20270"/>
    <cellStyle name="Normal 2 10 3 3 3 5 3" xfId="20271"/>
    <cellStyle name="Normal 2 10 3 3 3 6" xfId="20272"/>
    <cellStyle name="Normal 2 10 3 3 3 6 2" xfId="20273"/>
    <cellStyle name="Normal 2 10 3 3 3 7" xfId="20274"/>
    <cellStyle name="Normal 2 10 3 3 3 7 2" xfId="20275"/>
    <cellStyle name="Normal 2 10 3 3 3 8" xfId="20276"/>
    <cellStyle name="Normal 2 10 3 3 4" xfId="20277"/>
    <cellStyle name="Normal 2 10 3 3 4 2" xfId="20278"/>
    <cellStyle name="Normal 2 10 3 3 4 2 2" xfId="20279"/>
    <cellStyle name="Normal 2 10 3 3 4 2 2 2" xfId="20280"/>
    <cellStyle name="Normal 2 10 3 3 4 2 2 2 2" xfId="20281"/>
    <cellStyle name="Normal 2 10 3 3 4 2 2 3" xfId="20282"/>
    <cellStyle name="Normal 2 10 3 3 4 2 3" xfId="20283"/>
    <cellStyle name="Normal 2 10 3 3 4 2 3 2" xfId="20284"/>
    <cellStyle name="Normal 2 10 3 3 4 2 3 2 2" xfId="20285"/>
    <cellStyle name="Normal 2 10 3 3 4 2 3 3" xfId="20286"/>
    <cellStyle name="Normal 2 10 3 3 4 2 4" xfId="20287"/>
    <cellStyle name="Normal 2 10 3 3 4 2 4 2" xfId="20288"/>
    <cellStyle name="Normal 2 10 3 3 4 2 5" xfId="20289"/>
    <cellStyle name="Normal 2 10 3 3 4 3" xfId="20290"/>
    <cellStyle name="Normal 2 10 3 3 4 3 2" xfId="20291"/>
    <cellStyle name="Normal 2 10 3 3 4 3 2 2" xfId="20292"/>
    <cellStyle name="Normal 2 10 3 3 4 3 3" xfId="20293"/>
    <cellStyle name="Normal 2 10 3 3 4 4" xfId="20294"/>
    <cellStyle name="Normal 2 10 3 3 4 4 2" xfId="20295"/>
    <cellStyle name="Normal 2 10 3 3 4 4 2 2" xfId="20296"/>
    <cellStyle name="Normal 2 10 3 3 4 4 3" xfId="20297"/>
    <cellStyle name="Normal 2 10 3 3 4 5" xfId="20298"/>
    <cellStyle name="Normal 2 10 3 3 4 5 2" xfId="20299"/>
    <cellStyle name="Normal 2 10 3 3 4 6" xfId="20300"/>
    <cellStyle name="Normal 2 10 3 3 4 6 2" xfId="20301"/>
    <cellStyle name="Normal 2 10 3 3 4 7" xfId="20302"/>
    <cellStyle name="Normal 2 10 3 3 5" xfId="20303"/>
    <cellStyle name="Normal 2 10 3 3 5 2" xfId="20304"/>
    <cellStyle name="Normal 2 10 3 3 5 2 2" xfId="20305"/>
    <cellStyle name="Normal 2 10 3 3 5 2 2 2" xfId="20306"/>
    <cellStyle name="Normal 2 10 3 3 5 2 2 2 2" xfId="20307"/>
    <cellStyle name="Normal 2 10 3 3 5 2 2 3" xfId="20308"/>
    <cellStyle name="Normal 2 10 3 3 5 2 3" xfId="20309"/>
    <cellStyle name="Normal 2 10 3 3 5 2 3 2" xfId="20310"/>
    <cellStyle name="Normal 2 10 3 3 5 2 3 2 2" xfId="20311"/>
    <cellStyle name="Normal 2 10 3 3 5 2 3 3" xfId="20312"/>
    <cellStyle name="Normal 2 10 3 3 5 2 4" xfId="20313"/>
    <cellStyle name="Normal 2 10 3 3 5 2 4 2" xfId="20314"/>
    <cellStyle name="Normal 2 10 3 3 5 2 5" xfId="20315"/>
    <cellStyle name="Normal 2 10 3 3 5 3" xfId="20316"/>
    <cellStyle name="Normal 2 10 3 3 5 3 2" xfId="20317"/>
    <cellStyle name="Normal 2 10 3 3 5 3 2 2" xfId="20318"/>
    <cellStyle name="Normal 2 10 3 3 5 3 3" xfId="20319"/>
    <cellStyle name="Normal 2 10 3 3 5 4" xfId="20320"/>
    <cellStyle name="Normal 2 10 3 3 5 4 2" xfId="20321"/>
    <cellStyle name="Normal 2 10 3 3 5 4 2 2" xfId="20322"/>
    <cellStyle name="Normal 2 10 3 3 5 4 3" xfId="20323"/>
    <cellStyle name="Normal 2 10 3 3 5 5" xfId="20324"/>
    <cellStyle name="Normal 2 10 3 3 5 5 2" xfId="20325"/>
    <cellStyle name="Normal 2 10 3 3 5 6" xfId="20326"/>
    <cellStyle name="Normal 2 10 3 3 5 6 2" xfId="20327"/>
    <cellStyle name="Normal 2 10 3 3 5 7" xfId="20328"/>
    <cellStyle name="Normal 2 10 3 3 6" xfId="20329"/>
    <cellStyle name="Normal 2 10 3 3 6 2" xfId="20330"/>
    <cellStyle name="Normal 2 10 3 3 6 2 2" xfId="20331"/>
    <cellStyle name="Normal 2 10 3 3 6 2 2 2" xfId="20332"/>
    <cellStyle name="Normal 2 10 3 3 6 2 3" xfId="20333"/>
    <cellStyle name="Normal 2 10 3 3 6 3" xfId="20334"/>
    <cellStyle name="Normal 2 10 3 3 6 3 2" xfId="20335"/>
    <cellStyle name="Normal 2 10 3 3 6 3 2 2" xfId="20336"/>
    <cellStyle name="Normal 2 10 3 3 6 3 3" xfId="20337"/>
    <cellStyle name="Normal 2 10 3 3 6 4" xfId="20338"/>
    <cellStyle name="Normal 2 10 3 3 6 4 2" xfId="20339"/>
    <cellStyle name="Normal 2 10 3 3 6 5" xfId="20340"/>
    <cellStyle name="Normal 2 10 3 3 7" xfId="20341"/>
    <cellStyle name="Normal 2 10 3 3 7 2" xfId="20342"/>
    <cellStyle name="Normal 2 10 3 3 7 2 2" xfId="20343"/>
    <cellStyle name="Normal 2 10 3 3 7 2 2 2" xfId="20344"/>
    <cellStyle name="Normal 2 10 3 3 7 2 3" xfId="20345"/>
    <cellStyle name="Normal 2 10 3 3 7 3" xfId="20346"/>
    <cellStyle name="Normal 2 10 3 3 7 3 2" xfId="20347"/>
    <cellStyle name="Normal 2 10 3 3 7 4" xfId="20348"/>
    <cellStyle name="Normal 2 10 3 3 8" xfId="20349"/>
    <cellStyle name="Normal 2 10 3 3 8 2" xfId="20350"/>
    <cellStyle name="Normal 2 10 3 3 8 2 2" xfId="20351"/>
    <cellStyle name="Normal 2 10 3 3 8 3" xfId="20352"/>
    <cellStyle name="Normal 2 10 3 3 9" xfId="20353"/>
    <cellStyle name="Normal 2 10 3 3 9 2" xfId="20354"/>
    <cellStyle name="Normal 2 10 3 3 9 2 2" xfId="20355"/>
    <cellStyle name="Normal 2 10 3 3 9 3" xfId="20356"/>
    <cellStyle name="Normal 2 10 3 4" xfId="20357"/>
    <cellStyle name="Normal 2 10 3 4 10" xfId="20358"/>
    <cellStyle name="Normal 2 10 3 4 10 2" xfId="20359"/>
    <cellStyle name="Normal 2 10 3 4 11" xfId="20360"/>
    <cellStyle name="Normal 2 10 3 4 2" xfId="20361"/>
    <cellStyle name="Normal 2 10 3 4 2 2" xfId="20362"/>
    <cellStyle name="Normal 2 10 3 4 2 2 2" xfId="20363"/>
    <cellStyle name="Normal 2 10 3 4 2 2 2 2" xfId="20364"/>
    <cellStyle name="Normal 2 10 3 4 2 2 2 2 2" xfId="20365"/>
    <cellStyle name="Normal 2 10 3 4 2 2 2 2 2 2" xfId="20366"/>
    <cellStyle name="Normal 2 10 3 4 2 2 2 2 3" xfId="20367"/>
    <cellStyle name="Normal 2 10 3 4 2 2 2 3" xfId="20368"/>
    <cellStyle name="Normal 2 10 3 4 2 2 2 3 2" xfId="20369"/>
    <cellStyle name="Normal 2 10 3 4 2 2 2 3 2 2" xfId="20370"/>
    <cellStyle name="Normal 2 10 3 4 2 2 2 3 3" xfId="20371"/>
    <cellStyle name="Normal 2 10 3 4 2 2 2 4" xfId="20372"/>
    <cellStyle name="Normal 2 10 3 4 2 2 2 4 2" xfId="20373"/>
    <cellStyle name="Normal 2 10 3 4 2 2 2 5" xfId="20374"/>
    <cellStyle name="Normal 2 10 3 4 2 2 3" xfId="20375"/>
    <cellStyle name="Normal 2 10 3 4 2 2 3 2" xfId="20376"/>
    <cellStyle name="Normal 2 10 3 4 2 2 3 2 2" xfId="20377"/>
    <cellStyle name="Normal 2 10 3 4 2 2 3 3" xfId="20378"/>
    <cellStyle name="Normal 2 10 3 4 2 2 4" xfId="20379"/>
    <cellStyle name="Normal 2 10 3 4 2 2 4 2" xfId="20380"/>
    <cellStyle name="Normal 2 10 3 4 2 2 4 2 2" xfId="20381"/>
    <cellStyle name="Normal 2 10 3 4 2 2 4 3" xfId="20382"/>
    <cellStyle name="Normal 2 10 3 4 2 2 5" xfId="20383"/>
    <cellStyle name="Normal 2 10 3 4 2 2 5 2" xfId="20384"/>
    <cellStyle name="Normal 2 10 3 4 2 2 6" xfId="20385"/>
    <cellStyle name="Normal 2 10 3 4 2 2 6 2" xfId="20386"/>
    <cellStyle name="Normal 2 10 3 4 2 2 7" xfId="20387"/>
    <cellStyle name="Normal 2 10 3 4 2 3" xfId="20388"/>
    <cellStyle name="Normal 2 10 3 4 2 3 2" xfId="20389"/>
    <cellStyle name="Normal 2 10 3 4 2 3 2 2" xfId="20390"/>
    <cellStyle name="Normal 2 10 3 4 2 3 2 2 2" xfId="20391"/>
    <cellStyle name="Normal 2 10 3 4 2 3 2 3" xfId="20392"/>
    <cellStyle name="Normal 2 10 3 4 2 3 3" xfId="20393"/>
    <cellStyle name="Normal 2 10 3 4 2 3 3 2" xfId="20394"/>
    <cellStyle name="Normal 2 10 3 4 2 3 3 2 2" xfId="20395"/>
    <cellStyle name="Normal 2 10 3 4 2 3 3 3" xfId="20396"/>
    <cellStyle name="Normal 2 10 3 4 2 3 4" xfId="20397"/>
    <cellStyle name="Normal 2 10 3 4 2 3 4 2" xfId="20398"/>
    <cellStyle name="Normal 2 10 3 4 2 3 5" xfId="20399"/>
    <cellStyle name="Normal 2 10 3 4 2 4" xfId="20400"/>
    <cellStyle name="Normal 2 10 3 4 2 4 2" xfId="20401"/>
    <cellStyle name="Normal 2 10 3 4 2 4 2 2" xfId="20402"/>
    <cellStyle name="Normal 2 10 3 4 2 4 3" xfId="20403"/>
    <cellStyle name="Normal 2 10 3 4 2 5" xfId="20404"/>
    <cellStyle name="Normal 2 10 3 4 2 5 2" xfId="20405"/>
    <cellStyle name="Normal 2 10 3 4 2 5 2 2" xfId="20406"/>
    <cellStyle name="Normal 2 10 3 4 2 5 3" xfId="20407"/>
    <cellStyle name="Normal 2 10 3 4 2 6" xfId="20408"/>
    <cellStyle name="Normal 2 10 3 4 2 6 2" xfId="20409"/>
    <cellStyle name="Normal 2 10 3 4 2 7" xfId="20410"/>
    <cellStyle name="Normal 2 10 3 4 2 7 2" xfId="20411"/>
    <cellStyle name="Normal 2 10 3 4 2 8" xfId="20412"/>
    <cellStyle name="Normal 2 10 3 4 3" xfId="20413"/>
    <cellStyle name="Normal 2 10 3 4 3 2" xfId="20414"/>
    <cellStyle name="Normal 2 10 3 4 3 2 2" xfId="20415"/>
    <cellStyle name="Normal 2 10 3 4 3 2 2 2" xfId="20416"/>
    <cellStyle name="Normal 2 10 3 4 3 2 2 2 2" xfId="20417"/>
    <cellStyle name="Normal 2 10 3 4 3 2 2 3" xfId="20418"/>
    <cellStyle name="Normal 2 10 3 4 3 2 3" xfId="20419"/>
    <cellStyle name="Normal 2 10 3 4 3 2 3 2" xfId="20420"/>
    <cellStyle name="Normal 2 10 3 4 3 2 3 2 2" xfId="20421"/>
    <cellStyle name="Normal 2 10 3 4 3 2 3 3" xfId="20422"/>
    <cellStyle name="Normal 2 10 3 4 3 2 4" xfId="20423"/>
    <cellStyle name="Normal 2 10 3 4 3 2 4 2" xfId="20424"/>
    <cellStyle name="Normal 2 10 3 4 3 2 5" xfId="20425"/>
    <cellStyle name="Normal 2 10 3 4 3 3" xfId="20426"/>
    <cellStyle name="Normal 2 10 3 4 3 3 2" xfId="20427"/>
    <cellStyle name="Normal 2 10 3 4 3 3 2 2" xfId="20428"/>
    <cellStyle name="Normal 2 10 3 4 3 3 3" xfId="20429"/>
    <cellStyle name="Normal 2 10 3 4 3 4" xfId="20430"/>
    <cellStyle name="Normal 2 10 3 4 3 4 2" xfId="20431"/>
    <cellStyle name="Normal 2 10 3 4 3 4 2 2" xfId="20432"/>
    <cellStyle name="Normal 2 10 3 4 3 4 3" xfId="20433"/>
    <cellStyle name="Normal 2 10 3 4 3 5" xfId="20434"/>
    <cellStyle name="Normal 2 10 3 4 3 5 2" xfId="20435"/>
    <cellStyle name="Normal 2 10 3 4 3 6" xfId="20436"/>
    <cellStyle name="Normal 2 10 3 4 3 6 2" xfId="20437"/>
    <cellStyle name="Normal 2 10 3 4 3 7" xfId="20438"/>
    <cellStyle name="Normal 2 10 3 4 4" xfId="20439"/>
    <cellStyle name="Normal 2 10 3 4 4 2" xfId="20440"/>
    <cellStyle name="Normal 2 10 3 4 4 2 2" xfId="20441"/>
    <cellStyle name="Normal 2 10 3 4 4 2 2 2" xfId="20442"/>
    <cellStyle name="Normal 2 10 3 4 4 2 2 2 2" xfId="20443"/>
    <cellStyle name="Normal 2 10 3 4 4 2 2 3" xfId="20444"/>
    <cellStyle name="Normal 2 10 3 4 4 2 3" xfId="20445"/>
    <cellStyle name="Normal 2 10 3 4 4 2 3 2" xfId="20446"/>
    <cellStyle name="Normal 2 10 3 4 4 2 3 2 2" xfId="20447"/>
    <cellStyle name="Normal 2 10 3 4 4 2 3 3" xfId="20448"/>
    <cellStyle name="Normal 2 10 3 4 4 2 4" xfId="20449"/>
    <cellStyle name="Normal 2 10 3 4 4 2 4 2" xfId="20450"/>
    <cellStyle name="Normal 2 10 3 4 4 2 5" xfId="20451"/>
    <cellStyle name="Normal 2 10 3 4 4 3" xfId="20452"/>
    <cellStyle name="Normal 2 10 3 4 4 3 2" xfId="20453"/>
    <cellStyle name="Normal 2 10 3 4 4 3 2 2" xfId="20454"/>
    <cellStyle name="Normal 2 10 3 4 4 3 3" xfId="20455"/>
    <cellStyle name="Normal 2 10 3 4 4 4" xfId="20456"/>
    <cellStyle name="Normal 2 10 3 4 4 4 2" xfId="20457"/>
    <cellStyle name="Normal 2 10 3 4 4 4 2 2" xfId="20458"/>
    <cellStyle name="Normal 2 10 3 4 4 4 3" xfId="20459"/>
    <cellStyle name="Normal 2 10 3 4 4 5" xfId="20460"/>
    <cellStyle name="Normal 2 10 3 4 4 5 2" xfId="20461"/>
    <cellStyle name="Normal 2 10 3 4 4 6" xfId="20462"/>
    <cellStyle name="Normal 2 10 3 4 4 6 2" xfId="20463"/>
    <cellStyle name="Normal 2 10 3 4 4 7" xfId="20464"/>
    <cellStyle name="Normal 2 10 3 4 5" xfId="20465"/>
    <cellStyle name="Normal 2 10 3 4 5 2" xfId="20466"/>
    <cellStyle name="Normal 2 10 3 4 5 2 2" xfId="20467"/>
    <cellStyle name="Normal 2 10 3 4 5 2 2 2" xfId="20468"/>
    <cellStyle name="Normal 2 10 3 4 5 2 3" xfId="20469"/>
    <cellStyle name="Normal 2 10 3 4 5 3" xfId="20470"/>
    <cellStyle name="Normal 2 10 3 4 5 3 2" xfId="20471"/>
    <cellStyle name="Normal 2 10 3 4 5 3 2 2" xfId="20472"/>
    <cellStyle name="Normal 2 10 3 4 5 3 3" xfId="20473"/>
    <cellStyle name="Normal 2 10 3 4 5 4" xfId="20474"/>
    <cellStyle name="Normal 2 10 3 4 5 4 2" xfId="20475"/>
    <cellStyle name="Normal 2 10 3 4 5 5" xfId="20476"/>
    <cellStyle name="Normal 2 10 3 4 6" xfId="20477"/>
    <cellStyle name="Normal 2 10 3 4 6 2" xfId="20478"/>
    <cellStyle name="Normal 2 10 3 4 6 2 2" xfId="20479"/>
    <cellStyle name="Normal 2 10 3 4 6 2 2 2" xfId="20480"/>
    <cellStyle name="Normal 2 10 3 4 6 2 3" xfId="20481"/>
    <cellStyle name="Normal 2 10 3 4 6 3" xfId="20482"/>
    <cellStyle name="Normal 2 10 3 4 6 3 2" xfId="20483"/>
    <cellStyle name="Normal 2 10 3 4 6 4" xfId="20484"/>
    <cellStyle name="Normal 2 10 3 4 7" xfId="20485"/>
    <cellStyle name="Normal 2 10 3 4 7 2" xfId="20486"/>
    <cellStyle name="Normal 2 10 3 4 7 2 2" xfId="20487"/>
    <cellStyle name="Normal 2 10 3 4 7 3" xfId="20488"/>
    <cellStyle name="Normal 2 10 3 4 8" xfId="20489"/>
    <cellStyle name="Normal 2 10 3 4 8 2" xfId="20490"/>
    <cellStyle name="Normal 2 10 3 4 8 2 2" xfId="20491"/>
    <cellStyle name="Normal 2 10 3 4 8 3" xfId="20492"/>
    <cellStyle name="Normal 2 10 3 4 9" xfId="20493"/>
    <cellStyle name="Normal 2 10 3 4 9 2" xfId="20494"/>
    <cellStyle name="Normal 2 10 3 5" xfId="20495"/>
    <cellStyle name="Normal 2 10 3 5 10" xfId="20496"/>
    <cellStyle name="Normal 2 10 3 5 10 2" xfId="20497"/>
    <cellStyle name="Normal 2 10 3 5 11" xfId="20498"/>
    <cellStyle name="Normal 2 10 3 5 2" xfId="20499"/>
    <cellStyle name="Normal 2 10 3 5 2 2" xfId="20500"/>
    <cellStyle name="Normal 2 10 3 5 2 2 2" xfId="20501"/>
    <cellStyle name="Normal 2 10 3 5 2 2 2 2" xfId="20502"/>
    <cellStyle name="Normal 2 10 3 5 2 2 2 2 2" xfId="20503"/>
    <cellStyle name="Normal 2 10 3 5 2 2 2 2 2 2" xfId="20504"/>
    <cellStyle name="Normal 2 10 3 5 2 2 2 2 3" xfId="20505"/>
    <cellStyle name="Normal 2 10 3 5 2 2 2 3" xfId="20506"/>
    <cellStyle name="Normal 2 10 3 5 2 2 2 3 2" xfId="20507"/>
    <cellStyle name="Normal 2 10 3 5 2 2 2 3 2 2" xfId="20508"/>
    <cellStyle name="Normal 2 10 3 5 2 2 2 3 3" xfId="20509"/>
    <cellStyle name="Normal 2 10 3 5 2 2 2 4" xfId="20510"/>
    <cellStyle name="Normal 2 10 3 5 2 2 2 4 2" xfId="20511"/>
    <cellStyle name="Normal 2 10 3 5 2 2 2 5" xfId="20512"/>
    <cellStyle name="Normal 2 10 3 5 2 2 3" xfId="20513"/>
    <cellStyle name="Normal 2 10 3 5 2 2 3 2" xfId="20514"/>
    <cellStyle name="Normal 2 10 3 5 2 2 3 2 2" xfId="20515"/>
    <cellStyle name="Normal 2 10 3 5 2 2 3 3" xfId="20516"/>
    <cellStyle name="Normal 2 10 3 5 2 2 4" xfId="20517"/>
    <cellStyle name="Normal 2 10 3 5 2 2 4 2" xfId="20518"/>
    <cellStyle name="Normal 2 10 3 5 2 2 4 2 2" xfId="20519"/>
    <cellStyle name="Normal 2 10 3 5 2 2 4 3" xfId="20520"/>
    <cellStyle name="Normal 2 10 3 5 2 2 5" xfId="20521"/>
    <cellStyle name="Normal 2 10 3 5 2 2 5 2" xfId="20522"/>
    <cellStyle name="Normal 2 10 3 5 2 2 6" xfId="20523"/>
    <cellStyle name="Normal 2 10 3 5 2 2 6 2" xfId="20524"/>
    <cellStyle name="Normal 2 10 3 5 2 2 7" xfId="20525"/>
    <cellStyle name="Normal 2 10 3 5 2 3" xfId="20526"/>
    <cellStyle name="Normal 2 10 3 5 2 3 2" xfId="20527"/>
    <cellStyle name="Normal 2 10 3 5 2 3 2 2" xfId="20528"/>
    <cellStyle name="Normal 2 10 3 5 2 3 2 2 2" xfId="20529"/>
    <cellStyle name="Normal 2 10 3 5 2 3 2 3" xfId="20530"/>
    <cellStyle name="Normal 2 10 3 5 2 3 3" xfId="20531"/>
    <cellStyle name="Normal 2 10 3 5 2 3 3 2" xfId="20532"/>
    <cellStyle name="Normal 2 10 3 5 2 3 3 2 2" xfId="20533"/>
    <cellStyle name="Normal 2 10 3 5 2 3 3 3" xfId="20534"/>
    <cellStyle name="Normal 2 10 3 5 2 3 4" xfId="20535"/>
    <cellStyle name="Normal 2 10 3 5 2 3 4 2" xfId="20536"/>
    <cellStyle name="Normal 2 10 3 5 2 3 5" xfId="20537"/>
    <cellStyle name="Normal 2 10 3 5 2 4" xfId="20538"/>
    <cellStyle name="Normal 2 10 3 5 2 4 2" xfId="20539"/>
    <cellStyle name="Normal 2 10 3 5 2 4 2 2" xfId="20540"/>
    <cellStyle name="Normal 2 10 3 5 2 4 3" xfId="20541"/>
    <cellStyle name="Normal 2 10 3 5 2 5" xfId="20542"/>
    <cellStyle name="Normal 2 10 3 5 2 5 2" xfId="20543"/>
    <cellStyle name="Normal 2 10 3 5 2 5 2 2" xfId="20544"/>
    <cellStyle name="Normal 2 10 3 5 2 5 3" xfId="20545"/>
    <cellStyle name="Normal 2 10 3 5 2 6" xfId="20546"/>
    <cellStyle name="Normal 2 10 3 5 2 6 2" xfId="20547"/>
    <cellStyle name="Normal 2 10 3 5 2 7" xfId="20548"/>
    <cellStyle name="Normal 2 10 3 5 2 7 2" xfId="20549"/>
    <cellStyle name="Normal 2 10 3 5 2 8" xfId="20550"/>
    <cellStyle name="Normal 2 10 3 5 3" xfId="20551"/>
    <cellStyle name="Normal 2 10 3 5 3 2" xfId="20552"/>
    <cellStyle name="Normal 2 10 3 5 3 2 2" xfId="20553"/>
    <cellStyle name="Normal 2 10 3 5 3 2 2 2" xfId="20554"/>
    <cellStyle name="Normal 2 10 3 5 3 2 2 2 2" xfId="20555"/>
    <cellStyle name="Normal 2 10 3 5 3 2 2 3" xfId="20556"/>
    <cellStyle name="Normal 2 10 3 5 3 2 3" xfId="20557"/>
    <cellStyle name="Normal 2 10 3 5 3 2 3 2" xfId="20558"/>
    <cellStyle name="Normal 2 10 3 5 3 2 3 2 2" xfId="20559"/>
    <cellStyle name="Normal 2 10 3 5 3 2 3 3" xfId="20560"/>
    <cellStyle name="Normal 2 10 3 5 3 2 4" xfId="20561"/>
    <cellStyle name="Normal 2 10 3 5 3 2 4 2" xfId="20562"/>
    <cellStyle name="Normal 2 10 3 5 3 2 5" xfId="20563"/>
    <cellStyle name="Normal 2 10 3 5 3 3" xfId="20564"/>
    <cellStyle name="Normal 2 10 3 5 3 3 2" xfId="20565"/>
    <cellStyle name="Normal 2 10 3 5 3 3 2 2" xfId="20566"/>
    <cellStyle name="Normal 2 10 3 5 3 3 3" xfId="20567"/>
    <cellStyle name="Normal 2 10 3 5 3 4" xfId="20568"/>
    <cellStyle name="Normal 2 10 3 5 3 4 2" xfId="20569"/>
    <cellStyle name="Normal 2 10 3 5 3 4 2 2" xfId="20570"/>
    <cellStyle name="Normal 2 10 3 5 3 4 3" xfId="20571"/>
    <cellStyle name="Normal 2 10 3 5 3 5" xfId="20572"/>
    <cellStyle name="Normal 2 10 3 5 3 5 2" xfId="20573"/>
    <cellStyle name="Normal 2 10 3 5 3 6" xfId="20574"/>
    <cellStyle name="Normal 2 10 3 5 3 6 2" xfId="20575"/>
    <cellStyle name="Normal 2 10 3 5 3 7" xfId="20576"/>
    <cellStyle name="Normal 2 10 3 5 4" xfId="20577"/>
    <cellStyle name="Normal 2 10 3 5 4 2" xfId="20578"/>
    <cellStyle name="Normal 2 10 3 5 4 2 2" xfId="20579"/>
    <cellStyle name="Normal 2 10 3 5 4 2 2 2" xfId="20580"/>
    <cellStyle name="Normal 2 10 3 5 4 2 2 2 2" xfId="20581"/>
    <cellStyle name="Normal 2 10 3 5 4 2 2 3" xfId="20582"/>
    <cellStyle name="Normal 2 10 3 5 4 2 3" xfId="20583"/>
    <cellStyle name="Normal 2 10 3 5 4 2 3 2" xfId="20584"/>
    <cellStyle name="Normal 2 10 3 5 4 2 3 2 2" xfId="20585"/>
    <cellStyle name="Normal 2 10 3 5 4 2 3 3" xfId="20586"/>
    <cellStyle name="Normal 2 10 3 5 4 2 4" xfId="20587"/>
    <cellStyle name="Normal 2 10 3 5 4 2 4 2" xfId="20588"/>
    <cellStyle name="Normal 2 10 3 5 4 2 5" xfId="20589"/>
    <cellStyle name="Normal 2 10 3 5 4 3" xfId="20590"/>
    <cellStyle name="Normal 2 10 3 5 4 3 2" xfId="20591"/>
    <cellStyle name="Normal 2 10 3 5 4 3 2 2" xfId="20592"/>
    <cellStyle name="Normal 2 10 3 5 4 3 3" xfId="20593"/>
    <cellStyle name="Normal 2 10 3 5 4 4" xfId="20594"/>
    <cellStyle name="Normal 2 10 3 5 4 4 2" xfId="20595"/>
    <cellStyle name="Normal 2 10 3 5 4 4 2 2" xfId="20596"/>
    <cellStyle name="Normal 2 10 3 5 4 4 3" xfId="20597"/>
    <cellStyle name="Normal 2 10 3 5 4 5" xfId="20598"/>
    <cellStyle name="Normal 2 10 3 5 4 5 2" xfId="20599"/>
    <cellStyle name="Normal 2 10 3 5 4 6" xfId="20600"/>
    <cellStyle name="Normal 2 10 3 5 4 6 2" xfId="20601"/>
    <cellStyle name="Normal 2 10 3 5 4 7" xfId="20602"/>
    <cellStyle name="Normal 2 10 3 5 5" xfId="20603"/>
    <cellStyle name="Normal 2 10 3 5 5 2" xfId="20604"/>
    <cellStyle name="Normal 2 10 3 5 5 2 2" xfId="20605"/>
    <cellStyle name="Normal 2 10 3 5 5 2 2 2" xfId="20606"/>
    <cellStyle name="Normal 2 10 3 5 5 2 3" xfId="20607"/>
    <cellStyle name="Normal 2 10 3 5 5 3" xfId="20608"/>
    <cellStyle name="Normal 2 10 3 5 5 3 2" xfId="20609"/>
    <cellStyle name="Normal 2 10 3 5 5 3 2 2" xfId="20610"/>
    <cellStyle name="Normal 2 10 3 5 5 3 3" xfId="20611"/>
    <cellStyle name="Normal 2 10 3 5 5 4" xfId="20612"/>
    <cellStyle name="Normal 2 10 3 5 5 4 2" xfId="20613"/>
    <cellStyle name="Normal 2 10 3 5 5 5" xfId="20614"/>
    <cellStyle name="Normal 2 10 3 5 6" xfId="20615"/>
    <cellStyle name="Normal 2 10 3 5 6 2" xfId="20616"/>
    <cellStyle name="Normal 2 10 3 5 6 2 2" xfId="20617"/>
    <cellStyle name="Normal 2 10 3 5 6 2 2 2" xfId="20618"/>
    <cellStyle name="Normal 2 10 3 5 6 2 3" xfId="20619"/>
    <cellStyle name="Normal 2 10 3 5 6 3" xfId="20620"/>
    <cellStyle name="Normal 2 10 3 5 6 3 2" xfId="20621"/>
    <cellStyle name="Normal 2 10 3 5 6 4" xfId="20622"/>
    <cellStyle name="Normal 2 10 3 5 7" xfId="20623"/>
    <cellStyle name="Normal 2 10 3 5 7 2" xfId="20624"/>
    <cellStyle name="Normal 2 10 3 5 7 2 2" xfId="20625"/>
    <cellStyle name="Normal 2 10 3 5 7 3" xfId="20626"/>
    <cellStyle name="Normal 2 10 3 5 8" xfId="20627"/>
    <cellStyle name="Normal 2 10 3 5 8 2" xfId="20628"/>
    <cellStyle name="Normal 2 10 3 5 8 2 2" xfId="20629"/>
    <cellStyle name="Normal 2 10 3 5 8 3" xfId="20630"/>
    <cellStyle name="Normal 2 10 3 5 9" xfId="20631"/>
    <cellStyle name="Normal 2 10 3 5 9 2" xfId="20632"/>
    <cellStyle name="Normal 2 10 3 6" xfId="20633"/>
    <cellStyle name="Normal 2 10 3 6 10" xfId="20634"/>
    <cellStyle name="Normal 2 10 3 6 10 2" xfId="20635"/>
    <cellStyle name="Normal 2 10 3 6 11" xfId="20636"/>
    <cellStyle name="Normal 2 10 3 6 2" xfId="20637"/>
    <cellStyle name="Normal 2 10 3 6 2 2" xfId="20638"/>
    <cellStyle name="Normal 2 10 3 6 2 2 2" xfId="20639"/>
    <cellStyle name="Normal 2 10 3 6 2 2 2 2" xfId="20640"/>
    <cellStyle name="Normal 2 10 3 6 2 2 2 2 2" xfId="20641"/>
    <cellStyle name="Normal 2 10 3 6 2 2 2 2 2 2" xfId="20642"/>
    <cellStyle name="Normal 2 10 3 6 2 2 2 2 3" xfId="20643"/>
    <cellStyle name="Normal 2 10 3 6 2 2 2 3" xfId="20644"/>
    <cellStyle name="Normal 2 10 3 6 2 2 2 3 2" xfId="20645"/>
    <cellStyle name="Normal 2 10 3 6 2 2 2 3 2 2" xfId="20646"/>
    <cellStyle name="Normal 2 10 3 6 2 2 2 3 3" xfId="20647"/>
    <cellStyle name="Normal 2 10 3 6 2 2 2 4" xfId="20648"/>
    <cellStyle name="Normal 2 10 3 6 2 2 2 4 2" xfId="20649"/>
    <cellStyle name="Normal 2 10 3 6 2 2 2 5" xfId="20650"/>
    <cellStyle name="Normal 2 10 3 6 2 2 3" xfId="20651"/>
    <cellStyle name="Normal 2 10 3 6 2 2 3 2" xfId="20652"/>
    <cellStyle name="Normal 2 10 3 6 2 2 3 2 2" xfId="20653"/>
    <cellStyle name="Normal 2 10 3 6 2 2 3 3" xfId="20654"/>
    <cellStyle name="Normal 2 10 3 6 2 2 4" xfId="20655"/>
    <cellStyle name="Normal 2 10 3 6 2 2 4 2" xfId="20656"/>
    <cellStyle name="Normal 2 10 3 6 2 2 4 2 2" xfId="20657"/>
    <cellStyle name="Normal 2 10 3 6 2 2 4 3" xfId="20658"/>
    <cellStyle name="Normal 2 10 3 6 2 2 5" xfId="20659"/>
    <cellStyle name="Normal 2 10 3 6 2 2 5 2" xfId="20660"/>
    <cellStyle name="Normal 2 10 3 6 2 2 6" xfId="20661"/>
    <cellStyle name="Normal 2 10 3 6 2 2 6 2" xfId="20662"/>
    <cellStyle name="Normal 2 10 3 6 2 2 7" xfId="20663"/>
    <cellStyle name="Normal 2 10 3 6 2 3" xfId="20664"/>
    <cellStyle name="Normal 2 10 3 6 2 3 2" xfId="20665"/>
    <cellStyle name="Normal 2 10 3 6 2 3 2 2" xfId="20666"/>
    <cellStyle name="Normal 2 10 3 6 2 3 2 2 2" xfId="20667"/>
    <cellStyle name="Normal 2 10 3 6 2 3 2 3" xfId="20668"/>
    <cellStyle name="Normal 2 10 3 6 2 3 3" xfId="20669"/>
    <cellStyle name="Normal 2 10 3 6 2 3 3 2" xfId="20670"/>
    <cellStyle name="Normal 2 10 3 6 2 3 3 2 2" xfId="20671"/>
    <cellStyle name="Normal 2 10 3 6 2 3 3 3" xfId="20672"/>
    <cellStyle name="Normal 2 10 3 6 2 3 4" xfId="20673"/>
    <cellStyle name="Normal 2 10 3 6 2 3 4 2" xfId="20674"/>
    <cellStyle name="Normal 2 10 3 6 2 3 5" xfId="20675"/>
    <cellStyle name="Normal 2 10 3 6 2 4" xfId="20676"/>
    <cellStyle name="Normal 2 10 3 6 2 4 2" xfId="20677"/>
    <cellStyle name="Normal 2 10 3 6 2 4 2 2" xfId="20678"/>
    <cellStyle name="Normal 2 10 3 6 2 4 3" xfId="20679"/>
    <cellStyle name="Normal 2 10 3 6 2 5" xfId="20680"/>
    <cellStyle name="Normal 2 10 3 6 2 5 2" xfId="20681"/>
    <cellStyle name="Normal 2 10 3 6 2 5 2 2" xfId="20682"/>
    <cellStyle name="Normal 2 10 3 6 2 5 3" xfId="20683"/>
    <cellStyle name="Normal 2 10 3 6 2 6" xfId="20684"/>
    <cellStyle name="Normal 2 10 3 6 2 6 2" xfId="20685"/>
    <cellStyle name="Normal 2 10 3 6 2 7" xfId="20686"/>
    <cellStyle name="Normal 2 10 3 6 2 7 2" xfId="20687"/>
    <cellStyle name="Normal 2 10 3 6 2 8" xfId="20688"/>
    <cellStyle name="Normal 2 10 3 6 3" xfId="20689"/>
    <cellStyle name="Normal 2 10 3 6 3 2" xfId="20690"/>
    <cellStyle name="Normal 2 10 3 6 3 2 2" xfId="20691"/>
    <cellStyle name="Normal 2 10 3 6 3 2 2 2" xfId="20692"/>
    <cellStyle name="Normal 2 10 3 6 3 2 2 2 2" xfId="20693"/>
    <cellStyle name="Normal 2 10 3 6 3 2 2 3" xfId="20694"/>
    <cellStyle name="Normal 2 10 3 6 3 2 3" xfId="20695"/>
    <cellStyle name="Normal 2 10 3 6 3 2 3 2" xfId="20696"/>
    <cellStyle name="Normal 2 10 3 6 3 2 3 2 2" xfId="20697"/>
    <cellStyle name="Normal 2 10 3 6 3 2 3 3" xfId="20698"/>
    <cellStyle name="Normal 2 10 3 6 3 2 4" xfId="20699"/>
    <cellStyle name="Normal 2 10 3 6 3 2 4 2" xfId="20700"/>
    <cellStyle name="Normal 2 10 3 6 3 2 5" xfId="20701"/>
    <cellStyle name="Normal 2 10 3 6 3 3" xfId="20702"/>
    <cellStyle name="Normal 2 10 3 6 3 3 2" xfId="20703"/>
    <cellStyle name="Normal 2 10 3 6 3 3 2 2" xfId="20704"/>
    <cellStyle name="Normal 2 10 3 6 3 3 3" xfId="20705"/>
    <cellStyle name="Normal 2 10 3 6 3 4" xfId="20706"/>
    <cellStyle name="Normal 2 10 3 6 3 4 2" xfId="20707"/>
    <cellStyle name="Normal 2 10 3 6 3 4 2 2" xfId="20708"/>
    <cellStyle name="Normal 2 10 3 6 3 4 3" xfId="20709"/>
    <cellStyle name="Normal 2 10 3 6 3 5" xfId="20710"/>
    <cellStyle name="Normal 2 10 3 6 3 5 2" xfId="20711"/>
    <cellStyle name="Normal 2 10 3 6 3 6" xfId="20712"/>
    <cellStyle name="Normal 2 10 3 6 3 6 2" xfId="20713"/>
    <cellStyle name="Normal 2 10 3 6 3 7" xfId="20714"/>
    <cellStyle name="Normal 2 10 3 6 4" xfId="20715"/>
    <cellStyle name="Normal 2 10 3 6 4 2" xfId="20716"/>
    <cellStyle name="Normal 2 10 3 6 4 2 2" xfId="20717"/>
    <cellStyle name="Normal 2 10 3 6 4 2 2 2" xfId="20718"/>
    <cellStyle name="Normal 2 10 3 6 4 2 2 2 2" xfId="20719"/>
    <cellStyle name="Normal 2 10 3 6 4 2 2 3" xfId="20720"/>
    <cellStyle name="Normal 2 10 3 6 4 2 3" xfId="20721"/>
    <cellStyle name="Normal 2 10 3 6 4 2 3 2" xfId="20722"/>
    <cellStyle name="Normal 2 10 3 6 4 2 3 2 2" xfId="20723"/>
    <cellStyle name="Normal 2 10 3 6 4 2 3 3" xfId="20724"/>
    <cellStyle name="Normal 2 10 3 6 4 2 4" xfId="20725"/>
    <cellStyle name="Normal 2 10 3 6 4 2 4 2" xfId="20726"/>
    <cellStyle name="Normal 2 10 3 6 4 2 5" xfId="20727"/>
    <cellStyle name="Normal 2 10 3 6 4 3" xfId="20728"/>
    <cellStyle name="Normal 2 10 3 6 4 3 2" xfId="20729"/>
    <cellStyle name="Normal 2 10 3 6 4 3 2 2" xfId="20730"/>
    <cellStyle name="Normal 2 10 3 6 4 3 3" xfId="20731"/>
    <cellStyle name="Normal 2 10 3 6 4 4" xfId="20732"/>
    <cellStyle name="Normal 2 10 3 6 4 4 2" xfId="20733"/>
    <cellStyle name="Normal 2 10 3 6 4 4 2 2" xfId="20734"/>
    <cellStyle name="Normal 2 10 3 6 4 4 3" xfId="20735"/>
    <cellStyle name="Normal 2 10 3 6 4 5" xfId="20736"/>
    <cellStyle name="Normal 2 10 3 6 4 5 2" xfId="20737"/>
    <cellStyle name="Normal 2 10 3 6 4 6" xfId="20738"/>
    <cellStyle name="Normal 2 10 3 6 4 6 2" xfId="20739"/>
    <cellStyle name="Normal 2 10 3 6 4 7" xfId="20740"/>
    <cellStyle name="Normal 2 10 3 6 5" xfId="20741"/>
    <cellStyle name="Normal 2 10 3 6 5 2" xfId="20742"/>
    <cellStyle name="Normal 2 10 3 6 5 2 2" xfId="20743"/>
    <cellStyle name="Normal 2 10 3 6 5 2 2 2" xfId="20744"/>
    <cellStyle name="Normal 2 10 3 6 5 2 3" xfId="20745"/>
    <cellStyle name="Normal 2 10 3 6 5 3" xfId="20746"/>
    <cellStyle name="Normal 2 10 3 6 5 3 2" xfId="20747"/>
    <cellStyle name="Normal 2 10 3 6 5 3 2 2" xfId="20748"/>
    <cellStyle name="Normal 2 10 3 6 5 3 3" xfId="20749"/>
    <cellStyle name="Normal 2 10 3 6 5 4" xfId="20750"/>
    <cellStyle name="Normal 2 10 3 6 5 4 2" xfId="20751"/>
    <cellStyle name="Normal 2 10 3 6 5 5" xfId="20752"/>
    <cellStyle name="Normal 2 10 3 6 6" xfId="20753"/>
    <cellStyle name="Normal 2 10 3 6 6 2" xfId="20754"/>
    <cellStyle name="Normal 2 10 3 6 6 2 2" xfId="20755"/>
    <cellStyle name="Normal 2 10 3 6 6 2 2 2" xfId="20756"/>
    <cellStyle name="Normal 2 10 3 6 6 2 3" xfId="20757"/>
    <cellStyle name="Normal 2 10 3 6 6 3" xfId="20758"/>
    <cellStyle name="Normal 2 10 3 6 6 3 2" xfId="20759"/>
    <cellStyle name="Normal 2 10 3 6 6 4" xfId="20760"/>
    <cellStyle name="Normal 2 10 3 6 7" xfId="20761"/>
    <cellStyle name="Normal 2 10 3 6 7 2" xfId="20762"/>
    <cellStyle name="Normal 2 10 3 6 7 2 2" xfId="20763"/>
    <cellStyle name="Normal 2 10 3 6 7 3" xfId="20764"/>
    <cellStyle name="Normal 2 10 3 6 8" xfId="20765"/>
    <cellStyle name="Normal 2 10 3 6 8 2" xfId="20766"/>
    <cellStyle name="Normal 2 10 3 6 8 2 2" xfId="20767"/>
    <cellStyle name="Normal 2 10 3 6 8 3" xfId="20768"/>
    <cellStyle name="Normal 2 10 3 6 9" xfId="20769"/>
    <cellStyle name="Normal 2 10 3 6 9 2" xfId="20770"/>
    <cellStyle name="Normal 2 10 3 7" xfId="20771"/>
    <cellStyle name="Normal 2 10 3 7 2" xfId="20772"/>
    <cellStyle name="Normal 2 10 3 7 2 2" xfId="20773"/>
    <cellStyle name="Normal 2 10 3 7 2 2 2" xfId="20774"/>
    <cellStyle name="Normal 2 10 3 7 2 2 2 2" xfId="20775"/>
    <cellStyle name="Normal 2 10 3 7 2 2 2 2 2" xfId="20776"/>
    <cellStyle name="Normal 2 10 3 7 2 2 2 3" xfId="20777"/>
    <cellStyle name="Normal 2 10 3 7 2 2 3" xfId="20778"/>
    <cellStyle name="Normal 2 10 3 7 2 2 3 2" xfId="20779"/>
    <cellStyle name="Normal 2 10 3 7 2 2 3 2 2" xfId="20780"/>
    <cellStyle name="Normal 2 10 3 7 2 2 3 3" xfId="20781"/>
    <cellStyle name="Normal 2 10 3 7 2 2 4" xfId="20782"/>
    <cellStyle name="Normal 2 10 3 7 2 2 4 2" xfId="20783"/>
    <cellStyle name="Normal 2 10 3 7 2 2 5" xfId="20784"/>
    <cellStyle name="Normal 2 10 3 7 2 3" xfId="20785"/>
    <cellStyle name="Normal 2 10 3 7 2 3 2" xfId="20786"/>
    <cellStyle name="Normal 2 10 3 7 2 3 2 2" xfId="20787"/>
    <cellStyle name="Normal 2 10 3 7 2 3 3" xfId="20788"/>
    <cellStyle name="Normal 2 10 3 7 2 4" xfId="20789"/>
    <cellStyle name="Normal 2 10 3 7 2 4 2" xfId="20790"/>
    <cellStyle name="Normal 2 10 3 7 2 4 2 2" xfId="20791"/>
    <cellStyle name="Normal 2 10 3 7 2 4 3" xfId="20792"/>
    <cellStyle name="Normal 2 10 3 7 2 5" xfId="20793"/>
    <cellStyle name="Normal 2 10 3 7 2 5 2" xfId="20794"/>
    <cellStyle name="Normal 2 10 3 7 2 6" xfId="20795"/>
    <cellStyle name="Normal 2 10 3 7 2 6 2" xfId="20796"/>
    <cellStyle name="Normal 2 10 3 7 2 7" xfId="20797"/>
    <cellStyle name="Normal 2 10 3 7 3" xfId="20798"/>
    <cellStyle name="Normal 2 10 3 7 3 2" xfId="20799"/>
    <cellStyle name="Normal 2 10 3 7 3 2 2" xfId="20800"/>
    <cellStyle name="Normal 2 10 3 7 3 2 2 2" xfId="20801"/>
    <cellStyle name="Normal 2 10 3 7 3 2 3" xfId="20802"/>
    <cellStyle name="Normal 2 10 3 7 3 3" xfId="20803"/>
    <cellStyle name="Normal 2 10 3 7 3 3 2" xfId="20804"/>
    <cellStyle name="Normal 2 10 3 7 3 3 2 2" xfId="20805"/>
    <cellStyle name="Normal 2 10 3 7 3 3 3" xfId="20806"/>
    <cellStyle name="Normal 2 10 3 7 3 4" xfId="20807"/>
    <cellStyle name="Normal 2 10 3 7 3 4 2" xfId="20808"/>
    <cellStyle name="Normal 2 10 3 7 3 5" xfId="20809"/>
    <cellStyle name="Normal 2 10 3 7 4" xfId="20810"/>
    <cellStyle name="Normal 2 10 3 7 4 2" xfId="20811"/>
    <cellStyle name="Normal 2 10 3 7 4 2 2" xfId="20812"/>
    <cellStyle name="Normal 2 10 3 7 4 3" xfId="20813"/>
    <cellStyle name="Normal 2 10 3 7 5" xfId="20814"/>
    <cellStyle name="Normal 2 10 3 7 5 2" xfId="20815"/>
    <cellStyle name="Normal 2 10 3 7 5 2 2" xfId="20816"/>
    <cellStyle name="Normal 2 10 3 7 5 3" xfId="20817"/>
    <cellStyle name="Normal 2 10 3 7 6" xfId="20818"/>
    <cellStyle name="Normal 2 10 3 7 6 2" xfId="20819"/>
    <cellStyle name="Normal 2 10 3 7 7" xfId="20820"/>
    <cellStyle name="Normal 2 10 3 7 7 2" xfId="20821"/>
    <cellStyle name="Normal 2 10 3 7 8" xfId="20822"/>
    <cellStyle name="Normal 2 10 3 8" xfId="20823"/>
    <cellStyle name="Normal 2 10 3 8 2" xfId="20824"/>
    <cellStyle name="Normal 2 10 3 8 2 2" xfId="20825"/>
    <cellStyle name="Normal 2 10 3 8 2 2 2" xfId="20826"/>
    <cellStyle name="Normal 2 10 3 8 2 2 2 2" xfId="20827"/>
    <cellStyle name="Normal 2 10 3 8 2 2 3" xfId="20828"/>
    <cellStyle name="Normal 2 10 3 8 2 3" xfId="20829"/>
    <cellStyle name="Normal 2 10 3 8 2 3 2" xfId="20830"/>
    <cellStyle name="Normal 2 10 3 8 2 3 2 2" xfId="20831"/>
    <cellStyle name="Normal 2 10 3 8 2 3 3" xfId="20832"/>
    <cellStyle name="Normal 2 10 3 8 2 4" xfId="20833"/>
    <cellStyle name="Normal 2 10 3 8 2 4 2" xfId="20834"/>
    <cellStyle name="Normal 2 10 3 8 2 5" xfId="20835"/>
    <cellStyle name="Normal 2 10 3 8 3" xfId="20836"/>
    <cellStyle name="Normal 2 10 3 8 3 2" xfId="20837"/>
    <cellStyle name="Normal 2 10 3 8 3 2 2" xfId="20838"/>
    <cellStyle name="Normal 2 10 3 8 3 3" xfId="20839"/>
    <cellStyle name="Normal 2 10 3 8 4" xfId="20840"/>
    <cellStyle name="Normal 2 10 3 8 4 2" xfId="20841"/>
    <cellStyle name="Normal 2 10 3 8 4 2 2" xfId="20842"/>
    <cellStyle name="Normal 2 10 3 8 4 3" xfId="20843"/>
    <cellStyle name="Normal 2 10 3 8 5" xfId="20844"/>
    <cellStyle name="Normal 2 10 3 8 5 2" xfId="20845"/>
    <cellStyle name="Normal 2 10 3 8 6" xfId="20846"/>
    <cellStyle name="Normal 2 10 3 8 6 2" xfId="20847"/>
    <cellStyle name="Normal 2 10 3 8 7" xfId="20848"/>
    <cellStyle name="Normal 2 10 3 9" xfId="20849"/>
    <cellStyle name="Normal 2 10 3 9 2" xfId="20850"/>
    <cellStyle name="Normal 2 10 3 9 2 2" xfId="20851"/>
    <cellStyle name="Normal 2 10 3 9 2 2 2" xfId="20852"/>
    <cellStyle name="Normal 2 10 3 9 2 2 2 2" xfId="20853"/>
    <cellStyle name="Normal 2 10 3 9 2 2 3" xfId="20854"/>
    <cellStyle name="Normal 2 10 3 9 2 3" xfId="20855"/>
    <cellStyle name="Normal 2 10 3 9 2 3 2" xfId="20856"/>
    <cellStyle name="Normal 2 10 3 9 2 3 2 2" xfId="20857"/>
    <cellStyle name="Normal 2 10 3 9 2 3 3" xfId="20858"/>
    <cellStyle name="Normal 2 10 3 9 2 4" xfId="20859"/>
    <cellStyle name="Normal 2 10 3 9 2 4 2" xfId="20860"/>
    <cellStyle name="Normal 2 10 3 9 2 5" xfId="20861"/>
    <cellStyle name="Normal 2 10 3 9 3" xfId="20862"/>
    <cellStyle name="Normal 2 10 3 9 3 2" xfId="20863"/>
    <cellStyle name="Normal 2 10 3 9 3 2 2" xfId="20864"/>
    <cellStyle name="Normal 2 10 3 9 3 3" xfId="20865"/>
    <cellStyle name="Normal 2 10 3 9 4" xfId="20866"/>
    <cellStyle name="Normal 2 10 3 9 4 2" xfId="20867"/>
    <cellStyle name="Normal 2 10 3 9 4 2 2" xfId="20868"/>
    <cellStyle name="Normal 2 10 3 9 4 3" xfId="20869"/>
    <cellStyle name="Normal 2 10 3 9 5" xfId="20870"/>
    <cellStyle name="Normal 2 10 3 9 5 2" xfId="20871"/>
    <cellStyle name="Normal 2 10 3 9 6" xfId="20872"/>
    <cellStyle name="Normal 2 10 3 9 6 2" xfId="20873"/>
    <cellStyle name="Normal 2 10 3 9 7" xfId="20874"/>
    <cellStyle name="Normal 2 10 4" xfId="20875"/>
    <cellStyle name="Normal 2 10 5" xfId="20876"/>
    <cellStyle name="Normal 2 10 5 2" xfId="20877"/>
    <cellStyle name="Normal 2 10 5 2 2" xfId="20878"/>
    <cellStyle name="Normal 2 10 5 2 2 2" xfId="20879"/>
    <cellStyle name="Normal 2 10 5 2 3" xfId="20880"/>
    <cellStyle name="Normal 2 10 5 3" xfId="20881"/>
    <cellStyle name="Normal 2 10 5 3 2" xfId="20882"/>
    <cellStyle name="Normal 2 10 5 4" xfId="20883"/>
    <cellStyle name="Normal 2 100" xfId="20884"/>
    <cellStyle name="Normal 2 100 2" xfId="20885"/>
    <cellStyle name="Normal 2 101" xfId="20886"/>
    <cellStyle name="Normal 2 101 2" xfId="20887"/>
    <cellStyle name="Normal 2 102" xfId="20888"/>
    <cellStyle name="Normal 2 102 2" xfId="20889"/>
    <cellStyle name="Normal 2 103" xfId="20890"/>
    <cellStyle name="Normal 2 103 2" xfId="20891"/>
    <cellStyle name="Normal 2 104" xfId="20892"/>
    <cellStyle name="Normal 2 104 2" xfId="20893"/>
    <cellStyle name="Normal 2 105" xfId="20894"/>
    <cellStyle name="Normal 2 105 2" xfId="20895"/>
    <cellStyle name="Normal 2 106" xfId="20896"/>
    <cellStyle name="Normal 2 106 2" xfId="20897"/>
    <cellStyle name="Normal 2 107" xfId="20898"/>
    <cellStyle name="Normal 2 107 2" xfId="20899"/>
    <cellStyle name="Normal 2 108" xfId="20900"/>
    <cellStyle name="Normal 2 108 2" xfId="20901"/>
    <cellStyle name="Normal 2 109" xfId="20902"/>
    <cellStyle name="Normal 2 109 2" xfId="20903"/>
    <cellStyle name="Normal 2 11" xfId="20904"/>
    <cellStyle name="Normal 2 11 2" xfId="20905"/>
    <cellStyle name="Normal 2 110" xfId="20906"/>
    <cellStyle name="Normal 2 110 2" xfId="20907"/>
    <cellStyle name="Normal 2 111" xfId="20908"/>
    <cellStyle name="Normal 2 111 2" xfId="20909"/>
    <cellStyle name="Normal 2 112" xfId="20910"/>
    <cellStyle name="Normal 2 112 2" xfId="20911"/>
    <cellStyle name="Normal 2 113" xfId="20912"/>
    <cellStyle name="Normal 2 113 2" xfId="20913"/>
    <cellStyle name="Normal 2 114" xfId="20914"/>
    <cellStyle name="Normal 2 114 2" xfId="20915"/>
    <cellStyle name="Normal 2 115" xfId="20916"/>
    <cellStyle name="Normal 2 115 10" xfId="20917"/>
    <cellStyle name="Normal 2 115 10 2" xfId="20918"/>
    <cellStyle name="Normal 2 115 10 2 2" xfId="20919"/>
    <cellStyle name="Normal 2 115 10 2 2 2" xfId="20920"/>
    <cellStyle name="Normal 2 115 10 2 3" xfId="20921"/>
    <cellStyle name="Normal 2 115 10 3" xfId="20922"/>
    <cellStyle name="Normal 2 115 10 3 2" xfId="20923"/>
    <cellStyle name="Normal 2 115 10 3 2 2" xfId="20924"/>
    <cellStyle name="Normal 2 115 10 3 3" xfId="20925"/>
    <cellStyle name="Normal 2 115 10 4" xfId="20926"/>
    <cellStyle name="Normal 2 115 10 4 2" xfId="20927"/>
    <cellStyle name="Normal 2 115 10 5" xfId="20928"/>
    <cellStyle name="Normal 2 115 11" xfId="20929"/>
    <cellStyle name="Normal 2 115 11 2" xfId="20930"/>
    <cellStyle name="Normal 2 115 11 2 2" xfId="20931"/>
    <cellStyle name="Normal 2 115 11 2 2 2" xfId="20932"/>
    <cellStyle name="Normal 2 115 11 2 3" xfId="20933"/>
    <cellStyle name="Normal 2 115 11 3" xfId="20934"/>
    <cellStyle name="Normal 2 115 11 3 2" xfId="20935"/>
    <cellStyle name="Normal 2 115 11 4" xfId="20936"/>
    <cellStyle name="Normal 2 115 12" xfId="20937"/>
    <cellStyle name="Normal 2 115 12 2" xfId="20938"/>
    <cellStyle name="Normal 2 115 12 2 2" xfId="20939"/>
    <cellStyle name="Normal 2 115 12 2 2 2" xfId="20940"/>
    <cellStyle name="Normal 2 115 12 2 3" xfId="20941"/>
    <cellStyle name="Normal 2 115 12 3" xfId="20942"/>
    <cellStyle name="Normal 2 115 12 3 2" xfId="20943"/>
    <cellStyle name="Normal 2 115 12 4" xfId="20944"/>
    <cellStyle name="Normal 2 115 13" xfId="20945"/>
    <cellStyle name="Normal 2 115 13 2" xfId="20946"/>
    <cellStyle name="Normal 2 115 13 2 2" xfId="20947"/>
    <cellStyle name="Normal 2 115 13 3" xfId="20948"/>
    <cellStyle name="Normal 2 115 14" xfId="20949"/>
    <cellStyle name="Normal 2 115 14 2" xfId="20950"/>
    <cellStyle name="Normal 2 115 15" xfId="20951"/>
    <cellStyle name="Normal 2 115 15 2" xfId="20952"/>
    <cellStyle name="Normal 2 115 16" xfId="20953"/>
    <cellStyle name="Normal 2 115 2" xfId="20954"/>
    <cellStyle name="Normal 2 115 2 10" xfId="20955"/>
    <cellStyle name="Normal 2 115 2 10 2" xfId="20956"/>
    <cellStyle name="Normal 2 115 2 10 2 2" xfId="20957"/>
    <cellStyle name="Normal 2 115 2 10 2 2 2" xfId="20958"/>
    <cellStyle name="Normal 2 115 2 10 2 3" xfId="20959"/>
    <cellStyle name="Normal 2 115 2 10 3" xfId="20960"/>
    <cellStyle name="Normal 2 115 2 10 3 2" xfId="20961"/>
    <cellStyle name="Normal 2 115 2 10 4" xfId="20962"/>
    <cellStyle name="Normal 2 115 2 11" xfId="20963"/>
    <cellStyle name="Normal 2 115 2 11 2" xfId="20964"/>
    <cellStyle name="Normal 2 115 2 11 2 2" xfId="20965"/>
    <cellStyle name="Normal 2 115 2 11 2 2 2" xfId="20966"/>
    <cellStyle name="Normal 2 115 2 11 2 3" xfId="20967"/>
    <cellStyle name="Normal 2 115 2 11 3" xfId="20968"/>
    <cellStyle name="Normal 2 115 2 11 3 2" xfId="20969"/>
    <cellStyle name="Normal 2 115 2 11 4" xfId="20970"/>
    <cellStyle name="Normal 2 115 2 12" xfId="20971"/>
    <cellStyle name="Normal 2 115 2 12 2" xfId="20972"/>
    <cellStyle name="Normal 2 115 2 12 2 2" xfId="20973"/>
    <cellStyle name="Normal 2 115 2 12 3" xfId="20974"/>
    <cellStyle name="Normal 2 115 2 13" xfId="20975"/>
    <cellStyle name="Normal 2 115 2 13 2" xfId="20976"/>
    <cellStyle name="Normal 2 115 2 14" xfId="20977"/>
    <cellStyle name="Normal 2 115 2 14 2" xfId="20978"/>
    <cellStyle name="Normal 2 115 2 15" xfId="20979"/>
    <cellStyle name="Normal 2 115 2 2" xfId="20980"/>
    <cellStyle name="Normal 2 115 2 2 10" xfId="20981"/>
    <cellStyle name="Normal 2 115 2 2 10 2" xfId="20982"/>
    <cellStyle name="Normal 2 115 2 2 11" xfId="20983"/>
    <cellStyle name="Normal 2 115 2 2 11 2" xfId="20984"/>
    <cellStyle name="Normal 2 115 2 2 12" xfId="20985"/>
    <cellStyle name="Normal 2 115 2 2 2" xfId="20986"/>
    <cellStyle name="Normal 2 115 2 2 2 10" xfId="20987"/>
    <cellStyle name="Normal 2 115 2 2 2 10 2" xfId="20988"/>
    <cellStyle name="Normal 2 115 2 2 2 11" xfId="20989"/>
    <cellStyle name="Normal 2 115 2 2 2 2" xfId="20990"/>
    <cellStyle name="Normal 2 115 2 2 2 2 2" xfId="20991"/>
    <cellStyle name="Normal 2 115 2 2 2 2 2 2" xfId="20992"/>
    <cellStyle name="Normal 2 115 2 2 2 2 2 2 2" xfId="20993"/>
    <cellStyle name="Normal 2 115 2 2 2 2 2 2 2 2" xfId="20994"/>
    <cellStyle name="Normal 2 115 2 2 2 2 2 2 2 2 2" xfId="20995"/>
    <cellStyle name="Normal 2 115 2 2 2 2 2 2 2 3" xfId="20996"/>
    <cellStyle name="Normal 2 115 2 2 2 2 2 2 3" xfId="20997"/>
    <cellStyle name="Normal 2 115 2 2 2 2 2 2 3 2" xfId="20998"/>
    <cellStyle name="Normal 2 115 2 2 2 2 2 2 3 2 2" xfId="20999"/>
    <cellStyle name="Normal 2 115 2 2 2 2 2 2 3 3" xfId="21000"/>
    <cellStyle name="Normal 2 115 2 2 2 2 2 2 4" xfId="21001"/>
    <cellStyle name="Normal 2 115 2 2 2 2 2 2 4 2" xfId="21002"/>
    <cellStyle name="Normal 2 115 2 2 2 2 2 2 5" xfId="21003"/>
    <cellStyle name="Normal 2 115 2 2 2 2 2 3" xfId="21004"/>
    <cellStyle name="Normal 2 115 2 2 2 2 2 3 2" xfId="21005"/>
    <cellStyle name="Normal 2 115 2 2 2 2 2 3 2 2" xfId="21006"/>
    <cellStyle name="Normal 2 115 2 2 2 2 2 3 3" xfId="21007"/>
    <cellStyle name="Normal 2 115 2 2 2 2 2 4" xfId="21008"/>
    <cellStyle name="Normal 2 115 2 2 2 2 2 4 2" xfId="21009"/>
    <cellStyle name="Normal 2 115 2 2 2 2 2 4 2 2" xfId="21010"/>
    <cellStyle name="Normal 2 115 2 2 2 2 2 4 3" xfId="21011"/>
    <cellStyle name="Normal 2 115 2 2 2 2 2 5" xfId="21012"/>
    <cellStyle name="Normal 2 115 2 2 2 2 2 5 2" xfId="21013"/>
    <cellStyle name="Normal 2 115 2 2 2 2 2 6" xfId="21014"/>
    <cellStyle name="Normal 2 115 2 2 2 2 2 6 2" xfId="21015"/>
    <cellStyle name="Normal 2 115 2 2 2 2 2 7" xfId="21016"/>
    <cellStyle name="Normal 2 115 2 2 2 2 3" xfId="21017"/>
    <cellStyle name="Normal 2 115 2 2 2 2 3 2" xfId="21018"/>
    <cellStyle name="Normal 2 115 2 2 2 2 3 2 2" xfId="21019"/>
    <cellStyle name="Normal 2 115 2 2 2 2 3 2 2 2" xfId="21020"/>
    <cellStyle name="Normal 2 115 2 2 2 2 3 2 3" xfId="21021"/>
    <cellStyle name="Normal 2 115 2 2 2 2 3 3" xfId="21022"/>
    <cellStyle name="Normal 2 115 2 2 2 2 3 3 2" xfId="21023"/>
    <cellStyle name="Normal 2 115 2 2 2 2 3 3 2 2" xfId="21024"/>
    <cellStyle name="Normal 2 115 2 2 2 2 3 3 3" xfId="21025"/>
    <cellStyle name="Normal 2 115 2 2 2 2 3 4" xfId="21026"/>
    <cellStyle name="Normal 2 115 2 2 2 2 3 4 2" xfId="21027"/>
    <cellStyle name="Normal 2 115 2 2 2 2 3 5" xfId="21028"/>
    <cellStyle name="Normal 2 115 2 2 2 2 4" xfId="21029"/>
    <cellStyle name="Normal 2 115 2 2 2 2 4 2" xfId="21030"/>
    <cellStyle name="Normal 2 115 2 2 2 2 4 2 2" xfId="21031"/>
    <cellStyle name="Normal 2 115 2 2 2 2 4 3" xfId="21032"/>
    <cellStyle name="Normal 2 115 2 2 2 2 5" xfId="21033"/>
    <cellStyle name="Normal 2 115 2 2 2 2 5 2" xfId="21034"/>
    <cellStyle name="Normal 2 115 2 2 2 2 5 2 2" xfId="21035"/>
    <cellStyle name="Normal 2 115 2 2 2 2 5 3" xfId="21036"/>
    <cellStyle name="Normal 2 115 2 2 2 2 6" xfId="21037"/>
    <cellStyle name="Normal 2 115 2 2 2 2 6 2" xfId="21038"/>
    <cellStyle name="Normal 2 115 2 2 2 2 7" xfId="21039"/>
    <cellStyle name="Normal 2 115 2 2 2 2 7 2" xfId="21040"/>
    <cellStyle name="Normal 2 115 2 2 2 2 8" xfId="21041"/>
    <cellStyle name="Normal 2 115 2 2 2 3" xfId="21042"/>
    <cellStyle name="Normal 2 115 2 2 2 3 2" xfId="21043"/>
    <cellStyle name="Normal 2 115 2 2 2 3 2 2" xfId="21044"/>
    <cellStyle name="Normal 2 115 2 2 2 3 2 2 2" xfId="21045"/>
    <cellStyle name="Normal 2 115 2 2 2 3 2 2 2 2" xfId="21046"/>
    <cellStyle name="Normal 2 115 2 2 2 3 2 2 3" xfId="21047"/>
    <cellStyle name="Normal 2 115 2 2 2 3 2 3" xfId="21048"/>
    <cellStyle name="Normal 2 115 2 2 2 3 2 3 2" xfId="21049"/>
    <cellStyle name="Normal 2 115 2 2 2 3 2 3 2 2" xfId="21050"/>
    <cellStyle name="Normal 2 115 2 2 2 3 2 3 3" xfId="21051"/>
    <cellStyle name="Normal 2 115 2 2 2 3 2 4" xfId="21052"/>
    <cellStyle name="Normal 2 115 2 2 2 3 2 4 2" xfId="21053"/>
    <cellStyle name="Normal 2 115 2 2 2 3 2 5" xfId="21054"/>
    <cellStyle name="Normal 2 115 2 2 2 3 3" xfId="21055"/>
    <cellStyle name="Normal 2 115 2 2 2 3 3 2" xfId="21056"/>
    <cellStyle name="Normal 2 115 2 2 2 3 3 2 2" xfId="21057"/>
    <cellStyle name="Normal 2 115 2 2 2 3 3 3" xfId="21058"/>
    <cellStyle name="Normal 2 115 2 2 2 3 4" xfId="21059"/>
    <cellStyle name="Normal 2 115 2 2 2 3 4 2" xfId="21060"/>
    <cellStyle name="Normal 2 115 2 2 2 3 4 2 2" xfId="21061"/>
    <cellStyle name="Normal 2 115 2 2 2 3 4 3" xfId="21062"/>
    <cellStyle name="Normal 2 115 2 2 2 3 5" xfId="21063"/>
    <cellStyle name="Normal 2 115 2 2 2 3 5 2" xfId="21064"/>
    <cellStyle name="Normal 2 115 2 2 2 3 6" xfId="21065"/>
    <cellStyle name="Normal 2 115 2 2 2 3 6 2" xfId="21066"/>
    <cellStyle name="Normal 2 115 2 2 2 3 7" xfId="21067"/>
    <cellStyle name="Normal 2 115 2 2 2 4" xfId="21068"/>
    <cellStyle name="Normal 2 115 2 2 2 4 2" xfId="21069"/>
    <cellStyle name="Normal 2 115 2 2 2 4 2 2" xfId="21070"/>
    <cellStyle name="Normal 2 115 2 2 2 4 2 2 2" xfId="21071"/>
    <cellStyle name="Normal 2 115 2 2 2 4 2 2 2 2" xfId="21072"/>
    <cellStyle name="Normal 2 115 2 2 2 4 2 2 3" xfId="21073"/>
    <cellStyle name="Normal 2 115 2 2 2 4 2 3" xfId="21074"/>
    <cellStyle name="Normal 2 115 2 2 2 4 2 3 2" xfId="21075"/>
    <cellStyle name="Normal 2 115 2 2 2 4 2 3 2 2" xfId="21076"/>
    <cellStyle name="Normal 2 115 2 2 2 4 2 3 3" xfId="21077"/>
    <cellStyle name="Normal 2 115 2 2 2 4 2 4" xfId="21078"/>
    <cellStyle name="Normal 2 115 2 2 2 4 2 4 2" xfId="21079"/>
    <cellStyle name="Normal 2 115 2 2 2 4 2 5" xfId="21080"/>
    <cellStyle name="Normal 2 115 2 2 2 4 3" xfId="21081"/>
    <cellStyle name="Normal 2 115 2 2 2 4 3 2" xfId="21082"/>
    <cellStyle name="Normal 2 115 2 2 2 4 3 2 2" xfId="21083"/>
    <cellStyle name="Normal 2 115 2 2 2 4 3 3" xfId="21084"/>
    <cellStyle name="Normal 2 115 2 2 2 4 4" xfId="21085"/>
    <cellStyle name="Normal 2 115 2 2 2 4 4 2" xfId="21086"/>
    <cellStyle name="Normal 2 115 2 2 2 4 4 2 2" xfId="21087"/>
    <cellStyle name="Normal 2 115 2 2 2 4 4 3" xfId="21088"/>
    <cellStyle name="Normal 2 115 2 2 2 4 5" xfId="21089"/>
    <cellStyle name="Normal 2 115 2 2 2 4 5 2" xfId="21090"/>
    <cellStyle name="Normal 2 115 2 2 2 4 6" xfId="21091"/>
    <cellStyle name="Normal 2 115 2 2 2 4 6 2" xfId="21092"/>
    <cellStyle name="Normal 2 115 2 2 2 4 7" xfId="21093"/>
    <cellStyle name="Normal 2 115 2 2 2 5" xfId="21094"/>
    <cellStyle name="Normal 2 115 2 2 2 5 2" xfId="21095"/>
    <cellStyle name="Normal 2 115 2 2 2 5 2 2" xfId="21096"/>
    <cellStyle name="Normal 2 115 2 2 2 5 2 2 2" xfId="21097"/>
    <cellStyle name="Normal 2 115 2 2 2 5 2 3" xfId="21098"/>
    <cellStyle name="Normal 2 115 2 2 2 5 3" xfId="21099"/>
    <cellStyle name="Normal 2 115 2 2 2 5 3 2" xfId="21100"/>
    <cellStyle name="Normal 2 115 2 2 2 5 3 2 2" xfId="21101"/>
    <cellStyle name="Normal 2 115 2 2 2 5 3 3" xfId="21102"/>
    <cellStyle name="Normal 2 115 2 2 2 5 4" xfId="21103"/>
    <cellStyle name="Normal 2 115 2 2 2 5 4 2" xfId="21104"/>
    <cellStyle name="Normal 2 115 2 2 2 5 5" xfId="21105"/>
    <cellStyle name="Normal 2 115 2 2 2 6" xfId="21106"/>
    <cellStyle name="Normal 2 115 2 2 2 6 2" xfId="21107"/>
    <cellStyle name="Normal 2 115 2 2 2 6 2 2" xfId="21108"/>
    <cellStyle name="Normal 2 115 2 2 2 6 2 2 2" xfId="21109"/>
    <cellStyle name="Normal 2 115 2 2 2 6 2 3" xfId="21110"/>
    <cellStyle name="Normal 2 115 2 2 2 6 3" xfId="21111"/>
    <cellStyle name="Normal 2 115 2 2 2 6 3 2" xfId="21112"/>
    <cellStyle name="Normal 2 115 2 2 2 6 4" xfId="21113"/>
    <cellStyle name="Normal 2 115 2 2 2 7" xfId="21114"/>
    <cellStyle name="Normal 2 115 2 2 2 7 2" xfId="21115"/>
    <cellStyle name="Normal 2 115 2 2 2 7 2 2" xfId="21116"/>
    <cellStyle name="Normal 2 115 2 2 2 7 3" xfId="21117"/>
    <cellStyle name="Normal 2 115 2 2 2 8" xfId="21118"/>
    <cellStyle name="Normal 2 115 2 2 2 8 2" xfId="21119"/>
    <cellStyle name="Normal 2 115 2 2 2 8 2 2" xfId="21120"/>
    <cellStyle name="Normal 2 115 2 2 2 8 3" xfId="21121"/>
    <cellStyle name="Normal 2 115 2 2 2 9" xfId="21122"/>
    <cellStyle name="Normal 2 115 2 2 2 9 2" xfId="21123"/>
    <cellStyle name="Normal 2 115 2 2 3" xfId="21124"/>
    <cellStyle name="Normal 2 115 2 2 3 2" xfId="21125"/>
    <cellStyle name="Normal 2 115 2 2 3 2 2" xfId="21126"/>
    <cellStyle name="Normal 2 115 2 2 3 2 2 2" xfId="21127"/>
    <cellStyle name="Normal 2 115 2 2 3 2 2 2 2" xfId="21128"/>
    <cellStyle name="Normal 2 115 2 2 3 2 2 2 2 2" xfId="21129"/>
    <cellStyle name="Normal 2 115 2 2 3 2 2 2 3" xfId="21130"/>
    <cellStyle name="Normal 2 115 2 2 3 2 2 3" xfId="21131"/>
    <cellStyle name="Normal 2 115 2 2 3 2 2 3 2" xfId="21132"/>
    <cellStyle name="Normal 2 115 2 2 3 2 2 3 2 2" xfId="21133"/>
    <cellStyle name="Normal 2 115 2 2 3 2 2 3 3" xfId="21134"/>
    <cellStyle name="Normal 2 115 2 2 3 2 2 4" xfId="21135"/>
    <cellStyle name="Normal 2 115 2 2 3 2 2 4 2" xfId="21136"/>
    <cellStyle name="Normal 2 115 2 2 3 2 2 5" xfId="21137"/>
    <cellStyle name="Normal 2 115 2 2 3 2 3" xfId="21138"/>
    <cellStyle name="Normal 2 115 2 2 3 2 3 2" xfId="21139"/>
    <cellStyle name="Normal 2 115 2 2 3 2 3 2 2" xfId="21140"/>
    <cellStyle name="Normal 2 115 2 2 3 2 3 3" xfId="21141"/>
    <cellStyle name="Normal 2 115 2 2 3 2 4" xfId="21142"/>
    <cellStyle name="Normal 2 115 2 2 3 2 4 2" xfId="21143"/>
    <cellStyle name="Normal 2 115 2 2 3 2 4 2 2" xfId="21144"/>
    <cellStyle name="Normal 2 115 2 2 3 2 4 3" xfId="21145"/>
    <cellStyle name="Normal 2 115 2 2 3 2 5" xfId="21146"/>
    <cellStyle name="Normal 2 115 2 2 3 2 5 2" xfId="21147"/>
    <cellStyle name="Normal 2 115 2 2 3 2 6" xfId="21148"/>
    <cellStyle name="Normal 2 115 2 2 3 2 6 2" xfId="21149"/>
    <cellStyle name="Normal 2 115 2 2 3 2 7" xfId="21150"/>
    <cellStyle name="Normal 2 115 2 2 3 3" xfId="21151"/>
    <cellStyle name="Normal 2 115 2 2 3 3 2" xfId="21152"/>
    <cellStyle name="Normal 2 115 2 2 3 3 2 2" xfId="21153"/>
    <cellStyle name="Normal 2 115 2 2 3 3 2 2 2" xfId="21154"/>
    <cellStyle name="Normal 2 115 2 2 3 3 2 3" xfId="21155"/>
    <cellStyle name="Normal 2 115 2 2 3 3 3" xfId="21156"/>
    <cellStyle name="Normal 2 115 2 2 3 3 3 2" xfId="21157"/>
    <cellStyle name="Normal 2 115 2 2 3 3 3 2 2" xfId="21158"/>
    <cellStyle name="Normal 2 115 2 2 3 3 3 3" xfId="21159"/>
    <cellStyle name="Normal 2 115 2 2 3 3 4" xfId="21160"/>
    <cellStyle name="Normal 2 115 2 2 3 3 4 2" xfId="21161"/>
    <cellStyle name="Normal 2 115 2 2 3 3 5" xfId="21162"/>
    <cellStyle name="Normal 2 115 2 2 3 4" xfId="21163"/>
    <cellStyle name="Normal 2 115 2 2 3 4 2" xfId="21164"/>
    <cellStyle name="Normal 2 115 2 2 3 4 2 2" xfId="21165"/>
    <cellStyle name="Normal 2 115 2 2 3 4 3" xfId="21166"/>
    <cellStyle name="Normal 2 115 2 2 3 5" xfId="21167"/>
    <cellStyle name="Normal 2 115 2 2 3 5 2" xfId="21168"/>
    <cellStyle name="Normal 2 115 2 2 3 5 2 2" xfId="21169"/>
    <cellStyle name="Normal 2 115 2 2 3 5 3" xfId="21170"/>
    <cellStyle name="Normal 2 115 2 2 3 6" xfId="21171"/>
    <cellStyle name="Normal 2 115 2 2 3 6 2" xfId="21172"/>
    <cellStyle name="Normal 2 115 2 2 3 7" xfId="21173"/>
    <cellStyle name="Normal 2 115 2 2 3 7 2" xfId="21174"/>
    <cellStyle name="Normal 2 115 2 2 3 8" xfId="21175"/>
    <cellStyle name="Normal 2 115 2 2 4" xfId="21176"/>
    <cellStyle name="Normal 2 115 2 2 4 2" xfId="21177"/>
    <cellStyle name="Normal 2 115 2 2 4 2 2" xfId="21178"/>
    <cellStyle name="Normal 2 115 2 2 4 2 2 2" xfId="21179"/>
    <cellStyle name="Normal 2 115 2 2 4 2 2 2 2" xfId="21180"/>
    <cellStyle name="Normal 2 115 2 2 4 2 2 3" xfId="21181"/>
    <cellStyle name="Normal 2 115 2 2 4 2 3" xfId="21182"/>
    <cellStyle name="Normal 2 115 2 2 4 2 3 2" xfId="21183"/>
    <cellStyle name="Normal 2 115 2 2 4 2 3 2 2" xfId="21184"/>
    <cellStyle name="Normal 2 115 2 2 4 2 3 3" xfId="21185"/>
    <cellStyle name="Normal 2 115 2 2 4 2 4" xfId="21186"/>
    <cellStyle name="Normal 2 115 2 2 4 2 4 2" xfId="21187"/>
    <cellStyle name="Normal 2 115 2 2 4 2 5" xfId="21188"/>
    <cellStyle name="Normal 2 115 2 2 4 3" xfId="21189"/>
    <cellStyle name="Normal 2 115 2 2 4 3 2" xfId="21190"/>
    <cellStyle name="Normal 2 115 2 2 4 3 2 2" xfId="21191"/>
    <cellStyle name="Normal 2 115 2 2 4 3 3" xfId="21192"/>
    <cellStyle name="Normal 2 115 2 2 4 4" xfId="21193"/>
    <cellStyle name="Normal 2 115 2 2 4 4 2" xfId="21194"/>
    <cellStyle name="Normal 2 115 2 2 4 4 2 2" xfId="21195"/>
    <cellStyle name="Normal 2 115 2 2 4 4 3" xfId="21196"/>
    <cellStyle name="Normal 2 115 2 2 4 5" xfId="21197"/>
    <cellStyle name="Normal 2 115 2 2 4 5 2" xfId="21198"/>
    <cellStyle name="Normal 2 115 2 2 4 6" xfId="21199"/>
    <cellStyle name="Normal 2 115 2 2 4 6 2" xfId="21200"/>
    <cellStyle name="Normal 2 115 2 2 4 7" xfId="21201"/>
    <cellStyle name="Normal 2 115 2 2 5" xfId="21202"/>
    <cellStyle name="Normal 2 115 2 2 5 2" xfId="21203"/>
    <cellStyle name="Normal 2 115 2 2 5 2 2" xfId="21204"/>
    <cellStyle name="Normal 2 115 2 2 5 2 2 2" xfId="21205"/>
    <cellStyle name="Normal 2 115 2 2 5 2 2 2 2" xfId="21206"/>
    <cellStyle name="Normal 2 115 2 2 5 2 2 3" xfId="21207"/>
    <cellStyle name="Normal 2 115 2 2 5 2 3" xfId="21208"/>
    <cellStyle name="Normal 2 115 2 2 5 2 3 2" xfId="21209"/>
    <cellStyle name="Normal 2 115 2 2 5 2 3 2 2" xfId="21210"/>
    <cellStyle name="Normal 2 115 2 2 5 2 3 3" xfId="21211"/>
    <cellStyle name="Normal 2 115 2 2 5 2 4" xfId="21212"/>
    <cellStyle name="Normal 2 115 2 2 5 2 4 2" xfId="21213"/>
    <cellStyle name="Normal 2 115 2 2 5 2 5" xfId="21214"/>
    <cellStyle name="Normal 2 115 2 2 5 3" xfId="21215"/>
    <cellStyle name="Normal 2 115 2 2 5 3 2" xfId="21216"/>
    <cellStyle name="Normal 2 115 2 2 5 3 2 2" xfId="21217"/>
    <cellStyle name="Normal 2 115 2 2 5 3 3" xfId="21218"/>
    <cellStyle name="Normal 2 115 2 2 5 4" xfId="21219"/>
    <cellStyle name="Normal 2 115 2 2 5 4 2" xfId="21220"/>
    <cellStyle name="Normal 2 115 2 2 5 4 2 2" xfId="21221"/>
    <cellStyle name="Normal 2 115 2 2 5 4 3" xfId="21222"/>
    <cellStyle name="Normal 2 115 2 2 5 5" xfId="21223"/>
    <cellStyle name="Normal 2 115 2 2 5 5 2" xfId="21224"/>
    <cellStyle name="Normal 2 115 2 2 5 6" xfId="21225"/>
    <cellStyle name="Normal 2 115 2 2 5 6 2" xfId="21226"/>
    <cellStyle name="Normal 2 115 2 2 5 7" xfId="21227"/>
    <cellStyle name="Normal 2 115 2 2 6" xfId="21228"/>
    <cellStyle name="Normal 2 115 2 2 6 2" xfId="21229"/>
    <cellStyle name="Normal 2 115 2 2 6 2 2" xfId="21230"/>
    <cellStyle name="Normal 2 115 2 2 6 2 2 2" xfId="21231"/>
    <cellStyle name="Normal 2 115 2 2 6 2 3" xfId="21232"/>
    <cellStyle name="Normal 2 115 2 2 6 3" xfId="21233"/>
    <cellStyle name="Normal 2 115 2 2 6 3 2" xfId="21234"/>
    <cellStyle name="Normal 2 115 2 2 6 3 2 2" xfId="21235"/>
    <cellStyle name="Normal 2 115 2 2 6 3 3" xfId="21236"/>
    <cellStyle name="Normal 2 115 2 2 6 4" xfId="21237"/>
    <cellStyle name="Normal 2 115 2 2 6 4 2" xfId="21238"/>
    <cellStyle name="Normal 2 115 2 2 6 5" xfId="21239"/>
    <cellStyle name="Normal 2 115 2 2 7" xfId="21240"/>
    <cellStyle name="Normal 2 115 2 2 7 2" xfId="21241"/>
    <cellStyle name="Normal 2 115 2 2 7 2 2" xfId="21242"/>
    <cellStyle name="Normal 2 115 2 2 7 2 2 2" xfId="21243"/>
    <cellStyle name="Normal 2 115 2 2 7 2 3" xfId="21244"/>
    <cellStyle name="Normal 2 115 2 2 7 3" xfId="21245"/>
    <cellStyle name="Normal 2 115 2 2 7 3 2" xfId="21246"/>
    <cellStyle name="Normal 2 115 2 2 7 4" xfId="21247"/>
    <cellStyle name="Normal 2 115 2 2 8" xfId="21248"/>
    <cellStyle name="Normal 2 115 2 2 8 2" xfId="21249"/>
    <cellStyle name="Normal 2 115 2 2 8 2 2" xfId="21250"/>
    <cellStyle name="Normal 2 115 2 2 8 3" xfId="21251"/>
    <cellStyle name="Normal 2 115 2 2 9" xfId="21252"/>
    <cellStyle name="Normal 2 115 2 2 9 2" xfId="21253"/>
    <cellStyle name="Normal 2 115 2 2 9 2 2" xfId="21254"/>
    <cellStyle name="Normal 2 115 2 2 9 3" xfId="21255"/>
    <cellStyle name="Normal 2 115 2 3" xfId="21256"/>
    <cellStyle name="Normal 2 115 2 3 10" xfId="21257"/>
    <cellStyle name="Normal 2 115 2 3 10 2" xfId="21258"/>
    <cellStyle name="Normal 2 115 2 3 11" xfId="21259"/>
    <cellStyle name="Normal 2 115 2 3 2" xfId="21260"/>
    <cellStyle name="Normal 2 115 2 3 2 2" xfId="21261"/>
    <cellStyle name="Normal 2 115 2 3 2 2 2" xfId="21262"/>
    <cellStyle name="Normal 2 115 2 3 2 2 2 2" xfId="21263"/>
    <cellStyle name="Normal 2 115 2 3 2 2 2 2 2" xfId="21264"/>
    <cellStyle name="Normal 2 115 2 3 2 2 2 2 2 2" xfId="21265"/>
    <cellStyle name="Normal 2 115 2 3 2 2 2 2 3" xfId="21266"/>
    <cellStyle name="Normal 2 115 2 3 2 2 2 3" xfId="21267"/>
    <cellStyle name="Normal 2 115 2 3 2 2 2 3 2" xfId="21268"/>
    <cellStyle name="Normal 2 115 2 3 2 2 2 3 2 2" xfId="21269"/>
    <cellStyle name="Normal 2 115 2 3 2 2 2 3 3" xfId="21270"/>
    <cellStyle name="Normal 2 115 2 3 2 2 2 4" xfId="21271"/>
    <cellStyle name="Normal 2 115 2 3 2 2 2 4 2" xfId="21272"/>
    <cellStyle name="Normal 2 115 2 3 2 2 2 5" xfId="21273"/>
    <cellStyle name="Normal 2 115 2 3 2 2 3" xfId="21274"/>
    <cellStyle name="Normal 2 115 2 3 2 2 3 2" xfId="21275"/>
    <cellStyle name="Normal 2 115 2 3 2 2 3 2 2" xfId="21276"/>
    <cellStyle name="Normal 2 115 2 3 2 2 3 3" xfId="21277"/>
    <cellStyle name="Normal 2 115 2 3 2 2 4" xfId="21278"/>
    <cellStyle name="Normal 2 115 2 3 2 2 4 2" xfId="21279"/>
    <cellStyle name="Normal 2 115 2 3 2 2 4 2 2" xfId="21280"/>
    <cellStyle name="Normal 2 115 2 3 2 2 4 3" xfId="21281"/>
    <cellStyle name="Normal 2 115 2 3 2 2 5" xfId="21282"/>
    <cellStyle name="Normal 2 115 2 3 2 2 5 2" xfId="21283"/>
    <cellStyle name="Normal 2 115 2 3 2 2 6" xfId="21284"/>
    <cellStyle name="Normal 2 115 2 3 2 2 6 2" xfId="21285"/>
    <cellStyle name="Normal 2 115 2 3 2 2 7" xfId="21286"/>
    <cellStyle name="Normal 2 115 2 3 2 3" xfId="21287"/>
    <cellStyle name="Normal 2 115 2 3 2 3 2" xfId="21288"/>
    <cellStyle name="Normal 2 115 2 3 2 3 2 2" xfId="21289"/>
    <cellStyle name="Normal 2 115 2 3 2 3 2 2 2" xfId="21290"/>
    <cellStyle name="Normal 2 115 2 3 2 3 2 3" xfId="21291"/>
    <cellStyle name="Normal 2 115 2 3 2 3 3" xfId="21292"/>
    <cellStyle name="Normal 2 115 2 3 2 3 3 2" xfId="21293"/>
    <cellStyle name="Normal 2 115 2 3 2 3 3 2 2" xfId="21294"/>
    <cellStyle name="Normal 2 115 2 3 2 3 3 3" xfId="21295"/>
    <cellStyle name="Normal 2 115 2 3 2 3 4" xfId="21296"/>
    <cellStyle name="Normal 2 115 2 3 2 3 4 2" xfId="21297"/>
    <cellStyle name="Normal 2 115 2 3 2 3 5" xfId="21298"/>
    <cellStyle name="Normal 2 115 2 3 2 4" xfId="21299"/>
    <cellStyle name="Normal 2 115 2 3 2 4 2" xfId="21300"/>
    <cellStyle name="Normal 2 115 2 3 2 4 2 2" xfId="21301"/>
    <cellStyle name="Normal 2 115 2 3 2 4 3" xfId="21302"/>
    <cellStyle name="Normal 2 115 2 3 2 5" xfId="21303"/>
    <cellStyle name="Normal 2 115 2 3 2 5 2" xfId="21304"/>
    <cellStyle name="Normal 2 115 2 3 2 5 2 2" xfId="21305"/>
    <cellStyle name="Normal 2 115 2 3 2 5 3" xfId="21306"/>
    <cellStyle name="Normal 2 115 2 3 2 6" xfId="21307"/>
    <cellStyle name="Normal 2 115 2 3 2 6 2" xfId="21308"/>
    <cellStyle name="Normal 2 115 2 3 2 7" xfId="21309"/>
    <cellStyle name="Normal 2 115 2 3 2 7 2" xfId="21310"/>
    <cellStyle name="Normal 2 115 2 3 2 8" xfId="21311"/>
    <cellStyle name="Normal 2 115 2 3 3" xfId="21312"/>
    <cellStyle name="Normal 2 115 2 3 3 2" xfId="21313"/>
    <cellStyle name="Normal 2 115 2 3 3 2 2" xfId="21314"/>
    <cellStyle name="Normal 2 115 2 3 3 2 2 2" xfId="21315"/>
    <cellStyle name="Normal 2 115 2 3 3 2 2 2 2" xfId="21316"/>
    <cellStyle name="Normal 2 115 2 3 3 2 2 3" xfId="21317"/>
    <cellStyle name="Normal 2 115 2 3 3 2 3" xfId="21318"/>
    <cellStyle name="Normal 2 115 2 3 3 2 3 2" xfId="21319"/>
    <cellStyle name="Normal 2 115 2 3 3 2 3 2 2" xfId="21320"/>
    <cellStyle name="Normal 2 115 2 3 3 2 3 3" xfId="21321"/>
    <cellStyle name="Normal 2 115 2 3 3 2 4" xfId="21322"/>
    <cellStyle name="Normal 2 115 2 3 3 2 4 2" xfId="21323"/>
    <cellStyle name="Normal 2 115 2 3 3 2 5" xfId="21324"/>
    <cellStyle name="Normal 2 115 2 3 3 3" xfId="21325"/>
    <cellStyle name="Normal 2 115 2 3 3 3 2" xfId="21326"/>
    <cellStyle name="Normal 2 115 2 3 3 3 2 2" xfId="21327"/>
    <cellStyle name="Normal 2 115 2 3 3 3 3" xfId="21328"/>
    <cellStyle name="Normal 2 115 2 3 3 4" xfId="21329"/>
    <cellStyle name="Normal 2 115 2 3 3 4 2" xfId="21330"/>
    <cellStyle name="Normal 2 115 2 3 3 4 2 2" xfId="21331"/>
    <cellStyle name="Normal 2 115 2 3 3 4 3" xfId="21332"/>
    <cellStyle name="Normal 2 115 2 3 3 5" xfId="21333"/>
    <cellStyle name="Normal 2 115 2 3 3 5 2" xfId="21334"/>
    <cellStyle name="Normal 2 115 2 3 3 6" xfId="21335"/>
    <cellStyle name="Normal 2 115 2 3 3 6 2" xfId="21336"/>
    <cellStyle name="Normal 2 115 2 3 3 7" xfId="21337"/>
    <cellStyle name="Normal 2 115 2 3 4" xfId="21338"/>
    <cellStyle name="Normal 2 115 2 3 4 2" xfId="21339"/>
    <cellStyle name="Normal 2 115 2 3 4 2 2" xfId="21340"/>
    <cellStyle name="Normal 2 115 2 3 4 2 2 2" xfId="21341"/>
    <cellStyle name="Normal 2 115 2 3 4 2 2 2 2" xfId="21342"/>
    <cellStyle name="Normal 2 115 2 3 4 2 2 3" xfId="21343"/>
    <cellStyle name="Normal 2 115 2 3 4 2 3" xfId="21344"/>
    <cellStyle name="Normal 2 115 2 3 4 2 3 2" xfId="21345"/>
    <cellStyle name="Normal 2 115 2 3 4 2 3 2 2" xfId="21346"/>
    <cellStyle name="Normal 2 115 2 3 4 2 3 3" xfId="21347"/>
    <cellStyle name="Normal 2 115 2 3 4 2 4" xfId="21348"/>
    <cellStyle name="Normal 2 115 2 3 4 2 4 2" xfId="21349"/>
    <cellStyle name="Normal 2 115 2 3 4 2 5" xfId="21350"/>
    <cellStyle name="Normal 2 115 2 3 4 3" xfId="21351"/>
    <cellStyle name="Normal 2 115 2 3 4 3 2" xfId="21352"/>
    <cellStyle name="Normal 2 115 2 3 4 3 2 2" xfId="21353"/>
    <cellStyle name="Normal 2 115 2 3 4 3 3" xfId="21354"/>
    <cellStyle name="Normal 2 115 2 3 4 4" xfId="21355"/>
    <cellStyle name="Normal 2 115 2 3 4 4 2" xfId="21356"/>
    <cellStyle name="Normal 2 115 2 3 4 4 2 2" xfId="21357"/>
    <cellStyle name="Normal 2 115 2 3 4 4 3" xfId="21358"/>
    <cellStyle name="Normal 2 115 2 3 4 5" xfId="21359"/>
    <cellStyle name="Normal 2 115 2 3 4 5 2" xfId="21360"/>
    <cellStyle name="Normal 2 115 2 3 4 6" xfId="21361"/>
    <cellStyle name="Normal 2 115 2 3 4 6 2" xfId="21362"/>
    <cellStyle name="Normal 2 115 2 3 4 7" xfId="21363"/>
    <cellStyle name="Normal 2 115 2 3 5" xfId="21364"/>
    <cellStyle name="Normal 2 115 2 3 5 2" xfId="21365"/>
    <cellStyle name="Normal 2 115 2 3 5 2 2" xfId="21366"/>
    <cellStyle name="Normal 2 115 2 3 5 2 2 2" xfId="21367"/>
    <cellStyle name="Normal 2 115 2 3 5 2 3" xfId="21368"/>
    <cellStyle name="Normal 2 115 2 3 5 3" xfId="21369"/>
    <cellStyle name="Normal 2 115 2 3 5 3 2" xfId="21370"/>
    <cellStyle name="Normal 2 115 2 3 5 3 2 2" xfId="21371"/>
    <cellStyle name="Normal 2 115 2 3 5 3 3" xfId="21372"/>
    <cellStyle name="Normal 2 115 2 3 5 4" xfId="21373"/>
    <cellStyle name="Normal 2 115 2 3 5 4 2" xfId="21374"/>
    <cellStyle name="Normal 2 115 2 3 5 5" xfId="21375"/>
    <cellStyle name="Normal 2 115 2 3 6" xfId="21376"/>
    <cellStyle name="Normal 2 115 2 3 6 2" xfId="21377"/>
    <cellStyle name="Normal 2 115 2 3 6 2 2" xfId="21378"/>
    <cellStyle name="Normal 2 115 2 3 6 2 2 2" xfId="21379"/>
    <cellStyle name="Normal 2 115 2 3 6 2 3" xfId="21380"/>
    <cellStyle name="Normal 2 115 2 3 6 3" xfId="21381"/>
    <cellStyle name="Normal 2 115 2 3 6 3 2" xfId="21382"/>
    <cellStyle name="Normal 2 115 2 3 6 4" xfId="21383"/>
    <cellStyle name="Normal 2 115 2 3 7" xfId="21384"/>
    <cellStyle name="Normal 2 115 2 3 7 2" xfId="21385"/>
    <cellStyle name="Normal 2 115 2 3 7 2 2" xfId="21386"/>
    <cellStyle name="Normal 2 115 2 3 7 3" xfId="21387"/>
    <cellStyle name="Normal 2 115 2 3 8" xfId="21388"/>
    <cellStyle name="Normal 2 115 2 3 8 2" xfId="21389"/>
    <cellStyle name="Normal 2 115 2 3 8 2 2" xfId="21390"/>
    <cellStyle name="Normal 2 115 2 3 8 3" xfId="21391"/>
    <cellStyle name="Normal 2 115 2 3 9" xfId="21392"/>
    <cellStyle name="Normal 2 115 2 3 9 2" xfId="21393"/>
    <cellStyle name="Normal 2 115 2 4" xfId="21394"/>
    <cellStyle name="Normal 2 115 2 4 10" xfId="21395"/>
    <cellStyle name="Normal 2 115 2 4 10 2" xfId="21396"/>
    <cellStyle name="Normal 2 115 2 4 11" xfId="21397"/>
    <cellStyle name="Normal 2 115 2 4 2" xfId="21398"/>
    <cellStyle name="Normal 2 115 2 4 2 2" xfId="21399"/>
    <cellStyle name="Normal 2 115 2 4 2 2 2" xfId="21400"/>
    <cellStyle name="Normal 2 115 2 4 2 2 2 2" xfId="21401"/>
    <cellStyle name="Normal 2 115 2 4 2 2 2 2 2" xfId="21402"/>
    <cellStyle name="Normal 2 115 2 4 2 2 2 2 2 2" xfId="21403"/>
    <cellStyle name="Normal 2 115 2 4 2 2 2 2 3" xfId="21404"/>
    <cellStyle name="Normal 2 115 2 4 2 2 2 3" xfId="21405"/>
    <cellStyle name="Normal 2 115 2 4 2 2 2 3 2" xfId="21406"/>
    <cellStyle name="Normal 2 115 2 4 2 2 2 3 2 2" xfId="21407"/>
    <cellStyle name="Normal 2 115 2 4 2 2 2 3 3" xfId="21408"/>
    <cellStyle name="Normal 2 115 2 4 2 2 2 4" xfId="21409"/>
    <cellStyle name="Normal 2 115 2 4 2 2 2 4 2" xfId="21410"/>
    <cellStyle name="Normal 2 115 2 4 2 2 2 5" xfId="21411"/>
    <cellStyle name="Normal 2 115 2 4 2 2 3" xfId="21412"/>
    <cellStyle name="Normal 2 115 2 4 2 2 3 2" xfId="21413"/>
    <cellStyle name="Normal 2 115 2 4 2 2 3 2 2" xfId="21414"/>
    <cellStyle name="Normal 2 115 2 4 2 2 3 3" xfId="21415"/>
    <cellStyle name="Normal 2 115 2 4 2 2 4" xfId="21416"/>
    <cellStyle name="Normal 2 115 2 4 2 2 4 2" xfId="21417"/>
    <cellStyle name="Normal 2 115 2 4 2 2 4 2 2" xfId="21418"/>
    <cellStyle name="Normal 2 115 2 4 2 2 4 3" xfId="21419"/>
    <cellStyle name="Normal 2 115 2 4 2 2 5" xfId="21420"/>
    <cellStyle name="Normal 2 115 2 4 2 2 5 2" xfId="21421"/>
    <cellStyle name="Normal 2 115 2 4 2 2 6" xfId="21422"/>
    <cellStyle name="Normal 2 115 2 4 2 2 6 2" xfId="21423"/>
    <cellStyle name="Normal 2 115 2 4 2 2 7" xfId="21424"/>
    <cellStyle name="Normal 2 115 2 4 2 3" xfId="21425"/>
    <cellStyle name="Normal 2 115 2 4 2 3 2" xfId="21426"/>
    <cellStyle name="Normal 2 115 2 4 2 3 2 2" xfId="21427"/>
    <cellStyle name="Normal 2 115 2 4 2 3 2 2 2" xfId="21428"/>
    <cellStyle name="Normal 2 115 2 4 2 3 2 3" xfId="21429"/>
    <cellStyle name="Normal 2 115 2 4 2 3 3" xfId="21430"/>
    <cellStyle name="Normal 2 115 2 4 2 3 3 2" xfId="21431"/>
    <cellStyle name="Normal 2 115 2 4 2 3 3 2 2" xfId="21432"/>
    <cellStyle name="Normal 2 115 2 4 2 3 3 3" xfId="21433"/>
    <cellStyle name="Normal 2 115 2 4 2 3 4" xfId="21434"/>
    <cellStyle name="Normal 2 115 2 4 2 3 4 2" xfId="21435"/>
    <cellStyle name="Normal 2 115 2 4 2 3 5" xfId="21436"/>
    <cellStyle name="Normal 2 115 2 4 2 4" xfId="21437"/>
    <cellStyle name="Normal 2 115 2 4 2 4 2" xfId="21438"/>
    <cellStyle name="Normal 2 115 2 4 2 4 2 2" xfId="21439"/>
    <cellStyle name="Normal 2 115 2 4 2 4 3" xfId="21440"/>
    <cellStyle name="Normal 2 115 2 4 2 5" xfId="21441"/>
    <cellStyle name="Normal 2 115 2 4 2 5 2" xfId="21442"/>
    <cellStyle name="Normal 2 115 2 4 2 5 2 2" xfId="21443"/>
    <cellStyle name="Normal 2 115 2 4 2 5 3" xfId="21444"/>
    <cellStyle name="Normal 2 115 2 4 2 6" xfId="21445"/>
    <cellStyle name="Normal 2 115 2 4 2 6 2" xfId="21446"/>
    <cellStyle name="Normal 2 115 2 4 2 7" xfId="21447"/>
    <cellStyle name="Normal 2 115 2 4 2 7 2" xfId="21448"/>
    <cellStyle name="Normal 2 115 2 4 2 8" xfId="21449"/>
    <cellStyle name="Normal 2 115 2 4 3" xfId="21450"/>
    <cellStyle name="Normal 2 115 2 4 3 2" xfId="21451"/>
    <cellStyle name="Normal 2 115 2 4 3 2 2" xfId="21452"/>
    <cellStyle name="Normal 2 115 2 4 3 2 2 2" xfId="21453"/>
    <cellStyle name="Normal 2 115 2 4 3 2 2 2 2" xfId="21454"/>
    <cellStyle name="Normal 2 115 2 4 3 2 2 3" xfId="21455"/>
    <cellStyle name="Normal 2 115 2 4 3 2 3" xfId="21456"/>
    <cellStyle name="Normal 2 115 2 4 3 2 3 2" xfId="21457"/>
    <cellStyle name="Normal 2 115 2 4 3 2 3 2 2" xfId="21458"/>
    <cellStyle name="Normal 2 115 2 4 3 2 3 3" xfId="21459"/>
    <cellStyle name="Normal 2 115 2 4 3 2 4" xfId="21460"/>
    <cellStyle name="Normal 2 115 2 4 3 2 4 2" xfId="21461"/>
    <cellStyle name="Normal 2 115 2 4 3 2 5" xfId="21462"/>
    <cellStyle name="Normal 2 115 2 4 3 3" xfId="21463"/>
    <cellStyle name="Normal 2 115 2 4 3 3 2" xfId="21464"/>
    <cellStyle name="Normal 2 115 2 4 3 3 2 2" xfId="21465"/>
    <cellStyle name="Normal 2 115 2 4 3 3 3" xfId="21466"/>
    <cellStyle name="Normal 2 115 2 4 3 4" xfId="21467"/>
    <cellStyle name="Normal 2 115 2 4 3 4 2" xfId="21468"/>
    <cellStyle name="Normal 2 115 2 4 3 4 2 2" xfId="21469"/>
    <cellStyle name="Normal 2 115 2 4 3 4 3" xfId="21470"/>
    <cellStyle name="Normal 2 115 2 4 3 5" xfId="21471"/>
    <cellStyle name="Normal 2 115 2 4 3 5 2" xfId="21472"/>
    <cellStyle name="Normal 2 115 2 4 3 6" xfId="21473"/>
    <cellStyle name="Normal 2 115 2 4 3 6 2" xfId="21474"/>
    <cellStyle name="Normal 2 115 2 4 3 7" xfId="21475"/>
    <cellStyle name="Normal 2 115 2 4 4" xfId="21476"/>
    <cellStyle name="Normal 2 115 2 4 4 2" xfId="21477"/>
    <cellStyle name="Normal 2 115 2 4 4 2 2" xfId="21478"/>
    <cellStyle name="Normal 2 115 2 4 4 2 2 2" xfId="21479"/>
    <cellStyle name="Normal 2 115 2 4 4 2 2 2 2" xfId="21480"/>
    <cellStyle name="Normal 2 115 2 4 4 2 2 3" xfId="21481"/>
    <cellStyle name="Normal 2 115 2 4 4 2 3" xfId="21482"/>
    <cellStyle name="Normal 2 115 2 4 4 2 3 2" xfId="21483"/>
    <cellStyle name="Normal 2 115 2 4 4 2 3 2 2" xfId="21484"/>
    <cellStyle name="Normal 2 115 2 4 4 2 3 3" xfId="21485"/>
    <cellStyle name="Normal 2 115 2 4 4 2 4" xfId="21486"/>
    <cellStyle name="Normal 2 115 2 4 4 2 4 2" xfId="21487"/>
    <cellStyle name="Normal 2 115 2 4 4 2 5" xfId="21488"/>
    <cellStyle name="Normal 2 115 2 4 4 3" xfId="21489"/>
    <cellStyle name="Normal 2 115 2 4 4 3 2" xfId="21490"/>
    <cellStyle name="Normal 2 115 2 4 4 3 2 2" xfId="21491"/>
    <cellStyle name="Normal 2 115 2 4 4 3 3" xfId="21492"/>
    <cellStyle name="Normal 2 115 2 4 4 4" xfId="21493"/>
    <cellStyle name="Normal 2 115 2 4 4 4 2" xfId="21494"/>
    <cellStyle name="Normal 2 115 2 4 4 4 2 2" xfId="21495"/>
    <cellStyle name="Normal 2 115 2 4 4 4 3" xfId="21496"/>
    <cellStyle name="Normal 2 115 2 4 4 5" xfId="21497"/>
    <cellStyle name="Normal 2 115 2 4 4 5 2" xfId="21498"/>
    <cellStyle name="Normal 2 115 2 4 4 6" xfId="21499"/>
    <cellStyle name="Normal 2 115 2 4 4 6 2" xfId="21500"/>
    <cellStyle name="Normal 2 115 2 4 4 7" xfId="21501"/>
    <cellStyle name="Normal 2 115 2 4 5" xfId="21502"/>
    <cellStyle name="Normal 2 115 2 4 5 2" xfId="21503"/>
    <cellStyle name="Normal 2 115 2 4 5 2 2" xfId="21504"/>
    <cellStyle name="Normal 2 115 2 4 5 2 2 2" xfId="21505"/>
    <cellStyle name="Normal 2 115 2 4 5 2 3" xfId="21506"/>
    <cellStyle name="Normal 2 115 2 4 5 3" xfId="21507"/>
    <cellStyle name="Normal 2 115 2 4 5 3 2" xfId="21508"/>
    <cellStyle name="Normal 2 115 2 4 5 3 2 2" xfId="21509"/>
    <cellStyle name="Normal 2 115 2 4 5 3 3" xfId="21510"/>
    <cellStyle name="Normal 2 115 2 4 5 4" xfId="21511"/>
    <cellStyle name="Normal 2 115 2 4 5 4 2" xfId="21512"/>
    <cellStyle name="Normal 2 115 2 4 5 5" xfId="21513"/>
    <cellStyle name="Normal 2 115 2 4 6" xfId="21514"/>
    <cellStyle name="Normal 2 115 2 4 6 2" xfId="21515"/>
    <cellStyle name="Normal 2 115 2 4 6 2 2" xfId="21516"/>
    <cellStyle name="Normal 2 115 2 4 6 2 2 2" xfId="21517"/>
    <cellStyle name="Normal 2 115 2 4 6 2 3" xfId="21518"/>
    <cellStyle name="Normal 2 115 2 4 6 3" xfId="21519"/>
    <cellStyle name="Normal 2 115 2 4 6 3 2" xfId="21520"/>
    <cellStyle name="Normal 2 115 2 4 6 4" xfId="21521"/>
    <cellStyle name="Normal 2 115 2 4 7" xfId="21522"/>
    <cellStyle name="Normal 2 115 2 4 7 2" xfId="21523"/>
    <cellStyle name="Normal 2 115 2 4 7 2 2" xfId="21524"/>
    <cellStyle name="Normal 2 115 2 4 7 3" xfId="21525"/>
    <cellStyle name="Normal 2 115 2 4 8" xfId="21526"/>
    <cellStyle name="Normal 2 115 2 4 8 2" xfId="21527"/>
    <cellStyle name="Normal 2 115 2 4 8 2 2" xfId="21528"/>
    <cellStyle name="Normal 2 115 2 4 8 3" xfId="21529"/>
    <cellStyle name="Normal 2 115 2 4 9" xfId="21530"/>
    <cellStyle name="Normal 2 115 2 4 9 2" xfId="21531"/>
    <cellStyle name="Normal 2 115 2 5" xfId="21532"/>
    <cellStyle name="Normal 2 115 2 5 10" xfId="21533"/>
    <cellStyle name="Normal 2 115 2 5 10 2" xfId="21534"/>
    <cellStyle name="Normal 2 115 2 5 11" xfId="21535"/>
    <cellStyle name="Normal 2 115 2 5 2" xfId="21536"/>
    <cellStyle name="Normal 2 115 2 5 2 2" xfId="21537"/>
    <cellStyle name="Normal 2 115 2 5 2 2 2" xfId="21538"/>
    <cellStyle name="Normal 2 115 2 5 2 2 2 2" xfId="21539"/>
    <cellStyle name="Normal 2 115 2 5 2 2 2 2 2" xfId="21540"/>
    <cellStyle name="Normal 2 115 2 5 2 2 2 2 2 2" xfId="21541"/>
    <cellStyle name="Normal 2 115 2 5 2 2 2 2 3" xfId="21542"/>
    <cellStyle name="Normal 2 115 2 5 2 2 2 3" xfId="21543"/>
    <cellStyle name="Normal 2 115 2 5 2 2 2 3 2" xfId="21544"/>
    <cellStyle name="Normal 2 115 2 5 2 2 2 3 2 2" xfId="21545"/>
    <cellStyle name="Normal 2 115 2 5 2 2 2 3 3" xfId="21546"/>
    <cellStyle name="Normal 2 115 2 5 2 2 2 4" xfId="21547"/>
    <cellStyle name="Normal 2 115 2 5 2 2 2 4 2" xfId="21548"/>
    <cellStyle name="Normal 2 115 2 5 2 2 2 5" xfId="21549"/>
    <cellStyle name="Normal 2 115 2 5 2 2 3" xfId="21550"/>
    <cellStyle name="Normal 2 115 2 5 2 2 3 2" xfId="21551"/>
    <cellStyle name="Normal 2 115 2 5 2 2 3 2 2" xfId="21552"/>
    <cellStyle name="Normal 2 115 2 5 2 2 3 3" xfId="21553"/>
    <cellStyle name="Normal 2 115 2 5 2 2 4" xfId="21554"/>
    <cellStyle name="Normal 2 115 2 5 2 2 4 2" xfId="21555"/>
    <cellStyle name="Normal 2 115 2 5 2 2 4 2 2" xfId="21556"/>
    <cellStyle name="Normal 2 115 2 5 2 2 4 3" xfId="21557"/>
    <cellStyle name="Normal 2 115 2 5 2 2 5" xfId="21558"/>
    <cellStyle name="Normal 2 115 2 5 2 2 5 2" xfId="21559"/>
    <cellStyle name="Normal 2 115 2 5 2 2 6" xfId="21560"/>
    <cellStyle name="Normal 2 115 2 5 2 2 6 2" xfId="21561"/>
    <cellStyle name="Normal 2 115 2 5 2 2 7" xfId="21562"/>
    <cellStyle name="Normal 2 115 2 5 2 3" xfId="21563"/>
    <cellStyle name="Normal 2 115 2 5 2 3 2" xfId="21564"/>
    <cellStyle name="Normal 2 115 2 5 2 3 2 2" xfId="21565"/>
    <cellStyle name="Normal 2 115 2 5 2 3 2 2 2" xfId="21566"/>
    <cellStyle name="Normal 2 115 2 5 2 3 2 3" xfId="21567"/>
    <cellStyle name="Normal 2 115 2 5 2 3 3" xfId="21568"/>
    <cellStyle name="Normal 2 115 2 5 2 3 3 2" xfId="21569"/>
    <cellStyle name="Normal 2 115 2 5 2 3 3 2 2" xfId="21570"/>
    <cellStyle name="Normal 2 115 2 5 2 3 3 3" xfId="21571"/>
    <cellStyle name="Normal 2 115 2 5 2 3 4" xfId="21572"/>
    <cellStyle name="Normal 2 115 2 5 2 3 4 2" xfId="21573"/>
    <cellStyle name="Normal 2 115 2 5 2 3 5" xfId="21574"/>
    <cellStyle name="Normal 2 115 2 5 2 4" xfId="21575"/>
    <cellStyle name="Normal 2 115 2 5 2 4 2" xfId="21576"/>
    <cellStyle name="Normal 2 115 2 5 2 4 2 2" xfId="21577"/>
    <cellStyle name="Normal 2 115 2 5 2 4 3" xfId="21578"/>
    <cellStyle name="Normal 2 115 2 5 2 5" xfId="21579"/>
    <cellStyle name="Normal 2 115 2 5 2 5 2" xfId="21580"/>
    <cellStyle name="Normal 2 115 2 5 2 5 2 2" xfId="21581"/>
    <cellStyle name="Normal 2 115 2 5 2 5 3" xfId="21582"/>
    <cellStyle name="Normal 2 115 2 5 2 6" xfId="21583"/>
    <cellStyle name="Normal 2 115 2 5 2 6 2" xfId="21584"/>
    <cellStyle name="Normal 2 115 2 5 2 7" xfId="21585"/>
    <cellStyle name="Normal 2 115 2 5 2 7 2" xfId="21586"/>
    <cellStyle name="Normal 2 115 2 5 2 8" xfId="21587"/>
    <cellStyle name="Normal 2 115 2 5 3" xfId="21588"/>
    <cellStyle name="Normal 2 115 2 5 3 2" xfId="21589"/>
    <cellStyle name="Normal 2 115 2 5 3 2 2" xfId="21590"/>
    <cellStyle name="Normal 2 115 2 5 3 2 2 2" xfId="21591"/>
    <cellStyle name="Normal 2 115 2 5 3 2 2 2 2" xfId="21592"/>
    <cellStyle name="Normal 2 115 2 5 3 2 2 3" xfId="21593"/>
    <cellStyle name="Normal 2 115 2 5 3 2 3" xfId="21594"/>
    <cellStyle name="Normal 2 115 2 5 3 2 3 2" xfId="21595"/>
    <cellStyle name="Normal 2 115 2 5 3 2 3 2 2" xfId="21596"/>
    <cellStyle name="Normal 2 115 2 5 3 2 3 3" xfId="21597"/>
    <cellStyle name="Normal 2 115 2 5 3 2 4" xfId="21598"/>
    <cellStyle name="Normal 2 115 2 5 3 2 4 2" xfId="21599"/>
    <cellStyle name="Normal 2 115 2 5 3 2 5" xfId="21600"/>
    <cellStyle name="Normal 2 115 2 5 3 3" xfId="21601"/>
    <cellStyle name="Normal 2 115 2 5 3 3 2" xfId="21602"/>
    <cellStyle name="Normal 2 115 2 5 3 3 2 2" xfId="21603"/>
    <cellStyle name="Normal 2 115 2 5 3 3 3" xfId="21604"/>
    <cellStyle name="Normal 2 115 2 5 3 4" xfId="21605"/>
    <cellStyle name="Normal 2 115 2 5 3 4 2" xfId="21606"/>
    <cellStyle name="Normal 2 115 2 5 3 4 2 2" xfId="21607"/>
    <cellStyle name="Normal 2 115 2 5 3 4 3" xfId="21608"/>
    <cellStyle name="Normal 2 115 2 5 3 5" xfId="21609"/>
    <cellStyle name="Normal 2 115 2 5 3 5 2" xfId="21610"/>
    <cellStyle name="Normal 2 115 2 5 3 6" xfId="21611"/>
    <cellStyle name="Normal 2 115 2 5 3 6 2" xfId="21612"/>
    <cellStyle name="Normal 2 115 2 5 3 7" xfId="21613"/>
    <cellStyle name="Normal 2 115 2 5 4" xfId="21614"/>
    <cellStyle name="Normal 2 115 2 5 4 2" xfId="21615"/>
    <cellStyle name="Normal 2 115 2 5 4 2 2" xfId="21616"/>
    <cellStyle name="Normal 2 115 2 5 4 2 2 2" xfId="21617"/>
    <cellStyle name="Normal 2 115 2 5 4 2 2 2 2" xfId="21618"/>
    <cellStyle name="Normal 2 115 2 5 4 2 2 3" xfId="21619"/>
    <cellStyle name="Normal 2 115 2 5 4 2 3" xfId="21620"/>
    <cellStyle name="Normal 2 115 2 5 4 2 3 2" xfId="21621"/>
    <cellStyle name="Normal 2 115 2 5 4 2 3 2 2" xfId="21622"/>
    <cellStyle name="Normal 2 115 2 5 4 2 3 3" xfId="21623"/>
    <cellStyle name="Normal 2 115 2 5 4 2 4" xfId="21624"/>
    <cellStyle name="Normal 2 115 2 5 4 2 4 2" xfId="21625"/>
    <cellStyle name="Normal 2 115 2 5 4 2 5" xfId="21626"/>
    <cellStyle name="Normal 2 115 2 5 4 3" xfId="21627"/>
    <cellStyle name="Normal 2 115 2 5 4 3 2" xfId="21628"/>
    <cellStyle name="Normal 2 115 2 5 4 3 2 2" xfId="21629"/>
    <cellStyle name="Normal 2 115 2 5 4 3 3" xfId="21630"/>
    <cellStyle name="Normal 2 115 2 5 4 4" xfId="21631"/>
    <cellStyle name="Normal 2 115 2 5 4 4 2" xfId="21632"/>
    <cellStyle name="Normal 2 115 2 5 4 4 2 2" xfId="21633"/>
    <cellStyle name="Normal 2 115 2 5 4 4 3" xfId="21634"/>
    <cellStyle name="Normal 2 115 2 5 4 5" xfId="21635"/>
    <cellStyle name="Normal 2 115 2 5 4 5 2" xfId="21636"/>
    <cellStyle name="Normal 2 115 2 5 4 6" xfId="21637"/>
    <cellStyle name="Normal 2 115 2 5 4 6 2" xfId="21638"/>
    <cellStyle name="Normal 2 115 2 5 4 7" xfId="21639"/>
    <cellStyle name="Normal 2 115 2 5 5" xfId="21640"/>
    <cellStyle name="Normal 2 115 2 5 5 2" xfId="21641"/>
    <cellStyle name="Normal 2 115 2 5 5 2 2" xfId="21642"/>
    <cellStyle name="Normal 2 115 2 5 5 2 2 2" xfId="21643"/>
    <cellStyle name="Normal 2 115 2 5 5 2 3" xfId="21644"/>
    <cellStyle name="Normal 2 115 2 5 5 3" xfId="21645"/>
    <cellStyle name="Normal 2 115 2 5 5 3 2" xfId="21646"/>
    <cellStyle name="Normal 2 115 2 5 5 3 2 2" xfId="21647"/>
    <cellStyle name="Normal 2 115 2 5 5 3 3" xfId="21648"/>
    <cellStyle name="Normal 2 115 2 5 5 4" xfId="21649"/>
    <cellStyle name="Normal 2 115 2 5 5 4 2" xfId="21650"/>
    <cellStyle name="Normal 2 115 2 5 5 5" xfId="21651"/>
    <cellStyle name="Normal 2 115 2 5 6" xfId="21652"/>
    <cellStyle name="Normal 2 115 2 5 6 2" xfId="21653"/>
    <cellStyle name="Normal 2 115 2 5 6 2 2" xfId="21654"/>
    <cellStyle name="Normal 2 115 2 5 6 2 2 2" xfId="21655"/>
    <cellStyle name="Normal 2 115 2 5 6 2 3" xfId="21656"/>
    <cellStyle name="Normal 2 115 2 5 6 3" xfId="21657"/>
    <cellStyle name="Normal 2 115 2 5 6 3 2" xfId="21658"/>
    <cellStyle name="Normal 2 115 2 5 6 4" xfId="21659"/>
    <cellStyle name="Normal 2 115 2 5 7" xfId="21660"/>
    <cellStyle name="Normal 2 115 2 5 7 2" xfId="21661"/>
    <cellStyle name="Normal 2 115 2 5 7 2 2" xfId="21662"/>
    <cellStyle name="Normal 2 115 2 5 7 3" xfId="21663"/>
    <cellStyle name="Normal 2 115 2 5 8" xfId="21664"/>
    <cellStyle name="Normal 2 115 2 5 8 2" xfId="21665"/>
    <cellStyle name="Normal 2 115 2 5 8 2 2" xfId="21666"/>
    <cellStyle name="Normal 2 115 2 5 8 3" xfId="21667"/>
    <cellStyle name="Normal 2 115 2 5 9" xfId="21668"/>
    <cellStyle name="Normal 2 115 2 5 9 2" xfId="21669"/>
    <cellStyle name="Normal 2 115 2 6" xfId="21670"/>
    <cellStyle name="Normal 2 115 2 6 2" xfId="21671"/>
    <cellStyle name="Normal 2 115 2 6 2 2" xfId="21672"/>
    <cellStyle name="Normal 2 115 2 6 2 2 2" xfId="21673"/>
    <cellStyle name="Normal 2 115 2 6 2 2 2 2" xfId="21674"/>
    <cellStyle name="Normal 2 115 2 6 2 2 2 2 2" xfId="21675"/>
    <cellStyle name="Normal 2 115 2 6 2 2 2 3" xfId="21676"/>
    <cellStyle name="Normal 2 115 2 6 2 2 3" xfId="21677"/>
    <cellStyle name="Normal 2 115 2 6 2 2 3 2" xfId="21678"/>
    <cellStyle name="Normal 2 115 2 6 2 2 3 2 2" xfId="21679"/>
    <cellStyle name="Normal 2 115 2 6 2 2 3 3" xfId="21680"/>
    <cellStyle name="Normal 2 115 2 6 2 2 4" xfId="21681"/>
    <cellStyle name="Normal 2 115 2 6 2 2 4 2" xfId="21682"/>
    <cellStyle name="Normal 2 115 2 6 2 2 5" xfId="21683"/>
    <cellStyle name="Normal 2 115 2 6 2 3" xfId="21684"/>
    <cellStyle name="Normal 2 115 2 6 2 3 2" xfId="21685"/>
    <cellStyle name="Normal 2 115 2 6 2 3 2 2" xfId="21686"/>
    <cellStyle name="Normal 2 115 2 6 2 3 3" xfId="21687"/>
    <cellStyle name="Normal 2 115 2 6 2 4" xfId="21688"/>
    <cellStyle name="Normal 2 115 2 6 2 4 2" xfId="21689"/>
    <cellStyle name="Normal 2 115 2 6 2 4 2 2" xfId="21690"/>
    <cellStyle name="Normal 2 115 2 6 2 4 3" xfId="21691"/>
    <cellStyle name="Normal 2 115 2 6 2 5" xfId="21692"/>
    <cellStyle name="Normal 2 115 2 6 2 5 2" xfId="21693"/>
    <cellStyle name="Normal 2 115 2 6 2 6" xfId="21694"/>
    <cellStyle name="Normal 2 115 2 6 2 6 2" xfId="21695"/>
    <cellStyle name="Normal 2 115 2 6 2 7" xfId="21696"/>
    <cellStyle name="Normal 2 115 2 6 3" xfId="21697"/>
    <cellStyle name="Normal 2 115 2 6 3 2" xfId="21698"/>
    <cellStyle name="Normal 2 115 2 6 3 2 2" xfId="21699"/>
    <cellStyle name="Normal 2 115 2 6 3 2 2 2" xfId="21700"/>
    <cellStyle name="Normal 2 115 2 6 3 2 3" xfId="21701"/>
    <cellStyle name="Normal 2 115 2 6 3 3" xfId="21702"/>
    <cellStyle name="Normal 2 115 2 6 3 3 2" xfId="21703"/>
    <cellStyle name="Normal 2 115 2 6 3 3 2 2" xfId="21704"/>
    <cellStyle name="Normal 2 115 2 6 3 3 3" xfId="21705"/>
    <cellStyle name="Normal 2 115 2 6 3 4" xfId="21706"/>
    <cellStyle name="Normal 2 115 2 6 3 4 2" xfId="21707"/>
    <cellStyle name="Normal 2 115 2 6 3 5" xfId="21708"/>
    <cellStyle name="Normal 2 115 2 6 4" xfId="21709"/>
    <cellStyle name="Normal 2 115 2 6 4 2" xfId="21710"/>
    <cellStyle name="Normal 2 115 2 6 4 2 2" xfId="21711"/>
    <cellStyle name="Normal 2 115 2 6 4 3" xfId="21712"/>
    <cellStyle name="Normal 2 115 2 6 5" xfId="21713"/>
    <cellStyle name="Normal 2 115 2 6 5 2" xfId="21714"/>
    <cellStyle name="Normal 2 115 2 6 5 2 2" xfId="21715"/>
    <cellStyle name="Normal 2 115 2 6 5 3" xfId="21716"/>
    <cellStyle name="Normal 2 115 2 6 6" xfId="21717"/>
    <cellStyle name="Normal 2 115 2 6 6 2" xfId="21718"/>
    <cellStyle name="Normal 2 115 2 6 7" xfId="21719"/>
    <cellStyle name="Normal 2 115 2 6 7 2" xfId="21720"/>
    <cellStyle name="Normal 2 115 2 6 8" xfId="21721"/>
    <cellStyle name="Normal 2 115 2 7" xfId="21722"/>
    <cellStyle name="Normal 2 115 2 7 2" xfId="21723"/>
    <cellStyle name="Normal 2 115 2 7 2 2" xfId="21724"/>
    <cellStyle name="Normal 2 115 2 7 2 2 2" xfId="21725"/>
    <cellStyle name="Normal 2 115 2 7 2 2 2 2" xfId="21726"/>
    <cellStyle name="Normal 2 115 2 7 2 2 3" xfId="21727"/>
    <cellStyle name="Normal 2 115 2 7 2 3" xfId="21728"/>
    <cellStyle name="Normal 2 115 2 7 2 3 2" xfId="21729"/>
    <cellStyle name="Normal 2 115 2 7 2 3 2 2" xfId="21730"/>
    <cellStyle name="Normal 2 115 2 7 2 3 3" xfId="21731"/>
    <cellStyle name="Normal 2 115 2 7 2 4" xfId="21732"/>
    <cellStyle name="Normal 2 115 2 7 2 4 2" xfId="21733"/>
    <cellStyle name="Normal 2 115 2 7 2 5" xfId="21734"/>
    <cellStyle name="Normal 2 115 2 7 3" xfId="21735"/>
    <cellStyle name="Normal 2 115 2 7 3 2" xfId="21736"/>
    <cellStyle name="Normal 2 115 2 7 3 2 2" xfId="21737"/>
    <cellStyle name="Normal 2 115 2 7 3 3" xfId="21738"/>
    <cellStyle name="Normal 2 115 2 7 4" xfId="21739"/>
    <cellStyle name="Normal 2 115 2 7 4 2" xfId="21740"/>
    <cellStyle name="Normal 2 115 2 7 4 2 2" xfId="21741"/>
    <cellStyle name="Normal 2 115 2 7 4 3" xfId="21742"/>
    <cellStyle name="Normal 2 115 2 7 5" xfId="21743"/>
    <cellStyle name="Normal 2 115 2 7 5 2" xfId="21744"/>
    <cellStyle name="Normal 2 115 2 7 6" xfId="21745"/>
    <cellStyle name="Normal 2 115 2 7 6 2" xfId="21746"/>
    <cellStyle name="Normal 2 115 2 7 7" xfId="21747"/>
    <cellStyle name="Normal 2 115 2 8" xfId="21748"/>
    <cellStyle name="Normal 2 115 2 8 2" xfId="21749"/>
    <cellStyle name="Normal 2 115 2 8 2 2" xfId="21750"/>
    <cellStyle name="Normal 2 115 2 8 2 2 2" xfId="21751"/>
    <cellStyle name="Normal 2 115 2 8 2 2 2 2" xfId="21752"/>
    <cellStyle name="Normal 2 115 2 8 2 2 3" xfId="21753"/>
    <cellStyle name="Normal 2 115 2 8 2 3" xfId="21754"/>
    <cellStyle name="Normal 2 115 2 8 2 3 2" xfId="21755"/>
    <cellStyle name="Normal 2 115 2 8 2 3 2 2" xfId="21756"/>
    <cellStyle name="Normal 2 115 2 8 2 3 3" xfId="21757"/>
    <cellStyle name="Normal 2 115 2 8 2 4" xfId="21758"/>
    <cellStyle name="Normal 2 115 2 8 2 4 2" xfId="21759"/>
    <cellStyle name="Normal 2 115 2 8 2 5" xfId="21760"/>
    <cellStyle name="Normal 2 115 2 8 3" xfId="21761"/>
    <cellStyle name="Normal 2 115 2 8 3 2" xfId="21762"/>
    <cellStyle name="Normal 2 115 2 8 3 2 2" xfId="21763"/>
    <cellStyle name="Normal 2 115 2 8 3 3" xfId="21764"/>
    <cellStyle name="Normal 2 115 2 8 4" xfId="21765"/>
    <cellStyle name="Normal 2 115 2 8 4 2" xfId="21766"/>
    <cellStyle name="Normal 2 115 2 8 4 2 2" xfId="21767"/>
    <cellStyle name="Normal 2 115 2 8 4 3" xfId="21768"/>
    <cellStyle name="Normal 2 115 2 8 5" xfId="21769"/>
    <cellStyle name="Normal 2 115 2 8 5 2" xfId="21770"/>
    <cellStyle name="Normal 2 115 2 8 6" xfId="21771"/>
    <cellStyle name="Normal 2 115 2 8 6 2" xfId="21772"/>
    <cellStyle name="Normal 2 115 2 8 7" xfId="21773"/>
    <cellStyle name="Normal 2 115 2 9" xfId="21774"/>
    <cellStyle name="Normal 2 115 2 9 2" xfId="21775"/>
    <cellStyle name="Normal 2 115 2 9 2 2" xfId="21776"/>
    <cellStyle name="Normal 2 115 2 9 2 2 2" xfId="21777"/>
    <cellStyle name="Normal 2 115 2 9 2 3" xfId="21778"/>
    <cellStyle name="Normal 2 115 2 9 3" xfId="21779"/>
    <cellStyle name="Normal 2 115 2 9 3 2" xfId="21780"/>
    <cellStyle name="Normal 2 115 2 9 3 2 2" xfId="21781"/>
    <cellStyle name="Normal 2 115 2 9 3 3" xfId="21782"/>
    <cellStyle name="Normal 2 115 2 9 4" xfId="21783"/>
    <cellStyle name="Normal 2 115 2 9 4 2" xfId="21784"/>
    <cellStyle name="Normal 2 115 2 9 5" xfId="21785"/>
    <cellStyle name="Normal 2 115 3" xfId="21786"/>
    <cellStyle name="Normal 2 115 3 10" xfId="21787"/>
    <cellStyle name="Normal 2 115 3 10 2" xfId="21788"/>
    <cellStyle name="Normal 2 115 3 11" xfId="21789"/>
    <cellStyle name="Normal 2 115 3 11 2" xfId="21790"/>
    <cellStyle name="Normal 2 115 3 12" xfId="21791"/>
    <cellStyle name="Normal 2 115 3 2" xfId="21792"/>
    <cellStyle name="Normal 2 115 3 2 10" xfId="21793"/>
    <cellStyle name="Normal 2 115 3 2 10 2" xfId="21794"/>
    <cellStyle name="Normal 2 115 3 2 11" xfId="21795"/>
    <cellStyle name="Normal 2 115 3 2 2" xfId="21796"/>
    <cellStyle name="Normal 2 115 3 2 2 2" xfId="21797"/>
    <cellStyle name="Normal 2 115 3 2 2 2 2" xfId="21798"/>
    <cellStyle name="Normal 2 115 3 2 2 2 2 2" xfId="21799"/>
    <cellStyle name="Normal 2 115 3 2 2 2 2 2 2" xfId="21800"/>
    <cellStyle name="Normal 2 115 3 2 2 2 2 2 2 2" xfId="21801"/>
    <cellStyle name="Normal 2 115 3 2 2 2 2 2 3" xfId="21802"/>
    <cellStyle name="Normal 2 115 3 2 2 2 2 3" xfId="21803"/>
    <cellStyle name="Normal 2 115 3 2 2 2 2 3 2" xfId="21804"/>
    <cellStyle name="Normal 2 115 3 2 2 2 2 3 2 2" xfId="21805"/>
    <cellStyle name="Normal 2 115 3 2 2 2 2 3 3" xfId="21806"/>
    <cellStyle name="Normal 2 115 3 2 2 2 2 4" xfId="21807"/>
    <cellStyle name="Normal 2 115 3 2 2 2 2 4 2" xfId="21808"/>
    <cellStyle name="Normal 2 115 3 2 2 2 2 5" xfId="21809"/>
    <cellStyle name="Normal 2 115 3 2 2 2 3" xfId="21810"/>
    <cellStyle name="Normal 2 115 3 2 2 2 3 2" xfId="21811"/>
    <cellStyle name="Normal 2 115 3 2 2 2 3 2 2" xfId="21812"/>
    <cellStyle name="Normal 2 115 3 2 2 2 3 3" xfId="21813"/>
    <cellStyle name="Normal 2 115 3 2 2 2 4" xfId="21814"/>
    <cellStyle name="Normal 2 115 3 2 2 2 4 2" xfId="21815"/>
    <cellStyle name="Normal 2 115 3 2 2 2 4 2 2" xfId="21816"/>
    <cellStyle name="Normal 2 115 3 2 2 2 4 3" xfId="21817"/>
    <cellStyle name="Normal 2 115 3 2 2 2 5" xfId="21818"/>
    <cellStyle name="Normal 2 115 3 2 2 2 5 2" xfId="21819"/>
    <cellStyle name="Normal 2 115 3 2 2 2 6" xfId="21820"/>
    <cellStyle name="Normal 2 115 3 2 2 2 6 2" xfId="21821"/>
    <cellStyle name="Normal 2 115 3 2 2 2 7" xfId="21822"/>
    <cellStyle name="Normal 2 115 3 2 2 3" xfId="21823"/>
    <cellStyle name="Normal 2 115 3 2 2 3 2" xfId="21824"/>
    <cellStyle name="Normal 2 115 3 2 2 3 2 2" xfId="21825"/>
    <cellStyle name="Normal 2 115 3 2 2 3 2 2 2" xfId="21826"/>
    <cellStyle name="Normal 2 115 3 2 2 3 2 3" xfId="21827"/>
    <cellStyle name="Normal 2 115 3 2 2 3 3" xfId="21828"/>
    <cellStyle name="Normal 2 115 3 2 2 3 3 2" xfId="21829"/>
    <cellStyle name="Normal 2 115 3 2 2 3 3 2 2" xfId="21830"/>
    <cellStyle name="Normal 2 115 3 2 2 3 3 3" xfId="21831"/>
    <cellStyle name="Normal 2 115 3 2 2 3 4" xfId="21832"/>
    <cellStyle name="Normal 2 115 3 2 2 3 4 2" xfId="21833"/>
    <cellStyle name="Normal 2 115 3 2 2 3 5" xfId="21834"/>
    <cellStyle name="Normal 2 115 3 2 2 4" xfId="21835"/>
    <cellStyle name="Normal 2 115 3 2 2 4 2" xfId="21836"/>
    <cellStyle name="Normal 2 115 3 2 2 4 2 2" xfId="21837"/>
    <cellStyle name="Normal 2 115 3 2 2 4 3" xfId="21838"/>
    <cellStyle name="Normal 2 115 3 2 2 5" xfId="21839"/>
    <cellStyle name="Normal 2 115 3 2 2 5 2" xfId="21840"/>
    <cellStyle name="Normal 2 115 3 2 2 5 2 2" xfId="21841"/>
    <cellStyle name="Normal 2 115 3 2 2 5 3" xfId="21842"/>
    <cellStyle name="Normal 2 115 3 2 2 6" xfId="21843"/>
    <cellStyle name="Normal 2 115 3 2 2 6 2" xfId="21844"/>
    <cellStyle name="Normal 2 115 3 2 2 7" xfId="21845"/>
    <cellStyle name="Normal 2 115 3 2 2 7 2" xfId="21846"/>
    <cellStyle name="Normal 2 115 3 2 2 8" xfId="21847"/>
    <cellStyle name="Normal 2 115 3 2 3" xfId="21848"/>
    <cellStyle name="Normal 2 115 3 2 3 2" xfId="21849"/>
    <cellStyle name="Normal 2 115 3 2 3 2 2" xfId="21850"/>
    <cellStyle name="Normal 2 115 3 2 3 2 2 2" xfId="21851"/>
    <cellStyle name="Normal 2 115 3 2 3 2 2 2 2" xfId="21852"/>
    <cellStyle name="Normal 2 115 3 2 3 2 2 3" xfId="21853"/>
    <cellStyle name="Normal 2 115 3 2 3 2 3" xfId="21854"/>
    <cellStyle name="Normal 2 115 3 2 3 2 3 2" xfId="21855"/>
    <cellStyle name="Normal 2 115 3 2 3 2 3 2 2" xfId="21856"/>
    <cellStyle name="Normal 2 115 3 2 3 2 3 3" xfId="21857"/>
    <cellStyle name="Normal 2 115 3 2 3 2 4" xfId="21858"/>
    <cellStyle name="Normal 2 115 3 2 3 2 4 2" xfId="21859"/>
    <cellStyle name="Normal 2 115 3 2 3 2 5" xfId="21860"/>
    <cellStyle name="Normal 2 115 3 2 3 3" xfId="21861"/>
    <cellStyle name="Normal 2 115 3 2 3 3 2" xfId="21862"/>
    <cellStyle name="Normal 2 115 3 2 3 3 2 2" xfId="21863"/>
    <cellStyle name="Normal 2 115 3 2 3 3 3" xfId="21864"/>
    <cellStyle name="Normal 2 115 3 2 3 4" xfId="21865"/>
    <cellStyle name="Normal 2 115 3 2 3 4 2" xfId="21866"/>
    <cellStyle name="Normal 2 115 3 2 3 4 2 2" xfId="21867"/>
    <cellStyle name="Normal 2 115 3 2 3 4 3" xfId="21868"/>
    <cellStyle name="Normal 2 115 3 2 3 5" xfId="21869"/>
    <cellStyle name="Normal 2 115 3 2 3 5 2" xfId="21870"/>
    <cellStyle name="Normal 2 115 3 2 3 6" xfId="21871"/>
    <cellStyle name="Normal 2 115 3 2 3 6 2" xfId="21872"/>
    <cellStyle name="Normal 2 115 3 2 3 7" xfId="21873"/>
    <cellStyle name="Normal 2 115 3 2 4" xfId="21874"/>
    <cellStyle name="Normal 2 115 3 2 4 2" xfId="21875"/>
    <cellStyle name="Normal 2 115 3 2 4 2 2" xfId="21876"/>
    <cellStyle name="Normal 2 115 3 2 4 2 2 2" xfId="21877"/>
    <cellStyle name="Normal 2 115 3 2 4 2 2 2 2" xfId="21878"/>
    <cellStyle name="Normal 2 115 3 2 4 2 2 3" xfId="21879"/>
    <cellStyle name="Normal 2 115 3 2 4 2 3" xfId="21880"/>
    <cellStyle name="Normal 2 115 3 2 4 2 3 2" xfId="21881"/>
    <cellStyle name="Normal 2 115 3 2 4 2 3 2 2" xfId="21882"/>
    <cellStyle name="Normal 2 115 3 2 4 2 3 3" xfId="21883"/>
    <cellStyle name="Normal 2 115 3 2 4 2 4" xfId="21884"/>
    <cellStyle name="Normal 2 115 3 2 4 2 4 2" xfId="21885"/>
    <cellStyle name="Normal 2 115 3 2 4 2 5" xfId="21886"/>
    <cellStyle name="Normal 2 115 3 2 4 3" xfId="21887"/>
    <cellStyle name="Normal 2 115 3 2 4 3 2" xfId="21888"/>
    <cellStyle name="Normal 2 115 3 2 4 3 2 2" xfId="21889"/>
    <cellStyle name="Normal 2 115 3 2 4 3 3" xfId="21890"/>
    <cellStyle name="Normal 2 115 3 2 4 4" xfId="21891"/>
    <cellStyle name="Normal 2 115 3 2 4 4 2" xfId="21892"/>
    <cellStyle name="Normal 2 115 3 2 4 4 2 2" xfId="21893"/>
    <cellStyle name="Normal 2 115 3 2 4 4 3" xfId="21894"/>
    <cellStyle name="Normal 2 115 3 2 4 5" xfId="21895"/>
    <cellStyle name="Normal 2 115 3 2 4 5 2" xfId="21896"/>
    <cellStyle name="Normal 2 115 3 2 4 6" xfId="21897"/>
    <cellStyle name="Normal 2 115 3 2 4 6 2" xfId="21898"/>
    <cellStyle name="Normal 2 115 3 2 4 7" xfId="21899"/>
    <cellStyle name="Normal 2 115 3 2 5" xfId="21900"/>
    <cellStyle name="Normal 2 115 3 2 5 2" xfId="21901"/>
    <cellStyle name="Normal 2 115 3 2 5 2 2" xfId="21902"/>
    <cellStyle name="Normal 2 115 3 2 5 2 2 2" xfId="21903"/>
    <cellStyle name="Normal 2 115 3 2 5 2 3" xfId="21904"/>
    <cellStyle name="Normal 2 115 3 2 5 3" xfId="21905"/>
    <cellStyle name="Normal 2 115 3 2 5 3 2" xfId="21906"/>
    <cellStyle name="Normal 2 115 3 2 5 3 2 2" xfId="21907"/>
    <cellStyle name="Normal 2 115 3 2 5 3 3" xfId="21908"/>
    <cellStyle name="Normal 2 115 3 2 5 4" xfId="21909"/>
    <cellStyle name="Normal 2 115 3 2 5 4 2" xfId="21910"/>
    <cellStyle name="Normal 2 115 3 2 5 5" xfId="21911"/>
    <cellStyle name="Normal 2 115 3 2 6" xfId="21912"/>
    <cellStyle name="Normal 2 115 3 2 6 2" xfId="21913"/>
    <cellStyle name="Normal 2 115 3 2 6 2 2" xfId="21914"/>
    <cellStyle name="Normal 2 115 3 2 6 2 2 2" xfId="21915"/>
    <cellStyle name="Normal 2 115 3 2 6 2 3" xfId="21916"/>
    <cellStyle name="Normal 2 115 3 2 6 3" xfId="21917"/>
    <cellStyle name="Normal 2 115 3 2 6 3 2" xfId="21918"/>
    <cellStyle name="Normal 2 115 3 2 6 4" xfId="21919"/>
    <cellStyle name="Normal 2 115 3 2 7" xfId="21920"/>
    <cellStyle name="Normal 2 115 3 2 7 2" xfId="21921"/>
    <cellStyle name="Normal 2 115 3 2 7 2 2" xfId="21922"/>
    <cellStyle name="Normal 2 115 3 2 7 3" xfId="21923"/>
    <cellStyle name="Normal 2 115 3 2 8" xfId="21924"/>
    <cellStyle name="Normal 2 115 3 2 8 2" xfId="21925"/>
    <cellStyle name="Normal 2 115 3 2 8 2 2" xfId="21926"/>
    <cellStyle name="Normal 2 115 3 2 8 3" xfId="21927"/>
    <cellStyle name="Normal 2 115 3 2 9" xfId="21928"/>
    <cellStyle name="Normal 2 115 3 2 9 2" xfId="21929"/>
    <cellStyle name="Normal 2 115 3 3" xfId="21930"/>
    <cellStyle name="Normal 2 115 3 3 2" xfId="21931"/>
    <cellStyle name="Normal 2 115 3 3 2 2" xfId="21932"/>
    <cellStyle name="Normal 2 115 3 3 2 2 2" xfId="21933"/>
    <cellStyle name="Normal 2 115 3 3 2 2 2 2" xfId="21934"/>
    <cellStyle name="Normal 2 115 3 3 2 2 2 2 2" xfId="21935"/>
    <cellStyle name="Normal 2 115 3 3 2 2 2 3" xfId="21936"/>
    <cellStyle name="Normal 2 115 3 3 2 2 3" xfId="21937"/>
    <cellStyle name="Normal 2 115 3 3 2 2 3 2" xfId="21938"/>
    <cellStyle name="Normal 2 115 3 3 2 2 3 2 2" xfId="21939"/>
    <cellStyle name="Normal 2 115 3 3 2 2 3 3" xfId="21940"/>
    <cellStyle name="Normal 2 115 3 3 2 2 4" xfId="21941"/>
    <cellStyle name="Normal 2 115 3 3 2 2 4 2" xfId="21942"/>
    <cellStyle name="Normal 2 115 3 3 2 2 5" xfId="21943"/>
    <cellStyle name="Normal 2 115 3 3 2 3" xfId="21944"/>
    <cellStyle name="Normal 2 115 3 3 2 3 2" xfId="21945"/>
    <cellStyle name="Normal 2 115 3 3 2 3 2 2" xfId="21946"/>
    <cellStyle name="Normal 2 115 3 3 2 3 3" xfId="21947"/>
    <cellStyle name="Normal 2 115 3 3 2 4" xfId="21948"/>
    <cellStyle name="Normal 2 115 3 3 2 4 2" xfId="21949"/>
    <cellStyle name="Normal 2 115 3 3 2 4 2 2" xfId="21950"/>
    <cellStyle name="Normal 2 115 3 3 2 4 3" xfId="21951"/>
    <cellStyle name="Normal 2 115 3 3 2 5" xfId="21952"/>
    <cellStyle name="Normal 2 115 3 3 2 5 2" xfId="21953"/>
    <cellStyle name="Normal 2 115 3 3 2 6" xfId="21954"/>
    <cellStyle name="Normal 2 115 3 3 2 6 2" xfId="21955"/>
    <cellStyle name="Normal 2 115 3 3 2 7" xfId="21956"/>
    <cellStyle name="Normal 2 115 3 3 3" xfId="21957"/>
    <cellStyle name="Normal 2 115 3 3 3 2" xfId="21958"/>
    <cellStyle name="Normal 2 115 3 3 3 2 2" xfId="21959"/>
    <cellStyle name="Normal 2 115 3 3 3 2 2 2" xfId="21960"/>
    <cellStyle name="Normal 2 115 3 3 3 2 3" xfId="21961"/>
    <cellStyle name="Normal 2 115 3 3 3 3" xfId="21962"/>
    <cellStyle name="Normal 2 115 3 3 3 3 2" xfId="21963"/>
    <cellStyle name="Normal 2 115 3 3 3 3 2 2" xfId="21964"/>
    <cellStyle name="Normal 2 115 3 3 3 3 3" xfId="21965"/>
    <cellStyle name="Normal 2 115 3 3 3 4" xfId="21966"/>
    <cellStyle name="Normal 2 115 3 3 3 4 2" xfId="21967"/>
    <cellStyle name="Normal 2 115 3 3 3 5" xfId="21968"/>
    <cellStyle name="Normal 2 115 3 3 4" xfId="21969"/>
    <cellStyle name="Normal 2 115 3 3 4 2" xfId="21970"/>
    <cellStyle name="Normal 2 115 3 3 4 2 2" xfId="21971"/>
    <cellStyle name="Normal 2 115 3 3 4 3" xfId="21972"/>
    <cellStyle name="Normal 2 115 3 3 5" xfId="21973"/>
    <cellStyle name="Normal 2 115 3 3 5 2" xfId="21974"/>
    <cellStyle name="Normal 2 115 3 3 5 2 2" xfId="21975"/>
    <cellStyle name="Normal 2 115 3 3 5 3" xfId="21976"/>
    <cellStyle name="Normal 2 115 3 3 6" xfId="21977"/>
    <cellStyle name="Normal 2 115 3 3 6 2" xfId="21978"/>
    <cellStyle name="Normal 2 115 3 3 7" xfId="21979"/>
    <cellStyle name="Normal 2 115 3 3 7 2" xfId="21980"/>
    <cellStyle name="Normal 2 115 3 3 8" xfId="21981"/>
    <cellStyle name="Normal 2 115 3 4" xfId="21982"/>
    <cellStyle name="Normal 2 115 3 4 2" xfId="21983"/>
    <cellStyle name="Normal 2 115 3 4 2 2" xfId="21984"/>
    <cellStyle name="Normal 2 115 3 4 2 2 2" xfId="21985"/>
    <cellStyle name="Normal 2 115 3 4 2 2 2 2" xfId="21986"/>
    <cellStyle name="Normal 2 115 3 4 2 2 3" xfId="21987"/>
    <cellStyle name="Normal 2 115 3 4 2 3" xfId="21988"/>
    <cellStyle name="Normal 2 115 3 4 2 3 2" xfId="21989"/>
    <cellStyle name="Normal 2 115 3 4 2 3 2 2" xfId="21990"/>
    <cellStyle name="Normal 2 115 3 4 2 3 3" xfId="21991"/>
    <cellStyle name="Normal 2 115 3 4 2 4" xfId="21992"/>
    <cellStyle name="Normal 2 115 3 4 2 4 2" xfId="21993"/>
    <cellStyle name="Normal 2 115 3 4 2 5" xfId="21994"/>
    <cellStyle name="Normal 2 115 3 4 3" xfId="21995"/>
    <cellStyle name="Normal 2 115 3 4 3 2" xfId="21996"/>
    <cellStyle name="Normal 2 115 3 4 3 2 2" xfId="21997"/>
    <cellStyle name="Normal 2 115 3 4 3 3" xfId="21998"/>
    <cellStyle name="Normal 2 115 3 4 4" xfId="21999"/>
    <cellStyle name="Normal 2 115 3 4 4 2" xfId="22000"/>
    <cellStyle name="Normal 2 115 3 4 4 2 2" xfId="22001"/>
    <cellStyle name="Normal 2 115 3 4 4 3" xfId="22002"/>
    <cellStyle name="Normal 2 115 3 4 5" xfId="22003"/>
    <cellStyle name="Normal 2 115 3 4 5 2" xfId="22004"/>
    <cellStyle name="Normal 2 115 3 4 6" xfId="22005"/>
    <cellStyle name="Normal 2 115 3 4 6 2" xfId="22006"/>
    <cellStyle name="Normal 2 115 3 4 7" xfId="22007"/>
    <cellStyle name="Normal 2 115 3 5" xfId="22008"/>
    <cellStyle name="Normal 2 115 3 5 2" xfId="22009"/>
    <cellStyle name="Normal 2 115 3 5 2 2" xfId="22010"/>
    <cellStyle name="Normal 2 115 3 5 2 2 2" xfId="22011"/>
    <cellStyle name="Normal 2 115 3 5 2 2 2 2" xfId="22012"/>
    <cellStyle name="Normal 2 115 3 5 2 2 3" xfId="22013"/>
    <cellStyle name="Normal 2 115 3 5 2 3" xfId="22014"/>
    <cellStyle name="Normal 2 115 3 5 2 3 2" xfId="22015"/>
    <cellStyle name="Normal 2 115 3 5 2 3 2 2" xfId="22016"/>
    <cellStyle name="Normal 2 115 3 5 2 3 3" xfId="22017"/>
    <cellStyle name="Normal 2 115 3 5 2 4" xfId="22018"/>
    <cellStyle name="Normal 2 115 3 5 2 4 2" xfId="22019"/>
    <cellStyle name="Normal 2 115 3 5 2 5" xfId="22020"/>
    <cellStyle name="Normal 2 115 3 5 3" xfId="22021"/>
    <cellStyle name="Normal 2 115 3 5 3 2" xfId="22022"/>
    <cellStyle name="Normal 2 115 3 5 3 2 2" xfId="22023"/>
    <cellStyle name="Normal 2 115 3 5 3 3" xfId="22024"/>
    <cellStyle name="Normal 2 115 3 5 4" xfId="22025"/>
    <cellStyle name="Normal 2 115 3 5 4 2" xfId="22026"/>
    <cellStyle name="Normal 2 115 3 5 4 2 2" xfId="22027"/>
    <cellStyle name="Normal 2 115 3 5 4 3" xfId="22028"/>
    <cellStyle name="Normal 2 115 3 5 5" xfId="22029"/>
    <cellStyle name="Normal 2 115 3 5 5 2" xfId="22030"/>
    <cellStyle name="Normal 2 115 3 5 6" xfId="22031"/>
    <cellStyle name="Normal 2 115 3 5 6 2" xfId="22032"/>
    <cellStyle name="Normal 2 115 3 5 7" xfId="22033"/>
    <cellStyle name="Normal 2 115 3 6" xfId="22034"/>
    <cellStyle name="Normal 2 115 3 6 2" xfId="22035"/>
    <cellStyle name="Normal 2 115 3 6 2 2" xfId="22036"/>
    <cellStyle name="Normal 2 115 3 6 2 2 2" xfId="22037"/>
    <cellStyle name="Normal 2 115 3 6 2 3" xfId="22038"/>
    <cellStyle name="Normal 2 115 3 6 3" xfId="22039"/>
    <cellStyle name="Normal 2 115 3 6 3 2" xfId="22040"/>
    <cellStyle name="Normal 2 115 3 6 3 2 2" xfId="22041"/>
    <cellStyle name="Normal 2 115 3 6 3 3" xfId="22042"/>
    <cellStyle name="Normal 2 115 3 6 4" xfId="22043"/>
    <cellStyle name="Normal 2 115 3 6 4 2" xfId="22044"/>
    <cellStyle name="Normal 2 115 3 6 5" xfId="22045"/>
    <cellStyle name="Normal 2 115 3 7" xfId="22046"/>
    <cellStyle name="Normal 2 115 3 7 2" xfId="22047"/>
    <cellStyle name="Normal 2 115 3 7 2 2" xfId="22048"/>
    <cellStyle name="Normal 2 115 3 7 2 2 2" xfId="22049"/>
    <cellStyle name="Normal 2 115 3 7 2 3" xfId="22050"/>
    <cellStyle name="Normal 2 115 3 7 3" xfId="22051"/>
    <cellStyle name="Normal 2 115 3 7 3 2" xfId="22052"/>
    <cellStyle name="Normal 2 115 3 7 4" xfId="22053"/>
    <cellStyle name="Normal 2 115 3 8" xfId="22054"/>
    <cellStyle name="Normal 2 115 3 8 2" xfId="22055"/>
    <cellStyle name="Normal 2 115 3 8 2 2" xfId="22056"/>
    <cellStyle name="Normal 2 115 3 8 3" xfId="22057"/>
    <cellStyle name="Normal 2 115 3 9" xfId="22058"/>
    <cellStyle name="Normal 2 115 3 9 2" xfId="22059"/>
    <cellStyle name="Normal 2 115 3 9 2 2" xfId="22060"/>
    <cellStyle name="Normal 2 115 3 9 3" xfId="22061"/>
    <cellStyle name="Normal 2 115 4" xfId="22062"/>
    <cellStyle name="Normal 2 115 4 10" xfId="22063"/>
    <cellStyle name="Normal 2 115 4 10 2" xfId="22064"/>
    <cellStyle name="Normal 2 115 4 11" xfId="22065"/>
    <cellStyle name="Normal 2 115 4 2" xfId="22066"/>
    <cellStyle name="Normal 2 115 4 2 2" xfId="22067"/>
    <cellStyle name="Normal 2 115 4 2 2 2" xfId="22068"/>
    <cellStyle name="Normal 2 115 4 2 2 2 2" xfId="22069"/>
    <cellStyle name="Normal 2 115 4 2 2 2 2 2" xfId="22070"/>
    <cellStyle name="Normal 2 115 4 2 2 2 2 2 2" xfId="22071"/>
    <cellStyle name="Normal 2 115 4 2 2 2 2 3" xfId="22072"/>
    <cellStyle name="Normal 2 115 4 2 2 2 3" xfId="22073"/>
    <cellStyle name="Normal 2 115 4 2 2 2 3 2" xfId="22074"/>
    <cellStyle name="Normal 2 115 4 2 2 2 3 2 2" xfId="22075"/>
    <cellStyle name="Normal 2 115 4 2 2 2 3 3" xfId="22076"/>
    <cellStyle name="Normal 2 115 4 2 2 2 4" xfId="22077"/>
    <cellStyle name="Normal 2 115 4 2 2 2 4 2" xfId="22078"/>
    <cellStyle name="Normal 2 115 4 2 2 2 5" xfId="22079"/>
    <cellStyle name="Normal 2 115 4 2 2 3" xfId="22080"/>
    <cellStyle name="Normal 2 115 4 2 2 3 2" xfId="22081"/>
    <cellStyle name="Normal 2 115 4 2 2 3 2 2" xfId="22082"/>
    <cellStyle name="Normal 2 115 4 2 2 3 3" xfId="22083"/>
    <cellStyle name="Normal 2 115 4 2 2 4" xfId="22084"/>
    <cellStyle name="Normal 2 115 4 2 2 4 2" xfId="22085"/>
    <cellStyle name="Normal 2 115 4 2 2 4 2 2" xfId="22086"/>
    <cellStyle name="Normal 2 115 4 2 2 4 3" xfId="22087"/>
    <cellStyle name="Normal 2 115 4 2 2 5" xfId="22088"/>
    <cellStyle name="Normal 2 115 4 2 2 5 2" xfId="22089"/>
    <cellStyle name="Normal 2 115 4 2 2 6" xfId="22090"/>
    <cellStyle name="Normal 2 115 4 2 2 6 2" xfId="22091"/>
    <cellStyle name="Normal 2 115 4 2 2 7" xfId="22092"/>
    <cellStyle name="Normal 2 115 4 2 3" xfId="22093"/>
    <cellStyle name="Normal 2 115 4 2 3 2" xfId="22094"/>
    <cellStyle name="Normal 2 115 4 2 3 2 2" xfId="22095"/>
    <cellStyle name="Normal 2 115 4 2 3 2 2 2" xfId="22096"/>
    <cellStyle name="Normal 2 115 4 2 3 2 3" xfId="22097"/>
    <cellStyle name="Normal 2 115 4 2 3 3" xfId="22098"/>
    <cellStyle name="Normal 2 115 4 2 3 3 2" xfId="22099"/>
    <cellStyle name="Normal 2 115 4 2 3 3 2 2" xfId="22100"/>
    <cellStyle name="Normal 2 115 4 2 3 3 3" xfId="22101"/>
    <cellStyle name="Normal 2 115 4 2 3 4" xfId="22102"/>
    <cellStyle name="Normal 2 115 4 2 3 4 2" xfId="22103"/>
    <cellStyle name="Normal 2 115 4 2 3 5" xfId="22104"/>
    <cellStyle name="Normal 2 115 4 2 4" xfId="22105"/>
    <cellStyle name="Normal 2 115 4 2 4 2" xfId="22106"/>
    <cellStyle name="Normal 2 115 4 2 4 2 2" xfId="22107"/>
    <cellStyle name="Normal 2 115 4 2 4 3" xfId="22108"/>
    <cellStyle name="Normal 2 115 4 2 5" xfId="22109"/>
    <cellStyle name="Normal 2 115 4 2 5 2" xfId="22110"/>
    <cellStyle name="Normal 2 115 4 2 5 2 2" xfId="22111"/>
    <cellStyle name="Normal 2 115 4 2 5 3" xfId="22112"/>
    <cellStyle name="Normal 2 115 4 2 6" xfId="22113"/>
    <cellStyle name="Normal 2 115 4 2 6 2" xfId="22114"/>
    <cellStyle name="Normal 2 115 4 2 7" xfId="22115"/>
    <cellStyle name="Normal 2 115 4 2 7 2" xfId="22116"/>
    <cellStyle name="Normal 2 115 4 2 8" xfId="22117"/>
    <cellStyle name="Normal 2 115 4 3" xfId="22118"/>
    <cellStyle name="Normal 2 115 4 3 2" xfId="22119"/>
    <cellStyle name="Normal 2 115 4 3 2 2" xfId="22120"/>
    <cellStyle name="Normal 2 115 4 3 2 2 2" xfId="22121"/>
    <cellStyle name="Normal 2 115 4 3 2 2 2 2" xfId="22122"/>
    <cellStyle name="Normal 2 115 4 3 2 2 3" xfId="22123"/>
    <cellStyle name="Normal 2 115 4 3 2 3" xfId="22124"/>
    <cellStyle name="Normal 2 115 4 3 2 3 2" xfId="22125"/>
    <cellStyle name="Normal 2 115 4 3 2 3 2 2" xfId="22126"/>
    <cellStyle name="Normal 2 115 4 3 2 3 3" xfId="22127"/>
    <cellStyle name="Normal 2 115 4 3 2 4" xfId="22128"/>
    <cellStyle name="Normal 2 115 4 3 2 4 2" xfId="22129"/>
    <cellStyle name="Normal 2 115 4 3 2 5" xfId="22130"/>
    <cellStyle name="Normal 2 115 4 3 3" xfId="22131"/>
    <cellStyle name="Normal 2 115 4 3 3 2" xfId="22132"/>
    <cellStyle name="Normal 2 115 4 3 3 2 2" xfId="22133"/>
    <cellStyle name="Normal 2 115 4 3 3 3" xfId="22134"/>
    <cellStyle name="Normal 2 115 4 3 4" xfId="22135"/>
    <cellStyle name="Normal 2 115 4 3 4 2" xfId="22136"/>
    <cellStyle name="Normal 2 115 4 3 4 2 2" xfId="22137"/>
    <cellStyle name="Normal 2 115 4 3 4 3" xfId="22138"/>
    <cellStyle name="Normal 2 115 4 3 5" xfId="22139"/>
    <cellStyle name="Normal 2 115 4 3 5 2" xfId="22140"/>
    <cellStyle name="Normal 2 115 4 3 6" xfId="22141"/>
    <cellStyle name="Normal 2 115 4 3 6 2" xfId="22142"/>
    <cellStyle name="Normal 2 115 4 3 7" xfId="22143"/>
    <cellStyle name="Normal 2 115 4 4" xfId="22144"/>
    <cellStyle name="Normal 2 115 4 4 2" xfId="22145"/>
    <cellStyle name="Normal 2 115 4 4 2 2" xfId="22146"/>
    <cellStyle name="Normal 2 115 4 4 2 2 2" xfId="22147"/>
    <cellStyle name="Normal 2 115 4 4 2 2 2 2" xfId="22148"/>
    <cellStyle name="Normal 2 115 4 4 2 2 3" xfId="22149"/>
    <cellStyle name="Normal 2 115 4 4 2 3" xfId="22150"/>
    <cellStyle name="Normal 2 115 4 4 2 3 2" xfId="22151"/>
    <cellStyle name="Normal 2 115 4 4 2 3 2 2" xfId="22152"/>
    <cellStyle name="Normal 2 115 4 4 2 3 3" xfId="22153"/>
    <cellStyle name="Normal 2 115 4 4 2 4" xfId="22154"/>
    <cellStyle name="Normal 2 115 4 4 2 4 2" xfId="22155"/>
    <cellStyle name="Normal 2 115 4 4 2 5" xfId="22156"/>
    <cellStyle name="Normal 2 115 4 4 3" xfId="22157"/>
    <cellStyle name="Normal 2 115 4 4 3 2" xfId="22158"/>
    <cellStyle name="Normal 2 115 4 4 3 2 2" xfId="22159"/>
    <cellStyle name="Normal 2 115 4 4 3 3" xfId="22160"/>
    <cellStyle name="Normal 2 115 4 4 4" xfId="22161"/>
    <cellStyle name="Normal 2 115 4 4 4 2" xfId="22162"/>
    <cellStyle name="Normal 2 115 4 4 4 2 2" xfId="22163"/>
    <cellStyle name="Normal 2 115 4 4 4 3" xfId="22164"/>
    <cellStyle name="Normal 2 115 4 4 5" xfId="22165"/>
    <cellStyle name="Normal 2 115 4 4 5 2" xfId="22166"/>
    <cellStyle name="Normal 2 115 4 4 6" xfId="22167"/>
    <cellStyle name="Normal 2 115 4 4 6 2" xfId="22168"/>
    <cellStyle name="Normal 2 115 4 4 7" xfId="22169"/>
    <cellStyle name="Normal 2 115 4 5" xfId="22170"/>
    <cellStyle name="Normal 2 115 4 5 2" xfId="22171"/>
    <cellStyle name="Normal 2 115 4 5 2 2" xfId="22172"/>
    <cellStyle name="Normal 2 115 4 5 2 2 2" xfId="22173"/>
    <cellStyle name="Normal 2 115 4 5 2 3" xfId="22174"/>
    <cellStyle name="Normal 2 115 4 5 3" xfId="22175"/>
    <cellStyle name="Normal 2 115 4 5 3 2" xfId="22176"/>
    <cellStyle name="Normal 2 115 4 5 3 2 2" xfId="22177"/>
    <cellStyle name="Normal 2 115 4 5 3 3" xfId="22178"/>
    <cellStyle name="Normal 2 115 4 5 4" xfId="22179"/>
    <cellStyle name="Normal 2 115 4 5 4 2" xfId="22180"/>
    <cellStyle name="Normal 2 115 4 5 5" xfId="22181"/>
    <cellStyle name="Normal 2 115 4 6" xfId="22182"/>
    <cellStyle name="Normal 2 115 4 6 2" xfId="22183"/>
    <cellStyle name="Normal 2 115 4 6 2 2" xfId="22184"/>
    <cellStyle name="Normal 2 115 4 6 2 2 2" xfId="22185"/>
    <cellStyle name="Normal 2 115 4 6 2 3" xfId="22186"/>
    <cellStyle name="Normal 2 115 4 6 3" xfId="22187"/>
    <cellStyle name="Normal 2 115 4 6 3 2" xfId="22188"/>
    <cellStyle name="Normal 2 115 4 6 4" xfId="22189"/>
    <cellStyle name="Normal 2 115 4 7" xfId="22190"/>
    <cellStyle name="Normal 2 115 4 7 2" xfId="22191"/>
    <cellStyle name="Normal 2 115 4 7 2 2" xfId="22192"/>
    <cellStyle name="Normal 2 115 4 7 3" xfId="22193"/>
    <cellStyle name="Normal 2 115 4 8" xfId="22194"/>
    <cellStyle name="Normal 2 115 4 8 2" xfId="22195"/>
    <cellStyle name="Normal 2 115 4 8 2 2" xfId="22196"/>
    <cellStyle name="Normal 2 115 4 8 3" xfId="22197"/>
    <cellStyle name="Normal 2 115 4 9" xfId="22198"/>
    <cellStyle name="Normal 2 115 4 9 2" xfId="22199"/>
    <cellStyle name="Normal 2 115 5" xfId="22200"/>
    <cellStyle name="Normal 2 115 5 10" xfId="22201"/>
    <cellStyle name="Normal 2 115 5 10 2" xfId="22202"/>
    <cellStyle name="Normal 2 115 5 11" xfId="22203"/>
    <cellStyle name="Normal 2 115 5 2" xfId="22204"/>
    <cellStyle name="Normal 2 115 5 2 2" xfId="22205"/>
    <cellStyle name="Normal 2 115 5 2 2 2" xfId="22206"/>
    <cellStyle name="Normal 2 115 5 2 2 2 2" xfId="22207"/>
    <cellStyle name="Normal 2 115 5 2 2 2 2 2" xfId="22208"/>
    <cellStyle name="Normal 2 115 5 2 2 2 2 2 2" xfId="22209"/>
    <cellStyle name="Normal 2 115 5 2 2 2 2 3" xfId="22210"/>
    <cellStyle name="Normal 2 115 5 2 2 2 3" xfId="22211"/>
    <cellStyle name="Normal 2 115 5 2 2 2 3 2" xfId="22212"/>
    <cellStyle name="Normal 2 115 5 2 2 2 3 2 2" xfId="22213"/>
    <cellStyle name="Normal 2 115 5 2 2 2 3 3" xfId="22214"/>
    <cellStyle name="Normal 2 115 5 2 2 2 4" xfId="22215"/>
    <cellStyle name="Normal 2 115 5 2 2 2 4 2" xfId="22216"/>
    <cellStyle name="Normal 2 115 5 2 2 2 5" xfId="22217"/>
    <cellStyle name="Normal 2 115 5 2 2 3" xfId="22218"/>
    <cellStyle name="Normal 2 115 5 2 2 3 2" xfId="22219"/>
    <cellStyle name="Normal 2 115 5 2 2 3 2 2" xfId="22220"/>
    <cellStyle name="Normal 2 115 5 2 2 3 3" xfId="22221"/>
    <cellStyle name="Normal 2 115 5 2 2 4" xfId="22222"/>
    <cellStyle name="Normal 2 115 5 2 2 4 2" xfId="22223"/>
    <cellStyle name="Normal 2 115 5 2 2 4 2 2" xfId="22224"/>
    <cellStyle name="Normal 2 115 5 2 2 4 3" xfId="22225"/>
    <cellStyle name="Normal 2 115 5 2 2 5" xfId="22226"/>
    <cellStyle name="Normal 2 115 5 2 2 5 2" xfId="22227"/>
    <cellStyle name="Normal 2 115 5 2 2 6" xfId="22228"/>
    <cellStyle name="Normal 2 115 5 2 2 6 2" xfId="22229"/>
    <cellStyle name="Normal 2 115 5 2 2 7" xfId="22230"/>
    <cellStyle name="Normal 2 115 5 2 3" xfId="22231"/>
    <cellStyle name="Normal 2 115 5 2 3 2" xfId="22232"/>
    <cellStyle name="Normal 2 115 5 2 3 2 2" xfId="22233"/>
    <cellStyle name="Normal 2 115 5 2 3 2 2 2" xfId="22234"/>
    <cellStyle name="Normal 2 115 5 2 3 2 3" xfId="22235"/>
    <cellStyle name="Normal 2 115 5 2 3 3" xfId="22236"/>
    <cellStyle name="Normal 2 115 5 2 3 3 2" xfId="22237"/>
    <cellStyle name="Normal 2 115 5 2 3 3 2 2" xfId="22238"/>
    <cellStyle name="Normal 2 115 5 2 3 3 3" xfId="22239"/>
    <cellStyle name="Normal 2 115 5 2 3 4" xfId="22240"/>
    <cellStyle name="Normal 2 115 5 2 3 4 2" xfId="22241"/>
    <cellStyle name="Normal 2 115 5 2 3 5" xfId="22242"/>
    <cellStyle name="Normal 2 115 5 2 4" xfId="22243"/>
    <cellStyle name="Normal 2 115 5 2 4 2" xfId="22244"/>
    <cellStyle name="Normal 2 115 5 2 4 2 2" xfId="22245"/>
    <cellStyle name="Normal 2 115 5 2 4 3" xfId="22246"/>
    <cellStyle name="Normal 2 115 5 2 5" xfId="22247"/>
    <cellStyle name="Normal 2 115 5 2 5 2" xfId="22248"/>
    <cellStyle name="Normal 2 115 5 2 5 2 2" xfId="22249"/>
    <cellStyle name="Normal 2 115 5 2 5 3" xfId="22250"/>
    <cellStyle name="Normal 2 115 5 2 6" xfId="22251"/>
    <cellStyle name="Normal 2 115 5 2 6 2" xfId="22252"/>
    <cellStyle name="Normal 2 115 5 2 7" xfId="22253"/>
    <cellStyle name="Normal 2 115 5 2 7 2" xfId="22254"/>
    <cellStyle name="Normal 2 115 5 2 8" xfId="22255"/>
    <cellStyle name="Normal 2 115 5 3" xfId="22256"/>
    <cellStyle name="Normal 2 115 5 3 2" xfId="22257"/>
    <cellStyle name="Normal 2 115 5 3 2 2" xfId="22258"/>
    <cellStyle name="Normal 2 115 5 3 2 2 2" xfId="22259"/>
    <cellStyle name="Normal 2 115 5 3 2 2 2 2" xfId="22260"/>
    <cellStyle name="Normal 2 115 5 3 2 2 3" xfId="22261"/>
    <cellStyle name="Normal 2 115 5 3 2 3" xfId="22262"/>
    <cellStyle name="Normal 2 115 5 3 2 3 2" xfId="22263"/>
    <cellStyle name="Normal 2 115 5 3 2 3 2 2" xfId="22264"/>
    <cellStyle name="Normal 2 115 5 3 2 3 3" xfId="22265"/>
    <cellStyle name="Normal 2 115 5 3 2 4" xfId="22266"/>
    <cellStyle name="Normal 2 115 5 3 2 4 2" xfId="22267"/>
    <cellStyle name="Normal 2 115 5 3 2 5" xfId="22268"/>
    <cellStyle name="Normal 2 115 5 3 3" xfId="22269"/>
    <cellStyle name="Normal 2 115 5 3 3 2" xfId="22270"/>
    <cellStyle name="Normal 2 115 5 3 3 2 2" xfId="22271"/>
    <cellStyle name="Normal 2 115 5 3 3 3" xfId="22272"/>
    <cellStyle name="Normal 2 115 5 3 4" xfId="22273"/>
    <cellStyle name="Normal 2 115 5 3 4 2" xfId="22274"/>
    <cellStyle name="Normal 2 115 5 3 4 2 2" xfId="22275"/>
    <cellStyle name="Normal 2 115 5 3 4 3" xfId="22276"/>
    <cellStyle name="Normal 2 115 5 3 5" xfId="22277"/>
    <cellStyle name="Normal 2 115 5 3 5 2" xfId="22278"/>
    <cellStyle name="Normal 2 115 5 3 6" xfId="22279"/>
    <cellStyle name="Normal 2 115 5 3 6 2" xfId="22280"/>
    <cellStyle name="Normal 2 115 5 3 7" xfId="22281"/>
    <cellStyle name="Normal 2 115 5 4" xfId="22282"/>
    <cellStyle name="Normal 2 115 5 4 2" xfId="22283"/>
    <cellStyle name="Normal 2 115 5 4 2 2" xfId="22284"/>
    <cellStyle name="Normal 2 115 5 4 2 2 2" xfId="22285"/>
    <cellStyle name="Normal 2 115 5 4 2 2 2 2" xfId="22286"/>
    <cellStyle name="Normal 2 115 5 4 2 2 3" xfId="22287"/>
    <cellStyle name="Normal 2 115 5 4 2 3" xfId="22288"/>
    <cellStyle name="Normal 2 115 5 4 2 3 2" xfId="22289"/>
    <cellStyle name="Normal 2 115 5 4 2 3 2 2" xfId="22290"/>
    <cellStyle name="Normal 2 115 5 4 2 3 3" xfId="22291"/>
    <cellStyle name="Normal 2 115 5 4 2 4" xfId="22292"/>
    <cellStyle name="Normal 2 115 5 4 2 4 2" xfId="22293"/>
    <cellStyle name="Normal 2 115 5 4 2 5" xfId="22294"/>
    <cellStyle name="Normal 2 115 5 4 3" xfId="22295"/>
    <cellStyle name="Normal 2 115 5 4 3 2" xfId="22296"/>
    <cellStyle name="Normal 2 115 5 4 3 2 2" xfId="22297"/>
    <cellStyle name="Normal 2 115 5 4 3 3" xfId="22298"/>
    <cellStyle name="Normal 2 115 5 4 4" xfId="22299"/>
    <cellStyle name="Normal 2 115 5 4 4 2" xfId="22300"/>
    <cellStyle name="Normal 2 115 5 4 4 2 2" xfId="22301"/>
    <cellStyle name="Normal 2 115 5 4 4 3" xfId="22302"/>
    <cellStyle name="Normal 2 115 5 4 5" xfId="22303"/>
    <cellStyle name="Normal 2 115 5 4 5 2" xfId="22304"/>
    <cellStyle name="Normal 2 115 5 4 6" xfId="22305"/>
    <cellStyle name="Normal 2 115 5 4 6 2" xfId="22306"/>
    <cellStyle name="Normal 2 115 5 4 7" xfId="22307"/>
    <cellStyle name="Normal 2 115 5 5" xfId="22308"/>
    <cellStyle name="Normal 2 115 5 5 2" xfId="22309"/>
    <cellStyle name="Normal 2 115 5 5 2 2" xfId="22310"/>
    <cellStyle name="Normal 2 115 5 5 2 2 2" xfId="22311"/>
    <cellStyle name="Normal 2 115 5 5 2 3" xfId="22312"/>
    <cellStyle name="Normal 2 115 5 5 3" xfId="22313"/>
    <cellStyle name="Normal 2 115 5 5 3 2" xfId="22314"/>
    <cellStyle name="Normal 2 115 5 5 3 2 2" xfId="22315"/>
    <cellStyle name="Normal 2 115 5 5 3 3" xfId="22316"/>
    <cellStyle name="Normal 2 115 5 5 4" xfId="22317"/>
    <cellStyle name="Normal 2 115 5 5 4 2" xfId="22318"/>
    <cellStyle name="Normal 2 115 5 5 5" xfId="22319"/>
    <cellStyle name="Normal 2 115 5 6" xfId="22320"/>
    <cellStyle name="Normal 2 115 5 6 2" xfId="22321"/>
    <cellStyle name="Normal 2 115 5 6 2 2" xfId="22322"/>
    <cellStyle name="Normal 2 115 5 6 2 2 2" xfId="22323"/>
    <cellStyle name="Normal 2 115 5 6 2 3" xfId="22324"/>
    <cellStyle name="Normal 2 115 5 6 3" xfId="22325"/>
    <cellStyle name="Normal 2 115 5 6 3 2" xfId="22326"/>
    <cellStyle name="Normal 2 115 5 6 4" xfId="22327"/>
    <cellStyle name="Normal 2 115 5 7" xfId="22328"/>
    <cellStyle name="Normal 2 115 5 7 2" xfId="22329"/>
    <cellStyle name="Normal 2 115 5 7 2 2" xfId="22330"/>
    <cellStyle name="Normal 2 115 5 7 3" xfId="22331"/>
    <cellStyle name="Normal 2 115 5 8" xfId="22332"/>
    <cellStyle name="Normal 2 115 5 8 2" xfId="22333"/>
    <cellStyle name="Normal 2 115 5 8 2 2" xfId="22334"/>
    <cellStyle name="Normal 2 115 5 8 3" xfId="22335"/>
    <cellStyle name="Normal 2 115 5 9" xfId="22336"/>
    <cellStyle name="Normal 2 115 5 9 2" xfId="22337"/>
    <cellStyle name="Normal 2 115 6" xfId="22338"/>
    <cellStyle name="Normal 2 115 6 10" xfId="22339"/>
    <cellStyle name="Normal 2 115 6 10 2" xfId="22340"/>
    <cellStyle name="Normal 2 115 6 11" xfId="22341"/>
    <cellStyle name="Normal 2 115 6 2" xfId="22342"/>
    <cellStyle name="Normal 2 115 6 2 2" xfId="22343"/>
    <cellStyle name="Normal 2 115 6 2 2 2" xfId="22344"/>
    <cellStyle name="Normal 2 115 6 2 2 2 2" xfId="22345"/>
    <cellStyle name="Normal 2 115 6 2 2 2 2 2" xfId="22346"/>
    <cellStyle name="Normal 2 115 6 2 2 2 2 2 2" xfId="22347"/>
    <cellStyle name="Normal 2 115 6 2 2 2 2 3" xfId="22348"/>
    <cellStyle name="Normal 2 115 6 2 2 2 3" xfId="22349"/>
    <cellStyle name="Normal 2 115 6 2 2 2 3 2" xfId="22350"/>
    <cellStyle name="Normal 2 115 6 2 2 2 3 2 2" xfId="22351"/>
    <cellStyle name="Normal 2 115 6 2 2 2 3 3" xfId="22352"/>
    <cellStyle name="Normal 2 115 6 2 2 2 4" xfId="22353"/>
    <cellStyle name="Normal 2 115 6 2 2 2 4 2" xfId="22354"/>
    <cellStyle name="Normal 2 115 6 2 2 2 5" xfId="22355"/>
    <cellStyle name="Normal 2 115 6 2 2 3" xfId="22356"/>
    <cellStyle name="Normal 2 115 6 2 2 3 2" xfId="22357"/>
    <cellStyle name="Normal 2 115 6 2 2 3 2 2" xfId="22358"/>
    <cellStyle name="Normal 2 115 6 2 2 3 3" xfId="22359"/>
    <cellStyle name="Normal 2 115 6 2 2 4" xfId="22360"/>
    <cellStyle name="Normal 2 115 6 2 2 4 2" xfId="22361"/>
    <cellStyle name="Normal 2 115 6 2 2 4 2 2" xfId="22362"/>
    <cellStyle name="Normal 2 115 6 2 2 4 3" xfId="22363"/>
    <cellStyle name="Normal 2 115 6 2 2 5" xfId="22364"/>
    <cellStyle name="Normal 2 115 6 2 2 5 2" xfId="22365"/>
    <cellStyle name="Normal 2 115 6 2 2 6" xfId="22366"/>
    <cellStyle name="Normal 2 115 6 2 2 6 2" xfId="22367"/>
    <cellStyle name="Normal 2 115 6 2 2 7" xfId="22368"/>
    <cellStyle name="Normal 2 115 6 2 3" xfId="22369"/>
    <cellStyle name="Normal 2 115 6 2 3 2" xfId="22370"/>
    <cellStyle name="Normal 2 115 6 2 3 2 2" xfId="22371"/>
    <cellStyle name="Normal 2 115 6 2 3 2 2 2" xfId="22372"/>
    <cellStyle name="Normal 2 115 6 2 3 2 3" xfId="22373"/>
    <cellStyle name="Normal 2 115 6 2 3 3" xfId="22374"/>
    <cellStyle name="Normal 2 115 6 2 3 3 2" xfId="22375"/>
    <cellStyle name="Normal 2 115 6 2 3 3 2 2" xfId="22376"/>
    <cellStyle name="Normal 2 115 6 2 3 3 3" xfId="22377"/>
    <cellStyle name="Normal 2 115 6 2 3 4" xfId="22378"/>
    <cellStyle name="Normal 2 115 6 2 3 4 2" xfId="22379"/>
    <cellStyle name="Normal 2 115 6 2 3 5" xfId="22380"/>
    <cellStyle name="Normal 2 115 6 2 4" xfId="22381"/>
    <cellStyle name="Normal 2 115 6 2 4 2" xfId="22382"/>
    <cellStyle name="Normal 2 115 6 2 4 2 2" xfId="22383"/>
    <cellStyle name="Normal 2 115 6 2 4 3" xfId="22384"/>
    <cellStyle name="Normal 2 115 6 2 5" xfId="22385"/>
    <cellStyle name="Normal 2 115 6 2 5 2" xfId="22386"/>
    <cellStyle name="Normal 2 115 6 2 5 2 2" xfId="22387"/>
    <cellStyle name="Normal 2 115 6 2 5 3" xfId="22388"/>
    <cellStyle name="Normal 2 115 6 2 6" xfId="22389"/>
    <cellStyle name="Normal 2 115 6 2 6 2" xfId="22390"/>
    <cellStyle name="Normal 2 115 6 2 7" xfId="22391"/>
    <cellStyle name="Normal 2 115 6 2 7 2" xfId="22392"/>
    <cellStyle name="Normal 2 115 6 2 8" xfId="22393"/>
    <cellStyle name="Normal 2 115 6 3" xfId="22394"/>
    <cellStyle name="Normal 2 115 6 3 2" xfId="22395"/>
    <cellStyle name="Normal 2 115 6 3 2 2" xfId="22396"/>
    <cellStyle name="Normal 2 115 6 3 2 2 2" xfId="22397"/>
    <cellStyle name="Normal 2 115 6 3 2 2 2 2" xfId="22398"/>
    <cellStyle name="Normal 2 115 6 3 2 2 3" xfId="22399"/>
    <cellStyle name="Normal 2 115 6 3 2 3" xfId="22400"/>
    <cellStyle name="Normal 2 115 6 3 2 3 2" xfId="22401"/>
    <cellStyle name="Normal 2 115 6 3 2 3 2 2" xfId="22402"/>
    <cellStyle name="Normal 2 115 6 3 2 3 3" xfId="22403"/>
    <cellStyle name="Normal 2 115 6 3 2 4" xfId="22404"/>
    <cellStyle name="Normal 2 115 6 3 2 4 2" xfId="22405"/>
    <cellStyle name="Normal 2 115 6 3 2 5" xfId="22406"/>
    <cellStyle name="Normal 2 115 6 3 3" xfId="22407"/>
    <cellStyle name="Normal 2 115 6 3 3 2" xfId="22408"/>
    <cellStyle name="Normal 2 115 6 3 3 2 2" xfId="22409"/>
    <cellStyle name="Normal 2 115 6 3 3 3" xfId="22410"/>
    <cellStyle name="Normal 2 115 6 3 4" xfId="22411"/>
    <cellStyle name="Normal 2 115 6 3 4 2" xfId="22412"/>
    <cellStyle name="Normal 2 115 6 3 4 2 2" xfId="22413"/>
    <cellStyle name="Normal 2 115 6 3 4 3" xfId="22414"/>
    <cellStyle name="Normal 2 115 6 3 5" xfId="22415"/>
    <cellStyle name="Normal 2 115 6 3 5 2" xfId="22416"/>
    <cellStyle name="Normal 2 115 6 3 6" xfId="22417"/>
    <cellStyle name="Normal 2 115 6 3 6 2" xfId="22418"/>
    <cellStyle name="Normal 2 115 6 3 7" xfId="22419"/>
    <cellStyle name="Normal 2 115 6 4" xfId="22420"/>
    <cellStyle name="Normal 2 115 6 4 2" xfId="22421"/>
    <cellStyle name="Normal 2 115 6 4 2 2" xfId="22422"/>
    <cellStyle name="Normal 2 115 6 4 2 2 2" xfId="22423"/>
    <cellStyle name="Normal 2 115 6 4 2 2 2 2" xfId="22424"/>
    <cellStyle name="Normal 2 115 6 4 2 2 3" xfId="22425"/>
    <cellStyle name="Normal 2 115 6 4 2 3" xfId="22426"/>
    <cellStyle name="Normal 2 115 6 4 2 3 2" xfId="22427"/>
    <cellStyle name="Normal 2 115 6 4 2 3 2 2" xfId="22428"/>
    <cellStyle name="Normal 2 115 6 4 2 3 3" xfId="22429"/>
    <cellStyle name="Normal 2 115 6 4 2 4" xfId="22430"/>
    <cellStyle name="Normal 2 115 6 4 2 4 2" xfId="22431"/>
    <cellStyle name="Normal 2 115 6 4 2 5" xfId="22432"/>
    <cellStyle name="Normal 2 115 6 4 3" xfId="22433"/>
    <cellStyle name="Normal 2 115 6 4 3 2" xfId="22434"/>
    <cellStyle name="Normal 2 115 6 4 3 2 2" xfId="22435"/>
    <cellStyle name="Normal 2 115 6 4 3 3" xfId="22436"/>
    <cellStyle name="Normal 2 115 6 4 4" xfId="22437"/>
    <cellStyle name="Normal 2 115 6 4 4 2" xfId="22438"/>
    <cellStyle name="Normal 2 115 6 4 4 2 2" xfId="22439"/>
    <cellStyle name="Normal 2 115 6 4 4 3" xfId="22440"/>
    <cellStyle name="Normal 2 115 6 4 5" xfId="22441"/>
    <cellStyle name="Normal 2 115 6 4 5 2" xfId="22442"/>
    <cellStyle name="Normal 2 115 6 4 6" xfId="22443"/>
    <cellStyle name="Normal 2 115 6 4 6 2" xfId="22444"/>
    <cellStyle name="Normal 2 115 6 4 7" xfId="22445"/>
    <cellStyle name="Normal 2 115 6 5" xfId="22446"/>
    <cellStyle name="Normal 2 115 6 5 2" xfId="22447"/>
    <cellStyle name="Normal 2 115 6 5 2 2" xfId="22448"/>
    <cellStyle name="Normal 2 115 6 5 2 2 2" xfId="22449"/>
    <cellStyle name="Normal 2 115 6 5 2 3" xfId="22450"/>
    <cellStyle name="Normal 2 115 6 5 3" xfId="22451"/>
    <cellStyle name="Normal 2 115 6 5 3 2" xfId="22452"/>
    <cellStyle name="Normal 2 115 6 5 3 2 2" xfId="22453"/>
    <cellStyle name="Normal 2 115 6 5 3 3" xfId="22454"/>
    <cellStyle name="Normal 2 115 6 5 4" xfId="22455"/>
    <cellStyle name="Normal 2 115 6 5 4 2" xfId="22456"/>
    <cellStyle name="Normal 2 115 6 5 5" xfId="22457"/>
    <cellStyle name="Normal 2 115 6 6" xfId="22458"/>
    <cellStyle name="Normal 2 115 6 6 2" xfId="22459"/>
    <cellStyle name="Normal 2 115 6 6 2 2" xfId="22460"/>
    <cellStyle name="Normal 2 115 6 6 2 2 2" xfId="22461"/>
    <cellStyle name="Normal 2 115 6 6 2 3" xfId="22462"/>
    <cellStyle name="Normal 2 115 6 6 3" xfId="22463"/>
    <cellStyle name="Normal 2 115 6 6 3 2" xfId="22464"/>
    <cellStyle name="Normal 2 115 6 6 4" xfId="22465"/>
    <cellStyle name="Normal 2 115 6 7" xfId="22466"/>
    <cellStyle name="Normal 2 115 6 7 2" xfId="22467"/>
    <cellStyle name="Normal 2 115 6 7 2 2" xfId="22468"/>
    <cellStyle name="Normal 2 115 6 7 3" xfId="22469"/>
    <cellStyle name="Normal 2 115 6 8" xfId="22470"/>
    <cellStyle name="Normal 2 115 6 8 2" xfId="22471"/>
    <cellStyle name="Normal 2 115 6 8 2 2" xfId="22472"/>
    <cellStyle name="Normal 2 115 6 8 3" xfId="22473"/>
    <cellStyle name="Normal 2 115 6 9" xfId="22474"/>
    <cellStyle name="Normal 2 115 6 9 2" xfId="22475"/>
    <cellStyle name="Normal 2 115 7" xfId="22476"/>
    <cellStyle name="Normal 2 115 7 2" xfId="22477"/>
    <cellStyle name="Normal 2 115 7 2 2" xfId="22478"/>
    <cellStyle name="Normal 2 115 7 2 2 2" xfId="22479"/>
    <cellStyle name="Normal 2 115 7 2 2 2 2" xfId="22480"/>
    <cellStyle name="Normal 2 115 7 2 2 2 2 2" xfId="22481"/>
    <cellStyle name="Normal 2 115 7 2 2 2 3" xfId="22482"/>
    <cellStyle name="Normal 2 115 7 2 2 3" xfId="22483"/>
    <cellStyle name="Normal 2 115 7 2 2 3 2" xfId="22484"/>
    <cellStyle name="Normal 2 115 7 2 2 3 2 2" xfId="22485"/>
    <cellStyle name="Normal 2 115 7 2 2 3 3" xfId="22486"/>
    <cellStyle name="Normal 2 115 7 2 2 4" xfId="22487"/>
    <cellStyle name="Normal 2 115 7 2 2 4 2" xfId="22488"/>
    <cellStyle name="Normal 2 115 7 2 2 5" xfId="22489"/>
    <cellStyle name="Normal 2 115 7 2 3" xfId="22490"/>
    <cellStyle name="Normal 2 115 7 2 3 2" xfId="22491"/>
    <cellStyle name="Normal 2 115 7 2 3 2 2" xfId="22492"/>
    <cellStyle name="Normal 2 115 7 2 3 3" xfId="22493"/>
    <cellStyle name="Normal 2 115 7 2 4" xfId="22494"/>
    <cellStyle name="Normal 2 115 7 2 4 2" xfId="22495"/>
    <cellStyle name="Normal 2 115 7 2 4 2 2" xfId="22496"/>
    <cellStyle name="Normal 2 115 7 2 4 3" xfId="22497"/>
    <cellStyle name="Normal 2 115 7 2 5" xfId="22498"/>
    <cellStyle name="Normal 2 115 7 2 5 2" xfId="22499"/>
    <cellStyle name="Normal 2 115 7 2 6" xfId="22500"/>
    <cellStyle name="Normal 2 115 7 2 6 2" xfId="22501"/>
    <cellStyle name="Normal 2 115 7 2 7" xfId="22502"/>
    <cellStyle name="Normal 2 115 7 3" xfId="22503"/>
    <cellStyle name="Normal 2 115 7 3 2" xfId="22504"/>
    <cellStyle name="Normal 2 115 7 3 2 2" xfId="22505"/>
    <cellStyle name="Normal 2 115 7 3 2 2 2" xfId="22506"/>
    <cellStyle name="Normal 2 115 7 3 2 3" xfId="22507"/>
    <cellStyle name="Normal 2 115 7 3 3" xfId="22508"/>
    <cellStyle name="Normal 2 115 7 3 3 2" xfId="22509"/>
    <cellStyle name="Normal 2 115 7 3 3 2 2" xfId="22510"/>
    <cellStyle name="Normal 2 115 7 3 3 3" xfId="22511"/>
    <cellStyle name="Normal 2 115 7 3 4" xfId="22512"/>
    <cellStyle name="Normal 2 115 7 3 4 2" xfId="22513"/>
    <cellStyle name="Normal 2 115 7 3 5" xfId="22514"/>
    <cellStyle name="Normal 2 115 7 4" xfId="22515"/>
    <cellStyle name="Normal 2 115 7 4 2" xfId="22516"/>
    <cellStyle name="Normal 2 115 7 4 2 2" xfId="22517"/>
    <cellStyle name="Normal 2 115 7 4 3" xfId="22518"/>
    <cellStyle name="Normal 2 115 7 5" xfId="22519"/>
    <cellStyle name="Normal 2 115 7 5 2" xfId="22520"/>
    <cellStyle name="Normal 2 115 7 5 2 2" xfId="22521"/>
    <cellStyle name="Normal 2 115 7 5 3" xfId="22522"/>
    <cellStyle name="Normal 2 115 7 6" xfId="22523"/>
    <cellStyle name="Normal 2 115 7 6 2" xfId="22524"/>
    <cellStyle name="Normal 2 115 7 7" xfId="22525"/>
    <cellStyle name="Normal 2 115 7 7 2" xfId="22526"/>
    <cellStyle name="Normal 2 115 7 8" xfId="22527"/>
    <cellStyle name="Normal 2 115 8" xfId="22528"/>
    <cellStyle name="Normal 2 115 8 2" xfId="22529"/>
    <cellStyle name="Normal 2 115 8 2 2" xfId="22530"/>
    <cellStyle name="Normal 2 115 8 2 2 2" xfId="22531"/>
    <cellStyle name="Normal 2 115 8 2 2 2 2" xfId="22532"/>
    <cellStyle name="Normal 2 115 8 2 2 3" xfId="22533"/>
    <cellStyle name="Normal 2 115 8 2 3" xfId="22534"/>
    <cellStyle name="Normal 2 115 8 2 3 2" xfId="22535"/>
    <cellStyle name="Normal 2 115 8 2 3 2 2" xfId="22536"/>
    <cellStyle name="Normal 2 115 8 2 3 3" xfId="22537"/>
    <cellStyle name="Normal 2 115 8 2 4" xfId="22538"/>
    <cellStyle name="Normal 2 115 8 2 4 2" xfId="22539"/>
    <cellStyle name="Normal 2 115 8 2 5" xfId="22540"/>
    <cellStyle name="Normal 2 115 8 3" xfId="22541"/>
    <cellStyle name="Normal 2 115 8 3 2" xfId="22542"/>
    <cellStyle name="Normal 2 115 8 3 2 2" xfId="22543"/>
    <cellStyle name="Normal 2 115 8 3 3" xfId="22544"/>
    <cellStyle name="Normal 2 115 8 4" xfId="22545"/>
    <cellStyle name="Normal 2 115 8 4 2" xfId="22546"/>
    <cellStyle name="Normal 2 115 8 4 2 2" xfId="22547"/>
    <cellStyle name="Normal 2 115 8 4 3" xfId="22548"/>
    <cellStyle name="Normal 2 115 8 5" xfId="22549"/>
    <cellStyle name="Normal 2 115 8 5 2" xfId="22550"/>
    <cellStyle name="Normal 2 115 8 6" xfId="22551"/>
    <cellStyle name="Normal 2 115 8 6 2" xfId="22552"/>
    <cellStyle name="Normal 2 115 8 7" xfId="22553"/>
    <cellStyle name="Normal 2 115 9" xfId="22554"/>
    <cellStyle name="Normal 2 115 9 2" xfId="22555"/>
    <cellStyle name="Normal 2 115 9 2 2" xfId="22556"/>
    <cellStyle name="Normal 2 115 9 2 2 2" xfId="22557"/>
    <cellStyle name="Normal 2 115 9 2 2 2 2" xfId="22558"/>
    <cellStyle name="Normal 2 115 9 2 2 3" xfId="22559"/>
    <cellStyle name="Normal 2 115 9 2 3" xfId="22560"/>
    <cellStyle name="Normal 2 115 9 2 3 2" xfId="22561"/>
    <cellStyle name="Normal 2 115 9 2 3 2 2" xfId="22562"/>
    <cellStyle name="Normal 2 115 9 2 3 3" xfId="22563"/>
    <cellStyle name="Normal 2 115 9 2 4" xfId="22564"/>
    <cellStyle name="Normal 2 115 9 2 4 2" xfId="22565"/>
    <cellStyle name="Normal 2 115 9 2 5" xfId="22566"/>
    <cellStyle name="Normal 2 115 9 3" xfId="22567"/>
    <cellStyle name="Normal 2 115 9 3 2" xfId="22568"/>
    <cellStyle name="Normal 2 115 9 3 2 2" xfId="22569"/>
    <cellStyle name="Normal 2 115 9 3 3" xfId="22570"/>
    <cellStyle name="Normal 2 115 9 4" xfId="22571"/>
    <cellStyle name="Normal 2 115 9 4 2" xfId="22572"/>
    <cellStyle name="Normal 2 115 9 4 2 2" xfId="22573"/>
    <cellStyle name="Normal 2 115 9 4 3" xfId="22574"/>
    <cellStyle name="Normal 2 115 9 5" xfId="22575"/>
    <cellStyle name="Normal 2 115 9 5 2" xfId="22576"/>
    <cellStyle name="Normal 2 115 9 6" xfId="22577"/>
    <cellStyle name="Normal 2 115 9 6 2" xfId="22578"/>
    <cellStyle name="Normal 2 115 9 7" xfId="22579"/>
    <cellStyle name="Normal 2 116" xfId="22580"/>
    <cellStyle name="Normal 2 117" xfId="22581"/>
    <cellStyle name="Normal 2 118" xfId="22582"/>
    <cellStyle name="Normal 2 118 2" xfId="22583"/>
    <cellStyle name="Normal 2 118 2 2" xfId="22584"/>
    <cellStyle name="Normal 2 118 2 2 2" xfId="22585"/>
    <cellStyle name="Normal 2 118 2 3" xfId="22586"/>
    <cellStyle name="Normal 2 118 3" xfId="22587"/>
    <cellStyle name="Normal 2 118 3 2" xfId="22588"/>
    <cellStyle name="Normal 2 118 3 2 2" xfId="22589"/>
    <cellStyle name="Normal 2 118 3 3" xfId="22590"/>
    <cellStyle name="Normal 2 118 4" xfId="22591"/>
    <cellStyle name="Normal 2 118 4 2" xfId="22592"/>
    <cellStyle name="Normal 2 118 5" xfId="22593"/>
    <cellStyle name="Normal 2 118 5 2" xfId="22594"/>
    <cellStyle name="Normal 2 118 6" xfId="22595"/>
    <cellStyle name="Normal 2 119" xfId="22596"/>
    <cellStyle name="Normal 2 12" xfId="22597"/>
    <cellStyle name="Normal 2 12 2" xfId="22598"/>
    <cellStyle name="Normal 2 120" xfId="22599"/>
    <cellStyle name="Normal 2 120 2" xfId="22600"/>
    <cellStyle name="Normal 2 121" xfId="22601"/>
    <cellStyle name="Normal 2 13" xfId="22602"/>
    <cellStyle name="Normal 2 13 2" xfId="22603"/>
    <cellStyle name="Normal 2 14" xfId="22604"/>
    <cellStyle name="Normal 2 14 2" xfId="22605"/>
    <cellStyle name="Normal 2 15" xfId="22606"/>
    <cellStyle name="Normal 2 15 2" xfId="22607"/>
    <cellStyle name="Normal 2 16" xfId="22608"/>
    <cellStyle name="Normal 2 16 2" xfId="22609"/>
    <cellStyle name="Normal 2 17" xfId="22610"/>
    <cellStyle name="Normal 2 17 2" xfId="22611"/>
    <cellStyle name="Normal 2 18" xfId="22612"/>
    <cellStyle name="Normal 2 18 2" xfId="22613"/>
    <cellStyle name="Normal 2 19" xfId="22614"/>
    <cellStyle name="Normal 2 19 2" xfId="22615"/>
    <cellStyle name="Normal 2 2" xfId="22616"/>
    <cellStyle name="Normal 2 2 10" xfId="22617"/>
    <cellStyle name="Normal 2 2 10 2" xfId="22618"/>
    <cellStyle name="Normal 2 2 100" xfId="22619"/>
    <cellStyle name="Normal 2 2 100 2" xfId="22620"/>
    <cellStyle name="Normal 2 2 101" xfId="22621"/>
    <cellStyle name="Normal 2 2 101 2" xfId="22622"/>
    <cellStyle name="Normal 2 2 102" xfId="22623"/>
    <cellStyle name="Normal 2 2 102 2" xfId="22624"/>
    <cellStyle name="Normal 2 2 103" xfId="22625"/>
    <cellStyle name="Normal 2 2 103 2" xfId="22626"/>
    <cellStyle name="Normal 2 2 104" xfId="22627"/>
    <cellStyle name="Normal 2 2 104 2" xfId="22628"/>
    <cellStyle name="Normal 2 2 105" xfId="22629"/>
    <cellStyle name="Normal 2 2 105 2" xfId="22630"/>
    <cellStyle name="Normal 2 2 106" xfId="22631"/>
    <cellStyle name="Normal 2 2 106 2" xfId="22632"/>
    <cellStyle name="Normal 2 2 107" xfId="22633"/>
    <cellStyle name="Normal 2 2 107 2" xfId="22634"/>
    <cellStyle name="Normal 2 2 108" xfId="22635"/>
    <cellStyle name="Normal 2 2 108 2" xfId="22636"/>
    <cellStyle name="Normal 2 2 109" xfId="22637"/>
    <cellStyle name="Normal 2 2 109 2" xfId="22638"/>
    <cellStyle name="Normal 2 2 11" xfId="22639"/>
    <cellStyle name="Normal 2 2 11 2" xfId="22640"/>
    <cellStyle name="Normal 2 2 110" xfId="22641"/>
    <cellStyle name="Normal 2 2 110 2" xfId="22642"/>
    <cellStyle name="Normal 2 2 111" xfId="22643"/>
    <cellStyle name="Normal 2 2 111 2" xfId="22644"/>
    <cellStyle name="Normal 2 2 112" xfId="22645"/>
    <cellStyle name="Normal 2 2 113" xfId="22646"/>
    <cellStyle name="Normal 2 2 114" xfId="22647"/>
    <cellStyle name="Normal 2 2 115" xfId="22648"/>
    <cellStyle name="Normal 2 2 12" xfId="22649"/>
    <cellStyle name="Normal 2 2 12 2" xfId="22650"/>
    <cellStyle name="Normal 2 2 13" xfId="22651"/>
    <cellStyle name="Normal 2 2 13 2" xfId="22652"/>
    <cellStyle name="Normal 2 2 14" xfId="22653"/>
    <cellStyle name="Normal 2 2 14 2" xfId="22654"/>
    <cellStyle name="Normal 2 2 15" xfId="22655"/>
    <cellStyle name="Normal 2 2 15 2" xfId="22656"/>
    <cellStyle name="Normal 2 2 16" xfId="22657"/>
    <cellStyle name="Normal 2 2 16 2" xfId="22658"/>
    <cellStyle name="Normal 2 2 17" xfId="22659"/>
    <cellStyle name="Normal 2 2 17 2" xfId="22660"/>
    <cellStyle name="Normal 2 2 18" xfId="22661"/>
    <cellStyle name="Normal 2 2 18 2" xfId="22662"/>
    <cellStyle name="Normal 2 2 19" xfId="22663"/>
    <cellStyle name="Normal 2 2 19 2" xfId="22664"/>
    <cellStyle name="Normal 2 2 2" xfId="22665"/>
    <cellStyle name="Normal 2 2 2 2" xfId="22666"/>
    <cellStyle name="Normal 2 2 2 2 2" xfId="22667"/>
    <cellStyle name="Normal 2 2 20" xfId="22668"/>
    <cellStyle name="Normal 2 2 20 2" xfId="22669"/>
    <cellStyle name="Normal 2 2 21" xfId="22670"/>
    <cellStyle name="Normal 2 2 21 2" xfId="22671"/>
    <cellStyle name="Normal 2 2 22" xfId="22672"/>
    <cellStyle name="Normal 2 2 22 2" xfId="22673"/>
    <cellStyle name="Normal 2 2 23" xfId="22674"/>
    <cellStyle name="Normal 2 2 23 2" xfId="22675"/>
    <cellStyle name="Normal 2 2 24" xfId="22676"/>
    <cellStyle name="Normal 2 2 24 2" xfId="22677"/>
    <cellStyle name="Normal 2 2 25" xfId="22678"/>
    <cellStyle name="Normal 2 2 25 2" xfId="22679"/>
    <cellStyle name="Normal 2 2 26" xfId="22680"/>
    <cellStyle name="Normal 2 2 26 2" xfId="22681"/>
    <cellStyle name="Normal 2 2 27" xfId="22682"/>
    <cellStyle name="Normal 2 2 27 2" xfId="22683"/>
    <cellStyle name="Normal 2 2 28" xfId="22684"/>
    <cellStyle name="Normal 2 2 28 2" xfId="22685"/>
    <cellStyle name="Normal 2 2 29" xfId="22686"/>
    <cellStyle name="Normal 2 2 29 2" xfId="22687"/>
    <cellStyle name="Normal 2 2 3" xfId="22688"/>
    <cellStyle name="Normal 2 2 3 2" xfId="22689"/>
    <cellStyle name="Normal 2 2 30" xfId="22690"/>
    <cellStyle name="Normal 2 2 30 2" xfId="22691"/>
    <cellStyle name="Normal 2 2 31" xfId="22692"/>
    <cellStyle name="Normal 2 2 31 2" xfId="22693"/>
    <cellStyle name="Normal 2 2 32" xfId="22694"/>
    <cellStyle name="Normal 2 2 32 2" xfId="22695"/>
    <cellStyle name="Normal 2 2 33" xfId="22696"/>
    <cellStyle name="Normal 2 2 33 2" xfId="22697"/>
    <cellStyle name="Normal 2 2 34" xfId="22698"/>
    <cellStyle name="Normal 2 2 34 2" xfId="22699"/>
    <cellStyle name="Normal 2 2 35" xfId="22700"/>
    <cellStyle name="Normal 2 2 35 2" xfId="22701"/>
    <cellStyle name="Normal 2 2 36" xfId="22702"/>
    <cellStyle name="Normal 2 2 36 2" xfId="22703"/>
    <cellStyle name="Normal 2 2 37" xfId="22704"/>
    <cellStyle name="Normal 2 2 37 2" xfId="22705"/>
    <cellStyle name="Normal 2 2 38" xfId="22706"/>
    <cellStyle name="Normal 2 2 38 2" xfId="22707"/>
    <cellStyle name="Normal 2 2 39" xfId="22708"/>
    <cellStyle name="Normal 2 2 39 2" xfId="22709"/>
    <cellStyle name="Normal 2 2 4" xfId="22710"/>
    <cellStyle name="Normal 2 2 4 2" xfId="22711"/>
    <cellStyle name="Normal 2 2 40" xfId="22712"/>
    <cellStyle name="Normal 2 2 40 2" xfId="22713"/>
    <cellStyle name="Normal 2 2 41" xfId="22714"/>
    <cellStyle name="Normal 2 2 41 2" xfId="22715"/>
    <cellStyle name="Normal 2 2 42" xfId="22716"/>
    <cellStyle name="Normal 2 2 42 2" xfId="22717"/>
    <cellStyle name="Normal 2 2 43" xfId="22718"/>
    <cellStyle name="Normal 2 2 43 2" xfId="22719"/>
    <cellStyle name="Normal 2 2 44" xfId="22720"/>
    <cellStyle name="Normal 2 2 44 2" xfId="22721"/>
    <cellStyle name="Normal 2 2 45" xfId="22722"/>
    <cellStyle name="Normal 2 2 45 2" xfId="22723"/>
    <cellStyle name="Normal 2 2 46" xfId="22724"/>
    <cellStyle name="Normal 2 2 46 2" xfId="22725"/>
    <cellStyle name="Normal 2 2 47" xfId="22726"/>
    <cellStyle name="Normal 2 2 47 2" xfId="22727"/>
    <cellStyle name="Normal 2 2 48" xfId="22728"/>
    <cellStyle name="Normal 2 2 48 2" xfId="22729"/>
    <cellStyle name="Normal 2 2 49" xfId="22730"/>
    <cellStyle name="Normal 2 2 49 2" xfId="22731"/>
    <cellStyle name="Normal 2 2 5" xfId="22732"/>
    <cellStyle name="Normal 2 2 5 2" xfId="22733"/>
    <cellStyle name="Normal 2 2 50" xfId="22734"/>
    <cellStyle name="Normal 2 2 50 2" xfId="22735"/>
    <cellStyle name="Normal 2 2 51" xfId="22736"/>
    <cellStyle name="Normal 2 2 51 2" xfId="22737"/>
    <cellStyle name="Normal 2 2 52" xfId="22738"/>
    <cellStyle name="Normal 2 2 52 2" xfId="22739"/>
    <cellStyle name="Normal 2 2 53" xfId="22740"/>
    <cellStyle name="Normal 2 2 53 2" xfId="22741"/>
    <cellStyle name="Normal 2 2 54" xfId="22742"/>
    <cellStyle name="Normal 2 2 54 2" xfId="22743"/>
    <cellStyle name="Normal 2 2 55" xfId="22744"/>
    <cellStyle name="Normal 2 2 55 2" xfId="22745"/>
    <cellStyle name="Normal 2 2 56" xfId="22746"/>
    <cellStyle name="Normal 2 2 56 2" xfId="22747"/>
    <cellStyle name="Normal 2 2 57" xfId="22748"/>
    <cellStyle name="Normal 2 2 57 2" xfId="22749"/>
    <cellStyle name="Normal 2 2 58" xfId="22750"/>
    <cellStyle name="Normal 2 2 58 2" xfId="22751"/>
    <cellStyle name="Normal 2 2 59" xfId="22752"/>
    <cellStyle name="Normal 2 2 59 2" xfId="22753"/>
    <cellStyle name="Normal 2 2 6" xfId="22754"/>
    <cellStyle name="Normal 2 2 6 2" xfId="22755"/>
    <cellStyle name="Normal 2 2 60" xfId="22756"/>
    <cellStyle name="Normal 2 2 60 2" xfId="22757"/>
    <cellStyle name="Normal 2 2 61" xfId="22758"/>
    <cellStyle name="Normal 2 2 61 2" xfId="22759"/>
    <cellStyle name="Normal 2 2 62" xfId="22760"/>
    <cellStyle name="Normal 2 2 62 2" xfId="22761"/>
    <cellStyle name="Normal 2 2 63" xfId="22762"/>
    <cellStyle name="Normal 2 2 63 2" xfId="22763"/>
    <cellStyle name="Normal 2 2 64" xfId="22764"/>
    <cellStyle name="Normal 2 2 64 2" xfId="22765"/>
    <cellStyle name="Normal 2 2 65" xfId="22766"/>
    <cellStyle name="Normal 2 2 65 2" xfId="22767"/>
    <cellStyle name="Normal 2 2 66" xfId="22768"/>
    <cellStyle name="Normal 2 2 66 2" xfId="22769"/>
    <cellStyle name="Normal 2 2 67" xfId="22770"/>
    <cellStyle name="Normal 2 2 67 2" xfId="22771"/>
    <cellStyle name="Normal 2 2 68" xfId="22772"/>
    <cellStyle name="Normal 2 2 68 2" xfId="22773"/>
    <cellStyle name="Normal 2 2 69" xfId="22774"/>
    <cellStyle name="Normal 2 2 69 2" xfId="22775"/>
    <cellStyle name="Normal 2 2 7" xfId="22776"/>
    <cellStyle name="Normal 2 2 7 2" xfId="22777"/>
    <cellStyle name="Normal 2 2 70" xfId="22778"/>
    <cellStyle name="Normal 2 2 70 2" xfId="22779"/>
    <cellStyle name="Normal 2 2 71" xfId="22780"/>
    <cellStyle name="Normal 2 2 71 2" xfId="22781"/>
    <cellStyle name="Normal 2 2 72" xfId="22782"/>
    <cellStyle name="Normal 2 2 72 2" xfId="22783"/>
    <cellStyle name="Normal 2 2 73" xfId="22784"/>
    <cellStyle name="Normal 2 2 73 2" xfId="22785"/>
    <cellStyle name="Normal 2 2 74" xfId="22786"/>
    <cellStyle name="Normal 2 2 74 2" xfId="22787"/>
    <cellStyle name="Normal 2 2 75" xfId="22788"/>
    <cellStyle name="Normal 2 2 75 2" xfId="22789"/>
    <cellStyle name="Normal 2 2 76" xfId="22790"/>
    <cellStyle name="Normal 2 2 76 2" xfId="22791"/>
    <cellStyle name="Normal 2 2 77" xfId="22792"/>
    <cellStyle name="Normal 2 2 77 2" xfId="22793"/>
    <cellStyle name="Normal 2 2 78" xfId="22794"/>
    <cellStyle name="Normal 2 2 78 2" xfId="22795"/>
    <cellStyle name="Normal 2 2 79" xfId="22796"/>
    <cellStyle name="Normal 2 2 79 2" xfId="22797"/>
    <cellStyle name="Normal 2 2 8" xfId="22798"/>
    <cellStyle name="Normal 2 2 8 2" xfId="22799"/>
    <cellStyle name="Normal 2 2 80" xfId="22800"/>
    <cellStyle name="Normal 2 2 80 2" xfId="22801"/>
    <cellStyle name="Normal 2 2 81" xfId="22802"/>
    <cellStyle name="Normal 2 2 81 2" xfId="22803"/>
    <cellStyle name="Normal 2 2 82" xfId="22804"/>
    <cellStyle name="Normal 2 2 82 2" xfId="22805"/>
    <cellStyle name="Normal 2 2 83" xfId="22806"/>
    <cellStyle name="Normal 2 2 83 2" xfId="22807"/>
    <cellStyle name="Normal 2 2 84" xfId="22808"/>
    <cellStyle name="Normal 2 2 84 2" xfId="22809"/>
    <cellStyle name="Normal 2 2 85" xfId="22810"/>
    <cellStyle name="Normal 2 2 85 2" xfId="22811"/>
    <cellStyle name="Normal 2 2 86" xfId="22812"/>
    <cellStyle name="Normal 2 2 86 2" xfId="22813"/>
    <cellStyle name="Normal 2 2 87" xfId="22814"/>
    <cellStyle name="Normal 2 2 87 2" xfId="22815"/>
    <cellStyle name="Normal 2 2 88" xfId="22816"/>
    <cellStyle name="Normal 2 2 88 2" xfId="22817"/>
    <cellStyle name="Normal 2 2 89" xfId="22818"/>
    <cellStyle name="Normal 2 2 89 2" xfId="22819"/>
    <cellStyle name="Normal 2 2 9" xfId="22820"/>
    <cellStyle name="Normal 2 2 9 2" xfId="22821"/>
    <cellStyle name="Normal 2 2 90" xfId="22822"/>
    <cellStyle name="Normal 2 2 90 2" xfId="22823"/>
    <cellStyle name="Normal 2 2 91" xfId="22824"/>
    <cellStyle name="Normal 2 2 91 2" xfId="22825"/>
    <cellStyle name="Normal 2 2 92" xfId="22826"/>
    <cellStyle name="Normal 2 2 92 2" xfId="22827"/>
    <cellStyle name="Normal 2 2 93" xfId="22828"/>
    <cellStyle name="Normal 2 2 93 2" xfId="22829"/>
    <cellStyle name="Normal 2 2 94" xfId="22830"/>
    <cellStyle name="Normal 2 2 94 2" xfId="22831"/>
    <cellStyle name="Normal 2 2 95" xfId="22832"/>
    <cellStyle name="Normal 2 2 95 2" xfId="22833"/>
    <cellStyle name="Normal 2 2 96" xfId="22834"/>
    <cellStyle name="Normal 2 2 96 2" xfId="22835"/>
    <cellStyle name="Normal 2 2 97" xfId="22836"/>
    <cellStyle name="Normal 2 2 97 2" xfId="22837"/>
    <cellStyle name="Normal 2 2 98" xfId="22838"/>
    <cellStyle name="Normal 2 2 98 2" xfId="22839"/>
    <cellStyle name="Normal 2 2 99" xfId="22840"/>
    <cellStyle name="Normal 2 2 99 2" xfId="22841"/>
    <cellStyle name="Normal 2 20" xfId="22842"/>
    <cellStyle name="Normal 2 20 2" xfId="22843"/>
    <cellStyle name="Normal 2 21" xfId="22844"/>
    <cellStyle name="Normal 2 21 2" xfId="22845"/>
    <cellStyle name="Normal 2 22" xfId="22846"/>
    <cellStyle name="Normal 2 22 2" xfId="22847"/>
    <cellStyle name="Normal 2 23" xfId="22848"/>
    <cellStyle name="Normal 2 23 2" xfId="22849"/>
    <cellStyle name="Normal 2 24" xfId="22850"/>
    <cellStyle name="Normal 2 24 2" xfId="22851"/>
    <cellStyle name="Normal 2 25" xfId="22852"/>
    <cellStyle name="Normal 2 25 2" xfId="22853"/>
    <cellStyle name="Normal 2 26" xfId="22854"/>
    <cellStyle name="Normal 2 26 2" xfId="22855"/>
    <cellStyle name="Normal 2 27" xfId="22856"/>
    <cellStyle name="Normal 2 27 2" xfId="22857"/>
    <cellStyle name="Normal 2 28" xfId="22858"/>
    <cellStyle name="Normal 2 28 2" xfId="22859"/>
    <cellStyle name="Normal 2 29" xfId="22860"/>
    <cellStyle name="Normal 2 29 2" xfId="22861"/>
    <cellStyle name="Normal 2 3" xfId="22862"/>
    <cellStyle name="Normal 2 3 2" xfId="22863"/>
    <cellStyle name="Normal 2 3 3" xfId="22864"/>
    <cellStyle name="Normal 2 30" xfId="22865"/>
    <cellStyle name="Normal 2 30 2" xfId="22866"/>
    <cellStyle name="Normal 2 31" xfId="22867"/>
    <cellStyle name="Normal 2 31 2" xfId="22868"/>
    <cellStyle name="Normal 2 32" xfId="22869"/>
    <cellStyle name="Normal 2 32 2" xfId="22870"/>
    <cellStyle name="Normal 2 33" xfId="22871"/>
    <cellStyle name="Normal 2 33 2" xfId="22872"/>
    <cellStyle name="Normal 2 34" xfId="22873"/>
    <cellStyle name="Normal 2 34 2" xfId="22874"/>
    <cellStyle name="Normal 2 35" xfId="22875"/>
    <cellStyle name="Normal 2 35 2" xfId="22876"/>
    <cellStyle name="Normal 2 36" xfId="22877"/>
    <cellStyle name="Normal 2 36 2" xfId="22878"/>
    <cellStyle name="Normal 2 37" xfId="22879"/>
    <cellStyle name="Normal 2 37 2" xfId="22880"/>
    <cellStyle name="Normal 2 38" xfId="22881"/>
    <cellStyle name="Normal 2 38 2" xfId="22882"/>
    <cellStyle name="Normal 2 39" xfId="22883"/>
    <cellStyle name="Normal 2 39 2" xfId="22884"/>
    <cellStyle name="Normal 2 4" xfId="22885"/>
    <cellStyle name="Normal 2 40" xfId="22886"/>
    <cellStyle name="Normal 2 40 2" xfId="22887"/>
    <cellStyle name="Normal 2 41" xfId="22888"/>
    <cellStyle name="Normal 2 41 2" xfId="22889"/>
    <cellStyle name="Normal 2 42" xfId="22890"/>
    <cellStyle name="Normal 2 42 2" xfId="22891"/>
    <cellStyle name="Normal 2 43" xfId="22892"/>
    <cellStyle name="Normal 2 43 2" xfId="22893"/>
    <cellStyle name="Normal 2 44" xfId="22894"/>
    <cellStyle name="Normal 2 44 2" xfId="22895"/>
    <cellStyle name="Normal 2 45" xfId="22896"/>
    <cellStyle name="Normal 2 45 2" xfId="22897"/>
    <cellStyle name="Normal 2 46" xfId="22898"/>
    <cellStyle name="Normal 2 46 2" xfId="22899"/>
    <cellStyle name="Normal 2 47" xfId="22900"/>
    <cellStyle name="Normal 2 47 2" xfId="22901"/>
    <cellStyle name="Normal 2 48" xfId="22902"/>
    <cellStyle name="Normal 2 48 2" xfId="22903"/>
    <cellStyle name="Normal 2 49" xfId="22904"/>
    <cellStyle name="Normal 2 49 2" xfId="22905"/>
    <cellStyle name="Normal 2 5" xfId="22906"/>
    <cellStyle name="Normal 2 5 2" xfId="22907"/>
    <cellStyle name="Normal 2 50" xfId="22908"/>
    <cellStyle name="Normal 2 50 2" xfId="22909"/>
    <cellStyle name="Normal 2 51" xfId="22910"/>
    <cellStyle name="Normal 2 51 2" xfId="22911"/>
    <cellStyle name="Normal 2 52" xfId="22912"/>
    <cellStyle name="Normal 2 52 2" xfId="22913"/>
    <cellStyle name="Normal 2 53" xfId="22914"/>
    <cellStyle name="Normal 2 53 2" xfId="22915"/>
    <cellStyle name="Normal 2 54" xfId="22916"/>
    <cellStyle name="Normal 2 54 2" xfId="22917"/>
    <cellStyle name="Normal 2 55" xfId="22918"/>
    <cellStyle name="Normal 2 55 2" xfId="22919"/>
    <cellStyle name="Normal 2 56" xfId="22920"/>
    <cellStyle name="Normal 2 56 2" xfId="22921"/>
    <cellStyle name="Normal 2 57" xfId="22922"/>
    <cellStyle name="Normal 2 57 2" xfId="22923"/>
    <cellStyle name="Normal 2 58" xfId="22924"/>
    <cellStyle name="Normal 2 58 2" xfId="22925"/>
    <cellStyle name="Normal 2 59" xfId="22926"/>
    <cellStyle name="Normal 2 59 2" xfId="22927"/>
    <cellStyle name="Normal 2 6" xfId="22928"/>
    <cellStyle name="Normal 2 6 2" xfId="22929"/>
    <cellStyle name="Normal 2 60" xfId="22930"/>
    <cellStyle name="Normal 2 60 2" xfId="22931"/>
    <cellStyle name="Normal 2 61" xfId="22932"/>
    <cellStyle name="Normal 2 61 2" xfId="22933"/>
    <cellStyle name="Normal 2 62" xfId="22934"/>
    <cellStyle name="Normal 2 62 2" xfId="22935"/>
    <cellStyle name="Normal 2 63" xfId="22936"/>
    <cellStyle name="Normal 2 63 2" xfId="22937"/>
    <cellStyle name="Normal 2 64" xfId="22938"/>
    <cellStyle name="Normal 2 64 2" xfId="22939"/>
    <cellStyle name="Normal 2 65" xfId="22940"/>
    <cellStyle name="Normal 2 65 2" xfId="22941"/>
    <cellStyle name="Normal 2 66" xfId="22942"/>
    <cellStyle name="Normal 2 66 2" xfId="22943"/>
    <cellStyle name="Normal 2 67" xfId="22944"/>
    <cellStyle name="Normal 2 67 2" xfId="22945"/>
    <cellStyle name="Normal 2 68" xfId="22946"/>
    <cellStyle name="Normal 2 68 2" xfId="22947"/>
    <cellStyle name="Normal 2 69" xfId="22948"/>
    <cellStyle name="Normal 2 69 2" xfId="22949"/>
    <cellStyle name="Normal 2 7" xfId="22950"/>
    <cellStyle name="Normal 2 7 2" xfId="22951"/>
    <cellStyle name="Normal 2 70" xfId="22952"/>
    <cellStyle name="Normal 2 70 2" xfId="22953"/>
    <cellStyle name="Normal 2 71" xfId="22954"/>
    <cellStyle name="Normal 2 71 2" xfId="22955"/>
    <cellStyle name="Normal 2 72" xfId="22956"/>
    <cellStyle name="Normal 2 72 2" xfId="22957"/>
    <cellStyle name="Normal 2 73" xfId="22958"/>
    <cellStyle name="Normal 2 73 2" xfId="22959"/>
    <cellStyle name="Normal 2 74" xfId="22960"/>
    <cellStyle name="Normal 2 74 2" xfId="22961"/>
    <cellStyle name="Normal 2 75" xfId="22962"/>
    <cellStyle name="Normal 2 75 2" xfId="22963"/>
    <cellStyle name="Normal 2 76" xfId="22964"/>
    <cellStyle name="Normal 2 76 2" xfId="22965"/>
    <cellStyle name="Normal 2 77" xfId="22966"/>
    <cellStyle name="Normal 2 77 2" xfId="22967"/>
    <cellStyle name="Normal 2 78" xfId="22968"/>
    <cellStyle name="Normal 2 78 2" xfId="22969"/>
    <cellStyle name="Normal 2 79" xfId="22970"/>
    <cellStyle name="Normal 2 79 2" xfId="22971"/>
    <cellStyle name="Normal 2 8" xfId="22972"/>
    <cellStyle name="Normal 2 8 2" xfId="22973"/>
    <cellStyle name="Normal 2 80" xfId="22974"/>
    <cellStyle name="Normal 2 80 2" xfId="22975"/>
    <cellStyle name="Normal 2 81" xfId="22976"/>
    <cellStyle name="Normal 2 81 2" xfId="22977"/>
    <cellStyle name="Normal 2 82" xfId="22978"/>
    <cellStyle name="Normal 2 82 2" xfId="22979"/>
    <cellStyle name="Normal 2 83" xfId="22980"/>
    <cellStyle name="Normal 2 83 2" xfId="22981"/>
    <cellStyle name="Normal 2 84" xfId="22982"/>
    <cellStyle name="Normal 2 84 2" xfId="22983"/>
    <cellStyle name="Normal 2 85" xfId="22984"/>
    <cellStyle name="Normal 2 85 2" xfId="22985"/>
    <cellStyle name="Normal 2 86" xfId="22986"/>
    <cellStyle name="Normal 2 86 2" xfId="22987"/>
    <cellStyle name="Normal 2 87" xfId="22988"/>
    <cellStyle name="Normal 2 87 2" xfId="22989"/>
    <cellStyle name="Normal 2 88" xfId="22990"/>
    <cellStyle name="Normal 2 88 2" xfId="22991"/>
    <cellStyle name="Normal 2 89" xfId="22992"/>
    <cellStyle name="Normal 2 89 2" xfId="22993"/>
    <cellStyle name="Normal 2 9" xfId="22994"/>
    <cellStyle name="Normal 2 9 2" xfId="22995"/>
    <cellStyle name="Normal 2 90" xfId="22996"/>
    <cellStyle name="Normal 2 90 2" xfId="22997"/>
    <cellStyle name="Normal 2 91" xfId="22998"/>
    <cellStyle name="Normal 2 91 2" xfId="22999"/>
    <cellStyle name="Normal 2 92" xfId="23000"/>
    <cellStyle name="Normal 2 92 2" xfId="23001"/>
    <cellStyle name="Normal 2 93" xfId="23002"/>
    <cellStyle name="Normal 2 93 2" xfId="23003"/>
    <cellStyle name="Normal 2 94" xfId="23004"/>
    <cellStyle name="Normal 2 94 2" xfId="23005"/>
    <cellStyle name="Normal 2 95" xfId="23006"/>
    <cellStyle name="Normal 2 95 2" xfId="23007"/>
    <cellStyle name="Normal 2 96" xfId="23008"/>
    <cellStyle name="Normal 2 96 2" xfId="23009"/>
    <cellStyle name="Normal 2 97" xfId="23010"/>
    <cellStyle name="Normal 2 97 2" xfId="23011"/>
    <cellStyle name="Normal 2 98" xfId="23012"/>
    <cellStyle name="Normal 2 98 2" xfId="23013"/>
    <cellStyle name="Normal 2 99" xfId="23014"/>
    <cellStyle name="Normal 2 99 2" xfId="23015"/>
    <cellStyle name="Normal 2_Development" xfId="23016"/>
    <cellStyle name="Normal 20" xfId="23017"/>
    <cellStyle name="Normal 21" xfId="23018"/>
    <cellStyle name="Normal 22" xfId="23019"/>
    <cellStyle name="Normal 23" xfId="23020"/>
    <cellStyle name="Normal 23 2" xfId="23021"/>
    <cellStyle name="Normal 23 2 2" xfId="23022"/>
    <cellStyle name="Normal 23 2 2 2" xfId="23023"/>
    <cellStyle name="Normal 23 2 2 2 2" xfId="23024"/>
    <cellStyle name="Normal 23 2 2 2 2 2" xfId="23025"/>
    <cellStyle name="Normal 23 2 2 2 2 2 2" xfId="23026"/>
    <cellStyle name="Normal 23 2 2 2 2 3" xfId="23027"/>
    <cellStyle name="Normal 23 2 2 2 3" xfId="23028"/>
    <cellStyle name="Normal 23 2 2 2 3 2" xfId="23029"/>
    <cellStyle name="Normal 23 2 2 2 3 2 2" xfId="23030"/>
    <cellStyle name="Normal 23 2 2 2 3 3" xfId="23031"/>
    <cellStyle name="Normal 23 2 2 2 4" xfId="23032"/>
    <cellStyle name="Normal 23 2 2 2 4 2" xfId="23033"/>
    <cellStyle name="Normal 23 2 2 2 5" xfId="23034"/>
    <cellStyle name="Normal 23 2 2 3" xfId="23035"/>
    <cellStyle name="Normal 23 2 2 3 2" xfId="23036"/>
    <cellStyle name="Normal 23 2 2 3 2 2" xfId="23037"/>
    <cellStyle name="Normal 23 2 2 3 3" xfId="23038"/>
    <cellStyle name="Normal 23 2 2 4" xfId="23039"/>
    <cellStyle name="Normal 23 2 2 4 2" xfId="23040"/>
    <cellStyle name="Normal 23 2 2 4 2 2" xfId="23041"/>
    <cellStyle name="Normal 23 2 2 4 3" xfId="23042"/>
    <cellStyle name="Normal 23 2 2 5" xfId="23043"/>
    <cellStyle name="Normal 23 2 2 5 2" xfId="23044"/>
    <cellStyle name="Normal 23 2 2 6" xfId="23045"/>
    <cellStyle name="Normal 23 2 2 6 2" xfId="23046"/>
    <cellStyle name="Normal 23 2 2 7" xfId="23047"/>
    <cellStyle name="Normal 23 2 3" xfId="23048"/>
    <cellStyle name="Normal 23 2 3 2" xfId="23049"/>
    <cellStyle name="Normal 23 2 3 2 2" xfId="23050"/>
    <cellStyle name="Normal 23 2 3 2 2 2" xfId="23051"/>
    <cellStyle name="Normal 23 2 3 2 3" xfId="23052"/>
    <cellStyle name="Normal 23 2 3 3" xfId="23053"/>
    <cellStyle name="Normal 23 2 3 3 2" xfId="23054"/>
    <cellStyle name="Normal 23 2 3 3 2 2" xfId="23055"/>
    <cellStyle name="Normal 23 2 3 3 3" xfId="23056"/>
    <cellStyle name="Normal 23 2 3 4" xfId="23057"/>
    <cellStyle name="Normal 23 2 3 4 2" xfId="23058"/>
    <cellStyle name="Normal 23 2 3 5" xfId="23059"/>
    <cellStyle name="Normal 23 2 4" xfId="23060"/>
    <cellStyle name="Normal 23 2 4 2" xfId="23061"/>
    <cellStyle name="Normal 23 2 4 2 2" xfId="23062"/>
    <cellStyle name="Normal 23 2 4 3" xfId="23063"/>
    <cellStyle name="Normal 23 2 5" xfId="23064"/>
    <cellStyle name="Normal 23 2 5 2" xfId="23065"/>
    <cellStyle name="Normal 23 2 5 2 2" xfId="23066"/>
    <cellStyle name="Normal 23 2 5 3" xfId="23067"/>
    <cellStyle name="Normal 23 2 6" xfId="23068"/>
    <cellStyle name="Normal 23 2 6 2" xfId="23069"/>
    <cellStyle name="Normal 23 2 7" xfId="23070"/>
    <cellStyle name="Normal 23 2 7 2" xfId="23071"/>
    <cellStyle name="Normal 23 2 8" xfId="23072"/>
    <cellStyle name="Normal 23 3" xfId="23073"/>
    <cellStyle name="Normal 23 4" xfId="23074"/>
    <cellStyle name="Normal 24" xfId="23075"/>
    <cellStyle name="Normal 24 2" xfId="23076"/>
    <cellStyle name="Normal 24 2 2" xfId="23077"/>
    <cellStyle name="Normal 24 2 2 2" xfId="23078"/>
    <cellStyle name="Normal 24 2 2 2 2" xfId="23079"/>
    <cellStyle name="Normal 24 2 2 2 2 2" xfId="23080"/>
    <cellStyle name="Normal 24 2 2 2 2 2 2" xfId="23081"/>
    <cellStyle name="Normal 24 2 2 2 2 3" xfId="23082"/>
    <cellStyle name="Normal 24 2 2 2 3" xfId="23083"/>
    <cellStyle name="Normal 24 2 2 2 3 2" xfId="23084"/>
    <cellStyle name="Normal 24 2 2 2 3 2 2" xfId="23085"/>
    <cellStyle name="Normal 24 2 2 2 3 3" xfId="23086"/>
    <cellStyle name="Normal 24 2 2 2 4" xfId="23087"/>
    <cellStyle name="Normal 24 2 2 2 4 2" xfId="23088"/>
    <cellStyle name="Normal 24 2 2 2 5" xfId="23089"/>
    <cellStyle name="Normal 24 2 2 3" xfId="23090"/>
    <cellStyle name="Normal 24 2 2 3 2" xfId="23091"/>
    <cellStyle name="Normal 24 2 2 3 2 2" xfId="23092"/>
    <cellStyle name="Normal 24 2 2 3 3" xfId="23093"/>
    <cellStyle name="Normal 24 2 2 4" xfId="23094"/>
    <cellStyle name="Normal 24 2 2 4 2" xfId="23095"/>
    <cellStyle name="Normal 24 2 2 4 2 2" xfId="23096"/>
    <cellStyle name="Normal 24 2 2 4 3" xfId="23097"/>
    <cellStyle name="Normal 24 2 2 5" xfId="23098"/>
    <cellStyle name="Normal 24 2 2 5 2" xfId="23099"/>
    <cellStyle name="Normal 24 2 2 6" xfId="23100"/>
    <cellStyle name="Normal 24 2 2 6 2" xfId="23101"/>
    <cellStyle name="Normal 24 2 2 7" xfId="23102"/>
    <cellStyle name="Normal 24 2 3" xfId="23103"/>
    <cellStyle name="Normal 24 2 3 2" xfId="23104"/>
    <cellStyle name="Normal 24 2 3 2 2" xfId="23105"/>
    <cellStyle name="Normal 24 2 3 2 2 2" xfId="23106"/>
    <cellStyle name="Normal 24 2 3 2 3" xfId="23107"/>
    <cellStyle name="Normal 24 2 3 3" xfId="23108"/>
    <cellStyle name="Normal 24 2 3 3 2" xfId="23109"/>
    <cellStyle name="Normal 24 2 3 3 2 2" xfId="23110"/>
    <cellStyle name="Normal 24 2 3 3 3" xfId="23111"/>
    <cellStyle name="Normal 24 2 3 4" xfId="23112"/>
    <cellStyle name="Normal 24 2 3 4 2" xfId="23113"/>
    <cellStyle name="Normal 24 2 3 5" xfId="23114"/>
    <cellStyle name="Normal 24 2 4" xfId="23115"/>
    <cellStyle name="Normal 24 2 4 2" xfId="23116"/>
    <cellStyle name="Normal 24 2 4 2 2" xfId="23117"/>
    <cellStyle name="Normal 24 2 4 3" xfId="23118"/>
    <cellStyle name="Normal 24 2 5" xfId="23119"/>
    <cellStyle name="Normal 24 2 5 2" xfId="23120"/>
    <cellStyle name="Normal 24 2 5 2 2" xfId="23121"/>
    <cellStyle name="Normal 24 2 5 3" xfId="23122"/>
    <cellStyle name="Normal 24 2 6" xfId="23123"/>
    <cellStyle name="Normal 24 2 6 2" xfId="23124"/>
    <cellStyle name="Normal 24 2 7" xfId="23125"/>
    <cellStyle name="Normal 24 2 7 2" xfId="23126"/>
    <cellStyle name="Normal 24 2 8" xfId="23127"/>
    <cellStyle name="Normal 25" xfId="23128"/>
    <cellStyle name="Normal 26" xfId="23129"/>
    <cellStyle name="Normal 27" xfId="23130"/>
    <cellStyle name="Normal 28" xfId="23131"/>
    <cellStyle name="Normal 29" xfId="23132"/>
    <cellStyle name="Normal 29 2" xfId="23133"/>
    <cellStyle name="Normal 29 2 2" xfId="23134"/>
    <cellStyle name="Normal 29 2 2 2" xfId="23135"/>
    <cellStyle name="Normal 29 2 2 2 2" xfId="23136"/>
    <cellStyle name="Normal 29 2 2 2 2 2" xfId="23137"/>
    <cellStyle name="Normal 29 2 2 2 3" xfId="23138"/>
    <cellStyle name="Normal 29 2 2 3" xfId="23139"/>
    <cellStyle name="Normal 29 2 2 3 2" xfId="23140"/>
    <cellStyle name="Normal 29 2 2 3 2 2" xfId="23141"/>
    <cellStyle name="Normal 29 2 2 3 3" xfId="23142"/>
    <cellStyle name="Normal 29 2 2 4" xfId="23143"/>
    <cellStyle name="Normal 29 2 2 4 2" xfId="23144"/>
    <cellStyle name="Normal 29 2 2 5" xfId="23145"/>
    <cellStyle name="Normal 29 2 3" xfId="23146"/>
    <cellStyle name="Normal 29 2 3 2" xfId="23147"/>
    <cellStyle name="Normal 29 2 3 2 2" xfId="23148"/>
    <cellStyle name="Normal 29 2 3 3" xfId="23149"/>
    <cellStyle name="Normal 29 2 4" xfId="23150"/>
    <cellStyle name="Normal 29 2 4 2" xfId="23151"/>
    <cellStyle name="Normal 29 2 4 2 2" xfId="23152"/>
    <cellStyle name="Normal 29 2 4 3" xfId="23153"/>
    <cellStyle name="Normal 29 2 5" xfId="23154"/>
    <cellStyle name="Normal 29 2 5 2" xfId="23155"/>
    <cellStyle name="Normal 29 2 6" xfId="23156"/>
    <cellStyle name="Normal 29 2 6 2" xfId="23157"/>
    <cellStyle name="Normal 29 2 7" xfId="23158"/>
    <cellStyle name="Normal 29 3" xfId="23159"/>
    <cellStyle name="Normal 29 3 2" xfId="23160"/>
    <cellStyle name="Normal 29 3 2 2" xfId="23161"/>
    <cellStyle name="Normal 29 3 2 2 2" xfId="23162"/>
    <cellStyle name="Normal 29 3 2 3" xfId="23163"/>
    <cellStyle name="Normal 29 3 3" xfId="23164"/>
    <cellStyle name="Normal 29 3 3 2" xfId="23165"/>
    <cellStyle name="Normal 29 3 3 2 2" xfId="23166"/>
    <cellStyle name="Normal 29 3 3 3" xfId="23167"/>
    <cellStyle name="Normal 29 3 4" xfId="23168"/>
    <cellStyle name="Normal 29 3 4 2" xfId="23169"/>
    <cellStyle name="Normal 29 3 5" xfId="23170"/>
    <cellStyle name="Normal 29 4" xfId="23171"/>
    <cellStyle name="Normal 29 4 2" xfId="23172"/>
    <cellStyle name="Normal 29 4 2 2" xfId="23173"/>
    <cellStyle name="Normal 29 4 3" xfId="23174"/>
    <cellStyle name="Normal 29 5" xfId="23175"/>
    <cellStyle name="Normal 29 5 2" xfId="23176"/>
    <cellStyle name="Normal 29 5 2 2" xfId="23177"/>
    <cellStyle name="Normal 29 5 3" xfId="23178"/>
    <cellStyle name="Normal 29 6" xfId="23179"/>
    <cellStyle name="Normal 29 6 2" xfId="23180"/>
    <cellStyle name="Normal 29 7" xfId="23181"/>
    <cellStyle name="Normal 29 7 2" xfId="23182"/>
    <cellStyle name="Normal 29 8" xfId="23183"/>
    <cellStyle name="Normal 3" xfId="23184"/>
    <cellStyle name="Normal 3 10" xfId="23185"/>
    <cellStyle name="Normal 3 10 2" xfId="23186"/>
    <cellStyle name="Normal 3 100" xfId="23187"/>
    <cellStyle name="Normal 3 100 2" xfId="23188"/>
    <cellStyle name="Normal 3 101" xfId="23189"/>
    <cellStyle name="Normal 3 101 2" xfId="23190"/>
    <cellStyle name="Normal 3 102" xfId="23191"/>
    <cellStyle name="Normal 3 102 2" xfId="23192"/>
    <cellStyle name="Normal 3 103" xfId="23193"/>
    <cellStyle name="Normal 3 103 2" xfId="23194"/>
    <cellStyle name="Normal 3 104" xfId="23195"/>
    <cellStyle name="Normal 3 104 2" xfId="23196"/>
    <cellStyle name="Normal 3 105" xfId="23197"/>
    <cellStyle name="Normal 3 105 2" xfId="23198"/>
    <cellStyle name="Normal 3 106" xfId="23199"/>
    <cellStyle name="Normal 3 106 2" xfId="23200"/>
    <cellStyle name="Normal 3 107" xfId="23201"/>
    <cellStyle name="Normal 3 107 2" xfId="23202"/>
    <cellStyle name="Normal 3 108" xfId="23203"/>
    <cellStyle name="Normal 3 108 2" xfId="23204"/>
    <cellStyle name="Normal 3 109" xfId="23205"/>
    <cellStyle name="Normal 3 109 2" xfId="23206"/>
    <cellStyle name="Normal 3 11" xfId="23207"/>
    <cellStyle name="Normal 3 11 2" xfId="23208"/>
    <cellStyle name="Normal 3 110" xfId="23209"/>
    <cellStyle name="Normal 3 110 2" xfId="23210"/>
    <cellStyle name="Normal 3 111" xfId="23211"/>
    <cellStyle name="Normal 3 111 2" xfId="23212"/>
    <cellStyle name="Normal 3 112" xfId="23213"/>
    <cellStyle name="Normal 3 112 2" xfId="23214"/>
    <cellStyle name="Normal 3 113" xfId="23215"/>
    <cellStyle name="Normal 3 113 2" xfId="23216"/>
    <cellStyle name="Normal 3 114" xfId="23217"/>
    <cellStyle name="Normal 3 114 10" xfId="23218"/>
    <cellStyle name="Normal 3 114 10 2" xfId="23219"/>
    <cellStyle name="Normal 3 114 10 2 2" xfId="23220"/>
    <cellStyle name="Normal 3 114 10 2 2 2" xfId="23221"/>
    <cellStyle name="Normal 3 114 10 2 3" xfId="23222"/>
    <cellStyle name="Normal 3 114 10 3" xfId="23223"/>
    <cellStyle name="Normal 3 114 10 3 2" xfId="23224"/>
    <cellStyle name="Normal 3 114 10 3 2 2" xfId="23225"/>
    <cellStyle name="Normal 3 114 10 3 3" xfId="23226"/>
    <cellStyle name="Normal 3 114 10 4" xfId="23227"/>
    <cellStyle name="Normal 3 114 10 4 2" xfId="23228"/>
    <cellStyle name="Normal 3 114 10 5" xfId="23229"/>
    <cellStyle name="Normal 3 114 11" xfId="23230"/>
    <cellStyle name="Normal 3 114 11 2" xfId="23231"/>
    <cellStyle name="Normal 3 114 11 2 2" xfId="23232"/>
    <cellStyle name="Normal 3 114 11 2 2 2" xfId="23233"/>
    <cellStyle name="Normal 3 114 11 2 3" xfId="23234"/>
    <cellStyle name="Normal 3 114 11 3" xfId="23235"/>
    <cellStyle name="Normal 3 114 11 3 2" xfId="23236"/>
    <cellStyle name="Normal 3 114 11 4" xfId="23237"/>
    <cellStyle name="Normal 3 114 12" xfId="23238"/>
    <cellStyle name="Normal 3 114 12 2" xfId="23239"/>
    <cellStyle name="Normal 3 114 12 2 2" xfId="23240"/>
    <cellStyle name="Normal 3 114 12 2 2 2" xfId="23241"/>
    <cellStyle name="Normal 3 114 12 2 3" xfId="23242"/>
    <cellStyle name="Normal 3 114 12 3" xfId="23243"/>
    <cellStyle name="Normal 3 114 12 3 2" xfId="23244"/>
    <cellStyle name="Normal 3 114 12 4" xfId="23245"/>
    <cellStyle name="Normal 3 114 13" xfId="23246"/>
    <cellStyle name="Normal 3 114 13 2" xfId="23247"/>
    <cellStyle name="Normal 3 114 13 2 2" xfId="23248"/>
    <cellStyle name="Normal 3 114 13 3" xfId="23249"/>
    <cellStyle name="Normal 3 114 14" xfId="23250"/>
    <cellStyle name="Normal 3 114 14 2" xfId="23251"/>
    <cellStyle name="Normal 3 114 15" xfId="23252"/>
    <cellStyle name="Normal 3 114 15 2" xfId="23253"/>
    <cellStyle name="Normal 3 114 16" xfId="23254"/>
    <cellStyle name="Normal 3 114 2" xfId="23255"/>
    <cellStyle name="Normal 3 114 2 10" xfId="23256"/>
    <cellStyle name="Normal 3 114 2 10 2" xfId="23257"/>
    <cellStyle name="Normal 3 114 2 10 2 2" xfId="23258"/>
    <cellStyle name="Normal 3 114 2 10 2 2 2" xfId="23259"/>
    <cellStyle name="Normal 3 114 2 10 2 3" xfId="23260"/>
    <cellStyle name="Normal 3 114 2 10 3" xfId="23261"/>
    <cellStyle name="Normal 3 114 2 10 3 2" xfId="23262"/>
    <cellStyle name="Normal 3 114 2 10 4" xfId="23263"/>
    <cellStyle name="Normal 3 114 2 11" xfId="23264"/>
    <cellStyle name="Normal 3 114 2 11 2" xfId="23265"/>
    <cellStyle name="Normal 3 114 2 11 2 2" xfId="23266"/>
    <cellStyle name="Normal 3 114 2 11 2 2 2" xfId="23267"/>
    <cellStyle name="Normal 3 114 2 11 2 3" xfId="23268"/>
    <cellStyle name="Normal 3 114 2 11 3" xfId="23269"/>
    <cellStyle name="Normal 3 114 2 11 3 2" xfId="23270"/>
    <cellStyle name="Normal 3 114 2 11 4" xfId="23271"/>
    <cellStyle name="Normal 3 114 2 12" xfId="23272"/>
    <cellStyle name="Normal 3 114 2 12 2" xfId="23273"/>
    <cellStyle name="Normal 3 114 2 12 2 2" xfId="23274"/>
    <cellStyle name="Normal 3 114 2 12 3" xfId="23275"/>
    <cellStyle name="Normal 3 114 2 13" xfId="23276"/>
    <cellStyle name="Normal 3 114 2 13 2" xfId="23277"/>
    <cellStyle name="Normal 3 114 2 14" xfId="23278"/>
    <cellStyle name="Normal 3 114 2 14 2" xfId="23279"/>
    <cellStyle name="Normal 3 114 2 15" xfId="23280"/>
    <cellStyle name="Normal 3 114 2 2" xfId="23281"/>
    <cellStyle name="Normal 3 114 2 2 10" xfId="23282"/>
    <cellStyle name="Normal 3 114 2 2 10 2" xfId="23283"/>
    <cellStyle name="Normal 3 114 2 2 11" xfId="23284"/>
    <cellStyle name="Normal 3 114 2 2 11 2" xfId="23285"/>
    <cellStyle name="Normal 3 114 2 2 12" xfId="23286"/>
    <cellStyle name="Normal 3 114 2 2 2" xfId="23287"/>
    <cellStyle name="Normal 3 114 2 2 2 10" xfId="23288"/>
    <cellStyle name="Normal 3 114 2 2 2 10 2" xfId="23289"/>
    <cellStyle name="Normal 3 114 2 2 2 11" xfId="23290"/>
    <cellStyle name="Normal 3 114 2 2 2 2" xfId="23291"/>
    <cellStyle name="Normal 3 114 2 2 2 2 2" xfId="23292"/>
    <cellStyle name="Normal 3 114 2 2 2 2 2 2" xfId="23293"/>
    <cellStyle name="Normal 3 114 2 2 2 2 2 2 2" xfId="23294"/>
    <cellStyle name="Normal 3 114 2 2 2 2 2 2 2 2" xfId="23295"/>
    <cellStyle name="Normal 3 114 2 2 2 2 2 2 2 2 2" xfId="23296"/>
    <cellStyle name="Normal 3 114 2 2 2 2 2 2 2 3" xfId="23297"/>
    <cellStyle name="Normal 3 114 2 2 2 2 2 2 3" xfId="23298"/>
    <cellStyle name="Normal 3 114 2 2 2 2 2 2 3 2" xfId="23299"/>
    <cellStyle name="Normal 3 114 2 2 2 2 2 2 3 2 2" xfId="23300"/>
    <cellStyle name="Normal 3 114 2 2 2 2 2 2 3 3" xfId="23301"/>
    <cellStyle name="Normal 3 114 2 2 2 2 2 2 4" xfId="23302"/>
    <cellStyle name="Normal 3 114 2 2 2 2 2 2 4 2" xfId="23303"/>
    <cellStyle name="Normal 3 114 2 2 2 2 2 2 5" xfId="23304"/>
    <cellStyle name="Normal 3 114 2 2 2 2 2 3" xfId="23305"/>
    <cellStyle name="Normal 3 114 2 2 2 2 2 3 2" xfId="23306"/>
    <cellStyle name="Normal 3 114 2 2 2 2 2 3 2 2" xfId="23307"/>
    <cellStyle name="Normal 3 114 2 2 2 2 2 3 3" xfId="23308"/>
    <cellStyle name="Normal 3 114 2 2 2 2 2 4" xfId="23309"/>
    <cellStyle name="Normal 3 114 2 2 2 2 2 4 2" xfId="23310"/>
    <cellStyle name="Normal 3 114 2 2 2 2 2 4 2 2" xfId="23311"/>
    <cellStyle name="Normal 3 114 2 2 2 2 2 4 3" xfId="23312"/>
    <cellStyle name="Normal 3 114 2 2 2 2 2 5" xfId="23313"/>
    <cellStyle name="Normal 3 114 2 2 2 2 2 5 2" xfId="23314"/>
    <cellStyle name="Normal 3 114 2 2 2 2 2 6" xfId="23315"/>
    <cellStyle name="Normal 3 114 2 2 2 2 2 6 2" xfId="23316"/>
    <cellStyle name="Normal 3 114 2 2 2 2 2 7" xfId="23317"/>
    <cellStyle name="Normal 3 114 2 2 2 2 3" xfId="23318"/>
    <cellStyle name="Normal 3 114 2 2 2 2 3 2" xfId="23319"/>
    <cellStyle name="Normal 3 114 2 2 2 2 3 2 2" xfId="23320"/>
    <cellStyle name="Normal 3 114 2 2 2 2 3 2 2 2" xfId="23321"/>
    <cellStyle name="Normal 3 114 2 2 2 2 3 2 3" xfId="23322"/>
    <cellStyle name="Normal 3 114 2 2 2 2 3 3" xfId="23323"/>
    <cellStyle name="Normal 3 114 2 2 2 2 3 3 2" xfId="23324"/>
    <cellStyle name="Normal 3 114 2 2 2 2 3 3 2 2" xfId="23325"/>
    <cellStyle name="Normal 3 114 2 2 2 2 3 3 3" xfId="23326"/>
    <cellStyle name="Normal 3 114 2 2 2 2 3 4" xfId="23327"/>
    <cellStyle name="Normal 3 114 2 2 2 2 3 4 2" xfId="23328"/>
    <cellStyle name="Normal 3 114 2 2 2 2 3 5" xfId="23329"/>
    <cellStyle name="Normal 3 114 2 2 2 2 4" xfId="23330"/>
    <cellStyle name="Normal 3 114 2 2 2 2 4 2" xfId="23331"/>
    <cellStyle name="Normal 3 114 2 2 2 2 4 2 2" xfId="23332"/>
    <cellStyle name="Normal 3 114 2 2 2 2 4 3" xfId="23333"/>
    <cellStyle name="Normal 3 114 2 2 2 2 5" xfId="23334"/>
    <cellStyle name="Normal 3 114 2 2 2 2 5 2" xfId="23335"/>
    <cellStyle name="Normal 3 114 2 2 2 2 5 2 2" xfId="23336"/>
    <cellStyle name="Normal 3 114 2 2 2 2 5 3" xfId="23337"/>
    <cellStyle name="Normal 3 114 2 2 2 2 6" xfId="23338"/>
    <cellStyle name="Normal 3 114 2 2 2 2 6 2" xfId="23339"/>
    <cellStyle name="Normal 3 114 2 2 2 2 7" xfId="23340"/>
    <cellStyle name="Normal 3 114 2 2 2 2 7 2" xfId="23341"/>
    <cellStyle name="Normal 3 114 2 2 2 2 8" xfId="23342"/>
    <cellStyle name="Normal 3 114 2 2 2 3" xfId="23343"/>
    <cellStyle name="Normal 3 114 2 2 2 3 2" xfId="23344"/>
    <cellStyle name="Normal 3 114 2 2 2 3 2 2" xfId="23345"/>
    <cellStyle name="Normal 3 114 2 2 2 3 2 2 2" xfId="23346"/>
    <cellStyle name="Normal 3 114 2 2 2 3 2 2 2 2" xfId="23347"/>
    <cellStyle name="Normal 3 114 2 2 2 3 2 2 3" xfId="23348"/>
    <cellStyle name="Normal 3 114 2 2 2 3 2 3" xfId="23349"/>
    <cellStyle name="Normal 3 114 2 2 2 3 2 3 2" xfId="23350"/>
    <cellStyle name="Normal 3 114 2 2 2 3 2 3 2 2" xfId="23351"/>
    <cellStyle name="Normal 3 114 2 2 2 3 2 3 3" xfId="23352"/>
    <cellStyle name="Normal 3 114 2 2 2 3 2 4" xfId="23353"/>
    <cellStyle name="Normal 3 114 2 2 2 3 2 4 2" xfId="23354"/>
    <cellStyle name="Normal 3 114 2 2 2 3 2 5" xfId="23355"/>
    <cellStyle name="Normal 3 114 2 2 2 3 3" xfId="23356"/>
    <cellStyle name="Normal 3 114 2 2 2 3 3 2" xfId="23357"/>
    <cellStyle name="Normal 3 114 2 2 2 3 3 2 2" xfId="23358"/>
    <cellStyle name="Normal 3 114 2 2 2 3 3 3" xfId="23359"/>
    <cellStyle name="Normal 3 114 2 2 2 3 4" xfId="23360"/>
    <cellStyle name="Normal 3 114 2 2 2 3 4 2" xfId="23361"/>
    <cellStyle name="Normal 3 114 2 2 2 3 4 2 2" xfId="23362"/>
    <cellStyle name="Normal 3 114 2 2 2 3 4 3" xfId="23363"/>
    <cellStyle name="Normal 3 114 2 2 2 3 5" xfId="23364"/>
    <cellStyle name="Normal 3 114 2 2 2 3 5 2" xfId="23365"/>
    <cellStyle name="Normal 3 114 2 2 2 3 6" xfId="23366"/>
    <cellStyle name="Normal 3 114 2 2 2 3 6 2" xfId="23367"/>
    <cellStyle name="Normal 3 114 2 2 2 3 7" xfId="23368"/>
    <cellStyle name="Normal 3 114 2 2 2 4" xfId="23369"/>
    <cellStyle name="Normal 3 114 2 2 2 4 2" xfId="23370"/>
    <cellStyle name="Normal 3 114 2 2 2 4 2 2" xfId="23371"/>
    <cellStyle name="Normal 3 114 2 2 2 4 2 2 2" xfId="23372"/>
    <cellStyle name="Normal 3 114 2 2 2 4 2 2 2 2" xfId="23373"/>
    <cellStyle name="Normal 3 114 2 2 2 4 2 2 3" xfId="23374"/>
    <cellStyle name="Normal 3 114 2 2 2 4 2 3" xfId="23375"/>
    <cellStyle name="Normal 3 114 2 2 2 4 2 3 2" xfId="23376"/>
    <cellStyle name="Normal 3 114 2 2 2 4 2 3 2 2" xfId="23377"/>
    <cellStyle name="Normal 3 114 2 2 2 4 2 3 3" xfId="23378"/>
    <cellStyle name="Normal 3 114 2 2 2 4 2 4" xfId="23379"/>
    <cellStyle name="Normal 3 114 2 2 2 4 2 4 2" xfId="23380"/>
    <cellStyle name="Normal 3 114 2 2 2 4 2 5" xfId="23381"/>
    <cellStyle name="Normal 3 114 2 2 2 4 3" xfId="23382"/>
    <cellStyle name="Normal 3 114 2 2 2 4 3 2" xfId="23383"/>
    <cellStyle name="Normal 3 114 2 2 2 4 3 2 2" xfId="23384"/>
    <cellStyle name="Normal 3 114 2 2 2 4 3 3" xfId="23385"/>
    <cellStyle name="Normal 3 114 2 2 2 4 4" xfId="23386"/>
    <cellStyle name="Normal 3 114 2 2 2 4 4 2" xfId="23387"/>
    <cellStyle name="Normal 3 114 2 2 2 4 4 2 2" xfId="23388"/>
    <cellStyle name="Normal 3 114 2 2 2 4 4 3" xfId="23389"/>
    <cellStyle name="Normal 3 114 2 2 2 4 5" xfId="23390"/>
    <cellStyle name="Normal 3 114 2 2 2 4 5 2" xfId="23391"/>
    <cellStyle name="Normal 3 114 2 2 2 4 6" xfId="23392"/>
    <cellStyle name="Normal 3 114 2 2 2 4 6 2" xfId="23393"/>
    <cellStyle name="Normal 3 114 2 2 2 4 7" xfId="23394"/>
    <cellStyle name="Normal 3 114 2 2 2 5" xfId="23395"/>
    <cellStyle name="Normal 3 114 2 2 2 5 2" xfId="23396"/>
    <cellStyle name="Normal 3 114 2 2 2 5 2 2" xfId="23397"/>
    <cellStyle name="Normal 3 114 2 2 2 5 2 2 2" xfId="23398"/>
    <cellStyle name="Normal 3 114 2 2 2 5 2 3" xfId="23399"/>
    <cellStyle name="Normal 3 114 2 2 2 5 3" xfId="23400"/>
    <cellStyle name="Normal 3 114 2 2 2 5 3 2" xfId="23401"/>
    <cellStyle name="Normal 3 114 2 2 2 5 3 2 2" xfId="23402"/>
    <cellStyle name="Normal 3 114 2 2 2 5 3 3" xfId="23403"/>
    <cellStyle name="Normal 3 114 2 2 2 5 4" xfId="23404"/>
    <cellStyle name="Normal 3 114 2 2 2 5 4 2" xfId="23405"/>
    <cellStyle name="Normal 3 114 2 2 2 5 5" xfId="23406"/>
    <cellStyle name="Normal 3 114 2 2 2 6" xfId="23407"/>
    <cellStyle name="Normal 3 114 2 2 2 6 2" xfId="23408"/>
    <cellStyle name="Normal 3 114 2 2 2 6 2 2" xfId="23409"/>
    <cellStyle name="Normal 3 114 2 2 2 6 2 2 2" xfId="23410"/>
    <cellStyle name="Normal 3 114 2 2 2 6 2 3" xfId="23411"/>
    <cellStyle name="Normal 3 114 2 2 2 6 3" xfId="23412"/>
    <cellStyle name="Normal 3 114 2 2 2 6 3 2" xfId="23413"/>
    <cellStyle name="Normal 3 114 2 2 2 6 4" xfId="23414"/>
    <cellStyle name="Normal 3 114 2 2 2 7" xfId="23415"/>
    <cellStyle name="Normal 3 114 2 2 2 7 2" xfId="23416"/>
    <cellStyle name="Normal 3 114 2 2 2 7 2 2" xfId="23417"/>
    <cellStyle name="Normal 3 114 2 2 2 7 3" xfId="23418"/>
    <cellStyle name="Normal 3 114 2 2 2 8" xfId="23419"/>
    <cellStyle name="Normal 3 114 2 2 2 8 2" xfId="23420"/>
    <cellStyle name="Normal 3 114 2 2 2 8 2 2" xfId="23421"/>
    <cellStyle name="Normal 3 114 2 2 2 8 3" xfId="23422"/>
    <cellStyle name="Normal 3 114 2 2 2 9" xfId="23423"/>
    <cellStyle name="Normal 3 114 2 2 2 9 2" xfId="23424"/>
    <cellStyle name="Normal 3 114 2 2 3" xfId="23425"/>
    <cellStyle name="Normal 3 114 2 2 3 2" xfId="23426"/>
    <cellStyle name="Normal 3 114 2 2 3 2 2" xfId="23427"/>
    <cellStyle name="Normal 3 114 2 2 3 2 2 2" xfId="23428"/>
    <cellStyle name="Normal 3 114 2 2 3 2 2 2 2" xfId="23429"/>
    <cellStyle name="Normal 3 114 2 2 3 2 2 2 2 2" xfId="23430"/>
    <cellStyle name="Normal 3 114 2 2 3 2 2 2 3" xfId="23431"/>
    <cellStyle name="Normal 3 114 2 2 3 2 2 3" xfId="23432"/>
    <cellStyle name="Normal 3 114 2 2 3 2 2 3 2" xfId="23433"/>
    <cellStyle name="Normal 3 114 2 2 3 2 2 3 2 2" xfId="23434"/>
    <cellStyle name="Normal 3 114 2 2 3 2 2 3 3" xfId="23435"/>
    <cellStyle name="Normal 3 114 2 2 3 2 2 4" xfId="23436"/>
    <cellStyle name="Normal 3 114 2 2 3 2 2 4 2" xfId="23437"/>
    <cellStyle name="Normal 3 114 2 2 3 2 2 5" xfId="23438"/>
    <cellStyle name="Normal 3 114 2 2 3 2 3" xfId="23439"/>
    <cellStyle name="Normal 3 114 2 2 3 2 3 2" xfId="23440"/>
    <cellStyle name="Normal 3 114 2 2 3 2 3 2 2" xfId="23441"/>
    <cellStyle name="Normal 3 114 2 2 3 2 3 3" xfId="23442"/>
    <cellStyle name="Normal 3 114 2 2 3 2 4" xfId="23443"/>
    <cellStyle name="Normal 3 114 2 2 3 2 4 2" xfId="23444"/>
    <cellStyle name="Normal 3 114 2 2 3 2 4 2 2" xfId="23445"/>
    <cellStyle name="Normal 3 114 2 2 3 2 4 3" xfId="23446"/>
    <cellStyle name="Normal 3 114 2 2 3 2 5" xfId="23447"/>
    <cellStyle name="Normal 3 114 2 2 3 2 5 2" xfId="23448"/>
    <cellStyle name="Normal 3 114 2 2 3 2 6" xfId="23449"/>
    <cellStyle name="Normal 3 114 2 2 3 2 6 2" xfId="23450"/>
    <cellStyle name="Normal 3 114 2 2 3 2 7" xfId="23451"/>
    <cellStyle name="Normal 3 114 2 2 3 3" xfId="23452"/>
    <cellStyle name="Normal 3 114 2 2 3 3 2" xfId="23453"/>
    <cellStyle name="Normal 3 114 2 2 3 3 2 2" xfId="23454"/>
    <cellStyle name="Normal 3 114 2 2 3 3 2 2 2" xfId="23455"/>
    <cellStyle name="Normal 3 114 2 2 3 3 2 3" xfId="23456"/>
    <cellStyle name="Normal 3 114 2 2 3 3 3" xfId="23457"/>
    <cellStyle name="Normal 3 114 2 2 3 3 3 2" xfId="23458"/>
    <cellStyle name="Normal 3 114 2 2 3 3 3 2 2" xfId="23459"/>
    <cellStyle name="Normal 3 114 2 2 3 3 3 3" xfId="23460"/>
    <cellStyle name="Normal 3 114 2 2 3 3 4" xfId="23461"/>
    <cellStyle name="Normal 3 114 2 2 3 3 4 2" xfId="23462"/>
    <cellStyle name="Normal 3 114 2 2 3 3 5" xfId="23463"/>
    <cellStyle name="Normal 3 114 2 2 3 4" xfId="23464"/>
    <cellStyle name="Normal 3 114 2 2 3 4 2" xfId="23465"/>
    <cellStyle name="Normal 3 114 2 2 3 4 2 2" xfId="23466"/>
    <cellStyle name="Normal 3 114 2 2 3 4 3" xfId="23467"/>
    <cellStyle name="Normal 3 114 2 2 3 5" xfId="23468"/>
    <cellStyle name="Normal 3 114 2 2 3 5 2" xfId="23469"/>
    <cellStyle name="Normal 3 114 2 2 3 5 2 2" xfId="23470"/>
    <cellStyle name="Normal 3 114 2 2 3 5 3" xfId="23471"/>
    <cellStyle name="Normal 3 114 2 2 3 6" xfId="23472"/>
    <cellStyle name="Normal 3 114 2 2 3 6 2" xfId="23473"/>
    <cellStyle name="Normal 3 114 2 2 3 7" xfId="23474"/>
    <cellStyle name="Normal 3 114 2 2 3 7 2" xfId="23475"/>
    <cellStyle name="Normal 3 114 2 2 3 8" xfId="23476"/>
    <cellStyle name="Normal 3 114 2 2 4" xfId="23477"/>
    <cellStyle name="Normal 3 114 2 2 4 2" xfId="23478"/>
    <cellStyle name="Normal 3 114 2 2 4 2 2" xfId="23479"/>
    <cellStyle name="Normal 3 114 2 2 4 2 2 2" xfId="23480"/>
    <cellStyle name="Normal 3 114 2 2 4 2 2 2 2" xfId="23481"/>
    <cellStyle name="Normal 3 114 2 2 4 2 2 3" xfId="23482"/>
    <cellStyle name="Normal 3 114 2 2 4 2 3" xfId="23483"/>
    <cellStyle name="Normal 3 114 2 2 4 2 3 2" xfId="23484"/>
    <cellStyle name="Normal 3 114 2 2 4 2 3 2 2" xfId="23485"/>
    <cellStyle name="Normal 3 114 2 2 4 2 3 3" xfId="23486"/>
    <cellStyle name="Normal 3 114 2 2 4 2 4" xfId="23487"/>
    <cellStyle name="Normal 3 114 2 2 4 2 4 2" xfId="23488"/>
    <cellStyle name="Normal 3 114 2 2 4 2 5" xfId="23489"/>
    <cellStyle name="Normal 3 114 2 2 4 3" xfId="23490"/>
    <cellStyle name="Normal 3 114 2 2 4 3 2" xfId="23491"/>
    <cellStyle name="Normal 3 114 2 2 4 3 2 2" xfId="23492"/>
    <cellStyle name="Normal 3 114 2 2 4 3 3" xfId="23493"/>
    <cellStyle name="Normal 3 114 2 2 4 4" xfId="23494"/>
    <cellStyle name="Normal 3 114 2 2 4 4 2" xfId="23495"/>
    <cellStyle name="Normal 3 114 2 2 4 4 2 2" xfId="23496"/>
    <cellStyle name="Normal 3 114 2 2 4 4 3" xfId="23497"/>
    <cellStyle name="Normal 3 114 2 2 4 5" xfId="23498"/>
    <cellStyle name="Normal 3 114 2 2 4 5 2" xfId="23499"/>
    <cellStyle name="Normal 3 114 2 2 4 6" xfId="23500"/>
    <cellStyle name="Normal 3 114 2 2 4 6 2" xfId="23501"/>
    <cellStyle name="Normal 3 114 2 2 4 7" xfId="23502"/>
    <cellStyle name="Normal 3 114 2 2 5" xfId="23503"/>
    <cellStyle name="Normal 3 114 2 2 5 2" xfId="23504"/>
    <cellStyle name="Normal 3 114 2 2 5 2 2" xfId="23505"/>
    <cellStyle name="Normal 3 114 2 2 5 2 2 2" xfId="23506"/>
    <cellStyle name="Normal 3 114 2 2 5 2 2 2 2" xfId="23507"/>
    <cellStyle name="Normal 3 114 2 2 5 2 2 3" xfId="23508"/>
    <cellStyle name="Normal 3 114 2 2 5 2 3" xfId="23509"/>
    <cellStyle name="Normal 3 114 2 2 5 2 3 2" xfId="23510"/>
    <cellStyle name="Normal 3 114 2 2 5 2 3 2 2" xfId="23511"/>
    <cellStyle name="Normal 3 114 2 2 5 2 3 3" xfId="23512"/>
    <cellStyle name="Normal 3 114 2 2 5 2 4" xfId="23513"/>
    <cellStyle name="Normal 3 114 2 2 5 2 4 2" xfId="23514"/>
    <cellStyle name="Normal 3 114 2 2 5 2 5" xfId="23515"/>
    <cellStyle name="Normal 3 114 2 2 5 3" xfId="23516"/>
    <cellStyle name="Normal 3 114 2 2 5 3 2" xfId="23517"/>
    <cellStyle name="Normal 3 114 2 2 5 3 2 2" xfId="23518"/>
    <cellStyle name="Normal 3 114 2 2 5 3 3" xfId="23519"/>
    <cellStyle name="Normal 3 114 2 2 5 4" xfId="23520"/>
    <cellStyle name="Normal 3 114 2 2 5 4 2" xfId="23521"/>
    <cellStyle name="Normal 3 114 2 2 5 4 2 2" xfId="23522"/>
    <cellStyle name="Normal 3 114 2 2 5 4 3" xfId="23523"/>
    <cellStyle name="Normal 3 114 2 2 5 5" xfId="23524"/>
    <cellStyle name="Normal 3 114 2 2 5 5 2" xfId="23525"/>
    <cellStyle name="Normal 3 114 2 2 5 6" xfId="23526"/>
    <cellStyle name="Normal 3 114 2 2 5 6 2" xfId="23527"/>
    <cellStyle name="Normal 3 114 2 2 5 7" xfId="23528"/>
    <cellStyle name="Normal 3 114 2 2 6" xfId="23529"/>
    <cellStyle name="Normal 3 114 2 2 6 2" xfId="23530"/>
    <cellStyle name="Normal 3 114 2 2 6 2 2" xfId="23531"/>
    <cellStyle name="Normal 3 114 2 2 6 2 2 2" xfId="23532"/>
    <cellStyle name="Normal 3 114 2 2 6 2 3" xfId="23533"/>
    <cellStyle name="Normal 3 114 2 2 6 3" xfId="23534"/>
    <cellStyle name="Normal 3 114 2 2 6 3 2" xfId="23535"/>
    <cellStyle name="Normal 3 114 2 2 6 3 2 2" xfId="23536"/>
    <cellStyle name="Normal 3 114 2 2 6 3 3" xfId="23537"/>
    <cellStyle name="Normal 3 114 2 2 6 4" xfId="23538"/>
    <cellStyle name="Normal 3 114 2 2 6 4 2" xfId="23539"/>
    <cellStyle name="Normal 3 114 2 2 6 5" xfId="23540"/>
    <cellStyle name="Normal 3 114 2 2 7" xfId="23541"/>
    <cellStyle name="Normal 3 114 2 2 7 2" xfId="23542"/>
    <cellStyle name="Normal 3 114 2 2 7 2 2" xfId="23543"/>
    <cellStyle name="Normal 3 114 2 2 7 2 2 2" xfId="23544"/>
    <cellStyle name="Normal 3 114 2 2 7 2 3" xfId="23545"/>
    <cellStyle name="Normal 3 114 2 2 7 3" xfId="23546"/>
    <cellStyle name="Normal 3 114 2 2 7 3 2" xfId="23547"/>
    <cellStyle name="Normal 3 114 2 2 7 4" xfId="23548"/>
    <cellStyle name="Normal 3 114 2 2 8" xfId="23549"/>
    <cellStyle name="Normal 3 114 2 2 8 2" xfId="23550"/>
    <cellStyle name="Normal 3 114 2 2 8 2 2" xfId="23551"/>
    <cellStyle name="Normal 3 114 2 2 8 3" xfId="23552"/>
    <cellStyle name="Normal 3 114 2 2 9" xfId="23553"/>
    <cellStyle name="Normal 3 114 2 2 9 2" xfId="23554"/>
    <cellStyle name="Normal 3 114 2 2 9 2 2" xfId="23555"/>
    <cellStyle name="Normal 3 114 2 2 9 3" xfId="23556"/>
    <cellStyle name="Normal 3 114 2 3" xfId="23557"/>
    <cellStyle name="Normal 3 114 2 3 10" xfId="23558"/>
    <cellStyle name="Normal 3 114 2 3 10 2" xfId="23559"/>
    <cellStyle name="Normal 3 114 2 3 11" xfId="23560"/>
    <cellStyle name="Normal 3 114 2 3 2" xfId="23561"/>
    <cellStyle name="Normal 3 114 2 3 2 2" xfId="23562"/>
    <cellStyle name="Normal 3 114 2 3 2 2 2" xfId="23563"/>
    <cellStyle name="Normal 3 114 2 3 2 2 2 2" xfId="23564"/>
    <cellStyle name="Normal 3 114 2 3 2 2 2 2 2" xfId="23565"/>
    <cellStyle name="Normal 3 114 2 3 2 2 2 2 2 2" xfId="23566"/>
    <cellStyle name="Normal 3 114 2 3 2 2 2 2 3" xfId="23567"/>
    <cellStyle name="Normal 3 114 2 3 2 2 2 3" xfId="23568"/>
    <cellStyle name="Normal 3 114 2 3 2 2 2 3 2" xfId="23569"/>
    <cellStyle name="Normal 3 114 2 3 2 2 2 3 2 2" xfId="23570"/>
    <cellStyle name="Normal 3 114 2 3 2 2 2 3 3" xfId="23571"/>
    <cellStyle name="Normal 3 114 2 3 2 2 2 4" xfId="23572"/>
    <cellStyle name="Normal 3 114 2 3 2 2 2 4 2" xfId="23573"/>
    <cellStyle name="Normal 3 114 2 3 2 2 2 5" xfId="23574"/>
    <cellStyle name="Normal 3 114 2 3 2 2 3" xfId="23575"/>
    <cellStyle name="Normal 3 114 2 3 2 2 3 2" xfId="23576"/>
    <cellStyle name="Normal 3 114 2 3 2 2 3 2 2" xfId="23577"/>
    <cellStyle name="Normal 3 114 2 3 2 2 3 3" xfId="23578"/>
    <cellStyle name="Normal 3 114 2 3 2 2 4" xfId="23579"/>
    <cellStyle name="Normal 3 114 2 3 2 2 4 2" xfId="23580"/>
    <cellStyle name="Normal 3 114 2 3 2 2 4 2 2" xfId="23581"/>
    <cellStyle name="Normal 3 114 2 3 2 2 4 3" xfId="23582"/>
    <cellStyle name="Normal 3 114 2 3 2 2 5" xfId="23583"/>
    <cellStyle name="Normal 3 114 2 3 2 2 5 2" xfId="23584"/>
    <cellStyle name="Normal 3 114 2 3 2 2 6" xfId="23585"/>
    <cellStyle name="Normal 3 114 2 3 2 2 6 2" xfId="23586"/>
    <cellStyle name="Normal 3 114 2 3 2 2 7" xfId="23587"/>
    <cellStyle name="Normal 3 114 2 3 2 3" xfId="23588"/>
    <cellStyle name="Normal 3 114 2 3 2 3 2" xfId="23589"/>
    <cellStyle name="Normal 3 114 2 3 2 3 2 2" xfId="23590"/>
    <cellStyle name="Normal 3 114 2 3 2 3 2 2 2" xfId="23591"/>
    <cellStyle name="Normal 3 114 2 3 2 3 2 3" xfId="23592"/>
    <cellStyle name="Normal 3 114 2 3 2 3 3" xfId="23593"/>
    <cellStyle name="Normal 3 114 2 3 2 3 3 2" xfId="23594"/>
    <cellStyle name="Normal 3 114 2 3 2 3 3 2 2" xfId="23595"/>
    <cellStyle name="Normal 3 114 2 3 2 3 3 3" xfId="23596"/>
    <cellStyle name="Normal 3 114 2 3 2 3 4" xfId="23597"/>
    <cellStyle name="Normal 3 114 2 3 2 3 4 2" xfId="23598"/>
    <cellStyle name="Normal 3 114 2 3 2 3 5" xfId="23599"/>
    <cellStyle name="Normal 3 114 2 3 2 4" xfId="23600"/>
    <cellStyle name="Normal 3 114 2 3 2 4 2" xfId="23601"/>
    <cellStyle name="Normal 3 114 2 3 2 4 2 2" xfId="23602"/>
    <cellStyle name="Normal 3 114 2 3 2 4 3" xfId="23603"/>
    <cellStyle name="Normal 3 114 2 3 2 5" xfId="23604"/>
    <cellStyle name="Normal 3 114 2 3 2 5 2" xfId="23605"/>
    <cellStyle name="Normal 3 114 2 3 2 5 2 2" xfId="23606"/>
    <cellStyle name="Normal 3 114 2 3 2 5 3" xfId="23607"/>
    <cellStyle name="Normal 3 114 2 3 2 6" xfId="23608"/>
    <cellStyle name="Normal 3 114 2 3 2 6 2" xfId="23609"/>
    <cellStyle name="Normal 3 114 2 3 2 7" xfId="23610"/>
    <cellStyle name="Normal 3 114 2 3 2 7 2" xfId="23611"/>
    <cellStyle name="Normal 3 114 2 3 2 8" xfId="23612"/>
    <cellStyle name="Normal 3 114 2 3 3" xfId="23613"/>
    <cellStyle name="Normal 3 114 2 3 3 2" xfId="23614"/>
    <cellStyle name="Normal 3 114 2 3 3 2 2" xfId="23615"/>
    <cellStyle name="Normal 3 114 2 3 3 2 2 2" xfId="23616"/>
    <cellStyle name="Normal 3 114 2 3 3 2 2 2 2" xfId="23617"/>
    <cellStyle name="Normal 3 114 2 3 3 2 2 3" xfId="23618"/>
    <cellStyle name="Normal 3 114 2 3 3 2 3" xfId="23619"/>
    <cellStyle name="Normal 3 114 2 3 3 2 3 2" xfId="23620"/>
    <cellStyle name="Normal 3 114 2 3 3 2 3 2 2" xfId="23621"/>
    <cellStyle name="Normal 3 114 2 3 3 2 3 3" xfId="23622"/>
    <cellStyle name="Normal 3 114 2 3 3 2 4" xfId="23623"/>
    <cellStyle name="Normal 3 114 2 3 3 2 4 2" xfId="23624"/>
    <cellStyle name="Normal 3 114 2 3 3 2 5" xfId="23625"/>
    <cellStyle name="Normal 3 114 2 3 3 3" xfId="23626"/>
    <cellStyle name="Normal 3 114 2 3 3 3 2" xfId="23627"/>
    <cellStyle name="Normal 3 114 2 3 3 3 2 2" xfId="23628"/>
    <cellStyle name="Normal 3 114 2 3 3 3 3" xfId="23629"/>
    <cellStyle name="Normal 3 114 2 3 3 4" xfId="23630"/>
    <cellStyle name="Normal 3 114 2 3 3 4 2" xfId="23631"/>
    <cellStyle name="Normal 3 114 2 3 3 4 2 2" xfId="23632"/>
    <cellStyle name="Normal 3 114 2 3 3 4 3" xfId="23633"/>
    <cellStyle name="Normal 3 114 2 3 3 5" xfId="23634"/>
    <cellStyle name="Normal 3 114 2 3 3 5 2" xfId="23635"/>
    <cellStyle name="Normal 3 114 2 3 3 6" xfId="23636"/>
    <cellStyle name="Normal 3 114 2 3 3 6 2" xfId="23637"/>
    <cellStyle name="Normal 3 114 2 3 3 7" xfId="23638"/>
    <cellStyle name="Normal 3 114 2 3 4" xfId="23639"/>
    <cellStyle name="Normal 3 114 2 3 4 2" xfId="23640"/>
    <cellStyle name="Normal 3 114 2 3 4 2 2" xfId="23641"/>
    <cellStyle name="Normal 3 114 2 3 4 2 2 2" xfId="23642"/>
    <cellStyle name="Normal 3 114 2 3 4 2 2 2 2" xfId="23643"/>
    <cellStyle name="Normal 3 114 2 3 4 2 2 3" xfId="23644"/>
    <cellStyle name="Normal 3 114 2 3 4 2 3" xfId="23645"/>
    <cellStyle name="Normal 3 114 2 3 4 2 3 2" xfId="23646"/>
    <cellStyle name="Normal 3 114 2 3 4 2 3 2 2" xfId="23647"/>
    <cellStyle name="Normal 3 114 2 3 4 2 3 3" xfId="23648"/>
    <cellStyle name="Normal 3 114 2 3 4 2 4" xfId="23649"/>
    <cellStyle name="Normal 3 114 2 3 4 2 4 2" xfId="23650"/>
    <cellStyle name="Normal 3 114 2 3 4 2 5" xfId="23651"/>
    <cellStyle name="Normal 3 114 2 3 4 3" xfId="23652"/>
    <cellStyle name="Normal 3 114 2 3 4 3 2" xfId="23653"/>
    <cellStyle name="Normal 3 114 2 3 4 3 2 2" xfId="23654"/>
    <cellStyle name="Normal 3 114 2 3 4 3 3" xfId="23655"/>
    <cellStyle name="Normal 3 114 2 3 4 4" xfId="23656"/>
    <cellStyle name="Normal 3 114 2 3 4 4 2" xfId="23657"/>
    <cellStyle name="Normal 3 114 2 3 4 4 2 2" xfId="23658"/>
    <cellStyle name="Normal 3 114 2 3 4 4 3" xfId="23659"/>
    <cellStyle name="Normal 3 114 2 3 4 5" xfId="23660"/>
    <cellStyle name="Normal 3 114 2 3 4 5 2" xfId="23661"/>
    <cellStyle name="Normal 3 114 2 3 4 6" xfId="23662"/>
    <cellStyle name="Normal 3 114 2 3 4 6 2" xfId="23663"/>
    <cellStyle name="Normal 3 114 2 3 4 7" xfId="23664"/>
    <cellStyle name="Normal 3 114 2 3 5" xfId="23665"/>
    <cellStyle name="Normal 3 114 2 3 5 2" xfId="23666"/>
    <cellStyle name="Normal 3 114 2 3 5 2 2" xfId="23667"/>
    <cellStyle name="Normal 3 114 2 3 5 2 2 2" xfId="23668"/>
    <cellStyle name="Normal 3 114 2 3 5 2 3" xfId="23669"/>
    <cellStyle name="Normal 3 114 2 3 5 3" xfId="23670"/>
    <cellStyle name="Normal 3 114 2 3 5 3 2" xfId="23671"/>
    <cellStyle name="Normal 3 114 2 3 5 3 2 2" xfId="23672"/>
    <cellStyle name="Normal 3 114 2 3 5 3 3" xfId="23673"/>
    <cellStyle name="Normal 3 114 2 3 5 4" xfId="23674"/>
    <cellStyle name="Normal 3 114 2 3 5 4 2" xfId="23675"/>
    <cellStyle name="Normal 3 114 2 3 5 5" xfId="23676"/>
    <cellStyle name="Normal 3 114 2 3 6" xfId="23677"/>
    <cellStyle name="Normal 3 114 2 3 6 2" xfId="23678"/>
    <cellStyle name="Normal 3 114 2 3 6 2 2" xfId="23679"/>
    <cellStyle name="Normal 3 114 2 3 6 2 2 2" xfId="23680"/>
    <cellStyle name="Normal 3 114 2 3 6 2 3" xfId="23681"/>
    <cellStyle name="Normal 3 114 2 3 6 3" xfId="23682"/>
    <cellStyle name="Normal 3 114 2 3 6 3 2" xfId="23683"/>
    <cellStyle name="Normal 3 114 2 3 6 4" xfId="23684"/>
    <cellStyle name="Normal 3 114 2 3 7" xfId="23685"/>
    <cellStyle name="Normal 3 114 2 3 7 2" xfId="23686"/>
    <cellStyle name="Normal 3 114 2 3 7 2 2" xfId="23687"/>
    <cellStyle name="Normal 3 114 2 3 7 3" xfId="23688"/>
    <cellStyle name="Normal 3 114 2 3 8" xfId="23689"/>
    <cellStyle name="Normal 3 114 2 3 8 2" xfId="23690"/>
    <cellStyle name="Normal 3 114 2 3 8 2 2" xfId="23691"/>
    <cellStyle name="Normal 3 114 2 3 8 3" xfId="23692"/>
    <cellStyle name="Normal 3 114 2 3 9" xfId="23693"/>
    <cellStyle name="Normal 3 114 2 3 9 2" xfId="23694"/>
    <cellStyle name="Normal 3 114 2 4" xfId="23695"/>
    <cellStyle name="Normal 3 114 2 4 10" xfId="23696"/>
    <cellStyle name="Normal 3 114 2 4 10 2" xfId="23697"/>
    <cellStyle name="Normal 3 114 2 4 11" xfId="23698"/>
    <cellStyle name="Normal 3 114 2 4 2" xfId="23699"/>
    <cellStyle name="Normal 3 114 2 4 2 2" xfId="23700"/>
    <cellStyle name="Normal 3 114 2 4 2 2 2" xfId="23701"/>
    <cellStyle name="Normal 3 114 2 4 2 2 2 2" xfId="23702"/>
    <cellStyle name="Normal 3 114 2 4 2 2 2 2 2" xfId="23703"/>
    <cellStyle name="Normal 3 114 2 4 2 2 2 2 2 2" xfId="23704"/>
    <cellStyle name="Normal 3 114 2 4 2 2 2 2 3" xfId="23705"/>
    <cellStyle name="Normal 3 114 2 4 2 2 2 3" xfId="23706"/>
    <cellStyle name="Normal 3 114 2 4 2 2 2 3 2" xfId="23707"/>
    <cellStyle name="Normal 3 114 2 4 2 2 2 3 2 2" xfId="23708"/>
    <cellStyle name="Normal 3 114 2 4 2 2 2 3 3" xfId="23709"/>
    <cellStyle name="Normal 3 114 2 4 2 2 2 4" xfId="23710"/>
    <cellStyle name="Normal 3 114 2 4 2 2 2 4 2" xfId="23711"/>
    <cellStyle name="Normal 3 114 2 4 2 2 2 5" xfId="23712"/>
    <cellStyle name="Normal 3 114 2 4 2 2 3" xfId="23713"/>
    <cellStyle name="Normal 3 114 2 4 2 2 3 2" xfId="23714"/>
    <cellStyle name="Normal 3 114 2 4 2 2 3 2 2" xfId="23715"/>
    <cellStyle name="Normal 3 114 2 4 2 2 3 3" xfId="23716"/>
    <cellStyle name="Normal 3 114 2 4 2 2 4" xfId="23717"/>
    <cellStyle name="Normal 3 114 2 4 2 2 4 2" xfId="23718"/>
    <cellStyle name="Normal 3 114 2 4 2 2 4 2 2" xfId="23719"/>
    <cellStyle name="Normal 3 114 2 4 2 2 4 3" xfId="23720"/>
    <cellStyle name="Normal 3 114 2 4 2 2 5" xfId="23721"/>
    <cellStyle name="Normal 3 114 2 4 2 2 5 2" xfId="23722"/>
    <cellStyle name="Normal 3 114 2 4 2 2 6" xfId="23723"/>
    <cellStyle name="Normal 3 114 2 4 2 2 6 2" xfId="23724"/>
    <cellStyle name="Normal 3 114 2 4 2 2 7" xfId="23725"/>
    <cellStyle name="Normal 3 114 2 4 2 3" xfId="23726"/>
    <cellStyle name="Normal 3 114 2 4 2 3 2" xfId="23727"/>
    <cellStyle name="Normal 3 114 2 4 2 3 2 2" xfId="23728"/>
    <cellStyle name="Normal 3 114 2 4 2 3 2 2 2" xfId="23729"/>
    <cellStyle name="Normal 3 114 2 4 2 3 2 3" xfId="23730"/>
    <cellStyle name="Normal 3 114 2 4 2 3 3" xfId="23731"/>
    <cellStyle name="Normal 3 114 2 4 2 3 3 2" xfId="23732"/>
    <cellStyle name="Normal 3 114 2 4 2 3 3 2 2" xfId="23733"/>
    <cellStyle name="Normal 3 114 2 4 2 3 3 3" xfId="23734"/>
    <cellStyle name="Normal 3 114 2 4 2 3 4" xfId="23735"/>
    <cellStyle name="Normal 3 114 2 4 2 3 4 2" xfId="23736"/>
    <cellStyle name="Normal 3 114 2 4 2 3 5" xfId="23737"/>
    <cellStyle name="Normal 3 114 2 4 2 4" xfId="23738"/>
    <cellStyle name="Normal 3 114 2 4 2 4 2" xfId="23739"/>
    <cellStyle name="Normal 3 114 2 4 2 4 2 2" xfId="23740"/>
    <cellStyle name="Normal 3 114 2 4 2 4 3" xfId="23741"/>
    <cellStyle name="Normal 3 114 2 4 2 5" xfId="23742"/>
    <cellStyle name="Normal 3 114 2 4 2 5 2" xfId="23743"/>
    <cellStyle name="Normal 3 114 2 4 2 5 2 2" xfId="23744"/>
    <cellStyle name="Normal 3 114 2 4 2 5 3" xfId="23745"/>
    <cellStyle name="Normal 3 114 2 4 2 6" xfId="23746"/>
    <cellStyle name="Normal 3 114 2 4 2 6 2" xfId="23747"/>
    <cellStyle name="Normal 3 114 2 4 2 7" xfId="23748"/>
    <cellStyle name="Normal 3 114 2 4 2 7 2" xfId="23749"/>
    <cellStyle name="Normal 3 114 2 4 2 8" xfId="23750"/>
    <cellStyle name="Normal 3 114 2 4 3" xfId="23751"/>
    <cellStyle name="Normal 3 114 2 4 3 2" xfId="23752"/>
    <cellStyle name="Normal 3 114 2 4 3 2 2" xfId="23753"/>
    <cellStyle name="Normal 3 114 2 4 3 2 2 2" xfId="23754"/>
    <cellStyle name="Normal 3 114 2 4 3 2 2 2 2" xfId="23755"/>
    <cellStyle name="Normal 3 114 2 4 3 2 2 3" xfId="23756"/>
    <cellStyle name="Normal 3 114 2 4 3 2 3" xfId="23757"/>
    <cellStyle name="Normal 3 114 2 4 3 2 3 2" xfId="23758"/>
    <cellStyle name="Normal 3 114 2 4 3 2 3 2 2" xfId="23759"/>
    <cellStyle name="Normal 3 114 2 4 3 2 3 3" xfId="23760"/>
    <cellStyle name="Normal 3 114 2 4 3 2 4" xfId="23761"/>
    <cellStyle name="Normal 3 114 2 4 3 2 4 2" xfId="23762"/>
    <cellStyle name="Normal 3 114 2 4 3 2 5" xfId="23763"/>
    <cellStyle name="Normal 3 114 2 4 3 3" xfId="23764"/>
    <cellStyle name="Normal 3 114 2 4 3 3 2" xfId="23765"/>
    <cellStyle name="Normal 3 114 2 4 3 3 2 2" xfId="23766"/>
    <cellStyle name="Normal 3 114 2 4 3 3 3" xfId="23767"/>
    <cellStyle name="Normal 3 114 2 4 3 4" xfId="23768"/>
    <cellStyle name="Normal 3 114 2 4 3 4 2" xfId="23769"/>
    <cellStyle name="Normal 3 114 2 4 3 4 2 2" xfId="23770"/>
    <cellStyle name="Normal 3 114 2 4 3 4 3" xfId="23771"/>
    <cellStyle name="Normal 3 114 2 4 3 5" xfId="23772"/>
    <cellStyle name="Normal 3 114 2 4 3 5 2" xfId="23773"/>
    <cellStyle name="Normal 3 114 2 4 3 6" xfId="23774"/>
    <cellStyle name="Normal 3 114 2 4 3 6 2" xfId="23775"/>
    <cellStyle name="Normal 3 114 2 4 3 7" xfId="23776"/>
    <cellStyle name="Normal 3 114 2 4 4" xfId="23777"/>
    <cellStyle name="Normal 3 114 2 4 4 2" xfId="23778"/>
    <cellStyle name="Normal 3 114 2 4 4 2 2" xfId="23779"/>
    <cellStyle name="Normal 3 114 2 4 4 2 2 2" xfId="23780"/>
    <cellStyle name="Normal 3 114 2 4 4 2 2 2 2" xfId="23781"/>
    <cellStyle name="Normal 3 114 2 4 4 2 2 3" xfId="23782"/>
    <cellStyle name="Normal 3 114 2 4 4 2 3" xfId="23783"/>
    <cellStyle name="Normal 3 114 2 4 4 2 3 2" xfId="23784"/>
    <cellStyle name="Normal 3 114 2 4 4 2 3 2 2" xfId="23785"/>
    <cellStyle name="Normal 3 114 2 4 4 2 3 3" xfId="23786"/>
    <cellStyle name="Normal 3 114 2 4 4 2 4" xfId="23787"/>
    <cellStyle name="Normal 3 114 2 4 4 2 4 2" xfId="23788"/>
    <cellStyle name="Normal 3 114 2 4 4 2 5" xfId="23789"/>
    <cellStyle name="Normal 3 114 2 4 4 3" xfId="23790"/>
    <cellStyle name="Normal 3 114 2 4 4 3 2" xfId="23791"/>
    <cellStyle name="Normal 3 114 2 4 4 3 2 2" xfId="23792"/>
    <cellStyle name="Normal 3 114 2 4 4 3 3" xfId="23793"/>
    <cellStyle name="Normal 3 114 2 4 4 4" xfId="23794"/>
    <cellStyle name="Normal 3 114 2 4 4 4 2" xfId="23795"/>
    <cellStyle name="Normal 3 114 2 4 4 4 2 2" xfId="23796"/>
    <cellStyle name="Normal 3 114 2 4 4 4 3" xfId="23797"/>
    <cellStyle name="Normal 3 114 2 4 4 5" xfId="23798"/>
    <cellStyle name="Normal 3 114 2 4 4 5 2" xfId="23799"/>
    <cellStyle name="Normal 3 114 2 4 4 6" xfId="23800"/>
    <cellStyle name="Normal 3 114 2 4 4 6 2" xfId="23801"/>
    <cellStyle name="Normal 3 114 2 4 4 7" xfId="23802"/>
    <cellStyle name="Normal 3 114 2 4 5" xfId="23803"/>
    <cellStyle name="Normal 3 114 2 4 5 2" xfId="23804"/>
    <cellStyle name="Normal 3 114 2 4 5 2 2" xfId="23805"/>
    <cellStyle name="Normal 3 114 2 4 5 2 2 2" xfId="23806"/>
    <cellStyle name="Normal 3 114 2 4 5 2 3" xfId="23807"/>
    <cellStyle name="Normal 3 114 2 4 5 3" xfId="23808"/>
    <cellStyle name="Normal 3 114 2 4 5 3 2" xfId="23809"/>
    <cellStyle name="Normal 3 114 2 4 5 3 2 2" xfId="23810"/>
    <cellStyle name="Normal 3 114 2 4 5 3 3" xfId="23811"/>
    <cellStyle name="Normal 3 114 2 4 5 4" xfId="23812"/>
    <cellStyle name="Normal 3 114 2 4 5 4 2" xfId="23813"/>
    <cellStyle name="Normal 3 114 2 4 5 5" xfId="23814"/>
    <cellStyle name="Normal 3 114 2 4 6" xfId="23815"/>
    <cellStyle name="Normal 3 114 2 4 6 2" xfId="23816"/>
    <cellStyle name="Normal 3 114 2 4 6 2 2" xfId="23817"/>
    <cellStyle name="Normal 3 114 2 4 6 2 2 2" xfId="23818"/>
    <cellStyle name="Normal 3 114 2 4 6 2 3" xfId="23819"/>
    <cellStyle name="Normal 3 114 2 4 6 3" xfId="23820"/>
    <cellStyle name="Normal 3 114 2 4 6 3 2" xfId="23821"/>
    <cellStyle name="Normal 3 114 2 4 6 4" xfId="23822"/>
    <cellStyle name="Normal 3 114 2 4 7" xfId="23823"/>
    <cellStyle name="Normal 3 114 2 4 7 2" xfId="23824"/>
    <cellStyle name="Normal 3 114 2 4 7 2 2" xfId="23825"/>
    <cellStyle name="Normal 3 114 2 4 7 3" xfId="23826"/>
    <cellStyle name="Normal 3 114 2 4 8" xfId="23827"/>
    <cellStyle name="Normal 3 114 2 4 8 2" xfId="23828"/>
    <cellStyle name="Normal 3 114 2 4 8 2 2" xfId="23829"/>
    <cellStyle name="Normal 3 114 2 4 8 3" xfId="23830"/>
    <cellStyle name="Normal 3 114 2 4 9" xfId="23831"/>
    <cellStyle name="Normal 3 114 2 4 9 2" xfId="23832"/>
    <cellStyle name="Normal 3 114 2 5" xfId="23833"/>
    <cellStyle name="Normal 3 114 2 5 10" xfId="23834"/>
    <cellStyle name="Normal 3 114 2 5 10 2" xfId="23835"/>
    <cellStyle name="Normal 3 114 2 5 11" xfId="23836"/>
    <cellStyle name="Normal 3 114 2 5 2" xfId="23837"/>
    <cellStyle name="Normal 3 114 2 5 2 2" xfId="23838"/>
    <cellStyle name="Normal 3 114 2 5 2 2 2" xfId="23839"/>
    <cellStyle name="Normal 3 114 2 5 2 2 2 2" xfId="23840"/>
    <cellStyle name="Normal 3 114 2 5 2 2 2 2 2" xfId="23841"/>
    <cellStyle name="Normal 3 114 2 5 2 2 2 2 2 2" xfId="23842"/>
    <cellStyle name="Normal 3 114 2 5 2 2 2 2 3" xfId="23843"/>
    <cellStyle name="Normal 3 114 2 5 2 2 2 3" xfId="23844"/>
    <cellStyle name="Normal 3 114 2 5 2 2 2 3 2" xfId="23845"/>
    <cellStyle name="Normal 3 114 2 5 2 2 2 3 2 2" xfId="23846"/>
    <cellStyle name="Normal 3 114 2 5 2 2 2 3 3" xfId="23847"/>
    <cellStyle name="Normal 3 114 2 5 2 2 2 4" xfId="23848"/>
    <cellStyle name="Normal 3 114 2 5 2 2 2 4 2" xfId="23849"/>
    <cellStyle name="Normal 3 114 2 5 2 2 2 5" xfId="23850"/>
    <cellStyle name="Normal 3 114 2 5 2 2 3" xfId="23851"/>
    <cellStyle name="Normal 3 114 2 5 2 2 3 2" xfId="23852"/>
    <cellStyle name="Normal 3 114 2 5 2 2 3 2 2" xfId="23853"/>
    <cellStyle name="Normal 3 114 2 5 2 2 3 3" xfId="23854"/>
    <cellStyle name="Normal 3 114 2 5 2 2 4" xfId="23855"/>
    <cellStyle name="Normal 3 114 2 5 2 2 4 2" xfId="23856"/>
    <cellStyle name="Normal 3 114 2 5 2 2 4 2 2" xfId="23857"/>
    <cellStyle name="Normal 3 114 2 5 2 2 4 3" xfId="23858"/>
    <cellStyle name="Normal 3 114 2 5 2 2 5" xfId="23859"/>
    <cellStyle name="Normal 3 114 2 5 2 2 5 2" xfId="23860"/>
    <cellStyle name="Normal 3 114 2 5 2 2 6" xfId="23861"/>
    <cellStyle name="Normal 3 114 2 5 2 2 6 2" xfId="23862"/>
    <cellStyle name="Normal 3 114 2 5 2 2 7" xfId="23863"/>
    <cellStyle name="Normal 3 114 2 5 2 3" xfId="23864"/>
    <cellStyle name="Normal 3 114 2 5 2 3 2" xfId="23865"/>
    <cellStyle name="Normal 3 114 2 5 2 3 2 2" xfId="23866"/>
    <cellStyle name="Normal 3 114 2 5 2 3 2 2 2" xfId="23867"/>
    <cellStyle name="Normal 3 114 2 5 2 3 2 3" xfId="23868"/>
    <cellStyle name="Normal 3 114 2 5 2 3 3" xfId="23869"/>
    <cellStyle name="Normal 3 114 2 5 2 3 3 2" xfId="23870"/>
    <cellStyle name="Normal 3 114 2 5 2 3 3 2 2" xfId="23871"/>
    <cellStyle name="Normal 3 114 2 5 2 3 3 3" xfId="23872"/>
    <cellStyle name="Normal 3 114 2 5 2 3 4" xfId="23873"/>
    <cellStyle name="Normal 3 114 2 5 2 3 4 2" xfId="23874"/>
    <cellStyle name="Normal 3 114 2 5 2 3 5" xfId="23875"/>
    <cellStyle name="Normal 3 114 2 5 2 4" xfId="23876"/>
    <cellStyle name="Normal 3 114 2 5 2 4 2" xfId="23877"/>
    <cellStyle name="Normal 3 114 2 5 2 4 2 2" xfId="23878"/>
    <cellStyle name="Normal 3 114 2 5 2 4 3" xfId="23879"/>
    <cellStyle name="Normal 3 114 2 5 2 5" xfId="23880"/>
    <cellStyle name="Normal 3 114 2 5 2 5 2" xfId="23881"/>
    <cellStyle name="Normal 3 114 2 5 2 5 2 2" xfId="23882"/>
    <cellStyle name="Normal 3 114 2 5 2 5 3" xfId="23883"/>
    <cellStyle name="Normal 3 114 2 5 2 6" xfId="23884"/>
    <cellStyle name="Normal 3 114 2 5 2 6 2" xfId="23885"/>
    <cellStyle name="Normal 3 114 2 5 2 7" xfId="23886"/>
    <cellStyle name="Normal 3 114 2 5 2 7 2" xfId="23887"/>
    <cellStyle name="Normal 3 114 2 5 2 8" xfId="23888"/>
    <cellStyle name="Normal 3 114 2 5 3" xfId="23889"/>
    <cellStyle name="Normal 3 114 2 5 3 2" xfId="23890"/>
    <cellStyle name="Normal 3 114 2 5 3 2 2" xfId="23891"/>
    <cellStyle name="Normal 3 114 2 5 3 2 2 2" xfId="23892"/>
    <cellStyle name="Normal 3 114 2 5 3 2 2 2 2" xfId="23893"/>
    <cellStyle name="Normal 3 114 2 5 3 2 2 3" xfId="23894"/>
    <cellStyle name="Normal 3 114 2 5 3 2 3" xfId="23895"/>
    <cellStyle name="Normal 3 114 2 5 3 2 3 2" xfId="23896"/>
    <cellStyle name="Normal 3 114 2 5 3 2 3 2 2" xfId="23897"/>
    <cellStyle name="Normal 3 114 2 5 3 2 3 3" xfId="23898"/>
    <cellStyle name="Normal 3 114 2 5 3 2 4" xfId="23899"/>
    <cellStyle name="Normal 3 114 2 5 3 2 4 2" xfId="23900"/>
    <cellStyle name="Normal 3 114 2 5 3 2 5" xfId="23901"/>
    <cellStyle name="Normal 3 114 2 5 3 3" xfId="23902"/>
    <cellStyle name="Normal 3 114 2 5 3 3 2" xfId="23903"/>
    <cellStyle name="Normal 3 114 2 5 3 3 2 2" xfId="23904"/>
    <cellStyle name="Normal 3 114 2 5 3 3 3" xfId="23905"/>
    <cellStyle name="Normal 3 114 2 5 3 4" xfId="23906"/>
    <cellStyle name="Normal 3 114 2 5 3 4 2" xfId="23907"/>
    <cellStyle name="Normal 3 114 2 5 3 4 2 2" xfId="23908"/>
    <cellStyle name="Normal 3 114 2 5 3 4 3" xfId="23909"/>
    <cellStyle name="Normal 3 114 2 5 3 5" xfId="23910"/>
    <cellStyle name="Normal 3 114 2 5 3 5 2" xfId="23911"/>
    <cellStyle name="Normal 3 114 2 5 3 6" xfId="23912"/>
    <cellStyle name="Normal 3 114 2 5 3 6 2" xfId="23913"/>
    <cellStyle name="Normal 3 114 2 5 3 7" xfId="23914"/>
    <cellStyle name="Normal 3 114 2 5 4" xfId="23915"/>
    <cellStyle name="Normal 3 114 2 5 4 2" xfId="23916"/>
    <cellStyle name="Normal 3 114 2 5 4 2 2" xfId="23917"/>
    <cellStyle name="Normal 3 114 2 5 4 2 2 2" xfId="23918"/>
    <cellStyle name="Normal 3 114 2 5 4 2 2 2 2" xfId="23919"/>
    <cellStyle name="Normal 3 114 2 5 4 2 2 3" xfId="23920"/>
    <cellStyle name="Normal 3 114 2 5 4 2 3" xfId="23921"/>
    <cellStyle name="Normal 3 114 2 5 4 2 3 2" xfId="23922"/>
    <cellStyle name="Normal 3 114 2 5 4 2 3 2 2" xfId="23923"/>
    <cellStyle name="Normal 3 114 2 5 4 2 3 3" xfId="23924"/>
    <cellStyle name="Normal 3 114 2 5 4 2 4" xfId="23925"/>
    <cellStyle name="Normal 3 114 2 5 4 2 4 2" xfId="23926"/>
    <cellStyle name="Normal 3 114 2 5 4 2 5" xfId="23927"/>
    <cellStyle name="Normal 3 114 2 5 4 3" xfId="23928"/>
    <cellStyle name="Normal 3 114 2 5 4 3 2" xfId="23929"/>
    <cellStyle name="Normal 3 114 2 5 4 3 2 2" xfId="23930"/>
    <cellStyle name="Normal 3 114 2 5 4 3 3" xfId="23931"/>
    <cellStyle name="Normal 3 114 2 5 4 4" xfId="23932"/>
    <cellStyle name="Normal 3 114 2 5 4 4 2" xfId="23933"/>
    <cellStyle name="Normal 3 114 2 5 4 4 2 2" xfId="23934"/>
    <cellStyle name="Normal 3 114 2 5 4 4 3" xfId="23935"/>
    <cellStyle name="Normal 3 114 2 5 4 5" xfId="23936"/>
    <cellStyle name="Normal 3 114 2 5 4 5 2" xfId="23937"/>
    <cellStyle name="Normal 3 114 2 5 4 6" xfId="23938"/>
    <cellStyle name="Normal 3 114 2 5 4 6 2" xfId="23939"/>
    <cellStyle name="Normal 3 114 2 5 4 7" xfId="23940"/>
    <cellStyle name="Normal 3 114 2 5 5" xfId="23941"/>
    <cellStyle name="Normal 3 114 2 5 5 2" xfId="23942"/>
    <cellStyle name="Normal 3 114 2 5 5 2 2" xfId="23943"/>
    <cellStyle name="Normal 3 114 2 5 5 2 2 2" xfId="23944"/>
    <cellStyle name="Normal 3 114 2 5 5 2 3" xfId="23945"/>
    <cellStyle name="Normal 3 114 2 5 5 3" xfId="23946"/>
    <cellStyle name="Normal 3 114 2 5 5 3 2" xfId="23947"/>
    <cellStyle name="Normal 3 114 2 5 5 3 2 2" xfId="23948"/>
    <cellStyle name="Normal 3 114 2 5 5 3 3" xfId="23949"/>
    <cellStyle name="Normal 3 114 2 5 5 4" xfId="23950"/>
    <cellStyle name="Normal 3 114 2 5 5 4 2" xfId="23951"/>
    <cellStyle name="Normal 3 114 2 5 5 5" xfId="23952"/>
    <cellStyle name="Normal 3 114 2 5 6" xfId="23953"/>
    <cellStyle name="Normal 3 114 2 5 6 2" xfId="23954"/>
    <cellStyle name="Normal 3 114 2 5 6 2 2" xfId="23955"/>
    <cellStyle name="Normal 3 114 2 5 6 2 2 2" xfId="23956"/>
    <cellStyle name="Normal 3 114 2 5 6 2 3" xfId="23957"/>
    <cellStyle name="Normal 3 114 2 5 6 3" xfId="23958"/>
    <cellStyle name="Normal 3 114 2 5 6 3 2" xfId="23959"/>
    <cellStyle name="Normal 3 114 2 5 6 4" xfId="23960"/>
    <cellStyle name="Normal 3 114 2 5 7" xfId="23961"/>
    <cellStyle name="Normal 3 114 2 5 7 2" xfId="23962"/>
    <cellStyle name="Normal 3 114 2 5 7 2 2" xfId="23963"/>
    <cellStyle name="Normal 3 114 2 5 7 3" xfId="23964"/>
    <cellStyle name="Normal 3 114 2 5 8" xfId="23965"/>
    <cellStyle name="Normal 3 114 2 5 8 2" xfId="23966"/>
    <cellStyle name="Normal 3 114 2 5 8 2 2" xfId="23967"/>
    <cellStyle name="Normal 3 114 2 5 8 3" xfId="23968"/>
    <cellStyle name="Normal 3 114 2 5 9" xfId="23969"/>
    <cellStyle name="Normal 3 114 2 5 9 2" xfId="23970"/>
    <cellStyle name="Normal 3 114 2 6" xfId="23971"/>
    <cellStyle name="Normal 3 114 2 6 2" xfId="23972"/>
    <cellStyle name="Normal 3 114 2 6 2 2" xfId="23973"/>
    <cellStyle name="Normal 3 114 2 6 2 2 2" xfId="23974"/>
    <cellStyle name="Normal 3 114 2 6 2 2 2 2" xfId="23975"/>
    <cellStyle name="Normal 3 114 2 6 2 2 2 2 2" xfId="23976"/>
    <cellStyle name="Normal 3 114 2 6 2 2 2 3" xfId="23977"/>
    <cellStyle name="Normal 3 114 2 6 2 2 3" xfId="23978"/>
    <cellStyle name="Normal 3 114 2 6 2 2 3 2" xfId="23979"/>
    <cellStyle name="Normal 3 114 2 6 2 2 3 2 2" xfId="23980"/>
    <cellStyle name="Normal 3 114 2 6 2 2 3 3" xfId="23981"/>
    <cellStyle name="Normal 3 114 2 6 2 2 4" xfId="23982"/>
    <cellStyle name="Normal 3 114 2 6 2 2 4 2" xfId="23983"/>
    <cellStyle name="Normal 3 114 2 6 2 2 5" xfId="23984"/>
    <cellStyle name="Normal 3 114 2 6 2 3" xfId="23985"/>
    <cellStyle name="Normal 3 114 2 6 2 3 2" xfId="23986"/>
    <cellStyle name="Normal 3 114 2 6 2 3 2 2" xfId="23987"/>
    <cellStyle name="Normal 3 114 2 6 2 3 3" xfId="23988"/>
    <cellStyle name="Normal 3 114 2 6 2 4" xfId="23989"/>
    <cellStyle name="Normal 3 114 2 6 2 4 2" xfId="23990"/>
    <cellStyle name="Normal 3 114 2 6 2 4 2 2" xfId="23991"/>
    <cellStyle name="Normal 3 114 2 6 2 4 3" xfId="23992"/>
    <cellStyle name="Normal 3 114 2 6 2 5" xfId="23993"/>
    <cellStyle name="Normal 3 114 2 6 2 5 2" xfId="23994"/>
    <cellStyle name="Normal 3 114 2 6 2 6" xfId="23995"/>
    <cellStyle name="Normal 3 114 2 6 2 6 2" xfId="23996"/>
    <cellStyle name="Normal 3 114 2 6 2 7" xfId="23997"/>
    <cellStyle name="Normal 3 114 2 6 3" xfId="23998"/>
    <cellStyle name="Normal 3 114 2 6 3 2" xfId="23999"/>
    <cellStyle name="Normal 3 114 2 6 3 2 2" xfId="24000"/>
    <cellStyle name="Normal 3 114 2 6 3 2 2 2" xfId="24001"/>
    <cellStyle name="Normal 3 114 2 6 3 2 3" xfId="24002"/>
    <cellStyle name="Normal 3 114 2 6 3 3" xfId="24003"/>
    <cellStyle name="Normal 3 114 2 6 3 3 2" xfId="24004"/>
    <cellStyle name="Normal 3 114 2 6 3 3 2 2" xfId="24005"/>
    <cellStyle name="Normal 3 114 2 6 3 3 3" xfId="24006"/>
    <cellStyle name="Normal 3 114 2 6 3 4" xfId="24007"/>
    <cellStyle name="Normal 3 114 2 6 3 4 2" xfId="24008"/>
    <cellStyle name="Normal 3 114 2 6 3 5" xfId="24009"/>
    <cellStyle name="Normal 3 114 2 6 4" xfId="24010"/>
    <cellStyle name="Normal 3 114 2 6 4 2" xfId="24011"/>
    <cellStyle name="Normal 3 114 2 6 4 2 2" xfId="24012"/>
    <cellStyle name="Normal 3 114 2 6 4 3" xfId="24013"/>
    <cellStyle name="Normal 3 114 2 6 5" xfId="24014"/>
    <cellStyle name="Normal 3 114 2 6 5 2" xfId="24015"/>
    <cellStyle name="Normal 3 114 2 6 5 2 2" xfId="24016"/>
    <cellStyle name="Normal 3 114 2 6 5 3" xfId="24017"/>
    <cellStyle name="Normal 3 114 2 6 6" xfId="24018"/>
    <cellStyle name="Normal 3 114 2 6 6 2" xfId="24019"/>
    <cellStyle name="Normal 3 114 2 6 7" xfId="24020"/>
    <cellStyle name="Normal 3 114 2 6 7 2" xfId="24021"/>
    <cellStyle name="Normal 3 114 2 6 8" xfId="24022"/>
    <cellStyle name="Normal 3 114 2 7" xfId="24023"/>
    <cellStyle name="Normal 3 114 2 7 2" xfId="24024"/>
    <cellStyle name="Normal 3 114 2 7 2 2" xfId="24025"/>
    <cellStyle name="Normal 3 114 2 7 2 2 2" xfId="24026"/>
    <cellStyle name="Normal 3 114 2 7 2 2 2 2" xfId="24027"/>
    <cellStyle name="Normal 3 114 2 7 2 2 3" xfId="24028"/>
    <cellStyle name="Normal 3 114 2 7 2 3" xfId="24029"/>
    <cellStyle name="Normal 3 114 2 7 2 3 2" xfId="24030"/>
    <cellStyle name="Normal 3 114 2 7 2 3 2 2" xfId="24031"/>
    <cellStyle name="Normal 3 114 2 7 2 3 3" xfId="24032"/>
    <cellStyle name="Normal 3 114 2 7 2 4" xfId="24033"/>
    <cellStyle name="Normal 3 114 2 7 2 4 2" xfId="24034"/>
    <cellStyle name="Normal 3 114 2 7 2 5" xfId="24035"/>
    <cellStyle name="Normal 3 114 2 7 3" xfId="24036"/>
    <cellStyle name="Normal 3 114 2 7 3 2" xfId="24037"/>
    <cellStyle name="Normal 3 114 2 7 3 2 2" xfId="24038"/>
    <cellStyle name="Normal 3 114 2 7 3 3" xfId="24039"/>
    <cellStyle name="Normal 3 114 2 7 4" xfId="24040"/>
    <cellStyle name="Normal 3 114 2 7 4 2" xfId="24041"/>
    <cellStyle name="Normal 3 114 2 7 4 2 2" xfId="24042"/>
    <cellStyle name="Normal 3 114 2 7 4 3" xfId="24043"/>
    <cellStyle name="Normal 3 114 2 7 5" xfId="24044"/>
    <cellStyle name="Normal 3 114 2 7 5 2" xfId="24045"/>
    <cellStyle name="Normal 3 114 2 7 6" xfId="24046"/>
    <cellStyle name="Normal 3 114 2 7 6 2" xfId="24047"/>
    <cellStyle name="Normal 3 114 2 7 7" xfId="24048"/>
    <cellStyle name="Normal 3 114 2 8" xfId="24049"/>
    <cellStyle name="Normal 3 114 2 8 2" xfId="24050"/>
    <cellStyle name="Normal 3 114 2 8 2 2" xfId="24051"/>
    <cellStyle name="Normal 3 114 2 8 2 2 2" xfId="24052"/>
    <cellStyle name="Normal 3 114 2 8 2 2 2 2" xfId="24053"/>
    <cellStyle name="Normal 3 114 2 8 2 2 3" xfId="24054"/>
    <cellStyle name="Normal 3 114 2 8 2 3" xfId="24055"/>
    <cellStyle name="Normal 3 114 2 8 2 3 2" xfId="24056"/>
    <cellStyle name="Normal 3 114 2 8 2 3 2 2" xfId="24057"/>
    <cellStyle name="Normal 3 114 2 8 2 3 3" xfId="24058"/>
    <cellStyle name="Normal 3 114 2 8 2 4" xfId="24059"/>
    <cellStyle name="Normal 3 114 2 8 2 4 2" xfId="24060"/>
    <cellStyle name="Normal 3 114 2 8 2 5" xfId="24061"/>
    <cellStyle name="Normal 3 114 2 8 3" xfId="24062"/>
    <cellStyle name="Normal 3 114 2 8 3 2" xfId="24063"/>
    <cellStyle name="Normal 3 114 2 8 3 2 2" xfId="24064"/>
    <cellStyle name="Normal 3 114 2 8 3 3" xfId="24065"/>
    <cellStyle name="Normal 3 114 2 8 4" xfId="24066"/>
    <cellStyle name="Normal 3 114 2 8 4 2" xfId="24067"/>
    <cellStyle name="Normal 3 114 2 8 4 2 2" xfId="24068"/>
    <cellStyle name="Normal 3 114 2 8 4 3" xfId="24069"/>
    <cellStyle name="Normal 3 114 2 8 5" xfId="24070"/>
    <cellStyle name="Normal 3 114 2 8 5 2" xfId="24071"/>
    <cellStyle name="Normal 3 114 2 8 6" xfId="24072"/>
    <cellStyle name="Normal 3 114 2 8 6 2" xfId="24073"/>
    <cellStyle name="Normal 3 114 2 8 7" xfId="24074"/>
    <cellStyle name="Normal 3 114 2 9" xfId="24075"/>
    <cellStyle name="Normal 3 114 2 9 2" xfId="24076"/>
    <cellStyle name="Normal 3 114 2 9 2 2" xfId="24077"/>
    <cellStyle name="Normal 3 114 2 9 2 2 2" xfId="24078"/>
    <cellStyle name="Normal 3 114 2 9 2 3" xfId="24079"/>
    <cellStyle name="Normal 3 114 2 9 3" xfId="24080"/>
    <cellStyle name="Normal 3 114 2 9 3 2" xfId="24081"/>
    <cellStyle name="Normal 3 114 2 9 3 2 2" xfId="24082"/>
    <cellStyle name="Normal 3 114 2 9 3 3" xfId="24083"/>
    <cellStyle name="Normal 3 114 2 9 4" xfId="24084"/>
    <cellStyle name="Normal 3 114 2 9 4 2" xfId="24085"/>
    <cellStyle name="Normal 3 114 2 9 5" xfId="24086"/>
    <cellStyle name="Normal 3 114 3" xfId="24087"/>
    <cellStyle name="Normal 3 114 3 10" xfId="24088"/>
    <cellStyle name="Normal 3 114 3 10 2" xfId="24089"/>
    <cellStyle name="Normal 3 114 3 11" xfId="24090"/>
    <cellStyle name="Normal 3 114 3 11 2" xfId="24091"/>
    <cellStyle name="Normal 3 114 3 12" xfId="24092"/>
    <cellStyle name="Normal 3 114 3 2" xfId="24093"/>
    <cellStyle name="Normal 3 114 3 2 10" xfId="24094"/>
    <cellStyle name="Normal 3 114 3 2 10 2" xfId="24095"/>
    <cellStyle name="Normal 3 114 3 2 11" xfId="24096"/>
    <cellStyle name="Normal 3 114 3 2 2" xfId="24097"/>
    <cellStyle name="Normal 3 114 3 2 2 2" xfId="24098"/>
    <cellStyle name="Normal 3 114 3 2 2 2 2" xfId="24099"/>
    <cellStyle name="Normal 3 114 3 2 2 2 2 2" xfId="24100"/>
    <cellStyle name="Normal 3 114 3 2 2 2 2 2 2" xfId="24101"/>
    <cellStyle name="Normal 3 114 3 2 2 2 2 2 2 2" xfId="24102"/>
    <cellStyle name="Normal 3 114 3 2 2 2 2 2 3" xfId="24103"/>
    <cellStyle name="Normal 3 114 3 2 2 2 2 3" xfId="24104"/>
    <cellStyle name="Normal 3 114 3 2 2 2 2 3 2" xfId="24105"/>
    <cellStyle name="Normal 3 114 3 2 2 2 2 3 2 2" xfId="24106"/>
    <cellStyle name="Normal 3 114 3 2 2 2 2 3 3" xfId="24107"/>
    <cellStyle name="Normal 3 114 3 2 2 2 2 4" xfId="24108"/>
    <cellStyle name="Normal 3 114 3 2 2 2 2 4 2" xfId="24109"/>
    <cellStyle name="Normal 3 114 3 2 2 2 2 5" xfId="24110"/>
    <cellStyle name="Normal 3 114 3 2 2 2 3" xfId="24111"/>
    <cellStyle name="Normal 3 114 3 2 2 2 3 2" xfId="24112"/>
    <cellStyle name="Normal 3 114 3 2 2 2 3 2 2" xfId="24113"/>
    <cellStyle name="Normal 3 114 3 2 2 2 3 3" xfId="24114"/>
    <cellStyle name="Normal 3 114 3 2 2 2 4" xfId="24115"/>
    <cellStyle name="Normal 3 114 3 2 2 2 4 2" xfId="24116"/>
    <cellStyle name="Normal 3 114 3 2 2 2 4 2 2" xfId="24117"/>
    <cellStyle name="Normal 3 114 3 2 2 2 4 3" xfId="24118"/>
    <cellStyle name="Normal 3 114 3 2 2 2 5" xfId="24119"/>
    <cellStyle name="Normal 3 114 3 2 2 2 5 2" xfId="24120"/>
    <cellStyle name="Normal 3 114 3 2 2 2 6" xfId="24121"/>
    <cellStyle name="Normal 3 114 3 2 2 2 6 2" xfId="24122"/>
    <cellStyle name="Normal 3 114 3 2 2 2 7" xfId="24123"/>
    <cellStyle name="Normal 3 114 3 2 2 3" xfId="24124"/>
    <cellStyle name="Normal 3 114 3 2 2 3 2" xfId="24125"/>
    <cellStyle name="Normal 3 114 3 2 2 3 2 2" xfId="24126"/>
    <cellStyle name="Normal 3 114 3 2 2 3 2 2 2" xfId="24127"/>
    <cellStyle name="Normal 3 114 3 2 2 3 2 3" xfId="24128"/>
    <cellStyle name="Normal 3 114 3 2 2 3 3" xfId="24129"/>
    <cellStyle name="Normal 3 114 3 2 2 3 3 2" xfId="24130"/>
    <cellStyle name="Normal 3 114 3 2 2 3 3 2 2" xfId="24131"/>
    <cellStyle name="Normal 3 114 3 2 2 3 3 3" xfId="24132"/>
    <cellStyle name="Normal 3 114 3 2 2 3 4" xfId="24133"/>
    <cellStyle name="Normal 3 114 3 2 2 3 4 2" xfId="24134"/>
    <cellStyle name="Normal 3 114 3 2 2 3 5" xfId="24135"/>
    <cellStyle name="Normal 3 114 3 2 2 4" xfId="24136"/>
    <cellStyle name="Normal 3 114 3 2 2 4 2" xfId="24137"/>
    <cellStyle name="Normal 3 114 3 2 2 4 2 2" xfId="24138"/>
    <cellStyle name="Normal 3 114 3 2 2 4 3" xfId="24139"/>
    <cellStyle name="Normal 3 114 3 2 2 5" xfId="24140"/>
    <cellStyle name="Normal 3 114 3 2 2 5 2" xfId="24141"/>
    <cellStyle name="Normal 3 114 3 2 2 5 2 2" xfId="24142"/>
    <cellStyle name="Normal 3 114 3 2 2 5 3" xfId="24143"/>
    <cellStyle name="Normal 3 114 3 2 2 6" xfId="24144"/>
    <cellStyle name="Normal 3 114 3 2 2 6 2" xfId="24145"/>
    <cellStyle name="Normal 3 114 3 2 2 7" xfId="24146"/>
    <cellStyle name="Normal 3 114 3 2 2 7 2" xfId="24147"/>
    <cellStyle name="Normal 3 114 3 2 2 8" xfId="24148"/>
    <cellStyle name="Normal 3 114 3 2 3" xfId="24149"/>
    <cellStyle name="Normal 3 114 3 2 3 2" xfId="24150"/>
    <cellStyle name="Normal 3 114 3 2 3 2 2" xfId="24151"/>
    <cellStyle name="Normal 3 114 3 2 3 2 2 2" xfId="24152"/>
    <cellStyle name="Normal 3 114 3 2 3 2 2 2 2" xfId="24153"/>
    <cellStyle name="Normal 3 114 3 2 3 2 2 3" xfId="24154"/>
    <cellStyle name="Normal 3 114 3 2 3 2 3" xfId="24155"/>
    <cellStyle name="Normal 3 114 3 2 3 2 3 2" xfId="24156"/>
    <cellStyle name="Normal 3 114 3 2 3 2 3 2 2" xfId="24157"/>
    <cellStyle name="Normal 3 114 3 2 3 2 3 3" xfId="24158"/>
    <cellStyle name="Normal 3 114 3 2 3 2 4" xfId="24159"/>
    <cellStyle name="Normal 3 114 3 2 3 2 4 2" xfId="24160"/>
    <cellStyle name="Normal 3 114 3 2 3 2 5" xfId="24161"/>
    <cellStyle name="Normal 3 114 3 2 3 3" xfId="24162"/>
    <cellStyle name="Normal 3 114 3 2 3 3 2" xfId="24163"/>
    <cellStyle name="Normal 3 114 3 2 3 3 2 2" xfId="24164"/>
    <cellStyle name="Normal 3 114 3 2 3 3 3" xfId="24165"/>
    <cellStyle name="Normal 3 114 3 2 3 4" xfId="24166"/>
    <cellStyle name="Normal 3 114 3 2 3 4 2" xfId="24167"/>
    <cellStyle name="Normal 3 114 3 2 3 4 2 2" xfId="24168"/>
    <cellStyle name="Normal 3 114 3 2 3 4 3" xfId="24169"/>
    <cellStyle name="Normal 3 114 3 2 3 5" xfId="24170"/>
    <cellStyle name="Normal 3 114 3 2 3 5 2" xfId="24171"/>
    <cellStyle name="Normal 3 114 3 2 3 6" xfId="24172"/>
    <cellStyle name="Normal 3 114 3 2 3 6 2" xfId="24173"/>
    <cellStyle name="Normal 3 114 3 2 3 7" xfId="24174"/>
    <cellStyle name="Normal 3 114 3 2 4" xfId="24175"/>
    <cellStyle name="Normal 3 114 3 2 4 2" xfId="24176"/>
    <cellStyle name="Normal 3 114 3 2 4 2 2" xfId="24177"/>
    <cellStyle name="Normal 3 114 3 2 4 2 2 2" xfId="24178"/>
    <cellStyle name="Normal 3 114 3 2 4 2 2 2 2" xfId="24179"/>
    <cellStyle name="Normal 3 114 3 2 4 2 2 3" xfId="24180"/>
    <cellStyle name="Normal 3 114 3 2 4 2 3" xfId="24181"/>
    <cellStyle name="Normal 3 114 3 2 4 2 3 2" xfId="24182"/>
    <cellStyle name="Normal 3 114 3 2 4 2 3 2 2" xfId="24183"/>
    <cellStyle name="Normal 3 114 3 2 4 2 3 3" xfId="24184"/>
    <cellStyle name="Normal 3 114 3 2 4 2 4" xfId="24185"/>
    <cellStyle name="Normal 3 114 3 2 4 2 4 2" xfId="24186"/>
    <cellStyle name="Normal 3 114 3 2 4 2 5" xfId="24187"/>
    <cellStyle name="Normal 3 114 3 2 4 3" xfId="24188"/>
    <cellStyle name="Normal 3 114 3 2 4 3 2" xfId="24189"/>
    <cellStyle name="Normal 3 114 3 2 4 3 2 2" xfId="24190"/>
    <cellStyle name="Normal 3 114 3 2 4 3 3" xfId="24191"/>
    <cellStyle name="Normal 3 114 3 2 4 4" xfId="24192"/>
    <cellStyle name="Normal 3 114 3 2 4 4 2" xfId="24193"/>
    <cellStyle name="Normal 3 114 3 2 4 4 2 2" xfId="24194"/>
    <cellStyle name="Normal 3 114 3 2 4 4 3" xfId="24195"/>
    <cellStyle name="Normal 3 114 3 2 4 5" xfId="24196"/>
    <cellStyle name="Normal 3 114 3 2 4 5 2" xfId="24197"/>
    <cellStyle name="Normal 3 114 3 2 4 6" xfId="24198"/>
    <cellStyle name="Normal 3 114 3 2 4 6 2" xfId="24199"/>
    <cellStyle name="Normal 3 114 3 2 4 7" xfId="24200"/>
    <cellStyle name="Normal 3 114 3 2 5" xfId="24201"/>
    <cellStyle name="Normal 3 114 3 2 5 2" xfId="24202"/>
    <cellStyle name="Normal 3 114 3 2 5 2 2" xfId="24203"/>
    <cellStyle name="Normal 3 114 3 2 5 2 2 2" xfId="24204"/>
    <cellStyle name="Normal 3 114 3 2 5 2 3" xfId="24205"/>
    <cellStyle name="Normal 3 114 3 2 5 3" xfId="24206"/>
    <cellStyle name="Normal 3 114 3 2 5 3 2" xfId="24207"/>
    <cellStyle name="Normal 3 114 3 2 5 3 2 2" xfId="24208"/>
    <cellStyle name="Normal 3 114 3 2 5 3 3" xfId="24209"/>
    <cellStyle name="Normal 3 114 3 2 5 4" xfId="24210"/>
    <cellStyle name="Normal 3 114 3 2 5 4 2" xfId="24211"/>
    <cellStyle name="Normal 3 114 3 2 5 5" xfId="24212"/>
    <cellStyle name="Normal 3 114 3 2 6" xfId="24213"/>
    <cellStyle name="Normal 3 114 3 2 6 2" xfId="24214"/>
    <cellStyle name="Normal 3 114 3 2 6 2 2" xfId="24215"/>
    <cellStyle name="Normal 3 114 3 2 6 2 2 2" xfId="24216"/>
    <cellStyle name="Normal 3 114 3 2 6 2 3" xfId="24217"/>
    <cellStyle name="Normal 3 114 3 2 6 3" xfId="24218"/>
    <cellStyle name="Normal 3 114 3 2 6 3 2" xfId="24219"/>
    <cellStyle name="Normal 3 114 3 2 6 4" xfId="24220"/>
    <cellStyle name="Normal 3 114 3 2 7" xfId="24221"/>
    <cellStyle name="Normal 3 114 3 2 7 2" xfId="24222"/>
    <cellStyle name="Normal 3 114 3 2 7 2 2" xfId="24223"/>
    <cellStyle name="Normal 3 114 3 2 7 3" xfId="24224"/>
    <cellStyle name="Normal 3 114 3 2 8" xfId="24225"/>
    <cellStyle name="Normal 3 114 3 2 8 2" xfId="24226"/>
    <cellStyle name="Normal 3 114 3 2 8 2 2" xfId="24227"/>
    <cellStyle name="Normal 3 114 3 2 8 3" xfId="24228"/>
    <cellStyle name="Normal 3 114 3 2 9" xfId="24229"/>
    <cellStyle name="Normal 3 114 3 2 9 2" xfId="24230"/>
    <cellStyle name="Normal 3 114 3 3" xfId="24231"/>
    <cellStyle name="Normal 3 114 3 3 2" xfId="24232"/>
    <cellStyle name="Normal 3 114 3 3 2 2" xfId="24233"/>
    <cellStyle name="Normal 3 114 3 3 2 2 2" xfId="24234"/>
    <cellStyle name="Normal 3 114 3 3 2 2 2 2" xfId="24235"/>
    <cellStyle name="Normal 3 114 3 3 2 2 2 2 2" xfId="24236"/>
    <cellStyle name="Normal 3 114 3 3 2 2 2 3" xfId="24237"/>
    <cellStyle name="Normal 3 114 3 3 2 2 3" xfId="24238"/>
    <cellStyle name="Normal 3 114 3 3 2 2 3 2" xfId="24239"/>
    <cellStyle name="Normal 3 114 3 3 2 2 3 2 2" xfId="24240"/>
    <cellStyle name="Normal 3 114 3 3 2 2 3 3" xfId="24241"/>
    <cellStyle name="Normal 3 114 3 3 2 2 4" xfId="24242"/>
    <cellStyle name="Normal 3 114 3 3 2 2 4 2" xfId="24243"/>
    <cellStyle name="Normal 3 114 3 3 2 2 5" xfId="24244"/>
    <cellStyle name="Normal 3 114 3 3 2 3" xfId="24245"/>
    <cellStyle name="Normal 3 114 3 3 2 3 2" xfId="24246"/>
    <cellStyle name="Normal 3 114 3 3 2 3 2 2" xfId="24247"/>
    <cellStyle name="Normal 3 114 3 3 2 3 3" xfId="24248"/>
    <cellStyle name="Normal 3 114 3 3 2 4" xfId="24249"/>
    <cellStyle name="Normal 3 114 3 3 2 4 2" xfId="24250"/>
    <cellStyle name="Normal 3 114 3 3 2 4 2 2" xfId="24251"/>
    <cellStyle name="Normal 3 114 3 3 2 4 3" xfId="24252"/>
    <cellStyle name="Normal 3 114 3 3 2 5" xfId="24253"/>
    <cellStyle name="Normal 3 114 3 3 2 5 2" xfId="24254"/>
    <cellStyle name="Normal 3 114 3 3 2 6" xfId="24255"/>
    <cellStyle name="Normal 3 114 3 3 2 6 2" xfId="24256"/>
    <cellStyle name="Normal 3 114 3 3 2 7" xfId="24257"/>
    <cellStyle name="Normal 3 114 3 3 3" xfId="24258"/>
    <cellStyle name="Normal 3 114 3 3 3 2" xfId="24259"/>
    <cellStyle name="Normal 3 114 3 3 3 2 2" xfId="24260"/>
    <cellStyle name="Normal 3 114 3 3 3 2 2 2" xfId="24261"/>
    <cellStyle name="Normal 3 114 3 3 3 2 3" xfId="24262"/>
    <cellStyle name="Normal 3 114 3 3 3 3" xfId="24263"/>
    <cellStyle name="Normal 3 114 3 3 3 3 2" xfId="24264"/>
    <cellStyle name="Normal 3 114 3 3 3 3 2 2" xfId="24265"/>
    <cellStyle name="Normal 3 114 3 3 3 3 3" xfId="24266"/>
    <cellStyle name="Normal 3 114 3 3 3 4" xfId="24267"/>
    <cellStyle name="Normal 3 114 3 3 3 4 2" xfId="24268"/>
    <cellStyle name="Normal 3 114 3 3 3 5" xfId="24269"/>
    <cellStyle name="Normal 3 114 3 3 4" xfId="24270"/>
    <cellStyle name="Normal 3 114 3 3 4 2" xfId="24271"/>
    <cellStyle name="Normal 3 114 3 3 4 2 2" xfId="24272"/>
    <cellStyle name="Normal 3 114 3 3 4 3" xfId="24273"/>
    <cellStyle name="Normal 3 114 3 3 5" xfId="24274"/>
    <cellStyle name="Normal 3 114 3 3 5 2" xfId="24275"/>
    <cellStyle name="Normal 3 114 3 3 5 2 2" xfId="24276"/>
    <cellStyle name="Normal 3 114 3 3 5 3" xfId="24277"/>
    <cellStyle name="Normal 3 114 3 3 6" xfId="24278"/>
    <cellStyle name="Normal 3 114 3 3 6 2" xfId="24279"/>
    <cellStyle name="Normal 3 114 3 3 7" xfId="24280"/>
    <cellStyle name="Normal 3 114 3 3 7 2" xfId="24281"/>
    <cellStyle name="Normal 3 114 3 3 8" xfId="24282"/>
    <cellStyle name="Normal 3 114 3 4" xfId="24283"/>
    <cellStyle name="Normal 3 114 3 4 2" xfId="24284"/>
    <cellStyle name="Normal 3 114 3 4 2 2" xfId="24285"/>
    <cellStyle name="Normal 3 114 3 4 2 2 2" xfId="24286"/>
    <cellStyle name="Normal 3 114 3 4 2 2 2 2" xfId="24287"/>
    <cellStyle name="Normal 3 114 3 4 2 2 3" xfId="24288"/>
    <cellStyle name="Normal 3 114 3 4 2 3" xfId="24289"/>
    <cellStyle name="Normal 3 114 3 4 2 3 2" xfId="24290"/>
    <cellStyle name="Normal 3 114 3 4 2 3 2 2" xfId="24291"/>
    <cellStyle name="Normal 3 114 3 4 2 3 3" xfId="24292"/>
    <cellStyle name="Normal 3 114 3 4 2 4" xfId="24293"/>
    <cellStyle name="Normal 3 114 3 4 2 4 2" xfId="24294"/>
    <cellStyle name="Normal 3 114 3 4 2 5" xfId="24295"/>
    <cellStyle name="Normal 3 114 3 4 3" xfId="24296"/>
    <cellStyle name="Normal 3 114 3 4 3 2" xfId="24297"/>
    <cellStyle name="Normal 3 114 3 4 3 2 2" xfId="24298"/>
    <cellStyle name="Normal 3 114 3 4 3 3" xfId="24299"/>
    <cellStyle name="Normal 3 114 3 4 4" xfId="24300"/>
    <cellStyle name="Normal 3 114 3 4 4 2" xfId="24301"/>
    <cellStyle name="Normal 3 114 3 4 4 2 2" xfId="24302"/>
    <cellStyle name="Normal 3 114 3 4 4 3" xfId="24303"/>
    <cellStyle name="Normal 3 114 3 4 5" xfId="24304"/>
    <cellStyle name="Normal 3 114 3 4 5 2" xfId="24305"/>
    <cellStyle name="Normal 3 114 3 4 6" xfId="24306"/>
    <cellStyle name="Normal 3 114 3 4 6 2" xfId="24307"/>
    <cellStyle name="Normal 3 114 3 4 7" xfId="24308"/>
    <cellStyle name="Normal 3 114 3 5" xfId="24309"/>
    <cellStyle name="Normal 3 114 3 5 2" xfId="24310"/>
    <cellStyle name="Normal 3 114 3 5 2 2" xfId="24311"/>
    <cellStyle name="Normal 3 114 3 5 2 2 2" xfId="24312"/>
    <cellStyle name="Normal 3 114 3 5 2 2 2 2" xfId="24313"/>
    <cellStyle name="Normal 3 114 3 5 2 2 3" xfId="24314"/>
    <cellStyle name="Normal 3 114 3 5 2 3" xfId="24315"/>
    <cellStyle name="Normal 3 114 3 5 2 3 2" xfId="24316"/>
    <cellStyle name="Normal 3 114 3 5 2 3 2 2" xfId="24317"/>
    <cellStyle name="Normal 3 114 3 5 2 3 3" xfId="24318"/>
    <cellStyle name="Normal 3 114 3 5 2 4" xfId="24319"/>
    <cellStyle name="Normal 3 114 3 5 2 4 2" xfId="24320"/>
    <cellStyle name="Normal 3 114 3 5 2 5" xfId="24321"/>
    <cellStyle name="Normal 3 114 3 5 3" xfId="24322"/>
    <cellStyle name="Normal 3 114 3 5 3 2" xfId="24323"/>
    <cellStyle name="Normal 3 114 3 5 3 2 2" xfId="24324"/>
    <cellStyle name="Normal 3 114 3 5 3 3" xfId="24325"/>
    <cellStyle name="Normal 3 114 3 5 4" xfId="24326"/>
    <cellStyle name="Normal 3 114 3 5 4 2" xfId="24327"/>
    <cellStyle name="Normal 3 114 3 5 4 2 2" xfId="24328"/>
    <cellStyle name="Normal 3 114 3 5 4 3" xfId="24329"/>
    <cellStyle name="Normal 3 114 3 5 5" xfId="24330"/>
    <cellStyle name="Normal 3 114 3 5 5 2" xfId="24331"/>
    <cellStyle name="Normal 3 114 3 5 6" xfId="24332"/>
    <cellStyle name="Normal 3 114 3 5 6 2" xfId="24333"/>
    <cellStyle name="Normal 3 114 3 5 7" xfId="24334"/>
    <cellStyle name="Normal 3 114 3 6" xfId="24335"/>
    <cellStyle name="Normal 3 114 3 6 2" xfId="24336"/>
    <cellStyle name="Normal 3 114 3 6 2 2" xfId="24337"/>
    <cellStyle name="Normal 3 114 3 6 2 2 2" xfId="24338"/>
    <cellStyle name="Normal 3 114 3 6 2 3" xfId="24339"/>
    <cellStyle name="Normal 3 114 3 6 3" xfId="24340"/>
    <cellStyle name="Normal 3 114 3 6 3 2" xfId="24341"/>
    <cellStyle name="Normal 3 114 3 6 3 2 2" xfId="24342"/>
    <cellStyle name="Normal 3 114 3 6 3 3" xfId="24343"/>
    <cellStyle name="Normal 3 114 3 6 4" xfId="24344"/>
    <cellStyle name="Normal 3 114 3 6 4 2" xfId="24345"/>
    <cellStyle name="Normal 3 114 3 6 5" xfId="24346"/>
    <cellStyle name="Normal 3 114 3 7" xfId="24347"/>
    <cellStyle name="Normal 3 114 3 7 2" xfId="24348"/>
    <cellStyle name="Normal 3 114 3 7 2 2" xfId="24349"/>
    <cellStyle name="Normal 3 114 3 7 2 2 2" xfId="24350"/>
    <cellStyle name="Normal 3 114 3 7 2 3" xfId="24351"/>
    <cellStyle name="Normal 3 114 3 7 3" xfId="24352"/>
    <cellStyle name="Normal 3 114 3 7 3 2" xfId="24353"/>
    <cellStyle name="Normal 3 114 3 7 4" xfId="24354"/>
    <cellStyle name="Normal 3 114 3 8" xfId="24355"/>
    <cellStyle name="Normal 3 114 3 8 2" xfId="24356"/>
    <cellStyle name="Normal 3 114 3 8 2 2" xfId="24357"/>
    <cellStyle name="Normal 3 114 3 8 3" xfId="24358"/>
    <cellStyle name="Normal 3 114 3 9" xfId="24359"/>
    <cellStyle name="Normal 3 114 3 9 2" xfId="24360"/>
    <cellStyle name="Normal 3 114 3 9 2 2" xfId="24361"/>
    <cellStyle name="Normal 3 114 3 9 3" xfId="24362"/>
    <cellStyle name="Normal 3 114 4" xfId="24363"/>
    <cellStyle name="Normal 3 114 4 10" xfId="24364"/>
    <cellStyle name="Normal 3 114 4 10 2" xfId="24365"/>
    <cellStyle name="Normal 3 114 4 11" xfId="24366"/>
    <cellStyle name="Normal 3 114 4 2" xfId="24367"/>
    <cellStyle name="Normal 3 114 4 2 2" xfId="24368"/>
    <cellStyle name="Normal 3 114 4 2 2 2" xfId="24369"/>
    <cellStyle name="Normal 3 114 4 2 2 2 2" xfId="24370"/>
    <cellStyle name="Normal 3 114 4 2 2 2 2 2" xfId="24371"/>
    <cellStyle name="Normal 3 114 4 2 2 2 2 2 2" xfId="24372"/>
    <cellStyle name="Normal 3 114 4 2 2 2 2 3" xfId="24373"/>
    <cellStyle name="Normal 3 114 4 2 2 2 3" xfId="24374"/>
    <cellStyle name="Normal 3 114 4 2 2 2 3 2" xfId="24375"/>
    <cellStyle name="Normal 3 114 4 2 2 2 3 2 2" xfId="24376"/>
    <cellStyle name="Normal 3 114 4 2 2 2 3 3" xfId="24377"/>
    <cellStyle name="Normal 3 114 4 2 2 2 4" xfId="24378"/>
    <cellStyle name="Normal 3 114 4 2 2 2 4 2" xfId="24379"/>
    <cellStyle name="Normal 3 114 4 2 2 2 5" xfId="24380"/>
    <cellStyle name="Normal 3 114 4 2 2 3" xfId="24381"/>
    <cellStyle name="Normal 3 114 4 2 2 3 2" xfId="24382"/>
    <cellStyle name="Normal 3 114 4 2 2 3 2 2" xfId="24383"/>
    <cellStyle name="Normal 3 114 4 2 2 3 3" xfId="24384"/>
    <cellStyle name="Normal 3 114 4 2 2 4" xfId="24385"/>
    <cellStyle name="Normal 3 114 4 2 2 4 2" xfId="24386"/>
    <cellStyle name="Normal 3 114 4 2 2 4 2 2" xfId="24387"/>
    <cellStyle name="Normal 3 114 4 2 2 4 3" xfId="24388"/>
    <cellStyle name="Normal 3 114 4 2 2 5" xfId="24389"/>
    <cellStyle name="Normal 3 114 4 2 2 5 2" xfId="24390"/>
    <cellStyle name="Normal 3 114 4 2 2 6" xfId="24391"/>
    <cellStyle name="Normal 3 114 4 2 2 6 2" xfId="24392"/>
    <cellStyle name="Normal 3 114 4 2 2 7" xfId="24393"/>
    <cellStyle name="Normal 3 114 4 2 3" xfId="24394"/>
    <cellStyle name="Normal 3 114 4 2 3 2" xfId="24395"/>
    <cellStyle name="Normal 3 114 4 2 3 2 2" xfId="24396"/>
    <cellStyle name="Normal 3 114 4 2 3 2 2 2" xfId="24397"/>
    <cellStyle name="Normal 3 114 4 2 3 2 3" xfId="24398"/>
    <cellStyle name="Normal 3 114 4 2 3 3" xfId="24399"/>
    <cellStyle name="Normal 3 114 4 2 3 3 2" xfId="24400"/>
    <cellStyle name="Normal 3 114 4 2 3 3 2 2" xfId="24401"/>
    <cellStyle name="Normal 3 114 4 2 3 3 3" xfId="24402"/>
    <cellStyle name="Normal 3 114 4 2 3 4" xfId="24403"/>
    <cellStyle name="Normal 3 114 4 2 3 4 2" xfId="24404"/>
    <cellStyle name="Normal 3 114 4 2 3 5" xfId="24405"/>
    <cellStyle name="Normal 3 114 4 2 4" xfId="24406"/>
    <cellStyle name="Normal 3 114 4 2 4 2" xfId="24407"/>
    <cellStyle name="Normal 3 114 4 2 4 2 2" xfId="24408"/>
    <cellStyle name="Normal 3 114 4 2 4 3" xfId="24409"/>
    <cellStyle name="Normal 3 114 4 2 5" xfId="24410"/>
    <cellStyle name="Normal 3 114 4 2 5 2" xfId="24411"/>
    <cellStyle name="Normal 3 114 4 2 5 2 2" xfId="24412"/>
    <cellStyle name="Normal 3 114 4 2 5 3" xfId="24413"/>
    <cellStyle name="Normal 3 114 4 2 6" xfId="24414"/>
    <cellStyle name="Normal 3 114 4 2 6 2" xfId="24415"/>
    <cellStyle name="Normal 3 114 4 2 7" xfId="24416"/>
    <cellStyle name="Normal 3 114 4 2 7 2" xfId="24417"/>
    <cellStyle name="Normal 3 114 4 2 8" xfId="24418"/>
    <cellStyle name="Normal 3 114 4 3" xfId="24419"/>
    <cellStyle name="Normal 3 114 4 3 2" xfId="24420"/>
    <cellStyle name="Normal 3 114 4 3 2 2" xfId="24421"/>
    <cellStyle name="Normal 3 114 4 3 2 2 2" xfId="24422"/>
    <cellStyle name="Normal 3 114 4 3 2 2 2 2" xfId="24423"/>
    <cellStyle name="Normal 3 114 4 3 2 2 3" xfId="24424"/>
    <cellStyle name="Normal 3 114 4 3 2 3" xfId="24425"/>
    <cellStyle name="Normal 3 114 4 3 2 3 2" xfId="24426"/>
    <cellStyle name="Normal 3 114 4 3 2 3 2 2" xfId="24427"/>
    <cellStyle name="Normal 3 114 4 3 2 3 3" xfId="24428"/>
    <cellStyle name="Normal 3 114 4 3 2 4" xfId="24429"/>
    <cellStyle name="Normal 3 114 4 3 2 4 2" xfId="24430"/>
    <cellStyle name="Normal 3 114 4 3 2 5" xfId="24431"/>
    <cellStyle name="Normal 3 114 4 3 3" xfId="24432"/>
    <cellStyle name="Normal 3 114 4 3 3 2" xfId="24433"/>
    <cellStyle name="Normal 3 114 4 3 3 2 2" xfId="24434"/>
    <cellStyle name="Normal 3 114 4 3 3 3" xfId="24435"/>
    <cellStyle name="Normal 3 114 4 3 4" xfId="24436"/>
    <cellStyle name="Normal 3 114 4 3 4 2" xfId="24437"/>
    <cellStyle name="Normal 3 114 4 3 4 2 2" xfId="24438"/>
    <cellStyle name="Normal 3 114 4 3 4 3" xfId="24439"/>
    <cellStyle name="Normal 3 114 4 3 5" xfId="24440"/>
    <cellStyle name="Normal 3 114 4 3 5 2" xfId="24441"/>
    <cellStyle name="Normal 3 114 4 3 6" xfId="24442"/>
    <cellStyle name="Normal 3 114 4 3 6 2" xfId="24443"/>
    <cellStyle name="Normal 3 114 4 3 7" xfId="24444"/>
    <cellStyle name="Normal 3 114 4 4" xfId="24445"/>
    <cellStyle name="Normal 3 114 4 4 2" xfId="24446"/>
    <cellStyle name="Normal 3 114 4 4 2 2" xfId="24447"/>
    <cellStyle name="Normal 3 114 4 4 2 2 2" xfId="24448"/>
    <cellStyle name="Normal 3 114 4 4 2 2 2 2" xfId="24449"/>
    <cellStyle name="Normal 3 114 4 4 2 2 3" xfId="24450"/>
    <cellStyle name="Normal 3 114 4 4 2 3" xfId="24451"/>
    <cellStyle name="Normal 3 114 4 4 2 3 2" xfId="24452"/>
    <cellStyle name="Normal 3 114 4 4 2 3 2 2" xfId="24453"/>
    <cellStyle name="Normal 3 114 4 4 2 3 3" xfId="24454"/>
    <cellStyle name="Normal 3 114 4 4 2 4" xfId="24455"/>
    <cellStyle name="Normal 3 114 4 4 2 4 2" xfId="24456"/>
    <cellStyle name="Normal 3 114 4 4 2 5" xfId="24457"/>
    <cellStyle name="Normal 3 114 4 4 3" xfId="24458"/>
    <cellStyle name="Normal 3 114 4 4 3 2" xfId="24459"/>
    <cellStyle name="Normal 3 114 4 4 3 2 2" xfId="24460"/>
    <cellStyle name="Normal 3 114 4 4 3 3" xfId="24461"/>
    <cellStyle name="Normal 3 114 4 4 4" xfId="24462"/>
    <cellStyle name="Normal 3 114 4 4 4 2" xfId="24463"/>
    <cellStyle name="Normal 3 114 4 4 4 2 2" xfId="24464"/>
    <cellStyle name="Normal 3 114 4 4 4 3" xfId="24465"/>
    <cellStyle name="Normal 3 114 4 4 5" xfId="24466"/>
    <cellStyle name="Normal 3 114 4 4 5 2" xfId="24467"/>
    <cellStyle name="Normal 3 114 4 4 6" xfId="24468"/>
    <cellStyle name="Normal 3 114 4 4 6 2" xfId="24469"/>
    <cellStyle name="Normal 3 114 4 4 7" xfId="24470"/>
    <cellStyle name="Normal 3 114 4 5" xfId="24471"/>
    <cellStyle name="Normal 3 114 4 5 2" xfId="24472"/>
    <cellStyle name="Normal 3 114 4 5 2 2" xfId="24473"/>
    <cellStyle name="Normal 3 114 4 5 2 2 2" xfId="24474"/>
    <cellStyle name="Normal 3 114 4 5 2 3" xfId="24475"/>
    <cellStyle name="Normal 3 114 4 5 3" xfId="24476"/>
    <cellStyle name="Normal 3 114 4 5 3 2" xfId="24477"/>
    <cellStyle name="Normal 3 114 4 5 3 2 2" xfId="24478"/>
    <cellStyle name="Normal 3 114 4 5 3 3" xfId="24479"/>
    <cellStyle name="Normal 3 114 4 5 4" xfId="24480"/>
    <cellStyle name="Normal 3 114 4 5 4 2" xfId="24481"/>
    <cellStyle name="Normal 3 114 4 5 5" xfId="24482"/>
    <cellStyle name="Normal 3 114 4 6" xfId="24483"/>
    <cellStyle name="Normal 3 114 4 6 2" xfId="24484"/>
    <cellStyle name="Normal 3 114 4 6 2 2" xfId="24485"/>
    <cellStyle name="Normal 3 114 4 6 2 2 2" xfId="24486"/>
    <cellStyle name="Normal 3 114 4 6 2 3" xfId="24487"/>
    <cellStyle name="Normal 3 114 4 6 3" xfId="24488"/>
    <cellStyle name="Normal 3 114 4 6 3 2" xfId="24489"/>
    <cellStyle name="Normal 3 114 4 6 4" xfId="24490"/>
    <cellStyle name="Normal 3 114 4 7" xfId="24491"/>
    <cellStyle name="Normal 3 114 4 7 2" xfId="24492"/>
    <cellStyle name="Normal 3 114 4 7 2 2" xfId="24493"/>
    <cellStyle name="Normal 3 114 4 7 3" xfId="24494"/>
    <cellStyle name="Normal 3 114 4 8" xfId="24495"/>
    <cellStyle name="Normal 3 114 4 8 2" xfId="24496"/>
    <cellStyle name="Normal 3 114 4 8 2 2" xfId="24497"/>
    <cellStyle name="Normal 3 114 4 8 3" xfId="24498"/>
    <cellStyle name="Normal 3 114 4 9" xfId="24499"/>
    <cellStyle name="Normal 3 114 4 9 2" xfId="24500"/>
    <cellStyle name="Normal 3 114 5" xfId="24501"/>
    <cellStyle name="Normal 3 114 5 10" xfId="24502"/>
    <cellStyle name="Normal 3 114 5 10 2" xfId="24503"/>
    <cellStyle name="Normal 3 114 5 11" xfId="24504"/>
    <cellStyle name="Normal 3 114 5 2" xfId="24505"/>
    <cellStyle name="Normal 3 114 5 2 2" xfId="24506"/>
    <cellStyle name="Normal 3 114 5 2 2 2" xfId="24507"/>
    <cellStyle name="Normal 3 114 5 2 2 2 2" xfId="24508"/>
    <cellStyle name="Normal 3 114 5 2 2 2 2 2" xfId="24509"/>
    <cellStyle name="Normal 3 114 5 2 2 2 2 2 2" xfId="24510"/>
    <cellStyle name="Normal 3 114 5 2 2 2 2 3" xfId="24511"/>
    <cellStyle name="Normal 3 114 5 2 2 2 3" xfId="24512"/>
    <cellStyle name="Normal 3 114 5 2 2 2 3 2" xfId="24513"/>
    <cellStyle name="Normal 3 114 5 2 2 2 3 2 2" xfId="24514"/>
    <cellStyle name="Normal 3 114 5 2 2 2 3 3" xfId="24515"/>
    <cellStyle name="Normal 3 114 5 2 2 2 4" xfId="24516"/>
    <cellStyle name="Normal 3 114 5 2 2 2 4 2" xfId="24517"/>
    <cellStyle name="Normal 3 114 5 2 2 2 5" xfId="24518"/>
    <cellStyle name="Normal 3 114 5 2 2 3" xfId="24519"/>
    <cellStyle name="Normal 3 114 5 2 2 3 2" xfId="24520"/>
    <cellStyle name="Normal 3 114 5 2 2 3 2 2" xfId="24521"/>
    <cellStyle name="Normal 3 114 5 2 2 3 3" xfId="24522"/>
    <cellStyle name="Normal 3 114 5 2 2 4" xfId="24523"/>
    <cellStyle name="Normal 3 114 5 2 2 4 2" xfId="24524"/>
    <cellStyle name="Normal 3 114 5 2 2 4 2 2" xfId="24525"/>
    <cellStyle name="Normal 3 114 5 2 2 4 3" xfId="24526"/>
    <cellStyle name="Normal 3 114 5 2 2 5" xfId="24527"/>
    <cellStyle name="Normal 3 114 5 2 2 5 2" xfId="24528"/>
    <cellStyle name="Normal 3 114 5 2 2 6" xfId="24529"/>
    <cellStyle name="Normal 3 114 5 2 2 6 2" xfId="24530"/>
    <cellStyle name="Normal 3 114 5 2 2 7" xfId="24531"/>
    <cellStyle name="Normal 3 114 5 2 3" xfId="24532"/>
    <cellStyle name="Normal 3 114 5 2 3 2" xfId="24533"/>
    <cellStyle name="Normal 3 114 5 2 3 2 2" xfId="24534"/>
    <cellStyle name="Normal 3 114 5 2 3 2 2 2" xfId="24535"/>
    <cellStyle name="Normal 3 114 5 2 3 2 3" xfId="24536"/>
    <cellStyle name="Normal 3 114 5 2 3 3" xfId="24537"/>
    <cellStyle name="Normal 3 114 5 2 3 3 2" xfId="24538"/>
    <cellStyle name="Normal 3 114 5 2 3 3 2 2" xfId="24539"/>
    <cellStyle name="Normal 3 114 5 2 3 3 3" xfId="24540"/>
    <cellStyle name="Normal 3 114 5 2 3 4" xfId="24541"/>
    <cellStyle name="Normal 3 114 5 2 3 4 2" xfId="24542"/>
    <cellStyle name="Normal 3 114 5 2 3 5" xfId="24543"/>
    <cellStyle name="Normal 3 114 5 2 4" xfId="24544"/>
    <cellStyle name="Normal 3 114 5 2 4 2" xfId="24545"/>
    <cellStyle name="Normal 3 114 5 2 4 2 2" xfId="24546"/>
    <cellStyle name="Normal 3 114 5 2 4 3" xfId="24547"/>
    <cellStyle name="Normal 3 114 5 2 5" xfId="24548"/>
    <cellStyle name="Normal 3 114 5 2 5 2" xfId="24549"/>
    <cellStyle name="Normal 3 114 5 2 5 2 2" xfId="24550"/>
    <cellStyle name="Normal 3 114 5 2 5 3" xfId="24551"/>
    <cellStyle name="Normal 3 114 5 2 6" xfId="24552"/>
    <cellStyle name="Normal 3 114 5 2 6 2" xfId="24553"/>
    <cellStyle name="Normal 3 114 5 2 7" xfId="24554"/>
    <cellStyle name="Normal 3 114 5 2 7 2" xfId="24555"/>
    <cellStyle name="Normal 3 114 5 2 8" xfId="24556"/>
    <cellStyle name="Normal 3 114 5 3" xfId="24557"/>
    <cellStyle name="Normal 3 114 5 3 2" xfId="24558"/>
    <cellStyle name="Normal 3 114 5 3 2 2" xfId="24559"/>
    <cellStyle name="Normal 3 114 5 3 2 2 2" xfId="24560"/>
    <cellStyle name="Normal 3 114 5 3 2 2 2 2" xfId="24561"/>
    <cellStyle name="Normal 3 114 5 3 2 2 3" xfId="24562"/>
    <cellStyle name="Normal 3 114 5 3 2 3" xfId="24563"/>
    <cellStyle name="Normal 3 114 5 3 2 3 2" xfId="24564"/>
    <cellStyle name="Normal 3 114 5 3 2 3 2 2" xfId="24565"/>
    <cellStyle name="Normal 3 114 5 3 2 3 3" xfId="24566"/>
    <cellStyle name="Normal 3 114 5 3 2 4" xfId="24567"/>
    <cellStyle name="Normal 3 114 5 3 2 4 2" xfId="24568"/>
    <cellStyle name="Normal 3 114 5 3 2 5" xfId="24569"/>
    <cellStyle name="Normal 3 114 5 3 3" xfId="24570"/>
    <cellStyle name="Normal 3 114 5 3 3 2" xfId="24571"/>
    <cellStyle name="Normal 3 114 5 3 3 2 2" xfId="24572"/>
    <cellStyle name="Normal 3 114 5 3 3 3" xfId="24573"/>
    <cellStyle name="Normal 3 114 5 3 4" xfId="24574"/>
    <cellStyle name="Normal 3 114 5 3 4 2" xfId="24575"/>
    <cellStyle name="Normal 3 114 5 3 4 2 2" xfId="24576"/>
    <cellStyle name="Normal 3 114 5 3 4 3" xfId="24577"/>
    <cellStyle name="Normal 3 114 5 3 5" xfId="24578"/>
    <cellStyle name="Normal 3 114 5 3 5 2" xfId="24579"/>
    <cellStyle name="Normal 3 114 5 3 6" xfId="24580"/>
    <cellStyle name="Normal 3 114 5 3 6 2" xfId="24581"/>
    <cellStyle name="Normal 3 114 5 3 7" xfId="24582"/>
    <cellStyle name="Normal 3 114 5 4" xfId="24583"/>
    <cellStyle name="Normal 3 114 5 4 2" xfId="24584"/>
    <cellStyle name="Normal 3 114 5 4 2 2" xfId="24585"/>
    <cellStyle name="Normal 3 114 5 4 2 2 2" xfId="24586"/>
    <cellStyle name="Normal 3 114 5 4 2 2 2 2" xfId="24587"/>
    <cellStyle name="Normal 3 114 5 4 2 2 3" xfId="24588"/>
    <cellStyle name="Normal 3 114 5 4 2 3" xfId="24589"/>
    <cellStyle name="Normal 3 114 5 4 2 3 2" xfId="24590"/>
    <cellStyle name="Normal 3 114 5 4 2 3 2 2" xfId="24591"/>
    <cellStyle name="Normal 3 114 5 4 2 3 3" xfId="24592"/>
    <cellStyle name="Normal 3 114 5 4 2 4" xfId="24593"/>
    <cellStyle name="Normal 3 114 5 4 2 4 2" xfId="24594"/>
    <cellStyle name="Normal 3 114 5 4 2 5" xfId="24595"/>
    <cellStyle name="Normal 3 114 5 4 3" xfId="24596"/>
    <cellStyle name="Normal 3 114 5 4 3 2" xfId="24597"/>
    <cellStyle name="Normal 3 114 5 4 3 2 2" xfId="24598"/>
    <cellStyle name="Normal 3 114 5 4 3 3" xfId="24599"/>
    <cellStyle name="Normal 3 114 5 4 4" xfId="24600"/>
    <cellStyle name="Normal 3 114 5 4 4 2" xfId="24601"/>
    <cellStyle name="Normal 3 114 5 4 4 2 2" xfId="24602"/>
    <cellStyle name="Normal 3 114 5 4 4 3" xfId="24603"/>
    <cellStyle name="Normal 3 114 5 4 5" xfId="24604"/>
    <cellStyle name="Normal 3 114 5 4 5 2" xfId="24605"/>
    <cellStyle name="Normal 3 114 5 4 6" xfId="24606"/>
    <cellStyle name="Normal 3 114 5 4 6 2" xfId="24607"/>
    <cellStyle name="Normal 3 114 5 4 7" xfId="24608"/>
    <cellStyle name="Normal 3 114 5 5" xfId="24609"/>
    <cellStyle name="Normal 3 114 5 5 2" xfId="24610"/>
    <cellStyle name="Normal 3 114 5 5 2 2" xfId="24611"/>
    <cellStyle name="Normal 3 114 5 5 2 2 2" xfId="24612"/>
    <cellStyle name="Normal 3 114 5 5 2 3" xfId="24613"/>
    <cellStyle name="Normal 3 114 5 5 3" xfId="24614"/>
    <cellStyle name="Normal 3 114 5 5 3 2" xfId="24615"/>
    <cellStyle name="Normal 3 114 5 5 3 2 2" xfId="24616"/>
    <cellStyle name="Normal 3 114 5 5 3 3" xfId="24617"/>
    <cellStyle name="Normal 3 114 5 5 4" xfId="24618"/>
    <cellStyle name="Normal 3 114 5 5 4 2" xfId="24619"/>
    <cellStyle name="Normal 3 114 5 5 5" xfId="24620"/>
    <cellStyle name="Normal 3 114 5 6" xfId="24621"/>
    <cellStyle name="Normal 3 114 5 6 2" xfId="24622"/>
    <cellStyle name="Normal 3 114 5 6 2 2" xfId="24623"/>
    <cellStyle name="Normal 3 114 5 6 2 2 2" xfId="24624"/>
    <cellStyle name="Normal 3 114 5 6 2 3" xfId="24625"/>
    <cellStyle name="Normal 3 114 5 6 3" xfId="24626"/>
    <cellStyle name="Normal 3 114 5 6 3 2" xfId="24627"/>
    <cellStyle name="Normal 3 114 5 6 4" xfId="24628"/>
    <cellStyle name="Normal 3 114 5 7" xfId="24629"/>
    <cellStyle name="Normal 3 114 5 7 2" xfId="24630"/>
    <cellStyle name="Normal 3 114 5 7 2 2" xfId="24631"/>
    <cellStyle name="Normal 3 114 5 7 3" xfId="24632"/>
    <cellStyle name="Normal 3 114 5 8" xfId="24633"/>
    <cellStyle name="Normal 3 114 5 8 2" xfId="24634"/>
    <cellStyle name="Normal 3 114 5 8 2 2" xfId="24635"/>
    <cellStyle name="Normal 3 114 5 8 3" xfId="24636"/>
    <cellStyle name="Normal 3 114 5 9" xfId="24637"/>
    <cellStyle name="Normal 3 114 5 9 2" xfId="24638"/>
    <cellStyle name="Normal 3 114 6" xfId="24639"/>
    <cellStyle name="Normal 3 114 6 10" xfId="24640"/>
    <cellStyle name="Normal 3 114 6 10 2" xfId="24641"/>
    <cellStyle name="Normal 3 114 6 11" xfId="24642"/>
    <cellStyle name="Normal 3 114 6 2" xfId="24643"/>
    <cellStyle name="Normal 3 114 6 2 2" xfId="24644"/>
    <cellStyle name="Normal 3 114 6 2 2 2" xfId="24645"/>
    <cellStyle name="Normal 3 114 6 2 2 2 2" xfId="24646"/>
    <cellStyle name="Normal 3 114 6 2 2 2 2 2" xfId="24647"/>
    <cellStyle name="Normal 3 114 6 2 2 2 2 2 2" xfId="24648"/>
    <cellStyle name="Normal 3 114 6 2 2 2 2 3" xfId="24649"/>
    <cellStyle name="Normal 3 114 6 2 2 2 3" xfId="24650"/>
    <cellStyle name="Normal 3 114 6 2 2 2 3 2" xfId="24651"/>
    <cellStyle name="Normal 3 114 6 2 2 2 3 2 2" xfId="24652"/>
    <cellStyle name="Normal 3 114 6 2 2 2 3 3" xfId="24653"/>
    <cellStyle name="Normal 3 114 6 2 2 2 4" xfId="24654"/>
    <cellStyle name="Normal 3 114 6 2 2 2 4 2" xfId="24655"/>
    <cellStyle name="Normal 3 114 6 2 2 2 5" xfId="24656"/>
    <cellStyle name="Normal 3 114 6 2 2 3" xfId="24657"/>
    <cellStyle name="Normal 3 114 6 2 2 3 2" xfId="24658"/>
    <cellStyle name="Normal 3 114 6 2 2 3 2 2" xfId="24659"/>
    <cellStyle name="Normal 3 114 6 2 2 3 3" xfId="24660"/>
    <cellStyle name="Normal 3 114 6 2 2 4" xfId="24661"/>
    <cellStyle name="Normal 3 114 6 2 2 4 2" xfId="24662"/>
    <cellStyle name="Normal 3 114 6 2 2 4 2 2" xfId="24663"/>
    <cellStyle name="Normal 3 114 6 2 2 4 3" xfId="24664"/>
    <cellStyle name="Normal 3 114 6 2 2 5" xfId="24665"/>
    <cellStyle name="Normal 3 114 6 2 2 5 2" xfId="24666"/>
    <cellStyle name="Normal 3 114 6 2 2 6" xfId="24667"/>
    <cellStyle name="Normal 3 114 6 2 2 6 2" xfId="24668"/>
    <cellStyle name="Normal 3 114 6 2 2 7" xfId="24669"/>
    <cellStyle name="Normal 3 114 6 2 3" xfId="24670"/>
    <cellStyle name="Normal 3 114 6 2 3 2" xfId="24671"/>
    <cellStyle name="Normal 3 114 6 2 3 2 2" xfId="24672"/>
    <cellStyle name="Normal 3 114 6 2 3 2 2 2" xfId="24673"/>
    <cellStyle name="Normal 3 114 6 2 3 2 3" xfId="24674"/>
    <cellStyle name="Normal 3 114 6 2 3 3" xfId="24675"/>
    <cellStyle name="Normal 3 114 6 2 3 3 2" xfId="24676"/>
    <cellStyle name="Normal 3 114 6 2 3 3 2 2" xfId="24677"/>
    <cellStyle name="Normal 3 114 6 2 3 3 3" xfId="24678"/>
    <cellStyle name="Normal 3 114 6 2 3 4" xfId="24679"/>
    <cellStyle name="Normal 3 114 6 2 3 4 2" xfId="24680"/>
    <cellStyle name="Normal 3 114 6 2 3 5" xfId="24681"/>
    <cellStyle name="Normal 3 114 6 2 4" xfId="24682"/>
    <cellStyle name="Normal 3 114 6 2 4 2" xfId="24683"/>
    <cellStyle name="Normal 3 114 6 2 4 2 2" xfId="24684"/>
    <cellStyle name="Normal 3 114 6 2 4 3" xfId="24685"/>
    <cellStyle name="Normal 3 114 6 2 5" xfId="24686"/>
    <cellStyle name="Normal 3 114 6 2 5 2" xfId="24687"/>
    <cellStyle name="Normal 3 114 6 2 5 2 2" xfId="24688"/>
    <cellStyle name="Normal 3 114 6 2 5 3" xfId="24689"/>
    <cellStyle name="Normal 3 114 6 2 6" xfId="24690"/>
    <cellStyle name="Normal 3 114 6 2 6 2" xfId="24691"/>
    <cellStyle name="Normal 3 114 6 2 7" xfId="24692"/>
    <cellStyle name="Normal 3 114 6 2 7 2" xfId="24693"/>
    <cellStyle name="Normal 3 114 6 2 8" xfId="24694"/>
    <cellStyle name="Normal 3 114 6 3" xfId="24695"/>
    <cellStyle name="Normal 3 114 6 3 2" xfId="24696"/>
    <cellStyle name="Normal 3 114 6 3 2 2" xfId="24697"/>
    <cellStyle name="Normal 3 114 6 3 2 2 2" xfId="24698"/>
    <cellStyle name="Normal 3 114 6 3 2 2 2 2" xfId="24699"/>
    <cellStyle name="Normal 3 114 6 3 2 2 3" xfId="24700"/>
    <cellStyle name="Normal 3 114 6 3 2 3" xfId="24701"/>
    <cellStyle name="Normal 3 114 6 3 2 3 2" xfId="24702"/>
    <cellStyle name="Normal 3 114 6 3 2 3 2 2" xfId="24703"/>
    <cellStyle name="Normal 3 114 6 3 2 3 3" xfId="24704"/>
    <cellStyle name="Normal 3 114 6 3 2 4" xfId="24705"/>
    <cellStyle name="Normal 3 114 6 3 2 4 2" xfId="24706"/>
    <cellStyle name="Normal 3 114 6 3 2 5" xfId="24707"/>
    <cellStyle name="Normal 3 114 6 3 3" xfId="24708"/>
    <cellStyle name="Normal 3 114 6 3 3 2" xfId="24709"/>
    <cellStyle name="Normal 3 114 6 3 3 2 2" xfId="24710"/>
    <cellStyle name="Normal 3 114 6 3 3 3" xfId="24711"/>
    <cellStyle name="Normal 3 114 6 3 4" xfId="24712"/>
    <cellStyle name="Normal 3 114 6 3 4 2" xfId="24713"/>
    <cellStyle name="Normal 3 114 6 3 4 2 2" xfId="24714"/>
    <cellStyle name="Normal 3 114 6 3 4 3" xfId="24715"/>
    <cellStyle name="Normal 3 114 6 3 5" xfId="24716"/>
    <cellStyle name="Normal 3 114 6 3 5 2" xfId="24717"/>
    <cellStyle name="Normal 3 114 6 3 6" xfId="24718"/>
    <cellStyle name="Normal 3 114 6 3 6 2" xfId="24719"/>
    <cellStyle name="Normal 3 114 6 3 7" xfId="24720"/>
    <cellStyle name="Normal 3 114 6 4" xfId="24721"/>
    <cellStyle name="Normal 3 114 6 4 2" xfId="24722"/>
    <cellStyle name="Normal 3 114 6 4 2 2" xfId="24723"/>
    <cellStyle name="Normal 3 114 6 4 2 2 2" xfId="24724"/>
    <cellStyle name="Normal 3 114 6 4 2 2 2 2" xfId="24725"/>
    <cellStyle name="Normal 3 114 6 4 2 2 3" xfId="24726"/>
    <cellStyle name="Normal 3 114 6 4 2 3" xfId="24727"/>
    <cellStyle name="Normal 3 114 6 4 2 3 2" xfId="24728"/>
    <cellStyle name="Normal 3 114 6 4 2 3 2 2" xfId="24729"/>
    <cellStyle name="Normal 3 114 6 4 2 3 3" xfId="24730"/>
    <cellStyle name="Normal 3 114 6 4 2 4" xfId="24731"/>
    <cellStyle name="Normal 3 114 6 4 2 4 2" xfId="24732"/>
    <cellStyle name="Normal 3 114 6 4 2 5" xfId="24733"/>
    <cellStyle name="Normal 3 114 6 4 3" xfId="24734"/>
    <cellStyle name="Normal 3 114 6 4 3 2" xfId="24735"/>
    <cellStyle name="Normal 3 114 6 4 3 2 2" xfId="24736"/>
    <cellStyle name="Normal 3 114 6 4 3 3" xfId="24737"/>
    <cellStyle name="Normal 3 114 6 4 4" xfId="24738"/>
    <cellStyle name="Normal 3 114 6 4 4 2" xfId="24739"/>
    <cellStyle name="Normal 3 114 6 4 4 2 2" xfId="24740"/>
    <cellStyle name="Normal 3 114 6 4 4 3" xfId="24741"/>
    <cellStyle name="Normal 3 114 6 4 5" xfId="24742"/>
    <cellStyle name="Normal 3 114 6 4 5 2" xfId="24743"/>
    <cellStyle name="Normal 3 114 6 4 6" xfId="24744"/>
    <cellStyle name="Normal 3 114 6 4 6 2" xfId="24745"/>
    <cellStyle name="Normal 3 114 6 4 7" xfId="24746"/>
    <cellStyle name="Normal 3 114 6 5" xfId="24747"/>
    <cellStyle name="Normal 3 114 6 5 2" xfId="24748"/>
    <cellStyle name="Normal 3 114 6 5 2 2" xfId="24749"/>
    <cellStyle name="Normal 3 114 6 5 2 2 2" xfId="24750"/>
    <cellStyle name="Normal 3 114 6 5 2 3" xfId="24751"/>
    <cellStyle name="Normal 3 114 6 5 3" xfId="24752"/>
    <cellStyle name="Normal 3 114 6 5 3 2" xfId="24753"/>
    <cellStyle name="Normal 3 114 6 5 3 2 2" xfId="24754"/>
    <cellStyle name="Normal 3 114 6 5 3 3" xfId="24755"/>
    <cellStyle name="Normal 3 114 6 5 4" xfId="24756"/>
    <cellStyle name="Normal 3 114 6 5 4 2" xfId="24757"/>
    <cellStyle name="Normal 3 114 6 5 5" xfId="24758"/>
    <cellStyle name="Normal 3 114 6 6" xfId="24759"/>
    <cellStyle name="Normal 3 114 6 6 2" xfId="24760"/>
    <cellStyle name="Normal 3 114 6 6 2 2" xfId="24761"/>
    <cellStyle name="Normal 3 114 6 6 2 2 2" xfId="24762"/>
    <cellStyle name="Normal 3 114 6 6 2 3" xfId="24763"/>
    <cellStyle name="Normal 3 114 6 6 3" xfId="24764"/>
    <cellStyle name="Normal 3 114 6 6 3 2" xfId="24765"/>
    <cellStyle name="Normal 3 114 6 6 4" xfId="24766"/>
    <cellStyle name="Normal 3 114 6 7" xfId="24767"/>
    <cellStyle name="Normal 3 114 6 7 2" xfId="24768"/>
    <cellStyle name="Normal 3 114 6 7 2 2" xfId="24769"/>
    <cellStyle name="Normal 3 114 6 7 3" xfId="24770"/>
    <cellStyle name="Normal 3 114 6 8" xfId="24771"/>
    <cellStyle name="Normal 3 114 6 8 2" xfId="24772"/>
    <cellStyle name="Normal 3 114 6 8 2 2" xfId="24773"/>
    <cellStyle name="Normal 3 114 6 8 3" xfId="24774"/>
    <cellStyle name="Normal 3 114 6 9" xfId="24775"/>
    <cellStyle name="Normal 3 114 6 9 2" xfId="24776"/>
    <cellStyle name="Normal 3 114 7" xfId="24777"/>
    <cellStyle name="Normal 3 114 7 2" xfId="24778"/>
    <cellStyle name="Normal 3 114 7 2 2" xfId="24779"/>
    <cellStyle name="Normal 3 114 7 2 2 2" xfId="24780"/>
    <cellStyle name="Normal 3 114 7 2 2 2 2" xfId="24781"/>
    <cellStyle name="Normal 3 114 7 2 2 2 2 2" xfId="24782"/>
    <cellStyle name="Normal 3 114 7 2 2 2 3" xfId="24783"/>
    <cellStyle name="Normal 3 114 7 2 2 3" xfId="24784"/>
    <cellStyle name="Normal 3 114 7 2 2 3 2" xfId="24785"/>
    <cellStyle name="Normal 3 114 7 2 2 3 2 2" xfId="24786"/>
    <cellStyle name="Normal 3 114 7 2 2 3 3" xfId="24787"/>
    <cellStyle name="Normal 3 114 7 2 2 4" xfId="24788"/>
    <cellStyle name="Normal 3 114 7 2 2 4 2" xfId="24789"/>
    <cellStyle name="Normal 3 114 7 2 2 5" xfId="24790"/>
    <cellStyle name="Normal 3 114 7 2 3" xfId="24791"/>
    <cellStyle name="Normal 3 114 7 2 3 2" xfId="24792"/>
    <cellStyle name="Normal 3 114 7 2 3 2 2" xfId="24793"/>
    <cellStyle name="Normal 3 114 7 2 3 3" xfId="24794"/>
    <cellStyle name="Normal 3 114 7 2 4" xfId="24795"/>
    <cellStyle name="Normal 3 114 7 2 4 2" xfId="24796"/>
    <cellStyle name="Normal 3 114 7 2 4 2 2" xfId="24797"/>
    <cellStyle name="Normal 3 114 7 2 4 3" xfId="24798"/>
    <cellStyle name="Normal 3 114 7 2 5" xfId="24799"/>
    <cellStyle name="Normal 3 114 7 2 5 2" xfId="24800"/>
    <cellStyle name="Normal 3 114 7 2 6" xfId="24801"/>
    <cellStyle name="Normal 3 114 7 2 6 2" xfId="24802"/>
    <cellStyle name="Normal 3 114 7 2 7" xfId="24803"/>
    <cellStyle name="Normal 3 114 7 3" xfId="24804"/>
    <cellStyle name="Normal 3 114 7 3 2" xfId="24805"/>
    <cellStyle name="Normal 3 114 7 3 2 2" xfId="24806"/>
    <cellStyle name="Normal 3 114 7 3 2 2 2" xfId="24807"/>
    <cellStyle name="Normal 3 114 7 3 2 3" xfId="24808"/>
    <cellStyle name="Normal 3 114 7 3 3" xfId="24809"/>
    <cellStyle name="Normal 3 114 7 3 3 2" xfId="24810"/>
    <cellStyle name="Normal 3 114 7 3 3 2 2" xfId="24811"/>
    <cellStyle name="Normal 3 114 7 3 3 3" xfId="24812"/>
    <cellStyle name="Normal 3 114 7 3 4" xfId="24813"/>
    <cellStyle name="Normal 3 114 7 3 4 2" xfId="24814"/>
    <cellStyle name="Normal 3 114 7 3 5" xfId="24815"/>
    <cellStyle name="Normal 3 114 7 4" xfId="24816"/>
    <cellStyle name="Normal 3 114 7 4 2" xfId="24817"/>
    <cellStyle name="Normal 3 114 7 4 2 2" xfId="24818"/>
    <cellStyle name="Normal 3 114 7 4 3" xfId="24819"/>
    <cellStyle name="Normal 3 114 7 5" xfId="24820"/>
    <cellStyle name="Normal 3 114 7 5 2" xfId="24821"/>
    <cellStyle name="Normal 3 114 7 5 2 2" xfId="24822"/>
    <cellStyle name="Normal 3 114 7 5 3" xfId="24823"/>
    <cellStyle name="Normal 3 114 7 6" xfId="24824"/>
    <cellStyle name="Normal 3 114 7 6 2" xfId="24825"/>
    <cellStyle name="Normal 3 114 7 7" xfId="24826"/>
    <cellStyle name="Normal 3 114 7 7 2" xfId="24827"/>
    <cellStyle name="Normal 3 114 7 8" xfId="24828"/>
    <cellStyle name="Normal 3 114 8" xfId="24829"/>
    <cellStyle name="Normal 3 114 8 2" xfId="24830"/>
    <cellStyle name="Normal 3 114 8 2 2" xfId="24831"/>
    <cellStyle name="Normal 3 114 8 2 2 2" xfId="24832"/>
    <cellStyle name="Normal 3 114 8 2 2 2 2" xfId="24833"/>
    <cellStyle name="Normal 3 114 8 2 2 3" xfId="24834"/>
    <cellStyle name="Normal 3 114 8 2 3" xfId="24835"/>
    <cellStyle name="Normal 3 114 8 2 3 2" xfId="24836"/>
    <cellStyle name="Normal 3 114 8 2 3 2 2" xfId="24837"/>
    <cellStyle name="Normal 3 114 8 2 3 3" xfId="24838"/>
    <cellStyle name="Normal 3 114 8 2 4" xfId="24839"/>
    <cellStyle name="Normal 3 114 8 2 4 2" xfId="24840"/>
    <cellStyle name="Normal 3 114 8 2 5" xfId="24841"/>
    <cellStyle name="Normal 3 114 8 3" xfId="24842"/>
    <cellStyle name="Normal 3 114 8 3 2" xfId="24843"/>
    <cellStyle name="Normal 3 114 8 3 2 2" xfId="24844"/>
    <cellStyle name="Normal 3 114 8 3 3" xfId="24845"/>
    <cellStyle name="Normal 3 114 8 4" xfId="24846"/>
    <cellStyle name="Normal 3 114 8 4 2" xfId="24847"/>
    <cellStyle name="Normal 3 114 8 4 2 2" xfId="24848"/>
    <cellStyle name="Normal 3 114 8 4 3" xfId="24849"/>
    <cellStyle name="Normal 3 114 8 5" xfId="24850"/>
    <cellStyle name="Normal 3 114 8 5 2" xfId="24851"/>
    <cellStyle name="Normal 3 114 8 6" xfId="24852"/>
    <cellStyle name="Normal 3 114 8 6 2" xfId="24853"/>
    <cellStyle name="Normal 3 114 8 7" xfId="24854"/>
    <cellStyle name="Normal 3 114 9" xfId="24855"/>
    <cellStyle name="Normal 3 114 9 2" xfId="24856"/>
    <cellStyle name="Normal 3 114 9 2 2" xfId="24857"/>
    <cellStyle name="Normal 3 114 9 2 2 2" xfId="24858"/>
    <cellStyle name="Normal 3 114 9 2 2 2 2" xfId="24859"/>
    <cellStyle name="Normal 3 114 9 2 2 3" xfId="24860"/>
    <cellStyle name="Normal 3 114 9 2 3" xfId="24861"/>
    <cellStyle name="Normal 3 114 9 2 3 2" xfId="24862"/>
    <cellStyle name="Normal 3 114 9 2 3 2 2" xfId="24863"/>
    <cellStyle name="Normal 3 114 9 2 3 3" xfId="24864"/>
    <cellStyle name="Normal 3 114 9 2 4" xfId="24865"/>
    <cellStyle name="Normal 3 114 9 2 4 2" xfId="24866"/>
    <cellStyle name="Normal 3 114 9 2 5" xfId="24867"/>
    <cellStyle name="Normal 3 114 9 3" xfId="24868"/>
    <cellStyle name="Normal 3 114 9 3 2" xfId="24869"/>
    <cellStyle name="Normal 3 114 9 3 2 2" xfId="24870"/>
    <cellStyle name="Normal 3 114 9 3 3" xfId="24871"/>
    <cellStyle name="Normal 3 114 9 4" xfId="24872"/>
    <cellStyle name="Normal 3 114 9 4 2" xfId="24873"/>
    <cellStyle name="Normal 3 114 9 4 2 2" xfId="24874"/>
    <cellStyle name="Normal 3 114 9 4 3" xfId="24875"/>
    <cellStyle name="Normal 3 114 9 5" xfId="24876"/>
    <cellStyle name="Normal 3 114 9 5 2" xfId="24877"/>
    <cellStyle name="Normal 3 114 9 6" xfId="24878"/>
    <cellStyle name="Normal 3 114 9 6 2" xfId="24879"/>
    <cellStyle name="Normal 3 114 9 7" xfId="24880"/>
    <cellStyle name="Normal 3 115" xfId="24881"/>
    <cellStyle name="Normal 3 116" xfId="24882"/>
    <cellStyle name="Normal 3 116 2" xfId="24883"/>
    <cellStyle name="Normal 3 116 2 2" xfId="24884"/>
    <cellStyle name="Normal 3 116 2 2 2" xfId="24885"/>
    <cellStyle name="Normal 3 116 2 2 2 2" xfId="24886"/>
    <cellStyle name="Normal 3 116 2 2 3" xfId="24887"/>
    <cellStyle name="Normal 3 116 2 3" xfId="24888"/>
    <cellStyle name="Normal 3 116 2 3 2" xfId="24889"/>
    <cellStyle name="Normal 3 116 2 3 2 2" xfId="24890"/>
    <cellStyle name="Normal 3 116 2 3 3" xfId="24891"/>
    <cellStyle name="Normal 3 116 2 4" xfId="24892"/>
    <cellStyle name="Normal 3 116 2 4 2" xfId="24893"/>
    <cellStyle name="Normal 3 116 2 5" xfId="24894"/>
    <cellStyle name="Normal 3 116 3" xfId="24895"/>
    <cellStyle name="Normal 3 116 3 2" xfId="24896"/>
    <cellStyle name="Normal 3 116 3 2 2" xfId="24897"/>
    <cellStyle name="Normal 3 116 3 2 2 2" xfId="24898"/>
    <cellStyle name="Normal 3 116 3 2 3" xfId="24899"/>
    <cellStyle name="Normal 3 116 3 3" xfId="24900"/>
    <cellStyle name="Normal 3 116 3 3 2" xfId="24901"/>
    <cellStyle name="Normal 3 116 3 4" xfId="24902"/>
    <cellStyle name="Normal 3 116 4" xfId="24903"/>
    <cellStyle name="Normal 3 116 4 2" xfId="24904"/>
    <cellStyle name="Normal 3 116 4 2 2" xfId="24905"/>
    <cellStyle name="Normal 3 116 4 3" xfId="24906"/>
    <cellStyle name="Normal 3 116 5" xfId="24907"/>
    <cellStyle name="Normal 3 116 5 2" xfId="24908"/>
    <cellStyle name="Normal 3 116 5 2 2" xfId="24909"/>
    <cellStyle name="Normal 3 116 5 3" xfId="24910"/>
    <cellStyle name="Normal 3 116 6" xfId="24911"/>
    <cellStyle name="Normal 3 116 6 2" xfId="24912"/>
    <cellStyle name="Normal 3 116 7" xfId="24913"/>
    <cellStyle name="Normal 3 116 7 2" xfId="24914"/>
    <cellStyle name="Normal 3 116 8" xfId="24915"/>
    <cellStyle name="Normal 3 117" xfId="24916"/>
    <cellStyle name="Normal 3 118" xfId="24917"/>
    <cellStyle name="Normal 3 119" xfId="24918"/>
    <cellStyle name="Normal 3 12" xfId="24919"/>
    <cellStyle name="Normal 3 12 2" xfId="24920"/>
    <cellStyle name="Normal 3 120" xfId="24921"/>
    <cellStyle name="Normal 3 121" xfId="24922"/>
    <cellStyle name="Normal 3 122" xfId="24923"/>
    <cellStyle name="Normal 3 13" xfId="24924"/>
    <cellStyle name="Normal 3 13 2" xfId="24925"/>
    <cellStyle name="Normal 3 14" xfId="24926"/>
    <cellStyle name="Normal 3 14 2" xfId="24927"/>
    <cellStyle name="Normal 3 15" xfId="24928"/>
    <cellStyle name="Normal 3 15 2" xfId="24929"/>
    <cellStyle name="Normal 3 16" xfId="24930"/>
    <cellStyle name="Normal 3 16 2" xfId="24931"/>
    <cellStyle name="Normal 3 17" xfId="24932"/>
    <cellStyle name="Normal 3 17 2" xfId="24933"/>
    <cellStyle name="Normal 3 18" xfId="24934"/>
    <cellStyle name="Normal 3 18 2" xfId="24935"/>
    <cellStyle name="Normal 3 19" xfId="24936"/>
    <cellStyle name="Normal 3 19 2" xfId="24937"/>
    <cellStyle name="Normal 3 2" xfId="24938"/>
    <cellStyle name="Normal 3 2 10" xfId="24939"/>
    <cellStyle name="Normal 3 2 10 2" xfId="24940"/>
    <cellStyle name="Normal 3 2 100" xfId="24941"/>
    <cellStyle name="Normal 3 2 100 2" xfId="24942"/>
    <cellStyle name="Normal 3 2 101" xfId="24943"/>
    <cellStyle name="Normal 3 2 101 2" xfId="24944"/>
    <cellStyle name="Normal 3 2 102" xfId="24945"/>
    <cellStyle name="Normal 3 2 102 2" xfId="24946"/>
    <cellStyle name="Normal 3 2 103" xfId="24947"/>
    <cellStyle name="Normal 3 2 103 2" xfId="24948"/>
    <cellStyle name="Normal 3 2 104" xfId="24949"/>
    <cellStyle name="Normal 3 2 104 2" xfId="24950"/>
    <cellStyle name="Normal 3 2 105" xfId="24951"/>
    <cellStyle name="Normal 3 2 105 2" xfId="24952"/>
    <cellStyle name="Normal 3 2 106" xfId="24953"/>
    <cellStyle name="Normal 3 2 106 2" xfId="24954"/>
    <cellStyle name="Normal 3 2 107" xfId="24955"/>
    <cellStyle name="Normal 3 2 107 2" xfId="24956"/>
    <cellStyle name="Normal 3 2 108" xfId="24957"/>
    <cellStyle name="Normal 3 2 108 2" xfId="24958"/>
    <cellStyle name="Normal 3 2 109" xfId="24959"/>
    <cellStyle name="Normal 3 2 109 2" xfId="24960"/>
    <cellStyle name="Normal 3 2 11" xfId="24961"/>
    <cellStyle name="Normal 3 2 11 2" xfId="24962"/>
    <cellStyle name="Normal 3 2 110" xfId="24963"/>
    <cellStyle name="Normal 3 2 110 2" xfId="24964"/>
    <cellStyle name="Normal 3 2 111" xfId="24965"/>
    <cellStyle name="Normal 3 2 111 2" xfId="24966"/>
    <cellStyle name="Normal 3 2 112" xfId="24967"/>
    <cellStyle name="Normal 3 2 112 2" xfId="24968"/>
    <cellStyle name="Normal 3 2 113" xfId="24969"/>
    <cellStyle name="Normal 3 2 114" xfId="24970"/>
    <cellStyle name="Normal 3 2 115" xfId="24971"/>
    <cellStyle name="Normal 3 2 116" xfId="24972"/>
    <cellStyle name="Normal 3 2 12" xfId="24973"/>
    <cellStyle name="Normal 3 2 12 2" xfId="24974"/>
    <cellStyle name="Normal 3 2 13" xfId="24975"/>
    <cellStyle name="Normal 3 2 13 2" xfId="24976"/>
    <cellStyle name="Normal 3 2 14" xfId="24977"/>
    <cellStyle name="Normal 3 2 14 2" xfId="24978"/>
    <cellStyle name="Normal 3 2 15" xfId="24979"/>
    <cellStyle name="Normal 3 2 15 2" xfId="24980"/>
    <cellStyle name="Normal 3 2 16" xfId="24981"/>
    <cellStyle name="Normal 3 2 16 2" xfId="24982"/>
    <cellStyle name="Normal 3 2 17" xfId="24983"/>
    <cellStyle name="Normal 3 2 17 2" xfId="24984"/>
    <cellStyle name="Normal 3 2 18" xfId="24985"/>
    <cellStyle name="Normal 3 2 18 2" xfId="24986"/>
    <cellStyle name="Normal 3 2 19" xfId="24987"/>
    <cellStyle name="Normal 3 2 19 2" xfId="24988"/>
    <cellStyle name="Normal 3 2 2" xfId="24989"/>
    <cellStyle name="Normal 3 2 2 2" xfId="24990"/>
    <cellStyle name="Normal 3 2 2 3" xfId="24991"/>
    <cellStyle name="Normal 3 2 2 4" xfId="24992"/>
    <cellStyle name="Normal 3 2 20" xfId="24993"/>
    <cellStyle name="Normal 3 2 20 2" xfId="24994"/>
    <cellStyle name="Normal 3 2 21" xfId="24995"/>
    <cellStyle name="Normal 3 2 21 2" xfId="24996"/>
    <cellStyle name="Normal 3 2 22" xfId="24997"/>
    <cellStyle name="Normal 3 2 22 2" xfId="24998"/>
    <cellStyle name="Normal 3 2 23" xfId="24999"/>
    <cellStyle name="Normal 3 2 23 2" xfId="25000"/>
    <cellStyle name="Normal 3 2 24" xfId="25001"/>
    <cellStyle name="Normal 3 2 24 2" xfId="25002"/>
    <cellStyle name="Normal 3 2 25" xfId="25003"/>
    <cellStyle name="Normal 3 2 25 2" xfId="25004"/>
    <cellStyle name="Normal 3 2 26" xfId="25005"/>
    <cellStyle name="Normal 3 2 26 2" xfId="25006"/>
    <cellStyle name="Normal 3 2 27" xfId="25007"/>
    <cellStyle name="Normal 3 2 27 2" xfId="25008"/>
    <cellStyle name="Normal 3 2 28" xfId="25009"/>
    <cellStyle name="Normal 3 2 28 2" xfId="25010"/>
    <cellStyle name="Normal 3 2 29" xfId="25011"/>
    <cellStyle name="Normal 3 2 29 2" xfId="25012"/>
    <cellStyle name="Normal 3 2 3" xfId="25013"/>
    <cellStyle name="Normal 3 2 3 2" xfId="25014"/>
    <cellStyle name="Normal 3 2 30" xfId="25015"/>
    <cellStyle name="Normal 3 2 30 2" xfId="25016"/>
    <cellStyle name="Normal 3 2 31" xfId="25017"/>
    <cellStyle name="Normal 3 2 31 2" xfId="25018"/>
    <cellStyle name="Normal 3 2 32" xfId="25019"/>
    <cellStyle name="Normal 3 2 32 2" xfId="25020"/>
    <cellStyle name="Normal 3 2 33" xfId="25021"/>
    <cellStyle name="Normal 3 2 33 2" xfId="25022"/>
    <cellStyle name="Normal 3 2 34" xfId="25023"/>
    <cellStyle name="Normal 3 2 34 2" xfId="25024"/>
    <cellStyle name="Normal 3 2 35" xfId="25025"/>
    <cellStyle name="Normal 3 2 35 2" xfId="25026"/>
    <cellStyle name="Normal 3 2 36" xfId="25027"/>
    <cellStyle name="Normal 3 2 36 2" xfId="25028"/>
    <cellStyle name="Normal 3 2 37" xfId="25029"/>
    <cellStyle name="Normal 3 2 37 2" xfId="25030"/>
    <cellStyle name="Normal 3 2 38" xfId="25031"/>
    <cellStyle name="Normal 3 2 38 2" xfId="25032"/>
    <cellStyle name="Normal 3 2 39" xfId="25033"/>
    <cellStyle name="Normal 3 2 39 2" xfId="25034"/>
    <cellStyle name="Normal 3 2 4" xfId="25035"/>
    <cellStyle name="Normal 3 2 4 2" xfId="25036"/>
    <cellStyle name="Normal 3 2 40" xfId="25037"/>
    <cellStyle name="Normal 3 2 40 2" xfId="25038"/>
    <cellStyle name="Normal 3 2 41" xfId="25039"/>
    <cellStyle name="Normal 3 2 41 2" xfId="25040"/>
    <cellStyle name="Normal 3 2 42" xfId="25041"/>
    <cellStyle name="Normal 3 2 42 2" xfId="25042"/>
    <cellStyle name="Normal 3 2 43" xfId="25043"/>
    <cellStyle name="Normal 3 2 43 2" xfId="25044"/>
    <cellStyle name="Normal 3 2 44" xfId="25045"/>
    <cellStyle name="Normal 3 2 44 2" xfId="25046"/>
    <cellStyle name="Normal 3 2 45" xfId="25047"/>
    <cellStyle name="Normal 3 2 45 2" xfId="25048"/>
    <cellStyle name="Normal 3 2 46" xfId="25049"/>
    <cellStyle name="Normal 3 2 46 2" xfId="25050"/>
    <cellStyle name="Normal 3 2 47" xfId="25051"/>
    <cellStyle name="Normal 3 2 47 2" xfId="25052"/>
    <cellStyle name="Normal 3 2 48" xfId="25053"/>
    <cellStyle name="Normal 3 2 48 2" xfId="25054"/>
    <cellStyle name="Normal 3 2 49" xfId="25055"/>
    <cellStyle name="Normal 3 2 49 2" xfId="25056"/>
    <cellStyle name="Normal 3 2 5" xfId="25057"/>
    <cellStyle name="Normal 3 2 5 2" xfId="25058"/>
    <cellStyle name="Normal 3 2 50" xfId="25059"/>
    <cellStyle name="Normal 3 2 50 2" xfId="25060"/>
    <cellStyle name="Normal 3 2 51" xfId="25061"/>
    <cellStyle name="Normal 3 2 51 2" xfId="25062"/>
    <cellStyle name="Normal 3 2 52" xfId="25063"/>
    <cellStyle name="Normal 3 2 52 2" xfId="25064"/>
    <cellStyle name="Normal 3 2 53" xfId="25065"/>
    <cellStyle name="Normal 3 2 53 2" xfId="25066"/>
    <cellStyle name="Normal 3 2 54" xfId="25067"/>
    <cellStyle name="Normal 3 2 54 2" xfId="25068"/>
    <cellStyle name="Normal 3 2 55" xfId="25069"/>
    <cellStyle name="Normal 3 2 55 2" xfId="25070"/>
    <cellStyle name="Normal 3 2 56" xfId="25071"/>
    <cellStyle name="Normal 3 2 56 2" xfId="25072"/>
    <cellStyle name="Normal 3 2 57" xfId="25073"/>
    <cellStyle name="Normal 3 2 57 2" xfId="25074"/>
    <cellStyle name="Normal 3 2 58" xfId="25075"/>
    <cellStyle name="Normal 3 2 58 2" xfId="25076"/>
    <cellStyle name="Normal 3 2 59" xfId="25077"/>
    <cellStyle name="Normal 3 2 59 2" xfId="25078"/>
    <cellStyle name="Normal 3 2 6" xfId="25079"/>
    <cellStyle name="Normal 3 2 6 2" xfId="25080"/>
    <cellStyle name="Normal 3 2 60" xfId="25081"/>
    <cellStyle name="Normal 3 2 60 2" xfId="25082"/>
    <cellStyle name="Normal 3 2 61" xfId="25083"/>
    <cellStyle name="Normal 3 2 61 2" xfId="25084"/>
    <cellStyle name="Normal 3 2 62" xfId="25085"/>
    <cellStyle name="Normal 3 2 62 2" xfId="25086"/>
    <cellStyle name="Normal 3 2 63" xfId="25087"/>
    <cellStyle name="Normal 3 2 63 2" xfId="25088"/>
    <cellStyle name="Normal 3 2 64" xfId="25089"/>
    <cellStyle name="Normal 3 2 64 2" xfId="25090"/>
    <cellStyle name="Normal 3 2 65" xfId="25091"/>
    <cellStyle name="Normal 3 2 65 2" xfId="25092"/>
    <cellStyle name="Normal 3 2 66" xfId="25093"/>
    <cellStyle name="Normal 3 2 66 2" xfId="25094"/>
    <cellStyle name="Normal 3 2 67" xfId="25095"/>
    <cellStyle name="Normal 3 2 67 2" xfId="25096"/>
    <cellStyle name="Normal 3 2 68" xfId="25097"/>
    <cellStyle name="Normal 3 2 68 2" xfId="25098"/>
    <cellStyle name="Normal 3 2 69" xfId="25099"/>
    <cellStyle name="Normal 3 2 69 2" xfId="25100"/>
    <cellStyle name="Normal 3 2 7" xfId="25101"/>
    <cellStyle name="Normal 3 2 7 2" xfId="25102"/>
    <cellStyle name="Normal 3 2 70" xfId="25103"/>
    <cellStyle name="Normal 3 2 70 2" xfId="25104"/>
    <cellStyle name="Normal 3 2 71" xfId="25105"/>
    <cellStyle name="Normal 3 2 71 2" xfId="25106"/>
    <cellStyle name="Normal 3 2 72" xfId="25107"/>
    <cellStyle name="Normal 3 2 72 2" xfId="25108"/>
    <cellStyle name="Normal 3 2 73" xfId="25109"/>
    <cellStyle name="Normal 3 2 73 2" xfId="25110"/>
    <cellStyle name="Normal 3 2 74" xfId="25111"/>
    <cellStyle name="Normal 3 2 74 2" xfId="25112"/>
    <cellStyle name="Normal 3 2 75" xfId="25113"/>
    <cellStyle name="Normal 3 2 75 2" xfId="25114"/>
    <cellStyle name="Normal 3 2 76" xfId="25115"/>
    <cellStyle name="Normal 3 2 76 2" xfId="25116"/>
    <cellStyle name="Normal 3 2 77" xfId="25117"/>
    <cellStyle name="Normal 3 2 77 2" xfId="25118"/>
    <cellStyle name="Normal 3 2 78" xfId="25119"/>
    <cellStyle name="Normal 3 2 78 2" xfId="25120"/>
    <cellStyle name="Normal 3 2 79" xfId="25121"/>
    <cellStyle name="Normal 3 2 79 2" xfId="25122"/>
    <cellStyle name="Normal 3 2 8" xfId="25123"/>
    <cellStyle name="Normal 3 2 8 2" xfId="25124"/>
    <cellStyle name="Normal 3 2 80" xfId="25125"/>
    <cellStyle name="Normal 3 2 80 2" xfId="25126"/>
    <cellStyle name="Normal 3 2 81" xfId="25127"/>
    <cellStyle name="Normal 3 2 81 2" xfId="25128"/>
    <cellStyle name="Normal 3 2 82" xfId="25129"/>
    <cellStyle name="Normal 3 2 82 2" xfId="25130"/>
    <cellStyle name="Normal 3 2 83" xfId="25131"/>
    <cellStyle name="Normal 3 2 83 2" xfId="25132"/>
    <cellStyle name="Normal 3 2 84" xfId="25133"/>
    <cellStyle name="Normal 3 2 84 2" xfId="25134"/>
    <cellStyle name="Normal 3 2 85" xfId="25135"/>
    <cellStyle name="Normal 3 2 85 2" xfId="25136"/>
    <cellStyle name="Normal 3 2 86" xfId="25137"/>
    <cellStyle name="Normal 3 2 86 2" xfId="25138"/>
    <cellStyle name="Normal 3 2 87" xfId="25139"/>
    <cellStyle name="Normal 3 2 87 2" xfId="25140"/>
    <cellStyle name="Normal 3 2 88" xfId="25141"/>
    <cellStyle name="Normal 3 2 88 2" xfId="25142"/>
    <cellStyle name="Normal 3 2 89" xfId="25143"/>
    <cellStyle name="Normal 3 2 89 2" xfId="25144"/>
    <cellStyle name="Normal 3 2 9" xfId="25145"/>
    <cellStyle name="Normal 3 2 9 2" xfId="25146"/>
    <cellStyle name="Normal 3 2 90" xfId="25147"/>
    <cellStyle name="Normal 3 2 90 2" xfId="25148"/>
    <cellStyle name="Normal 3 2 91" xfId="25149"/>
    <cellStyle name="Normal 3 2 91 2" xfId="25150"/>
    <cellStyle name="Normal 3 2 92" xfId="25151"/>
    <cellStyle name="Normal 3 2 92 2" xfId="25152"/>
    <cellStyle name="Normal 3 2 93" xfId="25153"/>
    <cellStyle name="Normal 3 2 93 2" xfId="25154"/>
    <cellStyle name="Normal 3 2 94" xfId="25155"/>
    <cellStyle name="Normal 3 2 94 2" xfId="25156"/>
    <cellStyle name="Normal 3 2 95" xfId="25157"/>
    <cellStyle name="Normal 3 2 95 2" xfId="25158"/>
    <cellStyle name="Normal 3 2 96" xfId="25159"/>
    <cellStyle name="Normal 3 2 96 2" xfId="25160"/>
    <cellStyle name="Normal 3 2 97" xfId="25161"/>
    <cellStyle name="Normal 3 2 97 2" xfId="25162"/>
    <cellStyle name="Normal 3 2 98" xfId="25163"/>
    <cellStyle name="Normal 3 2 98 2" xfId="25164"/>
    <cellStyle name="Normal 3 2 99" xfId="25165"/>
    <cellStyle name="Normal 3 2 99 2" xfId="25166"/>
    <cellStyle name="Normal 3 20" xfId="25167"/>
    <cellStyle name="Normal 3 20 2" xfId="25168"/>
    <cellStyle name="Normal 3 21" xfId="25169"/>
    <cellStyle name="Normal 3 21 2" xfId="25170"/>
    <cellStyle name="Normal 3 22" xfId="25171"/>
    <cellStyle name="Normal 3 22 2" xfId="25172"/>
    <cellStyle name="Normal 3 23" xfId="25173"/>
    <cellStyle name="Normal 3 23 2" xfId="25174"/>
    <cellStyle name="Normal 3 24" xfId="25175"/>
    <cellStyle name="Normal 3 24 2" xfId="25176"/>
    <cellStyle name="Normal 3 25" xfId="25177"/>
    <cellStyle name="Normal 3 25 2" xfId="25178"/>
    <cellStyle name="Normal 3 26" xfId="25179"/>
    <cellStyle name="Normal 3 26 2" xfId="25180"/>
    <cellStyle name="Normal 3 27" xfId="25181"/>
    <cellStyle name="Normal 3 27 2" xfId="25182"/>
    <cellStyle name="Normal 3 28" xfId="25183"/>
    <cellStyle name="Normal 3 28 2" xfId="25184"/>
    <cellStyle name="Normal 3 29" xfId="25185"/>
    <cellStyle name="Normal 3 29 2" xfId="25186"/>
    <cellStyle name="Normal 3 3" xfId="25187"/>
    <cellStyle name="Normal 3 3 2" xfId="25188"/>
    <cellStyle name="Normal 3 3 2 2" xfId="25189"/>
    <cellStyle name="Normal 3 3 3" xfId="25190"/>
    <cellStyle name="Normal 3 3 3 2" xfId="25191"/>
    <cellStyle name="Normal 3 3 4" xfId="25192"/>
    <cellStyle name="Normal 3 3 5" xfId="25193"/>
    <cellStyle name="Normal 3 3 5 2" xfId="25194"/>
    <cellStyle name="Normal 3 3 5 2 2" xfId="25195"/>
    <cellStyle name="Normal 3 3 5 2 2 2" xfId="25196"/>
    <cellStyle name="Normal 3 3 5 2 2 2 2" xfId="25197"/>
    <cellStyle name="Normal 3 3 5 2 2 3" xfId="25198"/>
    <cellStyle name="Normal 3 3 5 2 3" xfId="25199"/>
    <cellStyle name="Normal 3 3 5 2 3 2" xfId="25200"/>
    <cellStyle name="Normal 3 3 5 2 3 2 2" xfId="25201"/>
    <cellStyle name="Normal 3 3 5 2 3 3" xfId="25202"/>
    <cellStyle name="Normal 3 3 5 2 4" xfId="25203"/>
    <cellStyle name="Normal 3 3 5 2 4 2" xfId="25204"/>
    <cellStyle name="Normal 3 3 5 2 5" xfId="25205"/>
    <cellStyle name="Normal 3 3 5 3" xfId="25206"/>
    <cellStyle name="Normal 3 3 5 3 2" xfId="25207"/>
    <cellStyle name="Normal 3 3 5 3 2 2" xfId="25208"/>
    <cellStyle name="Normal 3 3 5 3 2 2 2" xfId="25209"/>
    <cellStyle name="Normal 3 3 5 3 2 3" xfId="25210"/>
    <cellStyle name="Normal 3 3 5 3 3" xfId="25211"/>
    <cellStyle name="Normal 3 3 5 3 3 2" xfId="25212"/>
    <cellStyle name="Normal 3 3 5 3 4" xfId="25213"/>
    <cellStyle name="Normal 3 3 5 4" xfId="25214"/>
    <cellStyle name="Normal 3 3 5 4 2" xfId="25215"/>
    <cellStyle name="Normal 3 3 5 4 2 2" xfId="25216"/>
    <cellStyle name="Normal 3 3 5 4 3" xfId="25217"/>
    <cellStyle name="Normal 3 3 5 5" xfId="25218"/>
    <cellStyle name="Normal 3 3 5 5 2" xfId="25219"/>
    <cellStyle name="Normal 3 3 5 5 2 2" xfId="25220"/>
    <cellStyle name="Normal 3 3 5 5 3" xfId="25221"/>
    <cellStyle name="Normal 3 3 5 6" xfId="25222"/>
    <cellStyle name="Normal 3 3 5 6 2" xfId="25223"/>
    <cellStyle name="Normal 3 3 5 7" xfId="25224"/>
    <cellStyle name="Normal 3 3 5 7 2" xfId="25225"/>
    <cellStyle name="Normal 3 3 5 8" xfId="25226"/>
    <cellStyle name="Normal 3 3 6" xfId="25227"/>
    <cellStyle name="Normal 3 3 7" xfId="25228"/>
    <cellStyle name="Normal 3 3 8" xfId="25229"/>
    <cellStyle name="Normal 3 30" xfId="25230"/>
    <cellStyle name="Normal 3 30 2" xfId="25231"/>
    <cellStyle name="Normal 3 31" xfId="25232"/>
    <cellStyle name="Normal 3 31 2" xfId="25233"/>
    <cellStyle name="Normal 3 32" xfId="25234"/>
    <cellStyle name="Normal 3 32 2" xfId="25235"/>
    <cellStyle name="Normal 3 33" xfId="25236"/>
    <cellStyle name="Normal 3 33 2" xfId="25237"/>
    <cellStyle name="Normal 3 34" xfId="25238"/>
    <cellStyle name="Normal 3 34 2" xfId="25239"/>
    <cellStyle name="Normal 3 35" xfId="25240"/>
    <cellStyle name="Normal 3 35 2" xfId="25241"/>
    <cellStyle name="Normal 3 36" xfId="25242"/>
    <cellStyle name="Normal 3 36 2" xfId="25243"/>
    <cellStyle name="Normal 3 37" xfId="25244"/>
    <cellStyle name="Normal 3 37 2" xfId="25245"/>
    <cellStyle name="Normal 3 38" xfId="25246"/>
    <cellStyle name="Normal 3 38 2" xfId="25247"/>
    <cellStyle name="Normal 3 39" xfId="25248"/>
    <cellStyle name="Normal 3 39 2" xfId="25249"/>
    <cellStyle name="Normal 3 4" xfId="25250"/>
    <cellStyle name="Normal 3 4 2" xfId="25251"/>
    <cellStyle name="Normal 3 4 2 2" xfId="25252"/>
    <cellStyle name="Normal 3 4 3" xfId="25253"/>
    <cellStyle name="Normal 3 4 3 2" xfId="25254"/>
    <cellStyle name="Normal 3 4 4" xfId="25255"/>
    <cellStyle name="Normal 3 4 5" xfId="25256"/>
    <cellStyle name="Normal 3 40" xfId="25257"/>
    <cellStyle name="Normal 3 40 2" xfId="25258"/>
    <cellStyle name="Normal 3 41" xfId="25259"/>
    <cellStyle name="Normal 3 41 2" xfId="25260"/>
    <cellStyle name="Normal 3 42" xfId="25261"/>
    <cellStyle name="Normal 3 42 2" xfId="25262"/>
    <cellStyle name="Normal 3 43" xfId="25263"/>
    <cellStyle name="Normal 3 43 2" xfId="25264"/>
    <cellStyle name="Normal 3 44" xfId="25265"/>
    <cellStyle name="Normal 3 44 2" xfId="25266"/>
    <cellStyle name="Normal 3 45" xfId="25267"/>
    <cellStyle name="Normal 3 45 2" xfId="25268"/>
    <cellStyle name="Normal 3 46" xfId="25269"/>
    <cellStyle name="Normal 3 46 2" xfId="25270"/>
    <cellStyle name="Normal 3 47" xfId="25271"/>
    <cellStyle name="Normal 3 47 2" xfId="25272"/>
    <cellStyle name="Normal 3 48" xfId="25273"/>
    <cellStyle name="Normal 3 48 2" xfId="25274"/>
    <cellStyle name="Normal 3 49" xfId="25275"/>
    <cellStyle name="Normal 3 49 2" xfId="25276"/>
    <cellStyle name="Normal 3 5" xfId="25277"/>
    <cellStyle name="Normal 3 5 2" xfId="25278"/>
    <cellStyle name="Normal 3 50" xfId="25279"/>
    <cellStyle name="Normal 3 50 2" xfId="25280"/>
    <cellStyle name="Normal 3 51" xfId="25281"/>
    <cellStyle name="Normal 3 51 2" xfId="25282"/>
    <cellStyle name="Normal 3 52" xfId="25283"/>
    <cellStyle name="Normal 3 52 2" xfId="25284"/>
    <cellStyle name="Normal 3 53" xfId="25285"/>
    <cellStyle name="Normal 3 53 2" xfId="25286"/>
    <cellStyle name="Normal 3 54" xfId="25287"/>
    <cellStyle name="Normal 3 54 2" xfId="25288"/>
    <cellStyle name="Normal 3 55" xfId="25289"/>
    <cellStyle name="Normal 3 55 2" xfId="25290"/>
    <cellStyle name="Normal 3 56" xfId="25291"/>
    <cellStyle name="Normal 3 56 2" xfId="25292"/>
    <cellStyle name="Normal 3 57" xfId="25293"/>
    <cellStyle name="Normal 3 57 2" xfId="25294"/>
    <cellStyle name="Normal 3 58" xfId="25295"/>
    <cellStyle name="Normal 3 58 2" xfId="25296"/>
    <cellStyle name="Normal 3 59" xfId="25297"/>
    <cellStyle name="Normal 3 59 2" xfId="25298"/>
    <cellStyle name="Normal 3 6" xfId="25299"/>
    <cellStyle name="Normal 3 6 2" xfId="25300"/>
    <cellStyle name="Normal 3 60" xfId="25301"/>
    <cellStyle name="Normal 3 60 2" xfId="25302"/>
    <cellStyle name="Normal 3 61" xfId="25303"/>
    <cellStyle name="Normal 3 61 2" xfId="25304"/>
    <cellStyle name="Normal 3 62" xfId="25305"/>
    <cellStyle name="Normal 3 62 2" xfId="25306"/>
    <cellStyle name="Normal 3 63" xfId="25307"/>
    <cellStyle name="Normal 3 63 2" xfId="25308"/>
    <cellStyle name="Normal 3 64" xfId="25309"/>
    <cellStyle name="Normal 3 64 2" xfId="25310"/>
    <cellStyle name="Normal 3 65" xfId="25311"/>
    <cellStyle name="Normal 3 65 2" xfId="25312"/>
    <cellStyle name="Normal 3 66" xfId="25313"/>
    <cellStyle name="Normal 3 66 2" xfId="25314"/>
    <cellStyle name="Normal 3 67" xfId="25315"/>
    <cellStyle name="Normal 3 67 2" xfId="25316"/>
    <cellStyle name="Normal 3 68" xfId="25317"/>
    <cellStyle name="Normal 3 68 2" xfId="25318"/>
    <cellStyle name="Normal 3 69" xfId="25319"/>
    <cellStyle name="Normal 3 69 2" xfId="25320"/>
    <cellStyle name="Normal 3 7" xfId="25321"/>
    <cellStyle name="Normal 3 7 2" xfId="25322"/>
    <cellStyle name="Normal 3 70" xfId="25323"/>
    <cellStyle name="Normal 3 70 2" xfId="25324"/>
    <cellStyle name="Normal 3 71" xfId="25325"/>
    <cellStyle name="Normal 3 71 2" xfId="25326"/>
    <cellStyle name="Normal 3 72" xfId="25327"/>
    <cellStyle name="Normal 3 72 2" xfId="25328"/>
    <cellStyle name="Normal 3 73" xfId="25329"/>
    <cellStyle name="Normal 3 73 2" xfId="25330"/>
    <cellStyle name="Normal 3 74" xfId="25331"/>
    <cellStyle name="Normal 3 74 2" xfId="25332"/>
    <cellStyle name="Normal 3 75" xfId="25333"/>
    <cellStyle name="Normal 3 75 2" xfId="25334"/>
    <cellStyle name="Normal 3 76" xfId="25335"/>
    <cellStyle name="Normal 3 76 2" xfId="25336"/>
    <cellStyle name="Normal 3 77" xfId="25337"/>
    <cellStyle name="Normal 3 77 2" xfId="25338"/>
    <cellStyle name="Normal 3 78" xfId="25339"/>
    <cellStyle name="Normal 3 78 2" xfId="25340"/>
    <cellStyle name="Normal 3 79" xfId="25341"/>
    <cellStyle name="Normal 3 79 2" xfId="25342"/>
    <cellStyle name="Normal 3 8" xfId="25343"/>
    <cellStyle name="Normal 3 8 2" xfId="25344"/>
    <cellStyle name="Normal 3 80" xfId="25345"/>
    <cellStyle name="Normal 3 80 2" xfId="25346"/>
    <cellStyle name="Normal 3 81" xfId="25347"/>
    <cellStyle name="Normal 3 81 2" xfId="25348"/>
    <cellStyle name="Normal 3 82" xfId="25349"/>
    <cellStyle name="Normal 3 82 2" xfId="25350"/>
    <cellStyle name="Normal 3 83" xfId="25351"/>
    <cellStyle name="Normal 3 83 2" xfId="25352"/>
    <cellStyle name="Normal 3 84" xfId="25353"/>
    <cellStyle name="Normal 3 84 2" xfId="25354"/>
    <cellStyle name="Normal 3 85" xfId="25355"/>
    <cellStyle name="Normal 3 85 2" xfId="25356"/>
    <cellStyle name="Normal 3 86" xfId="25357"/>
    <cellStyle name="Normal 3 86 2" xfId="25358"/>
    <cellStyle name="Normal 3 87" xfId="25359"/>
    <cellStyle name="Normal 3 87 2" xfId="25360"/>
    <cellStyle name="Normal 3 88" xfId="25361"/>
    <cellStyle name="Normal 3 88 2" xfId="25362"/>
    <cellStyle name="Normal 3 89" xfId="25363"/>
    <cellStyle name="Normal 3 89 2" xfId="25364"/>
    <cellStyle name="Normal 3 9" xfId="25365"/>
    <cellStyle name="Normal 3 9 2" xfId="25366"/>
    <cellStyle name="Normal 3 90" xfId="25367"/>
    <cellStyle name="Normal 3 90 2" xfId="25368"/>
    <cellStyle name="Normal 3 91" xfId="25369"/>
    <cellStyle name="Normal 3 91 2" xfId="25370"/>
    <cellStyle name="Normal 3 92" xfId="25371"/>
    <cellStyle name="Normal 3 92 2" xfId="25372"/>
    <cellStyle name="Normal 3 93" xfId="25373"/>
    <cellStyle name="Normal 3 93 2" xfId="25374"/>
    <cellStyle name="Normal 3 94" xfId="25375"/>
    <cellStyle name="Normal 3 94 2" xfId="25376"/>
    <cellStyle name="Normal 3 95" xfId="25377"/>
    <cellStyle name="Normal 3 95 2" xfId="25378"/>
    <cellStyle name="Normal 3 96" xfId="25379"/>
    <cellStyle name="Normal 3 96 2" xfId="25380"/>
    <cellStyle name="Normal 3 97" xfId="25381"/>
    <cellStyle name="Normal 3 97 2" xfId="25382"/>
    <cellStyle name="Normal 3 98" xfId="25383"/>
    <cellStyle name="Normal 3 98 2" xfId="25384"/>
    <cellStyle name="Normal 3 99" xfId="25385"/>
    <cellStyle name="Normal 3 99 2" xfId="25386"/>
    <cellStyle name="Normal 3_Development" xfId="25387"/>
    <cellStyle name="Normal 30" xfId="25388"/>
    <cellStyle name="Normal 30 10" xfId="25389"/>
    <cellStyle name="Normal 30 10 2" xfId="25390"/>
    <cellStyle name="Normal 30 10 2 2" xfId="25391"/>
    <cellStyle name="Normal 30 10 2 2 2" xfId="25392"/>
    <cellStyle name="Normal 30 10 2 2 2 2" xfId="25393"/>
    <cellStyle name="Normal 30 10 2 2 3" xfId="25394"/>
    <cellStyle name="Normal 30 10 2 3" xfId="25395"/>
    <cellStyle name="Normal 30 10 2 3 2" xfId="25396"/>
    <cellStyle name="Normal 30 10 2 3 2 2" xfId="25397"/>
    <cellStyle name="Normal 30 10 2 3 3" xfId="25398"/>
    <cellStyle name="Normal 30 10 2 4" xfId="25399"/>
    <cellStyle name="Normal 30 10 2 4 2" xfId="25400"/>
    <cellStyle name="Normal 30 10 2 5" xfId="25401"/>
    <cellStyle name="Normal 30 10 3" xfId="25402"/>
    <cellStyle name="Normal 30 10 3 2" xfId="25403"/>
    <cellStyle name="Normal 30 10 3 2 2" xfId="25404"/>
    <cellStyle name="Normal 30 10 3 3" xfId="25405"/>
    <cellStyle name="Normal 30 10 4" xfId="25406"/>
    <cellStyle name="Normal 30 10 4 2" xfId="25407"/>
    <cellStyle name="Normal 30 10 4 2 2" xfId="25408"/>
    <cellStyle name="Normal 30 10 4 3" xfId="25409"/>
    <cellStyle name="Normal 30 10 5" xfId="25410"/>
    <cellStyle name="Normal 30 10 5 2" xfId="25411"/>
    <cellStyle name="Normal 30 10 6" xfId="25412"/>
    <cellStyle name="Normal 30 10 6 2" xfId="25413"/>
    <cellStyle name="Normal 30 10 7" xfId="25414"/>
    <cellStyle name="Normal 30 11" xfId="25415"/>
    <cellStyle name="Normal 30 11 2" xfId="25416"/>
    <cellStyle name="Normal 30 11 2 2" xfId="25417"/>
    <cellStyle name="Normal 30 11 2 2 2" xfId="25418"/>
    <cellStyle name="Normal 30 11 2 2 2 2" xfId="25419"/>
    <cellStyle name="Normal 30 11 2 2 3" xfId="25420"/>
    <cellStyle name="Normal 30 11 2 3" xfId="25421"/>
    <cellStyle name="Normal 30 11 2 3 2" xfId="25422"/>
    <cellStyle name="Normal 30 11 2 3 2 2" xfId="25423"/>
    <cellStyle name="Normal 30 11 2 3 3" xfId="25424"/>
    <cellStyle name="Normal 30 11 2 4" xfId="25425"/>
    <cellStyle name="Normal 30 11 2 4 2" xfId="25426"/>
    <cellStyle name="Normal 30 11 2 5" xfId="25427"/>
    <cellStyle name="Normal 30 11 3" xfId="25428"/>
    <cellStyle name="Normal 30 11 3 2" xfId="25429"/>
    <cellStyle name="Normal 30 11 3 2 2" xfId="25430"/>
    <cellStyle name="Normal 30 11 3 3" xfId="25431"/>
    <cellStyle name="Normal 30 11 4" xfId="25432"/>
    <cellStyle name="Normal 30 11 4 2" xfId="25433"/>
    <cellStyle name="Normal 30 11 4 2 2" xfId="25434"/>
    <cellStyle name="Normal 30 11 4 3" xfId="25435"/>
    <cellStyle name="Normal 30 11 5" xfId="25436"/>
    <cellStyle name="Normal 30 11 5 2" xfId="25437"/>
    <cellStyle name="Normal 30 11 6" xfId="25438"/>
    <cellStyle name="Normal 30 11 6 2" xfId="25439"/>
    <cellStyle name="Normal 30 11 7" xfId="25440"/>
    <cellStyle name="Normal 30 12" xfId="25441"/>
    <cellStyle name="Normal 30 12 2" xfId="25442"/>
    <cellStyle name="Normal 30 12 2 2" xfId="25443"/>
    <cellStyle name="Normal 30 12 2 2 2" xfId="25444"/>
    <cellStyle name="Normal 30 12 2 3" xfId="25445"/>
    <cellStyle name="Normal 30 12 3" xfId="25446"/>
    <cellStyle name="Normal 30 12 3 2" xfId="25447"/>
    <cellStyle name="Normal 30 12 3 2 2" xfId="25448"/>
    <cellStyle name="Normal 30 12 3 3" xfId="25449"/>
    <cellStyle name="Normal 30 12 4" xfId="25450"/>
    <cellStyle name="Normal 30 12 4 2" xfId="25451"/>
    <cellStyle name="Normal 30 12 5" xfId="25452"/>
    <cellStyle name="Normal 30 13" xfId="25453"/>
    <cellStyle name="Normal 30 13 2" xfId="25454"/>
    <cellStyle name="Normal 30 13 2 2" xfId="25455"/>
    <cellStyle name="Normal 30 13 2 2 2" xfId="25456"/>
    <cellStyle name="Normal 30 13 2 3" xfId="25457"/>
    <cellStyle name="Normal 30 13 3" xfId="25458"/>
    <cellStyle name="Normal 30 13 3 2" xfId="25459"/>
    <cellStyle name="Normal 30 13 4" xfId="25460"/>
    <cellStyle name="Normal 30 14" xfId="25461"/>
    <cellStyle name="Normal 30 14 2" xfId="25462"/>
    <cellStyle name="Normal 30 14 2 2" xfId="25463"/>
    <cellStyle name="Normal 30 14 2 2 2" xfId="25464"/>
    <cellStyle name="Normal 30 14 2 3" xfId="25465"/>
    <cellStyle name="Normal 30 14 3" xfId="25466"/>
    <cellStyle name="Normal 30 14 3 2" xfId="25467"/>
    <cellStyle name="Normal 30 14 4" xfId="25468"/>
    <cellStyle name="Normal 30 15" xfId="25469"/>
    <cellStyle name="Normal 30 15 2" xfId="25470"/>
    <cellStyle name="Normal 30 15 2 2" xfId="25471"/>
    <cellStyle name="Normal 30 15 3" xfId="25472"/>
    <cellStyle name="Normal 30 16" xfId="25473"/>
    <cellStyle name="Normal 30 16 2" xfId="25474"/>
    <cellStyle name="Normal 30 17" xfId="25475"/>
    <cellStyle name="Normal 30 17 2" xfId="25476"/>
    <cellStyle name="Normal 30 18" xfId="25477"/>
    <cellStyle name="Normal 30 2" xfId="25478"/>
    <cellStyle name="Normal 30 2 10" xfId="25479"/>
    <cellStyle name="Normal 30 2 10 2" xfId="25480"/>
    <cellStyle name="Normal 30 2 10 2 2" xfId="25481"/>
    <cellStyle name="Normal 30 2 10 2 2 2" xfId="25482"/>
    <cellStyle name="Normal 30 2 10 2 2 2 2" xfId="25483"/>
    <cellStyle name="Normal 30 2 10 2 2 3" xfId="25484"/>
    <cellStyle name="Normal 30 2 10 2 3" xfId="25485"/>
    <cellStyle name="Normal 30 2 10 2 3 2" xfId="25486"/>
    <cellStyle name="Normal 30 2 10 2 3 2 2" xfId="25487"/>
    <cellStyle name="Normal 30 2 10 2 3 3" xfId="25488"/>
    <cellStyle name="Normal 30 2 10 2 4" xfId="25489"/>
    <cellStyle name="Normal 30 2 10 2 4 2" xfId="25490"/>
    <cellStyle name="Normal 30 2 10 2 5" xfId="25491"/>
    <cellStyle name="Normal 30 2 10 3" xfId="25492"/>
    <cellStyle name="Normal 30 2 10 3 2" xfId="25493"/>
    <cellStyle name="Normal 30 2 10 3 2 2" xfId="25494"/>
    <cellStyle name="Normal 30 2 10 3 3" xfId="25495"/>
    <cellStyle name="Normal 30 2 10 4" xfId="25496"/>
    <cellStyle name="Normal 30 2 10 4 2" xfId="25497"/>
    <cellStyle name="Normal 30 2 10 4 2 2" xfId="25498"/>
    <cellStyle name="Normal 30 2 10 4 3" xfId="25499"/>
    <cellStyle name="Normal 30 2 10 5" xfId="25500"/>
    <cellStyle name="Normal 30 2 10 5 2" xfId="25501"/>
    <cellStyle name="Normal 30 2 10 6" xfId="25502"/>
    <cellStyle name="Normal 30 2 10 6 2" xfId="25503"/>
    <cellStyle name="Normal 30 2 10 7" xfId="25504"/>
    <cellStyle name="Normal 30 2 11" xfId="25505"/>
    <cellStyle name="Normal 30 2 11 2" xfId="25506"/>
    <cellStyle name="Normal 30 2 11 2 2" xfId="25507"/>
    <cellStyle name="Normal 30 2 11 2 2 2" xfId="25508"/>
    <cellStyle name="Normal 30 2 11 2 3" xfId="25509"/>
    <cellStyle name="Normal 30 2 11 3" xfId="25510"/>
    <cellStyle name="Normal 30 2 11 3 2" xfId="25511"/>
    <cellStyle name="Normal 30 2 11 3 2 2" xfId="25512"/>
    <cellStyle name="Normal 30 2 11 3 3" xfId="25513"/>
    <cellStyle name="Normal 30 2 11 4" xfId="25514"/>
    <cellStyle name="Normal 30 2 11 4 2" xfId="25515"/>
    <cellStyle name="Normal 30 2 11 5" xfId="25516"/>
    <cellStyle name="Normal 30 2 12" xfId="25517"/>
    <cellStyle name="Normal 30 2 12 2" xfId="25518"/>
    <cellStyle name="Normal 30 2 12 2 2" xfId="25519"/>
    <cellStyle name="Normal 30 2 12 2 2 2" xfId="25520"/>
    <cellStyle name="Normal 30 2 12 2 3" xfId="25521"/>
    <cellStyle name="Normal 30 2 12 3" xfId="25522"/>
    <cellStyle name="Normal 30 2 12 3 2" xfId="25523"/>
    <cellStyle name="Normal 30 2 12 4" xfId="25524"/>
    <cellStyle name="Normal 30 2 13" xfId="25525"/>
    <cellStyle name="Normal 30 2 13 2" xfId="25526"/>
    <cellStyle name="Normal 30 2 13 2 2" xfId="25527"/>
    <cellStyle name="Normal 30 2 13 2 2 2" xfId="25528"/>
    <cellStyle name="Normal 30 2 13 2 3" xfId="25529"/>
    <cellStyle name="Normal 30 2 13 3" xfId="25530"/>
    <cellStyle name="Normal 30 2 13 3 2" xfId="25531"/>
    <cellStyle name="Normal 30 2 13 4" xfId="25532"/>
    <cellStyle name="Normal 30 2 14" xfId="25533"/>
    <cellStyle name="Normal 30 2 14 2" xfId="25534"/>
    <cellStyle name="Normal 30 2 14 2 2" xfId="25535"/>
    <cellStyle name="Normal 30 2 14 3" xfId="25536"/>
    <cellStyle name="Normal 30 2 15" xfId="25537"/>
    <cellStyle name="Normal 30 2 15 2" xfId="25538"/>
    <cellStyle name="Normal 30 2 16" xfId="25539"/>
    <cellStyle name="Normal 30 2 16 2" xfId="25540"/>
    <cellStyle name="Normal 30 2 17" xfId="25541"/>
    <cellStyle name="Normal 30 2 2" xfId="25542"/>
    <cellStyle name="Normal 30 2 2 10" xfId="25543"/>
    <cellStyle name="Normal 30 2 2 10 2" xfId="25544"/>
    <cellStyle name="Normal 30 2 2 10 2 2" xfId="25545"/>
    <cellStyle name="Normal 30 2 2 10 2 2 2" xfId="25546"/>
    <cellStyle name="Normal 30 2 2 10 2 3" xfId="25547"/>
    <cellStyle name="Normal 30 2 2 10 3" xfId="25548"/>
    <cellStyle name="Normal 30 2 2 10 3 2" xfId="25549"/>
    <cellStyle name="Normal 30 2 2 10 3 2 2" xfId="25550"/>
    <cellStyle name="Normal 30 2 2 10 3 3" xfId="25551"/>
    <cellStyle name="Normal 30 2 2 10 4" xfId="25552"/>
    <cellStyle name="Normal 30 2 2 10 4 2" xfId="25553"/>
    <cellStyle name="Normal 30 2 2 10 5" xfId="25554"/>
    <cellStyle name="Normal 30 2 2 11" xfId="25555"/>
    <cellStyle name="Normal 30 2 2 11 2" xfId="25556"/>
    <cellStyle name="Normal 30 2 2 11 2 2" xfId="25557"/>
    <cellStyle name="Normal 30 2 2 11 2 2 2" xfId="25558"/>
    <cellStyle name="Normal 30 2 2 11 2 3" xfId="25559"/>
    <cellStyle name="Normal 30 2 2 11 3" xfId="25560"/>
    <cellStyle name="Normal 30 2 2 11 3 2" xfId="25561"/>
    <cellStyle name="Normal 30 2 2 11 4" xfId="25562"/>
    <cellStyle name="Normal 30 2 2 12" xfId="25563"/>
    <cellStyle name="Normal 30 2 2 12 2" xfId="25564"/>
    <cellStyle name="Normal 30 2 2 12 2 2" xfId="25565"/>
    <cellStyle name="Normal 30 2 2 12 2 2 2" xfId="25566"/>
    <cellStyle name="Normal 30 2 2 12 2 3" xfId="25567"/>
    <cellStyle name="Normal 30 2 2 12 3" xfId="25568"/>
    <cellStyle name="Normal 30 2 2 12 3 2" xfId="25569"/>
    <cellStyle name="Normal 30 2 2 12 4" xfId="25570"/>
    <cellStyle name="Normal 30 2 2 13" xfId="25571"/>
    <cellStyle name="Normal 30 2 2 13 2" xfId="25572"/>
    <cellStyle name="Normal 30 2 2 13 2 2" xfId="25573"/>
    <cellStyle name="Normal 30 2 2 13 3" xfId="25574"/>
    <cellStyle name="Normal 30 2 2 14" xfId="25575"/>
    <cellStyle name="Normal 30 2 2 14 2" xfId="25576"/>
    <cellStyle name="Normal 30 2 2 15" xfId="25577"/>
    <cellStyle name="Normal 30 2 2 15 2" xfId="25578"/>
    <cellStyle name="Normal 30 2 2 16" xfId="25579"/>
    <cellStyle name="Normal 30 2 2 2" xfId="25580"/>
    <cellStyle name="Normal 30 2 2 2 10" xfId="25581"/>
    <cellStyle name="Normal 30 2 2 2 10 2" xfId="25582"/>
    <cellStyle name="Normal 30 2 2 2 10 2 2" xfId="25583"/>
    <cellStyle name="Normal 30 2 2 2 10 2 2 2" xfId="25584"/>
    <cellStyle name="Normal 30 2 2 2 10 2 3" xfId="25585"/>
    <cellStyle name="Normal 30 2 2 2 10 3" xfId="25586"/>
    <cellStyle name="Normal 30 2 2 2 10 3 2" xfId="25587"/>
    <cellStyle name="Normal 30 2 2 2 10 4" xfId="25588"/>
    <cellStyle name="Normal 30 2 2 2 11" xfId="25589"/>
    <cellStyle name="Normal 30 2 2 2 11 2" xfId="25590"/>
    <cellStyle name="Normal 30 2 2 2 11 2 2" xfId="25591"/>
    <cellStyle name="Normal 30 2 2 2 11 2 2 2" xfId="25592"/>
    <cellStyle name="Normal 30 2 2 2 11 2 3" xfId="25593"/>
    <cellStyle name="Normal 30 2 2 2 11 3" xfId="25594"/>
    <cellStyle name="Normal 30 2 2 2 11 3 2" xfId="25595"/>
    <cellStyle name="Normal 30 2 2 2 11 4" xfId="25596"/>
    <cellStyle name="Normal 30 2 2 2 12" xfId="25597"/>
    <cellStyle name="Normal 30 2 2 2 12 2" xfId="25598"/>
    <cellStyle name="Normal 30 2 2 2 12 2 2" xfId="25599"/>
    <cellStyle name="Normal 30 2 2 2 12 3" xfId="25600"/>
    <cellStyle name="Normal 30 2 2 2 13" xfId="25601"/>
    <cellStyle name="Normal 30 2 2 2 13 2" xfId="25602"/>
    <cellStyle name="Normal 30 2 2 2 14" xfId="25603"/>
    <cellStyle name="Normal 30 2 2 2 14 2" xfId="25604"/>
    <cellStyle name="Normal 30 2 2 2 15" xfId="25605"/>
    <cellStyle name="Normal 30 2 2 2 2" xfId="25606"/>
    <cellStyle name="Normal 30 2 2 2 2 10" xfId="25607"/>
    <cellStyle name="Normal 30 2 2 2 2 10 2" xfId="25608"/>
    <cellStyle name="Normal 30 2 2 2 2 11" xfId="25609"/>
    <cellStyle name="Normal 30 2 2 2 2 11 2" xfId="25610"/>
    <cellStyle name="Normal 30 2 2 2 2 12" xfId="25611"/>
    <cellStyle name="Normal 30 2 2 2 2 2" xfId="25612"/>
    <cellStyle name="Normal 30 2 2 2 2 2 10" xfId="25613"/>
    <cellStyle name="Normal 30 2 2 2 2 2 10 2" xfId="25614"/>
    <cellStyle name="Normal 30 2 2 2 2 2 11" xfId="25615"/>
    <cellStyle name="Normal 30 2 2 2 2 2 2" xfId="25616"/>
    <cellStyle name="Normal 30 2 2 2 2 2 2 2" xfId="25617"/>
    <cellStyle name="Normal 30 2 2 2 2 2 2 2 2" xfId="25618"/>
    <cellStyle name="Normal 30 2 2 2 2 2 2 2 2 2" xfId="25619"/>
    <cellStyle name="Normal 30 2 2 2 2 2 2 2 2 2 2" xfId="25620"/>
    <cellStyle name="Normal 30 2 2 2 2 2 2 2 2 2 2 2" xfId="25621"/>
    <cellStyle name="Normal 30 2 2 2 2 2 2 2 2 2 3" xfId="25622"/>
    <cellStyle name="Normal 30 2 2 2 2 2 2 2 2 3" xfId="25623"/>
    <cellStyle name="Normal 30 2 2 2 2 2 2 2 2 3 2" xfId="25624"/>
    <cellStyle name="Normal 30 2 2 2 2 2 2 2 2 3 2 2" xfId="25625"/>
    <cellStyle name="Normal 30 2 2 2 2 2 2 2 2 3 3" xfId="25626"/>
    <cellStyle name="Normal 30 2 2 2 2 2 2 2 2 4" xfId="25627"/>
    <cellStyle name="Normal 30 2 2 2 2 2 2 2 2 4 2" xfId="25628"/>
    <cellStyle name="Normal 30 2 2 2 2 2 2 2 2 5" xfId="25629"/>
    <cellStyle name="Normal 30 2 2 2 2 2 2 2 3" xfId="25630"/>
    <cellStyle name="Normal 30 2 2 2 2 2 2 2 3 2" xfId="25631"/>
    <cellStyle name="Normal 30 2 2 2 2 2 2 2 3 2 2" xfId="25632"/>
    <cellStyle name="Normal 30 2 2 2 2 2 2 2 3 3" xfId="25633"/>
    <cellStyle name="Normal 30 2 2 2 2 2 2 2 4" xfId="25634"/>
    <cellStyle name="Normal 30 2 2 2 2 2 2 2 4 2" xfId="25635"/>
    <cellStyle name="Normal 30 2 2 2 2 2 2 2 4 2 2" xfId="25636"/>
    <cellStyle name="Normal 30 2 2 2 2 2 2 2 4 3" xfId="25637"/>
    <cellStyle name="Normal 30 2 2 2 2 2 2 2 5" xfId="25638"/>
    <cellStyle name="Normal 30 2 2 2 2 2 2 2 5 2" xfId="25639"/>
    <cellStyle name="Normal 30 2 2 2 2 2 2 2 6" xfId="25640"/>
    <cellStyle name="Normal 30 2 2 2 2 2 2 2 6 2" xfId="25641"/>
    <cellStyle name="Normal 30 2 2 2 2 2 2 2 7" xfId="25642"/>
    <cellStyle name="Normal 30 2 2 2 2 2 2 3" xfId="25643"/>
    <cellStyle name="Normal 30 2 2 2 2 2 2 3 2" xfId="25644"/>
    <cellStyle name="Normal 30 2 2 2 2 2 2 3 2 2" xfId="25645"/>
    <cellStyle name="Normal 30 2 2 2 2 2 2 3 2 2 2" xfId="25646"/>
    <cellStyle name="Normal 30 2 2 2 2 2 2 3 2 3" xfId="25647"/>
    <cellStyle name="Normal 30 2 2 2 2 2 2 3 3" xfId="25648"/>
    <cellStyle name="Normal 30 2 2 2 2 2 2 3 3 2" xfId="25649"/>
    <cellStyle name="Normal 30 2 2 2 2 2 2 3 3 2 2" xfId="25650"/>
    <cellStyle name="Normal 30 2 2 2 2 2 2 3 3 3" xfId="25651"/>
    <cellStyle name="Normal 30 2 2 2 2 2 2 3 4" xfId="25652"/>
    <cellStyle name="Normal 30 2 2 2 2 2 2 3 4 2" xfId="25653"/>
    <cellStyle name="Normal 30 2 2 2 2 2 2 3 5" xfId="25654"/>
    <cellStyle name="Normal 30 2 2 2 2 2 2 4" xfId="25655"/>
    <cellStyle name="Normal 30 2 2 2 2 2 2 4 2" xfId="25656"/>
    <cellStyle name="Normal 30 2 2 2 2 2 2 4 2 2" xfId="25657"/>
    <cellStyle name="Normal 30 2 2 2 2 2 2 4 3" xfId="25658"/>
    <cellStyle name="Normal 30 2 2 2 2 2 2 5" xfId="25659"/>
    <cellStyle name="Normal 30 2 2 2 2 2 2 5 2" xfId="25660"/>
    <cellStyle name="Normal 30 2 2 2 2 2 2 5 2 2" xfId="25661"/>
    <cellStyle name="Normal 30 2 2 2 2 2 2 5 3" xfId="25662"/>
    <cellStyle name="Normal 30 2 2 2 2 2 2 6" xfId="25663"/>
    <cellStyle name="Normal 30 2 2 2 2 2 2 6 2" xfId="25664"/>
    <cellStyle name="Normal 30 2 2 2 2 2 2 7" xfId="25665"/>
    <cellStyle name="Normal 30 2 2 2 2 2 2 7 2" xfId="25666"/>
    <cellStyle name="Normal 30 2 2 2 2 2 2 8" xfId="25667"/>
    <cellStyle name="Normal 30 2 2 2 2 2 3" xfId="25668"/>
    <cellStyle name="Normal 30 2 2 2 2 2 3 2" xfId="25669"/>
    <cellStyle name="Normal 30 2 2 2 2 2 3 2 2" xfId="25670"/>
    <cellStyle name="Normal 30 2 2 2 2 2 3 2 2 2" xfId="25671"/>
    <cellStyle name="Normal 30 2 2 2 2 2 3 2 2 2 2" xfId="25672"/>
    <cellStyle name="Normal 30 2 2 2 2 2 3 2 2 3" xfId="25673"/>
    <cellStyle name="Normal 30 2 2 2 2 2 3 2 3" xfId="25674"/>
    <cellStyle name="Normal 30 2 2 2 2 2 3 2 3 2" xfId="25675"/>
    <cellStyle name="Normal 30 2 2 2 2 2 3 2 3 2 2" xfId="25676"/>
    <cellStyle name="Normal 30 2 2 2 2 2 3 2 3 3" xfId="25677"/>
    <cellStyle name="Normal 30 2 2 2 2 2 3 2 4" xfId="25678"/>
    <cellStyle name="Normal 30 2 2 2 2 2 3 2 4 2" xfId="25679"/>
    <cellStyle name="Normal 30 2 2 2 2 2 3 2 5" xfId="25680"/>
    <cellStyle name="Normal 30 2 2 2 2 2 3 3" xfId="25681"/>
    <cellStyle name="Normal 30 2 2 2 2 2 3 3 2" xfId="25682"/>
    <cellStyle name="Normal 30 2 2 2 2 2 3 3 2 2" xfId="25683"/>
    <cellStyle name="Normal 30 2 2 2 2 2 3 3 3" xfId="25684"/>
    <cellStyle name="Normal 30 2 2 2 2 2 3 4" xfId="25685"/>
    <cellStyle name="Normal 30 2 2 2 2 2 3 4 2" xfId="25686"/>
    <cellStyle name="Normal 30 2 2 2 2 2 3 4 2 2" xfId="25687"/>
    <cellStyle name="Normal 30 2 2 2 2 2 3 4 3" xfId="25688"/>
    <cellStyle name="Normal 30 2 2 2 2 2 3 5" xfId="25689"/>
    <cellStyle name="Normal 30 2 2 2 2 2 3 5 2" xfId="25690"/>
    <cellStyle name="Normal 30 2 2 2 2 2 3 6" xfId="25691"/>
    <cellStyle name="Normal 30 2 2 2 2 2 3 6 2" xfId="25692"/>
    <cellStyle name="Normal 30 2 2 2 2 2 3 7" xfId="25693"/>
    <cellStyle name="Normal 30 2 2 2 2 2 4" xfId="25694"/>
    <cellStyle name="Normal 30 2 2 2 2 2 4 2" xfId="25695"/>
    <cellStyle name="Normal 30 2 2 2 2 2 4 2 2" xfId="25696"/>
    <cellStyle name="Normal 30 2 2 2 2 2 4 2 2 2" xfId="25697"/>
    <cellStyle name="Normal 30 2 2 2 2 2 4 2 2 2 2" xfId="25698"/>
    <cellStyle name="Normal 30 2 2 2 2 2 4 2 2 3" xfId="25699"/>
    <cellStyle name="Normal 30 2 2 2 2 2 4 2 3" xfId="25700"/>
    <cellStyle name="Normal 30 2 2 2 2 2 4 2 3 2" xfId="25701"/>
    <cellStyle name="Normal 30 2 2 2 2 2 4 2 3 2 2" xfId="25702"/>
    <cellStyle name="Normal 30 2 2 2 2 2 4 2 3 3" xfId="25703"/>
    <cellStyle name="Normal 30 2 2 2 2 2 4 2 4" xfId="25704"/>
    <cellStyle name="Normal 30 2 2 2 2 2 4 2 4 2" xfId="25705"/>
    <cellStyle name="Normal 30 2 2 2 2 2 4 2 5" xfId="25706"/>
    <cellStyle name="Normal 30 2 2 2 2 2 4 3" xfId="25707"/>
    <cellStyle name="Normal 30 2 2 2 2 2 4 3 2" xfId="25708"/>
    <cellStyle name="Normal 30 2 2 2 2 2 4 3 2 2" xfId="25709"/>
    <cellStyle name="Normal 30 2 2 2 2 2 4 3 3" xfId="25710"/>
    <cellStyle name="Normal 30 2 2 2 2 2 4 4" xfId="25711"/>
    <cellStyle name="Normal 30 2 2 2 2 2 4 4 2" xfId="25712"/>
    <cellStyle name="Normal 30 2 2 2 2 2 4 4 2 2" xfId="25713"/>
    <cellStyle name="Normal 30 2 2 2 2 2 4 4 3" xfId="25714"/>
    <cellStyle name="Normal 30 2 2 2 2 2 4 5" xfId="25715"/>
    <cellStyle name="Normal 30 2 2 2 2 2 4 5 2" xfId="25716"/>
    <cellStyle name="Normal 30 2 2 2 2 2 4 6" xfId="25717"/>
    <cellStyle name="Normal 30 2 2 2 2 2 4 6 2" xfId="25718"/>
    <cellStyle name="Normal 30 2 2 2 2 2 4 7" xfId="25719"/>
    <cellStyle name="Normal 30 2 2 2 2 2 5" xfId="25720"/>
    <cellStyle name="Normal 30 2 2 2 2 2 5 2" xfId="25721"/>
    <cellStyle name="Normal 30 2 2 2 2 2 5 2 2" xfId="25722"/>
    <cellStyle name="Normal 30 2 2 2 2 2 5 2 2 2" xfId="25723"/>
    <cellStyle name="Normal 30 2 2 2 2 2 5 2 3" xfId="25724"/>
    <cellStyle name="Normal 30 2 2 2 2 2 5 3" xfId="25725"/>
    <cellStyle name="Normal 30 2 2 2 2 2 5 3 2" xfId="25726"/>
    <cellStyle name="Normal 30 2 2 2 2 2 5 3 2 2" xfId="25727"/>
    <cellStyle name="Normal 30 2 2 2 2 2 5 3 3" xfId="25728"/>
    <cellStyle name="Normal 30 2 2 2 2 2 5 4" xfId="25729"/>
    <cellStyle name="Normal 30 2 2 2 2 2 5 4 2" xfId="25730"/>
    <cellStyle name="Normal 30 2 2 2 2 2 5 5" xfId="25731"/>
    <cellStyle name="Normal 30 2 2 2 2 2 6" xfId="25732"/>
    <cellStyle name="Normal 30 2 2 2 2 2 6 2" xfId="25733"/>
    <cellStyle name="Normal 30 2 2 2 2 2 6 2 2" xfId="25734"/>
    <cellStyle name="Normal 30 2 2 2 2 2 6 2 2 2" xfId="25735"/>
    <cellStyle name="Normal 30 2 2 2 2 2 6 2 3" xfId="25736"/>
    <cellStyle name="Normal 30 2 2 2 2 2 6 3" xfId="25737"/>
    <cellStyle name="Normal 30 2 2 2 2 2 6 3 2" xfId="25738"/>
    <cellStyle name="Normal 30 2 2 2 2 2 6 4" xfId="25739"/>
    <cellStyle name="Normal 30 2 2 2 2 2 7" xfId="25740"/>
    <cellStyle name="Normal 30 2 2 2 2 2 7 2" xfId="25741"/>
    <cellStyle name="Normal 30 2 2 2 2 2 7 2 2" xfId="25742"/>
    <cellStyle name="Normal 30 2 2 2 2 2 7 3" xfId="25743"/>
    <cellStyle name="Normal 30 2 2 2 2 2 8" xfId="25744"/>
    <cellStyle name="Normal 30 2 2 2 2 2 8 2" xfId="25745"/>
    <cellStyle name="Normal 30 2 2 2 2 2 8 2 2" xfId="25746"/>
    <cellStyle name="Normal 30 2 2 2 2 2 8 3" xfId="25747"/>
    <cellStyle name="Normal 30 2 2 2 2 2 9" xfId="25748"/>
    <cellStyle name="Normal 30 2 2 2 2 2 9 2" xfId="25749"/>
    <cellStyle name="Normal 30 2 2 2 2 3" xfId="25750"/>
    <cellStyle name="Normal 30 2 2 2 2 3 2" xfId="25751"/>
    <cellStyle name="Normal 30 2 2 2 2 3 2 2" xfId="25752"/>
    <cellStyle name="Normal 30 2 2 2 2 3 2 2 2" xfId="25753"/>
    <cellStyle name="Normal 30 2 2 2 2 3 2 2 2 2" xfId="25754"/>
    <cellStyle name="Normal 30 2 2 2 2 3 2 2 2 2 2" xfId="25755"/>
    <cellStyle name="Normal 30 2 2 2 2 3 2 2 2 3" xfId="25756"/>
    <cellStyle name="Normal 30 2 2 2 2 3 2 2 3" xfId="25757"/>
    <cellStyle name="Normal 30 2 2 2 2 3 2 2 3 2" xfId="25758"/>
    <cellStyle name="Normal 30 2 2 2 2 3 2 2 3 2 2" xfId="25759"/>
    <cellStyle name="Normal 30 2 2 2 2 3 2 2 3 3" xfId="25760"/>
    <cellStyle name="Normal 30 2 2 2 2 3 2 2 4" xfId="25761"/>
    <cellStyle name="Normal 30 2 2 2 2 3 2 2 4 2" xfId="25762"/>
    <cellStyle name="Normal 30 2 2 2 2 3 2 2 5" xfId="25763"/>
    <cellStyle name="Normal 30 2 2 2 2 3 2 3" xfId="25764"/>
    <cellStyle name="Normal 30 2 2 2 2 3 2 3 2" xfId="25765"/>
    <cellStyle name="Normal 30 2 2 2 2 3 2 3 2 2" xfId="25766"/>
    <cellStyle name="Normal 30 2 2 2 2 3 2 3 3" xfId="25767"/>
    <cellStyle name="Normal 30 2 2 2 2 3 2 4" xfId="25768"/>
    <cellStyle name="Normal 30 2 2 2 2 3 2 4 2" xfId="25769"/>
    <cellStyle name="Normal 30 2 2 2 2 3 2 4 2 2" xfId="25770"/>
    <cellStyle name="Normal 30 2 2 2 2 3 2 4 3" xfId="25771"/>
    <cellStyle name="Normal 30 2 2 2 2 3 2 5" xfId="25772"/>
    <cellStyle name="Normal 30 2 2 2 2 3 2 5 2" xfId="25773"/>
    <cellStyle name="Normal 30 2 2 2 2 3 2 6" xfId="25774"/>
    <cellStyle name="Normal 30 2 2 2 2 3 2 6 2" xfId="25775"/>
    <cellStyle name="Normal 30 2 2 2 2 3 2 7" xfId="25776"/>
    <cellStyle name="Normal 30 2 2 2 2 3 3" xfId="25777"/>
    <cellStyle name="Normal 30 2 2 2 2 3 3 2" xfId="25778"/>
    <cellStyle name="Normal 30 2 2 2 2 3 3 2 2" xfId="25779"/>
    <cellStyle name="Normal 30 2 2 2 2 3 3 2 2 2" xfId="25780"/>
    <cellStyle name="Normal 30 2 2 2 2 3 3 2 3" xfId="25781"/>
    <cellStyle name="Normal 30 2 2 2 2 3 3 3" xfId="25782"/>
    <cellStyle name="Normal 30 2 2 2 2 3 3 3 2" xfId="25783"/>
    <cellStyle name="Normal 30 2 2 2 2 3 3 3 2 2" xfId="25784"/>
    <cellStyle name="Normal 30 2 2 2 2 3 3 3 3" xfId="25785"/>
    <cellStyle name="Normal 30 2 2 2 2 3 3 4" xfId="25786"/>
    <cellStyle name="Normal 30 2 2 2 2 3 3 4 2" xfId="25787"/>
    <cellStyle name="Normal 30 2 2 2 2 3 3 5" xfId="25788"/>
    <cellStyle name="Normal 30 2 2 2 2 3 4" xfId="25789"/>
    <cellStyle name="Normal 30 2 2 2 2 3 4 2" xfId="25790"/>
    <cellStyle name="Normal 30 2 2 2 2 3 4 2 2" xfId="25791"/>
    <cellStyle name="Normal 30 2 2 2 2 3 4 3" xfId="25792"/>
    <cellStyle name="Normal 30 2 2 2 2 3 5" xfId="25793"/>
    <cellStyle name="Normal 30 2 2 2 2 3 5 2" xfId="25794"/>
    <cellStyle name="Normal 30 2 2 2 2 3 5 2 2" xfId="25795"/>
    <cellStyle name="Normal 30 2 2 2 2 3 5 3" xfId="25796"/>
    <cellStyle name="Normal 30 2 2 2 2 3 6" xfId="25797"/>
    <cellStyle name="Normal 30 2 2 2 2 3 6 2" xfId="25798"/>
    <cellStyle name="Normal 30 2 2 2 2 3 7" xfId="25799"/>
    <cellStyle name="Normal 30 2 2 2 2 3 7 2" xfId="25800"/>
    <cellStyle name="Normal 30 2 2 2 2 3 8" xfId="25801"/>
    <cellStyle name="Normal 30 2 2 2 2 4" xfId="25802"/>
    <cellStyle name="Normal 30 2 2 2 2 4 2" xfId="25803"/>
    <cellStyle name="Normal 30 2 2 2 2 4 2 2" xfId="25804"/>
    <cellStyle name="Normal 30 2 2 2 2 4 2 2 2" xfId="25805"/>
    <cellStyle name="Normal 30 2 2 2 2 4 2 2 2 2" xfId="25806"/>
    <cellStyle name="Normal 30 2 2 2 2 4 2 2 3" xfId="25807"/>
    <cellStyle name="Normal 30 2 2 2 2 4 2 3" xfId="25808"/>
    <cellStyle name="Normal 30 2 2 2 2 4 2 3 2" xfId="25809"/>
    <cellStyle name="Normal 30 2 2 2 2 4 2 3 2 2" xfId="25810"/>
    <cellStyle name="Normal 30 2 2 2 2 4 2 3 3" xfId="25811"/>
    <cellStyle name="Normal 30 2 2 2 2 4 2 4" xfId="25812"/>
    <cellStyle name="Normal 30 2 2 2 2 4 2 4 2" xfId="25813"/>
    <cellStyle name="Normal 30 2 2 2 2 4 2 5" xfId="25814"/>
    <cellStyle name="Normal 30 2 2 2 2 4 3" xfId="25815"/>
    <cellStyle name="Normal 30 2 2 2 2 4 3 2" xfId="25816"/>
    <cellStyle name="Normal 30 2 2 2 2 4 3 2 2" xfId="25817"/>
    <cellStyle name="Normal 30 2 2 2 2 4 3 3" xfId="25818"/>
    <cellStyle name="Normal 30 2 2 2 2 4 4" xfId="25819"/>
    <cellStyle name="Normal 30 2 2 2 2 4 4 2" xfId="25820"/>
    <cellStyle name="Normal 30 2 2 2 2 4 4 2 2" xfId="25821"/>
    <cellStyle name="Normal 30 2 2 2 2 4 4 3" xfId="25822"/>
    <cellStyle name="Normal 30 2 2 2 2 4 5" xfId="25823"/>
    <cellStyle name="Normal 30 2 2 2 2 4 5 2" xfId="25824"/>
    <cellStyle name="Normal 30 2 2 2 2 4 6" xfId="25825"/>
    <cellStyle name="Normal 30 2 2 2 2 4 6 2" xfId="25826"/>
    <cellStyle name="Normal 30 2 2 2 2 4 7" xfId="25827"/>
    <cellStyle name="Normal 30 2 2 2 2 5" xfId="25828"/>
    <cellStyle name="Normal 30 2 2 2 2 5 2" xfId="25829"/>
    <cellStyle name="Normal 30 2 2 2 2 5 2 2" xfId="25830"/>
    <cellStyle name="Normal 30 2 2 2 2 5 2 2 2" xfId="25831"/>
    <cellStyle name="Normal 30 2 2 2 2 5 2 2 2 2" xfId="25832"/>
    <cellStyle name="Normal 30 2 2 2 2 5 2 2 3" xfId="25833"/>
    <cellStyle name="Normal 30 2 2 2 2 5 2 3" xfId="25834"/>
    <cellStyle name="Normal 30 2 2 2 2 5 2 3 2" xfId="25835"/>
    <cellStyle name="Normal 30 2 2 2 2 5 2 3 2 2" xfId="25836"/>
    <cellStyle name="Normal 30 2 2 2 2 5 2 3 3" xfId="25837"/>
    <cellStyle name="Normal 30 2 2 2 2 5 2 4" xfId="25838"/>
    <cellStyle name="Normal 30 2 2 2 2 5 2 4 2" xfId="25839"/>
    <cellStyle name="Normal 30 2 2 2 2 5 2 5" xfId="25840"/>
    <cellStyle name="Normal 30 2 2 2 2 5 3" xfId="25841"/>
    <cellStyle name="Normal 30 2 2 2 2 5 3 2" xfId="25842"/>
    <cellStyle name="Normal 30 2 2 2 2 5 3 2 2" xfId="25843"/>
    <cellStyle name="Normal 30 2 2 2 2 5 3 3" xfId="25844"/>
    <cellStyle name="Normal 30 2 2 2 2 5 4" xfId="25845"/>
    <cellStyle name="Normal 30 2 2 2 2 5 4 2" xfId="25846"/>
    <cellStyle name="Normal 30 2 2 2 2 5 4 2 2" xfId="25847"/>
    <cellStyle name="Normal 30 2 2 2 2 5 4 3" xfId="25848"/>
    <cellStyle name="Normal 30 2 2 2 2 5 5" xfId="25849"/>
    <cellStyle name="Normal 30 2 2 2 2 5 5 2" xfId="25850"/>
    <cellStyle name="Normal 30 2 2 2 2 5 6" xfId="25851"/>
    <cellStyle name="Normal 30 2 2 2 2 5 6 2" xfId="25852"/>
    <cellStyle name="Normal 30 2 2 2 2 5 7" xfId="25853"/>
    <cellStyle name="Normal 30 2 2 2 2 6" xfId="25854"/>
    <cellStyle name="Normal 30 2 2 2 2 6 2" xfId="25855"/>
    <cellStyle name="Normal 30 2 2 2 2 6 2 2" xfId="25856"/>
    <cellStyle name="Normal 30 2 2 2 2 6 2 2 2" xfId="25857"/>
    <cellStyle name="Normal 30 2 2 2 2 6 2 3" xfId="25858"/>
    <cellStyle name="Normal 30 2 2 2 2 6 3" xfId="25859"/>
    <cellStyle name="Normal 30 2 2 2 2 6 3 2" xfId="25860"/>
    <cellStyle name="Normal 30 2 2 2 2 6 3 2 2" xfId="25861"/>
    <cellStyle name="Normal 30 2 2 2 2 6 3 3" xfId="25862"/>
    <cellStyle name="Normal 30 2 2 2 2 6 4" xfId="25863"/>
    <cellStyle name="Normal 30 2 2 2 2 6 4 2" xfId="25864"/>
    <cellStyle name="Normal 30 2 2 2 2 6 5" xfId="25865"/>
    <cellStyle name="Normal 30 2 2 2 2 7" xfId="25866"/>
    <cellStyle name="Normal 30 2 2 2 2 7 2" xfId="25867"/>
    <cellStyle name="Normal 30 2 2 2 2 7 2 2" xfId="25868"/>
    <cellStyle name="Normal 30 2 2 2 2 7 2 2 2" xfId="25869"/>
    <cellStyle name="Normal 30 2 2 2 2 7 2 3" xfId="25870"/>
    <cellStyle name="Normal 30 2 2 2 2 7 3" xfId="25871"/>
    <cellStyle name="Normal 30 2 2 2 2 7 3 2" xfId="25872"/>
    <cellStyle name="Normal 30 2 2 2 2 7 4" xfId="25873"/>
    <cellStyle name="Normal 30 2 2 2 2 8" xfId="25874"/>
    <cellStyle name="Normal 30 2 2 2 2 8 2" xfId="25875"/>
    <cellStyle name="Normal 30 2 2 2 2 8 2 2" xfId="25876"/>
    <cellStyle name="Normal 30 2 2 2 2 8 3" xfId="25877"/>
    <cellStyle name="Normal 30 2 2 2 2 9" xfId="25878"/>
    <cellStyle name="Normal 30 2 2 2 2 9 2" xfId="25879"/>
    <cellStyle name="Normal 30 2 2 2 2 9 2 2" xfId="25880"/>
    <cellStyle name="Normal 30 2 2 2 2 9 3" xfId="25881"/>
    <cellStyle name="Normal 30 2 2 2 3" xfId="25882"/>
    <cellStyle name="Normal 30 2 2 2 3 10" xfId="25883"/>
    <cellStyle name="Normal 30 2 2 2 3 10 2" xfId="25884"/>
    <cellStyle name="Normal 30 2 2 2 3 11" xfId="25885"/>
    <cellStyle name="Normal 30 2 2 2 3 2" xfId="25886"/>
    <cellStyle name="Normal 30 2 2 2 3 2 2" xfId="25887"/>
    <cellStyle name="Normal 30 2 2 2 3 2 2 2" xfId="25888"/>
    <cellStyle name="Normal 30 2 2 2 3 2 2 2 2" xfId="25889"/>
    <cellStyle name="Normal 30 2 2 2 3 2 2 2 2 2" xfId="25890"/>
    <cellStyle name="Normal 30 2 2 2 3 2 2 2 2 2 2" xfId="25891"/>
    <cellStyle name="Normal 30 2 2 2 3 2 2 2 2 3" xfId="25892"/>
    <cellStyle name="Normal 30 2 2 2 3 2 2 2 3" xfId="25893"/>
    <cellStyle name="Normal 30 2 2 2 3 2 2 2 3 2" xfId="25894"/>
    <cellStyle name="Normal 30 2 2 2 3 2 2 2 3 2 2" xfId="25895"/>
    <cellStyle name="Normal 30 2 2 2 3 2 2 2 3 3" xfId="25896"/>
    <cellStyle name="Normal 30 2 2 2 3 2 2 2 4" xfId="25897"/>
    <cellStyle name="Normal 30 2 2 2 3 2 2 2 4 2" xfId="25898"/>
    <cellStyle name="Normal 30 2 2 2 3 2 2 2 5" xfId="25899"/>
    <cellStyle name="Normal 30 2 2 2 3 2 2 3" xfId="25900"/>
    <cellStyle name="Normal 30 2 2 2 3 2 2 3 2" xfId="25901"/>
    <cellStyle name="Normal 30 2 2 2 3 2 2 3 2 2" xfId="25902"/>
    <cellStyle name="Normal 30 2 2 2 3 2 2 3 3" xfId="25903"/>
    <cellStyle name="Normal 30 2 2 2 3 2 2 4" xfId="25904"/>
    <cellStyle name="Normal 30 2 2 2 3 2 2 4 2" xfId="25905"/>
    <cellStyle name="Normal 30 2 2 2 3 2 2 4 2 2" xfId="25906"/>
    <cellStyle name="Normal 30 2 2 2 3 2 2 4 3" xfId="25907"/>
    <cellStyle name="Normal 30 2 2 2 3 2 2 5" xfId="25908"/>
    <cellStyle name="Normal 30 2 2 2 3 2 2 5 2" xfId="25909"/>
    <cellStyle name="Normal 30 2 2 2 3 2 2 6" xfId="25910"/>
    <cellStyle name="Normal 30 2 2 2 3 2 2 6 2" xfId="25911"/>
    <cellStyle name="Normal 30 2 2 2 3 2 2 7" xfId="25912"/>
    <cellStyle name="Normal 30 2 2 2 3 2 3" xfId="25913"/>
    <cellStyle name="Normal 30 2 2 2 3 2 3 2" xfId="25914"/>
    <cellStyle name="Normal 30 2 2 2 3 2 3 2 2" xfId="25915"/>
    <cellStyle name="Normal 30 2 2 2 3 2 3 2 2 2" xfId="25916"/>
    <cellStyle name="Normal 30 2 2 2 3 2 3 2 3" xfId="25917"/>
    <cellStyle name="Normal 30 2 2 2 3 2 3 3" xfId="25918"/>
    <cellStyle name="Normal 30 2 2 2 3 2 3 3 2" xfId="25919"/>
    <cellStyle name="Normal 30 2 2 2 3 2 3 3 2 2" xfId="25920"/>
    <cellStyle name="Normal 30 2 2 2 3 2 3 3 3" xfId="25921"/>
    <cellStyle name="Normal 30 2 2 2 3 2 3 4" xfId="25922"/>
    <cellStyle name="Normal 30 2 2 2 3 2 3 4 2" xfId="25923"/>
    <cellStyle name="Normal 30 2 2 2 3 2 3 5" xfId="25924"/>
    <cellStyle name="Normal 30 2 2 2 3 2 4" xfId="25925"/>
    <cellStyle name="Normal 30 2 2 2 3 2 4 2" xfId="25926"/>
    <cellStyle name="Normal 30 2 2 2 3 2 4 2 2" xfId="25927"/>
    <cellStyle name="Normal 30 2 2 2 3 2 4 3" xfId="25928"/>
    <cellStyle name="Normal 30 2 2 2 3 2 5" xfId="25929"/>
    <cellStyle name="Normal 30 2 2 2 3 2 5 2" xfId="25930"/>
    <cellStyle name="Normal 30 2 2 2 3 2 5 2 2" xfId="25931"/>
    <cellStyle name="Normal 30 2 2 2 3 2 5 3" xfId="25932"/>
    <cellStyle name="Normal 30 2 2 2 3 2 6" xfId="25933"/>
    <cellStyle name="Normal 30 2 2 2 3 2 6 2" xfId="25934"/>
    <cellStyle name="Normal 30 2 2 2 3 2 7" xfId="25935"/>
    <cellStyle name="Normal 30 2 2 2 3 2 7 2" xfId="25936"/>
    <cellStyle name="Normal 30 2 2 2 3 2 8" xfId="25937"/>
    <cellStyle name="Normal 30 2 2 2 3 3" xfId="25938"/>
    <cellStyle name="Normal 30 2 2 2 3 3 2" xfId="25939"/>
    <cellStyle name="Normal 30 2 2 2 3 3 2 2" xfId="25940"/>
    <cellStyle name="Normal 30 2 2 2 3 3 2 2 2" xfId="25941"/>
    <cellStyle name="Normal 30 2 2 2 3 3 2 2 2 2" xfId="25942"/>
    <cellStyle name="Normal 30 2 2 2 3 3 2 2 3" xfId="25943"/>
    <cellStyle name="Normal 30 2 2 2 3 3 2 3" xfId="25944"/>
    <cellStyle name="Normal 30 2 2 2 3 3 2 3 2" xfId="25945"/>
    <cellStyle name="Normal 30 2 2 2 3 3 2 3 2 2" xfId="25946"/>
    <cellStyle name="Normal 30 2 2 2 3 3 2 3 3" xfId="25947"/>
    <cellStyle name="Normal 30 2 2 2 3 3 2 4" xfId="25948"/>
    <cellStyle name="Normal 30 2 2 2 3 3 2 4 2" xfId="25949"/>
    <cellStyle name="Normal 30 2 2 2 3 3 2 5" xfId="25950"/>
    <cellStyle name="Normal 30 2 2 2 3 3 3" xfId="25951"/>
    <cellStyle name="Normal 30 2 2 2 3 3 3 2" xfId="25952"/>
    <cellStyle name="Normal 30 2 2 2 3 3 3 2 2" xfId="25953"/>
    <cellStyle name="Normal 30 2 2 2 3 3 3 3" xfId="25954"/>
    <cellStyle name="Normal 30 2 2 2 3 3 4" xfId="25955"/>
    <cellStyle name="Normal 30 2 2 2 3 3 4 2" xfId="25956"/>
    <cellStyle name="Normal 30 2 2 2 3 3 4 2 2" xfId="25957"/>
    <cellStyle name="Normal 30 2 2 2 3 3 4 3" xfId="25958"/>
    <cellStyle name="Normal 30 2 2 2 3 3 5" xfId="25959"/>
    <cellStyle name="Normal 30 2 2 2 3 3 5 2" xfId="25960"/>
    <cellStyle name="Normal 30 2 2 2 3 3 6" xfId="25961"/>
    <cellStyle name="Normal 30 2 2 2 3 3 6 2" xfId="25962"/>
    <cellStyle name="Normal 30 2 2 2 3 3 7" xfId="25963"/>
    <cellStyle name="Normal 30 2 2 2 3 4" xfId="25964"/>
    <cellStyle name="Normal 30 2 2 2 3 4 2" xfId="25965"/>
    <cellStyle name="Normal 30 2 2 2 3 4 2 2" xfId="25966"/>
    <cellStyle name="Normal 30 2 2 2 3 4 2 2 2" xfId="25967"/>
    <cellStyle name="Normal 30 2 2 2 3 4 2 2 2 2" xfId="25968"/>
    <cellStyle name="Normal 30 2 2 2 3 4 2 2 3" xfId="25969"/>
    <cellStyle name="Normal 30 2 2 2 3 4 2 3" xfId="25970"/>
    <cellStyle name="Normal 30 2 2 2 3 4 2 3 2" xfId="25971"/>
    <cellStyle name="Normal 30 2 2 2 3 4 2 3 2 2" xfId="25972"/>
    <cellStyle name="Normal 30 2 2 2 3 4 2 3 3" xfId="25973"/>
    <cellStyle name="Normal 30 2 2 2 3 4 2 4" xfId="25974"/>
    <cellStyle name="Normal 30 2 2 2 3 4 2 4 2" xfId="25975"/>
    <cellStyle name="Normal 30 2 2 2 3 4 2 5" xfId="25976"/>
    <cellStyle name="Normal 30 2 2 2 3 4 3" xfId="25977"/>
    <cellStyle name="Normal 30 2 2 2 3 4 3 2" xfId="25978"/>
    <cellStyle name="Normal 30 2 2 2 3 4 3 2 2" xfId="25979"/>
    <cellStyle name="Normal 30 2 2 2 3 4 3 3" xfId="25980"/>
    <cellStyle name="Normal 30 2 2 2 3 4 4" xfId="25981"/>
    <cellStyle name="Normal 30 2 2 2 3 4 4 2" xfId="25982"/>
    <cellStyle name="Normal 30 2 2 2 3 4 4 2 2" xfId="25983"/>
    <cellStyle name="Normal 30 2 2 2 3 4 4 3" xfId="25984"/>
    <cellStyle name="Normal 30 2 2 2 3 4 5" xfId="25985"/>
    <cellStyle name="Normal 30 2 2 2 3 4 5 2" xfId="25986"/>
    <cellStyle name="Normal 30 2 2 2 3 4 6" xfId="25987"/>
    <cellStyle name="Normal 30 2 2 2 3 4 6 2" xfId="25988"/>
    <cellStyle name="Normal 30 2 2 2 3 4 7" xfId="25989"/>
    <cellStyle name="Normal 30 2 2 2 3 5" xfId="25990"/>
    <cellStyle name="Normal 30 2 2 2 3 5 2" xfId="25991"/>
    <cellStyle name="Normal 30 2 2 2 3 5 2 2" xfId="25992"/>
    <cellStyle name="Normal 30 2 2 2 3 5 2 2 2" xfId="25993"/>
    <cellStyle name="Normal 30 2 2 2 3 5 2 3" xfId="25994"/>
    <cellStyle name="Normal 30 2 2 2 3 5 3" xfId="25995"/>
    <cellStyle name="Normal 30 2 2 2 3 5 3 2" xfId="25996"/>
    <cellStyle name="Normal 30 2 2 2 3 5 3 2 2" xfId="25997"/>
    <cellStyle name="Normal 30 2 2 2 3 5 3 3" xfId="25998"/>
    <cellStyle name="Normal 30 2 2 2 3 5 4" xfId="25999"/>
    <cellStyle name="Normal 30 2 2 2 3 5 4 2" xfId="26000"/>
    <cellStyle name="Normal 30 2 2 2 3 5 5" xfId="26001"/>
    <cellStyle name="Normal 30 2 2 2 3 6" xfId="26002"/>
    <cellStyle name="Normal 30 2 2 2 3 6 2" xfId="26003"/>
    <cellStyle name="Normal 30 2 2 2 3 6 2 2" xfId="26004"/>
    <cellStyle name="Normal 30 2 2 2 3 6 2 2 2" xfId="26005"/>
    <cellStyle name="Normal 30 2 2 2 3 6 2 3" xfId="26006"/>
    <cellStyle name="Normal 30 2 2 2 3 6 3" xfId="26007"/>
    <cellStyle name="Normal 30 2 2 2 3 6 3 2" xfId="26008"/>
    <cellStyle name="Normal 30 2 2 2 3 6 4" xfId="26009"/>
    <cellStyle name="Normal 30 2 2 2 3 7" xfId="26010"/>
    <cellStyle name="Normal 30 2 2 2 3 7 2" xfId="26011"/>
    <cellStyle name="Normal 30 2 2 2 3 7 2 2" xfId="26012"/>
    <cellStyle name="Normal 30 2 2 2 3 7 3" xfId="26013"/>
    <cellStyle name="Normal 30 2 2 2 3 8" xfId="26014"/>
    <cellStyle name="Normal 30 2 2 2 3 8 2" xfId="26015"/>
    <cellStyle name="Normal 30 2 2 2 3 8 2 2" xfId="26016"/>
    <cellStyle name="Normal 30 2 2 2 3 8 3" xfId="26017"/>
    <cellStyle name="Normal 30 2 2 2 3 9" xfId="26018"/>
    <cellStyle name="Normal 30 2 2 2 3 9 2" xfId="26019"/>
    <cellStyle name="Normal 30 2 2 2 4" xfId="26020"/>
    <cellStyle name="Normal 30 2 2 2 4 10" xfId="26021"/>
    <cellStyle name="Normal 30 2 2 2 4 10 2" xfId="26022"/>
    <cellStyle name="Normal 30 2 2 2 4 11" xfId="26023"/>
    <cellStyle name="Normal 30 2 2 2 4 2" xfId="26024"/>
    <cellStyle name="Normal 30 2 2 2 4 2 2" xfId="26025"/>
    <cellStyle name="Normal 30 2 2 2 4 2 2 2" xfId="26026"/>
    <cellStyle name="Normal 30 2 2 2 4 2 2 2 2" xfId="26027"/>
    <cellStyle name="Normal 30 2 2 2 4 2 2 2 2 2" xfId="26028"/>
    <cellStyle name="Normal 30 2 2 2 4 2 2 2 2 2 2" xfId="26029"/>
    <cellStyle name="Normal 30 2 2 2 4 2 2 2 2 3" xfId="26030"/>
    <cellStyle name="Normal 30 2 2 2 4 2 2 2 3" xfId="26031"/>
    <cellStyle name="Normal 30 2 2 2 4 2 2 2 3 2" xfId="26032"/>
    <cellStyle name="Normal 30 2 2 2 4 2 2 2 3 2 2" xfId="26033"/>
    <cellStyle name="Normal 30 2 2 2 4 2 2 2 3 3" xfId="26034"/>
    <cellStyle name="Normal 30 2 2 2 4 2 2 2 4" xfId="26035"/>
    <cellStyle name="Normal 30 2 2 2 4 2 2 2 4 2" xfId="26036"/>
    <cellStyle name="Normal 30 2 2 2 4 2 2 2 5" xfId="26037"/>
    <cellStyle name="Normal 30 2 2 2 4 2 2 3" xfId="26038"/>
    <cellStyle name="Normal 30 2 2 2 4 2 2 3 2" xfId="26039"/>
    <cellStyle name="Normal 30 2 2 2 4 2 2 3 2 2" xfId="26040"/>
    <cellStyle name="Normal 30 2 2 2 4 2 2 3 3" xfId="26041"/>
    <cellStyle name="Normal 30 2 2 2 4 2 2 4" xfId="26042"/>
    <cellStyle name="Normal 30 2 2 2 4 2 2 4 2" xfId="26043"/>
    <cellStyle name="Normal 30 2 2 2 4 2 2 4 2 2" xfId="26044"/>
    <cellStyle name="Normal 30 2 2 2 4 2 2 4 3" xfId="26045"/>
    <cellStyle name="Normal 30 2 2 2 4 2 2 5" xfId="26046"/>
    <cellStyle name="Normal 30 2 2 2 4 2 2 5 2" xfId="26047"/>
    <cellStyle name="Normal 30 2 2 2 4 2 2 6" xfId="26048"/>
    <cellStyle name="Normal 30 2 2 2 4 2 2 6 2" xfId="26049"/>
    <cellStyle name="Normal 30 2 2 2 4 2 2 7" xfId="26050"/>
    <cellStyle name="Normal 30 2 2 2 4 2 3" xfId="26051"/>
    <cellStyle name="Normal 30 2 2 2 4 2 3 2" xfId="26052"/>
    <cellStyle name="Normal 30 2 2 2 4 2 3 2 2" xfId="26053"/>
    <cellStyle name="Normal 30 2 2 2 4 2 3 2 2 2" xfId="26054"/>
    <cellStyle name="Normal 30 2 2 2 4 2 3 2 3" xfId="26055"/>
    <cellStyle name="Normal 30 2 2 2 4 2 3 3" xfId="26056"/>
    <cellStyle name="Normal 30 2 2 2 4 2 3 3 2" xfId="26057"/>
    <cellStyle name="Normal 30 2 2 2 4 2 3 3 2 2" xfId="26058"/>
    <cellStyle name="Normal 30 2 2 2 4 2 3 3 3" xfId="26059"/>
    <cellStyle name="Normal 30 2 2 2 4 2 3 4" xfId="26060"/>
    <cellStyle name="Normal 30 2 2 2 4 2 3 4 2" xfId="26061"/>
    <cellStyle name="Normal 30 2 2 2 4 2 3 5" xfId="26062"/>
    <cellStyle name="Normal 30 2 2 2 4 2 4" xfId="26063"/>
    <cellStyle name="Normal 30 2 2 2 4 2 4 2" xfId="26064"/>
    <cellStyle name="Normal 30 2 2 2 4 2 4 2 2" xfId="26065"/>
    <cellStyle name="Normal 30 2 2 2 4 2 4 3" xfId="26066"/>
    <cellStyle name="Normal 30 2 2 2 4 2 5" xfId="26067"/>
    <cellStyle name="Normal 30 2 2 2 4 2 5 2" xfId="26068"/>
    <cellStyle name="Normal 30 2 2 2 4 2 5 2 2" xfId="26069"/>
    <cellStyle name="Normal 30 2 2 2 4 2 5 3" xfId="26070"/>
    <cellStyle name="Normal 30 2 2 2 4 2 6" xfId="26071"/>
    <cellStyle name="Normal 30 2 2 2 4 2 6 2" xfId="26072"/>
    <cellStyle name="Normal 30 2 2 2 4 2 7" xfId="26073"/>
    <cellStyle name="Normal 30 2 2 2 4 2 7 2" xfId="26074"/>
    <cellStyle name="Normal 30 2 2 2 4 2 8" xfId="26075"/>
    <cellStyle name="Normal 30 2 2 2 4 3" xfId="26076"/>
    <cellStyle name="Normal 30 2 2 2 4 3 2" xfId="26077"/>
    <cellStyle name="Normal 30 2 2 2 4 3 2 2" xfId="26078"/>
    <cellStyle name="Normal 30 2 2 2 4 3 2 2 2" xfId="26079"/>
    <cellStyle name="Normal 30 2 2 2 4 3 2 2 2 2" xfId="26080"/>
    <cellStyle name="Normal 30 2 2 2 4 3 2 2 3" xfId="26081"/>
    <cellStyle name="Normal 30 2 2 2 4 3 2 3" xfId="26082"/>
    <cellStyle name="Normal 30 2 2 2 4 3 2 3 2" xfId="26083"/>
    <cellStyle name="Normal 30 2 2 2 4 3 2 3 2 2" xfId="26084"/>
    <cellStyle name="Normal 30 2 2 2 4 3 2 3 3" xfId="26085"/>
    <cellStyle name="Normal 30 2 2 2 4 3 2 4" xfId="26086"/>
    <cellStyle name="Normal 30 2 2 2 4 3 2 4 2" xfId="26087"/>
    <cellStyle name="Normal 30 2 2 2 4 3 2 5" xfId="26088"/>
    <cellStyle name="Normal 30 2 2 2 4 3 3" xfId="26089"/>
    <cellStyle name="Normal 30 2 2 2 4 3 3 2" xfId="26090"/>
    <cellStyle name="Normal 30 2 2 2 4 3 3 2 2" xfId="26091"/>
    <cellStyle name="Normal 30 2 2 2 4 3 3 3" xfId="26092"/>
    <cellStyle name="Normal 30 2 2 2 4 3 4" xfId="26093"/>
    <cellStyle name="Normal 30 2 2 2 4 3 4 2" xfId="26094"/>
    <cellStyle name="Normal 30 2 2 2 4 3 4 2 2" xfId="26095"/>
    <cellStyle name="Normal 30 2 2 2 4 3 4 3" xfId="26096"/>
    <cellStyle name="Normal 30 2 2 2 4 3 5" xfId="26097"/>
    <cellStyle name="Normal 30 2 2 2 4 3 5 2" xfId="26098"/>
    <cellStyle name="Normal 30 2 2 2 4 3 6" xfId="26099"/>
    <cellStyle name="Normal 30 2 2 2 4 3 6 2" xfId="26100"/>
    <cellStyle name="Normal 30 2 2 2 4 3 7" xfId="26101"/>
    <cellStyle name="Normal 30 2 2 2 4 4" xfId="26102"/>
    <cellStyle name="Normal 30 2 2 2 4 4 2" xfId="26103"/>
    <cellStyle name="Normal 30 2 2 2 4 4 2 2" xfId="26104"/>
    <cellStyle name="Normal 30 2 2 2 4 4 2 2 2" xfId="26105"/>
    <cellStyle name="Normal 30 2 2 2 4 4 2 2 2 2" xfId="26106"/>
    <cellStyle name="Normal 30 2 2 2 4 4 2 2 3" xfId="26107"/>
    <cellStyle name="Normal 30 2 2 2 4 4 2 3" xfId="26108"/>
    <cellStyle name="Normal 30 2 2 2 4 4 2 3 2" xfId="26109"/>
    <cellStyle name="Normal 30 2 2 2 4 4 2 3 2 2" xfId="26110"/>
    <cellStyle name="Normal 30 2 2 2 4 4 2 3 3" xfId="26111"/>
    <cellStyle name="Normal 30 2 2 2 4 4 2 4" xfId="26112"/>
    <cellStyle name="Normal 30 2 2 2 4 4 2 4 2" xfId="26113"/>
    <cellStyle name="Normal 30 2 2 2 4 4 2 5" xfId="26114"/>
    <cellStyle name="Normal 30 2 2 2 4 4 3" xfId="26115"/>
    <cellStyle name="Normal 30 2 2 2 4 4 3 2" xfId="26116"/>
    <cellStyle name="Normal 30 2 2 2 4 4 3 2 2" xfId="26117"/>
    <cellStyle name="Normal 30 2 2 2 4 4 3 3" xfId="26118"/>
    <cellStyle name="Normal 30 2 2 2 4 4 4" xfId="26119"/>
    <cellStyle name="Normal 30 2 2 2 4 4 4 2" xfId="26120"/>
    <cellStyle name="Normal 30 2 2 2 4 4 4 2 2" xfId="26121"/>
    <cellStyle name="Normal 30 2 2 2 4 4 4 3" xfId="26122"/>
    <cellStyle name="Normal 30 2 2 2 4 4 5" xfId="26123"/>
    <cellStyle name="Normal 30 2 2 2 4 4 5 2" xfId="26124"/>
    <cellStyle name="Normal 30 2 2 2 4 4 6" xfId="26125"/>
    <cellStyle name="Normal 30 2 2 2 4 4 6 2" xfId="26126"/>
    <cellStyle name="Normal 30 2 2 2 4 4 7" xfId="26127"/>
    <cellStyle name="Normal 30 2 2 2 4 5" xfId="26128"/>
    <cellStyle name="Normal 30 2 2 2 4 5 2" xfId="26129"/>
    <cellStyle name="Normal 30 2 2 2 4 5 2 2" xfId="26130"/>
    <cellStyle name="Normal 30 2 2 2 4 5 2 2 2" xfId="26131"/>
    <cellStyle name="Normal 30 2 2 2 4 5 2 3" xfId="26132"/>
    <cellStyle name="Normal 30 2 2 2 4 5 3" xfId="26133"/>
    <cellStyle name="Normal 30 2 2 2 4 5 3 2" xfId="26134"/>
    <cellStyle name="Normal 30 2 2 2 4 5 3 2 2" xfId="26135"/>
    <cellStyle name="Normal 30 2 2 2 4 5 3 3" xfId="26136"/>
    <cellStyle name="Normal 30 2 2 2 4 5 4" xfId="26137"/>
    <cellStyle name="Normal 30 2 2 2 4 5 4 2" xfId="26138"/>
    <cellStyle name="Normal 30 2 2 2 4 5 5" xfId="26139"/>
    <cellStyle name="Normal 30 2 2 2 4 6" xfId="26140"/>
    <cellStyle name="Normal 30 2 2 2 4 6 2" xfId="26141"/>
    <cellStyle name="Normal 30 2 2 2 4 6 2 2" xfId="26142"/>
    <cellStyle name="Normal 30 2 2 2 4 6 2 2 2" xfId="26143"/>
    <cellStyle name="Normal 30 2 2 2 4 6 2 3" xfId="26144"/>
    <cellStyle name="Normal 30 2 2 2 4 6 3" xfId="26145"/>
    <cellStyle name="Normal 30 2 2 2 4 6 3 2" xfId="26146"/>
    <cellStyle name="Normal 30 2 2 2 4 6 4" xfId="26147"/>
    <cellStyle name="Normal 30 2 2 2 4 7" xfId="26148"/>
    <cellStyle name="Normal 30 2 2 2 4 7 2" xfId="26149"/>
    <cellStyle name="Normal 30 2 2 2 4 7 2 2" xfId="26150"/>
    <cellStyle name="Normal 30 2 2 2 4 7 3" xfId="26151"/>
    <cellStyle name="Normal 30 2 2 2 4 8" xfId="26152"/>
    <cellStyle name="Normal 30 2 2 2 4 8 2" xfId="26153"/>
    <cellStyle name="Normal 30 2 2 2 4 8 2 2" xfId="26154"/>
    <cellStyle name="Normal 30 2 2 2 4 8 3" xfId="26155"/>
    <cellStyle name="Normal 30 2 2 2 4 9" xfId="26156"/>
    <cellStyle name="Normal 30 2 2 2 4 9 2" xfId="26157"/>
    <cellStyle name="Normal 30 2 2 2 5" xfId="26158"/>
    <cellStyle name="Normal 30 2 2 2 5 10" xfId="26159"/>
    <cellStyle name="Normal 30 2 2 2 5 10 2" xfId="26160"/>
    <cellStyle name="Normal 30 2 2 2 5 11" xfId="26161"/>
    <cellStyle name="Normal 30 2 2 2 5 2" xfId="26162"/>
    <cellStyle name="Normal 30 2 2 2 5 2 2" xfId="26163"/>
    <cellStyle name="Normal 30 2 2 2 5 2 2 2" xfId="26164"/>
    <cellStyle name="Normal 30 2 2 2 5 2 2 2 2" xfId="26165"/>
    <cellStyle name="Normal 30 2 2 2 5 2 2 2 2 2" xfId="26166"/>
    <cellStyle name="Normal 30 2 2 2 5 2 2 2 2 2 2" xfId="26167"/>
    <cellStyle name="Normal 30 2 2 2 5 2 2 2 2 3" xfId="26168"/>
    <cellStyle name="Normal 30 2 2 2 5 2 2 2 3" xfId="26169"/>
    <cellStyle name="Normal 30 2 2 2 5 2 2 2 3 2" xfId="26170"/>
    <cellStyle name="Normal 30 2 2 2 5 2 2 2 3 2 2" xfId="26171"/>
    <cellStyle name="Normal 30 2 2 2 5 2 2 2 3 3" xfId="26172"/>
    <cellStyle name="Normal 30 2 2 2 5 2 2 2 4" xfId="26173"/>
    <cellStyle name="Normal 30 2 2 2 5 2 2 2 4 2" xfId="26174"/>
    <cellStyle name="Normal 30 2 2 2 5 2 2 2 5" xfId="26175"/>
    <cellStyle name="Normal 30 2 2 2 5 2 2 3" xfId="26176"/>
    <cellStyle name="Normal 30 2 2 2 5 2 2 3 2" xfId="26177"/>
    <cellStyle name="Normal 30 2 2 2 5 2 2 3 2 2" xfId="26178"/>
    <cellStyle name="Normal 30 2 2 2 5 2 2 3 3" xfId="26179"/>
    <cellStyle name="Normal 30 2 2 2 5 2 2 4" xfId="26180"/>
    <cellStyle name="Normal 30 2 2 2 5 2 2 4 2" xfId="26181"/>
    <cellStyle name="Normal 30 2 2 2 5 2 2 4 2 2" xfId="26182"/>
    <cellStyle name="Normal 30 2 2 2 5 2 2 4 3" xfId="26183"/>
    <cellStyle name="Normal 30 2 2 2 5 2 2 5" xfId="26184"/>
    <cellStyle name="Normal 30 2 2 2 5 2 2 5 2" xfId="26185"/>
    <cellStyle name="Normal 30 2 2 2 5 2 2 6" xfId="26186"/>
    <cellStyle name="Normal 30 2 2 2 5 2 2 6 2" xfId="26187"/>
    <cellStyle name="Normal 30 2 2 2 5 2 2 7" xfId="26188"/>
    <cellStyle name="Normal 30 2 2 2 5 2 3" xfId="26189"/>
    <cellStyle name="Normal 30 2 2 2 5 2 3 2" xfId="26190"/>
    <cellStyle name="Normal 30 2 2 2 5 2 3 2 2" xfId="26191"/>
    <cellStyle name="Normal 30 2 2 2 5 2 3 2 2 2" xfId="26192"/>
    <cellStyle name="Normal 30 2 2 2 5 2 3 2 3" xfId="26193"/>
    <cellStyle name="Normal 30 2 2 2 5 2 3 3" xfId="26194"/>
    <cellStyle name="Normal 30 2 2 2 5 2 3 3 2" xfId="26195"/>
    <cellStyle name="Normal 30 2 2 2 5 2 3 3 2 2" xfId="26196"/>
    <cellStyle name="Normal 30 2 2 2 5 2 3 3 3" xfId="26197"/>
    <cellStyle name="Normal 30 2 2 2 5 2 3 4" xfId="26198"/>
    <cellStyle name="Normal 30 2 2 2 5 2 3 4 2" xfId="26199"/>
    <cellStyle name="Normal 30 2 2 2 5 2 3 5" xfId="26200"/>
    <cellStyle name="Normal 30 2 2 2 5 2 4" xfId="26201"/>
    <cellStyle name="Normal 30 2 2 2 5 2 4 2" xfId="26202"/>
    <cellStyle name="Normal 30 2 2 2 5 2 4 2 2" xfId="26203"/>
    <cellStyle name="Normal 30 2 2 2 5 2 4 3" xfId="26204"/>
    <cellStyle name="Normal 30 2 2 2 5 2 5" xfId="26205"/>
    <cellStyle name="Normal 30 2 2 2 5 2 5 2" xfId="26206"/>
    <cellStyle name="Normal 30 2 2 2 5 2 5 2 2" xfId="26207"/>
    <cellStyle name="Normal 30 2 2 2 5 2 5 3" xfId="26208"/>
    <cellStyle name="Normal 30 2 2 2 5 2 6" xfId="26209"/>
    <cellStyle name="Normal 30 2 2 2 5 2 6 2" xfId="26210"/>
    <cellStyle name="Normal 30 2 2 2 5 2 7" xfId="26211"/>
    <cellStyle name="Normal 30 2 2 2 5 2 7 2" xfId="26212"/>
    <cellStyle name="Normal 30 2 2 2 5 2 8" xfId="26213"/>
    <cellStyle name="Normal 30 2 2 2 5 3" xfId="26214"/>
    <cellStyle name="Normal 30 2 2 2 5 3 2" xfId="26215"/>
    <cellStyle name="Normal 30 2 2 2 5 3 2 2" xfId="26216"/>
    <cellStyle name="Normal 30 2 2 2 5 3 2 2 2" xfId="26217"/>
    <cellStyle name="Normal 30 2 2 2 5 3 2 2 2 2" xfId="26218"/>
    <cellStyle name="Normal 30 2 2 2 5 3 2 2 3" xfId="26219"/>
    <cellStyle name="Normal 30 2 2 2 5 3 2 3" xfId="26220"/>
    <cellStyle name="Normal 30 2 2 2 5 3 2 3 2" xfId="26221"/>
    <cellStyle name="Normal 30 2 2 2 5 3 2 3 2 2" xfId="26222"/>
    <cellStyle name="Normal 30 2 2 2 5 3 2 3 3" xfId="26223"/>
    <cellStyle name="Normal 30 2 2 2 5 3 2 4" xfId="26224"/>
    <cellStyle name="Normal 30 2 2 2 5 3 2 4 2" xfId="26225"/>
    <cellStyle name="Normal 30 2 2 2 5 3 2 5" xfId="26226"/>
    <cellStyle name="Normal 30 2 2 2 5 3 3" xfId="26227"/>
    <cellStyle name="Normal 30 2 2 2 5 3 3 2" xfId="26228"/>
    <cellStyle name="Normal 30 2 2 2 5 3 3 2 2" xfId="26229"/>
    <cellStyle name="Normal 30 2 2 2 5 3 3 3" xfId="26230"/>
    <cellStyle name="Normal 30 2 2 2 5 3 4" xfId="26231"/>
    <cellStyle name="Normal 30 2 2 2 5 3 4 2" xfId="26232"/>
    <cellStyle name="Normal 30 2 2 2 5 3 4 2 2" xfId="26233"/>
    <cellStyle name="Normal 30 2 2 2 5 3 4 3" xfId="26234"/>
    <cellStyle name="Normal 30 2 2 2 5 3 5" xfId="26235"/>
    <cellStyle name="Normal 30 2 2 2 5 3 5 2" xfId="26236"/>
    <cellStyle name="Normal 30 2 2 2 5 3 6" xfId="26237"/>
    <cellStyle name="Normal 30 2 2 2 5 3 6 2" xfId="26238"/>
    <cellStyle name="Normal 30 2 2 2 5 3 7" xfId="26239"/>
    <cellStyle name="Normal 30 2 2 2 5 4" xfId="26240"/>
    <cellStyle name="Normal 30 2 2 2 5 4 2" xfId="26241"/>
    <cellStyle name="Normal 30 2 2 2 5 4 2 2" xfId="26242"/>
    <cellStyle name="Normal 30 2 2 2 5 4 2 2 2" xfId="26243"/>
    <cellStyle name="Normal 30 2 2 2 5 4 2 2 2 2" xfId="26244"/>
    <cellStyle name="Normal 30 2 2 2 5 4 2 2 3" xfId="26245"/>
    <cellStyle name="Normal 30 2 2 2 5 4 2 3" xfId="26246"/>
    <cellStyle name="Normal 30 2 2 2 5 4 2 3 2" xfId="26247"/>
    <cellStyle name="Normal 30 2 2 2 5 4 2 3 2 2" xfId="26248"/>
    <cellStyle name="Normal 30 2 2 2 5 4 2 3 3" xfId="26249"/>
    <cellStyle name="Normal 30 2 2 2 5 4 2 4" xfId="26250"/>
    <cellStyle name="Normal 30 2 2 2 5 4 2 4 2" xfId="26251"/>
    <cellStyle name="Normal 30 2 2 2 5 4 2 5" xfId="26252"/>
    <cellStyle name="Normal 30 2 2 2 5 4 3" xfId="26253"/>
    <cellStyle name="Normal 30 2 2 2 5 4 3 2" xfId="26254"/>
    <cellStyle name="Normal 30 2 2 2 5 4 3 2 2" xfId="26255"/>
    <cellStyle name="Normal 30 2 2 2 5 4 3 3" xfId="26256"/>
    <cellStyle name="Normal 30 2 2 2 5 4 4" xfId="26257"/>
    <cellStyle name="Normal 30 2 2 2 5 4 4 2" xfId="26258"/>
    <cellStyle name="Normal 30 2 2 2 5 4 4 2 2" xfId="26259"/>
    <cellStyle name="Normal 30 2 2 2 5 4 4 3" xfId="26260"/>
    <cellStyle name="Normal 30 2 2 2 5 4 5" xfId="26261"/>
    <cellStyle name="Normal 30 2 2 2 5 4 5 2" xfId="26262"/>
    <cellStyle name="Normal 30 2 2 2 5 4 6" xfId="26263"/>
    <cellStyle name="Normal 30 2 2 2 5 4 6 2" xfId="26264"/>
    <cellStyle name="Normal 30 2 2 2 5 4 7" xfId="26265"/>
    <cellStyle name="Normal 30 2 2 2 5 5" xfId="26266"/>
    <cellStyle name="Normal 30 2 2 2 5 5 2" xfId="26267"/>
    <cellStyle name="Normal 30 2 2 2 5 5 2 2" xfId="26268"/>
    <cellStyle name="Normal 30 2 2 2 5 5 2 2 2" xfId="26269"/>
    <cellStyle name="Normal 30 2 2 2 5 5 2 3" xfId="26270"/>
    <cellStyle name="Normal 30 2 2 2 5 5 3" xfId="26271"/>
    <cellStyle name="Normal 30 2 2 2 5 5 3 2" xfId="26272"/>
    <cellStyle name="Normal 30 2 2 2 5 5 3 2 2" xfId="26273"/>
    <cellStyle name="Normal 30 2 2 2 5 5 3 3" xfId="26274"/>
    <cellStyle name="Normal 30 2 2 2 5 5 4" xfId="26275"/>
    <cellStyle name="Normal 30 2 2 2 5 5 4 2" xfId="26276"/>
    <cellStyle name="Normal 30 2 2 2 5 5 5" xfId="26277"/>
    <cellStyle name="Normal 30 2 2 2 5 6" xfId="26278"/>
    <cellStyle name="Normal 30 2 2 2 5 6 2" xfId="26279"/>
    <cellStyle name="Normal 30 2 2 2 5 6 2 2" xfId="26280"/>
    <cellStyle name="Normal 30 2 2 2 5 6 2 2 2" xfId="26281"/>
    <cellStyle name="Normal 30 2 2 2 5 6 2 3" xfId="26282"/>
    <cellStyle name="Normal 30 2 2 2 5 6 3" xfId="26283"/>
    <cellStyle name="Normal 30 2 2 2 5 6 3 2" xfId="26284"/>
    <cellStyle name="Normal 30 2 2 2 5 6 4" xfId="26285"/>
    <cellStyle name="Normal 30 2 2 2 5 7" xfId="26286"/>
    <cellStyle name="Normal 30 2 2 2 5 7 2" xfId="26287"/>
    <cellStyle name="Normal 30 2 2 2 5 7 2 2" xfId="26288"/>
    <cellStyle name="Normal 30 2 2 2 5 7 3" xfId="26289"/>
    <cellStyle name="Normal 30 2 2 2 5 8" xfId="26290"/>
    <cellStyle name="Normal 30 2 2 2 5 8 2" xfId="26291"/>
    <cellStyle name="Normal 30 2 2 2 5 8 2 2" xfId="26292"/>
    <cellStyle name="Normal 30 2 2 2 5 8 3" xfId="26293"/>
    <cellStyle name="Normal 30 2 2 2 5 9" xfId="26294"/>
    <cellStyle name="Normal 30 2 2 2 5 9 2" xfId="26295"/>
    <cellStyle name="Normal 30 2 2 2 6" xfId="26296"/>
    <cellStyle name="Normal 30 2 2 2 6 2" xfId="26297"/>
    <cellStyle name="Normal 30 2 2 2 6 2 2" xfId="26298"/>
    <cellStyle name="Normal 30 2 2 2 6 2 2 2" xfId="26299"/>
    <cellStyle name="Normal 30 2 2 2 6 2 2 2 2" xfId="26300"/>
    <cellStyle name="Normal 30 2 2 2 6 2 2 2 2 2" xfId="26301"/>
    <cellStyle name="Normal 30 2 2 2 6 2 2 2 3" xfId="26302"/>
    <cellStyle name="Normal 30 2 2 2 6 2 2 3" xfId="26303"/>
    <cellStyle name="Normal 30 2 2 2 6 2 2 3 2" xfId="26304"/>
    <cellStyle name="Normal 30 2 2 2 6 2 2 3 2 2" xfId="26305"/>
    <cellStyle name="Normal 30 2 2 2 6 2 2 3 3" xfId="26306"/>
    <cellStyle name="Normal 30 2 2 2 6 2 2 4" xfId="26307"/>
    <cellStyle name="Normal 30 2 2 2 6 2 2 4 2" xfId="26308"/>
    <cellStyle name="Normal 30 2 2 2 6 2 2 5" xfId="26309"/>
    <cellStyle name="Normal 30 2 2 2 6 2 3" xfId="26310"/>
    <cellStyle name="Normal 30 2 2 2 6 2 3 2" xfId="26311"/>
    <cellStyle name="Normal 30 2 2 2 6 2 3 2 2" xfId="26312"/>
    <cellStyle name="Normal 30 2 2 2 6 2 3 3" xfId="26313"/>
    <cellStyle name="Normal 30 2 2 2 6 2 4" xfId="26314"/>
    <cellStyle name="Normal 30 2 2 2 6 2 4 2" xfId="26315"/>
    <cellStyle name="Normal 30 2 2 2 6 2 4 2 2" xfId="26316"/>
    <cellStyle name="Normal 30 2 2 2 6 2 4 3" xfId="26317"/>
    <cellStyle name="Normal 30 2 2 2 6 2 5" xfId="26318"/>
    <cellStyle name="Normal 30 2 2 2 6 2 5 2" xfId="26319"/>
    <cellStyle name="Normal 30 2 2 2 6 2 6" xfId="26320"/>
    <cellStyle name="Normal 30 2 2 2 6 2 6 2" xfId="26321"/>
    <cellStyle name="Normal 30 2 2 2 6 2 7" xfId="26322"/>
    <cellStyle name="Normal 30 2 2 2 6 3" xfId="26323"/>
    <cellStyle name="Normal 30 2 2 2 6 3 2" xfId="26324"/>
    <cellStyle name="Normal 30 2 2 2 6 3 2 2" xfId="26325"/>
    <cellStyle name="Normal 30 2 2 2 6 3 2 2 2" xfId="26326"/>
    <cellStyle name="Normal 30 2 2 2 6 3 2 3" xfId="26327"/>
    <cellStyle name="Normal 30 2 2 2 6 3 3" xfId="26328"/>
    <cellStyle name="Normal 30 2 2 2 6 3 3 2" xfId="26329"/>
    <cellStyle name="Normal 30 2 2 2 6 3 3 2 2" xfId="26330"/>
    <cellStyle name="Normal 30 2 2 2 6 3 3 3" xfId="26331"/>
    <cellStyle name="Normal 30 2 2 2 6 3 4" xfId="26332"/>
    <cellStyle name="Normal 30 2 2 2 6 3 4 2" xfId="26333"/>
    <cellStyle name="Normal 30 2 2 2 6 3 5" xfId="26334"/>
    <cellStyle name="Normal 30 2 2 2 6 4" xfId="26335"/>
    <cellStyle name="Normal 30 2 2 2 6 4 2" xfId="26336"/>
    <cellStyle name="Normal 30 2 2 2 6 4 2 2" xfId="26337"/>
    <cellStyle name="Normal 30 2 2 2 6 4 3" xfId="26338"/>
    <cellStyle name="Normal 30 2 2 2 6 5" xfId="26339"/>
    <cellStyle name="Normal 30 2 2 2 6 5 2" xfId="26340"/>
    <cellStyle name="Normal 30 2 2 2 6 5 2 2" xfId="26341"/>
    <cellStyle name="Normal 30 2 2 2 6 5 3" xfId="26342"/>
    <cellStyle name="Normal 30 2 2 2 6 6" xfId="26343"/>
    <cellStyle name="Normal 30 2 2 2 6 6 2" xfId="26344"/>
    <cellStyle name="Normal 30 2 2 2 6 7" xfId="26345"/>
    <cellStyle name="Normal 30 2 2 2 6 7 2" xfId="26346"/>
    <cellStyle name="Normal 30 2 2 2 6 8" xfId="26347"/>
    <cellStyle name="Normal 30 2 2 2 7" xfId="26348"/>
    <cellStyle name="Normal 30 2 2 2 7 2" xfId="26349"/>
    <cellStyle name="Normal 30 2 2 2 7 2 2" xfId="26350"/>
    <cellStyle name="Normal 30 2 2 2 7 2 2 2" xfId="26351"/>
    <cellStyle name="Normal 30 2 2 2 7 2 2 2 2" xfId="26352"/>
    <cellStyle name="Normal 30 2 2 2 7 2 2 3" xfId="26353"/>
    <cellStyle name="Normal 30 2 2 2 7 2 3" xfId="26354"/>
    <cellStyle name="Normal 30 2 2 2 7 2 3 2" xfId="26355"/>
    <cellStyle name="Normal 30 2 2 2 7 2 3 2 2" xfId="26356"/>
    <cellStyle name="Normal 30 2 2 2 7 2 3 3" xfId="26357"/>
    <cellStyle name="Normal 30 2 2 2 7 2 4" xfId="26358"/>
    <cellStyle name="Normal 30 2 2 2 7 2 4 2" xfId="26359"/>
    <cellStyle name="Normal 30 2 2 2 7 2 5" xfId="26360"/>
    <cellStyle name="Normal 30 2 2 2 7 3" xfId="26361"/>
    <cellStyle name="Normal 30 2 2 2 7 3 2" xfId="26362"/>
    <cellStyle name="Normal 30 2 2 2 7 3 2 2" xfId="26363"/>
    <cellStyle name="Normal 30 2 2 2 7 3 3" xfId="26364"/>
    <cellStyle name="Normal 30 2 2 2 7 4" xfId="26365"/>
    <cellStyle name="Normal 30 2 2 2 7 4 2" xfId="26366"/>
    <cellStyle name="Normal 30 2 2 2 7 4 2 2" xfId="26367"/>
    <cellStyle name="Normal 30 2 2 2 7 4 3" xfId="26368"/>
    <cellStyle name="Normal 30 2 2 2 7 5" xfId="26369"/>
    <cellStyle name="Normal 30 2 2 2 7 5 2" xfId="26370"/>
    <cellStyle name="Normal 30 2 2 2 7 6" xfId="26371"/>
    <cellStyle name="Normal 30 2 2 2 7 6 2" xfId="26372"/>
    <cellStyle name="Normal 30 2 2 2 7 7" xfId="26373"/>
    <cellStyle name="Normal 30 2 2 2 8" xfId="26374"/>
    <cellStyle name="Normal 30 2 2 2 8 2" xfId="26375"/>
    <cellStyle name="Normal 30 2 2 2 8 2 2" xfId="26376"/>
    <cellStyle name="Normal 30 2 2 2 8 2 2 2" xfId="26377"/>
    <cellStyle name="Normal 30 2 2 2 8 2 2 2 2" xfId="26378"/>
    <cellStyle name="Normal 30 2 2 2 8 2 2 3" xfId="26379"/>
    <cellStyle name="Normal 30 2 2 2 8 2 3" xfId="26380"/>
    <cellStyle name="Normal 30 2 2 2 8 2 3 2" xfId="26381"/>
    <cellStyle name="Normal 30 2 2 2 8 2 3 2 2" xfId="26382"/>
    <cellStyle name="Normal 30 2 2 2 8 2 3 3" xfId="26383"/>
    <cellStyle name="Normal 30 2 2 2 8 2 4" xfId="26384"/>
    <cellStyle name="Normal 30 2 2 2 8 2 4 2" xfId="26385"/>
    <cellStyle name="Normal 30 2 2 2 8 2 5" xfId="26386"/>
    <cellStyle name="Normal 30 2 2 2 8 3" xfId="26387"/>
    <cellStyle name="Normal 30 2 2 2 8 3 2" xfId="26388"/>
    <cellStyle name="Normal 30 2 2 2 8 3 2 2" xfId="26389"/>
    <cellStyle name="Normal 30 2 2 2 8 3 3" xfId="26390"/>
    <cellStyle name="Normal 30 2 2 2 8 4" xfId="26391"/>
    <cellStyle name="Normal 30 2 2 2 8 4 2" xfId="26392"/>
    <cellStyle name="Normal 30 2 2 2 8 4 2 2" xfId="26393"/>
    <cellStyle name="Normal 30 2 2 2 8 4 3" xfId="26394"/>
    <cellStyle name="Normal 30 2 2 2 8 5" xfId="26395"/>
    <cellStyle name="Normal 30 2 2 2 8 5 2" xfId="26396"/>
    <cellStyle name="Normal 30 2 2 2 8 6" xfId="26397"/>
    <cellStyle name="Normal 30 2 2 2 8 6 2" xfId="26398"/>
    <cellStyle name="Normal 30 2 2 2 8 7" xfId="26399"/>
    <cellStyle name="Normal 30 2 2 2 9" xfId="26400"/>
    <cellStyle name="Normal 30 2 2 2 9 2" xfId="26401"/>
    <cellStyle name="Normal 30 2 2 2 9 2 2" xfId="26402"/>
    <cellStyle name="Normal 30 2 2 2 9 2 2 2" xfId="26403"/>
    <cellStyle name="Normal 30 2 2 2 9 2 3" xfId="26404"/>
    <cellStyle name="Normal 30 2 2 2 9 3" xfId="26405"/>
    <cellStyle name="Normal 30 2 2 2 9 3 2" xfId="26406"/>
    <cellStyle name="Normal 30 2 2 2 9 3 2 2" xfId="26407"/>
    <cellStyle name="Normal 30 2 2 2 9 3 3" xfId="26408"/>
    <cellStyle name="Normal 30 2 2 2 9 4" xfId="26409"/>
    <cellStyle name="Normal 30 2 2 2 9 4 2" xfId="26410"/>
    <cellStyle name="Normal 30 2 2 2 9 5" xfId="26411"/>
    <cellStyle name="Normal 30 2 2 3" xfId="26412"/>
    <cellStyle name="Normal 30 2 2 3 10" xfId="26413"/>
    <cellStyle name="Normal 30 2 2 3 10 2" xfId="26414"/>
    <cellStyle name="Normal 30 2 2 3 11" xfId="26415"/>
    <cellStyle name="Normal 30 2 2 3 11 2" xfId="26416"/>
    <cellStyle name="Normal 30 2 2 3 12" xfId="26417"/>
    <cellStyle name="Normal 30 2 2 3 2" xfId="26418"/>
    <cellStyle name="Normal 30 2 2 3 2 10" xfId="26419"/>
    <cellStyle name="Normal 30 2 2 3 2 10 2" xfId="26420"/>
    <cellStyle name="Normal 30 2 2 3 2 11" xfId="26421"/>
    <cellStyle name="Normal 30 2 2 3 2 2" xfId="26422"/>
    <cellStyle name="Normal 30 2 2 3 2 2 2" xfId="26423"/>
    <cellStyle name="Normal 30 2 2 3 2 2 2 2" xfId="26424"/>
    <cellStyle name="Normal 30 2 2 3 2 2 2 2 2" xfId="26425"/>
    <cellStyle name="Normal 30 2 2 3 2 2 2 2 2 2" xfId="26426"/>
    <cellStyle name="Normal 30 2 2 3 2 2 2 2 2 2 2" xfId="26427"/>
    <cellStyle name="Normal 30 2 2 3 2 2 2 2 2 3" xfId="26428"/>
    <cellStyle name="Normal 30 2 2 3 2 2 2 2 3" xfId="26429"/>
    <cellStyle name="Normal 30 2 2 3 2 2 2 2 3 2" xfId="26430"/>
    <cellStyle name="Normal 30 2 2 3 2 2 2 2 3 2 2" xfId="26431"/>
    <cellStyle name="Normal 30 2 2 3 2 2 2 2 3 3" xfId="26432"/>
    <cellStyle name="Normal 30 2 2 3 2 2 2 2 4" xfId="26433"/>
    <cellStyle name="Normal 30 2 2 3 2 2 2 2 4 2" xfId="26434"/>
    <cellStyle name="Normal 30 2 2 3 2 2 2 2 5" xfId="26435"/>
    <cellStyle name="Normal 30 2 2 3 2 2 2 3" xfId="26436"/>
    <cellStyle name="Normal 30 2 2 3 2 2 2 3 2" xfId="26437"/>
    <cellStyle name="Normal 30 2 2 3 2 2 2 3 2 2" xfId="26438"/>
    <cellStyle name="Normal 30 2 2 3 2 2 2 3 3" xfId="26439"/>
    <cellStyle name="Normal 30 2 2 3 2 2 2 4" xfId="26440"/>
    <cellStyle name="Normal 30 2 2 3 2 2 2 4 2" xfId="26441"/>
    <cellStyle name="Normal 30 2 2 3 2 2 2 4 2 2" xfId="26442"/>
    <cellStyle name="Normal 30 2 2 3 2 2 2 4 3" xfId="26443"/>
    <cellStyle name="Normal 30 2 2 3 2 2 2 5" xfId="26444"/>
    <cellStyle name="Normal 30 2 2 3 2 2 2 5 2" xfId="26445"/>
    <cellStyle name="Normal 30 2 2 3 2 2 2 6" xfId="26446"/>
    <cellStyle name="Normal 30 2 2 3 2 2 2 6 2" xfId="26447"/>
    <cellStyle name="Normal 30 2 2 3 2 2 2 7" xfId="26448"/>
    <cellStyle name="Normal 30 2 2 3 2 2 3" xfId="26449"/>
    <cellStyle name="Normal 30 2 2 3 2 2 3 2" xfId="26450"/>
    <cellStyle name="Normal 30 2 2 3 2 2 3 2 2" xfId="26451"/>
    <cellStyle name="Normal 30 2 2 3 2 2 3 2 2 2" xfId="26452"/>
    <cellStyle name="Normal 30 2 2 3 2 2 3 2 3" xfId="26453"/>
    <cellStyle name="Normal 30 2 2 3 2 2 3 3" xfId="26454"/>
    <cellStyle name="Normal 30 2 2 3 2 2 3 3 2" xfId="26455"/>
    <cellStyle name="Normal 30 2 2 3 2 2 3 3 2 2" xfId="26456"/>
    <cellStyle name="Normal 30 2 2 3 2 2 3 3 3" xfId="26457"/>
    <cellStyle name="Normal 30 2 2 3 2 2 3 4" xfId="26458"/>
    <cellStyle name="Normal 30 2 2 3 2 2 3 4 2" xfId="26459"/>
    <cellStyle name="Normal 30 2 2 3 2 2 3 5" xfId="26460"/>
    <cellStyle name="Normal 30 2 2 3 2 2 4" xfId="26461"/>
    <cellStyle name="Normal 30 2 2 3 2 2 4 2" xfId="26462"/>
    <cellStyle name="Normal 30 2 2 3 2 2 4 2 2" xfId="26463"/>
    <cellStyle name="Normal 30 2 2 3 2 2 4 3" xfId="26464"/>
    <cellStyle name="Normal 30 2 2 3 2 2 5" xfId="26465"/>
    <cellStyle name="Normal 30 2 2 3 2 2 5 2" xfId="26466"/>
    <cellStyle name="Normal 30 2 2 3 2 2 5 2 2" xfId="26467"/>
    <cellStyle name="Normal 30 2 2 3 2 2 5 3" xfId="26468"/>
    <cellStyle name="Normal 30 2 2 3 2 2 6" xfId="26469"/>
    <cellStyle name="Normal 30 2 2 3 2 2 6 2" xfId="26470"/>
    <cellStyle name="Normal 30 2 2 3 2 2 7" xfId="26471"/>
    <cellStyle name="Normal 30 2 2 3 2 2 7 2" xfId="26472"/>
    <cellStyle name="Normal 30 2 2 3 2 2 8" xfId="26473"/>
    <cellStyle name="Normal 30 2 2 3 2 3" xfId="26474"/>
    <cellStyle name="Normal 30 2 2 3 2 3 2" xfId="26475"/>
    <cellStyle name="Normal 30 2 2 3 2 3 2 2" xfId="26476"/>
    <cellStyle name="Normal 30 2 2 3 2 3 2 2 2" xfId="26477"/>
    <cellStyle name="Normal 30 2 2 3 2 3 2 2 2 2" xfId="26478"/>
    <cellStyle name="Normal 30 2 2 3 2 3 2 2 3" xfId="26479"/>
    <cellStyle name="Normal 30 2 2 3 2 3 2 3" xfId="26480"/>
    <cellStyle name="Normal 30 2 2 3 2 3 2 3 2" xfId="26481"/>
    <cellStyle name="Normal 30 2 2 3 2 3 2 3 2 2" xfId="26482"/>
    <cellStyle name="Normal 30 2 2 3 2 3 2 3 3" xfId="26483"/>
    <cellStyle name="Normal 30 2 2 3 2 3 2 4" xfId="26484"/>
    <cellStyle name="Normal 30 2 2 3 2 3 2 4 2" xfId="26485"/>
    <cellStyle name="Normal 30 2 2 3 2 3 2 5" xfId="26486"/>
    <cellStyle name="Normal 30 2 2 3 2 3 3" xfId="26487"/>
    <cellStyle name="Normal 30 2 2 3 2 3 3 2" xfId="26488"/>
    <cellStyle name="Normal 30 2 2 3 2 3 3 2 2" xfId="26489"/>
    <cellStyle name="Normal 30 2 2 3 2 3 3 3" xfId="26490"/>
    <cellStyle name="Normal 30 2 2 3 2 3 4" xfId="26491"/>
    <cellStyle name="Normal 30 2 2 3 2 3 4 2" xfId="26492"/>
    <cellStyle name="Normal 30 2 2 3 2 3 4 2 2" xfId="26493"/>
    <cellStyle name="Normal 30 2 2 3 2 3 4 3" xfId="26494"/>
    <cellStyle name="Normal 30 2 2 3 2 3 5" xfId="26495"/>
    <cellStyle name="Normal 30 2 2 3 2 3 5 2" xfId="26496"/>
    <cellStyle name="Normal 30 2 2 3 2 3 6" xfId="26497"/>
    <cellStyle name="Normal 30 2 2 3 2 3 6 2" xfId="26498"/>
    <cellStyle name="Normal 30 2 2 3 2 3 7" xfId="26499"/>
    <cellStyle name="Normal 30 2 2 3 2 4" xfId="26500"/>
    <cellStyle name="Normal 30 2 2 3 2 4 2" xfId="26501"/>
    <cellStyle name="Normal 30 2 2 3 2 4 2 2" xfId="26502"/>
    <cellStyle name="Normal 30 2 2 3 2 4 2 2 2" xfId="26503"/>
    <cellStyle name="Normal 30 2 2 3 2 4 2 2 2 2" xfId="26504"/>
    <cellStyle name="Normal 30 2 2 3 2 4 2 2 3" xfId="26505"/>
    <cellStyle name="Normal 30 2 2 3 2 4 2 3" xfId="26506"/>
    <cellStyle name="Normal 30 2 2 3 2 4 2 3 2" xfId="26507"/>
    <cellStyle name="Normal 30 2 2 3 2 4 2 3 2 2" xfId="26508"/>
    <cellStyle name="Normal 30 2 2 3 2 4 2 3 3" xfId="26509"/>
    <cellStyle name="Normal 30 2 2 3 2 4 2 4" xfId="26510"/>
    <cellStyle name="Normal 30 2 2 3 2 4 2 4 2" xfId="26511"/>
    <cellStyle name="Normal 30 2 2 3 2 4 2 5" xfId="26512"/>
    <cellStyle name="Normal 30 2 2 3 2 4 3" xfId="26513"/>
    <cellStyle name="Normal 30 2 2 3 2 4 3 2" xfId="26514"/>
    <cellStyle name="Normal 30 2 2 3 2 4 3 2 2" xfId="26515"/>
    <cellStyle name="Normal 30 2 2 3 2 4 3 3" xfId="26516"/>
    <cellStyle name="Normal 30 2 2 3 2 4 4" xfId="26517"/>
    <cellStyle name="Normal 30 2 2 3 2 4 4 2" xfId="26518"/>
    <cellStyle name="Normal 30 2 2 3 2 4 4 2 2" xfId="26519"/>
    <cellStyle name="Normal 30 2 2 3 2 4 4 3" xfId="26520"/>
    <cellStyle name="Normal 30 2 2 3 2 4 5" xfId="26521"/>
    <cellStyle name="Normal 30 2 2 3 2 4 5 2" xfId="26522"/>
    <cellStyle name="Normal 30 2 2 3 2 4 6" xfId="26523"/>
    <cellStyle name="Normal 30 2 2 3 2 4 6 2" xfId="26524"/>
    <cellStyle name="Normal 30 2 2 3 2 4 7" xfId="26525"/>
    <cellStyle name="Normal 30 2 2 3 2 5" xfId="26526"/>
    <cellStyle name="Normal 30 2 2 3 2 5 2" xfId="26527"/>
    <cellStyle name="Normal 30 2 2 3 2 5 2 2" xfId="26528"/>
    <cellStyle name="Normal 30 2 2 3 2 5 2 2 2" xfId="26529"/>
    <cellStyle name="Normal 30 2 2 3 2 5 2 3" xfId="26530"/>
    <cellStyle name="Normal 30 2 2 3 2 5 3" xfId="26531"/>
    <cellStyle name="Normal 30 2 2 3 2 5 3 2" xfId="26532"/>
    <cellStyle name="Normal 30 2 2 3 2 5 3 2 2" xfId="26533"/>
    <cellStyle name="Normal 30 2 2 3 2 5 3 3" xfId="26534"/>
    <cellStyle name="Normal 30 2 2 3 2 5 4" xfId="26535"/>
    <cellStyle name="Normal 30 2 2 3 2 5 4 2" xfId="26536"/>
    <cellStyle name="Normal 30 2 2 3 2 5 5" xfId="26537"/>
    <cellStyle name="Normal 30 2 2 3 2 6" xfId="26538"/>
    <cellStyle name="Normal 30 2 2 3 2 6 2" xfId="26539"/>
    <cellStyle name="Normal 30 2 2 3 2 6 2 2" xfId="26540"/>
    <cellStyle name="Normal 30 2 2 3 2 6 2 2 2" xfId="26541"/>
    <cellStyle name="Normal 30 2 2 3 2 6 2 3" xfId="26542"/>
    <cellStyle name="Normal 30 2 2 3 2 6 3" xfId="26543"/>
    <cellStyle name="Normal 30 2 2 3 2 6 3 2" xfId="26544"/>
    <cellStyle name="Normal 30 2 2 3 2 6 4" xfId="26545"/>
    <cellStyle name="Normal 30 2 2 3 2 7" xfId="26546"/>
    <cellStyle name="Normal 30 2 2 3 2 7 2" xfId="26547"/>
    <cellStyle name="Normal 30 2 2 3 2 7 2 2" xfId="26548"/>
    <cellStyle name="Normal 30 2 2 3 2 7 3" xfId="26549"/>
    <cellStyle name="Normal 30 2 2 3 2 8" xfId="26550"/>
    <cellStyle name="Normal 30 2 2 3 2 8 2" xfId="26551"/>
    <cellStyle name="Normal 30 2 2 3 2 8 2 2" xfId="26552"/>
    <cellStyle name="Normal 30 2 2 3 2 8 3" xfId="26553"/>
    <cellStyle name="Normal 30 2 2 3 2 9" xfId="26554"/>
    <cellStyle name="Normal 30 2 2 3 2 9 2" xfId="26555"/>
    <cellStyle name="Normal 30 2 2 3 3" xfId="26556"/>
    <cellStyle name="Normal 30 2 2 3 3 2" xfId="26557"/>
    <cellStyle name="Normal 30 2 2 3 3 2 2" xfId="26558"/>
    <cellStyle name="Normal 30 2 2 3 3 2 2 2" xfId="26559"/>
    <cellStyle name="Normal 30 2 2 3 3 2 2 2 2" xfId="26560"/>
    <cellStyle name="Normal 30 2 2 3 3 2 2 2 2 2" xfId="26561"/>
    <cellStyle name="Normal 30 2 2 3 3 2 2 2 3" xfId="26562"/>
    <cellStyle name="Normal 30 2 2 3 3 2 2 3" xfId="26563"/>
    <cellStyle name="Normal 30 2 2 3 3 2 2 3 2" xfId="26564"/>
    <cellStyle name="Normal 30 2 2 3 3 2 2 3 2 2" xfId="26565"/>
    <cellStyle name="Normal 30 2 2 3 3 2 2 3 3" xfId="26566"/>
    <cellStyle name="Normal 30 2 2 3 3 2 2 4" xfId="26567"/>
    <cellStyle name="Normal 30 2 2 3 3 2 2 4 2" xfId="26568"/>
    <cellStyle name="Normal 30 2 2 3 3 2 2 5" xfId="26569"/>
    <cellStyle name="Normal 30 2 2 3 3 2 3" xfId="26570"/>
    <cellStyle name="Normal 30 2 2 3 3 2 3 2" xfId="26571"/>
    <cellStyle name="Normal 30 2 2 3 3 2 3 2 2" xfId="26572"/>
    <cellStyle name="Normal 30 2 2 3 3 2 3 3" xfId="26573"/>
    <cellStyle name="Normal 30 2 2 3 3 2 4" xfId="26574"/>
    <cellStyle name="Normal 30 2 2 3 3 2 4 2" xfId="26575"/>
    <cellStyle name="Normal 30 2 2 3 3 2 4 2 2" xfId="26576"/>
    <cellStyle name="Normal 30 2 2 3 3 2 4 3" xfId="26577"/>
    <cellStyle name="Normal 30 2 2 3 3 2 5" xfId="26578"/>
    <cellStyle name="Normal 30 2 2 3 3 2 5 2" xfId="26579"/>
    <cellStyle name="Normal 30 2 2 3 3 2 6" xfId="26580"/>
    <cellStyle name="Normal 30 2 2 3 3 2 6 2" xfId="26581"/>
    <cellStyle name="Normal 30 2 2 3 3 2 7" xfId="26582"/>
    <cellStyle name="Normal 30 2 2 3 3 3" xfId="26583"/>
    <cellStyle name="Normal 30 2 2 3 3 3 2" xfId="26584"/>
    <cellStyle name="Normal 30 2 2 3 3 3 2 2" xfId="26585"/>
    <cellStyle name="Normal 30 2 2 3 3 3 2 2 2" xfId="26586"/>
    <cellStyle name="Normal 30 2 2 3 3 3 2 3" xfId="26587"/>
    <cellStyle name="Normal 30 2 2 3 3 3 3" xfId="26588"/>
    <cellStyle name="Normal 30 2 2 3 3 3 3 2" xfId="26589"/>
    <cellStyle name="Normal 30 2 2 3 3 3 3 2 2" xfId="26590"/>
    <cellStyle name="Normal 30 2 2 3 3 3 3 3" xfId="26591"/>
    <cellStyle name="Normal 30 2 2 3 3 3 4" xfId="26592"/>
    <cellStyle name="Normal 30 2 2 3 3 3 4 2" xfId="26593"/>
    <cellStyle name="Normal 30 2 2 3 3 3 5" xfId="26594"/>
    <cellStyle name="Normal 30 2 2 3 3 4" xfId="26595"/>
    <cellStyle name="Normal 30 2 2 3 3 4 2" xfId="26596"/>
    <cellStyle name="Normal 30 2 2 3 3 4 2 2" xfId="26597"/>
    <cellStyle name="Normal 30 2 2 3 3 4 3" xfId="26598"/>
    <cellStyle name="Normal 30 2 2 3 3 5" xfId="26599"/>
    <cellStyle name="Normal 30 2 2 3 3 5 2" xfId="26600"/>
    <cellStyle name="Normal 30 2 2 3 3 5 2 2" xfId="26601"/>
    <cellStyle name="Normal 30 2 2 3 3 5 3" xfId="26602"/>
    <cellStyle name="Normal 30 2 2 3 3 6" xfId="26603"/>
    <cellStyle name="Normal 30 2 2 3 3 6 2" xfId="26604"/>
    <cellStyle name="Normal 30 2 2 3 3 7" xfId="26605"/>
    <cellStyle name="Normal 30 2 2 3 3 7 2" xfId="26606"/>
    <cellStyle name="Normal 30 2 2 3 3 8" xfId="26607"/>
    <cellStyle name="Normal 30 2 2 3 4" xfId="26608"/>
    <cellStyle name="Normal 30 2 2 3 4 2" xfId="26609"/>
    <cellStyle name="Normal 30 2 2 3 4 2 2" xfId="26610"/>
    <cellStyle name="Normal 30 2 2 3 4 2 2 2" xfId="26611"/>
    <cellStyle name="Normal 30 2 2 3 4 2 2 2 2" xfId="26612"/>
    <cellStyle name="Normal 30 2 2 3 4 2 2 3" xfId="26613"/>
    <cellStyle name="Normal 30 2 2 3 4 2 3" xfId="26614"/>
    <cellStyle name="Normal 30 2 2 3 4 2 3 2" xfId="26615"/>
    <cellStyle name="Normal 30 2 2 3 4 2 3 2 2" xfId="26616"/>
    <cellStyle name="Normal 30 2 2 3 4 2 3 3" xfId="26617"/>
    <cellStyle name="Normal 30 2 2 3 4 2 4" xfId="26618"/>
    <cellStyle name="Normal 30 2 2 3 4 2 4 2" xfId="26619"/>
    <cellStyle name="Normal 30 2 2 3 4 2 5" xfId="26620"/>
    <cellStyle name="Normal 30 2 2 3 4 3" xfId="26621"/>
    <cellStyle name="Normal 30 2 2 3 4 3 2" xfId="26622"/>
    <cellStyle name="Normal 30 2 2 3 4 3 2 2" xfId="26623"/>
    <cellStyle name="Normal 30 2 2 3 4 3 3" xfId="26624"/>
    <cellStyle name="Normal 30 2 2 3 4 4" xfId="26625"/>
    <cellStyle name="Normal 30 2 2 3 4 4 2" xfId="26626"/>
    <cellStyle name="Normal 30 2 2 3 4 4 2 2" xfId="26627"/>
    <cellStyle name="Normal 30 2 2 3 4 4 3" xfId="26628"/>
    <cellStyle name="Normal 30 2 2 3 4 5" xfId="26629"/>
    <cellStyle name="Normal 30 2 2 3 4 5 2" xfId="26630"/>
    <cellStyle name="Normal 30 2 2 3 4 6" xfId="26631"/>
    <cellStyle name="Normal 30 2 2 3 4 6 2" xfId="26632"/>
    <cellStyle name="Normal 30 2 2 3 4 7" xfId="26633"/>
    <cellStyle name="Normal 30 2 2 3 5" xfId="26634"/>
    <cellStyle name="Normal 30 2 2 3 5 2" xfId="26635"/>
    <cellStyle name="Normal 30 2 2 3 5 2 2" xfId="26636"/>
    <cellStyle name="Normal 30 2 2 3 5 2 2 2" xfId="26637"/>
    <cellStyle name="Normal 30 2 2 3 5 2 2 2 2" xfId="26638"/>
    <cellStyle name="Normal 30 2 2 3 5 2 2 3" xfId="26639"/>
    <cellStyle name="Normal 30 2 2 3 5 2 3" xfId="26640"/>
    <cellStyle name="Normal 30 2 2 3 5 2 3 2" xfId="26641"/>
    <cellStyle name="Normal 30 2 2 3 5 2 3 2 2" xfId="26642"/>
    <cellStyle name="Normal 30 2 2 3 5 2 3 3" xfId="26643"/>
    <cellStyle name="Normal 30 2 2 3 5 2 4" xfId="26644"/>
    <cellStyle name="Normal 30 2 2 3 5 2 4 2" xfId="26645"/>
    <cellStyle name="Normal 30 2 2 3 5 2 5" xfId="26646"/>
    <cellStyle name="Normal 30 2 2 3 5 3" xfId="26647"/>
    <cellStyle name="Normal 30 2 2 3 5 3 2" xfId="26648"/>
    <cellStyle name="Normal 30 2 2 3 5 3 2 2" xfId="26649"/>
    <cellStyle name="Normal 30 2 2 3 5 3 3" xfId="26650"/>
    <cellStyle name="Normal 30 2 2 3 5 4" xfId="26651"/>
    <cellStyle name="Normal 30 2 2 3 5 4 2" xfId="26652"/>
    <cellStyle name="Normal 30 2 2 3 5 4 2 2" xfId="26653"/>
    <cellStyle name="Normal 30 2 2 3 5 4 3" xfId="26654"/>
    <cellStyle name="Normal 30 2 2 3 5 5" xfId="26655"/>
    <cellStyle name="Normal 30 2 2 3 5 5 2" xfId="26656"/>
    <cellStyle name="Normal 30 2 2 3 5 6" xfId="26657"/>
    <cellStyle name="Normal 30 2 2 3 5 6 2" xfId="26658"/>
    <cellStyle name="Normal 30 2 2 3 5 7" xfId="26659"/>
    <cellStyle name="Normal 30 2 2 3 6" xfId="26660"/>
    <cellStyle name="Normal 30 2 2 3 6 2" xfId="26661"/>
    <cellStyle name="Normal 30 2 2 3 6 2 2" xfId="26662"/>
    <cellStyle name="Normal 30 2 2 3 6 2 2 2" xfId="26663"/>
    <cellStyle name="Normal 30 2 2 3 6 2 3" xfId="26664"/>
    <cellStyle name="Normal 30 2 2 3 6 3" xfId="26665"/>
    <cellStyle name="Normal 30 2 2 3 6 3 2" xfId="26666"/>
    <cellStyle name="Normal 30 2 2 3 6 3 2 2" xfId="26667"/>
    <cellStyle name="Normal 30 2 2 3 6 3 3" xfId="26668"/>
    <cellStyle name="Normal 30 2 2 3 6 4" xfId="26669"/>
    <cellStyle name="Normal 30 2 2 3 6 4 2" xfId="26670"/>
    <cellStyle name="Normal 30 2 2 3 6 5" xfId="26671"/>
    <cellStyle name="Normal 30 2 2 3 7" xfId="26672"/>
    <cellStyle name="Normal 30 2 2 3 7 2" xfId="26673"/>
    <cellStyle name="Normal 30 2 2 3 7 2 2" xfId="26674"/>
    <cellStyle name="Normal 30 2 2 3 7 2 2 2" xfId="26675"/>
    <cellStyle name="Normal 30 2 2 3 7 2 3" xfId="26676"/>
    <cellStyle name="Normal 30 2 2 3 7 3" xfId="26677"/>
    <cellStyle name="Normal 30 2 2 3 7 3 2" xfId="26678"/>
    <cellStyle name="Normal 30 2 2 3 7 4" xfId="26679"/>
    <cellStyle name="Normal 30 2 2 3 8" xfId="26680"/>
    <cellStyle name="Normal 30 2 2 3 8 2" xfId="26681"/>
    <cellStyle name="Normal 30 2 2 3 8 2 2" xfId="26682"/>
    <cellStyle name="Normal 30 2 2 3 8 3" xfId="26683"/>
    <cellStyle name="Normal 30 2 2 3 9" xfId="26684"/>
    <cellStyle name="Normal 30 2 2 3 9 2" xfId="26685"/>
    <cellStyle name="Normal 30 2 2 3 9 2 2" xfId="26686"/>
    <cellStyle name="Normal 30 2 2 3 9 3" xfId="26687"/>
    <cellStyle name="Normal 30 2 2 4" xfId="26688"/>
    <cellStyle name="Normal 30 2 2 4 10" xfId="26689"/>
    <cellStyle name="Normal 30 2 2 4 10 2" xfId="26690"/>
    <cellStyle name="Normal 30 2 2 4 11" xfId="26691"/>
    <cellStyle name="Normal 30 2 2 4 2" xfId="26692"/>
    <cellStyle name="Normal 30 2 2 4 2 2" xfId="26693"/>
    <cellStyle name="Normal 30 2 2 4 2 2 2" xfId="26694"/>
    <cellStyle name="Normal 30 2 2 4 2 2 2 2" xfId="26695"/>
    <cellStyle name="Normal 30 2 2 4 2 2 2 2 2" xfId="26696"/>
    <cellStyle name="Normal 30 2 2 4 2 2 2 2 2 2" xfId="26697"/>
    <cellStyle name="Normal 30 2 2 4 2 2 2 2 3" xfId="26698"/>
    <cellStyle name="Normal 30 2 2 4 2 2 2 3" xfId="26699"/>
    <cellStyle name="Normal 30 2 2 4 2 2 2 3 2" xfId="26700"/>
    <cellStyle name="Normal 30 2 2 4 2 2 2 3 2 2" xfId="26701"/>
    <cellStyle name="Normal 30 2 2 4 2 2 2 3 3" xfId="26702"/>
    <cellStyle name="Normal 30 2 2 4 2 2 2 4" xfId="26703"/>
    <cellStyle name="Normal 30 2 2 4 2 2 2 4 2" xfId="26704"/>
    <cellStyle name="Normal 30 2 2 4 2 2 2 5" xfId="26705"/>
    <cellStyle name="Normal 30 2 2 4 2 2 3" xfId="26706"/>
    <cellStyle name="Normal 30 2 2 4 2 2 3 2" xfId="26707"/>
    <cellStyle name="Normal 30 2 2 4 2 2 3 2 2" xfId="26708"/>
    <cellStyle name="Normal 30 2 2 4 2 2 3 3" xfId="26709"/>
    <cellStyle name="Normal 30 2 2 4 2 2 4" xfId="26710"/>
    <cellStyle name="Normal 30 2 2 4 2 2 4 2" xfId="26711"/>
    <cellStyle name="Normal 30 2 2 4 2 2 4 2 2" xfId="26712"/>
    <cellStyle name="Normal 30 2 2 4 2 2 4 3" xfId="26713"/>
    <cellStyle name="Normal 30 2 2 4 2 2 5" xfId="26714"/>
    <cellStyle name="Normal 30 2 2 4 2 2 5 2" xfId="26715"/>
    <cellStyle name="Normal 30 2 2 4 2 2 6" xfId="26716"/>
    <cellStyle name="Normal 30 2 2 4 2 2 6 2" xfId="26717"/>
    <cellStyle name="Normal 30 2 2 4 2 2 7" xfId="26718"/>
    <cellStyle name="Normal 30 2 2 4 2 3" xfId="26719"/>
    <cellStyle name="Normal 30 2 2 4 2 3 2" xfId="26720"/>
    <cellStyle name="Normal 30 2 2 4 2 3 2 2" xfId="26721"/>
    <cellStyle name="Normal 30 2 2 4 2 3 2 2 2" xfId="26722"/>
    <cellStyle name="Normal 30 2 2 4 2 3 2 3" xfId="26723"/>
    <cellStyle name="Normal 30 2 2 4 2 3 3" xfId="26724"/>
    <cellStyle name="Normal 30 2 2 4 2 3 3 2" xfId="26725"/>
    <cellStyle name="Normal 30 2 2 4 2 3 3 2 2" xfId="26726"/>
    <cellStyle name="Normal 30 2 2 4 2 3 3 3" xfId="26727"/>
    <cellStyle name="Normal 30 2 2 4 2 3 4" xfId="26728"/>
    <cellStyle name="Normal 30 2 2 4 2 3 4 2" xfId="26729"/>
    <cellStyle name="Normal 30 2 2 4 2 3 5" xfId="26730"/>
    <cellStyle name="Normal 30 2 2 4 2 4" xfId="26731"/>
    <cellStyle name="Normal 30 2 2 4 2 4 2" xfId="26732"/>
    <cellStyle name="Normal 30 2 2 4 2 4 2 2" xfId="26733"/>
    <cellStyle name="Normal 30 2 2 4 2 4 3" xfId="26734"/>
    <cellStyle name="Normal 30 2 2 4 2 5" xfId="26735"/>
    <cellStyle name="Normal 30 2 2 4 2 5 2" xfId="26736"/>
    <cellStyle name="Normal 30 2 2 4 2 5 2 2" xfId="26737"/>
    <cellStyle name="Normal 30 2 2 4 2 5 3" xfId="26738"/>
    <cellStyle name="Normal 30 2 2 4 2 6" xfId="26739"/>
    <cellStyle name="Normal 30 2 2 4 2 6 2" xfId="26740"/>
    <cellStyle name="Normal 30 2 2 4 2 7" xfId="26741"/>
    <cellStyle name="Normal 30 2 2 4 2 7 2" xfId="26742"/>
    <cellStyle name="Normal 30 2 2 4 2 8" xfId="26743"/>
    <cellStyle name="Normal 30 2 2 4 3" xfId="26744"/>
    <cellStyle name="Normal 30 2 2 4 3 2" xfId="26745"/>
    <cellStyle name="Normal 30 2 2 4 3 2 2" xfId="26746"/>
    <cellStyle name="Normal 30 2 2 4 3 2 2 2" xfId="26747"/>
    <cellStyle name="Normal 30 2 2 4 3 2 2 2 2" xfId="26748"/>
    <cellStyle name="Normal 30 2 2 4 3 2 2 3" xfId="26749"/>
    <cellStyle name="Normal 30 2 2 4 3 2 3" xfId="26750"/>
    <cellStyle name="Normal 30 2 2 4 3 2 3 2" xfId="26751"/>
    <cellStyle name="Normal 30 2 2 4 3 2 3 2 2" xfId="26752"/>
    <cellStyle name="Normal 30 2 2 4 3 2 3 3" xfId="26753"/>
    <cellStyle name="Normal 30 2 2 4 3 2 4" xfId="26754"/>
    <cellStyle name="Normal 30 2 2 4 3 2 4 2" xfId="26755"/>
    <cellStyle name="Normal 30 2 2 4 3 2 5" xfId="26756"/>
    <cellStyle name="Normal 30 2 2 4 3 3" xfId="26757"/>
    <cellStyle name="Normal 30 2 2 4 3 3 2" xfId="26758"/>
    <cellStyle name="Normal 30 2 2 4 3 3 2 2" xfId="26759"/>
    <cellStyle name="Normal 30 2 2 4 3 3 3" xfId="26760"/>
    <cellStyle name="Normal 30 2 2 4 3 4" xfId="26761"/>
    <cellStyle name="Normal 30 2 2 4 3 4 2" xfId="26762"/>
    <cellStyle name="Normal 30 2 2 4 3 4 2 2" xfId="26763"/>
    <cellStyle name="Normal 30 2 2 4 3 4 3" xfId="26764"/>
    <cellStyle name="Normal 30 2 2 4 3 5" xfId="26765"/>
    <cellStyle name="Normal 30 2 2 4 3 5 2" xfId="26766"/>
    <cellStyle name="Normal 30 2 2 4 3 6" xfId="26767"/>
    <cellStyle name="Normal 30 2 2 4 3 6 2" xfId="26768"/>
    <cellStyle name="Normal 30 2 2 4 3 7" xfId="26769"/>
    <cellStyle name="Normal 30 2 2 4 4" xfId="26770"/>
    <cellStyle name="Normal 30 2 2 4 4 2" xfId="26771"/>
    <cellStyle name="Normal 30 2 2 4 4 2 2" xfId="26772"/>
    <cellStyle name="Normal 30 2 2 4 4 2 2 2" xfId="26773"/>
    <cellStyle name="Normal 30 2 2 4 4 2 2 2 2" xfId="26774"/>
    <cellStyle name="Normal 30 2 2 4 4 2 2 3" xfId="26775"/>
    <cellStyle name="Normal 30 2 2 4 4 2 3" xfId="26776"/>
    <cellStyle name="Normal 30 2 2 4 4 2 3 2" xfId="26777"/>
    <cellStyle name="Normal 30 2 2 4 4 2 3 2 2" xfId="26778"/>
    <cellStyle name="Normal 30 2 2 4 4 2 3 3" xfId="26779"/>
    <cellStyle name="Normal 30 2 2 4 4 2 4" xfId="26780"/>
    <cellStyle name="Normal 30 2 2 4 4 2 4 2" xfId="26781"/>
    <cellStyle name="Normal 30 2 2 4 4 2 5" xfId="26782"/>
    <cellStyle name="Normal 30 2 2 4 4 3" xfId="26783"/>
    <cellStyle name="Normal 30 2 2 4 4 3 2" xfId="26784"/>
    <cellStyle name="Normal 30 2 2 4 4 3 2 2" xfId="26785"/>
    <cellStyle name="Normal 30 2 2 4 4 3 3" xfId="26786"/>
    <cellStyle name="Normal 30 2 2 4 4 4" xfId="26787"/>
    <cellStyle name="Normal 30 2 2 4 4 4 2" xfId="26788"/>
    <cellStyle name="Normal 30 2 2 4 4 4 2 2" xfId="26789"/>
    <cellStyle name="Normal 30 2 2 4 4 4 3" xfId="26790"/>
    <cellStyle name="Normal 30 2 2 4 4 5" xfId="26791"/>
    <cellStyle name="Normal 30 2 2 4 4 5 2" xfId="26792"/>
    <cellStyle name="Normal 30 2 2 4 4 6" xfId="26793"/>
    <cellStyle name="Normal 30 2 2 4 4 6 2" xfId="26794"/>
    <cellStyle name="Normal 30 2 2 4 4 7" xfId="26795"/>
    <cellStyle name="Normal 30 2 2 4 5" xfId="26796"/>
    <cellStyle name="Normal 30 2 2 4 5 2" xfId="26797"/>
    <cellStyle name="Normal 30 2 2 4 5 2 2" xfId="26798"/>
    <cellStyle name="Normal 30 2 2 4 5 2 2 2" xfId="26799"/>
    <cellStyle name="Normal 30 2 2 4 5 2 3" xfId="26800"/>
    <cellStyle name="Normal 30 2 2 4 5 3" xfId="26801"/>
    <cellStyle name="Normal 30 2 2 4 5 3 2" xfId="26802"/>
    <cellStyle name="Normal 30 2 2 4 5 3 2 2" xfId="26803"/>
    <cellStyle name="Normal 30 2 2 4 5 3 3" xfId="26804"/>
    <cellStyle name="Normal 30 2 2 4 5 4" xfId="26805"/>
    <cellStyle name="Normal 30 2 2 4 5 4 2" xfId="26806"/>
    <cellStyle name="Normal 30 2 2 4 5 5" xfId="26807"/>
    <cellStyle name="Normal 30 2 2 4 6" xfId="26808"/>
    <cellStyle name="Normal 30 2 2 4 6 2" xfId="26809"/>
    <cellStyle name="Normal 30 2 2 4 6 2 2" xfId="26810"/>
    <cellStyle name="Normal 30 2 2 4 6 2 2 2" xfId="26811"/>
    <cellStyle name="Normal 30 2 2 4 6 2 3" xfId="26812"/>
    <cellStyle name="Normal 30 2 2 4 6 3" xfId="26813"/>
    <cellStyle name="Normal 30 2 2 4 6 3 2" xfId="26814"/>
    <cellStyle name="Normal 30 2 2 4 6 4" xfId="26815"/>
    <cellStyle name="Normal 30 2 2 4 7" xfId="26816"/>
    <cellStyle name="Normal 30 2 2 4 7 2" xfId="26817"/>
    <cellStyle name="Normal 30 2 2 4 7 2 2" xfId="26818"/>
    <cellStyle name="Normal 30 2 2 4 7 3" xfId="26819"/>
    <cellStyle name="Normal 30 2 2 4 8" xfId="26820"/>
    <cellStyle name="Normal 30 2 2 4 8 2" xfId="26821"/>
    <cellStyle name="Normal 30 2 2 4 8 2 2" xfId="26822"/>
    <cellStyle name="Normal 30 2 2 4 8 3" xfId="26823"/>
    <cellStyle name="Normal 30 2 2 4 9" xfId="26824"/>
    <cellStyle name="Normal 30 2 2 4 9 2" xfId="26825"/>
    <cellStyle name="Normal 30 2 2 5" xfId="26826"/>
    <cellStyle name="Normal 30 2 2 5 10" xfId="26827"/>
    <cellStyle name="Normal 30 2 2 5 10 2" xfId="26828"/>
    <cellStyle name="Normal 30 2 2 5 11" xfId="26829"/>
    <cellStyle name="Normal 30 2 2 5 2" xfId="26830"/>
    <cellStyle name="Normal 30 2 2 5 2 2" xfId="26831"/>
    <cellStyle name="Normal 30 2 2 5 2 2 2" xfId="26832"/>
    <cellStyle name="Normal 30 2 2 5 2 2 2 2" xfId="26833"/>
    <cellStyle name="Normal 30 2 2 5 2 2 2 2 2" xfId="26834"/>
    <cellStyle name="Normal 30 2 2 5 2 2 2 2 2 2" xfId="26835"/>
    <cellStyle name="Normal 30 2 2 5 2 2 2 2 3" xfId="26836"/>
    <cellStyle name="Normal 30 2 2 5 2 2 2 3" xfId="26837"/>
    <cellStyle name="Normal 30 2 2 5 2 2 2 3 2" xfId="26838"/>
    <cellStyle name="Normal 30 2 2 5 2 2 2 3 2 2" xfId="26839"/>
    <cellStyle name="Normal 30 2 2 5 2 2 2 3 3" xfId="26840"/>
    <cellStyle name="Normal 30 2 2 5 2 2 2 4" xfId="26841"/>
    <cellStyle name="Normal 30 2 2 5 2 2 2 4 2" xfId="26842"/>
    <cellStyle name="Normal 30 2 2 5 2 2 2 5" xfId="26843"/>
    <cellStyle name="Normal 30 2 2 5 2 2 3" xfId="26844"/>
    <cellStyle name="Normal 30 2 2 5 2 2 3 2" xfId="26845"/>
    <cellStyle name="Normal 30 2 2 5 2 2 3 2 2" xfId="26846"/>
    <cellStyle name="Normal 30 2 2 5 2 2 3 3" xfId="26847"/>
    <cellStyle name="Normal 30 2 2 5 2 2 4" xfId="26848"/>
    <cellStyle name="Normal 30 2 2 5 2 2 4 2" xfId="26849"/>
    <cellStyle name="Normal 30 2 2 5 2 2 4 2 2" xfId="26850"/>
    <cellStyle name="Normal 30 2 2 5 2 2 4 3" xfId="26851"/>
    <cellStyle name="Normal 30 2 2 5 2 2 5" xfId="26852"/>
    <cellStyle name="Normal 30 2 2 5 2 2 5 2" xfId="26853"/>
    <cellStyle name="Normal 30 2 2 5 2 2 6" xfId="26854"/>
    <cellStyle name="Normal 30 2 2 5 2 2 6 2" xfId="26855"/>
    <cellStyle name="Normal 30 2 2 5 2 2 7" xfId="26856"/>
    <cellStyle name="Normal 30 2 2 5 2 3" xfId="26857"/>
    <cellStyle name="Normal 30 2 2 5 2 3 2" xfId="26858"/>
    <cellStyle name="Normal 30 2 2 5 2 3 2 2" xfId="26859"/>
    <cellStyle name="Normal 30 2 2 5 2 3 2 2 2" xfId="26860"/>
    <cellStyle name="Normal 30 2 2 5 2 3 2 3" xfId="26861"/>
    <cellStyle name="Normal 30 2 2 5 2 3 3" xfId="26862"/>
    <cellStyle name="Normal 30 2 2 5 2 3 3 2" xfId="26863"/>
    <cellStyle name="Normal 30 2 2 5 2 3 3 2 2" xfId="26864"/>
    <cellStyle name="Normal 30 2 2 5 2 3 3 3" xfId="26865"/>
    <cellStyle name="Normal 30 2 2 5 2 3 4" xfId="26866"/>
    <cellStyle name="Normal 30 2 2 5 2 3 4 2" xfId="26867"/>
    <cellStyle name="Normal 30 2 2 5 2 3 5" xfId="26868"/>
    <cellStyle name="Normal 30 2 2 5 2 4" xfId="26869"/>
    <cellStyle name="Normal 30 2 2 5 2 4 2" xfId="26870"/>
    <cellStyle name="Normal 30 2 2 5 2 4 2 2" xfId="26871"/>
    <cellStyle name="Normal 30 2 2 5 2 4 3" xfId="26872"/>
    <cellStyle name="Normal 30 2 2 5 2 5" xfId="26873"/>
    <cellStyle name="Normal 30 2 2 5 2 5 2" xfId="26874"/>
    <cellStyle name="Normal 30 2 2 5 2 5 2 2" xfId="26875"/>
    <cellStyle name="Normal 30 2 2 5 2 5 3" xfId="26876"/>
    <cellStyle name="Normal 30 2 2 5 2 6" xfId="26877"/>
    <cellStyle name="Normal 30 2 2 5 2 6 2" xfId="26878"/>
    <cellStyle name="Normal 30 2 2 5 2 7" xfId="26879"/>
    <cellStyle name="Normal 30 2 2 5 2 7 2" xfId="26880"/>
    <cellStyle name="Normal 30 2 2 5 2 8" xfId="26881"/>
    <cellStyle name="Normal 30 2 2 5 3" xfId="26882"/>
    <cellStyle name="Normal 30 2 2 5 3 2" xfId="26883"/>
    <cellStyle name="Normal 30 2 2 5 3 2 2" xfId="26884"/>
    <cellStyle name="Normal 30 2 2 5 3 2 2 2" xfId="26885"/>
    <cellStyle name="Normal 30 2 2 5 3 2 2 2 2" xfId="26886"/>
    <cellStyle name="Normal 30 2 2 5 3 2 2 3" xfId="26887"/>
    <cellStyle name="Normal 30 2 2 5 3 2 3" xfId="26888"/>
    <cellStyle name="Normal 30 2 2 5 3 2 3 2" xfId="26889"/>
    <cellStyle name="Normal 30 2 2 5 3 2 3 2 2" xfId="26890"/>
    <cellStyle name="Normal 30 2 2 5 3 2 3 3" xfId="26891"/>
    <cellStyle name="Normal 30 2 2 5 3 2 4" xfId="26892"/>
    <cellStyle name="Normal 30 2 2 5 3 2 4 2" xfId="26893"/>
    <cellStyle name="Normal 30 2 2 5 3 2 5" xfId="26894"/>
    <cellStyle name="Normal 30 2 2 5 3 3" xfId="26895"/>
    <cellStyle name="Normal 30 2 2 5 3 3 2" xfId="26896"/>
    <cellStyle name="Normal 30 2 2 5 3 3 2 2" xfId="26897"/>
    <cellStyle name="Normal 30 2 2 5 3 3 3" xfId="26898"/>
    <cellStyle name="Normal 30 2 2 5 3 4" xfId="26899"/>
    <cellStyle name="Normal 30 2 2 5 3 4 2" xfId="26900"/>
    <cellStyle name="Normal 30 2 2 5 3 4 2 2" xfId="26901"/>
    <cellStyle name="Normal 30 2 2 5 3 4 3" xfId="26902"/>
    <cellStyle name="Normal 30 2 2 5 3 5" xfId="26903"/>
    <cellStyle name="Normal 30 2 2 5 3 5 2" xfId="26904"/>
    <cellStyle name="Normal 30 2 2 5 3 6" xfId="26905"/>
    <cellStyle name="Normal 30 2 2 5 3 6 2" xfId="26906"/>
    <cellStyle name="Normal 30 2 2 5 3 7" xfId="26907"/>
    <cellStyle name="Normal 30 2 2 5 4" xfId="26908"/>
    <cellStyle name="Normal 30 2 2 5 4 2" xfId="26909"/>
    <cellStyle name="Normal 30 2 2 5 4 2 2" xfId="26910"/>
    <cellStyle name="Normal 30 2 2 5 4 2 2 2" xfId="26911"/>
    <cellStyle name="Normal 30 2 2 5 4 2 2 2 2" xfId="26912"/>
    <cellStyle name="Normal 30 2 2 5 4 2 2 3" xfId="26913"/>
    <cellStyle name="Normal 30 2 2 5 4 2 3" xfId="26914"/>
    <cellStyle name="Normal 30 2 2 5 4 2 3 2" xfId="26915"/>
    <cellStyle name="Normal 30 2 2 5 4 2 3 2 2" xfId="26916"/>
    <cellStyle name="Normal 30 2 2 5 4 2 3 3" xfId="26917"/>
    <cellStyle name="Normal 30 2 2 5 4 2 4" xfId="26918"/>
    <cellStyle name="Normal 30 2 2 5 4 2 4 2" xfId="26919"/>
    <cellStyle name="Normal 30 2 2 5 4 2 5" xfId="26920"/>
    <cellStyle name="Normal 30 2 2 5 4 3" xfId="26921"/>
    <cellStyle name="Normal 30 2 2 5 4 3 2" xfId="26922"/>
    <cellStyle name="Normal 30 2 2 5 4 3 2 2" xfId="26923"/>
    <cellStyle name="Normal 30 2 2 5 4 3 3" xfId="26924"/>
    <cellStyle name="Normal 30 2 2 5 4 4" xfId="26925"/>
    <cellStyle name="Normal 30 2 2 5 4 4 2" xfId="26926"/>
    <cellStyle name="Normal 30 2 2 5 4 4 2 2" xfId="26927"/>
    <cellStyle name="Normal 30 2 2 5 4 4 3" xfId="26928"/>
    <cellStyle name="Normal 30 2 2 5 4 5" xfId="26929"/>
    <cellStyle name="Normal 30 2 2 5 4 5 2" xfId="26930"/>
    <cellStyle name="Normal 30 2 2 5 4 6" xfId="26931"/>
    <cellStyle name="Normal 30 2 2 5 4 6 2" xfId="26932"/>
    <cellStyle name="Normal 30 2 2 5 4 7" xfId="26933"/>
    <cellStyle name="Normal 30 2 2 5 5" xfId="26934"/>
    <cellStyle name="Normal 30 2 2 5 5 2" xfId="26935"/>
    <cellStyle name="Normal 30 2 2 5 5 2 2" xfId="26936"/>
    <cellStyle name="Normal 30 2 2 5 5 2 2 2" xfId="26937"/>
    <cellStyle name="Normal 30 2 2 5 5 2 3" xfId="26938"/>
    <cellStyle name="Normal 30 2 2 5 5 3" xfId="26939"/>
    <cellStyle name="Normal 30 2 2 5 5 3 2" xfId="26940"/>
    <cellStyle name="Normal 30 2 2 5 5 3 2 2" xfId="26941"/>
    <cellStyle name="Normal 30 2 2 5 5 3 3" xfId="26942"/>
    <cellStyle name="Normal 30 2 2 5 5 4" xfId="26943"/>
    <cellStyle name="Normal 30 2 2 5 5 4 2" xfId="26944"/>
    <cellStyle name="Normal 30 2 2 5 5 5" xfId="26945"/>
    <cellStyle name="Normal 30 2 2 5 6" xfId="26946"/>
    <cellStyle name="Normal 30 2 2 5 6 2" xfId="26947"/>
    <cellStyle name="Normal 30 2 2 5 6 2 2" xfId="26948"/>
    <cellStyle name="Normal 30 2 2 5 6 2 2 2" xfId="26949"/>
    <cellStyle name="Normal 30 2 2 5 6 2 3" xfId="26950"/>
    <cellStyle name="Normal 30 2 2 5 6 3" xfId="26951"/>
    <cellStyle name="Normal 30 2 2 5 6 3 2" xfId="26952"/>
    <cellStyle name="Normal 30 2 2 5 6 4" xfId="26953"/>
    <cellStyle name="Normal 30 2 2 5 7" xfId="26954"/>
    <cellStyle name="Normal 30 2 2 5 7 2" xfId="26955"/>
    <cellStyle name="Normal 30 2 2 5 7 2 2" xfId="26956"/>
    <cellStyle name="Normal 30 2 2 5 7 3" xfId="26957"/>
    <cellStyle name="Normal 30 2 2 5 8" xfId="26958"/>
    <cellStyle name="Normal 30 2 2 5 8 2" xfId="26959"/>
    <cellStyle name="Normal 30 2 2 5 8 2 2" xfId="26960"/>
    <cellStyle name="Normal 30 2 2 5 8 3" xfId="26961"/>
    <cellStyle name="Normal 30 2 2 5 9" xfId="26962"/>
    <cellStyle name="Normal 30 2 2 5 9 2" xfId="26963"/>
    <cellStyle name="Normal 30 2 2 6" xfId="26964"/>
    <cellStyle name="Normal 30 2 2 6 10" xfId="26965"/>
    <cellStyle name="Normal 30 2 2 6 10 2" xfId="26966"/>
    <cellStyle name="Normal 30 2 2 6 11" xfId="26967"/>
    <cellStyle name="Normal 30 2 2 6 2" xfId="26968"/>
    <cellStyle name="Normal 30 2 2 6 2 2" xfId="26969"/>
    <cellStyle name="Normal 30 2 2 6 2 2 2" xfId="26970"/>
    <cellStyle name="Normal 30 2 2 6 2 2 2 2" xfId="26971"/>
    <cellStyle name="Normal 30 2 2 6 2 2 2 2 2" xfId="26972"/>
    <cellStyle name="Normal 30 2 2 6 2 2 2 2 2 2" xfId="26973"/>
    <cellStyle name="Normal 30 2 2 6 2 2 2 2 3" xfId="26974"/>
    <cellStyle name="Normal 30 2 2 6 2 2 2 3" xfId="26975"/>
    <cellStyle name="Normal 30 2 2 6 2 2 2 3 2" xfId="26976"/>
    <cellStyle name="Normal 30 2 2 6 2 2 2 3 2 2" xfId="26977"/>
    <cellStyle name="Normal 30 2 2 6 2 2 2 3 3" xfId="26978"/>
    <cellStyle name="Normal 30 2 2 6 2 2 2 4" xfId="26979"/>
    <cellStyle name="Normal 30 2 2 6 2 2 2 4 2" xfId="26980"/>
    <cellStyle name="Normal 30 2 2 6 2 2 2 5" xfId="26981"/>
    <cellStyle name="Normal 30 2 2 6 2 2 3" xfId="26982"/>
    <cellStyle name="Normal 30 2 2 6 2 2 3 2" xfId="26983"/>
    <cellStyle name="Normal 30 2 2 6 2 2 3 2 2" xfId="26984"/>
    <cellStyle name="Normal 30 2 2 6 2 2 3 3" xfId="26985"/>
    <cellStyle name="Normal 30 2 2 6 2 2 4" xfId="26986"/>
    <cellStyle name="Normal 30 2 2 6 2 2 4 2" xfId="26987"/>
    <cellStyle name="Normal 30 2 2 6 2 2 4 2 2" xfId="26988"/>
    <cellStyle name="Normal 30 2 2 6 2 2 4 3" xfId="26989"/>
    <cellStyle name="Normal 30 2 2 6 2 2 5" xfId="26990"/>
    <cellStyle name="Normal 30 2 2 6 2 2 5 2" xfId="26991"/>
    <cellStyle name="Normal 30 2 2 6 2 2 6" xfId="26992"/>
    <cellStyle name="Normal 30 2 2 6 2 2 6 2" xfId="26993"/>
    <cellStyle name="Normal 30 2 2 6 2 2 7" xfId="26994"/>
    <cellStyle name="Normal 30 2 2 6 2 3" xfId="26995"/>
    <cellStyle name="Normal 30 2 2 6 2 3 2" xfId="26996"/>
    <cellStyle name="Normal 30 2 2 6 2 3 2 2" xfId="26997"/>
    <cellStyle name="Normal 30 2 2 6 2 3 2 2 2" xfId="26998"/>
    <cellStyle name="Normal 30 2 2 6 2 3 2 3" xfId="26999"/>
    <cellStyle name="Normal 30 2 2 6 2 3 3" xfId="27000"/>
    <cellStyle name="Normal 30 2 2 6 2 3 3 2" xfId="27001"/>
    <cellStyle name="Normal 30 2 2 6 2 3 3 2 2" xfId="27002"/>
    <cellStyle name="Normal 30 2 2 6 2 3 3 3" xfId="27003"/>
    <cellStyle name="Normal 30 2 2 6 2 3 4" xfId="27004"/>
    <cellStyle name="Normal 30 2 2 6 2 3 4 2" xfId="27005"/>
    <cellStyle name="Normal 30 2 2 6 2 3 5" xfId="27006"/>
    <cellStyle name="Normal 30 2 2 6 2 4" xfId="27007"/>
    <cellStyle name="Normal 30 2 2 6 2 4 2" xfId="27008"/>
    <cellStyle name="Normal 30 2 2 6 2 4 2 2" xfId="27009"/>
    <cellStyle name="Normal 30 2 2 6 2 4 3" xfId="27010"/>
    <cellStyle name="Normal 30 2 2 6 2 5" xfId="27011"/>
    <cellStyle name="Normal 30 2 2 6 2 5 2" xfId="27012"/>
    <cellStyle name="Normal 30 2 2 6 2 5 2 2" xfId="27013"/>
    <cellStyle name="Normal 30 2 2 6 2 5 3" xfId="27014"/>
    <cellStyle name="Normal 30 2 2 6 2 6" xfId="27015"/>
    <cellStyle name="Normal 30 2 2 6 2 6 2" xfId="27016"/>
    <cellStyle name="Normal 30 2 2 6 2 7" xfId="27017"/>
    <cellStyle name="Normal 30 2 2 6 2 7 2" xfId="27018"/>
    <cellStyle name="Normal 30 2 2 6 2 8" xfId="27019"/>
    <cellStyle name="Normal 30 2 2 6 3" xfId="27020"/>
    <cellStyle name="Normal 30 2 2 6 3 2" xfId="27021"/>
    <cellStyle name="Normal 30 2 2 6 3 2 2" xfId="27022"/>
    <cellStyle name="Normal 30 2 2 6 3 2 2 2" xfId="27023"/>
    <cellStyle name="Normal 30 2 2 6 3 2 2 2 2" xfId="27024"/>
    <cellStyle name="Normal 30 2 2 6 3 2 2 3" xfId="27025"/>
    <cellStyle name="Normal 30 2 2 6 3 2 3" xfId="27026"/>
    <cellStyle name="Normal 30 2 2 6 3 2 3 2" xfId="27027"/>
    <cellStyle name="Normal 30 2 2 6 3 2 3 2 2" xfId="27028"/>
    <cellStyle name="Normal 30 2 2 6 3 2 3 3" xfId="27029"/>
    <cellStyle name="Normal 30 2 2 6 3 2 4" xfId="27030"/>
    <cellStyle name="Normal 30 2 2 6 3 2 4 2" xfId="27031"/>
    <cellStyle name="Normal 30 2 2 6 3 2 5" xfId="27032"/>
    <cellStyle name="Normal 30 2 2 6 3 3" xfId="27033"/>
    <cellStyle name="Normal 30 2 2 6 3 3 2" xfId="27034"/>
    <cellStyle name="Normal 30 2 2 6 3 3 2 2" xfId="27035"/>
    <cellStyle name="Normal 30 2 2 6 3 3 3" xfId="27036"/>
    <cellStyle name="Normal 30 2 2 6 3 4" xfId="27037"/>
    <cellStyle name="Normal 30 2 2 6 3 4 2" xfId="27038"/>
    <cellStyle name="Normal 30 2 2 6 3 4 2 2" xfId="27039"/>
    <cellStyle name="Normal 30 2 2 6 3 4 3" xfId="27040"/>
    <cellStyle name="Normal 30 2 2 6 3 5" xfId="27041"/>
    <cellStyle name="Normal 30 2 2 6 3 5 2" xfId="27042"/>
    <cellStyle name="Normal 30 2 2 6 3 6" xfId="27043"/>
    <cellStyle name="Normal 30 2 2 6 3 6 2" xfId="27044"/>
    <cellStyle name="Normal 30 2 2 6 3 7" xfId="27045"/>
    <cellStyle name="Normal 30 2 2 6 4" xfId="27046"/>
    <cellStyle name="Normal 30 2 2 6 4 2" xfId="27047"/>
    <cellStyle name="Normal 30 2 2 6 4 2 2" xfId="27048"/>
    <cellStyle name="Normal 30 2 2 6 4 2 2 2" xfId="27049"/>
    <cellStyle name="Normal 30 2 2 6 4 2 2 2 2" xfId="27050"/>
    <cellStyle name="Normal 30 2 2 6 4 2 2 3" xfId="27051"/>
    <cellStyle name="Normal 30 2 2 6 4 2 3" xfId="27052"/>
    <cellStyle name="Normal 30 2 2 6 4 2 3 2" xfId="27053"/>
    <cellStyle name="Normal 30 2 2 6 4 2 3 2 2" xfId="27054"/>
    <cellStyle name="Normal 30 2 2 6 4 2 3 3" xfId="27055"/>
    <cellStyle name="Normal 30 2 2 6 4 2 4" xfId="27056"/>
    <cellStyle name="Normal 30 2 2 6 4 2 4 2" xfId="27057"/>
    <cellStyle name="Normal 30 2 2 6 4 2 5" xfId="27058"/>
    <cellStyle name="Normal 30 2 2 6 4 3" xfId="27059"/>
    <cellStyle name="Normal 30 2 2 6 4 3 2" xfId="27060"/>
    <cellStyle name="Normal 30 2 2 6 4 3 2 2" xfId="27061"/>
    <cellStyle name="Normal 30 2 2 6 4 3 3" xfId="27062"/>
    <cellStyle name="Normal 30 2 2 6 4 4" xfId="27063"/>
    <cellStyle name="Normal 30 2 2 6 4 4 2" xfId="27064"/>
    <cellStyle name="Normal 30 2 2 6 4 4 2 2" xfId="27065"/>
    <cellStyle name="Normal 30 2 2 6 4 4 3" xfId="27066"/>
    <cellStyle name="Normal 30 2 2 6 4 5" xfId="27067"/>
    <cellStyle name="Normal 30 2 2 6 4 5 2" xfId="27068"/>
    <cellStyle name="Normal 30 2 2 6 4 6" xfId="27069"/>
    <cellStyle name="Normal 30 2 2 6 4 6 2" xfId="27070"/>
    <cellStyle name="Normal 30 2 2 6 4 7" xfId="27071"/>
    <cellStyle name="Normal 30 2 2 6 5" xfId="27072"/>
    <cellStyle name="Normal 30 2 2 6 5 2" xfId="27073"/>
    <cellStyle name="Normal 30 2 2 6 5 2 2" xfId="27074"/>
    <cellStyle name="Normal 30 2 2 6 5 2 2 2" xfId="27075"/>
    <cellStyle name="Normal 30 2 2 6 5 2 3" xfId="27076"/>
    <cellStyle name="Normal 30 2 2 6 5 3" xfId="27077"/>
    <cellStyle name="Normal 30 2 2 6 5 3 2" xfId="27078"/>
    <cellStyle name="Normal 30 2 2 6 5 3 2 2" xfId="27079"/>
    <cellStyle name="Normal 30 2 2 6 5 3 3" xfId="27080"/>
    <cellStyle name="Normal 30 2 2 6 5 4" xfId="27081"/>
    <cellStyle name="Normal 30 2 2 6 5 4 2" xfId="27082"/>
    <cellStyle name="Normal 30 2 2 6 5 5" xfId="27083"/>
    <cellStyle name="Normal 30 2 2 6 6" xfId="27084"/>
    <cellStyle name="Normal 30 2 2 6 6 2" xfId="27085"/>
    <cellStyle name="Normal 30 2 2 6 6 2 2" xfId="27086"/>
    <cellStyle name="Normal 30 2 2 6 6 2 2 2" xfId="27087"/>
    <cellStyle name="Normal 30 2 2 6 6 2 3" xfId="27088"/>
    <cellStyle name="Normal 30 2 2 6 6 3" xfId="27089"/>
    <cellStyle name="Normal 30 2 2 6 6 3 2" xfId="27090"/>
    <cellStyle name="Normal 30 2 2 6 6 4" xfId="27091"/>
    <cellStyle name="Normal 30 2 2 6 7" xfId="27092"/>
    <cellStyle name="Normal 30 2 2 6 7 2" xfId="27093"/>
    <cellStyle name="Normal 30 2 2 6 7 2 2" xfId="27094"/>
    <cellStyle name="Normal 30 2 2 6 7 3" xfId="27095"/>
    <cellStyle name="Normal 30 2 2 6 8" xfId="27096"/>
    <cellStyle name="Normal 30 2 2 6 8 2" xfId="27097"/>
    <cellStyle name="Normal 30 2 2 6 8 2 2" xfId="27098"/>
    <cellStyle name="Normal 30 2 2 6 8 3" xfId="27099"/>
    <cellStyle name="Normal 30 2 2 6 9" xfId="27100"/>
    <cellStyle name="Normal 30 2 2 6 9 2" xfId="27101"/>
    <cellStyle name="Normal 30 2 2 7" xfId="27102"/>
    <cellStyle name="Normal 30 2 2 7 2" xfId="27103"/>
    <cellStyle name="Normal 30 2 2 7 2 2" xfId="27104"/>
    <cellStyle name="Normal 30 2 2 7 2 2 2" xfId="27105"/>
    <cellStyle name="Normal 30 2 2 7 2 2 2 2" xfId="27106"/>
    <cellStyle name="Normal 30 2 2 7 2 2 2 2 2" xfId="27107"/>
    <cellStyle name="Normal 30 2 2 7 2 2 2 3" xfId="27108"/>
    <cellStyle name="Normal 30 2 2 7 2 2 3" xfId="27109"/>
    <cellStyle name="Normal 30 2 2 7 2 2 3 2" xfId="27110"/>
    <cellStyle name="Normal 30 2 2 7 2 2 3 2 2" xfId="27111"/>
    <cellStyle name="Normal 30 2 2 7 2 2 3 3" xfId="27112"/>
    <cellStyle name="Normal 30 2 2 7 2 2 4" xfId="27113"/>
    <cellStyle name="Normal 30 2 2 7 2 2 4 2" xfId="27114"/>
    <cellStyle name="Normal 30 2 2 7 2 2 5" xfId="27115"/>
    <cellStyle name="Normal 30 2 2 7 2 3" xfId="27116"/>
    <cellStyle name="Normal 30 2 2 7 2 3 2" xfId="27117"/>
    <cellStyle name="Normal 30 2 2 7 2 3 2 2" xfId="27118"/>
    <cellStyle name="Normal 30 2 2 7 2 3 3" xfId="27119"/>
    <cellStyle name="Normal 30 2 2 7 2 4" xfId="27120"/>
    <cellStyle name="Normal 30 2 2 7 2 4 2" xfId="27121"/>
    <cellStyle name="Normal 30 2 2 7 2 4 2 2" xfId="27122"/>
    <cellStyle name="Normal 30 2 2 7 2 4 3" xfId="27123"/>
    <cellStyle name="Normal 30 2 2 7 2 5" xfId="27124"/>
    <cellStyle name="Normal 30 2 2 7 2 5 2" xfId="27125"/>
    <cellStyle name="Normal 30 2 2 7 2 6" xfId="27126"/>
    <cellStyle name="Normal 30 2 2 7 2 6 2" xfId="27127"/>
    <cellStyle name="Normal 30 2 2 7 2 7" xfId="27128"/>
    <cellStyle name="Normal 30 2 2 7 3" xfId="27129"/>
    <cellStyle name="Normal 30 2 2 7 3 2" xfId="27130"/>
    <cellStyle name="Normal 30 2 2 7 3 2 2" xfId="27131"/>
    <cellStyle name="Normal 30 2 2 7 3 2 2 2" xfId="27132"/>
    <cellStyle name="Normal 30 2 2 7 3 2 3" xfId="27133"/>
    <cellStyle name="Normal 30 2 2 7 3 3" xfId="27134"/>
    <cellStyle name="Normal 30 2 2 7 3 3 2" xfId="27135"/>
    <cellStyle name="Normal 30 2 2 7 3 3 2 2" xfId="27136"/>
    <cellStyle name="Normal 30 2 2 7 3 3 3" xfId="27137"/>
    <cellStyle name="Normal 30 2 2 7 3 4" xfId="27138"/>
    <cellStyle name="Normal 30 2 2 7 3 4 2" xfId="27139"/>
    <cellStyle name="Normal 30 2 2 7 3 5" xfId="27140"/>
    <cellStyle name="Normal 30 2 2 7 4" xfId="27141"/>
    <cellStyle name="Normal 30 2 2 7 4 2" xfId="27142"/>
    <cellStyle name="Normal 30 2 2 7 4 2 2" xfId="27143"/>
    <cellStyle name="Normal 30 2 2 7 4 3" xfId="27144"/>
    <cellStyle name="Normal 30 2 2 7 5" xfId="27145"/>
    <cellStyle name="Normal 30 2 2 7 5 2" xfId="27146"/>
    <cellStyle name="Normal 30 2 2 7 5 2 2" xfId="27147"/>
    <cellStyle name="Normal 30 2 2 7 5 3" xfId="27148"/>
    <cellStyle name="Normal 30 2 2 7 6" xfId="27149"/>
    <cellStyle name="Normal 30 2 2 7 6 2" xfId="27150"/>
    <cellStyle name="Normal 30 2 2 7 7" xfId="27151"/>
    <cellStyle name="Normal 30 2 2 7 7 2" xfId="27152"/>
    <cellStyle name="Normal 30 2 2 7 8" xfId="27153"/>
    <cellStyle name="Normal 30 2 2 8" xfId="27154"/>
    <cellStyle name="Normal 30 2 2 8 2" xfId="27155"/>
    <cellStyle name="Normal 30 2 2 8 2 2" xfId="27156"/>
    <cellStyle name="Normal 30 2 2 8 2 2 2" xfId="27157"/>
    <cellStyle name="Normal 30 2 2 8 2 2 2 2" xfId="27158"/>
    <cellStyle name="Normal 30 2 2 8 2 2 3" xfId="27159"/>
    <cellStyle name="Normal 30 2 2 8 2 3" xfId="27160"/>
    <cellStyle name="Normal 30 2 2 8 2 3 2" xfId="27161"/>
    <cellStyle name="Normal 30 2 2 8 2 3 2 2" xfId="27162"/>
    <cellStyle name="Normal 30 2 2 8 2 3 3" xfId="27163"/>
    <cellStyle name="Normal 30 2 2 8 2 4" xfId="27164"/>
    <cellStyle name="Normal 30 2 2 8 2 4 2" xfId="27165"/>
    <cellStyle name="Normal 30 2 2 8 2 5" xfId="27166"/>
    <cellStyle name="Normal 30 2 2 8 3" xfId="27167"/>
    <cellStyle name="Normal 30 2 2 8 3 2" xfId="27168"/>
    <cellStyle name="Normal 30 2 2 8 3 2 2" xfId="27169"/>
    <cellStyle name="Normal 30 2 2 8 3 3" xfId="27170"/>
    <cellStyle name="Normal 30 2 2 8 4" xfId="27171"/>
    <cellStyle name="Normal 30 2 2 8 4 2" xfId="27172"/>
    <cellStyle name="Normal 30 2 2 8 4 2 2" xfId="27173"/>
    <cellStyle name="Normal 30 2 2 8 4 3" xfId="27174"/>
    <cellStyle name="Normal 30 2 2 8 5" xfId="27175"/>
    <cellStyle name="Normal 30 2 2 8 5 2" xfId="27176"/>
    <cellStyle name="Normal 30 2 2 8 6" xfId="27177"/>
    <cellStyle name="Normal 30 2 2 8 6 2" xfId="27178"/>
    <cellStyle name="Normal 30 2 2 8 7" xfId="27179"/>
    <cellStyle name="Normal 30 2 2 9" xfId="27180"/>
    <cellStyle name="Normal 30 2 2 9 2" xfId="27181"/>
    <cellStyle name="Normal 30 2 2 9 2 2" xfId="27182"/>
    <cellStyle name="Normal 30 2 2 9 2 2 2" xfId="27183"/>
    <cellStyle name="Normal 30 2 2 9 2 2 2 2" xfId="27184"/>
    <cellStyle name="Normal 30 2 2 9 2 2 3" xfId="27185"/>
    <cellStyle name="Normal 30 2 2 9 2 3" xfId="27186"/>
    <cellStyle name="Normal 30 2 2 9 2 3 2" xfId="27187"/>
    <cellStyle name="Normal 30 2 2 9 2 3 2 2" xfId="27188"/>
    <cellStyle name="Normal 30 2 2 9 2 3 3" xfId="27189"/>
    <cellStyle name="Normal 30 2 2 9 2 4" xfId="27190"/>
    <cellStyle name="Normal 30 2 2 9 2 4 2" xfId="27191"/>
    <cellStyle name="Normal 30 2 2 9 2 5" xfId="27192"/>
    <cellStyle name="Normal 30 2 2 9 3" xfId="27193"/>
    <cellStyle name="Normal 30 2 2 9 3 2" xfId="27194"/>
    <cellStyle name="Normal 30 2 2 9 3 2 2" xfId="27195"/>
    <cellStyle name="Normal 30 2 2 9 3 3" xfId="27196"/>
    <cellStyle name="Normal 30 2 2 9 4" xfId="27197"/>
    <cellStyle name="Normal 30 2 2 9 4 2" xfId="27198"/>
    <cellStyle name="Normal 30 2 2 9 4 2 2" xfId="27199"/>
    <cellStyle name="Normal 30 2 2 9 4 3" xfId="27200"/>
    <cellStyle name="Normal 30 2 2 9 5" xfId="27201"/>
    <cellStyle name="Normal 30 2 2 9 5 2" xfId="27202"/>
    <cellStyle name="Normal 30 2 2 9 6" xfId="27203"/>
    <cellStyle name="Normal 30 2 2 9 6 2" xfId="27204"/>
    <cellStyle name="Normal 30 2 2 9 7" xfId="27205"/>
    <cellStyle name="Normal 30 2 3" xfId="27206"/>
    <cellStyle name="Normal 30 2 3 10" xfId="27207"/>
    <cellStyle name="Normal 30 2 3 10 2" xfId="27208"/>
    <cellStyle name="Normal 30 2 3 10 2 2" xfId="27209"/>
    <cellStyle name="Normal 30 2 3 10 2 2 2" xfId="27210"/>
    <cellStyle name="Normal 30 2 3 10 2 3" xfId="27211"/>
    <cellStyle name="Normal 30 2 3 10 3" xfId="27212"/>
    <cellStyle name="Normal 30 2 3 10 3 2" xfId="27213"/>
    <cellStyle name="Normal 30 2 3 10 4" xfId="27214"/>
    <cellStyle name="Normal 30 2 3 11" xfId="27215"/>
    <cellStyle name="Normal 30 2 3 11 2" xfId="27216"/>
    <cellStyle name="Normal 30 2 3 11 2 2" xfId="27217"/>
    <cellStyle name="Normal 30 2 3 11 2 2 2" xfId="27218"/>
    <cellStyle name="Normal 30 2 3 11 2 3" xfId="27219"/>
    <cellStyle name="Normal 30 2 3 11 3" xfId="27220"/>
    <cellStyle name="Normal 30 2 3 11 3 2" xfId="27221"/>
    <cellStyle name="Normal 30 2 3 11 4" xfId="27222"/>
    <cellStyle name="Normal 30 2 3 12" xfId="27223"/>
    <cellStyle name="Normal 30 2 3 12 2" xfId="27224"/>
    <cellStyle name="Normal 30 2 3 12 2 2" xfId="27225"/>
    <cellStyle name="Normal 30 2 3 12 3" xfId="27226"/>
    <cellStyle name="Normal 30 2 3 13" xfId="27227"/>
    <cellStyle name="Normal 30 2 3 13 2" xfId="27228"/>
    <cellStyle name="Normal 30 2 3 14" xfId="27229"/>
    <cellStyle name="Normal 30 2 3 14 2" xfId="27230"/>
    <cellStyle name="Normal 30 2 3 15" xfId="27231"/>
    <cellStyle name="Normal 30 2 3 2" xfId="27232"/>
    <cellStyle name="Normal 30 2 3 2 10" xfId="27233"/>
    <cellStyle name="Normal 30 2 3 2 10 2" xfId="27234"/>
    <cellStyle name="Normal 30 2 3 2 11" xfId="27235"/>
    <cellStyle name="Normal 30 2 3 2 11 2" xfId="27236"/>
    <cellStyle name="Normal 30 2 3 2 12" xfId="27237"/>
    <cellStyle name="Normal 30 2 3 2 2" xfId="27238"/>
    <cellStyle name="Normal 30 2 3 2 2 10" xfId="27239"/>
    <cellStyle name="Normal 30 2 3 2 2 10 2" xfId="27240"/>
    <cellStyle name="Normal 30 2 3 2 2 11" xfId="27241"/>
    <cellStyle name="Normal 30 2 3 2 2 2" xfId="27242"/>
    <cellStyle name="Normal 30 2 3 2 2 2 2" xfId="27243"/>
    <cellStyle name="Normal 30 2 3 2 2 2 2 2" xfId="27244"/>
    <cellStyle name="Normal 30 2 3 2 2 2 2 2 2" xfId="27245"/>
    <cellStyle name="Normal 30 2 3 2 2 2 2 2 2 2" xfId="27246"/>
    <cellStyle name="Normal 30 2 3 2 2 2 2 2 2 2 2" xfId="27247"/>
    <cellStyle name="Normal 30 2 3 2 2 2 2 2 2 3" xfId="27248"/>
    <cellStyle name="Normal 30 2 3 2 2 2 2 2 3" xfId="27249"/>
    <cellStyle name="Normal 30 2 3 2 2 2 2 2 3 2" xfId="27250"/>
    <cellStyle name="Normal 30 2 3 2 2 2 2 2 3 2 2" xfId="27251"/>
    <cellStyle name="Normal 30 2 3 2 2 2 2 2 3 3" xfId="27252"/>
    <cellStyle name="Normal 30 2 3 2 2 2 2 2 4" xfId="27253"/>
    <cellStyle name="Normal 30 2 3 2 2 2 2 2 4 2" xfId="27254"/>
    <cellStyle name="Normal 30 2 3 2 2 2 2 2 5" xfId="27255"/>
    <cellStyle name="Normal 30 2 3 2 2 2 2 3" xfId="27256"/>
    <cellStyle name="Normal 30 2 3 2 2 2 2 3 2" xfId="27257"/>
    <cellStyle name="Normal 30 2 3 2 2 2 2 3 2 2" xfId="27258"/>
    <cellStyle name="Normal 30 2 3 2 2 2 2 3 3" xfId="27259"/>
    <cellStyle name="Normal 30 2 3 2 2 2 2 4" xfId="27260"/>
    <cellStyle name="Normal 30 2 3 2 2 2 2 4 2" xfId="27261"/>
    <cellStyle name="Normal 30 2 3 2 2 2 2 4 2 2" xfId="27262"/>
    <cellStyle name="Normal 30 2 3 2 2 2 2 4 3" xfId="27263"/>
    <cellStyle name="Normal 30 2 3 2 2 2 2 5" xfId="27264"/>
    <cellStyle name="Normal 30 2 3 2 2 2 2 5 2" xfId="27265"/>
    <cellStyle name="Normal 30 2 3 2 2 2 2 6" xfId="27266"/>
    <cellStyle name="Normal 30 2 3 2 2 2 2 6 2" xfId="27267"/>
    <cellStyle name="Normal 30 2 3 2 2 2 2 7" xfId="27268"/>
    <cellStyle name="Normal 30 2 3 2 2 2 3" xfId="27269"/>
    <cellStyle name="Normal 30 2 3 2 2 2 3 2" xfId="27270"/>
    <cellStyle name="Normal 30 2 3 2 2 2 3 2 2" xfId="27271"/>
    <cellStyle name="Normal 30 2 3 2 2 2 3 2 2 2" xfId="27272"/>
    <cellStyle name="Normal 30 2 3 2 2 2 3 2 3" xfId="27273"/>
    <cellStyle name="Normal 30 2 3 2 2 2 3 3" xfId="27274"/>
    <cellStyle name="Normal 30 2 3 2 2 2 3 3 2" xfId="27275"/>
    <cellStyle name="Normal 30 2 3 2 2 2 3 3 2 2" xfId="27276"/>
    <cellStyle name="Normal 30 2 3 2 2 2 3 3 3" xfId="27277"/>
    <cellStyle name="Normal 30 2 3 2 2 2 3 4" xfId="27278"/>
    <cellStyle name="Normal 30 2 3 2 2 2 3 4 2" xfId="27279"/>
    <cellStyle name="Normal 30 2 3 2 2 2 3 5" xfId="27280"/>
    <cellStyle name="Normal 30 2 3 2 2 2 4" xfId="27281"/>
    <cellStyle name="Normal 30 2 3 2 2 2 4 2" xfId="27282"/>
    <cellStyle name="Normal 30 2 3 2 2 2 4 2 2" xfId="27283"/>
    <cellStyle name="Normal 30 2 3 2 2 2 4 3" xfId="27284"/>
    <cellStyle name="Normal 30 2 3 2 2 2 5" xfId="27285"/>
    <cellStyle name="Normal 30 2 3 2 2 2 5 2" xfId="27286"/>
    <cellStyle name="Normal 30 2 3 2 2 2 5 2 2" xfId="27287"/>
    <cellStyle name="Normal 30 2 3 2 2 2 5 3" xfId="27288"/>
    <cellStyle name="Normal 30 2 3 2 2 2 6" xfId="27289"/>
    <cellStyle name="Normal 30 2 3 2 2 2 6 2" xfId="27290"/>
    <cellStyle name="Normal 30 2 3 2 2 2 7" xfId="27291"/>
    <cellStyle name="Normal 30 2 3 2 2 2 7 2" xfId="27292"/>
    <cellStyle name="Normal 30 2 3 2 2 2 8" xfId="27293"/>
    <cellStyle name="Normal 30 2 3 2 2 3" xfId="27294"/>
    <cellStyle name="Normal 30 2 3 2 2 3 2" xfId="27295"/>
    <cellStyle name="Normal 30 2 3 2 2 3 2 2" xfId="27296"/>
    <cellStyle name="Normal 30 2 3 2 2 3 2 2 2" xfId="27297"/>
    <cellStyle name="Normal 30 2 3 2 2 3 2 2 2 2" xfId="27298"/>
    <cellStyle name="Normal 30 2 3 2 2 3 2 2 3" xfId="27299"/>
    <cellStyle name="Normal 30 2 3 2 2 3 2 3" xfId="27300"/>
    <cellStyle name="Normal 30 2 3 2 2 3 2 3 2" xfId="27301"/>
    <cellStyle name="Normal 30 2 3 2 2 3 2 3 2 2" xfId="27302"/>
    <cellStyle name="Normal 30 2 3 2 2 3 2 3 3" xfId="27303"/>
    <cellStyle name="Normal 30 2 3 2 2 3 2 4" xfId="27304"/>
    <cellStyle name="Normal 30 2 3 2 2 3 2 4 2" xfId="27305"/>
    <cellStyle name="Normal 30 2 3 2 2 3 2 5" xfId="27306"/>
    <cellStyle name="Normal 30 2 3 2 2 3 3" xfId="27307"/>
    <cellStyle name="Normal 30 2 3 2 2 3 3 2" xfId="27308"/>
    <cellStyle name="Normal 30 2 3 2 2 3 3 2 2" xfId="27309"/>
    <cellStyle name="Normal 30 2 3 2 2 3 3 3" xfId="27310"/>
    <cellStyle name="Normal 30 2 3 2 2 3 4" xfId="27311"/>
    <cellStyle name="Normal 30 2 3 2 2 3 4 2" xfId="27312"/>
    <cellStyle name="Normal 30 2 3 2 2 3 4 2 2" xfId="27313"/>
    <cellStyle name="Normal 30 2 3 2 2 3 4 3" xfId="27314"/>
    <cellStyle name="Normal 30 2 3 2 2 3 5" xfId="27315"/>
    <cellStyle name="Normal 30 2 3 2 2 3 5 2" xfId="27316"/>
    <cellStyle name="Normal 30 2 3 2 2 3 6" xfId="27317"/>
    <cellStyle name="Normal 30 2 3 2 2 3 6 2" xfId="27318"/>
    <cellStyle name="Normal 30 2 3 2 2 3 7" xfId="27319"/>
    <cellStyle name="Normal 30 2 3 2 2 4" xfId="27320"/>
    <cellStyle name="Normal 30 2 3 2 2 4 2" xfId="27321"/>
    <cellStyle name="Normal 30 2 3 2 2 4 2 2" xfId="27322"/>
    <cellStyle name="Normal 30 2 3 2 2 4 2 2 2" xfId="27323"/>
    <cellStyle name="Normal 30 2 3 2 2 4 2 2 2 2" xfId="27324"/>
    <cellStyle name="Normal 30 2 3 2 2 4 2 2 3" xfId="27325"/>
    <cellStyle name="Normal 30 2 3 2 2 4 2 3" xfId="27326"/>
    <cellStyle name="Normal 30 2 3 2 2 4 2 3 2" xfId="27327"/>
    <cellStyle name="Normal 30 2 3 2 2 4 2 3 2 2" xfId="27328"/>
    <cellStyle name="Normal 30 2 3 2 2 4 2 3 3" xfId="27329"/>
    <cellStyle name="Normal 30 2 3 2 2 4 2 4" xfId="27330"/>
    <cellStyle name="Normal 30 2 3 2 2 4 2 4 2" xfId="27331"/>
    <cellStyle name="Normal 30 2 3 2 2 4 2 5" xfId="27332"/>
    <cellStyle name="Normal 30 2 3 2 2 4 3" xfId="27333"/>
    <cellStyle name="Normal 30 2 3 2 2 4 3 2" xfId="27334"/>
    <cellStyle name="Normal 30 2 3 2 2 4 3 2 2" xfId="27335"/>
    <cellStyle name="Normal 30 2 3 2 2 4 3 3" xfId="27336"/>
    <cellStyle name="Normal 30 2 3 2 2 4 4" xfId="27337"/>
    <cellStyle name="Normal 30 2 3 2 2 4 4 2" xfId="27338"/>
    <cellStyle name="Normal 30 2 3 2 2 4 4 2 2" xfId="27339"/>
    <cellStyle name="Normal 30 2 3 2 2 4 4 3" xfId="27340"/>
    <cellStyle name="Normal 30 2 3 2 2 4 5" xfId="27341"/>
    <cellStyle name="Normal 30 2 3 2 2 4 5 2" xfId="27342"/>
    <cellStyle name="Normal 30 2 3 2 2 4 6" xfId="27343"/>
    <cellStyle name="Normal 30 2 3 2 2 4 6 2" xfId="27344"/>
    <cellStyle name="Normal 30 2 3 2 2 4 7" xfId="27345"/>
    <cellStyle name="Normal 30 2 3 2 2 5" xfId="27346"/>
    <cellStyle name="Normal 30 2 3 2 2 5 2" xfId="27347"/>
    <cellStyle name="Normal 30 2 3 2 2 5 2 2" xfId="27348"/>
    <cellStyle name="Normal 30 2 3 2 2 5 2 2 2" xfId="27349"/>
    <cellStyle name="Normal 30 2 3 2 2 5 2 3" xfId="27350"/>
    <cellStyle name="Normal 30 2 3 2 2 5 3" xfId="27351"/>
    <cellStyle name="Normal 30 2 3 2 2 5 3 2" xfId="27352"/>
    <cellStyle name="Normal 30 2 3 2 2 5 3 2 2" xfId="27353"/>
    <cellStyle name="Normal 30 2 3 2 2 5 3 3" xfId="27354"/>
    <cellStyle name="Normal 30 2 3 2 2 5 4" xfId="27355"/>
    <cellStyle name="Normal 30 2 3 2 2 5 4 2" xfId="27356"/>
    <cellStyle name="Normal 30 2 3 2 2 5 5" xfId="27357"/>
    <cellStyle name="Normal 30 2 3 2 2 6" xfId="27358"/>
    <cellStyle name="Normal 30 2 3 2 2 6 2" xfId="27359"/>
    <cellStyle name="Normal 30 2 3 2 2 6 2 2" xfId="27360"/>
    <cellStyle name="Normal 30 2 3 2 2 6 2 2 2" xfId="27361"/>
    <cellStyle name="Normal 30 2 3 2 2 6 2 3" xfId="27362"/>
    <cellStyle name="Normal 30 2 3 2 2 6 3" xfId="27363"/>
    <cellStyle name="Normal 30 2 3 2 2 6 3 2" xfId="27364"/>
    <cellStyle name="Normal 30 2 3 2 2 6 4" xfId="27365"/>
    <cellStyle name="Normal 30 2 3 2 2 7" xfId="27366"/>
    <cellStyle name="Normal 30 2 3 2 2 7 2" xfId="27367"/>
    <cellStyle name="Normal 30 2 3 2 2 7 2 2" xfId="27368"/>
    <cellStyle name="Normal 30 2 3 2 2 7 3" xfId="27369"/>
    <cellStyle name="Normal 30 2 3 2 2 8" xfId="27370"/>
    <cellStyle name="Normal 30 2 3 2 2 8 2" xfId="27371"/>
    <cellStyle name="Normal 30 2 3 2 2 8 2 2" xfId="27372"/>
    <cellStyle name="Normal 30 2 3 2 2 8 3" xfId="27373"/>
    <cellStyle name="Normal 30 2 3 2 2 9" xfId="27374"/>
    <cellStyle name="Normal 30 2 3 2 2 9 2" xfId="27375"/>
    <cellStyle name="Normal 30 2 3 2 3" xfId="27376"/>
    <cellStyle name="Normal 30 2 3 2 3 2" xfId="27377"/>
    <cellStyle name="Normal 30 2 3 2 3 2 2" xfId="27378"/>
    <cellStyle name="Normal 30 2 3 2 3 2 2 2" xfId="27379"/>
    <cellStyle name="Normal 30 2 3 2 3 2 2 2 2" xfId="27380"/>
    <cellStyle name="Normal 30 2 3 2 3 2 2 2 2 2" xfId="27381"/>
    <cellStyle name="Normal 30 2 3 2 3 2 2 2 3" xfId="27382"/>
    <cellStyle name="Normal 30 2 3 2 3 2 2 3" xfId="27383"/>
    <cellStyle name="Normal 30 2 3 2 3 2 2 3 2" xfId="27384"/>
    <cellStyle name="Normal 30 2 3 2 3 2 2 3 2 2" xfId="27385"/>
    <cellStyle name="Normal 30 2 3 2 3 2 2 3 3" xfId="27386"/>
    <cellStyle name="Normal 30 2 3 2 3 2 2 4" xfId="27387"/>
    <cellStyle name="Normal 30 2 3 2 3 2 2 4 2" xfId="27388"/>
    <cellStyle name="Normal 30 2 3 2 3 2 2 5" xfId="27389"/>
    <cellStyle name="Normal 30 2 3 2 3 2 3" xfId="27390"/>
    <cellStyle name="Normal 30 2 3 2 3 2 3 2" xfId="27391"/>
    <cellStyle name="Normal 30 2 3 2 3 2 3 2 2" xfId="27392"/>
    <cellStyle name="Normal 30 2 3 2 3 2 3 3" xfId="27393"/>
    <cellStyle name="Normal 30 2 3 2 3 2 4" xfId="27394"/>
    <cellStyle name="Normal 30 2 3 2 3 2 4 2" xfId="27395"/>
    <cellStyle name="Normal 30 2 3 2 3 2 4 2 2" xfId="27396"/>
    <cellStyle name="Normal 30 2 3 2 3 2 4 3" xfId="27397"/>
    <cellStyle name="Normal 30 2 3 2 3 2 5" xfId="27398"/>
    <cellStyle name="Normal 30 2 3 2 3 2 5 2" xfId="27399"/>
    <cellStyle name="Normal 30 2 3 2 3 2 6" xfId="27400"/>
    <cellStyle name="Normal 30 2 3 2 3 2 6 2" xfId="27401"/>
    <cellStyle name="Normal 30 2 3 2 3 2 7" xfId="27402"/>
    <cellStyle name="Normal 30 2 3 2 3 3" xfId="27403"/>
    <cellStyle name="Normal 30 2 3 2 3 3 2" xfId="27404"/>
    <cellStyle name="Normal 30 2 3 2 3 3 2 2" xfId="27405"/>
    <cellStyle name="Normal 30 2 3 2 3 3 2 2 2" xfId="27406"/>
    <cellStyle name="Normal 30 2 3 2 3 3 2 3" xfId="27407"/>
    <cellStyle name="Normal 30 2 3 2 3 3 3" xfId="27408"/>
    <cellStyle name="Normal 30 2 3 2 3 3 3 2" xfId="27409"/>
    <cellStyle name="Normal 30 2 3 2 3 3 3 2 2" xfId="27410"/>
    <cellStyle name="Normal 30 2 3 2 3 3 3 3" xfId="27411"/>
    <cellStyle name="Normal 30 2 3 2 3 3 4" xfId="27412"/>
    <cellStyle name="Normal 30 2 3 2 3 3 4 2" xfId="27413"/>
    <cellStyle name="Normal 30 2 3 2 3 3 5" xfId="27414"/>
    <cellStyle name="Normal 30 2 3 2 3 4" xfId="27415"/>
    <cellStyle name="Normal 30 2 3 2 3 4 2" xfId="27416"/>
    <cellStyle name="Normal 30 2 3 2 3 4 2 2" xfId="27417"/>
    <cellStyle name="Normal 30 2 3 2 3 4 3" xfId="27418"/>
    <cellStyle name="Normal 30 2 3 2 3 5" xfId="27419"/>
    <cellStyle name="Normal 30 2 3 2 3 5 2" xfId="27420"/>
    <cellStyle name="Normal 30 2 3 2 3 5 2 2" xfId="27421"/>
    <cellStyle name="Normal 30 2 3 2 3 5 3" xfId="27422"/>
    <cellStyle name="Normal 30 2 3 2 3 6" xfId="27423"/>
    <cellStyle name="Normal 30 2 3 2 3 6 2" xfId="27424"/>
    <cellStyle name="Normal 30 2 3 2 3 7" xfId="27425"/>
    <cellStyle name="Normal 30 2 3 2 3 7 2" xfId="27426"/>
    <cellStyle name="Normal 30 2 3 2 3 8" xfId="27427"/>
    <cellStyle name="Normal 30 2 3 2 4" xfId="27428"/>
    <cellStyle name="Normal 30 2 3 2 4 2" xfId="27429"/>
    <cellStyle name="Normal 30 2 3 2 4 2 2" xfId="27430"/>
    <cellStyle name="Normal 30 2 3 2 4 2 2 2" xfId="27431"/>
    <cellStyle name="Normal 30 2 3 2 4 2 2 2 2" xfId="27432"/>
    <cellStyle name="Normal 30 2 3 2 4 2 2 3" xfId="27433"/>
    <cellStyle name="Normal 30 2 3 2 4 2 3" xfId="27434"/>
    <cellStyle name="Normal 30 2 3 2 4 2 3 2" xfId="27435"/>
    <cellStyle name="Normal 30 2 3 2 4 2 3 2 2" xfId="27436"/>
    <cellStyle name="Normal 30 2 3 2 4 2 3 3" xfId="27437"/>
    <cellStyle name="Normal 30 2 3 2 4 2 4" xfId="27438"/>
    <cellStyle name="Normal 30 2 3 2 4 2 4 2" xfId="27439"/>
    <cellStyle name="Normal 30 2 3 2 4 2 5" xfId="27440"/>
    <cellStyle name="Normal 30 2 3 2 4 3" xfId="27441"/>
    <cellStyle name="Normal 30 2 3 2 4 3 2" xfId="27442"/>
    <cellStyle name="Normal 30 2 3 2 4 3 2 2" xfId="27443"/>
    <cellStyle name="Normal 30 2 3 2 4 3 3" xfId="27444"/>
    <cellStyle name="Normal 30 2 3 2 4 4" xfId="27445"/>
    <cellStyle name="Normal 30 2 3 2 4 4 2" xfId="27446"/>
    <cellStyle name="Normal 30 2 3 2 4 4 2 2" xfId="27447"/>
    <cellStyle name="Normal 30 2 3 2 4 4 3" xfId="27448"/>
    <cellStyle name="Normal 30 2 3 2 4 5" xfId="27449"/>
    <cellStyle name="Normal 30 2 3 2 4 5 2" xfId="27450"/>
    <cellStyle name="Normal 30 2 3 2 4 6" xfId="27451"/>
    <cellStyle name="Normal 30 2 3 2 4 6 2" xfId="27452"/>
    <cellStyle name="Normal 30 2 3 2 4 7" xfId="27453"/>
    <cellStyle name="Normal 30 2 3 2 5" xfId="27454"/>
    <cellStyle name="Normal 30 2 3 2 5 2" xfId="27455"/>
    <cellStyle name="Normal 30 2 3 2 5 2 2" xfId="27456"/>
    <cellStyle name="Normal 30 2 3 2 5 2 2 2" xfId="27457"/>
    <cellStyle name="Normal 30 2 3 2 5 2 2 2 2" xfId="27458"/>
    <cellStyle name="Normal 30 2 3 2 5 2 2 3" xfId="27459"/>
    <cellStyle name="Normal 30 2 3 2 5 2 3" xfId="27460"/>
    <cellStyle name="Normal 30 2 3 2 5 2 3 2" xfId="27461"/>
    <cellStyle name="Normal 30 2 3 2 5 2 3 2 2" xfId="27462"/>
    <cellStyle name="Normal 30 2 3 2 5 2 3 3" xfId="27463"/>
    <cellStyle name="Normal 30 2 3 2 5 2 4" xfId="27464"/>
    <cellStyle name="Normal 30 2 3 2 5 2 4 2" xfId="27465"/>
    <cellStyle name="Normal 30 2 3 2 5 2 5" xfId="27466"/>
    <cellStyle name="Normal 30 2 3 2 5 3" xfId="27467"/>
    <cellStyle name="Normal 30 2 3 2 5 3 2" xfId="27468"/>
    <cellStyle name="Normal 30 2 3 2 5 3 2 2" xfId="27469"/>
    <cellStyle name="Normal 30 2 3 2 5 3 3" xfId="27470"/>
    <cellStyle name="Normal 30 2 3 2 5 4" xfId="27471"/>
    <cellStyle name="Normal 30 2 3 2 5 4 2" xfId="27472"/>
    <cellStyle name="Normal 30 2 3 2 5 4 2 2" xfId="27473"/>
    <cellStyle name="Normal 30 2 3 2 5 4 3" xfId="27474"/>
    <cellStyle name="Normal 30 2 3 2 5 5" xfId="27475"/>
    <cellStyle name="Normal 30 2 3 2 5 5 2" xfId="27476"/>
    <cellStyle name="Normal 30 2 3 2 5 6" xfId="27477"/>
    <cellStyle name="Normal 30 2 3 2 5 6 2" xfId="27478"/>
    <cellStyle name="Normal 30 2 3 2 5 7" xfId="27479"/>
    <cellStyle name="Normal 30 2 3 2 6" xfId="27480"/>
    <cellStyle name="Normal 30 2 3 2 6 2" xfId="27481"/>
    <cellStyle name="Normal 30 2 3 2 6 2 2" xfId="27482"/>
    <cellStyle name="Normal 30 2 3 2 6 2 2 2" xfId="27483"/>
    <cellStyle name="Normal 30 2 3 2 6 2 3" xfId="27484"/>
    <cellStyle name="Normal 30 2 3 2 6 3" xfId="27485"/>
    <cellStyle name="Normal 30 2 3 2 6 3 2" xfId="27486"/>
    <cellStyle name="Normal 30 2 3 2 6 3 2 2" xfId="27487"/>
    <cellStyle name="Normal 30 2 3 2 6 3 3" xfId="27488"/>
    <cellStyle name="Normal 30 2 3 2 6 4" xfId="27489"/>
    <cellStyle name="Normal 30 2 3 2 6 4 2" xfId="27490"/>
    <cellStyle name="Normal 30 2 3 2 6 5" xfId="27491"/>
    <cellStyle name="Normal 30 2 3 2 7" xfId="27492"/>
    <cellStyle name="Normal 30 2 3 2 7 2" xfId="27493"/>
    <cellStyle name="Normal 30 2 3 2 7 2 2" xfId="27494"/>
    <cellStyle name="Normal 30 2 3 2 7 2 2 2" xfId="27495"/>
    <cellStyle name="Normal 30 2 3 2 7 2 3" xfId="27496"/>
    <cellStyle name="Normal 30 2 3 2 7 3" xfId="27497"/>
    <cellStyle name="Normal 30 2 3 2 7 3 2" xfId="27498"/>
    <cellStyle name="Normal 30 2 3 2 7 4" xfId="27499"/>
    <cellStyle name="Normal 30 2 3 2 8" xfId="27500"/>
    <cellStyle name="Normal 30 2 3 2 8 2" xfId="27501"/>
    <cellStyle name="Normal 30 2 3 2 8 2 2" xfId="27502"/>
    <cellStyle name="Normal 30 2 3 2 8 3" xfId="27503"/>
    <cellStyle name="Normal 30 2 3 2 9" xfId="27504"/>
    <cellStyle name="Normal 30 2 3 2 9 2" xfId="27505"/>
    <cellStyle name="Normal 30 2 3 2 9 2 2" xfId="27506"/>
    <cellStyle name="Normal 30 2 3 2 9 3" xfId="27507"/>
    <cellStyle name="Normal 30 2 3 3" xfId="27508"/>
    <cellStyle name="Normal 30 2 3 3 10" xfId="27509"/>
    <cellStyle name="Normal 30 2 3 3 10 2" xfId="27510"/>
    <cellStyle name="Normal 30 2 3 3 11" xfId="27511"/>
    <cellStyle name="Normal 30 2 3 3 2" xfId="27512"/>
    <cellStyle name="Normal 30 2 3 3 2 2" xfId="27513"/>
    <cellStyle name="Normal 30 2 3 3 2 2 2" xfId="27514"/>
    <cellStyle name="Normal 30 2 3 3 2 2 2 2" xfId="27515"/>
    <cellStyle name="Normal 30 2 3 3 2 2 2 2 2" xfId="27516"/>
    <cellStyle name="Normal 30 2 3 3 2 2 2 2 2 2" xfId="27517"/>
    <cellStyle name="Normal 30 2 3 3 2 2 2 2 3" xfId="27518"/>
    <cellStyle name="Normal 30 2 3 3 2 2 2 3" xfId="27519"/>
    <cellStyle name="Normal 30 2 3 3 2 2 2 3 2" xfId="27520"/>
    <cellStyle name="Normal 30 2 3 3 2 2 2 3 2 2" xfId="27521"/>
    <cellStyle name="Normal 30 2 3 3 2 2 2 3 3" xfId="27522"/>
    <cellStyle name="Normal 30 2 3 3 2 2 2 4" xfId="27523"/>
    <cellStyle name="Normal 30 2 3 3 2 2 2 4 2" xfId="27524"/>
    <cellStyle name="Normal 30 2 3 3 2 2 2 5" xfId="27525"/>
    <cellStyle name="Normal 30 2 3 3 2 2 3" xfId="27526"/>
    <cellStyle name="Normal 30 2 3 3 2 2 3 2" xfId="27527"/>
    <cellStyle name="Normal 30 2 3 3 2 2 3 2 2" xfId="27528"/>
    <cellStyle name="Normal 30 2 3 3 2 2 3 3" xfId="27529"/>
    <cellStyle name="Normal 30 2 3 3 2 2 4" xfId="27530"/>
    <cellStyle name="Normal 30 2 3 3 2 2 4 2" xfId="27531"/>
    <cellStyle name="Normal 30 2 3 3 2 2 4 2 2" xfId="27532"/>
    <cellStyle name="Normal 30 2 3 3 2 2 4 3" xfId="27533"/>
    <cellStyle name="Normal 30 2 3 3 2 2 5" xfId="27534"/>
    <cellStyle name="Normal 30 2 3 3 2 2 5 2" xfId="27535"/>
    <cellStyle name="Normal 30 2 3 3 2 2 6" xfId="27536"/>
    <cellStyle name="Normal 30 2 3 3 2 2 6 2" xfId="27537"/>
    <cellStyle name="Normal 30 2 3 3 2 2 7" xfId="27538"/>
    <cellStyle name="Normal 30 2 3 3 2 3" xfId="27539"/>
    <cellStyle name="Normal 30 2 3 3 2 3 2" xfId="27540"/>
    <cellStyle name="Normal 30 2 3 3 2 3 2 2" xfId="27541"/>
    <cellStyle name="Normal 30 2 3 3 2 3 2 2 2" xfId="27542"/>
    <cellStyle name="Normal 30 2 3 3 2 3 2 3" xfId="27543"/>
    <cellStyle name="Normal 30 2 3 3 2 3 3" xfId="27544"/>
    <cellStyle name="Normal 30 2 3 3 2 3 3 2" xfId="27545"/>
    <cellStyle name="Normal 30 2 3 3 2 3 3 2 2" xfId="27546"/>
    <cellStyle name="Normal 30 2 3 3 2 3 3 3" xfId="27547"/>
    <cellStyle name="Normal 30 2 3 3 2 3 4" xfId="27548"/>
    <cellStyle name="Normal 30 2 3 3 2 3 4 2" xfId="27549"/>
    <cellStyle name="Normal 30 2 3 3 2 3 5" xfId="27550"/>
    <cellStyle name="Normal 30 2 3 3 2 4" xfId="27551"/>
    <cellStyle name="Normal 30 2 3 3 2 4 2" xfId="27552"/>
    <cellStyle name="Normal 30 2 3 3 2 4 2 2" xfId="27553"/>
    <cellStyle name="Normal 30 2 3 3 2 4 3" xfId="27554"/>
    <cellStyle name="Normal 30 2 3 3 2 5" xfId="27555"/>
    <cellStyle name="Normal 30 2 3 3 2 5 2" xfId="27556"/>
    <cellStyle name="Normal 30 2 3 3 2 5 2 2" xfId="27557"/>
    <cellStyle name="Normal 30 2 3 3 2 5 3" xfId="27558"/>
    <cellStyle name="Normal 30 2 3 3 2 6" xfId="27559"/>
    <cellStyle name="Normal 30 2 3 3 2 6 2" xfId="27560"/>
    <cellStyle name="Normal 30 2 3 3 2 7" xfId="27561"/>
    <cellStyle name="Normal 30 2 3 3 2 7 2" xfId="27562"/>
    <cellStyle name="Normal 30 2 3 3 2 8" xfId="27563"/>
    <cellStyle name="Normal 30 2 3 3 3" xfId="27564"/>
    <cellStyle name="Normal 30 2 3 3 3 2" xfId="27565"/>
    <cellStyle name="Normal 30 2 3 3 3 2 2" xfId="27566"/>
    <cellStyle name="Normal 30 2 3 3 3 2 2 2" xfId="27567"/>
    <cellStyle name="Normal 30 2 3 3 3 2 2 2 2" xfId="27568"/>
    <cellStyle name="Normal 30 2 3 3 3 2 2 3" xfId="27569"/>
    <cellStyle name="Normal 30 2 3 3 3 2 3" xfId="27570"/>
    <cellStyle name="Normal 30 2 3 3 3 2 3 2" xfId="27571"/>
    <cellStyle name="Normal 30 2 3 3 3 2 3 2 2" xfId="27572"/>
    <cellStyle name="Normal 30 2 3 3 3 2 3 3" xfId="27573"/>
    <cellStyle name="Normal 30 2 3 3 3 2 4" xfId="27574"/>
    <cellStyle name="Normal 30 2 3 3 3 2 4 2" xfId="27575"/>
    <cellStyle name="Normal 30 2 3 3 3 2 5" xfId="27576"/>
    <cellStyle name="Normal 30 2 3 3 3 3" xfId="27577"/>
    <cellStyle name="Normal 30 2 3 3 3 3 2" xfId="27578"/>
    <cellStyle name="Normal 30 2 3 3 3 3 2 2" xfId="27579"/>
    <cellStyle name="Normal 30 2 3 3 3 3 3" xfId="27580"/>
    <cellStyle name="Normal 30 2 3 3 3 4" xfId="27581"/>
    <cellStyle name="Normal 30 2 3 3 3 4 2" xfId="27582"/>
    <cellStyle name="Normal 30 2 3 3 3 4 2 2" xfId="27583"/>
    <cellStyle name="Normal 30 2 3 3 3 4 3" xfId="27584"/>
    <cellStyle name="Normal 30 2 3 3 3 5" xfId="27585"/>
    <cellStyle name="Normal 30 2 3 3 3 5 2" xfId="27586"/>
    <cellStyle name="Normal 30 2 3 3 3 6" xfId="27587"/>
    <cellStyle name="Normal 30 2 3 3 3 6 2" xfId="27588"/>
    <cellStyle name="Normal 30 2 3 3 3 7" xfId="27589"/>
    <cellStyle name="Normal 30 2 3 3 4" xfId="27590"/>
    <cellStyle name="Normal 30 2 3 3 4 2" xfId="27591"/>
    <cellStyle name="Normal 30 2 3 3 4 2 2" xfId="27592"/>
    <cellStyle name="Normal 30 2 3 3 4 2 2 2" xfId="27593"/>
    <cellStyle name="Normal 30 2 3 3 4 2 2 2 2" xfId="27594"/>
    <cellStyle name="Normal 30 2 3 3 4 2 2 3" xfId="27595"/>
    <cellStyle name="Normal 30 2 3 3 4 2 3" xfId="27596"/>
    <cellStyle name="Normal 30 2 3 3 4 2 3 2" xfId="27597"/>
    <cellStyle name="Normal 30 2 3 3 4 2 3 2 2" xfId="27598"/>
    <cellStyle name="Normal 30 2 3 3 4 2 3 3" xfId="27599"/>
    <cellStyle name="Normal 30 2 3 3 4 2 4" xfId="27600"/>
    <cellStyle name="Normal 30 2 3 3 4 2 4 2" xfId="27601"/>
    <cellStyle name="Normal 30 2 3 3 4 2 5" xfId="27602"/>
    <cellStyle name="Normal 30 2 3 3 4 3" xfId="27603"/>
    <cellStyle name="Normal 30 2 3 3 4 3 2" xfId="27604"/>
    <cellStyle name="Normal 30 2 3 3 4 3 2 2" xfId="27605"/>
    <cellStyle name="Normal 30 2 3 3 4 3 3" xfId="27606"/>
    <cellStyle name="Normal 30 2 3 3 4 4" xfId="27607"/>
    <cellStyle name="Normal 30 2 3 3 4 4 2" xfId="27608"/>
    <cellStyle name="Normal 30 2 3 3 4 4 2 2" xfId="27609"/>
    <cellStyle name="Normal 30 2 3 3 4 4 3" xfId="27610"/>
    <cellStyle name="Normal 30 2 3 3 4 5" xfId="27611"/>
    <cellStyle name="Normal 30 2 3 3 4 5 2" xfId="27612"/>
    <cellStyle name="Normal 30 2 3 3 4 6" xfId="27613"/>
    <cellStyle name="Normal 30 2 3 3 4 6 2" xfId="27614"/>
    <cellStyle name="Normal 30 2 3 3 4 7" xfId="27615"/>
    <cellStyle name="Normal 30 2 3 3 5" xfId="27616"/>
    <cellStyle name="Normal 30 2 3 3 5 2" xfId="27617"/>
    <cellStyle name="Normal 30 2 3 3 5 2 2" xfId="27618"/>
    <cellStyle name="Normal 30 2 3 3 5 2 2 2" xfId="27619"/>
    <cellStyle name="Normal 30 2 3 3 5 2 3" xfId="27620"/>
    <cellStyle name="Normal 30 2 3 3 5 3" xfId="27621"/>
    <cellStyle name="Normal 30 2 3 3 5 3 2" xfId="27622"/>
    <cellStyle name="Normal 30 2 3 3 5 3 2 2" xfId="27623"/>
    <cellStyle name="Normal 30 2 3 3 5 3 3" xfId="27624"/>
    <cellStyle name="Normal 30 2 3 3 5 4" xfId="27625"/>
    <cellStyle name="Normal 30 2 3 3 5 4 2" xfId="27626"/>
    <cellStyle name="Normal 30 2 3 3 5 5" xfId="27627"/>
    <cellStyle name="Normal 30 2 3 3 6" xfId="27628"/>
    <cellStyle name="Normal 30 2 3 3 6 2" xfId="27629"/>
    <cellStyle name="Normal 30 2 3 3 6 2 2" xfId="27630"/>
    <cellStyle name="Normal 30 2 3 3 6 2 2 2" xfId="27631"/>
    <cellStyle name="Normal 30 2 3 3 6 2 3" xfId="27632"/>
    <cellStyle name="Normal 30 2 3 3 6 3" xfId="27633"/>
    <cellStyle name="Normal 30 2 3 3 6 3 2" xfId="27634"/>
    <cellStyle name="Normal 30 2 3 3 6 4" xfId="27635"/>
    <cellStyle name="Normal 30 2 3 3 7" xfId="27636"/>
    <cellStyle name="Normal 30 2 3 3 7 2" xfId="27637"/>
    <cellStyle name="Normal 30 2 3 3 7 2 2" xfId="27638"/>
    <cellStyle name="Normal 30 2 3 3 7 3" xfId="27639"/>
    <cellStyle name="Normal 30 2 3 3 8" xfId="27640"/>
    <cellStyle name="Normal 30 2 3 3 8 2" xfId="27641"/>
    <cellStyle name="Normal 30 2 3 3 8 2 2" xfId="27642"/>
    <cellStyle name="Normal 30 2 3 3 8 3" xfId="27643"/>
    <cellStyle name="Normal 30 2 3 3 9" xfId="27644"/>
    <cellStyle name="Normal 30 2 3 3 9 2" xfId="27645"/>
    <cellStyle name="Normal 30 2 3 4" xfId="27646"/>
    <cellStyle name="Normal 30 2 3 4 10" xfId="27647"/>
    <cellStyle name="Normal 30 2 3 4 10 2" xfId="27648"/>
    <cellStyle name="Normal 30 2 3 4 11" xfId="27649"/>
    <cellStyle name="Normal 30 2 3 4 2" xfId="27650"/>
    <cellStyle name="Normal 30 2 3 4 2 2" xfId="27651"/>
    <cellStyle name="Normal 30 2 3 4 2 2 2" xfId="27652"/>
    <cellStyle name="Normal 30 2 3 4 2 2 2 2" xfId="27653"/>
    <cellStyle name="Normal 30 2 3 4 2 2 2 2 2" xfId="27654"/>
    <cellStyle name="Normal 30 2 3 4 2 2 2 2 2 2" xfId="27655"/>
    <cellStyle name="Normal 30 2 3 4 2 2 2 2 3" xfId="27656"/>
    <cellStyle name="Normal 30 2 3 4 2 2 2 3" xfId="27657"/>
    <cellStyle name="Normal 30 2 3 4 2 2 2 3 2" xfId="27658"/>
    <cellStyle name="Normal 30 2 3 4 2 2 2 3 2 2" xfId="27659"/>
    <cellStyle name="Normal 30 2 3 4 2 2 2 3 3" xfId="27660"/>
    <cellStyle name="Normal 30 2 3 4 2 2 2 4" xfId="27661"/>
    <cellStyle name="Normal 30 2 3 4 2 2 2 4 2" xfId="27662"/>
    <cellStyle name="Normal 30 2 3 4 2 2 2 5" xfId="27663"/>
    <cellStyle name="Normal 30 2 3 4 2 2 3" xfId="27664"/>
    <cellStyle name="Normal 30 2 3 4 2 2 3 2" xfId="27665"/>
    <cellStyle name="Normal 30 2 3 4 2 2 3 2 2" xfId="27666"/>
    <cellStyle name="Normal 30 2 3 4 2 2 3 3" xfId="27667"/>
    <cellStyle name="Normal 30 2 3 4 2 2 4" xfId="27668"/>
    <cellStyle name="Normal 30 2 3 4 2 2 4 2" xfId="27669"/>
    <cellStyle name="Normal 30 2 3 4 2 2 4 2 2" xfId="27670"/>
    <cellStyle name="Normal 30 2 3 4 2 2 4 3" xfId="27671"/>
    <cellStyle name="Normal 30 2 3 4 2 2 5" xfId="27672"/>
    <cellStyle name="Normal 30 2 3 4 2 2 5 2" xfId="27673"/>
    <cellStyle name="Normal 30 2 3 4 2 2 6" xfId="27674"/>
    <cellStyle name="Normal 30 2 3 4 2 2 6 2" xfId="27675"/>
    <cellStyle name="Normal 30 2 3 4 2 2 7" xfId="27676"/>
    <cellStyle name="Normal 30 2 3 4 2 3" xfId="27677"/>
    <cellStyle name="Normal 30 2 3 4 2 3 2" xfId="27678"/>
    <cellStyle name="Normal 30 2 3 4 2 3 2 2" xfId="27679"/>
    <cellStyle name="Normal 30 2 3 4 2 3 2 2 2" xfId="27680"/>
    <cellStyle name="Normal 30 2 3 4 2 3 2 3" xfId="27681"/>
    <cellStyle name="Normal 30 2 3 4 2 3 3" xfId="27682"/>
    <cellStyle name="Normal 30 2 3 4 2 3 3 2" xfId="27683"/>
    <cellStyle name="Normal 30 2 3 4 2 3 3 2 2" xfId="27684"/>
    <cellStyle name="Normal 30 2 3 4 2 3 3 3" xfId="27685"/>
    <cellStyle name="Normal 30 2 3 4 2 3 4" xfId="27686"/>
    <cellStyle name="Normal 30 2 3 4 2 3 4 2" xfId="27687"/>
    <cellStyle name="Normal 30 2 3 4 2 3 5" xfId="27688"/>
    <cellStyle name="Normal 30 2 3 4 2 4" xfId="27689"/>
    <cellStyle name="Normal 30 2 3 4 2 4 2" xfId="27690"/>
    <cellStyle name="Normal 30 2 3 4 2 4 2 2" xfId="27691"/>
    <cellStyle name="Normal 30 2 3 4 2 4 3" xfId="27692"/>
    <cellStyle name="Normal 30 2 3 4 2 5" xfId="27693"/>
    <cellStyle name="Normal 30 2 3 4 2 5 2" xfId="27694"/>
    <cellStyle name="Normal 30 2 3 4 2 5 2 2" xfId="27695"/>
    <cellStyle name="Normal 30 2 3 4 2 5 3" xfId="27696"/>
    <cellStyle name="Normal 30 2 3 4 2 6" xfId="27697"/>
    <cellStyle name="Normal 30 2 3 4 2 6 2" xfId="27698"/>
    <cellStyle name="Normal 30 2 3 4 2 7" xfId="27699"/>
    <cellStyle name="Normal 30 2 3 4 2 7 2" xfId="27700"/>
    <cellStyle name="Normal 30 2 3 4 2 8" xfId="27701"/>
    <cellStyle name="Normal 30 2 3 4 3" xfId="27702"/>
    <cellStyle name="Normal 30 2 3 4 3 2" xfId="27703"/>
    <cellStyle name="Normal 30 2 3 4 3 2 2" xfId="27704"/>
    <cellStyle name="Normal 30 2 3 4 3 2 2 2" xfId="27705"/>
    <cellStyle name="Normal 30 2 3 4 3 2 2 2 2" xfId="27706"/>
    <cellStyle name="Normal 30 2 3 4 3 2 2 3" xfId="27707"/>
    <cellStyle name="Normal 30 2 3 4 3 2 3" xfId="27708"/>
    <cellStyle name="Normal 30 2 3 4 3 2 3 2" xfId="27709"/>
    <cellStyle name="Normal 30 2 3 4 3 2 3 2 2" xfId="27710"/>
    <cellStyle name="Normal 30 2 3 4 3 2 3 3" xfId="27711"/>
    <cellStyle name="Normal 30 2 3 4 3 2 4" xfId="27712"/>
    <cellStyle name="Normal 30 2 3 4 3 2 4 2" xfId="27713"/>
    <cellStyle name="Normal 30 2 3 4 3 2 5" xfId="27714"/>
    <cellStyle name="Normal 30 2 3 4 3 3" xfId="27715"/>
    <cellStyle name="Normal 30 2 3 4 3 3 2" xfId="27716"/>
    <cellStyle name="Normal 30 2 3 4 3 3 2 2" xfId="27717"/>
    <cellStyle name="Normal 30 2 3 4 3 3 3" xfId="27718"/>
    <cellStyle name="Normal 30 2 3 4 3 4" xfId="27719"/>
    <cellStyle name="Normal 30 2 3 4 3 4 2" xfId="27720"/>
    <cellStyle name="Normal 30 2 3 4 3 4 2 2" xfId="27721"/>
    <cellStyle name="Normal 30 2 3 4 3 4 3" xfId="27722"/>
    <cellStyle name="Normal 30 2 3 4 3 5" xfId="27723"/>
    <cellStyle name="Normal 30 2 3 4 3 5 2" xfId="27724"/>
    <cellStyle name="Normal 30 2 3 4 3 6" xfId="27725"/>
    <cellStyle name="Normal 30 2 3 4 3 6 2" xfId="27726"/>
    <cellStyle name="Normal 30 2 3 4 3 7" xfId="27727"/>
    <cellStyle name="Normal 30 2 3 4 4" xfId="27728"/>
    <cellStyle name="Normal 30 2 3 4 4 2" xfId="27729"/>
    <cellStyle name="Normal 30 2 3 4 4 2 2" xfId="27730"/>
    <cellStyle name="Normal 30 2 3 4 4 2 2 2" xfId="27731"/>
    <cellStyle name="Normal 30 2 3 4 4 2 2 2 2" xfId="27732"/>
    <cellStyle name="Normal 30 2 3 4 4 2 2 3" xfId="27733"/>
    <cellStyle name="Normal 30 2 3 4 4 2 3" xfId="27734"/>
    <cellStyle name="Normal 30 2 3 4 4 2 3 2" xfId="27735"/>
    <cellStyle name="Normal 30 2 3 4 4 2 3 2 2" xfId="27736"/>
    <cellStyle name="Normal 30 2 3 4 4 2 3 3" xfId="27737"/>
    <cellStyle name="Normal 30 2 3 4 4 2 4" xfId="27738"/>
    <cellStyle name="Normal 30 2 3 4 4 2 4 2" xfId="27739"/>
    <cellStyle name="Normal 30 2 3 4 4 2 5" xfId="27740"/>
    <cellStyle name="Normal 30 2 3 4 4 3" xfId="27741"/>
    <cellStyle name="Normal 30 2 3 4 4 3 2" xfId="27742"/>
    <cellStyle name="Normal 30 2 3 4 4 3 2 2" xfId="27743"/>
    <cellStyle name="Normal 30 2 3 4 4 3 3" xfId="27744"/>
    <cellStyle name="Normal 30 2 3 4 4 4" xfId="27745"/>
    <cellStyle name="Normal 30 2 3 4 4 4 2" xfId="27746"/>
    <cellStyle name="Normal 30 2 3 4 4 4 2 2" xfId="27747"/>
    <cellStyle name="Normal 30 2 3 4 4 4 3" xfId="27748"/>
    <cellStyle name="Normal 30 2 3 4 4 5" xfId="27749"/>
    <cellStyle name="Normal 30 2 3 4 4 5 2" xfId="27750"/>
    <cellStyle name="Normal 30 2 3 4 4 6" xfId="27751"/>
    <cellStyle name="Normal 30 2 3 4 4 6 2" xfId="27752"/>
    <cellStyle name="Normal 30 2 3 4 4 7" xfId="27753"/>
    <cellStyle name="Normal 30 2 3 4 5" xfId="27754"/>
    <cellStyle name="Normal 30 2 3 4 5 2" xfId="27755"/>
    <cellStyle name="Normal 30 2 3 4 5 2 2" xfId="27756"/>
    <cellStyle name="Normal 30 2 3 4 5 2 2 2" xfId="27757"/>
    <cellStyle name="Normal 30 2 3 4 5 2 3" xfId="27758"/>
    <cellStyle name="Normal 30 2 3 4 5 3" xfId="27759"/>
    <cellStyle name="Normal 30 2 3 4 5 3 2" xfId="27760"/>
    <cellStyle name="Normal 30 2 3 4 5 3 2 2" xfId="27761"/>
    <cellStyle name="Normal 30 2 3 4 5 3 3" xfId="27762"/>
    <cellStyle name="Normal 30 2 3 4 5 4" xfId="27763"/>
    <cellStyle name="Normal 30 2 3 4 5 4 2" xfId="27764"/>
    <cellStyle name="Normal 30 2 3 4 5 5" xfId="27765"/>
    <cellStyle name="Normal 30 2 3 4 6" xfId="27766"/>
    <cellStyle name="Normal 30 2 3 4 6 2" xfId="27767"/>
    <cellStyle name="Normal 30 2 3 4 6 2 2" xfId="27768"/>
    <cellStyle name="Normal 30 2 3 4 6 2 2 2" xfId="27769"/>
    <cellStyle name="Normal 30 2 3 4 6 2 3" xfId="27770"/>
    <cellStyle name="Normal 30 2 3 4 6 3" xfId="27771"/>
    <cellStyle name="Normal 30 2 3 4 6 3 2" xfId="27772"/>
    <cellStyle name="Normal 30 2 3 4 6 4" xfId="27773"/>
    <cellStyle name="Normal 30 2 3 4 7" xfId="27774"/>
    <cellStyle name="Normal 30 2 3 4 7 2" xfId="27775"/>
    <cellStyle name="Normal 30 2 3 4 7 2 2" xfId="27776"/>
    <cellStyle name="Normal 30 2 3 4 7 3" xfId="27777"/>
    <cellStyle name="Normal 30 2 3 4 8" xfId="27778"/>
    <cellStyle name="Normal 30 2 3 4 8 2" xfId="27779"/>
    <cellStyle name="Normal 30 2 3 4 8 2 2" xfId="27780"/>
    <cellStyle name="Normal 30 2 3 4 8 3" xfId="27781"/>
    <cellStyle name="Normal 30 2 3 4 9" xfId="27782"/>
    <cellStyle name="Normal 30 2 3 4 9 2" xfId="27783"/>
    <cellStyle name="Normal 30 2 3 5" xfId="27784"/>
    <cellStyle name="Normal 30 2 3 5 10" xfId="27785"/>
    <cellStyle name="Normal 30 2 3 5 10 2" xfId="27786"/>
    <cellStyle name="Normal 30 2 3 5 11" xfId="27787"/>
    <cellStyle name="Normal 30 2 3 5 2" xfId="27788"/>
    <cellStyle name="Normal 30 2 3 5 2 2" xfId="27789"/>
    <cellStyle name="Normal 30 2 3 5 2 2 2" xfId="27790"/>
    <cellStyle name="Normal 30 2 3 5 2 2 2 2" xfId="27791"/>
    <cellStyle name="Normal 30 2 3 5 2 2 2 2 2" xfId="27792"/>
    <cellStyle name="Normal 30 2 3 5 2 2 2 2 2 2" xfId="27793"/>
    <cellStyle name="Normal 30 2 3 5 2 2 2 2 3" xfId="27794"/>
    <cellStyle name="Normal 30 2 3 5 2 2 2 3" xfId="27795"/>
    <cellStyle name="Normal 30 2 3 5 2 2 2 3 2" xfId="27796"/>
    <cellStyle name="Normal 30 2 3 5 2 2 2 3 2 2" xfId="27797"/>
    <cellStyle name="Normal 30 2 3 5 2 2 2 3 3" xfId="27798"/>
    <cellStyle name="Normal 30 2 3 5 2 2 2 4" xfId="27799"/>
    <cellStyle name="Normal 30 2 3 5 2 2 2 4 2" xfId="27800"/>
    <cellStyle name="Normal 30 2 3 5 2 2 2 5" xfId="27801"/>
    <cellStyle name="Normal 30 2 3 5 2 2 3" xfId="27802"/>
    <cellStyle name="Normal 30 2 3 5 2 2 3 2" xfId="27803"/>
    <cellStyle name="Normal 30 2 3 5 2 2 3 2 2" xfId="27804"/>
    <cellStyle name="Normal 30 2 3 5 2 2 3 3" xfId="27805"/>
    <cellStyle name="Normal 30 2 3 5 2 2 4" xfId="27806"/>
    <cellStyle name="Normal 30 2 3 5 2 2 4 2" xfId="27807"/>
    <cellStyle name="Normal 30 2 3 5 2 2 4 2 2" xfId="27808"/>
    <cellStyle name="Normal 30 2 3 5 2 2 4 3" xfId="27809"/>
    <cellStyle name="Normal 30 2 3 5 2 2 5" xfId="27810"/>
    <cellStyle name="Normal 30 2 3 5 2 2 5 2" xfId="27811"/>
    <cellStyle name="Normal 30 2 3 5 2 2 6" xfId="27812"/>
    <cellStyle name="Normal 30 2 3 5 2 2 6 2" xfId="27813"/>
    <cellStyle name="Normal 30 2 3 5 2 2 7" xfId="27814"/>
    <cellStyle name="Normal 30 2 3 5 2 3" xfId="27815"/>
    <cellStyle name="Normal 30 2 3 5 2 3 2" xfId="27816"/>
    <cellStyle name="Normal 30 2 3 5 2 3 2 2" xfId="27817"/>
    <cellStyle name="Normal 30 2 3 5 2 3 2 2 2" xfId="27818"/>
    <cellStyle name="Normal 30 2 3 5 2 3 2 3" xfId="27819"/>
    <cellStyle name="Normal 30 2 3 5 2 3 3" xfId="27820"/>
    <cellStyle name="Normal 30 2 3 5 2 3 3 2" xfId="27821"/>
    <cellStyle name="Normal 30 2 3 5 2 3 3 2 2" xfId="27822"/>
    <cellStyle name="Normal 30 2 3 5 2 3 3 3" xfId="27823"/>
    <cellStyle name="Normal 30 2 3 5 2 3 4" xfId="27824"/>
    <cellStyle name="Normal 30 2 3 5 2 3 4 2" xfId="27825"/>
    <cellStyle name="Normal 30 2 3 5 2 3 5" xfId="27826"/>
    <cellStyle name="Normal 30 2 3 5 2 4" xfId="27827"/>
    <cellStyle name="Normal 30 2 3 5 2 4 2" xfId="27828"/>
    <cellStyle name="Normal 30 2 3 5 2 4 2 2" xfId="27829"/>
    <cellStyle name="Normal 30 2 3 5 2 4 3" xfId="27830"/>
    <cellStyle name="Normal 30 2 3 5 2 5" xfId="27831"/>
    <cellStyle name="Normal 30 2 3 5 2 5 2" xfId="27832"/>
    <cellStyle name="Normal 30 2 3 5 2 5 2 2" xfId="27833"/>
    <cellStyle name="Normal 30 2 3 5 2 5 3" xfId="27834"/>
    <cellStyle name="Normal 30 2 3 5 2 6" xfId="27835"/>
    <cellStyle name="Normal 30 2 3 5 2 6 2" xfId="27836"/>
    <cellStyle name="Normal 30 2 3 5 2 7" xfId="27837"/>
    <cellStyle name="Normal 30 2 3 5 2 7 2" xfId="27838"/>
    <cellStyle name="Normal 30 2 3 5 2 8" xfId="27839"/>
    <cellStyle name="Normal 30 2 3 5 3" xfId="27840"/>
    <cellStyle name="Normal 30 2 3 5 3 2" xfId="27841"/>
    <cellStyle name="Normal 30 2 3 5 3 2 2" xfId="27842"/>
    <cellStyle name="Normal 30 2 3 5 3 2 2 2" xfId="27843"/>
    <cellStyle name="Normal 30 2 3 5 3 2 2 2 2" xfId="27844"/>
    <cellStyle name="Normal 30 2 3 5 3 2 2 3" xfId="27845"/>
    <cellStyle name="Normal 30 2 3 5 3 2 3" xfId="27846"/>
    <cellStyle name="Normal 30 2 3 5 3 2 3 2" xfId="27847"/>
    <cellStyle name="Normal 30 2 3 5 3 2 3 2 2" xfId="27848"/>
    <cellStyle name="Normal 30 2 3 5 3 2 3 3" xfId="27849"/>
    <cellStyle name="Normal 30 2 3 5 3 2 4" xfId="27850"/>
    <cellStyle name="Normal 30 2 3 5 3 2 4 2" xfId="27851"/>
    <cellStyle name="Normal 30 2 3 5 3 2 5" xfId="27852"/>
    <cellStyle name="Normal 30 2 3 5 3 3" xfId="27853"/>
    <cellStyle name="Normal 30 2 3 5 3 3 2" xfId="27854"/>
    <cellStyle name="Normal 30 2 3 5 3 3 2 2" xfId="27855"/>
    <cellStyle name="Normal 30 2 3 5 3 3 3" xfId="27856"/>
    <cellStyle name="Normal 30 2 3 5 3 4" xfId="27857"/>
    <cellStyle name="Normal 30 2 3 5 3 4 2" xfId="27858"/>
    <cellStyle name="Normal 30 2 3 5 3 4 2 2" xfId="27859"/>
    <cellStyle name="Normal 30 2 3 5 3 4 3" xfId="27860"/>
    <cellStyle name="Normal 30 2 3 5 3 5" xfId="27861"/>
    <cellStyle name="Normal 30 2 3 5 3 5 2" xfId="27862"/>
    <cellStyle name="Normal 30 2 3 5 3 6" xfId="27863"/>
    <cellStyle name="Normal 30 2 3 5 3 6 2" xfId="27864"/>
    <cellStyle name="Normal 30 2 3 5 3 7" xfId="27865"/>
    <cellStyle name="Normal 30 2 3 5 4" xfId="27866"/>
    <cellStyle name="Normal 30 2 3 5 4 2" xfId="27867"/>
    <cellStyle name="Normal 30 2 3 5 4 2 2" xfId="27868"/>
    <cellStyle name="Normal 30 2 3 5 4 2 2 2" xfId="27869"/>
    <cellStyle name="Normal 30 2 3 5 4 2 2 2 2" xfId="27870"/>
    <cellStyle name="Normal 30 2 3 5 4 2 2 3" xfId="27871"/>
    <cellStyle name="Normal 30 2 3 5 4 2 3" xfId="27872"/>
    <cellStyle name="Normal 30 2 3 5 4 2 3 2" xfId="27873"/>
    <cellStyle name="Normal 30 2 3 5 4 2 3 2 2" xfId="27874"/>
    <cellStyle name="Normal 30 2 3 5 4 2 3 3" xfId="27875"/>
    <cellStyle name="Normal 30 2 3 5 4 2 4" xfId="27876"/>
    <cellStyle name="Normal 30 2 3 5 4 2 4 2" xfId="27877"/>
    <cellStyle name="Normal 30 2 3 5 4 2 5" xfId="27878"/>
    <cellStyle name="Normal 30 2 3 5 4 3" xfId="27879"/>
    <cellStyle name="Normal 30 2 3 5 4 3 2" xfId="27880"/>
    <cellStyle name="Normal 30 2 3 5 4 3 2 2" xfId="27881"/>
    <cellStyle name="Normal 30 2 3 5 4 3 3" xfId="27882"/>
    <cellStyle name="Normal 30 2 3 5 4 4" xfId="27883"/>
    <cellStyle name="Normal 30 2 3 5 4 4 2" xfId="27884"/>
    <cellStyle name="Normal 30 2 3 5 4 4 2 2" xfId="27885"/>
    <cellStyle name="Normal 30 2 3 5 4 4 3" xfId="27886"/>
    <cellStyle name="Normal 30 2 3 5 4 5" xfId="27887"/>
    <cellStyle name="Normal 30 2 3 5 4 5 2" xfId="27888"/>
    <cellStyle name="Normal 30 2 3 5 4 6" xfId="27889"/>
    <cellStyle name="Normal 30 2 3 5 4 6 2" xfId="27890"/>
    <cellStyle name="Normal 30 2 3 5 4 7" xfId="27891"/>
    <cellStyle name="Normal 30 2 3 5 5" xfId="27892"/>
    <cellStyle name="Normal 30 2 3 5 5 2" xfId="27893"/>
    <cellStyle name="Normal 30 2 3 5 5 2 2" xfId="27894"/>
    <cellStyle name="Normal 30 2 3 5 5 2 2 2" xfId="27895"/>
    <cellStyle name="Normal 30 2 3 5 5 2 3" xfId="27896"/>
    <cellStyle name="Normal 30 2 3 5 5 3" xfId="27897"/>
    <cellStyle name="Normal 30 2 3 5 5 3 2" xfId="27898"/>
    <cellStyle name="Normal 30 2 3 5 5 3 2 2" xfId="27899"/>
    <cellStyle name="Normal 30 2 3 5 5 3 3" xfId="27900"/>
    <cellStyle name="Normal 30 2 3 5 5 4" xfId="27901"/>
    <cellStyle name="Normal 30 2 3 5 5 4 2" xfId="27902"/>
    <cellStyle name="Normal 30 2 3 5 5 5" xfId="27903"/>
    <cellStyle name="Normal 30 2 3 5 6" xfId="27904"/>
    <cellStyle name="Normal 30 2 3 5 6 2" xfId="27905"/>
    <cellStyle name="Normal 30 2 3 5 6 2 2" xfId="27906"/>
    <cellStyle name="Normal 30 2 3 5 6 2 2 2" xfId="27907"/>
    <cellStyle name="Normal 30 2 3 5 6 2 3" xfId="27908"/>
    <cellStyle name="Normal 30 2 3 5 6 3" xfId="27909"/>
    <cellStyle name="Normal 30 2 3 5 6 3 2" xfId="27910"/>
    <cellStyle name="Normal 30 2 3 5 6 4" xfId="27911"/>
    <cellStyle name="Normal 30 2 3 5 7" xfId="27912"/>
    <cellStyle name="Normal 30 2 3 5 7 2" xfId="27913"/>
    <cellStyle name="Normal 30 2 3 5 7 2 2" xfId="27914"/>
    <cellStyle name="Normal 30 2 3 5 7 3" xfId="27915"/>
    <cellStyle name="Normal 30 2 3 5 8" xfId="27916"/>
    <cellStyle name="Normal 30 2 3 5 8 2" xfId="27917"/>
    <cellStyle name="Normal 30 2 3 5 8 2 2" xfId="27918"/>
    <cellStyle name="Normal 30 2 3 5 8 3" xfId="27919"/>
    <cellStyle name="Normal 30 2 3 5 9" xfId="27920"/>
    <cellStyle name="Normal 30 2 3 5 9 2" xfId="27921"/>
    <cellStyle name="Normal 30 2 3 6" xfId="27922"/>
    <cellStyle name="Normal 30 2 3 6 2" xfId="27923"/>
    <cellStyle name="Normal 30 2 3 6 2 2" xfId="27924"/>
    <cellStyle name="Normal 30 2 3 6 2 2 2" xfId="27925"/>
    <cellStyle name="Normal 30 2 3 6 2 2 2 2" xfId="27926"/>
    <cellStyle name="Normal 30 2 3 6 2 2 2 2 2" xfId="27927"/>
    <cellStyle name="Normal 30 2 3 6 2 2 2 3" xfId="27928"/>
    <cellStyle name="Normal 30 2 3 6 2 2 3" xfId="27929"/>
    <cellStyle name="Normal 30 2 3 6 2 2 3 2" xfId="27930"/>
    <cellStyle name="Normal 30 2 3 6 2 2 3 2 2" xfId="27931"/>
    <cellStyle name="Normal 30 2 3 6 2 2 3 3" xfId="27932"/>
    <cellStyle name="Normal 30 2 3 6 2 2 4" xfId="27933"/>
    <cellStyle name="Normal 30 2 3 6 2 2 4 2" xfId="27934"/>
    <cellStyle name="Normal 30 2 3 6 2 2 5" xfId="27935"/>
    <cellStyle name="Normal 30 2 3 6 2 3" xfId="27936"/>
    <cellStyle name="Normal 30 2 3 6 2 3 2" xfId="27937"/>
    <cellStyle name="Normal 30 2 3 6 2 3 2 2" xfId="27938"/>
    <cellStyle name="Normal 30 2 3 6 2 3 3" xfId="27939"/>
    <cellStyle name="Normal 30 2 3 6 2 4" xfId="27940"/>
    <cellStyle name="Normal 30 2 3 6 2 4 2" xfId="27941"/>
    <cellStyle name="Normal 30 2 3 6 2 4 2 2" xfId="27942"/>
    <cellStyle name="Normal 30 2 3 6 2 4 3" xfId="27943"/>
    <cellStyle name="Normal 30 2 3 6 2 5" xfId="27944"/>
    <cellStyle name="Normal 30 2 3 6 2 5 2" xfId="27945"/>
    <cellStyle name="Normal 30 2 3 6 2 6" xfId="27946"/>
    <cellStyle name="Normal 30 2 3 6 2 6 2" xfId="27947"/>
    <cellStyle name="Normal 30 2 3 6 2 7" xfId="27948"/>
    <cellStyle name="Normal 30 2 3 6 3" xfId="27949"/>
    <cellStyle name="Normal 30 2 3 6 3 2" xfId="27950"/>
    <cellStyle name="Normal 30 2 3 6 3 2 2" xfId="27951"/>
    <cellStyle name="Normal 30 2 3 6 3 2 2 2" xfId="27952"/>
    <cellStyle name="Normal 30 2 3 6 3 2 3" xfId="27953"/>
    <cellStyle name="Normal 30 2 3 6 3 3" xfId="27954"/>
    <cellStyle name="Normal 30 2 3 6 3 3 2" xfId="27955"/>
    <cellStyle name="Normal 30 2 3 6 3 3 2 2" xfId="27956"/>
    <cellStyle name="Normal 30 2 3 6 3 3 3" xfId="27957"/>
    <cellStyle name="Normal 30 2 3 6 3 4" xfId="27958"/>
    <cellStyle name="Normal 30 2 3 6 3 4 2" xfId="27959"/>
    <cellStyle name="Normal 30 2 3 6 3 5" xfId="27960"/>
    <cellStyle name="Normal 30 2 3 6 4" xfId="27961"/>
    <cellStyle name="Normal 30 2 3 6 4 2" xfId="27962"/>
    <cellStyle name="Normal 30 2 3 6 4 2 2" xfId="27963"/>
    <cellStyle name="Normal 30 2 3 6 4 3" xfId="27964"/>
    <cellStyle name="Normal 30 2 3 6 5" xfId="27965"/>
    <cellStyle name="Normal 30 2 3 6 5 2" xfId="27966"/>
    <cellStyle name="Normal 30 2 3 6 5 2 2" xfId="27967"/>
    <cellStyle name="Normal 30 2 3 6 5 3" xfId="27968"/>
    <cellStyle name="Normal 30 2 3 6 6" xfId="27969"/>
    <cellStyle name="Normal 30 2 3 6 6 2" xfId="27970"/>
    <cellStyle name="Normal 30 2 3 6 7" xfId="27971"/>
    <cellStyle name="Normal 30 2 3 6 7 2" xfId="27972"/>
    <cellStyle name="Normal 30 2 3 6 8" xfId="27973"/>
    <cellStyle name="Normal 30 2 3 7" xfId="27974"/>
    <cellStyle name="Normal 30 2 3 7 2" xfId="27975"/>
    <cellStyle name="Normal 30 2 3 7 2 2" xfId="27976"/>
    <cellStyle name="Normal 30 2 3 7 2 2 2" xfId="27977"/>
    <cellStyle name="Normal 30 2 3 7 2 2 2 2" xfId="27978"/>
    <cellStyle name="Normal 30 2 3 7 2 2 3" xfId="27979"/>
    <cellStyle name="Normal 30 2 3 7 2 3" xfId="27980"/>
    <cellStyle name="Normal 30 2 3 7 2 3 2" xfId="27981"/>
    <cellStyle name="Normal 30 2 3 7 2 3 2 2" xfId="27982"/>
    <cellStyle name="Normal 30 2 3 7 2 3 3" xfId="27983"/>
    <cellStyle name="Normal 30 2 3 7 2 4" xfId="27984"/>
    <cellStyle name="Normal 30 2 3 7 2 4 2" xfId="27985"/>
    <cellStyle name="Normal 30 2 3 7 2 5" xfId="27986"/>
    <cellStyle name="Normal 30 2 3 7 3" xfId="27987"/>
    <cellStyle name="Normal 30 2 3 7 3 2" xfId="27988"/>
    <cellStyle name="Normal 30 2 3 7 3 2 2" xfId="27989"/>
    <cellStyle name="Normal 30 2 3 7 3 3" xfId="27990"/>
    <cellStyle name="Normal 30 2 3 7 4" xfId="27991"/>
    <cellStyle name="Normal 30 2 3 7 4 2" xfId="27992"/>
    <cellStyle name="Normal 30 2 3 7 4 2 2" xfId="27993"/>
    <cellStyle name="Normal 30 2 3 7 4 3" xfId="27994"/>
    <cellStyle name="Normal 30 2 3 7 5" xfId="27995"/>
    <cellStyle name="Normal 30 2 3 7 5 2" xfId="27996"/>
    <cellStyle name="Normal 30 2 3 7 6" xfId="27997"/>
    <cellStyle name="Normal 30 2 3 7 6 2" xfId="27998"/>
    <cellStyle name="Normal 30 2 3 7 7" xfId="27999"/>
    <cellStyle name="Normal 30 2 3 8" xfId="28000"/>
    <cellStyle name="Normal 30 2 3 8 2" xfId="28001"/>
    <cellStyle name="Normal 30 2 3 8 2 2" xfId="28002"/>
    <cellStyle name="Normal 30 2 3 8 2 2 2" xfId="28003"/>
    <cellStyle name="Normal 30 2 3 8 2 2 2 2" xfId="28004"/>
    <cellStyle name="Normal 30 2 3 8 2 2 3" xfId="28005"/>
    <cellStyle name="Normal 30 2 3 8 2 3" xfId="28006"/>
    <cellStyle name="Normal 30 2 3 8 2 3 2" xfId="28007"/>
    <cellStyle name="Normal 30 2 3 8 2 3 2 2" xfId="28008"/>
    <cellStyle name="Normal 30 2 3 8 2 3 3" xfId="28009"/>
    <cellStyle name="Normal 30 2 3 8 2 4" xfId="28010"/>
    <cellStyle name="Normal 30 2 3 8 2 4 2" xfId="28011"/>
    <cellStyle name="Normal 30 2 3 8 2 5" xfId="28012"/>
    <cellStyle name="Normal 30 2 3 8 3" xfId="28013"/>
    <cellStyle name="Normal 30 2 3 8 3 2" xfId="28014"/>
    <cellStyle name="Normal 30 2 3 8 3 2 2" xfId="28015"/>
    <cellStyle name="Normal 30 2 3 8 3 3" xfId="28016"/>
    <cellStyle name="Normal 30 2 3 8 4" xfId="28017"/>
    <cellStyle name="Normal 30 2 3 8 4 2" xfId="28018"/>
    <cellStyle name="Normal 30 2 3 8 4 2 2" xfId="28019"/>
    <cellStyle name="Normal 30 2 3 8 4 3" xfId="28020"/>
    <cellStyle name="Normal 30 2 3 8 5" xfId="28021"/>
    <cellStyle name="Normal 30 2 3 8 5 2" xfId="28022"/>
    <cellStyle name="Normal 30 2 3 8 6" xfId="28023"/>
    <cellStyle name="Normal 30 2 3 8 6 2" xfId="28024"/>
    <cellStyle name="Normal 30 2 3 8 7" xfId="28025"/>
    <cellStyle name="Normal 30 2 3 9" xfId="28026"/>
    <cellStyle name="Normal 30 2 3 9 2" xfId="28027"/>
    <cellStyle name="Normal 30 2 3 9 2 2" xfId="28028"/>
    <cellStyle name="Normal 30 2 3 9 2 2 2" xfId="28029"/>
    <cellStyle name="Normal 30 2 3 9 2 3" xfId="28030"/>
    <cellStyle name="Normal 30 2 3 9 3" xfId="28031"/>
    <cellStyle name="Normal 30 2 3 9 3 2" xfId="28032"/>
    <cellStyle name="Normal 30 2 3 9 3 2 2" xfId="28033"/>
    <cellStyle name="Normal 30 2 3 9 3 3" xfId="28034"/>
    <cellStyle name="Normal 30 2 3 9 4" xfId="28035"/>
    <cellStyle name="Normal 30 2 3 9 4 2" xfId="28036"/>
    <cellStyle name="Normal 30 2 3 9 5" xfId="28037"/>
    <cellStyle name="Normal 30 2 4" xfId="28038"/>
    <cellStyle name="Normal 30 2 4 10" xfId="28039"/>
    <cellStyle name="Normal 30 2 4 10 2" xfId="28040"/>
    <cellStyle name="Normal 30 2 4 11" xfId="28041"/>
    <cellStyle name="Normal 30 2 4 11 2" xfId="28042"/>
    <cellStyle name="Normal 30 2 4 12" xfId="28043"/>
    <cellStyle name="Normal 30 2 4 2" xfId="28044"/>
    <cellStyle name="Normal 30 2 4 2 10" xfId="28045"/>
    <cellStyle name="Normal 30 2 4 2 10 2" xfId="28046"/>
    <cellStyle name="Normal 30 2 4 2 11" xfId="28047"/>
    <cellStyle name="Normal 30 2 4 2 2" xfId="28048"/>
    <cellStyle name="Normal 30 2 4 2 2 2" xfId="28049"/>
    <cellStyle name="Normal 30 2 4 2 2 2 2" xfId="28050"/>
    <cellStyle name="Normal 30 2 4 2 2 2 2 2" xfId="28051"/>
    <cellStyle name="Normal 30 2 4 2 2 2 2 2 2" xfId="28052"/>
    <cellStyle name="Normal 30 2 4 2 2 2 2 2 2 2" xfId="28053"/>
    <cellStyle name="Normal 30 2 4 2 2 2 2 2 3" xfId="28054"/>
    <cellStyle name="Normal 30 2 4 2 2 2 2 3" xfId="28055"/>
    <cellStyle name="Normal 30 2 4 2 2 2 2 3 2" xfId="28056"/>
    <cellStyle name="Normal 30 2 4 2 2 2 2 3 2 2" xfId="28057"/>
    <cellStyle name="Normal 30 2 4 2 2 2 2 3 3" xfId="28058"/>
    <cellStyle name="Normal 30 2 4 2 2 2 2 4" xfId="28059"/>
    <cellStyle name="Normal 30 2 4 2 2 2 2 4 2" xfId="28060"/>
    <cellStyle name="Normal 30 2 4 2 2 2 2 5" xfId="28061"/>
    <cellStyle name="Normal 30 2 4 2 2 2 3" xfId="28062"/>
    <cellStyle name="Normal 30 2 4 2 2 2 3 2" xfId="28063"/>
    <cellStyle name="Normal 30 2 4 2 2 2 3 2 2" xfId="28064"/>
    <cellStyle name="Normal 30 2 4 2 2 2 3 3" xfId="28065"/>
    <cellStyle name="Normal 30 2 4 2 2 2 4" xfId="28066"/>
    <cellStyle name="Normal 30 2 4 2 2 2 4 2" xfId="28067"/>
    <cellStyle name="Normal 30 2 4 2 2 2 4 2 2" xfId="28068"/>
    <cellStyle name="Normal 30 2 4 2 2 2 4 3" xfId="28069"/>
    <cellStyle name="Normal 30 2 4 2 2 2 5" xfId="28070"/>
    <cellStyle name="Normal 30 2 4 2 2 2 5 2" xfId="28071"/>
    <cellStyle name="Normal 30 2 4 2 2 2 6" xfId="28072"/>
    <cellStyle name="Normal 30 2 4 2 2 2 6 2" xfId="28073"/>
    <cellStyle name="Normal 30 2 4 2 2 2 7" xfId="28074"/>
    <cellStyle name="Normal 30 2 4 2 2 3" xfId="28075"/>
    <cellStyle name="Normal 30 2 4 2 2 3 2" xfId="28076"/>
    <cellStyle name="Normal 30 2 4 2 2 3 2 2" xfId="28077"/>
    <cellStyle name="Normal 30 2 4 2 2 3 2 2 2" xfId="28078"/>
    <cellStyle name="Normal 30 2 4 2 2 3 2 3" xfId="28079"/>
    <cellStyle name="Normal 30 2 4 2 2 3 3" xfId="28080"/>
    <cellStyle name="Normal 30 2 4 2 2 3 3 2" xfId="28081"/>
    <cellStyle name="Normal 30 2 4 2 2 3 3 2 2" xfId="28082"/>
    <cellStyle name="Normal 30 2 4 2 2 3 3 3" xfId="28083"/>
    <cellStyle name="Normal 30 2 4 2 2 3 4" xfId="28084"/>
    <cellStyle name="Normal 30 2 4 2 2 3 4 2" xfId="28085"/>
    <cellStyle name="Normal 30 2 4 2 2 3 5" xfId="28086"/>
    <cellStyle name="Normal 30 2 4 2 2 4" xfId="28087"/>
    <cellStyle name="Normal 30 2 4 2 2 4 2" xfId="28088"/>
    <cellStyle name="Normal 30 2 4 2 2 4 2 2" xfId="28089"/>
    <cellStyle name="Normal 30 2 4 2 2 4 3" xfId="28090"/>
    <cellStyle name="Normal 30 2 4 2 2 5" xfId="28091"/>
    <cellStyle name="Normal 30 2 4 2 2 5 2" xfId="28092"/>
    <cellStyle name="Normal 30 2 4 2 2 5 2 2" xfId="28093"/>
    <cellStyle name="Normal 30 2 4 2 2 5 3" xfId="28094"/>
    <cellStyle name="Normal 30 2 4 2 2 6" xfId="28095"/>
    <cellStyle name="Normal 30 2 4 2 2 6 2" xfId="28096"/>
    <cellStyle name="Normal 30 2 4 2 2 7" xfId="28097"/>
    <cellStyle name="Normal 30 2 4 2 2 7 2" xfId="28098"/>
    <cellStyle name="Normal 30 2 4 2 2 8" xfId="28099"/>
    <cellStyle name="Normal 30 2 4 2 3" xfId="28100"/>
    <cellStyle name="Normal 30 2 4 2 3 2" xfId="28101"/>
    <cellStyle name="Normal 30 2 4 2 3 2 2" xfId="28102"/>
    <cellStyle name="Normal 30 2 4 2 3 2 2 2" xfId="28103"/>
    <cellStyle name="Normal 30 2 4 2 3 2 2 2 2" xfId="28104"/>
    <cellStyle name="Normal 30 2 4 2 3 2 2 3" xfId="28105"/>
    <cellStyle name="Normal 30 2 4 2 3 2 3" xfId="28106"/>
    <cellStyle name="Normal 30 2 4 2 3 2 3 2" xfId="28107"/>
    <cellStyle name="Normal 30 2 4 2 3 2 3 2 2" xfId="28108"/>
    <cellStyle name="Normal 30 2 4 2 3 2 3 3" xfId="28109"/>
    <cellStyle name="Normal 30 2 4 2 3 2 4" xfId="28110"/>
    <cellStyle name="Normal 30 2 4 2 3 2 4 2" xfId="28111"/>
    <cellStyle name="Normal 30 2 4 2 3 2 5" xfId="28112"/>
    <cellStyle name="Normal 30 2 4 2 3 3" xfId="28113"/>
    <cellStyle name="Normal 30 2 4 2 3 3 2" xfId="28114"/>
    <cellStyle name="Normal 30 2 4 2 3 3 2 2" xfId="28115"/>
    <cellStyle name="Normal 30 2 4 2 3 3 3" xfId="28116"/>
    <cellStyle name="Normal 30 2 4 2 3 4" xfId="28117"/>
    <cellStyle name="Normal 30 2 4 2 3 4 2" xfId="28118"/>
    <cellStyle name="Normal 30 2 4 2 3 4 2 2" xfId="28119"/>
    <cellStyle name="Normal 30 2 4 2 3 4 3" xfId="28120"/>
    <cellStyle name="Normal 30 2 4 2 3 5" xfId="28121"/>
    <cellStyle name="Normal 30 2 4 2 3 5 2" xfId="28122"/>
    <cellStyle name="Normal 30 2 4 2 3 6" xfId="28123"/>
    <cellStyle name="Normal 30 2 4 2 3 6 2" xfId="28124"/>
    <cellStyle name="Normal 30 2 4 2 3 7" xfId="28125"/>
    <cellStyle name="Normal 30 2 4 2 4" xfId="28126"/>
    <cellStyle name="Normal 30 2 4 2 4 2" xfId="28127"/>
    <cellStyle name="Normal 30 2 4 2 4 2 2" xfId="28128"/>
    <cellStyle name="Normal 30 2 4 2 4 2 2 2" xfId="28129"/>
    <cellStyle name="Normal 30 2 4 2 4 2 2 2 2" xfId="28130"/>
    <cellStyle name="Normal 30 2 4 2 4 2 2 3" xfId="28131"/>
    <cellStyle name="Normal 30 2 4 2 4 2 3" xfId="28132"/>
    <cellStyle name="Normal 30 2 4 2 4 2 3 2" xfId="28133"/>
    <cellStyle name="Normal 30 2 4 2 4 2 3 2 2" xfId="28134"/>
    <cellStyle name="Normal 30 2 4 2 4 2 3 3" xfId="28135"/>
    <cellStyle name="Normal 30 2 4 2 4 2 4" xfId="28136"/>
    <cellStyle name="Normal 30 2 4 2 4 2 4 2" xfId="28137"/>
    <cellStyle name="Normal 30 2 4 2 4 2 5" xfId="28138"/>
    <cellStyle name="Normal 30 2 4 2 4 3" xfId="28139"/>
    <cellStyle name="Normal 30 2 4 2 4 3 2" xfId="28140"/>
    <cellStyle name="Normal 30 2 4 2 4 3 2 2" xfId="28141"/>
    <cellStyle name="Normal 30 2 4 2 4 3 3" xfId="28142"/>
    <cellStyle name="Normal 30 2 4 2 4 4" xfId="28143"/>
    <cellStyle name="Normal 30 2 4 2 4 4 2" xfId="28144"/>
    <cellStyle name="Normal 30 2 4 2 4 4 2 2" xfId="28145"/>
    <cellStyle name="Normal 30 2 4 2 4 4 3" xfId="28146"/>
    <cellStyle name="Normal 30 2 4 2 4 5" xfId="28147"/>
    <cellStyle name="Normal 30 2 4 2 4 5 2" xfId="28148"/>
    <cellStyle name="Normal 30 2 4 2 4 6" xfId="28149"/>
    <cellStyle name="Normal 30 2 4 2 4 6 2" xfId="28150"/>
    <cellStyle name="Normal 30 2 4 2 4 7" xfId="28151"/>
    <cellStyle name="Normal 30 2 4 2 5" xfId="28152"/>
    <cellStyle name="Normal 30 2 4 2 5 2" xfId="28153"/>
    <cellStyle name="Normal 30 2 4 2 5 2 2" xfId="28154"/>
    <cellStyle name="Normal 30 2 4 2 5 2 2 2" xfId="28155"/>
    <cellStyle name="Normal 30 2 4 2 5 2 3" xfId="28156"/>
    <cellStyle name="Normal 30 2 4 2 5 3" xfId="28157"/>
    <cellStyle name="Normal 30 2 4 2 5 3 2" xfId="28158"/>
    <cellStyle name="Normal 30 2 4 2 5 3 2 2" xfId="28159"/>
    <cellStyle name="Normal 30 2 4 2 5 3 3" xfId="28160"/>
    <cellStyle name="Normal 30 2 4 2 5 4" xfId="28161"/>
    <cellStyle name="Normal 30 2 4 2 5 4 2" xfId="28162"/>
    <cellStyle name="Normal 30 2 4 2 5 5" xfId="28163"/>
    <cellStyle name="Normal 30 2 4 2 6" xfId="28164"/>
    <cellStyle name="Normal 30 2 4 2 6 2" xfId="28165"/>
    <cellStyle name="Normal 30 2 4 2 6 2 2" xfId="28166"/>
    <cellStyle name="Normal 30 2 4 2 6 2 2 2" xfId="28167"/>
    <cellStyle name="Normal 30 2 4 2 6 2 3" xfId="28168"/>
    <cellStyle name="Normal 30 2 4 2 6 3" xfId="28169"/>
    <cellStyle name="Normal 30 2 4 2 6 3 2" xfId="28170"/>
    <cellStyle name="Normal 30 2 4 2 6 4" xfId="28171"/>
    <cellStyle name="Normal 30 2 4 2 7" xfId="28172"/>
    <cellStyle name="Normal 30 2 4 2 7 2" xfId="28173"/>
    <cellStyle name="Normal 30 2 4 2 7 2 2" xfId="28174"/>
    <cellStyle name="Normal 30 2 4 2 7 3" xfId="28175"/>
    <cellStyle name="Normal 30 2 4 2 8" xfId="28176"/>
    <cellStyle name="Normal 30 2 4 2 8 2" xfId="28177"/>
    <cellStyle name="Normal 30 2 4 2 8 2 2" xfId="28178"/>
    <cellStyle name="Normal 30 2 4 2 8 3" xfId="28179"/>
    <cellStyle name="Normal 30 2 4 2 9" xfId="28180"/>
    <cellStyle name="Normal 30 2 4 2 9 2" xfId="28181"/>
    <cellStyle name="Normal 30 2 4 3" xfId="28182"/>
    <cellStyle name="Normal 30 2 4 3 2" xfId="28183"/>
    <cellStyle name="Normal 30 2 4 3 2 2" xfId="28184"/>
    <cellStyle name="Normal 30 2 4 3 2 2 2" xfId="28185"/>
    <cellStyle name="Normal 30 2 4 3 2 2 2 2" xfId="28186"/>
    <cellStyle name="Normal 30 2 4 3 2 2 2 2 2" xfId="28187"/>
    <cellStyle name="Normal 30 2 4 3 2 2 2 3" xfId="28188"/>
    <cellStyle name="Normal 30 2 4 3 2 2 3" xfId="28189"/>
    <cellStyle name="Normal 30 2 4 3 2 2 3 2" xfId="28190"/>
    <cellStyle name="Normal 30 2 4 3 2 2 3 2 2" xfId="28191"/>
    <cellStyle name="Normal 30 2 4 3 2 2 3 3" xfId="28192"/>
    <cellStyle name="Normal 30 2 4 3 2 2 4" xfId="28193"/>
    <cellStyle name="Normal 30 2 4 3 2 2 4 2" xfId="28194"/>
    <cellStyle name="Normal 30 2 4 3 2 2 5" xfId="28195"/>
    <cellStyle name="Normal 30 2 4 3 2 3" xfId="28196"/>
    <cellStyle name="Normal 30 2 4 3 2 3 2" xfId="28197"/>
    <cellStyle name="Normal 30 2 4 3 2 3 2 2" xfId="28198"/>
    <cellStyle name="Normal 30 2 4 3 2 3 3" xfId="28199"/>
    <cellStyle name="Normal 30 2 4 3 2 4" xfId="28200"/>
    <cellStyle name="Normal 30 2 4 3 2 4 2" xfId="28201"/>
    <cellStyle name="Normal 30 2 4 3 2 4 2 2" xfId="28202"/>
    <cellStyle name="Normal 30 2 4 3 2 4 3" xfId="28203"/>
    <cellStyle name="Normal 30 2 4 3 2 5" xfId="28204"/>
    <cellStyle name="Normal 30 2 4 3 2 5 2" xfId="28205"/>
    <cellStyle name="Normal 30 2 4 3 2 6" xfId="28206"/>
    <cellStyle name="Normal 30 2 4 3 2 6 2" xfId="28207"/>
    <cellStyle name="Normal 30 2 4 3 2 7" xfId="28208"/>
    <cellStyle name="Normal 30 2 4 3 3" xfId="28209"/>
    <cellStyle name="Normal 30 2 4 3 3 2" xfId="28210"/>
    <cellStyle name="Normal 30 2 4 3 3 2 2" xfId="28211"/>
    <cellStyle name="Normal 30 2 4 3 3 2 2 2" xfId="28212"/>
    <cellStyle name="Normal 30 2 4 3 3 2 3" xfId="28213"/>
    <cellStyle name="Normal 30 2 4 3 3 3" xfId="28214"/>
    <cellStyle name="Normal 30 2 4 3 3 3 2" xfId="28215"/>
    <cellStyle name="Normal 30 2 4 3 3 3 2 2" xfId="28216"/>
    <cellStyle name="Normal 30 2 4 3 3 3 3" xfId="28217"/>
    <cellStyle name="Normal 30 2 4 3 3 4" xfId="28218"/>
    <cellStyle name="Normal 30 2 4 3 3 4 2" xfId="28219"/>
    <cellStyle name="Normal 30 2 4 3 3 5" xfId="28220"/>
    <cellStyle name="Normal 30 2 4 3 4" xfId="28221"/>
    <cellStyle name="Normal 30 2 4 3 4 2" xfId="28222"/>
    <cellStyle name="Normal 30 2 4 3 4 2 2" xfId="28223"/>
    <cellStyle name="Normal 30 2 4 3 4 3" xfId="28224"/>
    <cellStyle name="Normal 30 2 4 3 5" xfId="28225"/>
    <cellStyle name="Normal 30 2 4 3 5 2" xfId="28226"/>
    <cellStyle name="Normal 30 2 4 3 5 2 2" xfId="28227"/>
    <cellStyle name="Normal 30 2 4 3 5 3" xfId="28228"/>
    <cellStyle name="Normal 30 2 4 3 6" xfId="28229"/>
    <cellStyle name="Normal 30 2 4 3 6 2" xfId="28230"/>
    <cellStyle name="Normal 30 2 4 3 7" xfId="28231"/>
    <cellStyle name="Normal 30 2 4 3 7 2" xfId="28232"/>
    <cellStyle name="Normal 30 2 4 3 8" xfId="28233"/>
    <cellStyle name="Normal 30 2 4 4" xfId="28234"/>
    <cellStyle name="Normal 30 2 4 4 2" xfId="28235"/>
    <cellStyle name="Normal 30 2 4 4 2 2" xfId="28236"/>
    <cellStyle name="Normal 30 2 4 4 2 2 2" xfId="28237"/>
    <cellStyle name="Normal 30 2 4 4 2 2 2 2" xfId="28238"/>
    <cellStyle name="Normal 30 2 4 4 2 2 3" xfId="28239"/>
    <cellStyle name="Normal 30 2 4 4 2 3" xfId="28240"/>
    <cellStyle name="Normal 30 2 4 4 2 3 2" xfId="28241"/>
    <cellStyle name="Normal 30 2 4 4 2 3 2 2" xfId="28242"/>
    <cellStyle name="Normal 30 2 4 4 2 3 3" xfId="28243"/>
    <cellStyle name="Normal 30 2 4 4 2 4" xfId="28244"/>
    <cellStyle name="Normal 30 2 4 4 2 4 2" xfId="28245"/>
    <cellStyle name="Normal 30 2 4 4 2 5" xfId="28246"/>
    <cellStyle name="Normal 30 2 4 4 3" xfId="28247"/>
    <cellStyle name="Normal 30 2 4 4 3 2" xfId="28248"/>
    <cellStyle name="Normal 30 2 4 4 3 2 2" xfId="28249"/>
    <cellStyle name="Normal 30 2 4 4 3 3" xfId="28250"/>
    <cellStyle name="Normal 30 2 4 4 4" xfId="28251"/>
    <cellStyle name="Normal 30 2 4 4 4 2" xfId="28252"/>
    <cellStyle name="Normal 30 2 4 4 4 2 2" xfId="28253"/>
    <cellStyle name="Normal 30 2 4 4 4 3" xfId="28254"/>
    <cellStyle name="Normal 30 2 4 4 5" xfId="28255"/>
    <cellStyle name="Normal 30 2 4 4 5 2" xfId="28256"/>
    <cellStyle name="Normal 30 2 4 4 6" xfId="28257"/>
    <cellStyle name="Normal 30 2 4 4 6 2" xfId="28258"/>
    <cellStyle name="Normal 30 2 4 4 7" xfId="28259"/>
    <cellStyle name="Normal 30 2 4 5" xfId="28260"/>
    <cellStyle name="Normal 30 2 4 5 2" xfId="28261"/>
    <cellStyle name="Normal 30 2 4 5 2 2" xfId="28262"/>
    <cellStyle name="Normal 30 2 4 5 2 2 2" xfId="28263"/>
    <cellStyle name="Normal 30 2 4 5 2 2 2 2" xfId="28264"/>
    <cellStyle name="Normal 30 2 4 5 2 2 3" xfId="28265"/>
    <cellStyle name="Normal 30 2 4 5 2 3" xfId="28266"/>
    <cellStyle name="Normal 30 2 4 5 2 3 2" xfId="28267"/>
    <cellStyle name="Normal 30 2 4 5 2 3 2 2" xfId="28268"/>
    <cellStyle name="Normal 30 2 4 5 2 3 3" xfId="28269"/>
    <cellStyle name="Normal 30 2 4 5 2 4" xfId="28270"/>
    <cellStyle name="Normal 30 2 4 5 2 4 2" xfId="28271"/>
    <cellStyle name="Normal 30 2 4 5 2 5" xfId="28272"/>
    <cellStyle name="Normal 30 2 4 5 3" xfId="28273"/>
    <cellStyle name="Normal 30 2 4 5 3 2" xfId="28274"/>
    <cellStyle name="Normal 30 2 4 5 3 2 2" xfId="28275"/>
    <cellStyle name="Normal 30 2 4 5 3 3" xfId="28276"/>
    <cellStyle name="Normal 30 2 4 5 4" xfId="28277"/>
    <cellStyle name="Normal 30 2 4 5 4 2" xfId="28278"/>
    <cellStyle name="Normal 30 2 4 5 4 2 2" xfId="28279"/>
    <cellStyle name="Normal 30 2 4 5 4 3" xfId="28280"/>
    <cellStyle name="Normal 30 2 4 5 5" xfId="28281"/>
    <cellStyle name="Normal 30 2 4 5 5 2" xfId="28282"/>
    <cellStyle name="Normal 30 2 4 5 6" xfId="28283"/>
    <cellStyle name="Normal 30 2 4 5 6 2" xfId="28284"/>
    <cellStyle name="Normal 30 2 4 5 7" xfId="28285"/>
    <cellStyle name="Normal 30 2 4 6" xfId="28286"/>
    <cellStyle name="Normal 30 2 4 6 2" xfId="28287"/>
    <cellStyle name="Normal 30 2 4 6 2 2" xfId="28288"/>
    <cellStyle name="Normal 30 2 4 6 2 2 2" xfId="28289"/>
    <cellStyle name="Normal 30 2 4 6 2 3" xfId="28290"/>
    <cellStyle name="Normal 30 2 4 6 3" xfId="28291"/>
    <cellStyle name="Normal 30 2 4 6 3 2" xfId="28292"/>
    <cellStyle name="Normal 30 2 4 6 3 2 2" xfId="28293"/>
    <cellStyle name="Normal 30 2 4 6 3 3" xfId="28294"/>
    <cellStyle name="Normal 30 2 4 6 4" xfId="28295"/>
    <cellStyle name="Normal 30 2 4 6 4 2" xfId="28296"/>
    <cellStyle name="Normal 30 2 4 6 5" xfId="28297"/>
    <cellStyle name="Normal 30 2 4 7" xfId="28298"/>
    <cellStyle name="Normal 30 2 4 7 2" xfId="28299"/>
    <cellStyle name="Normal 30 2 4 7 2 2" xfId="28300"/>
    <cellStyle name="Normal 30 2 4 7 2 2 2" xfId="28301"/>
    <cellStyle name="Normal 30 2 4 7 2 3" xfId="28302"/>
    <cellStyle name="Normal 30 2 4 7 3" xfId="28303"/>
    <cellStyle name="Normal 30 2 4 7 3 2" xfId="28304"/>
    <cellStyle name="Normal 30 2 4 7 4" xfId="28305"/>
    <cellStyle name="Normal 30 2 4 8" xfId="28306"/>
    <cellStyle name="Normal 30 2 4 8 2" xfId="28307"/>
    <cellStyle name="Normal 30 2 4 8 2 2" xfId="28308"/>
    <cellStyle name="Normal 30 2 4 8 3" xfId="28309"/>
    <cellStyle name="Normal 30 2 4 9" xfId="28310"/>
    <cellStyle name="Normal 30 2 4 9 2" xfId="28311"/>
    <cellStyle name="Normal 30 2 4 9 2 2" xfId="28312"/>
    <cellStyle name="Normal 30 2 4 9 3" xfId="28313"/>
    <cellStyle name="Normal 30 2 5" xfId="28314"/>
    <cellStyle name="Normal 30 2 5 10" xfId="28315"/>
    <cellStyle name="Normal 30 2 5 10 2" xfId="28316"/>
    <cellStyle name="Normal 30 2 5 11" xfId="28317"/>
    <cellStyle name="Normal 30 2 5 2" xfId="28318"/>
    <cellStyle name="Normal 30 2 5 2 2" xfId="28319"/>
    <cellStyle name="Normal 30 2 5 2 2 2" xfId="28320"/>
    <cellStyle name="Normal 30 2 5 2 2 2 2" xfId="28321"/>
    <cellStyle name="Normal 30 2 5 2 2 2 2 2" xfId="28322"/>
    <cellStyle name="Normal 30 2 5 2 2 2 2 2 2" xfId="28323"/>
    <cellStyle name="Normal 30 2 5 2 2 2 2 3" xfId="28324"/>
    <cellStyle name="Normal 30 2 5 2 2 2 3" xfId="28325"/>
    <cellStyle name="Normal 30 2 5 2 2 2 3 2" xfId="28326"/>
    <cellStyle name="Normal 30 2 5 2 2 2 3 2 2" xfId="28327"/>
    <cellStyle name="Normal 30 2 5 2 2 2 3 3" xfId="28328"/>
    <cellStyle name="Normal 30 2 5 2 2 2 4" xfId="28329"/>
    <cellStyle name="Normal 30 2 5 2 2 2 4 2" xfId="28330"/>
    <cellStyle name="Normal 30 2 5 2 2 2 5" xfId="28331"/>
    <cellStyle name="Normal 30 2 5 2 2 3" xfId="28332"/>
    <cellStyle name="Normal 30 2 5 2 2 3 2" xfId="28333"/>
    <cellStyle name="Normal 30 2 5 2 2 3 2 2" xfId="28334"/>
    <cellStyle name="Normal 30 2 5 2 2 3 3" xfId="28335"/>
    <cellStyle name="Normal 30 2 5 2 2 4" xfId="28336"/>
    <cellStyle name="Normal 30 2 5 2 2 4 2" xfId="28337"/>
    <cellStyle name="Normal 30 2 5 2 2 4 2 2" xfId="28338"/>
    <cellStyle name="Normal 30 2 5 2 2 4 3" xfId="28339"/>
    <cellStyle name="Normal 30 2 5 2 2 5" xfId="28340"/>
    <cellStyle name="Normal 30 2 5 2 2 5 2" xfId="28341"/>
    <cellStyle name="Normal 30 2 5 2 2 6" xfId="28342"/>
    <cellStyle name="Normal 30 2 5 2 2 6 2" xfId="28343"/>
    <cellStyle name="Normal 30 2 5 2 2 7" xfId="28344"/>
    <cellStyle name="Normal 30 2 5 2 3" xfId="28345"/>
    <cellStyle name="Normal 30 2 5 2 3 2" xfId="28346"/>
    <cellStyle name="Normal 30 2 5 2 3 2 2" xfId="28347"/>
    <cellStyle name="Normal 30 2 5 2 3 2 2 2" xfId="28348"/>
    <cellStyle name="Normal 30 2 5 2 3 2 3" xfId="28349"/>
    <cellStyle name="Normal 30 2 5 2 3 3" xfId="28350"/>
    <cellStyle name="Normal 30 2 5 2 3 3 2" xfId="28351"/>
    <cellStyle name="Normal 30 2 5 2 3 3 2 2" xfId="28352"/>
    <cellStyle name="Normal 30 2 5 2 3 3 3" xfId="28353"/>
    <cellStyle name="Normal 30 2 5 2 3 4" xfId="28354"/>
    <cellStyle name="Normal 30 2 5 2 3 4 2" xfId="28355"/>
    <cellStyle name="Normal 30 2 5 2 3 5" xfId="28356"/>
    <cellStyle name="Normal 30 2 5 2 4" xfId="28357"/>
    <cellStyle name="Normal 30 2 5 2 4 2" xfId="28358"/>
    <cellStyle name="Normal 30 2 5 2 4 2 2" xfId="28359"/>
    <cellStyle name="Normal 30 2 5 2 4 3" xfId="28360"/>
    <cellStyle name="Normal 30 2 5 2 5" xfId="28361"/>
    <cellStyle name="Normal 30 2 5 2 5 2" xfId="28362"/>
    <cellStyle name="Normal 30 2 5 2 5 2 2" xfId="28363"/>
    <cellStyle name="Normal 30 2 5 2 5 3" xfId="28364"/>
    <cellStyle name="Normal 30 2 5 2 6" xfId="28365"/>
    <cellStyle name="Normal 30 2 5 2 6 2" xfId="28366"/>
    <cellStyle name="Normal 30 2 5 2 7" xfId="28367"/>
    <cellStyle name="Normal 30 2 5 2 7 2" xfId="28368"/>
    <cellStyle name="Normal 30 2 5 2 8" xfId="28369"/>
    <cellStyle name="Normal 30 2 5 3" xfId="28370"/>
    <cellStyle name="Normal 30 2 5 3 2" xfId="28371"/>
    <cellStyle name="Normal 30 2 5 3 2 2" xfId="28372"/>
    <cellStyle name="Normal 30 2 5 3 2 2 2" xfId="28373"/>
    <cellStyle name="Normal 30 2 5 3 2 2 2 2" xfId="28374"/>
    <cellStyle name="Normal 30 2 5 3 2 2 3" xfId="28375"/>
    <cellStyle name="Normal 30 2 5 3 2 3" xfId="28376"/>
    <cellStyle name="Normal 30 2 5 3 2 3 2" xfId="28377"/>
    <cellStyle name="Normal 30 2 5 3 2 3 2 2" xfId="28378"/>
    <cellStyle name="Normal 30 2 5 3 2 3 3" xfId="28379"/>
    <cellStyle name="Normal 30 2 5 3 2 4" xfId="28380"/>
    <cellStyle name="Normal 30 2 5 3 2 4 2" xfId="28381"/>
    <cellStyle name="Normal 30 2 5 3 2 5" xfId="28382"/>
    <cellStyle name="Normal 30 2 5 3 3" xfId="28383"/>
    <cellStyle name="Normal 30 2 5 3 3 2" xfId="28384"/>
    <cellStyle name="Normal 30 2 5 3 3 2 2" xfId="28385"/>
    <cellStyle name="Normal 30 2 5 3 3 3" xfId="28386"/>
    <cellStyle name="Normal 30 2 5 3 4" xfId="28387"/>
    <cellStyle name="Normal 30 2 5 3 4 2" xfId="28388"/>
    <cellStyle name="Normal 30 2 5 3 4 2 2" xfId="28389"/>
    <cellStyle name="Normal 30 2 5 3 4 3" xfId="28390"/>
    <cellStyle name="Normal 30 2 5 3 5" xfId="28391"/>
    <cellStyle name="Normal 30 2 5 3 5 2" xfId="28392"/>
    <cellStyle name="Normal 30 2 5 3 6" xfId="28393"/>
    <cellStyle name="Normal 30 2 5 3 6 2" xfId="28394"/>
    <cellStyle name="Normal 30 2 5 3 7" xfId="28395"/>
    <cellStyle name="Normal 30 2 5 4" xfId="28396"/>
    <cellStyle name="Normal 30 2 5 4 2" xfId="28397"/>
    <cellStyle name="Normal 30 2 5 4 2 2" xfId="28398"/>
    <cellStyle name="Normal 30 2 5 4 2 2 2" xfId="28399"/>
    <cellStyle name="Normal 30 2 5 4 2 2 2 2" xfId="28400"/>
    <cellStyle name="Normal 30 2 5 4 2 2 3" xfId="28401"/>
    <cellStyle name="Normal 30 2 5 4 2 3" xfId="28402"/>
    <cellStyle name="Normal 30 2 5 4 2 3 2" xfId="28403"/>
    <cellStyle name="Normal 30 2 5 4 2 3 2 2" xfId="28404"/>
    <cellStyle name="Normal 30 2 5 4 2 3 3" xfId="28405"/>
    <cellStyle name="Normal 30 2 5 4 2 4" xfId="28406"/>
    <cellStyle name="Normal 30 2 5 4 2 4 2" xfId="28407"/>
    <cellStyle name="Normal 30 2 5 4 2 5" xfId="28408"/>
    <cellStyle name="Normal 30 2 5 4 3" xfId="28409"/>
    <cellStyle name="Normal 30 2 5 4 3 2" xfId="28410"/>
    <cellStyle name="Normal 30 2 5 4 3 2 2" xfId="28411"/>
    <cellStyle name="Normal 30 2 5 4 3 3" xfId="28412"/>
    <cellStyle name="Normal 30 2 5 4 4" xfId="28413"/>
    <cellStyle name="Normal 30 2 5 4 4 2" xfId="28414"/>
    <cellStyle name="Normal 30 2 5 4 4 2 2" xfId="28415"/>
    <cellStyle name="Normal 30 2 5 4 4 3" xfId="28416"/>
    <cellStyle name="Normal 30 2 5 4 5" xfId="28417"/>
    <cellStyle name="Normal 30 2 5 4 5 2" xfId="28418"/>
    <cellStyle name="Normal 30 2 5 4 6" xfId="28419"/>
    <cellStyle name="Normal 30 2 5 4 6 2" xfId="28420"/>
    <cellStyle name="Normal 30 2 5 4 7" xfId="28421"/>
    <cellStyle name="Normal 30 2 5 5" xfId="28422"/>
    <cellStyle name="Normal 30 2 5 5 2" xfId="28423"/>
    <cellStyle name="Normal 30 2 5 5 2 2" xfId="28424"/>
    <cellStyle name="Normal 30 2 5 5 2 2 2" xfId="28425"/>
    <cellStyle name="Normal 30 2 5 5 2 3" xfId="28426"/>
    <cellStyle name="Normal 30 2 5 5 3" xfId="28427"/>
    <cellStyle name="Normal 30 2 5 5 3 2" xfId="28428"/>
    <cellStyle name="Normal 30 2 5 5 3 2 2" xfId="28429"/>
    <cellStyle name="Normal 30 2 5 5 3 3" xfId="28430"/>
    <cellStyle name="Normal 30 2 5 5 4" xfId="28431"/>
    <cellStyle name="Normal 30 2 5 5 4 2" xfId="28432"/>
    <cellStyle name="Normal 30 2 5 5 5" xfId="28433"/>
    <cellStyle name="Normal 30 2 5 6" xfId="28434"/>
    <cellStyle name="Normal 30 2 5 6 2" xfId="28435"/>
    <cellStyle name="Normal 30 2 5 6 2 2" xfId="28436"/>
    <cellStyle name="Normal 30 2 5 6 2 2 2" xfId="28437"/>
    <cellStyle name="Normal 30 2 5 6 2 3" xfId="28438"/>
    <cellStyle name="Normal 30 2 5 6 3" xfId="28439"/>
    <cellStyle name="Normal 30 2 5 6 3 2" xfId="28440"/>
    <cellStyle name="Normal 30 2 5 6 4" xfId="28441"/>
    <cellStyle name="Normal 30 2 5 7" xfId="28442"/>
    <cellStyle name="Normal 30 2 5 7 2" xfId="28443"/>
    <cellStyle name="Normal 30 2 5 7 2 2" xfId="28444"/>
    <cellStyle name="Normal 30 2 5 7 3" xfId="28445"/>
    <cellStyle name="Normal 30 2 5 8" xfId="28446"/>
    <cellStyle name="Normal 30 2 5 8 2" xfId="28447"/>
    <cellStyle name="Normal 30 2 5 8 2 2" xfId="28448"/>
    <cellStyle name="Normal 30 2 5 8 3" xfId="28449"/>
    <cellStyle name="Normal 30 2 5 9" xfId="28450"/>
    <cellStyle name="Normal 30 2 5 9 2" xfId="28451"/>
    <cellStyle name="Normal 30 2 6" xfId="28452"/>
    <cellStyle name="Normal 30 2 6 10" xfId="28453"/>
    <cellStyle name="Normal 30 2 6 10 2" xfId="28454"/>
    <cellStyle name="Normal 30 2 6 11" xfId="28455"/>
    <cellStyle name="Normal 30 2 6 2" xfId="28456"/>
    <cellStyle name="Normal 30 2 6 2 2" xfId="28457"/>
    <cellStyle name="Normal 30 2 6 2 2 2" xfId="28458"/>
    <cellStyle name="Normal 30 2 6 2 2 2 2" xfId="28459"/>
    <cellStyle name="Normal 30 2 6 2 2 2 2 2" xfId="28460"/>
    <cellStyle name="Normal 30 2 6 2 2 2 2 2 2" xfId="28461"/>
    <cellStyle name="Normal 30 2 6 2 2 2 2 3" xfId="28462"/>
    <cellStyle name="Normal 30 2 6 2 2 2 3" xfId="28463"/>
    <cellStyle name="Normal 30 2 6 2 2 2 3 2" xfId="28464"/>
    <cellStyle name="Normal 30 2 6 2 2 2 3 2 2" xfId="28465"/>
    <cellStyle name="Normal 30 2 6 2 2 2 3 3" xfId="28466"/>
    <cellStyle name="Normal 30 2 6 2 2 2 4" xfId="28467"/>
    <cellStyle name="Normal 30 2 6 2 2 2 4 2" xfId="28468"/>
    <cellStyle name="Normal 30 2 6 2 2 2 5" xfId="28469"/>
    <cellStyle name="Normal 30 2 6 2 2 3" xfId="28470"/>
    <cellStyle name="Normal 30 2 6 2 2 3 2" xfId="28471"/>
    <cellStyle name="Normal 30 2 6 2 2 3 2 2" xfId="28472"/>
    <cellStyle name="Normal 30 2 6 2 2 3 3" xfId="28473"/>
    <cellStyle name="Normal 30 2 6 2 2 4" xfId="28474"/>
    <cellStyle name="Normal 30 2 6 2 2 4 2" xfId="28475"/>
    <cellStyle name="Normal 30 2 6 2 2 4 2 2" xfId="28476"/>
    <cellStyle name="Normal 30 2 6 2 2 4 3" xfId="28477"/>
    <cellStyle name="Normal 30 2 6 2 2 5" xfId="28478"/>
    <cellStyle name="Normal 30 2 6 2 2 5 2" xfId="28479"/>
    <cellStyle name="Normal 30 2 6 2 2 6" xfId="28480"/>
    <cellStyle name="Normal 30 2 6 2 2 6 2" xfId="28481"/>
    <cellStyle name="Normal 30 2 6 2 2 7" xfId="28482"/>
    <cellStyle name="Normal 30 2 6 2 3" xfId="28483"/>
    <cellStyle name="Normal 30 2 6 2 3 2" xfId="28484"/>
    <cellStyle name="Normal 30 2 6 2 3 2 2" xfId="28485"/>
    <cellStyle name="Normal 30 2 6 2 3 2 2 2" xfId="28486"/>
    <cellStyle name="Normal 30 2 6 2 3 2 3" xfId="28487"/>
    <cellStyle name="Normal 30 2 6 2 3 3" xfId="28488"/>
    <cellStyle name="Normal 30 2 6 2 3 3 2" xfId="28489"/>
    <cellStyle name="Normal 30 2 6 2 3 3 2 2" xfId="28490"/>
    <cellStyle name="Normal 30 2 6 2 3 3 3" xfId="28491"/>
    <cellStyle name="Normal 30 2 6 2 3 4" xfId="28492"/>
    <cellStyle name="Normal 30 2 6 2 3 4 2" xfId="28493"/>
    <cellStyle name="Normal 30 2 6 2 3 5" xfId="28494"/>
    <cellStyle name="Normal 30 2 6 2 4" xfId="28495"/>
    <cellStyle name="Normal 30 2 6 2 4 2" xfId="28496"/>
    <cellStyle name="Normal 30 2 6 2 4 2 2" xfId="28497"/>
    <cellStyle name="Normal 30 2 6 2 4 3" xfId="28498"/>
    <cellStyle name="Normal 30 2 6 2 5" xfId="28499"/>
    <cellStyle name="Normal 30 2 6 2 5 2" xfId="28500"/>
    <cellStyle name="Normal 30 2 6 2 5 2 2" xfId="28501"/>
    <cellStyle name="Normal 30 2 6 2 5 3" xfId="28502"/>
    <cellStyle name="Normal 30 2 6 2 6" xfId="28503"/>
    <cellStyle name="Normal 30 2 6 2 6 2" xfId="28504"/>
    <cellStyle name="Normal 30 2 6 2 7" xfId="28505"/>
    <cellStyle name="Normal 30 2 6 2 7 2" xfId="28506"/>
    <cellStyle name="Normal 30 2 6 2 8" xfId="28507"/>
    <cellStyle name="Normal 30 2 6 3" xfId="28508"/>
    <cellStyle name="Normal 30 2 6 3 2" xfId="28509"/>
    <cellStyle name="Normal 30 2 6 3 2 2" xfId="28510"/>
    <cellStyle name="Normal 30 2 6 3 2 2 2" xfId="28511"/>
    <cellStyle name="Normal 30 2 6 3 2 2 2 2" xfId="28512"/>
    <cellStyle name="Normal 30 2 6 3 2 2 3" xfId="28513"/>
    <cellStyle name="Normal 30 2 6 3 2 3" xfId="28514"/>
    <cellStyle name="Normal 30 2 6 3 2 3 2" xfId="28515"/>
    <cellStyle name="Normal 30 2 6 3 2 3 2 2" xfId="28516"/>
    <cellStyle name="Normal 30 2 6 3 2 3 3" xfId="28517"/>
    <cellStyle name="Normal 30 2 6 3 2 4" xfId="28518"/>
    <cellStyle name="Normal 30 2 6 3 2 4 2" xfId="28519"/>
    <cellStyle name="Normal 30 2 6 3 2 5" xfId="28520"/>
    <cellStyle name="Normal 30 2 6 3 3" xfId="28521"/>
    <cellStyle name="Normal 30 2 6 3 3 2" xfId="28522"/>
    <cellStyle name="Normal 30 2 6 3 3 2 2" xfId="28523"/>
    <cellStyle name="Normal 30 2 6 3 3 3" xfId="28524"/>
    <cellStyle name="Normal 30 2 6 3 4" xfId="28525"/>
    <cellStyle name="Normal 30 2 6 3 4 2" xfId="28526"/>
    <cellStyle name="Normal 30 2 6 3 4 2 2" xfId="28527"/>
    <cellStyle name="Normal 30 2 6 3 4 3" xfId="28528"/>
    <cellStyle name="Normal 30 2 6 3 5" xfId="28529"/>
    <cellStyle name="Normal 30 2 6 3 5 2" xfId="28530"/>
    <cellStyle name="Normal 30 2 6 3 6" xfId="28531"/>
    <cellStyle name="Normal 30 2 6 3 6 2" xfId="28532"/>
    <cellStyle name="Normal 30 2 6 3 7" xfId="28533"/>
    <cellStyle name="Normal 30 2 6 4" xfId="28534"/>
    <cellStyle name="Normal 30 2 6 4 2" xfId="28535"/>
    <cellStyle name="Normal 30 2 6 4 2 2" xfId="28536"/>
    <cellStyle name="Normal 30 2 6 4 2 2 2" xfId="28537"/>
    <cellStyle name="Normal 30 2 6 4 2 2 2 2" xfId="28538"/>
    <cellStyle name="Normal 30 2 6 4 2 2 3" xfId="28539"/>
    <cellStyle name="Normal 30 2 6 4 2 3" xfId="28540"/>
    <cellStyle name="Normal 30 2 6 4 2 3 2" xfId="28541"/>
    <cellStyle name="Normal 30 2 6 4 2 3 2 2" xfId="28542"/>
    <cellStyle name="Normal 30 2 6 4 2 3 3" xfId="28543"/>
    <cellStyle name="Normal 30 2 6 4 2 4" xfId="28544"/>
    <cellStyle name="Normal 30 2 6 4 2 4 2" xfId="28545"/>
    <cellStyle name="Normal 30 2 6 4 2 5" xfId="28546"/>
    <cellStyle name="Normal 30 2 6 4 3" xfId="28547"/>
    <cellStyle name="Normal 30 2 6 4 3 2" xfId="28548"/>
    <cellStyle name="Normal 30 2 6 4 3 2 2" xfId="28549"/>
    <cellStyle name="Normal 30 2 6 4 3 3" xfId="28550"/>
    <cellStyle name="Normal 30 2 6 4 4" xfId="28551"/>
    <cellStyle name="Normal 30 2 6 4 4 2" xfId="28552"/>
    <cellStyle name="Normal 30 2 6 4 4 2 2" xfId="28553"/>
    <cellStyle name="Normal 30 2 6 4 4 3" xfId="28554"/>
    <cellStyle name="Normal 30 2 6 4 5" xfId="28555"/>
    <cellStyle name="Normal 30 2 6 4 5 2" xfId="28556"/>
    <cellStyle name="Normal 30 2 6 4 6" xfId="28557"/>
    <cellStyle name="Normal 30 2 6 4 6 2" xfId="28558"/>
    <cellStyle name="Normal 30 2 6 4 7" xfId="28559"/>
    <cellStyle name="Normal 30 2 6 5" xfId="28560"/>
    <cellStyle name="Normal 30 2 6 5 2" xfId="28561"/>
    <cellStyle name="Normal 30 2 6 5 2 2" xfId="28562"/>
    <cellStyle name="Normal 30 2 6 5 2 2 2" xfId="28563"/>
    <cellStyle name="Normal 30 2 6 5 2 3" xfId="28564"/>
    <cellStyle name="Normal 30 2 6 5 3" xfId="28565"/>
    <cellStyle name="Normal 30 2 6 5 3 2" xfId="28566"/>
    <cellStyle name="Normal 30 2 6 5 3 2 2" xfId="28567"/>
    <cellStyle name="Normal 30 2 6 5 3 3" xfId="28568"/>
    <cellStyle name="Normal 30 2 6 5 4" xfId="28569"/>
    <cellStyle name="Normal 30 2 6 5 4 2" xfId="28570"/>
    <cellStyle name="Normal 30 2 6 5 5" xfId="28571"/>
    <cellStyle name="Normal 30 2 6 6" xfId="28572"/>
    <cellStyle name="Normal 30 2 6 6 2" xfId="28573"/>
    <cellStyle name="Normal 30 2 6 6 2 2" xfId="28574"/>
    <cellStyle name="Normal 30 2 6 6 2 2 2" xfId="28575"/>
    <cellStyle name="Normal 30 2 6 6 2 3" xfId="28576"/>
    <cellStyle name="Normal 30 2 6 6 3" xfId="28577"/>
    <cellStyle name="Normal 30 2 6 6 3 2" xfId="28578"/>
    <cellStyle name="Normal 30 2 6 6 4" xfId="28579"/>
    <cellStyle name="Normal 30 2 6 7" xfId="28580"/>
    <cellStyle name="Normal 30 2 6 7 2" xfId="28581"/>
    <cellStyle name="Normal 30 2 6 7 2 2" xfId="28582"/>
    <cellStyle name="Normal 30 2 6 7 3" xfId="28583"/>
    <cellStyle name="Normal 30 2 6 8" xfId="28584"/>
    <cellStyle name="Normal 30 2 6 8 2" xfId="28585"/>
    <cellStyle name="Normal 30 2 6 8 2 2" xfId="28586"/>
    <cellStyle name="Normal 30 2 6 8 3" xfId="28587"/>
    <cellStyle name="Normal 30 2 6 9" xfId="28588"/>
    <cellStyle name="Normal 30 2 6 9 2" xfId="28589"/>
    <cellStyle name="Normal 30 2 7" xfId="28590"/>
    <cellStyle name="Normal 30 2 7 10" xfId="28591"/>
    <cellStyle name="Normal 30 2 7 10 2" xfId="28592"/>
    <cellStyle name="Normal 30 2 7 11" xfId="28593"/>
    <cellStyle name="Normal 30 2 7 2" xfId="28594"/>
    <cellStyle name="Normal 30 2 7 2 2" xfId="28595"/>
    <cellStyle name="Normal 30 2 7 2 2 2" xfId="28596"/>
    <cellStyle name="Normal 30 2 7 2 2 2 2" xfId="28597"/>
    <cellStyle name="Normal 30 2 7 2 2 2 2 2" xfId="28598"/>
    <cellStyle name="Normal 30 2 7 2 2 2 2 2 2" xfId="28599"/>
    <cellStyle name="Normal 30 2 7 2 2 2 2 3" xfId="28600"/>
    <cellStyle name="Normal 30 2 7 2 2 2 3" xfId="28601"/>
    <cellStyle name="Normal 30 2 7 2 2 2 3 2" xfId="28602"/>
    <cellStyle name="Normal 30 2 7 2 2 2 3 2 2" xfId="28603"/>
    <cellStyle name="Normal 30 2 7 2 2 2 3 3" xfId="28604"/>
    <cellStyle name="Normal 30 2 7 2 2 2 4" xfId="28605"/>
    <cellStyle name="Normal 30 2 7 2 2 2 4 2" xfId="28606"/>
    <cellStyle name="Normal 30 2 7 2 2 2 5" xfId="28607"/>
    <cellStyle name="Normal 30 2 7 2 2 3" xfId="28608"/>
    <cellStyle name="Normal 30 2 7 2 2 3 2" xfId="28609"/>
    <cellStyle name="Normal 30 2 7 2 2 3 2 2" xfId="28610"/>
    <cellStyle name="Normal 30 2 7 2 2 3 3" xfId="28611"/>
    <cellStyle name="Normal 30 2 7 2 2 4" xfId="28612"/>
    <cellStyle name="Normal 30 2 7 2 2 4 2" xfId="28613"/>
    <cellStyle name="Normal 30 2 7 2 2 4 2 2" xfId="28614"/>
    <cellStyle name="Normal 30 2 7 2 2 4 3" xfId="28615"/>
    <cellStyle name="Normal 30 2 7 2 2 5" xfId="28616"/>
    <cellStyle name="Normal 30 2 7 2 2 5 2" xfId="28617"/>
    <cellStyle name="Normal 30 2 7 2 2 6" xfId="28618"/>
    <cellStyle name="Normal 30 2 7 2 2 6 2" xfId="28619"/>
    <cellStyle name="Normal 30 2 7 2 2 7" xfId="28620"/>
    <cellStyle name="Normal 30 2 7 2 3" xfId="28621"/>
    <cellStyle name="Normal 30 2 7 2 3 2" xfId="28622"/>
    <cellStyle name="Normal 30 2 7 2 3 2 2" xfId="28623"/>
    <cellStyle name="Normal 30 2 7 2 3 2 2 2" xfId="28624"/>
    <cellStyle name="Normal 30 2 7 2 3 2 3" xfId="28625"/>
    <cellStyle name="Normal 30 2 7 2 3 3" xfId="28626"/>
    <cellStyle name="Normal 30 2 7 2 3 3 2" xfId="28627"/>
    <cellStyle name="Normal 30 2 7 2 3 3 2 2" xfId="28628"/>
    <cellStyle name="Normal 30 2 7 2 3 3 3" xfId="28629"/>
    <cellStyle name="Normal 30 2 7 2 3 4" xfId="28630"/>
    <cellStyle name="Normal 30 2 7 2 3 4 2" xfId="28631"/>
    <cellStyle name="Normal 30 2 7 2 3 5" xfId="28632"/>
    <cellStyle name="Normal 30 2 7 2 4" xfId="28633"/>
    <cellStyle name="Normal 30 2 7 2 4 2" xfId="28634"/>
    <cellStyle name="Normal 30 2 7 2 4 2 2" xfId="28635"/>
    <cellStyle name="Normal 30 2 7 2 4 3" xfId="28636"/>
    <cellStyle name="Normal 30 2 7 2 5" xfId="28637"/>
    <cellStyle name="Normal 30 2 7 2 5 2" xfId="28638"/>
    <cellStyle name="Normal 30 2 7 2 5 2 2" xfId="28639"/>
    <cellStyle name="Normal 30 2 7 2 5 3" xfId="28640"/>
    <cellStyle name="Normal 30 2 7 2 6" xfId="28641"/>
    <cellStyle name="Normal 30 2 7 2 6 2" xfId="28642"/>
    <cellStyle name="Normal 30 2 7 2 7" xfId="28643"/>
    <cellStyle name="Normal 30 2 7 2 7 2" xfId="28644"/>
    <cellStyle name="Normal 30 2 7 2 8" xfId="28645"/>
    <cellStyle name="Normal 30 2 7 3" xfId="28646"/>
    <cellStyle name="Normal 30 2 7 3 2" xfId="28647"/>
    <cellStyle name="Normal 30 2 7 3 2 2" xfId="28648"/>
    <cellStyle name="Normal 30 2 7 3 2 2 2" xfId="28649"/>
    <cellStyle name="Normal 30 2 7 3 2 2 2 2" xfId="28650"/>
    <cellStyle name="Normal 30 2 7 3 2 2 3" xfId="28651"/>
    <cellStyle name="Normal 30 2 7 3 2 3" xfId="28652"/>
    <cellStyle name="Normal 30 2 7 3 2 3 2" xfId="28653"/>
    <cellStyle name="Normal 30 2 7 3 2 3 2 2" xfId="28654"/>
    <cellStyle name="Normal 30 2 7 3 2 3 3" xfId="28655"/>
    <cellStyle name="Normal 30 2 7 3 2 4" xfId="28656"/>
    <cellStyle name="Normal 30 2 7 3 2 4 2" xfId="28657"/>
    <cellStyle name="Normal 30 2 7 3 2 5" xfId="28658"/>
    <cellStyle name="Normal 30 2 7 3 3" xfId="28659"/>
    <cellStyle name="Normal 30 2 7 3 3 2" xfId="28660"/>
    <cellStyle name="Normal 30 2 7 3 3 2 2" xfId="28661"/>
    <cellStyle name="Normal 30 2 7 3 3 3" xfId="28662"/>
    <cellStyle name="Normal 30 2 7 3 4" xfId="28663"/>
    <cellStyle name="Normal 30 2 7 3 4 2" xfId="28664"/>
    <cellStyle name="Normal 30 2 7 3 4 2 2" xfId="28665"/>
    <cellStyle name="Normal 30 2 7 3 4 3" xfId="28666"/>
    <cellStyle name="Normal 30 2 7 3 5" xfId="28667"/>
    <cellStyle name="Normal 30 2 7 3 5 2" xfId="28668"/>
    <cellStyle name="Normal 30 2 7 3 6" xfId="28669"/>
    <cellStyle name="Normal 30 2 7 3 6 2" xfId="28670"/>
    <cellStyle name="Normal 30 2 7 3 7" xfId="28671"/>
    <cellStyle name="Normal 30 2 7 4" xfId="28672"/>
    <cellStyle name="Normal 30 2 7 4 2" xfId="28673"/>
    <cellStyle name="Normal 30 2 7 4 2 2" xfId="28674"/>
    <cellStyle name="Normal 30 2 7 4 2 2 2" xfId="28675"/>
    <cellStyle name="Normal 30 2 7 4 2 2 2 2" xfId="28676"/>
    <cellStyle name="Normal 30 2 7 4 2 2 3" xfId="28677"/>
    <cellStyle name="Normal 30 2 7 4 2 3" xfId="28678"/>
    <cellStyle name="Normal 30 2 7 4 2 3 2" xfId="28679"/>
    <cellStyle name="Normal 30 2 7 4 2 3 2 2" xfId="28680"/>
    <cellStyle name="Normal 30 2 7 4 2 3 3" xfId="28681"/>
    <cellStyle name="Normal 30 2 7 4 2 4" xfId="28682"/>
    <cellStyle name="Normal 30 2 7 4 2 4 2" xfId="28683"/>
    <cellStyle name="Normal 30 2 7 4 2 5" xfId="28684"/>
    <cellStyle name="Normal 30 2 7 4 3" xfId="28685"/>
    <cellStyle name="Normal 30 2 7 4 3 2" xfId="28686"/>
    <cellStyle name="Normal 30 2 7 4 3 2 2" xfId="28687"/>
    <cellStyle name="Normal 30 2 7 4 3 3" xfId="28688"/>
    <cellStyle name="Normal 30 2 7 4 4" xfId="28689"/>
    <cellStyle name="Normal 30 2 7 4 4 2" xfId="28690"/>
    <cellStyle name="Normal 30 2 7 4 4 2 2" xfId="28691"/>
    <cellStyle name="Normal 30 2 7 4 4 3" xfId="28692"/>
    <cellStyle name="Normal 30 2 7 4 5" xfId="28693"/>
    <cellStyle name="Normal 30 2 7 4 5 2" xfId="28694"/>
    <cellStyle name="Normal 30 2 7 4 6" xfId="28695"/>
    <cellStyle name="Normal 30 2 7 4 6 2" xfId="28696"/>
    <cellStyle name="Normal 30 2 7 4 7" xfId="28697"/>
    <cellStyle name="Normal 30 2 7 5" xfId="28698"/>
    <cellStyle name="Normal 30 2 7 5 2" xfId="28699"/>
    <cellStyle name="Normal 30 2 7 5 2 2" xfId="28700"/>
    <cellStyle name="Normal 30 2 7 5 2 2 2" xfId="28701"/>
    <cellStyle name="Normal 30 2 7 5 2 3" xfId="28702"/>
    <cellStyle name="Normal 30 2 7 5 3" xfId="28703"/>
    <cellStyle name="Normal 30 2 7 5 3 2" xfId="28704"/>
    <cellStyle name="Normal 30 2 7 5 3 2 2" xfId="28705"/>
    <cellStyle name="Normal 30 2 7 5 3 3" xfId="28706"/>
    <cellStyle name="Normal 30 2 7 5 4" xfId="28707"/>
    <cellStyle name="Normal 30 2 7 5 4 2" xfId="28708"/>
    <cellStyle name="Normal 30 2 7 5 5" xfId="28709"/>
    <cellStyle name="Normal 30 2 7 6" xfId="28710"/>
    <cellStyle name="Normal 30 2 7 6 2" xfId="28711"/>
    <cellStyle name="Normal 30 2 7 6 2 2" xfId="28712"/>
    <cellStyle name="Normal 30 2 7 6 2 2 2" xfId="28713"/>
    <cellStyle name="Normal 30 2 7 6 2 3" xfId="28714"/>
    <cellStyle name="Normal 30 2 7 6 3" xfId="28715"/>
    <cellStyle name="Normal 30 2 7 6 3 2" xfId="28716"/>
    <cellStyle name="Normal 30 2 7 6 4" xfId="28717"/>
    <cellStyle name="Normal 30 2 7 7" xfId="28718"/>
    <cellStyle name="Normal 30 2 7 7 2" xfId="28719"/>
    <cellStyle name="Normal 30 2 7 7 2 2" xfId="28720"/>
    <cellStyle name="Normal 30 2 7 7 3" xfId="28721"/>
    <cellStyle name="Normal 30 2 7 8" xfId="28722"/>
    <cellStyle name="Normal 30 2 7 8 2" xfId="28723"/>
    <cellStyle name="Normal 30 2 7 8 2 2" xfId="28724"/>
    <cellStyle name="Normal 30 2 7 8 3" xfId="28725"/>
    <cellStyle name="Normal 30 2 7 9" xfId="28726"/>
    <cellStyle name="Normal 30 2 7 9 2" xfId="28727"/>
    <cellStyle name="Normal 30 2 8" xfId="28728"/>
    <cellStyle name="Normal 30 2 8 2" xfId="28729"/>
    <cellStyle name="Normal 30 2 8 2 2" xfId="28730"/>
    <cellStyle name="Normal 30 2 8 2 2 2" xfId="28731"/>
    <cellStyle name="Normal 30 2 8 2 2 2 2" xfId="28732"/>
    <cellStyle name="Normal 30 2 8 2 2 2 2 2" xfId="28733"/>
    <cellStyle name="Normal 30 2 8 2 2 2 3" xfId="28734"/>
    <cellStyle name="Normal 30 2 8 2 2 3" xfId="28735"/>
    <cellStyle name="Normal 30 2 8 2 2 3 2" xfId="28736"/>
    <cellStyle name="Normal 30 2 8 2 2 3 2 2" xfId="28737"/>
    <cellStyle name="Normal 30 2 8 2 2 3 3" xfId="28738"/>
    <cellStyle name="Normal 30 2 8 2 2 4" xfId="28739"/>
    <cellStyle name="Normal 30 2 8 2 2 4 2" xfId="28740"/>
    <cellStyle name="Normal 30 2 8 2 2 5" xfId="28741"/>
    <cellStyle name="Normal 30 2 8 2 3" xfId="28742"/>
    <cellStyle name="Normal 30 2 8 2 3 2" xfId="28743"/>
    <cellStyle name="Normal 30 2 8 2 3 2 2" xfId="28744"/>
    <cellStyle name="Normal 30 2 8 2 3 3" xfId="28745"/>
    <cellStyle name="Normal 30 2 8 2 4" xfId="28746"/>
    <cellStyle name="Normal 30 2 8 2 4 2" xfId="28747"/>
    <cellStyle name="Normal 30 2 8 2 4 2 2" xfId="28748"/>
    <cellStyle name="Normal 30 2 8 2 4 3" xfId="28749"/>
    <cellStyle name="Normal 30 2 8 2 5" xfId="28750"/>
    <cellStyle name="Normal 30 2 8 2 5 2" xfId="28751"/>
    <cellStyle name="Normal 30 2 8 2 6" xfId="28752"/>
    <cellStyle name="Normal 30 2 8 2 6 2" xfId="28753"/>
    <cellStyle name="Normal 30 2 8 2 7" xfId="28754"/>
    <cellStyle name="Normal 30 2 8 3" xfId="28755"/>
    <cellStyle name="Normal 30 2 8 3 2" xfId="28756"/>
    <cellStyle name="Normal 30 2 8 3 2 2" xfId="28757"/>
    <cellStyle name="Normal 30 2 8 3 2 2 2" xfId="28758"/>
    <cellStyle name="Normal 30 2 8 3 2 3" xfId="28759"/>
    <cellStyle name="Normal 30 2 8 3 3" xfId="28760"/>
    <cellStyle name="Normal 30 2 8 3 3 2" xfId="28761"/>
    <cellStyle name="Normal 30 2 8 3 3 2 2" xfId="28762"/>
    <cellStyle name="Normal 30 2 8 3 3 3" xfId="28763"/>
    <cellStyle name="Normal 30 2 8 3 4" xfId="28764"/>
    <cellStyle name="Normal 30 2 8 3 4 2" xfId="28765"/>
    <cellStyle name="Normal 30 2 8 3 5" xfId="28766"/>
    <cellStyle name="Normal 30 2 8 4" xfId="28767"/>
    <cellStyle name="Normal 30 2 8 4 2" xfId="28768"/>
    <cellStyle name="Normal 30 2 8 4 2 2" xfId="28769"/>
    <cellStyle name="Normal 30 2 8 4 3" xfId="28770"/>
    <cellStyle name="Normal 30 2 8 5" xfId="28771"/>
    <cellStyle name="Normal 30 2 8 5 2" xfId="28772"/>
    <cellStyle name="Normal 30 2 8 5 2 2" xfId="28773"/>
    <cellStyle name="Normal 30 2 8 5 3" xfId="28774"/>
    <cellStyle name="Normal 30 2 8 6" xfId="28775"/>
    <cellStyle name="Normal 30 2 8 6 2" xfId="28776"/>
    <cellStyle name="Normal 30 2 8 7" xfId="28777"/>
    <cellStyle name="Normal 30 2 8 7 2" xfId="28778"/>
    <cellStyle name="Normal 30 2 8 8" xfId="28779"/>
    <cellStyle name="Normal 30 2 9" xfId="28780"/>
    <cellStyle name="Normal 30 2 9 2" xfId="28781"/>
    <cellStyle name="Normal 30 2 9 2 2" xfId="28782"/>
    <cellStyle name="Normal 30 2 9 2 2 2" xfId="28783"/>
    <cellStyle name="Normal 30 2 9 2 2 2 2" xfId="28784"/>
    <cellStyle name="Normal 30 2 9 2 2 3" xfId="28785"/>
    <cellStyle name="Normal 30 2 9 2 3" xfId="28786"/>
    <cellStyle name="Normal 30 2 9 2 3 2" xfId="28787"/>
    <cellStyle name="Normal 30 2 9 2 3 2 2" xfId="28788"/>
    <cellStyle name="Normal 30 2 9 2 3 3" xfId="28789"/>
    <cellStyle name="Normal 30 2 9 2 4" xfId="28790"/>
    <cellStyle name="Normal 30 2 9 2 4 2" xfId="28791"/>
    <cellStyle name="Normal 30 2 9 2 5" xfId="28792"/>
    <cellStyle name="Normal 30 2 9 3" xfId="28793"/>
    <cellStyle name="Normal 30 2 9 3 2" xfId="28794"/>
    <cellStyle name="Normal 30 2 9 3 2 2" xfId="28795"/>
    <cellStyle name="Normal 30 2 9 3 3" xfId="28796"/>
    <cellStyle name="Normal 30 2 9 4" xfId="28797"/>
    <cellStyle name="Normal 30 2 9 4 2" xfId="28798"/>
    <cellStyle name="Normal 30 2 9 4 2 2" xfId="28799"/>
    <cellStyle name="Normal 30 2 9 4 3" xfId="28800"/>
    <cellStyle name="Normal 30 2 9 5" xfId="28801"/>
    <cellStyle name="Normal 30 2 9 5 2" xfId="28802"/>
    <cellStyle name="Normal 30 2 9 6" xfId="28803"/>
    <cellStyle name="Normal 30 2 9 6 2" xfId="28804"/>
    <cellStyle name="Normal 30 2 9 7" xfId="28805"/>
    <cellStyle name="Normal 30 3" xfId="28806"/>
    <cellStyle name="Normal 30 3 10" xfId="28807"/>
    <cellStyle name="Normal 30 3 10 2" xfId="28808"/>
    <cellStyle name="Normal 30 3 10 2 2" xfId="28809"/>
    <cellStyle name="Normal 30 3 10 2 2 2" xfId="28810"/>
    <cellStyle name="Normal 30 3 10 2 3" xfId="28811"/>
    <cellStyle name="Normal 30 3 10 3" xfId="28812"/>
    <cellStyle name="Normal 30 3 10 3 2" xfId="28813"/>
    <cellStyle name="Normal 30 3 10 3 2 2" xfId="28814"/>
    <cellStyle name="Normal 30 3 10 3 3" xfId="28815"/>
    <cellStyle name="Normal 30 3 10 4" xfId="28816"/>
    <cellStyle name="Normal 30 3 10 4 2" xfId="28817"/>
    <cellStyle name="Normal 30 3 10 5" xfId="28818"/>
    <cellStyle name="Normal 30 3 11" xfId="28819"/>
    <cellStyle name="Normal 30 3 11 2" xfId="28820"/>
    <cellStyle name="Normal 30 3 11 2 2" xfId="28821"/>
    <cellStyle name="Normal 30 3 11 2 2 2" xfId="28822"/>
    <cellStyle name="Normal 30 3 11 2 3" xfId="28823"/>
    <cellStyle name="Normal 30 3 11 3" xfId="28824"/>
    <cellStyle name="Normal 30 3 11 3 2" xfId="28825"/>
    <cellStyle name="Normal 30 3 11 4" xfId="28826"/>
    <cellStyle name="Normal 30 3 12" xfId="28827"/>
    <cellStyle name="Normal 30 3 12 2" xfId="28828"/>
    <cellStyle name="Normal 30 3 12 2 2" xfId="28829"/>
    <cellStyle name="Normal 30 3 12 2 2 2" xfId="28830"/>
    <cellStyle name="Normal 30 3 12 2 3" xfId="28831"/>
    <cellStyle name="Normal 30 3 12 3" xfId="28832"/>
    <cellStyle name="Normal 30 3 12 3 2" xfId="28833"/>
    <cellStyle name="Normal 30 3 12 4" xfId="28834"/>
    <cellStyle name="Normal 30 3 13" xfId="28835"/>
    <cellStyle name="Normal 30 3 13 2" xfId="28836"/>
    <cellStyle name="Normal 30 3 13 2 2" xfId="28837"/>
    <cellStyle name="Normal 30 3 13 3" xfId="28838"/>
    <cellStyle name="Normal 30 3 14" xfId="28839"/>
    <cellStyle name="Normal 30 3 14 2" xfId="28840"/>
    <cellStyle name="Normal 30 3 15" xfId="28841"/>
    <cellStyle name="Normal 30 3 15 2" xfId="28842"/>
    <cellStyle name="Normal 30 3 16" xfId="28843"/>
    <cellStyle name="Normal 30 3 2" xfId="28844"/>
    <cellStyle name="Normal 30 3 2 10" xfId="28845"/>
    <cellStyle name="Normal 30 3 2 10 2" xfId="28846"/>
    <cellStyle name="Normal 30 3 2 10 2 2" xfId="28847"/>
    <cellStyle name="Normal 30 3 2 10 2 2 2" xfId="28848"/>
    <cellStyle name="Normal 30 3 2 10 2 3" xfId="28849"/>
    <cellStyle name="Normal 30 3 2 10 3" xfId="28850"/>
    <cellStyle name="Normal 30 3 2 10 3 2" xfId="28851"/>
    <cellStyle name="Normal 30 3 2 10 4" xfId="28852"/>
    <cellStyle name="Normal 30 3 2 11" xfId="28853"/>
    <cellStyle name="Normal 30 3 2 11 2" xfId="28854"/>
    <cellStyle name="Normal 30 3 2 11 2 2" xfId="28855"/>
    <cellStyle name="Normal 30 3 2 11 2 2 2" xfId="28856"/>
    <cellStyle name="Normal 30 3 2 11 2 3" xfId="28857"/>
    <cellStyle name="Normal 30 3 2 11 3" xfId="28858"/>
    <cellStyle name="Normal 30 3 2 11 3 2" xfId="28859"/>
    <cellStyle name="Normal 30 3 2 11 4" xfId="28860"/>
    <cellStyle name="Normal 30 3 2 12" xfId="28861"/>
    <cellStyle name="Normal 30 3 2 12 2" xfId="28862"/>
    <cellStyle name="Normal 30 3 2 12 2 2" xfId="28863"/>
    <cellStyle name="Normal 30 3 2 12 3" xfId="28864"/>
    <cellStyle name="Normal 30 3 2 13" xfId="28865"/>
    <cellStyle name="Normal 30 3 2 13 2" xfId="28866"/>
    <cellStyle name="Normal 30 3 2 14" xfId="28867"/>
    <cellStyle name="Normal 30 3 2 14 2" xfId="28868"/>
    <cellStyle name="Normal 30 3 2 15" xfId="28869"/>
    <cellStyle name="Normal 30 3 2 2" xfId="28870"/>
    <cellStyle name="Normal 30 3 2 2 10" xfId="28871"/>
    <cellStyle name="Normal 30 3 2 2 10 2" xfId="28872"/>
    <cellStyle name="Normal 30 3 2 2 11" xfId="28873"/>
    <cellStyle name="Normal 30 3 2 2 11 2" xfId="28874"/>
    <cellStyle name="Normal 30 3 2 2 12" xfId="28875"/>
    <cellStyle name="Normal 30 3 2 2 2" xfId="28876"/>
    <cellStyle name="Normal 30 3 2 2 2 10" xfId="28877"/>
    <cellStyle name="Normal 30 3 2 2 2 10 2" xfId="28878"/>
    <cellStyle name="Normal 30 3 2 2 2 11" xfId="28879"/>
    <cellStyle name="Normal 30 3 2 2 2 2" xfId="28880"/>
    <cellStyle name="Normal 30 3 2 2 2 2 2" xfId="28881"/>
    <cellStyle name="Normal 30 3 2 2 2 2 2 2" xfId="28882"/>
    <cellStyle name="Normal 30 3 2 2 2 2 2 2 2" xfId="28883"/>
    <cellStyle name="Normal 30 3 2 2 2 2 2 2 2 2" xfId="28884"/>
    <cellStyle name="Normal 30 3 2 2 2 2 2 2 2 2 2" xfId="28885"/>
    <cellStyle name="Normal 30 3 2 2 2 2 2 2 2 3" xfId="28886"/>
    <cellStyle name="Normal 30 3 2 2 2 2 2 2 3" xfId="28887"/>
    <cellStyle name="Normal 30 3 2 2 2 2 2 2 3 2" xfId="28888"/>
    <cellStyle name="Normal 30 3 2 2 2 2 2 2 3 2 2" xfId="28889"/>
    <cellStyle name="Normal 30 3 2 2 2 2 2 2 3 3" xfId="28890"/>
    <cellStyle name="Normal 30 3 2 2 2 2 2 2 4" xfId="28891"/>
    <cellStyle name="Normal 30 3 2 2 2 2 2 2 4 2" xfId="28892"/>
    <cellStyle name="Normal 30 3 2 2 2 2 2 2 5" xfId="28893"/>
    <cellStyle name="Normal 30 3 2 2 2 2 2 3" xfId="28894"/>
    <cellStyle name="Normal 30 3 2 2 2 2 2 3 2" xfId="28895"/>
    <cellStyle name="Normal 30 3 2 2 2 2 2 3 2 2" xfId="28896"/>
    <cellStyle name="Normal 30 3 2 2 2 2 2 3 3" xfId="28897"/>
    <cellStyle name="Normal 30 3 2 2 2 2 2 4" xfId="28898"/>
    <cellStyle name="Normal 30 3 2 2 2 2 2 4 2" xfId="28899"/>
    <cellStyle name="Normal 30 3 2 2 2 2 2 4 2 2" xfId="28900"/>
    <cellStyle name="Normal 30 3 2 2 2 2 2 4 3" xfId="28901"/>
    <cellStyle name="Normal 30 3 2 2 2 2 2 5" xfId="28902"/>
    <cellStyle name="Normal 30 3 2 2 2 2 2 5 2" xfId="28903"/>
    <cellStyle name="Normal 30 3 2 2 2 2 2 6" xfId="28904"/>
    <cellStyle name="Normal 30 3 2 2 2 2 2 6 2" xfId="28905"/>
    <cellStyle name="Normal 30 3 2 2 2 2 2 7" xfId="28906"/>
    <cellStyle name="Normal 30 3 2 2 2 2 3" xfId="28907"/>
    <cellStyle name="Normal 30 3 2 2 2 2 3 2" xfId="28908"/>
    <cellStyle name="Normal 30 3 2 2 2 2 3 2 2" xfId="28909"/>
    <cellStyle name="Normal 30 3 2 2 2 2 3 2 2 2" xfId="28910"/>
    <cellStyle name="Normal 30 3 2 2 2 2 3 2 3" xfId="28911"/>
    <cellStyle name="Normal 30 3 2 2 2 2 3 3" xfId="28912"/>
    <cellStyle name="Normal 30 3 2 2 2 2 3 3 2" xfId="28913"/>
    <cellStyle name="Normal 30 3 2 2 2 2 3 3 2 2" xfId="28914"/>
    <cellStyle name="Normal 30 3 2 2 2 2 3 3 3" xfId="28915"/>
    <cellStyle name="Normal 30 3 2 2 2 2 3 4" xfId="28916"/>
    <cellStyle name="Normal 30 3 2 2 2 2 3 4 2" xfId="28917"/>
    <cellStyle name="Normal 30 3 2 2 2 2 3 5" xfId="28918"/>
    <cellStyle name="Normal 30 3 2 2 2 2 4" xfId="28919"/>
    <cellStyle name="Normal 30 3 2 2 2 2 4 2" xfId="28920"/>
    <cellStyle name="Normal 30 3 2 2 2 2 4 2 2" xfId="28921"/>
    <cellStyle name="Normal 30 3 2 2 2 2 4 3" xfId="28922"/>
    <cellStyle name="Normal 30 3 2 2 2 2 5" xfId="28923"/>
    <cellStyle name="Normal 30 3 2 2 2 2 5 2" xfId="28924"/>
    <cellStyle name="Normal 30 3 2 2 2 2 5 2 2" xfId="28925"/>
    <cellStyle name="Normal 30 3 2 2 2 2 5 3" xfId="28926"/>
    <cellStyle name="Normal 30 3 2 2 2 2 6" xfId="28927"/>
    <cellStyle name="Normal 30 3 2 2 2 2 6 2" xfId="28928"/>
    <cellStyle name="Normal 30 3 2 2 2 2 7" xfId="28929"/>
    <cellStyle name="Normal 30 3 2 2 2 2 7 2" xfId="28930"/>
    <cellStyle name="Normal 30 3 2 2 2 2 8" xfId="28931"/>
    <cellStyle name="Normal 30 3 2 2 2 3" xfId="28932"/>
    <cellStyle name="Normal 30 3 2 2 2 3 2" xfId="28933"/>
    <cellStyle name="Normal 30 3 2 2 2 3 2 2" xfId="28934"/>
    <cellStyle name="Normal 30 3 2 2 2 3 2 2 2" xfId="28935"/>
    <cellStyle name="Normal 30 3 2 2 2 3 2 2 2 2" xfId="28936"/>
    <cellStyle name="Normal 30 3 2 2 2 3 2 2 3" xfId="28937"/>
    <cellStyle name="Normal 30 3 2 2 2 3 2 3" xfId="28938"/>
    <cellStyle name="Normal 30 3 2 2 2 3 2 3 2" xfId="28939"/>
    <cellStyle name="Normal 30 3 2 2 2 3 2 3 2 2" xfId="28940"/>
    <cellStyle name="Normal 30 3 2 2 2 3 2 3 3" xfId="28941"/>
    <cellStyle name="Normal 30 3 2 2 2 3 2 4" xfId="28942"/>
    <cellStyle name="Normal 30 3 2 2 2 3 2 4 2" xfId="28943"/>
    <cellStyle name="Normal 30 3 2 2 2 3 2 5" xfId="28944"/>
    <cellStyle name="Normal 30 3 2 2 2 3 3" xfId="28945"/>
    <cellStyle name="Normal 30 3 2 2 2 3 3 2" xfId="28946"/>
    <cellStyle name="Normal 30 3 2 2 2 3 3 2 2" xfId="28947"/>
    <cellStyle name="Normal 30 3 2 2 2 3 3 3" xfId="28948"/>
    <cellStyle name="Normal 30 3 2 2 2 3 4" xfId="28949"/>
    <cellStyle name="Normal 30 3 2 2 2 3 4 2" xfId="28950"/>
    <cellStyle name="Normal 30 3 2 2 2 3 4 2 2" xfId="28951"/>
    <cellStyle name="Normal 30 3 2 2 2 3 4 3" xfId="28952"/>
    <cellStyle name="Normal 30 3 2 2 2 3 5" xfId="28953"/>
    <cellStyle name="Normal 30 3 2 2 2 3 5 2" xfId="28954"/>
    <cellStyle name="Normal 30 3 2 2 2 3 6" xfId="28955"/>
    <cellStyle name="Normal 30 3 2 2 2 3 6 2" xfId="28956"/>
    <cellStyle name="Normal 30 3 2 2 2 3 7" xfId="28957"/>
    <cellStyle name="Normal 30 3 2 2 2 4" xfId="28958"/>
    <cellStyle name="Normal 30 3 2 2 2 4 2" xfId="28959"/>
    <cellStyle name="Normal 30 3 2 2 2 4 2 2" xfId="28960"/>
    <cellStyle name="Normal 30 3 2 2 2 4 2 2 2" xfId="28961"/>
    <cellStyle name="Normal 30 3 2 2 2 4 2 2 2 2" xfId="28962"/>
    <cellStyle name="Normal 30 3 2 2 2 4 2 2 3" xfId="28963"/>
    <cellStyle name="Normal 30 3 2 2 2 4 2 3" xfId="28964"/>
    <cellStyle name="Normal 30 3 2 2 2 4 2 3 2" xfId="28965"/>
    <cellStyle name="Normal 30 3 2 2 2 4 2 3 2 2" xfId="28966"/>
    <cellStyle name="Normal 30 3 2 2 2 4 2 3 3" xfId="28967"/>
    <cellStyle name="Normal 30 3 2 2 2 4 2 4" xfId="28968"/>
    <cellStyle name="Normal 30 3 2 2 2 4 2 4 2" xfId="28969"/>
    <cellStyle name="Normal 30 3 2 2 2 4 2 5" xfId="28970"/>
    <cellStyle name="Normal 30 3 2 2 2 4 3" xfId="28971"/>
    <cellStyle name="Normal 30 3 2 2 2 4 3 2" xfId="28972"/>
    <cellStyle name="Normal 30 3 2 2 2 4 3 2 2" xfId="28973"/>
    <cellStyle name="Normal 30 3 2 2 2 4 3 3" xfId="28974"/>
    <cellStyle name="Normal 30 3 2 2 2 4 4" xfId="28975"/>
    <cellStyle name="Normal 30 3 2 2 2 4 4 2" xfId="28976"/>
    <cellStyle name="Normal 30 3 2 2 2 4 4 2 2" xfId="28977"/>
    <cellStyle name="Normal 30 3 2 2 2 4 4 3" xfId="28978"/>
    <cellStyle name="Normal 30 3 2 2 2 4 5" xfId="28979"/>
    <cellStyle name="Normal 30 3 2 2 2 4 5 2" xfId="28980"/>
    <cellStyle name="Normal 30 3 2 2 2 4 6" xfId="28981"/>
    <cellStyle name="Normal 30 3 2 2 2 4 6 2" xfId="28982"/>
    <cellStyle name="Normal 30 3 2 2 2 4 7" xfId="28983"/>
    <cellStyle name="Normal 30 3 2 2 2 5" xfId="28984"/>
    <cellStyle name="Normal 30 3 2 2 2 5 2" xfId="28985"/>
    <cellStyle name="Normal 30 3 2 2 2 5 2 2" xfId="28986"/>
    <cellStyle name="Normal 30 3 2 2 2 5 2 2 2" xfId="28987"/>
    <cellStyle name="Normal 30 3 2 2 2 5 2 3" xfId="28988"/>
    <cellStyle name="Normal 30 3 2 2 2 5 3" xfId="28989"/>
    <cellStyle name="Normal 30 3 2 2 2 5 3 2" xfId="28990"/>
    <cellStyle name="Normal 30 3 2 2 2 5 3 2 2" xfId="28991"/>
    <cellStyle name="Normal 30 3 2 2 2 5 3 3" xfId="28992"/>
    <cellStyle name="Normal 30 3 2 2 2 5 4" xfId="28993"/>
    <cellStyle name="Normal 30 3 2 2 2 5 4 2" xfId="28994"/>
    <cellStyle name="Normal 30 3 2 2 2 5 5" xfId="28995"/>
    <cellStyle name="Normal 30 3 2 2 2 6" xfId="28996"/>
    <cellStyle name="Normal 30 3 2 2 2 6 2" xfId="28997"/>
    <cellStyle name="Normal 30 3 2 2 2 6 2 2" xfId="28998"/>
    <cellStyle name="Normal 30 3 2 2 2 6 2 2 2" xfId="28999"/>
    <cellStyle name="Normal 30 3 2 2 2 6 2 3" xfId="29000"/>
    <cellStyle name="Normal 30 3 2 2 2 6 3" xfId="29001"/>
    <cellStyle name="Normal 30 3 2 2 2 6 3 2" xfId="29002"/>
    <cellStyle name="Normal 30 3 2 2 2 6 4" xfId="29003"/>
    <cellStyle name="Normal 30 3 2 2 2 7" xfId="29004"/>
    <cellStyle name="Normal 30 3 2 2 2 7 2" xfId="29005"/>
    <cellStyle name="Normal 30 3 2 2 2 7 2 2" xfId="29006"/>
    <cellStyle name="Normal 30 3 2 2 2 7 3" xfId="29007"/>
    <cellStyle name="Normal 30 3 2 2 2 8" xfId="29008"/>
    <cellStyle name="Normal 30 3 2 2 2 8 2" xfId="29009"/>
    <cellStyle name="Normal 30 3 2 2 2 8 2 2" xfId="29010"/>
    <cellStyle name="Normal 30 3 2 2 2 8 3" xfId="29011"/>
    <cellStyle name="Normal 30 3 2 2 2 9" xfId="29012"/>
    <cellStyle name="Normal 30 3 2 2 2 9 2" xfId="29013"/>
    <cellStyle name="Normal 30 3 2 2 3" xfId="29014"/>
    <cellStyle name="Normal 30 3 2 2 3 2" xfId="29015"/>
    <cellStyle name="Normal 30 3 2 2 3 2 2" xfId="29016"/>
    <cellStyle name="Normal 30 3 2 2 3 2 2 2" xfId="29017"/>
    <cellStyle name="Normal 30 3 2 2 3 2 2 2 2" xfId="29018"/>
    <cellStyle name="Normal 30 3 2 2 3 2 2 2 2 2" xfId="29019"/>
    <cellStyle name="Normal 30 3 2 2 3 2 2 2 3" xfId="29020"/>
    <cellStyle name="Normal 30 3 2 2 3 2 2 3" xfId="29021"/>
    <cellStyle name="Normal 30 3 2 2 3 2 2 3 2" xfId="29022"/>
    <cellStyle name="Normal 30 3 2 2 3 2 2 3 2 2" xfId="29023"/>
    <cellStyle name="Normal 30 3 2 2 3 2 2 3 3" xfId="29024"/>
    <cellStyle name="Normal 30 3 2 2 3 2 2 4" xfId="29025"/>
    <cellStyle name="Normal 30 3 2 2 3 2 2 4 2" xfId="29026"/>
    <cellStyle name="Normal 30 3 2 2 3 2 2 5" xfId="29027"/>
    <cellStyle name="Normal 30 3 2 2 3 2 3" xfId="29028"/>
    <cellStyle name="Normal 30 3 2 2 3 2 3 2" xfId="29029"/>
    <cellStyle name="Normal 30 3 2 2 3 2 3 2 2" xfId="29030"/>
    <cellStyle name="Normal 30 3 2 2 3 2 3 3" xfId="29031"/>
    <cellStyle name="Normal 30 3 2 2 3 2 4" xfId="29032"/>
    <cellStyle name="Normal 30 3 2 2 3 2 4 2" xfId="29033"/>
    <cellStyle name="Normal 30 3 2 2 3 2 4 2 2" xfId="29034"/>
    <cellStyle name="Normal 30 3 2 2 3 2 4 3" xfId="29035"/>
    <cellStyle name="Normal 30 3 2 2 3 2 5" xfId="29036"/>
    <cellStyle name="Normal 30 3 2 2 3 2 5 2" xfId="29037"/>
    <cellStyle name="Normal 30 3 2 2 3 2 6" xfId="29038"/>
    <cellStyle name="Normal 30 3 2 2 3 2 6 2" xfId="29039"/>
    <cellStyle name="Normal 30 3 2 2 3 2 7" xfId="29040"/>
    <cellStyle name="Normal 30 3 2 2 3 3" xfId="29041"/>
    <cellStyle name="Normal 30 3 2 2 3 3 2" xfId="29042"/>
    <cellStyle name="Normal 30 3 2 2 3 3 2 2" xfId="29043"/>
    <cellStyle name="Normal 30 3 2 2 3 3 2 2 2" xfId="29044"/>
    <cellStyle name="Normal 30 3 2 2 3 3 2 3" xfId="29045"/>
    <cellStyle name="Normal 30 3 2 2 3 3 3" xfId="29046"/>
    <cellStyle name="Normal 30 3 2 2 3 3 3 2" xfId="29047"/>
    <cellStyle name="Normal 30 3 2 2 3 3 3 2 2" xfId="29048"/>
    <cellStyle name="Normal 30 3 2 2 3 3 3 3" xfId="29049"/>
    <cellStyle name="Normal 30 3 2 2 3 3 4" xfId="29050"/>
    <cellStyle name="Normal 30 3 2 2 3 3 4 2" xfId="29051"/>
    <cellStyle name="Normal 30 3 2 2 3 3 5" xfId="29052"/>
    <cellStyle name="Normal 30 3 2 2 3 4" xfId="29053"/>
    <cellStyle name="Normal 30 3 2 2 3 4 2" xfId="29054"/>
    <cellStyle name="Normal 30 3 2 2 3 4 2 2" xfId="29055"/>
    <cellStyle name="Normal 30 3 2 2 3 4 3" xfId="29056"/>
    <cellStyle name="Normal 30 3 2 2 3 5" xfId="29057"/>
    <cellStyle name="Normal 30 3 2 2 3 5 2" xfId="29058"/>
    <cellStyle name="Normal 30 3 2 2 3 5 2 2" xfId="29059"/>
    <cellStyle name="Normal 30 3 2 2 3 5 3" xfId="29060"/>
    <cellStyle name="Normal 30 3 2 2 3 6" xfId="29061"/>
    <cellStyle name="Normal 30 3 2 2 3 6 2" xfId="29062"/>
    <cellStyle name="Normal 30 3 2 2 3 7" xfId="29063"/>
    <cellStyle name="Normal 30 3 2 2 3 7 2" xfId="29064"/>
    <cellStyle name="Normal 30 3 2 2 3 8" xfId="29065"/>
    <cellStyle name="Normal 30 3 2 2 4" xfId="29066"/>
    <cellStyle name="Normal 30 3 2 2 4 2" xfId="29067"/>
    <cellStyle name="Normal 30 3 2 2 4 2 2" xfId="29068"/>
    <cellStyle name="Normal 30 3 2 2 4 2 2 2" xfId="29069"/>
    <cellStyle name="Normal 30 3 2 2 4 2 2 2 2" xfId="29070"/>
    <cellStyle name="Normal 30 3 2 2 4 2 2 3" xfId="29071"/>
    <cellStyle name="Normal 30 3 2 2 4 2 3" xfId="29072"/>
    <cellStyle name="Normal 30 3 2 2 4 2 3 2" xfId="29073"/>
    <cellStyle name="Normal 30 3 2 2 4 2 3 2 2" xfId="29074"/>
    <cellStyle name="Normal 30 3 2 2 4 2 3 3" xfId="29075"/>
    <cellStyle name="Normal 30 3 2 2 4 2 4" xfId="29076"/>
    <cellStyle name="Normal 30 3 2 2 4 2 4 2" xfId="29077"/>
    <cellStyle name="Normal 30 3 2 2 4 2 5" xfId="29078"/>
    <cellStyle name="Normal 30 3 2 2 4 3" xfId="29079"/>
    <cellStyle name="Normal 30 3 2 2 4 3 2" xfId="29080"/>
    <cellStyle name="Normal 30 3 2 2 4 3 2 2" xfId="29081"/>
    <cellStyle name="Normal 30 3 2 2 4 3 3" xfId="29082"/>
    <cellStyle name="Normal 30 3 2 2 4 4" xfId="29083"/>
    <cellStyle name="Normal 30 3 2 2 4 4 2" xfId="29084"/>
    <cellStyle name="Normal 30 3 2 2 4 4 2 2" xfId="29085"/>
    <cellStyle name="Normal 30 3 2 2 4 4 3" xfId="29086"/>
    <cellStyle name="Normal 30 3 2 2 4 5" xfId="29087"/>
    <cellStyle name="Normal 30 3 2 2 4 5 2" xfId="29088"/>
    <cellStyle name="Normal 30 3 2 2 4 6" xfId="29089"/>
    <cellStyle name="Normal 30 3 2 2 4 6 2" xfId="29090"/>
    <cellStyle name="Normal 30 3 2 2 4 7" xfId="29091"/>
    <cellStyle name="Normal 30 3 2 2 5" xfId="29092"/>
    <cellStyle name="Normal 30 3 2 2 5 2" xfId="29093"/>
    <cellStyle name="Normal 30 3 2 2 5 2 2" xfId="29094"/>
    <cellStyle name="Normal 30 3 2 2 5 2 2 2" xfId="29095"/>
    <cellStyle name="Normal 30 3 2 2 5 2 2 2 2" xfId="29096"/>
    <cellStyle name="Normal 30 3 2 2 5 2 2 3" xfId="29097"/>
    <cellStyle name="Normal 30 3 2 2 5 2 3" xfId="29098"/>
    <cellStyle name="Normal 30 3 2 2 5 2 3 2" xfId="29099"/>
    <cellStyle name="Normal 30 3 2 2 5 2 3 2 2" xfId="29100"/>
    <cellStyle name="Normal 30 3 2 2 5 2 3 3" xfId="29101"/>
    <cellStyle name="Normal 30 3 2 2 5 2 4" xfId="29102"/>
    <cellStyle name="Normal 30 3 2 2 5 2 4 2" xfId="29103"/>
    <cellStyle name="Normal 30 3 2 2 5 2 5" xfId="29104"/>
    <cellStyle name="Normal 30 3 2 2 5 3" xfId="29105"/>
    <cellStyle name="Normal 30 3 2 2 5 3 2" xfId="29106"/>
    <cellStyle name="Normal 30 3 2 2 5 3 2 2" xfId="29107"/>
    <cellStyle name="Normal 30 3 2 2 5 3 3" xfId="29108"/>
    <cellStyle name="Normal 30 3 2 2 5 4" xfId="29109"/>
    <cellStyle name="Normal 30 3 2 2 5 4 2" xfId="29110"/>
    <cellStyle name="Normal 30 3 2 2 5 4 2 2" xfId="29111"/>
    <cellStyle name="Normal 30 3 2 2 5 4 3" xfId="29112"/>
    <cellStyle name="Normal 30 3 2 2 5 5" xfId="29113"/>
    <cellStyle name="Normal 30 3 2 2 5 5 2" xfId="29114"/>
    <cellStyle name="Normal 30 3 2 2 5 6" xfId="29115"/>
    <cellStyle name="Normal 30 3 2 2 5 6 2" xfId="29116"/>
    <cellStyle name="Normal 30 3 2 2 5 7" xfId="29117"/>
    <cellStyle name="Normal 30 3 2 2 6" xfId="29118"/>
    <cellStyle name="Normal 30 3 2 2 6 2" xfId="29119"/>
    <cellStyle name="Normal 30 3 2 2 6 2 2" xfId="29120"/>
    <cellStyle name="Normal 30 3 2 2 6 2 2 2" xfId="29121"/>
    <cellStyle name="Normal 30 3 2 2 6 2 3" xfId="29122"/>
    <cellStyle name="Normal 30 3 2 2 6 3" xfId="29123"/>
    <cellStyle name="Normal 30 3 2 2 6 3 2" xfId="29124"/>
    <cellStyle name="Normal 30 3 2 2 6 3 2 2" xfId="29125"/>
    <cellStyle name="Normal 30 3 2 2 6 3 3" xfId="29126"/>
    <cellStyle name="Normal 30 3 2 2 6 4" xfId="29127"/>
    <cellStyle name="Normal 30 3 2 2 6 4 2" xfId="29128"/>
    <cellStyle name="Normal 30 3 2 2 6 5" xfId="29129"/>
    <cellStyle name="Normal 30 3 2 2 7" xfId="29130"/>
    <cellStyle name="Normal 30 3 2 2 7 2" xfId="29131"/>
    <cellStyle name="Normal 30 3 2 2 7 2 2" xfId="29132"/>
    <cellStyle name="Normal 30 3 2 2 7 2 2 2" xfId="29133"/>
    <cellStyle name="Normal 30 3 2 2 7 2 3" xfId="29134"/>
    <cellStyle name="Normal 30 3 2 2 7 3" xfId="29135"/>
    <cellStyle name="Normal 30 3 2 2 7 3 2" xfId="29136"/>
    <cellStyle name="Normal 30 3 2 2 7 4" xfId="29137"/>
    <cellStyle name="Normal 30 3 2 2 8" xfId="29138"/>
    <cellStyle name="Normal 30 3 2 2 8 2" xfId="29139"/>
    <cellStyle name="Normal 30 3 2 2 8 2 2" xfId="29140"/>
    <cellStyle name="Normal 30 3 2 2 8 3" xfId="29141"/>
    <cellStyle name="Normal 30 3 2 2 9" xfId="29142"/>
    <cellStyle name="Normal 30 3 2 2 9 2" xfId="29143"/>
    <cellStyle name="Normal 30 3 2 2 9 2 2" xfId="29144"/>
    <cellStyle name="Normal 30 3 2 2 9 3" xfId="29145"/>
    <cellStyle name="Normal 30 3 2 3" xfId="29146"/>
    <cellStyle name="Normal 30 3 2 3 10" xfId="29147"/>
    <cellStyle name="Normal 30 3 2 3 10 2" xfId="29148"/>
    <cellStyle name="Normal 30 3 2 3 11" xfId="29149"/>
    <cellStyle name="Normal 30 3 2 3 2" xfId="29150"/>
    <cellStyle name="Normal 30 3 2 3 2 2" xfId="29151"/>
    <cellStyle name="Normal 30 3 2 3 2 2 2" xfId="29152"/>
    <cellStyle name="Normal 30 3 2 3 2 2 2 2" xfId="29153"/>
    <cellStyle name="Normal 30 3 2 3 2 2 2 2 2" xfId="29154"/>
    <cellStyle name="Normal 30 3 2 3 2 2 2 2 2 2" xfId="29155"/>
    <cellStyle name="Normal 30 3 2 3 2 2 2 2 3" xfId="29156"/>
    <cellStyle name="Normal 30 3 2 3 2 2 2 3" xfId="29157"/>
    <cellStyle name="Normal 30 3 2 3 2 2 2 3 2" xfId="29158"/>
    <cellStyle name="Normal 30 3 2 3 2 2 2 3 2 2" xfId="29159"/>
    <cellStyle name="Normal 30 3 2 3 2 2 2 3 3" xfId="29160"/>
    <cellStyle name="Normal 30 3 2 3 2 2 2 4" xfId="29161"/>
    <cellStyle name="Normal 30 3 2 3 2 2 2 4 2" xfId="29162"/>
    <cellStyle name="Normal 30 3 2 3 2 2 2 5" xfId="29163"/>
    <cellStyle name="Normal 30 3 2 3 2 2 3" xfId="29164"/>
    <cellStyle name="Normal 30 3 2 3 2 2 3 2" xfId="29165"/>
    <cellStyle name="Normal 30 3 2 3 2 2 3 2 2" xfId="29166"/>
    <cellStyle name="Normal 30 3 2 3 2 2 3 3" xfId="29167"/>
    <cellStyle name="Normal 30 3 2 3 2 2 4" xfId="29168"/>
    <cellStyle name="Normal 30 3 2 3 2 2 4 2" xfId="29169"/>
    <cellStyle name="Normal 30 3 2 3 2 2 4 2 2" xfId="29170"/>
    <cellStyle name="Normal 30 3 2 3 2 2 4 3" xfId="29171"/>
    <cellStyle name="Normal 30 3 2 3 2 2 5" xfId="29172"/>
    <cellStyle name="Normal 30 3 2 3 2 2 5 2" xfId="29173"/>
    <cellStyle name="Normal 30 3 2 3 2 2 6" xfId="29174"/>
    <cellStyle name="Normal 30 3 2 3 2 2 6 2" xfId="29175"/>
    <cellStyle name="Normal 30 3 2 3 2 2 7" xfId="29176"/>
    <cellStyle name="Normal 30 3 2 3 2 3" xfId="29177"/>
    <cellStyle name="Normal 30 3 2 3 2 3 2" xfId="29178"/>
    <cellStyle name="Normal 30 3 2 3 2 3 2 2" xfId="29179"/>
    <cellStyle name="Normal 30 3 2 3 2 3 2 2 2" xfId="29180"/>
    <cellStyle name="Normal 30 3 2 3 2 3 2 3" xfId="29181"/>
    <cellStyle name="Normal 30 3 2 3 2 3 3" xfId="29182"/>
    <cellStyle name="Normal 30 3 2 3 2 3 3 2" xfId="29183"/>
    <cellStyle name="Normal 30 3 2 3 2 3 3 2 2" xfId="29184"/>
    <cellStyle name="Normal 30 3 2 3 2 3 3 3" xfId="29185"/>
    <cellStyle name="Normal 30 3 2 3 2 3 4" xfId="29186"/>
    <cellStyle name="Normal 30 3 2 3 2 3 4 2" xfId="29187"/>
    <cellStyle name="Normal 30 3 2 3 2 3 5" xfId="29188"/>
    <cellStyle name="Normal 30 3 2 3 2 4" xfId="29189"/>
    <cellStyle name="Normal 30 3 2 3 2 4 2" xfId="29190"/>
    <cellStyle name="Normal 30 3 2 3 2 4 2 2" xfId="29191"/>
    <cellStyle name="Normal 30 3 2 3 2 4 3" xfId="29192"/>
    <cellStyle name="Normal 30 3 2 3 2 5" xfId="29193"/>
    <cellStyle name="Normal 30 3 2 3 2 5 2" xfId="29194"/>
    <cellStyle name="Normal 30 3 2 3 2 5 2 2" xfId="29195"/>
    <cellStyle name="Normal 30 3 2 3 2 5 3" xfId="29196"/>
    <cellStyle name="Normal 30 3 2 3 2 6" xfId="29197"/>
    <cellStyle name="Normal 30 3 2 3 2 6 2" xfId="29198"/>
    <cellStyle name="Normal 30 3 2 3 2 7" xfId="29199"/>
    <cellStyle name="Normal 30 3 2 3 2 7 2" xfId="29200"/>
    <cellStyle name="Normal 30 3 2 3 2 8" xfId="29201"/>
    <cellStyle name="Normal 30 3 2 3 3" xfId="29202"/>
    <cellStyle name="Normal 30 3 2 3 3 2" xfId="29203"/>
    <cellStyle name="Normal 30 3 2 3 3 2 2" xfId="29204"/>
    <cellStyle name="Normal 30 3 2 3 3 2 2 2" xfId="29205"/>
    <cellStyle name="Normal 30 3 2 3 3 2 2 2 2" xfId="29206"/>
    <cellStyle name="Normal 30 3 2 3 3 2 2 3" xfId="29207"/>
    <cellStyle name="Normal 30 3 2 3 3 2 3" xfId="29208"/>
    <cellStyle name="Normal 30 3 2 3 3 2 3 2" xfId="29209"/>
    <cellStyle name="Normal 30 3 2 3 3 2 3 2 2" xfId="29210"/>
    <cellStyle name="Normal 30 3 2 3 3 2 3 3" xfId="29211"/>
    <cellStyle name="Normal 30 3 2 3 3 2 4" xfId="29212"/>
    <cellStyle name="Normal 30 3 2 3 3 2 4 2" xfId="29213"/>
    <cellStyle name="Normal 30 3 2 3 3 2 5" xfId="29214"/>
    <cellStyle name="Normal 30 3 2 3 3 3" xfId="29215"/>
    <cellStyle name="Normal 30 3 2 3 3 3 2" xfId="29216"/>
    <cellStyle name="Normal 30 3 2 3 3 3 2 2" xfId="29217"/>
    <cellStyle name="Normal 30 3 2 3 3 3 3" xfId="29218"/>
    <cellStyle name="Normal 30 3 2 3 3 4" xfId="29219"/>
    <cellStyle name="Normal 30 3 2 3 3 4 2" xfId="29220"/>
    <cellStyle name="Normal 30 3 2 3 3 4 2 2" xfId="29221"/>
    <cellStyle name="Normal 30 3 2 3 3 4 3" xfId="29222"/>
    <cellStyle name="Normal 30 3 2 3 3 5" xfId="29223"/>
    <cellStyle name="Normal 30 3 2 3 3 5 2" xfId="29224"/>
    <cellStyle name="Normal 30 3 2 3 3 6" xfId="29225"/>
    <cellStyle name="Normal 30 3 2 3 3 6 2" xfId="29226"/>
    <cellStyle name="Normal 30 3 2 3 3 7" xfId="29227"/>
    <cellStyle name="Normal 30 3 2 3 4" xfId="29228"/>
    <cellStyle name="Normal 30 3 2 3 4 2" xfId="29229"/>
    <cellStyle name="Normal 30 3 2 3 4 2 2" xfId="29230"/>
    <cellStyle name="Normal 30 3 2 3 4 2 2 2" xfId="29231"/>
    <cellStyle name="Normal 30 3 2 3 4 2 2 2 2" xfId="29232"/>
    <cellStyle name="Normal 30 3 2 3 4 2 2 3" xfId="29233"/>
    <cellStyle name="Normal 30 3 2 3 4 2 3" xfId="29234"/>
    <cellStyle name="Normal 30 3 2 3 4 2 3 2" xfId="29235"/>
    <cellStyle name="Normal 30 3 2 3 4 2 3 2 2" xfId="29236"/>
    <cellStyle name="Normal 30 3 2 3 4 2 3 3" xfId="29237"/>
    <cellStyle name="Normal 30 3 2 3 4 2 4" xfId="29238"/>
    <cellStyle name="Normal 30 3 2 3 4 2 4 2" xfId="29239"/>
    <cellStyle name="Normal 30 3 2 3 4 2 5" xfId="29240"/>
    <cellStyle name="Normal 30 3 2 3 4 3" xfId="29241"/>
    <cellStyle name="Normal 30 3 2 3 4 3 2" xfId="29242"/>
    <cellStyle name="Normal 30 3 2 3 4 3 2 2" xfId="29243"/>
    <cellStyle name="Normal 30 3 2 3 4 3 3" xfId="29244"/>
    <cellStyle name="Normal 30 3 2 3 4 4" xfId="29245"/>
    <cellStyle name="Normal 30 3 2 3 4 4 2" xfId="29246"/>
    <cellStyle name="Normal 30 3 2 3 4 4 2 2" xfId="29247"/>
    <cellStyle name="Normal 30 3 2 3 4 4 3" xfId="29248"/>
    <cellStyle name="Normal 30 3 2 3 4 5" xfId="29249"/>
    <cellStyle name="Normal 30 3 2 3 4 5 2" xfId="29250"/>
    <cellStyle name="Normal 30 3 2 3 4 6" xfId="29251"/>
    <cellStyle name="Normal 30 3 2 3 4 6 2" xfId="29252"/>
    <cellStyle name="Normal 30 3 2 3 4 7" xfId="29253"/>
    <cellStyle name="Normal 30 3 2 3 5" xfId="29254"/>
    <cellStyle name="Normal 30 3 2 3 5 2" xfId="29255"/>
    <cellStyle name="Normal 30 3 2 3 5 2 2" xfId="29256"/>
    <cellStyle name="Normal 30 3 2 3 5 2 2 2" xfId="29257"/>
    <cellStyle name="Normal 30 3 2 3 5 2 3" xfId="29258"/>
    <cellStyle name="Normal 30 3 2 3 5 3" xfId="29259"/>
    <cellStyle name="Normal 30 3 2 3 5 3 2" xfId="29260"/>
    <cellStyle name="Normal 30 3 2 3 5 3 2 2" xfId="29261"/>
    <cellStyle name="Normal 30 3 2 3 5 3 3" xfId="29262"/>
    <cellStyle name="Normal 30 3 2 3 5 4" xfId="29263"/>
    <cellStyle name="Normal 30 3 2 3 5 4 2" xfId="29264"/>
    <cellStyle name="Normal 30 3 2 3 5 5" xfId="29265"/>
    <cellStyle name="Normal 30 3 2 3 6" xfId="29266"/>
    <cellStyle name="Normal 30 3 2 3 6 2" xfId="29267"/>
    <cellStyle name="Normal 30 3 2 3 6 2 2" xfId="29268"/>
    <cellStyle name="Normal 30 3 2 3 6 2 2 2" xfId="29269"/>
    <cellStyle name="Normal 30 3 2 3 6 2 3" xfId="29270"/>
    <cellStyle name="Normal 30 3 2 3 6 3" xfId="29271"/>
    <cellStyle name="Normal 30 3 2 3 6 3 2" xfId="29272"/>
    <cellStyle name="Normal 30 3 2 3 6 4" xfId="29273"/>
    <cellStyle name="Normal 30 3 2 3 7" xfId="29274"/>
    <cellStyle name="Normal 30 3 2 3 7 2" xfId="29275"/>
    <cellStyle name="Normal 30 3 2 3 7 2 2" xfId="29276"/>
    <cellStyle name="Normal 30 3 2 3 7 3" xfId="29277"/>
    <cellStyle name="Normal 30 3 2 3 8" xfId="29278"/>
    <cellStyle name="Normal 30 3 2 3 8 2" xfId="29279"/>
    <cellStyle name="Normal 30 3 2 3 8 2 2" xfId="29280"/>
    <cellStyle name="Normal 30 3 2 3 8 3" xfId="29281"/>
    <cellStyle name="Normal 30 3 2 3 9" xfId="29282"/>
    <cellStyle name="Normal 30 3 2 3 9 2" xfId="29283"/>
    <cellStyle name="Normal 30 3 2 4" xfId="29284"/>
    <cellStyle name="Normal 30 3 2 4 10" xfId="29285"/>
    <cellStyle name="Normal 30 3 2 4 10 2" xfId="29286"/>
    <cellStyle name="Normal 30 3 2 4 11" xfId="29287"/>
    <cellStyle name="Normal 30 3 2 4 2" xfId="29288"/>
    <cellStyle name="Normal 30 3 2 4 2 2" xfId="29289"/>
    <cellStyle name="Normal 30 3 2 4 2 2 2" xfId="29290"/>
    <cellStyle name="Normal 30 3 2 4 2 2 2 2" xfId="29291"/>
    <cellStyle name="Normal 30 3 2 4 2 2 2 2 2" xfId="29292"/>
    <cellStyle name="Normal 30 3 2 4 2 2 2 2 2 2" xfId="29293"/>
    <cellStyle name="Normal 30 3 2 4 2 2 2 2 3" xfId="29294"/>
    <cellStyle name="Normal 30 3 2 4 2 2 2 3" xfId="29295"/>
    <cellStyle name="Normal 30 3 2 4 2 2 2 3 2" xfId="29296"/>
    <cellStyle name="Normal 30 3 2 4 2 2 2 3 2 2" xfId="29297"/>
    <cellStyle name="Normal 30 3 2 4 2 2 2 3 3" xfId="29298"/>
    <cellStyle name="Normal 30 3 2 4 2 2 2 4" xfId="29299"/>
    <cellStyle name="Normal 30 3 2 4 2 2 2 4 2" xfId="29300"/>
    <cellStyle name="Normal 30 3 2 4 2 2 2 5" xfId="29301"/>
    <cellStyle name="Normal 30 3 2 4 2 2 3" xfId="29302"/>
    <cellStyle name="Normal 30 3 2 4 2 2 3 2" xfId="29303"/>
    <cellStyle name="Normal 30 3 2 4 2 2 3 2 2" xfId="29304"/>
    <cellStyle name="Normal 30 3 2 4 2 2 3 3" xfId="29305"/>
    <cellStyle name="Normal 30 3 2 4 2 2 4" xfId="29306"/>
    <cellStyle name="Normal 30 3 2 4 2 2 4 2" xfId="29307"/>
    <cellStyle name="Normal 30 3 2 4 2 2 4 2 2" xfId="29308"/>
    <cellStyle name="Normal 30 3 2 4 2 2 4 3" xfId="29309"/>
    <cellStyle name="Normal 30 3 2 4 2 2 5" xfId="29310"/>
    <cellStyle name="Normal 30 3 2 4 2 2 5 2" xfId="29311"/>
    <cellStyle name="Normal 30 3 2 4 2 2 6" xfId="29312"/>
    <cellStyle name="Normal 30 3 2 4 2 2 6 2" xfId="29313"/>
    <cellStyle name="Normal 30 3 2 4 2 2 7" xfId="29314"/>
    <cellStyle name="Normal 30 3 2 4 2 3" xfId="29315"/>
    <cellStyle name="Normal 30 3 2 4 2 3 2" xfId="29316"/>
    <cellStyle name="Normal 30 3 2 4 2 3 2 2" xfId="29317"/>
    <cellStyle name="Normal 30 3 2 4 2 3 2 2 2" xfId="29318"/>
    <cellStyle name="Normal 30 3 2 4 2 3 2 3" xfId="29319"/>
    <cellStyle name="Normal 30 3 2 4 2 3 3" xfId="29320"/>
    <cellStyle name="Normal 30 3 2 4 2 3 3 2" xfId="29321"/>
    <cellStyle name="Normal 30 3 2 4 2 3 3 2 2" xfId="29322"/>
    <cellStyle name="Normal 30 3 2 4 2 3 3 3" xfId="29323"/>
    <cellStyle name="Normal 30 3 2 4 2 3 4" xfId="29324"/>
    <cellStyle name="Normal 30 3 2 4 2 3 4 2" xfId="29325"/>
    <cellStyle name="Normal 30 3 2 4 2 3 5" xfId="29326"/>
    <cellStyle name="Normal 30 3 2 4 2 4" xfId="29327"/>
    <cellStyle name="Normal 30 3 2 4 2 4 2" xfId="29328"/>
    <cellStyle name="Normal 30 3 2 4 2 4 2 2" xfId="29329"/>
    <cellStyle name="Normal 30 3 2 4 2 4 3" xfId="29330"/>
    <cellStyle name="Normal 30 3 2 4 2 5" xfId="29331"/>
    <cellStyle name="Normal 30 3 2 4 2 5 2" xfId="29332"/>
    <cellStyle name="Normal 30 3 2 4 2 5 2 2" xfId="29333"/>
    <cellStyle name="Normal 30 3 2 4 2 5 3" xfId="29334"/>
    <cellStyle name="Normal 30 3 2 4 2 6" xfId="29335"/>
    <cellStyle name="Normal 30 3 2 4 2 6 2" xfId="29336"/>
    <cellStyle name="Normal 30 3 2 4 2 7" xfId="29337"/>
    <cellStyle name="Normal 30 3 2 4 2 7 2" xfId="29338"/>
    <cellStyle name="Normal 30 3 2 4 2 8" xfId="29339"/>
    <cellStyle name="Normal 30 3 2 4 3" xfId="29340"/>
    <cellStyle name="Normal 30 3 2 4 3 2" xfId="29341"/>
    <cellStyle name="Normal 30 3 2 4 3 2 2" xfId="29342"/>
    <cellStyle name="Normal 30 3 2 4 3 2 2 2" xfId="29343"/>
    <cellStyle name="Normal 30 3 2 4 3 2 2 2 2" xfId="29344"/>
    <cellStyle name="Normal 30 3 2 4 3 2 2 3" xfId="29345"/>
    <cellStyle name="Normal 30 3 2 4 3 2 3" xfId="29346"/>
    <cellStyle name="Normal 30 3 2 4 3 2 3 2" xfId="29347"/>
    <cellStyle name="Normal 30 3 2 4 3 2 3 2 2" xfId="29348"/>
    <cellStyle name="Normal 30 3 2 4 3 2 3 3" xfId="29349"/>
    <cellStyle name="Normal 30 3 2 4 3 2 4" xfId="29350"/>
    <cellStyle name="Normal 30 3 2 4 3 2 4 2" xfId="29351"/>
    <cellStyle name="Normal 30 3 2 4 3 2 5" xfId="29352"/>
    <cellStyle name="Normal 30 3 2 4 3 3" xfId="29353"/>
    <cellStyle name="Normal 30 3 2 4 3 3 2" xfId="29354"/>
    <cellStyle name="Normal 30 3 2 4 3 3 2 2" xfId="29355"/>
    <cellStyle name="Normal 30 3 2 4 3 3 3" xfId="29356"/>
    <cellStyle name="Normal 30 3 2 4 3 4" xfId="29357"/>
    <cellStyle name="Normal 30 3 2 4 3 4 2" xfId="29358"/>
    <cellStyle name="Normal 30 3 2 4 3 4 2 2" xfId="29359"/>
    <cellStyle name="Normal 30 3 2 4 3 4 3" xfId="29360"/>
    <cellStyle name="Normal 30 3 2 4 3 5" xfId="29361"/>
    <cellStyle name="Normal 30 3 2 4 3 5 2" xfId="29362"/>
    <cellStyle name="Normal 30 3 2 4 3 6" xfId="29363"/>
    <cellStyle name="Normal 30 3 2 4 3 6 2" xfId="29364"/>
    <cellStyle name="Normal 30 3 2 4 3 7" xfId="29365"/>
    <cellStyle name="Normal 30 3 2 4 4" xfId="29366"/>
    <cellStyle name="Normal 30 3 2 4 4 2" xfId="29367"/>
    <cellStyle name="Normal 30 3 2 4 4 2 2" xfId="29368"/>
    <cellStyle name="Normal 30 3 2 4 4 2 2 2" xfId="29369"/>
    <cellStyle name="Normal 30 3 2 4 4 2 2 2 2" xfId="29370"/>
    <cellStyle name="Normal 30 3 2 4 4 2 2 3" xfId="29371"/>
    <cellStyle name="Normal 30 3 2 4 4 2 3" xfId="29372"/>
    <cellStyle name="Normal 30 3 2 4 4 2 3 2" xfId="29373"/>
    <cellStyle name="Normal 30 3 2 4 4 2 3 2 2" xfId="29374"/>
    <cellStyle name="Normal 30 3 2 4 4 2 3 3" xfId="29375"/>
    <cellStyle name="Normal 30 3 2 4 4 2 4" xfId="29376"/>
    <cellStyle name="Normal 30 3 2 4 4 2 4 2" xfId="29377"/>
    <cellStyle name="Normal 30 3 2 4 4 2 5" xfId="29378"/>
    <cellStyle name="Normal 30 3 2 4 4 3" xfId="29379"/>
    <cellStyle name="Normal 30 3 2 4 4 3 2" xfId="29380"/>
    <cellStyle name="Normal 30 3 2 4 4 3 2 2" xfId="29381"/>
    <cellStyle name="Normal 30 3 2 4 4 3 3" xfId="29382"/>
    <cellStyle name="Normal 30 3 2 4 4 4" xfId="29383"/>
    <cellStyle name="Normal 30 3 2 4 4 4 2" xfId="29384"/>
    <cellStyle name="Normal 30 3 2 4 4 4 2 2" xfId="29385"/>
    <cellStyle name="Normal 30 3 2 4 4 4 3" xfId="29386"/>
    <cellStyle name="Normal 30 3 2 4 4 5" xfId="29387"/>
    <cellStyle name="Normal 30 3 2 4 4 5 2" xfId="29388"/>
    <cellStyle name="Normal 30 3 2 4 4 6" xfId="29389"/>
    <cellStyle name="Normal 30 3 2 4 4 6 2" xfId="29390"/>
    <cellStyle name="Normal 30 3 2 4 4 7" xfId="29391"/>
    <cellStyle name="Normal 30 3 2 4 5" xfId="29392"/>
    <cellStyle name="Normal 30 3 2 4 5 2" xfId="29393"/>
    <cellStyle name="Normal 30 3 2 4 5 2 2" xfId="29394"/>
    <cellStyle name="Normal 30 3 2 4 5 2 2 2" xfId="29395"/>
    <cellStyle name="Normal 30 3 2 4 5 2 3" xfId="29396"/>
    <cellStyle name="Normal 30 3 2 4 5 3" xfId="29397"/>
    <cellStyle name="Normal 30 3 2 4 5 3 2" xfId="29398"/>
    <cellStyle name="Normal 30 3 2 4 5 3 2 2" xfId="29399"/>
    <cellStyle name="Normal 30 3 2 4 5 3 3" xfId="29400"/>
    <cellStyle name="Normal 30 3 2 4 5 4" xfId="29401"/>
    <cellStyle name="Normal 30 3 2 4 5 4 2" xfId="29402"/>
    <cellStyle name="Normal 30 3 2 4 5 5" xfId="29403"/>
    <cellStyle name="Normal 30 3 2 4 6" xfId="29404"/>
    <cellStyle name="Normal 30 3 2 4 6 2" xfId="29405"/>
    <cellStyle name="Normal 30 3 2 4 6 2 2" xfId="29406"/>
    <cellStyle name="Normal 30 3 2 4 6 2 2 2" xfId="29407"/>
    <cellStyle name="Normal 30 3 2 4 6 2 3" xfId="29408"/>
    <cellStyle name="Normal 30 3 2 4 6 3" xfId="29409"/>
    <cellStyle name="Normal 30 3 2 4 6 3 2" xfId="29410"/>
    <cellStyle name="Normal 30 3 2 4 6 4" xfId="29411"/>
    <cellStyle name="Normal 30 3 2 4 7" xfId="29412"/>
    <cellStyle name="Normal 30 3 2 4 7 2" xfId="29413"/>
    <cellStyle name="Normal 30 3 2 4 7 2 2" xfId="29414"/>
    <cellStyle name="Normal 30 3 2 4 7 3" xfId="29415"/>
    <cellStyle name="Normal 30 3 2 4 8" xfId="29416"/>
    <cellStyle name="Normal 30 3 2 4 8 2" xfId="29417"/>
    <cellStyle name="Normal 30 3 2 4 8 2 2" xfId="29418"/>
    <cellStyle name="Normal 30 3 2 4 8 3" xfId="29419"/>
    <cellStyle name="Normal 30 3 2 4 9" xfId="29420"/>
    <cellStyle name="Normal 30 3 2 4 9 2" xfId="29421"/>
    <cellStyle name="Normal 30 3 2 5" xfId="29422"/>
    <cellStyle name="Normal 30 3 2 5 10" xfId="29423"/>
    <cellStyle name="Normal 30 3 2 5 10 2" xfId="29424"/>
    <cellStyle name="Normal 30 3 2 5 11" xfId="29425"/>
    <cellStyle name="Normal 30 3 2 5 2" xfId="29426"/>
    <cellStyle name="Normal 30 3 2 5 2 2" xfId="29427"/>
    <cellStyle name="Normal 30 3 2 5 2 2 2" xfId="29428"/>
    <cellStyle name="Normal 30 3 2 5 2 2 2 2" xfId="29429"/>
    <cellStyle name="Normal 30 3 2 5 2 2 2 2 2" xfId="29430"/>
    <cellStyle name="Normal 30 3 2 5 2 2 2 2 2 2" xfId="29431"/>
    <cellStyle name="Normal 30 3 2 5 2 2 2 2 3" xfId="29432"/>
    <cellStyle name="Normal 30 3 2 5 2 2 2 3" xfId="29433"/>
    <cellStyle name="Normal 30 3 2 5 2 2 2 3 2" xfId="29434"/>
    <cellStyle name="Normal 30 3 2 5 2 2 2 3 2 2" xfId="29435"/>
    <cellStyle name="Normal 30 3 2 5 2 2 2 3 3" xfId="29436"/>
    <cellStyle name="Normal 30 3 2 5 2 2 2 4" xfId="29437"/>
    <cellStyle name="Normal 30 3 2 5 2 2 2 4 2" xfId="29438"/>
    <cellStyle name="Normal 30 3 2 5 2 2 2 5" xfId="29439"/>
    <cellStyle name="Normal 30 3 2 5 2 2 3" xfId="29440"/>
    <cellStyle name="Normal 30 3 2 5 2 2 3 2" xfId="29441"/>
    <cellStyle name="Normal 30 3 2 5 2 2 3 2 2" xfId="29442"/>
    <cellStyle name="Normal 30 3 2 5 2 2 3 3" xfId="29443"/>
    <cellStyle name="Normal 30 3 2 5 2 2 4" xfId="29444"/>
    <cellStyle name="Normal 30 3 2 5 2 2 4 2" xfId="29445"/>
    <cellStyle name="Normal 30 3 2 5 2 2 4 2 2" xfId="29446"/>
    <cellStyle name="Normal 30 3 2 5 2 2 4 3" xfId="29447"/>
    <cellStyle name="Normal 30 3 2 5 2 2 5" xfId="29448"/>
    <cellStyle name="Normal 30 3 2 5 2 2 5 2" xfId="29449"/>
    <cellStyle name="Normal 30 3 2 5 2 2 6" xfId="29450"/>
    <cellStyle name="Normal 30 3 2 5 2 2 6 2" xfId="29451"/>
    <cellStyle name="Normal 30 3 2 5 2 2 7" xfId="29452"/>
    <cellStyle name="Normal 30 3 2 5 2 3" xfId="29453"/>
    <cellStyle name="Normal 30 3 2 5 2 3 2" xfId="29454"/>
    <cellStyle name="Normal 30 3 2 5 2 3 2 2" xfId="29455"/>
    <cellStyle name="Normal 30 3 2 5 2 3 2 2 2" xfId="29456"/>
    <cellStyle name="Normal 30 3 2 5 2 3 2 3" xfId="29457"/>
    <cellStyle name="Normal 30 3 2 5 2 3 3" xfId="29458"/>
    <cellStyle name="Normal 30 3 2 5 2 3 3 2" xfId="29459"/>
    <cellStyle name="Normal 30 3 2 5 2 3 3 2 2" xfId="29460"/>
    <cellStyle name="Normal 30 3 2 5 2 3 3 3" xfId="29461"/>
    <cellStyle name="Normal 30 3 2 5 2 3 4" xfId="29462"/>
    <cellStyle name="Normal 30 3 2 5 2 3 4 2" xfId="29463"/>
    <cellStyle name="Normal 30 3 2 5 2 3 5" xfId="29464"/>
    <cellStyle name="Normal 30 3 2 5 2 4" xfId="29465"/>
    <cellStyle name="Normal 30 3 2 5 2 4 2" xfId="29466"/>
    <cellStyle name="Normal 30 3 2 5 2 4 2 2" xfId="29467"/>
    <cellStyle name="Normal 30 3 2 5 2 4 3" xfId="29468"/>
    <cellStyle name="Normal 30 3 2 5 2 5" xfId="29469"/>
    <cellStyle name="Normal 30 3 2 5 2 5 2" xfId="29470"/>
    <cellStyle name="Normal 30 3 2 5 2 5 2 2" xfId="29471"/>
    <cellStyle name="Normal 30 3 2 5 2 5 3" xfId="29472"/>
    <cellStyle name="Normal 30 3 2 5 2 6" xfId="29473"/>
    <cellStyle name="Normal 30 3 2 5 2 6 2" xfId="29474"/>
    <cellStyle name="Normal 30 3 2 5 2 7" xfId="29475"/>
    <cellStyle name="Normal 30 3 2 5 2 7 2" xfId="29476"/>
    <cellStyle name="Normal 30 3 2 5 2 8" xfId="29477"/>
    <cellStyle name="Normal 30 3 2 5 3" xfId="29478"/>
    <cellStyle name="Normal 30 3 2 5 3 2" xfId="29479"/>
    <cellStyle name="Normal 30 3 2 5 3 2 2" xfId="29480"/>
    <cellStyle name="Normal 30 3 2 5 3 2 2 2" xfId="29481"/>
    <cellStyle name="Normal 30 3 2 5 3 2 2 2 2" xfId="29482"/>
    <cellStyle name="Normal 30 3 2 5 3 2 2 3" xfId="29483"/>
    <cellStyle name="Normal 30 3 2 5 3 2 3" xfId="29484"/>
    <cellStyle name="Normal 30 3 2 5 3 2 3 2" xfId="29485"/>
    <cellStyle name="Normal 30 3 2 5 3 2 3 2 2" xfId="29486"/>
    <cellStyle name="Normal 30 3 2 5 3 2 3 3" xfId="29487"/>
    <cellStyle name="Normal 30 3 2 5 3 2 4" xfId="29488"/>
    <cellStyle name="Normal 30 3 2 5 3 2 4 2" xfId="29489"/>
    <cellStyle name="Normal 30 3 2 5 3 2 5" xfId="29490"/>
    <cellStyle name="Normal 30 3 2 5 3 3" xfId="29491"/>
    <cellStyle name="Normal 30 3 2 5 3 3 2" xfId="29492"/>
    <cellStyle name="Normal 30 3 2 5 3 3 2 2" xfId="29493"/>
    <cellStyle name="Normal 30 3 2 5 3 3 3" xfId="29494"/>
    <cellStyle name="Normal 30 3 2 5 3 4" xfId="29495"/>
    <cellStyle name="Normal 30 3 2 5 3 4 2" xfId="29496"/>
    <cellStyle name="Normal 30 3 2 5 3 4 2 2" xfId="29497"/>
    <cellStyle name="Normal 30 3 2 5 3 4 3" xfId="29498"/>
    <cellStyle name="Normal 30 3 2 5 3 5" xfId="29499"/>
    <cellStyle name="Normal 30 3 2 5 3 5 2" xfId="29500"/>
    <cellStyle name="Normal 30 3 2 5 3 6" xfId="29501"/>
    <cellStyle name="Normal 30 3 2 5 3 6 2" xfId="29502"/>
    <cellStyle name="Normal 30 3 2 5 3 7" xfId="29503"/>
    <cellStyle name="Normal 30 3 2 5 4" xfId="29504"/>
    <cellStyle name="Normal 30 3 2 5 4 2" xfId="29505"/>
    <cellStyle name="Normal 30 3 2 5 4 2 2" xfId="29506"/>
    <cellStyle name="Normal 30 3 2 5 4 2 2 2" xfId="29507"/>
    <cellStyle name="Normal 30 3 2 5 4 2 2 2 2" xfId="29508"/>
    <cellStyle name="Normal 30 3 2 5 4 2 2 3" xfId="29509"/>
    <cellStyle name="Normal 30 3 2 5 4 2 3" xfId="29510"/>
    <cellStyle name="Normal 30 3 2 5 4 2 3 2" xfId="29511"/>
    <cellStyle name="Normal 30 3 2 5 4 2 3 2 2" xfId="29512"/>
    <cellStyle name="Normal 30 3 2 5 4 2 3 3" xfId="29513"/>
    <cellStyle name="Normal 30 3 2 5 4 2 4" xfId="29514"/>
    <cellStyle name="Normal 30 3 2 5 4 2 4 2" xfId="29515"/>
    <cellStyle name="Normal 30 3 2 5 4 2 5" xfId="29516"/>
    <cellStyle name="Normal 30 3 2 5 4 3" xfId="29517"/>
    <cellStyle name="Normal 30 3 2 5 4 3 2" xfId="29518"/>
    <cellStyle name="Normal 30 3 2 5 4 3 2 2" xfId="29519"/>
    <cellStyle name="Normal 30 3 2 5 4 3 3" xfId="29520"/>
    <cellStyle name="Normal 30 3 2 5 4 4" xfId="29521"/>
    <cellStyle name="Normal 30 3 2 5 4 4 2" xfId="29522"/>
    <cellStyle name="Normal 30 3 2 5 4 4 2 2" xfId="29523"/>
    <cellStyle name="Normal 30 3 2 5 4 4 3" xfId="29524"/>
    <cellStyle name="Normal 30 3 2 5 4 5" xfId="29525"/>
    <cellStyle name="Normal 30 3 2 5 4 5 2" xfId="29526"/>
    <cellStyle name="Normal 30 3 2 5 4 6" xfId="29527"/>
    <cellStyle name="Normal 30 3 2 5 4 6 2" xfId="29528"/>
    <cellStyle name="Normal 30 3 2 5 4 7" xfId="29529"/>
    <cellStyle name="Normal 30 3 2 5 5" xfId="29530"/>
    <cellStyle name="Normal 30 3 2 5 5 2" xfId="29531"/>
    <cellStyle name="Normal 30 3 2 5 5 2 2" xfId="29532"/>
    <cellStyle name="Normal 30 3 2 5 5 2 2 2" xfId="29533"/>
    <cellStyle name="Normal 30 3 2 5 5 2 3" xfId="29534"/>
    <cellStyle name="Normal 30 3 2 5 5 3" xfId="29535"/>
    <cellStyle name="Normal 30 3 2 5 5 3 2" xfId="29536"/>
    <cellStyle name="Normal 30 3 2 5 5 3 2 2" xfId="29537"/>
    <cellStyle name="Normal 30 3 2 5 5 3 3" xfId="29538"/>
    <cellStyle name="Normal 30 3 2 5 5 4" xfId="29539"/>
    <cellStyle name="Normal 30 3 2 5 5 4 2" xfId="29540"/>
    <cellStyle name="Normal 30 3 2 5 5 5" xfId="29541"/>
    <cellStyle name="Normal 30 3 2 5 6" xfId="29542"/>
    <cellStyle name="Normal 30 3 2 5 6 2" xfId="29543"/>
    <cellStyle name="Normal 30 3 2 5 6 2 2" xfId="29544"/>
    <cellStyle name="Normal 30 3 2 5 6 2 2 2" xfId="29545"/>
    <cellStyle name="Normal 30 3 2 5 6 2 3" xfId="29546"/>
    <cellStyle name="Normal 30 3 2 5 6 3" xfId="29547"/>
    <cellStyle name="Normal 30 3 2 5 6 3 2" xfId="29548"/>
    <cellStyle name="Normal 30 3 2 5 6 4" xfId="29549"/>
    <cellStyle name="Normal 30 3 2 5 7" xfId="29550"/>
    <cellStyle name="Normal 30 3 2 5 7 2" xfId="29551"/>
    <cellStyle name="Normal 30 3 2 5 7 2 2" xfId="29552"/>
    <cellStyle name="Normal 30 3 2 5 7 3" xfId="29553"/>
    <cellStyle name="Normal 30 3 2 5 8" xfId="29554"/>
    <cellStyle name="Normal 30 3 2 5 8 2" xfId="29555"/>
    <cellStyle name="Normal 30 3 2 5 8 2 2" xfId="29556"/>
    <cellStyle name="Normal 30 3 2 5 8 3" xfId="29557"/>
    <cellStyle name="Normal 30 3 2 5 9" xfId="29558"/>
    <cellStyle name="Normal 30 3 2 5 9 2" xfId="29559"/>
    <cellStyle name="Normal 30 3 2 6" xfId="29560"/>
    <cellStyle name="Normal 30 3 2 6 2" xfId="29561"/>
    <cellStyle name="Normal 30 3 2 6 2 2" xfId="29562"/>
    <cellStyle name="Normal 30 3 2 6 2 2 2" xfId="29563"/>
    <cellStyle name="Normal 30 3 2 6 2 2 2 2" xfId="29564"/>
    <cellStyle name="Normal 30 3 2 6 2 2 2 2 2" xfId="29565"/>
    <cellStyle name="Normal 30 3 2 6 2 2 2 3" xfId="29566"/>
    <cellStyle name="Normal 30 3 2 6 2 2 3" xfId="29567"/>
    <cellStyle name="Normal 30 3 2 6 2 2 3 2" xfId="29568"/>
    <cellStyle name="Normal 30 3 2 6 2 2 3 2 2" xfId="29569"/>
    <cellStyle name="Normal 30 3 2 6 2 2 3 3" xfId="29570"/>
    <cellStyle name="Normal 30 3 2 6 2 2 4" xfId="29571"/>
    <cellStyle name="Normal 30 3 2 6 2 2 4 2" xfId="29572"/>
    <cellStyle name="Normal 30 3 2 6 2 2 5" xfId="29573"/>
    <cellStyle name="Normal 30 3 2 6 2 3" xfId="29574"/>
    <cellStyle name="Normal 30 3 2 6 2 3 2" xfId="29575"/>
    <cellStyle name="Normal 30 3 2 6 2 3 2 2" xfId="29576"/>
    <cellStyle name="Normal 30 3 2 6 2 3 3" xfId="29577"/>
    <cellStyle name="Normal 30 3 2 6 2 4" xfId="29578"/>
    <cellStyle name="Normal 30 3 2 6 2 4 2" xfId="29579"/>
    <cellStyle name="Normal 30 3 2 6 2 4 2 2" xfId="29580"/>
    <cellStyle name="Normal 30 3 2 6 2 4 3" xfId="29581"/>
    <cellStyle name="Normal 30 3 2 6 2 5" xfId="29582"/>
    <cellStyle name="Normal 30 3 2 6 2 5 2" xfId="29583"/>
    <cellStyle name="Normal 30 3 2 6 2 6" xfId="29584"/>
    <cellStyle name="Normal 30 3 2 6 2 6 2" xfId="29585"/>
    <cellStyle name="Normal 30 3 2 6 2 7" xfId="29586"/>
    <cellStyle name="Normal 30 3 2 6 3" xfId="29587"/>
    <cellStyle name="Normal 30 3 2 6 3 2" xfId="29588"/>
    <cellStyle name="Normal 30 3 2 6 3 2 2" xfId="29589"/>
    <cellStyle name="Normal 30 3 2 6 3 2 2 2" xfId="29590"/>
    <cellStyle name="Normal 30 3 2 6 3 2 3" xfId="29591"/>
    <cellStyle name="Normal 30 3 2 6 3 3" xfId="29592"/>
    <cellStyle name="Normal 30 3 2 6 3 3 2" xfId="29593"/>
    <cellStyle name="Normal 30 3 2 6 3 3 2 2" xfId="29594"/>
    <cellStyle name="Normal 30 3 2 6 3 3 3" xfId="29595"/>
    <cellStyle name="Normal 30 3 2 6 3 4" xfId="29596"/>
    <cellStyle name="Normal 30 3 2 6 3 4 2" xfId="29597"/>
    <cellStyle name="Normal 30 3 2 6 3 5" xfId="29598"/>
    <cellStyle name="Normal 30 3 2 6 4" xfId="29599"/>
    <cellStyle name="Normal 30 3 2 6 4 2" xfId="29600"/>
    <cellStyle name="Normal 30 3 2 6 4 2 2" xfId="29601"/>
    <cellStyle name="Normal 30 3 2 6 4 3" xfId="29602"/>
    <cellStyle name="Normal 30 3 2 6 5" xfId="29603"/>
    <cellStyle name="Normal 30 3 2 6 5 2" xfId="29604"/>
    <cellStyle name="Normal 30 3 2 6 5 2 2" xfId="29605"/>
    <cellStyle name="Normal 30 3 2 6 5 3" xfId="29606"/>
    <cellStyle name="Normal 30 3 2 6 6" xfId="29607"/>
    <cellStyle name="Normal 30 3 2 6 6 2" xfId="29608"/>
    <cellStyle name="Normal 30 3 2 6 7" xfId="29609"/>
    <cellStyle name="Normal 30 3 2 6 7 2" xfId="29610"/>
    <cellStyle name="Normal 30 3 2 6 8" xfId="29611"/>
    <cellStyle name="Normal 30 3 2 7" xfId="29612"/>
    <cellStyle name="Normal 30 3 2 7 2" xfId="29613"/>
    <cellStyle name="Normal 30 3 2 7 2 2" xfId="29614"/>
    <cellStyle name="Normal 30 3 2 7 2 2 2" xfId="29615"/>
    <cellStyle name="Normal 30 3 2 7 2 2 2 2" xfId="29616"/>
    <cellStyle name="Normal 30 3 2 7 2 2 3" xfId="29617"/>
    <cellStyle name="Normal 30 3 2 7 2 3" xfId="29618"/>
    <cellStyle name="Normal 30 3 2 7 2 3 2" xfId="29619"/>
    <cellStyle name="Normal 30 3 2 7 2 3 2 2" xfId="29620"/>
    <cellStyle name="Normal 30 3 2 7 2 3 3" xfId="29621"/>
    <cellStyle name="Normal 30 3 2 7 2 4" xfId="29622"/>
    <cellStyle name="Normal 30 3 2 7 2 4 2" xfId="29623"/>
    <cellStyle name="Normal 30 3 2 7 2 5" xfId="29624"/>
    <cellStyle name="Normal 30 3 2 7 3" xfId="29625"/>
    <cellStyle name="Normal 30 3 2 7 3 2" xfId="29626"/>
    <cellStyle name="Normal 30 3 2 7 3 2 2" xfId="29627"/>
    <cellStyle name="Normal 30 3 2 7 3 3" xfId="29628"/>
    <cellStyle name="Normal 30 3 2 7 4" xfId="29629"/>
    <cellStyle name="Normal 30 3 2 7 4 2" xfId="29630"/>
    <cellStyle name="Normal 30 3 2 7 4 2 2" xfId="29631"/>
    <cellStyle name="Normal 30 3 2 7 4 3" xfId="29632"/>
    <cellStyle name="Normal 30 3 2 7 5" xfId="29633"/>
    <cellStyle name="Normal 30 3 2 7 5 2" xfId="29634"/>
    <cellStyle name="Normal 30 3 2 7 6" xfId="29635"/>
    <cellStyle name="Normal 30 3 2 7 6 2" xfId="29636"/>
    <cellStyle name="Normal 30 3 2 7 7" xfId="29637"/>
    <cellStyle name="Normal 30 3 2 8" xfId="29638"/>
    <cellStyle name="Normal 30 3 2 8 2" xfId="29639"/>
    <cellStyle name="Normal 30 3 2 8 2 2" xfId="29640"/>
    <cellStyle name="Normal 30 3 2 8 2 2 2" xfId="29641"/>
    <cellStyle name="Normal 30 3 2 8 2 2 2 2" xfId="29642"/>
    <cellStyle name="Normal 30 3 2 8 2 2 3" xfId="29643"/>
    <cellStyle name="Normal 30 3 2 8 2 3" xfId="29644"/>
    <cellStyle name="Normal 30 3 2 8 2 3 2" xfId="29645"/>
    <cellStyle name="Normal 30 3 2 8 2 3 2 2" xfId="29646"/>
    <cellStyle name="Normal 30 3 2 8 2 3 3" xfId="29647"/>
    <cellStyle name="Normal 30 3 2 8 2 4" xfId="29648"/>
    <cellStyle name="Normal 30 3 2 8 2 4 2" xfId="29649"/>
    <cellStyle name="Normal 30 3 2 8 2 5" xfId="29650"/>
    <cellStyle name="Normal 30 3 2 8 3" xfId="29651"/>
    <cellStyle name="Normal 30 3 2 8 3 2" xfId="29652"/>
    <cellStyle name="Normal 30 3 2 8 3 2 2" xfId="29653"/>
    <cellStyle name="Normal 30 3 2 8 3 3" xfId="29654"/>
    <cellStyle name="Normal 30 3 2 8 4" xfId="29655"/>
    <cellStyle name="Normal 30 3 2 8 4 2" xfId="29656"/>
    <cellStyle name="Normal 30 3 2 8 4 2 2" xfId="29657"/>
    <cellStyle name="Normal 30 3 2 8 4 3" xfId="29658"/>
    <cellStyle name="Normal 30 3 2 8 5" xfId="29659"/>
    <cellStyle name="Normal 30 3 2 8 5 2" xfId="29660"/>
    <cellStyle name="Normal 30 3 2 8 6" xfId="29661"/>
    <cellStyle name="Normal 30 3 2 8 6 2" xfId="29662"/>
    <cellStyle name="Normal 30 3 2 8 7" xfId="29663"/>
    <cellStyle name="Normal 30 3 2 9" xfId="29664"/>
    <cellStyle name="Normal 30 3 2 9 2" xfId="29665"/>
    <cellStyle name="Normal 30 3 2 9 2 2" xfId="29666"/>
    <cellStyle name="Normal 30 3 2 9 2 2 2" xfId="29667"/>
    <cellStyle name="Normal 30 3 2 9 2 3" xfId="29668"/>
    <cellStyle name="Normal 30 3 2 9 3" xfId="29669"/>
    <cellStyle name="Normal 30 3 2 9 3 2" xfId="29670"/>
    <cellStyle name="Normal 30 3 2 9 3 2 2" xfId="29671"/>
    <cellStyle name="Normal 30 3 2 9 3 3" xfId="29672"/>
    <cellStyle name="Normal 30 3 2 9 4" xfId="29673"/>
    <cellStyle name="Normal 30 3 2 9 4 2" xfId="29674"/>
    <cellStyle name="Normal 30 3 2 9 5" xfId="29675"/>
    <cellStyle name="Normal 30 3 3" xfId="29676"/>
    <cellStyle name="Normal 30 3 3 10" xfId="29677"/>
    <cellStyle name="Normal 30 3 3 10 2" xfId="29678"/>
    <cellStyle name="Normal 30 3 3 11" xfId="29679"/>
    <cellStyle name="Normal 30 3 3 11 2" xfId="29680"/>
    <cellStyle name="Normal 30 3 3 12" xfId="29681"/>
    <cellStyle name="Normal 30 3 3 2" xfId="29682"/>
    <cellStyle name="Normal 30 3 3 2 10" xfId="29683"/>
    <cellStyle name="Normal 30 3 3 2 10 2" xfId="29684"/>
    <cellStyle name="Normal 30 3 3 2 11" xfId="29685"/>
    <cellStyle name="Normal 30 3 3 2 2" xfId="29686"/>
    <cellStyle name="Normal 30 3 3 2 2 2" xfId="29687"/>
    <cellStyle name="Normal 30 3 3 2 2 2 2" xfId="29688"/>
    <cellStyle name="Normal 30 3 3 2 2 2 2 2" xfId="29689"/>
    <cellStyle name="Normal 30 3 3 2 2 2 2 2 2" xfId="29690"/>
    <cellStyle name="Normal 30 3 3 2 2 2 2 2 2 2" xfId="29691"/>
    <cellStyle name="Normal 30 3 3 2 2 2 2 2 3" xfId="29692"/>
    <cellStyle name="Normal 30 3 3 2 2 2 2 3" xfId="29693"/>
    <cellStyle name="Normal 30 3 3 2 2 2 2 3 2" xfId="29694"/>
    <cellStyle name="Normal 30 3 3 2 2 2 2 3 2 2" xfId="29695"/>
    <cellStyle name="Normal 30 3 3 2 2 2 2 3 3" xfId="29696"/>
    <cellStyle name="Normal 30 3 3 2 2 2 2 4" xfId="29697"/>
    <cellStyle name="Normal 30 3 3 2 2 2 2 4 2" xfId="29698"/>
    <cellStyle name="Normal 30 3 3 2 2 2 2 5" xfId="29699"/>
    <cellStyle name="Normal 30 3 3 2 2 2 3" xfId="29700"/>
    <cellStyle name="Normal 30 3 3 2 2 2 3 2" xfId="29701"/>
    <cellStyle name="Normal 30 3 3 2 2 2 3 2 2" xfId="29702"/>
    <cellStyle name="Normal 30 3 3 2 2 2 3 3" xfId="29703"/>
    <cellStyle name="Normal 30 3 3 2 2 2 4" xfId="29704"/>
    <cellStyle name="Normal 30 3 3 2 2 2 4 2" xfId="29705"/>
    <cellStyle name="Normal 30 3 3 2 2 2 4 2 2" xfId="29706"/>
    <cellStyle name="Normal 30 3 3 2 2 2 4 3" xfId="29707"/>
    <cellStyle name="Normal 30 3 3 2 2 2 5" xfId="29708"/>
    <cellStyle name="Normal 30 3 3 2 2 2 5 2" xfId="29709"/>
    <cellStyle name="Normal 30 3 3 2 2 2 6" xfId="29710"/>
    <cellStyle name="Normal 30 3 3 2 2 2 6 2" xfId="29711"/>
    <cellStyle name="Normal 30 3 3 2 2 2 7" xfId="29712"/>
    <cellStyle name="Normal 30 3 3 2 2 3" xfId="29713"/>
    <cellStyle name="Normal 30 3 3 2 2 3 2" xfId="29714"/>
    <cellStyle name="Normal 30 3 3 2 2 3 2 2" xfId="29715"/>
    <cellStyle name="Normal 30 3 3 2 2 3 2 2 2" xfId="29716"/>
    <cellStyle name="Normal 30 3 3 2 2 3 2 3" xfId="29717"/>
    <cellStyle name="Normal 30 3 3 2 2 3 3" xfId="29718"/>
    <cellStyle name="Normal 30 3 3 2 2 3 3 2" xfId="29719"/>
    <cellStyle name="Normal 30 3 3 2 2 3 3 2 2" xfId="29720"/>
    <cellStyle name="Normal 30 3 3 2 2 3 3 3" xfId="29721"/>
    <cellStyle name="Normal 30 3 3 2 2 3 4" xfId="29722"/>
    <cellStyle name="Normal 30 3 3 2 2 3 4 2" xfId="29723"/>
    <cellStyle name="Normal 30 3 3 2 2 3 5" xfId="29724"/>
    <cellStyle name="Normal 30 3 3 2 2 4" xfId="29725"/>
    <cellStyle name="Normal 30 3 3 2 2 4 2" xfId="29726"/>
    <cellStyle name="Normal 30 3 3 2 2 4 2 2" xfId="29727"/>
    <cellStyle name="Normal 30 3 3 2 2 4 3" xfId="29728"/>
    <cellStyle name="Normal 30 3 3 2 2 5" xfId="29729"/>
    <cellStyle name="Normal 30 3 3 2 2 5 2" xfId="29730"/>
    <cellStyle name="Normal 30 3 3 2 2 5 2 2" xfId="29731"/>
    <cellStyle name="Normal 30 3 3 2 2 5 3" xfId="29732"/>
    <cellStyle name="Normal 30 3 3 2 2 6" xfId="29733"/>
    <cellStyle name="Normal 30 3 3 2 2 6 2" xfId="29734"/>
    <cellStyle name="Normal 30 3 3 2 2 7" xfId="29735"/>
    <cellStyle name="Normal 30 3 3 2 2 7 2" xfId="29736"/>
    <cellStyle name="Normal 30 3 3 2 2 8" xfId="29737"/>
    <cellStyle name="Normal 30 3 3 2 3" xfId="29738"/>
    <cellStyle name="Normal 30 3 3 2 3 2" xfId="29739"/>
    <cellStyle name="Normal 30 3 3 2 3 2 2" xfId="29740"/>
    <cellStyle name="Normal 30 3 3 2 3 2 2 2" xfId="29741"/>
    <cellStyle name="Normal 30 3 3 2 3 2 2 2 2" xfId="29742"/>
    <cellStyle name="Normal 30 3 3 2 3 2 2 3" xfId="29743"/>
    <cellStyle name="Normal 30 3 3 2 3 2 3" xfId="29744"/>
    <cellStyle name="Normal 30 3 3 2 3 2 3 2" xfId="29745"/>
    <cellStyle name="Normal 30 3 3 2 3 2 3 2 2" xfId="29746"/>
    <cellStyle name="Normal 30 3 3 2 3 2 3 3" xfId="29747"/>
    <cellStyle name="Normal 30 3 3 2 3 2 4" xfId="29748"/>
    <cellStyle name="Normal 30 3 3 2 3 2 4 2" xfId="29749"/>
    <cellStyle name="Normal 30 3 3 2 3 2 5" xfId="29750"/>
    <cellStyle name="Normal 30 3 3 2 3 3" xfId="29751"/>
    <cellStyle name="Normal 30 3 3 2 3 3 2" xfId="29752"/>
    <cellStyle name="Normal 30 3 3 2 3 3 2 2" xfId="29753"/>
    <cellStyle name="Normal 30 3 3 2 3 3 3" xfId="29754"/>
    <cellStyle name="Normal 30 3 3 2 3 4" xfId="29755"/>
    <cellStyle name="Normal 30 3 3 2 3 4 2" xfId="29756"/>
    <cellStyle name="Normal 30 3 3 2 3 4 2 2" xfId="29757"/>
    <cellStyle name="Normal 30 3 3 2 3 4 3" xfId="29758"/>
    <cellStyle name="Normal 30 3 3 2 3 5" xfId="29759"/>
    <cellStyle name="Normal 30 3 3 2 3 5 2" xfId="29760"/>
    <cellStyle name="Normal 30 3 3 2 3 6" xfId="29761"/>
    <cellStyle name="Normal 30 3 3 2 3 6 2" xfId="29762"/>
    <cellStyle name="Normal 30 3 3 2 3 7" xfId="29763"/>
    <cellStyle name="Normal 30 3 3 2 4" xfId="29764"/>
    <cellStyle name="Normal 30 3 3 2 4 2" xfId="29765"/>
    <cellStyle name="Normal 30 3 3 2 4 2 2" xfId="29766"/>
    <cellStyle name="Normal 30 3 3 2 4 2 2 2" xfId="29767"/>
    <cellStyle name="Normal 30 3 3 2 4 2 2 2 2" xfId="29768"/>
    <cellStyle name="Normal 30 3 3 2 4 2 2 3" xfId="29769"/>
    <cellStyle name="Normal 30 3 3 2 4 2 3" xfId="29770"/>
    <cellStyle name="Normal 30 3 3 2 4 2 3 2" xfId="29771"/>
    <cellStyle name="Normal 30 3 3 2 4 2 3 2 2" xfId="29772"/>
    <cellStyle name="Normal 30 3 3 2 4 2 3 3" xfId="29773"/>
    <cellStyle name="Normal 30 3 3 2 4 2 4" xfId="29774"/>
    <cellStyle name="Normal 30 3 3 2 4 2 4 2" xfId="29775"/>
    <cellStyle name="Normal 30 3 3 2 4 2 5" xfId="29776"/>
    <cellStyle name="Normal 30 3 3 2 4 3" xfId="29777"/>
    <cellStyle name="Normal 30 3 3 2 4 3 2" xfId="29778"/>
    <cellStyle name="Normal 30 3 3 2 4 3 2 2" xfId="29779"/>
    <cellStyle name="Normal 30 3 3 2 4 3 3" xfId="29780"/>
    <cellStyle name="Normal 30 3 3 2 4 4" xfId="29781"/>
    <cellStyle name="Normal 30 3 3 2 4 4 2" xfId="29782"/>
    <cellStyle name="Normal 30 3 3 2 4 4 2 2" xfId="29783"/>
    <cellStyle name="Normal 30 3 3 2 4 4 3" xfId="29784"/>
    <cellStyle name="Normal 30 3 3 2 4 5" xfId="29785"/>
    <cellStyle name="Normal 30 3 3 2 4 5 2" xfId="29786"/>
    <cellStyle name="Normal 30 3 3 2 4 6" xfId="29787"/>
    <cellStyle name="Normal 30 3 3 2 4 6 2" xfId="29788"/>
    <cellStyle name="Normal 30 3 3 2 4 7" xfId="29789"/>
    <cellStyle name="Normal 30 3 3 2 5" xfId="29790"/>
    <cellStyle name="Normal 30 3 3 2 5 2" xfId="29791"/>
    <cellStyle name="Normal 30 3 3 2 5 2 2" xfId="29792"/>
    <cellStyle name="Normal 30 3 3 2 5 2 2 2" xfId="29793"/>
    <cellStyle name="Normal 30 3 3 2 5 2 3" xfId="29794"/>
    <cellStyle name="Normal 30 3 3 2 5 3" xfId="29795"/>
    <cellStyle name="Normal 30 3 3 2 5 3 2" xfId="29796"/>
    <cellStyle name="Normal 30 3 3 2 5 3 2 2" xfId="29797"/>
    <cellStyle name="Normal 30 3 3 2 5 3 3" xfId="29798"/>
    <cellStyle name="Normal 30 3 3 2 5 4" xfId="29799"/>
    <cellStyle name="Normal 30 3 3 2 5 4 2" xfId="29800"/>
    <cellStyle name="Normal 30 3 3 2 5 5" xfId="29801"/>
    <cellStyle name="Normal 30 3 3 2 6" xfId="29802"/>
    <cellStyle name="Normal 30 3 3 2 6 2" xfId="29803"/>
    <cellStyle name="Normal 30 3 3 2 6 2 2" xfId="29804"/>
    <cellStyle name="Normal 30 3 3 2 6 2 2 2" xfId="29805"/>
    <cellStyle name="Normal 30 3 3 2 6 2 3" xfId="29806"/>
    <cellStyle name="Normal 30 3 3 2 6 3" xfId="29807"/>
    <cellStyle name="Normal 30 3 3 2 6 3 2" xfId="29808"/>
    <cellStyle name="Normal 30 3 3 2 6 4" xfId="29809"/>
    <cellStyle name="Normal 30 3 3 2 7" xfId="29810"/>
    <cellStyle name="Normal 30 3 3 2 7 2" xfId="29811"/>
    <cellStyle name="Normal 30 3 3 2 7 2 2" xfId="29812"/>
    <cellStyle name="Normal 30 3 3 2 7 3" xfId="29813"/>
    <cellStyle name="Normal 30 3 3 2 8" xfId="29814"/>
    <cellStyle name="Normal 30 3 3 2 8 2" xfId="29815"/>
    <cellStyle name="Normal 30 3 3 2 8 2 2" xfId="29816"/>
    <cellStyle name="Normal 30 3 3 2 8 3" xfId="29817"/>
    <cellStyle name="Normal 30 3 3 2 9" xfId="29818"/>
    <cellStyle name="Normal 30 3 3 2 9 2" xfId="29819"/>
    <cellStyle name="Normal 30 3 3 3" xfId="29820"/>
    <cellStyle name="Normal 30 3 3 3 2" xfId="29821"/>
    <cellStyle name="Normal 30 3 3 3 2 2" xfId="29822"/>
    <cellStyle name="Normal 30 3 3 3 2 2 2" xfId="29823"/>
    <cellStyle name="Normal 30 3 3 3 2 2 2 2" xfId="29824"/>
    <cellStyle name="Normal 30 3 3 3 2 2 2 2 2" xfId="29825"/>
    <cellStyle name="Normal 30 3 3 3 2 2 2 3" xfId="29826"/>
    <cellStyle name="Normal 30 3 3 3 2 2 3" xfId="29827"/>
    <cellStyle name="Normal 30 3 3 3 2 2 3 2" xfId="29828"/>
    <cellStyle name="Normal 30 3 3 3 2 2 3 2 2" xfId="29829"/>
    <cellStyle name="Normal 30 3 3 3 2 2 3 3" xfId="29830"/>
    <cellStyle name="Normal 30 3 3 3 2 2 4" xfId="29831"/>
    <cellStyle name="Normal 30 3 3 3 2 2 4 2" xfId="29832"/>
    <cellStyle name="Normal 30 3 3 3 2 2 5" xfId="29833"/>
    <cellStyle name="Normal 30 3 3 3 2 3" xfId="29834"/>
    <cellStyle name="Normal 30 3 3 3 2 3 2" xfId="29835"/>
    <cellStyle name="Normal 30 3 3 3 2 3 2 2" xfId="29836"/>
    <cellStyle name="Normal 30 3 3 3 2 3 3" xfId="29837"/>
    <cellStyle name="Normal 30 3 3 3 2 4" xfId="29838"/>
    <cellStyle name="Normal 30 3 3 3 2 4 2" xfId="29839"/>
    <cellStyle name="Normal 30 3 3 3 2 4 2 2" xfId="29840"/>
    <cellStyle name="Normal 30 3 3 3 2 4 3" xfId="29841"/>
    <cellStyle name="Normal 30 3 3 3 2 5" xfId="29842"/>
    <cellStyle name="Normal 30 3 3 3 2 5 2" xfId="29843"/>
    <cellStyle name="Normal 30 3 3 3 2 6" xfId="29844"/>
    <cellStyle name="Normal 30 3 3 3 2 6 2" xfId="29845"/>
    <cellStyle name="Normal 30 3 3 3 2 7" xfId="29846"/>
    <cellStyle name="Normal 30 3 3 3 3" xfId="29847"/>
    <cellStyle name="Normal 30 3 3 3 3 2" xfId="29848"/>
    <cellStyle name="Normal 30 3 3 3 3 2 2" xfId="29849"/>
    <cellStyle name="Normal 30 3 3 3 3 2 2 2" xfId="29850"/>
    <cellStyle name="Normal 30 3 3 3 3 2 3" xfId="29851"/>
    <cellStyle name="Normal 30 3 3 3 3 3" xfId="29852"/>
    <cellStyle name="Normal 30 3 3 3 3 3 2" xfId="29853"/>
    <cellStyle name="Normal 30 3 3 3 3 3 2 2" xfId="29854"/>
    <cellStyle name="Normal 30 3 3 3 3 3 3" xfId="29855"/>
    <cellStyle name="Normal 30 3 3 3 3 4" xfId="29856"/>
    <cellStyle name="Normal 30 3 3 3 3 4 2" xfId="29857"/>
    <cellStyle name="Normal 30 3 3 3 3 5" xfId="29858"/>
    <cellStyle name="Normal 30 3 3 3 4" xfId="29859"/>
    <cellStyle name="Normal 30 3 3 3 4 2" xfId="29860"/>
    <cellStyle name="Normal 30 3 3 3 4 2 2" xfId="29861"/>
    <cellStyle name="Normal 30 3 3 3 4 3" xfId="29862"/>
    <cellStyle name="Normal 30 3 3 3 5" xfId="29863"/>
    <cellStyle name="Normal 30 3 3 3 5 2" xfId="29864"/>
    <cellStyle name="Normal 30 3 3 3 5 2 2" xfId="29865"/>
    <cellStyle name="Normal 30 3 3 3 5 3" xfId="29866"/>
    <cellStyle name="Normal 30 3 3 3 6" xfId="29867"/>
    <cellStyle name="Normal 30 3 3 3 6 2" xfId="29868"/>
    <cellStyle name="Normal 30 3 3 3 7" xfId="29869"/>
    <cellStyle name="Normal 30 3 3 3 7 2" xfId="29870"/>
    <cellStyle name="Normal 30 3 3 3 8" xfId="29871"/>
    <cellStyle name="Normal 30 3 3 4" xfId="29872"/>
    <cellStyle name="Normal 30 3 3 4 2" xfId="29873"/>
    <cellStyle name="Normal 30 3 3 4 2 2" xfId="29874"/>
    <cellStyle name="Normal 30 3 3 4 2 2 2" xfId="29875"/>
    <cellStyle name="Normal 30 3 3 4 2 2 2 2" xfId="29876"/>
    <cellStyle name="Normal 30 3 3 4 2 2 3" xfId="29877"/>
    <cellStyle name="Normal 30 3 3 4 2 3" xfId="29878"/>
    <cellStyle name="Normal 30 3 3 4 2 3 2" xfId="29879"/>
    <cellStyle name="Normal 30 3 3 4 2 3 2 2" xfId="29880"/>
    <cellStyle name="Normal 30 3 3 4 2 3 3" xfId="29881"/>
    <cellStyle name="Normal 30 3 3 4 2 4" xfId="29882"/>
    <cellStyle name="Normal 30 3 3 4 2 4 2" xfId="29883"/>
    <cellStyle name="Normal 30 3 3 4 2 5" xfId="29884"/>
    <cellStyle name="Normal 30 3 3 4 3" xfId="29885"/>
    <cellStyle name="Normal 30 3 3 4 3 2" xfId="29886"/>
    <cellStyle name="Normal 30 3 3 4 3 2 2" xfId="29887"/>
    <cellStyle name="Normal 30 3 3 4 3 3" xfId="29888"/>
    <cellStyle name="Normal 30 3 3 4 4" xfId="29889"/>
    <cellStyle name="Normal 30 3 3 4 4 2" xfId="29890"/>
    <cellStyle name="Normal 30 3 3 4 4 2 2" xfId="29891"/>
    <cellStyle name="Normal 30 3 3 4 4 3" xfId="29892"/>
    <cellStyle name="Normal 30 3 3 4 5" xfId="29893"/>
    <cellStyle name="Normal 30 3 3 4 5 2" xfId="29894"/>
    <cellStyle name="Normal 30 3 3 4 6" xfId="29895"/>
    <cellStyle name="Normal 30 3 3 4 6 2" xfId="29896"/>
    <cellStyle name="Normal 30 3 3 4 7" xfId="29897"/>
    <cellStyle name="Normal 30 3 3 5" xfId="29898"/>
    <cellStyle name="Normal 30 3 3 5 2" xfId="29899"/>
    <cellStyle name="Normal 30 3 3 5 2 2" xfId="29900"/>
    <cellStyle name="Normal 30 3 3 5 2 2 2" xfId="29901"/>
    <cellStyle name="Normal 30 3 3 5 2 2 2 2" xfId="29902"/>
    <cellStyle name="Normal 30 3 3 5 2 2 3" xfId="29903"/>
    <cellStyle name="Normal 30 3 3 5 2 3" xfId="29904"/>
    <cellStyle name="Normal 30 3 3 5 2 3 2" xfId="29905"/>
    <cellStyle name="Normal 30 3 3 5 2 3 2 2" xfId="29906"/>
    <cellStyle name="Normal 30 3 3 5 2 3 3" xfId="29907"/>
    <cellStyle name="Normal 30 3 3 5 2 4" xfId="29908"/>
    <cellStyle name="Normal 30 3 3 5 2 4 2" xfId="29909"/>
    <cellStyle name="Normal 30 3 3 5 2 5" xfId="29910"/>
    <cellStyle name="Normal 30 3 3 5 3" xfId="29911"/>
    <cellStyle name="Normal 30 3 3 5 3 2" xfId="29912"/>
    <cellStyle name="Normal 30 3 3 5 3 2 2" xfId="29913"/>
    <cellStyle name="Normal 30 3 3 5 3 3" xfId="29914"/>
    <cellStyle name="Normal 30 3 3 5 4" xfId="29915"/>
    <cellStyle name="Normal 30 3 3 5 4 2" xfId="29916"/>
    <cellStyle name="Normal 30 3 3 5 4 2 2" xfId="29917"/>
    <cellStyle name="Normal 30 3 3 5 4 3" xfId="29918"/>
    <cellStyle name="Normal 30 3 3 5 5" xfId="29919"/>
    <cellStyle name="Normal 30 3 3 5 5 2" xfId="29920"/>
    <cellStyle name="Normal 30 3 3 5 6" xfId="29921"/>
    <cellStyle name="Normal 30 3 3 5 6 2" xfId="29922"/>
    <cellStyle name="Normal 30 3 3 5 7" xfId="29923"/>
    <cellStyle name="Normal 30 3 3 6" xfId="29924"/>
    <cellStyle name="Normal 30 3 3 6 2" xfId="29925"/>
    <cellStyle name="Normal 30 3 3 6 2 2" xfId="29926"/>
    <cellStyle name="Normal 30 3 3 6 2 2 2" xfId="29927"/>
    <cellStyle name="Normal 30 3 3 6 2 3" xfId="29928"/>
    <cellStyle name="Normal 30 3 3 6 3" xfId="29929"/>
    <cellStyle name="Normal 30 3 3 6 3 2" xfId="29930"/>
    <cellStyle name="Normal 30 3 3 6 3 2 2" xfId="29931"/>
    <cellStyle name="Normal 30 3 3 6 3 3" xfId="29932"/>
    <cellStyle name="Normal 30 3 3 6 4" xfId="29933"/>
    <cellStyle name="Normal 30 3 3 6 4 2" xfId="29934"/>
    <cellStyle name="Normal 30 3 3 6 5" xfId="29935"/>
    <cellStyle name="Normal 30 3 3 7" xfId="29936"/>
    <cellStyle name="Normal 30 3 3 7 2" xfId="29937"/>
    <cellStyle name="Normal 30 3 3 7 2 2" xfId="29938"/>
    <cellStyle name="Normal 30 3 3 7 2 2 2" xfId="29939"/>
    <cellStyle name="Normal 30 3 3 7 2 3" xfId="29940"/>
    <cellStyle name="Normal 30 3 3 7 3" xfId="29941"/>
    <cellStyle name="Normal 30 3 3 7 3 2" xfId="29942"/>
    <cellStyle name="Normal 30 3 3 7 4" xfId="29943"/>
    <cellStyle name="Normal 30 3 3 8" xfId="29944"/>
    <cellStyle name="Normal 30 3 3 8 2" xfId="29945"/>
    <cellStyle name="Normal 30 3 3 8 2 2" xfId="29946"/>
    <cellStyle name="Normal 30 3 3 8 3" xfId="29947"/>
    <cellStyle name="Normal 30 3 3 9" xfId="29948"/>
    <cellStyle name="Normal 30 3 3 9 2" xfId="29949"/>
    <cellStyle name="Normal 30 3 3 9 2 2" xfId="29950"/>
    <cellStyle name="Normal 30 3 3 9 3" xfId="29951"/>
    <cellStyle name="Normal 30 3 4" xfId="29952"/>
    <cellStyle name="Normal 30 3 4 10" xfId="29953"/>
    <cellStyle name="Normal 30 3 4 10 2" xfId="29954"/>
    <cellStyle name="Normal 30 3 4 11" xfId="29955"/>
    <cellStyle name="Normal 30 3 4 2" xfId="29956"/>
    <cellStyle name="Normal 30 3 4 2 2" xfId="29957"/>
    <cellStyle name="Normal 30 3 4 2 2 2" xfId="29958"/>
    <cellStyle name="Normal 30 3 4 2 2 2 2" xfId="29959"/>
    <cellStyle name="Normal 30 3 4 2 2 2 2 2" xfId="29960"/>
    <cellStyle name="Normal 30 3 4 2 2 2 2 2 2" xfId="29961"/>
    <cellStyle name="Normal 30 3 4 2 2 2 2 3" xfId="29962"/>
    <cellStyle name="Normal 30 3 4 2 2 2 3" xfId="29963"/>
    <cellStyle name="Normal 30 3 4 2 2 2 3 2" xfId="29964"/>
    <cellStyle name="Normal 30 3 4 2 2 2 3 2 2" xfId="29965"/>
    <cellStyle name="Normal 30 3 4 2 2 2 3 3" xfId="29966"/>
    <cellStyle name="Normal 30 3 4 2 2 2 4" xfId="29967"/>
    <cellStyle name="Normal 30 3 4 2 2 2 4 2" xfId="29968"/>
    <cellStyle name="Normal 30 3 4 2 2 2 5" xfId="29969"/>
    <cellStyle name="Normal 30 3 4 2 2 3" xfId="29970"/>
    <cellStyle name="Normal 30 3 4 2 2 3 2" xfId="29971"/>
    <cellStyle name="Normal 30 3 4 2 2 3 2 2" xfId="29972"/>
    <cellStyle name="Normal 30 3 4 2 2 3 3" xfId="29973"/>
    <cellStyle name="Normal 30 3 4 2 2 4" xfId="29974"/>
    <cellStyle name="Normal 30 3 4 2 2 4 2" xfId="29975"/>
    <cellStyle name="Normal 30 3 4 2 2 4 2 2" xfId="29976"/>
    <cellStyle name="Normal 30 3 4 2 2 4 3" xfId="29977"/>
    <cellStyle name="Normal 30 3 4 2 2 5" xfId="29978"/>
    <cellStyle name="Normal 30 3 4 2 2 5 2" xfId="29979"/>
    <cellStyle name="Normal 30 3 4 2 2 6" xfId="29980"/>
    <cellStyle name="Normal 30 3 4 2 2 6 2" xfId="29981"/>
    <cellStyle name="Normal 30 3 4 2 2 7" xfId="29982"/>
    <cellStyle name="Normal 30 3 4 2 3" xfId="29983"/>
    <cellStyle name="Normal 30 3 4 2 3 2" xfId="29984"/>
    <cellStyle name="Normal 30 3 4 2 3 2 2" xfId="29985"/>
    <cellStyle name="Normal 30 3 4 2 3 2 2 2" xfId="29986"/>
    <cellStyle name="Normal 30 3 4 2 3 2 3" xfId="29987"/>
    <cellStyle name="Normal 30 3 4 2 3 3" xfId="29988"/>
    <cellStyle name="Normal 30 3 4 2 3 3 2" xfId="29989"/>
    <cellStyle name="Normal 30 3 4 2 3 3 2 2" xfId="29990"/>
    <cellStyle name="Normal 30 3 4 2 3 3 3" xfId="29991"/>
    <cellStyle name="Normal 30 3 4 2 3 4" xfId="29992"/>
    <cellStyle name="Normal 30 3 4 2 3 4 2" xfId="29993"/>
    <cellStyle name="Normal 30 3 4 2 3 5" xfId="29994"/>
    <cellStyle name="Normal 30 3 4 2 4" xfId="29995"/>
    <cellStyle name="Normal 30 3 4 2 4 2" xfId="29996"/>
    <cellStyle name="Normal 30 3 4 2 4 2 2" xfId="29997"/>
    <cellStyle name="Normal 30 3 4 2 4 3" xfId="29998"/>
    <cellStyle name="Normal 30 3 4 2 5" xfId="29999"/>
    <cellStyle name="Normal 30 3 4 2 5 2" xfId="30000"/>
    <cellStyle name="Normal 30 3 4 2 5 2 2" xfId="30001"/>
    <cellStyle name="Normal 30 3 4 2 5 3" xfId="30002"/>
    <cellStyle name="Normal 30 3 4 2 6" xfId="30003"/>
    <cellStyle name="Normal 30 3 4 2 6 2" xfId="30004"/>
    <cellStyle name="Normal 30 3 4 2 7" xfId="30005"/>
    <cellStyle name="Normal 30 3 4 2 7 2" xfId="30006"/>
    <cellStyle name="Normal 30 3 4 2 8" xfId="30007"/>
    <cellStyle name="Normal 30 3 4 3" xfId="30008"/>
    <cellStyle name="Normal 30 3 4 3 2" xfId="30009"/>
    <cellStyle name="Normal 30 3 4 3 2 2" xfId="30010"/>
    <cellStyle name="Normal 30 3 4 3 2 2 2" xfId="30011"/>
    <cellStyle name="Normal 30 3 4 3 2 2 2 2" xfId="30012"/>
    <cellStyle name="Normal 30 3 4 3 2 2 3" xfId="30013"/>
    <cellStyle name="Normal 30 3 4 3 2 3" xfId="30014"/>
    <cellStyle name="Normal 30 3 4 3 2 3 2" xfId="30015"/>
    <cellStyle name="Normal 30 3 4 3 2 3 2 2" xfId="30016"/>
    <cellStyle name="Normal 30 3 4 3 2 3 3" xfId="30017"/>
    <cellStyle name="Normal 30 3 4 3 2 4" xfId="30018"/>
    <cellStyle name="Normal 30 3 4 3 2 4 2" xfId="30019"/>
    <cellStyle name="Normal 30 3 4 3 2 5" xfId="30020"/>
    <cellStyle name="Normal 30 3 4 3 3" xfId="30021"/>
    <cellStyle name="Normal 30 3 4 3 3 2" xfId="30022"/>
    <cellStyle name="Normal 30 3 4 3 3 2 2" xfId="30023"/>
    <cellStyle name="Normal 30 3 4 3 3 3" xfId="30024"/>
    <cellStyle name="Normal 30 3 4 3 4" xfId="30025"/>
    <cellStyle name="Normal 30 3 4 3 4 2" xfId="30026"/>
    <cellStyle name="Normal 30 3 4 3 4 2 2" xfId="30027"/>
    <cellStyle name="Normal 30 3 4 3 4 3" xfId="30028"/>
    <cellStyle name="Normal 30 3 4 3 5" xfId="30029"/>
    <cellStyle name="Normal 30 3 4 3 5 2" xfId="30030"/>
    <cellStyle name="Normal 30 3 4 3 6" xfId="30031"/>
    <cellStyle name="Normal 30 3 4 3 6 2" xfId="30032"/>
    <cellStyle name="Normal 30 3 4 3 7" xfId="30033"/>
    <cellStyle name="Normal 30 3 4 4" xfId="30034"/>
    <cellStyle name="Normal 30 3 4 4 2" xfId="30035"/>
    <cellStyle name="Normal 30 3 4 4 2 2" xfId="30036"/>
    <cellStyle name="Normal 30 3 4 4 2 2 2" xfId="30037"/>
    <cellStyle name="Normal 30 3 4 4 2 2 2 2" xfId="30038"/>
    <cellStyle name="Normal 30 3 4 4 2 2 3" xfId="30039"/>
    <cellStyle name="Normal 30 3 4 4 2 3" xfId="30040"/>
    <cellStyle name="Normal 30 3 4 4 2 3 2" xfId="30041"/>
    <cellStyle name="Normal 30 3 4 4 2 3 2 2" xfId="30042"/>
    <cellStyle name="Normal 30 3 4 4 2 3 3" xfId="30043"/>
    <cellStyle name="Normal 30 3 4 4 2 4" xfId="30044"/>
    <cellStyle name="Normal 30 3 4 4 2 4 2" xfId="30045"/>
    <cellStyle name="Normal 30 3 4 4 2 5" xfId="30046"/>
    <cellStyle name="Normal 30 3 4 4 3" xfId="30047"/>
    <cellStyle name="Normal 30 3 4 4 3 2" xfId="30048"/>
    <cellStyle name="Normal 30 3 4 4 3 2 2" xfId="30049"/>
    <cellStyle name="Normal 30 3 4 4 3 3" xfId="30050"/>
    <cellStyle name="Normal 30 3 4 4 4" xfId="30051"/>
    <cellStyle name="Normal 30 3 4 4 4 2" xfId="30052"/>
    <cellStyle name="Normal 30 3 4 4 4 2 2" xfId="30053"/>
    <cellStyle name="Normal 30 3 4 4 4 3" xfId="30054"/>
    <cellStyle name="Normal 30 3 4 4 5" xfId="30055"/>
    <cellStyle name="Normal 30 3 4 4 5 2" xfId="30056"/>
    <cellStyle name="Normal 30 3 4 4 6" xfId="30057"/>
    <cellStyle name="Normal 30 3 4 4 6 2" xfId="30058"/>
    <cellStyle name="Normal 30 3 4 4 7" xfId="30059"/>
    <cellStyle name="Normal 30 3 4 5" xfId="30060"/>
    <cellStyle name="Normal 30 3 4 5 2" xfId="30061"/>
    <cellStyle name="Normal 30 3 4 5 2 2" xfId="30062"/>
    <cellStyle name="Normal 30 3 4 5 2 2 2" xfId="30063"/>
    <cellStyle name="Normal 30 3 4 5 2 3" xfId="30064"/>
    <cellStyle name="Normal 30 3 4 5 3" xfId="30065"/>
    <cellStyle name="Normal 30 3 4 5 3 2" xfId="30066"/>
    <cellStyle name="Normal 30 3 4 5 3 2 2" xfId="30067"/>
    <cellStyle name="Normal 30 3 4 5 3 3" xfId="30068"/>
    <cellStyle name="Normal 30 3 4 5 4" xfId="30069"/>
    <cellStyle name="Normal 30 3 4 5 4 2" xfId="30070"/>
    <cellStyle name="Normal 30 3 4 5 5" xfId="30071"/>
    <cellStyle name="Normal 30 3 4 6" xfId="30072"/>
    <cellStyle name="Normal 30 3 4 6 2" xfId="30073"/>
    <cellStyle name="Normal 30 3 4 6 2 2" xfId="30074"/>
    <cellStyle name="Normal 30 3 4 6 2 2 2" xfId="30075"/>
    <cellStyle name="Normal 30 3 4 6 2 3" xfId="30076"/>
    <cellStyle name="Normal 30 3 4 6 3" xfId="30077"/>
    <cellStyle name="Normal 30 3 4 6 3 2" xfId="30078"/>
    <cellStyle name="Normal 30 3 4 6 4" xfId="30079"/>
    <cellStyle name="Normal 30 3 4 7" xfId="30080"/>
    <cellStyle name="Normal 30 3 4 7 2" xfId="30081"/>
    <cellStyle name="Normal 30 3 4 7 2 2" xfId="30082"/>
    <cellStyle name="Normal 30 3 4 7 3" xfId="30083"/>
    <cellStyle name="Normal 30 3 4 8" xfId="30084"/>
    <cellStyle name="Normal 30 3 4 8 2" xfId="30085"/>
    <cellStyle name="Normal 30 3 4 8 2 2" xfId="30086"/>
    <cellStyle name="Normal 30 3 4 8 3" xfId="30087"/>
    <cellStyle name="Normal 30 3 4 9" xfId="30088"/>
    <cellStyle name="Normal 30 3 4 9 2" xfId="30089"/>
    <cellStyle name="Normal 30 3 5" xfId="30090"/>
    <cellStyle name="Normal 30 3 5 10" xfId="30091"/>
    <cellStyle name="Normal 30 3 5 10 2" xfId="30092"/>
    <cellStyle name="Normal 30 3 5 11" xfId="30093"/>
    <cellStyle name="Normal 30 3 5 2" xfId="30094"/>
    <cellStyle name="Normal 30 3 5 2 2" xfId="30095"/>
    <cellStyle name="Normal 30 3 5 2 2 2" xfId="30096"/>
    <cellStyle name="Normal 30 3 5 2 2 2 2" xfId="30097"/>
    <cellStyle name="Normal 30 3 5 2 2 2 2 2" xfId="30098"/>
    <cellStyle name="Normal 30 3 5 2 2 2 2 2 2" xfId="30099"/>
    <cellStyle name="Normal 30 3 5 2 2 2 2 3" xfId="30100"/>
    <cellStyle name="Normal 30 3 5 2 2 2 3" xfId="30101"/>
    <cellStyle name="Normal 30 3 5 2 2 2 3 2" xfId="30102"/>
    <cellStyle name="Normal 30 3 5 2 2 2 3 2 2" xfId="30103"/>
    <cellStyle name="Normal 30 3 5 2 2 2 3 3" xfId="30104"/>
    <cellStyle name="Normal 30 3 5 2 2 2 4" xfId="30105"/>
    <cellStyle name="Normal 30 3 5 2 2 2 4 2" xfId="30106"/>
    <cellStyle name="Normal 30 3 5 2 2 2 5" xfId="30107"/>
    <cellStyle name="Normal 30 3 5 2 2 3" xfId="30108"/>
    <cellStyle name="Normal 30 3 5 2 2 3 2" xfId="30109"/>
    <cellStyle name="Normal 30 3 5 2 2 3 2 2" xfId="30110"/>
    <cellStyle name="Normal 30 3 5 2 2 3 3" xfId="30111"/>
    <cellStyle name="Normal 30 3 5 2 2 4" xfId="30112"/>
    <cellStyle name="Normal 30 3 5 2 2 4 2" xfId="30113"/>
    <cellStyle name="Normal 30 3 5 2 2 4 2 2" xfId="30114"/>
    <cellStyle name="Normal 30 3 5 2 2 4 3" xfId="30115"/>
    <cellStyle name="Normal 30 3 5 2 2 5" xfId="30116"/>
    <cellStyle name="Normal 30 3 5 2 2 5 2" xfId="30117"/>
    <cellStyle name="Normal 30 3 5 2 2 6" xfId="30118"/>
    <cellStyle name="Normal 30 3 5 2 2 6 2" xfId="30119"/>
    <cellStyle name="Normal 30 3 5 2 2 7" xfId="30120"/>
    <cellStyle name="Normal 30 3 5 2 3" xfId="30121"/>
    <cellStyle name="Normal 30 3 5 2 3 2" xfId="30122"/>
    <cellStyle name="Normal 30 3 5 2 3 2 2" xfId="30123"/>
    <cellStyle name="Normal 30 3 5 2 3 2 2 2" xfId="30124"/>
    <cellStyle name="Normal 30 3 5 2 3 2 3" xfId="30125"/>
    <cellStyle name="Normal 30 3 5 2 3 3" xfId="30126"/>
    <cellStyle name="Normal 30 3 5 2 3 3 2" xfId="30127"/>
    <cellStyle name="Normal 30 3 5 2 3 3 2 2" xfId="30128"/>
    <cellStyle name="Normal 30 3 5 2 3 3 3" xfId="30129"/>
    <cellStyle name="Normal 30 3 5 2 3 4" xfId="30130"/>
    <cellStyle name="Normal 30 3 5 2 3 4 2" xfId="30131"/>
    <cellStyle name="Normal 30 3 5 2 3 5" xfId="30132"/>
    <cellStyle name="Normal 30 3 5 2 4" xfId="30133"/>
    <cellStyle name="Normal 30 3 5 2 4 2" xfId="30134"/>
    <cellStyle name="Normal 30 3 5 2 4 2 2" xfId="30135"/>
    <cellStyle name="Normal 30 3 5 2 4 3" xfId="30136"/>
    <cellStyle name="Normal 30 3 5 2 5" xfId="30137"/>
    <cellStyle name="Normal 30 3 5 2 5 2" xfId="30138"/>
    <cellStyle name="Normal 30 3 5 2 5 2 2" xfId="30139"/>
    <cellStyle name="Normal 30 3 5 2 5 3" xfId="30140"/>
    <cellStyle name="Normal 30 3 5 2 6" xfId="30141"/>
    <cellStyle name="Normal 30 3 5 2 6 2" xfId="30142"/>
    <cellStyle name="Normal 30 3 5 2 7" xfId="30143"/>
    <cellStyle name="Normal 30 3 5 2 7 2" xfId="30144"/>
    <cellStyle name="Normal 30 3 5 2 8" xfId="30145"/>
    <cellStyle name="Normal 30 3 5 3" xfId="30146"/>
    <cellStyle name="Normal 30 3 5 3 2" xfId="30147"/>
    <cellStyle name="Normal 30 3 5 3 2 2" xfId="30148"/>
    <cellStyle name="Normal 30 3 5 3 2 2 2" xfId="30149"/>
    <cellStyle name="Normal 30 3 5 3 2 2 2 2" xfId="30150"/>
    <cellStyle name="Normal 30 3 5 3 2 2 3" xfId="30151"/>
    <cellStyle name="Normal 30 3 5 3 2 3" xfId="30152"/>
    <cellStyle name="Normal 30 3 5 3 2 3 2" xfId="30153"/>
    <cellStyle name="Normal 30 3 5 3 2 3 2 2" xfId="30154"/>
    <cellStyle name="Normal 30 3 5 3 2 3 3" xfId="30155"/>
    <cellStyle name="Normal 30 3 5 3 2 4" xfId="30156"/>
    <cellStyle name="Normal 30 3 5 3 2 4 2" xfId="30157"/>
    <cellStyle name="Normal 30 3 5 3 2 5" xfId="30158"/>
    <cellStyle name="Normal 30 3 5 3 3" xfId="30159"/>
    <cellStyle name="Normal 30 3 5 3 3 2" xfId="30160"/>
    <cellStyle name="Normal 30 3 5 3 3 2 2" xfId="30161"/>
    <cellStyle name="Normal 30 3 5 3 3 3" xfId="30162"/>
    <cellStyle name="Normal 30 3 5 3 4" xfId="30163"/>
    <cellStyle name="Normal 30 3 5 3 4 2" xfId="30164"/>
    <cellStyle name="Normal 30 3 5 3 4 2 2" xfId="30165"/>
    <cellStyle name="Normal 30 3 5 3 4 3" xfId="30166"/>
    <cellStyle name="Normal 30 3 5 3 5" xfId="30167"/>
    <cellStyle name="Normal 30 3 5 3 5 2" xfId="30168"/>
    <cellStyle name="Normal 30 3 5 3 6" xfId="30169"/>
    <cellStyle name="Normal 30 3 5 3 6 2" xfId="30170"/>
    <cellStyle name="Normal 30 3 5 3 7" xfId="30171"/>
    <cellStyle name="Normal 30 3 5 4" xfId="30172"/>
    <cellStyle name="Normal 30 3 5 4 2" xfId="30173"/>
    <cellStyle name="Normal 30 3 5 4 2 2" xfId="30174"/>
    <cellStyle name="Normal 30 3 5 4 2 2 2" xfId="30175"/>
    <cellStyle name="Normal 30 3 5 4 2 2 2 2" xfId="30176"/>
    <cellStyle name="Normal 30 3 5 4 2 2 3" xfId="30177"/>
    <cellStyle name="Normal 30 3 5 4 2 3" xfId="30178"/>
    <cellStyle name="Normal 30 3 5 4 2 3 2" xfId="30179"/>
    <cellStyle name="Normal 30 3 5 4 2 3 2 2" xfId="30180"/>
    <cellStyle name="Normal 30 3 5 4 2 3 3" xfId="30181"/>
    <cellStyle name="Normal 30 3 5 4 2 4" xfId="30182"/>
    <cellStyle name="Normal 30 3 5 4 2 4 2" xfId="30183"/>
    <cellStyle name="Normal 30 3 5 4 2 5" xfId="30184"/>
    <cellStyle name="Normal 30 3 5 4 3" xfId="30185"/>
    <cellStyle name="Normal 30 3 5 4 3 2" xfId="30186"/>
    <cellStyle name="Normal 30 3 5 4 3 2 2" xfId="30187"/>
    <cellStyle name="Normal 30 3 5 4 3 3" xfId="30188"/>
    <cellStyle name="Normal 30 3 5 4 4" xfId="30189"/>
    <cellStyle name="Normal 30 3 5 4 4 2" xfId="30190"/>
    <cellStyle name="Normal 30 3 5 4 4 2 2" xfId="30191"/>
    <cellStyle name="Normal 30 3 5 4 4 3" xfId="30192"/>
    <cellStyle name="Normal 30 3 5 4 5" xfId="30193"/>
    <cellStyle name="Normal 30 3 5 4 5 2" xfId="30194"/>
    <cellStyle name="Normal 30 3 5 4 6" xfId="30195"/>
    <cellStyle name="Normal 30 3 5 4 6 2" xfId="30196"/>
    <cellStyle name="Normal 30 3 5 4 7" xfId="30197"/>
    <cellStyle name="Normal 30 3 5 5" xfId="30198"/>
    <cellStyle name="Normal 30 3 5 5 2" xfId="30199"/>
    <cellStyle name="Normal 30 3 5 5 2 2" xfId="30200"/>
    <cellStyle name="Normal 30 3 5 5 2 2 2" xfId="30201"/>
    <cellStyle name="Normal 30 3 5 5 2 3" xfId="30202"/>
    <cellStyle name="Normal 30 3 5 5 3" xfId="30203"/>
    <cellStyle name="Normal 30 3 5 5 3 2" xfId="30204"/>
    <cellStyle name="Normal 30 3 5 5 3 2 2" xfId="30205"/>
    <cellStyle name="Normal 30 3 5 5 3 3" xfId="30206"/>
    <cellStyle name="Normal 30 3 5 5 4" xfId="30207"/>
    <cellStyle name="Normal 30 3 5 5 4 2" xfId="30208"/>
    <cellStyle name="Normal 30 3 5 5 5" xfId="30209"/>
    <cellStyle name="Normal 30 3 5 6" xfId="30210"/>
    <cellStyle name="Normal 30 3 5 6 2" xfId="30211"/>
    <cellStyle name="Normal 30 3 5 6 2 2" xfId="30212"/>
    <cellStyle name="Normal 30 3 5 6 2 2 2" xfId="30213"/>
    <cellStyle name="Normal 30 3 5 6 2 3" xfId="30214"/>
    <cellStyle name="Normal 30 3 5 6 3" xfId="30215"/>
    <cellStyle name="Normal 30 3 5 6 3 2" xfId="30216"/>
    <cellStyle name="Normal 30 3 5 6 4" xfId="30217"/>
    <cellStyle name="Normal 30 3 5 7" xfId="30218"/>
    <cellStyle name="Normal 30 3 5 7 2" xfId="30219"/>
    <cellStyle name="Normal 30 3 5 7 2 2" xfId="30220"/>
    <cellStyle name="Normal 30 3 5 7 3" xfId="30221"/>
    <cellStyle name="Normal 30 3 5 8" xfId="30222"/>
    <cellStyle name="Normal 30 3 5 8 2" xfId="30223"/>
    <cellStyle name="Normal 30 3 5 8 2 2" xfId="30224"/>
    <cellStyle name="Normal 30 3 5 8 3" xfId="30225"/>
    <cellStyle name="Normal 30 3 5 9" xfId="30226"/>
    <cellStyle name="Normal 30 3 5 9 2" xfId="30227"/>
    <cellStyle name="Normal 30 3 6" xfId="30228"/>
    <cellStyle name="Normal 30 3 6 10" xfId="30229"/>
    <cellStyle name="Normal 30 3 6 10 2" xfId="30230"/>
    <cellStyle name="Normal 30 3 6 11" xfId="30231"/>
    <cellStyle name="Normal 30 3 6 2" xfId="30232"/>
    <cellStyle name="Normal 30 3 6 2 2" xfId="30233"/>
    <cellStyle name="Normal 30 3 6 2 2 2" xfId="30234"/>
    <cellStyle name="Normal 30 3 6 2 2 2 2" xfId="30235"/>
    <cellStyle name="Normal 30 3 6 2 2 2 2 2" xfId="30236"/>
    <cellStyle name="Normal 30 3 6 2 2 2 2 2 2" xfId="30237"/>
    <cellStyle name="Normal 30 3 6 2 2 2 2 3" xfId="30238"/>
    <cellStyle name="Normal 30 3 6 2 2 2 3" xfId="30239"/>
    <cellStyle name="Normal 30 3 6 2 2 2 3 2" xfId="30240"/>
    <cellStyle name="Normal 30 3 6 2 2 2 3 2 2" xfId="30241"/>
    <cellStyle name="Normal 30 3 6 2 2 2 3 3" xfId="30242"/>
    <cellStyle name="Normal 30 3 6 2 2 2 4" xfId="30243"/>
    <cellStyle name="Normal 30 3 6 2 2 2 4 2" xfId="30244"/>
    <cellStyle name="Normal 30 3 6 2 2 2 5" xfId="30245"/>
    <cellStyle name="Normal 30 3 6 2 2 3" xfId="30246"/>
    <cellStyle name="Normal 30 3 6 2 2 3 2" xfId="30247"/>
    <cellStyle name="Normal 30 3 6 2 2 3 2 2" xfId="30248"/>
    <cellStyle name="Normal 30 3 6 2 2 3 3" xfId="30249"/>
    <cellStyle name="Normal 30 3 6 2 2 4" xfId="30250"/>
    <cellStyle name="Normal 30 3 6 2 2 4 2" xfId="30251"/>
    <cellStyle name="Normal 30 3 6 2 2 4 2 2" xfId="30252"/>
    <cellStyle name="Normal 30 3 6 2 2 4 3" xfId="30253"/>
    <cellStyle name="Normal 30 3 6 2 2 5" xfId="30254"/>
    <cellStyle name="Normal 30 3 6 2 2 5 2" xfId="30255"/>
    <cellStyle name="Normal 30 3 6 2 2 6" xfId="30256"/>
    <cellStyle name="Normal 30 3 6 2 2 6 2" xfId="30257"/>
    <cellStyle name="Normal 30 3 6 2 2 7" xfId="30258"/>
    <cellStyle name="Normal 30 3 6 2 3" xfId="30259"/>
    <cellStyle name="Normal 30 3 6 2 3 2" xfId="30260"/>
    <cellStyle name="Normal 30 3 6 2 3 2 2" xfId="30261"/>
    <cellStyle name="Normal 30 3 6 2 3 2 2 2" xfId="30262"/>
    <cellStyle name="Normal 30 3 6 2 3 2 3" xfId="30263"/>
    <cellStyle name="Normal 30 3 6 2 3 3" xfId="30264"/>
    <cellStyle name="Normal 30 3 6 2 3 3 2" xfId="30265"/>
    <cellStyle name="Normal 30 3 6 2 3 3 2 2" xfId="30266"/>
    <cellStyle name="Normal 30 3 6 2 3 3 3" xfId="30267"/>
    <cellStyle name="Normal 30 3 6 2 3 4" xfId="30268"/>
    <cellStyle name="Normal 30 3 6 2 3 4 2" xfId="30269"/>
    <cellStyle name="Normal 30 3 6 2 3 5" xfId="30270"/>
    <cellStyle name="Normal 30 3 6 2 4" xfId="30271"/>
    <cellStyle name="Normal 30 3 6 2 4 2" xfId="30272"/>
    <cellStyle name="Normal 30 3 6 2 4 2 2" xfId="30273"/>
    <cellStyle name="Normal 30 3 6 2 4 3" xfId="30274"/>
    <cellStyle name="Normal 30 3 6 2 5" xfId="30275"/>
    <cellStyle name="Normal 30 3 6 2 5 2" xfId="30276"/>
    <cellStyle name="Normal 30 3 6 2 5 2 2" xfId="30277"/>
    <cellStyle name="Normal 30 3 6 2 5 3" xfId="30278"/>
    <cellStyle name="Normal 30 3 6 2 6" xfId="30279"/>
    <cellStyle name="Normal 30 3 6 2 6 2" xfId="30280"/>
    <cellStyle name="Normal 30 3 6 2 7" xfId="30281"/>
    <cellStyle name="Normal 30 3 6 2 7 2" xfId="30282"/>
    <cellStyle name="Normal 30 3 6 2 8" xfId="30283"/>
    <cellStyle name="Normal 30 3 6 3" xfId="30284"/>
    <cellStyle name="Normal 30 3 6 3 2" xfId="30285"/>
    <cellStyle name="Normal 30 3 6 3 2 2" xfId="30286"/>
    <cellStyle name="Normal 30 3 6 3 2 2 2" xfId="30287"/>
    <cellStyle name="Normal 30 3 6 3 2 2 2 2" xfId="30288"/>
    <cellStyle name="Normal 30 3 6 3 2 2 3" xfId="30289"/>
    <cellStyle name="Normal 30 3 6 3 2 3" xfId="30290"/>
    <cellStyle name="Normal 30 3 6 3 2 3 2" xfId="30291"/>
    <cellStyle name="Normal 30 3 6 3 2 3 2 2" xfId="30292"/>
    <cellStyle name="Normal 30 3 6 3 2 3 3" xfId="30293"/>
    <cellStyle name="Normal 30 3 6 3 2 4" xfId="30294"/>
    <cellStyle name="Normal 30 3 6 3 2 4 2" xfId="30295"/>
    <cellStyle name="Normal 30 3 6 3 2 5" xfId="30296"/>
    <cellStyle name="Normal 30 3 6 3 3" xfId="30297"/>
    <cellStyle name="Normal 30 3 6 3 3 2" xfId="30298"/>
    <cellStyle name="Normal 30 3 6 3 3 2 2" xfId="30299"/>
    <cellStyle name="Normal 30 3 6 3 3 3" xfId="30300"/>
    <cellStyle name="Normal 30 3 6 3 4" xfId="30301"/>
    <cellStyle name="Normal 30 3 6 3 4 2" xfId="30302"/>
    <cellStyle name="Normal 30 3 6 3 4 2 2" xfId="30303"/>
    <cellStyle name="Normal 30 3 6 3 4 3" xfId="30304"/>
    <cellStyle name="Normal 30 3 6 3 5" xfId="30305"/>
    <cellStyle name="Normal 30 3 6 3 5 2" xfId="30306"/>
    <cellStyle name="Normal 30 3 6 3 6" xfId="30307"/>
    <cellStyle name="Normal 30 3 6 3 6 2" xfId="30308"/>
    <cellStyle name="Normal 30 3 6 3 7" xfId="30309"/>
    <cellStyle name="Normal 30 3 6 4" xfId="30310"/>
    <cellStyle name="Normal 30 3 6 4 2" xfId="30311"/>
    <cellStyle name="Normal 30 3 6 4 2 2" xfId="30312"/>
    <cellStyle name="Normal 30 3 6 4 2 2 2" xfId="30313"/>
    <cellStyle name="Normal 30 3 6 4 2 2 2 2" xfId="30314"/>
    <cellStyle name="Normal 30 3 6 4 2 2 3" xfId="30315"/>
    <cellStyle name="Normal 30 3 6 4 2 3" xfId="30316"/>
    <cellStyle name="Normal 30 3 6 4 2 3 2" xfId="30317"/>
    <cellStyle name="Normal 30 3 6 4 2 3 2 2" xfId="30318"/>
    <cellStyle name="Normal 30 3 6 4 2 3 3" xfId="30319"/>
    <cellStyle name="Normal 30 3 6 4 2 4" xfId="30320"/>
    <cellStyle name="Normal 30 3 6 4 2 4 2" xfId="30321"/>
    <cellStyle name="Normal 30 3 6 4 2 5" xfId="30322"/>
    <cellStyle name="Normal 30 3 6 4 3" xfId="30323"/>
    <cellStyle name="Normal 30 3 6 4 3 2" xfId="30324"/>
    <cellStyle name="Normal 30 3 6 4 3 2 2" xfId="30325"/>
    <cellStyle name="Normal 30 3 6 4 3 3" xfId="30326"/>
    <cellStyle name="Normal 30 3 6 4 4" xfId="30327"/>
    <cellStyle name="Normal 30 3 6 4 4 2" xfId="30328"/>
    <cellStyle name="Normal 30 3 6 4 4 2 2" xfId="30329"/>
    <cellStyle name="Normal 30 3 6 4 4 3" xfId="30330"/>
    <cellStyle name="Normal 30 3 6 4 5" xfId="30331"/>
    <cellStyle name="Normal 30 3 6 4 5 2" xfId="30332"/>
    <cellStyle name="Normal 30 3 6 4 6" xfId="30333"/>
    <cellStyle name="Normal 30 3 6 4 6 2" xfId="30334"/>
    <cellStyle name="Normal 30 3 6 4 7" xfId="30335"/>
    <cellStyle name="Normal 30 3 6 5" xfId="30336"/>
    <cellStyle name="Normal 30 3 6 5 2" xfId="30337"/>
    <cellStyle name="Normal 30 3 6 5 2 2" xfId="30338"/>
    <cellStyle name="Normal 30 3 6 5 2 2 2" xfId="30339"/>
    <cellStyle name="Normal 30 3 6 5 2 3" xfId="30340"/>
    <cellStyle name="Normal 30 3 6 5 3" xfId="30341"/>
    <cellStyle name="Normal 30 3 6 5 3 2" xfId="30342"/>
    <cellStyle name="Normal 30 3 6 5 3 2 2" xfId="30343"/>
    <cellStyle name="Normal 30 3 6 5 3 3" xfId="30344"/>
    <cellStyle name="Normal 30 3 6 5 4" xfId="30345"/>
    <cellStyle name="Normal 30 3 6 5 4 2" xfId="30346"/>
    <cellStyle name="Normal 30 3 6 5 5" xfId="30347"/>
    <cellStyle name="Normal 30 3 6 6" xfId="30348"/>
    <cellStyle name="Normal 30 3 6 6 2" xfId="30349"/>
    <cellStyle name="Normal 30 3 6 6 2 2" xfId="30350"/>
    <cellStyle name="Normal 30 3 6 6 2 2 2" xfId="30351"/>
    <cellStyle name="Normal 30 3 6 6 2 3" xfId="30352"/>
    <cellStyle name="Normal 30 3 6 6 3" xfId="30353"/>
    <cellStyle name="Normal 30 3 6 6 3 2" xfId="30354"/>
    <cellStyle name="Normal 30 3 6 6 4" xfId="30355"/>
    <cellStyle name="Normal 30 3 6 7" xfId="30356"/>
    <cellStyle name="Normal 30 3 6 7 2" xfId="30357"/>
    <cellStyle name="Normal 30 3 6 7 2 2" xfId="30358"/>
    <cellStyle name="Normal 30 3 6 7 3" xfId="30359"/>
    <cellStyle name="Normal 30 3 6 8" xfId="30360"/>
    <cellStyle name="Normal 30 3 6 8 2" xfId="30361"/>
    <cellStyle name="Normal 30 3 6 8 2 2" xfId="30362"/>
    <cellStyle name="Normal 30 3 6 8 3" xfId="30363"/>
    <cellStyle name="Normal 30 3 6 9" xfId="30364"/>
    <cellStyle name="Normal 30 3 6 9 2" xfId="30365"/>
    <cellStyle name="Normal 30 3 7" xfId="30366"/>
    <cellStyle name="Normal 30 3 7 2" xfId="30367"/>
    <cellStyle name="Normal 30 3 7 2 2" xfId="30368"/>
    <cellStyle name="Normal 30 3 7 2 2 2" xfId="30369"/>
    <cellStyle name="Normal 30 3 7 2 2 2 2" xfId="30370"/>
    <cellStyle name="Normal 30 3 7 2 2 2 2 2" xfId="30371"/>
    <cellStyle name="Normal 30 3 7 2 2 2 3" xfId="30372"/>
    <cellStyle name="Normal 30 3 7 2 2 3" xfId="30373"/>
    <cellStyle name="Normal 30 3 7 2 2 3 2" xfId="30374"/>
    <cellStyle name="Normal 30 3 7 2 2 3 2 2" xfId="30375"/>
    <cellStyle name="Normal 30 3 7 2 2 3 3" xfId="30376"/>
    <cellStyle name="Normal 30 3 7 2 2 4" xfId="30377"/>
    <cellStyle name="Normal 30 3 7 2 2 4 2" xfId="30378"/>
    <cellStyle name="Normal 30 3 7 2 2 5" xfId="30379"/>
    <cellStyle name="Normal 30 3 7 2 3" xfId="30380"/>
    <cellStyle name="Normal 30 3 7 2 3 2" xfId="30381"/>
    <cellStyle name="Normal 30 3 7 2 3 2 2" xfId="30382"/>
    <cellStyle name="Normal 30 3 7 2 3 3" xfId="30383"/>
    <cellStyle name="Normal 30 3 7 2 4" xfId="30384"/>
    <cellStyle name="Normal 30 3 7 2 4 2" xfId="30385"/>
    <cellStyle name="Normal 30 3 7 2 4 2 2" xfId="30386"/>
    <cellStyle name="Normal 30 3 7 2 4 3" xfId="30387"/>
    <cellStyle name="Normal 30 3 7 2 5" xfId="30388"/>
    <cellStyle name="Normal 30 3 7 2 5 2" xfId="30389"/>
    <cellStyle name="Normal 30 3 7 2 6" xfId="30390"/>
    <cellStyle name="Normal 30 3 7 2 6 2" xfId="30391"/>
    <cellStyle name="Normal 30 3 7 2 7" xfId="30392"/>
    <cellStyle name="Normal 30 3 7 3" xfId="30393"/>
    <cellStyle name="Normal 30 3 7 3 2" xfId="30394"/>
    <cellStyle name="Normal 30 3 7 3 2 2" xfId="30395"/>
    <cellStyle name="Normal 30 3 7 3 2 2 2" xfId="30396"/>
    <cellStyle name="Normal 30 3 7 3 2 3" xfId="30397"/>
    <cellStyle name="Normal 30 3 7 3 3" xfId="30398"/>
    <cellStyle name="Normal 30 3 7 3 3 2" xfId="30399"/>
    <cellStyle name="Normal 30 3 7 3 3 2 2" xfId="30400"/>
    <cellStyle name="Normal 30 3 7 3 3 3" xfId="30401"/>
    <cellStyle name="Normal 30 3 7 3 4" xfId="30402"/>
    <cellStyle name="Normal 30 3 7 3 4 2" xfId="30403"/>
    <cellStyle name="Normal 30 3 7 3 5" xfId="30404"/>
    <cellStyle name="Normal 30 3 7 4" xfId="30405"/>
    <cellStyle name="Normal 30 3 7 4 2" xfId="30406"/>
    <cellStyle name="Normal 30 3 7 4 2 2" xfId="30407"/>
    <cellStyle name="Normal 30 3 7 4 3" xfId="30408"/>
    <cellStyle name="Normal 30 3 7 5" xfId="30409"/>
    <cellStyle name="Normal 30 3 7 5 2" xfId="30410"/>
    <cellStyle name="Normal 30 3 7 5 2 2" xfId="30411"/>
    <cellStyle name="Normal 30 3 7 5 3" xfId="30412"/>
    <cellStyle name="Normal 30 3 7 6" xfId="30413"/>
    <cellStyle name="Normal 30 3 7 6 2" xfId="30414"/>
    <cellStyle name="Normal 30 3 7 7" xfId="30415"/>
    <cellStyle name="Normal 30 3 7 7 2" xfId="30416"/>
    <cellStyle name="Normal 30 3 7 8" xfId="30417"/>
    <cellStyle name="Normal 30 3 8" xfId="30418"/>
    <cellStyle name="Normal 30 3 8 2" xfId="30419"/>
    <cellStyle name="Normal 30 3 8 2 2" xfId="30420"/>
    <cellStyle name="Normal 30 3 8 2 2 2" xfId="30421"/>
    <cellStyle name="Normal 30 3 8 2 2 2 2" xfId="30422"/>
    <cellStyle name="Normal 30 3 8 2 2 3" xfId="30423"/>
    <cellStyle name="Normal 30 3 8 2 3" xfId="30424"/>
    <cellStyle name="Normal 30 3 8 2 3 2" xfId="30425"/>
    <cellStyle name="Normal 30 3 8 2 3 2 2" xfId="30426"/>
    <cellStyle name="Normal 30 3 8 2 3 3" xfId="30427"/>
    <cellStyle name="Normal 30 3 8 2 4" xfId="30428"/>
    <cellStyle name="Normal 30 3 8 2 4 2" xfId="30429"/>
    <cellStyle name="Normal 30 3 8 2 5" xfId="30430"/>
    <cellStyle name="Normal 30 3 8 3" xfId="30431"/>
    <cellStyle name="Normal 30 3 8 3 2" xfId="30432"/>
    <cellStyle name="Normal 30 3 8 3 2 2" xfId="30433"/>
    <cellStyle name="Normal 30 3 8 3 3" xfId="30434"/>
    <cellStyle name="Normal 30 3 8 4" xfId="30435"/>
    <cellStyle name="Normal 30 3 8 4 2" xfId="30436"/>
    <cellStyle name="Normal 30 3 8 4 2 2" xfId="30437"/>
    <cellStyle name="Normal 30 3 8 4 3" xfId="30438"/>
    <cellStyle name="Normal 30 3 8 5" xfId="30439"/>
    <cellStyle name="Normal 30 3 8 5 2" xfId="30440"/>
    <cellStyle name="Normal 30 3 8 6" xfId="30441"/>
    <cellStyle name="Normal 30 3 8 6 2" xfId="30442"/>
    <cellStyle name="Normal 30 3 8 7" xfId="30443"/>
    <cellStyle name="Normal 30 3 9" xfId="30444"/>
    <cellStyle name="Normal 30 3 9 2" xfId="30445"/>
    <cellStyle name="Normal 30 3 9 2 2" xfId="30446"/>
    <cellStyle name="Normal 30 3 9 2 2 2" xfId="30447"/>
    <cellStyle name="Normal 30 3 9 2 2 2 2" xfId="30448"/>
    <cellStyle name="Normal 30 3 9 2 2 3" xfId="30449"/>
    <cellStyle name="Normal 30 3 9 2 3" xfId="30450"/>
    <cellStyle name="Normal 30 3 9 2 3 2" xfId="30451"/>
    <cellStyle name="Normal 30 3 9 2 3 2 2" xfId="30452"/>
    <cellStyle name="Normal 30 3 9 2 3 3" xfId="30453"/>
    <cellStyle name="Normal 30 3 9 2 4" xfId="30454"/>
    <cellStyle name="Normal 30 3 9 2 4 2" xfId="30455"/>
    <cellStyle name="Normal 30 3 9 2 5" xfId="30456"/>
    <cellStyle name="Normal 30 3 9 3" xfId="30457"/>
    <cellStyle name="Normal 30 3 9 3 2" xfId="30458"/>
    <cellStyle name="Normal 30 3 9 3 2 2" xfId="30459"/>
    <cellStyle name="Normal 30 3 9 3 3" xfId="30460"/>
    <cellStyle name="Normal 30 3 9 4" xfId="30461"/>
    <cellStyle name="Normal 30 3 9 4 2" xfId="30462"/>
    <cellStyle name="Normal 30 3 9 4 2 2" xfId="30463"/>
    <cellStyle name="Normal 30 3 9 4 3" xfId="30464"/>
    <cellStyle name="Normal 30 3 9 5" xfId="30465"/>
    <cellStyle name="Normal 30 3 9 5 2" xfId="30466"/>
    <cellStyle name="Normal 30 3 9 6" xfId="30467"/>
    <cellStyle name="Normal 30 3 9 6 2" xfId="30468"/>
    <cellStyle name="Normal 30 3 9 7" xfId="30469"/>
    <cellStyle name="Normal 30 4" xfId="30470"/>
    <cellStyle name="Normal 30 4 10" xfId="30471"/>
    <cellStyle name="Normal 30 4 10 2" xfId="30472"/>
    <cellStyle name="Normal 30 4 10 2 2" xfId="30473"/>
    <cellStyle name="Normal 30 4 10 2 2 2" xfId="30474"/>
    <cellStyle name="Normal 30 4 10 2 3" xfId="30475"/>
    <cellStyle name="Normal 30 4 10 3" xfId="30476"/>
    <cellStyle name="Normal 30 4 10 3 2" xfId="30477"/>
    <cellStyle name="Normal 30 4 10 4" xfId="30478"/>
    <cellStyle name="Normal 30 4 11" xfId="30479"/>
    <cellStyle name="Normal 30 4 11 2" xfId="30480"/>
    <cellStyle name="Normal 30 4 11 2 2" xfId="30481"/>
    <cellStyle name="Normal 30 4 11 2 2 2" xfId="30482"/>
    <cellStyle name="Normal 30 4 11 2 3" xfId="30483"/>
    <cellStyle name="Normal 30 4 11 3" xfId="30484"/>
    <cellStyle name="Normal 30 4 11 3 2" xfId="30485"/>
    <cellStyle name="Normal 30 4 11 4" xfId="30486"/>
    <cellStyle name="Normal 30 4 12" xfId="30487"/>
    <cellStyle name="Normal 30 4 12 2" xfId="30488"/>
    <cellStyle name="Normal 30 4 12 2 2" xfId="30489"/>
    <cellStyle name="Normal 30 4 12 3" xfId="30490"/>
    <cellStyle name="Normal 30 4 13" xfId="30491"/>
    <cellStyle name="Normal 30 4 13 2" xfId="30492"/>
    <cellStyle name="Normal 30 4 14" xfId="30493"/>
    <cellStyle name="Normal 30 4 14 2" xfId="30494"/>
    <cellStyle name="Normal 30 4 15" xfId="30495"/>
    <cellStyle name="Normal 30 4 2" xfId="30496"/>
    <cellStyle name="Normal 30 4 2 10" xfId="30497"/>
    <cellStyle name="Normal 30 4 2 10 2" xfId="30498"/>
    <cellStyle name="Normal 30 4 2 11" xfId="30499"/>
    <cellStyle name="Normal 30 4 2 11 2" xfId="30500"/>
    <cellStyle name="Normal 30 4 2 12" xfId="30501"/>
    <cellStyle name="Normal 30 4 2 2" xfId="30502"/>
    <cellStyle name="Normal 30 4 2 2 10" xfId="30503"/>
    <cellStyle name="Normal 30 4 2 2 10 2" xfId="30504"/>
    <cellStyle name="Normal 30 4 2 2 11" xfId="30505"/>
    <cellStyle name="Normal 30 4 2 2 2" xfId="30506"/>
    <cellStyle name="Normal 30 4 2 2 2 2" xfId="30507"/>
    <cellStyle name="Normal 30 4 2 2 2 2 2" xfId="30508"/>
    <cellStyle name="Normal 30 4 2 2 2 2 2 2" xfId="30509"/>
    <cellStyle name="Normal 30 4 2 2 2 2 2 2 2" xfId="30510"/>
    <cellStyle name="Normal 30 4 2 2 2 2 2 2 2 2" xfId="30511"/>
    <cellStyle name="Normal 30 4 2 2 2 2 2 2 3" xfId="30512"/>
    <cellStyle name="Normal 30 4 2 2 2 2 2 3" xfId="30513"/>
    <cellStyle name="Normal 30 4 2 2 2 2 2 3 2" xfId="30514"/>
    <cellStyle name="Normal 30 4 2 2 2 2 2 3 2 2" xfId="30515"/>
    <cellStyle name="Normal 30 4 2 2 2 2 2 3 3" xfId="30516"/>
    <cellStyle name="Normal 30 4 2 2 2 2 2 4" xfId="30517"/>
    <cellStyle name="Normal 30 4 2 2 2 2 2 4 2" xfId="30518"/>
    <cellStyle name="Normal 30 4 2 2 2 2 2 5" xfId="30519"/>
    <cellStyle name="Normal 30 4 2 2 2 2 3" xfId="30520"/>
    <cellStyle name="Normal 30 4 2 2 2 2 3 2" xfId="30521"/>
    <cellStyle name="Normal 30 4 2 2 2 2 3 2 2" xfId="30522"/>
    <cellStyle name="Normal 30 4 2 2 2 2 3 3" xfId="30523"/>
    <cellStyle name="Normal 30 4 2 2 2 2 4" xfId="30524"/>
    <cellStyle name="Normal 30 4 2 2 2 2 4 2" xfId="30525"/>
    <cellStyle name="Normal 30 4 2 2 2 2 4 2 2" xfId="30526"/>
    <cellStyle name="Normal 30 4 2 2 2 2 4 3" xfId="30527"/>
    <cellStyle name="Normal 30 4 2 2 2 2 5" xfId="30528"/>
    <cellStyle name="Normal 30 4 2 2 2 2 5 2" xfId="30529"/>
    <cellStyle name="Normal 30 4 2 2 2 2 6" xfId="30530"/>
    <cellStyle name="Normal 30 4 2 2 2 2 6 2" xfId="30531"/>
    <cellStyle name="Normal 30 4 2 2 2 2 7" xfId="30532"/>
    <cellStyle name="Normal 30 4 2 2 2 3" xfId="30533"/>
    <cellStyle name="Normal 30 4 2 2 2 3 2" xfId="30534"/>
    <cellStyle name="Normal 30 4 2 2 2 3 2 2" xfId="30535"/>
    <cellStyle name="Normal 30 4 2 2 2 3 2 2 2" xfId="30536"/>
    <cellStyle name="Normal 30 4 2 2 2 3 2 3" xfId="30537"/>
    <cellStyle name="Normal 30 4 2 2 2 3 3" xfId="30538"/>
    <cellStyle name="Normal 30 4 2 2 2 3 3 2" xfId="30539"/>
    <cellStyle name="Normal 30 4 2 2 2 3 3 2 2" xfId="30540"/>
    <cellStyle name="Normal 30 4 2 2 2 3 3 3" xfId="30541"/>
    <cellStyle name="Normal 30 4 2 2 2 3 4" xfId="30542"/>
    <cellStyle name="Normal 30 4 2 2 2 3 4 2" xfId="30543"/>
    <cellStyle name="Normal 30 4 2 2 2 3 5" xfId="30544"/>
    <cellStyle name="Normal 30 4 2 2 2 4" xfId="30545"/>
    <cellStyle name="Normal 30 4 2 2 2 4 2" xfId="30546"/>
    <cellStyle name="Normal 30 4 2 2 2 4 2 2" xfId="30547"/>
    <cellStyle name="Normal 30 4 2 2 2 4 3" xfId="30548"/>
    <cellStyle name="Normal 30 4 2 2 2 5" xfId="30549"/>
    <cellStyle name="Normal 30 4 2 2 2 5 2" xfId="30550"/>
    <cellStyle name="Normal 30 4 2 2 2 5 2 2" xfId="30551"/>
    <cellStyle name="Normal 30 4 2 2 2 5 3" xfId="30552"/>
    <cellStyle name="Normal 30 4 2 2 2 6" xfId="30553"/>
    <cellStyle name="Normal 30 4 2 2 2 6 2" xfId="30554"/>
    <cellStyle name="Normal 30 4 2 2 2 7" xfId="30555"/>
    <cellStyle name="Normal 30 4 2 2 2 7 2" xfId="30556"/>
    <cellStyle name="Normal 30 4 2 2 2 8" xfId="30557"/>
    <cellStyle name="Normal 30 4 2 2 3" xfId="30558"/>
    <cellStyle name="Normal 30 4 2 2 3 2" xfId="30559"/>
    <cellStyle name="Normal 30 4 2 2 3 2 2" xfId="30560"/>
    <cellStyle name="Normal 30 4 2 2 3 2 2 2" xfId="30561"/>
    <cellStyle name="Normal 30 4 2 2 3 2 2 2 2" xfId="30562"/>
    <cellStyle name="Normal 30 4 2 2 3 2 2 3" xfId="30563"/>
    <cellStyle name="Normal 30 4 2 2 3 2 3" xfId="30564"/>
    <cellStyle name="Normal 30 4 2 2 3 2 3 2" xfId="30565"/>
    <cellStyle name="Normal 30 4 2 2 3 2 3 2 2" xfId="30566"/>
    <cellStyle name="Normal 30 4 2 2 3 2 3 3" xfId="30567"/>
    <cellStyle name="Normal 30 4 2 2 3 2 4" xfId="30568"/>
    <cellStyle name="Normal 30 4 2 2 3 2 4 2" xfId="30569"/>
    <cellStyle name="Normal 30 4 2 2 3 2 5" xfId="30570"/>
    <cellStyle name="Normal 30 4 2 2 3 3" xfId="30571"/>
    <cellStyle name="Normal 30 4 2 2 3 3 2" xfId="30572"/>
    <cellStyle name="Normal 30 4 2 2 3 3 2 2" xfId="30573"/>
    <cellStyle name="Normal 30 4 2 2 3 3 3" xfId="30574"/>
    <cellStyle name="Normal 30 4 2 2 3 4" xfId="30575"/>
    <cellStyle name="Normal 30 4 2 2 3 4 2" xfId="30576"/>
    <cellStyle name="Normal 30 4 2 2 3 4 2 2" xfId="30577"/>
    <cellStyle name="Normal 30 4 2 2 3 4 3" xfId="30578"/>
    <cellStyle name="Normal 30 4 2 2 3 5" xfId="30579"/>
    <cellStyle name="Normal 30 4 2 2 3 5 2" xfId="30580"/>
    <cellStyle name="Normal 30 4 2 2 3 6" xfId="30581"/>
    <cellStyle name="Normal 30 4 2 2 3 6 2" xfId="30582"/>
    <cellStyle name="Normal 30 4 2 2 3 7" xfId="30583"/>
    <cellStyle name="Normal 30 4 2 2 4" xfId="30584"/>
    <cellStyle name="Normal 30 4 2 2 4 2" xfId="30585"/>
    <cellStyle name="Normal 30 4 2 2 4 2 2" xfId="30586"/>
    <cellStyle name="Normal 30 4 2 2 4 2 2 2" xfId="30587"/>
    <cellStyle name="Normal 30 4 2 2 4 2 2 2 2" xfId="30588"/>
    <cellStyle name="Normal 30 4 2 2 4 2 2 3" xfId="30589"/>
    <cellStyle name="Normal 30 4 2 2 4 2 3" xfId="30590"/>
    <cellStyle name="Normal 30 4 2 2 4 2 3 2" xfId="30591"/>
    <cellStyle name="Normal 30 4 2 2 4 2 3 2 2" xfId="30592"/>
    <cellStyle name="Normal 30 4 2 2 4 2 3 3" xfId="30593"/>
    <cellStyle name="Normal 30 4 2 2 4 2 4" xfId="30594"/>
    <cellStyle name="Normal 30 4 2 2 4 2 4 2" xfId="30595"/>
    <cellStyle name="Normal 30 4 2 2 4 2 5" xfId="30596"/>
    <cellStyle name="Normal 30 4 2 2 4 3" xfId="30597"/>
    <cellStyle name="Normal 30 4 2 2 4 3 2" xfId="30598"/>
    <cellStyle name="Normal 30 4 2 2 4 3 2 2" xfId="30599"/>
    <cellStyle name="Normal 30 4 2 2 4 3 3" xfId="30600"/>
    <cellStyle name="Normal 30 4 2 2 4 4" xfId="30601"/>
    <cellStyle name="Normal 30 4 2 2 4 4 2" xfId="30602"/>
    <cellStyle name="Normal 30 4 2 2 4 4 2 2" xfId="30603"/>
    <cellStyle name="Normal 30 4 2 2 4 4 3" xfId="30604"/>
    <cellStyle name="Normal 30 4 2 2 4 5" xfId="30605"/>
    <cellStyle name="Normal 30 4 2 2 4 5 2" xfId="30606"/>
    <cellStyle name="Normal 30 4 2 2 4 6" xfId="30607"/>
    <cellStyle name="Normal 30 4 2 2 4 6 2" xfId="30608"/>
    <cellStyle name="Normal 30 4 2 2 4 7" xfId="30609"/>
    <cellStyle name="Normal 30 4 2 2 5" xfId="30610"/>
    <cellStyle name="Normal 30 4 2 2 5 2" xfId="30611"/>
    <cellStyle name="Normal 30 4 2 2 5 2 2" xfId="30612"/>
    <cellStyle name="Normal 30 4 2 2 5 2 2 2" xfId="30613"/>
    <cellStyle name="Normal 30 4 2 2 5 2 3" xfId="30614"/>
    <cellStyle name="Normal 30 4 2 2 5 3" xfId="30615"/>
    <cellStyle name="Normal 30 4 2 2 5 3 2" xfId="30616"/>
    <cellStyle name="Normal 30 4 2 2 5 3 2 2" xfId="30617"/>
    <cellStyle name="Normal 30 4 2 2 5 3 3" xfId="30618"/>
    <cellStyle name="Normal 30 4 2 2 5 4" xfId="30619"/>
    <cellStyle name="Normal 30 4 2 2 5 4 2" xfId="30620"/>
    <cellStyle name="Normal 30 4 2 2 5 5" xfId="30621"/>
    <cellStyle name="Normal 30 4 2 2 6" xfId="30622"/>
    <cellStyle name="Normal 30 4 2 2 6 2" xfId="30623"/>
    <cellStyle name="Normal 30 4 2 2 6 2 2" xfId="30624"/>
    <cellStyle name="Normal 30 4 2 2 6 2 2 2" xfId="30625"/>
    <cellStyle name="Normal 30 4 2 2 6 2 3" xfId="30626"/>
    <cellStyle name="Normal 30 4 2 2 6 3" xfId="30627"/>
    <cellStyle name="Normal 30 4 2 2 6 3 2" xfId="30628"/>
    <cellStyle name="Normal 30 4 2 2 6 4" xfId="30629"/>
    <cellStyle name="Normal 30 4 2 2 7" xfId="30630"/>
    <cellStyle name="Normal 30 4 2 2 7 2" xfId="30631"/>
    <cellStyle name="Normal 30 4 2 2 7 2 2" xfId="30632"/>
    <cellStyle name="Normal 30 4 2 2 7 3" xfId="30633"/>
    <cellStyle name="Normal 30 4 2 2 8" xfId="30634"/>
    <cellStyle name="Normal 30 4 2 2 8 2" xfId="30635"/>
    <cellStyle name="Normal 30 4 2 2 8 2 2" xfId="30636"/>
    <cellStyle name="Normal 30 4 2 2 8 3" xfId="30637"/>
    <cellStyle name="Normal 30 4 2 2 9" xfId="30638"/>
    <cellStyle name="Normal 30 4 2 2 9 2" xfId="30639"/>
    <cellStyle name="Normal 30 4 2 3" xfId="30640"/>
    <cellStyle name="Normal 30 4 2 3 2" xfId="30641"/>
    <cellStyle name="Normal 30 4 2 3 2 2" xfId="30642"/>
    <cellStyle name="Normal 30 4 2 3 2 2 2" xfId="30643"/>
    <cellStyle name="Normal 30 4 2 3 2 2 2 2" xfId="30644"/>
    <cellStyle name="Normal 30 4 2 3 2 2 2 2 2" xfId="30645"/>
    <cellStyle name="Normal 30 4 2 3 2 2 2 3" xfId="30646"/>
    <cellStyle name="Normal 30 4 2 3 2 2 3" xfId="30647"/>
    <cellStyle name="Normal 30 4 2 3 2 2 3 2" xfId="30648"/>
    <cellStyle name="Normal 30 4 2 3 2 2 3 2 2" xfId="30649"/>
    <cellStyle name="Normal 30 4 2 3 2 2 3 3" xfId="30650"/>
    <cellStyle name="Normal 30 4 2 3 2 2 4" xfId="30651"/>
    <cellStyle name="Normal 30 4 2 3 2 2 4 2" xfId="30652"/>
    <cellStyle name="Normal 30 4 2 3 2 2 5" xfId="30653"/>
    <cellStyle name="Normal 30 4 2 3 2 3" xfId="30654"/>
    <cellStyle name="Normal 30 4 2 3 2 3 2" xfId="30655"/>
    <cellStyle name="Normal 30 4 2 3 2 3 2 2" xfId="30656"/>
    <cellStyle name="Normal 30 4 2 3 2 3 3" xfId="30657"/>
    <cellStyle name="Normal 30 4 2 3 2 4" xfId="30658"/>
    <cellStyle name="Normal 30 4 2 3 2 4 2" xfId="30659"/>
    <cellStyle name="Normal 30 4 2 3 2 4 2 2" xfId="30660"/>
    <cellStyle name="Normal 30 4 2 3 2 4 3" xfId="30661"/>
    <cellStyle name="Normal 30 4 2 3 2 5" xfId="30662"/>
    <cellStyle name="Normal 30 4 2 3 2 5 2" xfId="30663"/>
    <cellStyle name="Normal 30 4 2 3 2 6" xfId="30664"/>
    <cellStyle name="Normal 30 4 2 3 2 6 2" xfId="30665"/>
    <cellStyle name="Normal 30 4 2 3 2 7" xfId="30666"/>
    <cellStyle name="Normal 30 4 2 3 3" xfId="30667"/>
    <cellStyle name="Normal 30 4 2 3 3 2" xfId="30668"/>
    <cellStyle name="Normal 30 4 2 3 3 2 2" xfId="30669"/>
    <cellStyle name="Normal 30 4 2 3 3 2 2 2" xfId="30670"/>
    <cellStyle name="Normal 30 4 2 3 3 2 3" xfId="30671"/>
    <cellStyle name="Normal 30 4 2 3 3 3" xfId="30672"/>
    <cellStyle name="Normal 30 4 2 3 3 3 2" xfId="30673"/>
    <cellStyle name="Normal 30 4 2 3 3 3 2 2" xfId="30674"/>
    <cellStyle name="Normal 30 4 2 3 3 3 3" xfId="30675"/>
    <cellStyle name="Normal 30 4 2 3 3 4" xfId="30676"/>
    <cellStyle name="Normal 30 4 2 3 3 4 2" xfId="30677"/>
    <cellStyle name="Normal 30 4 2 3 3 5" xfId="30678"/>
    <cellStyle name="Normal 30 4 2 3 4" xfId="30679"/>
    <cellStyle name="Normal 30 4 2 3 4 2" xfId="30680"/>
    <cellStyle name="Normal 30 4 2 3 4 2 2" xfId="30681"/>
    <cellStyle name="Normal 30 4 2 3 4 3" xfId="30682"/>
    <cellStyle name="Normal 30 4 2 3 5" xfId="30683"/>
    <cellStyle name="Normal 30 4 2 3 5 2" xfId="30684"/>
    <cellStyle name="Normal 30 4 2 3 5 2 2" xfId="30685"/>
    <cellStyle name="Normal 30 4 2 3 5 3" xfId="30686"/>
    <cellStyle name="Normal 30 4 2 3 6" xfId="30687"/>
    <cellStyle name="Normal 30 4 2 3 6 2" xfId="30688"/>
    <cellStyle name="Normal 30 4 2 3 7" xfId="30689"/>
    <cellStyle name="Normal 30 4 2 3 7 2" xfId="30690"/>
    <cellStyle name="Normal 30 4 2 3 8" xfId="30691"/>
    <cellStyle name="Normal 30 4 2 4" xfId="30692"/>
    <cellStyle name="Normal 30 4 2 4 2" xfId="30693"/>
    <cellStyle name="Normal 30 4 2 4 2 2" xfId="30694"/>
    <cellStyle name="Normal 30 4 2 4 2 2 2" xfId="30695"/>
    <cellStyle name="Normal 30 4 2 4 2 2 2 2" xfId="30696"/>
    <cellStyle name="Normal 30 4 2 4 2 2 3" xfId="30697"/>
    <cellStyle name="Normal 30 4 2 4 2 3" xfId="30698"/>
    <cellStyle name="Normal 30 4 2 4 2 3 2" xfId="30699"/>
    <cellStyle name="Normal 30 4 2 4 2 3 2 2" xfId="30700"/>
    <cellStyle name="Normal 30 4 2 4 2 3 3" xfId="30701"/>
    <cellStyle name="Normal 30 4 2 4 2 4" xfId="30702"/>
    <cellStyle name="Normal 30 4 2 4 2 4 2" xfId="30703"/>
    <cellStyle name="Normal 30 4 2 4 2 5" xfId="30704"/>
    <cellStyle name="Normal 30 4 2 4 3" xfId="30705"/>
    <cellStyle name="Normal 30 4 2 4 3 2" xfId="30706"/>
    <cellStyle name="Normal 30 4 2 4 3 2 2" xfId="30707"/>
    <cellStyle name="Normal 30 4 2 4 3 3" xfId="30708"/>
    <cellStyle name="Normal 30 4 2 4 4" xfId="30709"/>
    <cellStyle name="Normal 30 4 2 4 4 2" xfId="30710"/>
    <cellStyle name="Normal 30 4 2 4 4 2 2" xfId="30711"/>
    <cellStyle name="Normal 30 4 2 4 4 3" xfId="30712"/>
    <cellStyle name="Normal 30 4 2 4 5" xfId="30713"/>
    <cellStyle name="Normal 30 4 2 4 5 2" xfId="30714"/>
    <cellStyle name="Normal 30 4 2 4 6" xfId="30715"/>
    <cellStyle name="Normal 30 4 2 4 6 2" xfId="30716"/>
    <cellStyle name="Normal 30 4 2 4 7" xfId="30717"/>
    <cellStyle name="Normal 30 4 2 5" xfId="30718"/>
    <cellStyle name="Normal 30 4 2 5 2" xfId="30719"/>
    <cellStyle name="Normal 30 4 2 5 2 2" xfId="30720"/>
    <cellStyle name="Normal 30 4 2 5 2 2 2" xfId="30721"/>
    <cellStyle name="Normal 30 4 2 5 2 2 2 2" xfId="30722"/>
    <cellStyle name="Normal 30 4 2 5 2 2 3" xfId="30723"/>
    <cellStyle name="Normal 30 4 2 5 2 3" xfId="30724"/>
    <cellStyle name="Normal 30 4 2 5 2 3 2" xfId="30725"/>
    <cellStyle name="Normal 30 4 2 5 2 3 2 2" xfId="30726"/>
    <cellStyle name="Normal 30 4 2 5 2 3 3" xfId="30727"/>
    <cellStyle name="Normal 30 4 2 5 2 4" xfId="30728"/>
    <cellStyle name="Normal 30 4 2 5 2 4 2" xfId="30729"/>
    <cellStyle name="Normal 30 4 2 5 2 5" xfId="30730"/>
    <cellStyle name="Normal 30 4 2 5 3" xfId="30731"/>
    <cellStyle name="Normal 30 4 2 5 3 2" xfId="30732"/>
    <cellStyle name="Normal 30 4 2 5 3 2 2" xfId="30733"/>
    <cellStyle name="Normal 30 4 2 5 3 3" xfId="30734"/>
    <cellStyle name="Normal 30 4 2 5 4" xfId="30735"/>
    <cellStyle name="Normal 30 4 2 5 4 2" xfId="30736"/>
    <cellStyle name="Normal 30 4 2 5 4 2 2" xfId="30737"/>
    <cellStyle name="Normal 30 4 2 5 4 3" xfId="30738"/>
    <cellStyle name="Normal 30 4 2 5 5" xfId="30739"/>
    <cellStyle name="Normal 30 4 2 5 5 2" xfId="30740"/>
    <cellStyle name="Normal 30 4 2 5 6" xfId="30741"/>
    <cellStyle name="Normal 30 4 2 5 6 2" xfId="30742"/>
    <cellStyle name="Normal 30 4 2 5 7" xfId="30743"/>
    <cellStyle name="Normal 30 4 2 6" xfId="30744"/>
    <cellStyle name="Normal 30 4 2 6 2" xfId="30745"/>
    <cellStyle name="Normal 30 4 2 6 2 2" xfId="30746"/>
    <cellStyle name="Normal 30 4 2 6 2 2 2" xfId="30747"/>
    <cellStyle name="Normal 30 4 2 6 2 3" xfId="30748"/>
    <cellStyle name="Normal 30 4 2 6 3" xfId="30749"/>
    <cellStyle name="Normal 30 4 2 6 3 2" xfId="30750"/>
    <cellStyle name="Normal 30 4 2 6 3 2 2" xfId="30751"/>
    <cellStyle name="Normal 30 4 2 6 3 3" xfId="30752"/>
    <cellStyle name="Normal 30 4 2 6 4" xfId="30753"/>
    <cellStyle name="Normal 30 4 2 6 4 2" xfId="30754"/>
    <cellStyle name="Normal 30 4 2 6 5" xfId="30755"/>
    <cellStyle name="Normal 30 4 2 7" xfId="30756"/>
    <cellStyle name="Normal 30 4 2 7 2" xfId="30757"/>
    <cellStyle name="Normal 30 4 2 7 2 2" xfId="30758"/>
    <cellStyle name="Normal 30 4 2 7 2 2 2" xfId="30759"/>
    <cellStyle name="Normal 30 4 2 7 2 3" xfId="30760"/>
    <cellStyle name="Normal 30 4 2 7 3" xfId="30761"/>
    <cellStyle name="Normal 30 4 2 7 3 2" xfId="30762"/>
    <cellStyle name="Normal 30 4 2 7 4" xfId="30763"/>
    <cellStyle name="Normal 30 4 2 8" xfId="30764"/>
    <cellStyle name="Normal 30 4 2 8 2" xfId="30765"/>
    <cellStyle name="Normal 30 4 2 8 2 2" xfId="30766"/>
    <cellStyle name="Normal 30 4 2 8 3" xfId="30767"/>
    <cellStyle name="Normal 30 4 2 9" xfId="30768"/>
    <cellStyle name="Normal 30 4 2 9 2" xfId="30769"/>
    <cellStyle name="Normal 30 4 2 9 2 2" xfId="30770"/>
    <cellStyle name="Normal 30 4 2 9 3" xfId="30771"/>
    <cellStyle name="Normal 30 4 3" xfId="30772"/>
    <cellStyle name="Normal 30 4 3 10" xfId="30773"/>
    <cellStyle name="Normal 30 4 3 10 2" xfId="30774"/>
    <cellStyle name="Normal 30 4 3 11" xfId="30775"/>
    <cellStyle name="Normal 30 4 3 2" xfId="30776"/>
    <cellStyle name="Normal 30 4 3 2 2" xfId="30777"/>
    <cellStyle name="Normal 30 4 3 2 2 2" xfId="30778"/>
    <cellStyle name="Normal 30 4 3 2 2 2 2" xfId="30779"/>
    <cellStyle name="Normal 30 4 3 2 2 2 2 2" xfId="30780"/>
    <cellStyle name="Normal 30 4 3 2 2 2 2 2 2" xfId="30781"/>
    <cellStyle name="Normal 30 4 3 2 2 2 2 3" xfId="30782"/>
    <cellStyle name="Normal 30 4 3 2 2 2 3" xfId="30783"/>
    <cellStyle name="Normal 30 4 3 2 2 2 3 2" xfId="30784"/>
    <cellStyle name="Normal 30 4 3 2 2 2 3 2 2" xfId="30785"/>
    <cellStyle name="Normal 30 4 3 2 2 2 3 3" xfId="30786"/>
    <cellStyle name="Normal 30 4 3 2 2 2 4" xfId="30787"/>
    <cellStyle name="Normal 30 4 3 2 2 2 4 2" xfId="30788"/>
    <cellStyle name="Normal 30 4 3 2 2 2 5" xfId="30789"/>
    <cellStyle name="Normal 30 4 3 2 2 3" xfId="30790"/>
    <cellStyle name="Normal 30 4 3 2 2 3 2" xfId="30791"/>
    <cellStyle name="Normal 30 4 3 2 2 3 2 2" xfId="30792"/>
    <cellStyle name="Normal 30 4 3 2 2 3 3" xfId="30793"/>
    <cellStyle name="Normal 30 4 3 2 2 4" xfId="30794"/>
    <cellStyle name="Normal 30 4 3 2 2 4 2" xfId="30795"/>
    <cellStyle name="Normal 30 4 3 2 2 4 2 2" xfId="30796"/>
    <cellStyle name="Normal 30 4 3 2 2 4 3" xfId="30797"/>
    <cellStyle name="Normal 30 4 3 2 2 5" xfId="30798"/>
    <cellStyle name="Normal 30 4 3 2 2 5 2" xfId="30799"/>
    <cellStyle name="Normal 30 4 3 2 2 6" xfId="30800"/>
    <cellStyle name="Normal 30 4 3 2 2 6 2" xfId="30801"/>
    <cellStyle name="Normal 30 4 3 2 2 7" xfId="30802"/>
    <cellStyle name="Normal 30 4 3 2 3" xfId="30803"/>
    <cellStyle name="Normal 30 4 3 2 3 2" xfId="30804"/>
    <cellStyle name="Normal 30 4 3 2 3 2 2" xfId="30805"/>
    <cellStyle name="Normal 30 4 3 2 3 2 2 2" xfId="30806"/>
    <cellStyle name="Normal 30 4 3 2 3 2 3" xfId="30807"/>
    <cellStyle name="Normal 30 4 3 2 3 3" xfId="30808"/>
    <cellStyle name="Normal 30 4 3 2 3 3 2" xfId="30809"/>
    <cellStyle name="Normal 30 4 3 2 3 3 2 2" xfId="30810"/>
    <cellStyle name="Normal 30 4 3 2 3 3 3" xfId="30811"/>
    <cellStyle name="Normal 30 4 3 2 3 4" xfId="30812"/>
    <cellStyle name="Normal 30 4 3 2 3 4 2" xfId="30813"/>
    <cellStyle name="Normal 30 4 3 2 3 5" xfId="30814"/>
    <cellStyle name="Normal 30 4 3 2 4" xfId="30815"/>
    <cellStyle name="Normal 30 4 3 2 4 2" xfId="30816"/>
    <cellStyle name="Normal 30 4 3 2 4 2 2" xfId="30817"/>
    <cellStyle name="Normal 30 4 3 2 4 3" xfId="30818"/>
    <cellStyle name="Normal 30 4 3 2 5" xfId="30819"/>
    <cellStyle name="Normal 30 4 3 2 5 2" xfId="30820"/>
    <cellStyle name="Normal 30 4 3 2 5 2 2" xfId="30821"/>
    <cellStyle name="Normal 30 4 3 2 5 3" xfId="30822"/>
    <cellStyle name="Normal 30 4 3 2 6" xfId="30823"/>
    <cellStyle name="Normal 30 4 3 2 6 2" xfId="30824"/>
    <cellStyle name="Normal 30 4 3 2 7" xfId="30825"/>
    <cellStyle name="Normal 30 4 3 2 7 2" xfId="30826"/>
    <cellStyle name="Normal 30 4 3 2 8" xfId="30827"/>
    <cellStyle name="Normal 30 4 3 3" xfId="30828"/>
    <cellStyle name="Normal 30 4 3 3 2" xfId="30829"/>
    <cellStyle name="Normal 30 4 3 3 2 2" xfId="30830"/>
    <cellStyle name="Normal 30 4 3 3 2 2 2" xfId="30831"/>
    <cellStyle name="Normal 30 4 3 3 2 2 2 2" xfId="30832"/>
    <cellStyle name="Normal 30 4 3 3 2 2 3" xfId="30833"/>
    <cellStyle name="Normal 30 4 3 3 2 3" xfId="30834"/>
    <cellStyle name="Normal 30 4 3 3 2 3 2" xfId="30835"/>
    <cellStyle name="Normal 30 4 3 3 2 3 2 2" xfId="30836"/>
    <cellStyle name="Normal 30 4 3 3 2 3 3" xfId="30837"/>
    <cellStyle name="Normal 30 4 3 3 2 4" xfId="30838"/>
    <cellStyle name="Normal 30 4 3 3 2 4 2" xfId="30839"/>
    <cellStyle name="Normal 30 4 3 3 2 5" xfId="30840"/>
    <cellStyle name="Normal 30 4 3 3 3" xfId="30841"/>
    <cellStyle name="Normal 30 4 3 3 3 2" xfId="30842"/>
    <cellStyle name="Normal 30 4 3 3 3 2 2" xfId="30843"/>
    <cellStyle name="Normal 30 4 3 3 3 3" xfId="30844"/>
    <cellStyle name="Normal 30 4 3 3 4" xfId="30845"/>
    <cellStyle name="Normal 30 4 3 3 4 2" xfId="30846"/>
    <cellStyle name="Normal 30 4 3 3 4 2 2" xfId="30847"/>
    <cellStyle name="Normal 30 4 3 3 4 3" xfId="30848"/>
    <cellStyle name="Normal 30 4 3 3 5" xfId="30849"/>
    <cellStyle name="Normal 30 4 3 3 5 2" xfId="30850"/>
    <cellStyle name="Normal 30 4 3 3 6" xfId="30851"/>
    <cellStyle name="Normal 30 4 3 3 6 2" xfId="30852"/>
    <cellStyle name="Normal 30 4 3 3 7" xfId="30853"/>
    <cellStyle name="Normal 30 4 3 4" xfId="30854"/>
    <cellStyle name="Normal 30 4 3 4 2" xfId="30855"/>
    <cellStyle name="Normal 30 4 3 4 2 2" xfId="30856"/>
    <cellStyle name="Normal 30 4 3 4 2 2 2" xfId="30857"/>
    <cellStyle name="Normal 30 4 3 4 2 2 2 2" xfId="30858"/>
    <cellStyle name="Normal 30 4 3 4 2 2 3" xfId="30859"/>
    <cellStyle name="Normal 30 4 3 4 2 3" xfId="30860"/>
    <cellStyle name="Normal 30 4 3 4 2 3 2" xfId="30861"/>
    <cellStyle name="Normal 30 4 3 4 2 3 2 2" xfId="30862"/>
    <cellStyle name="Normal 30 4 3 4 2 3 3" xfId="30863"/>
    <cellStyle name="Normal 30 4 3 4 2 4" xfId="30864"/>
    <cellStyle name="Normal 30 4 3 4 2 4 2" xfId="30865"/>
    <cellStyle name="Normal 30 4 3 4 2 5" xfId="30866"/>
    <cellStyle name="Normal 30 4 3 4 3" xfId="30867"/>
    <cellStyle name="Normal 30 4 3 4 3 2" xfId="30868"/>
    <cellStyle name="Normal 30 4 3 4 3 2 2" xfId="30869"/>
    <cellStyle name="Normal 30 4 3 4 3 3" xfId="30870"/>
    <cellStyle name="Normal 30 4 3 4 4" xfId="30871"/>
    <cellStyle name="Normal 30 4 3 4 4 2" xfId="30872"/>
    <cellStyle name="Normal 30 4 3 4 4 2 2" xfId="30873"/>
    <cellStyle name="Normal 30 4 3 4 4 3" xfId="30874"/>
    <cellStyle name="Normal 30 4 3 4 5" xfId="30875"/>
    <cellStyle name="Normal 30 4 3 4 5 2" xfId="30876"/>
    <cellStyle name="Normal 30 4 3 4 6" xfId="30877"/>
    <cellStyle name="Normal 30 4 3 4 6 2" xfId="30878"/>
    <cellStyle name="Normal 30 4 3 4 7" xfId="30879"/>
    <cellStyle name="Normal 30 4 3 5" xfId="30880"/>
    <cellStyle name="Normal 30 4 3 5 2" xfId="30881"/>
    <cellStyle name="Normal 30 4 3 5 2 2" xfId="30882"/>
    <cellStyle name="Normal 30 4 3 5 2 2 2" xfId="30883"/>
    <cellStyle name="Normal 30 4 3 5 2 3" xfId="30884"/>
    <cellStyle name="Normal 30 4 3 5 3" xfId="30885"/>
    <cellStyle name="Normal 30 4 3 5 3 2" xfId="30886"/>
    <cellStyle name="Normal 30 4 3 5 3 2 2" xfId="30887"/>
    <cellStyle name="Normal 30 4 3 5 3 3" xfId="30888"/>
    <cellStyle name="Normal 30 4 3 5 4" xfId="30889"/>
    <cellStyle name="Normal 30 4 3 5 4 2" xfId="30890"/>
    <cellStyle name="Normal 30 4 3 5 5" xfId="30891"/>
    <cellStyle name="Normal 30 4 3 6" xfId="30892"/>
    <cellStyle name="Normal 30 4 3 6 2" xfId="30893"/>
    <cellStyle name="Normal 30 4 3 6 2 2" xfId="30894"/>
    <cellStyle name="Normal 30 4 3 6 2 2 2" xfId="30895"/>
    <cellStyle name="Normal 30 4 3 6 2 3" xfId="30896"/>
    <cellStyle name="Normal 30 4 3 6 3" xfId="30897"/>
    <cellStyle name="Normal 30 4 3 6 3 2" xfId="30898"/>
    <cellStyle name="Normal 30 4 3 6 4" xfId="30899"/>
    <cellStyle name="Normal 30 4 3 7" xfId="30900"/>
    <cellStyle name="Normal 30 4 3 7 2" xfId="30901"/>
    <cellStyle name="Normal 30 4 3 7 2 2" xfId="30902"/>
    <cellStyle name="Normal 30 4 3 7 3" xfId="30903"/>
    <cellStyle name="Normal 30 4 3 8" xfId="30904"/>
    <cellStyle name="Normal 30 4 3 8 2" xfId="30905"/>
    <cellStyle name="Normal 30 4 3 8 2 2" xfId="30906"/>
    <cellStyle name="Normal 30 4 3 8 3" xfId="30907"/>
    <cellStyle name="Normal 30 4 3 9" xfId="30908"/>
    <cellStyle name="Normal 30 4 3 9 2" xfId="30909"/>
    <cellStyle name="Normal 30 4 4" xfId="30910"/>
    <cellStyle name="Normal 30 4 4 10" xfId="30911"/>
    <cellStyle name="Normal 30 4 4 10 2" xfId="30912"/>
    <cellStyle name="Normal 30 4 4 11" xfId="30913"/>
    <cellStyle name="Normal 30 4 4 2" xfId="30914"/>
    <cellStyle name="Normal 30 4 4 2 2" xfId="30915"/>
    <cellStyle name="Normal 30 4 4 2 2 2" xfId="30916"/>
    <cellStyle name="Normal 30 4 4 2 2 2 2" xfId="30917"/>
    <cellStyle name="Normal 30 4 4 2 2 2 2 2" xfId="30918"/>
    <cellStyle name="Normal 30 4 4 2 2 2 2 2 2" xfId="30919"/>
    <cellStyle name="Normal 30 4 4 2 2 2 2 3" xfId="30920"/>
    <cellStyle name="Normal 30 4 4 2 2 2 3" xfId="30921"/>
    <cellStyle name="Normal 30 4 4 2 2 2 3 2" xfId="30922"/>
    <cellStyle name="Normal 30 4 4 2 2 2 3 2 2" xfId="30923"/>
    <cellStyle name="Normal 30 4 4 2 2 2 3 3" xfId="30924"/>
    <cellStyle name="Normal 30 4 4 2 2 2 4" xfId="30925"/>
    <cellStyle name="Normal 30 4 4 2 2 2 4 2" xfId="30926"/>
    <cellStyle name="Normal 30 4 4 2 2 2 5" xfId="30927"/>
    <cellStyle name="Normal 30 4 4 2 2 3" xfId="30928"/>
    <cellStyle name="Normal 30 4 4 2 2 3 2" xfId="30929"/>
    <cellStyle name="Normal 30 4 4 2 2 3 2 2" xfId="30930"/>
    <cellStyle name="Normal 30 4 4 2 2 3 3" xfId="30931"/>
    <cellStyle name="Normal 30 4 4 2 2 4" xfId="30932"/>
    <cellStyle name="Normal 30 4 4 2 2 4 2" xfId="30933"/>
    <cellStyle name="Normal 30 4 4 2 2 4 2 2" xfId="30934"/>
    <cellStyle name="Normal 30 4 4 2 2 4 3" xfId="30935"/>
    <cellStyle name="Normal 30 4 4 2 2 5" xfId="30936"/>
    <cellStyle name="Normal 30 4 4 2 2 5 2" xfId="30937"/>
    <cellStyle name="Normal 30 4 4 2 2 6" xfId="30938"/>
    <cellStyle name="Normal 30 4 4 2 2 6 2" xfId="30939"/>
    <cellStyle name="Normal 30 4 4 2 2 7" xfId="30940"/>
    <cellStyle name="Normal 30 4 4 2 3" xfId="30941"/>
    <cellStyle name="Normal 30 4 4 2 3 2" xfId="30942"/>
    <cellStyle name="Normal 30 4 4 2 3 2 2" xfId="30943"/>
    <cellStyle name="Normal 30 4 4 2 3 2 2 2" xfId="30944"/>
    <cellStyle name="Normal 30 4 4 2 3 2 3" xfId="30945"/>
    <cellStyle name="Normal 30 4 4 2 3 3" xfId="30946"/>
    <cellStyle name="Normal 30 4 4 2 3 3 2" xfId="30947"/>
    <cellStyle name="Normal 30 4 4 2 3 3 2 2" xfId="30948"/>
    <cellStyle name="Normal 30 4 4 2 3 3 3" xfId="30949"/>
    <cellStyle name="Normal 30 4 4 2 3 4" xfId="30950"/>
    <cellStyle name="Normal 30 4 4 2 3 4 2" xfId="30951"/>
    <cellStyle name="Normal 30 4 4 2 3 5" xfId="30952"/>
    <cellStyle name="Normal 30 4 4 2 4" xfId="30953"/>
    <cellStyle name="Normal 30 4 4 2 4 2" xfId="30954"/>
    <cellStyle name="Normal 30 4 4 2 4 2 2" xfId="30955"/>
    <cellStyle name="Normal 30 4 4 2 4 3" xfId="30956"/>
    <cellStyle name="Normal 30 4 4 2 5" xfId="30957"/>
    <cellStyle name="Normal 30 4 4 2 5 2" xfId="30958"/>
    <cellStyle name="Normal 30 4 4 2 5 2 2" xfId="30959"/>
    <cellStyle name="Normal 30 4 4 2 5 3" xfId="30960"/>
    <cellStyle name="Normal 30 4 4 2 6" xfId="30961"/>
    <cellStyle name="Normal 30 4 4 2 6 2" xfId="30962"/>
    <cellStyle name="Normal 30 4 4 2 7" xfId="30963"/>
    <cellStyle name="Normal 30 4 4 2 7 2" xfId="30964"/>
    <cellStyle name="Normal 30 4 4 2 8" xfId="30965"/>
    <cellStyle name="Normal 30 4 4 3" xfId="30966"/>
    <cellStyle name="Normal 30 4 4 3 2" xfId="30967"/>
    <cellStyle name="Normal 30 4 4 3 2 2" xfId="30968"/>
    <cellStyle name="Normal 30 4 4 3 2 2 2" xfId="30969"/>
    <cellStyle name="Normal 30 4 4 3 2 2 2 2" xfId="30970"/>
    <cellStyle name="Normal 30 4 4 3 2 2 3" xfId="30971"/>
    <cellStyle name="Normal 30 4 4 3 2 3" xfId="30972"/>
    <cellStyle name="Normal 30 4 4 3 2 3 2" xfId="30973"/>
    <cellStyle name="Normal 30 4 4 3 2 3 2 2" xfId="30974"/>
    <cellStyle name="Normal 30 4 4 3 2 3 3" xfId="30975"/>
    <cellStyle name="Normal 30 4 4 3 2 4" xfId="30976"/>
    <cellStyle name="Normal 30 4 4 3 2 4 2" xfId="30977"/>
    <cellStyle name="Normal 30 4 4 3 2 5" xfId="30978"/>
    <cellStyle name="Normal 30 4 4 3 3" xfId="30979"/>
    <cellStyle name="Normal 30 4 4 3 3 2" xfId="30980"/>
    <cellStyle name="Normal 30 4 4 3 3 2 2" xfId="30981"/>
    <cellStyle name="Normal 30 4 4 3 3 3" xfId="30982"/>
    <cellStyle name="Normal 30 4 4 3 4" xfId="30983"/>
    <cellStyle name="Normal 30 4 4 3 4 2" xfId="30984"/>
    <cellStyle name="Normal 30 4 4 3 4 2 2" xfId="30985"/>
    <cellStyle name="Normal 30 4 4 3 4 3" xfId="30986"/>
    <cellStyle name="Normal 30 4 4 3 5" xfId="30987"/>
    <cellStyle name="Normal 30 4 4 3 5 2" xfId="30988"/>
    <cellStyle name="Normal 30 4 4 3 6" xfId="30989"/>
    <cellStyle name="Normal 30 4 4 3 6 2" xfId="30990"/>
    <cellStyle name="Normal 30 4 4 3 7" xfId="30991"/>
    <cellStyle name="Normal 30 4 4 4" xfId="30992"/>
    <cellStyle name="Normal 30 4 4 4 2" xfId="30993"/>
    <cellStyle name="Normal 30 4 4 4 2 2" xfId="30994"/>
    <cellStyle name="Normal 30 4 4 4 2 2 2" xfId="30995"/>
    <cellStyle name="Normal 30 4 4 4 2 2 2 2" xfId="30996"/>
    <cellStyle name="Normal 30 4 4 4 2 2 3" xfId="30997"/>
    <cellStyle name="Normal 30 4 4 4 2 3" xfId="30998"/>
    <cellStyle name="Normal 30 4 4 4 2 3 2" xfId="30999"/>
    <cellStyle name="Normal 30 4 4 4 2 3 2 2" xfId="31000"/>
    <cellStyle name="Normal 30 4 4 4 2 3 3" xfId="31001"/>
    <cellStyle name="Normal 30 4 4 4 2 4" xfId="31002"/>
    <cellStyle name="Normal 30 4 4 4 2 4 2" xfId="31003"/>
    <cellStyle name="Normal 30 4 4 4 2 5" xfId="31004"/>
    <cellStyle name="Normal 30 4 4 4 3" xfId="31005"/>
    <cellStyle name="Normal 30 4 4 4 3 2" xfId="31006"/>
    <cellStyle name="Normal 30 4 4 4 3 2 2" xfId="31007"/>
    <cellStyle name="Normal 30 4 4 4 3 3" xfId="31008"/>
    <cellStyle name="Normal 30 4 4 4 4" xfId="31009"/>
    <cellStyle name="Normal 30 4 4 4 4 2" xfId="31010"/>
    <cellStyle name="Normal 30 4 4 4 4 2 2" xfId="31011"/>
    <cellStyle name="Normal 30 4 4 4 4 3" xfId="31012"/>
    <cellStyle name="Normal 30 4 4 4 5" xfId="31013"/>
    <cellStyle name="Normal 30 4 4 4 5 2" xfId="31014"/>
    <cellStyle name="Normal 30 4 4 4 6" xfId="31015"/>
    <cellStyle name="Normal 30 4 4 4 6 2" xfId="31016"/>
    <cellStyle name="Normal 30 4 4 4 7" xfId="31017"/>
    <cellStyle name="Normal 30 4 4 5" xfId="31018"/>
    <cellStyle name="Normal 30 4 4 5 2" xfId="31019"/>
    <cellStyle name="Normal 30 4 4 5 2 2" xfId="31020"/>
    <cellStyle name="Normal 30 4 4 5 2 2 2" xfId="31021"/>
    <cellStyle name="Normal 30 4 4 5 2 3" xfId="31022"/>
    <cellStyle name="Normal 30 4 4 5 3" xfId="31023"/>
    <cellStyle name="Normal 30 4 4 5 3 2" xfId="31024"/>
    <cellStyle name="Normal 30 4 4 5 3 2 2" xfId="31025"/>
    <cellStyle name="Normal 30 4 4 5 3 3" xfId="31026"/>
    <cellStyle name="Normal 30 4 4 5 4" xfId="31027"/>
    <cellStyle name="Normal 30 4 4 5 4 2" xfId="31028"/>
    <cellStyle name="Normal 30 4 4 5 5" xfId="31029"/>
    <cellStyle name="Normal 30 4 4 6" xfId="31030"/>
    <cellStyle name="Normal 30 4 4 6 2" xfId="31031"/>
    <cellStyle name="Normal 30 4 4 6 2 2" xfId="31032"/>
    <cellStyle name="Normal 30 4 4 6 2 2 2" xfId="31033"/>
    <cellStyle name="Normal 30 4 4 6 2 3" xfId="31034"/>
    <cellStyle name="Normal 30 4 4 6 3" xfId="31035"/>
    <cellStyle name="Normal 30 4 4 6 3 2" xfId="31036"/>
    <cellStyle name="Normal 30 4 4 6 4" xfId="31037"/>
    <cellStyle name="Normal 30 4 4 7" xfId="31038"/>
    <cellStyle name="Normal 30 4 4 7 2" xfId="31039"/>
    <cellStyle name="Normal 30 4 4 7 2 2" xfId="31040"/>
    <cellStyle name="Normal 30 4 4 7 3" xfId="31041"/>
    <cellStyle name="Normal 30 4 4 8" xfId="31042"/>
    <cellStyle name="Normal 30 4 4 8 2" xfId="31043"/>
    <cellStyle name="Normal 30 4 4 8 2 2" xfId="31044"/>
    <cellStyle name="Normal 30 4 4 8 3" xfId="31045"/>
    <cellStyle name="Normal 30 4 4 9" xfId="31046"/>
    <cellStyle name="Normal 30 4 4 9 2" xfId="31047"/>
    <cellStyle name="Normal 30 4 5" xfId="31048"/>
    <cellStyle name="Normal 30 4 5 10" xfId="31049"/>
    <cellStyle name="Normal 30 4 5 10 2" xfId="31050"/>
    <cellStyle name="Normal 30 4 5 11" xfId="31051"/>
    <cellStyle name="Normal 30 4 5 2" xfId="31052"/>
    <cellStyle name="Normal 30 4 5 2 2" xfId="31053"/>
    <cellStyle name="Normal 30 4 5 2 2 2" xfId="31054"/>
    <cellStyle name="Normal 30 4 5 2 2 2 2" xfId="31055"/>
    <cellStyle name="Normal 30 4 5 2 2 2 2 2" xfId="31056"/>
    <cellStyle name="Normal 30 4 5 2 2 2 2 2 2" xfId="31057"/>
    <cellStyle name="Normal 30 4 5 2 2 2 2 3" xfId="31058"/>
    <cellStyle name="Normal 30 4 5 2 2 2 3" xfId="31059"/>
    <cellStyle name="Normal 30 4 5 2 2 2 3 2" xfId="31060"/>
    <cellStyle name="Normal 30 4 5 2 2 2 3 2 2" xfId="31061"/>
    <cellStyle name="Normal 30 4 5 2 2 2 3 3" xfId="31062"/>
    <cellStyle name="Normal 30 4 5 2 2 2 4" xfId="31063"/>
    <cellStyle name="Normal 30 4 5 2 2 2 4 2" xfId="31064"/>
    <cellStyle name="Normal 30 4 5 2 2 2 5" xfId="31065"/>
    <cellStyle name="Normal 30 4 5 2 2 3" xfId="31066"/>
    <cellStyle name="Normal 30 4 5 2 2 3 2" xfId="31067"/>
    <cellStyle name="Normal 30 4 5 2 2 3 2 2" xfId="31068"/>
    <cellStyle name="Normal 30 4 5 2 2 3 3" xfId="31069"/>
    <cellStyle name="Normal 30 4 5 2 2 4" xfId="31070"/>
    <cellStyle name="Normal 30 4 5 2 2 4 2" xfId="31071"/>
    <cellStyle name="Normal 30 4 5 2 2 4 2 2" xfId="31072"/>
    <cellStyle name="Normal 30 4 5 2 2 4 3" xfId="31073"/>
    <cellStyle name="Normal 30 4 5 2 2 5" xfId="31074"/>
    <cellStyle name="Normal 30 4 5 2 2 5 2" xfId="31075"/>
    <cellStyle name="Normal 30 4 5 2 2 6" xfId="31076"/>
    <cellStyle name="Normal 30 4 5 2 2 6 2" xfId="31077"/>
    <cellStyle name="Normal 30 4 5 2 2 7" xfId="31078"/>
    <cellStyle name="Normal 30 4 5 2 3" xfId="31079"/>
    <cellStyle name="Normal 30 4 5 2 3 2" xfId="31080"/>
    <cellStyle name="Normal 30 4 5 2 3 2 2" xfId="31081"/>
    <cellStyle name="Normal 30 4 5 2 3 2 2 2" xfId="31082"/>
    <cellStyle name="Normal 30 4 5 2 3 2 3" xfId="31083"/>
    <cellStyle name="Normal 30 4 5 2 3 3" xfId="31084"/>
    <cellStyle name="Normal 30 4 5 2 3 3 2" xfId="31085"/>
    <cellStyle name="Normal 30 4 5 2 3 3 2 2" xfId="31086"/>
    <cellStyle name="Normal 30 4 5 2 3 3 3" xfId="31087"/>
    <cellStyle name="Normal 30 4 5 2 3 4" xfId="31088"/>
    <cellStyle name="Normal 30 4 5 2 3 4 2" xfId="31089"/>
    <cellStyle name="Normal 30 4 5 2 3 5" xfId="31090"/>
    <cellStyle name="Normal 30 4 5 2 4" xfId="31091"/>
    <cellStyle name="Normal 30 4 5 2 4 2" xfId="31092"/>
    <cellStyle name="Normal 30 4 5 2 4 2 2" xfId="31093"/>
    <cellStyle name="Normal 30 4 5 2 4 3" xfId="31094"/>
    <cellStyle name="Normal 30 4 5 2 5" xfId="31095"/>
    <cellStyle name="Normal 30 4 5 2 5 2" xfId="31096"/>
    <cellStyle name="Normal 30 4 5 2 5 2 2" xfId="31097"/>
    <cellStyle name="Normal 30 4 5 2 5 3" xfId="31098"/>
    <cellStyle name="Normal 30 4 5 2 6" xfId="31099"/>
    <cellStyle name="Normal 30 4 5 2 6 2" xfId="31100"/>
    <cellStyle name="Normal 30 4 5 2 7" xfId="31101"/>
    <cellStyle name="Normal 30 4 5 2 7 2" xfId="31102"/>
    <cellStyle name="Normal 30 4 5 2 8" xfId="31103"/>
    <cellStyle name="Normal 30 4 5 3" xfId="31104"/>
    <cellStyle name="Normal 30 4 5 3 2" xfId="31105"/>
    <cellStyle name="Normal 30 4 5 3 2 2" xfId="31106"/>
    <cellStyle name="Normal 30 4 5 3 2 2 2" xfId="31107"/>
    <cellStyle name="Normal 30 4 5 3 2 2 2 2" xfId="31108"/>
    <cellStyle name="Normal 30 4 5 3 2 2 3" xfId="31109"/>
    <cellStyle name="Normal 30 4 5 3 2 3" xfId="31110"/>
    <cellStyle name="Normal 30 4 5 3 2 3 2" xfId="31111"/>
    <cellStyle name="Normal 30 4 5 3 2 3 2 2" xfId="31112"/>
    <cellStyle name="Normal 30 4 5 3 2 3 3" xfId="31113"/>
    <cellStyle name="Normal 30 4 5 3 2 4" xfId="31114"/>
    <cellStyle name="Normal 30 4 5 3 2 4 2" xfId="31115"/>
    <cellStyle name="Normal 30 4 5 3 2 5" xfId="31116"/>
    <cellStyle name="Normal 30 4 5 3 3" xfId="31117"/>
    <cellStyle name="Normal 30 4 5 3 3 2" xfId="31118"/>
    <cellStyle name="Normal 30 4 5 3 3 2 2" xfId="31119"/>
    <cellStyle name="Normal 30 4 5 3 3 3" xfId="31120"/>
    <cellStyle name="Normal 30 4 5 3 4" xfId="31121"/>
    <cellStyle name="Normal 30 4 5 3 4 2" xfId="31122"/>
    <cellStyle name="Normal 30 4 5 3 4 2 2" xfId="31123"/>
    <cellStyle name="Normal 30 4 5 3 4 3" xfId="31124"/>
    <cellStyle name="Normal 30 4 5 3 5" xfId="31125"/>
    <cellStyle name="Normal 30 4 5 3 5 2" xfId="31126"/>
    <cellStyle name="Normal 30 4 5 3 6" xfId="31127"/>
    <cellStyle name="Normal 30 4 5 3 6 2" xfId="31128"/>
    <cellStyle name="Normal 30 4 5 3 7" xfId="31129"/>
    <cellStyle name="Normal 30 4 5 4" xfId="31130"/>
    <cellStyle name="Normal 30 4 5 4 2" xfId="31131"/>
    <cellStyle name="Normal 30 4 5 4 2 2" xfId="31132"/>
    <cellStyle name="Normal 30 4 5 4 2 2 2" xfId="31133"/>
    <cellStyle name="Normal 30 4 5 4 2 2 2 2" xfId="31134"/>
    <cellStyle name="Normal 30 4 5 4 2 2 3" xfId="31135"/>
    <cellStyle name="Normal 30 4 5 4 2 3" xfId="31136"/>
    <cellStyle name="Normal 30 4 5 4 2 3 2" xfId="31137"/>
    <cellStyle name="Normal 30 4 5 4 2 3 2 2" xfId="31138"/>
    <cellStyle name="Normal 30 4 5 4 2 3 3" xfId="31139"/>
    <cellStyle name="Normal 30 4 5 4 2 4" xfId="31140"/>
    <cellStyle name="Normal 30 4 5 4 2 4 2" xfId="31141"/>
    <cellStyle name="Normal 30 4 5 4 2 5" xfId="31142"/>
    <cellStyle name="Normal 30 4 5 4 3" xfId="31143"/>
    <cellStyle name="Normal 30 4 5 4 3 2" xfId="31144"/>
    <cellStyle name="Normal 30 4 5 4 3 2 2" xfId="31145"/>
    <cellStyle name="Normal 30 4 5 4 3 3" xfId="31146"/>
    <cellStyle name="Normal 30 4 5 4 4" xfId="31147"/>
    <cellStyle name="Normal 30 4 5 4 4 2" xfId="31148"/>
    <cellStyle name="Normal 30 4 5 4 4 2 2" xfId="31149"/>
    <cellStyle name="Normal 30 4 5 4 4 3" xfId="31150"/>
    <cellStyle name="Normal 30 4 5 4 5" xfId="31151"/>
    <cellStyle name="Normal 30 4 5 4 5 2" xfId="31152"/>
    <cellStyle name="Normal 30 4 5 4 6" xfId="31153"/>
    <cellStyle name="Normal 30 4 5 4 6 2" xfId="31154"/>
    <cellStyle name="Normal 30 4 5 4 7" xfId="31155"/>
    <cellStyle name="Normal 30 4 5 5" xfId="31156"/>
    <cellStyle name="Normal 30 4 5 5 2" xfId="31157"/>
    <cellStyle name="Normal 30 4 5 5 2 2" xfId="31158"/>
    <cellStyle name="Normal 30 4 5 5 2 2 2" xfId="31159"/>
    <cellStyle name="Normal 30 4 5 5 2 3" xfId="31160"/>
    <cellStyle name="Normal 30 4 5 5 3" xfId="31161"/>
    <cellStyle name="Normal 30 4 5 5 3 2" xfId="31162"/>
    <cellStyle name="Normal 30 4 5 5 3 2 2" xfId="31163"/>
    <cellStyle name="Normal 30 4 5 5 3 3" xfId="31164"/>
    <cellStyle name="Normal 30 4 5 5 4" xfId="31165"/>
    <cellStyle name="Normal 30 4 5 5 4 2" xfId="31166"/>
    <cellStyle name="Normal 30 4 5 5 5" xfId="31167"/>
    <cellStyle name="Normal 30 4 5 6" xfId="31168"/>
    <cellStyle name="Normal 30 4 5 6 2" xfId="31169"/>
    <cellStyle name="Normal 30 4 5 6 2 2" xfId="31170"/>
    <cellStyle name="Normal 30 4 5 6 2 2 2" xfId="31171"/>
    <cellStyle name="Normal 30 4 5 6 2 3" xfId="31172"/>
    <cellStyle name="Normal 30 4 5 6 3" xfId="31173"/>
    <cellStyle name="Normal 30 4 5 6 3 2" xfId="31174"/>
    <cellStyle name="Normal 30 4 5 6 4" xfId="31175"/>
    <cellStyle name="Normal 30 4 5 7" xfId="31176"/>
    <cellStyle name="Normal 30 4 5 7 2" xfId="31177"/>
    <cellStyle name="Normal 30 4 5 7 2 2" xfId="31178"/>
    <cellStyle name="Normal 30 4 5 7 3" xfId="31179"/>
    <cellStyle name="Normal 30 4 5 8" xfId="31180"/>
    <cellStyle name="Normal 30 4 5 8 2" xfId="31181"/>
    <cellStyle name="Normal 30 4 5 8 2 2" xfId="31182"/>
    <cellStyle name="Normal 30 4 5 8 3" xfId="31183"/>
    <cellStyle name="Normal 30 4 5 9" xfId="31184"/>
    <cellStyle name="Normal 30 4 5 9 2" xfId="31185"/>
    <cellStyle name="Normal 30 4 6" xfId="31186"/>
    <cellStyle name="Normal 30 4 6 2" xfId="31187"/>
    <cellStyle name="Normal 30 4 6 2 2" xfId="31188"/>
    <cellStyle name="Normal 30 4 6 2 2 2" xfId="31189"/>
    <cellStyle name="Normal 30 4 6 2 2 2 2" xfId="31190"/>
    <cellStyle name="Normal 30 4 6 2 2 2 2 2" xfId="31191"/>
    <cellStyle name="Normal 30 4 6 2 2 2 3" xfId="31192"/>
    <cellStyle name="Normal 30 4 6 2 2 3" xfId="31193"/>
    <cellStyle name="Normal 30 4 6 2 2 3 2" xfId="31194"/>
    <cellStyle name="Normal 30 4 6 2 2 3 2 2" xfId="31195"/>
    <cellStyle name="Normal 30 4 6 2 2 3 3" xfId="31196"/>
    <cellStyle name="Normal 30 4 6 2 2 4" xfId="31197"/>
    <cellStyle name="Normal 30 4 6 2 2 4 2" xfId="31198"/>
    <cellStyle name="Normal 30 4 6 2 2 5" xfId="31199"/>
    <cellStyle name="Normal 30 4 6 2 3" xfId="31200"/>
    <cellStyle name="Normal 30 4 6 2 3 2" xfId="31201"/>
    <cellStyle name="Normal 30 4 6 2 3 2 2" xfId="31202"/>
    <cellStyle name="Normal 30 4 6 2 3 3" xfId="31203"/>
    <cellStyle name="Normal 30 4 6 2 4" xfId="31204"/>
    <cellStyle name="Normal 30 4 6 2 4 2" xfId="31205"/>
    <cellStyle name="Normal 30 4 6 2 4 2 2" xfId="31206"/>
    <cellStyle name="Normal 30 4 6 2 4 3" xfId="31207"/>
    <cellStyle name="Normal 30 4 6 2 5" xfId="31208"/>
    <cellStyle name="Normal 30 4 6 2 5 2" xfId="31209"/>
    <cellStyle name="Normal 30 4 6 2 6" xfId="31210"/>
    <cellStyle name="Normal 30 4 6 2 6 2" xfId="31211"/>
    <cellStyle name="Normal 30 4 6 2 7" xfId="31212"/>
    <cellStyle name="Normal 30 4 6 3" xfId="31213"/>
    <cellStyle name="Normal 30 4 6 3 2" xfId="31214"/>
    <cellStyle name="Normal 30 4 6 3 2 2" xfId="31215"/>
    <cellStyle name="Normal 30 4 6 3 2 2 2" xfId="31216"/>
    <cellStyle name="Normal 30 4 6 3 2 3" xfId="31217"/>
    <cellStyle name="Normal 30 4 6 3 3" xfId="31218"/>
    <cellStyle name="Normal 30 4 6 3 3 2" xfId="31219"/>
    <cellStyle name="Normal 30 4 6 3 3 2 2" xfId="31220"/>
    <cellStyle name="Normal 30 4 6 3 3 3" xfId="31221"/>
    <cellStyle name="Normal 30 4 6 3 4" xfId="31222"/>
    <cellStyle name="Normal 30 4 6 3 4 2" xfId="31223"/>
    <cellStyle name="Normal 30 4 6 3 5" xfId="31224"/>
    <cellStyle name="Normal 30 4 6 4" xfId="31225"/>
    <cellStyle name="Normal 30 4 6 4 2" xfId="31226"/>
    <cellStyle name="Normal 30 4 6 4 2 2" xfId="31227"/>
    <cellStyle name="Normal 30 4 6 4 3" xfId="31228"/>
    <cellStyle name="Normal 30 4 6 5" xfId="31229"/>
    <cellStyle name="Normal 30 4 6 5 2" xfId="31230"/>
    <cellStyle name="Normal 30 4 6 5 2 2" xfId="31231"/>
    <cellStyle name="Normal 30 4 6 5 3" xfId="31232"/>
    <cellStyle name="Normal 30 4 6 6" xfId="31233"/>
    <cellStyle name="Normal 30 4 6 6 2" xfId="31234"/>
    <cellStyle name="Normal 30 4 6 7" xfId="31235"/>
    <cellStyle name="Normal 30 4 6 7 2" xfId="31236"/>
    <cellStyle name="Normal 30 4 6 8" xfId="31237"/>
    <cellStyle name="Normal 30 4 7" xfId="31238"/>
    <cellStyle name="Normal 30 4 7 2" xfId="31239"/>
    <cellStyle name="Normal 30 4 7 2 2" xfId="31240"/>
    <cellStyle name="Normal 30 4 7 2 2 2" xfId="31241"/>
    <cellStyle name="Normal 30 4 7 2 2 2 2" xfId="31242"/>
    <cellStyle name="Normal 30 4 7 2 2 3" xfId="31243"/>
    <cellStyle name="Normal 30 4 7 2 3" xfId="31244"/>
    <cellStyle name="Normal 30 4 7 2 3 2" xfId="31245"/>
    <cellStyle name="Normal 30 4 7 2 3 2 2" xfId="31246"/>
    <cellStyle name="Normal 30 4 7 2 3 3" xfId="31247"/>
    <cellStyle name="Normal 30 4 7 2 4" xfId="31248"/>
    <cellStyle name="Normal 30 4 7 2 4 2" xfId="31249"/>
    <cellStyle name="Normal 30 4 7 2 5" xfId="31250"/>
    <cellStyle name="Normal 30 4 7 3" xfId="31251"/>
    <cellStyle name="Normal 30 4 7 3 2" xfId="31252"/>
    <cellStyle name="Normal 30 4 7 3 2 2" xfId="31253"/>
    <cellStyle name="Normal 30 4 7 3 3" xfId="31254"/>
    <cellStyle name="Normal 30 4 7 4" xfId="31255"/>
    <cellStyle name="Normal 30 4 7 4 2" xfId="31256"/>
    <cellStyle name="Normal 30 4 7 4 2 2" xfId="31257"/>
    <cellStyle name="Normal 30 4 7 4 3" xfId="31258"/>
    <cellStyle name="Normal 30 4 7 5" xfId="31259"/>
    <cellStyle name="Normal 30 4 7 5 2" xfId="31260"/>
    <cellStyle name="Normal 30 4 7 6" xfId="31261"/>
    <cellStyle name="Normal 30 4 7 6 2" xfId="31262"/>
    <cellStyle name="Normal 30 4 7 7" xfId="31263"/>
    <cellStyle name="Normal 30 4 8" xfId="31264"/>
    <cellStyle name="Normal 30 4 8 2" xfId="31265"/>
    <cellStyle name="Normal 30 4 8 2 2" xfId="31266"/>
    <cellStyle name="Normal 30 4 8 2 2 2" xfId="31267"/>
    <cellStyle name="Normal 30 4 8 2 2 2 2" xfId="31268"/>
    <cellStyle name="Normal 30 4 8 2 2 3" xfId="31269"/>
    <cellStyle name="Normal 30 4 8 2 3" xfId="31270"/>
    <cellStyle name="Normal 30 4 8 2 3 2" xfId="31271"/>
    <cellStyle name="Normal 30 4 8 2 3 2 2" xfId="31272"/>
    <cellStyle name="Normal 30 4 8 2 3 3" xfId="31273"/>
    <cellStyle name="Normal 30 4 8 2 4" xfId="31274"/>
    <cellStyle name="Normal 30 4 8 2 4 2" xfId="31275"/>
    <cellStyle name="Normal 30 4 8 2 5" xfId="31276"/>
    <cellStyle name="Normal 30 4 8 3" xfId="31277"/>
    <cellStyle name="Normal 30 4 8 3 2" xfId="31278"/>
    <cellStyle name="Normal 30 4 8 3 2 2" xfId="31279"/>
    <cellStyle name="Normal 30 4 8 3 3" xfId="31280"/>
    <cellStyle name="Normal 30 4 8 4" xfId="31281"/>
    <cellStyle name="Normal 30 4 8 4 2" xfId="31282"/>
    <cellStyle name="Normal 30 4 8 4 2 2" xfId="31283"/>
    <cellStyle name="Normal 30 4 8 4 3" xfId="31284"/>
    <cellStyle name="Normal 30 4 8 5" xfId="31285"/>
    <cellStyle name="Normal 30 4 8 5 2" xfId="31286"/>
    <cellStyle name="Normal 30 4 8 6" xfId="31287"/>
    <cellStyle name="Normal 30 4 8 6 2" xfId="31288"/>
    <cellStyle name="Normal 30 4 8 7" xfId="31289"/>
    <cellStyle name="Normal 30 4 9" xfId="31290"/>
    <cellStyle name="Normal 30 4 9 2" xfId="31291"/>
    <cellStyle name="Normal 30 4 9 2 2" xfId="31292"/>
    <cellStyle name="Normal 30 4 9 2 2 2" xfId="31293"/>
    <cellStyle name="Normal 30 4 9 2 3" xfId="31294"/>
    <cellStyle name="Normal 30 4 9 3" xfId="31295"/>
    <cellStyle name="Normal 30 4 9 3 2" xfId="31296"/>
    <cellStyle name="Normal 30 4 9 3 2 2" xfId="31297"/>
    <cellStyle name="Normal 30 4 9 3 3" xfId="31298"/>
    <cellStyle name="Normal 30 4 9 4" xfId="31299"/>
    <cellStyle name="Normal 30 4 9 4 2" xfId="31300"/>
    <cellStyle name="Normal 30 4 9 5" xfId="31301"/>
    <cellStyle name="Normal 30 5" xfId="31302"/>
    <cellStyle name="Normal 30 5 10" xfId="31303"/>
    <cellStyle name="Normal 30 5 10 2" xfId="31304"/>
    <cellStyle name="Normal 30 5 11" xfId="31305"/>
    <cellStyle name="Normal 30 5 11 2" xfId="31306"/>
    <cellStyle name="Normal 30 5 12" xfId="31307"/>
    <cellStyle name="Normal 30 5 2" xfId="31308"/>
    <cellStyle name="Normal 30 5 2 10" xfId="31309"/>
    <cellStyle name="Normal 30 5 2 10 2" xfId="31310"/>
    <cellStyle name="Normal 30 5 2 11" xfId="31311"/>
    <cellStyle name="Normal 30 5 2 2" xfId="31312"/>
    <cellStyle name="Normal 30 5 2 2 2" xfId="31313"/>
    <cellStyle name="Normal 30 5 2 2 2 2" xfId="31314"/>
    <cellStyle name="Normal 30 5 2 2 2 2 2" xfId="31315"/>
    <cellStyle name="Normal 30 5 2 2 2 2 2 2" xfId="31316"/>
    <cellStyle name="Normal 30 5 2 2 2 2 2 2 2" xfId="31317"/>
    <cellStyle name="Normal 30 5 2 2 2 2 2 3" xfId="31318"/>
    <cellStyle name="Normal 30 5 2 2 2 2 3" xfId="31319"/>
    <cellStyle name="Normal 30 5 2 2 2 2 3 2" xfId="31320"/>
    <cellStyle name="Normal 30 5 2 2 2 2 3 2 2" xfId="31321"/>
    <cellStyle name="Normal 30 5 2 2 2 2 3 3" xfId="31322"/>
    <cellStyle name="Normal 30 5 2 2 2 2 4" xfId="31323"/>
    <cellStyle name="Normal 30 5 2 2 2 2 4 2" xfId="31324"/>
    <cellStyle name="Normal 30 5 2 2 2 2 5" xfId="31325"/>
    <cellStyle name="Normal 30 5 2 2 2 3" xfId="31326"/>
    <cellStyle name="Normal 30 5 2 2 2 3 2" xfId="31327"/>
    <cellStyle name="Normal 30 5 2 2 2 3 2 2" xfId="31328"/>
    <cellStyle name="Normal 30 5 2 2 2 3 3" xfId="31329"/>
    <cellStyle name="Normal 30 5 2 2 2 4" xfId="31330"/>
    <cellStyle name="Normal 30 5 2 2 2 4 2" xfId="31331"/>
    <cellStyle name="Normal 30 5 2 2 2 4 2 2" xfId="31332"/>
    <cellStyle name="Normal 30 5 2 2 2 4 3" xfId="31333"/>
    <cellStyle name="Normal 30 5 2 2 2 5" xfId="31334"/>
    <cellStyle name="Normal 30 5 2 2 2 5 2" xfId="31335"/>
    <cellStyle name="Normal 30 5 2 2 2 6" xfId="31336"/>
    <cellStyle name="Normal 30 5 2 2 2 6 2" xfId="31337"/>
    <cellStyle name="Normal 30 5 2 2 2 7" xfId="31338"/>
    <cellStyle name="Normal 30 5 2 2 3" xfId="31339"/>
    <cellStyle name="Normal 30 5 2 2 3 2" xfId="31340"/>
    <cellStyle name="Normal 30 5 2 2 3 2 2" xfId="31341"/>
    <cellStyle name="Normal 30 5 2 2 3 2 2 2" xfId="31342"/>
    <cellStyle name="Normal 30 5 2 2 3 2 3" xfId="31343"/>
    <cellStyle name="Normal 30 5 2 2 3 3" xfId="31344"/>
    <cellStyle name="Normal 30 5 2 2 3 3 2" xfId="31345"/>
    <cellStyle name="Normal 30 5 2 2 3 3 2 2" xfId="31346"/>
    <cellStyle name="Normal 30 5 2 2 3 3 3" xfId="31347"/>
    <cellStyle name="Normal 30 5 2 2 3 4" xfId="31348"/>
    <cellStyle name="Normal 30 5 2 2 3 4 2" xfId="31349"/>
    <cellStyle name="Normal 30 5 2 2 3 5" xfId="31350"/>
    <cellStyle name="Normal 30 5 2 2 4" xfId="31351"/>
    <cellStyle name="Normal 30 5 2 2 4 2" xfId="31352"/>
    <cellStyle name="Normal 30 5 2 2 4 2 2" xfId="31353"/>
    <cellStyle name="Normal 30 5 2 2 4 3" xfId="31354"/>
    <cellStyle name="Normal 30 5 2 2 5" xfId="31355"/>
    <cellStyle name="Normal 30 5 2 2 5 2" xfId="31356"/>
    <cellStyle name="Normal 30 5 2 2 5 2 2" xfId="31357"/>
    <cellStyle name="Normal 30 5 2 2 5 3" xfId="31358"/>
    <cellStyle name="Normal 30 5 2 2 6" xfId="31359"/>
    <cellStyle name="Normal 30 5 2 2 6 2" xfId="31360"/>
    <cellStyle name="Normal 30 5 2 2 7" xfId="31361"/>
    <cellStyle name="Normal 30 5 2 2 7 2" xfId="31362"/>
    <cellStyle name="Normal 30 5 2 2 8" xfId="31363"/>
    <cellStyle name="Normal 30 5 2 3" xfId="31364"/>
    <cellStyle name="Normal 30 5 2 3 2" xfId="31365"/>
    <cellStyle name="Normal 30 5 2 3 2 2" xfId="31366"/>
    <cellStyle name="Normal 30 5 2 3 2 2 2" xfId="31367"/>
    <cellStyle name="Normal 30 5 2 3 2 2 2 2" xfId="31368"/>
    <cellStyle name="Normal 30 5 2 3 2 2 3" xfId="31369"/>
    <cellStyle name="Normal 30 5 2 3 2 3" xfId="31370"/>
    <cellStyle name="Normal 30 5 2 3 2 3 2" xfId="31371"/>
    <cellStyle name="Normal 30 5 2 3 2 3 2 2" xfId="31372"/>
    <cellStyle name="Normal 30 5 2 3 2 3 3" xfId="31373"/>
    <cellStyle name="Normal 30 5 2 3 2 4" xfId="31374"/>
    <cellStyle name="Normal 30 5 2 3 2 4 2" xfId="31375"/>
    <cellStyle name="Normal 30 5 2 3 2 5" xfId="31376"/>
    <cellStyle name="Normal 30 5 2 3 3" xfId="31377"/>
    <cellStyle name="Normal 30 5 2 3 3 2" xfId="31378"/>
    <cellStyle name="Normal 30 5 2 3 3 2 2" xfId="31379"/>
    <cellStyle name="Normal 30 5 2 3 3 3" xfId="31380"/>
    <cellStyle name="Normal 30 5 2 3 4" xfId="31381"/>
    <cellStyle name="Normal 30 5 2 3 4 2" xfId="31382"/>
    <cellStyle name="Normal 30 5 2 3 4 2 2" xfId="31383"/>
    <cellStyle name="Normal 30 5 2 3 4 3" xfId="31384"/>
    <cellStyle name="Normal 30 5 2 3 5" xfId="31385"/>
    <cellStyle name="Normal 30 5 2 3 5 2" xfId="31386"/>
    <cellStyle name="Normal 30 5 2 3 6" xfId="31387"/>
    <cellStyle name="Normal 30 5 2 3 6 2" xfId="31388"/>
    <cellStyle name="Normal 30 5 2 3 7" xfId="31389"/>
    <cellStyle name="Normal 30 5 2 4" xfId="31390"/>
    <cellStyle name="Normal 30 5 2 4 2" xfId="31391"/>
    <cellStyle name="Normal 30 5 2 4 2 2" xfId="31392"/>
    <cellStyle name="Normal 30 5 2 4 2 2 2" xfId="31393"/>
    <cellStyle name="Normal 30 5 2 4 2 2 2 2" xfId="31394"/>
    <cellStyle name="Normal 30 5 2 4 2 2 3" xfId="31395"/>
    <cellStyle name="Normal 30 5 2 4 2 3" xfId="31396"/>
    <cellStyle name="Normal 30 5 2 4 2 3 2" xfId="31397"/>
    <cellStyle name="Normal 30 5 2 4 2 3 2 2" xfId="31398"/>
    <cellStyle name="Normal 30 5 2 4 2 3 3" xfId="31399"/>
    <cellStyle name="Normal 30 5 2 4 2 4" xfId="31400"/>
    <cellStyle name="Normal 30 5 2 4 2 4 2" xfId="31401"/>
    <cellStyle name="Normal 30 5 2 4 2 5" xfId="31402"/>
    <cellStyle name="Normal 30 5 2 4 3" xfId="31403"/>
    <cellStyle name="Normal 30 5 2 4 3 2" xfId="31404"/>
    <cellStyle name="Normal 30 5 2 4 3 2 2" xfId="31405"/>
    <cellStyle name="Normal 30 5 2 4 3 3" xfId="31406"/>
    <cellStyle name="Normal 30 5 2 4 4" xfId="31407"/>
    <cellStyle name="Normal 30 5 2 4 4 2" xfId="31408"/>
    <cellStyle name="Normal 30 5 2 4 4 2 2" xfId="31409"/>
    <cellStyle name="Normal 30 5 2 4 4 3" xfId="31410"/>
    <cellStyle name="Normal 30 5 2 4 5" xfId="31411"/>
    <cellStyle name="Normal 30 5 2 4 5 2" xfId="31412"/>
    <cellStyle name="Normal 30 5 2 4 6" xfId="31413"/>
    <cellStyle name="Normal 30 5 2 4 6 2" xfId="31414"/>
    <cellStyle name="Normal 30 5 2 4 7" xfId="31415"/>
    <cellStyle name="Normal 30 5 2 5" xfId="31416"/>
    <cellStyle name="Normal 30 5 2 5 2" xfId="31417"/>
    <cellStyle name="Normal 30 5 2 5 2 2" xfId="31418"/>
    <cellStyle name="Normal 30 5 2 5 2 2 2" xfId="31419"/>
    <cellStyle name="Normal 30 5 2 5 2 3" xfId="31420"/>
    <cellStyle name="Normal 30 5 2 5 3" xfId="31421"/>
    <cellStyle name="Normal 30 5 2 5 3 2" xfId="31422"/>
    <cellStyle name="Normal 30 5 2 5 3 2 2" xfId="31423"/>
    <cellStyle name="Normal 30 5 2 5 3 3" xfId="31424"/>
    <cellStyle name="Normal 30 5 2 5 4" xfId="31425"/>
    <cellStyle name="Normal 30 5 2 5 4 2" xfId="31426"/>
    <cellStyle name="Normal 30 5 2 5 5" xfId="31427"/>
    <cellStyle name="Normal 30 5 2 6" xfId="31428"/>
    <cellStyle name="Normal 30 5 2 6 2" xfId="31429"/>
    <cellStyle name="Normal 30 5 2 6 2 2" xfId="31430"/>
    <cellStyle name="Normal 30 5 2 6 2 2 2" xfId="31431"/>
    <cellStyle name="Normal 30 5 2 6 2 3" xfId="31432"/>
    <cellStyle name="Normal 30 5 2 6 3" xfId="31433"/>
    <cellStyle name="Normal 30 5 2 6 3 2" xfId="31434"/>
    <cellStyle name="Normal 30 5 2 6 4" xfId="31435"/>
    <cellStyle name="Normal 30 5 2 7" xfId="31436"/>
    <cellStyle name="Normal 30 5 2 7 2" xfId="31437"/>
    <cellStyle name="Normal 30 5 2 7 2 2" xfId="31438"/>
    <cellStyle name="Normal 30 5 2 7 3" xfId="31439"/>
    <cellStyle name="Normal 30 5 2 8" xfId="31440"/>
    <cellStyle name="Normal 30 5 2 8 2" xfId="31441"/>
    <cellStyle name="Normal 30 5 2 8 2 2" xfId="31442"/>
    <cellStyle name="Normal 30 5 2 8 3" xfId="31443"/>
    <cellStyle name="Normal 30 5 2 9" xfId="31444"/>
    <cellStyle name="Normal 30 5 2 9 2" xfId="31445"/>
    <cellStyle name="Normal 30 5 3" xfId="31446"/>
    <cellStyle name="Normal 30 5 3 2" xfId="31447"/>
    <cellStyle name="Normal 30 5 3 2 2" xfId="31448"/>
    <cellStyle name="Normal 30 5 3 2 2 2" xfId="31449"/>
    <cellStyle name="Normal 30 5 3 2 2 2 2" xfId="31450"/>
    <cellStyle name="Normal 30 5 3 2 2 2 2 2" xfId="31451"/>
    <cellStyle name="Normal 30 5 3 2 2 2 3" xfId="31452"/>
    <cellStyle name="Normal 30 5 3 2 2 3" xfId="31453"/>
    <cellStyle name="Normal 30 5 3 2 2 3 2" xfId="31454"/>
    <cellStyle name="Normal 30 5 3 2 2 3 2 2" xfId="31455"/>
    <cellStyle name="Normal 30 5 3 2 2 3 3" xfId="31456"/>
    <cellStyle name="Normal 30 5 3 2 2 4" xfId="31457"/>
    <cellStyle name="Normal 30 5 3 2 2 4 2" xfId="31458"/>
    <cellStyle name="Normal 30 5 3 2 2 5" xfId="31459"/>
    <cellStyle name="Normal 30 5 3 2 3" xfId="31460"/>
    <cellStyle name="Normal 30 5 3 2 3 2" xfId="31461"/>
    <cellStyle name="Normal 30 5 3 2 3 2 2" xfId="31462"/>
    <cellStyle name="Normal 30 5 3 2 3 3" xfId="31463"/>
    <cellStyle name="Normal 30 5 3 2 4" xfId="31464"/>
    <cellStyle name="Normal 30 5 3 2 4 2" xfId="31465"/>
    <cellStyle name="Normal 30 5 3 2 4 2 2" xfId="31466"/>
    <cellStyle name="Normal 30 5 3 2 4 3" xfId="31467"/>
    <cellStyle name="Normal 30 5 3 2 5" xfId="31468"/>
    <cellStyle name="Normal 30 5 3 2 5 2" xfId="31469"/>
    <cellStyle name="Normal 30 5 3 2 6" xfId="31470"/>
    <cellStyle name="Normal 30 5 3 2 6 2" xfId="31471"/>
    <cellStyle name="Normal 30 5 3 2 7" xfId="31472"/>
    <cellStyle name="Normal 30 5 3 3" xfId="31473"/>
    <cellStyle name="Normal 30 5 3 3 2" xfId="31474"/>
    <cellStyle name="Normal 30 5 3 3 2 2" xfId="31475"/>
    <cellStyle name="Normal 30 5 3 3 2 2 2" xfId="31476"/>
    <cellStyle name="Normal 30 5 3 3 2 3" xfId="31477"/>
    <cellStyle name="Normal 30 5 3 3 3" xfId="31478"/>
    <cellStyle name="Normal 30 5 3 3 3 2" xfId="31479"/>
    <cellStyle name="Normal 30 5 3 3 3 2 2" xfId="31480"/>
    <cellStyle name="Normal 30 5 3 3 3 3" xfId="31481"/>
    <cellStyle name="Normal 30 5 3 3 4" xfId="31482"/>
    <cellStyle name="Normal 30 5 3 3 4 2" xfId="31483"/>
    <cellStyle name="Normal 30 5 3 3 5" xfId="31484"/>
    <cellStyle name="Normal 30 5 3 4" xfId="31485"/>
    <cellStyle name="Normal 30 5 3 4 2" xfId="31486"/>
    <cellStyle name="Normal 30 5 3 4 2 2" xfId="31487"/>
    <cellStyle name="Normal 30 5 3 4 3" xfId="31488"/>
    <cellStyle name="Normal 30 5 3 5" xfId="31489"/>
    <cellStyle name="Normal 30 5 3 5 2" xfId="31490"/>
    <cellStyle name="Normal 30 5 3 5 2 2" xfId="31491"/>
    <cellStyle name="Normal 30 5 3 5 3" xfId="31492"/>
    <cellStyle name="Normal 30 5 3 6" xfId="31493"/>
    <cellStyle name="Normal 30 5 3 6 2" xfId="31494"/>
    <cellStyle name="Normal 30 5 3 7" xfId="31495"/>
    <cellStyle name="Normal 30 5 3 7 2" xfId="31496"/>
    <cellStyle name="Normal 30 5 3 8" xfId="31497"/>
    <cellStyle name="Normal 30 5 4" xfId="31498"/>
    <cellStyle name="Normal 30 5 4 2" xfId="31499"/>
    <cellStyle name="Normal 30 5 4 2 2" xfId="31500"/>
    <cellStyle name="Normal 30 5 4 2 2 2" xfId="31501"/>
    <cellStyle name="Normal 30 5 4 2 2 2 2" xfId="31502"/>
    <cellStyle name="Normal 30 5 4 2 2 3" xfId="31503"/>
    <cellStyle name="Normal 30 5 4 2 3" xfId="31504"/>
    <cellStyle name="Normal 30 5 4 2 3 2" xfId="31505"/>
    <cellStyle name="Normal 30 5 4 2 3 2 2" xfId="31506"/>
    <cellStyle name="Normal 30 5 4 2 3 3" xfId="31507"/>
    <cellStyle name="Normal 30 5 4 2 4" xfId="31508"/>
    <cellStyle name="Normal 30 5 4 2 4 2" xfId="31509"/>
    <cellStyle name="Normal 30 5 4 2 5" xfId="31510"/>
    <cellStyle name="Normal 30 5 4 3" xfId="31511"/>
    <cellStyle name="Normal 30 5 4 3 2" xfId="31512"/>
    <cellStyle name="Normal 30 5 4 3 2 2" xfId="31513"/>
    <cellStyle name="Normal 30 5 4 3 3" xfId="31514"/>
    <cellStyle name="Normal 30 5 4 4" xfId="31515"/>
    <cellStyle name="Normal 30 5 4 4 2" xfId="31516"/>
    <cellStyle name="Normal 30 5 4 4 2 2" xfId="31517"/>
    <cellStyle name="Normal 30 5 4 4 3" xfId="31518"/>
    <cellStyle name="Normal 30 5 4 5" xfId="31519"/>
    <cellStyle name="Normal 30 5 4 5 2" xfId="31520"/>
    <cellStyle name="Normal 30 5 4 6" xfId="31521"/>
    <cellStyle name="Normal 30 5 4 6 2" xfId="31522"/>
    <cellStyle name="Normal 30 5 4 7" xfId="31523"/>
    <cellStyle name="Normal 30 5 5" xfId="31524"/>
    <cellStyle name="Normal 30 5 5 2" xfId="31525"/>
    <cellStyle name="Normal 30 5 5 2 2" xfId="31526"/>
    <cellStyle name="Normal 30 5 5 2 2 2" xfId="31527"/>
    <cellStyle name="Normal 30 5 5 2 2 2 2" xfId="31528"/>
    <cellStyle name="Normal 30 5 5 2 2 3" xfId="31529"/>
    <cellStyle name="Normal 30 5 5 2 3" xfId="31530"/>
    <cellStyle name="Normal 30 5 5 2 3 2" xfId="31531"/>
    <cellStyle name="Normal 30 5 5 2 3 2 2" xfId="31532"/>
    <cellStyle name="Normal 30 5 5 2 3 3" xfId="31533"/>
    <cellStyle name="Normal 30 5 5 2 4" xfId="31534"/>
    <cellStyle name="Normal 30 5 5 2 4 2" xfId="31535"/>
    <cellStyle name="Normal 30 5 5 2 5" xfId="31536"/>
    <cellStyle name="Normal 30 5 5 3" xfId="31537"/>
    <cellStyle name="Normal 30 5 5 3 2" xfId="31538"/>
    <cellStyle name="Normal 30 5 5 3 2 2" xfId="31539"/>
    <cellStyle name="Normal 30 5 5 3 3" xfId="31540"/>
    <cellStyle name="Normal 30 5 5 4" xfId="31541"/>
    <cellStyle name="Normal 30 5 5 4 2" xfId="31542"/>
    <cellStyle name="Normal 30 5 5 4 2 2" xfId="31543"/>
    <cellStyle name="Normal 30 5 5 4 3" xfId="31544"/>
    <cellStyle name="Normal 30 5 5 5" xfId="31545"/>
    <cellStyle name="Normal 30 5 5 5 2" xfId="31546"/>
    <cellStyle name="Normal 30 5 5 6" xfId="31547"/>
    <cellStyle name="Normal 30 5 5 6 2" xfId="31548"/>
    <cellStyle name="Normal 30 5 5 7" xfId="31549"/>
    <cellStyle name="Normal 30 5 6" xfId="31550"/>
    <cellStyle name="Normal 30 5 6 2" xfId="31551"/>
    <cellStyle name="Normal 30 5 6 2 2" xfId="31552"/>
    <cellStyle name="Normal 30 5 6 2 2 2" xfId="31553"/>
    <cellStyle name="Normal 30 5 6 2 3" xfId="31554"/>
    <cellStyle name="Normal 30 5 6 3" xfId="31555"/>
    <cellStyle name="Normal 30 5 6 3 2" xfId="31556"/>
    <cellStyle name="Normal 30 5 6 3 2 2" xfId="31557"/>
    <cellStyle name="Normal 30 5 6 3 3" xfId="31558"/>
    <cellStyle name="Normal 30 5 6 4" xfId="31559"/>
    <cellStyle name="Normal 30 5 6 4 2" xfId="31560"/>
    <cellStyle name="Normal 30 5 6 5" xfId="31561"/>
    <cellStyle name="Normal 30 5 7" xfId="31562"/>
    <cellStyle name="Normal 30 5 7 2" xfId="31563"/>
    <cellStyle name="Normal 30 5 7 2 2" xfId="31564"/>
    <cellStyle name="Normal 30 5 7 2 2 2" xfId="31565"/>
    <cellStyle name="Normal 30 5 7 2 3" xfId="31566"/>
    <cellStyle name="Normal 30 5 7 3" xfId="31567"/>
    <cellStyle name="Normal 30 5 7 3 2" xfId="31568"/>
    <cellStyle name="Normal 30 5 7 4" xfId="31569"/>
    <cellStyle name="Normal 30 5 8" xfId="31570"/>
    <cellStyle name="Normal 30 5 8 2" xfId="31571"/>
    <cellStyle name="Normal 30 5 8 2 2" xfId="31572"/>
    <cellStyle name="Normal 30 5 8 3" xfId="31573"/>
    <cellStyle name="Normal 30 5 9" xfId="31574"/>
    <cellStyle name="Normal 30 5 9 2" xfId="31575"/>
    <cellStyle name="Normal 30 5 9 2 2" xfId="31576"/>
    <cellStyle name="Normal 30 5 9 3" xfId="31577"/>
    <cellStyle name="Normal 30 6" xfId="31578"/>
    <cellStyle name="Normal 30 6 10" xfId="31579"/>
    <cellStyle name="Normal 30 6 10 2" xfId="31580"/>
    <cellStyle name="Normal 30 6 11" xfId="31581"/>
    <cellStyle name="Normal 30 6 2" xfId="31582"/>
    <cellStyle name="Normal 30 6 2 2" xfId="31583"/>
    <cellStyle name="Normal 30 6 2 2 2" xfId="31584"/>
    <cellStyle name="Normal 30 6 2 2 2 2" xfId="31585"/>
    <cellStyle name="Normal 30 6 2 2 2 2 2" xfId="31586"/>
    <cellStyle name="Normal 30 6 2 2 2 2 2 2" xfId="31587"/>
    <cellStyle name="Normal 30 6 2 2 2 2 3" xfId="31588"/>
    <cellStyle name="Normal 30 6 2 2 2 3" xfId="31589"/>
    <cellStyle name="Normal 30 6 2 2 2 3 2" xfId="31590"/>
    <cellStyle name="Normal 30 6 2 2 2 3 2 2" xfId="31591"/>
    <cellStyle name="Normal 30 6 2 2 2 3 3" xfId="31592"/>
    <cellStyle name="Normal 30 6 2 2 2 4" xfId="31593"/>
    <cellStyle name="Normal 30 6 2 2 2 4 2" xfId="31594"/>
    <cellStyle name="Normal 30 6 2 2 2 5" xfId="31595"/>
    <cellStyle name="Normal 30 6 2 2 3" xfId="31596"/>
    <cellStyle name="Normal 30 6 2 2 3 2" xfId="31597"/>
    <cellStyle name="Normal 30 6 2 2 3 2 2" xfId="31598"/>
    <cellStyle name="Normal 30 6 2 2 3 3" xfId="31599"/>
    <cellStyle name="Normal 30 6 2 2 4" xfId="31600"/>
    <cellStyle name="Normal 30 6 2 2 4 2" xfId="31601"/>
    <cellStyle name="Normal 30 6 2 2 4 2 2" xfId="31602"/>
    <cellStyle name="Normal 30 6 2 2 4 3" xfId="31603"/>
    <cellStyle name="Normal 30 6 2 2 5" xfId="31604"/>
    <cellStyle name="Normal 30 6 2 2 5 2" xfId="31605"/>
    <cellStyle name="Normal 30 6 2 2 6" xfId="31606"/>
    <cellStyle name="Normal 30 6 2 2 6 2" xfId="31607"/>
    <cellStyle name="Normal 30 6 2 2 7" xfId="31608"/>
    <cellStyle name="Normal 30 6 2 3" xfId="31609"/>
    <cellStyle name="Normal 30 6 2 3 2" xfId="31610"/>
    <cellStyle name="Normal 30 6 2 3 2 2" xfId="31611"/>
    <cellStyle name="Normal 30 6 2 3 2 2 2" xfId="31612"/>
    <cellStyle name="Normal 30 6 2 3 2 3" xfId="31613"/>
    <cellStyle name="Normal 30 6 2 3 3" xfId="31614"/>
    <cellStyle name="Normal 30 6 2 3 3 2" xfId="31615"/>
    <cellStyle name="Normal 30 6 2 3 3 2 2" xfId="31616"/>
    <cellStyle name="Normal 30 6 2 3 3 3" xfId="31617"/>
    <cellStyle name="Normal 30 6 2 3 4" xfId="31618"/>
    <cellStyle name="Normal 30 6 2 3 4 2" xfId="31619"/>
    <cellStyle name="Normal 30 6 2 3 5" xfId="31620"/>
    <cellStyle name="Normal 30 6 2 4" xfId="31621"/>
    <cellStyle name="Normal 30 6 2 4 2" xfId="31622"/>
    <cellStyle name="Normal 30 6 2 4 2 2" xfId="31623"/>
    <cellStyle name="Normal 30 6 2 4 3" xfId="31624"/>
    <cellStyle name="Normal 30 6 2 5" xfId="31625"/>
    <cellStyle name="Normal 30 6 2 5 2" xfId="31626"/>
    <cellStyle name="Normal 30 6 2 5 2 2" xfId="31627"/>
    <cellStyle name="Normal 30 6 2 5 3" xfId="31628"/>
    <cellStyle name="Normal 30 6 2 6" xfId="31629"/>
    <cellStyle name="Normal 30 6 2 6 2" xfId="31630"/>
    <cellStyle name="Normal 30 6 2 7" xfId="31631"/>
    <cellStyle name="Normal 30 6 2 7 2" xfId="31632"/>
    <cellStyle name="Normal 30 6 2 8" xfId="31633"/>
    <cellStyle name="Normal 30 6 3" xfId="31634"/>
    <cellStyle name="Normal 30 6 3 2" xfId="31635"/>
    <cellStyle name="Normal 30 6 3 2 2" xfId="31636"/>
    <cellStyle name="Normal 30 6 3 2 2 2" xfId="31637"/>
    <cellStyle name="Normal 30 6 3 2 2 2 2" xfId="31638"/>
    <cellStyle name="Normal 30 6 3 2 2 3" xfId="31639"/>
    <cellStyle name="Normal 30 6 3 2 3" xfId="31640"/>
    <cellStyle name="Normal 30 6 3 2 3 2" xfId="31641"/>
    <cellStyle name="Normal 30 6 3 2 3 2 2" xfId="31642"/>
    <cellStyle name="Normal 30 6 3 2 3 3" xfId="31643"/>
    <cellStyle name="Normal 30 6 3 2 4" xfId="31644"/>
    <cellStyle name="Normal 30 6 3 2 4 2" xfId="31645"/>
    <cellStyle name="Normal 30 6 3 2 5" xfId="31646"/>
    <cellStyle name="Normal 30 6 3 3" xfId="31647"/>
    <cellStyle name="Normal 30 6 3 3 2" xfId="31648"/>
    <cellStyle name="Normal 30 6 3 3 2 2" xfId="31649"/>
    <cellStyle name="Normal 30 6 3 3 3" xfId="31650"/>
    <cellStyle name="Normal 30 6 3 4" xfId="31651"/>
    <cellStyle name="Normal 30 6 3 4 2" xfId="31652"/>
    <cellStyle name="Normal 30 6 3 4 2 2" xfId="31653"/>
    <cellStyle name="Normal 30 6 3 4 3" xfId="31654"/>
    <cellStyle name="Normal 30 6 3 5" xfId="31655"/>
    <cellStyle name="Normal 30 6 3 5 2" xfId="31656"/>
    <cellStyle name="Normal 30 6 3 6" xfId="31657"/>
    <cellStyle name="Normal 30 6 3 6 2" xfId="31658"/>
    <cellStyle name="Normal 30 6 3 7" xfId="31659"/>
    <cellStyle name="Normal 30 6 4" xfId="31660"/>
    <cellStyle name="Normal 30 6 4 2" xfId="31661"/>
    <cellStyle name="Normal 30 6 4 2 2" xfId="31662"/>
    <cellStyle name="Normal 30 6 4 2 2 2" xfId="31663"/>
    <cellStyle name="Normal 30 6 4 2 2 2 2" xfId="31664"/>
    <cellStyle name="Normal 30 6 4 2 2 3" xfId="31665"/>
    <cellStyle name="Normal 30 6 4 2 3" xfId="31666"/>
    <cellStyle name="Normal 30 6 4 2 3 2" xfId="31667"/>
    <cellStyle name="Normal 30 6 4 2 3 2 2" xfId="31668"/>
    <cellStyle name="Normal 30 6 4 2 3 3" xfId="31669"/>
    <cellStyle name="Normal 30 6 4 2 4" xfId="31670"/>
    <cellStyle name="Normal 30 6 4 2 4 2" xfId="31671"/>
    <cellStyle name="Normal 30 6 4 2 5" xfId="31672"/>
    <cellStyle name="Normal 30 6 4 3" xfId="31673"/>
    <cellStyle name="Normal 30 6 4 3 2" xfId="31674"/>
    <cellStyle name="Normal 30 6 4 3 2 2" xfId="31675"/>
    <cellStyle name="Normal 30 6 4 3 3" xfId="31676"/>
    <cellStyle name="Normal 30 6 4 4" xfId="31677"/>
    <cellStyle name="Normal 30 6 4 4 2" xfId="31678"/>
    <cellStyle name="Normal 30 6 4 4 2 2" xfId="31679"/>
    <cellStyle name="Normal 30 6 4 4 3" xfId="31680"/>
    <cellStyle name="Normal 30 6 4 5" xfId="31681"/>
    <cellStyle name="Normal 30 6 4 5 2" xfId="31682"/>
    <cellStyle name="Normal 30 6 4 6" xfId="31683"/>
    <cellStyle name="Normal 30 6 4 6 2" xfId="31684"/>
    <cellStyle name="Normal 30 6 4 7" xfId="31685"/>
    <cellStyle name="Normal 30 6 5" xfId="31686"/>
    <cellStyle name="Normal 30 6 5 2" xfId="31687"/>
    <cellStyle name="Normal 30 6 5 2 2" xfId="31688"/>
    <cellStyle name="Normal 30 6 5 2 2 2" xfId="31689"/>
    <cellStyle name="Normal 30 6 5 2 3" xfId="31690"/>
    <cellStyle name="Normal 30 6 5 3" xfId="31691"/>
    <cellStyle name="Normal 30 6 5 3 2" xfId="31692"/>
    <cellStyle name="Normal 30 6 5 3 2 2" xfId="31693"/>
    <cellStyle name="Normal 30 6 5 3 3" xfId="31694"/>
    <cellStyle name="Normal 30 6 5 4" xfId="31695"/>
    <cellStyle name="Normal 30 6 5 4 2" xfId="31696"/>
    <cellStyle name="Normal 30 6 5 5" xfId="31697"/>
    <cellStyle name="Normal 30 6 6" xfId="31698"/>
    <cellStyle name="Normal 30 6 6 2" xfId="31699"/>
    <cellStyle name="Normal 30 6 6 2 2" xfId="31700"/>
    <cellStyle name="Normal 30 6 6 2 2 2" xfId="31701"/>
    <cellStyle name="Normal 30 6 6 2 3" xfId="31702"/>
    <cellStyle name="Normal 30 6 6 3" xfId="31703"/>
    <cellStyle name="Normal 30 6 6 3 2" xfId="31704"/>
    <cellStyle name="Normal 30 6 6 4" xfId="31705"/>
    <cellStyle name="Normal 30 6 7" xfId="31706"/>
    <cellStyle name="Normal 30 6 7 2" xfId="31707"/>
    <cellStyle name="Normal 30 6 7 2 2" xfId="31708"/>
    <cellStyle name="Normal 30 6 7 3" xfId="31709"/>
    <cellStyle name="Normal 30 6 8" xfId="31710"/>
    <cellStyle name="Normal 30 6 8 2" xfId="31711"/>
    <cellStyle name="Normal 30 6 8 2 2" xfId="31712"/>
    <cellStyle name="Normal 30 6 8 3" xfId="31713"/>
    <cellStyle name="Normal 30 6 9" xfId="31714"/>
    <cellStyle name="Normal 30 6 9 2" xfId="31715"/>
    <cellStyle name="Normal 30 7" xfId="31716"/>
    <cellStyle name="Normal 30 7 10" xfId="31717"/>
    <cellStyle name="Normal 30 7 10 2" xfId="31718"/>
    <cellStyle name="Normal 30 7 11" xfId="31719"/>
    <cellStyle name="Normal 30 7 2" xfId="31720"/>
    <cellStyle name="Normal 30 7 2 2" xfId="31721"/>
    <cellStyle name="Normal 30 7 2 2 2" xfId="31722"/>
    <cellStyle name="Normal 30 7 2 2 2 2" xfId="31723"/>
    <cellStyle name="Normal 30 7 2 2 2 2 2" xfId="31724"/>
    <cellStyle name="Normal 30 7 2 2 2 2 2 2" xfId="31725"/>
    <cellStyle name="Normal 30 7 2 2 2 2 3" xfId="31726"/>
    <cellStyle name="Normal 30 7 2 2 2 3" xfId="31727"/>
    <cellStyle name="Normal 30 7 2 2 2 3 2" xfId="31728"/>
    <cellStyle name="Normal 30 7 2 2 2 3 2 2" xfId="31729"/>
    <cellStyle name="Normal 30 7 2 2 2 3 3" xfId="31730"/>
    <cellStyle name="Normal 30 7 2 2 2 4" xfId="31731"/>
    <cellStyle name="Normal 30 7 2 2 2 4 2" xfId="31732"/>
    <cellStyle name="Normal 30 7 2 2 2 5" xfId="31733"/>
    <cellStyle name="Normal 30 7 2 2 3" xfId="31734"/>
    <cellStyle name="Normal 30 7 2 2 3 2" xfId="31735"/>
    <cellStyle name="Normal 30 7 2 2 3 2 2" xfId="31736"/>
    <cellStyle name="Normal 30 7 2 2 3 3" xfId="31737"/>
    <cellStyle name="Normal 30 7 2 2 4" xfId="31738"/>
    <cellStyle name="Normal 30 7 2 2 4 2" xfId="31739"/>
    <cellStyle name="Normal 30 7 2 2 4 2 2" xfId="31740"/>
    <cellStyle name="Normal 30 7 2 2 4 3" xfId="31741"/>
    <cellStyle name="Normal 30 7 2 2 5" xfId="31742"/>
    <cellStyle name="Normal 30 7 2 2 5 2" xfId="31743"/>
    <cellStyle name="Normal 30 7 2 2 6" xfId="31744"/>
    <cellStyle name="Normal 30 7 2 2 6 2" xfId="31745"/>
    <cellStyle name="Normal 30 7 2 2 7" xfId="31746"/>
    <cellStyle name="Normal 30 7 2 3" xfId="31747"/>
    <cellStyle name="Normal 30 7 2 3 2" xfId="31748"/>
    <cellStyle name="Normal 30 7 2 3 2 2" xfId="31749"/>
    <cellStyle name="Normal 30 7 2 3 2 2 2" xfId="31750"/>
    <cellStyle name="Normal 30 7 2 3 2 3" xfId="31751"/>
    <cellStyle name="Normal 30 7 2 3 3" xfId="31752"/>
    <cellStyle name="Normal 30 7 2 3 3 2" xfId="31753"/>
    <cellStyle name="Normal 30 7 2 3 3 2 2" xfId="31754"/>
    <cellStyle name="Normal 30 7 2 3 3 3" xfId="31755"/>
    <cellStyle name="Normal 30 7 2 3 4" xfId="31756"/>
    <cellStyle name="Normal 30 7 2 3 4 2" xfId="31757"/>
    <cellStyle name="Normal 30 7 2 3 5" xfId="31758"/>
    <cellStyle name="Normal 30 7 2 4" xfId="31759"/>
    <cellStyle name="Normal 30 7 2 4 2" xfId="31760"/>
    <cellStyle name="Normal 30 7 2 4 2 2" xfId="31761"/>
    <cellStyle name="Normal 30 7 2 4 3" xfId="31762"/>
    <cellStyle name="Normal 30 7 2 5" xfId="31763"/>
    <cellStyle name="Normal 30 7 2 5 2" xfId="31764"/>
    <cellStyle name="Normal 30 7 2 5 2 2" xfId="31765"/>
    <cellStyle name="Normal 30 7 2 5 3" xfId="31766"/>
    <cellStyle name="Normal 30 7 2 6" xfId="31767"/>
    <cellStyle name="Normal 30 7 2 6 2" xfId="31768"/>
    <cellStyle name="Normal 30 7 2 7" xfId="31769"/>
    <cellStyle name="Normal 30 7 2 7 2" xfId="31770"/>
    <cellStyle name="Normal 30 7 2 8" xfId="31771"/>
    <cellStyle name="Normal 30 7 3" xfId="31772"/>
    <cellStyle name="Normal 30 7 3 2" xfId="31773"/>
    <cellStyle name="Normal 30 7 3 2 2" xfId="31774"/>
    <cellStyle name="Normal 30 7 3 2 2 2" xfId="31775"/>
    <cellStyle name="Normal 30 7 3 2 2 2 2" xfId="31776"/>
    <cellStyle name="Normal 30 7 3 2 2 3" xfId="31777"/>
    <cellStyle name="Normal 30 7 3 2 3" xfId="31778"/>
    <cellStyle name="Normal 30 7 3 2 3 2" xfId="31779"/>
    <cellStyle name="Normal 30 7 3 2 3 2 2" xfId="31780"/>
    <cellStyle name="Normal 30 7 3 2 3 3" xfId="31781"/>
    <cellStyle name="Normal 30 7 3 2 4" xfId="31782"/>
    <cellStyle name="Normal 30 7 3 2 4 2" xfId="31783"/>
    <cellStyle name="Normal 30 7 3 2 5" xfId="31784"/>
    <cellStyle name="Normal 30 7 3 3" xfId="31785"/>
    <cellStyle name="Normal 30 7 3 3 2" xfId="31786"/>
    <cellStyle name="Normal 30 7 3 3 2 2" xfId="31787"/>
    <cellStyle name="Normal 30 7 3 3 3" xfId="31788"/>
    <cellStyle name="Normal 30 7 3 4" xfId="31789"/>
    <cellStyle name="Normal 30 7 3 4 2" xfId="31790"/>
    <cellStyle name="Normal 30 7 3 4 2 2" xfId="31791"/>
    <cellStyle name="Normal 30 7 3 4 3" xfId="31792"/>
    <cellStyle name="Normal 30 7 3 5" xfId="31793"/>
    <cellStyle name="Normal 30 7 3 5 2" xfId="31794"/>
    <cellStyle name="Normal 30 7 3 6" xfId="31795"/>
    <cellStyle name="Normal 30 7 3 6 2" xfId="31796"/>
    <cellStyle name="Normal 30 7 3 7" xfId="31797"/>
    <cellStyle name="Normal 30 7 4" xfId="31798"/>
    <cellStyle name="Normal 30 7 4 2" xfId="31799"/>
    <cellStyle name="Normal 30 7 4 2 2" xfId="31800"/>
    <cellStyle name="Normal 30 7 4 2 2 2" xfId="31801"/>
    <cellStyle name="Normal 30 7 4 2 2 2 2" xfId="31802"/>
    <cellStyle name="Normal 30 7 4 2 2 3" xfId="31803"/>
    <cellStyle name="Normal 30 7 4 2 3" xfId="31804"/>
    <cellStyle name="Normal 30 7 4 2 3 2" xfId="31805"/>
    <cellStyle name="Normal 30 7 4 2 3 2 2" xfId="31806"/>
    <cellStyle name="Normal 30 7 4 2 3 3" xfId="31807"/>
    <cellStyle name="Normal 30 7 4 2 4" xfId="31808"/>
    <cellStyle name="Normal 30 7 4 2 4 2" xfId="31809"/>
    <cellStyle name="Normal 30 7 4 2 5" xfId="31810"/>
    <cellStyle name="Normal 30 7 4 3" xfId="31811"/>
    <cellStyle name="Normal 30 7 4 3 2" xfId="31812"/>
    <cellStyle name="Normal 30 7 4 3 2 2" xfId="31813"/>
    <cellStyle name="Normal 30 7 4 3 3" xfId="31814"/>
    <cellStyle name="Normal 30 7 4 4" xfId="31815"/>
    <cellStyle name="Normal 30 7 4 4 2" xfId="31816"/>
    <cellStyle name="Normal 30 7 4 4 2 2" xfId="31817"/>
    <cellStyle name="Normal 30 7 4 4 3" xfId="31818"/>
    <cellStyle name="Normal 30 7 4 5" xfId="31819"/>
    <cellStyle name="Normal 30 7 4 5 2" xfId="31820"/>
    <cellStyle name="Normal 30 7 4 6" xfId="31821"/>
    <cellStyle name="Normal 30 7 4 6 2" xfId="31822"/>
    <cellStyle name="Normal 30 7 4 7" xfId="31823"/>
    <cellStyle name="Normal 30 7 5" xfId="31824"/>
    <cellStyle name="Normal 30 7 5 2" xfId="31825"/>
    <cellStyle name="Normal 30 7 5 2 2" xfId="31826"/>
    <cellStyle name="Normal 30 7 5 2 2 2" xfId="31827"/>
    <cellStyle name="Normal 30 7 5 2 3" xfId="31828"/>
    <cellStyle name="Normal 30 7 5 3" xfId="31829"/>
    <cellStyle name="Normal 30 7 5 3 2" xfId="31830"/>
    <cellStyle name="Normal 30 7 5 3 2 2" xfId="31831"/>
    <cellStyle name="Normal 30 7 5 3 3" xfId="31832"/>
    <cellStyle name="Normal 30 7 5 4" xfId="31833"/>
    <cellStyle name="Normal 30 7 5 4 2" xfId="31834"/>
    <cellStyle name="Normal 30 7 5 5" xfId="31835"/>
    <cellStyle name="Normal 30 7 6" xfId="31836"/>
    <cellStyle name="Normal 30 7 6 2" xfId="31837"/>
    <cellStyle name="Normal 30 7 6 2 2" xfId="31838"/>
    <cellStyle name="Normal 30 7 6 2 2 2" xfId="31839"/>
    <cellStyle name="Normal 30 7 6 2 3" xfId="31840"/>
    <cellStyle name="Normal 30 7 6 3" xfId="31841"/>
    <cellStyle name="Normal 30 7 6 3 2" xfId="31842"/>
    <cellStyle name="Normal 30 7 6 4" xfId="31843"/>
    <cellStyle name="Normal 30 7 7" xfId="31844"/>
    <cellStyle name="Normal 30 7 7 2" xfId="31845"/>
    <cellStyle name="Normal 30 7 7 2 2" xfId="31846"/>
    <cellStyle name="Normal 30 7 7 3" xfId="31847"/>
    <cellStyle name="Normal 30 7 8" xfId="31848"/>
    <cellStyle name="Normal 30 7 8 2" xfId="31849"/>
    <cellStyle name="Normal 30 7 8 2 2" xfId="31850"/>
    <cellStyle name="Normal 30 7 8 3" xfId="31851"/>
    <cellStyle name="Normal 30 7 9" xfId="31852"/>
    <cellStyle name="Normal 30 7 9 2" xfId="31853"/>
    <cellStyle name="Normal 30 8" xfId="31854"/>
    <cellStyle name="Normal 30 8 10" xfId="31855"/>
    <cellStyle name="Normal 30 8 10 2" xfId="31856"/>
    <cellStyle name="Normal 30 8 11" xfId="31857"/>
    <cellStyle name="Normal 30 8 2" xfId="31858"/>
    <cellStyle name="Normal 30 8 2 2" xfId="31859"/>
    <cellStyle name="Normal 30 8 2 2 2" xfId="31860"/>
    <cellStyle name="Normal 30 8 2 2 2 2" xfId="31861"/>
    <cellStyle name="Normal 30 8 2 2 2 2 2" xfId="31862"/>
    <cellStyle name="Normal 30 8 2 2 2 2 2 2" xfId="31863"/>
    <cellStyle name="Normal 30 8 2 2 2 2 3" xfId="31864"/>
    <cellStyle name="Normal 30 8 2 2 2 3" xfId="31865"/>
    <cellStyle name="Normal 30 8 2 2 2 3 2" xfId="31866"/>
    <cellStyle name="Normal 30 8 2 2 2 3 2 2" xfId="31867"/>
    <cellStyle name="Normal 30 8 2 2 2 3 3" xfId="31868"/>
    <cellStyle name="Normal 30 8 2 2 2 4" xfId="31869"/>
    <cellStyle name="Normal 30 8 2 2 2 4 2" xfId="31870"/>
    <cellStyle name="Normal 30 8 2 2 2 5" xfId="31871"/>
    <cellStyle name="Normal 30 8 2 2 3" xfId="31872"/>
    <cellStyle name="Normal 30 8 2 2 3 2" xfId="31873"/>
    <cellStyle name="Normal 30 8 2 2 3 2 2" xfId="31874"/>
    <cellStyle name="Normal 30 8 2 2 3 3" xfId="31875"/>
    <cellStyle name="Normal 30 8 2 2 4" xfId="31876"/>
    <cellStyle name="Normal 30 8 2 2 4 2" xfId="31877"/>
    <cellStyle name="Normal 30 8 2 2 4 2 2" xfId="31878"/>
    <cellStyle name="Normal 30 8 2 2 4 3" xfId="31879"/>
    <cellStyle name="Normal 30 8 2 2 5" xfId="31880"/>
    <cellStyle name="Normal 30 8 2 2 5 2" xfId="31881"/>
    <cellStyle name="Normal 30 8 2 2 6" xfId="31882"/>
    <cellStyle name="Normal 30 8 2 2 6 2" xfId="31883"/>
    <cellStyle name="Normal 30 8 2 2 7" xfId="31884"/>
    <cellStyle name="Normal 30 8 2 3" xfId="31885"/>
    <cellStyle name="Normal 30 8 2 3 2" xfId="31886"/>
    <cellStyle name="Normal 30 8 2 3 2 2" xfId="31887"/>
    <cellStyle name="Normal 30 8 2 3 2 2 2" xfId="31888"/>
    <cellStyle name="Normal 30 8 2 3 2 3" xfId="31889"/>
    <cellStyle name="Normal 30 8 2 3 3" xfId="31890"/>
    <cellStyle name="Normal 30 8 2 3 3 2" xfId="31891"/>
    <cellStyle name="Normal 30 8 2 3 3 2 2" xfId="31892"/>
    <cellStyle name="Normal 30 8 2 3 3 3" xfId="31893"/>
    <cellStyle name="Normal 30 8 2 3 4" xfId="31894"/>
    <cellStyle name="Normal 30 8 2 3 4 2" xfId="31895"/>
    <cellStyle name="Normal 30 8 2 3 5" xfId="31896"/>
    <cellStyle name="Normal 30 8 2 4" xfId="31897"/>
    <cellStyle name="Normal 30 8 2 4 2" xfId="31898"/>
    <cellStyle name="Normal 30 8 2 4 2 2" xfId="31899"/>
    <cellStyle name="Normal 30 8 2 4 3" xfId="31900"/>
    <cellStyle name="Normal 30 8 2 5" xfId="31901"/>
    <cellStyle name="Normal 30 8 2 5 2" xfId="31902"/>
    <cellStyle name="Normal 30 8 2 5 2 2" xfId="31903"/>
    <cellStyle name="Normal 30 8 2 5 3" xfId="31904"/>
    <cellStyle name="Normal 30 8 2 6" xfId="31905"/>
    <cellStyle name="Normal 30 8 2 6 2" xfId="31906"/>
    <cellStyle name="Normal 30 8 2 7" xfId="31907"/>
    <cellStyle name="Normal 30 8 2 7 2" xfId="31908"/>
    <cellStyle name="Normal 30 8 2 8" xfId="31909"/>
    <cellStyle name="Normal 30 8 3" xfId="31910"/>
    <cellStyle name="Normal 30 8 3 2" xfId="31911"/>
    <cellStyle name="Normal 30 8 3 2 2" xfId="31912"/>
    <cellStyle name="Normal 30 8 3 2 2 2" xfId="31913"/>
    <cellStyle name="Normal 30 8 3 2 2 2 2" xfId="31914"/>
    <cellStyle name="Normal 30 8 3 2 2 3" xfId="31915"/>
    <cellStyle name="Normal 30 8 3 2 3" xfId="31916"/>
    <cellStyle name="Normal 30 8 3 2 3 2" xfId="31917"/>
    <cellStyle name="Normal 30 8 3 2 3 2 2" xfId="31918"/>
    <cellStyle name="Normal 30 8 3 2 3 3" xfId="31919"/>
    <cellStyle name="Normal 30 8 3 2 4" xfId="31920"/>
    <cellStyle name="Normal 30 8 3 2 4 2" xfId="31921"/>
    <cellStyle name="Normal 30 8 3 2 5" xfId="31922"/>
    <cellStyle name="Normal 30 8 3 3" xfId="31923"/>
    <cellStyle name="Normal 30 8 3 3 2" xfId="31924"/>
    <cellStyle name="Normal 30 8 3 3 2 2" xfId="31925"/>
    <cellStyle name="Normal 30 8 3 3 3" xfId="31926"/>
    <cellStyle name="Normal 30 8 3 4" xfId="31927"/>
    <cellStyle name="Normal 30 8 3 4 2" xfId="31928"/>
    <cellStyle name="Normal 30 8 3 4 2 2" xfId="31929"/>
    <cellStyle name="Normal 30 8 3 4 3" xfId="31930"/>
    <cellStyle name="Normal 30 8 3 5" xfId="31931"/>
    <cellStyle name="Normal 30 8 3 5 2" xfId="31932"/>
    <cellStyle name="Normal 30 8 3 6" xfId="31933"/>
    <cellStyle name="Normal 30 8 3 6 2" xfId="31934"/>
    <cellStyle name="Normal 30 8 3 7" xfId="31935"/>
    <cellStyle name="Normal 30 8 4" xfId="31936"/>
    <cellStyle name="Normal 30 8 4 2" xfId="31937"/>
    <cellStyle name="Normal 30 8 4 2 2" xfId="31938"/>
    <cellStyle name="Normal 30 8 4 2 2 2" xfId="31939"/>
    <cellStyle name="Normal 30 8 4 2 2 2 2" xfId="31940"/>
    <cellStyle name="Normal 30 8 4 2 2 3" xfId="31941"/>
    <cellStyle name="Normal 30 8 4 2 3" xfId="31942"/>
    <cellStyle name="Normal 30 8 4 2 3 2" xfId="31943"/>
    <cellStyle name="Normal 30 8 4 2 3 2 2" xfId="31944"/>
    <cellStyle name="Normal 30 8 4 2 3 3" xfId="31945"/>
    <cellStyle name="Normal 30 8 4 2 4" xfId="31946"/>
    <cellStyle name="Normal 30 8 4 2 4 2" xfId="31947"/>
    <cellStyle name="Normal 30 8 4 2 5" xfId="31948"/>
    <cellStyle name="Normal 30 8 4 3" xfId="31949"/>
    <cellStyle name="Normal 30 8 4 3 2" xfId="31950"/>
    <cellStyle name="Normal 30 8 4 3 2 2" xfId="31951"/>
    <cellStyle name="Normal 30 8 4 3 3" xfId="31952"/>
    <cellStyle name="Normal 30 8 4 4" xfId="31953"/>
    <cellStyle name="Normal 30 8 4 4 2" xfId="31954"/>
    <cellStyle name="Normal 30 8 4 4 2 2" xfId="31955"/>
    <cellStyle name="Normal 30 8 4 4 3" xfId="31956"/>
    <cellStyle name="Normal 30 8 4 5" xfId="31957"/>
    <cellStyle name="Normal 30 8 4 5 2" xfId="31958"/>
    <cellStyle name="Normal 30 8 4 6" xfId="31959"/>
    <cellStyle name="Normal 30 8 4 6 2" xfId="31960"/>
    <cellStyle name="Normal 30 8 4 7" xfId="31961"/>
    <cellStyle name="Normal 30 8 5" xfId="31962"/>
    <cellStyle name="Normal 30 8 5 2" xfId="31963"/>
    <cellStyle name="Normal 30 8 5 2 2" xfId="31964"/>
    <cellStyle name="Normal 30 8 5 2 2 2" xfId="31965"/>
    <cellStyle name="Normal 30 8 5 2 3" xfId="31966"/>
    <cellStyle name="Normal 30 8 5 3" xfId="31967"/>
    <cellStyle name="Normal 30 8 5 3 2" xfId="31968"/>
    <cellStyle name="Normal 30 8 5 3 2 2" xfId="31969"/>
    <cellStyle name="Normal 30 8 5 3 3" xfId="31970"/>
    <cellStyle name="Normal 30 8 5 4" xfId="31971"/>
    <cellStyle name="Normal 30 8 5 4 2" xfId="31972"/>
    <cellStyle name="Normal 30 8 5 5" xfId="31973"/>
    <cellStyle name="Normal 30 8 6" xfId="31974"/>
    <cellStyle name="Normal 30 8 6 2" xfId="31975"/>
    <cellStyle name="Normal 30 8 6 2 2" xfId="31976"/>
    <cellStyle name="Normal 30 8 6 2 2 2" xfId="31977"/>
    <cellStyle name="Normal 30 8 6 2 3" xfId="31978"/>
    <cellStyle name="Normal 30 8 6 3" xfId="31979"/>
    <cellStyle name="Normal 30 8 6 3 2" xfId="31980"/>
    <cellStyle name="Normal 30 8 6 4" xfId="31981"/>
    <cellStyle name="Normal 30 8 7" xfId="31982"/>
    <cellStyle name="Normal 30 8 7 2" xfId="31983"/>
    <cellStyle name="Normal 30 8 7 2 2" xfId="31984"/>
    <cellStyle name="Normal 30 8 7 3" xfId="31985"/>
    <cellStyle name="Normal 30 8 8" xfId="31986"/>
    <cellStyle name="Normal 30 8 8 2" xfId="31987"/>
    <cellStyle name="Normal 30 8 8 2 2" xfId="31988"/>
    <cellStyle name="Normal 30 8 8 3" xfId="31989"/>
    <cellStyle name="Normal 30 8 9" xfId="31990"/>
    <cellStyle name="Normal 30 8 9 2" xfId="31991"/>
    <cellStyle name="Normal 30 9" xfId="31992"/>
    <cellStyle name="Normal 30 9 2" xfId="31993"/>
    <cellStyle name="Normal 30 9 2 2" xfId="31994"/>
    <cellStyle name="Normal 30 9 2 2 2" xfId="31995"/>
    <cellStyle name="Normal 30 9 2 2 2 2" xfId="31996"/>
    <cellStyle name="Normal 30 9 2 2 2 2 2" xfId="31997"/>
    <cellStyle name="Normal 30 9 2 2 2 3" xfId="31998"/>
    <cellStyle name="Normal 30 9 2 2 3" xfId="31999"/>
    <cellStyle name="Normal 30 9 2 2 3 2" xfId="32000"/>
    <cellStyle name="Normal 30 9 2 2 3 2 2" xfId="32001"/>
    <cellStyle name="Normal 30 9 2 2 3 3" xfId="32002"/>
    <cellStyle name="Normal 30 9 2 2 4" xfId="32003"/>
    <cellStyle name="Normal 30 9 2 2 4 2" xfId="32004"/>
    <cellStyle name="Normal 30 9 2 2 5" xfId="32005"/>
    <cellStyle name="Normal 30 9 2 3" xfId="32006"/>
    <cellStyle name="Normal 30 9 2 3 2" xfId="32007"/>
    <cellStyle name="Normal 30 9 2 3 2 2" xfId="32008"/>
    <cellStyle name="Normal 30 9 2 3 3" xfId="32009"/>
    <cellStyle name="Normal 30 9 2 4" xfId="32010"/>
    <cellStyle name="Normal 30 9 2 4 2" xfId="32011"/>
    <cellStyle name="Normal 30 9 2 4 2 2" xfId="32012"/>
    <cellStyle name="Normal 30 9 2 4 3" xfId="32013"/>
    <cellStyle name="Normal 30 9 2 5" xfId="32014"/>
    <cellStyle name="Normal 30 9 2 5 2" xfId="32015"/>
    <cellStyle name="Normal 30 9 2 6" xfId="32016"/>
    <cellStyle name="Normal 30 9 2 6 2" xfId="32017"/>
    <cellStyle name="Normal 30 9 2 7" xfId="32018"/>
    <cellStyle name="Normal 30 9 3" xfId="32019"/>
    <cellStyle name="Normal 30 9 3 2" xfId="32020"/>
    <cellStyle name="Normal 30 9 3 2 2" xfId="32021"/>
    <cellStyle name="Normal 30 9 3 2 2 2" xfId="32022"/>
    <cellStyle name="Normal 30 9 3 2 3" xfId="32023"/>
    <cellStyle name="Normal 30 9 3 3" xfId="32024"/>
    <cellStyle name="Normal 30 9 3 3 2" xfId="32025"/>
    <cellStyle name="Normal 30 9 3 3 2 2" xfId="32026"/>
    <cellStyle name="Normal 30 9 3 3 3" xfId="32027"/>
    <cellStyle name="Normal 30 9 3 4" xfId="32028"/>
    <cellStyle name="Normal 30 9 3 4 2" xfId="32029"/>
    <cellStyle name="Normal 30 9 3 5" xfId="32030"/>
    <cellStyle name="Normal 30 9 4" xfId="32031"/>
    <cellStyle name="Normal 30 9 4 2" xfId="32032"/>
    <cellStyle name="Normal 30 9 4 2 2" xfId="32033"/>
    <cellStyle name="Normal 30 9 4 3" xfId="32034"/>
    <cellStyle name="Normal 30 9 5" xfId="32035"/>
    <cellStyle name="Normal 30 9 5 2" xfId="32036"/>
    <cellStyle name="Normal 30 9 5 2 2" xfId="32037"/>
    <cellStyle name="Normal 30 9 5 3" xfId="32038"/>
    <cellStyle name="Normal 30 9 6" xfId="32039"/>
    <cellStyle name="Normal 30 9 6 2" xfId="32040"/>
    <cellStyle name="Normal 30 9 7" xfId="32041"/>
    <cellStyle name="Normal 30 9 7 2" xfId="32042"/>
    <cellStyle name="Normal 30 9 8" xfId="32043"/>
    <cellStyle name="Normal 31" xfId="32044"/>
    <cellStyle name="Normal 31 2" xfId="32045"/>
    <cellStyle name="Normal 31 2 2" xfId="32046"/>
    <cellStyle name="Normal 31 2 2 2" xfId="32047"/>
    <cellStyle name="Normal 31 2 2 2 2" xfId="32048"/>
    <cellStyle name="Normal 31 2 2 2 2 2" xfId="32049"/>
    <cellStyle name="Normal 31 2 2 2 3" xfId="32050"/>
    <cellStyle name="Normal 31 2 2 3" xfId="32051"/>
    <cellStyle name="Normal 31 2 2 3 2" xfId="32052"/>
    <cellStyle name="Normal 31 2 2 3 2 2" xfId="32053"/>
    <cellStyle name="Normal 31 2 2 3 3" xfId="32054"/>
    <cellStyle name="Normal 31 2 2 4" xfId="32055"/>
    <cellStyle name="Normal 31 2 2 4 2" xfId="32056"/>
    <cellStyle name="Normal 31 2 2 5" xfId="32057"/>
    <cellStyle name="Normal 31 2 3" xfId="32058"/>
    <cellStyle name="Normal 31 2 3 2" xfId="32059"/>
    <cellStyle name="Normal 31 2 3 2 2" xfId="32060"/>
    <cellStyle name="Normal 31 2 3 3" xfId="32061"/>
    <cellStyle name="Normal 31 2 4" xfId="32062"/>
    <cellStyle name="Normal 31 2 4 2" xfId="32063"/>
    <cellStyle name="Normal 31 2 4 2 2" xfId="32064"/>
    <cellStyle name="Normal 31 2 4 3" xfId="32065"/>
    <cellStyle name="Normal 31 2 5" xfId="32066"/>
    <cellStyle name="Normal 31 2 5 2" xfId="32067"/>
    <cellStyle name="Normal 31 2 6" xfId="32068"/>
    <cellStyle name="Normal 31 2 6 2" xfId="32069"/>
    <cellStyle name="Normal 31 2 7" xfId="32070"/>
    <cellStyle name="Normal 31 3" xfId="32071"/>
    <cellStyle name="Normal 31 3 2" xfId="32072"/>
    <cellStyle name="Normal 31 3 2 2" xfId="32073"/>
    <cellStyle name="Normal 31 3 2 2 2" xfId="32074"/>
    <cellStyle name="Normal 31 3 2 3" xfId="32075"/>
    <cellStyle name="Normal 31 3 3" xfId="32076"/>
    <cellStyle name="Normal 31 3 3 2" xfId="32077"/>
    <cellStyle name="Normal 31 3 3 2 2" xfId="32078"/>
    <cellStyle name="Normal 31 3 3 3" xfId="32079"/>
    <cellStyle name="Normal 31 3 4" xfId="32080"/>
    <cellStyle name="Normal 31 3 4 2" xfId="32081"/>
    <cellStyle name="Normal 31 3 5" xfId="32082"/>
    <cellStyle name="Normal 31 4" xfId="32083"/>
    <cellStyle name="Normal 31 4 2" xfId="32084"/>
    <cellStyle name="Normal 31 4 2 2" xfId="32085"/>
    <cellStyle name="Normal 31 4 3" xfId="32086"/>
    <cellStyle name="Normal 31 5" xfId="32087"/>
    <cellStyle name="Normal 31 5 2" xfId="32088"/>
    <cellStyle name="Normal 31 5 2 2" xfId="32089"/>
    <cellStyle name="Normal 31 5 3" xfId="32090"/>
    <cellStyle name="Normal 31 6" xfId="32091"/>
    <cellStyle name="Normal 31 6 2" xfId="32092"/>
    <cellStyle name="Normal 31 7" xfId="32093"/>
    <cellStyle name="Normal 31 7 2" xfId="32094"/>
    <cellStyle name="Normal 31 8" xfId="32095"/>
    <cellStyle name="Normal 32" xfId="32096"/>
    <cellStyle name="Normal 32 2" xfId="32097"/>
    <cellStyle name="Normal 32 2 2" xfId="32098"/>
    <cellStyle name="Normal 32 2 2 2" xfId="32099"/>
    <cellStyle name="Normal 32 2 2 2 2" xfId="32100"/>
    <cellStyle name="Normal 32 2 2 2 2 2" xfId="32101"/>
    <cellStyle name="Normal 32 2 2 2 3" xfId="32102"/>
    <cellStyle name="Normal 32 2 2 3" xfId="32103"/>
    <cellStyle name="Normal 32 2 2 3 2" xfId="32104"/>
    <cellStyle name="Normal 32 2 2 3 2 2" xfId="32105"/>
    <cellStyle name="Normal 32 2 2 3 3" xfId="32106"/>
    <cellStyle name="Normal 32 2 2 4" xfId="32107"/>
    <cellStyle name="Normal 32 2 2 4 2" xfId="32108"/>
    <cellStyle name="Normal 32 2 2 5" xfId="32109"/>
    <cellStyle name="Normal 32 2 3" xfId="32110"/>
    <cellStyle name="Normal 32 2 3 2" xfId="32111"/>
    <cellStyle name="Normal 32 2 3 2 2" xfId="32112"/>
    <cellStyle name="Normal 32 2 3 3" xfId="32113"/>
    <cellStyle name="Normal 32 2 4" xfId="32114"/>
    <cellStyle name="Normal 32 2 4 2" xfId="32115"/>
    <cellStyle name="Normal 32 2 4 2 2" xfId="32116"/>
    <cellStyle name="Normal 32 2 4 3" xfId="32117"/>
    <cellStyle name="Normal 32 2 5" xfId="32118"/>
    <cellStyle name="Normal 32 2 5 2" xfId="32119"/>
    <cellStyle name="Normal 32 2 6" xfId="32120"/>
    <cellStyle name="Normal 32 2 6 2" xfId="32121"/>
    <cellStyle name="Normal 32 2 7" xfId="32122"/>
    <cellStyle name="Normal 32 3" xfId="32123"/>
    <cellStyle name="Normal 32 3 2" xfId="32124"/>
    <cellStyle name="Normal 32 3 2 2" xfId="32125"/>
    <cellStyle name="Normal 32 3 2 2 2" xfId="32126"/>
    <cellStyle name="Normal 32 3 2 3" xfId="32127"/>
    <cellStyle name="Normal 32 3 3" xfId="32128"/>
    <cellStyle name="Normal 32 3 3 2" xfId="32129"/>
    <cellStyle name="Normal 32 3 3 2 2" xfId="32130"/>
    <cellStyle name="Normal 32 3 3 3" xfId="32131"/>
    <cellStyle name="Normal 32 3 4" xfId="32132"/>
    <cellStyle name="Normal 32 3 4 2" xfId="32133"/>
    <cellStyle name="Normal 32 3 5" xfId="32134"/>
    <cellStyle name="Normal 32 4" xfId="32135"/>
    <cellStyle name="Normal 32 4 2" xfId="32136"/>
    <cellStyle name="Normal 32 4 2 2" xfId="32137"/>
    <cellStyle name="Normal 32 4 3" xfId="32138"/>
    <cellStyle name="Normal 32 5" xfId="32139"/>
    <cellStyle name="Normal 32 5 2" xfId="32140"/>
    <cellStyle name="Normal 32 5 2 2" xfId="32141"/>
    <cellStyle name="Normal 32 5 3" xfId="32142"/>
    <cellStyle name="Normal 32 6" xfId="32143"/>
    <cellStyle name="Normal 32 6 2" xfId="32144"/>
    <cellStyle name="Normal 32 7" xfId="32145"/>
    <cellStyle name="Normal 32 7 2" xfId="32146"/>
    <cellStyle name="Normal 32 8" xfId="32147"/>
    <cellStyle name="Normal 33" xfId="32148"/>
    <cellStyle name="Normal 33 2" xfId="32149"/>
    <cellStyle name="Normal 33 2 2" xfId="32150"/>
    <cellStyle name="Normal 33 2 2 2" xfId="32151"/>
    <cellStyle name="Normal 33 2 2 2 2" xfId="32152"/>
    <cellStyle name="Normal 33 2 2 2 2 2" xfId="32153"/>
    <cellStyle name="Normal 33 2 2 2 3" xfId="32154"/>
    <cellStyle name="Normal 33 2 2 3" xfId="32155"/>
    <cellStyle name="Normal 33 2 2 3 2" xfId="32156"/>
    <cellStyle name="Normal 33 2 2 3 2 2" xfId="32157"/>
    <cellStyle name="Normal 33 2 2 3 3" xfId="32158"/>
    <cellStyle name="Normal 33 2 2 4" xfId="32159"/>
    <cellStyle name="Normal 33 2 2 4 2" xfId="32160"/>
    <cellStyle name="Normal 33 2 2 5" xfId="32161"/>
    <cellStyle name="Normal 33 2 3" xfId="32162"/>
    <cellStyle name="Normal 33 2 3 2" xfId="32163"/>
    <cellStyle name="Normal 33 2 3 2 2" xfId="32164"/>
    <cellStyle name="Normal 33 2 3 3" xfId="32165"/>
    <cellStyle name="Normal 33 2 4" xfId="32166"/>
    <cellStyle name="Normal 33 2 4 2" xfId="32167"/>
    <cellStyle name="Normal 33 2 4 2 2" xfId="32168"/>
    <cellStyle name="Normal 33 2 4 3" xfId="32169"/>
    <cellStyle name="Normal 33 2 5" xfId="32170"/>
    <cellStyle name="Normal 33 2 5 2" xfId="32171"/>
    <cellStyle name="Normal 33 2 6" xfId="32172"/>
    <cellStyle name="Normal 33 2 6 2" xfId="32173"/>
    <cellStyle name="Normal 33 2 7" xfId="32174"/>
    <cellStyle name="Normal 33 3" xfId="32175"/>
    <cellStyle name="Normal 33 3 2" xfId="32176"/>
    <cellStyle name="Normal 33 3 2 2" xfId="32177"/>
    <cellStyle name="Normal 33 3 2 2 2" xfId="32178"/>
    <cellStyle name="Normal 33 3 2 3" xfId="32179"/>
    <cellStyle name="Normal 33 3 3" xfId="32180"/>
    <cellStyle name="Normal 33 3 3 2" xfId="32181"/>
    <cellStyle name="Normal 33 3 3 2 2" xfId="32182"/>
    <cellStyle name="Normal 33 3 3 3" xfId="32183"/>
    <cellStyle name="Normal 33 3 4" xfId="32184"/>
    <cellStyle name="Normal 33 3 4 2" xfId="32185"/>
    <cellStyle name="Normal 33 3 5" xfId="32186"/>
    <cellStyle name="Normal 33 4" xfId="32187"/>
    <cellStyle name="Normal 33 4 2" xfId="32188"/>
    <cellStyle name="Normal 33 4 2 2" xfId="32189"/>
    <cellStyle name="Normal 33 4 3" xfId="32190"/>
    <cellStyle name="Normal 33 5" xfId="32191"/>
    <cellStyle name="Normal 33 5 2" xfId="32192"/>
    <cellStyle name="Normal 33 5 2 2" xfId="32193"/>
    <cellStyle name="Normal 33 5 3" xfId="32194"/>
    <cellStyle name="Normal 33 6" xfId="32195"/>
    <cellStyle name="Normal 33 6 2" xfId="32196"/>
    <cellStyle name="Normal 33 7" xfId="32197"/>
    <cellStyle name="Normal 33 7 2" xfId="32198"/>
    <cellStyle name="Normal 33 8" xfId="32199"/>
    <cellStyle name="Normal 34" xfId="32200"/>
    <cellStyle name="Normal 34 2" xfId="32201"/>
    <cellStyle name="Normal 34 2 2" xfId="32202"/>
    <cellStyle name="Normal 34 2 2 2" xfId="32203"/>
    <cellStyle name="Normal 34 2 2 2 2" xfId="32204"/>
    <cellStyle name="Normal 34 2 2 2 2 2" xfId="32205"/>
    <cellStyle name="Normal 34 2 2 2 3" xfId="32206"/>
    <cellStyle name="Normal 34 2 2 3" xfId="32207"/>
    <cellStyle name="Normal 34 2 2 3 2" xfId="32208"/>
    <cellStyle name="Normal 34 2 2 3 2 2" xfId="32209"/>
    <cellStyle name="Normal 34 2 2 3 3" xfId="32210"/>
    <cellStyle name="Normal 34 2 2 4" xfId="32211"/>
    <cellStyle name="Normal 34 2 2 4 2" xfId="32212"/>
    <cellStyle name="Normal 34 2 2 5" xfId="32213"/>
    <cellStyle name="Normal 34 2 3" xfId="32214"/>
    <cellStyle name="Normal 34 2 3 2" xfId="32215"/>
    <cellStyle name="Normal 34 2 3 2 2" xfId="32216"/>
    <cellStyle name="Normal 34 2 3 3" xfId="32217"/>
    <cellStyle name="Normal 34 2 4" xfId="32218"/>
    <cellStyle name="Normal 34 2 4 2" xfId="32219"/>
    <cellStyle name="Normal 34 2 4 2 2" xfId="32220"/>
    <cellStyle name="Normal 34 2 4 3" xfId="32221"/>
    <cellStyle name="Normal 34 2 5" xfId="32222"/>
    <cellStyle name="Normal 34 2 5 2" xfId="32223"/>
    <cellStyle name="Normal 34 2 6" xfId="32224"/>
    <cellStyle name="Normal 34 2 6 2" xfId="32225"/>
    <cellStyle name="Normal 34 2 7" xfId="32226"/>
    <cellStyle name="Normal 34 3" xfId="32227"/>
    <cellStyle name="Normal 34 3 2" xfId="32228"/>
    <cellStyle name="Normal 34 3 2 2" xfId="32229"/>
    <cellStyle name="Normal 34 3 2 2 2" xfId="32230"/>
    <cellStyle name="Normal 34 3 2 3" xfId="32231"/>
    <cellStyle name="Normal 34 3 3" xfId="32232"/>
    <cellStyle name="Normal 34 3 3 2" xfId="32233"/>
    <cellStyle name="Normal 34 3 3 2 2" xfId="32234"/>
    <cellStyle name="Normal 34 3 3 3" xfId="32235"/>
    <cellStyle name="Normal 34 3 4" xfId="32236"/>
    <cellStyle name="Normal 34 3 4 2" xfId="32237"/>
    <cellStyle name="Normal 34 3 5" xfId="32238"/>
    <cellStyle name="Normal 34 4" xfId="32239"/>
    <cellStyle name="Normal 34 4 2" xfId="32240"/>
    <cellStyle name="Normal 34 4 2 2" xfId="32241"/>
    <cellStyle name="Normal 34 4 3" xfId="32242"/>
    <cellStyle name="Normal 34 5" xfId="32243"/>
    <cellStyle name="Normal 34 5 2" xfId="32244"/>
    <cellStyle name="Normal 34 5 2 2" xfId="32245"/>
    <cellStyle name="Normal 34 5 3" xfId="32246"/>
    <cellStyle name="Normal 34 6" xfId="32247"/>
    <cellStyle name="Normal 34 6 2" xfId="32248"/>
    <cellStyle name="Normal 34 7" xfId="32249"/>
    <cellStyle name="Normal 34 7 2" xfId="32250"/>
    <cellStyle name="Normal 34 8" xfId="32251"/>
    <cellStyle name="Normal 35" xfId="32252"/>
    <cellStyle name="Normal 35 2" xfId="32253"/>
    <cellStyle name="Normal 35 2 2" xfId="32254"/>
    <cellStyle name="Normal 35 2 2 2" xfId="32255"/>
    <cellStyle name="Normal 35 2 2 2 2" xfId="32256"/>
    <cellStyle name="Normal 35 2 2 2 2 2" xfId="32257"/>
    <cellStyle name="Normal 35 2 2 2 3" xfId="32258"/>
    <cellStyle name="Normal 35 2 2 3" xfId="32259"/>
    <cellStyle name="Normal 35 2 2 3 2" xfId="32260"/>
    <cellStyle name="Normal 35 2 2 3 2 2" xfId="32261"/>
    <cellStyle name="Normal 35 2 2 3 3" xfId="32262"/>
    <cellStyle name="Normal 35 2 2 4" xfId="32263"/>
    <cellStyle name="Normal 35 2 2 4 2" xfId="32264"/>
    <cellStyle name="Normal 35 2 2 5" xfId="32265"/>
    <cellStyle name="Normal 35 2 3" xfId="32266"/>
    <cellStyle name="Normal 35 2 3 2" xfId="32267"/>
    <cellStyle name="Normal 35 2 3 2 2" xfId="32268"/>
    <cellStyle name="Normal 35 2 3 3" xfId="32269"/>
    <cellStyle name="Normal 35 2 4" xfId="32270"/>
    <cellStyle name="Normal 35 2 4 2" xfId="32271"/>
    <cellStyle name="Normal 35 2 4 2 2" xfId="32272"/>
    <cellStyle name="Normal 35 2 4 3" xfId="32273"/>
    <cellStyle name="Normal 35 2 5" xfId="32274"/>
    <cellStyle name="Normal 35 2 5 2" xfId="32275"/>
    <cellStyle name="Normal 35 2 6" xfId="32276"/>
    <cellStyle name="Normal 35 2 6 2" xfId="32277"/>
    <cellStyle name="Normal 35 2 7" xfId="32278"/>
    <cellStyle name="Normal 35 3" xfId="32279"/>
    <cellStyle name="Normal 35 3 2" xfId="32280"/>
    <cellStyle name="Normal 35 3 2 2" xfId="32281"/>
    <cellStyle name="Normal 35 3 2 2 2" xfId="32282"/>
    <cellStyle name="Normal 35 3 2 3" xfId="32283"/>
    <cellStyle name="Normal 35 3 3" xfId="32284"/>
    <cellStyle name="Normal 35 3 3 2" xfId="32285"/>
    <cellStyle name="Normal 35 3 3 2 2" xfId="32286"/>
    <cellStyle name="Normal 35 3 3 3" xfId="32287"/>
    <cellStyle name="Normal 35 3 4" xfId="32288"/>
    <cellStyle name="Normal 35 3 4 2" xfId="32289"/>
    <cellStyle name="Normal 35 3 5" xfId="32290"/>
    <cellStyle name="Normal 35 4" xfId="32291"/>
    <cellStyle name="Normal 35 4 2" xfId="32292"/>
    <cellStyle name="Normal 35 4 2 2" xfId="32293"/>
    <cellStyle name="Normal 35 4 3" xfId="32294"/>
    <cellStyle name="Normal 35 5" xfId="32295"/>
    <cellStyle name="Normal 35 5 2" xfId="32296"/>
    <cellStyle name="Normal 35 5 2 2" xfId="32297"/>
    <cellStyle name="Normal 35 5 3" xfId="32298"/>
    <cellStyle name="Normal 35 6" xfId="32299"/>
    <cellStyle name="Normal 35 6 2" xfId="32300"/>
    <cellStyle name="Normal 35 7" xfId="32301"/>
    <cellStyle name="Normal 35 7 2" xfId="32302"/>
    <cellStyle name="Normal 35 8" xfId="32303"/>
    <cellStyle name="Normal 36" xfId="32304"/>
    <cellStyle name="Normal 36 2" xfId="32305"/>
    <cellStyle name="Normal 36 2 2" xfId="32306"/>
    <cellStyle name="Normal 36 2 2 2" xfId="32307"/>
    <cellStyle name="Normal 36 2 3" xfId="32308"/>
    <cellStyle name="Normal 36 3" xfId="32309"/>
    <cellStyle name="Normal 36 3 2" xfId="32310"/>
    <cellStyle name="Normal 36 3 2 2" xfId="32311"/>
    <cellStyle name="Normal 36 3 3" xfId="32312"/>
    <cellStyle name="Normal 36 4" xfId="32313"/>
    <cellStyle name="Normal 36 4 2" xfId="32314"/>
    <cellStyle name="Normal 36 5" xfId="32315"/>
    <cellStyle name="Normal 36 5 2" xfId="32316"/>
    <cellStyle name="Normal 36 6" xfId="32317"/>
    <cellStyle name="Normal 37" xfId="32318"/>
    <cellStyle name="Normal 37 2" xfId="32319"/>
    <cellStyle name="Normal 37 2 2" xfId="32320"/>
    <cellStyle name="Normal 37 2 2 2" xfId="32321"/>
    <cellStyle name="Normal 37 2 3" xfId="32322"/>
    <cellStyle name="Normal 37 3" xfId="32323"/>
    <cellStyle name="Normal 37 3 2" xfId="32324"/>
    <cellStyle name="Normal 37 3 2 2" xfId="32325"/>
    <cellStyle name="Normal 37 3 3" xfId="32326"/>
    <cellStyle name="Normal 37 4" xfId="32327"/>
    <cellStyle name="Normal 37 4 2" xfId="32328"/>
    <cellStyle name="Normal 37 5" xfId="32329"/>
    <cellStyle name="Normal 37 5 2" xfId="32330"/>
    <cellStyle name="Normal 37 6" xfId="32331"/>
    <cellStyle name="Normal 38" xfId="32332"/>
    <cellStyle name="Normal 38 2" xfId="32333"/>
    <cellStyle name="Normal 38 2 2" xfId="32334"/>
    <cellStyle name="Normal 38 2 2 2" xfId="32335"/>
    <cellStyle name="Normal 38 2 3" xfId="32336"/>
    <cellStyle name="Normal 38 3" xfId="32337"/>
    <cellStyle name="Normal 38 3 2" xfId="32338"/>
    <cellStyle name="Normal 38 3 2 2" xfId="32339"/>
    <cellStyle name="Normal 38 3 3" xfId="32340"/>
    <cellStyle name="Normal 38 4" xfId="32341"/>
    <cellStyle name="Normal 38 4 2" xfId="32342"/>
    <cellStyle name="Normal 38 5" xfId="32343"/>
    <cellStyle name="Normal 38 5 2" xfId="32344"/>
    <cellStyle name="Normal 38 6" xfId="32345"/>
    <cellStyle name="Normal 39" xfId="32346"/>
    <cellStyle name="Normal 39 2" xfId="32347"/>
    <cellStyle name="Normal 39 2 2" xfId="32348"/>
    <cellStyle name="Normal 39 2 2 2" xfId="32349"/>
    <cellStyle name="Normal 39 2 3" xfId="32350"/>
    <cellStyle name="Normal 39 3" xfId="32351"/>
    <cellStyle name="Normal 39 3 2" xfId="32352"/>
    <cellStyle name="Normal 39 3 2 2" xfId="32353"/>
    <cellStyle name="Normal 39 3 3" xfId="32354"/>
    <cellStyle name="Normal 39 4" xfId="32355"/>
    <cellStyle name="Normal 39 4 2" xfId="32356"/>
    <cellStyle name="Normal 39 5" xfId="32357"/>
    <cellStyle name="Normal 39 5 2" xfId="32358"/>
    <cellStyle name="Normal 39 6" xfId="32359"/>
    <cellStyle name="Normal 4" xfId="32360"/>
    <cellStyle name="Normal 4 2" xfId="32361"/>
    <cellStyle name="Normal 4 2 2" xfId="32362"/>
    <cellStyle name="Normal 4 2 3" xfId="32363"/>
    <cellStyle name="Normal 4 2 3 2" xfId="32364"/>
    <cellStyle name="Normal 4 2 4" xfId="32365"/>
    <cellStyle name="Normal 4 3" xfId="32366"/>
    <cellStyle name="Normal 4 3 10" xfId="32367"/>
    <cellStyle name="Normal 4 3 10 2" xfId="32368"/>
    <cellStyle name="Normal 4 3 10 2 2" xfId="32369"/>
    <cellStyle name="Normal 4 3 10 2 2 2" xfId="32370"/>
    <cellStyle name="Normal 4 3 10 2 2 2 2" xfId="32371"/>
    <cellStyle name="Normal 4 3 10 2 2 3" xfId="32372"/>
    <cellStyle name="Normal 4 3 10 2 3" xfId="32373"/>
    <cellStyle name="Normal 4 3 10 2 3 2" xfId="32374"/>
    <cellStyle name="Normal 4 3 10 2 3 2 2" xfId="32375"/>
    <cellStyle name="Normal 4 3 10 2 3 3" xfId="32376"/>
    <cellStyle name="Normal 4 3 10 2 4" xfId="32377"/>
    <cellStyle name="Normal 4 3 10 2 4 2" xfId="32378"/>
    <cellStyle name="Normal 4 3 10 2 5" xfId="32379"/>
    <cellStyle name="Normal 4 3 10 3" xfId="32380"/>
    <cellStyle name="Normal 4 3 10 3 2" xfId="32381"/>
    <cellStyle name="Normal 4 3 10 3 2 2" xfId="32382"/>
    <cellStyle name="Normal 4 3 10 3 3" xfId="32383"/>
    <cellStyle name="Normal 4 3 10 4" xfId="32384"/>
    <cellStyle name="Normal 4 3 10 4 2" xfId="32385"/>
    <cellStyle name="Normal 4 3 10 4 2 2" xfId="32386"/>
    <cellStyle name="Normal 4 3 10 4 3" xfId="32387"/>
    <cellStyle name="Normal 4 3 10 5" xfId="32388"/>
    <cellStyle name="Normal 4 3 10 5 2" xfId="32389"/>
    <cellStyle name="Normal 4 3 10 6" xfId="32390"/>
    <cellStyle name="Normal 4 3 10 6 2" xfId="32391"/>
    <cellStyle name="Normal 4 3 10 7" xfId="32392"/>
    <cellStyle name="Normal 4 3 11" xfId="32393"/>
    <cellStyle name="Normal 4 3 11 2" xfId="32394"/>
    <cellStyle name="Normal 4 3 11 2 2" xfId="32395"/>
    <cellStyle name="Normal 4 3 11 2 2 2" xfId="32396"/>
    <cellStyle name="Normal 4 3 11 2 3" xfId="32397"/>
    <cellStyle name="Normal 4 3 11 3" xfId="32398"/>
    <cellStyle name="Normal 4 3 11 3 2" xfId="32399"/>
    <cellStyle name="Normal 4 3 11 3 2 2" xfId="32400"/>
    <cellStyle name="Normal 4 3 11 3 3" xfId="32401"/>
    <cellStyle name="Normal 4 3 11 4" xfId="32402"/>
    <cellStyle name="Normal 4 3 11 4 2" xfId="32403"/>
    <cellStyle name="Normal 4 3 11 5" xfId="32404"/>
    <cellStyle name="Normal 4 3 12" xfId="32405"/>
    <cellStyle name="Normal 4 3 12 2" xfId="32406"/>
    <cellStyle name="Normal 4 3 12 2 2" xfId="32407"/>
    <cellStyle name="Normal 4 3 12 2 2 2" xfId="32408"/>
    <cellStyle name="Normal 4 3 12 2 3" xfId="32409"/>
    <cellStyle name="Normal 4 3 12 3" xfId="32410"/>
    <cellStyle name="Normal 4 3 12 3 2" xfId="32411"/>
    <cellStyle name="Normal 4 3 12 4" xfId="32412"/>
    <cellStyle name="Normal 4 3 13" xfId="32413"/>
    <cellStyle name="Normal 4 3 13 2" xfId="32414"/>
    <cellStyle name="Normal 4 3 13 2 2" xfId="32415"/>
    <cellStyle name="Normal 4 3 13 2 2 2" xfId="32416"/>
    <cellStyle name="Normal 4 3 13 2 3" xfId="32417"/>
    <cellStyle name="Normal 4 3 13 3" xfId="32418"/>
    <cellStyle name="Normal 4 3 13 3 2" xfId="32419"/>
    <cellStyle name="Normal 4 3 13 4" xfId="32420"/>
    <cellStyle name="Normal 4 3 14" xfId="32421"/>
    <cellStyle name="Normal 4 3 14 2" xfId="32422"/>
    <cellStyle name="Normal 4 3 14 2 2" xfId="32423"/>
    <cellStyle name="Normal 4 3 14 3" xfId="32424"/>
    <cellStyle name="Normal 4 3 15" xfId="32425"/>
    <cellStyle name="Normal 4 3 15 2" xfId="32426"/>
    <cellStyle name="Normal 4 3 16" xfId="32427"/>
    <cellStyle name="Normal 4 3 16 2" xfId="32428"/>
    <cellStyle name="Normal 4 3 17" xfId="32429"/>
    <cellStyle name="Normal 4 3 2" xfId="32430"/>
    <cellStyle name="Normal 4 3 2 10" xfId="32431"/>
    <cellStyle name="Normal 4 3 2 10 2" xfId="32432"/>
    <cellStyle name="Normal 4 3 2 10 2 2" xfId="32433"/>
    <cellStyle name="Normal 4 3 2 10 2 2 2" xfId="32434"/>
    <cellStyle name="Normal 4 3 2 10 2 3" xfId="32435"/>
    <cellStyle name="Normal 4 3 2 10 3" xfId="32436"/>
    <cellStyle name="Normal 4 3 2 10 3 2" xfId="32437"/>
    <cellStyle name="Normal 4 3 2 10 3 2 2" xfId="32438"/>
    <cellStyle name="Normal 4 3 2 10 3 3" xfId="32439"/>
    <cellStyle name="Normal 4 3 2 10 4" xfId="32440"/>
    <cellStyle name="Normal 4 3 2 10 4 2" xfId="32441"/>
    <cellStyle name="Normal 4 3 2 10 5" xfId="32442"/>
    <cellStyle name="Normal 4 3 2 11" xfId="32443"/>
    <cellStyle name="Normal 4 3 2 11 2" xfId="32444"/>
    <cellStyle name="Normal 4 3 2 11 2 2" xfId="32445"/>
    <cellStyle name="Normal 4 3 2 11 2 2 2" xfId="32446"/>
    <cellStyle name="Normal 4 3 2 11 2 3" xfId="32447"/>
    <cellStyle name="Normal 4 3 2 11 3" xfId="32448"/>
    <cellStyle name="Normal 4 3 2 11 3 2" xfId="32449"/>
    <cellStyle name="Normal 4 3 2 11 4" xfId="32450"/>
    <cellStyle name="Normal 4 3 2 12" xfId="32451"/>
    <cellStyle name="Normal 4 3 2 12 2" xfId="32452"/>
    <cellStyle name="Normal 4 3 2 12 2 2" xfId="32453"/>
    <cellStyle name="Normal 4 3 2 12 2 2 2" xfId="32454"/>
    <cellStyle name="Normal 4 3 2 12 2 3" xfId="32455"/>
    <cellStyle name="Normal 4 3 2 12 3" xfId="32456"/>
    <cellStyle name="Normal 4 3 2 12 3 2" xfId="32457"/>
    <cellStyle name="Normal 4 3 2 12 4" xfId="32458"/>
    <cellStyle name="Normal 4 3 2 13" xfId="32459"/>
    <cellStyle name="Normal 4 3 2 13 2" xfId="32460"/>
    <cellStyle name="Normal 4 3 2 13 2 2" xfId="32461"/>
    <cellStyle name="Normal 4 3 2 13 3" xfId="32462"/>
    <cellStyle name="Normal 4 3 2 14" xfId="32463"/>
    <cellStyle name="Normal 4 3 2 14 2" xfId="32464"/>
    <cellStyle name="Normal 4 3 2 15" xfId="32465"/>
    <cellStyle name="Normal 4 3 2 15 2" xfId="32466"/>
    <cellStyle name="Normal 4 3 2 16" xfId="32467"/>
    <cellStyle name="Normal 4 3 2 2" xfId="32468"/>
    <cellStyle name="Normal 4 3 2 2 10" xfId="32469"/>
    <cellStyle name="Normal 4 3 2 2 10 2" xfId="32470"/>
    <cellStyle name="Normal 4 3 2 2 10 2 2" xfId="32471"/>
    <cellStyle name="Normal 4 3 2 2 10 2 2 2" xfId="32472"/>
    <cellStyle name="Normal 4 3 2 2 10 2 3" xfId="32473"/>
    <cellStyle name="Normal 4 3 2 2 10 3" xfId="32474"/>
    <cellStyle name="Normal 4 3 2 2 10 3 2" xfId="32475"/>
    <cellStyle name="Normal 4 3 2 2 10 4" xfId="32476"/>
    <cellStyle name="Normal 4 3 2 2 11" xfId="32477"/>
    <cellStyle name="Normal 4 3 2 2 11 2" xfId="32478"/>
    <cellStyle name="Normal 4 3 2 2 11 2 2" xfId="32479"/>
    <cellStyle name="Normal 4 3 2 2 11 2 2 2" xfId="32480"/>
    <cellStyle name="Normal 4 3 2 2 11 2 3" xfId="32481"/>
    <cellStyle name="Normal 4 3 2 2 11 3" xfId="32482"/>
    <cellStyle name="Normal 4 3 2 2 11 3 2" xfId="32483"/>
    <cellStyle name="Normal 4 3 2 2 11 4" xfId="32484"/>
    <cellStyle name="Normal 4 3 2 2 12" xfId="32485"/>
    <cellStyle name="Normal 4 3 2 2 12 2" xfId="32486"/>
    <cellStyle name="Normal 4 3 2 2 12 2 2" xfId="32487"/>
    <cellStyle name="Normal 4 3 2 2 12 3" xfId="32488"/>
    <cellStyle name="Normal 4 3 2 2 13" xfId="32489"/>
    <cellStyle name="Normal 4 3 2 2 13 2" xfId="32490"/>
    <cellStyle name="Normal 4 3 2 2 14" xfId="32491"/>
    <cellStyle name="Normal 4 3 2 2 14 2" xfId="32492"/>
    <cellStyle name="Normal 4 3 2 2 15" xfId="32493"/>
    <cellStyle name="Normal 4 3 2 2 2" xfId="32494"/>
    <cellStyle name="Normal 4 3 2 2 2 10" xfId="32495"/>
    <cellStyle name="Normal 4 3 2 2 2 10 2" xfId="32496"/>
    <cellStyle name="Normal 4 3 2 2 2 11" xfId="32497"/>
    <cellStyle name="Normal 4 3 2 2 2 11 2" xfId="32498"/>
    <cellStyle name="Normal 4 3 2 2 2 12" xfId="32499"/>
    <cellStyle name="Normal 4 3 2 2 2 2" xfId="32500"/>
    <cellStyle name="Normal 4 3 2 2 2 2 10" xfId="32501"/>
    <cellStyle name="Normal 4 3 2 2 2 2 10 2" xfId="32502"/>
    <cellStyle name="Normal 4 3 2 2 2 2 11" xfId="32503"/>
    <cellStyle name="Normal 4 3 2 2 2 2 2" xfId="32504"/>
    <cellStyle name="Normal 4 3 2 2 2 2 2 2" xfId="32505"/>
    <cellStyle name="Normal 4 3 2 2 2 2 2 2 2" xfId="32506"/>
    <cellStyle name="Normal 4 3 2 2 2 2 2 2 2 2" xfId="32507"/>
    <cellStyle name="Normal 4 3 2 2 2 2 2 2 2 2 2" xfId="32508"/>
    <cellStyle name="Normal 4 3 2 2 2 2 2 2 2 2 2 2" xfId="32509"/>
    <cellStyle name="Normal 4 3 2 2 2 2 2 2 2 2 3" xfId="32510"/>
    <cellStyle name="Normal 4 3 2 2 2 2 2 2 2 3" xfId="32511"/>
    <cellStyle name="Normal 4 3 2 2 2 2 2 2 2 3 2" xfId="32512"/>
    <cellStyle name="Normal 4 3 2 2 2 2 2 2 2 3 2 2" xfId="32513"/>
    <cellStyle name="Normal 4 3 2 2 2 2 2 2 2 3 3" xfId="32514"/>
    <cellStyle name="Normal 4 3 2 2 2 2 2 2 2 4" xfId="32515"/>
    <cellStyle name="Normal 4 3 2 2 2 2 2 2 2 4 2" xfId="32516"/>
    <cellStyle name="Normal 4 3 2 2 2 2 2 2 2 5" xfId="32517"/>
    <cellStyle name="Normal 4 3 2 2 2 2 2 2 3" xfId="32518"/>
    <cellStyle name="Normal 4 3 2 2 2 2 2 2 3 2" xfId="32519"/>
    <cellStyle name="Normal 4 3 2 2 2 2 2 2 3 2 2" xfId="32520"/>
    <cellStyle name="Normal 4 3 2 2 2 2 2 2 3 3" xfId="32521"/>
    <cellStyle name="Normal 4 3 2 2 2 2 2 2 4" xfId="32522"/>
    <cellStyle name="Normal 4 3 2 2 2 2 2 2 4 2" xfId="32523"/>
    <cellStyle name="Normal 4 3 2 2 2 2 2 2 4 2 2" xfId="32524"/>
    <cellStyle name="Normal 4 3 2 2 2 2 2 2 4 3" xfId="32525"/>
    <cellStyle name="Normal 4 3 2 2 2 2 2 2 5" xfId="32526"/>
    <cellStyle name="Normal 4 3 2 2 2 2 2 2 5 2" xfId="32527"/>
    <cellStyle name="Normal 4 3 2 2 2 2 2 2 6" xfId="32528"/>
    <cellStyle name="Normal 4 3 2 2 2 2 2 2 6 2" xfId="32529"/>
    <cellStyle name="Normal 4 3 2 2 2 2 2 2 7" xfId="32530"/>
    <cellStyle name="Normal 4 3 2 2 2 2 2 3" xfId="32531"/>
    <cellStyle name="Normal 4 3 2 2 2 2 2 3 2" xfId="32532"/>
    <cellStyle name="Normal 4 3 2 2 2 2 2 3 2 2" xfId="32533"/>
    <cellStyle name="Normal 4 3 2 2 2 2 2 3 2 2 2" xfId="32534"/>
    <cellStyle name="Normal 4 3 2 2 2 2 2 3 2 3" xfId="32535"/>
    <cellStyle name="Normal 4 3 2 2 2 2 2 3 3" xfId="32536"/>
    <cellStyle name="Normal 4 3 2 2 2 2 2 3 3 2" xfId="32537"/>
    <cellStyle name="Normal 4 3 2 2 2 2 2 3 3 2 2" xfId="32538"/>
    <cellStyle name="Normal 4 3 2 2 2 2 2 3 3 3" xfId="32539"/>
    <cellStyle name="Normal 4 3 2 2 2 2 2 3 4" xfId="32540"/>
    <cellStyle name="Normal 4 3 2 2 2 2 2 3 4 2" xfId="32541"/>
    <cellStyle name="Normal 4 3 2 2 2 2 2 3 5" xfId="32542"/>
    <cellStyle name="Normal 4 3 2 2 2 2 2 4" xfId="32543"/>
    <cellStyle name="Normal 4 3 2 2 2 2 2 4 2" xfId="32544"/>
    <cellStyle name="Normal 4 3 2 2 2 2 2 4 2 2" xfId="32545"/>
    <cellStyle name="Normal 4 3 2 2 2 2 2 4 3" xfId="32546"/>
    <cellStyle name="Normal 4 3 2 2 2 2 2 5" xfId="32547"/>
    <cellStyle name="Normal 4 3 2 2 2 2 2 5 2" xfId="32548"/>
    <cellStyle name="Normal 4 3 2 2 2 2 2 5 2 2" xfId="32549"/>
    <cellStyle name="Normal 4 3 2 2 2 2 2 5 3" xfId="32550"/>
    <cellStyle name="Normal 4 3 2 2 2 2 2 6" xfId="32551"/>
    <cellStyle name="Normal 4 3 2 2 2 2 2 6 2" xfId="32552"/>
    <cellStyle name="Normal 4 3 2 2 2 2 2 7" xfId="32553"/>
    <cellStyle name="Normal 4 3 2 2 2 2 2 7 2" xfId="32554"/>
    <cellStyle name="Normal 4 3 2 2 2 2 2 8" xfId="32555"/>
    <cellStyle name="Normal 4 3 2 2 2 2 3" xfId="32556"/>
    <cellStyle name="Normal 4 3 2 2 2 2 3 2" xfId="32557"/>
    <cellStyle name="Normal 4 3 2 2 2 2 3 2 2" xfId="32558"/>
    <cellStyle name="Normal 4 3 2 2 2 2 3 2 2 2" xfId="32559"/>
    <cellStyle name="Normal 4 3 2 2 2 2 3 2 2 2 2" xfId="32560"/>
    <cellStyle name="Normal 4 3 2 2 2 2 3 2 2 3" xfId="32561"/>
    <cellStyle name="Normal 4 3 2 2 2 2 3 2 3" xfId="32562"/>
    <cellStyle name="Normal 4 3 2 2 2 2 3 2 3 2" xfId="32563"/>
    <cellStyle name="Normal 4 3 2 2 2 2 3 2 3 2 2" xfId="32564"/>
    <cellStyle name="Normal 4 3 2 2 2 2 3 2 3 3" xfId="32565"/>
    <cellStyle name="Normal 4 3 2 2 2 2 3 2 4" xfId="32566"/>
    <cellStyle name="Normal 4 3 2 2 2 2 3 2 4 2" xfId="32567"/>
    <cellStyle name="Normal 4 3 2 2 2 2 3 2 5" xfId="32568"/>
    <cellStyle name="Normal 4 3 2 2 2 2 3 3" xfId="32569"/>
    <cellStyle name="Normal 4 3 2 2 2 2 3 3 2" xfId="32570"/>
    <cellStyle name="Normal 4 3 2 2 2 2 3 3 2 2" xfId="32571"/>
    <cellStyle name="Normal 4 3 2 2 2 2 3 3 3" xfId="32572"/>
    <cellStyle name="Normal 4 3 2 2 2 2 3 4" xfId="32573"/>
    <cellStyle name="Normal 4 3 2 2 2 2 3 4 2" xfId="32574"/>
    <cellStyle name="Normal 4 3 2 2 2 2 3 4 2 2" xfId="32575"/>
    <cellStyle name="Normal 4 3 2 2 2 2 3 4 3" xfId="32576"/>
    <cellStyle name="Normal 4 3 2 2 2 2 3 5" xfId="32577"/>
    <cellStyle name="Normal 4 3 2 2 2 2 3 5 2" xfId="32578"/>
    <cellStyle name="Normal 4 3 2 2 2 2 3 6" xfId="32579"/>
    <cellStyle name="Normal 4 3 2 2 2 2 3 6 2" xfId="32580"/>
    <cellStyle name="Normal 4 3 2 2 2 2 3 7" xfId="32581"/>
    <cellStyle name="Normal 4 3 2 2 2 2 4" xfId="32582"/>
    <cellStyle name="Normal 4 3 2 2 2 2 4 2" xfId="32583"/>
    <cellStyle name="Normal 4 3 2 2 2 2 4 2 2" xfId="32584"/>
    <cellStyle name="Normal 4 3 2 2 2 2 4 2 2 2" xfId="32585"/>
    <cellStyle name="Normal 4 3 2 2 2 2 4 2 2 2 2" xfId="32586"/>
    <cellStyle name="Normal 4 3 2 2 2 2 4 2 2 3" xfId="32587"/>
    <cellStyle name="Normal 4 3 2 2 2 2 4 2 3" xfId="32588"/>
    <cellStyle name="Normal 4 3 2 2 2 2 4 2 3 2" xfId="32589"/>
    <cellStyle name="Normal 4 3 2 2 2 2 4 2 3 2 2" xfId="32590"/>
    <cellStyle name="Normal 4 3 2 2 2 2 4 2 3 3" xfId="32591"/>
    <cellStyle name="Normal 4 3 2 2 2 2 4 2 4" xfId="32592"/>
    <cellStyle name="Normal 4 3 2 2 2 2 4 2 4 2" xfId="32593"/>
    <cellStyle name="Normal 4 3 2 2 2 2 4 2 5" xfId="32594"/>
    <cellStyle name="Normal 4 3 2 2 2 2 4 3" xfId="32595"/>
    <cellStyle name="Normal 4 3 2 2 2 2 4 3 2" xfId="32596"/>
    <cellStyle name="Normal 4 3 2 2 2 2 4 3 2 2" xfId="32597"/>
    <cellStyle name="Normal 4 3 2 2 2 2 4 3 3" xfId="32598"/>
    <cellStyle name="Normal 4 3 2 2 2 2 4 4" xfId="32599"/>
    <cellStyle name="Normal 4 3 2 2 2 2 4 4 2" xfId="32600"/>
    <cellStyle name="Normal 4 3 2 2 2 2 4 4 2 2" xfId="32601"/>
    <cellStyle name="Normal 4 3 2 2 2 2 4 4 3" xfId="32602"/>
    <cellStyle name="Normal 4 3 2 2 2 2 4 5" xfId="32603"/>
    <cellStyle name="Normal 4 3 2 2 2 2 4 5 2" xfId="32604"/>
    <cellStyle name="Normal 4 3 2 2 2 2 4 6" xfId="32605"/>
    <cellStyle name="Normal 4 3 2 2 2 2 4 6 2" xfId="32606"/>
    <cellStyle name="Normal 4 3 2 2 2 2 4 7" xfId="32607"/>
    <cellStyle name="Normal 4 3 2 2 2 2 5" xfId="32608"/>
    <cellStyle name="Normal 4 3 2 2 2 2 5 2" xfId="32609"/>
    <cellStyle name="Normal 4 3 2 2 2 2 5 2 2" xfId="32610"/>
    <cellStyle name="Normal 4 3 2 2 2 2 5 2 2 2" xfId="32611"/>
    <cellStyle name="Normal 4 3 2 2 2 2 5 2 3" xfId="32612"/>
    <cellStyle name="Normal 4 3 2 2 2 2 5 3" xfId="32613"/>
    <cellStyle name="Normal 4 3 2 2 2 2 5 3 2" xfId="32614"/>
    <cellStyle name="Normal 4 3 2 2 2 2 5 3 2 2" xfId="32615"/>
    <cellStyle name="Normal 4 3 2 2 2 2 5 3 3" xfId="32616"/>
    <cellStyle name="Normal 4 3 2 2 2 2 5 4" xfId="32617"/>
    <cellStyle name="Normal 4 3 2 2 2 2 5 4 2" xfId="32618"/>
    <cellStyle name="Normal 4 3 2 2 2 2 5 5" xfId="32619"/>
    <cellStyle name="Normal 4 3 2 2 2 2 6" xfId="32620"/>
    <cellStyle name="Normal 4 3 2 2 2 2 6 2" xfId="32621"/>
    <cellStyle name="Normal 4 3 2 2 2 2 6 2 2" xfId="32622"/>
    <cellStyle name="Normal 4 3 2 2 2 2 6 2 2 2" xfId="32623"/>
    <cellStyle name="Normal 4 3 2 2 2 2 6 2 3" xfId="32624"/>
    <cellStyle name="Normal 4 3 2 2 2 2 6 3" xfId="32625"/>
    <cellStyle name="Normal 4 3 2 2 2 2 6 3 2" xfId="32626"/>
    <cellStyle name="Normal 4 3 2 2 2 2 6 4" xfId="32627"/>
    <cellStyle name="Normal 4 3 2 2 2 2 7" xfId="32628"/>
    <cellStyle name="Normal 4 3 2 2 2 2 7 2" xfId="32629"/>
    <cellStyle name="Normal 4 3 2 2 2 2 7 2 2" xfId="32630"/>
    <cellStyle name="Normal 4 3 2 2 2 2 7 3" xfId="32631"/>
    <cellStyle name="Normal 4 3 2 2 2 2 8" xfId="32632"/>
    <cellStyle name="Normal 4 3 2 2 2 2 8 2" xfId="32633"/>
    <cellStyle name="Normal 4 3 2 2 2 2 8 2 2" xfId="32634"/>
    <cellStyle name="Normal 4 3 2 2 2 2 8 3" xfId="32635"/>
    <cellStyle name="Normal 4 3 2 2 2 2 9" xfId="32636"/>
    <cellStyle name="Normal 4 3 2 2 2 2 9 2" xfId="32637"/>
    <cellStyle name="Normal 4 3 2 2 2 3" xfId="32638"/>
    <cellStyle name="Normal 4 3 2 2 2 3 2" xfId="32639"/>
    <cellStyle name="Normal 4 3 2 2 2 3 2 2" xfId="32640"/>
    <cellStyle name="Normal 4 3 2 2 2 3 2 2 2" xfId="32641"/>
    <cellStyle name="Normal 4 3 2 2 2 3 2 2 2 2" xfId="32642"/>
    <cellStyle name="Normal 4 3 2 2 2 3 2 2 2 2 2" xfId="32643"/>
    <cellStyle name="Normal 4 3 2 2 2 3 2 2 2 3" xfId="32644"/>
    <cellStyle name="Normal 4 3 2 2 2 3 2 2 3" xfId="32645"/>
    <cellStyle name="Normal 4 3 2 2 2 3 2 2 3 2" xfId="32646"/>
    <cellStyle name="Normal 4 3 2 2 2 3 2 2 3 2 2" xfId="32647"/>
    <cellStyle name="Normal 4 3 2 2 2 3 2 2 3 3" xfId="32648"/>
    <cellStyle name="Normal 4 3 2 2 2 3 2 2 4" xfId="32649"/>
    <cellStyle name="Normal 4 3 2 2 2 3 2 2 4 2" xfId="32650"/>
    <cellStyle name="Normal 4 3 2 2 2 3 2 2 5" xfId="32651"/>
    <cellStyle name="Normal 4 3 2 2 2 3 2 3" xfId="32652"/>
    <cellStyle name="Normal 4 3 2 2 2 3 2 3 2" xfId="32653"/>
    <cellStyle name="Normal 4 3 2 2 2 3 2 3 2 2" xfId="32654"/>
    <cellStyle name="Normal 4 3 2 2 2 3 2 3 3" xfId="32655"/>
    <cellStyle name="Normal 4 3 2 2 2 3 2 4" xfId="32656"/>
    <cellStyle name="Normal 4 3 2 2 2 3 2 4 2" xfId="32657"/>
    <cellStyle name="Normal 4 3 2 2 2 3 2 4 2 2" xfId="32658"/>
    <cellStyle name="Normal 4 3 2 2 2 3 2 4 3" xfId="32659"/>
    <cellStyle name="Normal 4 3 2 2 2 3 2 5" xfId="32660"/>
    <cellStyle name="Normal 4 3 2 2 2 3 2 5 2" xfId="32661"/>
    <cellStyle name="Normal 4 3 2 2 2 3 2 6" xfId="32662"/>
    <cellStyle name="Normal 4 3 2 2 2 3 2 6 2" xfId="32663"/>
    <cellStyle name="Normal 4 3 2 2 2 3 2 7" xfId="32664"/>
    <cellStyle name="Normal 4 3 2 2 2 3 3" xfId="32665"/>
    <cellStyle name="Normal 4 3 2 2 2 3 3 2" xfId="32666"/>
    <cellStyle name="Normal 4 3 2 2 2 3 3 2 2" xfId="32667"/>
    <cellStyle name="Normal 4 3 2 2 2 3 3 2 2 2" xfId="32668"/>
    <cellStyle name="Normal 4 3 2 2 2 3 3 2 3" xfId="32669"/>
    <cellStyle name="Normal 4 3 2 2 2 3 3 3" xfId="32670"/>
    <cellStyle name="Normal 4 3 2 2 2 3 3 3 2" xfId="32671"/>
    <cellStyle name="Normal 4 3 2 2 2 3 3 3 2 2" xfId="32672"/>
    <cellStyle name="Normal 4 3 2 2 2 3 3 3 3" xfId="32673"/>
    <cellStyle name="Normal 4 3 2 2 2 3 3 4" xfId="32674"/>
    <cellStyle name="Normal 4 3 2 2 2 3 3 4 2" xfId="32675"/>
    <cellStyle name="Normal 4 3 2 2 2 3 3 5" xfId="32676"/>
    <cellStyle name="Normal 4 3 2 2 2 3 4" xfId="32677"/>
    <cellStyle name="Normal 4 3 2 2 2 3 4 2" xfId="32678"/>
    <cellStyle name="Normal 4 3 2 2 2 3 4 2 2" xfId="32679"/>
    <cellStyle name="Normal 4 3 2 2 2 3 4 3" xfId="32680"/>
    <cellStyle name="Normal 4 3 2 2 2 3 5" xfId="32681"/>
    <cellStyle name="Normal 4 3 2 2 2 3 5 2" xfId="32682"/>
    <cellStyle name="Normal 4 3 2 2 2 3 5 2 2" xfId="32683"/>
    <cellStyle name="Normal 4 3 2 2 2 3 5 3" xfId="32684"/>
    <cellStyle name="Normal 4 3 2 2 2 3 6" xfId="32685"/>
    <cellStyle name="Normal 4 3 2 2 2 3 6 2" xfId="32686"/>
    <cellStyle name="Normal 4 3 2 2 2 3 7" xfId="32687"/>
    <cellStyle name="Normal 4 3 2 2 2 3 7 2" xfId="32688"/>
    <cellStyle name="Normal 4 3 2 2 2 3 8" xfId="32689"/>
    <cellStyle name="Normal 4 3 2 2 2 4" xfId="32690"/>
    <cellStyle name="Normal 4 3 2 2 2 4 2" xfId="32691"/>
    <cellStyle name="Normal 4 3 2 2 2 4 2 2" xfId="32692"/>
    <cellStyle name="Normal 4 3 2 2 2 4 2 2 2" xfId="32693"/>
    <cellStyle name="Normal 4 3 2 2 2 4 2 2 2 2" xfId="32694"/>
    <cellStyle name="Normal 4 3 2 2 2 4 2 2 3" xfId="32695"/>
    <cellStyle name="Normal 4 3 2 2 2 4 2 3" xfId="32696"/>
    <cellStyle name="Normal 4 3 2 2 2 4 2 3 2" xfId="32697"/>
    <cellStyle name="Normal 4 3 2 2 2 4 2 3 2 2" xfId="32698"/>
    <cellStyle name="Normal 4 3 2 2 2 4 2 3 3" xfId="32699"/>
    <cellStyle name="Normal 4 3 2 2 2 4 2 4" xfId="32700"/>
    <cellStyle name="Normal 4 3 2 2 2 4 2 4 2" xfId="32701"/>
    <cellStyle name="Normal 4 3 2 2 2 4 2 5" xfId="32702"/>
    <cellStyle name="Normal 4 3 2 2 2 4 3" xfId="32703"/>
    <cellStyle name="Normal 4 3 2 2 2 4 3 2" xfId="32704"/>
    <cellStyle name="Normal 4 3 2 2 2 4 3 2 2" xfId="32705"/>
    <cellStyle name="Normal 4 3 2 2 2 4 3 3" xfId="32706"/>
    <cellStyle name="Normal 4 3 2 2 2 4 4" xfId="32707"/>
    <cellStyle name="Normal 4 3 2 2 2 4 4 2" xfId="32708"/>
    <cellStyle name="Normal 4 3 2 2 2 4 4 2 2" xfId="32709"/>
    <cellStyle name="Normal 4 3 2 2 2 4 4 3" xfId="32710"/>
    <cellStyle name="Normal 4 3 2 2 2 4 5" xfId="32711"/>
    <cellStyle name="Normal 4 3 2 2 2 4 5 2" xfId="32712"/>
    <cellStyle name="Normal 4 3 2 2 2 4 6" xfId="32713"/>
    <cellStyle name="Normal 4 3 2 2 2 4 6 2" xfId="32714"/>
    <cellStyle name="Normal 4 3 2 2 2 4 7" xfId="32715"/>
    <cellStyle name="Normal 4 3 2 2 2 5" xfId="32716"/>
    <cellStyle name="Normal 4 3 2 2 2 5 2" xfId="32717"/>
    <cellStyle name="Normal 4 3 2 2 2 5 2 2" xfId="32718"/>
    <cellStyle name="Normal 4 3 2 2 2 5 2 2 2" xfId="32719"/>
    <cellStyle name="Normal 4 3 2 2 2 5 2 2 2 2" xfId="32720"/>
    <cellStyle name="Normal 4 3 2 2 2 5 2 2 3" xfId="32721"/>
    <cellStyle name="Normal 4 3 2 2 2 5 2 3" xfId="32722"/>
    <cellStyle name="Normal 4 3 2 2 2 5 2 3 2" xfId="32723"/>
    <cellStyle name="Normal 4 3 2 2 2 5 2 3 2 2" xfId="32724"/>
    <cellStyle name="Normal 4 3 2 2 2 5 2 3 3" xfId="32725"/>
    <cellStyle name="Normal 4 3 2 2 2 5 2 4" xfId="32726"/>
    <cellStyle name="Normal 4 3 2 2 2 5 2 4 2" xfId="32727"/>
    <cellStyle name="Normal 4 3 2 2 2 5 2 5" xfId="32728"/>
    <cellStyle name="Normal 4 3 2 2 2 5 3" xfId="32729"/>
    <cellStyle name="Normal 4 3 2 2 2 5 3 2" xfId="32730"/>
    <cellStyle name="Normal 4 3 2 2 2 5 3 2 2" xfId="32731"/>
    <cellStyle name="Normal 4 3 2 2 2 5 3 3" xfId="32732"/>
    <cellStyle name="Normal 4 3 2 2 2 5 4" xfId="32733"/>
    <cellStyle name="Normal 4 3 2 2 2 5 4 2" xfId="32734"/>
    <cellStyle name="Normal 4 3 2 2 2 5 4 2 2" xfId="32735"/>
    <cellStyle name="Normal 4 3 2 2 2 5 4 3" xfId="32736"/>
    <cellStyle name="Normal 4 3 2 2 2 5 5" xfId="32737"/>
    <cellStyle name="Normal 4 3 2 2 2 5 5 2" xfId="32738"/>
    <cellStyle name="Normal 4 3 2 2 2 5 6" xfId="32739"/>
    <cellStyle name="Normal 4 3 2 2 2 5 6 2" xfId="32740"/>
    <cellStyle name="Normal 4 3 2 2 2 5 7" xfId="32741"/>
    <cellStyle name="Normal 4 3 2 2 2 6" xfId="32742"/>
    <cellStyle name="Normal 4 3 2 2 2 6 2" xfId="32743"/>
    <cellStyle name="Normal 4 3 2 2 2 6 2 2" xfId="32744"/>
    <cellStyle name="Normal 4 3 2 2 2 6 2 2 2" xfId="32745"/>
    <cellStyle name="Normal 4 3 2 2 2 6 2 3" xfId="32746"/>
    <cellStyle name="Normal 4 3 2 2 2 6 3" xfId="32747"/>
    <cellStyle name="Normal 4 3 2 2 2 6 3 2" xfId="32748"/>
    <cellStyle name="Normal 4 3 2 2 2 6 3 2 2" xfId="32749"/>
    <cellStyle name="Normal 4 3 2 2 2 6 3 3" xfId="32750"/>
    <cellStyle name="Normal 4 3 2 2 2 6 4" xfId="32751"/>
    <cellStyle name="Normal 4 3 2 2 2 6 4 2" xfId="32752"/>
    <cellStyle name="Normal 4 3 2 2 2 6 5" xfId="32753"/>
    <cellStyle name="Normal 4 3 2 2 2 7" xfId="32754"/>
    <cellStyle name="Normal 4 3 2 2 2 7 2" xfId="32755"/>
    <cellStyle name="Normal 4 3 2 2 2 7 2 2" xfId="32756"/>
    <cellStyle name="Normal 4 3 2 2 2 7 2 2 2" xfId="32757"/>
    <cellStyle name="Normal 4 3 2 2 2 7 2 3" xfId="32758"/>
    <cellStyle name="Normal 4 3 2 2 2 7 3" xfId="32759"/>
    <cellStyle name="Normal 4 3 2 2 2 7 3 2" xfId="32760"/>
    <cellStyle name="Normal 4 3 2 2 2 7 4" xfId="32761"/>
    <cellStyle name="Normal 4 3 2 2 2 8" xfId="32762"/>
    <cellStyle name="Normal 4 3 2 2 2 8 2" xfId="32763"/>
    <cellStyle name="Normal 4 3 2 2 2 8 2 2" xfId="32764"/>
    <cellStyle name="Normal 4 3 2 2 2 8 3" xfId="32765"/>
    <cellStyle name="Normal 4 3 2 2 2 9" xfId="32766"/>
    <cellStyle name="Normal 4 3 2 2 2 9 2" xfId="32767"/>
    <cellStyle name="Normal 4 3 2 2 2 9 2 2" xfId="32768"/>
    <cellStyle name="Normal 4 3 2 2 2 9 3" xfId="32769"/>
    <cellStyle name="Normal 4 3 2 2 3" xfId="32770"/>
    <cellStyle name="Normal 4 3 2 2 3 10" xfId="32771"/>
    <cellStyle name="Normal 4 3 2 2 3 10 2" xfId="32772"/>
    <cellStyle name="Normal 4 3 2 2 3 11" xfId="32773"/>
    <cellStyle name="Normal 4 3 2 2 3 2" xfId="32774"/>
    <cellStyle name="Normal 4 3 2 2 3 2 2" xfId="32775"/>
    <cellStyle name="Normal 4 3 2 2 3 2 2 2" xfId="32776"/>
    <cellStyle name="Normal 4 3 2 2 3 2 2 2 2" xfId="32777"/>
    <cellStyle name="Normal 4 3 2 2 3 2 2 2 2 2" xfId="32778"/>
    <cellStyle name="Normal 4 3 2 2 3 2 2 2 2 2 2" xfId="32779"/>
    <cellStyle name="Normal 4 3 2 2 3 2 2 2 2 3" xfId="32780"/>
    <cellStyle name="Normal 4 3 2 2 3 2 2 2 3" xfId="32781"/>
    <cellStyle name="Normal 4 3 2 2 3 2 2 2 3 2" xfId="32782"/>
    <cellStyle name="Normal 4 3 2 2 3 2 2 2 3 2 2" xfId="32783"/>
    <cellStyle name="Normal 4 3 2 2 3 2 2 2 3 3" xfId="32784"/>
    <cellStyle name="Normal 4 3 2 2 3 2 2 2 4" xfId="32785"/>
    <cellStyle name="Normal 4 3 2 2 3 2 2 2 4 2" xfId="32786"/>
    <cellStyle name="Normal 4 3 2 2 3 2 2 2 5" xfId="32787"/>
    <cellStyle name="Normal 4 3 2 2 3 2 2 3" xfId="32788"/>
    <cellStyle name="Normal 4 3 2 2 3 2 2 3 2" xfId="32789"/>
    <cellStyle name="Normal 4 3 2 2 3 2 2 3 2 2" xfId="32790"/>
    <cellStyle name="Normal 4 3 2 2 3 2 2 3 3" xfId="32791"/>
    <cellStyle name="Normal 4 3 2 2 3 2 2 4" xfId="32792"/>
    <cellStyle name="Normal 4 3 2 2 3 2 2 4 2" xfId="32793"/>
    <cellStyle name="Normal 4 3 2 2 3 2 2 4 2 2" xfId="32794"/>
    <cellStyle name="Normal 4 3 2 2 3 2 2 4 3" xfId="32795"/>
    <cellStyle name="Normal 4 3 2 2 3 2 2 5" xfId="32796"/>
    <cellStyle name="Normal 4 3 2 2 3 2 2 5 2" xfId="32797"/>
    <cellStyle name="Normal 4 3 2 2 3 2 2 6" xfId="32798"/>
    <cellStyle name="Normal 4 3 2 2 3 2 2 6 2" xfId="32799"/>
    <cellStyle name="Normal 4 3 2 2 3 2 2 7" xfId="32800"/>
    <cellStyle name="Normal 4 3 2 2 3 2 3" xfId="32801"/>
    <cellStyle name="Normal 4 3 2 2 3 2 3 2" xfId="32802"/>
    <cellStyle name="Normal 4 3 2 2 3 2 3 2 2" xfId="32803"/>
    <cellStyle name="Normal 4 3 2 2 3 2 3 2 2 2" xfId="32804"/>
    <cellStyle name="Normal 4 3 2 2 3 2 3 2 3" xfId="32805"/>
    <cellStyle name="Normal 4 3 2 2 3 2 3 3" xfId="32806"/>
    <cellStyle name="Normal 4 3 2 2 3 2 3 3 2" xfId="32807"/>
    <cellStyle name="Normal 4 3 2 2 3 2 3 3 2 2" xfId="32808"/>
    <cellStyle name="Normal 4 3 2 2 3 2 3 3 3" xfId="32809"/>
    <cellStyle name="Normal 4 3 2 2 3 2 3 4" xfId="32810"/>
    <cellStyle name="Normal 4 3 2 2 3 2 3 4 2" xfId="32811"/>
    <cellStyle name="Normal 4 3 2 2 3 2 3 5" xfId="32812"/>
    <cellStyle name="Normal 4 3 2 2 3 2 4" xfId="32813"/>
    <cellStyle name="Normal 4 3 2 2 3 2 4 2" xfId="32814"/>
    <cellStyle name="Normal 4 3 2 2 3 2 4 2 2" xfId="32815"/>
    <cellStyle name="Normal 4 3 2 2 3 2 4 3" xfId="32816"/>
    <cellStyle name="Normal 4 3 2 2 3 2 5" xfId="32817"/>
    <cellStyle name="Normal 4 3 2 2 3 2 5 2" xfId="32818"/>
    <cellStyle name="Normal 4 3 2 2 3 2 5 2 2" xfId="32819"/>
    <cellStyle name="Normal 4 3 2 2 3 2 5 3" xfId="32820"/>
    <cellStyle name="Normal 4 3 2 2 3 2 6" xfId="32821"/>
    <cellStyle name="Normal 4 3 2 2 3 2 6 2" xfId="32822"/>
    <cellStyle name="Normal 4 3 2 2 3 2 7" xfId="32823"/>
    <cellStyle name="Normal 4 3 2 2 3 2 7 2" xfId="32824"/>
    <cellStyle name="Normal 4 3 2 2 3 2 8" xfId="32825"/>
    <cellStyle name="Normal 4 3 2 2 3 3" xfId="32826"/>
    <cellStyle name="Normal 4 3 2 2 3 3 2" xfId="32827"/>
    <cellStyle name="Normal 4 3 2 2 3 3 2 2" xfId="32828"/>
    <cellStyle name="Normal 4 3 2 2 3 3 2 2 2" xfId="32829"/>
    <cellStyle name="Normal 4 3 2 2 3 3 2 2 2 2" xfId="32830"/>
    <cellStyle name="Normal 4 3 2 2 3 3 2 2 3" xfId="32831"/>
    <cellStyle name="Normal 4 3 2 2 3 3 2 3" xfId="32832"/>
    <cellStyle name="Normal 4 3 2 2 3 3 2 3 2" xfId="32833"/>
    <cellStyle name="Normal 4 3 2 2 3 3 2 3 2 2" xfId="32834"/>
    <cellStyle name="Normal 4 3 2 2 3 3 2 3 3" xfId="32835"/>
    <cellStyle name="Normal 4 3 2 2 3 3 2 4" xfId="32836"/>
    <cellStyle name="Normal 4 3 2 2 3 3 2 4 2" xfId="32837"/>
    <cellStyle name="Normal 4 3 2 2 3 3 2 5" xfId="32838"/>
    <cellStyle name="Normal 4 3 2 2 3 3 3" xfId="32839"/>
    <cellStyle name="Normal 4 3 2 2 3 3 3 2" xfId="32840"/>
    <cellStyle name="Normal 4 3 2 2 3 3 3 2 2" xfId="32841"/>
    <cellStyle name="Normal 4 3 2 2 3 3 3 3" xfId="32842"/>
    <cellStyle name="Normal 4 3 2 2 3 3 4" xfId="32843"/>
    <cellStyle name="Normal 4 3 2 2 3 3 4 2" xfId="32844"/>
    <cellStyle name="Normal 4 3 2 2 3 3 4 2 2" xfId="32845"/>
    <cellStyle name="Normal 4 3 2 2 3 3 4 3" xfId="32846"/>
    <cellStyle name="Normal 4 3 2 2 3 3 5" xfId="32847"/>
    <cellStyle name="Normal 4 3 2 2 3 3 5 2" xfId="32848"/>
    <cellStyle name="Normal 4 3 2 2 3 3 6" xfId="32849"/>
    <cellStyle name="Normal 4 3 2 2 3 3 6 2" xfId="32850"/>
    <cellStyle name="Normal 4 3 2 2 3 3 7" xfId="32851"/>
    <cellStyle name="Normal 4 3 2 2 3 4" xfId="32852"/>
    <cellStyle name="Normal 4 3 2 2 3 4 2" xfId="32853"/>
    <cellStyle name="Normal 4 3 2 2 3 4 2 2" xfId="32854"/>
    <cellStyle name="Normal 4 3 2 2 3 4 2 2 2" xfId="32855"/>
    <cellStyle name="Normal 4 3 2 2 3 4 2 2 2 2" xfId="32856"/>
    <cellStyle name="Normal 4 3 2 2 3 4 2 2 3" xfId="32857"/>
    <cellStyle name="Normal 4 3 2 2 3 4 2 3" xfId="32858"/>
    <cellStyle name="Normal 4 3 2 2 3 4 2 3 2" xfId="32859"/>
    <cellStyle name="Normal 4 3 2 2 3 4 2 3 2 2" xfId="32860"/>
    <cellStyle name="Normal 4 3 2 2 3 4 2 3 3" xfId="32861"/>
    <cellStyle name="Normal 4 3 2 2 3 4 2 4" xfId="32862"/>
    <cellStyle name="Normal 4 3 2 2 3 4 2 4 2" xfId="32863"/>
    <cellStyle name="Normal 4 3 2 2 3 4 2 5" xfId="32864"/>
    <cellStyle name="Normal 4 3 2 2 3 4 3" xfId="32865"/>
    <cellStyle name="Normal 4 3 2 2 3 4 3 2" xfId="32866"/>
    <cellStyle name="Normal 4 3 2 2 3 4 3 2 2" xfId="32867"/>
    <cellStyle name="Normal 4 3 2 2 3 4 3 3" xfId="32868"/>
    <cellStyle name="Normal 4 3 2 2 3 4 4" xfId="32869"/>
    <cellStyle name="Normal 4 3 2 2 3 4 4 2" xfId="32870"/>
    <cellStyle name="Normal 4 3 2 2 3 4 4 2 2" xfId="32871"/>
    <cellStyle name="Normal 4 3 2 2 3 4 4 3" xfId="32872"/>
    <cellStyle name="Normal 4 3 2 2 3 4 5" xfId="32873"/>
    <cellStyle name="Normal 4 3 2 2 3 4 5 2" xfId="32874"/>
    <cellStyle name="Normal 4 3 2 2 3 4 6" xfId="32875"/>
    <cellStyle name="Normal 4 3 2 2 3 4 6 2" xfId="32876"/>
    <cellStyle name="Normal 4 3 2 2 3 4 7" xfId="32877"/>
    <cellStyle name="Normal 4 3 2 2 3 5" xfId="32878"/>
    <cellStyle name="Normal 4 3 2 2 3 5 2" xfId="32879"/>
    <cellStyle name="Normal 4 3 2 2 3 5 2 2" xfId="32880"/>
    <cellStyle name="Normal 4 3 2 2 3 5 2 2 2" xfId="32881"/>
    <cellStyle name="Normal 4 3 2 2 3 5 2 3" xfId="32882"/>
    <cellStyle name="Normal 4 3 2 2 3 5 3" xfId="32883"/>
    <cellStyle name="Normal 4 3 2 2 3 5 3 2" xfId="32884"/>
    <cellStyle name="Normal 4 3 2 2 3 5 3 2 2" xfId="32885"/>
    <cellStyle name="Normal 4 3 2 2 3 5 3 3" xfId="32886"/>
    <cellStyle name="Normal 4 3 2 2 3 5 4" xfId="32887"/>
    <cellStyle name="Normal 4 3 2 2 3 5 4 2" xfId="32888"/>
    <cellStyle name="Normal 4 3 2 2 3 5 5" xfId="32889"/>
    <cellStyle name="Normal 4 3 2 2 3 6" xfId="32890"/>
    <cellStyle name="Normal 4 3 2 2 3 6 2" xfId="32891"/>
    <cellStyle name="Normal 4 3 2 2 3 6 2 2" xfId="32892"/>
    <cellStyle name="Normal 4 3 2 2 3 6 2 2 2" xfId="32893"/>
    <cellStyle name="Normal 4 3 2 2 3 6 2 3" xfId="32894"/>
    <cellStyle name="Normal 4 3 2 2 3 6 3" xfId="32895"/>
    <cellStyle name="Normal 4 3 2 2 3 6 3 2" xfId="32896"/>
    <cellStyle name="Normal 4 3 2 2 3 6 4" xfId="32897"/>
    <cellStyle name="Normal 4 3 2 2 3 7" xfId="32898"/>
    <cellStyle name="Normal 4 3 2 2 3 7 2" xfId="32899"/>
    <cellStyle name="Normal 4 3 2 2 3 7 2 2" xfId="32900"/>
    <cellStyle name="Normal 4 3 2 2 3 7 3" xfId="32901"/>
    <cellStyle name="Normal 4 3 2 2 3 8" xfId="32902"/>
    <cellStyle name="Normal 4 3 2 2 3 8 2" xfId="32903"/>
    <cellStyle name="Normal 4 3 2 2 3 8 2 2" xfId="32904"/>
    <cellStyle name="Normal 4 3 2 2 3 8 3" xfId="32905"/>
    <cellStyle name="Normal 4 3 2 2 3 9" xfId="32906"/>
    <cellStyle name="Normal 4 3 2 2 3 9 2" xfId="32907"/>
    <cellStyle name="Normal 4 3 2 2 4" xfId="32908"/>
    <cellStyle name="Normal 4 3 2 2 4 10" xfId="32909"/>
    <cellStyle name="Normal 4 3 2 2 4 10 2" xfId="32910"/>
    <cellStyle name="Normal 4 3 2 2 4 11" xfId="32911"/>
    <cellStyle name="Normal 4 3 2 2 4 2" xfId="32912"/>
    <cellStyle name="Normal 4 3 2 2 4 2 2" xfId="32913"/>
    <cellStyle name="Normal 4 3 2 2 4 2 2 2" xfId="32914"/>
    <cellStyle name="Normal 4 3 2 2 4 2 2 2 2" xfId="32915"/>
    <cellStyle name="Normal 4 3 2 2 4 2 2 2 2 2" xfId="32916"/>
    <cellStyle name="Normal 4 3 2 2 4 2 2 2 2 2 2" xfId="32917"/>
    <cellStyle name="Normal 4 3 2 2 4 2 2 2 2 3" xfId="32918"/>
    <cellStyle name="Normal 4 3 2 2 4 2 2 2 3" xfId="32919"/>
    <cellStyle name="Normal 4 3 2 2 4 2 2 2 3 2" xfId="32920"/>
    <cellStyle name="Normal 4 3 2 2 4 2 2 2 3 2 2" xfId="32921"/>
    <cellStyle name="Normal 4 3 2 2 4 2 2 2 3 3" xfId="32922"/>
    <cellStyle name="Normal 4 3 2 2 4 2 2 2 4" xfId="32923"/>
    <cellStyle name="Normal 4 3 2 2 4 2 2 2 4 2" xfId="32924"/>
    <cellStyle name="Normal 4 3 2 2 4 2 2 2 5" xfId="32925"/>
    <cellStyle name="Normal 4 3 2 2 4 2 2 3" xfId="32926"/>
    <cellStyle name="Normal 4 3 2 2 4 2 2 3 2" xfId="32927"/>
    <cellStyle name="Normal 4 3 2 2 4 2 2 3 2 2" xfId="32928"/>
    <cellStyle name="Normal 4 3 2 2 4 2 2 3 3" xfId="32929"/>
    <cellStyle name="Normal 4 3 2 2 4 2 2 4" xfId="32930"/>
    <cellStyle name="Normal 4 3 2 2 4 2 2 4 2" xfId="32931"/>
    <cellStyle name="Normal 4 3 2 2 4 2 2 4 2 2" xfId="32932"/>
    <cellStyle name="Normal 4 3 2 2 4 2 2 4 3" xfId="32933"/>
    <cellStyle name="Normal 4 3 2 2 4 2 2 5" xfId="32934"/>
    <cellStyle name="Normal 4 3 2 2 4 2 2 5 2" xfId="32935"/>
    <cellStyle name="Normal 4 3 2 2 4 2 2 6" xfId="32936"/>
    <cellStyle name="Normal 4 3 2 2 4 2 2 6 2" xfId="32937"/>
    <cellStyle name="Normal 4 3 2 2 4 2 2 7" xfId="32938"/>
    <cellStyle name="Normal 4 3 2 2 4 2 3" xfId="32939"/>
    <cellStyle name="Normal 4 3 2 2 4 2 3 2" xfId="32940"/>
    <cellStyle name="Normal 4 3 2 2 4 2 3 2 2" xfId="32941"/>
    <cellStyle name="Normal 4 3 2 2 4 2 3 2 2 2" xfId="32942"/>
    <cellStyle name="Normal 4 3 2 2 4 2 3 2 3" xfId="32943"/>
    <cellStyle name="Normal 4 3 2 2 4 2 3 3" xfId="32944"/>
    <cellStyle name="Normal 4 3 2 2 4 2 3 3 2" xfId="32945"/>
    <cellStyle name="Normal 4 3 2 2 4 2 3 3 2 2" xfId="32946"/>
    <cellStyle name="Normal 4 3 2 2 4 2 3 3 3" xfId="32947"/>
    <cellStyle name="Normal 4 3 2 2 4 2 3 4" xfId="32948"/>
    <cellStyle name="Normal 4 3 2 2 4 2 3 4 2" xfId="32949"/>
    <cellStyle name="Normal 4 3 2 2 4 2 3 5" xfId="32950"/>
    <cellStyle name="Normal 4 3 2 2 4 2 4" xfId="32951"/>
    <cellStyle name="Normal 4 3 2 2 4 2 4 2" xfId="32952"/>
    <cellStyle name="Normal 4 3 2 2 4 2 4 2 2" xfId="32953"/>
    <cellStyle name="Normal 4 3 2 2 4 2 4 3" xfId="32954"/>
    <cellStyle name="Normal 4 3 2 2 4 2 5" xfId="32955"/>
    <cellStyle name="Normal 4 3 2 2 4 2 5 2" xfId="32956"/>
    <cellStyle name="Normal 4 3 2 2 4 2 5 2 2" xfId="32957"/>
    <cellStyle name="Normal 4 3 2 2 4 2 5 3" xfId="32958"/>
    <cellStyle name="Normal 4 3 2 2 4 2 6" xfId="32959"/>
    <cellStyle name="Normal 4 3 2 2 4 2 6 2" xfId="32960"/>
    <cellStyle name="Normal 4 3 2 2 4 2 7" xfId="32961"/>
    <cellStyle name="Normal 4 3 2 2 4 2 7 2" xfId="32962"/>
    <cellStyle name="Normal 4 3 2 2 4 2 8" xfId="32963"/>
    <cellStyle name="Normal 4 3 2 2 4 3" xfId="32964"/>
    <cellStyle name="Normal 4 3 2 2 4 3 2" xfId="32965"/>
    <cellStyle name="Normal 4 3 2 2 4 3 2 2" xfId="32966"/>
    <cellStyle name="Normal 4 3 2 2 4 3 2 2 2" xfId="32967"/>
    <cellStyle name="Normal 4 3 2 2 4 3 2 2 2 2" xfId="32968"/>
    <cellStyle name="Normal 4 3 2 2 4 3 2 2 3" xfId="32969"/>
    <cellStyle name="Normal 4 3 2 2 4 3 2 3" xfId="32970"/>
    <cellStyle name="Normal 4 3 2 2 4 3 2 3 2" xfId="32971"/>
    <cellStyle name="Normal 4 3 2 2 4 3 2 3 2 2" xfId="32972"/>
    <cellStyle name="Normal 4 3 2 2 4 3 2 3 3" xfId="32973"/>
    <cellStyle name="Normal 4 3 2 2 4 3 2 4" xfId="32974"/>
    <cellStyle name="Normal 4 3 2 2 4 3 2 4 2" xfId="32975"/>
    <cellStyle name="Normal 4 3 2 2 4 3 2 5" xfId="32976"/>
    <cellStyle name="Normal 4 3 2 2 4 3 3" xfId="32977"/>
    <cellStyle name="Normal 4 3 2 2 4 3 3 2" xfId="32978"/>
    <cellStyle name="Normal 4 3 2 2 4 3 3 2 2" xfId="32979"/>
    <cellStyle name="Normal 4 3 2 2 4 3 3 3" xfId="32980"/>
    <cellStyle name="Normal 4 3 2 2 4 3 4" xfId="32981"/>
    <cellStyle name="Normal 4 3 2 2 4 3 4 2" xfId="32982"/>
    <cellStyle name="Normal 4 3 2 2 4 3 4 2 2" xfId="32983"/>
    <cellStyle name="Normal 4 3 2 2 4 3 4 3" xfId="32984"/>
    <cellStyle name="Normal 4 3 2 2 4 3 5" xfId="32985"/>
    <cellStyle name="Normal 4 3 2 2 4 3 5 2" xfId="32986"/>
    <cellStyle name="Normal 4 3 2 2 4 3 6" xfId="32987"/>
    <cellStyle name="Normal 4 3 2 2 4 3 6 2" xfId="32988"/>
    <cellStyle name="Normal 4 3 2 2 4 3 7" xfId="32989"/>
    <cellStyle name="Normal 4 3 2 2 4 4" xfId="32990"/>
    <cellStyle name="Normal 4 3 2 2 4 4 2" xfId="32991"/>
    <cellStyle name="Normal 4 3 2 2 4 4 2 2" xfId="32992"/>
    <cellStyle name="Normal 4 3 2 2 4 4 2 2 2" xfId="32993"/>
    <cellStyle name="Normal 4 3 2 2 4 4 2 2 2 2" xfId="32994"/>
    <cellStyle name="Normal 4 3 2 2 4 4 2 2 3" xfId="32995"/>
    <cellStyle name="Normal 4 3 2 2 4 4 2 3" xfId="32996"/>
    <cellStyle name="Normal 4 3 2 2 4 4 2 3 2" xfId="32997"/>
    <cellStyle name="Normal 4 3 2 2 4 4 2 3 2 2" xfId="32998"/>
    <cellStyle name="Normal 4 3 2 2 4 4 2 3 3" xfId="32999"/>
    <cellStyle name="Normal 4 3 2 2 4 4 2 4" xfId="33000"/>
    <cellStyle name="Normal 4 3 2 2 4 4 2 4 2" xfId="33001"/>
    <cellStyle name="Normal 4 3 2 2 4 4 2 5" xfId="33002"/>
    <cellStyle name="Normal 4 3 2 2 4 4 3" xfId="33003"/>
    <cellStyle name="Normal 4 3 2 2 4 4 3 2" xfId="33004"/>
    <cellStyle name="Normal 4 3 2 2 4 4 3 2 2" xfId="33005"/>
    <cellStyle name="Normal 4 3 2 2 4 4 3 3" xfId="33006"/>
    <cellStyle name="Normal 4 3 2 2 4 4 4" xfId="33007"/>
    <cellStyle name="Normal 4 3 2 2 4 4 4 2" xfId="33008"/>
    <cellStyle name="Normal 4 3 2 2 4 4 4 2 2" xfId="33009"/>
    <cellStyle name="Normal 4 3 2 2 4 4 4 3" xfId="33010"/>
    <cellStyle name="Normal 4 3 2 2 4 4 5" xfId="33011"/>
    <cellStyle name="Normal 4 3 2 2 4 4 5 2" xfId="33012"/>
    <cellStyle name="Normal 4 3 2 2 4 4 6" xfId="33013"/>
    <cellStyle name="Normal 4 3 2 2 4 4 6 2" xfId="33014"/>
    <cellStyle name="Normal 4 3 2 2 4 4 7" xfId="33015"/>
    <cellStyle name="Normal 4 3 2 2 4 5" xfId="33016"/>
    <cellStyle name="Normal 4 3 2 2 4 5 2" xfId="33017"/>
    <cellStyle name="Normal 4 3 2 2 4 5 2 2" xfId="33018"/>
    <cellStyle name="Normal 4 3 2 2 4 5 2 2 2" xfId="33019"/>
    <cellStyle name="Normal 4 3 2 2 4 5 2 3" xfId="33020"/>
    <cellStyle name="Normal 4 3 2 2 4 5 3" xfId="33021"/>
    <cellStyle name="Normal 4 3 2 2 4 5 3 2" xfId="33022"/>
    <cellStyle name="Normal 4 3 2 2 4 5 3 2 2" xfId="33023"/>
    <cellStyle name="Normal 4 3 2 2 4 5 3 3" xfId="33024"/>
    <cellStyle name="Normal 4 3 2 2 4 5 4" xfId="33025"/>
    <cellStyle name="Normal 4 3 2 2 4 5 4 2" xfId="33026"/>
    <cellStyle name="Normal 4 3 2 2 4 5 5" xfId="33027"/>
    <cellStyle name="Normal 4 3 2 2 4 6" xfId="33028"/>
    <cellStyle name="Normal 4 3 2 2 4 6 2" xfId="33029"/>
    <cellStyle name="Normal 4 3 2 2 4 6 2 2" xfId="33030"/>
    <cellStyle name="Normal 4 3 2 2 4 6 2 2 2" xfId="33031"/>
    <cellStyle name="Normal 4 3 2 2 4 6 2 3" xfId="33032"/>
    <cellStyle name="Normal 4 3 2 2 4 6 3" xfId="33033"/>
    <cellStyle name="Normal 4 3 2 2 4 6 3 2" xfId="33034"/>
    <cellStyle name="Normal 4 3 2 2 4 6 4" xfId="33035"/>
    <cellStyle name="Normal 4 3 2 2 4 7" xfId="33036"/>
    <cellStyle name="Normal 4 3 2 2 4 7 2" xfId="33037"/>
    <cellStyle name="Normal 4 3 2 2 4 7 2 2" xfId="33038"/>
    <cellStyle name="Normal 4 3 2 2 4 7 3" xfId="33039"/>
    <cellStyle name="Normal 4 3 2 2 4 8" xfId="33040"/>
    <cellStyle name="Normal 4 3 2 2 4 8 2" xfId="33041"/>
    <cellStyle name="Normal 4 3 2 2 4 8 2 2" xfId="33042"/>
    <cellStyle name="Normal 4 3 2 2 4 8 3" xfId="33043"/>
    <cellStyle name="Normal 4 3 2 2 4 9" xfId="33044"/>
    <cellStyle name="Normal 4 3 2 2 4 9 2" xfId="33045"/>
    <cellStyle name="Normal 4 3 2 2 5" xfId="33046"/>
    <cellStyle name="Normal 4 3 2 2 5 10" xfId="33047"/>
    <cellStyle name="Normal 4 3 2 2 5 10 2" xfId="33048"/>
    <cellStyle name="Normal 4 3 2 2 5 11" xfId="33049"/>
    <cellStyle name="Normal 4 3 2 2 5 2" xfId="33050"/>
    <cellStyle name="Normal 4 3 2 2 5 2 2" xfId="33051"/>
    <cellStyle name="Normal 4 3 2 2 5 2 2 2" xfId="33052"/>
    <cellStyle name="Normal 4 3 2 2 5 2 2 2 2" xfId="33053"/>
    <cellStyle name="Normal 4 3 2 2 5 2 2 2 2 2" xfId="33054"/>
    <cellStyle name="Normal 4 3 2 2 5 2 2 2 2 2 2" xfId="33055"/>
    <cellStyle name="Normal 4 3 2 2 5 2 2 2 2 3" xfId="33056"/>
    <cellStyle name="Normal 4 3 2 2 5 2 2 2 3" xfId="33057"/>
    <cellStyle name="Normal 4 3 2 2 5 2 2 2 3 2" xfId="33058"/>
    <cellStyle name="Normal 4 3 2 2 5 2 2 2 3 2 2" xfId="33059"/>
    <cellStyle name="Normal 4 3 2 2 5 2 2 2 3 3" xfId="33060"/>
    <cellStyle name="Normal 4 3 2 2 5 2 2 2 4" xfId="33061"/>
    <cellStyle name="Normal 4 3 2 2 5 2 2 2 4 2" xfId="33062"/>
    <cellStyle name="Normal 4 3 2 2 5 2 2 2 5" xfId="33063"/>
    <cellStyle name="Normal 4 3 2 2 5 2 2 3" xfId="33064"/>
    <cellStyle name="Normal 4 3 2 2 5 2 2 3 2" xfId="33065"/>
    <cellStyle name="Normal 4 3 2 2 5 2 2 3 2 2" xfId="33066"/>
    <cellStyle name="Normal 4 3 2 2 5 2 2 3 3" xfId="33067"/>
    <cellStyle name="Normal 4 3 2 2 5 2 2 4" xfId="33068"/>
    <cellStyle name="Normal 4 3 2 2 5 2 2 4 2" xfId="33069"/>
    <cellStyle name="Normal 4 3 2 2 5 2 2 4 2 2" xfId="33070"/>
    <cellStyle name="Normal 4 3 2 2 5 2 2 4 3" xfId="33071"/>
    <cellStyle name="Normal 4 3 2 2 5 2 2 5" xfId="33072"/>
    <cellStyle name="Normal 4 3 2 2 5 2 2 5 2" xfId="33073"/>
    <cellStyle name="Normal 4 3 2 2 5 2 2 6" xfId="33074"/>
    <cellStyle name="Normal 4 3 2 2 5 2 2 6 2" xfId="33075"/>
    <cellStyle name="Normal 4 3 2 2 5 2 2 7" xfId="33076"/>
    <cellStyle name="Normal 4 3 2 2 5 2 3" xfId="33077"/>
    <cellStyle name="Normal 4 3 2 2 5 2 3 2" xfId="33078"/>
    <cellStyle name="Normal 4 3 2 2 5 2 3 2 2" xfId="33079"/>
    <cellStyle name="Normal 4 3 2 2 5 2 3 2 2 2" xfId="33080"/>
    <cellStyle name="Normal 4 3 2 2 5 2 3 2 3" xfId="33081"/>
    <cellStyle name="Normal 4 3 2 2 5 2 3 3" xfId="33082"/>
    <cellStyle name="Normal 4 3 2 2 5 2 3 3 2" xfId="33083"/>
    <cellStyle name="Normal 4 3 2 2 5 2 3 3 2 2" xfId="33084"/>
    <cellStyle name="Normal 4 3 2 2 5 2 3 3 3" xfId="33085"/>
    <cellStyle name="Normal 4 3 2 2 5 2 3 4" xfId="33086"/>
    <cellStyle name="Normal 4 3 2 2 5 2 3 4 2" xfId="33087"/>
    <cellStyle name="Normal 4 3 2 2 5 2 3 5" xfId="33088"/>
    <cellStyle name="Normal 4 3 2 2 5 2 4" xfId="33089"/>
    <cellStyle name="Normal 4 3 2 2 5 2 4 2" xfId="33090"/>
    <cellStyle name="Normal 4 3 2 2 5 2 4 2 2" xfId="33091"/>
    <cellStyle name="Normal 4 3 2 2 5 2 4 3" xfId="33092"/>
    <cellStyle name="Normal 4 3 2 2 5 2 5" xfId="33093"/>
    <cellStyle name="Normal 4 3 2 2 5 2 5 2" xfId="33094"/>
    <cellStyle name="Normal 4 3 2 2 5 2 5 2 2" xfId="33095"/>
    <cellStyle name="Normal 4 3 2 2 5 2 5 3" xfId="33096"/>
    <cellStyle name="Normal 4 3 2 2 5 2 6" xfId="33097"/>
    <cellStyle name="Normal 4 3 2 2 5 2 6 2" xfId="33098"/>
    <cellStyle name="Normal 4 3 2 2 5 2 7" xfId="33099"/>
    <cellStyle name="Normal 4 3 2 2 5 2 7 2" xfId="33100"/>
    <cellStyle name="Normal 4 3 2 2 5 2 8" xfId="33101"/>
    <cellStyle name="Normal 4 3 2 2 5 3" xfId="33102"/>
    <cellStyle name="Normal 4 3 2 2 5 3 2" xfId="33103"/>
    <cellStyle name="Normal 4 3 2 2 5 3 2 2" xfId="33104"/>
    <cellStyle name="Normal 4 3 2 2 5 3 2 2 2" xfId="33105"/>
    <cellStyle name="Normal 4 3 2 2 5 3 2 2 2 2" xfId="33106"/>
    <cellStyle name="Normal 4 3 2 2 5 3 2 2 3" xfId="33107"/>
    <cellStyle name="Normal 4 3 2 2 5 3 2 3" xfId="33108"/>
    <cellStyle name="Normal 4 3 2 2 5 3 2 3 2" xfId="33109"/>
    <cellStyle name="Normal 4 3 2 2 5 3 2 3 2 2" xfId="33110"/>
    <cellStyle name="Normal 4 3 2 2 5 3 2 3 3" xfId="33111"/>
    <cellStyle name="Normal 4 3 2 2 5 3 2 4" xfId="33112"/>
    <cellStyle name="Normal 4 3 2 2 5 3 2 4 2" xfId="33113"/>
    <cellStyle name="Normal 4 3 2 2 5 3 2 5" xfId="33114"/>
    <cellStyle name="Normal 4 3 2 2 5 3 3" xfId="33115"/>
    <cellStyle name="Normal 4 3 2 2 5 3 3 2" xfId="33116"/>
    <cellStyle name="Normal 4 3 2 2 5 3 3 2 2" xfId="33117"/>
    <cellStyle name="Normal 4 3 2 2 5 3 3 3" xfId="33118"/>
    <cellStyle name="Normal 4 3 2 2 5 3 4" xfId="33119"/>
    <cellStyle name="Normal 4 3 2 2 5 3 4 2" xfId="33120"/>
    <cellStyle name="Normal 4 3 2 2 5 3 4 2 2" xfId="33121"/>
    <cellStyle name="Normal 4 3 2 2 5 3 4 3" xfId="33122"/>
    <cellStyle name="Normal 4 3 2 2 5 3 5" xfId="33123"/>
    <cellStyle name="Normal 4 3 2 2 5 3 5 2" xfId="33124"/>
    <cellStyle name="Normal 4 3 2 2 5 3 6" xfId="33125"/>
    <cellStyle name="Normal 4 3 2 2 5 3 6 2" xfId="33126"/>
    <cellStyle name="Normal 4 3 2 2 5 3 7" xfId="33127"/>
    <cellStyle name="Normal 4 3 2 2 5 4" xfId="33128"/>
    <cellStyle name="Normal 4 3 2 2 5 4 2" xfId="33129"/>
    <cellStyle name="Normal 4 3 2 2 5 4 2 2" xfId="33130"/>
    <cellStyle name="Normal 4 3 2 2 5 4 2 2 2" xfId="33131"/>
    <cellStyle name="Normal 4 3 2 2 5 4 2 2 2 2" xfId="33132"/>
    <cellStyle name="Normal 4 3 2 2 5 4 2 2 3" xfId="33133"/>
    <cellStyle name="Normal 4 3 2 2 5 4 2 3" xfId="33134"/>
    <cellStyle name="Normal 4 3 2 2 5 4 2 3 2" xfId="33135"/>
    <cellStyle name="Normal 4 3 2 2 5 4 2 3 2 2" xfId="33136"/>
    <cellStyle name="Normal 4 3 2 2 5 4 2 3 3" xfId="33137"/>
    <cellStyle name="Normal 4 3 2 2 5 4 2 4" xfId="33138"/>
    <cellStyle name="Normal 4 3 2 2 5 4 2 4 2" xfId="33139"/>
    <cellStyle name="Normal 4 3 2 2 5 4 2 5" xfId="33140"/>
    <cellStyle name="Normal 4 3 2 2 5 4 3" xfId="33141"/>
    <cellStyle name="Normal 4 3 2 2 5 4 3 2" xfId="33142"/>
    <cellStyle name="Normal 4 3 2 2 5 4 3 2 2" xfId="33143"/>
    <cellStyle name="Normal 4 3 2 2 5 4 3 3" xfId="33144"/>
    <cellStyle name="Normal 4 3 2 2 5 4 4" xfId="33145"/>
    <cellStyle name="Normal 4 3 2 2 5 4 4 2" xfId="33146"/>
    <cellStyle name="Normal 4 3 2 2 5 4 4 2 2" xfId="33147"/>
    <cellStyle name="Normal 4 3 2 2 5 4 4 3" xfId="33148"/>
    <cellStyle name="Normal 4 3 2 2 5 4 5" xfId="33149"/>
    <cellStyle name="Normal 4 3 2 2 5 4 5 2" xfId="33150"/>
    <cellStyle name="Normal 4 3 2 2 5 4 6" xfId="33151"/>
    <cellStyle name="Normal 4 3 2 2 5 4 6 2" xfId="33152"/>
    <cellStyle name="Normal 4 3 2 2 5 4 7" xfId="33153"/>
    <cellStyle name="Normal 4 3 2 2 5 5" xfId="33154"/>
    <cellStyle name="Normal 4 3 2 2 5 5 2" xfId="33155"/>
    <cellStyle name="Normal 4 3 2 2 5 5 2 2" xfId="33156"/>
    <cellStyle name="Normal 4 3 2 2 5 5 2 2 2" xfId="33157"/>
    <cellStyle name="Normal 4 3 2 2 5 5 2 3" xfId="33158"/>
    <cellStyle name="Normal 4 3 2 2 5 5 3" xfId="33159"/>
    <cellStyle name="Normal 4 3 2 2 5 5 3 2" xfId="33160"/>
    <cellStyle name="Normal 4 3 2 2 5 5 3 2 2" xfId="33161"/>
    <cellStyle name="Normal 4 3 2 2 5 5 3 3" xfId="33162"/>
    <cellStyle name="Normal 4 3 2 2 5 5 4" xfId="33163"/>
    <cellStyle name="Normal 4 3 2 2 5 5 4 2" xfId="33164"/>
    <cellStyle name="Normal 4 3 2 2 5 5 5" xfId="33165"/>
    <cellStyle name="Normal 4 3 2 2 5 6" xfId="33166"/>
    <cellStyle name="Normal 4 3 2 2 5 6 2" xfId="33167"/>
    <cellStyle name="Normal 4 3 2 2 5 6 2 2" xfId="33168"/>
    <cellStyle name="Normal 4 3 2 2 5 6 2 2 2" xfId="33169"/>
    <cellStyle name="Normal 4 3 2 2 5 6 2 3" xfId="33170"/>
    <cellStyle name="Normal 4 3 2 2 5 6 3" xfId="33171"/>
    <cellStyle name="Normal 4 3 2 2 5 6 3 2" xfId="33172"/>
    <cellStyle name="Normal 4 3 2 2 5 6 4" xfId="33173"/>
    <cellStyle name="Normal 4 3 2 2 5 7" xfId="33174"/>
    <cellStyle name="Normal 4 3 2 2 5 7 2" xfId="33175"/>
    <cellStyle name="Normal 4 3 2 2 5 7 2 2" xfId="33176"/>
    <cellStyle name="Normal 4 3 2 2 5 7 3" xfId="33177"/>
    <cellStyle name="Normal 4 3 2 2 5 8" xfId="33178"/>
    <cellStyle name="Normal 4 3 2 2 5 8 2" xfId="33179"/>
    <cellStyle name="Normal 4 3 2 2 5 8 2 2" xfId="33180"/>
    <cellStyle name="Normal 4 3 2 2 5 8 3" xfId="33181"/>
    <cellStyle name="Normal 4 3 2 2 5 9" xfId="33182"/>
    <cellStyle name="Normal 4 3 2 2 5 9 2" xfId="33183"/>
    <cellStyle name="Normal 4 3 2 2 6" xfId="33184"/>
    <cellStyle name="Normal 4 3 2 2 6 2" xfId="33185"/>
    <cellStyle name="Normal 4 3 2 2 6 2 2" xfId="33186"/>
    <cellStyle name="Normal 4 3 2 2 6 2 2 2" xfId="33187"/>
    <cellStyle name="Normal 4 3 2 2 6 2 2 2 2" xfId="33188"/>
    <cellStyle name="Normal 4 3 2 2 6 2 2 2 2 2" xfId="33189"/>
    <cellStyle name="Normal 4 3 2 2 6 2 2 2 3" xfId="33190"/>
    <cellStyle name="Normal 4 3 2 2 6 2 2 3" xfId="33191"/>
    <cellStyle name="Normal 4 3 2 2 6 2 2 3 2" xfId="33192"/>
    <cellStyle name="Normal 4 3 2 2 6 2 2 3 2 2" xfId="33193"/>
    <cellStyle name="Normal 4 3 2 2 6 2 2 3 3" xfId="33194"/>
    <cellStyle name="Normal 4 3 2 2 6 2 2 4" xfId="33195"/>
    <cellStyle name="Normal 4 3 2 2 6 2 2 4 2" xfId="33196"/>
    <cellStyle name="Normal 4 3 2 2 6 2 2 5" xfId="33197"/>
    <cellStyle name="Normal 4 3 2 2 6 2 3" xfId="33198"/>
    <cellStyle name="Normal 4 3 2 2 6 2 3 2" xfId="33199"/>
    <cellStyle name="Normal 4 3 2 2 6 2 3 2 2" xfId="33200"/>
    <cellStyle name="Normal 4 3 2 2 6 2 3 3" xfId="33201"/>
    <cellStyle name="Normal 4 3 2 2 6 2 4" xfId="33202"/>
    <cellStyle name="Normal 4 3 2 2 6 2 4 2" xfId="33203"/>
    <cellStyle name="Normal 4 3 2 2 6 2 4 2 2" xfId="33204"/>
    <cellStyle name="Normal 4 3 2 2 6 2 4 3" xfId="33205"/>
    <cellStyle name="Normal 4 3 2 2 6 2 5" xfId="33206"/>
    <cellStyle name="Normal 4 3 2 2 6 2 5 2" xfId="33207"/>
    <cellStyle name="Normal 4 3 2 2 6 2 6" xfId="33208"/>
    <cellStyle name="Normal 4 3 2 2 6 2 6 2" xfId="33209"/>
    <cellStyle name="Normal 4 3 2 2 6 2 7" xfId="33210"/>
    <cellStyle name="Normal 4 3 2 2 6 3" xfId="33211"/>
    <cellStyle name="Normal 4 3 2 2 6 3 2" xfId="33212"/>
    <cellStyle name="Normal 4 3 2 2 6 3 2 2" xfId="33213"/>
    <cellStyle name="Normal 4 3 2 2 6 3 2 2 2" xfId="33214"/>
    <cellStyle name="Normal 4 3 2 2 6 3 2 3" xfId="33215"/>
    <cellStyle name="Normal 4 3 2 2 6 3 3" xfId="33216"/>
    <cellStyle name="Normal 4 3 2 2 6 3 3 2" xfId="33217"/>
    <cellStyle name="Normal 4 3 2 2 6 3 3 2 2" xfId="33218"/>
    <cellStyle name="Normal 4 3 2 2 6 3 3 3" xfId="33219"/>
    <cellStyle name="Normal 4 3 2 2 6 3 4" xfId="33220"/>
    <cellStyle name="Normal 4 3 2 2 6 3 4 2" xfId="33221"/>
    <cellStyle name="Normal 4 3 2 2 6 3 5" xfId="33222"/>
    <cellStyle name="Normal 4 3 2 2 6 4" xfId="33223"/>
    <cellStyle name="Normal 4 3 2 2 6 4 2" xfId="33224"/>
    <cellStyle name="Normal 4 3 2 2 6 4 2 2" xfId="33225"/>
    <cellStyle name="Normal 4 3 2 2 6 4 3" xfId="33226"/>
    <cellStyle name="Normal 4 3 2 2 6 5" xfId="33227"/>
    <cellStyle name="Normal 4 3 2 2 6 5 2" xfId="33228"/>
    <cellStyle name="Normal 4 3 2 2 6 5 2 2" xfId="33229"/>
    <cellStyle name="Normal 4 3 2 2 6 5 3" xfId="33230"/>
    <cellStyle name="Normal 4 3 2 2 6 6" xfId="33231"/>
    <cellStyle name="Normal 4 3 2 2 6 6 2" xfId="33232"/>
    <cellStyle name="Normal 4 3 2 2 6 7" xfId="33233"/>
    <cellStyle name="Normal 4 3 2 2 6 7 2" xfId="33234"/>
    <cellStyle name="Normal 4 3 2 2 6 8" xfId="33235"/>
    <cellStyle name="Normal 4 3 2 2 7" xfId="33236"/>
    <cellStyle name="Normal 4 3 2 2 7 2" xfId="33237"/>
    <cellStyle name="Normal 4 3 2 2 7 2 2" xfId="33238"/>
    <cellStyle name="Normal 4 3 2 2 7 2 2 2" xfId="33239"/>
    <cellStyle name="Normal 4 3 2 2 7 2 2 2 2" xfId="33240"/>
    <cellStyle name="Normal 4 3 2 2 7 2 2 3" xfId="33241"/>
    <cellStyle name="Normal 4 3 2 2 7 2 3" xfId="33242"/>
    <cellStyle name="Normal 4 3 2 2 7 2 3 2" xfId="33243"/>
    <cellStyle name="Normal 4 3 2 2 7 2 3 2 2" xfId="33244"/>
    <cellStyle name="Normal 4 3 2 2 7 2 3 3" xfId="33245"/>
    <cellStyle name="Normal 4 3 2 2 7 2 4" xfId="33246"/>
    <cellStyle name="Normal 4 3 2 2 7 2 4 2" xfId="33247"/>
    <cellStyle name="Normal 4 3 2 2 7 2 5" xfId="33248"/>
    <cellStyle name="Normal 4 3 2 2 7 3" xfId="33249"/>
    <cellStyle name="Normal 4 3 2 2 7 3 2" xfId="33250"/>
    <cellStyle name="Normal 4 3 2 2 7 3 2 2" xfId="33251"/>
    <cellStyle name="Normal 4 3 2 2 7 3 3" xfId="33252"/>
    <cellStyle name="Normal 4 3 2 2 7 4" xfId="33253"/>
    <cellStyle name="Normal 4 3 2 2 7 4 2" xfId="33254"/>
    <cellStyle name="Normal 4 3 2 2 7 4 2 2" xfId="33255"/>
    <cellStyle name="Normal 4 3 2 2 7 4 3" xfId="33256"/>
    <cellStyle name="Normal 4 3 2 2 7 5" xfId="33257"/>
    <cellStyle name="Normal 4 3 2 2 7 5 2" xfId="33258"/>
    <cellStyle name="Normal 4 3 2 2 7 6" xfId="33259"/>
    <cellStyle name="Normal 4 3 2 2 7 6 2" xfId="33260"/>
    <cellStyle name="Normal 4 3 2 2 7 7" xfId="33261"/>
    <cellStyle name="Normal 4 3 2 2 8" xfId="33262"/>
    <cellStyle name="Normal 4 3 2 2 8 2" xfId="33263"/>
    <cellStyle name="Normal 4 3 2 2 8 2 2" xfId="33264"/>
    <cellStyle name="Normal 4 3 2 2 8 2 2 2" xfId="33265"/>
    <cellStyle name="Normal 4 3 2 2 8 2 2 2 2" xfId="33266"/>
    <cellStyle name="Normal 4 3 2 2 8 2 2 3" xfId="33267"/>
    <cellStyle name="Normal 4 3 2 2 8 2 3" xfId="33268"/>
    <cellStyle name="Normal 4 3 2 2 8 2 3 2" xfId="33269"/>
    <cellStyle name="Normal 4 3 2 2 8 2 3 2 2" xfId="33270"/>
    <cellStyle name="Normal 4 3 2 2 8 2 3 3" xfId="33271"/>
    <cellStyle name="Normal 4 3 2 2 8 2 4" xfId="33272"/>
    <cellStyle name="Normal 4 3 2 2 8 2 4 2" xfId="33273"/>
    <cellStyle name="Normal 4 3 2 2 8 2 5" xfId="33274"/>
    <cellStyle name="Normal 4 3 2 2 8 3" xfId="33275"/>
    <cellStyle name="Normal 4 3 2 2 8 3 2" xfId="33276"/>
    <cellStyle name="Normal 4 3 2 2 8 3 2 2" xfId="33277"/>
    <cellStyle name="Normal 4 3 2 2 8 3 3" xfId="33278"/>
    <cellStyle name="Normal 4 3 2 2 8 4" xfId="33279"/>
    <cellStyle name="Normal 4 3 2 2 8 4 2" xfId="33280"/>
    <cellStyle name="Normal 4 3 2 2 8 4 2 2" xfId="33281"/>
    <cellStyle name="Normal 4 3 2 2 8 4 3" xfId="33282"/>
    <cellStyle name="Normal 4 3 2 2 8 5" xfId="33283"/>
    <cellStyle name="Normal 4 3 2 2 8 5 2" xfId="33284"/>
    <cellStyle name="Normal 4 3 2 2 8 6" xfId="33285"/>
    <cellStyle name="Normal 4 3 2 2 8 6 2" xfId="33286"/>
    <cellStyle name="Normal 4 3 2 2 8 7" xfId="33287"/>
    <cellStyle name="Normal 4 3 2 2 9" xfId="33288"/>
    <cellStyle name="Normal 4 3 2 2 9 2" xfId="33289"/>
    <cellStyle name="Normal 4 3 2 2 9 2 2" xfId="33290"/>
    <cellStyle name="Normal 4 3 2 2 9 2 2 2" xfId="33291"/>
    <cellStyle name="Normal 4 3 2 2 9 2 3" xfId="33292"/>
    <cellStyle name="Normal 4 3 2 2 9 3" xfId="33293"/>
    <cellStyle name="Normal 4 3 2 2 9 3 2" xfId="33294"/>
    <cellStyle name="Normal 4 3 2 2 9 3 2 2" xfId="33295"/>
    <cellStyle name="Normal 4 3 2 2 9 3 3" xfId="33296"/>
    <cellStyle name="Normal 4 3 2 2 9 4" xfId="33297"/>
    <cellStyle name="Normal 4 3 2 2 9 4 2" xfId="33298"/>
    <cellStyle name="Normal 4 3 2 2 9 5" xfId="33299"/>
    <cellStyle name="Normal 4 3 2 3" xfId="33300"/>
    <cellStyle name="Normal 4 3 2 3 10" xfId="33301"/>
    <cellStyle name="Normal 4 3 2 3 10 2" xfId="33302"/>
    <cellStyle name="Normal 4 3 2 3 11" xfId="33303"/>
    <cellStyle name="Normal 4 3 2 3 11 2" xfId="33304"/>
    <cellStyle name="Normal 4 3 2 3 12" xfId="33305"/>
    <cellStyle name="Normal 4 3 2 3 2" xfId="33306"/>
    <cellStyle name="Normal 4 3 2 3 2 10" xfId="33307"/>
    <cellStyle name="Normal 4 3 2 3 2 10 2" xfId="33308"/>
    <cellStyle name="Normal 4 3 2 3 2 11" xfId="33309"/>
    <cellStyle name="Normal 4 3 2 3 2 2" xfId="33310"/>
    <cellStyle name="Normal 4 3 2 3 2 2 2" xfId="33311"/>
    <cellStyle name="Normal 4 3 2 3 2 2 2 2" xfId="33312"/>
    <cellStyle name="Normal 4 3 2 3 2 2 2 2 2" xfId="33313"/>
    <cellStyle name="Normal 4 3 2 3 2 2 2 2 2 2" xfId="33314"/>
    <cellStyle name="Normal 4 3 2 3 2 2 2 2 2 2 2" xfId="33315"/>
    <cellStyle name="Normal 4 3 2 3 2 2 2 2 2 3" xfId="33316"/>
    <cellStyle name="Normal 4 3 2 3 2 2 2 2 3" xfId="33317"/>
    <cellStyle name="Normal 4 3 2 3 2 2 2 2 3 2" xfId="33318"/>
    <cellStyle name="Normal 4 3 2 3 2 2 2 2 3 2 2" xfId="33319"/>
    <cellStyle name="Normal 4 3 2 3 2 2 2 2 3 3" xfId="33320"/>
    <cellStyle name="Normal 4 3 2 3 2 2 2 2 4" xfId="33321"/>
    <cellStyle name="Normal 4 3 2 3 2 2 2 2 4 2" xfId="33322"/>
    <cellStyle name="Normal 4 3 2 3 2 2 2 2 5" xfId="33323"/>
    <cellStyle name="Normal 4 3 2 3 2 2 2 3" xfId="33324"/>
    <cellStyle name="Normal 4 3 2 3 2 2 2 3 2" xfId="33325"/>
    <cellStyle name="Normal 4 3 2 3 2 2 2 3 2 2" xfId="33326"/>
    <cellStyle name="Normal 4 3 2 3 2 2 2 3 3" xfId="33327"/>
    <cellStyle name="Normal 4 3 2 3 2 2 2 4" xfId="33328"/>
    <cellStyle name="Normal 4 3 2 3 2 2 2 4 2" xfId="33329"/>
    <cellStyle name="Normal 4 3 2 3 2 2 2 4 2 2" xfId="33330"/>
    <cellStyle name="Normal 4 3 2 3 2 2 2 4 3" xfId="33331"/>
    <cellStyle name="Normal 4 3 2 3 2 2 2 5" xfId="33332"/>
    <cellStyle name="Normal 4 3 2 3 2 2 2 5 2" xfId="33333"/>
    <cellStyle name="Normal 4 3 2 3 2 2 2 6" xfId="33334"/>
    <cellStyle name="Normal 4 3 2 3 2 2 2 6 2" xfId="33335"/>
    <cellStyle name="Normal 4 3 2 3 2 2 2 7" xfId="33336"/>
    <cellStyle name="Normal 4 3 2 3 2 2 3" xfId="33337"/>
    <cellStyle name="Normal 4 3 2 3 2 2 3 2" xfId="33338"/>
    <cellStyle name="Normal 4 3 2 3 2 2 3 2 2" xfId="33339"/>
    <cellStyle name="Normal 4 3 2 3 2 2 3 2 2 2" xfId="33340"/>
    <cellStyle name="Normal 4 3 2 3 2 2 3 2 3" xfId="33341"/>
    <cellStyle name="Normal 4 3 2 3 2 2 3 3" xfId="33342"/>
    <cellStyle name="Normal 4 3 2 3 2 2 3 3 2" xfId="33343"/>
    <cellStyle name="Normal 4 3 2 3 2 2 3 3 2 2" xfId="33344"/>
    <cellStyle name="Normal 4 3 2 3 2 2 3 3 3" xfId="33345"/>
    <cellStyle name="Normal 4 3 2 3 2 2 3 4" xfId="33346"/>
    <cellStyle name="Normal 4 3 2 3 2 2 3 4 2" xfId="33347"/>
    <cellStyle name="Normal 4 3 2 3 2 2 3 5" xfId="33348"/>
    <cellStyle name="Normal 4 3 2 3 2 2 4" xfId="33349"/>
    <cellStyle name="Normal 4 3 2 3 2 2 4 2" xfId="33350"/>
    <cellStyle name="Normal 4 3 2 3 2 2 4 2 2" xfId="33351"/>
    <cellStyle name="Normal 4 3 2 3 2 2 4 3" xfId="33352"/>
    <cellStyle name="Normal 4 3 2 3 2 2 5" xfId="33353"/>
    <cellStyle name="Normal 4 3 2 3 2 2 5 2" xfId="33354"/>
    <cellStyle name="Normal 4 3 2 3 2 2 5 2 2" xfId="33355"/>
    <cellStyle name="Normal 4 3 2 3 2 2 5 3" xfId="33356"/>
    <cellStyle name="Normal 4 3 2 3 2 2 6" xfId="33357"/>
    <cellStyle name="Normal 4 3 2 3 2 2 6 2" xfId="33358"/>
    <cellStyle name="Normal 4 3 2 3 2 2 7" xfId="33359"/>
    <cellStyle name="Normal 4 3 2 3 2 2 7 2" xfId="33360"/>
    <cellStyle name="Normal 4 3 2 3 2 2 8" xfId="33361"/>
    <cellStyle name="Normal 4 3 2 3 2 3" xfId="33362"/>
    <cellStyle name="Normal 4 3 2 3 2 3 2" xfId="33363"/>
    <cellStyle name="Normal 4 3 2 3 2 3 2 2" xfId="33364"/>
    <cellStyle name="Normal 4 3 2 3 2 3 2 2 2" xfId="33365"/>
    <cellStyle name="Normal 4 3 2 3 2 3 2 2 2 2" xfId="33366"/>
    <cellStyle name="Normal 4 3 2 3 2 3 2 2 3" xfId="33367"/>
    <cellStyle name="Normal 4 3 2 3 2 3 2 3" xfId="33368"/>
    <cellStyle name="Normal 4 3 2 3 2 3 2 3 2" xfId="33369"/>
    <cellStyle name="Normal 4 3 2 3 2 3 2 3 2 2" xfId="33370"/>
    <cellStyle name="Normal 4 3 2 3 2 3 2 3 3" xfId="33371"/>
    <cellStyle name="Normal 4 3 2 3 2 3 2 4" xfId="33372"/>
    <cellStyle name="Normal 4 3 2 3 2 3 2 4 2" xfId="33373"/>
    <cellStyle name="Normal 4 3 2 3 2 3 2 5" xfId="33374"/>
    <cellStyle name="Normal 4 3 2 3 2 3 3" xfId="33375"/>
    <cellStyle name="Normal 4 3 2 3 2 3 3 2" xfId="33376"/>
    <cellStyle name="Normal 4 3 2 3 2 3 3 2 2" xfId="33377"/>
    <cellStyle name="Normal 4 3 2 3 2 3 3 3" xfId="33378"/>
    <cellStyle name="Normal 4 3 2 3 2 3 4" xfId="33379"/>
    <cellStyle name="Normal 4 3 2 3 2 3 4 2" xfId="33380"/>
    <cellStyle name="Normal 4 3 2 3 2 3 4 2 2" xfId="33381"/>
    <cellStyle name="Normal 4 3 2 3 2 3 4 3" xfId="33382"/>
    <cellStyle name="Normal 4 3 2 3 2 3 5" xfId="33383"/>
    <cellStyle name="Normal 4 3 2 3 2 3 5 2" xfId="33384"/>
    <cellStyle name="Normal 4 3 2 3 2 3 6" xfId="33385"/>
    <cellStyle name="Normal 4 3 2 3 2 3 6 2" xfId="33386"/>
    <cellStyle name="Normal 4 3 2 3 2 3 7" xfId="33387"/>
    <cellStyle name="Normal 4 3 2 3 2 4" xfId="33388"/>
    <cellStyle name="Normal 4 3 2 3 2 4 2" xfId="33389"/>
    <cellStyle name="Normal 4 3 2 3 2 4 2 2" xfId="33390"/>
    <cellStyle name="Normal 4 3 2 3 2 4 2 2 2" xfId="33391"/>
    <cellStyle name="Normal 4 3 2 3 2 4 2 2 2 2" xfId="33392"/>
    <cellStyle name="Normal 4 3 2 3 2 4 2 2 3" xfId="33393"/>
    <cellStyle name="Normal 4 3 2 3 2 4 2 3" xfId="33394"/>
    <cellStyle name="Normal 4 3 2 3 2 4 2 3 2" xfId="33395"/>
    <cellStyle name="Normal 4 3 2 3 2 4 2 3 2 2" xfId="33396"/>
    <cellStyle name="Normal 4 3 2 3 2 4 2 3 3" xfId="33397"/>
    <cellStyle name="Normal 4 3 2 3 2 4 2 4" xfId="33398"/>
    <cellStyle name="Normal 4 3 2 3 2 4 2 4 2" xfId="33399"/>
    <cellStyle name="Normal 4 3 2 3 2 4 2 5" xfId="33400"/>
    <cellStyle name="Normal 4 3 2 3 2 4 3" xfId="33401"/>
    <cellStyle name="Normal 4 3 2 3 2 4 3 2" xfId="33402"/>
    <cellStyle name="Normal 4 3 2 3 2 4 3 2 2" xfId="33403"/>
    <cellStyle name="Normal 4 3 2 3 2 4 3 3" xfId="33404"/>
    <cellStyle name="Normal 4 3 2 3 2 4 4" xfId="33405"/>
    <cellStyle name="Normal 4 3 2 3 2 4 4 2" xfId="33406"/>
    <cellStyle name="Normal 4 3 2 3 2 4 4 2 2" xfId="33407"/>
    <cellStyle name="Normal 4 3 2 3 2 4 4 3" xfId="33408"/>
    <cellStyle name="Normal 4 3 2 3 2 4 5" xfId="33409"/>
    <cellStyle name="Normal 4 3 2 3 2 4 5 2" xfId="33410"/>
    <cellStyle name="Normal 4 3 2 3 2 4 6" xfId="33411"/>
    <cellStyle name="Normal 4 3 2 3 2 4 6 2" xfId="33412"/>
    <cellStyle name="Normal 4 3 2 3 2 4 7" xfId="33413"/>
    <cellStyle name="Normal 4 3 2 3 2 5" xfId="33414"/>
    <cellStyle name="Normal 4 3 2 3 2 5 2" xfId="33415"/>
    <cellStyle name="Normal 4 3 2 3 2 5 2 2" xfId="33416"/>
    <cellStyle name="Normal 4 3 2 3 2 5 2 2 2" xfId="33417"/>
    <cellStyle name="Normal 4 3 2 3 2 5 2 3" xfId="33418"/>
    <cellStyle name="Normal 4 3 2 3 2 5 3" xfId="33419"/>
    <cellStyle name="Normal 4 3 2 3 2 5 3 2" xfId="33420"/>
    <cellStyle name="Normal 4 3 2 3 2 5 3 2 2" xfId="33421"/>
    <cellStyle name="Normal 4 3 2 3 2 5 3 3" xfId="33422"/>
    <cellStyle name="Normal 4 3 2 3 2 5 4" xfId="33423"/>
    <cellStyle name="Normal 4 3 2 3 2 5 4 2" xfId="33424"/>
    <cellStyle name="Normal 4 3 2 3 2 5 5" xfId="33425"/>
    <cellStyle name="Normal 4 3 2 3 2 6" xfId="33426"/>
    <cellStyle name="Normal 4 3 2 3 2 6 2" xfId="33427"/>
    <cellStyle name="Normal 4 3 2 3 2 6 2 2" xfId="33428"/>
    <cellStyle name="Normal 4 3 2 3 2 6 2 2 2" xfId="33429"/>
    <cellStyle name="Normal 4 3 2 3 2 6 2 3" xfId="33430"/>
    <cellStyle name="Normal 4 3 2 3 2 6 3" xfId="33431"/>
    <cellStyle name="Normal 4 3 2 3 2 6 3 2" xfId="33432"/>
    <cellStyle name="Normal 4 3 2 3 2 6 4" xfId="33433"/>
    <cellStyle name="Normal 4 3 2 3 2 7" xfId="33434"/>
    <cellStyle name="Normal 4 3 2 3 2 7 2" xfId="33435"/>
    <cellStyle name="Normal 4 3 2 3 2 7 2 2" xfId="33436"/>
    <cellStyle name="Normal 4 3 2 3 2 7 3" xfId="33437"/>
    <cellStyle name="Normal 4 3 2 3 2 8" xfId="33438"/>
    <cellStyle name="Normal 4 3 2 3 2 8 2" xfId="33439"/>
    <cellStyle name="Normal 4 3 2 3 2 8 2 2" xfId="33440"/>
    <cellStyle name="Normal 4 3 2 3 2 8 3" xfId="33441"/>
    <cellStyle name="Normal 4 3 2 3 2 9" xfId="33442"/>
    <cellStyle name="Normal 4 3 2 3 2 9 2" xfId="33443"/>
    <cellStyle name="Normal 4 3 2 3 3" xfId="33444"/>
    <cellStyle name="Normal 4 3 2 3 3 2" xfId="33445"/>
    <cellStyle name="Normal 4 3 2 3 3 2 2" xfId="33446"/>
    <cellStyle name="Normal 4 3 2 3 3 2 2 2" xfId="33447"/>
    <cellStyle name="Normal 4 3 2 3 3 2 2 2 2" xfId="33448"/>
    <cellStyle name="Normal 4 3 2 3 3 2 2 2 2 2" xfId="33449"/>
    <cellStyle name="Normal 4 3 2 3 3 2 2 2 3" xfId="33450"/>
    <cellStyle name="Normal 4 3 2 3 3 2 2 3" xfId="33451"/>
    <cellStyle name="Normal 4 3 2 3 3 2 2 3 2" xfId="33452"/>
    <cellStyle name="Normal 4 3 2 3 3 2 2 3 2 2" xfId="33453"/>
    <cellStyle name="Normal 4 3 2 3 3 2 2 3 3" xfId="33454"/>
    <cellStyle name="Normal 4 3 2 3 3 2 2 4" xfId="33455"/>
    <cellStyle name="Normal 4 3 2 3 3 2 2 4 2" xfId="33456"/>
    <cellStyle name="Normal 4 3 2 3 3 2 2 5" xfId="33457"/>
    <cellStyle name="Normal 4 3 2 3 3 2 3" xfId="33458"/>
    <cellStyle name="Normal 4 3 2 3 3 2 3 2" xfId="33459"/>
    <cellStyle name="Normal 4 3 2 3 3 2 3 2 2" xfId="33460"/>
    <cellStyle name="Normal 4 3 2 3 3 2 3 3" xfId="33461"/>
    <cellStyle name="Normal 4 3 2 3 3 2 4" xfId="33462"/>
    <cellStyle name="Normal 4 3 2 3 3 2 4 2" xfId="33463"/>
    <cellStyle name="Normal 4 3 2 3 3 2 4 2 2" xfId="33464"/>
    <cellStyle name="Normal 4 3 2 3 3 2 4 3" xfId="33465"/>
    <cellStyle name="Normal 4 3 2 3 3 2 5" xfId="33466"/>
    <cellStyle name="Normal 4 3 2 3 3 2 5 2" xfId="33467"/>
    <cellStyle name="Normal 4 3 2 3 3 2 6" xfId="33468"/>
    <cellStyle name="Normal 4 3 2 3 3 2 6 2" xfId="33469"/>
    <cellStyle name="Normal 4 3 2 3 3 2 7" xfId="33470"/>
    <cellStyle name="Normal 4 3 2 3 3 3" xfId="33471"/>
    <cellStyle name="Normal 4 3 2 3 3 3 2" xfId="33472"/>
    <cellStyle name="Normal 4 3 2 3 3 3 2 2" xfId="33473"/>
    <cellStyle name="Normal 4 3 2 3 3 3 2 2 2" xfId="33474"/>
    <cellStyle name="Normal 4 3 2 3 3 3 2 3" xfId="33475"/>
    <cellStyle name="Normal 4 3 2 3 3 3 3" xfId="33476"/>
    <cellStyle name="Normal 4 3 2 3 3 3 3 2" xfId="33477"/>
    <cellStyle name="Normal 4 3 2 3 3 3 3 2 2" xfId="33478"/>
    <cellStyle name="Normal 4 3 2 3 3 3 3 3" xfId="33479"/>
    <cellStyle name="Normal 4 3 2 3 3 3 4" xfId="33480"/>
    <cellStyle name="Normal 4 3 2 3 3 3 4 2" xfId="33481"/>
    <cellStyle name="Normal 4 3 2 3 3 3 5" xfId="33482"/>
    <cellStyle name="Normal 4 3 2 3 3 4" xfId="33483"/>
    <cellStyle name="Normal 4 3 2 3 3 4 2" xfId="33484"/>
    <cellStyle name="Normal 4 3 2 3 3 4 2 2" xfId="33485"/>
    <cellStyle name="Normal 4 3 2 3 3 4 3" xfId="33486"/>
    <cellStyle name="Normal 4 3 2 3 3 5" xfId="33487"/>
    <cellStyle name="Normal 4 3 2 3 3 5 2" xfId="33488"/>
    <cellStyle name="Normal 4 3 2 3 3 5 2 2" xfId="33489"/>
    <cellStyle name="Normal 4 3 2 3 3 5 3" xfId="33490"/>
    <cellStyle name="Normal 4 3 2 3 3 6" xfId="33491"/>
    <cellStyle name="Normal 4 3 2 3 3 6 2" xfId="33492"/>
    <cellStyle name="Normal 4 3 2 3 3 7" xfId="33493"/>
    <cellStyle name="Normal 4 3 2 3 3 7 2" xfId="33494"/>
    <cellStyle name="Normal 4 3 2 3 3 8" xfId="33495"/>
    <cellStyle name="Normal 4 3 2 3 4" xfId="33496"/>
    <cellStyle name="Normal 4 3 2 3 4 2" xfId="33497"/>
    <cellStyle name="Normal 4 3 2 3 4 2 2" xfId="33498"/>
    <cellStyle name="Normal 4 3 2 3 4 2 2 2" xfId="33499"/>
    <cellStyle name="Normal 4 3 2 3 4 2 2 2 2" xfId="33500"/>
    <cellStyle name="Normal 4 3 2 3 4 2 2 3" xfId="33501"/>
    <cellStyle name="Normal 4 3 2 3 4 2 3" xfId="33502"/>
    <cellStyle name="Normal 4 3 2 3 4 2 3 2" xfId="33503"/>
    <cellStyle name="Normal 4 3 2 3 4 2 3 2 2" xfId="33504"/>
    <cellStyle name="Normal 4 3 2 3 4 2 3 3" xfId="33505"/>
    <cellStyle name="Normal 4 3 2 3 4 2 4" xfId="33506"/>
    <cellStyle name="Normal 4 3 2 3 4 2 4 2" xfId="33507"/>
    <cellStyle name="Normal 4 3 2 3 4 2 5" xfId="33508"/>
    <cellStyle name="Normal 4 3 2 3 4 3" xfId="33509"/>
    <cellStyle name="Normal 4 3 2 3 4 3 2" xfId="33510"/>
    <cellStyle name="Normal 4 3 2 3 4 3 2 2" xfId="33511"/>
    <cellStyle name="Normal 4 3 2 3 4 3 3" xfId="33512"/>
    <cellStyle name="Normal 4 3 2 3 4 4" xfId="33513"/>
    <cellStyle name="Normal 4 3 2 3 4 4 2" xfId="33514"/>
    <cellStyle name="Normal 4 3 2 3 4 4 2 2" xfId="33515"/>
    <cellStyle name="Normal 4 3 2 3 4 4 3" xfId="33516"/>
    <cellStyle name="Normal 4 3 2 3 4 5" xfId="33517"/>
    <cellStyle name="Normal 4 3 2 3 4 5 2" xfId="33518"/>
    <cellStyle name="Normal 4 3 2 3 4 6" xfId="33519"/>
    <cellStyle name="Normal 4 3 2 3 4 6 2" xfId="33520"/>
    <cellStyle name="Normal 4 3 2 3 4 7" xfId="33521"/>
    <cellStyle name="Normal 4 3 2 3 5" xfId="33522"/>
    <cellStyle name="Normal 4 3 2 3 5 2" xfId="33523"/>
    <cellStyle name="Normal 4 3 2 3 5 2 2" xfId="33524"/>
    <cellStyle name="Normal 4 3 2 3 5 2 2 2" xfId="33525"/>
    <cellStyle name="Normal 4 3 2 3 5 2 2 2 2" xfId="33526"/>
    <cellStyle name="Normal 4 3 2 3 5 2 2 3" xfId="33527"/>
    <cellStyle name="Normal 4 3 2 3 5 2 3" xfId="33528"/>
    <cellStyle name="Normal 4 3 2 3 5 2 3 2" xfId="33529"/>
    <cellStyle name="Normal 4 3 2 3 5 2 3 2 2" xfId="33530"/>
    <cellStyle name="Normal 4 3 2 3 5 2 3 3" xfId="33531"/>
    <cellStyle name="Normal 4 3 2 3 5 2 4" xfId="33532"/>
    <cellStyle name="Normal 4 3 2 3 5 2 4 2" xfId="33533"/>
    <cellStyle name="Normal 4 3 2 3 5 2 5" xfId="33534"/>
    <cellStyle name="Normal 4 3 2 3 5 3" xfId="33535"/>
    <cellStyle name="Normal 4 3 2 3 5 3 2" xfId="33536"/>
    <cellStyle name="Normal 4 3 2 3 5 3 2 2" xfId="33537"/>
    <cellStyle name="Normal 4 3 2 3 5 3 3" xfId="33538"/>
    <cellStyle name="Normal 4 3 2 3 5 4" xfId="33539"/>
    <cellStyle name="Normal 4 3 2 3 5 4 2" xfId="33540"/>
    <cellStyle name="Normal 4 3 2 3 5 4 2 2" xfId="33541"/>
    <cellStyle name="Normal 4 3 2 3 5 4 3" xfId="33542"/>
    <cellStyle name="Normal 4 3 2 3 5 5" xfId="33543"/>
    <cellStyle name="Normal 4 3 2 3 5 5 2" xfId="33544"/>
    <cellStyle name="Normal 4 3 2 3 5 6" xfId="33545"/>
    <cellStyle name="Normal 4 3 2 3 5 6 2" xfId="33546"/>
    <cellStyle name="Normal 4 3 2 3 5 7" xfId="33547"/>
    <cellStyle name="Normal 4 3 2 3 6" xfId="33548"/>
    <cellStyle name="Normal 4 3 2 3 6 2" xfId="33549"/>
    <cellStyle name="Normal 4 3 2 3 6 2 2" xfId="33550"/>
    <cellStyle name="Normal 4 3 2 3 6 2 2 2" xfId="33551"/>
    <cellStyle name="Normal 4 3 2 3 6 2 3" xfId="33552"/>
    <cellStyle name="Normal 4 3 2 3 6 3" xfId="33553"/>
    <cellStyle name="Normal 4 3 2 3 6 3 2" xfId="33554"/>
    <cellStyle name="Normal 4 3 2 3 6 3 2 2" xfId="33555"/>
    <cellStyle name="Normal 4 3 2 3 6 3 3" xfId="33556"/>
    <cellStyle name="Normal 4 3 2 3 6 4" xfId="33557"/>
    <cellStyle name="Normal 4 3 2 3 6 4 2" xfId="33558"/>
    <cellStyle name="Normal 4 3 2 3 6 5" xfId="33559"/>
    <cellStyle name="Normal 4 3 2 3 7" xfId="33560"/>
    <cellStyle name="Normal 4 3 2 3 7 2" xfId="33561"/>
    <cellStyle name="Normal 4 3 2 3 7 2 2" xfId="33562"/>
    <cellStyle name="Normal 4 3 2 3 7 2 2 2" xfId="33563"/>
    <cellStyle name="Normal 4 3 2 3 7 2 3" xfId="33564"/>
    <cellStyle name="Normal 4 3 2 3 7 3" xfId="33565"/>
    <cellStyle name="Normal 4 3 2 3 7 3 2" xfId="33566"/>
    <cellStyle name="Normal 4 3 2 3 7 4" xfId="33567"/>
    <cellStyle name="Normal 4 3 2 3 8" xfId="33568"/>
    <cellStyle name="Normal 4 3 2 3 8 2" xfId="33569"/>
    <cellStyle name="Normal 4 3 2 3 8 2 2" xfId="33570"/>
    <cellStyle name="Normal 4 3 2 3 8 3" xfId="33571"/>
    <cellStyle name="Normal 4 3 2 3 9" xfId="33572"/>
    <cellStyle name="Normal 4 3 2 3 9 2" xfId="33573"/>
    <cellStyle name="Normal 4 3 2 3 9 2 2" xfId="33574"/>
    <cellStyle name="Normal 4 3 2 3 9 3" xfId="33575"/>
    <cellStyle name="Normal 4 3 2 4" xfId="33576"/>
    <cellStyle name="Normal 4 3 2 4 10" xfId="33577"/>
    <cellStyle name="Normal 4 3 2 4 10 2" xfId="33578"/>
    <cellStyle name="Normal 4 3 2 4 11" xfId="33579"/>
    <cellStyle name="Normal 4 3 2 4 2" xfId="33580"/>
    <cellStyle name="Normal 4 3 2 4 2 2" xfId="33581"/>
    <cellStyle name="Normal 4 3 2 4 2 2 2" xfId="33582"/>
    <cellStyle name="Normal 4 3 2 4 2 2 2 2" xfId="33583"/>
    <cellStyle name="Normal 4 3 2 4 2 2 2 2 2" xfId="33584"/>
    <cellStyle name="Normal 4 3 2 4 2 2 2 2 2 2" xfId="33585"/>
    <cellStyle name="Normal 4 3 2 4 2 2 2 2 3" xfId="33586"/>
    <cellStyle name="Normal 4 3 2 4 2 2 2 3" xfId="33587"/>
    <cellStyle name="Normal 4 3 2 4 2 2 2 3 2" xfId="33588"/>
    <cellStyle name="Normal 4 3 2 4 2 2 2 3 2 2" xfId="33589"/>
    <cellStyle name="Normal 4 3 2 4 2 2 2 3 3" xfId="33590"/>
    <cellStyle name="Normal 4 3 2 4 2 2 2 4" xfId="33591"/>
    <cellStyle name="Normal 4 3 2 4 2 2 2 4 2" xfId="33592"/>
    <cellStyle name="Normal 4 3 2 4 2 2 2 5" xfId="33593"/>
    <cellStyle name="Normal 4 3 2 4 2 2 3" xfId="33594"/>
    <cellStyle name="Normal 4 3 2 4 2 2 3 2" xfId="33595"/>
    <cellStyle name="Normal 4 3 2 4 2 2 3 2 2" xfId="33596"/>
    <cellStyle name="Normal 4 3 2 4 2 2 3 3" xfId="33597"/>
    <cellStyle name="Normal 4 3 2 4 2 2 4" xfId="33598"/>
    <cellStyle name="Normal 4 3 2 4 2 2 4 2" xfId="33599"/>
    <cellStyle name="Normal 4 3 2 4 2 2 4 2 2" xfId="33600"/>
    <cellStyle name="Normal 4 3 2 4 2 2 4 3" xfId="33601"/>
    <cellStyle name="Normal 4 3 2 4 2 2 5" xfId="33602"/>
    <cellStyle name="Normal 4 3 2 4 2 2 5 2" xfId="33603"/>
    <cellStyle name="Normal 4 3 2 4 2 2 6" xfId="33604"/>
    <cellStyle name="Normal 4 3 2 4 2 2 6 2" xfId="33605"/>
    <cellStyle name="Normal 4 3 2 4 2 2 7" xfId="33606"/>
    <cellStyle name="Normal 4 3 2 4 2 3" xfId="33607"/>
    <cellStyle name="Normal 4 3 2 4 2 3 2" xfId="33608"/>
    <cellStyle name="Normal 4 3 2 4 2 3 2 2" xfId="33609"/>
    <cellStyle name="Normal 4 3 2 4 2 3 2 2 2" xfId="33610"/>
    <cellStyle name="Normal 4 3 2 4 2 3 2 3" xfId="33611"/>
    <cellStyle name="Normal 4 3 2 4 2 3 3" xfId="33612"/>
    <cellStyle name="Normal 4 3 2 4 2 3 3 2" xfId="33613"/>
    <cellStyle name="Normal 4 3 2 4 2 3 3 2 2" xfId="33614"/>
    <cellStyle name="Normal 4 3 2 4 2 3 3 3" xfId="33615"/>
    <cellStyle name="Normal 4 3 2 4 2 3 4" xfId="33616"/>
    <cellStyle name="Normal 4 3 2 4 2 3 4 2" xfId="33617"/>
    <cellStyle name="Normal 4 3 2 4 2 3 5" xfId="33618"/>
    <cellStyle name="Normal 4 3 2 4 2 4" xfId="33619"/>
    <cellStyle name="Normal 4 3 2 4 2 4 2" xfId="33620"/>
    <cellStyle name="Normal 4 3 2 4 2 4 2 2" xfId="33621"/>
    <cellStyle name="Normal 4 3 2 4 2 4 3" xfId="33622"/>
    <cellStyle name="Normal 4 3 2 4 2 5" xfId="33623"/>
    <cellStyle name="Normal 4 3 2 4 2 5 2" xfId="33624"/>
    <cellStyle name="Normal 4 3 2 4 2 5 2 2" xfId="33625"/>
    <cellStyle name="Normal 4 3 2 4 2 5 3" xfId="33626"/>
    <cellStyle name="Normal 4 3 2 4 2 6" xfId="33627"/>
    <cellStyle name="Normal 4 3 2 4 2 6 2" xfId="33628"/>
    <cellStyle name="Normal 4 3 2 4 2 7" xfId="33629"/>
    <cellStyle name="Normal 4 3 2 4 2 7 2" xfId="33630"/>
    <cellStyle name="Normal 4 3 2 4 2 8" xfId="33631"/>
    <cellStyle name="Normal 4 3 2 4 3" xfId="33632"/>
    <cellStyle name="Normal 4 3 2 4 3 2" xfId="33633"/>
    <cellStyle name="Normal 4 3 2 4 3 2 2" xfId="33634"/>
    <cellStyle name="Normal 4 3 2 4 3 2 2 2" xfId="33635"/>
    <cellStyle name="Normal 4 3 2 4 3 2 2 2 2" xfId="33636"/>
    <cellStyle name="Normal 4 3 2 4 3 2 2 3" xfId="33637"/>
    <cellStyle name="Normal 4 3 2 4 3 2 3" xfId="33638"/>
    <cellStyle name="Normal 4 3 2 4 3 2 3 2" xfId="33639"/>
    <cellStyle name="Normal 4 3 2 4 3 2 3 2 2" xfId="33640"/>
    <cellStyle name="Normal 4 3 2 4 3 2 3 3" xfId="33641"/>
    <cellStyle name="Normal 4 3 2 4 3 2 4" xfId="33642"/>
    <cellStyle name="Normal 4 3 2 4 3 2 4 2" xfId="33643"/>
    <cellStyle name="Normal 4 3 2 4 3 2 5" xfId="33644"/>
    <cellStyle name="Normal 4 3 2 4 3 3" xfId="33645"/>
    <cellStyle name="Normal 4 3 2 4 3 3 2" xfId="33646"/>
    <cellStyle name="Normal 4 3 2 4 3 3 2 2" xfId="33647"/>
    <cellStyle name="Normal 4 3 2 4 3 3 3" xfId="33648"/>
    <cellStyle name="Normal 4 3 2 4 3 4" xfId="33649"/>
    <cellStyle name="Normal 4 3 2 4 3 4 2" xfId="33650"/>
    <cellStyle name="Normal 4 3 2 4 3 4 2 2" xfId="33651"/>
    <cellStyle name="Normal 4 3 2 4 3 4 3" xfId="33652"/>
    <cellStyle name="Normal 4 3 2 4 3 5" xfId="33653"/>
    <cellStyle name="Normal 4 3 2 4 3 5 2" xfId="33654"/>
    <cellStyle name="Normal 4 3 2 4 3 6" xfId="33655"/>
    <cellStyle name="Normal 4 3 2 4 3 6 2" xfId="33656"/>
    <cellStyle name="Normal 4 3 2 4 3 7" xfId="33657"/>
    <cellStyle name="Normal 4 3 2 4 4" xfId="33658"/>
    <cellStyle name="Normal 4 3 2 4 4 2" xfId="33659"/>
    <cellStyle name="Normal 4 3 2 4 4 2 2" xfId="33660"/>
    <cellStyle name="Normal 4 3 2 4 4 2 2 2" xfId="33661"/>
    <cellStyle name="Normal 4 3 2 4 4 2 2 2 2" xfId="33662"/>
    <cellStyle name="Normal 4 3 2 4 4 2 2 3" xfId="33663"/>
    <cellStyle name="Normal 4 3 2 4 4 2 3" xfId="33664"/>
    <cellStyle name="Normal 4 3 2 4 4 2 3 2" xfId="33665"/>
    <cellStyle name="Normal 4 3 2 4 4 2 3 2 2" xfId="33666"/>
    <cellStyle name="Normal 4 3 2 4 4 2 3 3" xfId="33667"/>
    <cellStyle name="Normal 4 3 2 4 4 2 4" xfId="33668"/>
    <cellStyle name="Normal 4 3 2 4 4 2 4 2" xfId="33669"/>
    <cellStyle name="Normal 4 3 2 4 4 2 5" xfId="33670"/>
    <cellStyle name="Normal 4 3 2 4 4 3" xfId="33671"/>
    <cellStyle name="Normal 4 3 2 4 4 3 2" xfId="33672"/>
    <cellStyle name="Normal 4 3 2 4 4 3 2 2" xfId="33673"/>
    <cellStyle name="Normal 4 3 2 4 4 3 3" xfId="33674"/>
    <cellStyle name="Normal 4 3 2 4 4 4" xfId="33675"/>
    <cellStyle name="Normal 4 3 2 4 4 4 2" xfId="33676"/>
    <cellStyle name="Normal 4 3 2 4 4 4 2 2" xfId="33677"/>
    <cellStyle name="Normal 4 3 2 4 4 4 3" xfId="33678"/>
    <cellStyle name="Normal 4 3 2 4 4 5" xfId="33679"/>
    <cellStyle name="Normal 4 3 2 4 4 5 2" xfId="33680"/>
    <cellStyle name="Normal 4 3 2 4 4 6" xfId="33681"/>
    <cellStyle name="Normal 4 3 2 4 4 6 2" xfId="33682"/>
    <cellStyle name="Normal 4 3 2 4 4 7" xfId="33683"/>
    <cellStyle name="Normal 4 3 2 4 5" xfId="33684"/>
    <cellStyle name="Normal 4 3 2 4 5 2" xfId="33685"/>
    <cellStyle name="Normal 4 3 2 4 5 2 2" xfId="33686"/>
    <cellStyle name="Normal 4 3 2 4 5 2 2 2" xfId="33687"/>
    <cellStyle name="Normal 4 3 2 4 5 2 3" xfId="33688"/>
    <cellStyle name="Normal 4 3 2 4 5 3" xfId="33689"/>
    <cellStyle name="Normal 4 3 2 4 5 3 2" xfId="33690"/>
    <cellStyle name="Normal 4 3 2 4 5 3 2 2" xfId="33691"/>
    <cellStyle name="Normal 4 3 2 4 5 3 3" xfId="33692"/>
    <cellStyle name="Normal 4 3 2 4 5 4" xfId="33693"/>
    <cellStyle name="Normal 4 3 2 4 5 4 2" xfId="33694"/>
    <cellStyle name="Normal 4 3 2 4 5 5" xfId="33695"/>
    <cellStyle name="Normal 4 3 2 4 6" xfId="33696"/>
    <cellStyle name="Normal 4 3 2 4 6 2" xfId="33697"/>
    <cellStyle name="Normal 4 3 2 4 6 2 2" xfId="33698"/>
    <cellStyle name="Normal 4 3 2 4 6 2 2 2" xfId="33699"/>
    <cellStyle name="Normal 4 3 2 4 6 2 3" xfId="33700"/>
    <cellStyle name="Normal 4 3 2 4 6 3" xfId="33701"/>
    <cellStyle name="Normal 4 3 2 4 6 3 2" xfId="33702"/>
    <cellStyle name="Normal 4 3 2 4 6 4" xfId="33703"/>
    <cellStyle name="Normal 4 3 2 4 7" xfId="33704"/>
    <cellStyle name="Normal 4 3 2 4 7 2" xfId="33705"/>
    <cellStyle name="Normal 4 3 2 4 7 2 2" xfId="33706"/>
    <cellStyle name="Normal 4 3 2 4 7 3" xfId="33707"/>
    <cellStyle name="Normal 4 3 2 4 8" xfId="33708"/>
    <cellStyle name="Normal 4 3 2 4 8 2" xfId="33709"/>
    <cellStyle name="Normal 4 3 2 4 8 2 2" xfId="33710"/>
    <cellStyle name="Normal 4 3 2 4 8 3" xfId="33711"/>
    <cellStyle name="Normal 4 3 2 4 9" xfId="33712"/>
    <cellStyle name="Normal 4 3 2 4 9 2" xfId="33713"/>
    <cellStyle name="Normal 4 3 2 5" xfId="33714"/>
    <cellStyle name="Normal 4 3 2 5 10" xfId="33715"/>
    <cellStyle name="Normal 4 3 2 5 10 2" xfId="33716"/>
    <cellStyle name="Normal 4 3 2 5 11" xfId="33717"/>
    <cellStyle name="Normal 4 3 2 5 2" xfId="33718"/>
    <cellStyle name="Normal 4 3 2 5 2 2" xfId="33719"/>
    <cellStyle name="Normal 4 3 2 5 2 2 2" xfId="33720"/>
    <cellStyle name="Normal 4 3 2 5 2 2 2 2" xfId="33721"/>
    <cellStyle name="Normal 4 3 2 5 2 2 2 2 2" xfId="33722"/>
    <cellStyle name="Normal 4 3 2 5 2 2 2 2 2 2" xfId="33723"/>
    <cellStyle name="Normal 4 3 2 5 2 2 2 2 3" xfId="33724"/>
    <cellStyle name="Normal 4 3 2 5 2 2 2 3" xfId="33725"/>
    <cellStyle name="Normal 4 3 2 5 2 2 2 3 2" xfId="33726"/>
    <cellStyle name="Normal 4 3 2 5 2 2 2 3 2 2" xfId="33727"/>
    <cellStyle name="Normal 4 3 2 5 2 2 2 3 3" xfId="33728"/>
    <cellStyle name="Normal 4 3 2 5 2 2 2 4" xfId="33729"/>
    <cellStyle name="Normal 4 3 2 5 2 2 2 4 2" xfId="33730"/>
    <cellStyle name="Normal 4 3 2 5 2 2 2 5" xfId="33731"/>
    <cellStyle name="Normal 4 3 2 5 2 2 3" xfId="33732"/>
    <cellStyle name="Normal 4 3 2 5 2 2 3 2" xfId="33733"/>
    <cellStyle name="Normal 4 3 2 5 2 2 3 2 2" xfId="33734"/>
    <cellStyle name="Normal 4 3 2 5 2 2 3 3" xfId="33735"/>
    <cellStyle name="Normal 4 3 2 5 2 2 4" xfId="33736"/>
    <cellStyle name="Normal 4 3 2 5 2 2 4 2" xfId="33737"/>
    <cellStyle name="Normal 4 3 2 5 2 2 4 2 2" xfId="33738"/>
    <cellStyle name="Normal 4 3 2 5 2 2 4 3" xfId="33739"/>
    <cellStyle name="Normal 4 3 2 5 2 2 5" xfId="33740"/>
    <cellStyle name="Normal 4 3 2 5 2 2 5 2" xfId="33741"/>
    <cellStyle name="Normal 4 3 2 5 2 2 6" xfId="33742"/>
    <cellStyle name="Normal 4 3 2 5 2 2 6 2" xfId="33743"/>
    <cellStyle name="Normal 4 3 2 5 2 2 7" xfId="33744"/>
    <cellStyle name="Normal 4 3 2 5 2 3" xfId="33745"/>
    <cellStyle name="Normal 4 3 2 5 2 3 2" xfId="33746"/>
    <cellStyle name="Normal 4 3 2 5 2 3 2 2" xfId="33747"/>
    <cellStyle name="Normal 4 3 2 5 2 3 2 2 2" xfId="33748"/>
    <cellStyle name="Normal 4 3 2 5 2 3 2 3" xfId="33749"/>
    <cellStyle name="Normal 4 3 2 5 2 3 3" xfId="33750"/>
    <cellStyle name="Normal 4 3 2 5 2 3 3 2" xfId="33751"/>
    <cellStyle name="Normal 4 3 2 5 2 3 3 2 2" xfId="33752"/>
    <cellStyle name="Normal 4 3 2 5 2 3 3 3" xfId="33753"/>
    <cellStyle name="Normal 4 3 2 5 2 3 4" xfId="33754"/>
    <cellStyle name="Normal 4 3 2 5 2 3 4 2" xfId="33755"/>
    <cellStyle name="Normal 4 3 2 5 2 3 5" xfId="33756"/>
    <cellStyle name="Normal 4 3 2 5 2 4" xfId="33757"/>
    <cellStyle name="Normal 4 3 2 5 2 4 2" xfId="33758"/>
    <cellStyle name="Normal 4 3 2 5 2 4 2 2" xfId="33759"/>
    <cellStyle name="Normal 4 3 2 5 2 4 3" xfId="33760"/>
    <cellStyle name="Normal 4 3 2 5 2 5" xfId="33761"/>
    <cellStyle name="Normal 4 3 2 5 2 5 2" xfId="33762"/>
    <cellStyle name="Normal 4 3 2 5 2 5 2 2" xfId="33763"/>
    <cellStyle name="Normal 4 3 2 5 2 5 3" xfId="33764"/>
    <cellStyle name="Normal 4 3 2 5 2 6" xfId="33765"/>
    <cellStyle name="Normal 4 3 2 5 2 6 2" xfId="33766"/>
    <cellStyle name="Normal 4 3 2 5 2 7" xfId="33767"/>
    <cellStyle name="Normal 4 3 2 5 2 7 2" xfId="33768"/>
    <cellStyle name="Normal 4 3 2 5 2 8" xfId="33769"/>
    <cellStyle name="Normal 4 3 2 5 3" xfId="33770"/>
    <cellStyle name="Normal 4 3 2 5 3 2" xfId="33771"/>
    <cellStyle name="Normal 4 3 2 5 3 2 2" xfId="33772"/>
    <cellStyle name="Normal 4 3 2 5 3 2 2 2" xfId="33773"/>
    <cellStyle name="Normal 4 3 2 5 3 2 2 2 2" xfId="33774"/>
    <cellStyle name="Normal 4 3 2 5 3 2 2 3" xfId="33775"/>
    <cellStyle name="Normal 4 3 2 5 3 2 3" xfId="33776"/>
    <cellStyle name="Normal 4 3 2 5 3 2 3 2" xfId="33777"/>
    <cellStyle name="Normal 4 3 2 5 3 2 3 2 2" xfId="33778"/>
    <cellStyle name="Normal 4 3 2 5 3 2 3 3" xfId="33779"/>
    <cellStyle name="Normal 4 3 2 5 3 2 4" xfId="33780"/>
    <cellStyle name="Normal 4 3 2 5 3 2 4 2" xfId="33781"/>
    <cellStyle name="Normal 4 3 2 5 3 2 5" xfId="33782"/>
    <cellStyle name="Normal 4 3 2 5 3 3" xfId="33783"/>
    <cellStyle name="Normal 4 3 2 5 3 3 2" xfId="33784"/>
    <cellStyle name="Normal 4 3 2 5 3 3 2 2" xfId="33785"/>
    <cellStyle name="Normal 4 3 2 5 3 3 3" xfId="33786"/>
    <cellStyle name="Normal 4 3 2 5 3 4" xfId="33787"/>
    <cellStyle name="Normal 4 3 2 5 3 4 2" xfId="33788"/>
    <cellStyle name="Normal 4 3 2 5 3 4 2 2" xfId="33789"/>
    <cellStyle name="Normal 4 3 2 5 3 4 3" xfId="33790"/>
    <cellStyle name="Normal 4 3 2 5 3 5" xfId="33791"/>
    <cellStyle name="Normal 4 3 2 5 3 5 2" xfId="33792"/>
    <cellStyle name="Normal 4 3 2 5 3 6" xfId="33793"/>
    <cellStyle name="Normal 4 3 2 5 3 6 2" xfId="33794"/>
    <cellStyle name="Normal 4 3 2 5 3 7" xfId="33795"/>
    <cellStyle name="Normal 4 3 2 5 4" xfId="33796"/>
    <cellStyle name="Normal 4 3 2 5 4 2" xfId="33797"/>
    <cellStyle name="Normal 4 3 2 5 4 2 2" xfId="33798"/>
    <cellStyle name="Normal 4 3 2 5 4 2 2 2" xfId="33799"/>
    <cellStyle name="Normal 4 3 2 5 4 2 2 2 2" xfId="33800"/>
    <cellStyle name="Normal 4 3 2 5 4 2 2 3" xfId="33801"/>
    <cellStyle name="Normal 4 3 2 5 4 2 3" xfId="33802"/>
    <cellStyle name="Normal 4 3 2 5 4 2 3 2" xfId="33803"/>
    <cellStyle name="Normal 4 3 2 5 4 2 3 2 2" xfId="33804"/>
    <cellStyle name="Normal 4 3 2 5 4 2 3 3" xfId="33805"/>
    <cellStyle name="Normal 4 3 2 5 4 2 4" xfId="33806"/>
    <cellStyle name="Normal 4 3 2 5 4 2 4 2" xfId="33807"/>
    <cellStyle name="Normal 4 3 2 5 4 2 5" xfId="33808"/>
    <cellStyle name="Normal 4 3 2 5 4 3" xfId="33809"/>
    <cellStyle name="Normal 4 3 2 5 4 3 2" xfId="33810"/>
    <cellStyle name="Normal 4 3 2 5 4 3 2 2" xfId="33811"/>
    <cellStyle name="Normal 4 3 2 5 4 3 3" xfId="33812"/>
    <cellStyle name="Normal 4 3 2 5 4 4" xfId="33813"/>
    <cellStyle name="Normal 4 3 2 5 4 4 2" xfId="33814"/>
    <cellStyle name="Normal 4 3 2 5 4 4 2 2" xfId="33815"/>
    <cellStyle name="Normal 4 3 2 5 4 4 3" xfId="33816"/>
    <cellStyle name="Normal 4 3 2 5 4 5" xfId="33817"/>
    <cellStyle name="Normal 4 3 2 5 4 5 2" xfId="33818"/>
    <cellStyle name="Normal 4 3 2 5 4 6" xfId="33819"/>
    <cellStyle name="Normal 4 3 2 5 4 6 2" xfId="33820"/>
    <cellStyle name="Normal 4 3 2 5 4 7" xfId="33821"/>
    <cellStyle name="Normal 4 3 2 5 5" xfId="33822"/>
    <cellStyle name="Normal 4 3 2 5 5 2" xfId="33823"/>
    <cellStyle name="Normal 4 3 2 5 5 2 2" xfId="33824"/>
    <cellStyle name="Normal 4 3 2 5 5 2 2 2" xfId="33825"/>
    <cellStyle name="Normal 4 3 2 5 5 2 3" xfId="33826"/>
    <cellStyle name="Normal 4 3 2 5 5 3" xfId="33827"/>
    <cellStyle name="Normal 4 3 2 5 5 3 2" xfId="33828"/>
    <cellStyle name="Normal 4 3 2 5 5 3 2 2" xfId="33829"/>
    <cellStyle name="Normal 4 3 2 5 5 3 3" xfId="33830"/>
    <cellStyle name="Normal 4 3 2 5 5 4" xfId="33831"/>
    <cellStyle name="Normal 4 3 2 5 5 4 2" xfId="33832"/>
    <cellStyle name="Normal 4 3 2 5 5 5" xfId="33833"/>
    <cellStyle name="Normal 4 3 2 5 6" xfId="33834"/>
    <cellStyle name="Normal 4 3 2 5 6 2" xfId="33835"/>
    <cellStyle name="Normal 4 3 2 5 6 2 2" xfId="33836"/>
    <cellStyle name="Normal 4 3 2 5 6 2 2 2" xfId="33837"/>
    <cellStyle name="Normal 4 3 2 5 6 2 3" xfId="33838"/>
    <cellStyle name="Normal 4 3 2 5 6 3" xfId="33839"/>
    <cellStyle name="Normal 4 3 2 5 6 3 2" xfId="33840"/>
    <cellStyle name="Normal 4 3 2 5 6 4" xfId="33841"/>
    <cellStyle name="Normal 4 3 2 5 7" xfId="33842"/>
    <cellStyle name="Normal 4 3 2 5 7 2" xfId="33843"/>
    <cellStyle name="Normal 4 3 2 5 7 2 2" xfId="33844"/>
    <cellStyle name="Normal 4 3 2 5 7 3" xfId="33845"/>
    <cellStyle name="Normal 4 3 2 5 8" xfId="33846"/>
    <cellStyle name="Normal 4 3 2 5 8 2" xfId="33847"/>
    <cellStyle name="Normal 4 3 2 5 8 2 2" xfId="33848"/>
    <cellStyle name="Normal 4 3 2 5 8 3" xfId="33849"/>
    <cellStyle name="Normal 4 3 2 5 9" xfId="33850"/>
    <cellStyle name="Normal 4 3 2 5 9 2" xfId="33851"/>
    <cellStyle name="Normal 4 3 2 6" xfId="33852"/>
    <cellStyle name="Normal 4 3 2 6 10" xfId="33853"/>
    <cellStyle name="Normal 4 3 2 6 10 2" xfId="33854"/>
    <cellStyle name="Normal 4 3 2 6 11" xfId="33855"/>
    <cellStyle name="Normal 4 3 2 6 2" xfId="33856"/>
    <cellStyle name="Normal 4 3 2 6 2 2" xfId="33857"/>
    <cellStyle name="Normal 4 3 2 6 2 2 2" xfId="33858"/>
    <cellStyle name="Normal 4 3 2 6 2 2 2 2" xfId="33859"/>
    <cellStyle name="Normal 4 3 2 6 2 2 2 2 2" xfId="33860"/>
    <cellStyle name="Normal 4 3 2 6 2 2 2 2 2 2" xfId="33861"/>
    <cellStyle name="Normal 4 3 2 6 2 2 2 2 3" xfId="33862"/>
    <cellStyle name="Normal 4 3 2 6 2 2 2 3" xfId="33863"/>
    <cellStyle name="Normal 4 3 2 6 2 2 2 3 2" xfId="33864"/>
    <cellStyle name="Normal 4 3 2 6 2 2 2 3 2 2" xfId="33865"/>
    <cellStyle name="Normal 4 3 2 6 2 2 2 3 3" xfId="33866"/>
    <cellStyle name="Normal 4 3 2 6 2 2 2 4" xfId="33867"/>
    <cellStyle name="Normal 4 3 2 6 2 2 2 4 2" xfId="33868"/>
    <cellStyle name="Normal 4 3 2 6 2 2 2 5" xfId="33869"/>
    <cellStyle name="Normal 4 3 2 6 2 2 3" xfId="33870"/>
    <cellStyle name="Normal 4 3 2 6 2 2 3 2" xfId="33871"/>
    <cellStyle name="Normal 4 3 2 6 2 2 3 2 2" xfId="33872"/>
    <cellStyle name="Normal 4 3 2 6 2 2 3 3" xfId="33873"/>
    <cellStyle name="Normal 4 3 2 6 2 2 4" xfId="33874"/>
    <cellStyle name="Normal 4 3 2 6 2 2 4 2" xfId="33875"/>
    <cellStyle name="Normal 4 3 2 6 2 2 4 2 2" xfId="33876"/>
    <cellStyle name="Normal 4 3 2 6 2 2 4 3" xfId="33877"/>
    <cellStyle name="Normal 4 3 2 6 2 2 5" xfId="33878"/>
    <cellStyle name="Normal 4 3 2 6 2 2 5 2" xfId="33879"/>
    <cellStyle name="Normal 4 3 2 6 2 2 6" xfId="33880"/>
    <cellStyle name="Normal 4 3 2 6 2 2 6 2" xfId="33881"/>
    <cellStyle name="Normal 4 3 2 6 2 2 7" xfId="33882"/>
    <cellStyle name="Normal 4 3 2 6 2 3" xfId="33883"/>
    <cellStyle name="Normal 4 3 2 6 2 3 2" xfId="33884"/>
    <cellStyle name="Normal 4 3 2 6 2 3 2 2" xfId="33885"/>
    <cellStyle name="Normal 4 3 2 6 2 3 2 2 2" xfId="33886"/>
    <cellStyle name="Normal 4 3 2 6 2 3 2 3" xfId="33887"/>
    <cellStyle name="Normal 4 3 2 6 2 3 3" xfId="33888"/>
    <cellStyle name="Normal 4 3 2 6 2 3 3 2" xfId="33889"/>
    <cellStyle name="Normal 4 3 2 6 2 3 3 2 2" xfId="33890"/>
    <cellStyle name="Normal 4 3 2 6 2 3 3 3" xfId="33891"/>
    <cellStyle name="Normal 4 3 2 6 2 3 4" xfId="33892"/>
    <cellStyle name="Normal 4 3 2 6 2 3 4 2" xfId="33893"/>
    <cellStyle name="Normal 4 3 2 6 2 3 5" xfId="33894"/>
    <cellStyle name="Normal 4 3 2 6 2 4" xfId="33895"/>
    <cellStyle name="Normal 4 3 2 6 2 4 2" xfId="33896"/>
    <cellStyle name="Normal 4 3 2 6 2 4 2 2" xfId="33897"/>
    <cellStyle name="Normal 4 3 2 6 2 4 3" xfId="33898"/>
    <cellStyle name="Normal 4 3 2 6 2 5" xfId="33899"/>
    <cellStyle name="Normal 4 3 2 6 2 5 2" xfId="33900"/>
    <cellStyle name="Normal 4 3 2 6 2 5 2 2" xfId="33901"/>
    <cellStyle name="Normal 4 3 2 6 2 5 3" xfId="33902"/>
    <cellStyle name="Normal 4 3 2 6 2 6" xfId="33903"/>
    <cellStyle name="Normal 4 3 2 6 2 6 2" xfId="33904"/>
    <cellStyle name="Normal 4 3 2 6 2 7" xfId="33905"/>
    <cellStyle name="Normal 4 3 2 6 2 7 2" xfId="33906"/>
    <cellStyle name="Normal 4 3 2 6 2 8" xfId="33907"/>
    <cellStyle name="Normal 4 3 2 6 3" xfId="33908"/>
    <cellStyle name="Normal 4 3 2 6 3 2" xfId="33909"/>
    <cellStyle name="Normal 4 3 2 6 3 2 2" xfId="33910"/>
    <cellStyle name="Normal 4 3 2 6 3 2 2 2" xfId="33911"/>
    <cellStyle name="Normal 4 3 2 6 3 2 2 2 2" xfId="33912"/>
    <cellStyle name="Normal 4 3 2 6 3 2 2 3" xfId="33913"/>
    <cellStyle name="Normal 4 3 2 6 3 2 3" xfId="33914"/>
    <cellStyle name="Normal 4 3 2 6 3 2 3 2" xfId="33915"/>
    <cellStyle name="Normal 4 3 2 6 3 2 3 2 2" xfId="33916"/>
    <cellStyle name="Normal 4 3 2 6 3 2 3 3" xfId="33917"/>
    <cellStyle name="Normal 4 3 2 6 3 2 4" xfId="33918"/>
    <cellStyle name="Normal 4 3 2 6 3 2 4 2" xfId="33919"/>
    <cellStyle name="Normal 4 3 2 6 3 2 5" xfId="33920"/>
    <cellStyle name="Normal 4 3 2 6 3 3" xfId="33921"/>
    <cellStyle name="Normal 4 3 2 6 3 3 2" xfId="33922"/>
    <cellStyle name="Normal 4 3 2 6 3 3 2 2" xfId="33923"/>
    <cellStyle name="Normal 4 3 2 6 3 3 3" xfId="33924"/>
    <cellStyle name="Normal 4 3 2 6 3 4" xfId="33925"/>
    <cellStyle name="Normal 4 3 2 6 3 4 2" xfId="33926"/>
    <cellStyle name="Normal 4 3 2 6 3 4 2 2" xfId="33927"/>
    <cellStyle name="Normal 4 3 2 6 3 4 3" xfId="33928"/>
    <cellStyle name="Normal 4 3 2 6 3 5" xfId="33929"/>
    <cellStyle name="Normal 4 3 2 6 3 5 2" xfId="33930"/>
    <cellStyle name="Normal 4 3 2 6 3 6" xfId="33931"/>
    <cellStyle name="Normal 4 3 2 6 3 6 2" xfId="33932"/>
    <cellStyle name="Normal 4 3 2 6 3 7" xfId="33933"/>
    <cellStyle name="Normal 4 3 2 6 4" xfId="33934"/>
    <cellStyle name="Normal 4 3 2 6 4 2" xfId="33935"/>
    <cellStyle name="Normal 4 3 2 6 4 2 2" xfId="33936"/>
    <cellStyle name="Normal 4 3 2 6 4 2 2 2" xfId="33937"/>
    <cellStyle name="Normal 4 3 2 6 4 2 2 2 2" xfId="33938"/>
    <cellStyle name="Normal 4 3 2 6 4 2 2 3" xfId="33939"/>
    <cellStyle name="Normal 4 3 2 6 4 2 3" xfId="33940"/>
    <cellStyle name="Normal 4 3 2 6 4 2 3 2" xfId="33941"/>
    <cellStyle name="Normal 4 3 2 6 4 2 3 2 2" xfId="33942"/>
    <cellStyle name="Normal 4 3 2 6 4 2 3 3" xfId="33943"/>
    <cellStyle name="Normal 4 3 2 6 4 2 4" xfId="33944"/>
    <cellStyle name="Normal 4 3 2 6 4 2 4 2" xfId="33945"/>
    <cellStyle name="Normal 4 3 2 6 4 2 5" xfId="33946"/>
    <cellStyle name="Normal 4 3 2 6 4 3" xfId="33947"/>
    <cellStyle name="Normal 4 3 2 6 4 3 2" xfId="33948"/>
    <cellStyle name="Normal 4 3 2 6 4 3 2 2" xfId="33949"/>
    <cellStyle name="Normal 4 3 2 6 4 3 3" xfId="33950"/>
    <cellStyle name="Normal 4 3 2 6 4 4" xfId="33951"/>
    <cellStyle name="Normal 4 3 2 6 4 4 2" xfId="33952"/>
    <cellStyle name="Normal 4 3 2 6 4 4 2 2" xfId="33953"/>
    <cellStyle name="Normal 4 3 2 6 4 4 3" xfId="33954"/>
    <cellStyle name="Normal 4 3 2 6 4 5" xfId="33955"/>
    <cellStyle name="Normal 4 3 2 6 4 5 2" xfId="33956"/>
    <cellStyle name="Normal 4 3 2 6 4 6" xfId="33957"/>
    <cellStyle name="Normal 4 3 2 6 4 6 2" xfId="33958"/>
    <cellStyle name="Normal 4 3 2 6 4 7" xfId="33959"/>
    <cellStyle name="Normal 4 3 2 6 5" xfId="33960"/>
    <cellStyle name="Normal 4 3 2 6 5 2" xfId="33961"/>
    <cellStyle name="Normal 4 3 2 6 5 2 2" xfId="33962"/>
    <cellStyle name="Normal 4 3 2 6 5 2 2 2" xfId="33963"/>
    <cellStyle name="Normal 4 3 2 6 5 2 3" xfId="33964"/>
    <cellStyle name="Normal 4 3 2 6 5 3" xfId="33965"/>
    <cellStyle name="Normal 4 3 2 6 5 3 2" xfId="33966"/>
    <cellStyle name="Normal 4 3 2 6 5 3 2 2" xfId="33967"/>
    <cellStyle name="Normal 4 3 2 6 5 3 3" xfId="33968"/>
    <cellStyle name="Normal 4 3 2 6 5 4" xfId="33969"/>
    <cellStyle name="Normal 4 3 2 6 5 4 2" xfId="33970"/>
    <cellStyle name="Normal 4 3 2 6 5 5" xfId="33971"/>
    <cellStyle name="Normal 4 3 2 6 6" xfId="33972"/>
    <cellStyle name="Normal 4 3 2 6 6 2" xfId="33973"/>
    <cellStyle name="Normal 4 3 2 6 6 2 2" xfId="33974"/>
    <cellStyle name="Normal 4 3 2 6 6 2 2 2" xfId="33975"/>
    <cellStyle name="Normal 4 3 2 6 6 2 3" xfId="33976"/>
    <cellStyle name="Normal 4 3 2 6 6 3" xfId="33977"/>
    <cellStyle name="Normal 4 3 2 6 6 3 2" xfId="33978"/>
    <cellStyle name="Normal 4 3 2 6 6 4" xfId="33979"/>
    <cellStyle name="Normal 4 3 2 6 7" xfId="33980"/>
    <cellStyle name="Normal 4 3 2 6 7 2" xfId="33981"/>
    <cellStyle name="Normal 4 3 2 6 7 2 2" xfId="33982"/>
    <cellStyle name="Normal 4 3 2 6 7 3" xfId="33983"/>
    <cellStyle name="Normal 4 3 2 6 8" xfId="33984"/>
    <cellStyle name="Normal 4 3 2 6 8 2" xfId="33985"/>
    <cellStyle name="Normal 4 3 2 6 8 2 2" xfId="33986"/>
    <cellStyle name="Normal 4 3 2 6 8 3" xfId="33987"/>
    <cellStyle name="Normal 4 3 2 6 9" xfId="33988"/>
    <cellStyle name="Normal 4 3 2 6 9 2" xfId="33989"/>
    <cellStyle name="Normal 4 3 2 7" xfId="33990"/>
    <cellStyle name="Normal 4 3 2 7 2" xfId="33991"/>
    <cellStyle name="Normal 4 3 2 7 2 2" xfId="33992"/>
    <cellStyle name="Normal 4 3 2 7 2 2 2" xfId="33993"/>
    <cellStyle name="Normal 4 3 2 7 2 2 2 2" xfId="33994"/>
    <cellStyle name="Normal 4 3 2 7 2 2 2 2 2" xfId="33995"/>
    <cellStyle name="Normal 4 3 2 7 2 2 2 3" xfId="33996"/>
    <cellStyle name="Normal 4 3 2 7 2 2 3" xfId="33997"/>
    <cellStyle name="Normal 4 3 2 7 2 2 3 2" xfId="33998"/>
    <cellStyle name="Normal 4 3 2 7 2 2 3 2 2" xfId="33999"/>
    <cellStyle name="Normal 4 3 2 7 2 2 3 3" xfId="34000"/>
    <cellStyle name="Normal 4 3 2 7 2 2 4" xfId="34001"/>
    <cellStyle name="Normal 4 3 2 7 2 2 4 2" xfId="34002"/>
    <cellStyle name="Normal 4 3 2 7 2 2 5" xfId="34003"/>
    <cellStyle name="Normal 4 3 2 7 2 3" xfId="34004"/>
    <cellStyle name="Normal 4 3 2 7 2 3 2" xfId="34005"/>
    <cellStyle name="Normal 4 3 2 7 2 3 2 2" xfId="34006"/>
    <cellStyle name="Normal 4 3 2 7 2 3 3" xfId="34007"/>
    <cellStyle name="Normal 4 3 2 7 2 4" xfId="34008"/>
    <cellStyle name="Normal 4 3 2 7 2 4 2" xfId="34009"/>
    <cellStyle name="Normal 4 3 2 7 2 4 2 2" xfId="34010"/>
    <cellStyle name="Normal 4 3 2 7 2 4 3" xfId="34011"/>
    <cellStyle name="Normal 4 3 2 7 2 5" xfId="34012"/>
    <cellStyle name="Normal 4 3 2 7 2 5 2" xfId="34013"/>
    <cellStyle name="Normal 4 3 2 7 2 6" xfId="34014"/>
    <cellStyle name="Normal 4 3 2 7 2 6 2" xfId="34015"/>
    <cellStyle name="Normal 4 3 2 7 2 7" xfId="34016"/>
    <cellStyle name="Normal 4 3 2 7 3" xfId="34017"/>
    <cellStyle name="Normal 4 3 2 7 3 2" xfId="34018"/>
    <cellStyle name="Normal 4 3 2 7 3 2 2" xfId="34019"/>
    <cellStyle name="Normal 4 3 2 7 3 2 2 2" xfId="34020"/>
    <cellStyle name="Normal 4 3 2 7 3 2 3" xfId="34021"/>
    <cellStyle name="Normal 4 3 2 7 3 3" xfId="34022"/>
    <cellStyle name="Normal 4 3 2 7 3 3 2" xfId="34023"/>
    <cellStyle name="Normal 4 3 2 7 3 3 2 2" xfId="34024"/>
    <cellStyle name="Normal 4 3 2 7 3 3 3" xfId="34025"/>
    <cellStyle name="Normal 4 3 2 7 3 4" xfId="34026"/>
    <cellStyle name="Normal 4 3 2 7 3 4 2" xfId="34027"/>
    <cellStyle name="Normal 4 3 2 7 3 5" xfId="34028"/>
    <cellStyle name="Normal 4 3 2 7 4" xfId="34029"/>
    <cellStyle name="Normal 4 3 2 7 4 2" xfId="34030"/>
    <cellStyle name="Normal 4 3 2 7 4 2 2" xfId="34031"/>
    <cellStyle name="Normal 4 3 2 7 4 3" xfId="34032"/>
    <cellStyle name="Normal 4 3 2 7 5" xfId="34033"/>
    <cellStyle name="Normal 4 3 2 7 5 2" xfId="34034"/>
    <cellStyle name="Normal 4 3 2 7 5 2 2" xfId="34035"/>
    <cellStyle name="Normal 4 3 2 7 5 3" xfId="34036"/>
    <cellStyle name="Normal 4 3 2 7 6" xfId="34037"/>
    <cellStyle name="Normal 4 3 2 7 6 2" xfId="34038"/>
    <cellStyle name="Normal 4 3 2 7 7" xfId="34039"/>
    <cellStyle name="Normal 4 3 2 7 7 2" xfId="34040"/>
    <cellStyle name="Normal 4 3 2 7 8" xfId="34041"/>
    <cellStyle name="Normal 4 3 2 8" xfId="34042"/>
    <cellStyle name="Normal 4 3 2 8 2" xfId="34043"/>
    <cellStyle name="Normal 4 3 2 8 2 2" xfId="34044"/>
    <cellStyle name="Normal 4 3 2 8 2 2 2" xfId="34045"/>
    <cellStyle name="Normal 4 3 2 8 2 2 2 2" xfId="34046"/>
    <cellStyle name="Normal 4 3 2 8 2 2 3" xfId="34047"/>
    <cellStyle name="Normal 4 3 2 8 2 3" xfId="34048"/>
    <cellStyle name="Normal 4 3 2 8 2 3 2" xfId="34049"/>
    <cellStyle name="Normal 4 3 2 8 2 3 2 2" xfId="34050"/>
    <cellStyle name="Normal 4 3 2 8 2 3 3" xfId="34051"/>
    <cellStyle name="Normal 4 3 2 8 2 4" xfId="34052"/>
    <cellStyle name="Normal 4 3 2 8 2 4 2" xfId="34053"/>
    <cellStyle name="Normal 4 3 2 8 2 5" xfId="34054"/>
    <cellStyle name="Normal 4 3 2 8 3" xfId="34055"/>
    <cellStyle name="Normal 4 3 2 8 3 2" xfId="34056"/>
    <cellStyle name="Normal 4 3 2 8 3 2 2" xfId="34057"/>
    <cellStyle name="Normal 4 3 2 8 3 3" xfId="34058"/>
    <cellStyle name="Normal 4 3 2 8 4" xfId="34059"/>
    <cellStyle name="Normal 4 3 2 8 4 2" xfId="34060"/>
    <cellStyle name="Normal 4 3 2 8 4 2 2" xfId="34061"/>
    <cellStyle name="Normal 4 3 2 8 4 3" xfId="34062"/>
    <cellStyle name="Normal 4 3 2 8 5" xfId="34063"/>
    <cellStyle name="Normal 4 3 2 8 5 2" xfId="34064"/>
    <cellStyle name="Normal 4 3 2 8 6" xfId="34065"/>
    <cellStyle name="Normal 4 3 2 8 6 2" xfId="34066"/>
    <cellStyle name="Normal 4 3 2 8 7" xfId="34067"/>
    <cellStyle name="Normal 4 3 2 9" xfId="34068"/>
    <cellStyle name="Normal 4 3 2 9 2" xfId="34069"/>
    <cellStyle name="Normal 4 3 2 9 2 2" xfId="34070"/>
    <cellStyle name="Normal 4 3 2 9 2 2 2" xfId="34071"/>
    <cellStyle name="Normal 4 3 2 9 2 2 2 2" xfId="34072"/>
    <cellStyle name="Normal 4 3 2 9 2 2 3" xfId="34073"/>
    <cellStyle name="Normal 4 3 2 9 2 3" xfId="34074"/>
    <cellStyle name="Normal 4 3 2 9 2 3 2" xfId="34075"/>
    <cellStyle name="Normal 4 3 2 9 2 3 2 2" xfId="34076"/>
    <cellStyle name="Normal 4 3 2 9 2 3 3" xfId="34077"/>
    <cellStyle name="Normal 4 3 2 9 2 4" xfId="34078"/>
    <cellStyle name="Normal 4 3 2 9 2 4 2" xfId="34079"/>
    <cellStyle name="Normal 4 3 2 9 2 5" xfId="34080"/>
    <cellStyle name="Normal 4 3 2 9 3" xfId="34081"/>
    <cellStyle name="Normal 4 3 2 9 3 2" xfId="34082"/>
    <cellStyle name="Normal 4 3 2 9 3 2 2" xfId="34083"/>
    <cellStyle name="Normal 4 3 2 9 3 3" xfId="34084"/>
    <cellStyle name="Normal 4 3 2 9 4" xfId="34085"/>
    <cellStyle name="Normal 4 3 2 9 4 2" xfId="34086"/>
    <cellStyle name="Normal 4 3 2 9 4 2 2" xfId="34087"/>
    <cellStyle name="Normal 4 3 2 9 4 3" xfId="34088"/>
    <cellStyle name="Normal 4 3 2 9 5" xfId="34089"/>
    <cellStyle name="Normal 4 3 2 9 5 2" xfId="34090"/>
    <cellStyle name="Normal 4 3 2 9 6" xfId="34091"/>
    <cellStyle name="Normal 4 3 2 9 6 2" xfId="34092"/>
    <cellStyle name="Normal 4 3 2 9 7" xfId="34093"/>
    <cellStyle name="Normal 4 3 3" xfId="34094"/>
    <cellStyle name="Normal 4 3 3 10" xfId="34095"/>
    <cellStyle name="Normal 4 3 3 10 2" xfId="34096"/>
    <cellStyle name="Normal 4 3 3 10 2 2" xfId="34097"/>
    <cellStyle name="Normal 4 3 3 10 2 2 2" xfId="34098"/>
    <cellStyle name="Normal 4 3 3 10 2 3" xfId="34099"/>
    <cellStyle name="Normal 4 3 3 10 3" xfId="34100"/>
    <cellStyle name="Normal 4 3 3 10 3 2" xfId="34101"/>
    <cellStyle name="Normal 4 3 3 10 4" xfId="34102"/>
    <cellStyle name="Normal 4 3 3 11" xfId="34103"/>
    <cellStyle name="Normal 4 3 3 11 2" xfId="34104"/>
    <cellStyle name="Normal 4 3 3 11 2 2" xfId="34105"/>
    <cellStyle name="Normal 4 3 3 11 2 2 2" xfId="34106"/>
    <cellStyle name="Normal 4 3 3 11 2 3" xfId="34107"/>
    <cellStyle name="Normal 4 3 3 11 3" xfId="34108"/>
    <cellStyle name="Normal 4 3 3 11 3 2" xfId="34109"/>
    <cellStyle name="Normal 4 3 3 11 4" xfId="34110"/>
    <cellStyle name="Normal 4 3 3 12" xfId="34111"/>
    <cellStyle name="Normal 4 3 3 12 2" xfId="34112"/>
    <cellStyle name="Normal 4 3 3 12 2 2" xfId="34113"/>
    <cellStyle name="Normal 4 3 3 12 3" xfId="34114"/>
    <cellStyle name="Normal 4 3 3 13" xfId="34115"/>
    <cellStyle name="Normal 4 3 3 13 2" xfId="34116"/>
    <cellStyle name="Normal 4 3 3 14" xfId="34117"/>
    <cellStyle name="Normal 4 3 3 14 2" xfId="34118"/>
    <cellStyle name="Normal 4 3 3 15" xfId="34119"/>
    <cellStyle name="Normal 4 3 3 2" xfId="34120"/>
    <cellStyle name="Normal 4 3 3 2 10" xfId="34121"/>
    <cellStyle name="Normal 4 3 3 2 10 2" xfId="34122"/>
    <cellStyle name="Normal 4 3 3 2 11" xfId="34123"/>
    <cellStyle name="Normal 4 3 3 2 11 2" xfId="34124"/>
    <cellStyle name="Normal 4 3 3 2 12" xfId="34125"/>
    <cellStyle name="Normal 4 3 3 2 2" xfId="34126"/>
    <cellStyle name="Normal 4 3 3 2 2 10" xfId="34127"/>
    <cellStyle name="Normal 4 3 3 2 2 10 2" xfId="34128"/>
    <cellStyle name="Normal 4 3 3 2 2 11" xfId="34129"/>
    <cellStyle name="Normal 4 3 3 2 2 2" xfId="34130"/>
    <cellStyle name="Normal 4 3 3 2 2 2 2" xfId="34131"/>
    <cellStyle name="Normal 4 3 3 2 2 2 2 2" xfId="34132"/>
    <cellStyle name="Normal 4 3 3 2 2 2 2 2 2" xfId="34133"/>
    <cellStyle name="Normal 4 3 3 2 2 2 2 2 2 2" xfId="34134"/>
    <cellStyle name="Normal 4 3 3 2 2 2 2 2 2 2 2" xfId="34135"/>
    <cellStyle name="Normal 4 3 3 2 2 2 2 2 2 3" xfId="34136"/>
    <cellStyle name="Normal 4 3 3 2 2 2 2 2 3" xfId="34137"/>
    <cellStyle name="Normal 4 3 3 2 2 2 2 2 3 2" xfId="34138"/>
    <cellStyle name="Normal 4 3 3 2 2 2 2 2 3 2 2" xfId="34139"/>
    <cellStyle name="Normal 4 3 3 2 2 2 2 2 3 3" xfId="34140"/>
    <cellStyle name="Normal 4 3 3 2 2 2 2 2 4" xfId="34141"/>
    <cellStyle name="Normal 4 3 3 2 2 2 2 2 4 2" xfId="34142"/>
    <cellStyle name="Normal 4 3 3 2 2 2 2 2 5" xfId="34143"/>
    <cellStyle name="Normal 4 3 3 2 2 2 2 3" xfId="34144"/>
    <cellStyle name="Normal 4 3 3 2 2 2 2 3 2" xfId="34145"/>
    <cellStyle name="Normal 4 3 3 2 2 2 2 3 2 2" xfId="34146"/>
    <cellStyle name="Normal 4 3 3 2 2 2 2 3 3" xfId="34147"/>
    <cellStyle name="Normal 4 3 3 2 2 2 2 4" xfId="34148"/>
    <cellStyle name="Normal 4 3 3 2 2 2 2 4 2" xfId="34149"/>
    <cellStyle name="Normal 4 3 3 2 2 2 2 4 2 2" xfId="34150"/>
    <cellStyle name="Normal 4 3 3 2 2 2 2 4 3" xfId="34151"/>
    <cellStyle name="Normal 4 3 3 2 2 2 2 5" xfId="34152"/>
    <cellStyle name="Normal 4 3 3 2 2 2 2 5 2" xfId="34153"/>
    <cellStyle name="Normal 4 3 3 2 2 2 2 6" xfId="34154"/>
    <cellStyle name="Normal 4 3 3 2 2 2 2 6 2" xfId="34155"/>
    <cellStyle name="Normal 4 3 3 2 2 2 2 7" xfId="34156"/>
    <cellStyle name="Normal 4 3 3 2 2 2 3" xfId="34157"/>
    <cellStyle name="Normal 4 3 3 2 2 2 3 2" xfId="34158"/>
    <cellStyle name="Normal 4 3 3 2 2 2 3 2 2" xfId="34159"/>
    <cellStyle name="Normal 4 3 3 2 2 2 3 2 2 2" xfId="34160"/>
    <cellStyle name="Normal 4 3 3 2 2 2 3 2 3" xfId="34161"/>
    <cellStyle name="Normal 4 3 3 2 2 2 3 3" xfId="34162"/>
    <cellStyle name="Normal 4 3 3 2 2 2 3 3 2" xfId="34163"/>
    <cellStyle name="Normal 4 3 3 2 2 2 3 3 2 2" xfId="34164"/>
    <cellStyle name="Normal 4 3 3 2 2 2 3 3 3" xfId="34165"/>
    <cellStyle name="Normal 4 3 3 2 2 2 3 4" xfId="34166"/>
    <cellStyle name="Normal 4 3 3 2 2 2 3 4 2" xfId="34167"/>
    <cellStyle name="Normal 4 3 3 2 2 2 3 5" xfId="34168"/>
    <cellStyle name="Normal 4 3 3 2 2 2 4" xfId="34169"/>
    <cellStyle name="Normal 4 3 3 2 2 2 4 2" xfId="34170"/>
    <cellStyle name="Normal 4 3 3 2 2 2 4 2 2" xfId="34171"/>
    <cellStyle name="Normal 4 3 3 2 2 2 4 3" xfId="34172"/>
    <cellStyle name="Normal 4 3 3 2 2 2 5" xfId="34173"/>
    <cellStyle name="Normal 4 3 3 2 2 2 5 2" xfId="34174"/>
    <cellStyle name="Normal 4 3 3 2 2 2 5 2 2" xfId="34175"/>
    <cellStyle name="Normal 4 3 3 2 2 2 5 3" xfId="34176"/>
    <cellStyle name="Normal 4 3 3 2 2 2 6" xfId="34177"/>
    <cellStyle name="Normal 4 3 3 2 2 2 6 2" xfId="34178"/>
    <cellStyle name="Normal 4 3 3 2 2 2 7" xfId="34179"/>
    <cellStyle name="Normal 4 3 3 2 2 2 7 2" xfId="34180"/>
    <cellStyle name="Normal 4 3 3 2 2 2 8" xfId="34181"/>
    <cellStyle name="Normal 4 3 3 2 2 3" xfId="34182"/>
    <cellStyle name="Normal 4 3 3 2 2 3 2" xfId="34183"/>
    <cellStyle name="Normal 4 3 3 2 2 3 2 2" xfId="34184"/>
    <cellStyle name="Normal 4 3 3 2 2 3 2 2 2" xfId="34185"/>
    <cellStyle name="Normal 4 3 3 2 2 3 2 2 2 2" xfId="34186"/>
    <cellStyle name="Normal 4 3 3 2 2 3 2 2 3" xfId="34187"/>
    <cellStyle name="Normal 4 3 3 2 2 3 2 3" xfId="34188"/>
    <cellStyle name="Normal 4 3 3 2 2 3 2 3 2" xfId="34189"/>
    <cellStyle name="Normal 4 3 3 2 2 3 2 3 2 2" xfId="34190"/>
    <cellStyle name="Normal 4 3 3 2 2 3 2 3 3" xfId="34191"/>
    <cellStyle name="Normal 4 3 3 2 2 3 2 4" xfId="34192"/>
    <cellStyle name="Normal 4 3 3 2 2 3 2 4 2" xfId="34193"/>
    <cellStyle name="Normal 4 3 3 2 2 3 2 5" xfId="34194"/>
    <cellStyle name="Normal 4 3 3 2 2 3 3" xfId="34195"/>
    <cellStyle name="Normal 4 3 3 2 2 3 3 2" xfId="34196"/>
    <cellStyle name="Normal 4 3 3 2 2 3 3 2 2" xfId="34197"/>
    <cellStyle name="Normal 4 3 3 2 2 3 3 3" xfId="34198"/>
    <cellStyle name="Normal 4 3 3 2 2 3 4" xfId="34199"/>
    <cellStyle name="Normal 4 3 3 2 2 3 4 2" xfId="34200"/>
    <cellStyle name="Normal 4 3 3 2 2 3 4 2 2" xfId="34201"/>
    <cellStyle name="Normal 4 3 3 2 2 3 4 3" xfId="34202"/>
    <cellStyle name="Normal 4 3 3 2 2 3 5" xfId="34203"/>
    <cellStyle name="Normal 4 3 3 2 2 3 5 2" xfId="34204"/>
    <cellStyle name="Normal 4 3 3 2 2 3 6" xfId="34205"/>
    <cellStyle name="Normal 4 3 3 2 2 3 6 2" xfId="34206"/>
    <cellStyle name="Normal 4 3 3 2 2 3 7" xfId="34207"/>
    <cellStyle name="Normal 4 3 3 2 2 4" xfId="34208"/>
    <cellStyle name="Normal 4 3 3 2 2 4 2" xfId="34209"/>
    <cellStyle name="Normal 4 3 3 2 2 4 2 2" xfId="34210"/>
    <cellStyle name="Normal 4 3 3 2 2 4 2 2 2" xfId="34211"/>
    <cellStyle name="Normal 4 3 3 2 2 4 2 2 2 2" xfId="34212"/>
    <cellStyle name="Normal 4 3 3 2 2 4 2 2 3" xfId="34213"/>
    <cellStyle name="Normal 4 3 3 2 2 4 2 3" xfId="34214"/>
    <cellStyle name="Normal 4 3 3 2 2 4 2 3 2" xfId="34215"/>
    <cellStyle name="Normal 4 3 3 2 2 4 2 3 2 2" xfId="34216"/>
    <cellStyle name="Normal 4 3 3 2 2 4 2 3 3" xfId="34217"/>
    <cellStyle name="Normal 4 3 3 2 2 4 2 4" xfId="34218"/>
    <cellStyle name="Normal 4 3 3 2 2 4 2 4 2" xfId="34219"/>
    <cellStyle name="Normal 4 3 3 2 2 4 2 5" xfId="34220"/>
    <cellStyle name="Normal 4 3 3 2 2 4 3" xfId="34221"/>
    <cellStyle name="Normal 4 3 3 2 2 4 3 2" xfId="34222"/>
    <cellStyle name="Normal 4 3 3 2 2 4 3 2 2" xfId="34223"/>
    <cellStyle name="Normal 4 3 3 2 2 4 3 3" xfId="34224"/>
    <cellStyle name="Normal 4 3 3 2 2 4 4" xfId="34225"/>
    <cellStyle name="Normal 4 3 3 2 2 4 4 2" xfId="34226"/>
    <cellStyle name="Normal 4 3 3 2 2 4 4 2 2" xfId="34227"/>
    <cellStyle name="Normal 4 3 3 2 2 4 4 3" xfId="34228"/>
    <cellStyle name="Normal 4 3 3 2 2 4 5" xfId="34229"/>
    <cellStyle name="Normal 4 3 3 2 2 4 5 2" xfId="34230"/>
    <cellStyle name="Normal 4 3 3 2 2 4 6" xfId="34231"/>
    <cellStyle name="Normal 4 3 3 2 2 4 6 2" xfId="34232"/>
    <cellStyle name="Normal 4 3 3 2 2 4 7" xfId="34233"/>
    <cellStyle name="Normal 4 3 3 2 2 5" xfId="34234"/>
    <cellStyle name="Normal 4 3 3 2 2 5 2" xfId="34235"/>
    <cellStyle name="Normal 4 3 3 2 2 5 2 2" xfId="34236"/>
    <cellStyle name="Normal 4 3 3 2 2 5 2 2 2" xfId="34237"/>
    <cellStyle name="Normal 4 3 3 2 2 5 2 3" xfId="34238"/>
    <cellStyle name="Normal 4 3 3 2 2 5 3" xfId="34239"/>
    <cellStyle name="Normal 4 3 3 2 2 5 3 2" xfId="34240"/>
    <cellStyle name="Normal 4 3 3 2 2 5 3 2 2" xfId="34241"/>
    <cellStyle name="Normal 4 3 3 2 2 5 3 3" xfId="34242"/>
    <cellStyle name="Normal 4 3 3 2 2 5 4" xfId="34243"/>
    <cellStyle name="Normal 4 3 3 2 2 5 4 2" xfId="34244"/>
    <cellStyle name="Normal 4 3 3 2 2 5 5" xfId="34245"/>
    <cellStyle name="Normal 4 3 3 2 2 6" xfId="34246"/>
    <cellStyle name="Normal 4 3 3 2 2 6 2" xfId="34247"/>
    <cellStyle name="Normal 4 3 3 2 2 6 2 2" xfId="34248"/>
    <cellStyle name="Normal 4 3 3 2 2 6 2 2 2" xfId="34249"/>
    <cellStyle name="Normal 4 3 3 2 2 6 2 3" xfId="34250"/>
    <cellStyle name="Normal 4 3 3 2 2 6 3" xfId="34251"/>
    <cellStyle name="Normal 4 3 3 2 2 6 3 2" xfId="34252"/>
    <cellStyle name="Normal 4 3 3 2 2 6 4" xfId="34253"/>
    <cellStyle name="Normal 4 3 3 2 2 7" xfId="34254"/>
    <cellStyle name="Normal 4 3 3 2 2 7 2" xfId="34255"/>
    <cellStyle name="Normal 4 3 3 2 2 7 2 2" xfId="34256"/>
    <cellStyle name="Normal 4 3 3 2 2 7 3" xfId="34257"/>
    <cellStyle name="Normal 4 3 3 2 2 8" xfId="34258"/>
    <cellStyle name="Normal 4 3 3 2 2 8 2" xfId="34259"/>
    <cellStyle name="Normal 4 3 3 2 2 8 2 2" xfId="34260"/>
    <cellStyle name="Normal 4 3 3 2 2 8 3" xfId="34261"/>
    <cellStyle name="Normal 4 3 3 2 2 9" xfId="34262"/>
    <cellStyle name="Normal 4 3 3 2 2 9 2" xfId="34263"/>
    <cellStyle name="Normal 4 3 3 2 3" xfId="34264"/>
    <cellStyle name="Normal 4 3 3 2 3 2" xfId="34265"/>
    <cellStyle name="Normal 4 3 3 2 3 2 2" xfId="34266"/>
    <cellStyle name="Normal 4 3 3 2 3 2 2 2" xfId="34267"/>
    <cellStyle name="Normal 4 3 3 2 3 2 2 2 2" xfId="34268"/>
    <cellStyle name="Normal 4 3 3 2 3 2 2 2 2 2" xfId="34269"/>
    <cellStyle name="Normal 4 3 3 2 3 2 2 2 3" xfId="34270"/>
    <cellStyle name="Normal 4 3 3 2 3 2 2 3" xfId="34271"/>
    <cellStyle name="Normal 4 3 3 2 3 2 2 3 2" xfId="34272"/>
    <cellStyle name="Normal 4 3 3 2 3 2 2 3 2 2" xfId="34273"/>
    <cellStyle name="Normal 4 3 3 2 3 2 2 3 3" xfId="34274"/>
    <cellStyle name="Normal 4 3 3 2 3 2 2 4" xfId="34275"/>
    <cellStyle name="Normal 4 3 3 2 3 2 2 4 2" xfId="34276"/>
    <cellStyle name="Normal 4 3 3 2 3 2 2 5" xfId="34277"/>
    <cellStyle name="Normal 4 3 3 2 3 2 3" xfId="34278"/>
    <cellStyle name="Normal 4 3 3 2 3 2 3 2" xfId="34279"/>
    <cellStyle name="Normal 4 3 3 2 3 2 3 2 2" xfId="34280"/>
    <cellStyle name="Normal 4 3 3 2 3 2 3 3" xfId="34281"/>
    <cellStyle name="Normal 4 3 3 2 3 2 4" xfId="34282"/>
    <cellStyle name="Normal 4 3 3 2 3 2 4 2" xfId="34283"/>
    <cellStyle name="Normal 4 3 3 2 3 2 4 2 2" xfId="34284"/>
    <cellStyle name="Normal 4 3 3 2 3 2 4 3" xfId="34285"/>
    <cellStyle name="Normal 4 3 3 2 3 2 5" xfId="34286"/>
    <cellStyle name="Normal 4 3 3 2 3 2 5 2" xfId="34287"/>
    <cellStyle name="Normal 4 3 3 2 3 2 6" xfId="34288"/>
    <cellStyle name="Normal 4 3 3 2 3 2 6 2" xfId="34289"/>
    <cellStyle name="Normal 4 3 3 2 3 2 7" xfId="34290"/>
    <cellStyle name="Normal 4 3 3 2 3 3" xfId="34291"/>
    <cellStyle name="Normal 4 3 3 2 3 3 2" xfId="34292"/>
    <cellStyle name="Normal 4 3 3 2 3 3 2 2" xfId="34293"/>
    <cellStyle name="Normal 4 3 3 2 3 3 2 2 2" xfId="34294"/>
    <cellStyle name="Normal 4 3 3 2 3 3 2 3" xfId="34295"/>
    <cellStyle name="Normal 4 3 3 2 3 3 3" xfId="34296"/>
    <cellStyle name="Normal 4 3 3 2 3 3 3 2" xfId="34297"/>
    <cellStyle name="Normal 4 3 3 2 3 3 3 2 2" xfId="34298"/>
    <cellStyle name="Normal 4 3 3 2 3 3 3 3" xfId="34299"/>
    <cellStyle name="Normal 4 3 3 2 3 3 4" xfId="34300"/>
    <cellStyle name="Normal 4 3 3 2 3 3 4 2" xfId="34301"/>
    <cellStyle name="Normal 4 3 3 2 3 3 5" xfId="34302"/>
    <cellStyle name="Normal 4 3 3 2 3 4" xfId="34303"/>
    <cellStyle name="Normal 4 3 3 2 3 4 2" xfId="34304"/>
    <cellStyle name="Normal 4 3 3 2 3 4 2 2" xfId="34305"/>
    <cellStyle name="Normal 4 3 3 2 3 4 3" xfId="34306"/>
    <cellStyle name="Normal 4 3 3 2 3 5" xfId="34307"/>
    <cellStyle name="Normal 4 3 3 2 3 5 2" xfId="34308"/>
    <cellStyle name="Normal 4 3 3 2 3 5 2 2" xfId="34309"/>
    <cellStyle name="Normal 4 3 3 2 3 5 3" xfId="34310"/>
    <cellStyle name="Normal 4 3 3 2 3 6" xfId="34311"/>
    <cellStyle name="Normal 4 3 3 2 3 6 2" xfId="34312"/>
    <cellStyle name="Normal 4 3 3 2 3 7" xfId="34313"/>
    <cellStyle name="Normal 4 3 3 2 3 7 2" xfId="34314"/>
    <cellStyle name="Normal 4 3 3 2 3 8" xfId="34315"/>
    <cellStyle name="Normal 4 3 3 2 4" xfId="34316"/>
    <cellStyle name="Normal 4 3 3 2 4 2" xfId="34317"/>
    <cellStyle name="Normal 4 3 3 2 4 2 2" xfId="34318"/>
    <cellStyle name="Normal 4 3 3 2 4 2 2 2" xfId="34319"/>
    <cellStyle name="Normal 4 3 3 2 4 2 2 2 2" xfId="34320"/>
    <cellStyle name="Normal 4 3 3 2 4 2 2 3" xfId="34321"/>
    <cellStyle name="Normal 4 3 3 2 4 2 3" xfId="34322"/>
    <cellStyle name="Normal 4 3 3 2 4 2 3 2" xfId="34323"/>
    <cellStyle name="Normal 4 3 3 2 4 2 3 2 2" xfId="34324"/>
    <cellStyle name="Normal 4 3 3 2 4 2 3 3" xfId="34325"/>
    <cellStyle name="Normal 4 3 3 2 4 2 4" xfId="34326"/>
    <cellStyle name="Normal 4 3 3 2 4 2 4 2" xfId="34327"/>
    <cellStyle name="Normal 4 3 3 2 4 2 5" xfId="34328"/>
    <cellStyle name="Normal 4 3 3 2 4 3" xfId="34329"/>
    <cellStyle name="Normal 4 3 3 2 4 3 2" xfId="34330"/>
    <cellStyle name="Normal 4 3 3 2 4 3 2 2" xfId="34331"/>
    <cellStyle name="Normal 4 3 3 2 4 3 3" xfId="34332"/>
    <cellStyle name="Normal 4 3 3 2 4 4" xfId="34333"/>
    <cellStyle name="Normal 4 3 3 2 4 4 2" xfId="34334"/>
    <cellStyle name="Normal 4 3 3 2 4 4 2 2" xfId="34335"/>
    <cellStyle name="Normal 4 3 3 2 4 4 3" xfId="34336"/>
    <cellStyle name="Normal 4 3 3 2 4 5" xfId="34337"/>
    <cellStyle name="Normal 4 3 3 2 4 5 2" xfId="34338"/>
    <cellStyle name="Normal 4 3 3 2 4 6" xfId="34339"/>
    <cellStyle name="Normal 4 3 3 2 4 6 2" xfId="34340"/>
    <cellStyle name="Normal 4 3 3 2 4 7" xfId="34341"/>
    <cellStyle name="Normal 4 3 3 2 5" xfId="34342"/>
    <cellStyle name="Normal 4 3 3 2 5 2" xfId="34343"/>
    <cellStyle name="Normal 4 3 3 2 5 2 2" xfId="34344"/>
    <cellStyle name="Normal 4 3 3 2 5 2 2 2" xfId="34345"/>
    <cellStyle name="Normal 4 3 3 2 5 2 2 2 2" xfId="34346"/>
    <cellStyle name="Normal 4 3 3 2 5 2 2 3" xfId="34347"/>
    <cellStyle name="Normal 4 3 3 2 5 2 3" xfId="34348"/>
    <cellStyle name="Normal 4 3 3 2 5 2 3 2" xfId="34349"/>
    <cellStyle name="Normal 4 3 3 2 5 2 3 2 2" xfId="34350"/>
    <cellStyle name="Normal 4 3 3 2 5 2 3 3" xfId="34351"/>
    <cellStyle name="Normal 4 3 3 2 5 2 4" xfId="34352"/>
    <cellStyle name="Normal 4 3 3 2 5 2 4 2" xfId="34353"/>
    <cellStyle name="Normal 4 3 3 2 5 2 5" xfId="34354"/>
    <cellStyle name="Normal 4 3 3 2 5 3" xfId="34355"/>
    <cellStyle name="Normal 4 3 3 2 5 3 2" xfId="34356"/>
    <cellStyle name="Normal 4 3 3 2 5 3 2 2" xfId="34357"/>
    <cellStyle name="Normal 4 3 3 2 5 3 3" xfId="34358"/>
    <cellStyle name="Normal 4 3 3 2 5 4" xfId="34359"/>
    <cellStyle name="Normal 4 3 3 2 5 4 2" xfId="34360"/>
    <cellStyle name="Normal 4 3 3 2 5 4 2 2" xfId="34361"/>
    <cellStyle name="Normal 4 3 3 2 5 4 3" xfId="34362"/>
    <cellStyle name="Normal 4 3 3 2 5 5" xfId="34363"/>
    <cellStyle name="Normal 4 3 3 2 5 5 2" xfId="34364"/>
    <cellStyle name="Normal 4 3 3 2 5 6" xfId="34365"/>
    <cellStyle name="Normal 4 3 3 2 5 6 2" xfId="34366"/>
    <cellStyle name="Normal 4 3 3 2 5 7" xfId="34367"/>
    <cellStyle name="Normal 4 3 3 2 6" xfId="34368"/>
    <cellStyle name="Normal 4 3 3 2 6 2" xfId="34369"/>
    <cellStyle name="Normal 4 3 3 2 6 2 2" xfId="34370"/>
    <cellStyle name="Normal 4 3 3 2 6 2 2 2" xfId="34371"/>
    <cellStyle name="Normal 4 3 3 2 6 2 3" xfId="34372"/>
    <cellStyle name="Normal 4 3 3 2 6 3" xfId="34373"/>
    <cellStyle name="Normal 4 3 3 2 6 3 2" xfId="34374"/>
    <cellStyle name="Normal 4 3 3 2 6 3 2 2" xfId="34375"/>
    <cellStyle name="Normal 4 3 3 2 6 3 3" xfId="34376"/>
    <cellStyle name="Normal 4 3 3 2 6 4" xfId="34377"/>
    <cellStyle name="Normal 4 3 3 2 6 4 2" xfId="34378"/>
    <cellStyle name="Normal 4 3 3 2 6 5" xfId="34379"/>
    <cellStyle name="Normal 4 3 3 2 7" xfId="34380"/>
    <cellStyle name="Normal 4 3 3 2 7 2" xfId="34381"/>
    <cellStyle name="Normal 4 3 3 2 7 2 2" xfId="34382"/>
    <cellStyle name="Normal 4 3 3 2 7 2 2 2" xfId="34383"/>
    <cellStyle name="Normal 4 3 3 2 7 2 3" xfId="34384"/>
    <cellStyle name="Normal 4 3 3 2 7 3" xfId="34385"/>
    <cellStyle name="Normal 4 3 3 2 7 3 2" xfId="34386"/>
    <cellStyle name="Normal 4 3 3 2 7 4" xfId="34387"/>
    <cellStyle name="Normal 4 3 3 2 8" xfId="34388"/>
    <cellStyle name="Normal 4 3 3 2 8 2" xfId="34389"/>
    <cellStyle name="Normal 4 3 3 2 8 2 2" xfId="34390"/>
    <cellStyle name="Normal 4 3 3 2 8 3" xfId="34391"/>
    <cellStyle name="Normal 4 3 3 2 9" xfId="34392"/>
    <cellStyle name="Normal 4 3 3 2 9 2" xfId="34393"/>
    <cellStyle name="Normal 4 3 3 2 9 2 2" xfId="34394"/>
    <cellStyle name="Normal 4 3 3 2 9 3" xfId="34395"/>
    <cellStyle name="Normal 4 3 3 3" xfId="34396"/>
    <cellStyle name="Normal 4 3 3 3 10" xfId="34397"/>
    <cellStyle name="Normal 4 3 3 3 10 2" xfId="34398"/>
    <cellStyle name="Normal 4 3 3 3 11" xfId="34399"/>
    <cellStyle name="Normal 4 3 3 3 2" xfId="34400"/>
    <cellStyle name="Normal 4 3 3 3 2 2" xfId="34401"/>
    <cellStyle name="Normal 4 3 3 3 2 2 2" xfId="34402"/>
    <cellStyle name="Normal 4 3 3 3 2 2 2 2" xfId="34403"/>
    <cellStyle name="Normal 4 3 3 3 2 2 2 2 2" xfId="34404"/>
    <cellStyle name="Normal 4 3 3 3 2 2 2 2 2 2" xfId="34405"/>
    <cellStyle name="Normal 4 3 3 3 2 2 2 2 3" xfId="34406"/>
    <cellStyle name="Normal 4 3 3 3 2 2 2 3" xfId="34407"/>
    <cellStyle name="Normal 4 3 3 3 2 2 2 3 2" xfId="34408"/>
    <cellStyle name="Normal 4 3 3 3 2 2 2 3 2 2" xfId="34409"/>
    <cellStyle name="Normal 4 3 3 3 2 2 2 3 3" xfId="34410"/>
    <cellStyle name="Normal 4 3 3 3 2 2 2 4" xfId="34411"/>
    <cellStyle name="Normal 4 3 3 3 2 2 2 4 2" xfId="34412"/>
    <cellStyle name="Normal 4 3 3 3 2 2 2 5" xfId="34413"/>
    <cellStyle name="Normal 4 3 3 3 2 2 3" xfId="34414"/>
    <cellStyle name="Normal 4 3 3 3 2 2 3 2" xfId="34415"/>
    <cellStyle name="Normal 4 3 3 3 2 2 3 2 2" xfId="34416"/>
    <cellStyle name="Normal 4 3 3 3 2 2 3 3" xfId="34417"/>
    <cellStyle name="Normal 4 3 3 3 2 2 4" xfId="34418"/>
    <cellStyle name="Normal 4 3 3 3 2 2 4 2" xfId="34419"/>
    <cellStyle name="Normal 4 3 3 3 2 2 4 2 2" xfId="34420"/>
    <cellStyle name="Normal 4 3 3 3 2 2 4 3" xfId="34421"/>
    <cellStyle name="Normal 4 3 3 3 2 2 5" xfId="34422"/>
    <cellStyle name="Normal 4 3 3 3 2 2 5 2" xfId="34423"/>
    <cellStyle name="Normal 4 3 3 3 2 2 6" xfId="34424"/>
    <cellStyle name="Normal 4 3 3 3 2 2 6 2" xfId="34425"/>
    <cellStyle name="Normal 4 3 3 3 2 2 7" xfId="34426"/>
    <cellStyle name="Normal 4 3 3 3 2 3" xfId="34427"/>
    <cellStyle name="Normal 4 3 3 3 2 3 2" xfId="34428"/>
    <cellStyle name="Normal 4 3 3 3 2 3 2 2" xfId="34429"/>
    <cellStyle name="Normal 4 3 3 3 2 3 2 2 2" xfId="34430"/>
    <cellStyle name="Normal 4 3 3 3 2 3 2 3" xfId="34431"/>
    <cellStyle name="Normal 4 3 3 3 2 3 3" xfId="34432"/>
    <cellStyle name="Normal 4 3 3 3 2 3 3 2" xfId="34433"/>
    <cellStyle name="Normal 4 3 3 3 2 3 3 2 2" xfId="34434"/>
    <cellStyle name="Normal 4 3 3 3 2 3 3 3" xfId="34435"/>
    <cellStyle name="Normal 4 3 3 3 2 3 4" xfId="34436"/>
    <cellStyle name="Normal 4 3 3 3 2 3 4 2" xfId="34437"/>
    <cellStyle name="Normal 4 3 3 3 2 3 5" xfId="34438"/>
    <cellStyle name="Normal 4 3 3 3 2 4" xfId="34439"/>
    <cellStyle name="Normal 4 3 3 3 2 4 2" xfId="34440"/>
    <cellStyle name="Normal 4 3 3 3 2 4 2 2" xfId="34441"/>
    <cellStyle name="Normal 4 3 3 3 2 4 3" xfId="34442"/>
    <cellStyle name="Normal 4 3 3 3 2 5" xfId="34443"/>
    <cellStyle name="Normal 4 3 3 3 2 5 2" xfId="34444"/>
    <cellStyle name="Normal 4 3 3 3 2 5 2 2" xfId="34445"/>
    <cellStyle name="Normal 4 3 3 3 2 5 3" xfId="34446"/>
    <cellStyle name="Normal 4 3 3 3 2 6" xfId="34447"/>
    <cellStyle name="Normal 4 3 3 3 2 6 2" xfId="34448"/>
    <cellStyle name="Normal 4 3 3 3 2 7" xfId="34449"/>
    <cellStyle name="Normal 4 3 3 3 2 7 2" xfId="34450"/>
    <cellStyle name="Normal 4 3 3 3 2 8" xfId="34451"/>
    <cellStyle name="Normal 4 3 3 3 3" xfId="34452"/>
    <cellStyle name="Normal 4 3 3 3 3 2" xfId="34453"/>
    <cellStyle name="Normal 4 3 3 3 3 2 2" xfId="34454"/>
    <cellStyle name="Normal 4 3 3 3 3 2 2 2" xfId="34455"/>
    <cellStyle name="Normal 4 3 3 3 3 2 2 2 2" xfId="34456"/>
    <cellStyle name="Normal 4 3 3 3 3 2 2 3" xfId="34457"/>
    <cellStyle name="Normal 4 3 3 3 3 2 3" xfId="34458"/>
    <cellStyle name="Normal 4 3 3 3 3 2 3 2" xfId="34459"/>
    <cellStyle name="Normal 4 3 3 3 3 2 3 2 2" xfId="34460"/>
    <cellStyle name="Normal 4 3 3 3 3 2 3 3" xfId="34461"/>
    <cellStyle name="Normal 4 3 3 3 3 2 4" xfId="34462"/>
    <cellStyle name="Normal 4 3 3 3 3 2 4 2" xfId="34463"/>
    <cellStyle name="Normal 4 3 3 3 3 2 5" xfId="34464"/>
    <cellStyle name="Normal 4 3 3 3 3 3" xfId="34465"/>
    <cellStyle name="Normal 4 3 3 3 3 3 2" xfId="34466"/>
    <cellStyle name="Normal 4 3 3 3 3 3 2 2" xfId="34467"/>
    <cellStyle name="Normal 4 3 3 3 3 3 3" xfId="34468"/>
    <cellStyle name="Normal 4 3 3 3 3 4" xfId="34469"/>
    <cellStyle name="Normal 4 3 3 3 3 4 2" xfId="34470"/>
    <cellStyle name="Normal 4 3 3 3 3 4 2 2" xfId="34471"/>
    <cellStyle name="Normal 4 3 3 3 3 4 3" xfId="34472"/>
    <cellStyle name="Normal 4 3 3 3 3 5" xfId="34473"/>
    <cellStyle name="Normal 4 3 3 3 3 5 2" xfId="34474"/>
    <cellStyle name="Normal 4 3 3 3 3 6" xfId="34475"/>
    <cellStyle name="Normal 4 3 3 3 3 6 2" xfId="34476"/>
    <cellStyle name="Normal 4 3 3 3 3 7" xfId="34477"/>
    <cellStyle name="Normal 4 3 3 3 4" xfId="34478"/>
    <cellStyle name="Normal 4 3 3 3 4 2" xfId="34479"/>
    <cellStyle name="Normal 4 3 3 3 4 2 2" xfId="34480"/>
    <cellStyle name="Normal 4 3 3 3 4 2 2 2" xfId="34481"/>
    <cellStyle name="Normal 4 3 3 3 4 2 2 2 2" xfId="34482"/>
    <cellStyle name="Normal 4 3 3 3 4 2 2 3" xfId="34483"/>
    <cellStyle name="Normal 4 3 3 3 4 2 3" xfId="34484"/>
    <cellStyle name="Normal 4 3 3 3 4 2 3 2" xfId="34485"/>
    <cellStyle name="Normal 4 3 3 3 4 2 3 2 2" xfId="34486"/>
    <cellStyle name="Normal 4 3 3 3 4 2 3 3" xfId="34487"/>
    <cellStyle name="Normal 4 3 3 3 4 2 4" xfId="34488"/>
    <cellStyle name="Normal 4 3 3 3 4 2 4 2" xfId="34489"/>
    <cellStyle name="Normal 4 3 3 3 4 2 5" xfId="34490"/>
    <cellStyle name="Normal 4 3 3 3 4 3" xfId="34491"/>
    <cellStyle name="Normal 4 3 3 3 4 3 2" xfId="34492"/>
    <cellStyle name="Normal 4 3 3 3 4 3 2 2" xfId="34493"/>
    <cellStyle name="Normal 4 3 3 3 4 3 3" xfId="34494"/>
    <cellStyle name="Normal 4 3 3 3 4 4" xfId="34495"/>
    <cellStyle name="Normal 4 3 3 3 4 4 2" xfId="34496"/>
    <cellStyle name="Normal 4 3 3 3 4 4 2 2" xfId="34497"/>
    <cellStyle name="Normal 4 3 3 3 4 4 3" xfId="34498"/>
    <cellStyle name="Normal 4 3 3 3 4 5" xfId="34499"/>
    <cellStyle name="Normal 4 3 3 3 4 5 2" xfId="34500"/>
    <cellStyle name="Normal 4 3 3 3 4 6" xfId="34501"/>
    <cellStyle name="Normal 4 3 3 3 4 6 2" xfId="34502"/>
    <cellStyle name="Normal 4 3 3 3 4 7" xfId="34503"/>
    <cellStyle name="Normal 4 3 3 3 5" xfId="34504"/>
    <cellStyle name="Normal 4 3 3 3 5 2" xfId="34505"/>
    <cellStyle name="Normal 4 3 3 3 5 2 2" xfId="34506"/>
    <cellStyle name="Normal 4 3 3 3 5 2 2 2" xfId="34507"/>
    <cellStyle name="Normal 4 3 3 3 5 2 3" xfId="34508"/>
    <cellStyle name="Normal 4 3 3 3 5 3" xfId="34509"/>
    <cellStyle name="Normal 4 3 3 3 5 3 2" xfId="34510"/>
    <cellStyle name="Normal 4 3 3 3 5 3 2 2" xfId="34511"/>
    <cellStyle name="Normal 4 3 3 3 5 3 3" xfId="34512"/>
    <cellStyle name="Normal 4 3 3 3 5 4" xfId="34513"/>
    <cellStyle name="Normal 4 3 3 3 5 4 2" xfId="34514"/>
    <cellStyle name="Normal 4 3 3 3 5 5" xfId="34515"/>
    <cellStyle name="Normal 4 3 3 3 6" xfId="34516"/>
    <cellStyle name="Normal 4 3 3 3 6 2" xfId="34517"/>
    <cellStyle name="Normal 4 3 3 3 6 2 2" xfId="34518"/>
    <cellStyle name="Normal 4 3 3 3 6 2 2 2" xfId="34519"/>
    <cellStyle name="Normal 4 3 3 3 6 2 3" xfId="34520"/>
    <cellStyle name="Normal 4 3 3 3 6 3" xfId="34521"/>
    <cellStyle name="Normal 4 3 3 3 6 3 2" xfId="34522"/>
    <cellStyle name="Normal 4 3 3 3 6 4" xfId="34523"/>
    <cellStyle name="Normal 4 3 3 3 7" xfId="34524"/>
    <cellStyle name="Normal 4 3 3 3 7 2" xfId="34525"/>
    <cellStyle name="Normal 4 3 3 3 7 2 2" xfId="34526"/>
    <cellStyle name="Normal 4 3 3 3 7 3" xfId="34527"/>
    <cellStyle name="Normal 4 3 3 3 8" xfId="34528"/>
    <cellStyle name="Normal 4 3 3 3 8 2" xfId="34529"/>
    <cellStyle name="Normal 4 3 3 3 8 2 2" xfId="34530"/>
    <cellStyle name="Normal 4 3 3 3 8 3" xfId="34531"/>
    <cellStyle name="Normal 4 3 3 3 9" xfId="34532"/>
    <cellStyle name="Normal 4 3 3 3 9 2" xfId="34533"/>
    <cellStyle name="Normal 4 3 3 4" xfId="34534"/>
    <cellStyle name="Normal 4 3 3 4 10" xfId="34535"/>
    <cellStyle name="Normal 4 3 3 4 10 2" xfId="34536"/>
    <cellStyle name="Normal 4 3 3 4 11" xfId="34537"/>
    <cellStyle name="Normal 4 3 3 4 2" xfId="34538"/>
    <cellStyle name="Normal 4 3 3 4 2 2" xfId="34539"/>
    <cellStyle name="Normal 4 3 3 4 2 2 2" xfId="34540"/>
    <cellStyle name="Normal 4 3 3 4 2 2 2 2" xfId="34541"/>
    <cellStyle name="Normal 4 3 3 4 2 2 2 2 2" xfId="34542"/>
    <cellStyle name="Normal 4 3 3 4 2 2 2 2 2 2" xfId="34543"/>
    <cellStyle name="Normal 4 3 3 4 2 2 2 2 3" xfId="34544"/>
    <cellStyle name="Normal 4 3 3 4 2 2 2 3" xfId="34545"/>
    <cellStyle name="Normal 4 3 3 4 2 2 2 3 2" xfId="34546"/>
    <cellStyle name="Normal 4 3 3 4 2 2 2 3 2 2" xfId="34547"/>
    <cellStyle name="Normal 4 3 3 4 2 2 2 3 3" xfId="34548"/>
    <cellStyle name="Normal 4 3 3 4 2 2 2 4" xfId="34549"/>
    <cellStyle name="Normal 4 3 3 4 2 2 2 4 2" xfId="34550"/>
    <cellStyle name="Normal 4 3 3 4 2 2 2 5" xfId="34551"/>
    <cellStyle name="Normal 4 3 3 4 2 2 3" xfId="34552"/>
    <cellStyle name="Normal 4 3 3 4 2 2 3 2" xfId="34553"/>
    <cellStyle name="Normal 4 3 3 4 2 2 3 2 2" xfId="34554"/>
    <cellStyle name="Normal 4 3 3 4 2 2 3 3" xfId="34555"/>
    <cellStyle name="Normal 4 3 3 4 2 2 4" xfId="34556"/>
    <cellStyle name="Normal 4 3 3 4 2 2 4 2" xfId="34557"/>
    <cellStyle name="Normal 4 3 3 4 2 2 4 2 2" xfId="34558"/>
    <cellStyle name="Normal 4 3 3 4 2 2 4 3" xfId="34559"/>
    <cellStyle name="Normal 4 3 3 4 2 2 5" xfId="34560"/>
    <cellStyle name="Normal 4 3 3 4 2 2 5 2" xfId="34561"/>
    <cellStyle name="Normal 4 3 3 4 2 2 6" xfId="34562"/>
    <cellStyle name="Normal 4 3 3 4 2 2 6 2" xfId="34563"/>
    <cellStyle name="Normal 4 3 3 4 2 2 7" xfId="34564"/>
    <cellStyle name="Normal 4 3 3 4 2 3" xfId="34565"/>
    <cellStyle name="Normal 4 3 3 4 2 3 2" xfId="34566"/>
    <cellStyle name="Normal 4 3 3 4 2 3 2 2" xfId="34567"/>
    <cellStyle name="Normal 4 3 3 4 2 3 2 2 2" xfId="34568"/>
    <cellStyle name="Normal 4 3 3 4 2 3 2 3" xfId="34569"/>
    <cellStyle name="Normal 4 3 3 4 2 3 3" xfId="34570"/>
    <cellStyle name="Normal 4 3 3 4 2 3 3 2" xfId="34571"/>
    <cellStyle name="Normal 4 3 3 4 2 3 3 2 2" xfId="34572"/>
    <cellStyle name="Normal 4 3 3 4 2 3 3 3" xfId="34573"/>
    <cellStyle name="Normal 4 3 3 4 2 3 4" xfId="34574"/>
    <cellStyle name="Normal 4 3 3 4 2 3 4 2" xfId="34575"/>
    <cellStyle name="Normal 4 3 3 4 2 3 5" xfId="34576"/>
    <cellStyle name="Normal 4 3 3 4 2 4" xfId="34577"/>
    <cellStyle name="Normal 4 3 3 4 2 4 2" xfId="34578"/>
    <cellStyle name="Normal 4 3 3 4 2 4 2 2" xfId="34579"/>
    <cellStyle name="Normal 4 3 3 4 2 4 3" xfId="34580"/>
    <cellStyle name="Normal 4 3 3 4 2 5" xfId="34581"/>
    <cellStyle name="Normal 4 3 3 4 2 5 2" xfId="34582"/>
    <cellStyle name="Normal 4 3 3 4 2 5 2 2" xfId="34583"/>
    <cellStyle name="Normal 4 3 3 4 2 5 3" xfId="34584"/>
    <cellStyle name="Normal 4 3 3 4 2 6" xfId="34585"/>
    <cellStyle name="Normal 4 3 3 4 2 6 2" xfId="34586"/>
    <cellStyle name="Normal 4 3 3 4 2 7" xfId="34587"/>
    <cellStyle name="Normal 4 3 3 4 2 7 2" xfId="34588"/>
    <cellStyle name="Normal 4 3 3 4 2 8" xfId="34589"/>
    <cellStyle name="Normal 4 3 3 4 3" xfId="34590"/>
    <cellStyle name="Normal 4 3 3 4 3 2" xfId="34591"/>
    <cellStyle name="Normal 4 3 3 4 3 2 2" xfId="34592"/>
    <cellStyle name="Normal 4 3 3 4 3 2 2 2" xfId="34593"/>
    <cellStyle name="Normal 4 3 3 4 3 2 2 2 2" xfId="34594"/>
    <cellStyle name="Normal 4 3 3 4 3 2 2 3" xfId="34595"/>
    <cellStyle name="Normal 4 3 3 4 3 2 3" xfId="34596"/>
    <cellStyle name="Normal 4 3 3 4 3 2 3 2" xfId="34597"/>
    <cellStyle name="Normal 4 3 3 4 3 2 3 2 2" xfId="34598"/>
    <cellStyle name="Normal 4 3 3 4 3 2 3 3" xfId="34599"/>
    <cellStyle name="Normal 4 3 3 4 3 2 4" xfId="34600"/>
    <cellStyle name="Normal 4 3 3 4 3 2 4 2" xfId="34601"/>
    <cellStyle name="Normal 4 3 3 4 3 2 5" xfId="34602"/>
    <cellStyle name="Normal 4 3 3 4 3 3" xfId="34603"/>
    <cellStyle name="Normal 4 3 3 4 3 3 2" xfId="34604"/>
    <cellStyle name="Normal 4 3 3 4 3 3 2 2" xfId="34605"/>
    <cellStyle name="Normal 4 3 3 4 3 3 3" xfId="34606"/>
    <cellStyle name="Normal 4 3 3 4 3 4" xfId="34607"/>
    <cellStyle name="Normal 4 3 3 4 3 4 2" xfId="34608"/>
    <cellStyle name="Normal 4 3 3 4 3 4 2 2" xfId="34609"/>
    <cellStyle name="Normal 4 3 3 4 3 4 3" xfId="34610"/>
    <cellStyle name="Normal 4 3 3 4 3 5" xfId="34611"/>
    <cellStyle name="Normal 4 3 3 4 3 5 2" xfId="34612"/>
    <cellStyle name="Normal 4 3 3 4 3 6" xfId="34613"/>
    <cellStyle name="Normal 4 3 3 4 3 6 2" xfId="34614"/>
    <cellStyle name="Normal 4 3 3 4 3 7" xfId="34615"/>
    <cellStyle name="Normal 4 3 3 4 4" xfId="34616"/>
    <cellStyle name="Normal 4 3 3 4 4 2" xfId="34617"/>
    <cellStyle name="Normal 4 3 3 4 4 2 2" xfId="34618"/>
    <cellStyle name="Normal 4 3 3 4 4 2 2 2" xfId="34619"/>
    <cellStyle name="Normal 4 3 3 4 4 2 2 2 2" xfId="34620"/>
    <cellStyle name="Normal 4 3 3 4 4 2 2 3" xfId="34621"/>
    <cellStyle name="Normal 4 3 3 4 4 2 3" xfId="34622"/>
    <cellStyle name="Normal 4 3 3 4 4 2 3 2" xfId="34623"/>
    <cellStyle name="Normal 4 3 3 4 4 2 3 2 2" xfId="34624"/>
    <cellStyle name="Normal 4 3 3 4 4 2 3 3" xfId="34625"/>
    <cellStyle name="Normal 4 3 3 4 4 2 4" xfId="34626"/>
    <cellStyle name="Normal 4 3 3 4 4 2 4 2" xfId="34627"/>
    <cellStyle name="Normal 4 3 3 4 4 2 5" xfId="34628"/>
    <cellStyle name="Normal 4 3 3 4 4 3" xfId="34629"/>
    <cellStyle name="Normal 4 3 3 4 4 3 2" xfId="34630"/>
    <cellStyle name="Normal 4 3 3 4 4 3 2 2" xfId="34631"/>
    <cellStyle name="Normal 4 3 3 4 4 3 3" xfId="34632"/>
    <cellStyle name="Normal 4 3 3 4 4 4" xfId="34633"/>
    <cellStyle name="Normal 4 3 3 4 4 4 2" xfId="34634"/>
    <cellStyle name="Normal 4 3 3 4 4 4 2 2" xfId="34635"/>
    <cellStyle name="Normal 4 3 3 4 4 4 3" xfId="34636"/>
    <cellStyle name="Normal 4 3 3 4 4 5" xfId="34637"/>
    <cellStyle name="Normal 4 3 3 4 4 5 2" xfId="34638"/>
    <cellStyle name="Normal 4 3 3 4 4 6" xfId="34639"/>
    <cellStyle name="Normal 4 3 3 4 4 6 2" xfId="34640"/>
    <cellStyle name="Normal 4 3 3 4 4 7" xfId="34641"/>
    <cellStyle name="Normal 4 3 3 4 5" xfId="34642"/>
    <cellStyle name="Normal 4 3 3 4 5 2" xfId="34643"/>
    <cellStyle name="Normal 4 3 3 4 5 2 2" xfId="34644"/>
    <cellStyle name="Normal 4 3 3 4 5 2 2 2" xfId="34645"/>
    <cellStyle name="Normal 4 3 3 4 5 2 3" xfId="34646"/>
    <cellStyle name="Normal 4 3 3 4 5 3" xfId="34647"/>
    <cellStyle name="Normal 4 3 3 4 5 3 2" xfId="34648"/>
    <cellStyle name="Normal 4 3 3 4 5 3 2 2" xfId="34649"/>
    <cellStyle name="Normal 4 3 3 4 5 3 3" xfId="34650"/>
    <cellStyle name="Normal 4 3 3 4 5 4" xfId="34651"/>
    <cellStyle name="Normal 4 3 3 4 5 4 2" xfId="34652"/>
    <cellStyle name="Normal 4 3 3 4 5 5" xfId="34653"/>
    <cellStyle name="Normal 4 3 3 4 6" xfId="34654"/>
    <cellStyle name="Normal 4 3 3 4 6 2" xfId="34655"/>
    <cellStyle name="Normal 4 3 3 4 6 2 2" xfId="34656"/>
    <cellStyle name="Normal 4 3 3 4 6 2 2 2" xfId="34657"/>
    <cellStyle name="Normal 4 3 3 4 6 2 3" xfId="34658"/>
    <cellStyle name="Normal 4 3 3 4 6 3" xfId="34659"/>
    <cellStyle name="Normal 4 3 3 4 6 3 2" xfId="34660"/>
    <cellStyle name="Normal 4 3 3 4 6 4" xfId="34661"/>
    <cellStyle name="Normal 4 3 3 4 7" xfId="34662"/>
    <cellStyle name="Normal 4 3 3 4 7 2" xfId="34663"/>
    <cellStyle name="Normal 4 3 3 4 7 2 2" xfId="34664"/>
    <cellStyle name="Normal 4 3 3 4 7 3" xfId="34665"/>
    <cellStyle name="Normal 4 3 3 4 8" xfId="34666"/>
    <cellStyle name="Normal 4 3 3 4 8 2" xfId="34667"/>
    <cellStyle name="Normal 4 3 3 4 8 2 2" xfId="34668"/>
    <cellStyle name="Normal 4 3 3 4 8 3" xfId="34669"/>
    <cellStyle name="Normal 4 3 3 4 9" xfId="34670"/>
    <cellStyle name="Normal 4 3 3 4 9 2" xfId="34671"/>
    <cellStyle name="Normal 4 3 3 5" xfId="34672"/>
    <cellStyle name="Normal 4 3 3 5 10" xfId="34673"/>
    <cellStyle name="Normal 4 3 3 5 10 2" xfId="34674"/>
    <cellStyle name="Normal 4 3 3 5 11" xfId="34675"/>
    <cellStyle name="Normal 4 3 3 5 2" xfId="34676"/>
    <cellStyle name="Normal 4 3 3 5 2 2" xfId="34677"/>
    <cellStyle name="Normal 4 3 3 5 2 2 2" xfId="34678"/>
    <cellStyle name="Normal 4 3 3 5 2 2 2 2" xfId="34679"/>
    <cellStyle name="Normal 4 3 3 5 2 2 2 2 2" xfId="34680"/>
    <cellStyle name="Normal 4 3 3 5 2 2 2 2 2 2" xfId="34681"/>
    <cellStyle name="Normal 4 3 3 5 2 2 2 2 3" xfId="34682"/>
    <cellStyle name="Normal 4 3 3 5 2 2 2 3" xfId="34683"/>
    <cellStyle name="Normal 4 3 3 5 2 2 2 3 2" xfId="34684"/>
    <cellStyle name="Normal 4 3 3 5 2 2 2 3 2 2" xfId="34685"/>
    <cellStyle name="Normal 4 3 3 5 2 2 2 3 3" xfId="34686"/>
    <cellStyle name="Normal 4 3 3 5 2 2 2 4" xfId="34687"/>
    <cellStyle name="Normal 4 3 3 5 2 2 2 4 2" xfId="34688"/>
    <cellStyle name="Normal 4 3 3 5 2 2 2 5" xfId="34689"/>
    <cellStyle name="Normal 4 3 3 5 2 2 3" xfId="34690"/>
    <cellStyle name="Normal 4 3 3 5 2 2 3 2" xfId="34691"/>
    <cellStyle name="Normal 4 3 3 5 2 2 3 2 2" xfId="34692"/>
    <cellStyle name="Normal 4 3 3 5 2 2 3 3" xfId="34693"/>
    <cellStyle name="Normal 4 3 3 5 2 2 4" xfId="34694"/>
    <cellStyle name="Normal 4 3 3 5 2 2 4 2" xfId="34695"/>
    <cellStyle name="Normal 4 3 3 5 2 2 4 2 2" xfId="34696"/>
    <cellStyle name="Normal 4 3 3 5 2 2 4 3" xfId="34697"/>
    <cellStyle name="Normal 4 3 3 5 2 2 5" xfId="34698"/>
    <cellStyle name="Normal 4 3 3 5 2 2 5 2" xfId="34699"/>
    <cellStyle name="Normal 4 3 3 5 2 2 6" xfId="34700"/>
    <cellStyle name="Normal 4 3 3 5 2 2 6 2" xfId="34701"/>
    <cellStyle name="Normal 4 3 3 5 2 2 7" xfId="34702"/>
    <cellStyle name="Normal 4 3 3 5 2 3" xfId="34703"/>
    <cellStyle name="Normal 4 3 3 5 2 3 2" xfId="34704"/>
    <cellStyle name="Normal 4 3 3 5 2 3 2 2" xfId="34705"/>
    <cellStyle name="Normal 4 3 3 5 2 3 2 2 2" xfId="34706"/>
    <cellStyle name="Normal 4 3 3 5 2 3 2 3" xfId="34707"/>
    <cellStyle name="Normal 4 3 3 5 2 3 3" xfId="34708"/>
    <cellStyle name="Normal 4 3 3 5 2 3 3 2" xfId="34709"/>
    <cellStyle name="Normal 4 3 3 5 2 3 3 2 2" xfId="34710"/>
    <cellStyle name="Normal 4 3 3 5 2 3 3 3" xfId="34711"/>
    <cellStyle name="Normal 4 3 3 5 2 3 4" xfId="34712"/>
    <cellStyle name="Normal 4 3 3 5 2 3 4 2" xfId="34713"/>
    <cellStyle name="Normal 4 3 3 5 2 3 5" xfId="34714"/>
    <cellStyle name="Normal 4 3 3 5 2 4" xfId="34715"/>
    <cellStyle name="Normal 4 3 3 5 2 4 2" xfId="34716"/>
    <cellStyle name="Normal 4 3 3 5 2 4 2 2" xfId="34717"/>
    <cellStyle name="Normal 4 3 3 5 2 4 3" xfId="34718"/>
    <cellStyle name="Normal 4 3 3 5 2 5" xfId="34719"/>
    <cellStyle name="Normal 4 3 3 5 2 5 2" xfId="34720"/>
    <cellStyle name="Normal 4 3 3 5 2 5 2 2" xfId="34721"/>
    <cellStyle name="Normal 4 3 3 5 2 5 3" xfId="34722"/>
    <cellStyle name="Normal 4 3 3 5 2 6" xfId="34723"/>
    <cellStyle name="Normal 4 3 3 5 2 6 2" xfId="34724"/>
    <cellStyle name="Normal 4 3 3 5 2 7" xfId="34725"/>
    <cellStyle name="Normal 4 3 3 5 2 7 2" xfId="34726"/>
    <cellStyle name="Normal 4 3 3 5 2 8" xfId="34727"/>
    <cellStyle name="Normal 4 3 3 5 3" xfId="34728"/>
    <cellStyle name="Normal 4 3 3 5 3 2" xfId="34729"/>
    <cellStyle name="Normal 4 3 3 5 3 2 2" xfId="34730"/>
    <cellStyle name="Normal 4 3 3 5 3 2 2 2" xfId="34731"/>
    <cellStyle name="Normal 4 3 3 5 3 2 2 2 2" xfId="34732"/>
    <cellStyle name="Normal 4 3 3 5 3 2 2 3" xfId="34733"/>
    <cellStyle name="Normal 4 3 3 5 3 2 3" xfId="34734"/>
    <cellStyle name="Normal 4 3 3 5 3 2 3 2" xfId="34735"/>
    <cellStyle name="Normal 4 3 3 5 3 2 3 2 2" xfId="34736"/>
    <cellStyle name="Normal 4 3 3 5 3 2 3 3" xfId="34737"/>
    <cellStyle name="Normal 4 3 3 5 3 2 4" xfId="34738"/>
    <cellStyle name="Normal 4 3 3 5 3 2 4 2" xfId="34739"/>
    <cellStyle name="Normal 4 3 3 5 3 2 5" xfId="34740"/>
    <cellStyle name="Normal 4 3 3 5 3 3" xfId="34741"/>
    <cellStyle name="Normal 4 3 3 5 3 3 2" xfId="34742"/>
    <cellStyle name="Normal 4 3 3 5 3 3 2 2" xfId="34743"/>
    <cellStyle name="Normal 4 3 3 5 3 3 3" xfId="34744"/>
    <cellStyle name="Normal 4 3 3 5 3 4" xfId="34745"/>
    <cellStyle name="Normal 4 3 3 5 3 4 2" xfId="34746"/>
    <cellStyle name="Normal 4 3 3 5 3 4 2 2" xfId="34747"/>
    <cellStyle name="Normal 4 3 3 5 3 4 3" xfId="34748"/>
    <cellStyle name="Normal 4 3 3 5 3 5" xfId="34749"/>
    <cellStyle name="Normal 4 3 3 5 3 5 2" xfId="34750"/>
    <cellStyle name="Normal 4 3 3 5 3 6" xfId="34751"/>
    <cellStyle name="Normal 4 3 3 5 3 6 2" xfId="34752"/>
    <cellStyle name="Normal 4 3 3 5 3 7" xfId="34753"/>
    <cellStyle name="Normal 4 3 3 5 4" xfId="34754"/>
    <cellStyle name="Normal 4 3 3 5 4 2" xfId="34755"/>
    <cellStyle name="Normal 4 3 3 5 4 2 2" xfId="34756"/>
    <cellStyle name="Normal 4 3 3 5 4 2 2 2" xfId="34757"/>
    <cellStyle name="Normal 4 3 3 5 4 2 2 2 2" xfId="34758"/>
    <cellStyle name="Normal 4 3 3 5 4 2 2 3" xfId="34759"/>
    <cellStyle name="Normal 4 3 3 5 4 2 3" xfId="34760"/>
    <cellStyle name="Normal 4 3 3 5 4 2 3 2" xfId="34761"/>
    <cellStyle name="Normal 4 3 3 5 4 2 3 2 2" xfId="34762"/>
    <cellStyle name="Normal 4 3 3 5 4 2 3 3" xfId="34763"/>
    <cellStyle name="Normal 4 3 3 5 4 2 4" xfId="34764"/>
    <cellStyle name="Normal 4 3 3 5 4 2 4 2" xfId="34765"/>
    <cellStyle name="Normal 4 3 3 5 4 2 5" xfId="34766"/>
    <cellStyle name="Normal 4 3 3 5 4 3" xfId="34767"/>
    <cellStyle name="Normal 4 3 3 5 4 3 2" xfId="34768"/>
    <cellStyle name="Normal 4 3 3 5 4 3 2 2" xfId="34769"/>
    <cellStyle name="Normal 4 3 3 5 4 3 3" xfId="34770"/>
    <cellStyle name="Normal 4 3 3 5 4 4" xfId="34771"/>
    <cellStyle name="Normal 4 3 3 5 4 4 2" xfId="34772"/>
    <cellStyle name="Normal 4 3 3 5 4 4 2 2" xfId="34773"/>
    <cellStyle name="Normal 4 3 3 5 4 4 3" xfId="34774"/>
    <cellStyle name="Normal 4 3 3 5 4 5" xfId="34775"/>
    <cellStyle name="Normal 4 3 3 5 4 5 2" xfId="34776"/>
    <cellStyle name="Normal 4 3 3 5 4 6" xfId="34777"/>
    <cellStyle name="Normal 4 3 3 5 4 6 2" xfId="34778"/>
    <cellStyle name="Normal 4 3 3 5 4 7" xfId="34779"/>
    <cellStyle name="Normal 4 3 3 5 5" xfId="34780"/>
    <cellStyle name="Normal 4 3 3 5 5 2" xfId="34781"/>
    <cellStyle name="Normal 4 3 3 5 5 2 2" xfId="34782"/>
    <cellStyle name="Normal 4 3 3 5 5 2 2 2" xfId="34783"/>
    <cellStyle name="Normal 4 3 3 5 5 2 3" xfId="34784"/>
    <cellStyle name="Normal 4 3 3 5 5 3" xfId="34785"/>
    <cellStyle name="Normal 4 3 3 5 5 3 2" xfId="34786"/>
    <cellStyle name="Normal 4 3 3 5 5 3 2 2" xfId="34787"/>
    <cellStyle name="Normal 4 3 3 5 5 3 3" xfId="34788"/>
    <cellStyle name="Normal 4 3 3 5 5 4" xfId="34789"/>
    <cellStyle name="Normal 4 3 3 5 5 4 2" xfId="34790"/>
    <cellStyle name="Normal 4 3 3 5 5 5" xfId="34791"/>
    <cellStyle name="Normal 4 3 3 5 6" xfId="34792"/>
    <cellStyle name="Normal 4 3 3 5 6 2" xfId="34793"/>
    <cellStyle name="Normal 4 3 3 5 6 2 2" xfId="34794"/>
    <cellStyle name="Normal 4 3 3 5 6 2 2 2" xfId="34795"/>
    <cellStyle name="Normal 4 3 3 5 6 2 3" xfId="34796"/>
    <cellStyle name="Normal 4 3 3 5 6 3" xfId="34797"/>
    <cellStyle name="Normal 4 3 3 5 6 3 2" xfId="34798"/>
    <cellStyle name="Normal 4 3 3 5 6 4" xfId="34799"/>
    <cellStyle name="Normal 4 3 3 5 7" xfId="34800"/>
    <cellStyle name="Normal 4 3 3 5 7 2" xfId="34801"/>
    <cellStyle name="Normal 4 3 3 5 7 2 2" xfId="34802"/>
    <cellStyle name="Normal 4 3 3 5 7 3" xfId="34803"/>
    <cellStyle name="Normal 4 3 3 5 8" xfId="34804"/>
    <cellStyle name="Normal 4 3 3 5 8 2" xfId="34805"/>
    <cellStyle name="Normal 4 3 3 5 8 2 2" xfId="34806"/>
    <cellStyle name="Normal 4 3 3 5 8 3" xfId="34807"/>
    <cellStyle name="Normal 4 3 3 5 9" xfId="34808"/>
    <cellStyle name="Normal 4 3 3 5 9 2" xfId="34809"/>
    <cellStyle name="Normal 4 3 3 6" xfId="34810"/>
    <cellStyle name="Normal 4 3 3 6 2" xfId="34811"/>
    <cellStyle name="Normal 4 3 3 6 2 2" xfId="34812"/>
    <cellStyle name="Normal 4 3 3 6 2 2 2" xfId="34813"/>
    <cellStyle name="Normal 4 3 3 6 2 2 2 2" xfId="34814"/>
    <cellStyle name="Normal 4 3 3 6 2 2 2 2 2" xfId="34815"/>
    <cellStyle name="Normal 4 3 3 6 2 2 2 3" xfId="34816"/>
    <cellStyle name="Normal 4 3 3 6 2 2 3" xfId="34817"/>
    <cellStyle name="Normal 4 3 3 6 2 2 3 2" xfId="34818"/>
    <cellStyle name="Normal 4 3 3 6 2 2 3 2 2" xfId="34819"/>
    <cellStyle name="Normal 4 3 3 6 2 2 3 3" xfId="34820"/>
    <cellStyle name="Normal 4 3 3 6 2 2 4" xfId="34821"/>
    <cellStyle name="Normal 4 3 3 6 2 2 4 2" xfId="34822"/>
    <cellStyle name="Normal 4 3 3 6 2 2 5" xfId="34823"/>
    <cellStyle name="Normal 4 3 3 6 2 3" xfId="34824"/>
    <cellStyle name="Normal 4 3 3 6 2 3 2" xfId="34825"/>
    <cellStyle name="Normal 4 3 3 6 2 3 2 2" xfId="34826"/>
    <cellStyle name="Normal 4 3 3 6 2 3 3" xfId="34827"/>
    <cellStyle name="Normal 4 3 3 6 2 4" xfId="34828"/>
    <cellStyle name="Normal 4 3 3 6 2 4 2" xfId="34829"/>
    <cellStyle name="Normal 4 3 3 6 2 4 2 2" xfId="34830"/>
    <cellStyle name="Normal 4 3 3 6 2 4 3" xfId="34831"/>
    <cellStyle name="Normal 4 3 3 6 2 5" xfId="34832"/>
    <cellStyle name="Normal 4 3 3 6 2 5 2" xfId="34833"/>
    <cellStyle name="Normal 4 3 3 6 2 6" xfId="34834"/>
    <cellStyle name="Normal 4 3 3 6 2 6 2" xfId="34835"/>
    <cellStyle name="Normal 4 3 3 6 2 7" xfId="34836"/>
    <cellStyle name="Normal 4 3 3 6 3" xfId="34837"/>
    <cellStyle name="Normal 4 3 3 6 3 2" xfId="34838"/>
    <cellStyle name="Normal 4 3 3 6 3 2 2" xfId="34839"/>
    <cellStyle name="Normal 4 3 3 6 3 2 2 2" xfId="34840"/>
    <cellStyle name="Normal 4 3 3 6 3 2 3" xfId="34841"/>
    <cellStyle name="Normal 4 3 3 6 3 3" xfId="34842"/>
    <cellStyle name="Normal 4 3 3 6 3 3 2" xfId="34843"/>
    <cellStyle name="Normal 4 3 3 6 3 3 2 2" xfId="34844"/>
    <cellStyle name="Normal 4 3 3 6 3 3 3" xfId="34845"/>
    <cellStyle name="Normal 4 3 3 6 3 4" xfId="34846"/>
    <cellStyle name="Normal 4 3 3 6 3 4 2" xfId="34847"/>
    <cellStyle name="Normal 4 3 3 6 3 5" xfId="34848"/>
    <cellStyle name="Normal 4 3 3 6 4" xfId="34849"/>
    <cellStyle name="Normal 4 3 3 6 4 2" xfId="34850"/>
    <cellStyle name="Normal 4 3 3 6 4 2 2" xfId="34851"/>
    <cellStyle name="Normal 4 3 3 6 4 3" xfId="34852"/>
    <cellStyle name="Normal 4 3 3 6 5" xfId="34853"/>
    <cellStyle name="Normal 4 3 3 6 5 2" xfId="34854"/>
    <cellStyle name="Normal 4 3 3 6 5 2 2" xfId="34855"/>
    <cellStyle name="Normal 4 3 3 6 5 3" xfId="34856"/>
    <cellStyle name="Normal 4 3 3 6 6" xfId="34857"/>
    <cellStyle name="Normal 4 3 3 6 6 2" xfId="34858"/>
    <cellStyle name="Normal 4 3 3 6 7" xfId="34859"/>
    <cellStyle name="Normal 4 3 3 6 7 2" xfId="34860"/>
    <cellStyle name="Normal 4 3 3 6 8" xfId="34861"/>
    <cellStyle name="Normal 4 3 3 7" xfId="34862"/>
    <cellStyle name="Normal 4 3 3 7 2" xfId="34863"/>
    <cellStyle name="Normal 4 3 3 7 2 2" xfId="34864"/>
    <cellStyle name="Normal 4 3 3 7 2 2 2" xfId="34865"/>
    <cellStyle name="Normal 4 3 3 7 2 2 2 2" xfId="34866"/>
    <cellStyle name="Normal 4 3 3 7 2 2 3" xfId="34867"/>
    <cellStyle name="Normal 4 3 3 7 2 3" xfId="34868"/>
    <cellStyle name="Normal 4 3 3 7 2 3 2" xfId="34869"/>
    <cellStyle name="Normal 4 3 3 7 2 3 2 2" xfId="34870"/>
    <cellStyle name="Normal 4 3 3 7 2 3 3" xfId="34871"/>
    <cellStyle name="Normal 4 3 3 7 2 4" xfId="34872"/>
    <cellStyle name="Normal 4 3 3 7 2 4 2" xfId="34873"/>
    <cellStyle name="Normal 4 3 3 7 2 5" xfId="34874"/>
    <cellStyle name="Normal 4 3 3 7 3" xfId="34875"/>
    <cellStyle name="Normal 4 3 3 7 3 2" xfId="34876"/>
    <cellStyle name="Normal 4 3 3 7 3 2 2" xfId="34877"/>
    <cellStyle name="Normal 4 3 3 7 3 3" xfId="34878"/>
    <cellStyle name="Normal 4 3 3 7 4" xfId="34879"/>
    <cellStyle name="Normal 4 3 3 7 4 2" xfId="34880"/>
    <cellStyle name="Normal 4 3 3 7 4 2 2" xfId="34881"/>
    <cellStyle name="Normal 4 3 3 7 4 3" xfId="34882"/>
    <cellStyle name="Normal 4 3 3 7 5" xfId="34883"/>
    <cellStyle name="Normal 4 3 3 7 5 2" xfId="34884"/>
    <cellStyle name="Normal 4 3 3 7 6" xfId="34885"/>
    <cellStyle name="Normal 4 3 3 7 6 2" xfId="34886"/>
    <cellStyle name="Normal 4 3 3 7 7" xfId="34887"/>
    <cellStyle name="Normal 4 3 3 8" xfId="34888"/>
    <cellStyle name="Normal 4 3 3 8 2" xfId="34889"/>
    <cellStyle name="Normal 4 3 3 8 2 2" xfId="34890"/>
    <cellStyle name="Normal 4 3 3 8 2 2 2" xfId="34891"/>
    <cellStyle name="Normal 4 3 3 8 2 2 2 2" xfId="34892"/>
    <cellStyle name="Normal 4 3 3 8 2 2 3" xfId="34893"/>
    <cellStyle name="Normal 4 3 3 8 2 3" xfId="34894"/>
    <cellStyle name="Normal 4 3 3 8 2 3 2" xfId="34895"/>
    <cellStyle name="Normal 4 3 3 8 2 3 2 2" xfId="34896"/>
    <cellStyle name="Normal 4 3 3 8 2 3 3" xfId="34897"/>
    <cellStyle name="Normal 4 3 3 8 2 4" xfId="34898"/>
    <cellStyle name="Normal 4 3 3 8 2 4 2" xfId="34899"/>
    <cellStyle name="Normal 4 3 3 8 2 5" xfId="34900"/>
    <cellStyle name="Normal 4 3 3 8 3" xfId="34901"/>
    <cellStyle name="Normal 4 3 3 8 3 2" xfId="34902"/>
    <cellStyle name="Normal 4 3 3 8 3 2 2" xfId="34903"/>
    <cellStyle name="Normal 4 3 3 8 3 3" xfId="34904"/>
    <cellStyle name="Normal 4 3 3 8 4" xfId="34905"/>
    <cellStyle name="Normal 4 3 3 8 4 2" xfId="34906"/>
    <cellStyle name="Normal 4 3 3 8 4 2 2" xfId="34907"/>
    <cellStyle name="Normal 4 3 3 8 4 3" xfId="34908"/>
    <cellStyle name="Normal 4 3 3 8 5" xfId="34909"/>
    <cellStyle name="Normal 4 3 3 8 5 2" xfId="34910"/>
    <cellStyle name="Normal 4 3 3 8 6" xfId="34911"/>
    <cellStyle name="Normal 4 3 3 8 6 2" xfId="34912"/>
    <cellStyle name="Normal 4 3 3 8 7" xfId="34913"/>
    <cellStyle name="Normal 4 3 3 9" xfId="34914"/>
    <cellStyle name="Normal 4 3 3 9 2" xfId="34915"/>
    <cellStyle name="Normal 4 3 3 9 2 2" xfId="34916"/>
    <cellStyle name="Normal 4 3 3 9 2 2 2" xfId="34917"/>
    <cellStyle name="Normal 4 3 3 9 2 3" xfId="34918"/>
    <cellStyle name="Normal 4 3 3 9 3" xfId="34919"/>
    <cellStyle name="Normal 4 3 3 9 3 2" xfId="34920"/>
    <cellStyle name="Normal 4 3 3 9 3 2 2" xfId="34921"/>
    <cellStyle name="Normal 4 3 3 9 3 3" xfId="34922"/>
    <cellStyle name="Normal 4 3 3 9 4" xfId="34923"/>
    <cellStyle name="Normal 4 3 3 9 4 2" xfId="34924"/>
    <cellStyle name="Normal 4 3 3 9 5" xfId="34925"/>
    <cellStyle name="Normal 4 3 4" xfId="34926"/>
    <cellStyle name="Normal 4 3 4 10" xfId="34927"/>
    <cellStyle name="Normal 4 3 4 10 2" xfId="34928"/>
    <cellStyle name="Normal 4 3 4 11" xfId="34929"/>
    <cellStyle name="Normal 4 3 4 11 2" xfId="34930"/>
    <cellStyle name="Normal 4 3 4 12" xfId="34931"/>
    <cellStyle name="Normal 4 3 4 2" xfId="34932"/>
    <cellStyle name="Normal 4 3 4 2 10" xfId="34933"/>
    <cellStyle name="Normal 4 3 4 2 10 2" xfId="34934"/>
    <cellStyle name="Normal 4 3 4 2 11" xfId="34935"/>
    <cellStyle name="Normal 4 3 4 2 2" xfId="34936"/>
    <cellStyle name="Normal 4 3 4 2 2 2" xfId="34937"/>
    <cellStyle name="Normal 4 3 4 2 2 2 2" xfId="34938"/>
    <cellStyle name="Normal 4 3 4 2 2 2 2 2" xfId="34939"/>
    <cellStyle name="Normal 4 3 4 2 2 2 2 2 2" xfId="34940"/>
    <cellStyle name="Normal 4 3 4 2 2 2 2 2 2 2" xfId="34941"/>
    <cellStyle name="Normal 4 3 4 2 2 2 2 2 3" xfId="34942"/>
    <cellStyle name="Normal 4 3 4 2 2 2 2 3" xfId="34943"/>
    <cellStyle name="Normal 4 3 4 2 2 2 2 3 2" xfId="34944"/>
    <cellStyle name="Normal 4 3 4 2 2 2 2 3 2 2" xfId="34945"/>
    <cellStyle name="Normal 4 3 4 2 2 2 2 3 3" xfId="34946"/>
    <cellStyle name="Normal 4 3 4 2 2 2 2 4" xfId="34947"/>
    <cellStyle name="Normal 4 3 4 2 2 2 2 4 2" xfId="34948"/>
    <cellStyle name="Normal 4 3 4 2 2 2 2 5" xfId="34949"/>
    <cellStyle name="Normal 4 3 4 2 2 2 3" xfId="34950"/>
    <cellStyle name="Normal 4 3 4 2 2 2 3 2" xfId="34951"/>
    <cellStyle name="Normal 4 3 4 2 2 2 3 2 2" xfId="34952"/>
    <cellStyle name="Normal 4 3 4 2 2 2 3 3" xfId="34953"/>
    <cellStyle name="Normal 4 3 4 2 2 2 4" xfId="34954"/>
    <cellStyle name="Normal 4 3 4 2 2 2 4 2" xfId="34955"/>
    <cellStyle name="Normal 4 3 4 2 2 2 4 2 2" xfId="34956"/>
    <cellStyle name="Normal 4 3 4 2 2 2 4 3" xfId="34957"/>
    <cellStyle name="Normal 4 3 4 2 2 2 5" xfId="34958"/>
    <cellStyle name="Normal 4 3 4 2 2 2 5 2" xfId="34959"/>
    <cellStyle name="Normal 4 3 4 2 2 2 6" xfId="34960"/>
    <cellStyle name="Normal 4 3 4 2 2 2 6 2" xfId="34961"/>
    <cellStyle name="Normal 4 3 4 2 2 2 7" xfId="34962"/>
    <cellStyle name="Normal 4 3 4 2 2 3" xfId="34963"/>
    <cellStyle name="Normal 4 3 4 2 2 3 2" xfId="34964"/>
    <cellStyle name="Normal 4 3 4 2 2 3 2 2" xfId="34965"/>
    <cellStyle name="Normal 4 3 4 2 2 3 2 2 2" xfId="34966"/>
    <cellStyle name="Normal 4 3 4 2 2 3 2 3" xfId="34967"/>
    <cellStyle name="Normal 4 3 4 2 2 3 3" xfId="34968"/>
    <cellStyle name="Normal 4 3 4 2 2 3 3 2" xfId="34969"/>
    <cellStyle name="Normal 4 3 4 2 2 3 3 2 2" xfId="34970"/>
    <cellStyle name="Normal 4 3 4 2 2 3 3 3" xfId="34971"/>
    <cellStyle name="Normal 4 3 4 2 2 3 4" xfId="34972"/>
    <cellStyle name="Normal 4 3 4 2 2 3 4 2" xfId="34973"/>
    <cellStyle name="Normal 4 3 4 2 2 3 5" xfId="34974"/>
    <cellStyle name="Normal 4 3 4 2 2 4" xfId="34975"/>
    <cellStyle name="Normal 4 3 4 2 2 4 2" xfId="34976"/>
    <cellStyle name="Normal 4 3 4 2 2 4 2 2" xfId="34977"/>
    <cellStyle name="Normal 4 3 4 2 2 4 3" xfId="34978"/>
    <cellStyle name="Normal 4 3 4 2 2 5" xfId="34979"/>
    <cellStyle name="Normal 4 3 4 2 2 5 2" xfId="34980"/>
    <cellStyle name="Normal 4 3 4 2 2 5 2 2" xfId="34981"/>
    <cellStyle name="Normal 4 3 4 2 2 5 3" xfId="34982"/>
    <cellStyle name="Normal 4 3 4 2 2 6" xfId="34983"/>
    <cellStyle name="Normal 4 3 4 2 2 6 2" xfId="34984"/>
    <cellStyle name="Normal 4 3 4 2 2 7" xfId="34985"/>
    <cellStyle name="Normal 4 3 4 2 2 7 2" xfId="34986"/>
    <cellStyle name="Normal 4 3 4 2 2 8" xfId="34987"/>
    <cellStyle name="Normal 4 3 4 2 3" xfId="34988"/>
    <cellStyle name="Normal 4 3 4 2 3 2" xfId="34989"/>
    <cellStyle name="Normal 4 3 4 2 3 2 2" xfId="34990"/>
    <cellStyle name="Normal 4 3 4 2 3 2 2 2" xfId="34991"/>
    <cellStyle name="Normal 4 3 4 2 3 2 2 2 2" xfId="34992"/>
    <cellStyle name="Normal 4 3 4 2 3 2 2 3" xfId="34993"/>
    <cellStyle name="Normal 4 3 4 2 3 2 3" xfId="34994"/>
    <cellStyle name="Normal 4 3 4 2 3 2 3 2" xfId="34995"/>
    <cellStyle name="Normal 4 3 4 2 3 2 3 2 2" xfId="34996"/>
    <cellStyle name="Normal 4 3 4 2 3 2 3 3" xfId="34997"/>
    <cellStyle name="Normal 4 3 4 2 3 2 4" xfId="34998"/>
    <cellStyle name="Normal 4 3 4 2 3 2 4 2" xfId="34999"/>
    <cellStyle name="Normal 4 3 4 2 3 2 5" xfId="35000"/>
    <cellStyle name="Normal 4 3 4 2 3 3" xfId="35001"/>
    <cellStyle name="Normal 4 3 4 2 3 3 2" xfId="35002"/>
    <cellStyle name="Normal 4 3 4 2 3 3 2 2" xfId="35003"/>
    <cellStyle name="Normal 4 3 4 2 3 3 3" xfId="35004"/>
    <cellStyle name="Normal 4 3 4 2 3 4" xfId="35005"/>
    <cellStyle name="Normal 4 3 4 2 3 4 2" xfId="35006"/>
    <cellStyle name="Normal 4 3 4 2 3 4 2 2" xfId="35007"/>
    <cellStyle name="Normal 4 3 4 2 3 4 3" xfId="35008"/>
    <cellStyle name="Normal 4 3 4 2 3 5" xfId="35009"/>
    <cellStyle name="Normal 4 3 4 2 3 5 2" xfId="35010"/>
    <cellStyle name="Normal 4 3 4 2 3 6" xfId="35011"/>
    <cellStyle name="Normal 4 3 4 2 3 6 2" xfId="35012"/>
    <cellStyle name="Normal 4 3 4 2 3 7" xfId="35013"/>
    <cellStyle name="Normal 4 3 4 2 4" xfId="35014"/>
    <cellStyle name="Normal 4 3 4 2 4 2" xfId="35015"/>
    <cellStyle name="Normal 4 3 4 2 4 2 2" xfId="35016"/>
    <cellStyle name="Normal 4 3 4 2 4 2 2 2" xfId="35017"/>
    <cellStyle name="Normal 4 3 4 2 4 2 2 2 2" xfId="35018"/>
    <cellStyle name="Normal 4 3 4 2 4 2 2 3" xfId="35019"/>
    <cellStyle name="Normal 4 3 4 2 4 2 3" xfId="35020"/>
    <cellStyle name="Normal 4 3 4 2 4 2 3 2" xfId="35021"/>
    <cellStyle name="Normal 4 3 4 2 4 2 3 2 2" xfId="35022"/>
    <cellStyle name="Normal 4 3 4 2 4 2 3 3" xfId="35023"/>
    <cellStyle name="Normal 4 3 4 2 4 2 4" xfId="35024"/>
    <cellStyle name="Normal 4 3 4 2 4 2 4 2" xfId="35025"/>
    <cellStyle name="Normal 4 3 4 2 4 2 5" xfId="35026"/>
    <cellStyle name="Normal 4 3 4 2 4 3" xfId="35027"/>
    <cellStyle name="Normal 4 3 4 2 4 3 2" xfId="35028"/>
    <cellStyle name="Normal 4 3 4 2 4 3 2 2" xfId="35029"/>
    <cellStyle name="Normal 4 3 4 2 4 3 3" xfId="35030"/>
    <cellStyle name="Normal 4 3 4 2 4 4" xfId="35031"/>
    <cellStyle name="Normal 4 3 4 2 4 4 2" xfId="35032"/>
    <cellStyle name="Normal 4 3 4 2 4 4 2 2" xfId="35033"/>
    <cellStyle name="Normal 4 3 4 2 4 4 3" xfId="35034"/>
    <cellStyle name="Normal 4 3 4 2 4 5" xfId="35035"/>
    <cellStyle name="Normal 4 3 4 2 4 5 2" xfId="35036"/>
    <cellStyle name="Normal 4 3 4 2 4 6" xfId="35037"/>
    <cellStyle name="Normal 4 3 4 2 4 6 2" xfId="35038"/>
    <cellStyle name="Normal 4 3 4 2 4 7" xfId="35039"/>
    <cellStyle name="Normal 4 3 4 2 5" xfId="35040"/>
    <cellStyle name="Normal 4 3 4 2 5 2" xfId="35041"/>
    <cellStyle name="Normal 4 3 4 2 5 2 2" xfId="35042"/>
    <cellStyle name="Normal 4 3 4 2 5 2 2 2" xfId="35043"/>
    <cellStyle name="Normal 4 3 4 2 5 2 3" xfId="35044"/>
    <cellStyle name="Normal 4 3 4 2 5 3" xfId="35045"/>
    <cellStyle name="Normal 4 3 4 2 5 3 2" xfId="35046"/>
    <cellStyle name="Normal 4 3 4 2 5 3 2 2" xfId="35047"/>
    <cellStyle name="Normal 4 3 4 2 5 3 3" xfId="35048"/>
    <cellStyle name="Normal 4 3 4 2 5 4" xfId="35049"/>
    <cellStyle name="Normal 4 3 4 2 5 4 2" xfId="35050"/>
    <cellStyle name="Normal 4 3 4 2 5 5" xfId="35051"/>
    <cellStyle name="Normal 4 3 4 2 6" xfId="35052"/>
    <cellStyle name="Normal 4 3 4 2 6 2" xfId="35053"/>
    <cellStyle name="Normal 4 3 4 2 6 2 2" xfId="35054"/>
    <cellStyle name="Normal 4 3 4 2 6 2 2 2" xfId="35055"/>
    <cellStyle name="Normal 4 3 4 2 6 2 3" xfId="35056"/>
    <cellStyle name="Normal 4 3 4 2 6 3" xfId="35057"/>
    <cellStyle name="Normal 4 3 4 2 6 3 2" xfId="35058"/>
    <cellStyle name="Normal 4 3 4 2 6 4" xfId="35059"/>
    <cellStyle name="Normal 4 3 4 2 7" xfId="35060"/>
    <cellStyle name="Normal 4 3 4 2 7 2" xfId="35061"/>
    <cellStyle name="Normal 4 3 4 2 7 2 2" xfId="35062"/>
    <cellStyle name="Normal 4 3 4 2 7 3" xfId="35063"/>
    <cellStyle name="Normal 4 3 4 2 8" xfId="35064"/>
    <cellStyle name="Normal 4 3 4 2 8 2" xfId="35065"/>
    <cellStyle name="Normal 4 3 4 2 8 2 2" xfId="35066"/>
    <cellStyle name="Normal 4 3 4 2 8 3" xfId="35067"/>
    <cellStyle name="Normal 4 3 4 2 9" xfId="35068"/>
    <cellStyle name="Normal 4 3 4 2 9 2" xfId="35069"/>
    <cellStyle name="Normal 4 3 4 3" xfId="35070"/>
    <cellStyle name="Normal 4 3 4 3 2" xfId="35071"/>
    <cellStyle name="Normal 4 3 4 3 2 2" xfId="35072"/>
    <cellStyle name="Normal 4 3 4 3 2 2 2" xfId="35073"/>
    <cellStyle name="Normal 4 3 4 3 2 2 2 2" xfId="35074"/>
    <cellStyle name="Normal 4 3 4 3 2 2 2 2 2" xfId="35075"/>
    <cellStyle name="Normal 4 3 4 3 2 2 2 3" xfId="35076"/>
    <cellStyle name="Normal 4 3 4 3 2 2 3" xfId="35077"/>
    <cellStyle name="Normal 4 3 4 3 2 2 3 2" xfId="35078"/>
    <cellStyle name="Normal 4 3 4 3 2 2 3 2 2" xfId="35079"/>
    <cellStyle name="Normal 4 3 4 3 2 2 3 3" xfId="35080"/>
    <cellStyle name="Normal 4 3 4 3 2 2 4" xfId="35081"/>
    <cellStyle name="Normal 4 3 4 3 2 2 4 2" xfId="35082"/>
    <cellStyle name="Normal 4 3 4 3 2 2 5" xfId="35083"/>
    <cellStyle name="Normal 4 3 4 3 2 3" xfId="35084"/>
    <cellStyle name="Normal 4 3 4 3 2 3 2" xfId="35085"/>
    <cellStyle name="Normal 4 3 4 3 2 3 2 2" xfId="35086"/>
    <cellStyle name="Normal 4 3 4 3 2 3 3" xfId="35087"/>
    <cellStyle name="Normal 4 3 4 3 2 4" xfId="35088"/>
    <cellStyle name="Normal 4 3 4 3 2 4 2" xfId="35089"/>
    <cellStyle name="Normal 4 3 4 3 2 4 2 2" xfId="35090"/>
    <cellStyle name="Normal 4 3 4 3 2 4 3" xfId="35091"/>
    <cellStyle name="Normal 4 3 4 3 2 5" xfId="35092"/>
    <cellStyle name="Normal 4 3 4 3 2 5 2" xfId="35093"/>
    <cellStyle name="Normal 4 3 4 3 2 6" xfId="35094"/>
    <cellStyle name="Normal 4 3 4 3 2 6 2" xfId="35095"/>
    <cellStyle name="Normal 4 3 4 3 2 7" xfId="35096"/>
    <cellStyle name="Normal 4 3 4 3 3" xfId="35097"/>
    <cellStyle name="Normal 4 3 4 3 3 2" xfId="35098"/>
    <cellStyle name="Normal 4 3 4 3 3 2 2" xfId="35099"/>
    <cellStyle name="Normal 4 3 4 3 3 2 2 2" xfId="35100"/>
    <cellStyle name="Normal 4 3 4 3 3 2 3" xfId="35101"/>
    <cellStyle name="Normal 4 3 4 3 3 3" xfId="35102"/>
    <cellStyle name="Normal 4 3 4 3 3 3 2" xfId="35103"/>
    <cellStyle name="Normal 4 3 4 3 3 3 2 2" xfId="35104"/>
    <cellStyle name="Normal 4 3 4 3 3 3 3" xfId="35105"/>
    <cellStyle name="Normal 4 3 4 3 3 4" xfId="35106"/>
    <cellStyle name="Normal 4 3 4 3 3 4 2" xfId="35107"/>
    <cellStyle name="Normal 4 3 4 3 3 5" xfId="35108"/>
    <cellStyle name="Normal 4 3 4 3 4" xfId="35109"/>
    <cellStyle name="Normal 4 3 4 3 4 2" xfId="35110"/>
    <cellStyle name="Normal 4 3 4 3 4 2 2" xfId="35111"/>
    <cellStyle name="Normal 4 3 4 3 4 3" xfId="35112"/>
    <cellStyle name="Normal 4 3 4 3 5" xfId="35113"/>
    <cellStyle name="Normal 4 3 4 3 5 2" xfId="35114"/>
    <cellStyle name="Normal 4 3 4 3 5 2 2" xfId="35115"/>
    <cellStyle name="Normal 4 3 4 3 5 3" xfId="35116"/>
    <cellStyle name="Normal 4 3 4 3 6" xfId="35117"/>
    <cellStyle name="Normal 4 3 4 3 6 2" xfId="35118"/>
    <cellStyle name="Normal 4 3 4 3 7" xfId="35119"/>
    <cellStyle name="Normal 4 3 4 3 7 2" xfId="35120"/>
    <cellStyle name="Normal 4 3 4 3 8" xfId="35121"/>
    <cellStyle name="Normal 4 3 4 4" xfId="35122"/>
    <cellStyle name="Normal 4 3 4 4 2" xfId="35123"/>
    <cellStyle name="Normal 4 3 4 4 2 2" xfId="35124"/>
    <cellStyle name="Normal 4 3 4 4 2 2 2" xfId="35125"/>
    <cellStyle name="Normal 4 3 4 4 2 2 2 2" xfId="35126"/>
    <cellStyle name="Normal 4 3 4 4 2 2 3" xfId="35127"/>
    <cellStyle name="Normal 4 3 4 4 2 3" xfId="35128"/>
    <cellStyle name="Normal 4 3 4 4 2 3 2" xfId="35129"/>
    <cellStyle name="Normal 4 3 4 4 2 3 2 2" xfId="35130"/>
    <cellStyle name="Normal 4 3 4 4 2 3 3" xfId="35131"/>
    <cellStyle name="Normal 4 3 4 4 2 4" xfId="35132"/>
    <cellStyle name="Normal 4 3 4 4 2 4 2" xfId="35133"/>
    <cellStyle name="Normal 4 3 4 4 2 5" xfId="35134"/>
    <cellStyle name="Normal 4 3 4 4 3" xfId="35135"/>
    <cellStyle name="Normal 4 3 4 4 3 2" xfId="35136"/>
    <cellStyle name="Normal 4 3 4 4 3 2 2" xfId="35137"/>
    <cellStyle name="Normal 4 3 4 4 3 3" xfId="35138"/>
    <cellStyle name="Normal 4 3 4 4 4" xfId="35139"/>
    <cellStyle name="Normal 4 3 4 4 4 2" xfId="35140"/>
    <cellStyle name="Normal 4 3 4 4 4 2 2" xfId="35141"/>
    <cellStyle name="Normal 4 3 4 4 4 3" xfId="35142"/>
    <cellStyle name="Normal 4 3 4 4 5" xfId="35143"/>
    <cellStyle name="Normal 4 3 4 4 5 2" xfId="35144"/>
    <cellStyle name="Normal 4 3 4 4 6" xfId="35145"/>
    <cellStyle name="Normal 4 3 4 4 6 2" xfId="35146"/>
    <cellStyle name="Normal 4 3 4 4 7" xfId="35147"/>
    <cellStyle name="Normal 4 3 4 5" xfId="35148"/>
    <cellStyle name="Normal 4 3 4 5 2" xfId="35149"/>
    <cellStyle name="Normal 4 3 4 5 2 2" xfId="35150"/>
    <cellStyle name="Normal 4 3 4 5 2 2 2" xfId="35151"/>
    <cellStyle name="Normal 4 3 4 5 2 2 2 2" xfId="35152"/>
    <cellStyle name="Normal 4 3 4 5 2 2 3" xfId="35153"/>
    <cellStyle name="Normal 4 3 4 5 2 3" xfId="35154"/>
    <cellStyle name="Normal 4 3 4 5 2 3 2" xfId="35155"/>
    <cellStyle name="Normal 4 3 4 5 2 3 2 2" xfId="35156"/>
    <cellStyle name="Normal 4 3 4 5 2 3 3" xfId="35157"/>
    <cellStyle name="Normal 4 3 4 5 2 4" xfId="35158"/>
    <cellStyle name="Normal 4 3 4 5 2 4 2" xfId="35159"/>
    <cellStyle name="Normal 4 3 4 5 2 5" xfId="35160"/>
    <cellStyle name="Normal 4 3 4 5 3" xfId="35161"/>
    <cellStyle name="Normal 4 3 4 5 3 2" xfId="35162"/>
    <cellStyle name="Normal 4 3 4 5 3 2 2" xfId="35163"/>
    <cellStyle name="Normal 4 3 4 5 3 3" xfId="35164"/>
    <cellStyle name="Normal 4 3 4 5 4" xfId="35165"/>
    <cellStyle name="Normal 4 3 4 5 4 2" xfId="35166"/>
    <cellStyle name="Normal 4 3 4 5 4 2 2" xfId="35167"/>
    <cellStyle name="Normal 4 3 4 5 4 3" xfId="35168"/>
    <cellStyle name="Normal 4 3 4 5 5" xfId="35169"/>
    <cellStyle name="Normal 4 3 4 5 5 2" xfId="35170"/>
    <cellStyle name="Normal 4 3 4 5 6" xfId="35171"/>
    <cellStyle name="Normal 4 3 4 5 6 2" xfId="35172"/>
    <cellStyle name="Normal 4 3 4 5 7" xfId="35173"/>
    <cellStyle name="Normal 4 3 4 6" xfId="35174"/>
    <cellStyle name="Normal 4 3 4 6 2" xfId="35175"/>
    <cellStyle name="Normal 4 3 4 6 2 2" xfId="35176"/>
    <cellStyle name="Normal 4 3 4 6 2 2 2" xfId="35177"/>
    <cellStyle name="Normal 4 3 4 6 2 3" xfId="35178"/>
    <cellStyle name="Normal 4 3 4 6 3" xfId="35179"/>
    <cellStyle name="Normal 4 3 4 6 3 2" xfId="35180"/>
    <cellStyle name="Normal 4 3 4 6 3 2 2" xfId="35181"/>
    <cellStyle name="Normal 4 3 4 6 3 3" xfId="35182"/>
    <cellStyle name="Normal 4 3 4 6 4" xfId="35183"/>
    <cellStyle name="Normal 4 3 4 6 4 2" xfId="35184"/>
    <cellStyle name="Normal 4 3 4 6 5" xfId="35185"/>
    <cellStyle name="Normal 4 3 4 7" xfId="35186"/>
    <cellStyle name="Normal 4 3 4 7 2" xfId="35187"/>
    <cellStyle name="Normal 4 3 4 7 2 2" xfId="35188"/>
    <cellStyle name="Normal 4 3 4 7 2 2 2" xfId="35189"/>
    <cellStyle name="Normal 4 3 4 7 2 3" xfId="35190"/>
    <cellStyle name="Normal 4 3 4 7 3" xfId="35191"/>
    <cellStyle name="Normal 4 3 4 7 3 2" xfId="35192"/>
    <cellStyle name="Normal 4 3 4 7 4" xfId="35193"/>
    <cellStyle name="Normal 4 3 4 8" xfId="35194"/>
    <cellStyle name="Normal 4 3 4 8 2" xfId="35195"/>
    <cellStyle name="Normal 4 3 4 8 2 2" xfId="35196"/>
    <cellStyle name="Normal 4 3 4 8 3" xfId="35197"/>
    <cellStyle name="Normal 4 3 4 9" xfId="35198"/>
    <cellStyle name="Normal 4 3 4 9 2" xfId="35199"/>
    <cellStyle name="Normal 4 3 4 9 2 2" xfId="35200"/>
    <cellStyle name="Normal 4 3 4 9 3" xfId="35201"/>
    <cellStyle name="Normal 4 3 5" xfId="35202"/>
    <cellStyle name="Normal 4 3 5 10" xfId="35203"/>
    <cellStyle name="Normal 4 3 5 10 2" xfId="35204"/>
    <cellStyle name="Normal 4 3 5 11" xfId="35205"/>
    <cellStyle name="Normal 4 3 5 2" xfId="35206"/>
    <cellStyle name="Normal 4 3 5 2 2" xfId="35207"/>
    <cellStyle name="Normal 4 3 5 2 2 2" xfId="35208"/>
    <cellStyle name="Normal 4 3 5 2 2 2 2" xfId="35209"/>
    <cellStyle name="Normal 4 3 5 2 2 2 2 2" xfId="35210"/>
    <cellStyle name="Normal 4 3 5 2 2 2 2 2 2" xfId="35211"/>
    <cellStyle name="Normal 4 3 5 2 2 2 2 3" xfId="35212"/>
    <cellStyle name="Normal 4 3 5 2 2 2 3" xfId="35213"/>
    <cellStyle name="Normal 4 3 5 2 2 2 3 2" xfId="35214"/>
    <cellStyle name="Normal 4 3 5 2 2 2 3 2 2" xfId="35215"/>
    <cellStyle name="Normal 4 3 5 2 2 2 3 3" xfId="35216"/>
    <cellStyle name="Normal 4 3 5 2 2 2 4" xfId="35217"/>
    <cellStyle name="Normal 4 3 5 2 2 2 4 2" xfId="35218"/>
    <cellStyle name="Normal 4 3 5 2 2 2 5" xfId="35219"/>
    <cellStyle name="Normal 4 3 5 2 2 3" xfId="35220"/>
    <cellStyle name="Normal 4 3 5 2 2 3 2" xfId="35221"/>
    <cellStyle name="Normal 4 3 5 2 2 3 2 2" xfId="35222"/>
    <cellStyle name="Normal 4 3 5 2 2 3 3" xfId="35223"/>
    <cellStyle name="Normal 4 3 5 2 2 4" xfId="35224"/>
    <cellStyle name="Normal 4 3 5 2 2 4 2" xfId="35225"/>
    <cellStyle name="Normal 4 3 5 2 2 4 2 2" xfId="35226"/>
    <cellStyle name="Normal 4 3 5 2 2 4 3" xfId="35227"/>
    <cellStyle name="Normal 4 3 5 2 2 5" xfId="35228"/>
    <cellStyle name="Normal 4 3 5 2 2 5 2" xfId="35229"/>
    <cellStyle name="Normal 4 3 5 2 2 6" xfId="35230"/>
    <cellStyle name="Normal 4 3 5 2 2 6 2" xfId="35231"/>
    <cellStyle name="Normal 4 3 5 2 2 7" xfId="35232"/>
    <cellStyle name="Normal 4 3 5 2 3" xfId="35233"/>
    <cellStyle name="Normal 4 3 5 2 3 2" xfId="35234"/>
    <cellStyle name="Normal 4 3 5 2 3 2 2" xfId="35235"/>
    <cellStyle name="Normal 4 3 5 2 3 2 2 2" xfId="35236"/>
    <cellStyle name="Normal 4 3 5 2 3 2 3" xfId="35237"/>
    <cellStyle name="Normal 4 3 5 2 3 3" xfId="35238"/>
    <cellStyle name="Normal 4 3 5 2 3 3 2" xfId="35239"/>
    <cellStyle name="Normal 4 3 5 2 3 3 2 2" xfId="35240"/>
    <cellStyle name="Normal 4 3 5 2 3 3 3" xfId="35241"/>
    <cellStyle name="Normal 4 3 5 2 3 4" xfId="35242"/>
    <cellStyle name="Normal 4 3 5 2 3 4 2" xfId="35243"/>
    <cellStyle name="Normal 4 3 5 2 3 5" xfId="35244"/>
    <cellStyle name="Normal 4 3 5 2 4" xfId="35245"/>
    <cellStyle name="Normal 4 3 5 2 4 2" xfId="35246"/>
    <cellStyle name="Normal 4 3 5 2 4 2 2" xfId="35247"/>
    <cellStyle name="Normal 4 3 5 2 4 3" xfId="35248"/>
    <cellStyle name="Normal 4 3 5 2 5" xfId="35249"/>
    <cellStyle name="Normal 4 3 5 2 5 2" xfId="35250"/>
    <cellStyle name="Normal 4 3 5 2 5 2 2" xfId="35251"/>
    <cellStyle name="Normal 4 3 5 2 5 3" xfId="35252"/>
    <cellStyle name="Normal 4 3 5 2 6" xfId="35253"/>
    <cellStyle name="Normal 4 3 5 2 6 2" xfId="35254"/>
    <cellStyle name="Normal 4 3 5 2 7" xfId="35255"/>
    <cellStyle name="Normal 4 3 5 2 7 2" xfId="35256"/>
    <cellStyle name="Normal 4 3 5 2 8" xfId="35257"/>
    <cellStyle name="Normal 4 3 5 3" xfId="35258"/>
    <cellStyle name="Normal 4 3 5 3 2" xfId="35259"/>
    <cellStyle name="Normal 4 3 5 3 2 2" xfId="35260"/>
    <cellStyle name="Normal 4 3 5 3 2 2 2" xfId="35261"/>
    <cellStyle name="Normal 4 3 5 3 2 2 2 2" xfId="35262"/>
    <cellStyle name="Normal 4 3 5 3 2 2 3" xfId="35263"/>
    <cellStyle name="Normal 4 3 5 3 2 3" xfId="35264"/>
    <cellStyle name="Normal 4 3 5 3 2 3 2" xfId="35265"/>
    <cellStyle name="Normal 4 3 5 3 2 3 2 2" xfId="35266"/>
    <cellStyle name="Normal 4 3 5 3 2 3 3" xfId="35267"/>
    <cellStyle name="Normal 4 3 5 3 2 4" xfId="35268"/>
    <cellStyle name="Normal 4 3 5 3 2 4 2" xfId="35269"/>
    <cellStyle name="Normal 4 3 5 3 2 5" xfId="35270"/>
    <cellStyle name="Normal 4 3 5 3 3" xfId="35271"/>
    <cellStyle name="Normal 4 3 5 3 3 2" xfId="35272"/>
    <cellStyle name="Normal 4 3 5 3 3 2 2" xfId="35273"/>
    <cellStyle name="Normal 4 3 5 3 3 3" xfId="35274"/>
    <cellStyle name="Normal 4 3 5 3 4" xfId="35275"/>
    <cellStyle name="Normal 4 3 5 3 4 2" xfId="35276"/>
    <cellStyle name="Normal 4 3 5 3 4 2 2" xfId="35277"/>
    <cellStyle name="Normal 4 3 5 3 4 3" xfId="35278"/>
    <cellStyle name="Normal 4 3 5 3 5" xfId="35279"/>
    <cellStyle name="Normal 4 3 5 3 5 2" xfId="35280"/>
    <cellStyle name="Normal 4 3 5 3 6" xfId="35281"/>
    <cellStyle name="Normal 4 3 5 3 6 2" xfId="35282"/>
    <cellStyle name="Normal 4 3 5 3 7" xfId="35283"/>
    <cellStyle name="Normal 4 3 5 4" xfId="35284"/>
    <cellStyle name="Normal 4 3 5 4 2" xfId="35285"/>
    <cellStyle name="Normal 4 3 5 4 2 2" xfId="35286"/>
    <cellStyle name="Normal 4 3 5 4 2 2 2" xfId="35287"/>
    <cellStyle name="Normal 4 3 5 4 2 2 2 2" xfId="35288"/>
    <cellStyle name="Normal 4 3 5 4 2 2 3" xfId="35289"/>
    <cellStyle name="Normal 4 3 5 4 2 3" xfId="35290"/>
    <cellStyle name="Normal 4 3 5 4 2 3 2" xfId="35291"/>
    <cellStyle name="Normal 4 3 5 4 2 3 2 2" xfId="35292"/>
    <cellStyle name="Normal 4 3 5 4 2 3 3" xfId="35293"/>
    <cellStyle name="Normal 4 3 5 4 2 4" xfId="35294"/>
    <cellStyle name="Normal 4 3 5 4 2 4 2" xfId="35295"/>
    <cellStyle name="Normal 4 3 5 4 2 5" xfId="35296"/>
    <cellStyle name="Normal 4 3 5 4 3" xfId="35297"/>
    <cellStyle name="Normal 4 3 5 4 3 2" xfId="35298"/>
    <cellStyle name="Normal 4 3 5 4 3 2 2" xfId="35299"/>
    <cellStyle name="Normal 4 3 5 4 3 3" xfId="35300"/>
    <cellStyle name="Normal 4 3 5 4 4" xfId="35301"/>
    <cellStyle name="Normal 4 3 5 4 4 2" xfId="35302"/>
    <cellStyle name="Normal 4 3 5 4 4 2 2" xfId="35303"/>
    <cellStyle name="Normal 4 3 5 4 4 3" xfId="35304"/>
    <cellStyle name="Normal 4 3 5 4 5" xfId="35305"/>
    <cellStyle name="Normal 4 3 5 4 5 2" xfId="35306"/>
    <cellStyle name="Normal 4 3 5 4 6" xfId="35307"/>
    <cellStyle name="Normal 4 3 5 4 6 2" xfId="35308"/>
    <cellStyle name="Normal 4 3 5 4 7" xfId="35309"/>
    <cellStyle name="Normal 4 3 5 5" xfId="35310"/>
    <cellStyle name="Normal 4 3 5 5 2" xfId="35311"/>
    <cellStyle name="Normal 4 3 5 5 2 2" xfId="35312"/>
    <cellStyle name="Normal 4 3 5 5 2 2 2" xfId="35313"/>
    <cellStyle name="Normal 4 3 5 5 2 3" xfId="35314"/>
    <cellStyle name="Normal 4 3 5 5 3" xfId="35315"/>
    <cellStyle name="Normal 4 3 5 5 3 2" xfId="35316"/>
    <cellStyle name="Normal 4 3 5 5 3 2 2" xfId="35317"/>
    <cellStyle name="Normal 4 3 5 5 3 3" xfId="35318"/>
    <cellStyle name="Normal 4 3 5 5 4" xfId="35319"/>
    <cellStyle name="Normal 4 3 5 5 4 2" xfId="35320"/>
    <cellStyle name="Normal 4 3 5 5 5" xfId="35321"/>
    <cellStyle name="Normal 4 3 5 6" xfId="35322"/>
    <cellStyle name="Normal 4 3 5 6 2" xfId="35323"/>
    <cellStyle name="Normal 4 3 5 6 2 2" xfId="35324"/>
    <cellStyle name="Normal 4 3 5 6 2 2 2" xfId="35325"/>
    <cellStyle name="Normal 4 3 5 6 2 3" xfId="35326"/>
    <cellStyle name="Normal 4 3 5 6 3" xfId="35327"/>
    <cellStyle name="Normal 4 3 5 6 3 2" xfId="35328"/>
    <cellStyle name="Normal 4 3 5 6 4" xfId="35329"/>
    <cellStyle name="Normal 4 3 5 7" xfId="35330"/>
    <cellStyle name="Normal 4 3 5 7 2" xfId="35331"/>
    <cellStyle name="Normal 4 3 5 7 2 2" xfId="35332"/>
    <cellStyle name="Normal 4 3 5 7 3" xfId="35333"/>
    <cellStyle name="Normal 4 3 5 8" xfId="35334"/>
    <cellStyle name="Normal 4 3 5 8 2" xfId="35335"/>
    <cellStyle name="Normal 4 3 5 8 2 2" xfId="35336"/>
    <cellStyle name="Normal 4 3 5 8 3" xfId="35337"/>
    <cellStyle name="Normal 4 3 5 9" xfId="35338"/>
    <cellStyle name="Normal 4 3 5 9 2" xfId="35339"/>
    <cellStyle name="Normal 4 3 6" xfId="35340"/>
    <cellStyle name="Normal 4 3 6 10" xfId="35341"/>
    <cellStyle name="Normal 4 3 6 10 2" xfId="35342"/>
    <cellStyle name="Normal 4 3 6 11" xfId="35343"/>
    <cellStyle name="Normal 4 3 6 2" xfId="35344"/>
    <cellStyle name="Normal 4 3 6 2 2" xfId="35345"/>
    <cellStyle name="Normal 4 3 6 2 2 2" xfId="35346"/>
    <cellStyle name="Normal 4 3 6 2 2 2 2" xfId="35347"/>
    <cellStyle name="Normal 4 3 6 2 2 2 2 2" xfId="35348"/>
    <cellStyle name="Normal 4 3 6 2 2 2 2 2 2" xfId="35349"/>
    <cellStyle name="Normal 4 3 6 2 2 2 2 3" xfId="35350"/>
    <cellStyle name="Normal 4 3 6 2 2 2 3" xfId="35351"/>
    <cellStyle name="Normal 4 3 6 2 2 2 3 2" xfId="35352"/>
    <cellStyle name="Normal 4 3 6 2 2 2 3 2 2" xfId="35353"/>
    <cellStyle name="Normal 4 3 6 2 2 2 3 3" xfId="35354"/>
    <cellStyle name="Normal 4 3 6 2 2 2 4" xfId="35355"/>
    <cellStyle name="Normal 4 3 6 2 2 2 4 2" xfId="35356"/>
    <cellStyle name="Normal 4 3 6 2 2 2 5" xfId="35357"/>
    <cellStyle name="Normal 4 3 6 2 2 3" xfId="35358"/>
    <cellStyle name="Normal 4 3 6 2 2 3 2" xfId="35359"/>
    <cellStyle name="Normal 4 3 6 2 2 3 2 2" xfId="35360"/>
    <cellStyle name="Normal 4 3 6 2 2 3 3" xfId="35361"/>
    <cellStyle name="Normal 4 3 6 2 2 4" xfId="35362"/>
    <cellStyle name="Normal 4 3 6 2 2 4 2" xfId="35363"/>
    <cellStyle name="Normal 4 3 6 2 2 4 2 2" xfId="35364"/>
    <cellStyle name="Normal 4 3 6 2 2 4 3" xfId="35365"/>
    <cellStyle name="Normal 4 3 6 2 2 5" xfId="35366"/>
    <cellStyle name="Normal 4 3 6 2 2 5 2" xfId="35367"/>
    <cellStyle name="Normal 4 3 6 2 2 6" xfId="35368"/>
    <cellStyle name="Normal 4 3 6 2 2 6 2" xfId="35369"/>
    <cellStyle name="Normal 4 3 6 2 2 7" xfId="35370"/>
    <cellStyle name="Normal 4 3 6 2 3" xfId="35371"/>
    <cellStyle name="Normal 4 3 6 2 3 2" xfId="35372"/>
    <cellStyle name="Normal 4 3 6 2 3 2 2" xfId="35373"/>
    <cellStyle name="Normal 4 3 6 2 3 2 2 2" xfId="35374"/>
    <cellStyle name="Normal 4 3 6 2 3 2 3" xfId="35375"/>
    <cellStyle name="Normal 4 3 6 2 3 3" xfId="35376"/>
    <cellStyle name="Normal 4 3 6 2 3 3 2" xfId="35377"/>
    <cellStyle name="Normal 4 3 6 2 3 3 2 2" xfId="35378"/>
    <cellStyle name="Normal 4 3 6 2 3 3 3" xfId="35379"/>
    <cellStyle name="Normal 4 3 6 2 3 4" xfId="35380"/>
    <cellStyle name="Normal 4 3 6 2 3 4 2" xfId="35381"/>
    <cellStyle name="Normal 4 3 6 2 3 5" xfId="35382"/>
    <cellStyle name="Normal 4 3 6 2 4" xfId="35383"/>
    <cellStyle name="Normal 4 3 6 2 4 2" xfId="35384"/>
    <cellStyle name="Normal 4 3 6 2 4 2 2" xfId="35385"/>
    <cellStyle name="Normal 4 3 6 2 4 3" xfId="35386"/>
    <cellStyle name="Normal 4 3 6 2 5" xfId="35387"/>
    <cellStyle name="Normal 4 3 6 2 5 2" xfId="35388"/>
    <cellStyle name="Normal 4 3 6 2 5 2 2" xfId="35389"/>
    <cellStyle name="Normal 4 3 6 2 5 3" xfId="35390"/>
    <cellStyle name="Normal 4 3 6 2 6" xfId="35391"/>
    <cellStyle name="Normal 4 3 6 2 6 2" xfId="35392"/>
    <cellStyle name="Normal 4 3 6 2 7" xfId="35393"/>
    <cellStyle name="Normal 4 3 6 2 7 2" xfId="35394"/>
    <cellStyle name="Normal 4 3 6 2 8" xfId="35395"/>
    <cellStyle name="Normal 4 3 6 3" xfId="35396"/>
    <cellStyle name="Normal 4 3 6 3 2" xfId="35397"/>
    <cellStyle name="Normal 4 3 6 3 2 2" xfId="35398"/>
    <cellStyle name="Normal 4 3 6 3 2 2 2" xfId="35399"/>
    <cellStyle name="Normal 4 3 6 3 2 2 2 2" xfId="35400"/>
    <cellStyle name="Normal 4 3 6 3 2 2 3" xfId="35401"/>
    <cellStyle name="Normal 4 3 6 3 2 3" xfId="35402"/>
    <cellStyle name="Normal 4 3 6 3 2 3 2" xfId="35403"/>
    <cellStyle name="Normal 4 3 6 3 2 3 2 2" xfId="35404"/>
    <cellStyle name="Normal 4 3 6 3 2 3 3" xfId="35405"/>
    <cellStyle name="Normal 4 3 6 3 2 4" xfId="35406"/>
    <cellStyle name="Normal 4 3 6 3 2 4 2" xfId="35407"/>
    <cellStyle name="Normal 4 3 6 3 2 5" xfId="35408"/>
    <cellStyle name="Normal 4 3 6 3 3" xfId="35409"/>
    <cellStyle name="Normal 4 3 6 3 3 2" xfId="35410"/>
    <cellStyle name="Normal 4 3 6 3 3 2 2" xfId="35411"/>
    <cellStyle name="Normal 4 3 6 3 3 3" xfId="35412"/>
    <cellStyle name="Normal 4 3 6 3 4" xfId="35413"/>
    <cellStyle name="Normal 4 3 6 3 4 2" xfId="35414"/>
    <cellStyle name="Normal 4 3 6 3 4 2 2" xfId="35415"/>
    <cellStyle name="Normal 4 3 6 3 4 3" xfId="35416"/>
    <cellStyle name="Normal 4 3 6 3 5" xfId="35417"/>
    <cellStyle name="Normal 4 3 6 3 5 2" xfId="35418"/>
    <cellStyle name="Normal 4 3 6 3 6" xfId="35419"/>
    <cellStyle name="Normal 4 3 6 3 6 2" xfId="35420"/>
    <cellStyle name="Normal 4 3 6 3 7" xfId="35421"/>
    <cellStyle name="Normal 4 3 6 4" xfId="35422"/>
    <cellStyle name="Normal 4 3 6 4 2" xfId="35423"/>
    <cellStyle name="Normal 4 3 6 4 2 2" xfId="35424"/>
    <cellStyle name="Normal 4 3 6 4 2 2 2" xfId="35425"/>
    <cellStyle name="Normal 4 3 6 4 2 2 2 2" xfId="35426"/>
    <cellStyle name="Normal 4 3 6 4 2 2 3" xfId="35427"/>
    <cellStyle name="Normal 4 3 6 4 2 3" xfId="35428"/>
    <cellStyle name="Normal 4 3 6 4 2 3 2" xfId="35429"/>
    <cellStyle name="Normal 4 3 6 4 2 3 2 2" xfId="35430"/>
    <cellStyle name="Normal 4 3 6 4 2 3 3" xfId="35431"/>
    <cellStyle name="Normal 4 3 6 4 2 4" xfId="35432"/>
    <cellStyle name="Normal 4 3 6 4 2 4 2" xfId="35433"/>
    <cellStyle name="Normal 4 3 6 4 2 5" xfId="35434"/>
    <cellStyle name="Normal 4 3 6 4 3" xfId="35435"/>
    <cellStyle name="Normal 4 3 6 4 3 2" xfId="35436"/>
    <cellStyle name="Normal 4 3 6 4 3 2 2" xfId="35437"/>
    <cellStyle name="Normal 4 3 6 4 3 3" xfId="35438"/>
    <cellStyle name="Normal 4 3 6 4 4" xfId="35439"/>
    <cellStyle name="Normal 4 3 6 4 4 2" xfId="35440"/>
    <cellStyle name="Normal 4 3 6 4 4 2 2" xfId="35441"/>
    <cellStyle name="Normal 4 3 6 4 4 3" xfId="35442"/>
    <cellStyle name="Normal 4 3 6 4 5" xfId="35443"/>
    <cellStyle name="Normal 4 3 6 4 5 2" xfId="35444"/>
    <cellStyle name="Normal 4 3 6 4 6" xfId="35445"/>
    <cellStyle name="Normal 4 3 6 4 6 2" xfId="35446"/>
    <cellStyle name="Normal 4 3 6 4 7" xfId="35447"/>
    <cellStyle name="Normal 4 3 6 5" xfId="35448"/>
    <cellStyle name="Normal 4 3 6 5 2" xfId="35449"/>
    <cellStyle name="Normal 4 3 6 5 2 2" xfId="35450"/>
    <cellStyle name="Normal 4 3 6 5 2 2 2" xfId="35451"/>
    <cellStyle name="Normal 4 3 6 5 2 3" xfId="35452"/>
    <cellStyle name="Normal 4 3 6 5 3" xfId="35453"/>
    <cellStyle name="Normal 4 3 6 5 3 2" xfId="35454"/>
    <cellStyle name="Normal 4 3 6 5 3 2 2" xfId="35455"/>
    <cellStyle name="Normal 4 3 6 5 3 3" xfId="35456"/>
    <cellStyle name="Normal 4 3 6 5 4" xfId="35457"/>
    <cellStyle name="Normal 4 3 6 5 4 2" xfId="35458"/>
    <cellStyle name="Normal 4 3 6 5 5" xfId="35459"/>
    <cellStyle name="Normal 4 3 6 6" xfId="35460"/>
    <cellStyle name="Normal 4 3 6 6 2" xfId="35461"/>
    <cellStyle name="Normal 4 3 6 6 2 2" xfId="35462"/>
    <cellStyle name="Normal 4 3 6 6 2 2 2" xfId="35463"/>
    <cellStyle name="Normal 4 3 6 6 2 3" xfId="35464"/>
    <cellStyle name="Normal 4 3 6 6 3" xfId="35465"/>
    <cellStyle name="Normal 4 3 6 6 3 2" xfId="35466"/>
    <cellStyle name="Normal 4 3 6 6 4" xfId="35467"/>
    <cellStyle name="Normal 4 3 6 7" xfId="35468"/>
    <cellStyle name="Normal 4 3 6 7 2" xfId="35469"/>
    <cellStyle name="Normal 4 3 6 7 2 2" xfId="35470"/>
    <cellStyle name="Normal 4 3 6 7 3" xfId="35471"/>
    <cellStyle name="Normal 4 3 6 8" xfId="35472"/>
    <cellStyle name="Normal 4 3 6 8 2" xfId="35473"/>
    <cellStyle name="Normal 4 3 6 8 2 2" xfId="35474"/>
    <cellStyle name="Normal 4 3 6 8 3" xfId="35475"/>
    <cellStyle name="Normal 4 3 6 9" xfId="35476"/>
    <cellStyle name="Normal 4 3 6 9 2" xfId="35477"/>
    <cellStyle name="Normal 4 3 7" xfId="35478"/>
    <cellStyle name="Normal 4 3 7 10" xfId="35479"/>
    <cellStyle name="Normal 4 3 7 10 2" xfId="35480"/>
    <cellStyle name="Normal 4 3 7 11" xfId="35481"/>
    <cellStyle name="Normal 4 3 7 2" xfId="35482"/>
    <cellStyle name="Normal 4 3 7 2 2" xfId="35483"/>
    <cellStyle name="Normal 4 3 7 2 2 2" xfId="35484"/>
    <cellStyle name="Normal 4 3 7 2 2 2 2" xfId="35485"/>
    <cellStyle name="Normal 4 3 7 2 2 2 2 2" xfId="35486"/>
    <cellStyle name="Normal 4 3 7 2 2 2 2 2 2" xfId="35487"/>
    <cellStyle name="Normal 4 3 7 2 2 2 2 3" xfId="35488"/>
    <cellStyle name="Normal 4 3 7 2 2 2 3" xfId="35489"/>
    <cellStyle name="Normal 4 3 7 2 2 2 3 2" xfId="35490"/>
    <cellStyle name="Normal 4 3 7 2 2 2 3 2 2" xfId="35491"/>
    <cellStyle name="Normal 4 3 7 2 2 2 3 3" xfId="35492"/>
    <cellStyle name="Normal 4 3 7 2 2 2 4" xfId="35493"/>
    <cellStyle name="Normal 4 3 7 2 2 2 4 2" xfId="35494"/>
    <cellStyle name="Normal 4 3 7 2 2 2 5" xfId="35495"/>
    <cellStyle name="Normal 4 3 7 2 2 3" xfId="35496"/>
    <cellStyle name="Normal 4 3 7 2 2 3 2" xfId="35497"/>
    <cellStyle name="Normal 4 3 7 2 2 3 2 2" xfId="35498"/>
    <cellStyle name="Normal 4 3 7 2 2 3 3" xfId="35499"/>
    <cellStyle name="Normal 4 3 7 2 2 4" xfId="35500"/>
    <cellStyle name="Normal 4 3 7 2 2 4 2" xfId="35501"/>
    <cellStyle name="Normal 4 3 7 2 2 4 2 2" xfId="35502"/>
    <cellStyle name="Normal 4 3 7 2 2 4 3" xfId="35503"/>
    <cellStyle name="Normal 4 3 7 2 2 5" xfId="35504"/>
    <cellStyle name="Normal 4 3 7 2 2 5 2" xfId="35505"/>
    <cellStyle name="Normal 4 3 7 2 2 6" xfId="35506"/>
    <cellStyle name="Normal 4 3 7 2 2 6 2" xfId="35507"/>
    <cellStyle name="Normal 4 3 7 2 2 7" xfId="35508"/>
    <cellStyle name="Normal 4 3 7 2 3" xfId="35509"/>
    <cellStyle name="Normal 4 3 7 2 3 2" xfId="35510"/>
    <cellStyle name="Normal 4 3 7 2 3 2 2" xfId="35511"/>
    <cellStyle name="Normal 4 3 7 2 3 2 2 2" xfId="35512"/>
    <cellStyle name="Normal 4 3 7 2 3 2 3" xfId="35513"/>
    <cellStyle name="Normal 4 3 7 2 3 3" xfId="35514"/>
    <cellStyle name="Normal 4 3 7 2 3 3 2" xfId="35515"/>
    <cellStyle name="Normal 4 3 7 2 3 3 2 2" xfId="35516"/>
    <cellStyle name="Normal 4 3 7 2 3 3 3" xfId="35517"/>
    <cellStyle name="Normal 4 3 7 2 3 4" xfId="35518"/>
    <cellStyle name="Normal 4 3 7 2 3 4 2" xfId="35519"/>
    <cellStyle name="Normal 4 3 7 2 3 5" xfId="35520"/>
    <cellStyle name="Normal 4 3 7 2 4" xfId="35521"/>
    <cellStyle name="Normal 4 3 7 2 4 2" xfId="35522"/>
    <cellStyle name="Normal 4 3 7 2 4 2 2" xfId="35523"/>
    <cellStyle name="Normal 4 3 7 2 4 3" xfId="35524"/>
    <cellStyle name="Normal 4 3 7 2 5" xfId="35525"/>
    <cellStyle name="Normal 4 3 7 2 5 2" xfId="35526"/>
    <cellStyle name="Normal 4 3 7 2 5 2 2" xfId="35527"/>
    <cellStyle name="Normal 4 3 7 2 5 3" xfId="35528"/>
    <cellStyle name="Normal 4 3 7 2 6" xfId="35529"/>
    <cellStyle name="Normal 4 3 7 2 6 2" xfId="35530"/>
    <cellStyle name="Normal 4 3 7 2 7" xfId="35531"/>
    <cellStyle name="Normal 4 3 7 2 7 2" xfId="35532"/>
    <cellStyle name="Normal 4 3 7 2 8" xfId="35533"/>
    <cellStyle name="Normal 4 3 7 3" xfId="35534"/>
    <cellStyle name="Normal 4 3 7 3 2" xfId="35535"/>
    <cellStyle name="Normal 4 3 7 3 2 2" xfId="35536"/>
    <cellStyle name="Normal 4 3 7 3 2 2 2" xfId="35537"/>
    <cellStyle name="Normal 4 3 7 3 2 2 2 2" xfId="35538"/>
    <cellStyle name="Normal 4 3 7 3 2 2 3" xfId="35539"/>
    <cellStyle name="Normal 4 3 7 3 2 3" xfId="35540"/>
    <cellStyle name="Normal 4 3 7 3 2 3 2" xfId="35541"/>
    <cellStyle name="Normal 4 3 7 3 2 3 2 2" xfId="35542"/>
    <cellStyle name="Normal 4 3 7 3 2 3 3" xfId="35543"/>
    <cellStyle name="Normal 4 3 7 3 2 4" xfId="35544"/>
    <cellStyle name="Normal 4 3 7 3 2 4 2" xfId="35545"/>
    <cellStyle name="Normal 4 3 7 3 2 5" xfId="35546"/>
    <cellStyle name="Normal 4 3 7 3 3" xfId="35547"/>
    <cellStyle name="Normal 4 3 7 3 3 2" xfId="35548"/>
    <cellStyle name="Normal 4 3 7 3 3 2 2" xfId="35549"/>
    <cellStyle name="Normal 4 3 7 3 3 3" xfId="35550"/>
    <cellStyle name="Normal 4 3 7 3 4" xfId="35551"/>
    <cellStyle name="Normal 4 3 7 3 4 2" xfId="35552"/>
    <cellStyle name="Normal 4 3 7 3 4 2 2" xfId="35553"/>
    <cellStyle name="Normal 4 3 7 3 4 3" xfId="35554"/>
    <cellStyle name="Normal 4 3 7 3 5" xfId="35555"/>
    <cellStyle name="Normal 4 3 7 3 5 2" xfId="35556"/>
    <cellStyle name="Normal 4 3 7 3 6" xfId="35557"/>
    <cellStyle name="Normal 4 3 7 3 6 2" xfId="35558"/>
    <cellStyle name="Normal 4 3 7 3 7" xfId="35559"/>
    <cellStyle name="Normal 4 3 7 4" xfId="35560"/>
    <cellStyle name="Normal 4 3 7 4 2" xfId="35561"/>
    <cellStyle name="Normal 4 3 7 4 2 2" xfId="35562"/>
    <cellStyle name="Normal 4 3 7 4 2 2 2" xfId="35563"/>
    <cellStyle name="Normal 4 3 7 4 2 2 2 2" xfId="35564"/>
    <cellStyle name="Normal 4 3 7 4 2 2 3" xfId="35565"/>
    <cellStyle name="Normal 4 3 7 4 2 3" xfId="35566"/>
    <cellStyle name="Normal 4 3 7 4 2 3 2" xfId="35567"/>
    <cellStyle name="Normal 4 3 7 4 2 3 2 2" xfId="35568"/>
    <cellStyle name="Normal 4 3 7 4 2 3 3" xfId="35569"/>
    <cellStyle name="Normal 4 3 7 4 2 4" xfId="35570"/>
    <cellStyle name="Normal 4 3 7 4 2 4 2" xfId="35571"/>
    <cellStyle name="Normal 4 3 7 4 2 5" xfId="35572"/>
    <cellStyle name="Normal 4 3 7 4 3" xfId="35573"/>
    <cellStyle name="Normal 4 3 7 4 3 2" xfId="35574"/>
    <cellStyle name="Normal 4 3 7 4 3 2 2" xfId="35575"/>
    <cellStyle name="Normal 4 3 7 4 3 3" xfId="35576"/>
    <cellStyle name="Normal 4 3 7 4 4" xfId="35577"/>
    <cellStyle name="Normal 4 3 7 4 4 2" xfId="35578"/>
    <cellStyle name="Normal 4 3 7 4 4 2 2" xfId="35579"/>
    <cellStyle name="Normal 4 3 7 4 4 3" xfId="35580"/>
    <cellStyle name="Normal 4 3 7 4 5" xfId="35581"/>
    <cellStyle name="Normal 4 3 7 4 5 2" xfId="35582"/>
    <cellStyle name="Normal 4 3 7 4 6" xfId="35583"/>
    <cellStyle name="Normal 4 3 7 4 6 2" xfId="35584"/>
    <cellStyle name="Normal 4 3 7 4 7" xfId="35585"/>
    <cellStyle name="Normal 4 3 7 5" xfId="35586"/>
    <cellStyle name="Normal 4 3 7 5 2" xfId="35587"/>
    <cellStyle name="Normal 4 3 7 5 2 2" xfId="35588"/>
    <cellStyle name="Normal 4 3 7 5 2 2 2" xfId="35589"/>
    <cellStyle name="Normal 4 3 7 5 2 3" xfId="35590"/>
    <cellStyle name="Normal 4 3 7 5 3" xfId="35591"/>
    <cellStyle name="Normal 4 3 7 5 3 2" xfId="35592"/>
    <cellStyle name="Normal 4 3 7 5 3 2 2" xfId="35593"/>
    <cellStyle name="Normal 4 3 7 5 3 3" xfId="35594"/>
    <cellStyle name="Normal 4 3 7 5 4" xfId="35595"/>
    <cellStyle name="Normal 4 3 7 5 4 2" xfId="35596"/>
    <cellStyle name="Normal 4 3 7 5 5" xfId="35597"/>
    <cellStyle name="Normal 4 3 7 6" xfId="35598"/>
    <cellStyle name="Normal 4 3 7 6 2" xfId="35599"/>
    <cellStyle name="Normal 4 3 7 6 2 2" xfId="35600"/>
    <cellStyle name="Normal 4 3 7 6 2 2 2" xfId="35601"/>
    <cellStyle name="Normal 4 3 7 6 2 3" xfId="35602"/>
    <cellStyle name="Normal 4 3 7 6 3" xfId="35603"/>
    <cellStyle name="Normal 4 3 7 6 3 2" xfId="35604"/>
    <cellStyle name="Normal 4 3 7 6 4" xfId="35605"/>
    <cellStyle name="Normal 4 3 7 7" xfId="35606"/>
    <cellStyle name="Normal 4 3 7 7 2" xfId="35607"/>
    <cellStyle name="Normal 4 3 7 7 2 2" xfId="35608"/>
    <cellStyle name="Normal 4 3 7 7 3" xfId="35609"/>
    <cellStyle name="Normal 4 3 7 8" xfId="35610"/>
    <cellStyle name="Normal 4 3 7 8 2" xfId="35611"/>
    <cellStyle name="Normal 4 3 7 8 2 2" xfId="35612"/>
    <cellStyle name="Normal 4 3 7 8 3" xfId="35613"/>
    <cellStyle name="Normal 4 3 7 9" xfId="35614"/>
    <cellStyle name="Normal 4 3 7 9 2" xfId="35615"/>
    <cellStyle name="Normal 4 3 8" xfId="35616"/>
    <cellStyle name="Normal 4 3 8 10" xfId="35617"/>
    <cellStyle name="Normal 4 3 8 2" xfId="35618"/>
    <cellStyle name="Normal 4 3 8 2 2" xfId="35619"/>
    <cellStyle name="Normal 4 3 8 2 2 2" xfId="35620"/>
    <cellStyle name="Normal 4 3 8 2 2 2 2" xfId="35621"/>
    <cellStyle name="Normal 4 3 8 2 2 2 2 2" xfId="35622"/>
    <cellStyle name="Normal 4 3 8 2 2 2 3" xfId="35623"/>
    <cellStyle name="Normal 4 3 8 2 2 3" xfId="35624"/>
    <cellStyle name="Normal 4 3 8 2 2 3 2" xfId="35625"/>
    <cellStyle name="Normal 4 3 8 2 2 3 2 2" xfId="35626"/>
    <cellStyle name="Normal 4 3 8 2 2 3 3" xfId="35627"/>
    <cellStyle name="Normal 4 3 8 2 2 4" xfId="35628"/>
    <cellStyle name="Normal 4 3 8 2 2 4 2" xfId="35629"/>
    <cellStyle name="Normal 4 3 8 2 2 5" xfId="35630"/>
    <cellStyle name="Normal 4 3 8 2 3" xfId="35631"/>
    <cellStyle name="Normal 4 3 8 2 3 2" xfId="35632"/>
    <cellStyle name="Normal 4 3 8 2 3 2 2" xfId="35633"/>
    <cellStyle name="Normal 4 3 8 2 3 3" xfId="35634"/>
    <cellStyle name="Normal 4 3 8 2 4" xfId="35635"/>
    <cellStyle name="Normal 4 3 8 2 4 2" xfId="35636"/>
    <cellStyle name="Normal 4 3 8 2 4 2 2" xfId="35637"/>
    <cellStyle name="Normal 4 3 8 2 4 3" xfId="35638"/>
    <cellStyle name="Normal 4 3 8 2 5" xfId="35639"/>
    <cellStyle name="Normal 4 3 8 2 5 2" xfId="35640"/>
    <cellStyle name="Normal 4 3 8 2 6" xfId="35641"/>
    <cellStyle name="Normal 4 3 8 2 6 2" xfId="35642"/>
    <cellStyle name="Normal 4 3 8 2 7" xfId="35643"/>
    <cellStyle name="Normal 4 3 8 3" xfId="35644"/>
    <cellStyle name="Normal 4 3 8 3 2" xfId="35645"/>
    <cellStyle name="Normal 4 3 8 3 2 2" xfId="35646"/>
    <cellStyle name="Normal 4 3 8 3 2 2 2" xfId="35647"/>
    <cellStyle name="Normal 4 3 8 3 2 2 2 2" xfId="35648"/>
    <cellStyle name="Normal 4 3 8 3 2 2 3" xfId="35649"/>
    <cellStyle name="Normal 4 3 8 3 2 3" xfId="35650"/>
    <cellStyle name="Normal 4 3 8 3 2 3 2" xfId="35651"/>
    <cellStyle name="Normal 4 3 8 3 2 3 2 2" xfId="35652"/>
    <cellStyle name="Normal 4 3 8 3 2 3 3" xfId="35653"/>
    <cellStyle name="Normal 4 3 8 3 2 4" xfId="35654"/>
    <cellStyle name="Normal 4 3 8 3 2 4 2" xfId="35655"/>
    <cellStyle name="Normal 4 3 8 3 2 5" xfId="35656"/>
    <cellStyle name="Normal 4 3 8 3 3" xfId="35657"/>
    <cellStyle name="Normal 4 3 8 3 3 2" xfId="35658"/>
    <cellStyle name="Normal 4 3 8 3 3 2 2" xfId="35659"/>
    <cellStyle name="Normal 4 3 8 3 3 3" xfId="35660"/>
    <cellStyle name="Normal 4 3 8 3 4" xfId="35661"/>
    <cellStyle name="Normal 4 3 8 3 4 2" xfId="35662"/>
    <cellStyle name="Normal 4 3 8 3 4 2 2" xfId="35663"/>
    <cellStyle name="Normal 4 3 8 3 4 3" xfId="35664"/>
    <cellStyle name="Normal 4 3 8 3 5" xfId="35665"/>
    <cellStyle name="Normal 4 3 8 3 5 2" xfId="35666"/>
    <cellStyle name="Normal 4 3 8 3 6" xfId="35667"/>
    <cellStyle name="Normal 4 3 8 3 6 2" xfId="35668"/>
    <cellStyle name="Normal 4 3 8 3 7" xfId="35669"/>
    <cellStyle name="Normal 4 3 8 4" xfId="35670"/>
    <cellStyle name="Normal 4 3 8 4 2" xfId="35671"/>
    <cellStyle name="Normal 4 3 8 4 2 2" xfId="35672"/>
    <cellStyle name="Normal 4 3 8 4 2 2 2" xfId="35673"/>
    <cellStyle name="Normal 4 3 8 4 2 3" xfId="35674"/>
    <cellStyle name="Normal 4 3 8 4 3" xfId="35675"/>
    <cellStyle name="Normal 4 3 8 4 3 2" xfId="35676"/>
    <cellStyle name="Normal 4 3 8 4 3 2 2" xfId="35677"/>
    <cellStyle name="Normal 4 3 8 4 3 3" xfId="35678"/>
    <cellStyle name="Normal 4 3 8 4 4" xfId="35679"/>
    <cellStyle name="Normal 4 3 8 4 4 2" xfId="35680"/>
    <cellStyle name="Normal 4 3 8 4 5" xfId="35681"/>
    <cellStyle name="Normal 4 3 8 5" xfId="35682"/>
    <cellStyle name="Normal 4 3 8 5 2" xfId="35683"/>
    <cellStyle name="Normal 4 3 8 5 2 2" xfId="35684"/>
    <cellStyle name="Normal 4 3 8 5 2 2 2" xfId="35685"/>
    <cellStyle name="Normal 4 3 8 5 2 3" xfId="35686"/>
    <cellStyle name="Normal 4 3 8 5 3" xfId="35687"/>
    <cellStyle name="Normal 4 3 8 5 3 2" xfId="35688"/>
    <cellStyle name="Normal 4 3 8 5 4" xfId="35689"/>
    <cellStyle name="Normal 4 3 8 6" xfId="35690"/>
    <cellStyle name="Normal 4 3 8 6 2" xfId="35691"/>
    <cellStyle name="Normal 4 3 8 6 2 2" xfId="35692"/>
    <cellStyle name="Normal 4 3 8 6 3" xfId="35693"/>
    <cellStyle name="Normal 4 3 8 7" xfId="35694"/>
    <cellStyle name="Normal 4 3 8 7 2" xfId="35695"/>
    <cellStyle name="Normal 4 3 8 7 2 2" xfId="35696"/>
    <cellStyle name="Normal 4 3 8 7 3" xfId="35697"/>
    <cellStyle name="Normal 4 3 8 8" xfId="35698"/>
    <cellStyle name="Normal 4 3 8 8 2" xfId="35699"/>
    <cellStyle name="Normal 4 3 8 9" xfId="35700"/>
    <cellStyle name="Normal 4 3 8 9 2" xfId="35701"/>
    <cellStyle name="Normal 4 3 9" xfId="35702"/>
    <cellStyle name="Normal 4 3 9 2" xfId="35703"/>
    <cellStyle name="Normal 4 3 9 2 2" xfId="35704"/>
    <cellStyle name="Normal 4 3 9 2 2 2" xfId="35705"/>
    <cellStyle name="Normal 4 3 9 2 2 2 2" xfId="35706"/>
    <cellStyle name="Normal 4 3 9 2 2 3" xfId="35707"/>
    <cellStyle name="Normal 4 3 9 2 3" xfId="35708"/>
    <cellStyle name="Normal 4 3 9 2 3 2" xfId="35709"/>
    <cellStyle name="Normal 4 3 9 2 3 2 2" xfId="35710"/>
    <cellStyle name="Normal 4 3 9 2 3 3" xfId="35711"/>
    <cellStyle name="Normal 4 3 9 2 4" xfId="35712"/>
    <cellStyle name="Normal 4 3 9 2 4 2" xfId="35713"/>
    <cellStyle name="Normal 4 3 9 2 5" xfId="35714"/>
    <cellStyle name="Normal 4 3 9 3" xfId="35715"/>
    <cellStyle name="Normal 4 3 9 3 2" xfId="35716"/>
    <cellStyle name="Normal 4 3 9 3 2 2" xfId="35717"/>
    <cellStyle name="Normal 4 3 9 3 3" xfId="35718"/>
    <cellStyle name="Normal 4 3 9 4" xfId="35719"/>
    <cellStyle name="Normal 4 3 9 4 2" xfId="35720"/>
    <cellStyle name="Normal 4 3 9 4 2 2" xfId="35721"/>
    <cellStyle name="Normal 4 3 9 4 3" xfId="35722"/>
    <cellStyle name="Normal 4 3 9 5" xfId="35723"/>
    <cellStyle name="Normal 4 3 9 5 2" xfId="35724"/>
    <cellStyle name="Normal 4 3 9 6" xfId="35725"/>
    <cellStyle name="Normal 4 3 9 6 2" xfId="35726"/>
    <cellStyle name="Normal 4 3 9 7" xfId="35727"/>
    <cellStyle name="Normal 4 4" xfId="35728"/>
    <cellStyle name="Normal 4 4 2" xfId="35729"/>
    <cellStyle name="Normal 4 4 3" xfId="35730"/>
    <cellStyle name="Normal 4 4 3 2" xfId="35731"/>
    <cellStyle name="Normal 4 4 3 2 2" xfId="35732"/>
    <cellStyle name="Normal 4 4 3 2 2 2" xfId="35733"/>
    <cellStyle name="Normal 4 4 3 2 2 2 2" xfId="35734"/>
    <cellStyle name="Normal 4 4 3 2 2 3" xfId="35735"/>
    <cellStyle name="Normal 4 4 3 2 3" xfId="35736"/>
    <cellStyle name="Normal 4 4 3 2 3 2" xfId="35737"/>
    <cellStyle name="Normal 4 4 3 2 3 2 2" xfId="35738"/>
    <cellStyle name="Normal 4 4 3 2 3 3" xfId="35739"/>
    <cellStyle name="Normal 4 4 3 2 4" xfId="35740"/>
    <cellStyle name="Normal 4 4 3 2 4 2" xfId="35741"/>
    <cellStyle name="Normal 4 4 3 2 5" xfId="35742"/>
    <cellStyle name="Normal 4 4 3 3" xfId="35743"/>
    <cellStyle name="Normal 4 4 3 3 2" xfId="35744"/>
    <cellStyle name="Normal 4 4 3 3 2 2" xfId="35745"/>
    <cellStyle name="Normal 4 4 3 3 2 2 2" xfId="35746"/>
    <cellStyle name="Normal 4 4 3 3 2 3" xfId="35747"/>
    <cellStyle name="Normal 4 4 3 3 3" xfId="35748"/>
    <cellStyle name="Normal 4 4 3 3 3 2" xfId="35749"/>
    <cellStyle name="Normal 4 4 3 3 4" xfId="35750"/>
    <cellStyle name="Normal 4 4 3 4" xfId="35751"/>
    <cellStyle name="Normal 4 4 3 4 2" xfId="35752"/>
    <cellStyle name="Normal 4 4 3 4 2 2" xfId="35753"/>
    <cellStyle name="Normal 4 4 3 4 3" xfId="35754"/>
    <cellStyle name="Normal 4 4 3 5" xfId="35755"/>
    <cellStyle name="Normal 4 4 3 5 2" xfId="35756"/>
    <cellStyle name="Normal 4 4 3 5 2 2" xfId="35757"/>
    <cellStyle name="Normal 4 4 3 5 3" xfId="35758"/>
    <cellStyle name="Normal 4 4 3 6" xfId="35759"/>
    <cellStyle name="Normal 4 4 3 6 2" xfId="35760"/>
    <cellStyle name="Normal 4 4 3 7" xfId="35761"/>
    <cellStyle name="Normal 4 4 3 7 2" xfId="35762"/>
    <cellStyle name="Normal 4 4 3 8" xfId="35763"/>
    <cellStyle name="Normal 4 5" xfId="35764"/>
    <cellStyle name="Normal 4 6" xfId="35765"/>
    <cellStyle name="Normal 4 6 2" xfId="35766"/>
    <cellStyle name="Normal 4 7" xfId="35767"/>
    <cellStyle name="Normal 4 8" xfId="35768"/>
    <cellStyle name="Normal 4 9" xfId="35769"/>
    <cellStyle name="Normal 4_Development" xfId="35770"/>
    <cellStyle name="Normal 40" xfId="35771"/>
    <cellStyle name="Normal 40 2" xfId="35772"/>
    <cellStyle name="Normal 40 2 2" xfId="35773"/>
    <cellStyle name="Normal 40 2 2 2" xfId="35774"/>
    <cellStyle name="Normal 40 2 3" xfId="35775"/>
    <cellStyle name="Normal 40 3" xfId="35776"/>
    <cellStyle name="Normal 40 3 2" xfId="35777"/>
    <cellStyle name="Normal 40 3 2 2" xfId="35778"/>
    <cellStyle name="Normal 40 3 3" xfId="35779"/>
    <cellStyle name="Normal 40 4" xfId="35780"/>
    <cellStyle name="Normal 40 4 2" xfId="35781"/>
    <cellStyle name="Normal 40 5" xfId="35782"/>
    <cellStyle name="Normal 40 5 2" xfId="35783"/>
    <cellStyle name="Normal 40 6" xfId="35784"/>
    <cellStyle name="Normal 41" xfId="35785"/>
    <cellStyle name="Normal 41 2" xfId="35786"/>
    <cellStyle name="Normal 41 2 2" xfId="35787"/>
    <cellStyle name="Normal 41 2 2 2" xfId="35788"/>
    <cellStyle name="Normal 41 2 3" xfId="35789"/>
    <cellStyle name="Normal 41 3" xfId="35790"/>
    <cellStyle name="Normal 41 3 2" xfId="35791"/>
    <cellStyle name="Normal 41 3 2 2" xfId="35792"/>
    <cellStyle name="Normal 41 3 3" xfId="35793"/>
    <cellStyle name="Normal 41 4" xfId="35794"/>
    <cellStyle name="Normal 41 4 2" xfId="35795"/>
    <cellStyle name="Normal 41 5" xfId="35796"/>
    <cellStyle name="Normal 41 5 2" xfId="35797"/>
    <cellStyle name="Normal 41 6" xfId="35798"/>
    <cellStyle name="Normal 42" xfId="35799"/>
    <cellStyle name="Normal 42 2" xfId="35800"/>
    <cellStyle name="Normal 42 2 2" xfId="35801"/>
    <cellStyle name="Normal 42 2 2 2" xfId="35802"/>
    <cellStyle name="Normal 42 2 3" xfId="35803"/>
    <cellStyle name="Normal 42 3" xfId="35804"/>
    <cellStyle name="Normal 42 3 2" xfId="35805"/>
    <cellStyle name="Normal 42 3 2 2" xfId="35806"/>
    <cellStyle name="Normal 42 3 3" xfId="35807"/>
    <cellStyle name="Normal 42 4" xfId="35808"/>
    <cellStyle name="Normal 42 4 2" xfId="35809"/>
    <cellStyle name="Normal 42 5" xfId="35810"/>
    <cellStyle name="Normal 42 5 2" xfId="35811"/>
    <cellStyle name="Normal 42 6" xfId="35812"/>
    <cellStyle name="Normal 43" xfId="35813"/>
    <cellStyle name="Normal 43 2" xfId="35814"/>
    <cellStyle name="Normal 43 2 2" xfId="35815"/>
    <cellStyle name="Normal 43 2 2 2" xfId="35816"/>
    <cellStyle name="Normal 43 2 3" xfId="35817"/>
    <cellStyle name="Normal 43 3" xfId="35818"/>
    <cellStyle name="Normal 43 3 2" xfId="35819"/>
    <cellStyle name="Normal 43 3 2 2" xfId="35820"/>
    <cellStyle name="Normal 43 3 3" xfId="35821"/>
    <cellStyle name="Normal 43 4" xfId="35822"/>
    <cellStyle name="Normal 43 4 2" xfId="35823"/>
    <cellStyle name="Normal 43 5" xfId="35824"/>
    <cellStyle name="Normal 43 5 2" xfId="35825"/>
    <cellStyle name="Normal 43 6" xfId="35826"/>
    <cellStyle name="Normal 44" xfId="35827"/>
    <cellStyle name="Normal 44 2" xfId="35828"/>
    <cellStyle name="Normal 44 2 2" xfId="35829"/>
    <cellStyle name="Normal 45" xfId="35830"/>
    <cellStyle name="Normal 45 2" xfId="35831"/>
    <cellStyle name="Normal 45 2 2" xfId="35832"/>
    <cellStyle name="Normal 46" xfId="35833"/>
    <cellStyle name="Normal 46 2" xfId="35834"/>
    <cellStyle name="Normal 46 2 2" xfId="35835"/>
    <cellStyle name="Normal 47" xfId="35836"/>
    <cellStyle name="Normal 47 2" xfId="35837"/>
    <cellStyle name="Normal 47 2 2" xfId="35838"/>
    <cellStyle name="Normal 47 2 2 2" xfId="35839"/>
    <cellStyle name="Normal 47 2 3" xfId="35840"/>
    <cellStyle name="Normal 47 3" xfId="35841"/>
    <cellStyle name="Normal 47 3 2" xfId="35842"/>
    <cellStyle name="Normal 47 4" xfId="35843"/>
    <cellStyle name="Normal 47 5" xfId="35844"/>
    <cellStyle name="Normal 48" xfId="35845"/>
    <cellStyle name="Normal 48 2" xfId="35846"/>
    <cellStyle name="Normal 48 2 2" xfId="35847"/>
    <cellStyle name="Normal 48 2 2 2" xfId="35848"/>
    <cellStyle name="Normal 48 2 3" xfId="35849"/>
    <cellStyle name="Normal 48 3" xfId="35850"/>
    <cellStyle name="Normal 48 3 2" xfId="35851"/>
    <cellStyle name="Normal 48 4" xfId="35852"/>
    <cellStyle name="Normal 48 5" xfId="35853"/>
    <cellStyle name="Normal 49" xfId="35854"/>
    <cellStyle name="Normal 5" xfId="35855"/>
    <cellStyle name="Normal 5 2" xfId="35856"/>
    <cellStyle name="Normal 5 2 2" xfId="35857"/>
    <cellStyle name="Normal 5 3" xfId="35858"/>
    <cellStyle name="Normal 5 3 2" xfId="35859"/>
    <cellStyle name="Normal 5 4" xfId="35860"/>
    <cellStyle name="Normal 5 4 2" xfId="35861"/>
    <cellStyle name="Normal 5 4 2 2" xfId="35862"/>
    <cellStyle name="Normal 5 4 2 2 2" xfId="35863"/>
    <cellStyle name="Normal 5 4 2 2 2 2" xfId="35864"/>
    <cellStyle name="Normal 5 4 2 2 2 2 2" xfId="35865"/>
    <cellStyle name="Normal 5 4 2 2 2 3" xfId="35866"/>
    <cellStyle name="Normal 5 4 2 2 3" xfId="35867"/>
    <cellStyle name="Normal 5 4 2 2 3 2" xfId="35868"/>
    <cellStyle name="Normal 5 4 2 2 3 2 2" xfId="35869"/>
    <cellStyle name="Normal 5 4 2 2 3 3" xfId="35870"/>
    <cellStyle name="Normal 5 4 2 2 4" xfId="35871"/>
    <cellStyle name="Normal 5 4 2 2 4 2" xfId="35872"/>
    <cellStyle name="Normal 5 4 2 2 5" xfId="35873"/>
    <cellStyle name="Normal 5 4 2 3" xfId="35874"/>
    <cellStyle name="Normal 5 4 2 3 2" xfId="35875"/>
    <cellStyle name="Normal 5 4 2 3 2 2" xfId="35876"/>
    <cellStyle name="Normal 5 4 2 3 3" xfId="35877"/>
    <cellStyle name="Normal 5 4 2 4" xfId="35878"/>
    <cellStyle name="Normal 5 4 2 4 2" xfId="35879"/>
    <cellStyle name="Normal 5 4 2 4 2 2" xfId="35880"/>
    <cellStyle name="Normal 5 4 2 4 3" xfId="35881"/>
    <cellStyle name="Normal 5 4 2 5" xfId="35882"/>
    <cellStyle name="Normal 5 4 2 5 2" xfId="35883"/>
    <cellStyle name="Normal 5 4 2 6" xfId="35884"/>
    <cellStyle name="Normal 5 4 2 6 2" xfId="35885"/>
    <cellStyle name="Normal 5 4 2 7" xfId="35886"/>
    <cellStyle name="Normal 5 4 3" xfId="35887"/>
    <cellStyle name="Normal 5 4 4" xfId="35888"/>
    <cellStyle name="Normal 5 4 4 2" xfId="35889"/>
    <cellStyle name="Normal 5 4 4 2 2" xfId="35890"/>
    <cellStyle name="Normal 5 4 4 2 2 2" xfId="35891"/>
    <cellStyle name="Normal 5 4 4 2 3" xfId="35892"/>
    <cellStyle name="Normal 5 4 4 3" xfId="35893"/>
    <cellStyle name="Normal 5 4 4 3 2" xfId="35894"/>
    <cellStyle name="Normal 5 4 4 3 2 2" xfId="35895"/>
    <cellStyle name="Normal 5 4 4 3 3" xfId="35896"/>
    <cellStyle name="Normal 5 4 4 4" xfId="35897"/>
    <cellStyle name="Normal 5 4 4 4 2" xfId="35898"/>
    <cellStyle name="Normal 5 4 4 5" xfId="35899"/>
    <cellStyle name="Normal 5 4 5" xfId="35900"/>
    <cellStyle name="Normal 5 4 5 2" xfId="35901"/>
    <cellStyle name="Normal 5 4 5 2 2" xfId="35902"/>
    <cellStyle name="Normal 5 4 5 3" xfId="35903"/>
    <cellStyle name="Normal 5 4 6" xfId="35904"/>
    <cellStyle name="Normal 5 4 6 2" xfId="35905"/>
    <cellStyle name="Normal 5 4 6 2 2" xfId="35906"/>
    <cellStyle name="Normal 5 4 6 3" xfId="35907"/>
    <cellStyle name="Normal 5 4 7" xfId="35908"/>
    <cellStyle name="Normal 5 4 7 2" xfId="35909"/>
    <cellStyle name="Normal 5 4 8" xfId="35910"/>
    <cellStyle name="Normal 5 4 8 2" xfId="35911"/>
    <cellStyle name="Normal 5 4 9" xfId="35912"/>
    <cellStyle name="Normal 5 5" xfId="35913"/>
    <cellStyle name="Normal 5 5 2" xfId="35914"/>
    <cellStyle name="Normal 5 5 2 2" xfId="35915"/>
    <cellStyle name="Normal 5 5 2 2 2" xfId="35916"/>
    <cellStyle name="Normal 5 5 2 3" xfId="35917"/>
    <cellStyle name="Normal 5 5 3" xfId="35918"/>
    <cellStyle name="Normal 5 5 3 2" xfId="35919"/>
    <cellStyle name="Normal 5 5 4" xfId="35920"/>
    <cellStyle name="Normal 5 6" xfId="35921"/>
    <cellStyle name="Normal 5 7" xfId="35922"/>
    <cellStyle name="Normal 5_Sheet1" xfId="35923"/>
    <cellStyle name="Normal 50" xfId="35924"/>
    <cellStyle name="Normal 50 2" xfId="35925"/>
    <cellStyle name="Normal 50 2 2" xfId="35926"/>
    <cellStyle name="Normal 50 2 2 2" xfId="35927"/>
    <cellStyle name="Normal 50 2 3" xfId="35928"/>
    <cellStyle name="Normal 50 3" xfId="35929"/>
    <cellStyle name="Normal 50 3 2" xfId="35930"/>
    <cellStyle name="Normal 50 4" xfId="35931"/>
    <cellStyle name="Normal 51" xfId="35932"/>
    <cellStyle name="Normal 51 2" xfId="35933"/>
    <cellStyle name="Normal 51 2 2" xfId="35934"/>
    <cellStyle name="Normal 51 2 2 2" xfId="35935"/>
    <cellStyle name="Normal 51 2 3" xfId="35936"/>
    <cellStyle name="Normal 51 3" xfId="35937"/>
    <cellStyle name="Normal 51 3 2" xfId="35938"/>
    <cellStyle name="Normal 51 4" xfId="35939"/>
    <cellStyle name="Normal 52" xfId="35940"/>
    <cellStyle name="Normal 52 2" xfId="35941"/>
    <cellStyle name="Normal 52 2 2" xfId="35942"/>
    <cellStyle name="Normal 52 2 2 2" xfId="35943"/>
    <cellStyle name="Normal 52 2 3" xfId="35944"/>
    <cellStyle name="Normal 52 3" xfId="35945"/>
    <cellStyle name="Normal 52 3 2" xfId="35946"/>
    <cellStyle name="Normal 52 4" xfId="35947"/>
    <cellStyle name="Normal 53" xfId="35948"/>
    <cellStyle name="Normal 53 2" xfId="35949"/>
    <cellStyle name="Normal 54" xfId="35950"/>
    <cellStyle name="Normal 54 2" xfId="35951"/>
    <cellStyle name="Normal 55" xfId="35952"/>
    <cellStyle name="Normal 55 2" xfId="35953"/>
    <cellStyle name="Normal 56" xfId="35954"/>
    <cellStyle name="Normal 56 2" xfId="35955"/>
    <cellStyle name="Normal 57" xfId="35956"/>
    <cellStyle name="Normal 57 2" xfId="35957"/>
    <cellStyle name="Normal 58" xfId="35958"/>
    <cellStyle name="Normal 58 2" xfId="35959"/>
    <cellStyle name="Normal 59" xfId="35960"/>
    <cellStyle name="Normal 59 2" xfId="35961"/>
    <cellStyle name="Normal 6" xfId="35962"/>
    <cellStyle name="Normal 6 2" xfId="35963"/>
    <cellStyle name="Normal 6 3" xfId="35964"/>
    <cellStyle name="Normal 6 4" xfId="35965"/>
    <cellStyle name="Normal 60" xfId="35966"/>
    <cellStyle name="Normal 60 2" xfId="35967"/>
    <cellStyle name="Normal 61" xfId="35968"/>
    <cellStyle name="Normal 7" xfId="35969"/>
    <cellStyle name="Normal 7 10" xfId="35970"/>
    <cellStyle name="Normal 7 10 2" xfId="35971"/>
    <cellStyle name="Normal 7 10 2 2" xfId="35972"/>
    <cellStyle name="Normal 7 10 2 2 2" xfId="35973"/>
    <cellStyle name="Normal 7 10 2 2 2 2" xfId="35974"/>
    <cellStyle name="Normal 7 10 2 2 3" xfId="35975"/>
    <cellStyle name="Normal 7 10 2 3" xfId="35976"/>
    <cellStyle name="Normal 7 10 2 3 2" xfId="35977"/>
    <cellStyle name="Normal 7 10 2 3 2 2" xfId="35978"/>
    <cellStyle name="Normal 7 10 2 3 3" xfId="35979"/>
    <cellStyle name="Normal 7 10 2 4" xfId="35980"/>
    <cellStyle name="Normal 7 10 2 4 2" xfId="35981"/>
    <cellStyle name="Normal 7 10 2 5" xfId="35982"/>
    <cellStyle name="Normal 7 10 3" xfId="35983"/>
    <cellStyle name="Normal 7 10 3 2" xfId="35984"/>
    <cellStyle name="Normal 7 10 3 2 2" xfId="35985"/>
    <cellStyle name="Normal 7 10 3 3" xfId="35986"/>
    <cellStyle name="Normal 7 10 4" xfId="35987"/>
    <cellStyle name="Normal 7 10 4 2" xfId="35988"/>
    <cellStyle name="Normal 7 10 4 2 2" xfId="35989"/>
    <cellStyle name="Normal 7 10 4 3" xfId="35990"/>
    <cellStyle name="Normal 7 10 5" xfId="35991"/>
    <cellStyle name="Normal 7 10 5 2" xfId="35992"/>
    <cellStyle name="Normal 7 10 6" xfId="35993"/>
    <cellStyle name="Normal 7 10 6 2" xfId="35994"/>
    <cellStyle name="Normal 7 10 7" xfId="35995"/>
    <cellStyle name="Normal 7 11" xfId="35996"/>
    <cellStyle name="Normal 7 11 2" xfId="35997"/>
    <cellStyle name="Normal 7 11 2 2" xfId="35998"/>
    <cellStyle name="Normal 7 11 2 2 2" xfId="35999"/>
    <cellStyle name="Normal 7 11 2 2 2 2" xfId="36000"/>
    <cellStyle name="Normal 7 11 2 2 3" xfId="36001"/>
    <cellStyle name="Normal 7 11 2 3" xfId="36002"/>
    <cellStyle name="Normal 7 11 2 3 2" xfId="36003"/>
    <cellStyle name="Normal 7 11 2 3 2 2" xfId="36004"/>
    <cellStyle name="Normal 7 11 2 3 3" xfId="36005"/>
    <cellStyle name="Normal 7 11 2 4" xfId="36006"/>
    <cellStyle name="Normal 7 11 2 4 2" xfId="36007"/>
    <cellStyle name="Normal 7 11 2 5" xfId="36008"/>
    <cellStyle name="Normal 7 11 3" xfId="36009"/>
    <cellStyle name="Normal 7 11 3 2" xfId="36010"/>
    <cellStyle name="Normal 7 11 3 2 2" xfId="36011"/>
    <cellStyle name="Normal 7 11 3 3" xfId="36012"/>
    <cellStyle name="Normal 7 11 4" xfId="36013"/>
    <cellStyle name="Normal 7 11 4 2" xfId="36014"/>
    <cellStyle name="Normal 7 11 4 2 2" xfId="36015"/>
    <cellStyle name="Normal 7 11 4 3" xfId="36016"/>
    <cellStyle name="Normal 7 11 5" xfId="36017"/>
    <cellStyle name="Normal 7 11 5 2" xfId="36018"/>
    <cellStyle name="Normal 7 11 6" xfId="36019"/>
    <cellStyle name="Normal 7 11 6 2" xfId="36020"/>
    <cellStyle name="Normal 7 11 7" xfId="36021"/>
    <cellStyle name="Normal 7 12" xfId="36022"/>
    <cellStyle name="Normal 7 12 2" xfId="36023"/>
    <cellStyle name="Normal 7 12 2 2" xfId="36024"/>
    <cellStyle name="Normal 7 12 2 2 2" xfId="36025"/>
    <cellStyle name="Normal 7 12 2 3" xfId="36026"/>
    <cellStyle name="Normal 7 12 3" xfId="36027"/>
    <cellStyle name="Normal 7 12 3 2" xfId="36028"/>
    <cellStyle name="Normal 7 12 3 2 2" xfId="36029"/>
    <cellStyle name="Normal 7 12 3 3" xfId="36030"/>
    <cellStyle name="Normal 7 12 4" xfId="36031"/>
    <cellStyle name="Normal 7 12 4 2" xfId="36032"/>
    <cellStyle name="Normal 7 12 5" xfId="36033"/>
    <cellStyle name="Normal 7 13" xfId="36034"/>
    <cellStyle name="Normal 7 13 2" xfId="36035"/>
    <cellStyle name="Normal 7 13 2 2" xfId="36036"/>
    <cellStyle name="Normal 7 13 2 2 2" xfId="36037"/>
    <cellStyle name="Normal 7 13 2 3" xfId="36038"/>
    <cellStyle name="Normal 7 13 3" xfId="36039"/>
    <cellStyle name="Normal 7 13 3 2" xfId="36040"/>
    <cellStyle name="Normal 7 13 4" xfId="36041"/>
    <cellStyle name="Normal 7 14" xfId="36042"/>
    <cellStyle name="Normal 7 14 2" xfId="36043"/>
    <cellStyle name="Normal 7 14 2 2" xfId="36044"/>
    <cellStyle name="Normal 7 14 2 2 2" xfId="36045"/>
    <cellStyle name="Normal 7 14 2 3" xfId="36046"/>
    <cellStyle name="Normal 7 14 3" xfId="36047"/>
    <cellStyle name="Normal 7 14 3 2" xfId="36048"/>
    <cellStyle name="Normal 7 14 4" xfId="36049"/>
    <cellStyle name="Normal 7 15" xfId="36050"/>
    <cellStyle name="Normal 7 15 2" xfId="36051"/>
    <cellStyle name="Normal 7 15 2 2" xfId="36052"/>
    <cellStyle name="Normal 7 15 3" xfId="36053"/>
    <cellStyle name="Normal 7 16" xfId="36054"/>
    <cellStyle name="Normal 7 16 2" xfId="36055"/>
    <cellStyle name="Normal 7 17" xfId="36056"/>
    <cellStyle name="Normal 7 17 2" xfId="36057"/>
    <cellStyle name="Normal 7 18" xfId="36058"/>
    <cellStyle name="Normal 7 2" xfId="36059"/>
    <cellStyle name="Normal 7 2 10" xfId="36060"/>
    <cellStyle name="Normal 7 2 10 2" xfId="36061"/>
    <cellStyle name="Normal 7 2 10 2 2" xfId="36062"/>
    <cellStyle name="Normal 7 2 10 2 2 2" xfId="36063"/>
    <cellStyle name="Normal 7 2 10 2 2 2 2" xfId="36064"/>
    <cellStyle name="Normal 7 2 10 2 2 3" xfId="36065"/>
    <cellStyle name="Normal 7 2 10 2 3" xfId="36066"/>
    <cellStyle name="Normal 7 2 10 2 3 2" xfId="36067"/>
    <cellStyle name="Normal 7 2 10 2 3 2 2" xfId="36068"/>
    <cellStyle name="Normal 7 2 10 2 3 3" xfId="36069"/>
    <cellStyle name="Normal 7 2 10 2 4" xfId="36070"/>
    <cellStyle name="Normal 7 2 10 2 4 2" xfId="36071"/>
    <cellStyle name="Normal 7 2 10 2 5" xfId="36072"/>
    <cellStyle name="Normal 7 2 10 3" xfId="36073"/>
    <cellStyle name="Normal 7 2 10 3 2" xfId="36074"/>
    <cellStyle name="Normal 7 2 10 3 2 2" xfId="36075"/>
    <cellStyle name="Normal 7 2 10 3 3" xfId="36076"/>
    <cellStyle name="Normal 7 2 10 4" xfId="36077"/>
    <cellStyle name="Normal 7 2 10 4 2" xfId="36078"/>
    <cellStyle name="Normal 7 2 10 4 2 2" xfId="36079"/>
    <cellStyle name="Normal 7 2 10 4 3" xfId="36080"/>
    <cellStyle name="Normal 7 2 10 5" xfId="36081"/>
    <cellStyle name="Normal 7 2 10 5 2" xfId="36082"/>
    <cellStyle name="Normal 7 2 10 6" xfId="36083"/>
    <cellStyle name="Normal 7 2 10 6 2" xfId="36084"/>
    <cellStyle name="Normal 7 2 10 7" xfId="36085"/>
    <cellStyle name="Normal 7 2 11" xfId="36086"/>
    <cellStyle name="Normal 7 2 11 2" xfId="36087"/>
    <cellStyle name="Normal 7 2 11 2 2" xfId="36088"/>
    <cellStyle name="Normal 7 2 11 2 2 2" xfId="36089"/>
    <cellStyle name="Normal 7 2 11 2 3" xfId="36090"/>
    <cellStyle name="Normal 7 2 11 3" xfId="36091"/>
    <cellStyle name="Normal 7 2 11 3 2" xfId="36092"/>
    <cellStyle name="Normal 7 2 11 3 2 2" xfId="36093"/>
    <cellStyle name="Normal 7 2 11 3 3" xfId="36094"/>
    <cellStyle name="Normal 7 2 11 4" xfId="36095"/>
    <cellStyle name="Normal 7 2 11 4 2" xfId="36096"/>
    <cellStyle name="Normal 7 2 11 5" xfId="36097"/>
    <cellStyle name="Normal 7 2 12" xfId="36098"/>
    <cellStyle name="Normal 7 2 12 2" xfId="36099"/>
    <cellStyle name="Normal 7 2 12 2 2" xfId="36100"/>
    <cellStyle name="Normal 7 2 12 2 2 2" xfId="36101"/>
    <cellStyle name="Normal 7 2 12 2 3" xfId="36102"/>
    <cellStyle name="Normal 7 2 12 3" xfId="36103"/>
    <cellStyle name="Normal 7 2 12 3 2" xfId="36104"/>
    <cellStyle name="Normal 7 2 12 4" xfId="36105"/>
    <cellStyle name="Normal 7 2 13" xfId="36106"/>
    <cellStyle name="Normal 7 2 13 2" xfId="36107"/>
    <cellStyle name="Normal 7 2 13 2 2" xfId="36108"/>
    <cellStyle name="Normal 7 2 13 2 2 2" xfId="36109"/>
    <cellStyle name="Normal 7 2 13 2 3" xfId="36110"/>
    <cellStyle name="Normal 7 2 13 3" xfId="36111"/>
    <cellStyle name="Normal 7 2 13 3 2" xfId="36112"/>
    <cellStyle name="Normal 7 2 13 4" xfId="36113"/>
    <cellStyle name="Normal 7 2 14" xfId="36114"/>
    <cellStyle name="Normal 7 2 14 2" xfId="36115"/>
    <cellStyle name="Normal 7 2 14 2 2" xfId="36116"/>
    <cellStyle name="Normal 7 2 14 3" xfId="36117"/>
    <cellStyle name="Normal 7 2 15" xfId="36118"/>
    <cellStyle name="Normal 7 2 15 2" xfId="36119"/>
    <cellStyle name="Normal 7 2 16" xfId="36120"/>
    <cellStyle name="Normal 7 2 16 2" xfId="36121"/>
    <cellStyle name="Normal 7 2 17" xfId="36122"/>
    <cellStyle name="Normal 7 2 2" xfId="36123"/>
    <cellStyle name="Normal 7 2 2 10" xfId="36124"/>
    <cellStyle name="Normal 7 2 2 10 2" xfId="36125"/>
    <cellStyle name="Normal 7 2 2 10 2 2" xfId="36126"/>
    <cellStyle name="Normal 7 2 2 10 2 2 2" xfId="36127"/>
    <cellStyle name="Normal 7 2 2 10 2 3" xfId="36128"/>
    <cellStyle name="Normal 7 2 2 10 3" xfId="36129"/>
    <cellStyle name="Normal 7 2 2 10 3 2" xfId="36130"/>
    <cellStyle name="Normal 7 2 2 10 3 2 2" xfId="36131"/>
    <cellStyle name="Normal 7 2 2 10 3 3" xfId="36132"/>
    <cellStyle name="Normal 7 2 2 10 4" xfId="36133"/>
    <cellStyle name="Normal 7 2 2 10 4 2" xfId="36134"/>
    <cellStyle name="Normal 7 2 2 10 5" xfId="36135"/>
    <cellStyle name="Normal 7 2 2 11" xfId="36136"/>
    <cellStyle name="Normal 7 2 2 11 2" xfId="36137"/>
    <cellStyle name="Normal 7 2 2 11 2 2" xfId="36138"/>
    <cellStyle name="Normal 7 2 2 11 2 2 2" xfId="36139"/>
    <cellStyle name="Normal 7 2 2 11 2 3" xfId="36140"/>
    <cellStyle name="Normal 7 2 2 11 3" xfId="36141"/>
    <cellStyle name="Normal 7 2 2 11 3 2" xfId="36142"/>
    <cellStyle name="Normal 7 2 2 11 4" xfId="36143"/>
    <cellStyle name="Normal 7 2 2 12" xfId="36144"/>
    <cellStyle name="Normal 7 2 2 12 2" xfId="36145"/>
    <cellStyle name="Normal 7 2 2 12 2 2" xfId="36146"/>
    <cellStyle name="Normal 7 2 2 12 2 2 2" xfId="36147"/>
    <cellStyle name="Normal 7 2 2 12 2 3" xfId="36148"/>
    <cellStyle name="Normal 7 2 2 12 3" xfId="36149"/>
    <cellStyle name="Normal 7 2 2 12 3 2" xfId="36150"/>
    <cellStyle name="Normal 7 2 2 12 4" xfId="36151"/>
    <cellStyle name="Normal 7 2 2 13" xfId="36152"/>
    <cellStyle name="Normal 7 2 2 13 2" xfId="36153"/>
    <cellStyle name="Normal 7 2 2 13 2 2" xfId="36154"/>
    <cellStyle name="Normal 7 2 2 13 3" xfId="36155"/>
    <cellStyle name="Normal 7 2 2 14" xfId="36156"/>
    <cellStyle name="Normal 7 2 2 14 2" xfId="36157"/>
    <cellStyle name="Normal 7 2 2 15" xfId="36158"/>
    <cellStyle name="Normal 7 2 2 15 2" xfId="36159"/>
    <cellStyle name="Normal 7 2 2 16" xfId="36160"/>
    <cellStyle name="Normal 7 2 2 2" xfId="36161"/>
    <cellStyle name="Normal 7 2 2 2 10" xfId="36162"/>
    <cellStyle name="Normal 7 2 2 2 10 2" xfId="36163"/>
    <cellStyle name="Normal 7 2 2 2 10 2 2" xfId="36164"/>
    <cellStyle name="Normal 7 2 2 2 10 2 2 2" xfId="36165"/>
    <cellStyle name="Normal 7 2 2 2 10 2 3" xfId="36166"/>
    <cellStyle name="Normal 7 2 2 2 10 3" xfId="36167"/>
    <cellStyle name="Normal 7 2 2 2 10 3 2" xfId="36168"/>
    <cellStyle name="Normal 7 2 2 2 10 4" xfId="36169"/>
    <cellStyle name="Normal 7 2 2 2 11" xfId="36170"/>
    <cellStyle name="Normal 7 2 2 2 11 2" xfId="36171"/>
    <cellStyle name="Normal 7 2 2 2 11 2 2" xfId="36172"/>
    <cellStyle name="Normal 7 2 2 2 11 2 2 2" xfId="36173"/>
    <cellStyle name="Normal 7 2 2 2 11 2 3" xfId="36174"/>
    <cellStyle name="Normal 7 2 2 2 11 3" xfId="36175"/>
    <cellStyle name="Normal 7 2 2 2 11 3 2" xfId="36176"/>
    <cellStyle name="Normal 7 2 2 2 11 4" xfId="36177"/>
    <cellStyle name="Normal 7 2 2 2 12" xfId="36178"/>
    <cellStyle name="Normal 7 2 2 2 12 2" xfId="36179"/>
    <cellStyle name="Normal 7 2 2 2 12 2 2" xfId="36180"/>
    <cellStyle name="Normal 7 2 2 2 12 3" xfId="36181"/>
    <cellStyle name="Normal 7 2 2 2 13" xfId="36182"/>
    <cellStyle name="Normal 7 2 2 2 13 2" xfId="36183"/>
    <cellStyle name="Normal 7 2 2 2 14" xfId="36184"/>
    <cellStyle name="Normal 7 2 2 2 14 2" xfId="36185"/>
    <cellStyle name="Normal 7 2 2 2 15" xfId="36186"/>
    <cellStyle name="Normal 7 2 2 2 2" xfId="36187"/>
    <cellStyle name="Normal 7 2 2 2 2 10" xfId="36188"/>
    <cellStyle name="Normal 7 2 2 2 2 10 2" xfId="36189"/>
    <cellStyle name="Normal 7 2 2 2 2 11" xfId="36190"/>
    <cellStyle name="Normal 7 2 2 2 2 11 2" xfId="36191"/>
    <cellStyle name="Normal 7 2 2 2 2 12" xfId="36192"/>
    <cellStyle name="Normal 7 2 2 2 2 2" xfId="36193"/>
    <cellStyle name="Normal 7 2 2 2 2 2 10" xfId="36194"/>
    <cellStyle name="Normal 7 2 2 2 2 2 10 2" xfId="36195"/>
    <cellStyle name="Normal 7 2 2 2 2 2 11" xfId="36196"/>
    <cellStyle name="Normal 7 2 2 2 2 2 2" xfId="36197"/>
    <cellStyle name="Normal 7 2 2 2 2 2 2 2" xfId="36198"/>
    <cellStyle name="Normal 7 2 2 2 2 2 2 2 2" xfId="36199"/>
    <cellStyle name="Normal 7 2 2 2 2 2 2 2 2 2" xfId="36200"/>
    <cellStyle name="Normal 7 2 2 2 2 2 2 2 2 2 2" xfId="36201"/>
    <cellStyle name="Normal 7 2 2 2 2 2 2 2 2 2 2 2" xfId="36202"/>
    <cellStyle name="Normal 7 2 2 2 2 2 2 2 2 2 3" xfId="36203"/>
    <cellStyle name="Normal 7 2 2 2 2 2 2 2 2 3" xfId="36204"/>
    <cellStyle name="Normal 7 2 2 2 2 2 2 2 2 3 2" xfId="36205"/>
    <cellStyle name="Normal 7 2 2 2 2 2 2 2 2 3 2 2" xfId="36206"/>
    <cellStyle name="Normal 7 2 2 2 2 2 2 2 2 3 3" xfId="36207"/>
    <cellStyle name="Normal 7 2 2 2 2 2 2 2 2 4" xfId="36208"/>
    <cellStyle name="Normal 7 2 2 2 2 2 2 2 2 4 2" xfId="36209"/>
    <cellStyle name="Normal 7 2 2 2 2 2 2 2 2 5" xfId="36210"/>
    <cellStyle name="Normal 7 2 2 2 2 2 2 2 3" xfId="36211"/>
    <cellStyle name="Normal 7 2 2 2 2 2 2 2 3 2" xfId="36212"/>
    <cellStyle name="Normal 7 2 2 2 2 2 2 2 3 2 2" xfId="36213"/>
    <cellStyle name="Normal 7 2 2 2 2 2 2 2 3 3" xfId="36214"/>
    <cellStyle name="Normal 7 2 2 2 2 2 2 2 4" xfId="36215"/>
    <cellStyle name="Normal 7 2 2 2 2 2 2 2 4 2" xfId="36216"/>
    <cellStyle name="Normal 7 2 2 2 2 2 2 2 4 2 2" xfId="36217"/>
    <cellStyle name="Normal 7 2 2 2 2 2 2 2 4 3" xfId="36218"/>
    <cellStyle name="Normal 7 2 2 2 2 2 2 2 5" xfId="36219"/>
    <cellStyle name="Normal 7 2 2 2 2 2 2 2 5 2" xfId="36220"/>
    <cellStyle name="Normal 7 2 2 2 2 2 2 2 6" xfId="36221"/>
    <cellStyle name="Normal 7 2 2 2 2 2 2 2 6 2" xfId="36222"/>
    <cellStyle name="Normal 7 2 2 2 2 2 2 2 7" xfId="36223"/>
    <cellStyle name="Normal 7 2 2 2 2 2 2 3" xfId="36224"/>
    <cellStyle name="Normal 7 2 2 2 2 2 2 3 2" xfId="36225"/>
    <cellStyle name="Normal 7 2 2 2 2 2 2 3 2 2" xfId="36226"/>
    <cellStyle name="Normal 7 2 2 2 2 2 2 3 2 2 2" xfId="36227"/>
    <cellStyle name="Normal 7 2 2 2 2 2 2 3 2 3" xfId="36228"/>
    <cellStyle name="Normal 7 2 2 2 2 2 2 3 3" xfId="36229"/>
    <cellStyle name="Normal 7 2 2 2 2 2 2 3 3 2" xfId="36230"/>
    <cellStyle name="Normal 7 2 2 2 2 2 2 3 3 2 2" xfId="36231"/>
    <cellStyle name="Normal 7 2 2 2 2 2 2 3 3 3" xfId="36232"/>
    <cellStyle name="Normal 7 2 2 2 2 2 2 3 4" xfId="36233"/>
    <cellStyle name="Normal 7 2 2 2 2 2 2 3 4 2" xfId="36234"/>
    <cellStyle name="Normal 7 2 2 2 2 2 2 3 5" xfId="36235"/>
    <cellStyle name="Normal 7 2 2 2 2 2 2 4" xfId="36236"/>
    <cellStyle name="Normal 7 2 2 2 2 2 2 4 2" xfId="36237"/>
    <cellStyle name="Normal 7 2 2 2 2 2 2 4 2 2" xfId="36238"/>
    <cellStyle name="Normal 7 2 2 2 2 2 2 4 3" xfId="36239"/>
    <cellStyle name="Normal 7 2 2 2 2 2 2 5" xfId="36240"/>
    <cellStyle name="Normal 7 2 2 2 2 2 2 5 2" xfId="36241"/>
    <cellStyle name="Normal 7 2 2 2 2 2 2 5 2 2" xfId="36242"/>
    <cellStyle name="Normal 7 2 2 2 2 2 2 5 3" xfId="36243"/>
    <cellStyle name="Normal 7 2 2 2 2 2 2 6" xfId="36244"/>
    <cellStyle name="Normal 7 2 2 2 2 2 2 6 2" xfId="36245"/>
    <cellStyle name="Normal 7 2 2 2 2 2 2 7" xfId="36246"/>
    <cellStyle name="Normal 7 2 2 2 2 2 2 7 2" xfId="36247"/>
    <cellStyle name="Normal 7 2 2 2 2 2 2 8" xfId="36248"/>
    <cellStyle name="Normal 7 2 2 2 2 2 3" xfId="36249"/>
    <cellStyle name="Normal 7 2 2 2 2 2 3 2" xfId="36250"/>
    <cellStyle name="Normal 7 2 2 2 2 2 3 2 2" xfId="36251"/>
    <cellStyle name="Normal 7 2 2 2 2 2 3 2 2 2" xfId="36252"/>
    <cellStyle name="Normal 7 2 2 2 2 2 3 2 2 2 2" xfId="36253"/>
    <cellStyle name="Normal 7 2 2 2 2 2 3 2 2 3" xfId="36254"/>
    <cellStyle name="Normal 7 2 2 2 2 2 3 2 3" xfId="36255"/>
    <cellStyle name="Normal 7 2 2 2 2 2 3 2 3 2" xfId="36256"/>
    <cellStyle name="Normal 7 2 2 2 2 2 3 2 3 2 2" xfId="36257"/>
    <cellStyle name="Normal 7 2 2 2 2 2 3 2 3 3" xfId="36258"/>
    <cellStyle name="Normal 7 2 2 2 2 2 3 2 4" xfId="36259"/>
    <cellStyle name="Normal 7 2 2 2 2 2 3 2 4 2" xfId="36260"/>
    <cellStyle name="Normal 7 2 2 2 2 2 3 2 5" xfId="36261"/>
    <cellStyle name="Normal 7 2 2 2 2 2 3 3" xfId="36262"/>
    <cellStyle name="Normal 7 2 2 2 2 2 3 3 2" xfId="36263"/>
    <cellStyle name="Normal 7 2 2 2 2 2 3 3 2 2" xfId="36264"/>
    <cellStyle name="Normal 7 2 2 2 2 2 3 3 3" xfId="36265"/>
    <cellStyle name="Normal 7 2 2 2 2 2 3 4" xfId="36266"/>
    <cellStyle name="Normal 7 2 2 2 2 2 3 4 2" xfId="36267"/>
    <cellStyle name="Normal 7 2 2 2 2 2 3 4 2 2" xfId="36268"/>
    <cellStyle name="Normal 7 2 2 2 2 2 3 4 3" xfId="36269"/>
    <cellStyle name="Normal 7 2 2 2 2 2 3 5" xfId="36270"/>
    <cellStyle name="Normal 7 2 2 2 2 2 3 5 2" xfId="36271"/>
    <cellStyle name="Normal 7 2 2 2 2 2 3 6" xfId="36272"/>
    <cellStyle name="Normal 7 2 2 2 2 2 3 6 2" xfId="36273"/>
    <cellStyle name="Normal 7 2 2 2 2 2 3 7" xfId="36274"/>
    <cellStyle name="Normal 7 2 2 2 2 2 4" xfId="36275"/>
    <cellStyle name="Normal 7 2 2 2 2 2 4 2" xfId="36276"/>
    <cellStyle name="Normal 7 2 2 2 2 2 4 2 2" xfId="36277"/>
    <cellStyle name="Normal 7 2 2 2 2 2 4 2 2 2" xfId="36278"/>
    <cellStyle name="Normal 7 2 2 2 2 2 4 2 2 2 2" xfId="36279"/>
    <cellStyle name="Normal 7 2 2 2 2 2 4 2 2 3" xfId="36280"/>
    <cellStyle name="Normal 7 2 2 2 2 2 4 2 3" xfId="36281"/>
    <cellStyle name="Normal 7 2 2 2 2 2 4 2 3 2" xfId="36282"/>
    <cellStyle name="Normal 7 2 2 2 2 2 4 2 3 2 2" xfId="36283"/>
    <cellStyle name="Normal 7 2 2 2 2 2 4 2 3 3" xfId="36284"/>
    <cellStyle name="Normal 7 2 2 2 2 2 4 2 4" xfId="36285"/>
    <cellStyle name="Normal 7 2 2 2 2 2 4 2 4 2" xfId="36286"/>
    <cellStyle name="Normal 7 2 2 2 2 2 4 2 5" xfId="36287"/>
    <cellStyle name="Normal 7 2 2 2 2 2 4 3" xfId="36288"/>
    <cellStyle name="Normal 7 2 2 2 2 2 4 3 2" xfId="36289"/>
    <cellStyle name="Normal 7 2 2 2 2 2 4 3 2 2" xfId="36290"/>
    <cellStyle name="Normal 7 2 2 2 2 2 4 3 3" xfId="36291"/>
    <cellStyle name="Normal 7 2 2 2 2 2 4 4" xfId="36292"/>
    <cellStyle name="Normal 7 2 2 2 2 2 4 4 2" xfId="36293"/>
    <cellStyle name="Normal 7 2 2 2 2 2 4 4 2 2" xfId="36294"/>
    <cellStyle name="Normal 7 2 2 2 2 2 4 4 3" xfId="36295"/>
    <cellStyle name="Normal 7 2 2 2 2 2 4 5" xfId="36296"/>
    <cellStyle name="Normal 7 2 2 2 2 2 4 5 2" xfId="36297"/>
    <cellStyle name="Normal 7 2 2 2 2 2 4 6" xfId="36298"/>
    <cellStyle name="Normal 7 2 2 2 2 2 4 6 2" xfId="36299"/>
    <cellStyle name="Normal 7 2 2 2 2 2 4 7" xfId="36300"/>
    <cellStyle name="Normal 7 2 2 2 2 2 5" xfId="36301"/>
    <cellStyle name="Normal 7 2 2 2 2 2 5 2" xfId="36302"/>
    <cellStyle name="Normal 7 2 2 2 2 2 5 2 2" xfId="36303"/>
    <cellStyle name="Normal 7 2 2 2 2 2 5 2 2 2" xfId="36304"/>
    <cellStyle name="Normal 7 2 2 2 2 2 5 2 3" xfId="36305"/>
    <cellStyle name="Normal 7 2 2 2 2 2 5 3" xfId="36306"/>
    <cellStyle name="Normal 7 2 2 2 2 2 5 3 2" xfId="36307"/>
    <cellStyle name="Normal 7 2 2 2 2 2 5 3 2 2" xfId="36308"/>
    <cellStyle name="Normal 7 2 2 2 2 2 5 3 3" xfId="36309"/>
    <cellStyle name="Normal 7 2 2 2 2 2 5 4" xfId="36310"/>
    <cellStyle name="Normal 7 2 2 2 2 2 5 4 2" xfId="36311"/>
    <cellStyle name="Normal 7 2 2 2 2 2 5 5" xfId="36312"/>
    <cellStyle name="Normal 7 2 2 2 2 2 6" xfId="36313"/>
    <cellStyle name="Normal 7 2 2 2 2 2 6 2" xfId="36314"/>
    <cellStyle name="Normal 7 2 2 2 2 2 6 2 2" xfId="36315"/>
    <cellStyle name="Normal 7 2 2 2 2 2 6 2 2 2" xfId="36316"/>
    <cellStyle name="Normal 7 2 2 2 2 2 6 2 3" xfId="36317"/>
    <cellStyle name="Normal 7 2 2 2 2 2 6 3" xfId="36318"/>
    <cellStyle name="Normal 7 2 2 2 2 2 6 3 2" xfId="36319"/>
    <cellStyle name="Normal 7 2 2 2 2 2 6 4" xfId="36320"/>
    <cellStyle name="Normal 7 2 2 2 2 2 7" xfId="36321"/>
    <cellStyle name="Normal 7 2 2 2 2 2 7 2" xfId="36322"/>
    <cellStyle name="Normal 7 2 2 2 2 2 7 2 2" xfId="36323"/>
    <cellStyle name="Normal 7 2 2 2 2 2 7 3" xfId="36324"/>
    <cellStyle name="Normal 7 2 2 2 2 2 8" xfId="36325"/>
    <cellStyle name="Normal 7 2 2 2 2 2 8 2" xfId="36326"/>
    <cellStyle name="Normal 7 2 2 2 2 2 8 2 2" xfId="36327"/>
    <cellStyle name="Normal 7 2 2 2 2 2 8 3" xfId="36328"/>
    <cellStyle name="Normal 7 2 2 2 2 2 9" xfId="36329"/>
    <cellStyle name="Normal 7 2 2 2 2 2 9 2" xfId="36330"/>
    <cellStyle name="Normal 7 2 2 2 2 3" xfId="36331"/>
    <cellStyle name="Normal 7 2 2 2 2 3 2" xfId="36332"/>
    <cellStyle name="Normal 7 2 2 2 2 3 2 2" xfId="36333"/>
    <cellStyle name="Normal 7 2 2 2 2 3 2 2 2" xfId="36334"/>
    <cellStyle name="Normal 7 2 2 2 2 3 2 2 2 2" xfId="36335"/>
    <cellStyle name="Normal 7 2 2 2 2 3 2 2 2 2 2" xfId="36336"/>
    <cellStyle name="Normal 7 2 2 2 2 3 2 2 2 3" xfId="36337"/>
    <cellStyle name="Normal 7 2 2 2 2 3 2 2 3" xfId="36338"/>
    <cellStyle name="Normal 7 2 2 2 2 3 2 2 3 2" xfId="36339"/>
    <cellStyle name="Normal 7 2 2 2 2 3 2 2 3 2 2" xfId="36340"/>
    <cellStyle name="Normal 7 2 2 2 2 3 2 2 3 3" xfId="36341"/>
    <cellStyle name="Normal 7 2 2 2 2 3 2 2 4" xfId="36342"/>
    <cellStyle name="Normal 7 2 2 2 2 3 2 2 4 2" xfId="36343"/>
    <cellStyle name="Normal 7 2 2 2 2 3 2 2 5" xfId="36344"/>
    <cellStyle name="Normal 7 2 2 2 2 3 2 3" xfId="36345"/>
    <cellStyle name="Normal 7 2 2 2 2 3 2 3 2" xfId="36346"/>
    <cellStyle name="Normal 7 2 2 2 2 3 2 3 2 2" xfId="36347"/>
    <cellStyle name="Normal 7 2 2 2 2 3 2 3 3" xfId="36348"/>
    <cellStyle name="Normal 7 2 2 2 2 3 2 4" xfId="36349"/>
    <cellStyle name="Normal 7 2 2 2 2 3 2 4 2" xfId="36350"/>
    <cellStyle name="Normal 7 2 2 2 2 3 2 4 2 2" xfId="36351"/>
    <cellStyle name="Normal 7 2 2 2 2 3 2 4 3" xfId="36352"/>
    <cellStyle name="Normal 7 2 2 2 2 3 2 5" xfId="36353"/>
    <cellStyle name="Normal 7 2 2 2 2 3 2 5 2" xfId="36354"/>
    <cellStyle name="Normal 7 2 2 2 2 3 2 6" xfId="36355"/>
    <cellStyle name="Normal 7 2 2 2 2 3 2 6 2" xfId="36356"/>
    <cellStyle name="Normal 7 2 2 2 2 3 2 7" xfId="36357"/>
    <cellStyle name="Normal 7 2 2 2 2 3 3" xfId="36358"/>
    <cellStyle name="Normal 7 2 2 2 2 3 3 2" xfId="36359"/>
    <cellStyle name="Normal 7 2 2 2 2 3 3 2 2" xfId="36360"/>
    <cellStyle name="Normal 7 2 2 2 2 3 3 2 2 2" xfId="36361"/>
    <cellStyle name="Normal 7 2 2 2 2 3 3 2 3" xfId="36362"/>
    <cellStyle name="Normal 7 2 2 2 2 3 3 3" xfId="36363"/>
    <cellStyle name="Normal 7 2 2 2 2 3 3 3 2" xfId="36364"/>
    <cellStyle name="Normal 7 2 2 2 2 3 3 3 2 2" xfId="36365"/>
    <cellStyle name="Normal 7 2 2 2 2 3 3 3 3" xfId="36366"/>
    <cellStyle name="Normal 7 2 2 2 2 3 3 4" xfId="36367"/>
    <cellStyle name="Normal 7 2 2 2 2 3 3 4 2" xfId="36368"/>
    <cellStyle name="Normal 7 2 2 2 2 3 3 5" xfId="36369"/>
    <cellStyle name="Normal 7 2 2 2 2 3 4" xfId="36370"/>
    <cellStyle name="Normal 7 2 2 2 2 3 4 2" xfId="36371"/>
    <cellStyle name="Normal 7 2 2 2 2 3 4 2 2" xfId="36372"/>
    <cellStyle name="Normal 7 2 2 2 2 3 4 3" xfId="36373"/>
    <cellStyle name="Normal 7 2 2 2 2 3 5" xfId="36374"/>
    <cellStyle name="Normal 7 2 2 2 2 3 5 2" xfId="36375"/>
    <cellStyle name="Normal 7 2 2 2 2 3 5 2 2" xfId="36376"/>
    <cellStyle name="Normal 7 2 2 2 2 3 5 3" xfId="36377"/>
    <cellStyle name="Normal 7 2 2 2 2 3 6" xfId="36378"/>
    <cellStyle name="Normal 7 2 2 2 2 3 6 2" xfId="36379"/>
    <cellStyle name="Normal 7 2 2 2 2 3 7" xfId="36380"/>
    <cellStyle name="Normal 7 2 2 2 2 3 7 2" xfId="36381"/>
    <cellStyle name="Normal 7 2 2 2 2 3 8" xfId="36382"/>
    <cellStyle name="Normal 7 2 2 2 2 4" xfId="36383"/>
    <cellStyle name="Normal 7 2 2 2 2 4 2" xfId="36384"/>
    <cellStyle name="Normal 7 2 2 2 2 4 2 2" xfId="36385"/>
    <cellStyle name="Normal 7 2 2 2 2 4 2 2 2" xfId="36386"/>
    <cellStyle name="Normal 7 2 2 2 2 4 2 2 2 2" xfId="36387"/>
    <cellStyle name="Normal 7 2 2 2 2 4 2 2 3" xfId="36388"/>
    <cellStyle name="Normal 7 2 2 2 2 4 2 3" xfId="36389"/>
    <cellStyle name="Normal 7 2 2 2 2 4 2 3 2" xfId="36390"/>
    <cellStyle name="Normal 7 2 2 2 2 4 2 3 2 2" xfId="36391"/>
    <cellStyle name="Normal 7 2 2 2 2 4 2 3 3" xfId="36392"/>
    <cellStyle name="Normal 7 2 2 2 2 4 2 4" xfId="36393"/>
    <cellStyle name="Normal 7 2 2 2 2 4 2 4 2" xfId="36394"/>
    <cellStyle name="Normal 7 2 2 2 2 4 2 5" xfId="36395"/>
    <cellStyle name="Normal 7 2 2 2 2 4 3" xfId="36396"/>
    <cellStyle name="Normal 7 2 2 2 2 4 3 2" xfId="36397"/>
    <cellStyle name="Normal 7 2 2 2 2 4 3 2 2" xfId="36398"/>
    <cellStyle name="Normal 7 2 2 2 2 4 3 3" xfId="36399"/>
    <cellStyle name="Normal 7 2 2 2 2 4 4" xfId="36400"/>
    <cellStyle name="Normal 7 2 2 2 2 4 4 2" xfId="36401"/>
    <cellStyle name="Normal 7 2 2 2 2 4 4 2 2" xfId="36402"/>
    <cellStyle name="Normal 7 2 2 2 2 4 4 3" xfId="36403"/>
    <cellStyle name="Normal 7 2 2 2 2 4 5" xfId="36404"/>
    <cellStyle name="Normal 7 2 2 2 2 4 5 2" xfId="36405"/>
    <cellStyle name="Normal 7 2 2 2 2 4 6" xfId="36406"/>
    <cellStyle name="Normal 7 2 2 2 2 4 6 2" xfId="36407"/>
    <cellStyle name="Normal 7 2 2 2 2 4 7" xfId="36408"/>
    <cellStyle name="Normal 7 2 2 2 2 5" xfId="36409"/>
    <cellStyle name="Normal 7 2 2 2 2 5 2" xfId="36410"/>
    <cellStyle name="Normal 7 2 2 2 2 5 2 2" xfId="36411"/>
    <cellStyle name="Normal 7 2 2 2 2 5 2 2 2" xfId="36412"/>
    <cellStyle name="Normal 7 2 2 2 2 5 2 2 2 2" xfId="36413"/>
    <cellStyle name="Normal 7 2 2 2 2 5 2 2 3" xfId="36414"/>
    <cellStyle name="Normal 7 2 2 2 2 5 2 3" xfId="36415"/>
    <cellStyle name="Normal 7 2 2 2 2 5 2 3 2" xfId="36416"/>
    <cellStyle name="Normal 7 2 2 2 2 5 2 3 2 2" xfId="36417"/>
    <cellStyle name="Normal 7 2 2 2 2 5 2 3 3" xfId="36418"/>
    <cellStyle name="Normal 7 2 2 2 2 5 2 4" xfId="36419"/>
    <cellStyle name="Normal 7 2 2 2 2 5 2 4 2" xfId="36420"/>
    <cellStyle name="Normal 7 2 2 2 2 5 2 5" xfId="36421"/>
    <cellStyle name="Normal 7 2 2 2 2 5 3" xfId="36422"/>
    <cellStyle name="Normal 7 2 2 2 2 5 3 2" xfId="36423"/>
    <cellStyle name="Normal 7 2 2 2 2 5 3 2 2" xfId="36424"/>
    <cellStyle name="Normal 7 2 2 2 2 5 3 3" xfId="36425"/>
    <cellStyle name="Normal 7 2 2 2 2 5 4" xfId="36426"/>
    <cellStyle name="Normal 7 2 2 2 2 5 4 2" xfId="36427"/>
    <cellStyle name="Normal 7 2 2 2 2 5 4 2 2" xfId="36428"/>
    <cellStyle name="Normal 7 2 2 2 2 5 4 3" xfId="36429"/>
    <cellStyle name="Normal 7 2 2 2 2 5 5" xfId="36430"/>
    <cellStyle name="Normal 7 2 2 2 2 5 5 2" xfId="36431"/>
    <cellStyle name="Normal 7 2 2 2 2 5 6" xfId="36432"/>
    <cellStyle name="Normal 7 2 2 2 2 5 6 2" xfId="36433"/>
    <cellStyle name="Normal 7 2 2 2 2 5 7" xfId="36434"/>
    <cellStyle name="Normal 7 2 2 2 2 6" xfId="36435"/>
    <cellStyle name="Normal 7 2 2 2 2 6 2" xfId="36436"/>
    <cellStyle name="Normal 7 2 2 2 2 6 2 2" xfId="36437"/>
    <cellStyle name="Normal 7 2 2 2 2 6 2 2 2" xfId="36438"/>
    <cellStyle name="Normal 7 2 2 2 2 6 2 3" xfId="36439"/>
    <cellStyle name="Normal 7 2 2 2 2 6 3" xfId="36440"/>
    <cellStyle name="Normal 7 2 2 2 2 6 3 2" xfId="36441"/>
    <cellStyle name="Normal 7 2 2 2 2 6 3 2 2" xfId="36442"/>
    <cellStyle name="Normal 7 2 2 2 2 6 3 3" xfId="36443"/>
    <cellStyle name="Normal 7 2 2 2 2 6 4" xfId="36444"/>
    <cellStyle name="Normal 7 2 2 2 2 6 4 2" xfId="36445"/>
    <cellStyle name="Normal 7 2 2 2 2 6 5" xfId="36446"/>
    <cellStyle name="Normal 7 2 2 2 2 7" xfId="36447"/>
    <cellStyle name="Normal 7 2 2 2 2 7 2" xfId="36448"/>
    <cellStyle name="Normal 7 2 2 2 2 7 2 2" xfId="36449"/>
    <cellStyle name="Normal 7 2 2 2 2 7 2 2 2" xfId="36450"/>
    <cellStyle name="Normal 7 2 2 2 2 7 2 3" xfId="36451"/>
    <cellStyle name="Normal 7 2 2 2 2 7 3" xfId="36452"/>
    <cellStyle name="Normal 7 2 2 2 2 7 3 2" xfId="36453"/>
    <cellStyle name="Normal 7 2 2 2 2 7 4" xfId="36454"/>
    <cellStyle name="Normal 7 2 2 2 2 8" xfId="36455"/>
    <cellStyle name="Normal 7 2 2 2 2 8 2" xfId="36456"/>
    <cellStyle name="Normal 7 2 2 2 2 8 2 2" xfId="36457"/>
    <cellStyle name="Normal 7 2 2 2 2 8 3" xfId="36458"/>
    <cellStyle name="Normal 7 2 2 2 2 9" xfId="36459"/>
    <cellStyle name="Normal 7 2 2 2 2 9 2" xfId="36460"/>
    <cellStyle name="Normal 7 2 2 2 2 9 2 2" xfId="36461"/>
    <cellStyle name="Normal 7 2 2 2 2 9 3" xfId="36462"/>
    <cellStyle name="Normal 7 2 2 2 3" xfId="36463"/>
    <cellStyle name="Normal 7 2 2 2 3 10" xfId="36464"/>
    <cellStyle name="Normal 7 2 2 2 3 10 2" xfId="36465"/>
    <cellStyle name="Normal 7 2 2 2 3 11" xfId="36466"/>
    <cellStyle name="Normal 7 2 2 2 3 2" xfId="36467"/>
    <cellStyle name="Normal 7 2 2 2 3 2 2" xfId="36468"/>
    <cellStyle name="Normal 7 2 2 2 3 2 2 2" xfId="36469"/>
    <cellStyle name="Normal 7 2 2 2 3 2 2 2 2" xfId="36470"/>
    <cellStyle name="Normal 7 2 2 2 3 2 2 2 2 2" xfId="36471"/>
    <cellStyle name="Normal 7 2 2 2 3 2 2 2 2 2 2" xfId="36472"/>
    <cellStyle name="Normal 7 2 2 2 3 2 2 2 2 3" xfId="36473"/>
    <cellStyle name="Normal 7 2 2 2 3 2 2 2 3" xfId="36474"/>
    <cellStyle name="Normal 7 2 2 2 3 2 2 2 3 2" xfId="36475"/>
    <cellStyle name="Normal 7 2 2 2 3 2 2 2 3 2 2" xfId="36476"/>
    <cellStyle name="Normal 7 2 2 2 3 2 2 2 3 3" xfId="36477"/>
    <cellStyle name="Normal 7 2 2 2 3 2 2 2 4" xfId="36478"/>
    <cellStyle name="Normal 7 2 2 2 3 2 2 2 4 2" xfId="36479"/>
    <cellStyle name="Normal 7 2 2 2 3 2 2 2 5" xfId="36480"/>
    <cellStyle name="Normal 7 2 2 2 3 2 2 3" xfId="36481"/>
    <cellStyle name="Normal 7 2 2 2 3 2 2 3 2" xfId="36482"/>
    <cellStyle name="Normal 7 2 2 2 3 2 2 3 2 2" xfId="36483"/>
    <cellStyle name="Normal 7 2 2 2 3 2 2 3 3" xfId="36484"/>
    <cellStyle name="Normal 7 2 2 2 3 2 2 4" xfId="36485"/>
    <cellStyle name="Normal 7 2 2 2 3 2 2 4 2" xfId="36486"/>
    <cellStyle name="Normal 7 2 2 2 3 2 2 4 2 2" xfId="36487"/>
    <cellStyle name="Normal 7 2 2 2 3 2 2 4 3" xfId="36488"/>
    <cellStyle name="Normal 7 2 2 2 3 2 2 5" xfId="36489"/>
    <cellStyle name="Normal 7 2 2 2 3 2 2 5 2" xfId="36490"/>
    <cellStyle name="Normal 7 2 2 2 3 2 2 6" xfId="36491"/>
    <cellStyle name="Normal 7 2 2 2 3 2 2 6 2" xfId="36492"/>
    <cellStyle name="Normal 7 2 2 2 3 2 2 7" xfId="36493"/>
    <cellStyle name="Normal 7 2 2 2 3 2 3" xfId="36494"/>
    <cellStyle name="Normal 7 2 2 2 3 2 3 2" xfId="36495"/>
    <cellStyle name="Normal 7 2 2 2 3 2 3 2 2" xfId="36496"/>
    <cellStyle name="Normal 7 2 2 2 3 2 3 2 2 2" xfId="36497"/>
    <cellStyle name="Normal 7 2 2 2 3 2 3 2 3" xfId="36498"/>
    <cellStyle name="Normal 7 2 2 2 3 2 3 3" xfId="36499"/>
    <cellStyle name="Normal 7 2 2 2 3 2 3 3 2" xfId="36500"/>
    <cellStyle name="Normal 7 2 2 2 3 2 3 3 2 2" xfId="36501"/>
    <cellStyle name="Normal 7 2 2 2 3 2 3 3 3" xfId="36502"/>
    <cellStyle name="Normal 7 2 2 2 3 2 3 4" xfId="36503"/>
    <cellStyle name="Normal 7 2 2 2 3 2 3 4 2" xfId="36504"/>
    <cellStyle name="Normal 7 2 2 2 3 2 3 5" xfId="36505"/>
    <cellStyle name="Normal 7 2 2 2 3 2 4" xfId="36506"/>
    <cellStyle name="Normal 7 2 2 2 3 2 4 2" xfId="36507"/>
    <cellStyle name="Normal 7 2 2 2 3 2 4 2 2" xfId="36508"/>
    <cellStyle name="Normal 7 2 2 2 3 2 4 3" xfId="36509"/>
    <cellStyle name="Normal 7 2 2 2 3 2 5" xfId="36510"/>
    <cellStyle name="Normal 7 2 2 2 3 2 5 2" xfId="36511"/>
    <cellStyle name="Normal 7 2 2 2 3 2 5 2 2" xfId="36512"/>
    <cellStyle name="Normal 7 2 2 2 3 2 5 3" xfId="36513"/>
    <cellStyle name="Normal 7 2 2 2 3 2 6" xfId="36514"/>
    <cellStyle name="Normal 7 2 2 2 3 2 6 2" xfId="36515"/>
    <cellStyle name="Normal 7 2 2 2 3 2 7" xfId="36516"/>
    <cellStyle name="Normal 7 2 2 2 3 2 7 2" xfId="36517"/>
    <cellStyle name="Normal 7 2 2 2 3 2 8" xfId="36518"/>
    <cellStyle name="Normal 7 2 2 2 3 3" xfId="36519"/>
    <cellStyle name="Normal 7 2 2 2 3 3 2" xfId="36520"/>
    <cellStyle name="Normal 7 2 2 2 3 3 2 2" xfId="36521"/>
    <cellStyle name="Normal 7 2 2 2 3 3 2 2 2" xfId="36522"/>
    <cellStyle name="Normal 7 2 2 2 3 3 2 2 2 2" xfId="36523"/>
    <cellStyle name="Normal 7 2 2 2 3 3 2 2 3" xfId="36524"/>
    <cellStyle name="Normal 7 2 2 2 3 3 2 3" xfId="36525"/>
    <cellStyle name="Normal 7 2 2 2 3 3 2 3 2" xfId="36526"/>
    <cellStyle name="Normal 7 2 2 2 3 3 2 3 2 2" xfId="36527"/>
    <cellStyle name="Normal 7 2 2 2 3 3 2 3 3" xfId="36528"/>
    <cellStyle name="Normal 7 2 2 2 3 3 2 4" xfId="36529"/>
    <cellStyle name="Normal 7 2 2 2 3 3 2 4 2" xfId="36530"/>
    <cellStyle name="Normal 7 2 2 2 3 3 2 5" xfId="36531"/>
    <cellStyle name="Normal 7 2 2 2 3 3 3" xfId="36532"/>
    <cellStyle name="Normal 7 2 2 2 3 3 3 2" xfId="36533"/>
    <cellStyle name="Normal 7 2 2 2 3 3 3 2 2" xfId="36534"/>
    <cellStyle name="Normal 7 2 2 2 3 3 3 3" xfId="36535"/>
    <cellStyle name="Normal 7 2 2 2 3 3 4" xfId="36536"/>
    <cellStyle name="Normal 7 2 2 2 3 3 4 2" xfId="36537"/>
    <cellStyle name="Normal 7 2 2 2 3 3 4 2 2" xfId="36538"/>
    <cellStyle name="Normal 7 2 2 2 3 3 4 3" xfId="36539"/>
    <cellStyle name="Normal 7 2 2 2 3 3 5" xfId="36540"/>
    <cellStyle name="Normal 7 2 2 2 3 3 5 2" xfId="36541"/>
    <cellStyle name="Normal 7 2 2 2 3 3 6" xfId="36542"/>
    <cellStyle name="Normal 7 2 2 2 3 3 6 2" xfId="36543"/>
    <cellStyle name="Normal 7 2 2 2 3 3 7" xfId="36544"/>
    <cellStyle name="Normal 7 2 2 2 3 4" xfId="36545"/>
    <cellStyle name="Normal 7 2 2 2 3 4 2" xfId="36546"/>
    <cellStyle name="Normal 7 2 2 2 3 4 2 2" xfId="36547"/>
    <cellStyle name="Normal 7 2 2 2 3 4 2 2 2" xfId="36548"/>
    <cellStyle name="Normal 7 2 2 2 3 4 2 2 2 2" xfId="36549"/>
    <cellStyle name="Normal 7 2 2 2 3 4 2 2 3" xfId="36550"/>
    <cellStyle name="Normal 7 2 2 2 3 4 2 3" xfId="36551"/>
    <cellStyle name="Normal 7 2 2 2 3 4 2 3 2" xfId="36552"/>
    <cellStyle name="Normal 7 2 2 2 3 4 2 3 2 2" xfId="36553"/>
    <cellStyle name="Normal 7 2 2 2 3 4 2 3 3" xfId="36554"/>
    <cellStyle name="Normal 7 2 2 2 3 4 2 4" xfId="36555"/>
    <cellStyle name="Normal 7 2 2 2 3 4 2 4 2" xfId="36556"/>
    <cellStyle name="Normal 7 2 2 2 3 4 2 5" xfId="36557"/>
    <cellStyle name="Normal 7 2 2 2 3 4 3" xfId="36558"/>
    <cellStyle name="Normal 7 2 2 2 3 4 3 2" xfId="36559"/>
    <cellStyle name="Normal 7 2 2 2 3 4 3 2 2" xfId="36560"/>
    <cellStyle name="Normal 7 2 2 2 3 4 3 3" xfId="36561"/>
    <cellStyle name="Normal 7 2 2 2 3 4 4" xfId="36562"/>
    <cellStyle name="Normal 7 2 2 2 3 4 4 2" xfId="36563"/>
    <cellStyle name="Normal 7 2 2 2 3 4 4 2 2" xfId="36564"/>
    <cellStyle name="Normal 7 2 2 2 3 4 4 3" xfId="36565"/>
    <cellStyle name="Normal 7 2 2 2 3 4 5" xfId="36566"/>
    <cellStyle name="Normal 7 2 2 2 3 4 5 2" xfId="36567"/>
    <cellStyle name="Normal 7 2 2 2 3 4 6" xfId="36568"/>
    <cellStyle name="Normal 7 2 2 2 3 4 6 2" xfId="36569"/>
    <cellStyle name="Normal 7 2 2 2 3 4 7" xfId="36570"/>
    <cellStyle name="Normal 7 2 2 2 3 5" xfId="36571"/>
    <cellStyle name="Normal 7 2 2 2 3 5 2" xfId="36572"/>
    <cellStyle name="Normal 7 2 2 2 3 5 2 2" xfId="36573"/>
    <cellStyle name="Normal 7 2 2 2 3 5 2 2 2" xfId="36574"/>
    <cellStyle name="Normal 7 2 2 2 3 5 2 3" xfId="36575"/>
    <cellStyle name="Normal 7 2 2 2 3 5 3" xfId="36576"/>
    <cellStyle name="Normal 7 2 2 2 3 5 3 2" xfId="36577"/>
    <cellStyle name="Normal 7 2 2 2 3 5 3 2 2" xfId="36578"/>
    <cellStyle name="Normal 7 2 2 2 3 5 3 3" xfId="36579"/>
    <cellStyle name="Normal 7 2 2 2 3 5 4" xfId="36580"/>
    <cellStyle name="Normal 7 2 2 2 3 5 4 2" xfId="36581"/>
    <cellStyle name="Normal 7 2 2 2 3 5 5" xfId="36582"/>
    <cellStyle name="Normal 7 2 2 2 3 6" xfId="36583"/>
    <cellStyle name="Normal 7 2 2 2 3 6 2" xfId="36584"/>
    <cellStyle name="Normal 7 2 2 2 3 6 2 2" xfId="36585"/>
    <cellStyle name="Normal 7 2 2 2 3 6 2 2 2" xfId="36586"/>
    <cellStyle name="Normal 7 2 2 2 3 6 2 3" xfId="36587"/>
    <cellStyle name="Normal 7 2 2 2 3 6 3" xfId="36588"/>
    <cellStyle name="Normal 7 2 2 2 3 6 3 2" xfId="36589"/>
    <cellStyle name="Normal 7 2 2 2 3 6 4" xfId="36590"/>
    <cellStyle name="Normal 7 2 2 2 3 7" xfId="36591"/>
    <cellStyle name="Normal 7 2 2 2 3 7 2" xfId="36592"/>
    <cellStyle name="Normal 7 2 2 2 3 7 2 2" xfId="36593"/>
    <cellStyle name="Normal 7 2 2 2 3 7 3" xfId="36594"/>
    <cellStyle name="Normal 7 2 2 2 3 8" xfId="36595"/>
    <cellStyle name="Normal 7 2 2 2 3 8 2" xfId="36596"/>
    <cellStyle name="Normal 7 2 2 2 3 8 2 2" xfId="36597"/>
    <cellStyle name="Normal 7 2 2 2 3 8 3" xfId="36598"/>
    <cellStyle name="Normal 7 2 2 2 3 9" xfId="36599"/>
    <cellStyle name="Normal 7 2 2 2 3 9 2" xfId="36600"/>
    <cellStyle name="Normal 7 2 2 2 4" xfId="36601"/>
    <cellStyle name="Normal 7 2 2 2 4 10" xfId="36602"/>
    <cellStyle name="Normal 7 2 2 2 4 10 2" xfId="36603"/>
    <cellStyle name="Normal 7 2 2 2 4 11" xfId="36604"/>
    <cellStyle name="Normal 7 2 2 2 4 2" xfId="36605"/>
    <cellStyle name="Normal 7 2 2 2 4 2 2" xfId="36606"/>
    <cellStyle name="Normal 7 2 2 2 4 2 2 2" xfId="36607"/>
    <cellStyle name="Normal 7 2 2 2 4 2 2 2 2" xfId="36608"/>
    <cellStyle name="Normal 7 2 2 2 4 2 2 2 2 2" xfId="36609"/>
    <cellStyle name="Normal 7 2 2 2 4 2 2 2 2 2 2" xfId="36610"/>
    <cellStyle name="Normal 7 2 2 2 4 2 2 2 2 3" xfId="36611"/>
    <cellStyle name="Normal 7 2 2 2 4 2 2 2 3" xfId="36612"/>
    <cellStyle name="Normal 7 2 2 2 4 2 2 2 3 2" xfId="36613"/>
    <cellStyle name="Normal 7 2 2 2 4 2 2 2 3 2 2" xfId="36614"/>
    <cellStyle name="Normal 7 2 2 2 4 2 2 2 3 3" xfId="36615"/>
    <cellStyle name="Normal 7 2 2 2 4 2 2 2 4" xfId="36616"/>
    <cellStyle name="Normal 7 2 2 2 4 2 2 2 4 2" xfId="36617"/>
    <cellStyle name="Normal 7 2 2 2 4 2 2 2 5" xfId="36618"/>
    <cellStyle name="Normal 7 2 2 2 4 2 2 3" xfId="36619"/>
    <cellStyle name="Normal 7 2 2 2 4 2 2 3 2" xfId="36620"/>
    <cellStyle name="Normal 7 2 2 2 4 2 2 3 2 2" xfId="36621"/>
    <cellStyle name="Normal 7 2 2 2 4 2 2 3 3" xfId="36622"/>
    <cellStyle name="Normal 7 2 2 2 4 2 2 4" xfId="36623"/>
    <cellStyle name="Normal 7 2 2 2 4 2 2 4 2" xfId="36624"/>
    <cellStyle name="Normal 7 2 2 2 4 2 2 4 2 2" xfId="36625"/>
    <cellStyle name="Normal 7 2 2 2 4 2 2 4 3" xfId="36626"/>
    <cellStyle name="Normal 7 2 2 2 4 2 2 5" xfId="36627"/>
    <cellStyle name="Normal 7 2 2 2 4 2 2 5 2" xfId="36628"/>
    <cellStyle name="Normal 7 2 2 2 4 2 2 6" xfId="36629"/>
    <cellStyle name="Normal 7 2 2 2 4 2 2 6 2" xfId="36630"/>
    <cellStyle name="Normal 7 2 2 2 4 2 2 7" xfId="36631"/>
    <cellStyle name="Normal 7 2 2 2 4 2 3" xfId="36632"/>
    <cellStyle name="Normal 7 2 2 2 4 2 3 2" xfId="36633"/>
    <cellStyle name="Normal 7 2 2 2 4 2 3 2 2" xfId="36634"/>
    <cellStyle name="Normal 7 2 2 2 4 2 3 2 2 2" xfId="36635"/>
    <cellStyle name="Normal 7 2 2 2 4 2 3 2 3" xfId="36636"/>
    <cellStyle name="Normal 7 2 2 2 4 2 3 3" xfId="36637"/>
    <cellStyle name="Normal 7 2 2 2 4 2 3 3 2" xfId="36638"/>
    <cellStyle name="Normal 7 2 2 2 4 2 3 3 2 2" xfId="36639"/>
    <cellStyle name="Normal 7 2 2 2 4 2 3 3 3" xfId="36640"/>
    <cellStyle name="Normal 7 2 2 2 4 2 3 4" xfId="36641"/>
    <cellStyle name="Normal 7 2 2 2 4 2 3 4 2" xfId="36642"/>
    <cellStyle name="Normal 7 2 2 2 4 2 3 5" xfId="36643"/>
    <cellStyle name="Normal 7 2 2 2 4 2 4" xfId="36644"/>
    <cellStyle name="Normal 7 2 2 2 4 2 4 2" xfId="36645"/>
    <cellStyle name="Normal 7 2 2 2 4 2 4 2 2" xfId="36646"/>
    <cellStyle name="Normal 7 2 2 2 4 2 4 3" xfId="36647"/>
    <cellStyle name="Normal 7 2 2 2 4 2 5" xfId="36648"/>
    <cellStyle name="Normal 7 2 2 2 4 2 5 2" xfId="36649"/>
    <cellStyle name="Normal 7 2 2 2 4 2 5 2 2" xfId="36650"/>
    <cellStyle name="Normal 7 2 2 2 4 2 5 3" xfId="36651"/>
    <cellStyle name="Normal 7 2 2 2 4 2 6" xfId="36652"/>
    <cellStyle name="Normal 7 2 2 2 4 2 6 2" xfId="36653"/>
    <cellStyle name="Normal 7 2 2 2 4 2 7" xfId="36654"/>
    <cellStyle name="Normal 7 2 2 2 4 2 7 2" xfId="36655"/>
    <cellStyle name="Normal 7 2 2 2 4 2 8" xfId="36656"/>
    <cellStyle name="Normal 7 2 2 2 4 3" xfId="36657"/>
    <cellStyle name="Normal 7 2 2 2 4 3 2" xfId="36658"/>
    <cellStyle name="Normal 7 2 2 2 4 3 2 2" xfId="36659"/>
    <cellStyle name="Normal 7 2 2 2 4 3 2 2 2" xfId="36660"/>
    <cellStyle name="Normal 7 2 2 2 4 3 2 2 2 2" xfId="36661"/>
    <cellStyle name="Normal 7 2 2 2 4 3 2 2 3" xfId="36662"/>
    <cellStyle name="Normal 7 2 2 2 4 3 2 3" xfId="36663"/>
    <cellStyle name="Normal 7 2 2 2 4 3 2 3 2" xfId="36664"/>
    <cellStyle name="Normal 7 2 2 2 4 3 2 3 2 2" xfId="36665"/>
    <cellStyle name="Normal 7 2 2 2 4 3 2 3 3" xfId="36666"/>
    <cellStyle name="Normal 7 2 2 2 4 3 2 4" xfId="36667"/>
    <cellStyle name="Normal 7 2 2 2 4 3 2 4 2" xfId="36668"/>
    <cellStyle name="Normal 7 2 2 2 4 3 2 5" xfId="36669"/>
    <cellStyle name="Normal 7 2 2 2 4 3 3" xfId="36670"/>
    <cellStyle name="Normal 7 2 2 2 4 3 3 2" xfId="36671"/>
    <cellStyle name="Normal 7 2 2 2 4 3 3 2 2" xfId="36672"/>
    <cellStyle name="Normal 7 2 2 2 4 3 3 3" xfId="36673"/>
    <cellStyle name="Normal 7 2 2 2 4 3 4" xfId="36674"/>
    <cellStyle name="Normal 7 2 2 2 4 3 4 2" xfId="36675"/>
    <cellStyle name="Normal 7 2 2 2 4 3 4 2 2" xfId="36676"/>
    <cellStyle name="Normal 7 2 2 2 4 3 4 3" xfId="36677"/>
    <cellStyle name="Normal 7 2 2 2 4 3 5" xfId="36678"/>
    <cellStyle name="Normal 7 2 2 2 4 3 5 2" xfId="36679"/>
    <cellStyle name="Normal 7 2 2 2 4 3 6" xfId="36680"/>
    <cellStyle name="Normal 7 2 2 2 4 3 6 2" xfId="36681"/>
    <cellStyle name="Normal 7 2 2 2 4 3 7" xfId="36682"/>
    <cellStyle name="Normal 7 2 2 2 4 4" xfId="36683"/>
    <cellStyle name="Normal 7 2 2 2 4 4 2" xfId="36684"/>
    <cellStyle name="Normal 7 2 2 2 4 4 2 2" xfId="36685"/>
    <cellStyle name="Normal 7 2 2 2 4 4 2 2 2" xfId="36686"/>
    <cellStyle name="Normal 7 2 2 2 4 4 2 2 2 2" xfId="36687"/>
    <cellStyle name="Normal 7 2 2 2 4 4 2 2 3" xfId="36688"/>
    <cellStyle name="Normal 7 2 2 2 4 4 2 3" xfId="36689"/>
    <cellStyle name="Normal 7 2 2 2 4 4 2 3 2" xfId="36690"/>
    <cellStyle name="Normal 7 2 2 2 4 4 2 3 2 2" xfId="36691"/>
    <cellStyle name="Normal 7 2 2 2 4 4 2 3 3" xfId="36692"/>
    <cellStyle name="Normal 7 2 2 2 4 4 2 4" xfId="36693"/>
    <cellStyle name="Normal 7 2 2 2 4 4 2 4 2" xfId="36694"/>
    <cellStyle name="Normal 7 2 2 2 4 4 2 5" xfId="36695"/>
    <cellStyle name="Normal 7 2 2 2 4 4 3" xfId="36696"/>
    <cellStyle name="Normal 7 2 2 2 4 4 3 2" xfId="36697"/>
    <cellStyle name="Normal 7 2 2 2 4 4 3 2 2" xfId="36698"/>
    <cellStyle name="Normal 7 2 2 2 4 4 3 3" xfId="36699"/>
    <cellStyle name="Normal 7 2 2 2 4 4 4" xfId="36700"/>
    <cellStyle name="Normal 7 2 2 2 4 4 4 2" xfId="36701"/>
    <cellStyle name="Normal 7 2 2 2 4 4 4 2 2" xfId="36702"/>
    <cellStyle name="Normal 7 2 2 2 4 4 4 3" xfId="36703"/>
    <cellStyle name="Normal 7 2 2 2 4 4 5" xfId="36704"/>
    <cellStyle name="Normal 7 2 2 2 4 4 5 2" xfId="36705"/>
    <cellStyle name="Normal 7 2 2 2 4 4 6" xfId="36706"/>
    <cellStyle name="Normal 7 2 2 2 4 4 6 2" xfId="36707"/>
    <cellStyle name="Normal 7 2 2 2 4 4 7" xfId="36708"/>
    <cellStyle name="Normal 7 2 2 2 4 5" xfId="36709"/>
    <cellStyle name="Normal 7 2 2 2 4 5 2" xfId="36710"/>
    <cellStyle name="Normal 7 2 2 2 4 5 2 2" xfId="36711"/>
    <cellStyle name="Normal 7 2 2 2 4 5 2 2 2" xfId="36712"/>
    <cellStyle name="Normal 7 2 2 2 4 5 2 3" xfId="36713"/>
    <cellStyle name="Normal 7 2 2 2 4 5 3" xfId="36714"/>
    <cellStyle name="Normal 7 2 2 2 4 5 3 2" xfId="36715"/>
    <cellStyle name="Normal 7 2 2 2 4 5 3 2 2" xfId="36716"/>
    <cellStyle name="Normal 7 2 2 2 4 5 3 3" xfId="36717"/>
    <cellStyle name="Normal 7 2 2 2 4 5 4" xfId="36718"/>
    <cellStyle name="Normal 7 2 2 2 4 5 4 2" xfId="36719"/>
    <cellStyle name="Normal 7 2 2 2 4 5 5" xfId="36720"/>
    <cellStyle name="Normal 7 2 2 2 4 6" xfId="36721"/>
    <cellStyle name="Normal 7 2 2 2 4 6 2" xfId="36722"/>
    <cellStyle name="Normal 7 2 2 2 4 6 2 2" xfId="36723"/>
    <cellStyle name="Normal 7 2 2 2 4 6 2 2 2" xfId="36724"/>
    <cellStyle name="Normal 7 2 2 2 4 6 2 3" xfId="36725"/>
    <cellStyle name="Normal 7 2 2 2 4 6 3" xfId="36726"/>
    <cellStyle name="Normal 7 2 2 2 4 6 3 2" xfId="36727"/>
    <cellStyle name="Normal 7 2 2 2 4 6 4" xfId="36728"/>
    <cellStyle name="Normal 7 2 2 2 4 7" xfId="36729"/>
    <cellStyle name="Normal 7 2 2 2 4 7 2" xfId="36730"/>
    <cellStyle name="Normal 7 2 2 2 4 7 2 2" xfId="36731"/>
    <cellStyle name="Normal 7 2 2 2 4 7 3" xfId="36732"/>
    <cellStyle name="Normal 7 2 2 2 4 8" xfId="36733"/>
    <cellStyle name="Normal 7 2 2 2 4 8 2" xfId="36734"/>
    <cellStyle name="Normal 7 2 2 2 4 8 2 2" xfId="36735"/>
    <cellStyle name="Normal 7 2 2 2 4 8 3" xfId="36736"/>
    <cellStyle name="Normal 7 2 2 2 4 9" xfId="36737"/>
    <cellStyle name="Normal 7 2 2 2 4 9 2" xfId="36738"/>
    <cellStyle name="Normal 7 2 2 2 5" xfId="36739"/>
    <cellStyle name="Normal 7 2 2 2 5 10" xfId="36740"/>
    <cellStyle name="Normal 7 2 2 2 5 10 2" xfId="36741"/>
    <cellStyle name="Normal 7 2 2 2 5 11" xfId="36742"/>
    <cellStyle name="Normal 7 2 2 2 5 2" xfId="36743"/>
    <cellStyle name="Normal 7 2 2 2 5 2 2" xfId="36744"/>
    <cellStyle name="Normal 7 2 2 2 5 2 2 2" xfId="36745"/>
    <cellStyle name="Normal 7 2 2 2 5 2 2 2 2" xfId="36746"/>
    <cellStyle name="Normal 7 2 2 2 5 2 2 2 2 2" xfId="36747"/>
    <cellStyle name="Normal 7 2 2 2 5 2 2 2 2 2 2" xfId="36748"/>
    <cellStyle name="Normal 7 2 2 2 5 2 2 2 2 3" xfId="36749"/>
    <cellStyle name="Normal 7 2 2 2 5 2 2 2 3" xfId="36750"/>
    <cellStyle name="Normal 7 2 2 2 5 2 2 2 3 2" xfId="36751"/>
    <cellStyle name="Normal 7 2 2 2 5 2 2 2 3 2 2" xfId="36752"/>
    <cellStyle name="Normal 7 2 2 2 5 2 2 2 3 3" xfId="36753"/>
    <cellStyle name="Normal 7 2 2 2 5 2 2 2 4" xfId="36754"/>
    <cellStyle name="Normal 7 2 2 2 5 2 2 2 4 2" xfId="36755"/>
    <cellStyle name="Normal 7 2 2 2 5 2 2 2 5" xfId="36756"/>
    <cellStyle name="Normal 7 2 2 2 5 2 2 3" xfId="36757"/>
    <cellStyle name="Normal 7 2 2 2 5 2 2 3 2" xfId="36758"/>
    <cellStyle name="Normal 7 2 2 2 5 2 2 3 2 2" xfId="36759"/>
    <cellStyle name="Normal 7 2 2 2 5 2 2 3 3" xfId="36760"/>
    <cellStyle name="Normal 7 2 2 2 5 2 2 4" xfId="36761"/>
    <cellStyle name="Normal 7 2 2 2 5 2 2 4 2" xfId="36762"/>
    <cellStyle name="Normal 7 2 2 2 5 2 2 4 2 2" xfId="36763"/>
    <cellStyle name="Normal 7 2 2 2 5 2 2 4 3" xfId="36764"/>
    <cellStyle name="Normal 7 2 2 2 5 2 2 5" xfId="36765"/>
    <cellStyle name="Normal 7 2 2 2 5 2 2 5 2" xfId="36766"/>
    <cellStyle name="Normal 7 2 2 2 5 2 2 6" xfId="36767"/>
    <cellStyle name="Normal 7 2 2 2 5 2 2 6 2" xfId="36768"/>
    <cellStyle name="Normal 7 2 2 2 5 2 2 7" xfId="36769"/>
    <cellStyle name="Normal 7 2 2 2 5 2 3" xfId="36770"/>
    <cellStyle name="Normal 7 2 2 2 5 2 3 2" xfId="36771"/>
    <cellStyle name="Normal 7 2 2 2 5 2 3 2 2" xfId="36772"/>
    <cellStyle name="Normal 7 2 2 2 5 2 3 2 2 2" xfId="36773"/>
    <cellStyle name="Normal 7 2 2 2 5 2 3 2 3" xfId="36774"/>
    <cellStyle name="Normal 7 2 2 2 5 2 3 3" xfId="36775"/>
    <cellStyle name="Normal 7 2 2 2 5 2 3 3 2" xfId="36776"/>
    <cellStyle name="Normal 7 2 2 2 5 2 3 3 2 2" xfId="36777"/>
    <cellStyle name="Normal 7 2 2 2 5 2 3 3 3" xfId="36778"/>
    <cellStyle name="Normal 7 2 2 2 5 2 3 4" xfId="36779"/>
    <cellStyle name="Normal 7 2 2 2 5 2 3 4 2" xfId="36780"/>
    <cellStyle name="Normal 7 2 2 2 5 2 3 5" xfId="36781"/>
    <cellStyle name="Normal 7 2 2 2 5 2 4" xfId="36782"/>
    <cellStyle name="Normal 7 2 2 2 5 2 4 2" xfId="36783"/>
    <cellStyle name="Normal 7 2 2 2 5 2 4 2 2" xfId="36784"/>
    <cellStyle name="Normal 7 2 2 2 5 2 4 3" xfId="36785"/>
    <cellStyle name="Normal 7 2 2 2 5 2 5" xfId="36786"/>
    <cellStyle name="Normal 7 2 2 2 5 2 5 2" xfId="36787"/>
    <cellStyle name="Normal 7 2 2 2 5 2 5 2 2" xfId="36788"/>
    <cellStyle name="Normal 7 2 2 2 5 2 5 3" xfId="36789"/>
    <cellStyle name="Normal 7 2 2 2 5 2 6" xfId="36790"/>
    <cellStyle name="Normal 7 2 2 2 5 2 6 2" xfId="36791"/>
    <cellStyle name="Normal 7 2 2 2 5 2 7" xfId="36792"/>
    <cellStyle name="Normal 7 2 2 2 5 2 7 2" xfId="36793"/>
    <cellStyle name="Normal 7 2 2 2 5 2 8" xfId="36794"/>
    <cellStyle name="Normal 7 2 2 2 5 3" xfId="36795"/>
    <cellStyle name="Normal 7 2 2 2 5 3 2" xfId="36796"/>
    <cellStyle name="Normal 7 2 2 2 5 3 2 2" xfId="36797"/>
    <cellStyle name="Normal 7 2 2 2 5 3 2 2 2" xfId="36798"/>
    <cellStyle name="Normal 7 2 2 2 5 3 2 2 2 2" xfId="36799"/>
    <cellStyle name="Normal 7 2 2 2 5 3 2 2 3" xfId="36800"/>
    <cellStyle name="Normal 7 2 2 2 5 3 2 3" xfId="36801"/>
    <cellStyle name="Normal 7 2 2 2 5 3 2 3 2" xfId="36802"/>
    <cellStyle name="Normal 7 2 2 2 5 3 2 3 2 2" xfId="36803"/>
    <cellStyle name="Normal 7 2 2 2 5 3 2 3 3" xfId="36804"/>
    <cellStyle name="Normal 7 2 2 2 5 3 2 4" xfId="36805"/>
    <cellStyle name="Normal 7 2 2 2 5 3 2 4 2" xfId="36806"/>
    <cellStyle name="Normal 7 2 2 2 5 3 2 5" xfId="36807"/>
    <cellStyle name="Normal 7 2 2 2 5 3 3" xfId="36808"/>
    <cellStyle name="Normal 7 2 2 2 5 3 3 2" xfId="36809"/>
    <cellStyle name="Normal 7 2 2 2 5 3 3 2 2" xfId="36810"/>
    <cellStyle name="Normal 7 2 2 2 5 3 3 3" xfId="36811"/>
    <cellStyle name="Normal 7 2 2 2 5 3 4" xfId="36812"/>
    <cellStyle name="Normal 7 2 2 2 5 3 4 2" xfId="36813"/>
    <cellStyle name="Normal 7 2 2 2 5 3 4 2 2" xfId="36814"/>
    <cellStyle name="Normal 7 2 2 2 5 3 4 3" xfId="36815"/>
    <cellStyle name="Normal 7 2 2 2 5 3 5" xfId="36816"/>
    <cellStyle name="Normal 7 2 2 2 5 3 5 2" xfId="36817"/>
    <cellStyle name="Normal 7 2 2 2 5 3 6" xfId="36818"/>
    <cellStyle name="Normal 7 2 2 2 5 3 6 2" xfId="36819"/>
    <cellStyle name="Normal 7 2 2 2 5 3 7" xfId="36820"/>
    <cellStyle name="Normal 7 2 2 2 5 4" xfId="36821"/>
    <cellStyle name="Normal 7 2 2 2 5 4 2" xfId="36822"/>
    <cellStyle name="Normal 7 2 2 2 5 4 2 2" xfId="36823"/>
    <cellStyle name="Normal 7 2 2 2 5 4 2 2 2" xfId="36824"/>
    <cellStyle name="Normal 7 2 2 2 5 4 2 2 2 2" xfId="36825"/>
    <cellStyle name="Normal 7 2 2 2 5 4 2 2 3" xfId="36826"/>
    <cellStyle name="Normal 7 2 2 2 5 4 2 3" xfId="36827"/>
    <cellStyle name="Normal 7 2 2 2 5 4 2 3 2" xfId="36828"/>
    <cellStyle name="Normal 7 2 2 2 5 4 2 3 2 2" xfId="36829"/>
    <cellStyle name="Normal 7 2 2 2 5 4 2 3 3" xfId="36830"/>
    <cellStyle name="Normal 7 2 2 2 5 4 2 4" xfId="36831"/>
    <cellStyle name="Normal 7 2 2 2 5 4 2 4 2" xfId="36832"/>
    <cellStyle name="Normal 7 2 2 2 5 4 2 5" xfId="36833"/>
    <cellStyle name="Normal 7 2 2 2 5 4 3" xfId="36834"/>
    <cellStyle name="Normal 7 2 2 2 5 4 3 2" xfId="36835"/>
    <cellStyle name="Normal 7 2 2 2 5 4 3 2 2" xfId="36836"/>
    <cellStyle name="Normal 7 2 2 2 5 4 3 3" xfId="36837"/>
    <cellStyle name="Normal 7 2 2 2 5 4 4" xfId="36838"/>
    <cellStyle name="Normal 7 2 2 2 5 4 4 2" xfId="36839"/>
    <cellStyle name="Normal 7 2 2 2 5 4 4 2 2" xfId="36840"/>
    <cellStyle name="Normal 7 2 2 2 5 4 4 3" xfId="36841"/>
    <cellStyle name="Normal 7 2 2 2 5 4 5" xfId="36842"/>
    <cellStyle name="Normal 7 2 2 2 5 4 5 2" xfId="36843"/>
    <cellStyle name="Normal 7 2 2 2 5 4 6" xfId="36844"/>
    <cellStyle name="Normal 7 2 2 2 5 4 6 2" xfId="36845"/>
    <cellStyle name="Normal 7 2 2 2 5 4 7" xfId="36846"/>
    <cellStyle name="Normal 7 2 2 2 5 5" xfId="36847"/>
    <cellStyle name="Normal 7 2 2 2 5 5 2" xfId="36848"/>
    <cellStyle name="Normal 7 2 2 2 5 5 2 2" xfId="36849"/>
    <cellStyle name="Normal 7 2 2 2 5 5 2 2 2" xfId="36850"/>
    <cellStyle name="Normal 7 2 2 2 5 5 2 3" xfId="36851"/>
    <cellStyle name="Normal 7 2 2 2 5 5 3" xfId="36852"/>
    <cellStyle name="Normal 7 2 2 2 5 5 3 2" xfId="36853"/>
    <cellStyle name="Normal 7 2 2 2 5 5 3 2 2" xfId="36854"/>
    <cellStyle name="Normal 7 2 2 2 5 5 3 3" xfId="36855"/>
    <cellStyle name="Normal 7 2 2 2 5 5 4" xfId="36856"/>
    <cellStyle name="Normal 7 2 2 2 5 5 4 2" xfId="36857"/>
    <cellStyle name="Normal 7 2 2 2 5 5 5" xfId="36858"/>
    <cellStyle name="Normal 7 2 2 2 5 6" xfId="36859"/>
    <cellStyle name="Normal 7 2 2 2 5 6 2" xfId="36860"/>
    <cellStyle name="Normal 7 2 2 2 5 6 2 2" xfId="36861"/>
    <cellStyle name="Normal 7 2 2 2 5 6 2 2 2" xfId="36862"/>
    <cellStyle name="Normal 7 2 2 2 5 6 2 3" xfId="36863"/>
    <cellStyle name="Normal 7 2 2 2 5 6 3" xfId="36864"/>
    <cellStyle name="Normal 7 2 2 2 5 6 3 2" xfId="36865"/>
    <cellStyle name="Normal 7 2 2 2 5 6 4" xfId="36866"/>
    <cellStyle name="Normal 7 2 2 2 5 7" xfId="36867"/>
    <cellStyle name="Normal 7 2 2 2 5 7 2" xfId="36868"/>
    <cellStyle name="Normal 7 2 2 2 5 7 2 2" xfId="36869"/>
    <cellStyle name="Normal 7 2 2 2 5 7 3" xfId="36870"/>
    <cellStyle name="Normal 7 2 2 2 5 8" xfId="36871"/>
    <cellStyle name="Normal 7 2 2 2 5 8 2" xfId="36872"/>
    <cellStyle name="Normal 7 2 2 2 5 8 2 2" xfId="36873"/>
    <cellStyle name="Normal 7 2 2 2 5 8 3" xfId="36874"/>
    <cellStyle name="Normal 7 2 2 2 5 9" xfId="36875"/>
    <cellStyle name="Normal 7 2 2 2 5 9 2" xfId="36876"/>
    <cellStyle name="Normal 7 2 2 2 6" xfId="36877"/>
    <cellStyle name="Normal 7 2 2 2 6 2" xfId="36878"/>
    <cellStyle name="Normal 7 2 2 2 6 2 2" xfId="36879"/>
    <cellStyle name="Normal 7 2 2 2 6 2 2 2" xfId="36880"/>
    <cellStyle name="Normal 7 2 2 2 6 2 2 2 2" xfId="36881"/>
    <cellStyle name="Normal 7 2 2 2 6 2 2 2 2 2" xfId="36882"/>
    <cellStyle name="Normal 7 2 2 2 6 2 2 2 3" xfId="36883"/>
    <cellStyle name="Normal 7 2 2 2 6 2 2 3" xfId="36884"/>
    <cellStyle name="Normal 7 2 2 2 6 2 2 3 2" xfId="36885"/>
    <cellStyle name="Normal 7 2 2 2 6 2 2 3 2 2" xfId="36886"/>
    <cellStyle name="Normal 7 2 2 2 6 2 2 3 3" xfId="36887"/>
    <cellStyle name="Normal 7 2 2 2 6 2 2 4" xfId="36888"/>
    <cellStyle name="Normal 7 2 2 2 6 2 2 4 2" xfId="36889"/>
    <cellStyle name="Normal 7 2 2 2 6 2 2 5" xfId="36890"/>
    <cellStyle name="Normal 7 2 2 2 6 2 3" xfId="36891"/>
    <cellStyle name="Normal 7 2 2 2 6 2 3 2" xfId="36892"/>
    <cellStyle name="Normal 7 2 2 2 6 2 3 2 2" xfId="36893"/>
    <cellStyle name="Normal 7 2 2 2 6 2 3 3" xfId="36894"/>
    <cellStyle name="Normal 7 2 2 2 6 2 4" xfId="36895"/>
    <cellStyle name="Normal 7 2 2 2 6 2 4 2" xfId="36896"/>
    <cellStyle name="Normal 7 2 2 2 6 2 4 2 2" xfId="36897"/>
    <cellStyle name="Normal 7 2 2 2 6 2 4 3" xfId="36898"/>
    <cellStyle name="Normal 7 2 2 2 6 2 5" xfId="36899"/>
    <cellStyle name="Normal 7 2 2 2 6 2 5 2" xfId="36900"/>
    <cellStyle name="Normal 7 2 2 2 6 2 6" xfId="36901"/>
    <cellStyle name="Normal 7 2 2 2 6 2 6 2" xfId="36902"/>
    <cellStyle name="Normal 7 2 2 2 6 2 7" xfId="36903"/>
    <cellStyle name="Normal 7 2 2 2 6 3" xfId="36904"/>
    <cellStyle name="Normal 7 2 2 2 6 3 2" xfId="36905"/>
    <cellStyle name="Normal 7 2 2 2 6 3 2 2" xfId="36906"/>
    <cellStyle name="Normal 7 2 2 2 6 3 2 2 2" xfId="36907"/>
    <cellStyle name="Normal 7 2 2 2 6 3 2 3" xfId="36908"/>
    <cellStyle name="Normal 7 2 2 2 6 3 3" xfId="36909"/>
    <cellStyle name="Normal 7 2 2 2 6 3 3 2" xfId="36910"/>
    <cellStyle name="Normal 7 2 2 2 6 3 3 2 2" xfId="36911"/>
    <cellStyle name="Normal 7 2 2 2 6 3 3 3" xfId="36912"/>
    <cellStyle name="Normal 7 2 2 2 6 3 4" xfId="36913"/>
    <cellStyle name="Normal 7 2 2 2 6 3 4 2" xfId="36914"/>
    <cellStyle name="Normal 7 2 2 2 6 3 5" xfId="36915"/>
    <cellStyle name="Normal 7 2 2 2 6 4" xfId="36916"/>
    <cellStyle name="Normal 7 2 2 2 6 4 2" xfId="36917"/>
    <cellStyle name="Normal 7 2 2 2 6 4 2 2" xfId="36918"/>
    <cellStyle name="Normal 7 2 2 2 6 4 3" xfId="36919"/>
    <cellStyle name="Normal 7 2 2 2 6 5" xfId="36920"/>
    <cellStyle name="Normal 7 2 2 2 6 5 2" xfId="36921"/>
    <cellStyle name="Normal 7 2 2 2 6 5 2 2" xfId="36922"/>
    <cellStyle name="Normal 7 2 2 2 6 5 3" xfId="36923"/>
    <cellStyle name="Normal 7 2 2 2 6 6" xfId="36924"/>
    <cellStyle name="Normal 7 2 2 2 6 6 2" xfId="36925"/>
    <cellStyle name="Normal 7 2 2 2 6 7" xfId="36926"/>
    <cellStyle name="Normal 7 2 2 2 6 7 2" xfId="36927"/>
    <cellStyle name="Normal 7 2 2 2 6 8" xfId="36928"/>
    <cellStyle name="Normal 7 2 2 2 7" xfId="36929"/>
    <cellStyle name="Normal 7 2 2 2 7 2" xfId="36930"/>
    <cellStyle name="Normal 7 2 2 2 7 2 2" xfId="36931"/>
    <cellStyle name="Normal 7 2 2 2 7 2 2 2" xfId="36932"/>
    <cellStyle name="Normal 7 2 2 2 7 2 2 2 2" xfId="36933"/>
    <cellStyle name="Normal 7 2 2 2 7 2 2 3" xfId="36934"/>
    <cellStyle name="Normal 7 2 2 2 7 2 3" xfId="36935"/>
    <cellStyle name="Normal 7 2 2 2 7 2 3 2" xfId="36936"/>
    <cellStyle name="Normal 7 2 2 2 7 2 3 2 2" xfId="36937"/>
    <cellStyle name="Normal 7 2 2 2 7 2 3 3" xfId="36938"/>
    <cellStyle name="Normal 7 2 2 2 7 2 4" xfId="36939"/>
    <cellStyle name="Normal 7 2 2 2 7 2 4 2" xfId="36940"/>
    <cellStyle name="Normal 7 2 2 2 7 2 5" xfId="36941"/>
    <cellStyle name="Normal 7 2 2 2 7 3" xfId="36942"/>
    <cellStyle name="Normal 7 2 2 2 7 3 2" xfId="36943"/>
    <cellStyle name="Normal 7 2 2 2 7 3 2 2" xfId="36944"/>
    <cellStyle name="Normal 7 2 2 2 7 3 3" xfId="36945"/>
    <cellStyle name="Normal 7 2 2 2 7 4" xfId="36946"/>
    <cellStyle name="Normal 7 2 2 2 7 4 2" xfId="36947"/>
    <cellStyle name="Normal 7 2 2 2 7 4 2 2" xfId="36948"/>
    <cellStyle name="Normal 7 2 2 2 7 4 3" xfId="36949"/>
    <cellStyle name="Normal 7 2 2 2 7 5" xfId="36950"/>
    <cellStyle name="Normal 7 2 2 2 7 5 2" xfId="36951"/>
    <cellStyle name="Normal 7 2 2 2 7 6" xfId="36952"/>
    <cellStyle name="Normal 7 2 2 2 7 6 2" xfId="36953"/>
    <cellStyle name="Normal 7 2 2 2 7 7" xfId="36954"/>
    <cellStyle name="Normal 7 2 2 2 8" xfId="36955"/>
    <cellStyle name="Normal 7 2 2 2 8 2" xfId="36956"/>
    <cellStyle name="Normal 7 2 2 2 8 2 2" xfId="36957"/>
    <cellStyle name="Normal 7 2 2 2 8 2 2 2" xfId="36958"/>
    <cellStyle name="Normal 7 2 2 2 8 2 2 2 2" xfId="36959"/>
    <cellStyle name="Normal 7 2 2 2 8 2 2 3" xfId="36960"/>
    <cellStyle name="Normal 7 2 2 2 8 2 3" xfId="36961"/>
    <cellStyle name="Normal 7 2 2 2 8 2 3 2" xfId="36962"/>
    <cellStyle name="Normal 7 2 2 2 8 2 3 2 2" xfId="36963"/>
    <cellStyle name="Normal 7 2 2 2 8 2 3 3" xfId="36964"/>
    <cellStyle name="Normal 7 2 2 2 8 2 4" xfId="36965"/>
    <cellStyle name="Normal 7 2 2 2 8 2 4 2" xfId="36966"/>
    <cellStyle name="Normal 7 2 2 2 8 2 5" xfId="36967"/>
    <cellStyle name="Normal 7 2 2 2 8 3" xfId="36968"/>
    <cellStyle name="Normal 7 2 2 2 8 3 2" xfId="36969"/>
    <cellStyle name="Normal 7 2 2 2 8 3 2 2" xfId="36970"/>
    <cellStyle name="Normal 7 2 2 2 8 3 3" xfId="36971"/>
    <cellStyle name="Normal 7 2 2 2 8 4" xfId="36972"/>
    <cellStyle name="Normal 7 2 2 2 8 4 2" xfId="36973"/>
    <cellStyle name="Normal 7 2 2 2 8 4 2 2" xfId="36974"/>
    <cellStyle name="Normal 7 2 2 2 8 4 3" xfId="36975"/>
    <cellStyle name="Normal 7 2 2 2 8 5" xfId="36976"/>
    <cellStyle name="Normal 7 2 2 2 8 5 2" xfId="36977"/>
    <cellStyle name="Normal 7 2 2 2 8 6" xfId="36978"/>
    <cellStyle name="Normal 7 2 2 2 8 6 2" xfId="36979"/>
    <cellStyle name="Normal 7 2 2 2 8 7" xfId="36980"/>
    <cellStyle name="Normal 7 2 2 2 9" xfId="36981"/>
    <cellStyle name="Normal 7 2 2 2 9 2" xfId="36982"/>
    <cellStyle name="Normal 7 2 2 2 9 2 2" xfId="36983"/>
    <cellStyle name="Normal 7 2 2 2 9 2 2 2" xfId="36984"/>
    <cellStyle name="Normal 7 2 2 2 9 2 3" xfId="36985"/>
    <cellStyle name="Normal 7 2 2 2 9 3" xfId="36986"/>
    <cellStyle name="Normal 7 2 2 2 9 3 2" xfId="36987"/>
    <cellStyle name="Normal 7 2 2 2 9 3 2 2" xfId="36988"/>
    <cellStyle name="Normal 7 2 2 2 9 3 3" xfId="36989"/>
    <cellStyle name="Normal 7 2 2 2 9 4" xfId="36990"/>
    <cellStyle name="Normal 7 2 2 2 9 4 2" xfId="36991"/>
    <cellStyle name="Normal 7 2 2 2 9 5" xfId="36992"/>
    <cellStyle name="Normal 7 2 2 3" xfId="36993"/>
    <cellStyle name="Normal 7 2 2 3 10" xfId="36994"/>
    <cellStyle name="Normal 7 2 2 3 10 2" xfId="36995"/>
    <cellStyle name="Normal 7 2 2 3 11" xfId="36996"/>
    <cellStyle name="Normal 7 2 2 3 11 2" xfId="36997"/>
    <cellStyle name="Normal 7 2 2 3 12" xfId="36998"/>
    <cellStyle name="Normal 7 2 2 3 2" xfId="36999"/>
    <cellStyle name="Normal 7 2 2 3 2 10" xfId="37000"/>
    <cellStyle name="Normal 7 2 2 3 2 10 2" xfId="37001"/>
    <cellStyle name="Normal 7 2 2 3 2 11" xfId="37002"/>
    <cellStyle name="Normal 7 2 2 3 2 2" xfId="37003"/>
    <cellStyle name="Normal 7 2 2 3 2 2 2" xfId="37004"/>
    <cellStyle name="Normal 7 2 2 3 2 2 2 2" xfId="37005"/>
    <cellStyle name="Normal 7 2 2 3 2 2 2 2 2" xfId="37006"/>
    <cellStyle name="Normal 7 2 2 3 2 2 2 2 2 2" xfId="37007"/>
    <cellStyle name="Normal 7 2 2 3 2 2 2 2 2 2 2" xfId="37008"/>
    <cellStyle name="Normal 7 2 2 3 2 2 2 2 2 3" xfId="37009"/>
    <cellStyle name="Normal 7 2 2 3 2 2 2 2 3" xfId="37010"/>
    <cellStyle name="Normal 7 2 2 3 2 2 2 2 3 2" xfId="37011"/>
    <cellStyle name="Normal 7 2 2 3 2 2 2 2 3 2 2" xfId="37012"/>
    <cellStyle name="Normal 7 2 2 3 2 2 2 2 3 3" xfId="37013"/>
    <cellStyle name="Normal 7 2 2 3 2 2 2 2 4" xfId="37014"/>
    <cellStyle name="Normal 7 2 2 3 2 2 2 2 4 2" xfId="37015"/>
    <cellStyle name="Normal 7 2 2 3 2 2 2 2 5" xfId="37016"/>
    <cellStyle name="Normal 7 2 2 3 2 2 2 3" xfId="37017"/>
    <cellStyle name="Normal 7 2 2 3 2 2 2 3 2" xfId="37018"/>
    <cellStyle name="Normal 7 2 2 3 2 2 2 3 2 2" xfId="37019"/>
    <cellStyle name="Normal 7 2 2 3 2 2 2 3 3" xfId="37020"/>
    <cellStyle name="Normal 7 2 2 3 2 2 2 4" xfId="37021"/>
    <cellStyle name="Normal 7 2 2 3 2 2 2 4 2" xfId="37022"/>
    <cellStyle name="Normal 7 2 2 3 2 2 2 4 2 2" xfId="37023"/>
    <cellStyle name="Normal 7 2 2 3 2 2 2 4 3" xfId="37024"/>
    <cellStyle name="Normal 7 2 2 3 2 2 2 5" xfId="37025"/>
    <cellStyle name="Normal 7 2 2 3 2 2 2 5 2" xfId="37026"/>
    <cellStyle name="Normal 7 2 2 3 2 2 2 6" xfId="37027"/>
    <cellStyle name="Normal 7 2 2 3 2 2 2 6 2" xfId="37028"/>
    <cellStyle name="Normal 7 2 2 3 2 2 2 7" xfId="37029"/>
    <cellStyle name="Normal 7 2 2 3 2 2 3" xfId="37030"/>
    <cellStyle name="Normal 7 2 2 3 2 2 3 2" xfId="37031"/>
    <cellStyle name="Normal 7 2 2 3 2 2 3 2 2" xfId="37032"/>
    <cellStyle name="Normal 7 2 2 3 2 2 3 2 2 2" xfId="37033"/>
    <cellStyle name="Normal 7 2 2 3 2 2 3 2 3" xfId="37034"/>
    <cellStyle name="Normal 7 2 2 3 2 2 3 3" xfId="37035"/>
    <cellStyle name="Normal 7 2 2 3 2 2 3 3 2" xfId="37036"/>
    <cellStyle name="Normal 7 2 2 3 2 2 3 3 2 2" xfId="37037"/>
    <cellStyle name="Normal 7 2 2 3 2 2 3 3 3" xfId="37038"/>
    <cellStyle name="Normal 7 2 2 3 2 2 3 4" xfId="37039"/>
    <cellStyle name="Normal 7 2 2 3 2 2 3 4 2" xfId="37040"/>
    <cellStyle name="Normal 7 2 2 3 2 2 3 5" xfId="37041"/>
    <cellStyle name="Normal 7 2 2 3 2 2 4" xfId="37042"/>
    <cellStyle name="Normal 7 2 2 3 2 2 4 2" xfId="37043"/>
    <cellStyle name="Normal 7 2 2 3 2 2 4 2 2" xfId="37044"/>
    <cellStyle name="Normal 7 2 2 3 2 2 4 3" xfId="37045"/>
    <cellStyle name="Normal 7 2 2 3 2 2 5" xfId="37046"/>
    <cellStyle name="Normal 7 2 2 3 2 2 5 2" xfId="37047"/>
    <cellStyle name="Normal 7 2 2 3 2 2 5 2 2" xfId="37048"/>
    <cellStyle name="Normal 7 2 2 3 2 2 5 3" xfId="37049"/>
    <cellStyle name="Normal 7 2 2 3 2 2 6" xfId="37050"/>
    <cellStyle name="Normal 7 2 2 3 2 2 6 2" xfId="37051"/>
    <cellStyle name="Normal 7 2 2 3 2 2 7" xfId="37052"/>
    <cellStyle name="Normal 7 2 2 3 2 2 7 2" xfId="37053"/>
    <cellStyle name="Normal 7 2 2 3 2 2 8" xfId="37054"/>
    <cellStyle name="Normal 7 2 2 3 2 3" xfId="37055"/>
    <cellStyle name="Normal 7 2 2 3 2 3 2" xfId="37056"/>
    <cellStyle name="Normal 7 2 2 3 2 3 2 2" xfId="37057"/>
    <cellStyle name="Normal 7 2 2 3 2 3 2 2 2" xfId="37058"/>
    <cellStyle name="Normal 7 2 2 3 2 3 2 2 2 2" xfId="37059"/>
    <cellStyle name="Normal 7 2 2 3 2 3 2 2 3" xfId="37060"/>
    <cellStyle name="Normal 7 2 2 3 2 3 2 3" xfId="37061"/>
    <cellStyle name="Normal 7 2 2 3 2 3 2 3 2" xfId="37062"/>
    <cellStyle name="Normal 7 2 2 3 2 3 2 3 2 2" xfId="37063"/>
    <cellStyle name="Normal 7 2 2 3 2 3 2 3 3" xfId="37064"/>
    <cellStyle name="Normal 7 2 2 3 2 3 2 4" xfId="37065"/>
    <cellStyle name="Normal 7 2 2 3 2 3 2 4 2" xfId="37066"/>
    <cellStyle name="Normal 7 2 2 3 2 3 2 5" xfId="37067"/>
    <cellStyle name="Normal 7 2 2 3 2 3 3" xfId="37068"/>
    <cellStyle name="Normal 7 2 2 3 2 3 3 2" xfId="37069"/>
    <cellStyle name="Normal 7 2 2 3 2 3 3 2 2" xfId="37070"/>
    <cellStyle name="Normal 7 2 2 3 2 3 3 3" xfId="37071"/>
    <cellStyle name="Normal 7 2 2 3 2 3 4" xfId="37072"/>
    <cellStyle name="Normal 7 2 2 3 2 3 4 2" xfId="37073"/>
    <cellStyle name="Normal 7 2 2 3 2 3 4 2 2" xfId="37074"/>
    <cellStyle name="Normal 7 2 2 3 2 3 4 3" xfId="37075"/>
    <cellStyle name="Normal 7 2 2 3 2 3 5" xfId="37076"/>
    <cellStyle name="Normal 7 2 2 3 2 3 5 2" xfId="37077"/>
    <cellStyle name="Normal 7 2 2 3 2 3 6" xfId="37078"/>
    <cellStyle name="Normal 7 2 2 3 2 3 6 2" xfId="37079"/>
    <cellStyle name="Normal 7 2 2 3 2 3 7" xfId="37080"/>
    <cellStyle name="Normal 7 2 2 3 2 4" xfId="37081"/>
    <cellStyle name="Normal 7 2 2 3 2 4 2" xfId="37082"/>
    <cellStyle name="Normal 7 2 2 3 2 4 2 2" xfId="37083"/>
    <cellStyle name="Normal 7 2 2 3 2 4 2 2 2" xfId="37084"/>
    <cellStyle name="Normal 7 2 2 3 2 4 2 2 2 2" xfId="37085"/>
    <cellStyle name="Normal 7 2 2 3 2 4 2 2 3" xfId="37086"/>
    <cellStyle name="Normal 7 2 2 3 2 4 2 3" xfId="37087"/>
    <cellStyle name="Normal 7 2 2 3 2 4 2 3 2" xfId="37088"/>
    <cellStyle name="Normal 7 2 2 3 2 4 2 3 2 2" xfId="37089"/>
    <cellStyle name="Normal 7 2 2 3 2 4 2 3 3" xfId="37090"/>
    <cellStyle name="Normal 7 2 2 3 2 4 2 4" xfId="37091"/>
    <cellStyle name="Normal 7 2 2 3 2 4 2 4 2" xfId="37092"/>
    <cellStyle name="Normal 7 2 2 3 2 4 2 5" xfId="37093"/>
    <cellStyle name="Normal 7 2 2 3 2 4 3" xfId="37094"/>
    <cellStyle name="Normal 7 2 2 3 2 4 3 2" xfId="37095"/>
    <cellStyle name="Normal 7 2 2 3 2 4 3 2 2" xfId="37096"/>
    <cellStyle name="Normal 7 2 2 3 2 4 3 3" xfId="37097"/>
    <cellStyle name="Normal 7 2 2 3 2 4 4" xfId="37098"/>
    <cellStyle name="Normal 7 2 2 3 2 4 4 2" xfId="37099"/>
    <cellStyle name="Normal 7 2 2 3 2 4 4 2 2" xfId="37100"/>
    <cellStyle name="Normal 7 2 2 3 2 4 4 3" xfId="37101"/>
    <cellStyle name="Normal 7 2 2 3 2 4 5" xfId="37102"/>
    <cellStyle name="Normal 7 2 2 3 2 4 5 2" xfId="37103"/>
    <cellStyle name="Normal 7 2 2 3 2 4 6" xfId="37104"/>
    <cellStyle name="Normal 7 2 2 3 2 4 6 2" xfId="37105"/>
    <cellStyle name="Normal 7 2 2 3 2 4 7" xfId="37106"/>
    <cellStyle name="Normal 7 2 2 3 2 5" xfId="37107"/>
    <cellStyle name="Normal 7 2 2 3 2 5 2" xfId="37108"/>
    <cellStyle name="Normal 7 2 2 3 2 5 2 2" xfId="37109"/>
    <cellStyle name="Normal 7 2 2 3 2 5 2 2 2" xfId="37110"/>
    <cellStyle name="Normal 7 2 2 3 2 5 2 3" xfId="37111"/>
    <cellStyle name="Normal 7 2 2 3 2 5 3" xfId="37112"/>
    <cellStyle name="Normal 7 2 2 3 2 5 3 2" xfId="37113"/>
    <cellStyle name="Normal 7 2 2 3 2 5 3 2 2" xfId="37114"/>
    <cellStyle name="Normal 7 2 2 3 2 5 3 3" xfId="37115"/>
    <cellStyle name="Normal 7 2 2 3 2 5 4" xfId="37116"/>
    <cellStyle name="Normal 7 2 2 3 2 5 4 2" xfId="37117"/>
    <cellStyle name="Normal 7 2 2 3 2 5 5" xfId="37118"/>
    <cellStyle name="Normal 7 2 2 3 2 6" xfId="37119"/>
    <cellStyle name="Normal 7 2 2 3 2 6 2" xfId="37120"/>
    <cellStyle name="Normal 7 2 2 3 2 6 2 2" xfId="37121"/>
    <cellStyle name="Normal 7 2 2 3 2 6 2 2 2" xfId="37122"/>
    <cellStyle name="Normal 7 2 2 3 2 6 2 3" xfId="37123"/>
    <cellStyle name="Normal 7 2 2 3 2 6 3" xfId="37124"/>
    <cellStyle name="Normal 7 2 2 3 2 6 3 2" xfId="37125"/>
    <cellStyle name="Normal 7 2 2 3 2 6 4" xfId="37126"/>
    <cellStyle name="Normal 7 2 2 3 2 7" xfId="37127"/>
    <cellStyle name="Normal 7 2 2 3 2 7 2" xfId="37128"/>
    <cellStyle name="Normal 7 2 2 3 2 7 2 2" xfId="37129"/>
    <cellStyle name="Normal 7 2 2 3 2 7 3" xfId="37130"/>
    <cellStyle name="Normal 7 2 2 3 2 8" xfId="37131"/>
    <cellStyle name="Normal 7 2 2 3 2 8 2" xfId="37132"/>
    <cellStyle name="Normal 7 2 2 3 2 8 2 2" xfId="37133"/>
    <cellStyle name="Normal 7 2 2 3 2 8 3" xfId="37134"/>
    <cellStyle name="Normal 7 2 2 3 2 9" xfId="37135"/>
    <cellStyle name="Normal 7 2 2 3 2 9 2" xfId="37136"/>
    <cellStyle name="Normal 7 2 2 3 3" xfId="37137"/>
    <cellStyle name="Normal 7 2 2 3 3 2" xfId="37138"/>
    <cellStyle name="Normal 7 2 2 3 3 2 2" xfId="37139"/>
    <cellStyle name="Normal 7 2 2 3 3 2 2 2" xfId="37140"/>
    <cellStyle name="Normal 7 2 2 3 3 2 2 2 2" xfId="37141"/>
    <cellStyle name="Normal 7 2 2 3 3 2 2 2 2 2" xfId="37142"/>
    <cellStyle name="Normal 7 2 2 3 3 2 2 2 3" xfId="37143"/>
    <cellStyle name="Normal 7 2 2 3 3 2 2 3" xfId="37144"/>
    <cellStyle name="Normal 7 2 2 3 3 2 2 3 2" xfId="37145"/>
    <cellStyle name="Normal 7 2 2 3 3 2 2 3 2 2" xfId="37146"/>
    <cellStyle name="Normal 7 2 2 3 3 2 2 3 3" xfId="37147"/>
    <cellStyle name="Normal 7 2 2 3 3 2 2 4" xfId="37148"/>
    <cellStyle name="Normal 7 2 2 3 3 2 2 4 2" xfId="37149"/>
    <cellStyle name="Normal 7 2 2 3 3 2 2 5" xfId="37150"/>
    <cellStyle name="Normal 7 2 2 3 3 2 3" xfId="37151"/>
    <cellStyle name="Normal 7 2 2 3 3 2 3 2" xfId="37152"/>
    <cellStyle name="Normal 7 2 2 3 3 2 3 2 2" xfId="37153"/>
    <cellStyle name="Normal 7 2 2 3 3 2 3 3" xfId="37154"/>
    <cellStyle name="Normal 7 2 2 3 3 2 4" xfId="37155"/>
    <cellStyle name="Normal 7 2 2 3 3 2 4 2" xfId="37156"/>
    <cellStyle name="Normal 7 2 2 3 3 2 4 2 2" xfId="37157"/>
    <cellStyle name="Normal 7 2 2 3 3 2 4 3" xfId="37158"/>
    <cellStyle name="Normal 7 2 2 3 3 2 5" xfId="37159"/>
    <cellStyle name="Normal 7 2 2 3 3 2 5 2" xfId="37160"/>
    <cellStyle name="Normal 7 2 2 3 3 2 6" xfId="37161"/>
    <cellStyle name="Normal 7 2 2 3 3 2 6 2" xfId="37162"/>
    <cellStyle name="Normal 7 2 2 3 3 2 7" xfId="37163"/>
    <cellStyle name="Normal 7 2 2 3 3 3" xfId="37164"/>
    <cellStyle name="Normal 7 2 2 3 3 3 2" xfId="37165"/>
    <cellStyle name="Normal 7 2 2 3 3 3 2 2" xfId="37166"/>
    <cellStyle name="Normal 7 2 2 3 3 3 2 2 2" xfId="37167"/>
    <cellStyle name="Normal 7 2 2 3 3 3 2 3" xfId="37168"/>
    <cellStyle name="Normal 7 2 2 3 3 3 3" xfId="37169"/>
    <cellStyle name="Normal 7 2 2 3 3 3 3 2" xfId="37170"/>
    <cellStyle name="Normal 7 2 2 3 3 3 3 2 2" xfId="37171"/>
    <cellStyle name="Normal 7 2 2 3 3 3 3 3" xfId="37172"/>
    <cellStyle name="Normal 7 2 2 3 3 3 4" xfId="37173"/>
    <cellStyle name="Normal 7 2 2 3 3 3 4 2" xfId="37174"/>
    <cellStyle name="Normal 7 2 2 3 3 3 5" xfId="37175"/>
    <cellStyle name="Normal 7 2 2 3 3 4" xfId="37176"/>
    <cellStyle name="Normal 7 2 2 3 3 4 2" xfId="37177"/>
    <cellStyle name="Normal 7 2 2 3 3 4 2 2" xfId="37178"/>
    <cellStyle name="Normal 7 2 2 3 3 4 3" xfId="37179"/>
    <cellStyle name="Normal 7 2 2 3 3 5" xfId="37180"/>
    <cellStyle name="Normal 7 2 2 3 3 5 2" xfId="37181"/>
    <cellStyle name="Normal 7 2 2 3 3 5 2 2" xfId="37182"/>
    <cellStyle name="Normal 7 2 2 3 3 5 3" xfId="37183"/>
    <cellStyle name="Normal 7 2 2 3 3 6" xfId="37184"/>
    <cellStyle name="Normal 7 2 2 3 3 6 2" xfId="37185"/>
    <cellStyle name="Normal 7 2 2 3 3 7" xfId="37186"/>
    <cellStyle name="Normal 7 2 2 3 3 7 2" xfId="37187"/>
    <cellStyle name="Normal 7 2 2 3 3 8" xfId="37188"/>
    <cellStyle name="Normal 7 2 2 3 4" xfId="37189"/>
    <cellStyle name="Normal 7 2 2 3 4 2" xfId="37190"/>
    <cellStyle name="Normal 7 2 2 3 4 2 2" xfId="37191"/>
    <cellStyle name="Normal 7 2 2 3 4 2 2 2" xfId="37192"/>
    <cellStyle name="Normal 7 2 2 3 4 2 2 2 2" xfId="37193"/>
    <cellStyle name="Normal 7 2 2 3 4 2 2 3" xfId="37194"/>
    <cellStyle name="Normal 7 2 2 3 4 2 3" xfId="37195"/>
    <cellStyle name="Normal 7 2 2 3 4 2 3 2" xfId="37196"/>
    <cellStyle name="Normal 7 2 2 3 4 2 3 2 2" xfId="37197"/>
    <cellStyle name="Normal 7 2 2 3 4 2 3 3" xfId="37198"/>
    <cellStyle name="Normal 7 2 2 3 4 2 4" xfId="37199"/>
    <cellStyle name="Normal 7 2 2 3 4 2 4 2" xfId="37200"/>
    <cellStyle name="Normal 7 2 2 3 4 2 5" xfId="37201"/>
    <cellStyle name="Normal 7 2 2 3 4 3" xfId="37202"/>
    <cellStyle name="Normal 7 2 2 3 4 3 2" xfId="37203"/>
    <cellStyle name="Normal 7 2 2 3 4 3 2 2" xfId="37204"/>
    <cellStyle name="Normal 7 2 2 3 4 3 3" xfId="37205"/>
    <cellStyle name="Normal 7 2 2 3 4 4" xfId="37206"/>
    <cellStyle name="Normal 7 2 2 3 4 4 2" xfId="37207"/>
    <cellStyle name="Normal 7 2 2 3 4 4 2 2" xfId="37208"/>
    <cellStyle name="Normal 7 2 2 3 4 4 3" xfId="37209"/>
    <cellStyle name="Normal 7 2 2 3 4 5" xfId="37210"/>
    <cellStyle name="Normal 7 2 2 3 4 5 2" xfId="37211"/>
    <cellStyle name="Normal 7 2 2 3 4 6" xfId="37212"/>
    <cellStyle name="Normal 7 2 2 3 4 6 2" xfId="37213"/>
    <cellStyle name="Normal 7 2 2 3 4 7" xfId="37214"/>
    <cellStyle name="Normal 7 2 2 3 5" xfId="37215"/>
    <cellStyle name="Normal 7 2 2 3 5 2" xfId="37216"/>
    <cellStyle name="Normal 7 2 2 3 5 2 2" xfId="37217"/>
    <cellStyle name="Normal 7 2 2 3 5 2 2 2" xfId="37218"/>
    <cellStyle name="Normal 7 2 2 3 5 2 2 2 2" xfId="37219"/>
    <cellStyle name="Normal 7 2 2 3 5 2 2 3" xfId="37220"/>
    <cellStyle name="Normal 7 2 2 3 5 2 3" xfId="37221"/>
    <cellStyle name="Normal 7 2 2 3 5 2 3 2" xfId="37222"/>
    <cellStyle name="Normal 7 2 2 3 5 2 3 2 2" xfId="37223"/>
    <cellStyle name="Normal 7 2 2 3 5 2 3 3" xfId="37224"/>
    <cellStyle name="Normal 7 2 2 3 5 2 4" xfId="37225"/>
    <cellStyle name="Normal 7 2 2 3 5 2 4 2" xfId="37226"/>
    <cellStyle name="Normal 7 2 2 3 5 2 5" xfId="37227"/>
    <cellStyle name="Normal 7 2 2 3 5 3" xfId="37228"/>
    <cellStyle name="Normal 7 2 2 3 5 3 2" xfId="37229"/>
    <cellStyle name="Normal 7 2 2 3 5 3 2 2" xfId="37230"/>
    <cellStyle name="Normal 7 2 2 3 5 3 3" xfId="37231"/>
    <cellStyle name="Normal 7 2 2 3 5 4" xfId="37232"/>
    <cellStyle name="Normal 7 2 2 3 5 4 2" xfId="37233"/>
    <cellStyle name="Normal 7 2 2 3 5 4 2 2" xfId="37234"/>
    <cellStyle name="Normal 7 2 2 3 5 4 3" xfId="37235"/>
    <cellStyle name="Normal 7 2 2 3 5 5" xfId="37236"/>
    <cellStyle name="Normal 7 2 2 3 5 5 2" xfId="37237"/>
    <cellStyle name="Normal 7 2 2 3 5 6" xfId="37238"/>
    <cellStyle name="Normal 7 2 2 3 5 6 2" xfId="37239"/>
    <cellStyle name="Normal 7 2 2 3 5 7" xfId="37240"/>
    <cellStyle name="Normal 7 2 2 3 6" xfId="37241"/>
    <cellStyle name="Normal 7 2 2 3 6 2" xfId="37242"/>
    <cellStyle name="Normal 7 2 2 3 6 2 2" xfId="37243"/>
    <cellStyle name="Normal 7 2 2 3 6 2 2 2" xfId="37244"/>
    <cellStyle name="Normal 7 2 2 3 6 2 3" xfId="37245"/>
    <cellStyle name="Normal 7 2 2 3 6 3" xfId="37246"/>
    <cellStyle name="Normal 7 2 2 3 6 3 2" xfId="37247"/>
    <cellStyle name="Normal 7 2 2 3 6 3 2 2" xfId="37248"/>
    <cellStyle name="Normal 7 2 2 3 6 3 3" xfId="37249"/>
    <cellStyle name="Normal 7 2 2 3 6 4" xfId="37250"/>
    <cellStyle name="Normal 7 2 2 3 6 4 2" xfId="37251"/>
    <cellStyle name="Normal 7 2 2 3 6 5" xfId="37252"/>
    <cellStyle name="Normal 7 2 2 3 7" xfId="37253"/>
    <cellStyle name="Normal 7 2 2 3 7 2" xfId="37254"/>
    <cellStyle name="Normal 7 2 2 3 7 2 2" xfId="37255"/>
    <cellStyle name="Normal 7 2 2 3 7 2 2 2" xfId="37256"/>
    <cellStyle name="Normal 7 2 2 3 7 2 3" xfId="37257"/>
    <cellStyle name="Normal 7 2 2 3 7 3" xfId="37258"/>
    <cellStyle name="Normal 7 2 2 3 7 3 2" xfId="37259"/>
    <cellStyle name="Normal 7 2 2 3 7 4" xfId="37260"/>
    <cellStyle name="Normal 7 2 2 3 8" xfId="37261"/>
    <cellStyle name="Normal 7 2 2 3 8 2" xfId="37262"/>
    <cellStyle name="Normal 7 2 2 3 8 2 2" xfId="37263"/>
    <cellStyle name="Normal 7 2 2 3 8 3" xfId="37264"/>
    <cellStyle name="Normal 7 2 2 3 9" xfId="37265"/>
    <cellStyle name="Normal 7 2 2 3 9 2" xfId="37266"/>
    <cellStyle name="Normal 7 2 2 3 9 2 2" xfId="37267"/>
    <cellStyle name="Normal 7 2 2 3 9 3" xfId="37268"/>
    <cellStyle name="Normal 7 2 2 4" xfId="37269"/>
    <cellStyle name="Normal 7 2 2 4 10" xfId="37270"/>
    <cellStyle name="Normal 7 2 2 4 10 2" xfId="37271"/>
    <cellStyle name="Normal 7 2 2 4 11" xfId="37272"/>
    <cellStyle name="Normal 7 2 2 4 2" xfId="37273"/>
    <cellStyle name="Normal 7 2 2 4 2 2" xfId="37274"/>
    <cellStyle name="Normal 7 2 2 4 2 2 2" xfId="37275"/>
    <cellStyle name="Normal 7 2 2 4 2 2 2 2" xfId="37276"/>
    <cellStyle name="Normal 7 2 2 4 2 2 2 2 2" xfId="37277"/>
    <cellStyle name="Normal 7 2 2 4 2 2 2 2 2 2" xfId="37278"/>
    <cellStyle name="Normal 7 2 2 4 2 2 2 2 3" xfId="37279"/>
    <cellStyle name="Normal 7 2 2 4 2 2 2 3" xfId="37280"/>
    <cellStyle name="Normal 7 2 2 4 2 2 2 3 2" xfId="37281"/>
    <cellStyle name="Normal 7 2 2 4 2 2 2 3 2 2" xfId="37282"/>
    <cellStyle name="Normal 7 2 2 4 2 2 2 3 3" xfId="37283"/>
    <cellStyle name="Normal 7 2 2 4 2 2 2 4" xfId="37284"/>
    <cellStyle name="Normal 7 2 2 4 2 2 2 4 2" xfId="37285"/>
    <cellStyle name="Normal 7 2 2 4 2 2 2 5" xfId="37286"/>
    <cellStyle name="Normal 7 2 2 4 2 2 3" xfId="37287"/>
    <cellStyle name="Normal 7 2 2 4 2 2 3 2" xfId="37288"/>
    <cellStyle name="Normal 7 2 2 4 2 2 3 2 2" xfId="37289"/>
    <cellStyle name="Normal 7 2 2 4 2 2 3 3" xfId="37290"/>
    <cellStyle name="Normal 7 2 2 4 2 2 4" xfId="37291"/>
    <cellStyle name="Normal 7 2 2 4 2 2 4 2" xfId="37292"/>
    <cellStyle name="Normal 7 2 2 4 2 2 4 2 2" xfId="37293"/>
    <cellStyle name="Normal 7 2 2 4 2 2 4 3" xfId="37294"/>
    <cellStyle name="Normal 7 2 2 4 2 2 5" xfId="37295"/>
    <cellStyle name="Normal 7 2 2 4 2 2 5 2" xfId="37296"/>
    <cellStyle name="Normal 7 2 2 4 2 2 6" xfId="37297"/>
    <cellStyle name="Normal 7 2 2 4 2 2 6 2" xfId="37298"/>
    <cellStyle name="Normal 7 2 2 4 2 2 7" xfId="37299"/>
    <cellStyle name="Normal 7 2 2 4 2 3" xfId="37300"/>
    <cellStyle name="Normal 7 2 2 4 2 3 2" xfId="37301"/>
    <cellStyle name="Normal 7 2 2 4 2 3 2 2" xfId="37302"/>
    <cellStyle name="Normal 7 2 2 4 2 3 2 2 2" xfId="37303"/>
    <cellStyle name="Normal 7 2 2 4 2 3 2 3" xfId="37304"/>
    <cellStyle name="Normal 7 2 2 4 2 3 3" xfId="37305"/>
    <cellStyle name="Normal 7 2 2 4 2 3 3 2" xfId="37306"/>
    <cellStyle name="Normal 7 2 2 4 2 3 3 2 2" xfId="37307"/>
    <cellStyle name="Normal 7 2 2 4 2 3 3 3" xfId="37308"/>
    <cellStyle name="Normal 7 2 2 4 2 3 4" xfId="37309"/>
    <cellStyle name="Normal 7 2 2 4 2 3 4 2" xfId="37310"/>
    <cellStyle name="Normal 7 2 2 4 2 3 5" xfId="37311"/>
    <cellStyle name="Normal 7 2 2 4 2 4" xfId="37312"/>
    <cellStyle name="Normal 7 2 2 4 2 4 2" xfId="37313"/>
    <cellStyle name="Normal 7 2 2 4 2 4 2 2" xfId="37314"/>
    <cellStyle name="Normal 7 2 2 4 2 4 3" xfId="37315"/>
    <cellStyle name="Normal 7 2 2 4 2 5" xfId="37316"/>
    <cellStyle name="Normal 7 2 2 4 2 5 2" xfId="37317"/>
    <cellStyle name="Normal 7 2 2 4 2 5 2 2" xfId="37318"/>
    <cellStyle name="Normal 7 2 2 4 2 5 3" xfId="37319"/>
    <cellStyle name="Normal 7 2 2 4 2 6" xfId="37320"/>
    <cellStyle name="Normal 7 2 2 4 2 6 2" xfId="37321"/>
    <cellStyle name="Normal 7 2 2 4 2 7" xfId="37322"/>
    <cellStyle name="Normal 7 2 2 4 2 7 2" xfId="37323"/>
    <cellStyle name="Normal 7 2 2 4 2 8" xfId="37324"/>
    <cellStyle name="Normal 7 2 2 4 3" xfId="37325"/>
    <cellStyle name="Normal 7 2 2 4 3 2" xfId="37326"/>
    <cellStyle name="Normal 7 2 2 4 3 2 2" xfId="37327"/>
    <cellStyle name="Normal 7 2 2 4 3 2 2 2" xfId="37328"/>
    <cellStyle name="Normal 7 2 2 4 3 2 2 2 2" xfId="37329"/>
    <cellStyle name="Normal 7 2 2 4 3 2 2 3" xfId="37330"/>
    <cellStyle name="Normal 7 2 2 4 3 2 3" xfId="37331"/>
    <cellStyle name="Normal 7 2 2 4 3 2 3 2" xfId="37332"/>
    <cellStyle name="Normal 7 2 2 4 3 2 3 2 2" xfId="37333"/>
    <cellStyle name="Normal 7 2 2 4 3 2 3 3" xfId="37334"/>
    <cellStyle name="Normal 7 2 2 4 3 2 4" xfId="37335"/>
    <cellStyle name="Normal 7 2 2 4 3 2 4 2" xfId="37336"/>
    <cellStyle name="Normal 7 2 2 4 3 2 5" xfId="37337"/>
    <cellStyle name="Normal 7 2 2 4 3 3" xfId="37338"/>
    <cellStyle name="Normal 7 2 2 4 3 3 2" xfId="37339"/>
    <cellStyle name="Normal 7 2 2 4 3 3 2 2" xfId="37340"/>
    <cellStyle name="Normal 7 2 2 4 3 3 3" xfId="37341"/>
    <cellStyle name="Normal 7 2 2 4 3 4" xfId="37342"/>
    <cellStyle name="Normal 7 2 2 4 3 4 2" xfId="37343"/>
    <cellStyle name="Normal 7 2 2 4 3 4 2 2" xfId="37344"/>
    <cellStyle name="Normal 7 2 2 4 3 4 3" xfId="37345"/>
    <cellStyle name="Normal 7 2 2 4 3 5" xfId="37346"/>
    <cellStyle name="Normal 7 2 2 4 3 5 2" xfId="37347"/>
    <cellStyle name="Normal 7 2 2 4 3 6" xfId="37348"/>
    <cellStyle name="Normal 7 2 2 4 3 6 2" xfId="37349"/>
    <cellStyle name="Normal 7 2 2 4 3 7" xfId="37350"/>
    <cellStyle name="Normal 7 2 2 4 4" xfId="37351"/>
    <cellStyle name="Normal 7 2 2 4 4 2" xfId="37352"/>
    <cellStyle name="Normal 7 2 2 4 4 2 2" xfId="37353"/>
    <cellStyle name="Normal 7 2 2 4 4 2 2 2" xfId="37354"/>
    <cellStyle name="Normal 7 2 2 4 4 2 2 2 2" xfId="37355"/>
    <cellStyle name="Normal 7 2 2 4 4 2 2 3" xfId="37356"/>
    <cellStyle name="Normal 7 2 2 4 4 2 3" xfId="37357"/>
    <cellStyle name="Normal 7 2 2 4 4 2 3 2" xfId="37358"/>
    <cellStyle name="Normal 7 2 2 4 4 2 3 2 2" xfId="37359"/>
    <cellStyle name="Normal 7 2 2 4 4 2 3 3" xfId="37360"/>
    <cellStyle name="Normal 7 2 2 4 4 2 4" xfId="37361"/>
    <cellStyle name="Normal 7 2 2 4 4 2 4 2" xfId="37362"/>
    <cellStyle name="Normal 7 2 2 4 4 2 5" xfId="37363"/>
    <cellStyle name="Normal 7 2 2 4 4 3" xfId="37364"/>
    <cellStyle name="Normal 7 2 2 4 4 3 2" xfId="37365"/>
    <cellStyle name="Normal 7 2 2 4 4 3 2 2" xfId="37366"/>
    <cellStyle name="Normal 7 2 2 4 4 3 3" xfId="37367"/>
    <cellStyle name="Normal 7 2 2 4 4 4" xfId="37368"/>
    <cellStyle name="Normal 7 2 2 4 4 4 2" xfId="37369"/>
    <cellStyle name="Normal 7 2 2 4 4 4 2 2" xfId="37370"/>
    <cellStyle name="Normal 7 2 2 4 4 4 3" xfId="37371"/>
    <cellStyle name="Normal 7 2 2 4 4 5" xfId="37372"/>
    <cellStyle name="Normal 7 2 2 4 4 5 2" xfId="37373"/>
    <cellStyle name="Normal 7 2 2 4 4 6" xfId="37374"/>
    <cellStyle name="Normal 7 2 2 4 4 6 2" xfId="37375"/>
    <cellStyle name="Normal 7 2 2 4 4 7" xfId="37376"/>
    <cellStyle name="Normal 7 2 2 4 5" xfId="37377"/>
    <cellStyle name="Normal 7 2 2 4 5 2" xfId="37378"/>
    <cellStyle name="Normal 7 2 2 4 5 2 2" xfId="37379"/>
    <cellStyle name="Normal 7 2 2 4 5 2 2 2" xfId="37380"/>
    <cellStyle name="Normal 7 2 2 4 5 2 3" xfId="37381"/>
    <cellStyle name="Normal 7 2 2 4 5 3" xfId="37382"/>
    <cellStyle name="Normal 7 2 2 4 5 3 2" xfId="37383"/>
    <cellStyle name="Normal 7 2 2 4 5 3 2 2" xfId="37384"/>
    <cellStyle name="Normal 7 2 2 4 5 3 3" xfId="37385"/>
    <cellStyle name="Normal 7 2 2 4 5 4" xfId="37386"/>
    <cellStyle name="Normal 7 2 2 4 5 4 2" xfId="37387"/>
    <cellStyle name="Normal 7 2 2 4 5 5" xfId="37388"/>
    <cellStyle name="Normal 7 2 2 4 6" xfId="37389"/>
    <cellStyle name="Normal 7 2 2 4 6 2" xfId="37390"/>
    <cellStyle name="Normal 7 2 2 4 6 2 2" xfId="37391"/>
    <cellStyle name="Normal 7 2 2 4 6 2 2 2" xfId="37392"/>
    <cellStyle name="Normal 7 2 2 4 6 2 3" xfId="37393"/>
    <cellStyle name="Normal 7 2 2 4 6 3" xfId="37394"/>
    <cellStyle name="Normal 7 2 2 4 6 3 2" xfId="37395"/>
    <cellStyle name="Normal 7 2 2 4 6 4" xfId="37396"/>
    <cellStyle name="Normal 7 2 2 4 7" xfId="37397"/>
    <cellStyle name="Normal 7 2 2 4 7 2" xfId="37398"/>
    <cellStyle name="Normal 7 2 2 4 7 2 2" xfId="37399"/>
    <cellStyle name="Normal 7 2 2 4 7 3" xfId="37400"/>
    <cellStyle name="Normal 7 2 2 4 8" xfId="37401"/>
    <cellStyle name="Normal 7 2 2 4 8 2" xfId="37402"/>
    <cellStyle name="Normal 7 2 2 4 8 2 2" xfId="37403"/>
    <cellStyle name="Normal 7 2 2 4 8 3" xfId="37404"/>
    <cellStyle name="Normal 7 2 2 4 9" xfId="37405"/>
    <cellStyle name="Normal 7 2 2 4 9 2" xfId="37406"/>
    <cellStyle name="Normal 7 2 2 5" xfId="37407"/>
    <cellStyle name="Normal 7 2 2 5 10" xfId="37408"/>
    <cellStyle name="Normal 7 2 2 5 10 2" xfId="37409"/>
    <cellStyle name="Normal 7 2 2 5 11" xfId="37410"/>
    <cellStyle name="Normal 7 2 2 5 2" xfId="37411"/>
    <cellStyle name="Normal 7 2 2 5 2 2" xfId="37412"/>
    <cellStyle name="Normal 7 2 2 5 2 2 2" xfId="37413"/>
    <cellStyle name="Normal 7 2 2 5 2 2 2 2" xfId="37414"/>
    <cellStyle name="Normal 7 2 2 5 2 2 2 2 2" xfId="37415"/>
    <cellStyle name="Normal 7 2 2 5 2 2 2 2 2 2" xfId="37416"/>
    <cellStyle name="Normal 7 2 2 5 2 2 2 2 3" xfId="37417"/>
    <cellStyle name="Normal 7 2 2 5 2 2 2 3" xfId="37418"/>
    <cellStyle name="Normal 7 2 2 5 2 2 2 3 2" xfId="37419"/>
    <cellStyle name="Normal 7 2 2 5 2 2 2 3 2 2" xfId="37420"/>
    <cellStyle name="Normal 7 2 2 5 2 2 2 3 3" xfId="37421"/>
    <cellStyle name="Normal 7 2 2 5 2 2 2 4" xfId="37422"/>
    <cellStyle name="Normal 7 2 2 5 2 2 2 4 2" xfId="37423"/>
    <cellStyle name="Normal 7 2 2 5 2 2 2 5" xfId="37424"/>
    <cellStyle name="Normal 7 2 2 5 2 2 3" xfId="37425"/>
    <cellStyle name="Normal 7 2 2 5 2 2 3 2" xfId="37426"/>
    <cellStyle name="Normal 7 2 2 5 2 2 3 2 2" xfId="37427"/>
    <cellStyle name="Normal 7 2 2 5 2 2 3 3" xfId="37428"/>
    <cellStyle name="Normal 7 2 2 5 2 2 4" xfId="37429"/>
    <cellStyle name="Normal 7 2 2 5 2 2 4 2" xfId="37430"/>
    <cellStyle name="Normal 7 2 2 5 2 2 4 2 2" xfId="37431"/>
    <cellStyle name="Normal 7 2 2 5 2 2 4 3" xfId="37432"/>
    <cellStyle name="Normal 7 2 2 5 2 2 5" xfId="37433"/>
    <cellStyle name="Normal 7 2 2 5 2 2 5 2" xfId="37434"/>
    <cellStyle name="Normal 7 2 2 5 2 2 6" xfId="37435"/>
    <cellStyle name="Normal 7 2 2 5 2 2 6 2" xfId="37436"/>
    <cellStyle name="Normal 7 2 2 5 2 2 7" xfId="37437"/>
    <cellStyle name="Normal 7 2 2 5 2 3" xfId="37438"/>
    <cellStyle name="Normal 7 2 2 5 2 3 2" xfId="37439"/>
    <cellStyle name="Normal 7 2 2 5 2 3 2 2" xfId="37440"/>
    <cellStyle name="Normal 7 2 2 5 2 3 2 2 2" xfId="37441"/>
    <cellStyle name="Normal 7 2 2 5 2 3 2 3" xfId="37442"/>
    <cellStyle name="Normal 7 2 2 5 2 3 3" xfId="37443"/>
    <cellStyle name="Normal 7 2 2 5 2 3 3 2" xfId="37444"/>
    <cellStyle name="Normal 7 2 2 5 2 3 3 2 2" xfId="37445"/>
    <cellStyle name="Normal 7 2 2 5 2 3 3 3" xfId="37446"/>
    <cellStyle name="Normal 7 2 2 5 2 3 4" xfId="37447"/>
    <cellStyle name="Normal 7 2 2 5 2 3 4 2" xfId="37448"/>
    <cellStyle name="Normal 7 2 2 5 2 3 5" xfId="37449"/>
    <cellStyle name="Normal 7 2 2 5 2 4" xfId="37450"/>
    <cellStyle name="Normal 7 2 2 5 2 4 2" xfId="37451"/>
    <cellStyle name="Normal 7 2 2 5 2 4 2 2" xfId="37452"/>
    <cellStyle name="Normal 7 2 2 5 2 4 3" xfId="37453"/>
    <cellStyle name="Normal 7 2 2 5 2 5" xfId="37454"/>
    <cellStyle name="Normal 7 2 2 5 2 5 2" xfId="37455"/>
    <cellStyle name="Normal 7 2 2 5 2 5 2 2" xfId="37456"/>
    <cellStyle name="Normal 7 2 2 5 2 5 3" xfId="37457"/>
    <cellStyle name="Normal 7 2 2 5 2 6" xfId="37458"/>
    <cellStyle name="Normal 7 2 2 5 2 6 2" xfId="37459"/>
    <cellStyle name="Normal 7 2 2 5 2 7" xfId="37460"/>
    <cellStyle name="Normal 7 2 2 5 2 7 2" xfId="37461"/>
    <cellStyle name="Normal 7 2 2 5 2 8" xfId="37462"/>
    <cellStyle name="Normal 7 2 2 5 3" xfId="37463"/>
    <cellStyle name="Normal 7 2 2 5 3 2" xfId="37464"/>
    <cellStyle name="Normal 7 2 2 5 3 2 2" xfId="37465"/>
    <cellStyle name="Normal 7 2 2 5 3 2 2 2" xfId="37466"/>
    <cellStyle name="Normal 7 2 2 5 3 2 2 2 2" xfId="37467"/>
    <cellStyle name="Normal 7 2 2 5 3 2 2 3" xfId="37468"/>
    <cellStyle name="Normal 7 2 2 5 3 2 3" xfId="37469"/>
    <cellStyle name="Normal 7 2 2 5 3 2 3 2" xfId="37470"/>
    <cellStyle name="Normal 7 2 2 5 3 2 3 2 2" xfId="37471"/>
    <cellStyle name="Normal 7 2 2 5 3 2 3 3" xfId="37472"/>
    <cellStyle name="Normal 7 2 2 5 3 2 4" xfId="37473"/>
    <cellStyle name="Normal 7 2 2 5 3 2 4 2" xfId="37474"/>
    <cellStyle name="Normal 7 2 2 5 3 2 5" xfId="37475"/>
    <cellStyle name="Normal 7 2 2 5 3 3" xfId="37476"/>
    <cellStyle name="Normal 7 2 2 5 3 3 2" xfId="37477"/>
    <cellStyle name="Normal 7 2 2 5 3 3 2 2" xfId="37478"/>
    <cellStyle name="Normal 7 2 2 5 3 3 3" xfId="37479"/>
    <cellStyle name="Normal 7 2 2 5 3 4" xfId="37480"/>
    <cellStyle name="Normal 7 2 2 5 3 4 2" xfId="37481"/>
    <cellStyle name="Normal 7 2 2 5 3 4 2 2" xfId="37482"/>
    <cellStyle name="Normal 7 2 2 5 3 4 3" xfId="37483"/>
    <cellStyle name="Normal 7 2 2 5 3 5" xfId="37484"/>
    <cellStyle name="Normal 7 2 2 5 3 5 2" xfId="37485"/>
    <cellStyle name="Normal 7 2 2 5 3 6" xfId="37486"/>
    <cellStyle name="Normal 7 2 2 5 3 6 2" xfId="37487"/>
    <cellStyle name="Normal 7 2 2 5 3 7" xfId="37488"/>
    <cellStyle name="Normal 7 2 2 5 4" xfId="37489"/>
    <cellStyle name="Normal 7 2 2 5 4 2" xfId="37490"/>
    <cellStyle name="Normal 7 2 2 5 4 2 2" xfId="37491"/>
    <cellStyle name="Normal 7 2 2 5 4 2 2 2" xfId="37492"/>
    <cellStyle name="Normal 7 2 2 5 4 2 2 2 2" xfId="37493"/>
    <cellStyle name="Normal 7 2 2 5 4 2 2 3" xfId="37494"/>
    <cellStyle name="Normal 7 2 2 5 4 2 3" xfId="37495"/>
    <cellStyle name="Normal 7 2 2 5 4 2 3 2" xfId="37496"/>
    <cellStyle name="Normal 7 2 2 5 4 2 3 2 2" xfId="37497"/>
    <cellStyle name="Normal 7 2 2 5 4 2 3 3" xfId="37498"/>
    <cellStyle name="Normal 7 2 2 5 4 2 4" xfId="37499"/>
    <cellStyle name="Normal 7 2 2 5 4 2 4 2" xfId="37500"/>
    <cellStyle name="Normal 7 2 2 5 4 2 5" xfId="37501"/>
    <cellStyle name="Normal 7 2 2 5 4 3" xfId="37502"/>
    <cellStyle name="Normal 7 2 2 5 4 3 2" xfId="37503"/>
    <cellStyle name="Normal 7 2 2 5 4 3 2 2" xfId="37504"/>
    <cellStyle name="Normal 7 2 2 5 4 3 3" xfId="37505"/>
    <cellStyle name="Normal 7 2 2 5 4 4" xfId="37506"/>
    <cellStyle name="Normal 7 2 2 5 4 4 2" xfId="37507"/>
    <cellStyle name="Normal 7 2 2 5 4 4 2 2" xfId="37508"/>
    <cellStyle name="Normal 7 2 2 5 4 4 3" xfId="37509"/>
    <cellStyle name="Normal 7 2 2 5 4 5" xfId="37510"/>
    <cellStyle name="Normal 7 2 2 5 4 5 2" xfId="37511"/>
    <cellStyle name="Normal 7 2 2 5 4 6" xfId="37512"/>
    <cellStyle name="Normal 7 2 2 5 4 6 2" xfId="37513"/>
    <cellStyle name="Normal 7 2 2 5 4 7" xfId="37514"/>
    <cellStyle name="Normal 7 2 2 5 5" xfId="37515"/>
    <cellStyle name="Normal 7 2 2 5 5 2" xfId="37516"/>
    <cellStyle name="Normal 7 2 2 5 5 2 2" xfId="37517"/>
    <cellStyle name="Normal 7 2 2 5 5 2 2 2" xfId="37518"/>
    <cellStyle name="Normal 7 2 2 5 5 2 3" xfId="37519"/>
    <cellStyle name="Normal 7 2 2 5 5 3" xfId="37520"/>
    <cellStyle name="Normal 7 2 2 5 5 3 2" xfId="37521"/>
    <cellStyle name="Normal 7 2 2 5 5 3 2 2" xfId="37522"/>
    <cellStyle name="Normal 7 2 2 5 5 3 3" xfId="37523"/>
    <cellStyle name="Normal 7 2 2 5 5 4" xfId="37524"/>
    <cellStyle name="Normal 7 2 2 5 5 4 2" xfId="37525"/>
    <cellStyle name="Normal 7 2 2 5 5 5" xfId="37526"/>
    <cellStyle name="Normal 7 2 2 5 6" xfId="37527"/>
    <cellStyle name="Normal 7 2 2 5 6 2" xfId="37528"/>
    <cellStyle name="Normal 7 2 2 5 6 2 2" xfId="37529"/>
    <cellStyle name="Normal 7 2 2 5 6 2 2 2" xfId="37530"/>
    <cellStyle name="Normal 7 2 2 5 6 2 3" xfId="37531"/>
    <cellStyle name="Normal 7 2 2 5 6 3" xfId="37532"/>
    <cellStyle name="Normal 7 2 2 5 6 3 2" xfId="37533"/>
    <cellStyle name="Normal 7 2 2 5 6 4" xfId="37534"/>
    <cellStyle name="Normal 7 2 2 5 7" xfId="37535"/>
    <cellStyle name="Normal 7 2 2 5 7 2" xfId="37536"/>
    <cellStyle name="Normal 7 2 2 5 7 2 2" xfId="37537"/>
    <cellStyle name="Normal 7 2 2 5 7 3" xfId="37538"/>
    <cellStyle name="Normal 7 2 2 5 8" xfId="37539"/>
    <cellStyle name="Normal 7 2 2 5 8 2" xfId="37540"/>
    <cellStyle name="Normal 7 2 2 5 8 2 2" xfId="37541"/>
    <cellStyle name="Normal 7 2 2 5 8 3" xfId="37542"/>
    <cellStyle name="Normal 7 2 2 5 9" xfId="37543"/>
    <cellStyle name="Normal 7 2 2 5 9 2" xfId="37544"/>
    <cellStyle name="Normal 7 2 2 6" xfId="37545"/>
    <cellStyle name="Normal 7 2 2 6 10" xfId="37546"/>
    <cellStyle name="Normal 7 2 2 6 10 2" xfId="37547"/>
    <cellStyle name="Normal 7 2 2 6 11" xfId="37548"/>
    <cellStyle name="Normal 7 2 2 6 2" xfId="37549"/>
    <cellStyle name="Normal 7 2 2 6 2 2" xfId="37550"/>
    <cellStyle name="Normal 7 2 2 6 2 2 2" xfId="37551"/>
    <cellStyle name="Normal 7 2 2 6 2 2 2 2" xfId="37552"/>
    <cellStyle name="Normal 7 2 2 6 2 2 2 2 2" xfId="37553"/>
    <cellStyle name="Normal 7 2 2 6 2 2 2 2 2 2" xfId="37554"/>
    <cellStyle name="Normal 7 2 2 6 2 2 2 2 3" xfId="37555"/>
    <cellStyle name="Normal 7 2 2 6 2 2 2 3" xfId="37556"/>
    <cellStyle name="Normal 7 2 2 6 2 2 2 3 2" xfId="37557"/>
    <cellStyle name="Normal 7 2 2 6 2 2 2 3 2 2" xfId="37558"/>
    <cellStyle name="Normal 7 2 2 6 2 2 2 3 3" xfId="37559"/>
    <cellStyle name="Normal 7 2 2 6 2 2 2 4" xfId="37560"/>
    <cellStyle name="Normal 7 2 2 6 2 2 2 4 2" xfId="37561"/>
    <cellStyle name="Normal 7 2 2 6 2 2 2 5" xfId="37562"/>
    <cellStyle name="Normal 7 2 2 6 2 2 3" xfId="37563"/>
    <cellStyle name="Normal 7 2 2 6 2 2 3 2" xfId="37564"/>
    <cellStyle name="Normal 7 2 2 6 2 2 3 2 2" xfId="37565"/>
    <cellStyle name="Normal 7 2 2 6 2 2 3 3" xfId="37566"/>
    <cellStyle name="Normal 7 2 2 6 2 2 4" xfId="37567"/>
    <cellStyle name="Normal 7 2 2 6 2 2 4 2" xfId="37568"/>
    <cellStyle name="Normal 7 2 2 6 2 2 4 2 2" xfId="37569"/>
    <cellStyle name="Normal 7 2 2 6 2 2 4 3" xfId="37570"/>
    <cellStyle name="Normal 7 2 2 6 2 2 5" xfId="37571"/>
    <cellStyle name="Normal 7 2 2 6 2 2 5 2" xfId="37572"/>
    <cellStyle name="Normal 7 2 2 6 2 2 6" xfId="37573"/>
    <cellStyle name="Normal 7 2 2 6 2 2 6 2" xfId="37574"/>
    <cellStyle name="Normal 7 2 2 6 2 2 7" xfId="37575"/>
    <cellStyle name="Normal 7 2 2 6 2 3" xfId="37576"/>
    <cellStyle name="Normal 7 2 2 6 2 3 2" xfId="37577"/>
    <cellStyle name="Normal 7 2 2 6 2 3 2 2" xfId="37578"/>
    <cellStyle name="Normal 7 2 2 6 2 3 2 2 2" xfId="37579"/>
    <cellStyle name="Normal 7 2 2 6 2 3 2 3" xfId="37580"/>
    <cellStyle name="Normal 7 2 2 6 2 3 3" xfId="37581"/>
    <cellStyle name="Normal 7 2 2 6 2 3 3 2" xfId="37582"/>
    <cellStyle name="Normal 7 2 2 6 2 3 3 2 2" xfId="37583"/>
    <cellStyle name="Normal 7 2 2 6 2 3 3 3" xfId="37584"/>
    <cellStyle name="Normal 7 2 2 6 2 3 4" xfId="37585"/>
    <cellStyle name="Normal 7 2 2 6 2 3 4 2" xfId="37586"/>
    <cellStyle name="Normal 7 2 2 6 2 3 5" xfId="37587"/>
    <cellStyle name="Normal 7 2 2 6 2 4" xfId="37588"/>
    <cellStyle name="Normal 7 2 2 6 2 4 2" xfId="37589"/>
    <cellStyle name="Normal 7 2 2 6 2 4 2 2" xfId="37590"/>
    <cellStyle name="Normal 7 2 2 6 2 4 3" xfId="37591"/>
    <cellStyle name="Normal 7 2 2 6 2 5" xfId="37592"/>
    <cellStyle name="Normal 7 2 2 6 2 5 2" xfId="37593"/>
    <cellStyle name="Normal 7 2 2 6 2 5 2 2" xfId="37594"/>
    <cellStyle name="Normal 7 2 2 6 2 5 3" xfId="37595"/>
    <cellStyle name="Normal 7 2 2 6 2 6" xfId="37596"/>
    <cellStyle name="Normal 7 2 2 6 2 6 2" xfId="37597"/>
    <cellStyle name="Normal 7 2 2 6 2 7" xfId="37598"/>
    <cellStyle name="Normal 7 2 2 6 2 7 2" xfId="37599"/>
    <cellStyle name="Normal 7 2 2 6 2 8" xfId="37600"/>
    <cellStyle name="Normal 7 2 2 6 3" xfId="37601"/>
    <cellStyle name="Normal 7 2 2 6 3 2" xfId="37602"/>
    <cellStyle name="Normal 7 2 2 6 3 2 2" xfId="37603"/>
    <cellStyle name="Normal 7 2 2 6 3 2 2 2" xfId="37604"/>
    <cellStyle name="Normal 7 2 2 6 3 2 2 2 2" xfId="37605"/>
    <cellStyle name="Normal 7 2 2 6 3 2 2 3" xfId="37606"/>
    <cellStyle name="Normal 7 2 2 6 3 2 3" xfId="37607"/>
    <cellStyle name="Normal 7 2 2 6 3 2 3 2" xfId="37608"/>
    <cellStyle name="Normal 7 2 2 6 3 2 3 2 2" xfId="37609"/>
    <cellStyle name="Normal 7 2 2 6 3 2 3 3" xfId="37610"/>
    <cellStyle name="Normal 7 2 2 6 3 2 4" xfId="37611"/>
    <cellStyle name="Normal 7 2 2 6 3 2 4 2" xfId="37612"/>
    <cellStyle name="Normal 7 2 2 6 3 2 5" xfId="37613"/>
    <cellStyle name="Normal 7 2 2 6 3 3" xfId="37614"/>
    <cellStyle name="Normal 7 2 2 6 3 3 2" xfId="37615"/>
    <cellStyle name="Normal 7 2 2 6 3 3 2 2" xfId="37616"/>
    <cellStyle name="Normal 7 2 2 6 3 3 3" xfId="37617"/>
    <cellStyle name="Normal 7 2 2 6 3 4" xfId="37618"/>
    <cellStyle name="Normal 7 2 2 6 3 4 2" xfId="37619"/>
    <cellStyle name="Normal 7 2 2 6 3 4 2 2" xfId="37620"/>
    <cellStyle name="Normal 7 2 2 6 3 4 3" xfId="37621"/>
    <cellStyle name="Normal 7 2 2 6 3 5" xfId="37622"/>
    <cellStyle name="Normal 7 2 2 6 3 5 2" xfId="37623"/>
    <cellStyle name="Normal 7 2 2 6 3 6" xfId="37624"/>
    <cellStyle name="Normal 7 2 2 6 3 6 2" xfId="37625"/>
    <cellStyle name="Normal 7 2 2 6 3 7" xfId="37626"/>
    <cellStyle name="Normal 7 2 2 6 4" xfId="37627"/>
    <cellStyle name="Normal 7 2 2 6 4 2" xfId="37628"/>
    <cellStyle name="Normal 7 2 2 6 4 2 2" xfId="37629"/>
    <cellStyle name="Normal 7 2 2 6 4 2 2 2" xfId="37630"/>
    <cellStyle name="Normal 7 2 2 6 4 2 2 2 2" xfId="37631"/>
    <cellStyle name="Normal 7 2 2 6 4 2 2 3" xfId="37632"/>
    <cellStyle name="Normal 7 2 2 6 4 2 3" xfId="37633"/>
    <cellStyle name="Normal 7 2 2 6 4 2 3 2" xfId="37634"/>
    <cellStyle name="Normal 7 2 2 6 4 2 3 2 2" xfId="37635"/>
    <cellStyle name="Normal 7 2 2 6 4 2 3 3" xfId="37636"/>
    <cellStyle name="Normal 7 2 2 6 4 2 4" xfId="37637"/>
    <cellStyle name="Normal 7 2 2 6 4 2 4 2" xfId="37638"/>
    <cellStyle name="Normal 7 2 2 6 4 2 5" xfId="37639"/>
    <cellStyle name="Normal 7 2 2 6 4 3" xfId="37640"/>
    <cellStyle name="Normal 7 2 2 6 4 3 2" xfId="37641"/>
    <cellStyle name="Normal 7 2 2 6 4 3 2 2" xfId="37642"/>
    <cellStyle name="Normal 7 2 2 6 4 3 3" xfId="37643"/>
    <cellStyle name="Normal 7 2 2 6 4 4" xfId="37644"/>
    <cellStyle name="Normal 7 2 2 6 4 4 2" xfId="37645"/>
    <cellStyle name="Normal 7 2 2 6 4 4 2 2" xfId="37646"/>
    <cellStyle name="Normal 7 2 2 6 4 4 3" xfId="37647"/>
    <cellStyle name="Normal 7 2 2 6 4 5" xfId="37648"/>
    <cellStyle name="Normal 7 2 2 6 4 5 2" xfId="37649"/>
    <cellStyle name="Normal 7 2 2 6 4 6" xfId="37650"/>
    <cellStyle name="Normal 7 2 2 6 4 6 2" xfId="37651"/>
    <cellStyle name="Normal 7 2 2 6 4 7" xfId="37652"/>
    <cellStyle name="Normal 7 2 2 6 5" xfId="37653"/>
    <cellStyle name="Normal 7 2 2 6 5 2" xfId="37654"/>
    <cellStyle name="Normal 7 2 2 6 5 2 2" xfId="37655"/>
    <cellStyle name="Normal 7 2 2 6 5 2 2 2" xfId="37656"/>
    <cellStyle name="Normal 7 2 2 6 5 2 3" xfId="37657"/>
    <cellStyle name="Normal 7 2 2 6 5 3" xfId="37658"/>
    <cellStyle name="Normal 7 2 2 6 5 3 2" xfId="37659"/>
    <cellStyle name="Normal 7 2 2 6 5 3 2 2" xfId="37660"/>
    <cellStyle name="Normal 7 2 2 6 5 3 3" xfId="37661"/>
    <cellStyle name="Normal 7 2 2 6 5 4" xfId="37662"/>
    <cellStyle name="Normal 7 2 2 6 5 4 2" xfId="37663"/>
    <cellStyle name="Normal 7 2 2 6 5 5" xfId="37664"/>
    <cellStyle name="Normal 7 2 2 6 6" xfId="37665"/>
    <cellStyle name="Normal 7 2 2 6 6 2" xfId="37666"/>
    <cellStyle name="Normal 7 2 2 6 6 2 2" xfId="37667"/>
    <cellStyle name="Normal 7 2 2 6 6 2 2 2" xfId="37668"/>
    <cellStyle name="Normal 7 2 2 6 6 2 3" xfId="37669"/>
    <cellStyle name="Normal 7 2 2 6 6 3" xfId="37670"/>
    <cellStyle name="Normal 7 2 2 6 6 3 2" xfId="37671"/>
    <cellStyle name="Normal 7 2 2 6 6 4" xfId="37672"/>
    <cellStyle name="Normal 7 2 2 6 7" xfId="37673"/>
    <cellStyle name="Normal 7 2 2 6 7 2" xfId="37674"/>
    <cellStyle name="Normal 7 2 2 6 7 2 2" xfId="37675"/>
    <cellStyle name="Normal 7 2 2 6 7 3" xfId="37676"/>
    <cellStyle name="Normal 7 2 2 6 8" xfId="37677"/>
    <cellStyle name="Normal 7 2 2 6 8 2" xfId="37678"/>
    <cellStyle name="Normal 7 2 2 6 8 2 2" xfId="37679"/>
    <cellStyle name="Normal 7 2 2 6 8 3" xfId="37680"/>
    <cellStyle name="Normal 7 2 2 6 9" xfId="37681"/>
    <cellStyle name="Normal 7 2 2 6 9 2" xfId="37682"/>
    <cellStyle name="Normal 7 2 2 7" xfId="37683"/>
    <cellStyle name="Normal 7 2 2 7 2" xfId="37684"/>
    <cellStyle name="Normal 7 2 2 7 2 2" xfId="37685"/>
    <cellStyle name="Normal 7 2 2 7 2 2 2" xfId="37686"/>
    <cellStyle name="Normal 7 2 2 7 2 2 2 2" xfId="37687"/>
    <cellStyle name="Normal 7 2 2 7 2 2 2 2 2" xfId="37688"/>
    <cellStyle name="Normal 7 2 2 7 2 2 2 3" xfId="37689"/>
    <cellStyle name="Normal 7 2 2 7 2 2 3" xfId="37690"/>
    <cellStyle name="Normal 7 2 2 7 2 2 3 2" xfId="37691"/>
    <cellStyle name="Normal 7 2 2 7 2 2 3 2 2" xfId="37692"/>
    <cellStyle name="Normal 7 2 2 7 2 2 3 3" xfId="37693"/>
    <cellStyle name="Normal 7 2 2 7 2 2 4" xfId="37694"/>
    <cellStyle name="Normal 7 2 2 7 2 2 4 2" xfId="37695"/>
    <cellStyle name="Normal 7 2 2 7 2 2 5" xfId="37696"/>
    <cellStyle name="Normal 7 2 2 7 2 3" xfId="37697"/>
    <cellStyle name="Normal 7 2 2 7 2 3 2" xfId="37698"/>
    <cellStyle name="Normal 7 2 2 7 2 3 2 2" xfId="37699"/>
    <cellStyle name="Normal 7 2 2 7 2 3 3" xfId="37700"/>
    <cellStyle name="Normal 7 2 2 7 2 4" xfId="37701"/>
    <cellStyle name="Normal 7 2 2 7 2 4 2" xfId="37702"/>
    <cellStyle name="Normal 7 2 2 7 2 4 2 2" xfId="37703"/>
    <cellStyle name="Normal 7 2 2 7 2 4 3" xfId="37704"/>
    <cellStyle name="Normal 7 2 2 7 2 5" xfId="37705"/>
    <cellStyle name="Normal 7 2 2 7 2 5 2" xfId="37706"/>
    <cellStyle name="Normal 7 2 2 7 2 6" xfId="37707"/>
    <cellStyle name="Normal 7 2 2 7 2 6 2" xfId="37708"/>
    <cellStyle name="Normal 7 2 2 7 2 7" xfId="37709"/>
    <cellStyle name="Normal 7 2 2 7 3" xfId="37710"/>
    <cellStyle name="Normal 7 2 2 7 3 2" xfId="37711"/>
    <cellStyle name="Normal 7 2 2 7 3 2 2" xfId="37712"/>
    <cellStyle name="Normal 7 2 2 7 3 2 2 2" xfId="37713"/>
    <cellStyle name="Normal 7 2 2 7 3 2 3" xfId="37714"/>
    <cellStyle name="Normal 7 2 2 7 3 3" xfId="37715"/>
    <cellStyle name="Normal 7 2 2 7 3 3 2" xfId="37716"/>
    <cellStyle name="Normal 7 2 2 7 3 3 2 2" xfId="37717"/>
    <cellStyle name="Normal 7 2 2 7 3 3 3" xfId="37718"/>
    <cellStyle name="Normal 7 2 2 7 3 4" xfId="37719"/>
    <cellStyle name="Normal 7 2 2 7 3 4 2" xfId="37720"/>
    <cellStyle name="Normal 7 2 2 7 3 5" xfId="37721"/>
    <cellStyle name="Normal 7 2 2 7 4" xfId="37722"/>
    <cellStyle name="Normal 7 2 2 7 4 2" xfId="37723"/>
    <cellStyle name="Normal 7 2 2 7 4 2 2" xfId="37724"/>
    <cellStyle name="Normal 7 2 2 7 4 3" xfId="37725"/>
    <cellStyle name="Normal 7 2 2 7 5" xfId="37726"/>
    <cellStyle name="Normal 7 2 2 7 5 2" xfId="37727"/>
    <cellStyle name="Normal 7 2 2 7 5 2 2" xfId="37728"/>
    <cellStyle name="Normal 7 2 2 7 5 3" xfId="37729"/>
    <cellStyle name="Normal 7 2 2 7 6" xfId="37730"/>
    <cellStyle name="Normal 7 2 2 7 6 2" xfId="37731"/>
    <cellStyle name="Normal 7 2 2 7 7" xfId="37732"/>
    <cellStyle name="Normal 7 2 2 7 7 2" xfId="37733"/>
    <cellStyle name="Normal 7 2 2 7 8" xfId="37734"/>
    <cellStyle name="Normal 7 2 2 8" xfId="37735"/>
    <cellStyle name="Normal 7 2 2 8 2" xfId="37736"/>
    <cellStyle name="Normal 7 2 2 8 2 2" xfId="37737"/>
    <cellStyle name="Normal 7 2 2 8 2 2 2" xfId="37738"/>
    <cellStyle name="Normal 7 2 2 8 2 2 2 2" xfId="37739"/>
    <cellStyle name="Normal 7 2 2 8 2 2 3" xfId="37740"/>
    <cellStyle name="Normal 7 2 2 8 2 3" xfId="37741"/>
    <cellStyle name="Normal 7 2 2 8 2 3 2" xfId="37742"/>
    <cellStyle name="Normal 7 2 2 8 2 3 2 2" xfId="37743"/>
    <cellStyle name="Normal 7 2 2 8 2 3 3" xfId="37744"/>
    <cellStyle name="Normal 7 2 2 8 2 4" xfId="37745"/>
    <cellStyle name="Normal 7 2 2 8 2 4 2" xfId="37746"/>
    <cellStyle name="Normal 7 2 2 8 2 5" xfId="37747"/>
    <cellStyle name="Normal 7 2 2 8 3" xfId="37748"/>
    <cellStyle name="Normal 7 2 2 8 3 2" xfId="37749"/>
    <cellStyle name="Normal 7 2 2 8 3 2 2" xfId="37750"/>
    <cellStyle name="Normal 7 2 2 8 3 3" xfId="37751"/>
    <cellStyle name="Normal 7 2 2 8 4" xfId="37752"/>
    <cellStyle name="Normal 7 2 2 8 4 2" xfId="37753"/>
    <cellStyle name="Normal 7 2 2 8 4 2 2" xfId="37754"/>
    <cellStyle name="Normal 7 2 2 8 4 3" xfId="37755"/>
    <cellStyle name="Normal 7 2 2 8 5" xfId="37756"/>
    <cellStyle name="Normal 7 2 2 8 5 2" xfId="37757"/>
    <cellStyle name="Normal 7 2 2 8 6" xfId="37758"/>
    <cellStyle name="Normal 7 2 2 8 6 2" xfId="37759"/>
    <cellStyle name="Normal 7 2 2 8 7" xfId="37760"/>
    <cellStyle name="Normal 7 2 2 9" xfId="37761"/>
    <cellStyle name="Normal 7 2 2 9 2" xfId="37762"/>
    <cellStyle name="Normal 7 2 2 9 2 2" xfId="37763"/>
    <cellStyle name="Normal 7 2 2 9 2 2 2" xfId="37764"/>
    <cellStyle name="Normal 7 2 2 9 2 2 2 2" xfId="37765"/>
    <cellStyle name="Normal 7 2 2 9 2 2 3" xfId="37766"/>
    <cellStyle name="Normal 7 2 2 9 2 3" xfId="37767"/>
    <cellStyle name="Normal 7 2 2 9 2 3 2" xfId="37768"/>
    <cellStyle name="Normal 7 2 2 9 2 3 2 2" xfId="37769"/>
    <cellStyle name="Normal 7 2 2 9 2 3 3" xfId="37770"/>
    <cellStyle name="Normal 7 2 2 9 2 4" xfId="37771"/>
    <cellStyle name="Normal 7 2 2 9 2 4 2" xfId="37772"/>
    <cellStyle name="Normal 7 2 2 9 2 5" xfId="37773"/>
    <cellStyle name="Normal 7 2 2 9 3" xfId="37774"/>
    <cellStyle name="Normal 7 2 2 9 3 2" xfId="37775"/>
    <cellStyle name="Normal 7 2 2 9 3 2 2" xfId="37776"/>
    <cellStyle name="Normal 7 2 2 9 3 3" xfId="37777"/>
    <cellStyle name="Normal 7 2 2 9 4" xfId="37778"/>
    <cellStyle name="Normal 7 2 2 9 4 2" xfId="37779"/>
    <cellStyle name="Normal 7 2 2 9 4 2 2" xfId="37780"/>
    <cellStyle name="Normal 7 2 2 9 4 3" xfId="37781"/>
    <cellStyle name="Normal 7 2 2 9 5" xfId="37782"/>
    <cellStyle name="Normal 7 2 2 9 5 2" xfId="37783"/>
    <cellStyle name="Normal 7 2 2 9 6" xfId="37784"/>
    <cellStyle name="Normal 7 2 2 9 6 2" xfId="37785"/>
    <cellStyle name="Normal 7 2 2 9 7" xfId="37786"/>
    <cellStyle name="Normal 7 2 3" xfId="37787"/>
    <cellStyle name="Normal 7 2 3 10" xfId="37788"/>
    <cellStyle name="Normal 7 2 3 10 2" xfId="37789"/>
    <cellStyle name="Normal 7 2 3 10 2 2" xfId="37790"/>
    <cellStyle name="Normal 7 2 3 10 2 2 2" xfId="37791"/>
    <cellStyle name="Normal 7 2 3 10 2 3" xfId="37792"/>
    <cellStyle name="Normal 7 2 3 10 3" xfId="37793"/>
    <cellStyle name="Normal 7 2 3 10 3 2" xfId="37794"/>
    <cellStyle name="Normal 7 2 3 10 4" xfId="37795"/>
    <cellStyle name="Normal 7 2 3 11" xfId="37796"/>
    <cellStyle name="Normal 7 2 3 11 2" xfId="37797"/>
    <cellStyle name="Normal 7 2 3 11 2 2" xfId="37798"/>
    <cellStyle name="Normal 7 2 3 11 2 2 2" xfId="37799"/>
    <cellStyle name="Normal 7 2 3 11 2 3" xfId="37800"/>
    <cellStyle name="Normal 7 2 3 11 3" xfId="37801"/>
    <cellStyle name="Normal 7 2 3 11 3 2" xfId="37802"/>
    <cellStyle name="Normal 7 2 3 11 4" xfId="37803"/>
    <cellStyle name="Normal 7 2 3 12" xfId="37804"/>
    <cellStyle name="Normal 7 2 3 12 2" xfId="37805"/>
    <cellStyle name="Normal 7 2 3 12 2 2" xfId="37806"/>
    <cellStyle name="Normal 7 2 3 12 3" xfId="37807"/>
    <cellStyle name="Normal 7 2 3 13" xfId="37808"/>
    <cellStyle name="Normal 7 2 3 13 2" xfId="37809"/>
    <cellStyle name="Normal 7 2 3 14" xfId="37810"/>
    <cellStyle name="Normal 7 2 3 14 2" xfId="37811"/>
    <cellStyle name="Normal 7 2 3 15" xfId="37812"/>
    <cellStyle name="Normal 7 2 3 2" xfId="37813"/>
    <cellStyle name="Normal 7 2 3 2 10" xfId="37814"/>
    <cellStyle name="Normal 7 2 3 2 10 2" xfId="37815"/>
    <cellStyle name="Normal 7 2 3 2 11" xfId="37816"/>
    <cellStyle name="Normal 7 2 3 2 11 2" xfId="37817"/>
    <cellStyle name="Normal 7 2 3 2 12" xfId="37818"/>
    <cellStyle name="Normal 7 2 3 2 2" xfId="37819"/>
    <cellStyle name="Normal 7 2 3 2 2 10" xfId="37820"/>
    <cellStyle name="Normal 7 2 3 2 2 10 2" xfId="37821"/>
    <cellStyle name="Normal 7 2 3 2 2 11" xfId="37822"/>
    <cellStyle name="Normal 7 2 3 2 2 2" xfId="37823"/>
    <cellStyle name="Normal 7 2 3 2 2 2 2" xfId="37824"/>
    <cellStyle name="Normal 7 2 3 2 2 2 2 2" xfId="37825"/>
    <cellStyle name="Normal 7 2 3 2 2 2 2 2 2" xfId="37826"/>
    <cellStyle name="Normal 7 2 3 2 2 2 2 2 2 2" xfId="37827"/>
    <cellStyle name="Normal 7 2 3 2 2 2 2 2 2 2 2" xfId="37828"/>
    <cellStyle name="Normal 7 2 3 2 2 2 2 2 2 3" xfId="37829"/>
    <cellStyle name="Normal 7 2 3 2 2 2 2 2 3" xfId="37830"/>
    <cellStyle name="Normal 7 2 3 2 2 2 2 2 3 2" xfId="37831"/>
    <cellStyle name="Normal 7 2 3 2 2 2 2 2 3 2 2" xfId="37832"/>
    <cellStyle name="Normal 7 2 3 2 2 2 2 2 3 3" xfId="37833"/>
    <cellStyle name="Normal 7 2 3 2 2 2 2 2 4" xfId="37834"/>
    <cellStyle name="Normal 7 2 3 2 2 2 2 2 4 2" xfId="37835"/>
    <cellStyle name="Normal 7 2 3 2 2 2 2 2 5" xfId="37836"/>
    <cellStyle name="Normal 7 2 3 2 2 2 2 3" xfId="37837"/>
    <cellStyle name="Normal 7 2 3 2 2 2 2 3 2" xfId="37838"/>
    <cellStyle name="Normal 7 2 3 2 2 2 2 3 2 2" xfId="37839"/>
    <cellStyle name="Normal 7 2 3 2 2 2 2 3 3" xfId="37840"/>
    <cellStyle name="Normal 7 2 3 2 2 2 2 4" xfId="37841"/>
    <cellStyle name="Normal 7 2 3 2 2 2 2 4 2" xfId="37842"/>
    <cellStyle name="Normal 7 2 3 2 2 2 2 4 2 2" xfId="37843"/>
    <cellStyle name="Normal 7 2 3 2 2 2 2 4 3" xfId="37844"/>
    <cellStyle name="Normal 7 2 3 2 2 2 2 5" xfId="37845"/>
    <cellStyle name="Normal 7 2 3 2 2 2 2 5 2" xfId="37846"/>
    <cellStyle name="Normal 7 2 3 2 2 2 2 6" xfId="37847"/>
    <cellStyle name="Normal 7 2 3 2 2 2 2 6 2" xfId="37848"/>
    <cellStyle name="Normal 7 2 3 2 2 2 2 7" xfId="37849"/>
    <cellStyle name="Normal 7 2 3 2 2 2 3" xfId="37850"/>
    <cellStyle name="Normal 7 2 3 2 2 2 3 2" xfId="37851"/>
    <cellStyle name="Normal 7 2 3 2 2 2 3 2 2" xfId="37852"/>
    <cellStyle name="Normal 7 2 3 2 2 2 3 2 2 2" xfId="37853"/>
    <cellStyle name="Normal 7 2 3 2 2 2 3 2 3" xfId="37854"/>
    <cellStyle name="Normal 7 2 3 2 2 2 3 3" xfId="37855"/>
    <cellStyle name="Normal 7 2 3 2 2 2 3 3 2" xfId="37856"/>
    <cellStyle name="Normal 7 2 3 2 2 2 3 3 2 2" xfId="37857"/>
    <cellStyle name="Normal 7 2 3 2 2 2 3 3 3" xfId="37858"/>
    <cellStyle name="Normal 7 2 3 2 2 2 3 4" xfId="37859"/>
    <cellStyle name="Normal 7 2 3 2 2 2 3 4 2" xfId="37860"/>
    <cellStyle name="Normal 7 2 3 2 2 2 3 5" xfId="37861"/>
    <cellStyle name="Normal 7 2 3 2 2 2 4" xfId="37862"/>
    <cellStyle name="Normal 7 2 3 2 2 2 4 2" xfId="37863"/>
    <cellStyle name="Normal 7 2 3 2 2 2 4 2 2" xfId="37864"/>
    <cellStyle name="Normal 7 2 3 2 2 2 4 3" xfId="37865"/>
    <cellStyle name="Normal 7 2 3 2 2 2 5" xfId="37866"/>
    <cellStyle name="Normal 7 2 3 2 2 2 5 2" xfId="37867"/>
    <cellStyle name="Normal 7 2 3 2 2 2 5 2 2" xfId="37868"/>
    <cellStyle name="Normal 7 2 3 2 2 2 5 3" xfId="37869"/>
    <cellStyle name="Normal 7 2 3 2 2 2 6" xfId="37870"/>
    <cellStyle name="Normal 7 2 3 2 2 2 6 2" xfId="37871"/>
    <cellStyle name="Normal 7 2 3 2 2 2 7" xfId="37872"/>
    <cellStyle name="Normal 7 2 3 2 2 2 7 2" xfId="37873"/>
    <cellStyle name="Normal 7 2 3 2 2 2 8" xfId="37874"/>
    <cellStyle name="Normal 7 2 3 2 2 3" xfId="37875"/>
    <cellStyle name="Normal 7 2 3 2 2 3 2" xfId="37876"/>
    <cellStyle name="Normal 7 2 3 2 2 3 2 2" xfId="37877"/>
    <cellStyle name="Normal 7 2 3 2 2 3 2 2 2" xfId="37878"/>
    <cellStyle name="Normal 7 2 3 2 2 3 2 2 2 2" xfId="37879"/>
    <cellStyle name="Normal 7 2 3 2 2 3 2 2 3" xfId="37880"/>
    <cellStyle name="Normal 7 2 3 2 2 3 2 3" xfId="37881"/>
    <cellStyle name="Normal 7 2 3 2 2 3 2 3 2" xfId="37882"/>
    <cellStyle name="Normal 7 2 3 2 2 3 2 3 2 2" xfId="37883"/>
    <cellStyle name="Normal 7 2 3 2 2 3 2 3 3" xfId="37884"/>
    <cellStyle name="Normal 7 2 3 2 2 3 2 4" xfId="37885"/>
    <cellStyle name="Normal 7 2 3 2 2 3 2 4 2" xfId="37886"/>
    <cellStyle name="Normal 7 2 3 2 2 3 2 5" xfId="37887"/>
    <cellStyle name="Normal 7 2 3 2 2 3 3" xfId="37888"/>
    <cellStyle name="Normal 7 2 3 2 2 3 3 2" xfId="37889"/>
    <cellStyle name="Normal 7 2 3 2 2 3 3 2 2" xfId="37890"/>
    <cellStyle name="Normal 7 2 3 2 2 3 3 3" xfId="37891"/>
    <cellStyle name="Normal 7 2 3 2 2 3 4" xfId="37892"/>
    <cellStyle name="Normal 7 2 3 2 2 3 4 2" xfId="37893"/>
    <cellStyle name="Normal 7 2 3 2 2 3 4 2 2" xfId="37894"/>
    <cellStyle name="Normal 7 2 3 2 2 3 4 3" xfId="37895"/>
    <cellStyle name="Normal 7 2 3 2 2 3 5" xfId="37896"/>
    <cellStyle name="Normal 7 2 3 2 2 3 5 2" xfId="37897"/>
    <cellStyle name="Normal 7 2 3 2 2 3 6" xfId="37898"/>
    <cellStyle name="Normal 7 2 3 2 2 3 6 2" xfId="37899"/>
    <cellStyle name="Normal 7 2 3 2 2 3 7" xfId="37900"/>
    <cellStyle name="Normal 7 2 3 2 2 4" xfId="37901"/>
    <cellStyle name="Normal 7 2 3 2 2 4 2" xfId="37902"/>
    <cellStyle name="Normal 7 2 3 2 2 4 2 2" xfId="37903"/>
    <cellStyle name="Normal 7 2 3 2 2 4 2 2 2" xfId="37904"/>
    <cellStyle name="Normal 7 2 3 2 2 4 2 2 2 2" xfId="37905"/>
    <cellStyle name="Normal 7 2 3 2 2 4 2 2 3" xfId="37906"/>
    <cellStyle name="Normal 7 2 3 2 2 4 2 3" xfId="37907"/>
    <cellStyle name="Normal 7 2 3 2 2 4 2 3 2" xfId="37908"/>
    <cellStyle name="Normal 7 2 3 2 2 4 2 3 2 2" xfId="37909"/>
    <cellStyle name="Normal 7 2 3 2 2 4 2 3 3" xfId="37910"/>
    <cellStyle name="Normal 7 2 3 2 2 4 2 4" xfId="37911"/>
    <cellStyle name="Normal 7 2 3 2 2 4 2 4 2" xfId="37912"/>
    <cellStyle name="Normal 7 2 3 2 2 4 2 5" xfId="37913"/>
    <cellStyle name="Normal 7 2 3 2 2 4 3" xfId="37914"/>
    <cellStyle name="Normal 7 2 3 2 2 4 3 2" xfId="37915"/>
    <cellStyle name="Normal 7 2 3 2 2 4 3 2 2" xfId="37916"/>
    <cellStyle name="Normal 7 2 3 2 2 4 3 3" xfId="37917"/>
    <cellStyle name="Normal 7 2 3 2 2 4 4" xfId="37918"/>
    <cellStyle name="Normal 7 2 3 2 2 4 4 2" xfId="37919"/>
    <cellStyle name="Normal 7 2 3 2 2 4 4 2 2" xfId="37920"/>
    <cellStyle name="Normal 7 2 3 2 2 4 4 3" xfId="37921"/>
    <cellStyle name="Normal 7 2 3 2 2 4 5" xfId="37922"/>
    <cellStyle name="Normal 7 2 3 2 2 4 5 2" xfId="37923"/>
    <cellStyle name="Normal 7 2 3 2 2 4 6" xfId="37924"/>
    <cellStyle name="Normal 7 2 3 2 2 4 6 2" xfId="37925"/>
    <cellStyle name="Normal 7 2 3 2 2 4 7" xfId="37926"/>
    <cellStyle name="Normal 7 2 3 2 2 5" xfId="37927"/>
    <cellStyle name="Normal 7 2 3 2 2 5 2" xfId="37928"/>
    <cellStyle name="Normal 7 2 3 2 2 5 2 2" xfId="37929"/>
    <cellStyle name="Normal 7 2 3 2 2 5 2 2 2" xfId="37930"/>
    <cellStyle name="Normal 7 2 3 2 2 5 2 3" xfId="37931"/>
    <cellStyle name="Normal 7 2 3 2 2 5 3" xfId="37932"/>
    <cellStyle name="Normal 7 2 3 2 2 5 3 2" xfId="37933"/>
    <cellStyle name="Normal 7 2 3 2 2 5 3 2 2" xfId="37934"/>
    <cellStyle name="Normal 7 2 3 2 2 5 3 3" xfId="37935"/>
    <cellStyle name="Normal 7 2 3 2 2 5 4" xfId="37936"/>
    <cellStyle name="Normal 7 2 3 2 2 5 4 2" xfId="37937"/>
    <cellStyle name="Normal 7 2 3 2 2 5 5" xfId="37938"/>
    <cellStyle name="Normal 7 2 3 2 2 6" xfId="37939"/>
    <cellStyle name="Normal 7 2 3 2 2 6 2" xfId="37940"/>
    <cellStyle name="Normal 7 2 3 2 2 6 2 2" xfId="37941"/>
    <cellStyle name="Normal 7 2 3 2 2 6 2 2 2" xfId="37942"/>
    <cellStyle name="Normal 7 2 3 2 2 6 2 3" xfId="37943"/>
    <cellStyle name="Normal 7 2 3 2 2 6 3" xfId="37944"/>
    <cellStyle name="Normal 7 2 3 2 2 6 3 2" xfId="37945"/>
    <cellStyle name="Normal 7 2 3 2 2 6 4" xfId="37946"/>
    <cellStyle name="Normal 7 2 3 2 2 7" xfId="37947"/>
    <cellStyle name="Normal 7 2 3 2 2 7 2" xfId="37948"/>
    <cellStyle name="Normal 7 2 3 2 2 7 2 2" xfId="37949"/>
    <cellStyle name="Normal 7 2 3 2 2 7 3" xfId="37950"/>
    <cellStyle name="Normal 7 2 3 2 2 8" xfId="37951"/>
    <cellStyle name="Normal 7 2 3 2 2 8 2" xfId="37952"/>
    <cellStyle name="Normal 7 2 3 2 2 8 2 2" xfId="37953"/>
    <cellStyle name="Normal 7 2 3 2 2 8 3" xfId="37954"/>
    <cellStyle name="Normal 7 2 3 2 2 9" xfId="37955"/>
    <cellStyle name="Normal 7 2 3 2 2 9 2" xfId="37956"/>
    <cellStyle name="Normal 7 2 3 2 3" xfId="37957"/>
    <cellStyle name="Normal 7 2 3 2 3 2" xfId="37958"/>
    <cellStyle name="Normal 7 2 3 2 3 2 2" xfId="37959"/>
    <cellStyle name="Normal 7 2 3 2 3 2 2 2" xfId="37960"/>
    <cellStyle name="Normal 7 2 3 2 3 2 2 2 2" xfId="37961"/>
    <cellStyle name="Normal 7 2 3 2 3 2 2 2 2 2" xfId="37962"/>
    <cellStyle name="Normal 7 2 3 2 3 2 2 2 3" xfId="37963"/>
    <cellStyle name="Normal 7 2 3 2 3 2 2 3" xfId="37964"/>
    <cellStyle name="Normal 7 2 3 2 3 2 2 3 2" xfId="37965"/>
    <cellStyle name="Normal 7 2 3 2 3 2 2 3 2 2" xfId="37966"/>
    <cellStyle name="Normal 7 2 3 2 3 2 2 3 3" xfId="37967"/>
    <cellStyle name="Normal 7 2 3 2 3 2 2 4" xfId="37968"/>
    <cellStyle name="Normal 7 2 3 2 3 2 2 4 2" xfId="37969"/>
    <cellStyle name="Normal 7 2 3 2 3 2 2 5" xfId="37970"/>
    <cellStyle name="Normal 7 2 3 2 3 2 3" xfId="37971"/>
    <cellStyle name="Normal 7 2 3 2 3 2 3 2" xfId="37972"/>
    <cellStyle name="Normal 7 2 3 2 3 2 3 2 2" xfId="37973"/>
    <cellStyle name="Normal 7 2 3 2 3 2 3 3" xfId="37974"/>
    <cellStyle name="Normal 7 2 3 2 3 2 4" xfId="37975"/>
    <cellStyle name="Normal 7 2 3 2 3 2 4 2" xfId="37976"/>
    <cellStyle name="Normal 7 2 3 2 3 2 4 2 2" xfId="37977"/>
    <cellStyle name="Normal 7 2 3 2 3 2 4 3" xfId="37978"/>
    <cellStyle name="Normal 7 2 3 2 3 2 5" xfId="37979"/>
    <cellStyle name="Normal 7 2 3 2 3 2 5 2" xfId="37980"/>
    <cellStyle name="Normal 7 2 3 2 3 2 6" xfId="37981"/>
    <cellStyle name="Normal 7 2 3 2 3 2 6 2" xfId="37982"/>
    <cellStyle name="Normal 7 2 3 2 3 2 7" xfId="37983"/>
    <cellStyle name="Normal 7 2 3 2 3 3" xfId="37984"/>
    <cellStyle name="Normal 7 2 3 2 3 3 2" xfId="37985"/>
    <cellStyle name="Normal 7 2 3 2 3 3 2 2" xfId="37986"/>
    <cellStyle name="Normal 7 2 3 2 3 3 2 2 2" xfId="37987"/>
    <cellStyle name="Normal 7 2 3 2 3 3 2 3" xfId="37988"/>
    <cellStyle name="Normal 7 2 3 2 3 3 3" xfId="37989"/>
    <cellStyle name="Normal 7 2 3 2 3 3 3 2" xfId="37990"/>
    <cellStyle name="Normal 7 2 3 2 3 3 3 2 2" xfId="37991"/>
    <cellStyle name="Normal 7 2 3 2 3 3 3 3" xfId="37992"/>
    <cellStyle name="Normal 7 2 3 2 3 3 4" xfId="37993"/>
    <cellStyle name="Normal 7 2 3 2 3 3 4 2" xfId="37994"/>
    <cellStyle name="Normal 7 2 3 2 3 3 5" xfId="37995"/>
    <cellStyle name="Normal 7 2 3 2 3 4" xfId="37996"/>
    <cellStyle name="Normal 7 2 3 2 3 4 2" xfId="37997"/>
    <cellStyle name="Normal 7 2 3 2 3 4 2 2" xfId="37998"/>
    <cellStyle name="Normal 7 2 3 2 3 4 3" xfId="37999"/>
    <cellStyle name="Normal 7 2 3 2 3 5" xfId="38000"/>
    <cellStyle name="Normal 7 2 3 2 3 5 2" xfId="38001"/>
    <cellStyle name="Normal 7 2 3 2 3 5 2 2" xfId="38002"/>
    <cellStyle name="Normal 7 2 3 2 3 5 3" xfId="38003"/>
    <cellStyle name="Normal 7 2 3 2 3 6" xfId="38004"/>
    <cellStyle name="Normal 7 2 3 2 3 6 2" xfId="38005"/>
    <cellStyle name="Normal 7 2 3 2 3 7" xfId="38006"/>
    <cellStyle name="Normal 7 2 3 2 3 7 2" xfId="38007"/>
    <cellStyle name="Normal 7 2 3 2 3 8" xfId="38008"/>
    <cellStyle name="Normal 7 2 3 2 4" xfId="38009"/>
    <cellStyle name="Normal 7 2 3 2 4 2" xfId="38010"/>
    <cellStyle name="Normal 7 2 3 2 4 2 2" xfId="38011"/>
    <cellStyle name="Normal 7 2 3 2 4 2 2 2" xfId="38012"/>
    <cellStyle name="Normal 7 2 3 2 4 2 2 2 2" xfId="38013"/>
    <cellStyle name="Normal 7 2 3 2 4 2 2 3" xfId="38014"/>
    <cellStyle name="Normal 7 2 3 2 4 2 3" xfId="38015"/>
    <cellStyle name="Normal 7 2 3 2 4 2 3 2" xfId="38016"/>
    <cellStyle name="Normal 7 2 3 2 4 2 3 2 2" xfId="38017"/>
    <cellStyle name="Normal 7 2 3 2 4 2 3 3" xfId="38018"/>
    <cellStyle name="Normal 7 2 3 2 4 2 4" xfId="38019"/>
    <cellStyle name="Normal 7 2 3 2 4 2 4 2" xfId="38020"/>
    <cellStyle name="Normal 7 2 3 2 4 2 5" xfId="38021"/>
    <cellStyle name="Normal 7 2 3 2 4 3" xfId="38022"/>
    <cellStyle name="Normal 7 2 3 2 4 3 2" xfId="38023"/>
    <cellStyle name="Normal 7 2 3 2 4 3 2 2" xfId="38024"/>
    <cellStyle name="Normal 7 2 3 2 4 3 3" xfId="38025"/>
    <cellStyle name="Normal 7 2 3 2 4 4" xfId="38026"/>
    <cellStyle name="Normal 7 2 3 2 4 4 2" xfId="38027"/>
    <cellStyle name="Normal 7 2 3 2 4 4 2 2" xfId="38028"/>
    <cellStyle name="Normal 7 2 3 2 4 4 3" xfId="38029"/>
    <cellStyle name="Normal 7 2 3 2 4 5" xfId="38030"/>
    <cellStyle name="Normal 7 2 3 2 4 5 2" xfId="38031"/>
    <cellStyle name="Normal 7 2 3 2 4 6" xfId="38032"/>
    <cellStyle name="Normal 7 2 3 2 4 6 2" xfId="38033"/>
    <cellStyle name="Normal 7 2 3 2 4 7" xfId="38034"/>
    <cellStyle name="Normal 7 2 3 2 5" xfId="38035"/>
    <cellStyle name="Normal 7 2 3 2 5 2" xfId="38036"/>
    <cellStyle name="Normal 7 2 3 2 5 2 2" xfId="38037"/>
    <cellStyle name="Normal 7 2 3 2 5 2 2 2" xfId="38038"/>
    <cellStyle name="Normal 7 2 3 2 5 2 2 2 2" xfId="38039"/>
    <cellStyle name="Normal 7 2 3 2 5 2 2 3" xfId="38040"/>
    <cellStyle name="Normal 7 2 3 2 5 2 3" xfId="38041"/>
    <cellStyle name="Normal 7 2 3 2 5 2 3 2" xfId="38042"/>
    <cellStyle name="Normal 7 2 3 2 5 2 3 2 2" xfId="38043"/>
    <cellStyle name="Normal 7 2 3 2 5 2 3 3" xfId="38044"/>
    <cellStyle name="Normal 7 2 3 2 5 2 4" xfId="38045"/>
    <cellStyle name="Normal 7 2 3 2 5 2 4 2" xfId="38046"/>
    <cellStyle name="Normal 7 2 3 2 5 2 5" xfId="38047"/>
    <cellStyle name="Normal 7 2 3 2 5 3" xfId="38048"/>
    <cellStyle name="Normal 7 2 3 2 5 3 2" xfId="38049"/>
    <cellStyle name="Normal 7 2 3 2 5 3 2 2" xfId="38050"/>
    <cellStyle name="Normal 7 2 3 2 5 3 3" xfId="38051"/>
    <cellStyle name="Normal 7 2 3 2 5 4" xfId="38052"/>
    <cellStyle name="Normal 7 2 3 2 5 4 2" xfId="38053"/>
    <cellStyle name="Normal 7 2 3 2 5 4 2 2" xfId="38054"/>
    <cellStyle name="Normal 7 2 3 2 5 4 3" xfId="38055"/>
    <cellStyle name="Normal 7 2 3 2 5 5" xfId="38056"/>
    <cellStyle name="Normal 7 2 3 2 5 5 2" xfId="38057"/>
    <cellStyle name="Normal 7 2 3 2 5 6" xfId="38058"/>
    <cellStyle name="Normal 7 2 3 2 5 6 2" xfId="38059"/>
    <cellStyle name="Normal 7 2 3 2 5 7" xfId="38060"/>
    <cellStyle name="Normal 7 2 3 2 6" xfId="38061"/>
    <cellStyle name="Normal 7 2 3 2 6 2" xfId="38062"/>
    <cellStyle name="Normal 7 2 3 2 6 2 2" xfId="38063"/>
    <cellStyle name="Normal 7 2 3 2 6 2 2 2" xfId="38064"/>
    <cellStyle name="Normal 7 2 3 2 6 2 3" xfId="38065"/>
    <cellStyle name="Normal 7 2 3 2 6 3" xfId="38066"/>
    <cellStyle name="Normal 7 2 3 2 6 3 2" xfId="38067"/>
    <cellStyle name="Normal 7 2 3 2 6 3 2 2" xfId="38068"/>
    <cellStyle name="Normal 7 2 3 2 6 3 3" xfId="38069"/>
    <cellStyle name="Normal 7 2 3 2 6 4" xfId="38070"/>
    <cellStyle name="Normal 7 2 3 2 6 4 2" xfId="38071"/>
    <cellStyle name="Normal 7 2 3 2 6 5" xfId="38072"/>
    <cellStyle name="Normal 7 2 3 2 7" xfId="38073"/>
    <cellStyle name="Normal 7 2 3 2 7 2" xfId="38074"/>
    <cellStyle name="Normal 7 2 3 2 7 2 2" xfId="38075"/>
    <cellStyle name="Normal 7 2 3 2 7 2 2 2" xfId="38076"/>
    <cellStyle name="Normal 7 2 3 2 7 2 3" xfId="38077"/>
    <cellStyle name="Normal 7 2 3 2 7 3" xfId="38078"/>
    <cellStyle name="Normal 7 2 3 2 7 3 2" xfId="38079"/>
    <cellStyle name="Normal 7 2 3 2 7 4" xfId="38080"/>
    <cellStyle name="Normal 7 2 3 2 8" xfId="38081"/>
    <cellStyle name="Normal 7 2 3 2 8 2" xfId="38082"/>
    <cellStyle name="Normal 7 2 3 2 8 2 2" xfId="38083"/>
    <cellStyle name="Normal 7 2 3 2 8 3" xfId="38084"/>
    <cellStyle name="Normal 7 2 3 2 9" xfId="38085"/>
    <cellStyle name="Normal 7 2 3 2 9 2" xfId="38086"/>
    <cellStyle name="Normal 7 2 3 2 9 2 2" xfId="38087"/>
    <cellStyle name="Normal 7 2 3 2 9 3" xfId="38088"/>
    <cellStyle name="Normal 7 2 3 3" xfId="38089"/>
    <cellStyle name="Normal 7 2 3 3 10" xfId="38090"/>
    <cellStyle name="Normal 7 2 3 3 10 2" xfId="38091"/>
    <cellStyle name="Normal 7 2 3 3 11" xfId="38092"/>
    <cellStyle name="Normal 7 2 3 3 2" xfId="38093"/>
    <cellStyle name="Normal 7 2 3 3 2 2" xfId="38094"/>
    <cellStyle name="Normal 7 2 3 3 2 2 2" xfId="38095"/>
    <cellStyle name="Normal 7 2 3 3 2 2 2 2" xfId="38096"/>
    <cellStyle name="Normal 7 2 3 3 2 2 2 2 2" xfId="38097"/>
    <cellStyle name="Normal 7 2 3 3 2 2 2 2 2 2" xfId="38098"/>
    <cellStyle name="Normal 7 2 3 3 2 2 2 2 3" xfId="38099"/>
    <cellStyle name="Normal 7 2 3 3 2 2 2 3" xfId="38100"/>
    <cellStyle name="Normal 7 2 3 3 2 2 2 3 2" xfId="38101"/>
    <cellStyle name="Normal 7 2 3 3 2 2 2 3 2 2" xfId="38102"/>
    <cellStyle name="Normal 7 2 3 3 2 2 2 3 3" xfId="38103"/>
    <cellStyle name="Normal 7 2 3 3 2 2 2 4" xfId="38104"/>
    <cellStyle name="Normal 7 2 3 3 2 2 2 4 2" xfId="38105"/>
    <cellStyle name="Normal 7 2 3 3 2 2 2 5" xfId="38106"/>
    <cellStyle name="Normal 7 2 3 3 2 2 3" xfId="38107"/>
    <cellStyle name="Normal 7 2 3 3 2 2 3 2" xfId="38108"/>
    <cellStyle name="Normal 7 2 3 3 2 2 3 2 2" xfId="38109"/>
    <cellStyle name="Normal 7 2 3 3 2 2 3 3" xfId="38110"/>
    <cellStyle name="Normal 7 2 3 3 2 2 4" xfId="38111"/>
    <cellStyle name="Normal 7 2 3 3 2 2 4 2" xfId="38112"/>
    <cellStyle name="Normal 7 2 3 3 2 2 4 2 2" xfId="38113"/>
    <cellStyle name="Normal 7 2 3 3 2 2 4 3" xfId="38114"/>
    <cellStyle name="Normal 7 2 3 3 2 2 5" xfId="38115"/>
    <cellStyle name="Normal 7 2 3 3 2 2 5 2" xfId="38116"/>
    <cellStyle name="Normal 7 2 3 3 2 2 6" xfId="38117"/>
    <cellStyle name="Normal 7 2 3 3 2 2 6 2" xfId="38118"/>
    <cellStyle name="Normal 7 2 3 3 2 2 7" xfId="38119"/>
    <cellStyle name="Normal 7 2 3 3 2 3" xfId="38120"/>
    <cellStyle name="Normal 7 2 3 3 2 3 2" xfId="38121"/>
    <cellStyle name="Normal 7 2 3 3 2 3 2 2" xfId="38122"/>
    <cellStyle name="Normal 7 2 3 3 2 3 2 2 2" xfId="38123"/>
    <cellStyle name="Normal 7 2 3 3 2 3 2 3" xfId="38124"/>
    <cellStyle name="Normal 7 2 3 3 2 3 3" xfId="38125"/>
    <cellStyle name="Normal 7 2 3 3 2 3 3 2" xfId="38126"/>
    <cellStyle name="Normal 7 2 3 3 2 3 3 2 2" xfId="38127"/>
    <cellStyle name="Normal 7 2 3 3 2 3 3 3" xfId="38128"/>
    <cellStyle name="Normal 7 2 3 3 2 3 4" xfId="38129"/>
    <cellStyle name="Normal 7 2 3 3 2 3 4 2" xfId="38130"/>
    <cellStyle name="Normal 7 2 3 3 2 3 5" xfId="38131"/>
    <cellStyle name="Normal 7 2 3 3 2 4" xfId="38132"/>
    <cellStyle name="Normal 7 2 3 3 2 4 2" xfId="38133"/>
    <cellStyle name="Normal 7 2 3 3 2 4 2 2" xfId="38134"/>
    <cellStyle name="Normal 7 2 3 3 2 4 3" xfId="38135"/>
    <cellStyle name="Normal 7 2 3 3 2 5" xfId="38136"/>
    <cellStyle name="Normal 7 2 3 3 2 5 2" xfId="38137"/>
    <cellStyle name="Normal 7 2 3 3 2 5 2 2" xfId="38138"/>
    <cellStyle name="Normal 7 2 3 3 2 5 3" xfId="38139"/>
    <cellStyle name="Normal 7 2 3 3 2 6" xfId="38140"/>
    <cellStyle name="Normal 7 2 3 3 2 6 2" xfId="38141"/>
    <cellStyle name="Normal 7 2 3 3 2 7" xfId="38142"/>
    <cellStyle name="Normal 7 2 3 3 2 7 2" xfId="38143"/>
    <cellStyle name="Normal 7 2 3 3 2 8" xfId="38144"/>
    <cellStyle name="Normal 7 2 3 3 3" xfId="38145"/>
    <cellStyle name="Normal 7 2 3 3 3 2" xfId="38146"/>
    <cellStyle name="Normal 7 2 3 3 3 2 2" xfId="38147"/>
    <cellStyle name="Normal 7 2 3 3 3 2 2 2" xfId="38148"/>
    <cellStyle name="Normal 7 2 3 3 3 2 2 2 2" xfId="38149"/>
    <cellStyle name="Normal 7 2 3 3 3 2 2 3" xfId="38150"/>
    <cellStyle name="Normal 7 2 3 3 3 2 3" xfId="38151"/>
    <cellStyle name="Normal 7 2 3 3 3 2 3 2" xfId="38152"/>
    <cellStyle name="Normal 7 2 3 3 3 2 3 2 2" xfId="38153"/>
    <cellStyle name="Normal 7 2 3 3 3 2 3 3" xfId="38154"/>
    <cellStyle name="Normal 7 2 3 3 3 2 4" xfId="38155"/>
    <cellStyle name="Normal 7 2 3 3 3 2 4 2" xfId="38156"/>
    <cellStyle name="Normal 7 2 3 3 3 2 5" xfId="38157"/>
    <cellStyle name="Normal 7 2 3 3 3 3" xfId="38158"/>
    <cellStyle name="Normal 7 2 3 3 3 3 2" xfId="38159"/>
    <cellStyle name="Normal 7 2 3 3 3 3 2 2" xfId="38160"/>
    <cellStyle name="Normal 7 2 3 3 3 3 3" xfId="38161"/>
    <cellStyle name="Normal 7 2 3 3 3 4" xfId="38162"/>
    <cellStyle name="Normal 7 2 3 3 3 4 2" xfId="38163"/>
    <cellStyle name="Normal 7 2 3 3 3 4 2 2" xfId="38164"/>
    <cellStyle name="Normal 7 2 3 3 3 4 3" xfId="38165"/>
    <cellStyle name="Normal 7 2 3 3 3 5" xfId="38166"/>
    <cellStyle name="Normal 7 2 3 3 3 5 2" xfId="38167"/>
    <cellStyle name="Normal 7 2 3 3 3 6" xfId="38168"/>
    <cellStyle name="Normal 7 2 3 3 3 6 2" xfId="38169"/>
    <cellStyle name="Normal 7 2 3 3 3 7" xfId="38170"/>
    <cellStyle name="Normal 7 2 3 3 4" xfId="38171"/>
    <cellStyle name="Normal 7 2 3 3 4 2" xfId="38172"/>
    <cellStyle name="Normal 7 2 3 3 4 2 2" xfId="38173"/>
    <cellStyle name="Normal 7 2 3 3 4 2 2 2" xfId="38174"/>
    <cellStyle name="Normal 7 2 3 3 4 2 2 2 2" xfId="38175"/>
    <cellStyle name="Normal 7 2 3 3 4 2 2 3" xfId="38176"/>
    <cellStyle name="Normal 7 2 3 3 4 2 3" xfId="38177"/>
    <cellStyle name="Normal 7 2 3 3 4 2 3 2" xfId="38178"/>
    <cellStyle name="Normal 7 2 3 3 4 2 3 2 2" xfId="38179"/>
    <cellStyle name="Normal 7 2 3 3 4 2 3 3" xfId="38180"/>
    <cellStyle name="Normal 7 2 3 3 4 2 4" xfId="38181"/>
    <cellStyle name="Normal 7 2 3 3 4 2 4 2" xfId="38182"/>
    <cellStyle name="Normal 7 2 3 3 4 2 5" xfId="38183"/>
    <cellStyle name="Normal 7 2 3 3 4 3" xfId="38184"/>
    <cellStyle name="Normal 7 2 3 3 4 3 2" xfId="38185"/>
    <cellStyle name="Normal 7 2 3 3 4 3 2 2" xfId="38186"/>
    <cellStyle name="Normal 7 2 3 3 4 3 3" xfId="38187"/>
    <cellStyle name="Normal 7 2 3 3 4 4" xfId="38188"/>
    <cellStyle name="Normal 7 2 3 3 4 4 2" xfId="38189"/>
    <cellStyle name="Normal 7 2 3 3 4 4 2 2" xfId="38190"/>
    <cellStyle name="Normal 7 2 3 3 4 4 3" xfId="38191"/>
    <cellStyle name="Normal 7 2 3 3 4 5" xfId="38192"/>
    <cellStyle name="Normal 7 2 3 3 4 5 2" xfId="38193"/>
    <cellStyle name="Normal 7 2 3 3 4 6" xfId="38194"/>
    <cellStyle name="Normal 7 2 3 3 4 6 2" xfId="38195"/>
    <cellStyle name="Normal 7 2 3 3 4 7" xfId="38196"/>
    <cellStyle name="Normal 7 2 3 3 5" xfId="38197"/>
    <cellStyle name="Normal 7 2 3 3 5 2" xfId="38198"/>
    <cellStyle name="Normal 7 2 3 3 5 2 2" xfId="38199"/>
    <cellStyle name="Normal 7 2 3 3 5 2 2 2" xfId="38200"/>
    <cellStyle name="Normal 7 2 3 3 5 2 3" xfId="38201"/>
    <cellStyle name="Normal 7 2 3 3 5 3" xfId="38202"/>
    <cellStyle name="Normal 7 2 3 3 5 3 2" xfId="38203"/>
    <cellStyle name="Normal 7 2 3 3 5 3 2 2" xfId="38204"/>
    <cellStyle name="Normal 7 2 3 3 5 3 3" xfId="38205"/>
    <cellStyle name="Normal 7 2 3 3 5 4" xfId="38206"/>
    <cellStyle name="Normal 7 2 3 3 5 4 2" xfId="38207"/>
    <cellStyle name="Normal 7 2 3 3 5 5" xfId="38208"/>
    <cellStyle name="Normal 7 2 3 3 6" xfId="38209"/>
    <cellStyle name="Normal 7 2 3 3 6 2" xfId="38210"/>
    <cellStyle name="Normal 7 2 3 3 6 2 2" xfId="38211"/>
    <cellStyle name="Normal 7 2 3 3 6 2 2 2" xfId="38212"/>
    <cellStyle name="Normal 7 2 3 3 6 2 3" xfId="38213"/>
    <cellStyle name="Normal 7 2 3 3 6 3" xfId="38214"/>
    <cellStyle name="Normal 7 2 3 3 6 3 2" xfId="38215"/>
    <cellStyle name="Normal 7 2 3 3 6 4" xfId="38216"/>
    <cellStyle name="Normal 7 2 3 3 7" xfId="38217"/>
    <cellStyle name="Normal 7 2 3 3 7 2" xfId="38218"/>
    <cellStyle name="Normal 7 2 3 3 7 2 2" xfId="38219"/>
    <cellStyle name="Normal 7 2 3 3 7 3" xfId="38220"/>
    <cellStyle name="Normal 7 2 3 3 8" xfId="38221"/>
    <cellStyle name="Normal 7 2 3 3 8 2" xfId="38222"/>
    <cellStyle name="Normal 7 2 3 3 8 2 2" xfId="38223"/>
    <cellStyle name="Normal 7 2 3 3 8 3" xfId="38224"/>
    <cellStyle name="Normal 7 2 3 3 9" xfId="38225"/>
    <cellStyle name="Normal 7 2 3 3 9 2" xfId="38226"/>
    <cellStyle name="Normal 7 2 3 4" xfId="38227"/>
    <cellStyle name="Normal 7 2 3 4 10" xfId="38228"/>
    <cellStyle name="Normal 7 2 3 4 10 2" xfId="38229"/>
    <cellStyle name="Normal 7 2 3 4 11" xfId="38230"/>
    <cellStyle name="Normal 7 2 3 4 2" xfId="38231"/>
    <cellStyle name="Normal 7 2 3 4 2 2" xfId="38232"/>
    <cellStyle name="Normal 7 2 3 4 2 2 2" xfId="38233"/>
    <cellStyle name="Normal 7 2 3 4 2 2 2 2" xfId="38234"/>
    <cellStyle name="Normal 7 2 3 4 2 2 2 2 2" xfId="38235"/>
    <cellStyle name="Normal 7 2 3 4 2 2 2 2 2 2" xfId="38236"/>
    <cellStyle name="Normal 7 2 3 4 2 2 2 2 3" xfId="38237"/>
    <cellStyle name="Normal 7 2 3 4 2 2 2 3" xfId="38238"/>
    <cellStyle name="Normal 7 2 3 4 2 2 2 3 2" xfId="38239"/>
    <cellStyle name="Normal 7 2 3 4 2 2 2 3 2 2" xfId="38240"/>
    <cellStyle name="Normal 7 2 3 4 2 2 2 3 3" xfId="38241"/>
    <cellStyle name="Normal 7 2 3 4 2 2 2 4" xfId="38242"/>
    <cellStyle name="Normal 7 2 3 4 2 2 2 4 2" xfId="38243"/>
    <cellStyle name="Normal 7 2 3 4 2 2 2 5" xfId="38244"/>
    <cellStyle name="Normal 7 2 3 4 2 2 3" xfId="38245"/>
    <cellStyle name="Normal 7 2 3 4 2 2 3 2" xfId="38246"/>
    <cellStyle name="Normal 7 2 3 4 2 2 3 2 2" xfId="38247"/>
    <cellStyle name="Normal 7 2 3 4 2 2 3 3" xfId="38248"/>
    <cellStyle name="Normal 7 2 3 4 2 2 4" xfId="38249"/>
    <cellStyle name="Normal 7 2 3 4 2 2 4 2" xfId="38250"/>
    <cellStyle name="Normal 7 2 3 4 2 2 4 2 2" xfId="38251"/>
    <cellStyle name="Normal 7 2 3 4 2 2 4 3" xfId="38252"/>
    <cellStyle name="Normal 7 2 3 4 2 2 5" xfId="38253"/>
    <cellStyle name="Normal 7 2 3 4 2 2 5 2" xfId="38254"/>
    <cellStyle name="Normal 7 2 3 4 2 2 6" xfId="38255"/>
    <cellStyle name="Normal 7 2 3 4 2 2 6 2" xfId="38256"/>
    <cellStyle name="Normal 7 2 3 4 2 2 7" xfId="38257"/>
    <cellStyle name="Normal 7 2 3 4 2 3" xfId="38258"/>
    <cellStyle name="Normal 7 2 3 4 2 3 2" xfId="38259"/>
    <cellStyle name="Normal 7 2 3 4 2 3 2 2" xfId="38260"/>
    <cellStyle name="Normal 7 2 3 4 2 3 2 2 2" xfId="38261"/>
    <cellStyle name="Normal 7 2 3 4 2 3 2 3" xfId="38262"/>
    <cellStyle name="Normal 7 2 3 4 2 3 3" xfId="38263"/>
    <cellStyle name="Normal 7 2 3 4 2 3 3 2" xfId="38264"/>
    <cellStyle name="Normal 7 2 3 4 2 3 3 2 2" xfId="38265"/>
    <cellStyle name="Normal 7 2 3 4 2 3 3 3" xfId="38266"/>
    <cellStyle name="Normal 7 2 3 4 2 3 4" xfId="38267"/>
    <cellStyle name="Normal 7 2 3 4 2 3 4 2" xfId="38268"/>
    <cellStyle name="Normal 7 2 3 4 2 3 5" xfId="38269"/>
    <cellStyle name="Normal 7 2 3 4 2 4" xfId="38270"/>
    <cellStyle name="Normal 7 2 3 4 2 4 2" xfId="38271"/>
    <cellStyle name="Normal 7 2 3 4 2 4 2 2" xfId="38272"/>
    <cellStyle name="Normal 7 2 3 4 2 4 3" xfId="38273"/>
    <cellStyle name="Normal 7 2 3 4 2 5" xfId="38274"/>
    <cellStyle name="Normal 7 2 3 4 2 5 2" xfId="38275"/>
    <cellStyle name="Normal 7 2 3 4 2 5 2 2" xfId="38276"/>
    <cellStyle name="Normal 7 2 3 4 2 5 3" xfId="38277"/>
    <cellStyle name="Normal 7 2 3 4 2 6" xfId="38278"/>
    <cellStyle name="Normal 7 2 3 4 2 6 2" xfId="38279"/>
    <cellStyle name="Normal 7 2 3 4 2 7" xfId="38280"/>
    <cellStyle name="Normal 7 2 3 4 2 7 2" xfId="38281"/>
    <cellStyle name="Normal 7 2 3 4 2 8" xfId="38282"/>
    <cellStyle name="Normal 7 2 3 4 3" xfId="38283"/>
    <cellStyle name="Normal 7 2 3 4 3 2" xfId="38284"/>
    <cellStyle name="Normal 7 2 3 4 3 2 2" xfId="38285"/>
    <cellStyle name="Normal 7 2 3 4 3 2 2 2" xfId="38286"/>
    <cellStyle name="Normal 7 2 3 4 3 2 2 2 2" xfId="38287"/>
    <cellStyle name="Normal 7 2 3 4 3 2 2 3" xfId="38288"/>
    <cellStyle name="Normal 7 2 3 4 3 2 3" xfId="38289"/>
    <cellStyle name="Normal 7 2 3 4 3 2 3 2" xfId="38290"/>
    <cellStyle name="Normal 7 2 3 4 3 2 3 2 2" xfId="38291"/>
    <cellStyle name="Normal 7 2 3 4 3 2 3 3" xfId="38292"/>
    <cellStyle name="Normal 7 2 3 4 3 2 4" xfId="38293"/>
    <cellStyle name="Normal 7 2 3 4 3 2 4 2" xfId="38294"/>
    <cellStyle name="Normal 7 2 3 4 3 2 5" xfId="38295"/>
    <cellStyle name="Normal 7 2 3 4 3 3" xfId="38296"/>
    <cellStyle name="Normal 7 2 3 4 3 3 2" xfId="38297"/>
    <cellStyle name="Normal 7 2 3 4 3 3 2 2" xfId="38298"/>
    <cellStyle name="Normal 7 2 3 4 3 3 3" xfId="38299"/>
    <cellStyle name="Normal 7 2 3 4 3 4" xfId="38300"/>
    <cellStyle name="Normal 7 2 3 4 3 4 2" xfId="38301"/>
    <cellStyle name="Normal 7 2 3 4 3 4 2 2" xfId="38302"/>
    <cellStyle name="Normal 7 2 3 4 3 4 3" xfId="38303"/>
    <cellStyle name="Normal 7 2 3 4 3 5" xfId="38304"/>
    <cellStyle name="Normal 7 2 3 4 3 5 2" xfId="38305"/>
    <cellStyle name="Normal 7 2 3 4 3 6" xfId="38306"/>
    <cellStyle name="Normal 7 2 3 4 3 6 2" xfId="38307"/>
    <cellStyle name="Normal 7 2 3 4 3 7" xfId="38308"/>
    <cellStyle name="Normal 7 2 3 4 4" xfId="38309"/>
    <cellStyle name="Normal 7 2 3 4 4 2" xfId="38310"/>
    <cellStyle name="Normal 7 2 3 4 4 2 2" xfId="38311"/>
    <cellStyle name="Normal 7 2 3 4 4 2 2 2" xfId="38312"/>
    <cellStyle name="Normal 7 2 3 4 4 2 2 2 2" xfId="38313"/>
    <cellStyle name="Normal 7 2 3 4 4 2 2 3" xfId="38314"/>
    <cellStyle name="Normal 7 2 3 4 4 2 3" xfId="38315"/>
    <cellStyle name="Normal 7 2 3 4 4 2 3 2" xfId="38316"/>
    <cellStyle name="Normal 7 2 3 4 4 2 3 2 2" xfId="38317"/>
    <cellStyle name="Normal 7 2 3 4 4 2 3 3" xfId="38318"/>
    <cellStyle name="Normal 7 2 3 4 4 2 4" xfId="38319"/>
    <cellStyle name="Normal 7 2 3 4 4 2 4 2" xfId="38320"/>
    <cellStyle name="Normal 7 2 3 4 4 2 5" xfId="38321"/>
    <cellStyle name="Normal 7 2 3 4 4 3" xfId="38322"/>
    <cellStyle name="Normal 7 2 3 4 4 3 2" xfId="38323"/>
    <cellStyle name="Normal 7 2 3 4 4 3 2 2" xfId="38324"/>
    <cellStyle name="Normal 7 2 3 4 4 3 3" xfId="38325"/>
    <cellStyle name="Normal 7 2 3 4 4 4" xfId="38326"/>
    <cellStyle name="Normal 7 2 3 4 4 4 2" xfId="38327"/>
    <cellStyle name="Normal 7 2 3 4 4 4 2 2" xfId="38328"/>
    <cellStyle name="Normal 7 2 3 4 4 4 3" xfId="38329"/>
    <cellStyle name="Normal 7 2 3 4 4 5" xfId="38330"/>
    <cellStyle name="Normal 7 2 3 4 4 5 2" xfId="38331"/>
    <cellStyle name="Normal 7 2 3 4 4 6" xfId="38332"/>
    <cellStyle name="Normal 7 2 3 4 4 6 2" xfId="38333"/>
    <cellStyle name="Normal 7 2 3 4 4 7" xfId="38334"/>
    <cellStyle name="Normal 7 2 3 4 5" xfId="38335"/>
    <cellStyle name="Normal 7 2 3 4 5 2" xfId="38336"/>
    <cellStyle name="Normal 7 2 3 4 5 2 2" xfId="38337"/>
    <cellStyle name="Normal 7 2 3 4 5 2 2 2" xfId="38338"/>
    <cellStyle name="Normal 7 2 3 4 5 2 3" xfId="38339"/>
    <cellStyle name="Normal 7 2 3 4 5 3" xfId="38340"/>
    <cellStyle name="Normal 7 2 3 4 5 3 2" xfId="38341"/>
    <cellStyle name="Normal 7 2 3 4 5 3 2 2" xfId="38342"/>
    <cellStyle name="Normal 7 2 3 4 5 3 3" xfId="38343"/>
    <cellStyle name="Normal 7 2 3 4 5 4" xfId="38344"/>
    <cellStyle name="Normal 7 2 3 4 5 4 2" xfId="38345"/>
    <cellStyle name="Normal 7 2 3 4 5 5" xfId="38346"/>
    <cellStyle name="Normal 7 2 3 4 6" xfId="38347"/>
    <cellStyle name="Normal 7 2 3 4 6 2" xfId="38348"/>
    <cellStyle name="Normal 7 2 3 4 6 2 2" xfId="38349"/>
    <cellStyle name="Normal 7 2 3 4 6 2 2 2" xfId="38350"/>
    <cellStyle name="Normal 7 2 3 4 6 2 3" xfId="38351"/>
    <cellStyle name="Normal 7 2 3 4 6 3" xfId="38352"/>
    <cellStyle name="Normal 7 2 3 4 6 3 2" xfId="38353"/>
    <cellStyle name="Normal 7 2 3 4 6 4" xfId="38354"/>
    <cellStyle name="Normal 7 2 3 4 7" xfId="38355"/>
    <cellStyle name="Normal 7 2 3 4 7 2" xfId="38356"/>
    <cellStyle name="Normal 7 2 3 4 7 2 2" xfId="38357"/>
    <cellStyle name="Normal 7 2 3 4 7 3" xfId="38358"/>
    <cellStyle name="Normal 7 2 3 4 8" xfId="38359"/>
    <cellStyle name="Normal 7 2 3 4 8 2" xfId="38360"/>
    <cellStyle name="Normal 7 2 3 4 8 2 2" xfId="38361"/>
    <cellStyle name="Normal 7 2 3 4 8 3" xfId="38362"/>
    <cellStyle name="Normal 7 2 3 4 9" xfId="38363"/>
    <cellStyle name="Normal 7 2 3 4 9 2" xfId="38364"/>
    <cellStyle name="Normal 7 2 3 5" xfId="38365"/>
    <cellStyle name="Normal 7 2 3 5 10" xfId="38366"/>
    <cellStyle name="Normal 7 2 3 5 10 2" xfId="38367"/>
    <cellStyle name="Normal 7 2 3 5 11" xfId="38368"/>
    <cellStyle name="Normal 7 2 3 5 2" xfId="38369"/>
    <cellStyle name="Normal 7 2 3 5 2 2" xfId="38370"/>
    <cellStyle name="Normal 7 2 3 5 2 2 2" xfId="38371"/>
    <cellStyle name="Normal 7 2 3 5 2 2 2 2" xfId="38372"/>
    <cellStyle name="Normal 7 2 3 5 2 2 2 2 2" xfId="38373"/>
    <cellStyle name="Normal 7 2 3 5 2 2 2 2 2 2" xfId="38374"/>
    <cellStyle name="Normal 7 2 3 5 2 2 2 2 3" xfId="38375"/>
    <cellStyle name="Normal 7 2 3 5 2 2 2 3" xfId="38376"/>
    <cellStyle name="Normal 7 2 3 5 2 2 2 3 2" xfId="38377"/>
    <cellStyle name="Normal 7 2 3 5 2 2 2 3 2 2" xfId="38378"/>
    <cellStyle name="Normal 7 2 3 5 2 2 2 3 3" xfId="38379"/>
    <cellStyle name="Normal 7 2 3 5 2 2 2 4" xfId="38380"/>
    <cellStyle name="Normal 7 2 3 5 2 2 2 4 2" xfId="38381"/>
    <cellStyle name="Normal 7 2 3 5 2 2 2 5" xfId="38382"/>
    <cellStyle name="Normal 7 2 3 5 2 2 3" xfId="38383"/>
    <cellStyle name="Normal 7 2 3 5 2 2 3 2" xfId="38384"/>
    <cellStyle name="Normal 7 2 3 5 2 2 3 2 2" xfId="38385"/>
    <cellStyle name="Normal 7 2 3 5 2 2 3 3" xfId="38386"/>
    <cellStyle name="Normal 7 2 3 5 2 2 4" xfId="38387"/>
    <cellStyle name="Normal 7 2 3 5 2 2 4 2" xfId="38388"/>
    <cellStyle name="Normal 7 2 3 5 2 2 4 2 2" xfId="38389"/>
    <cellStyle name="Normal 7 2 3 5 2 2 4 3" xfId="38390"/>
    <cellStyle name="Normal 7 2 3 5 2 2 5" xfId="38391"/>
    <cellStyle name="Normal 7 2 3 5 2 2 5 2" xfId="38392"/>
    <cellStyle name="Normal 7 2 3 5 2 2 6" xfId="38393"/>
    <cellStyle name="Normal 7 2 3 5 2 2 6 2" xfId="38394"/>
    <cellStyle name="Normal 7 2 3 5 2 2 7" xfId="38395"/>
    <cellStyle name="Normal 7 2 3 5 2 3" xfId="38396"/>
    <cellStyle name="Normal 7 2 3 5 2 3 2" xfId="38397"/>
    <cellStyle name="Normal 7 2 3 5 2 3 2 2" xfId="38398"/>
    <cellStyle name="Normal 7 2 3 5 2 3 2 2 2" xfId="38399"/>
    <cellStyle name="Normal 7 2 3 5 2 3 2 3" xfId="38400"/>
    <cellStyle name="Normal 7 2 3 5 2 3 3" xfId="38401"/>
    <cellStyle name="Normal 7 2 3 5 2 3 3 2" xfId="38402"/>
    <cellStyle name="Normal 7 2 3 5 2 3 3 2 2" xfId="38403"/>
    <cellStyle name="Normal 7 2 3 5 2 3 3 3" xfId="38404"/>
    <cellStyle name="Normal 7 2 3 5 2 3 4" xfId="38405"/>
    <cellStyle name="Normal 7 2 3 5 2 3 4 2" xfId="38406"/>
    <cellStyle name="Normal 7 2 3 5 2 3 5" xfId="38407"/>
    <cellStyle name="Normal 7 2 3 5 2 4" xfId="38408"/>
    <cellStyle name="Normal 7 2 3 5 2 4 2" xfId="38409"/>
    <cellStyle name="Normal 7 2 3 5 2 4 2 2" xfId="38410"/>
    <cellStyle name="Normal 7 2 3 5 2 4 3" xfId="38411"/>
    <cellStyle name="Normal 7 2 3 5 2 5" xfId="38412"/>
    <cellStyle name="Normal 7 2 3 5 2 5 2" xfId="38413"/>
    <cellStyle name="Normal 7 2 3 5 2 5 2 2" xfId="38414"/>
    <cellStyle name="Normal 7 2 3 5 2 5 3" xfId="38415"/>
    <cellStyle name="Normal 7 2 3 5 2 6" xfId="38416"/>
    <cellStyle name="Normal 7 2 3 5 2 6 2" xfId="38417"/>
    <cellStyle name="Normal 7 2 3 5 2 7" xfId="38418"/>
    <cellStyle name="Normal 7 2 3 5 2 7 2" xfId="38419"/>
    <cellStyle name="Normal 7 2 3 5 2 8" xfId="38420"/>
    <cellStyle name="Normal 7 2 3 5 3" xfId="38421"/>
    <cellStyle name="Normal 7 2 3 5 3 2" xfId="38422"/>
    <cellStyle name="Normal 7 2 3 5 3 2 2" xfId="38423"/>
    <cellStyle name="Normal 7 2 3 5 3 2 2 2" xfId="38424"/>
    <cellStyle name="Normal 7 2 3 5 3 2 2 2 2" xfId="38425"/>
    <cellStyle name="Normal 7 2 3 5 3 2 2 3" xfId="38426"/>
    <cellStyle name="Normal 7 2 3 5 3 2 3" xfId="38427"/>
    <cellStyle name="Normal 7 2 3 5 3 2 3 2" xfId="38428"/>
    <cellStyle name="Normal 7 2 3 5 3 2 3 2 2" xfId="38429"/>
    <cellStyle name="Normal 7 2 3 5 3 2 3 3" xfId="38430"/>
    <cellStyle name="Normal 7 2 3 5 3 2 4" xfId="38431"/>
    <cellStyle name="Normal 7 2 3 5 3 2 4 2" xfId="38432"/>
    <cellStyle name="Normal 7 2 3 5 3 2 5" xfId="38433"/>
    <cellStyle name="Normal 7 2 3 5 3 3" xfId="38434"/>
    <cellStyle name="Normal 7 2 3 5 3 3 2" xfId="38435"/>
    <cellStyle name="Normal 7 2 3 5 3 3 2 2" xfId="38436"/>
    <cellStyle name="Normal 7 2 3 5 3 3 3" xfId="38437"/>
    <cellStyle name="Normal 7 2 3 5 3 4" xfId="38438"/>
    <cellStyle name="Normal 7 2 3 5 3 4 2" xfId="38439"/>
    <cellStyle name="Normal 7 2 3 5 3 4 2 2" xfId="38440"/>
    <cellStyle name="Normal 7 2 3 5 3 4 3" xfId="38441"/>
    <cellStyle name="Normal 7 2 3 5 3 5" xfId="38442"/>
    <cellStyle name="Normal 7 2 3 5 3 5 2" xfId="38443"/>
    <cellStyle name="Normal 7 2 3 5 3 6" xfId="38444"/>
    <cellStyle name="Normal 7 2 3 5 3 6 2" xfId="38445"/>
    <cellStyle name="Normal 7 2 3 5 3 7" xfId="38446"/>
    <cellStyle name="Normal 7 2 3 5 4" xfId="38447"/>
    <cellStyle name="Normal 7 2 3 5 4 2" xfId="38448"/>
    <cellStyle name="Normal 7 2 3 5 4 2 2" xfId="38449"/>
    <cellStyle name="Normal 7 2 3 5 4 2 2 2" xfId="38450"/>
    <cellStyle name="Normal 7 2 3 5 4 2 2 2 2" xfId="38451"/>
    <cellStyle name="Normal 7 2 3 5 4 2 2 3" xfId="38452"/>
    <cellStyle name="Normal 7 2 3 5 4 2 3" xfId="38453"/>
    <cellStyle name="Normal 7 2 3 5 4 2 3 2" xfId="38454"/>
    <cellStyle name="Normal 7 2 3 5 4 2 3 2 2" xfId="38455"/>
    <cellStyle name="Normal 7 2 3 5 4 2 3 3" xfId="38456"/>
    <cellStyle name="Normal 7 2 3 5 4 2 4" xfId="38457"/>
    <cellStyle name="Normal 7 2 3 5 4 2 4 2" xfId="38458"/>
    <cellStyle name="Normal 7 2 3 5 4 2 5" xfId="38459"/>
    <cellStyle name="Normal 7 2 3 5 4 3" xfId="38460"/>
    <cellStyle name="Normal 7 2 3 5 4 3 2" xfId="38461"/>
    <cellStyle name="Normal 7 2 3 5 4 3 2 2" xfId="38462"/>
    <cellStyle name="Normal 7 2 3 5 4 3 3" xfId="38463"/>
    <cellStyle name="Normal 7 2 3 5 4 4" xfId="38464"/>
    <cellStyle name="Normal 7 2 3 5 4 4 2" xfId="38465"/>
    <cellStyle name="Normal 7 2 3 5 4 4 2 2" xfId="38466"/>
    <cellStyle name="Normal 7 2 3 5 4 4 3" xfId="38467"/>
    <cellStyle name="Normal 7 2 3 5 4 5" xfId="38468"/>
    <cellStyle name="Normal 7 2 3 5 4 5 2" xfId="38469"/>
    <cellStyle name="Normal 7 2 3 5 4 6" xfId="38470"/>
    <cellStyle name="Normal 7 2 3 5 4 6 2" xfId="38471"/>
    <cellStyle name="Normal 7 2 3 5 4 7" xfId="38472"/>
    <cellStyle name="Normal 7 2 3 5 5" xfId="38473"/>
    <cellStyle name="Normal 7 2 3 5 5 2" xfId="38474"/>
    <cellStyle name="Normal 7 2 3 5 5 2 2" xfId="38475"/>
    <cellStyle name="Normal 7 2 3 5 5 2 2 2" xfId="38476"/>
    <cellStyle name="Normal 7 2 3 5 5 2 3" xfId="38477"/>
    <cellStyle name="Normal 7 2 3 5 5 3" xfId="38478"/>
    <cellStyle name="Normal 7 2 3 5 5 3 2" xfId="38479"/>
    <cellStyle name="Normal 7 2 3 5 5 3 2 2" xfId="38480"/>
    <cellStyle name="Normal 7 2 3 5 5 3 3" xfId="38481"/>
    <cellStyle name="Normal 7 2 3 5 5 4" xfId="38482"/>
    <cellStyle name="Normal 7 2 3 5 5 4 2" xfId="38483"/>
    <cellStyle name="Normal 7 2 3 5 5 5" xfId="38484"/>
    <cellStyle name="Normal 7 2 3 5 6" xfId="38485"/>
    <cellStyle name="Normal 7 2 3 5 6 2" xfId="38486"/>
    <cellStyle name="Normal 7 2 3 5 6 2 2" xfId="38487"/>
    <cellStyle name="Normal 7 2 3 5 6 2 2 2" xfId="38488"/>
    <cellStyle name="Normal 7 2 3 5 6 2 3" xfId="38489"/>
    <cellStyle name="Normal 7 2 3 5 6 3" xfId="38490"/>
    <cellStyle name="Normal 7 2 3 5 6 3 2" xfId="38491"/>
    <cellStyle name="Normal 7 2 3 5 6 4" xfId="38492"/>
    <cellStyle name="Normal 7 2 3 5 7" xfId="38493"/>
    <cellStyle name="Normal 7 2 3 5 7 2" xfId="38494"/>
    <cellStyle name="Normal 7 2 3 5 7 2 2" xfId="38495"/>
    <cellStyle name="Normal 7 2 3 5 7 3" xfId="38496"/>
    <cellStyle name="Normal 7 2 3 5 8" xfId="38497"/>
    <cellStyle name="Normal 7 2 3 5 8 2" xfId="38498"/>
    <cellStyle name="Normal 7 2 3 5 8 2 2" xfId="38499"/>
    <cellStyle name="Normal 7 2 3 5 8 3" xfId="38500"/>
    <cellStyle name="Normal 7 2 3 5 9" xfId="38501"/>
    <cellStyle name="Normal 7 2 3 5 9 2" xfId="38502"/>
    <cellStyle name="Normal 7 2 3 6" xfId="38503"/>
    <cellStyle name="Normal 7 2 3 6 2" xfId="38504"/>
    <cellStyle name="Normal 7 2 3 6 2 2" xfId="38505"/>
    <cellStyle name="Normal 7 2 3 6 2 2 2" xfId="38506"/>
    <cellStyle name="Normal 7 2 3 6 2 2 2 2" xfId="38507"/>
    <cellStyle name="Normal 7 2 3 6 2 2 2 2 2" xfId="38508"/>
    <cellStyle name="Normal 7 2 3 6 2 2 2 3" xfId="38509"/>
    <cellStyle name="Normal 7 2 3 6 2 2 3" xfId="38510"/>
    <cellStyle name="Normal 7 2 3 6 2 2 3 2" xfId="38511"/>
    <cellStyle name="Normal 7 2 3 6 2 2 3 2 2" xfId="38512"/>
    <cellStyle name="Normal 7 2 3 6 2 2 3 3" xfId="38513"/>
    <cellStyle name="Normal 7 2 3 6 2 2 4" xfId="38514"/>
    <cellStyle name="Normal 7 2 3 6 2 2 4 2" xfId="38515"/>
    <cellStyle name="Normal 7 2 3 6 2 2 5" xfId="38516"/>
    <cellStyle name="Normal 7 2 3 6 2 3" xfId="38517"/>
    <cellStyle name="Normal 7 2 3 6 2 3 2" xfId="38518"/>
    <cellStyle name="Normal 7 2 3 6 2 3 2 2" xfId="38519"/>
    <cellStyle name="Normal 7 2 3 6 2 3 3" xfId="38520"/>
    <cellStyle name="Normal 7 2 3 6 2 4" xfId="38521"/>
    <cellStyle name="Normal 7 2 3 6 2 4 2" xfId="38522"/>
    <cellStyle name="Normal 7 2 3 6 2 4 2 2" xfId="38523"/>
    <cellStyle name="Normal 7 2 3 6 2 4 3" xfId="38524"/>
    <cellStyle name="Normal 7 2 3 6 2 5" xfId="38525"/>
    <cellStyle name="Normal 7 2 3 6 2 5 2" xfId="38526"/>
    <cellStyle name="Normal 7 2 3 6 2 6" xfId="38527"/>
    <cellStyle name="Normal 7 2 3 6 2 6 2" xfId="38528"/>
    <cellStyle name="Normal 7 2 3 6 2 7" xfId="38529"/>
    <cellStyle name="Normal 7 2 3 6 3" xfId="38530"/>
    <cellStyle name="Normal 7 2 3 6 3 2" xfId="38531"/>
    <cellStyle name="Normal 7 2 3 6 3 2 2" xfId="38532"/>
    <cellStyle name="Normal 7 2 3 6 3 2 2 2" xfId="38533"/>
    <cellStyle name="Normal 7 2 3 6 3 2 3" xfId="38534"/>
    <cellStyle name="Normal 7 2 3 6 3 3" xfId="38535"/>
    <cellStyle name="Normal 7 2 3 6 3 3 2" xfId="38536"/>
    <cellStyle name="Normal 7 2 3 6 3 3 2 2" xfId="38537"/>
    <cellStyle name="Normal 7 2 3 6 3 3 3" xfId="38538"/>
    <cellStyle name="Normal 7 2 3 6 3 4" xfId="38539"/>
    <cellStyle name="Normal 7 2 3 6 3 4 2" xfId="38540"/>
    <cellStyle name="Normal 7 2 3 6 3 5" xfId="38541"/>
    <cellStyle name="Normal 7 2 3 6 4" xfId="38542"/>
    <cellStyle name="Normal 7 2 3 6 4 2" xfId="38543"/>
    <cellStyle name="Normal 7 2 3 6 4 2 2" xfId="38544"/>
    <cellStyle name="Normal 7 2 3 6 4 3" xfId="38545"/>
    <cellStyle name="Normal 7 2 3 6 5" xfId="38546"/>
    <cellStyle name="Normal 7 2 3 6 5 2" xfId="38547"/>
    <cellStyle name="Normal 7 2 3 6 5 2 2" xfId="38548"/>
    <cellStyle name="Normal 7 2 3 6 5 3" xfId="38549"/>
    <cellStyle name="Normal 7 2 3 6 6" xfId="38550"/>
    <cellStyle name="Normal 7 2 3 6 6 2" xfId="38551"/>
    <cellStyle name="Normal 7 2 3 6 7" xfId="38552"/>
    <cellStyle name="Normal 7 2 3 6 7 2" xfId="38553"/>
    <cellStyle name="Normal 7 2 3 6 8" xfId="38554"/>
    <cellStyle name="Normal 7 2 3 7" xfId="38555"/>
    <cellStyle name="Normal 7 2 3 7 2" xfId="38556"/>
    <cellStyle name="Normal 7 2 3 7 2 2" xfId="38557"/>
    <cellStyle name="Normal 7 2 3 7 2 2 2" xfId="38558"/>
    <cellStyle name="Normal 7 2 3 7 2 2 2 2" xfId="38559"/>
    <cellStyle name="Normal 7 2 3 7 2 2 3" xfId="38560"/>
    <cellStyle name="Normal 7 2 3 7 2 3" xfId="38561"/>
    <cellStyle name="Normal 7 2 3 7 2 3 2" xfId="38562"/>
    <cellStyle name="Normal 7 2 3 7 2 3 2 2" xfId="38563"/>
    <cellStyle name="Normal 7 2 3 7 2 3 3" xfId="38564"/>
    <cellStyle name="Normal 7 2 3 7 2 4" xfId="38565"/>
    <cellStyle name="Normal 7 2 3 7 2 4 2" xfId="38566"/>
    <cellStyle name="Normal 7 2 3 7 2 5" xfId="38567"/>
    <cellStyle name="Normal 7 2 3 7 3" xfId="38568"/>
    <cellStyle name="Normal 7 2 3 7 3 2" xfId="38569"/>
    <cellStyle name="Normal 7 2 3 7 3 2 2" xfId="38570"/>
    <cellStyle name="Normal 7 2 3 7 3 3" xfId="38571"/>
    <cellStyle name="Normal 7 2 3 7 4" xfId="38572"/>
    <cellStyle name="Normal 7 2 3 7 4 2" xfId="38573"/>
    <cellStyle name="Normal 7 2 3 7 4 2 2" xfId="38574"/>
    <cellStyle name="Normal 7 2 3 7 4 3" xfId="38575"/>
    <cellStyle name="Normal 7 2 3 7 5" xfId="38576"/>
    <cellStyle name="Normal 7 2 3 7 5 2" xfId="38577"/>
    <cellStyle name="Normal 7 2 3 7 6" xfId="38578"/>
    <cellStyle name="Normal 7 2 3 7 6 2" xfId="38579"/>
    <cellStyle name="Normal 7 2 3 7 7" xfId="38580"/>
    <cellStyle name="Normal 7 2 3 8" xfId="38581"/>
    <cellStyle name="Normal 7 2 3 8 2" xfId="38582"/>
    <cellStyle name="Normal 7 2 3 8 2 2" xfId="38583"/>
    <cellStyle name="Normal 7 2 3 8 2 2 2" xfId="38584"/>
    <cellStyle name="Normal 7 2 3 8 2 2 2 2" xfId="38585"/>
    <cellStyle name="Normal 7 2 3 8 2 2 3" xfId="38586"/>
    <cellStyle name="Normal 7 2 3 8 2 3" xfId="38587"/>
    <cellStyle name="Normal 7 2 3 8 2 3 2" xfId="38588"/>
    <cellStyle name="Normal 7 2 3 8 2 3 2 2" xfId="38589"/>
    <cellStyle name="Normal 7 2 3 8 2 3 3" xfId="38590"/>
    <cellStyle name="Normal 7 2 3 8 2 4" xfId="38591"/>
    <cellStyle name="Normal 7 2 3 8 2 4 2" xfId="38592"/>
    <cellStyle name="Normal 7 2 3 8 2 5" xfId="38593"/>
    <cellStyle name="Normal 7 2 3 8 3" xfId="38594"/>
    <cellStyle name="Normal 7 2 3 8 3 2" xfId="38595"/>
    <cellStyle name="Normal 7 2 3 8 3 2 2" xfId="38596"/>
    <cellStyle name="Normal 7 2 3 8 3 3" xfId="38597"/>
    <cellStyle name="Normal 7 2 3 8 4" xfId="38598"/>
    <cellStyle name="Normal 7 2 3 8 4 2" xfId="38599"/>
    <cellStyle name="Normal 7 2 3 8 4 2 2" xfId="38600"/>
    <cellStyle name="Normal 7 2 3 8 4 3" xfId="38601"/>
    <cellStyle name="Normal 7 2 3 8 5" xfId="38602"/>
    <cellStyle name="Normal 7 2 3 8 5 2" xfId="38603"/>
    <cellStyle name="Normal 7 2 3 8 6" xfId="38604"/>
    <cellStyle name="Normal 7 2 3 8 6 2" xfId="38605"/>
    <cellStyle name="Normal 7 2 3 8 7" xfId="38606"/>
    <cellStyle name="Normal 7 2 3 9" xfId="38607"/>
    <cellStyle name="Normal 7 2 3 9 2" xfId="38608"/>
    <cellStyle name="Normal 7 2 3 9 2 2" xfId="38609"/>
    <cellStyle name="Normal 7 2 3 9 2 2 2" xfId="38610"/>
    <cellStyle name="Normal 7 2 3 9 2 3" xfId="38611"/>
    <cellStyle name="Normal 7 2 3 9 3" xfId="38612"/>
    <cellStyle name="Normal 7 2 3 9 3 2" xfId="38613"/>
    <cellStyle name="Normal 7 2 3 9 3 2 2" xfId="38614"/>
    <cellStyle name="Normal 7 2 3 9 3 3" xfId="38615"/>
    <cellStyle name="Normal 7 2 3 9 4" xfId="38616"/>
    <cellStyle name="Normal 7 2 3 9 4 2" xfId="38617"/>
    <cellStyle name="Normal 7 2 3 9 5" xfId="38618"/>
    <cellStyle name="Normal 7 2 4" xfId="38619"/>
    <cellStyle name="Normal 7 2 4 10" xfId="38620"/>
    <cellStyle name="Normal 7 2 4 10 2" xfId="38621"/>
    <cellStyle name="Normal 7 2 4 11" xfId="38622"/>
    <cellStyle name="Normal 7 2 4 11 2" xfId="38623"/>
    <cellStyle name="Normal 7 2 4 12" xfId="38624"/>
    <cellStyle name="Normal 7 2 4 2" xfId="38625"/>
    <cellStyle name="Normal 7 2 4 2 10" xfId="38626"/>
    <cellStyle name="Normal 7 2 4 2 10 2" xfId="38627"/>
    <cellStyle name="Normal 7 2 4 2 11" xfId="38628"/>
    <cellStyle name="Normal 7 2 4 2 2" xfId="38629"/>
    <cellStyle name="Normal 7 2 4 2 2 2" xfId="38630"/>
    <cellStyle name="Normal 7 2 4 2 2 2 2" xfId="38631"/>
    <cellStyle name="Normal 7 2 4 2 2 2 2 2" xfId="38632"/>
    <cellStyle name="Normal 7 2 4 2 2 2 2 2 2" xfId="38633"/>
    <cellStyle name="Normal 7 2 4 2 2 2 2 2 2 2" xfId="38634"/>
    <cellStyle name="Normal 7 2 4 2 2 2 2 2 3" xfId="38635"/>
    <cellStyle name="Normal 7 2 4 2 2 2 2 3" xfId="38636"/>
    <cellStyle name="Normal 7 2 4 2 2 2 2 3 2" xfId="38637"/>
    <cellStyle name="Normal 7 2 4 2 2 2 2 3 2 2" xfId="38638"/>
    <cellStyle name="Normal 7 2 4 2 2 2 2 3 3" xfId="38639"/>
    <cellStyle name="Normal 7 2 4 2 2 2 2 4" xfId="38640"/>
    <cellStyle name="Normal 7 2 4 2 2 2 2 4 2" xfId="38641"/>
    <cellStyle name="Normal 7 2 4 2 2 2 2 5" xfId="38642"/>
    <cellStyle name="Normal 7 2 4 2 2 2 3" xfId="38643"/>
    <cellStyle name="Normal 7 2 4 2 2 2 3 2" xfId="38644"/>
    <cellStyle name="Normal 7 2 4 2 2 2 3 2 2" xfId="38645"/>
    <cellStyle name="Normal 7 2 4 2 2 2 3 3" xfId="38646"/>
    <cellStyle name="Normal 7 2 4 2 2 2 4" xfId="38647"/>
    <cellStyle name="Normal 7 2 4 2 2 2 4 2" xfId="38648"/>
    <cellStyle name="Normal 7 2 4 2 2 2 4 2 2" xfId="38649"/>
    <cellStyle name="Normal 7 2 4 2 2 2 4 3" xfId="38650"/>
    <cellStyle name="Normal 7 2 4 2 2 2 5" xfId="38651"/>
    <cellStyle name="Normal 7 2 4 2 2 2 5 2" xfId="38652"/>
    <cellStyle name="Normal 7 2 4 2 2 2 6" xfId="38653"/>
    <cellStyle name="Normal 7 2 4 2 2 2 6 2" xfId="38654"/>
    <cellStyle name="Normal 7 2 4 2 2 2 7" xfId="38655"/>
    <cellStyle name="Normal 7 2 4 2 2 3" xfId="38656"/>
    <cellStyle name="Normal 7 2 4 2 2 3 2" xfId="38657"/>
    <cellStyle name="Normal 7 2 4 2 2 3 2 2" xfId="38658"/>
    <cellStyle name="Normal 7 2 4 2 2 3 2 2 2" xfId="38659"/>
    <cellStyle name="Normal 7 2 4 2 2 3 2 3" xfId="38660"/>
    <cellStyle name="Normal 7 2 4 2 2 3 3" xfId="38661"/>
    <cellStyle name="Normal 7 2 4 2 2 3 3 2" xfId="38662"/>
    <cellStyle name="Normal 7 2 4 2 2 3 3 2 2" xfId="38663"/>
    <cellStyle name="Normal 7 2 4 2 2 3 3 3" xfId="38664"/>
    <cellStyle name="Normal 7 2 4 2 2 3 4" xfId="38665"/>
    <cellStyle name="Normal 7 2 4 2 2 3 4 2" xfId="38666"/>
    <cellStyle name="Normal 7 2 4 2 2 3 5" xfId="38667"/>
    <cellStyle name="Normal 7 2 4 2 2 4" xfId="38668"/>
    <cellStyle name="Normal 7 2 4 2 2 4 2" xfId="38669"/>
    <cellStyle name="Normal 7 2 4 2 2 4 2 2" xfId="38670"/>
    <cellStyle name="Normal 7 2 4 2 2 4 3" xfId="38671"/>
    <cellStyle name="Normal 7 2 4 2 2 5" xfId="38672"/>
    <cellStyle name="Normal 7 2 4 2 2 5 2" xfId="38673"/>
    <cellStyle name="Normal 7 2 4 2 2 5 2 2" xfId="38674"/>
    <cellStyle name="Normal 7 2 4 2 2 5 3" xfId="38675"/>
    <cellStyle name="Normal 7 2 4 2 2 6" xfId="38676"/>
    <cellStyle name="Normal 7 2 4 2 2 6 2" xfId="38677"/>
    <cellStyle name="Normal 7 2 4 2 2 7" xfId="38678"/>
    <cellStyle name="Normal 7 2 4 2 2 7 2" xfId="38679"/>
    <cellStyle name="Normal 7 2 4 2 2 8" xfId="38680"/>
    <cellStyle name="Normal 7 2 4 2 3" xfId="38681"/>
    <cellStyle name="Normal 7 2 4 2 3 2" xfId="38682"/>
    <cellStyle name="Normal 7 2 4 2 3 2 2" xfId="38683"/>
    <cellStyle name="Normal 7 2 4 2 3 2 2 2" xfId="38684"/>
    <cellStyle name="Normal 7 2 4 2 3 2 2 2 2" xfId="38685"/>
    <cellStyle name="Normal 7 2 4 2 3 2 2 3" xfId="38686"/>
    <cellStyle name="Normal 7 2 4 2 3 2 3" xfId="38687"/>
    <cellStyle name="Normal 7 2 4 2 3 2 3 2" xfId="38688"/>
    <cellStyle name="Normal 7 2 4 2 3 2 3 2 2" xfId="38689"/>
    <cellStyle name="Normal 7 2 4 2 3 2 3 3" xfId="38690"/>
    <cellStyle name="Normal 7 2 4 2 3 2 4" xfId="38691"/>
    <cellStyle name="Normal 7 2 4 2 3 2 4 2" xfId="38692"/>
    <cellStyle name="Normal 7 2 4 2 3 2 5" xfId="38693"/>
    <cellStyle name="Normal 7 2 4 2 3 3" xfId="38694"/>
    <cellStyle name="Normal 7 2 4 2 3 3 2" xfId="38695"/>
    <cellStyle name="Normal 7 2 4 2 3 3 2 2" xfId="38696"/>
    <cellStyle name="Normal 7 2 4 2 3 3 3" xfId="38697"/>
    <cellStyle name="Normal 7 2 4 2 3 4" xfId="38698"/>
    <cellStyle name="Normal 7 2 4 2 3 4 2" xfId="38699"/>
    <cellStyle name="Normal 7 2 4 2 3 4 2 2" xfId="38700"/>
    <cellStyle name="Normal 7 2 4 2 3 4 3" xfId="38701"/>
    <cellStyle name="Normal 7 2 4 2 3 5" xfId="38702"/>
    <cellStyle name="Normal 7 2 4 2 3 5 2" xfId="38703"/>
    <cellStyle name="Normal 7 2 4 2 3 6" xfId="38704"/>
    <cellStyle name="Normal 7 2 4 2 3 6 2" xfId="38705"/>
    <cellStyle name="Normal 7 2 4 2 3 7" xfId="38706"/>
    <cellStyle name="Normal 7 2 4 2 4" xfId="38707"/>
    <cellStyle name="Normal 7 2 4 2 4 2" xfId="38708"/>
    <cellStyle name="Normal 7 2 4 2 4 2 2" xfId="38709"/>
    <cellStyle name="Normal 7 2 4 2 4 2 2 2" xfId="38710"/>
    <cellStyle name="Normal 7 2 4 2 4 2 2 2 2" xfId="38711"/>
    <cellStyle name="Normal 7 2 4 2 4 2 2 3" xfId="38712"/>
    <cellStyle name="Normal 7 2 4 2 4 2 3" xfId="38713"/>
    <cellStyle name="Normal 7 2 4 2 4 2 3 2" xfId="38714"/>
    <cellStyle name="Normal 7 2 4 2 4 2 3 2 2" xfId="38715"/>
    <cellStyle name="Normal 7 2 4 2 4 2 3 3" xfId="38716"/>
    <cellStyle name="Normal 7 2 4 2 4 2 4" xfId="38717"/>
    <cellStyle name="Normal 7 2 4 2 4 2 4 2" xfId="38718"/>
    <cellStyle name="Normal 7 2 4 2 4 2 5" xfId="38719"/>
    <cellStyle name="Normal 7 2 4 2 4 3" xfId="38720"/>
    <cellStyle name="Normal 7 2 4 2 4 3 2" xfId="38721"/>
    <cellStyle name="Normal 7 2 4 2 4 3 2 2" xfId="38722"/>
    <cellStyle name="Normal 7 2 4 2 4 3 3" xfId="38723"/>
    <cellStyle name="Normal 7 2 4 2 4 4" xfId="38724"/>
    <cellStyle name="Normal 7 2 4 2 4 4 2" xfId="38725"/>
    <cellStyle name="Normal 7 2 4 2 4 4 2 2" xfId="38726"/>
    <cellStyle name="Normal 7 2 4 2 4 4 3" xfId="38727"/>
    <cellStyle name="Normal 7 2 4 2 4 5" xfId="38728"/>
    <cellStyle name="Normal 7 2 4 2 4 5 2" xfId="38729"/>
    <cellStyle name="Normal 7 2 4 2 4 6" xfId="38730"/>
    <cellStyle name="Normal 7 2 4 2 4 6 2" xfId="38731"/>
    <cellStyle name="Normal 7 2 4 2 4 7" xfId="38732"/>
    <cellStyle name="Normal 7 2 4 2 5" xfId="38733"/>
    <cellStyle name="Normal 7 2 4 2 5 2" xfId="38734"/>
    <cellStyle name="Normal 7 2 4 2 5 2 2" xfId="38735"/>
    <cellStyle name="Normal 7 2 4 2 5 2 2 2" xfId="38736"/>
    <cellStyle name="Normal 7 2 4 2 5 2 3" xfId="38737"/>
    <cellStyle name="Normal 7 2 4 2 5 3" xfId="38738"/>
    <cellStyle name="Normal 7 2 4 2 5 3 2" xfId="38739"/>
    <cellStyle name="Normal 7 2 4 2 5 3 2 2" xfId="38740"/>
    <cellStyle name="Normal 7 2 4 2 5 3 3" xfId="38741"/>
    <cellStyle name="Normal 7 2 4 2 5 4" xfId="38742"/>
    <cellStyle name="Normal 7 2 4 2 5 4 2" xfId="38743"/>
    <cellStyle name="Normal 7 2 4 2 5 5" xfId="38744"/>
    <cellStyle name="Normal 7 2 4 2 6" xfId="38745"/>
    <cellStyle name="Normal 7 2 4 2 6 2" xfId="38746"/>
    <cellStyle name="Normal 7 2 4 2 6 2 2" xfId="38747"/>
    <cellStyle name="Normal 7 2 4 2 6 2 2 2" xfId="38748"/>
    <cellStyle name="Normal 7 2 4 2 6 2 3" xfId="38749"/>
    <cellStyle name="Normal 7 2 4 2 6 3" xfId="38750"/>
    <cellStyle name="Normal 7 2 4 2 6 3 2" xfId="38751"/>
    <cellStyle name="Normal 7 2 4 2 6 4" xfId="38752"/>
    <cellStyle name="Normal 7 2 4 2 7" xfId="38753"/>
    <cellStyle name="Normal 7 2 4 2 7 2" xfId="38754"/>
    <cellStyle name="Normal 7 2 4 2 7 2 2" xfId="38755"/>
    <cellStyle name="Normal 7 2 4 2 7 3" xfId="38756"/>
    <cellStyle name="Normal 7 2 4 2 8" xfId="38757"/>
    <cellStyle name="Normal 7 2 4 2 8 2" xfId="38758"/>
    <cellStyle name="Normal 7 2 4 2 8 2 2" xfId="38759"/>
    <cellStyle name="Normal 7 2 4 2 8 3" xfId="38760"/>
    <cellStyle name="Normal 7 2 4 2 9" xfId="38761"/>
    <cellStyle name="Normal 7 2 4 2 9 2" xfId="38762"/>
    <cellStyle name="Normal 7 2 4 3" xfId="38763"/>
    <cellStyle name="Normal 7 2 4 3 2" xfId="38764"/>
    <cellStyle name="Normal 7 2 4 3 2 2" xfId="38765"/>
    <cellStyle name="Normal 7 2 4 3 2 2 2" xfId="38766"/>
    <cellStyle name="Normal 7 2 4 3 2 2 2 2" xfId="38767"/>
    <cellStyle name="Normal 7 2 4 3 2 2 2 2 2" xfId="38768"/>
    <cellStyle name="Normal 7 2 4 3 2 2 2 3" xfId="38769"/>
    <cellStyle name="Normal 7 2 4 3 2 2 3" xfId="38770"/>
    <cellStyle name="Normal 7 2 4 3 2 2 3 2" xfId="38771"/>
    <cellStyle name="Normal 7 2 4 3 2 2 3 2 2" xfId="38772"/>
    <cellStyle name="Normal 7 2 4 3 2 2 3 3" xfId="38773"/>
    <cellStyle name="Normal 7 2 4 3 2 2 4" xfId="38774"/>
    <cellStyle name="Normal 7 2 4 3 2 2 4 2" xfId="38775"/>
    <cellStyle name="Normal 7 2 4 3 2 2 5" xfId="38776"/>
    <cellStyle name="Normal 7 2 4 3 2 3" xfId="38777"/>
    <cellStyle name="Normal 7 2 4 3 2 3 2" xfId="38778"/>
    <cellStyle name="Normal 7 2 4 3 2 3 2 2" xfId="38779"/>
    <cellStyle name="Normal 7 2 4 3 2 3 3" xfId="38780"/>
    <cellStyle name="Normal 7 2 4 3 2 4" xfId="38781"/>
    <cellStyle name="Normal 7 2 4 3 2 4 2" xfId="38782"/>
    <cellStyle name="Normal 7 2 4 3 2 4 2 2" xfId="38783"/>
    <cellStyle name="Normal 7 2 4 3 2 4 3" xfId="38784"/>
    <cellStyle name="Normal 7 2 4 3 2 5" xfId="38785"/>
    <cellStyle name="Normal 7 2 4 3 2 5 2" xfId="38786"/>
    <cellStyle name="Normal 7 2 4 3 2 6" xfId="38787"/>
    <cellStyle name="Normal 7 2 4 3 2 6 2" xfId="38788"/>
    <cellStyle name="Normal 7 2 4 3 2 7" xfId="38789"/>
    <cellStyle name="Normal 7 2 4 3 3" xfId="38790"/>
    <cellStyle name="Normal 7 2 4 3 3 2" xfId="38791"/>
    <cellStyle name="Normal 7 2 4 3 3 2 2" xfId="38792"/>
    <cellStyle name="Normal 7 2 4 3 3 2 2 2" xfId="38793"/>
    <cellStyle name="Normal 7 2 4 3 3 2 3" xfId="38794"/>
    <cellStyle name="Normal 7 2 4 3 3 3" xfId="38795"/>
    <cellStyle name="Normal 7 2 4 3 3 3 2" xfId="38796"/>
    <cellStyle name="Normal 7 2 4 3 3 3 2 2" xfId="38797"/>
    <cellStyle name="Normal 7 2 4 3 3 3 3" xfId="38798"/>
    <cellStyle name="Normal 7 2 4 3 3 4" xfId="38799"/>
    <cellStyle name="Normal 7 2 4 3 3 4 2" xfId="38800"/>
    <cellStyle name="Normal 7 2 4 3 3 5" xfId="38801"/>
    <cellStyle name="Normal 7 2 4 3 4" xfId="38802"/>
    <cellStyle name="Normal 7 2 4 3 4 2" xfId="38803"/>
    <cellStyle name="Normal 7 2 4 3 4 2 2" xfId="38804"/>
    <cellStyle name="Normal 7 2 4 3 4 3" xfId="38805"/>
    <cellStyle name="Normal 7 2 4 3 5" xfId="38806"/>
    <cellStyle name="Normal 7 2 4 3 5 2" xfId="38807"/>
    <cellStyle name="Normal 7 2 4 3 5 2 2" xfId="38808"/>
    <cellStyle name="Normal 7 2 4 3 5 3" xfId="38809"/>
    <cellStyle name="Normal 7 2 4 3 6" xfId="38810"/>
    <cellStyle name="Normal 7 2 4 3 6 2" xfId="38811"/>
    <cellStyle name="Normal 7 2 4 3 7" xfId="38812"/>
    <cellStyle name="Normal 7 2 4 3 7 2" xfId="38813"/>
    <cellStyle name="Normal 7 2 4 3 8" xfId="38814"/>
    <cellStyle name="Normal 7 2 4 4" xfId="38815"/>
    <cellStyle name="Normal 7 2 4 4 2" xfId="38816"/>
    <cellStyle name="Normal 7 2 4 4 2 2" xfId="38817"/>
    <cellStyle name="Normal 7 2 4 4 2 2 2" xfId="38818"/>
    <cellStyle name="Normal 7 2 4 4 2 2 2 2" xfId="38819"/>
    <cellStyle name="Normal 7 2 4 4 2 2 3" xfId="38820"/>
    <cellStyle name="Normal 7 2 4 4 2 3" xfId="38821"/>
    <cellStyle name="Normal 7 2 4 4 2 3 2" xfId="38822"/>
    <cellStyle name="Normal 7 2 4 4 2 3 2 2" xfId="38823"/>
    <cellStyle name="Normal 7 2 4 4 2 3 3" xfId="38824"/>
    <cellStyle name="Normal 7 2 4 4 2 4" xfId="38825"/>
    <cellStyle name="Normal 7 2 4 4 2 4 2" xfId="38826"/>
    <cellStyle name="Normal 7 2 4 4 2 5" xfId="38827"/>
    <cellStyle name="Normal 7 2 4 4 3" xfId="38828"/>
    <cellStyle name="Normal 7 2 4 4 3 2" xfId="38829"/>
    <cellStyle name="Normal 7 2 4 4 3 2 2" xfId="38830"/>
    <cellStyle name="Normal 7 2 4 4 3 3" xfId="38831"/>
    <cellStyle name="Normal 7 2 4 4 4" xfId="38832"/>
    <cellStyle name="Normal 7 2 4 4 4 2" xfId="38833"/>
    <cellStyle name="Normal 7 2 4 4 4 2 2" xfId="38834"/>
    <cellStyle name="Normal 7 2 4 4 4 3" xfId="38835"/>
    <cellStyle name="Normal 7 2 4 4 5" xfId="38836"/>
    <cellStyle name="Normal 7 2 4 4 5 2" xfId="38837"/>
    <cellStyle name="Normal 7 2 4 4 6" xfId="38838"/>
    <cellStyle name="Normal 7 2 4 4 6 2" xfId="38839"/>
    <cellStyle name="Normal 7 2 4 4 7" xfId="38840"/>
    <cellStyle name="Normal 7 2 4 5" xfId="38841"/>
    <cellStyle name="Normal 7 2 4 5 2" xfId="38842"/>
    <cellStyle name="Normal 7 2 4 5 2 2" xfId="38843"/>
    <cellStyle name="Normal 7 2 4 5 2 2 2" xfId="38844"/>
    <cellStyle name="Normal 7 2 4 5 2 2 2 2" xfId="38845"/>
    <cellStyle name="Normal 7 2 4 5 2 2 3" xfId="38846"/>
    <cellStyle name="Normal 7 2 4 5 2 3" xfId="38847"/>
    <cellStyle name="Normal 7 2 4 5 2 3 2" xfId="38848"/>
    <cellStyle name="Normal 7 2 4 5 2 3 2 2" xfId="38849"/>
    <cellStyle name="Normal 7 2 4 5 2 3 3" xfId="38850"/>
    <cellStyle name="Normal 7 2 4 5 2 4" xfId="38851"/>
    <cellStyle name="Normal 7 2 4 5 2 4 2" xfId="38852"/>
    <cellStyle name="Normal 7 2 4 5 2 5" xfId="38853"/>
    <cellStyle name="Normal 7 2 4 5 3" xfId="38854"/>
    <cellStyle name="Normal 7 2 4 5 3 2" xfId="38855"/>
    <cellStyle name="Normal 7 2 4 5 3 2 2" xfId="38856"/>
    <cellStyle name="Normal 7 2 4 5 3 3" xfId="38857"/>
    <cellStyle name="Normal 7 2 4 5 4" xfId="38858"/>
    <cellStyle name="Normal 7 2 4 5 4 2" xfId="38859"/>
    <cellStyle name="Normal 7 2 4 5 4 2 2" xfId="38860"/>
    <cellStyle name="Normal 7 2 4 5 4 3" xfId="38861"/>
    <cellStyle name="Normal 7 2 4 5 5" xfId="38862"/>
    <cellStyle name="Normal 7 2 4 5 5 2" xfId="38863"/>
    <cellStyle name="Normal 7 2 4 5 6" xfId="38864"/>
    <cellStyle name="Normal 7 2 4 5 6 2" xfId="38865"/>
    <cellStyle name="Normal 7 2 4 5 7" xfId="38866"/>
    <cellStyle name="Normal 7 2 4 6" xfId="38867"/>
    <cellStyle name="Normal 7 2 4 6 2" xfId="38868"/>
    <cellStyle name="Normal 7 2 4 6 2 2" xfId="38869"/>
    <cellStyle name="Normal 7 2 4 6 2 2 2" xfId="38870"/>
    <cellStyle name="Normal 7 2 4 6 2 3" xfId="38871"/>
    <cellStyle name="Normal 7 2 4 6 3" xfId="38872"/>
    <cellStyle name="Normal 7 2 4 6 3 2" xfId="38873"/>
    <cellStyle name="Normal 7 2 4 6 3 2 2" xfId="38874"/>
    <cellStyle name="Normal 7 2 4 6 3 3" xfId="38875"/>
    <cellStyle name="Normal 7 2 4 6 4" xfId="38876"/>
    <cellStyle name="Normal 7 2 4 6 4 2" xfId="38877"/>
    <cellStyle name="Normal 7 2 4 6 5" xfId="38878"/>
    <cellStyle name="Normal 7 2 4 7" xfId="38879"/>
    <cellStyle name="Normal 7 2 4 7 2" xfId="38880"/>
    <cellStyle name="Normal 7 2 4 7 2 2" xfId="38881"/>
    <cellStyle name="Normal 7 2 4 7 2 2 2" xfId="38882"/>
    <cellStyle name="Normal 7 2 4 7 2 3" xfId="38883"/>
    <cellStyle name="Normal 7 2 4 7 3" xfId="38884"/>
    <cellStyle name="Normal 7 2 4 7 3 2" xfId="38885"/>
    <cellStyle name="Normal 7 2 4 7 4" xfId="38886"/>
    <cellStyle name="Normal 7 2 4 8" xfId="38887"/>
    <cellStyle name="Normal 7 2 4 8 2" xfId="38888"/>
    <cellStyle name="Normal 7 2 4 8 2 2" xfId="38889"/>
    <cellStyle name="Normal 7 2 4 8 3" xfId="38890"/>
    <cellStyle name="Normal 7 2 4 9" xfId="38891"/>
    <cellStyle name="Normal 7 2 4 9 2" xfId="38892"/>
    <cellStyle name="Normal 7 2 4 9 2 2" xfId="38893"/>
    <cellStyle name="Normal 7 2 4 9 3" xfId="38894"/>
    <cellStyle name="Normal 7 2 5" xfId="38895"/>
    <cellStyle name="Normal 7 2 5 10" xfId="38896"/>
    <cellStyle name="Normal 7 2 5 10 2" xfId="38897"/>
    <cellStyle name="Normal 7 2 5 11" xfId="38898"/>
    <cellStyle name="Normal 7 2 5 2" xfId="38899"/>
    <cellStyle name="Normal 7 2 5 2 2" xfId="38900"/>
    <cellStyle name="Normal 7 2 5 2 2 2" xfId="38901"/>
    <cellStyle name="Normal 7 2 5 2 2 2 2" xfId="38902"/>
    <cellStyle name="Normal 7 2 5 2 2 2 2 2" xfId="38903"/>
    <cellStyle name="Normal 7 2 5 2 2 2 2 2 2" xfId="38904"/>
    <cellStyle name="Normal 7 2 5 2 2 2 2 3" xfId="38905"/>
    <cellStyle name="Normal 7 2 5 2 2 2 3" xfId="38906"/>
    <cellStyle name="Normal 7 2 5 2 2 2 3 2" xfId="38907"/>
    <cellStyle name="Normal 7 2 5 2 2 2 3 2 2" xfId="38908"/>
    <cellStyle name="Normal 7 2 5 2 2 2 3 3" xfId="38909"/>
    <cellStyle name="Normal 7 2 5 2 2 2 4" xfId="38910"/>
    <cellStyle name="Normal 7 2 5 2 2 2 4 2" xfId="38911"/>
    <cellStyle name="Normal 7 2 5 2 2 2 5" xfId="38912"/>
    <cellStyle name="Normal 7 2 5 2 2 3" xfId="38913"/>
    <cellStyle name="Normal 7 2 5 2 2 3 2" xfId="38914"/>
    <cellStyle name="Normal 7 2 5 2 2 3 2 2" xfId="38915"/>
    <cellStyle name="Normal 7 2 5 2 2 3 3" xfId="38916"/>
    <cellStyle name="Normal 7 2 5 2 2 4" xfId="38917"/>
    <cellStyle name="Normal 7 2 5 2 2 4 2" xfId="38918"/>
    <cellStyle name="Normal 7 2 5 2 2 4 2 2" xfId="38919"/>
    <cellStyle name="Normal 7 2 5 2 2 4 3" xfId="38920"/>
    <cellStyle name="Normal 7 2 5 2 2 5" xfId="38921"/>
    <cellStyle name="Normal 7 2 5 2 2 5 2" xfId="38922"/>
    <cellStyle name="Normal 7 2 5 2 2 6" xfId="38923"/>
    <cellStyle name="Normal 7 2 5 2 2 6 2" xfId="38924"/>
    <cellStyle name="Normal 7 2 5 2 2 7" xfId="38925"/>
    <cellStyle name="Normal 7 2 5 2 3" xfId="38926"/>
    <cellStyle name="Normal 7 2 5 2 3 2" xfId="38927"/>
    <cellStyle name="Normal 7 2 5 2 3 2 2" xfId="38928"/>
    <cellStyle name="Normal 7 2 5 2 3 2 2 2" xfId="38929"/>
    <cellStyle name="Normal 7 2 5 2 3 2 3" xfId="38930"/>
    <cellStyle name="Normal 7 2 5 2 3 3" xfId="38931"/>
    <cellStyle name="Normal 7 2 5 2 3 3 2" xfId="38932"/>
    <cellStyle name="Normal 7 2 5 2 3 3 2 2" xfId="38933"/>
    <cellStyle name="Normal 7 2 5 2 3 3 3" xfId="38934"/>
    <cellStyle name="Normal 7 2 5 2 3 4" xfId="38935"/>
    <cellStyle name="Normal 7 2 5 2 3 4 2" xfId="38936"/>
    <cellStyle name="Normal 7 2 5 2 3 5" xfId="38937"/>
    <cellStyle name="Normal 7 2 5 2 4" xfId="38938"/>
    <cellStyle name="Normal 7 2 5 2 4 2" xfId="38939"/>
    <cellStyle name="Normal 7 2 5 2 4 2 2" xfId="38940"/>
    <cellStyle name="Normal 7 2 5 2 4 3" xfId="38941"/>
    <cellStyle name="Normal 7 2 5 2 5" xfId="38942"/>
    <cellStyle name="Normal 7 2 5 2 5 2" xfId="38943"/>
    <cellStyle name="Normal 7 2 5 2 5 2 2" xfId="38944"/>
    <cellStyle name="Normal 7 2 5 2 5 3" xfId="38945"/>
    <cellStyle name="Normal 7 2 5 2 6" xfId="38946"/>
    <cellStyle name="Normal 7 2 5 2 6 2" xfId="38947"/>
    <cellStyle name="Normal 7 2 5 2 7" xfId="38948"/>
    <cellStyle name="Normal 7 2 5 2 7 2" xfId="38949"/>
    <cellStyle name="Normal 7 2 5 2 8" xfId="38950"/>
    <cellStyle name="Normal 7 2 5 3" xfId="38951"/>
    <cellStyle name="Normal 7 2 5 3 2" xfId="38952"/>
    <cellStyle name="Normal 7 2 5 3 2 2" xfId="38953"/>
    <cellStyle name="Normal 7 2 5 3 2 2 2" xfId="38954"/>
    <cellStyle name="Normal 7 2 5 3 2 2 2 2" xfId="38955"/>
    <cellStyle name="Normal 7 2 5 3 2 2 3" xfId="38956"/>
    <cellStyle name="Normal 7 2 5 3 2 3" xfId="38957"/>
    <cellStyle name="Normal 7 2 5 3 2 3 2" xfId="38958"/>
    <cellStyle name="Normal 7 2 5 3 2 3 2 2" xfId="38959"/>
    <cellStyle name="Normal 7 2 5 3 2 3 3" xfId="38960"/>
    <cellStyle name="Normal 7 2 5 3 2 4" xfId="38961"/>
    <cellStyle name="Normal 7 2 5 3 2 4 2" xfId="38962"/>
    <cellStyle name="Normal 7 2 5 3 2 5" xfId="38963"/>
    <cellStyle name="Normal 7 2 5 3 3" xfId="38964"/>
    <cellStyle name="Normal 7 2 5 3 3 2" xfId="38965"/>
    <cellStyle name="Normal 7 2 5 3 3 2 2" xfId="38966"/>
    <cellStyle name="Normal 7 2 5 3 3 3" xfId="38967"/>
    <cellStyle name="Normal 7 2 5 3 4" xfId="38968"/>
    <cellStyle name="Normal 7 2 5 3 4 2" xfId="38969"/>
    <cellStyle name="Normal 7 2 5 3 4 2 2" xfId="38970"/>
    <cellStyle name="Normal 7 2 5 3 4 3" xfId="38971"/>
    <cellStyle name="Normal 7 2 5 3 5" xfId="38972"/>
    <cellStyle name="Normal 7 2 5 3 5 2" xfId="38973"/>
    <cellStyle name="Normal 7 2 5 3 6" xfId="38974"/>
    <cellStyle name="Normal 7 2 5 3 6 2" xfId="38975"/>
    <cellStyle name="Normal 7 2 5 3 7" xfId="38976"/>
    <cellStyle name="Normal 7 2 5 4" xfId="38977"/>
    <cellStyle name="Normal 7 2 5 4 2" xfId="38978"/>
    <cellStyle name="Normal 7 2 5 4 2 2" xfId="38979"/>
    <cellStyle name="Normal 7 2 5 4 2 2 2" xfId="38980"/>
    <cellStyle name="Normal 7 2 5 4 2 2 2 2" xfId="38981"/>
    <cellStyle name="Normal 7 2 5 4 2 2 3" xfId="38982"/>
    <cellStyle name="Normal 7 2 5 4 2 3" xfId="38983"/>
    <cellStyle name="Normal 7 2 5 4 2 3 2" xfId="38984"/>
    <cellStyle name="Normal 7 2 5 4 2 3 2 2" xfId="38985"/>
    <cellStyle name="Normal 7 2 5 4 2 3 3" xfId="38986"/>
    <cellStyle name="Normal 7 2 5 4 2 4" xfId="38987"/>
    <cellStyle name="Normal 7 2 5 4 2 4 2" xfId="38988"/>
    <cellStyle name="Normal 7 2 5 4 2 5" xfId="38989"/>
    <cellStyle name="Normal 7 2 5 4 3" xfId="38990"/>
    <cellStyle name="Normal 7 2 5 4 3 2" xfId="38991"/>
    <cellStyle name="Normal 7 2 5 4 3 2 2" xfId="38992"/>
    <cellStyle name="Normal 7 2 5 4 3 3" xfId="38993"/>
    <cellStyle name="Normal 7 2 5 4 4" xfId="38994"/>
    <cellStyle name="Normal 7 2 5 4 4 2" xfId="38995"/>
    <cellStyle name="Normal 7 2 5 4 4 2 2" xfId="38996"/>
    <cellStyle name="Normal 7 2 5 4 4 3" xfId="38997"/>
    <cellStyle name="Normal 7 2 5 4 5" xfId="38998"/>
    <cellStyle name="Normal 7 2 5 4 5 2" xfId="38999"/>
    <cellStyle name="Normal 7 2 5 4 6" xfId="39000"/>
    <cellStyle name="Normal 7 2 5 4 6 2" xfId="39001"/>
    <cellStyle name="Normal 7 2 5 4 7" xfId="39002"/>
    <cellStyle name="Normal 7 2 5 5" xfId="39003"/>
    <cellStyle name="Normal 7 2 5 5 2" xfId="39004"/>
    <cellStyle name="Normal 7 2 5 5 2 2" xfId="39005"/>
    <cellStyle name="Normal 7 2 5 5 2 2 2" xfId="39006"/>
    <cellStyle name="Normal 7 2 5 5 2 3" xfId="39007"/>
    <cellStyle name="Normal 7 2 5 5 3" xfId="39008"/>
    <cellStyle name="Normal 7 2 5 5 3 2" xfId="39009"/>
    <cellStyle name="Normal 7 2 5 5 3 2 2" xfId="39010"/>
    <cellStyle name="Normal 7 2 5 5 3 3" xfId="39011"/>
    <cellStyle name="Normal 7 2 5 5 4" xfId="39012"/>
    <cellStyle name="Normal 7 2 5 5 4 2" xfId="39013"/>
    <cellStyle name="Normal 7 2 5 5 5" xfId="39014"/>
    <cellStyle name="Normal 7 2 5 6" xfId="39015"/>
    <cellStyle name="Normal 7 2 5 6 2" xfId="39016"/>
    <cellStyle name="Normal 7 2 5 6 2 2" xfId="39017"/>
    <cellStyle name="Normal 7 2 5 6 2 2 2" xfId="39018"/>
    <cellStyle name="Normal 7 2 5 6 2 3" xfId="39019"/>
    <cellStyle name="Normal 7 2 5 6 3" xfId="39020"/>
    <cellStyle name="Normal 7 2 5 6 3 2" xfId="39021"/>
    <cellStyle name="Normal 7 2 5 6 4" xfId="39022"/>
    <cellStyle name="Normal 7 2 5 7" xfId="39023"/>
    <cellStyle name="Normal 7 2 5 7 2" xfId="39024"/>
    <cellStyle name="Normal 7 2 5 7 2 2" xfId="39025"/>
    <cellStyle name="Normal 7 2 5 7 3" xfId="39026"/>
    <cellStyle name="Normal 7 2 5 8" xfId="39027"/>
    <cellStyle name="Normal 7 2 5 8 2" xfId="39028"/>
    <cellStyle name="Normal 7 2 5 8 2 2" xfId="39029"/>
    <cellStyle name="Normal 7 2 5 8 3" xfId="39030"/>
    <cellStyle name="Normal 7 2 5 9" xfId="39031"/>
    <cellStyle name="Normal 7 2 5 9 2" xfId="39032"/>
    <cellStyle name="Normal 7 2 6" xfId="39033"/>
    <cellStyle name="Normal 7 2 6 10" xfId="39034"/>
    <cellStyle name="Normal 7 2 6 10 2" xfId="39035"/>
    <cellStyle name="Normal 7 2 6 11" xfId="39036"/>
    <cellStyle name="Normal 7 2 6 2" xfId="39037"/>
    <cellStyle name="Normal 7 2 6 2 2" xfId="39038"/>
    <cellStyle name="Normal 7 2 6 2 2 2" xfId="39039"/>
    <cellStyle name="Normal 7 2 6 2 2 2 2" xfId="39040"/>
    <cellStyle name="Normal 7 2 6 2 2 2 2 2" xfId="39041"/>
    <cellStyle name="Normal 7 2 6 2 2 2 2 2 2" xfId="39042"/>
    <cellStyle name="Normal 7 2 6 2 2 2 2 3" xfId="39043"/>
    <cellStyle name="Normal 7 2 6 2 2 2 3" xfId="39044"/>
    <cellStyle name="Normal 7 2 6 2 2 2 3 2" xfId="39045"/>
    <cellStyle name="Normal 7 2 6 2 2 2 3 2 2" xfId="39046"/>
    <cellStyle name="Normal 7 2 6 2 2 2 3 3" xfId="39047"/>
    <cellStyle name="Normal 7 2 6 2 2 2 4" xfId="39048"/>
    <cellStyle name="Normal 7 2 6 2 2 2 4 2" xfId="39049"/>
    <cellStyle name="Normal 7 2 6 2 2 2 5" xfId="39050"/>
    <cellStyle name="Normal 7 2 6 2 2 3" xfId="39051"/>
    <cellStyle name="Normal 7 2 6 2 2 3 2" xfId="39052"/>
    <cellStyle name="Normal 7 2 6 2 2 3 2 2" xfId="39053"/>
    <cellStyle name="Normal 7 2 6 2 2 3 3" xfId="39054"/>
    <cellStyle name="Normal 7 2 6 2 2 4" xfId="39055"/>
    <cellStyle name="Normal 7 2 6 2 2 4 2" xfId="39056"/>
    <cellStyle name="Normal 7 2 6 2 2 4 2 2" xfId="39057"/>
    <cellStyle name="Normal 7 2 6 2 2 4 3" xfId="39058"/>
    <cellStyle name="Normal 7 2 6 2 2 5" xfId="39059"/>
    <cellStyle name="Normal 7 2 6 2 2 5 2" xfId="39060"/>
    <cellStyle name="Normal 7 2 6 2 2 6" xfId="39061"/>
    <cellStyle name="Normal 7 2 6 2 2 6 2" xfId="39062"/>
    <cellStyle name="Normal 7 2 6 2 2 7" xfId="39063"/>
    <cellStyle name="Normal 7 2 6 2 3" xfId="39064"/>
    <cellStyle name="Normal 7 2 6 2 3 2" xfId="39065"/>
    <cellStyle name="Normal 7 2 6 2 3 2 2" xfId="39066"/>
    <cellStyle name="Normal 7 2 6 2 3 2 2 2" xfId="39067"/>
    <cellStyle name="Normal 7 2 6 2 3 2 3" xfId="39068"/>
    <cellStyle name="Normal 7 2 6 2 3 3" xfId="39069"/>
    <cellStyle name="Normal 7 2 6 2 3 3 2" xfId="39070"/>
    <cellStyle name="Normal 7 2 6 2 3 3 2 2" xfId="39071"/>
    <cellStyle name="Normal 7 2 6 2 3 3 3" xfId="39072"/>
    <cellStyle name="Normal 7 2 6 2 3 4" xfId="39073"/>
    <cellStyle name="Normal 7 2 6 2 3 4 2" xfId="39074"/>
    <cellStyle name="Normal 7 2 6 2 3 5" xfId="39075"/>
    <cellStyle name="Normal 7 2 6 2 4" xfId="39076"/>
    <cellStyle name="Normal 7 2 6 2 4 2" xfId="39077"/>
    <cellStyle name="Normal 7 2 6 2 4 2 2" xfId="39078"/>
    <cellStyle name="Normal 7 2 6 2 4 3" xfId="39079"/>
    <cellStyle name="Normal 7 2 6 2 5" xfId="39080"/>
    <cellStyle name="Normal 7 2 6 2 5 2" xfId="39081"/>
    <cellStyle name="Normal 7 2 6 2 5 2 2" xfId="39082"/>
    <cellStyle name="Normal 7 2 6 2 5 3" xfId="39083"/>
    <cellStyle name="Normal 7 2 6 2 6" xfId="39084"/>
    <cellStyle name="Normal 7 2 6 2 6 2" xfId="39085"/>
    <cellStyle name="Normal 7 2 6 2 7" xfId="39086"/>
    <cellStyle name="Normal 7 2 6 2 7 2" xfId="39087"/>
    <cellStyle name="Normal 7 2 6 2 8" xfId="39088"/>
    <cellStyle name="Normal 7 2 6 3" xfId="39089"/>
    <cellStyle name="Normal 7 2 6 3 2" xfId="39090"/>
    <cellStyle name="Normal 7 2 6 3 2 2" xfId="39091"/>
    <cellStyle name="Normal 7 2 6 3 2 2 2" xfId="39092"/>
    <cellStyle name="Normal 7 2 6 3 2 2 2 2" xfId="39093"/>
    <cellStyle name="Normal 7 2 6 3 2 2 3" xfId="39094"/>
    <cellStyle name="Normal 7 2 6 3 2 3" xfId="39095"/>
    <cellStyle name="Normal 7 2 6 3 2 3 2" xfId="39096"/>
    <cellStyle name="Normal 7 2 6 3 2 3 2 2" xfId="39097"/>
    <cellStyle name="Normal 7 2 6 3 2 3 3" xfId="39098"/>
    <cellStyle name="Normal 7 2 6 3 2 4" xfId="39099"/>
    <cellStyle name="Normal 7 2 6 3 2 4 2" xfId="39100"/>
    <cellStyle name="Normal 7 2 6 3 2 5" xfId="39101"/>
    <cellStyle name="Normal 7 2 6 3 3" xfId="39102"/>
    <cellStyle name="Normal 7 2 6 3 3 2" xfId="39103"/>
    <cellStyle name="Normal 7 2 6 3 3 2 2" xfId="39104"/>
    <cellStyle name="Normal 7 2 6 3 3 3" xfId="39105"/>
    <cellStyle name="Normal 7 2 6 3 4" xfId="39106"/>
    <cellStyle name="Normal 7 2 6 3 4 2" xfId="39107"/>
    <cellStyle name="Normal 7 2 6 3 4 2 2" xfId="39108"/>
    <cellStyle name="Normal 7 2 6 3 4 3" xfId="39109"/>
    <cellStyle name="Normal 7 2 6 3 5" xfId="39110"/>
    <cellStyle name="Normal 7 2 6 3 5 2" xfId="39111"/>
    <cellStyle name="Normal 7 2 6 3 6" xfId="39112"/>
    <cellStyle name="Normal 7 2 6 3 6 2" xfId="39113"/>
    <cellStyle name="Normal 7 2 6 3 7" xfId="39114"/>
    <cellStyle name="Normal 7 2 6 4" xfId="39115"/>
    <cellStyle name="Normal 7 2 6 4 2" xfId="39116"/>
    <cellStyle name="Normal 7 2 6 4 2 2" xfId="39117"/>
    <cellStyle name="Normal 7 2 6 4 2 2 2" xfId="39118"/>
    <cellStyle name="Normal 7 2 6 4 2 2 2 2" xfId="39119"/>
    <cellStyle name="Normal 7 2 6 4 2 2 3" xfId="39120"/>
    <cellStyle name="Normal 7 2 6 4 2 3" xfId="39121"/>
    <cellStyle name="Normal 7 2 6 4 2 3 2" xfId="39122"/>
    <cellStyle name="Normal 7 2 6 4 2 3 2 2" xfId="39123"/>
    <cellStyle name="Normal 7 2 6 4 2 3 3" xfId="39124"/>
    <cellStyle name="Normal 7 2 6 4 2 4" xfId="39125"/>
    <cellStyle name="Normal 7 2 6 4 2 4 2" xfId="39126"/>
    <cellStyle name="Normal 7 2 6 4 2 5" xfId="39127"/>
    <cellStyle name="Normal 7 2 6 4 3" xfId="39128"/>
    <cellStyle name="Normal 7 2 6 4 3 2" xfId="39129"/>
    <cellStyle name="Normal 7 2 6 4 3 2 2" xfId="39130"/>
    <cellStyle name="Normal 7 2 6 4 3 3" xfId="39131"/>
    <cellStyle name="Normal 7 2 6 4 4" xfId="39132"/>
    <cellStyle name="Normal 7 2 6 4 4 2" xfId="39133"/>
    <cellStyle name="Normal 7 2 6 4 4 2 2" xfId="39134"/>
    <cellStyle name="Normal 7 2 6 4 4 3" xfId="39135"/>
    <cellStyle name="Normal 7 2 6 4 5" xfId="39136"/>
    <cellStyle name="Normal 7 2 6 4 5 2" xfId="39137"/>
    <cellStyle name="Normal 7 2 6 4 6" xfId="39138"/>
    <cellStyle name="Normal 7 2 6 4 6 2" xfId="39139"/>
    <cellStyle name="Normal 7 2 6 4 7" xfId="39140"/>
    <cellStyle name="Normal 7 2 6 5" xfId="39141"/>
    <cellStyle name="Normal 7 2 6 5 2" xfId="39142"/>
    <cellStyle name="Normal 7 2 6 5 2 2" xfId="39143"/>
    <cellStyle name="Normal 7 2 6 5 2 2 2" xfId="39144"/>
    <cellStyle name="Normal 7 2 6 5 2 3" xfId="39145"/>
    <cellStyle name="Normal 7 2 6 5 3" xfId="39146"/>
    <cellStyle name="Normal 7 2 6 5 3 2" xfId="39147"/>
    <cellStyle name="Normal 7 2 6 5 3 2 2" xfId="39148"/>
    <cellStyle name="Normal 7 2 6 5 3 3" xfId="39149"/>
    <cellStyle name="Normal 7 2 6 5 4" xfId="39150"/>
    <cellStyle name="Normal 7 2 6 5 4 2" xfId="39151"/>
    <cellStyle name="Normal 7 2 6 5 5" xfId="39152"/>
    <cellStyle name="Normal 7 2 6 6" xfId="39153"/>
    <cellStyle name="Normal 7 2 6 6 2" xfId="39154"/>
    <cellStyle name="Normal 7 2 6 6 2 2" xfId="39155"/>
    <cellStyle name="Normal 7 2 6 6 2 2 2" xfId="39156"/>
    <cellStyle name="Normal 7 2 6 6 2 3" xfId="39157"/>
    <cellStyle name="Normal 7 2 6 6 3" xfId="39158"/>
    <cellStyle name="Normal 7 2 6 6 3 2" xfId="39159"/>
    <cellStyle name="Normal 7 2 6 6 4" xfId="39160"/>
    <cellStyle name="Normal 7 2 6 7" xfId="39161"/>
    <cellStyle name="Normal 7 2 6 7 2" xfId="39162"/>
    <cellStyle name="Normal 7 2 6 7 2 2" xfId="39163"/>
    <cellStyle name="Normal 7 2 6 7 3" xfId="39164"/>
    <cellStyle name="Normal 7 2 6 8" xfId="39165"/>
    <cellStyle name="Normal 7 2 6 8 2" xfId="39166"/>
    <cellStyle name="Normal 7 2 6 8 2 2" xfId="39167"/>
    <cellStyle name="Normal 7 2 6 8 3" xfId="39168"/>
    <cellStyle name="Normal 7 2 6 9" xfId="39169"/>
    <cellStyle name="Normal 7 2 6 9 2" xfId="39170"/>
    <cellStyle name="Normal 7 2 7" xfId="39171"/>
    <cellStyle name="Normal 7 2 7 10" xfId="39172"/>
    <cellStyle name="Normal 7 2 7 10 2" xfId="39173"/>
    <cellStyle name="Normal 7 2 7 11" xfId="39174"/>
    <cellStyle name="Normal 7 2 7 2" xfId="39175"/>
    <cellStyle name="Normal 7 2 7 2 2" xfId="39176"/>
    <cellStyle name="Normal 7 2 7 2 2 2" xfId="39177"/>
    <cellStyle name="Normal 7 2 7 2 2 2 2" xfId="39178"/>
    <cellStyle name="Normal 7 2 7 2 2 2 2 2" xfId="39179"/>
    <cellStyle name="Normal 7 2 7 2 2 2 2 2 2" xfId="39180"/>
    <cellStyle name="Normal 7 2 7 2 2 2 2 3" xfId="39181"/>
    <cellStyle name="Normal 7 2 7 2 2 2 3" xfId="39182"/>
    <cellStyle name="Normal 7 2 7 2 2 2 3 2" xfId="39183"/>
    <cellStyle name="Normal 7 2 7 2 2 2 3 2 2" xfId="39184"/>
    <cellStyle name="Normal 7 2 7 2 2 2 3 3" xfId="39185"/>
    <cellStyle name="Normal 7 2 7 2 2 2 4" xfId="39186"/>
    <cellStyle name="Normal 7 2 7 2 2 2 4 2" xfId="39187"/>
    <cellStyle name="Normal 7 2 7 2 2 2 5" xfId="39188"/>
    <cellStyle name="Normal 7 2 7 2 2 3" xfId="39189"/>
    <cellStyle name="Normal 7 2 7 2 2 3 2" xfId="39190"/>
    <cellStyle name="Normal 7 2 7 2 2 3 2 2" xfId="39191"/>
    <cellStyle name="Normal 7 2 7 2 2 3 3" xfId="39192"/>
    <cellStyle name="Normal 7 2 7 2 2 4" xfId="39193"/>
    <cellStyle name="Normal 7 2 7 2 2 4 2" xfId="39194"/>
    <cellStyle name="Normal 7 2 7 2 2 4 2 2" xfId="39195"/>
    <cellStyle name="Normal 7 2 7 2 2 4 3" xfId="39196"/>
    <cellStyle name="Normal 7 2 7 2 2 5" xfId="39197"/>
    <cellStyle name="Normal 7 2 7 2 2 5 2" xfId="39198"/>
    <cellStyle name="Normal 7 2 7 2 2 6" xfId="39199"/>
    <cellStyle name="Normal 7 2 7 2 2 6 2" xfId="39200"/>
    <cellStyle name="Normal 7 2 7 2 2 7" xfId="39201"/>
    <cellStyle name="Normal 7 2 7 2 3" xfId="39202"/>
    <cellStyle name="Normal 7 2 7 2 3 2" xfId="39203"/>
    <cellStyle name="Normal 7 2 7 2 3 2 2" xfId="39204"/>
    <cellStyle name="Normal 7 2 7 2 3 2 2 2" xfId="39205"/>
    <cellStyle name="Normal 7 2 7 2 3 2 3" xfId="39206"/>
    <cellStyle name="Normal 7 2 7 2 3 3" xfId="39207"/>
    <cellStyle name="Normal 7 2 7 2 3 3 2" xfId="39208"/>
    <cellStyle name="Normal 7 2 7 2 3 3 2 2" xfId="39209"/>
    <cellStyle name="Normal 7 2 7 2 3 3 3" xfId="39210"/>
    <cellStyle name="Normal 7 2 7 2 3 4" xfId="39211"/>
    <cellStyle name="Normal 7 2 7 2 3 4 2" xfId="39212"/>
    <cellStyle name="Normal 7 2 7 2 3 5" xfId="39213"/>
    <cellStyle name="Normal 7 2 7 2 4" xfId="39214"/>
    <cellStyle name="Normal 7 2 7 2 4 2" xfId="39215"/>
    <cellStyle name="Normal 7 2 7 2 4 2 2" xfId="39216"/>
    <cellStyle name="Normal 7 2 7 2 4 3" xfId="39217"/>
    <cellStyle name="Normal 7 2 7 2 5" xfId="39218"/>
    <cellStyle name="Normal 7 2 7 2 5 2" xfId="39219"/>
    <cellStyle name="Normal 7 2 7 2 5 2 2" xfId="39220"/>
    <cellStyle name="Normal 7 2 7 2 5 3" xfId="39221"/>
    <cellStyle name="Normal 7 2 7 2 6" xfId="39222"/>
    <cellStyle name="Normal 7 2 7 2 6 2" xfId="39223"/>
    <cellStyle name="Normal 7 2 7 2 7" xfId="39224"/>
    <cellStyle name="Normal 7 2 7 2 7 2" xfId="39225"/>
    <cellStyle name="Normal 7 2 7 2 8" xfId="39226"/>
    <cellStyle name="Normal 7 2 7 3" xfId="39227"/>
    <cellStyle name="Normal 7 2 7 3 2" xfId="39228"/>
    <cellStyle name="Normal 7 2 7 3 2 2" xfId="39229"/>
    <cellStyle name="Normal 7 2 7 3 2 2 2" xfId="39230"/>
    <cellStyle name="Normal 7 2 7 3 2 2 2 2" xfId="39231"/>
    <cellStyle name="Normal 7 2 7 3 2 2 3" xfId="39232"/>
    <cellStyle name="Normal 7 2 7 3 2 3" xfId="39233"/>
    <cellStyle name="Normal 7 2 7 3 2 3 2" xfId="39234"/>
    <cellStyle name="Normal 7 2 7 3 2 3 2 2" xfId="39235"/>
    <cellStyle name="Normal 7 2 7 3 2 3 3" xfId="39236"/>
    <cellStyle name="Normal 7 2 7 3 2 4" xfId="39237"/>
    <cellStyle name="Normal 7 2 7 3 2 4 2" xfId="39238"/>
    <cellStyle name="Normal 7 2 7 3 2 5" xfId="39239"/>
    <cellStyle name="Normal 7 2 7 3 3" xfId="39240"/>
    <cellStyle name="Normal 7 2 7 3 3 2" xfId="39241"/>
    <cellStyle name="Normal 7 2 7 3 3 2 2" xfId="39242"/>
    <cellStyle name="Normal 7 2 7 3 3 3" xfId="39243"/>
    <cellStyle name="Normal 7 2 7 3 4" xfId="39244"/>
    <cellStyle name="Normal 7 2 7 3 4 2" xfId="39245"/>
    <cellStyle name="Normal 7 2 7 3 4 2 2" xfId="39246"/>
    <cellStyle name="Normal 7 2 7 3 4 3" xfId="39247"/>
    <cellStyle name="Normal 7 2 7 3 5" xfId="39248"/>
    <cellStyle name="Normal 7 2 7 3 5 2" xfId="39249"/>
    <cellStyle name="Normal 7 2 7 3 6" xfId="39250"/>
    <cellStyle name="Normal 7 2 7 3 6 2" xfId="39251"/>
    <cellStyle name="Normal 7 2 7 3 7" xfId="39252"/>
    <cellStyle name="Normal 7 2 7 4" xfId="39253"/>
    <cellStyle name="Normal 7 2 7 4 2" xfId="39254"/>
    <cellStyle name="Normal 7 2 7 4 2 2" xfId="39255"/>
    <cellStyle name="Normal 7 2 7 4 2 2 2" xfId="39256"/>
    <cellStyle name="Normal 7 2 7 4 2 2 2 2" xfId="39257"/>
    <cellStyle name="Normal 7 2 7 4 2 2 3" xfId="39258"/>
    <cellStyle name="Normal 7 2 7 4 2 3" xfId="39259"/>
    <cellStyle name="Normal 7 2 7 4 2 3 2" xfId="39260"/>
    <cellStyle name="Normal 7 2 7 4 2 3 2 2" xfId="39261"/>
    <cellStyle name="Normal 7 2 7 4 2 3 3" xfId="39262"/>
    <cellStyle name="Normal 7 2 7 4 2 4" xfId="39263"/>
    <cellStyle name="Normal 7 2 7 4 2 4 2" xfId="39264"/>
    <cellStyle name="Normal 7 2 7 4 2 5" xfId="39265"/>
    <cellStyle name="Normal 7 2 7 4 3" xfId="39266"/>
    <cellStyle name="Normal 7 2 7 4 3 2" xfId="39267"/>
    <cellStyle name="Normal 7 2 7 4 3 2 2" xfId="39268"/>
    <cellStyle name="Normal 7 2 7 4 3 3" xfId="39269"/>
    <cellStyle name="Normal 7 2 7 4 4" xfId="39270"/>
    <cellStyle name="Normal 7 2 7 4 4 2" xfId="39271"/>
    <cellStyle name="Normal 7 2 7 4 4 2 2" xfId="39272"/>
    <cellStyle name="Normal 7 2 7 4 4 3" xfId="39273"/>
    <cellStyle name="Normal 7 2 7 4 5" xfId="39274"/>
    <cellStyle name="Normal 7 2 7 4 5 2" xfId="39275"/>
    <cellStyle name="Normal 7 2 7 4 6" xfId="39276"/>
    <cellStyle name="Normal 7 2 7 4 6 2" xfId="39277"/>
    <cellStyle name="Normal 7 2 7 4 7" xfId="39278"/>
    <cellStyle name="Normal 7 2 7 5" xfId="39279"/>
    <cellStyle name="Normal 7 2 7 5 2" xfId="39280"/>
    <cellStyle name="Normal 7 2 7 5 2 2" xfId="39281"/>
    <cellStyle name="Normal 7 2 7 5 2 2 2" xfId="39282"/>
    <cellStyle name="Normal 7 2 7 5 2 3" xfId="39283"/>
    <cellStyle name="Normal 7 2 7 5 3" xfId="39284"/>
    <cellStyle name="Normal 7 2 7 5 3 2" xfId="39285"/>
    <cellStyle name="Normal 7 2 7 5 3 2 2" xfId="39286"/>
    <cellStyle name="Normal 7 2 7 5 3 3" xfId="39287"/>
    <cellStyle name="Normal 7 2 7 5 4" xfId="39288"/>
    <cellStyle name="Normal 7 2 7 5 4 2" xfId="39289"/>
    <cellStyle name="Normal 7 2 7 5 5" xfId="39290"/>
    <cellStyle name="Normal 7 2 7 6" xfId="39291"/>
    <cellStyle name="Normal 7 2 7 6 2" xfId="39292"/>
    <cellStyle name="Normal 7 2 7 6 2 2" xfId="39293"/>
    <cellStyle name="Normal 7 2 7 6 2 2 2" xfId="39294"/>
    <cellStyle name="Normal 7 2 7 6 2 3" xfId="39295"/>
    <cellStyle name="Normal 7 2 7 6 3" xfId="39296"/>
    <cellStyle name="Normal 7 2 7 6 3 2" xfId="39297"/>
    <cellStyle name="Normal 7 2 7 6 4" xfId="39298"/>
    <cellStyle name="Normal 7 2 7 7" xfId="39299"/>
    <cellStyle name="Normal 7 2 7 7 2" xfId="39300"/>
    <cellStyle name="Normal 7 2 7 7 2 2" xfId="39301"/>
    <cellStyle name="Normal 7 2 7 7 3" xfId="39302"/>
    <cellStyle name="Normal 7 2 7 8" xfId="39303"/>
    <cellStyle name="Normal 7 2 7 8 2" xfId="39304"/>
    <cellStyle name="Normal 7 2 7 8 2 2" xfId="39305"/>
    <cellStyle name="Normal 7 2 7 8 3" xfId="39306"/>
    <cellStyle name="Normal 7 2 7 9" xfId="39307"/>
    <cellStyle name="Normal 7 2 7 9 2" xfId="39308"/>
    <cellStyle name="Normal 7 2 8" xfId="39309"/>
    <cellStyle name="Normal 7 2 8 2" xfId="39310"/>
    <cellStyle name="Normal 7 2 8 2 2" xfId="39311"/>
    <cellStyle name="Normal 7 2 8 2 2 2" xfId="39312"/>
    <cellStyle name="Normal 7 2 8 2 2 2 2" xfId="39313"/>
    <cellStyle name="Normal 7 2 8 2 2 2 2 2" xfId="39314"/>
    <cellStyle name="Normal 7 2 8 2 2 2 3" xfId="39315"/>
    <cellStyle name="Normal 7 2 8 2 2 3" xfId="39316"/>
    <cellStyle name="Normal 7 2 8 2 2 3 2" xfId="39317"/>
    <cellStyle name="Normal 7 2 8 2 2 3 2 2" xfId="39318"/>
    <cellStyle name="Normal 7 2 8 2 2 3 3" xfId="39319"/>
    <cellStyle name="Normal 7 2 8 2 2 4" xfId="39320"/>
    <cellStyle name="Normal 7 2 8 2 2 4 2" xfId="39321"/>
    <cellStyle name="Normal 7 2 8 2 2 5" xfId="39322"/>
    <cellStyle name="Normal 7 2 8 2 3" xfId="39323"/>
    <cellStyle name="Normal 7 2 8 2 3 2" xfId="39324"/>
    <cellStyle name="Normal 7 2 8 2 3 2 2" xfId="39325"/>
    <cellStyle name="Normal 7 2 8 2 3 3" xfId="39326"/>
    <cellStyle name="Normal 7 2 8 2 4" xfId="39327"/>
    <cellStyle name="Normal 7 2 8 2 4 2" xfId="39328"/>
    <cellStyle name="Normal 7 2 8 2 4 2 2" xfId="39329"/>
    <cellStyle name="Normal 7 2 8 2 4 3" xfId="39330"/>
    <cellStyle name="Normal 7 2 8 2 5" xfId="39331"/>
    <cellStyle name="Normal 7 2 8 2 5 2" xfId="39332"/>
    <cellStyle name="Normal 7 2 8 2 6" xfId="39333"/>
    <cellStyle name="Normal 7 2 8 2 6 2" xfId="39334"/>
    <cellStyle name="Normal 7 2 8 2 7" xfId="39335"/>
    <cellStyle name="Normal 7 2 8 3" xfId="39336"/>
    <cellStyle name="Normal 7 2 8 3 2" xfId="39337"/>
    <cellStyle name="Normal 7 2 8 3 2 2" xfId="39338"/>
    <cellStyle name="Normal 7 2 8 3 2 2 2" xfId="39339"/>
    <cellStyle name="Normal 7 2 8 3 2 3" xfId="39340"/>
    <cellStyle name="Normal 7 2 8 3 3" xfId="39341"/>
    <cellStyle name="Normal 7 2 8 3 3 2" xfId="39342"/>
    <cellStyle name="Normal 7 2 8 3 3 2 2" xfId="39343"/>
    <cellStyle name="Normal 7 2 8 3 3 3" xfId="39344"/>
    <cellStyle name="Normal 7 2 8 3 4" xfId="39345"/>
    <cellStyle name="Normal 7 2 8 3 4 2" xfId="39346"/>
    <cellStyle name="Normal 7 2 8 3 5" xfId="39347"/>
    <cellStyle name="Normal 7 2 8 4" xfId="39348"/>
    <cellStyle name="Normal 7 2 8 4 2" xfId="39349"/>
    <cellStyle name="Normal 7 2 8 4 2 2" xfId="39350"/>
    <cellStyle name="Normal 7 2 8 4 3" xfId="39351"/>
    <cellStyle name="Normal 7 2 8 5" xfId="39352"/>
    <cellStyle name="Normal 7 2 8 5 2" xfId="39353"/>
    <cellStyle name="Normal 7 2 8 5 2 2" xfId="39354"/>
    <cellStyle name="Normal 7 2 8 5 3" xfId="39355"/>
    <cellStyle name="Normal 7 2 8 6" xfId="39356"/>
    <cellStyle name="Normal 7 2 8 6 2" xfId="39357"/>
    <cellStyle name="Normal 7 2 8 7" xfId="39358"/>
    <cellStyle name="Normal 7 2 8 7 2" xfId="39359"/>
    <cellStyle name="Normal 7 2 8 8" xfId="39360"/>
    <cellStyle name="Normal 7 2 9" xfId="39361"/>
    <cellStyle name="Normal 7 2 9 2" xfId="39362"/>
    <cellStyle name="Normal 7 2 9 2 2" xfId="39363"/>
    <cellStyle name="Normal 7 2 9 2 2 2" xfId="39364"/>
    <cellStyle name="Normal 7 2 9 2 2 2 2" xfId="39365"/>
    <cellStyle name="Normal 7 2 9 2 2 3" xfId="39366"/>
    <cellStyle name="Normal 7 2 9 2 3" xfId="39367"/>
    <cellStyle name="Normal 7 2 9 2 3 2" xfId="39368"/>
    <cellStyle name="Normal 7 2 9 2 3 2 2" xfId="39369"/>
    <cellStyle name="Normal 7 2 9 2 3 3" xfId="39370"/>
    <cellStyle name="Normal 7 2 9 2 4" xfId="39371"/>
    <cellStyle name="Normal 7 2 9 2 4 2" xfId="39372"/>
    <cellStyle name="Normal 7 2 9 2 5" xfId="39373"/>
    <cellStyle name="Normal 7 2 9 3" xfId="39374"/>
    <cellStyle name="Normal 7 2 9 3 2" xfId="39375"/>
    <cellStyle name="Normal 7 2 9 3 2 2" xfId="39376"/>
    <cellStyle name="Normal 7 2 9 3 3" xfId="39377"/>
    <cellStyle name="Normal 7 2 9 4" xfId="39378"/>
    <cellStyle name="Normal 7 2 9 4 2" xfId="39379"/>
    <cellStyle name="Normal 7 2 9 4 2 2" xfId="39380"/>
    <cellStyle name="Normal 7 2 9 4 3" xfId="39381"/>
    <cellStyle name="Normal 7 2 9 5" xfId="39382"/>
    <cellStyle name="Normal 7 2 9 5 2" xfId="39383"/>
    <cellStyle name="Normal 7 2 9 6" xfId="39384"/>
    <cellStyle name="Normal 7 2 9 6 2" xfId="39385"/>
    <cellStyle name="Normal 7 2 9 7" xfId="39386"/>
    <cellStyle name="Normal 7 3" xfId="39387"/>
    <cellStyle name="Normal 7 3 10" xfId="39388"/>
    <cellStyle name="Normal 7 3 10 2" xfId="39389"/>
    <cellStyle name="Normal 7 3 10 2 2" xfId="39390"/>
    <cellStyle name="Normal 7 3 10 2 2 2" xfId="39391"/>
    <cellStyle name="Normal 7 3 10 2 3" xfId="39392"/>
    <cellStyle name="Normal 7 3 10 3" xfId="39393"/>
    <cellStyle name="Normal 7 3 10 3 2" xfId="39394"/>
    <cellStyle name="Normal 7 3 10 3 2 2" xfId="39395"/>
    <cellStyle name="Normal 7 3 10 3 3" xfId="39396"/>
    <cellStyle name="Normal 7 3 10 4" xfId="39397"/>
    <cellStyle name="Normal 7 3 10 4 2" xfId="39398"/>
    <cellStyle name="Normal 7 3 10 5" xfId="39399"/>
    <cellStyle name="Normal 7 3 11" xfId="39400"/>
    <cellStyle name="Normal 7 3 11 2" xfId="39401"/>
    <cellStyle name="Normal 7 3 11 2 2" xfId="39402"/>
    <cellStyle name="Normal 7 3 11 2 2 2" xfId="39403"/>
    <cellStyle name="Normal 7 3 11 2 3" xfId="39404"/>
    <cellStyle name="Normal 7 3 11 3" xfId="39405"/>
    <cellStyle name="Normal 7 3 11 3 2" xfId="39406"/>
    <cellStyle name="Normal 7 3 11 4" xfId="39407"/>
    <cellStyle name="Normal 7 3 12" xfId="39408"/>
    <cellStyle name="Normal 7 3 12 2" xfId="39409"/>
    <cellStyle name="Normal 7 3 12 2 2" xfId="39410"/>
    <cellStyle name="Normal 7 3 12 2 2 2" xfId="39411"/>
    <cellStyle name="Normal 7 3 12 2 3" xfId="39412"/>
    <cellStyle name="Normal 7 3 12 3" xfId="39413"/>
    <cellStyle name="Normal 7 3 12 3 2" xfId="39414"/>
    <cellStyle name="Normal 7 3 12 4" xfId="39415"/>
    <cellStyle name="Normal 7 3 13" xfId="39416"/>
    <cellStyle name="Normal 7 3 13 2" xfId="39417"/>
    <cellStyle name="Normal 7 3 13 2 2" xfId="39418"/>
    <cellStyle name="Normal 7 3 13 3" xfId="39419"/>
    <cellStyle name="Normal 7 3 14" xfId="39420"/>
    <cellStyle name="Normal 7 3 14 2" xfId="39421"/>
    <cellStyle name="Normal 7 3 15" xfId="39422"/>
    <cellStyle name="Normal 7 3 15 2" xfId="39423"/>
    <cellStyle name="Normal 7 3 16" xfId="39424"/>
    <cellStyle name="Normal 7 3 2" xfId="39425"/>
    <cellStyle name="Normal 7 3 2 10" xfId="39426"/>
    <cellStyle name="Normal 7 3 2 10 2" xfId="39427"/>
    <cellStyle name="Normal 7 3 2 10 2 2" xfId="39428"/>
    <cellStyle name="Normal 7 3 2 10 2 2 2" xfId="39429"/>
    <cellStyle name="Normal 7 3 2 10 2 3" xfId="39430"/>
    <cellStyle name="Normal 7 3 2 10 3" xfId="39431"/>
    <cellStyle name="Normal 7 3 2 10 3 2" xfId="39432"/>
    <cellStyle name="Normal 7 3 2 10 4" xfId="39433"/>
    <cellStyle name="Normal 7 3 2 11" xfId="39434"/>
    <cellStyle name="Normal 7 3 2 11 2" xfId="39435"/>
    <cellStyle name="Normal 7 3 2 11 2 2" xfId="39436"/>
    <cellStyle name="Normal 7 3 2 11 2 2 2" xfId="39437"/>
    <cellStyle name="Normal 7 3 2 11 2 3" xfId="39438"/>
    <cellStyle name="Normal 7 3 2 11 3" xfId="39439"/>
    <cellStyle name="Normal 7 3 2 11 3 2" xfId="39440"/>
    <cellStyle name="Normal 7 3 2 11 4" xfId="39441"/>
    <cellStyle name="Normal 7 3 2 12" xfId="39442"/>
    <cellStyle name="Normal 7 3 2 12 2" xfId="39443"/>
    <cellStyle name="Normal 7 3 2 12 2 2" xfId="39444"/>
    <cellStyle name="Normal 7 3 2 12 3" xfId="39445"/>
    <cellStyle name="Normal 7 3 2 13" xfId="39446"/>
    <cellStyle name="Normal 7 3 2 13 2" xfId="39447"/>
    <cellStyle name="Normal 7 3 2 14" xfId="39448"/>
    <cellStyle name="Normal 7 3 2 14 2" xfId="39449"/>
    <cellStyle name="Normal 7 3 2 15" xfId="39450"/>
    <cellStyle name="Normal 7 3 2 2" xfId="39451"/>
    <cellStyle name="Normal 7 3 2 2 10" xfId="39452"/>
    <cellStyle name="Normal 7 3 2 2 10 2" xfId="39453"/>
    <cellStyle name="Normal 7 3 2 2 11" xfId="39454"/>
    <cellStyle name="Normal 7 3 2 2 11 2" xfId="39455"/>
    <cellStyle name="Normal 7 3 2 2 12" xfId="39456"/>
    <cellStyle name="Normal 7 3 2 2 2" xfId="39457"/>
    <cellStyle name="Normal 7 3 2 2 2 10" xfId="39458"/>
    <cellStyle name="Normal 7 3 2 2 2 10 2" xfId="39459"/>
    <cellStyle name="Normal 7 3 2 2 2 11" xfId="39460"/>
    <cellStyle name="Normal 7 3 2 2 2 2" xfId="39461"/>
    <cellStyle name="Normal 7 3 2 2 2 2 2" xfId="39462"/>
    <cellStyle name="Normal 7 3 2 2 2 2 2 2" xfId="39463"/>
    <cellStyle name="Normal 7 3 2 2 2 2 2 2 2" xfId="39464"/>
    <cellStyle name="Normal 7 3 2 2 2 2 2 2 2 2" xfId="39465"/>
    <cellStyle name="Normal 7 3 2 2 2 2 2 2 2 2 2" xfId="39466"/>
    <cellStyle name="Normal 7 3 2 2 2 2 2 2 2 3" xfId="39467"/>
    <cellStyle name="Normal 7 3 2 2 2 2 2 2 3" xfId="39468"/>
    <cellStyle name="Normal 7 3 2 2 2 2 2 2 3 2" xfId="39469"/>
    <cellStyle name="Normal 7 3 2 2 2 2 2 2 3 2 2" xfId="39470"/>
    <cellStyle name="Normal 7 3 2 2 2 2 2 2 3 3" xfId="39471"/>
    <cellStyle name="Normal 7 3 2 2 2 2 2 2 4" xfId="39472"/>
    <cellStyle name="Normal 7 3 2 2 2 2 2 2 4 2" xfId="39473"/>
    <cellStyle name="Normal 7 3 2 2 2 2 2 2 5" xfId="39474"/>
    <cellStyle name="Normal 7 3 2 2 2 2 2 3" xfId="39475"/>
    <cellStyle name="Normal 7 3 2 2 2 2 2 3 2" xfId="39476"/>
    <cellStyle name="Normal 7 3 2 2 2 2 2 3 2 2" xfId="39477"/>
    <cellStyle name="Normal 7 3 2 2 2 2 2 3 3" xfId="39478"/>
    <cellStyle name="Normal 7 3 2 2 2 2 2 4" xfId="39479"/>
    <cellStyle name="Normal 7 3 2 2 2 2 2 4 2" xfId="39480"/>
    <cellStyle name="Normal 7 3 2 2 2 2 2 4 2 2" xfId="39481"/>
    <cellStyle name="Normal 7 3 2 2 2 2 2 4 3" xfId="39482"/>
    <cellStyle name="Normal 7 3 2 2 2 2 2 5" xfId="39483"/>
    <cellStyle name="Normal 7 3 2 2 2 2 2 5 2" xfId="39484"/>
    <cellStyle name="Normal 7 3 2 2 2 2 2 6" xfId="39485"/>
    <cellStyle name="Normal 7 3 2 2 2 2 2 6 2" xfId="39486"/>
    <cellStyle name="Normal 7 3 2 2 2 2 2 7" xfId="39487"/>
    <cellStyle name="Normal 7 3 2 2 2 2 3" xfId="39488"/>
    <cellStyle name="Normal 7 3 2 2 2 2 3 2" xfId="39489"/>
    <cellStyle name="Normal 7 3 2 2 2 2 3 2 2" xfId="39490"/>
    <cellStyle name="Normal 7 3 2 2 2 2 3 2 2 2" xfId="39491"/>
    <cellStyle name="Normal 7 3 2 2 2 2 3 2 3" xfId="39492"/>
    <cellStyle name="Normal 7 3 2 2 2 2 3 3" xfId="39493"/>
    <cellStyle name="Normal 7 3 2 2 2 2 3 3 2" xfId="39494"/>
    <cellStyle name="Normal 7 3 2 2 2 2 3 3 2 2" xfId="39495"/>
    <cellStyle name="Normal 7 3 2 2 2 2 3 3 3" xfId="39496"/>
    <cellStyle name="Normal 7 3 2 2 2 2 3 4" xfId="39497"/>
    <cellStyle name="Normal 7 3 2 2 2 2 3 4 2" xfId="39498"/>
    <cellStyle name="Normal 7 3 2 2 2 2 3 5" xfId="39499"/>
    <cellStyle name="Normal 7 3 2 2 2 2 4" xfId="39500"/>
    <cellStyle name="Normal 7 3 2 2 2 2 4 2" xfId="39501"/>
    <cellStyle name="Normal 7 3 2 2 2 2 4 2 2" xfId="39502"/>
    <cellStyle name="Normal 7 3 2 2 2 2 4 3" xfId="39503"/>
    <cellStyle name="Normal 7 3 2 2 2 2 5" xfId="39504"/>
    <cellStyle name="Normal 7 3 2 2 2 2 5 2" xfId="39505"/>
    <cellStyle name="Normal 7 3 2 2 2 2 5 2 2" xfId="39506"/>
    <cellStyle name="Normal 7 3 2 2 2 2 5 3" xfId="39507"/>
    <cellStyle name="Normal 7 3 2 2 2 2 6" xfId="39508"/>
    <cellStyle name="Normal 7 3 2 2 2 2 6 2" xfId="39509"/>
    <cellStyle name="Normal 7 3 2 2 2 2 7" xfId="39510"/>
    <cellStyle name="Normal 7 3 2 2 2 2 7 2" xfId="39511"/>
    <cellStyle name="Normal 7 3 2 2 2 2 8" xfId="39512"/>
    <cellStyle name="Normal 7 3 2 2 2 3" xfId="39513"/>
    <cellStyle name="Normal 7 3 2 2 2 3 2" xfId="39514"/>
    <cellStyle name="Normal 7 3 2 2 2 3 2 2" xfId="39515"/>
    <cellStyle name="Normal 7 3 2 2 2 3 2 2 2" xfId="39516"/>
    <cellStyle name="Normal 7 3 2 2 2 3 2 2 2 2" xfId="39517"/>
    <cellStyle name="Normal 7 3 2 2 2 3 2 2 3" xfId="39518"/>
    <cellStyle name="Normal 7 3 2 2 2 3 2 3" xfId="39519"/>
    <cellStyle name="Normal 7 3 2 2 2 3 2 3 2" xfId="39520"/>
    <cellStyle name="Normal 7 3 2 2 2 3 2 3 2 2" xfId="39521"/>
    <cellStyle name="Normal 7 3 2 2 2 3 2 3 3" xfId="39522"/>
    <cellStyle name="Normal 7 3 2 2 2 3 2 4" xfId="39523"/>
    <cellStyle name="Normal 7 3 2 2 2 3 2 4 2" xfId="39524"/>
    <cellStyle name="Normal 7 3 2 2 2 3 2 5" xfId="39525"/>
    <cellStyle name="Normal 7 3 2 2 2 3 3" xfId="39526"/>
    <cellStyle name="Normal 7 3 2 2 2 3 3 2" xfId="39527"/>
    <cellStyle name="Normal 7 3 2 2 2 3 3 2 2" xfId="39528"/>
    <cellStyle name="Normal 7 3 2 2 2 3 3 3" xfId="39529"/>
    <cellStyle name="Normal 7 3 2 2 2 3 4" xfId="39530"/>
    <cellStyle name="Normal 7 3 2 2 2 3 4 2" xfId="39531"/>
    <cellStyle name="Normal 7 3 2 2 2 3 4 2 2" xfId="39532"/>
    <cellStyle name="Normal 7 3 2 2 2 3 4 3" xfId="39533"/>
    <cellStyle name="Normal 7 3 2 2 2 3 5" xfId="39534"/>
    <cellStyle name="Normal 7 3 2 2 2 3 5 2" xfId="39535"/>
    <cellStyle name="Normal 7 3 2 2 2 3 6" xfId="39536"/>
    <cellStyle name="Normal 7 3 2 2 2 3 6 2" xfId="39537"/>
    <cellStyle name="Normal 7 3 2 2 2 3 7" xfId="39538"/>
    <cellStyle name="Normal 7 3 2 2 2 4" xfId="39539"/>
    <cellStyle name="Normal 7 3 2 2 2 4 2" xfId="39540"/>
    <cellStyle name="Normal 7 3 2 2 2 4 2 2" xfId="39541"/>
    <cellStyle name="Normal 7 3 2 2 2 4 2 2 2" xfId="39542"/>
    <cellStyle name="Normal 7 3 2 2 2 4 2 2 2 2" xfId="39543"/>
    <cellStyle name="Normal 7 3 2 2 2 4 2 2 3" xfId="39544"/>
    <cellStyle name="Normal 7 3 2 2 2 4 2 3" xfId="39545"/>
    <cellStyle name="Normal 7 3 2 2 2 4 2 3 2" xfId="39546"/>
    <cellStyle name="Normal 7 3 2 2 2 4 2 3 2 2" xfId="39547"/>
    <cellStyle name="Normal 7 3 2 2 2 4 2 3 3" xfId="39548"/>
    <cellStyle name="Normal 7 3 2 2 2 4 2 4" xfId="39549"/>
    <cellStyle name="Normal 7 3 2 2 2 4 2 4 2" xfId="39550"/>
    <cellStyle name="Normal 7 3 2 2 2 4 2 5" xfId="39551"/>
    <cellStyle name="Normal 7 3 2 2 2 4 3" xfId="39552"/>
    <cellStyle name="Normal 7 3 2 2 2 4 3 2" xfId="39553"/>
    <cellStyle name="Normal 7 3 2 2 2 4 3 2 2" xfId="39554"/>
    <cellStyle name="Normal 7 3 2 2 2 4 3 3" xfId="39555"/>
    <cellStyle name="Normal 7 3 2 2 2 4 4" xfId="39556"/>
    <cellStyle name="Normal 7 3 2 2 2 4 4 2" xfId="39557"/>
    <cellStyle name="Normal 7 3 2 2 2 4 4 2 2" xfId="39558"/>
    <cellStyle name="Normal 7 3 2 2 2 4 4 3" xfId="39559"/>
    <cellStyle name="Normal 7 3 2 2 2 4 5" xfId="39560"/>
    <cellStyle name="Normal 7 3 2 2 2 4 5 2" xfId="39561"/>
    <cellStyle name="Normal 7 3 2 2 2 4 6" xfId="39562"/>
    <cellStyle name="Normal 7 3 2 2 2 4 6 2" xfId="39563"/>
    <cellStyle name="Normal 7 3 2 2 2 4 7" xfId="39564"/>
    <cellStyle name="Normal 7 3 2 2 2 5" xfId="39565"/>
    <cellStyle name="Normal 7 3 2 2 2 5 2" xfId="39566"/>
    <cellStyle name="Normal 7 3 2 2 2 5 2 2" xfId="39567"/>
    <cellStyle name="Normal 7 3 2 2 2 5 2 2 2" xfId="39568"/>
    <cellStyle name="Normal 7 3 2 2 2 5 2 3" xfId="39569"/>
    <cellStyle name="Normal 7 3 2 2 2 5 3" xfId="39570"/>
    <cellStyle name="Normal 7 3 2 2 2 5 3 2" xfId="39571"/>
    <cellStyle name="Normal 7 3 2 2 2 5 3 2 2" xfId="39572"/>
    <cellStyle name="Normal 7 3 2 2 2 5 3 3" xfId="39573"/>
    <cellStyle name="Normal 7 3 2 2 2 5 4" xfId="39574"/>
    <cellStyle name="Normal 7 3 2 2 2 5 4 2" xfId="39575"/>
    <cellStyle name="Normal 7 3 2 2 2 5 5" xfId="39576"/>
    <cellStyle name="Normal 7 3 2 2 2 6" xfId="39577"/>
    <cellStyle name="Normal 7 3 2 2 2 6 2" xfId="39578"/>
    <cellStyle name="Normal 7 3 2 2 2 6 2 2" xfId="39579"/>
    <cellStyle name="Normal 7 3 2 2 2 6 2 2 2" xfId="39580"/>
    <cellStyle name="Normal 7 3 2 2 2 6 2 3" xfId="39581"/>
    <cellStyle name="Normal 7 3 2 2 2 6 3" xfId="39582"/>
    <cellStyle name="Normal 7 3 2 2 2 6 3 2" xfId="39583"/>
    <cellStyle name="Normal 7 3 2 2 2 6 4" xfId="39584"/>
    <cellStyle name="Normal 7 3 2 2 2 7" xfId="39585"/>
    <cellStyle name="Normal 7 3 2 2 2 7 2" xfId="39586"/>
    <cellStyle name="Normal 7 3 2 2 2 7 2 2" xfId="39587"/>
    <cellStyle name="Normal 7 3 2 2 2 7 3" xfId="39588"/>
    <cellStyle name="Normal 7 3 2 2 2 8" xfId="39589"/>
    <cellStyle name="Normal 7 3 2 2 2 8 2" xfId="39590"/>
    <cellStyle name="Normal 7 3 2 2 2 8 2 2" xfId="39591"/>
    <cellStyle name="Normal 7 3 2 2 2 8 3" xfId="39592"/>
    <cellStyle name="Normal 7 3 2 2 2 9" xfId="39593"/>
    <cellStyle name="Normal 7 3 2 2 2 9 2" xfId="39594"/>
    <cellStyle name="Normal 7 3 2 2 3" xfId="39595"/>
    <cellStyle name="Normal 7 3 2 2 3 2" xfId="39596"/>
    <cellStyle name="Normal 7 3 2 2 3 2 2" xfId="39597"/>
    <cellStyle name="Normal 7 3 2 2 3 2 2 2" xfId="39598"/>
    <cellStyle name="Normal 7 3 2 2 3 2 2 2 2" xfId="39599"/>
    <cellStyle name="Normal 7 3 2 2 3 2 2 2 2 2" xfId="39600"/>
    <cellStyle name="Normal 7 3 2 2 3 2 2 2 3" xfId="39601"/>
    <cellStyle name="Normal 7 3 2 2 3 2 2 3" xfId="39602"/>
    <cellStyle name="Normal 7 3 2 2 3 2 2 3 2" xfId="39603"/>
    <cellStyle name="Normal 7 3 2 2 3 2 2 3 2 2" xfId="39604"/>
    <cellStyle name="Normal 7 3 2 2 3 2 2 3 3" xfId="39605"/>
    <cellStyle name="Normal 7 3 2 2 3 2 2 4" xfId="39606"/>
    <cellStyle name="Normal 7 3 2 2 3 2 2 4 2" xfId="39607"/>
    <cellStyle name="Normal 7 3 2 2 3 2 2 5" xfId="39608"/>
    <cellStyle name="Normal 7 3 2 2 3 2 3" xfId="39609"/>
    <cellStyle name="Normal 7 3 2 2 3 2 3 2" xfId="39610"/>
    <cellStyle name="Normal 7 3 2 2 3 2 3 2 2" xfId="39611"/>
    <cellStyle name="Normal 7 3 2 2 3 2 3 3" xfId="39612"/>
    <cellStyle name="Normal 7 3 2 2 3 2 4" xfId="39613"/>
    <cellStyle name="Normal 7 3 2 2 3 2 4 2" xfId="39614"/>
    <cellStyle name="Normal 7 3 2 2 3 2 4 2 2" xfId="39615"/>
    <cellStyle name="Normal 7 3 2 2 3 2 4 3" xfId="39616"/>
    <cellStyle name="Normal 7 3 2 2 3 2 5" xfId="39617"/>
    <cellStyle name="Normal 7 3 2 2 3 2 5 2" xfId="39618"/>
    <cellStyle name="Normal 7 3 2 2 3 2 6" xfId="39619"/>
    <cellStyle name="Normal 7 3 2 2 3 2 6 2" xfId="39620"/>
    <cellStyle name="Normal 7 3 2 2 3 2 7" xfId="39621"/>
    <cellStyle name="Normal 7 3 2 2 3 3" xfId="39622"/>
    <cellStyle name="Normal 7 3 2 2 3 3 2" xfId="39623"/>
    <cellStyle name="Normal 7 3 2 2 3 3 2 2" xfId="39624"/>
    <cellStyle name="Normal 7 3 2 2 3 3 2 2 2" xfId="39625"/>
    <cellStyle name="Normal 7 3 2 2 3 3 2 3" xfId="39626"/>
    <cellStyle name="Normal 7 3 2 2 3 3 3" xfId="39627"/>
    <cellStyle name="Normal 7 3 2 2 3 3 3 2" xfId="39628"/>
    <cellStyle name="Normal 7 3 2 2 3 3 3 2 2" xfId="39629"/>
    <cellStyle name="Normal 7 3 2 2 3 3 3 3" xfId="39630"/>
    <cellStyle name="Normal 7 3 2 2 3 3 4" xfId="39631"/>
    <cellStyle name="Normal 7 3 2 2 3 3 4 2" xfId="39632"/>
    <cellStyle name="Normal 7 3 2 2 3 3 5" xfId="39633"/>
    <cellStyle name="Normal 7 3 2 2 3 4" xfId="39634"/>
    <cellStyle name="Normal 7 3 2 2 3 4 2" xfId="39635"/>
    <cellStyle name="Normal 7 3 2 2 3 4 2 2" xfId="39636"/>
    <cellStyle name="Normal 7 3 2 2 3 4 3" xfId="39637"/>
    <cellStyle name="Normal 7 3 2 2 3 5" xfId="39638"/>
    <cellStyle name="Normal 7 3 2 2 3 5 2" xfId="39639"/>
    <cellStyle name="Normal 7 3 2 2 3 5 2 2" xfId="39640"/>
    <cellStyle name="Normal 7 3 2 2 3 5 3" xfId="39641"/>
    <cellStyle name="Normal 7 3 2 2 3 6" xfId="39642"/>
    <cellStyle name="Normal 7 3 2 2 3 6 2" xfId="39643"/>
    <cellStyle name="Normal 7 3 2 2 3 7" xfId="39644"/>
    <cellStyle name="Normal 7 3 2 2 3 7 2" xfId="39645"/>
    <cellStyle name="Normal 7 3 2 2 3 8" xfId="39646"/>
    <cellStyle name="Normal 7 3 2 2 4" xfId="39647"/>
    <cellStyle name="Normal 7 3 2 2 4 2" xfId="39648"/>
    <cellStyle name="Normal 7 3 2 2 4 2 2" xfId="39649"/>
    <cellStyle name="Normal 7 3 2 2 4 2 2 2" xfId="39650"/>
    <cellStyle name="Normal 7 3 2 2 4 2 2 2 2" xfId="39651"/>
    <cellStyle name="Normal 7 3 2 2 4 2 2 3" xfId="39652"/>
    <cellStyle name="Normal 7 3 2 2 4 2 3" xfId="39653"/>
    <cellStyle name="Normal 7 3 2 2 4 2 3 2" xfId="39654"/>
    <cellStyle name="Normal 7 3 2 2 4 2 3 2 2" xfId="39655"/>
    <cellStyle name="Normal 7 3 2 2 4 2 3 3" xfId="39656"/>
    <cellStyle name="Normal 7 3 2 2 4 2 4" xfId="39657"/>
    <cellStyle name="Normal 7 3 2 2 4 2 4 2" xfId="39658"/>
    <cellStyle name="Normal 7 3 2 2 4 2 5" xfId="39659"/>
    <cellStyle name="Normal 7 3 2 2 4 3" xfId="39660"/>
    <cellStyle name="Normal 7 3 2 2 4 3 2" xfId="39661"/>
    <cellStyle name="Normal 7 3 2 2 4 3 2 2" xfId="39662"/>
    <cellStyle name="Normal 7 3 2 2 4 3 3" xfId="39663"/>
    <cellStyle name="Normal 7 3 2 2 4 4" xfId="39664"/>
    <cellStyle name="Normal 7 3 2 2 4 4 2" xfId="39665"/>
    <cellStyle name="Normal 7 3 2 2 4 4 2 2" xfId="39666"/>
    <cellStyle name="Normal 7 3 2 2 4 4 3" xfId="39667"/>
    <cellStyle name="Normal 7 3 2 2 4 5" xfId="39668"/>
    <cellStyle name="Normal 7 3 2 2 4 5 2" xfId="39669"/>
    <cellStyle name="Normal 7 3 2 2 4 6" xfId="39670"/>
    <cellStyle name="Normal 7 3 2 2 4 6 2" xfId="39671"/>
    <cellStyle name="Normal 7 3 2 2 4 7" xfId="39672"/>
    <cellStyle name="Normal 7 3 2 2 5" xfId="39673"/>
    <cellStyle name="Normal 7 3 2 2 5 2" xfId="39674"/>
    <cellStyle name="Normal 7 3 2 2 5 2 2" xfId="39675"/>
    <cellStyle name="Normal 7 3 2 2 5 2 2 2" xfId="39676"/>
    <cellStyle name="Normal 7 3 2 2 5 2 2 2 2" xfId="39677"/>
    <cellStyle name="Normal 7 3 2 2 5 2 2 3" xfId="39678"/>
    <cellStyle name="Normal 7 3 2 2 5 2 3" xfId="39679"/>
    <cellStyle name="Normal 7 3 2 2 5 2 3 2" xfId="39680"/>
    <cellStyle name="Normal 7 3 2 2 5 2 3 2 2" xfId="39681"/>
    <cellStyle name="Normal 7 3 2 2 5 2 3 3" xfId="39682"/>
    <cellStyle name="Normal 7 3 2 2 5 2 4" xfId="39683"/>
    <cellStyle name="Normal 7 3 2 2 5 2 4 2" xfId="39684"/>
    <cellStyle name="Normal 7 3 2 2 5 2 5" xfId="39685"/>
    <cellStyle name="Normal 7 3 2 2 5 3" xfId="39686"/>
    <cellStyle name="Normal 7 3 2 2 5 3 2" xfId="39687"/>
    <cellStyle name="Normal 7 3 2 2 5 3 2 2" xfId="39688"/>
    <cellStyle name="Normal 7 3 2 2 5 3 3" xfId="39689"/>
    <cellStyle name="Normal 7 3 2 2 5 4" xfId="39690"/>
    <cellStyle name="Normal 7 3 2 2 5 4 2" xfId="39691"/>
    <cellStyle name="Normal 7 3 2 2 5 4 2 2" xfId="39692"/>
    <cellStyle name="Normal 7 3 2 2 5 4 3" xfId="39693"/>
    <cellStyle name="Normal 7 3 2 2 5 5" xfId="39694"/>
    <cellStyle name="Normal 7 3 2 2 5 5 2" xfId="39695"/>
    <cellStyle name="Normal 7 3 2 2 5 6" xfId="39696"/>
    <cellStyle name="Normal 7 3 2 2 5 6 2" xfId="39697"/>
    <cellStyle name="Normal 7 3 2 2 5 7" xfId="39698"/>
    <cellStyle name="Normal 7 3 2 2 6" xfId="39699"/>
    <cellStyle name="Normal 7 3 2 2 6 2" xfId="39700"/>
    <cellStyle name="Normal 7 3 2 2 6 2 2" xfId="39701"/>
    <cellStyle name="Normal 7 3 2 2 6 2 2 2" xfId="39702"/>
    <cellStyle name="Normal 7 3 2 2 6 2 3" xfId="39703"/>
    <cellStyle name="Normal 7 3 2 2 6 3" xfId="39704"/>
    <cellStyle name="Normal 7 3 2 2 6 3 2" xfId="39705"/>
    <cellStyle name="Normal 7 3 2 2 6 3 2 2" xfId="39706"/>
    <cellStyle name="Normal 7 3 2 2 6 3 3" xfId="39707"/>
    <cellStyle name="Normal 7 3 2 2 6 4" xfId="39708"/>
    <cellStyle name="Normal 7 3 2 2 6 4 2" xfId="39709"/>
    <cellStyle name="Normal 7 3 2 2 6 5" xfId="39710"/>
    <cellStyle name="Normal 7 3 2 2 7" xfId="39711"/>
    <cellStyle name="Normal 7 3 2 2 7 2" xfId="39712"/>
    <cellStyle name="Normal 7 3 2 2 7 2 2" xfId="39713"/>
    <cellStyle name="Normal 7 3 2 2 7 2 2 2" xfId="39714"/>
    <cellStyle name="Normal 7 3 2 2 7 2 3" xfId="39715"/>
    <cellStyle name="Normal 7 3 2 2 7 3" xfId="39716"/>
    <cellStyle name="Normal 7 3 2 2 7 3 2" xfId="39717"/>
    <cellStyle name="Normal 7 3 2 2 7 4" xfId="39718"/>
    <cellStyle name="Normal 7 3 2 2 8" xfId="39719"/>
    <cellStyle name="Normal 7 3 2 2 8 2" xfId="39720"/>
    <cellStyle name="Normal 7 3 2 2 8 2 2" xfId="39721"/>
    <cellStyle name="Normal 7 3 2 2 8 3" xfId="39722"/>
    <cellStyle name="Normal 7 3 2 2 9" xfId="39723"/>
    <cellStyle name="Normal 7 3 2 2 9 2" xfId="39724"/>
    <cellStyle name="Normal 7 3 2 2 9 2 2" xfId="39725"/>
    <cellStyle name="Normal 7 3 2 2 9 3" xfId="39726"/>
    <cellStyle name="Normal 7 3 2 3" xfId="39727"/>
    <cellStyle name="Normal 7 3 2 3 10" xfId="39728"/>
    <cellStyle name="Normal 7 3 2 3 10 2" xfId="39729"/>
    <cellStyle name="Normal 7 3 2 3 11" xfId="39730"/>
    <cellStyle name="Normal 7 3 2 3 2" xfId="39731"/>
    <cellStyle name="Normal 7 3 2 3 2 2" xfId="39732"/>
    <cellStyle name="Normal 7 3 2 3 2 2 2" xfId="39733"/>
    <cellStyle name="Normal 7 3 2 3 2 2 2 2" xfId="39734"/>
    <cellStyle name="Normal 7 3 2 3 2 2 2 2 2" xfId="39735"/>
    <cellStyle name="Normal 7 3 2 3 2 2 2 2 2 2" xfId="39736"/>
    <cellStyle name="Normal 7 3 2 3 2 2 2 2 3" xfId="39737"/>
    <cellStyle name="Normal 7 3 2 3 2 2 2 3" xfId="39738"/>
    <cellStyle name="Normal 7 3 2 3 2 2 2 3 2" xfId="39739"/>
    <cellStyle name="Normal 7 3 2 3 2 2 2 3 2 2" xfId="39740"/>
    <cellStyle name="Normal 7 3 2 3 2 2 2 3 3" xfId="39741"/>
    <cellStyle name="Normal 7 3 2 3 2 2 2 4" xfId="39742"/>
    <cellStyle name="Normal 7 3 2 3 2 2 2 4 2" xfId="39743"/>
    <cellStyle name="Normal 7 3 2 3 2 2 2 5" xfId="39744"/>
    <cellStyle name="Normal 7 3 2 3 2 2 3" xfId="39745"/>
    <cellStyle name="Normal 7 3 2 3 2 2 3 2" xfId="39746"/>
    <cellStyle name="Normal 7 3 2 3 2 2 3 2 2" xfId="39747"/>
    <cellStyle name="Normal 7 3 2 3 2 2 3 3" xfId="39748"/>
    <cellStyle name="Normal 7 3 2 3 2 2 4" xfId="39749"/>
    <cellStyle name="Normal 7 3 2 3 2 2 4 2" xfId="39750"/>
    <cellStyle name="Normal 7 3 2 3 2 2 4 2 2" xfId="39751"/>
    <cellStyle name="Normal 7 3 2 3 2 2 4 3" xfId="39752"/>
    <cellStyle name="Normal 7 3 2 3 2 2 5" xfId="39753"/>
    <cellStyle name="Normal 7 3 2 3 2 2 5 2" xfId="39754"/>
    <cellStyle name="Normal 7 3 2 3 2 2 6" xfId="39755"/>
    <cellStyle name="Normal 7 3 2 3 2 2 6 2" xfId="39756"/>
    <cellStyle name="Normal 7 3 2 3 2 2 7" xfId="39757"/>
    <cellStyle name="Normal 7 3 2 3 2 3" xfId="39758"/>
    <cellStyle name="Normal 7 3 2 3 2 3 2" xfId="39759"/>
    <cellStyle name="Normal 7 3 2 3 2 3 2 2" xfId="39760"/>
    <cellStyle name="Normal 7 3 2 3 2 3 2 2 2" xfId="39761"/>
    <cellStyle name="Normal 7 3 2 3 2 3 2 3" xfId="39762"/>
    <cellStyle name="Normal 7 3 2 3 2 3 3" xfId="39763"/>
    <cellStyle name="Normal 7 3 2 3 2 3 3 2" xfId="39764"/>
    <cellStyle name="Normal 7 3 2 3 2 3 3 2 2" xfId="39765"/>
    <cellStyle name="Normal 7 3 2 3 2 3 3 3" xfId="39766"/>
    <cellStyle name="Normal 7 3 2 3 2 3 4" xfId="39767"/>
    <cellStyle name="Normal 7 3 2 3 2 3 4 2" xfId="39768"/>
    <cellStyle name="Normal 7 3 2 3 2 3 5" xfId="39769"/>
    <cellStyle name="Normal 7 3 2 3 2 4" xfId="39770"/>
    <cellStyle name="Normal 7 3 2 3 2 4 2" xfId="39771"/>
    <cellStyle name="Normal 7 3 2 3 2 4 2 2" xfId="39772"/>
    <cellStyle name="Normal 7 3 2 3 2 4 3" xfId="39773"/>
    <cellStyle name="Normal 7 3 2 3 2 5" xfId="39774"/>
    <cellStyle name="Normal 7 3 2 3 2 5 2" xfId="39775"/>
    <cellStyle name="Normal 7 3 2 3 2 5 2 2" xfId="39776"/>
    <cellStyle name="Normal 7 3 2 3 2 5 3" xfId="39777"/>
    <cellStyle name="Normal 7 3 2 3 2 6" xfId="39778"/>
    <cellStyle name="Normal 7 3 2 3 2 6 2" xfId="39779"/>
    <cellStyle name="Normal 7 3 2 3 2 7" xfId="39780"/>
    <cellStyle name="Normal 7 3 2 3 2 7 2" xfId="39781"/>
    <cellStyle name="Normal 7 3 2 3 2 8" xfId="39782"/>
    <cellStyle name="Normal 7 3 2 3 3" xfId="39783"/>
    <cellStyle name="Normal 7 3 2 3 3 2" xfId="39784"/>
    <cellStyle name="Normal 7 3 2 3 3 2 2" xfId="39785"/>
    <cellStyle name="Normal 7 3 2 3 3 2 2 2" xfId="39786"/>
    <cellStyle name="Normal 7 3 2 3 3 2 2 2 2" xfId="39787"/>
    <cellStyle name="Normal 7 3 2 3 3 2 2 3" xfId="39788"/>
    <cellStyle name="Normal 7 3 2 3 3 2 3" xfId="39789"/>
    <cellStyle name="Normal 7 3 2 3 3 2 3 2" xfId="39790"/>
    <cellStyle name="Normal 7 3 2 3 3 2 3 2 2" xfId="39791"/>
    <cellStyle name="Normal 7 3 2 3 3 2 3 3" xfId="39792"/>
    <cellStyle name="Normal 7 3 2 3 3 2 4" xfId="39793"/>
    <cellStyle name="Normal 7 3 2 3 3 2 4 2" xfId="39794"/>
    <cellStyle name="Normal 7 3 2 3 3 2 5" xfId="39795"/>
    <cellStyle name="Normal 7 3 2 3 3 3" xfId="39796"/>
    <cellStyle name="Normal 7 3 2 3 3 3 2" xfId="39797"/>
    <cellStyle name="Normal 7 3 2 3 3 3 2 2" xfId="39798"/>
    <cellStyle name="Normal 7 3 2 3 3 3 3" xfId="39799"/>
    <cellStyle name="Normal 7 3 2 3 3 4" xfId="39800"/>
    <cellStyle name="Normal 7 3 2 3 3 4 2" xfId="39801"/>
    <cellStyle name="Normal 7 3 2 3 3 4 2 2" xfId="39802"/>
    <cellStyle name="Normal 7 3 2 3 3 4 3" xfId="39803"/>
    <cellStyle name="Normal 7 3 2 3 3 5" xfId="39804"/>
    <cellStyle name="Normal 7 3 2 3 3 5 2" xfId="39805"/>
    <cellStyle name="Normal 7 3 2 3 3 6" xfId="39806"/>
    <cellStyle name="Normal 7 3 2 3 3 6 2" xfId="39807"/>
    <cellStyle name="Normal 7 3 2 3 3 7" xfId="39808"/>
    <cellStyle name="Normal 7 3 2 3 4" xfId="39809"/>
    <cellStyle name="Normal 7 3 2 3 4 2" xfId="39810"/>
    <cellStyle name="Normal 7 3 2 3 4 2 2" xfId="39811"/>
    <cellStyle name="Normal 7 3 2 3 4 2 2 2" xfId="39812"/>
    <cellStyle name="Normal 7 3 2 3 4 2 2 2 2" xfId="39813"/>
    <cellStyle name="Normal 7 3 2 3 4 2 2 3" xfId="39814"/>
    <cellStyle name="Normal 7 3 2 3 4 2 3" xfId="39815"/>
    <cellStyle name="Normal 7 3 2 3 4 2 3 2" xfId="39816"/>
    <cellStyle name="Normal 7 3 2 3 4 2 3 2 2" xfId="39817"/>
    <cellStyle name="Normal 7 3 2 3 4 2 3 3" xfId="39818"/>
    <cellStyle name="Normal 7 3 2 3 4 2 4" xfId="39819"/>
    <cellStyle name="Normal 7 3 2 3 4 2 4 2" xfId="39820"/>
    <cellStyle name="Normal 7 3 2 3 4 2 5" xfId="39821"/>
    <cellStyle name="Normal 7 3 2 3 4 3" xfId="39822"/>
    <cellStyle name="Normal 7 3 2 3 4 3 2" xfId="39823"/>
    <cellStyle name="Normal 7 3 2 3 4 3 2 2" xfId="39824"/>
    <cellStyle name="Normal 7 3 2 3 4 3 3" xfId="39825"/>
    <cellStyle name="Normal 7 3 2 3 4 4" xfId="39826"/>
    <cellStyle name="Normal 7 3 2 3 4 4 2" xfId="39827"/>
    <cellStyle name="Normal 7 3 2 3 4 4 2 2" xfId="39828"/>
    <cellStyle name="Normal 7 3 2 3 4 4 3" xfId="39829"/>
    <cellStyle name="Normal 7 3 2 3 4 5" xfId="39830"/>
    <cellStyle name="Normal 7 3 2 3 4 5 2" xfId="39831"/>
    <cellStyle name="Normal 7 3 2 3 4 6" xfId="39832"/>
    <cellStyle name="Normal 7 3 2 3 4 6 2" xfId="39833"/>
    <cellStyle name="Normal 7 3 2 3 4 7" xfId="39834"/>
    <cellStyle name="Normal 7 3 2 3 5" xfId="39835"/>
    <cellStyle name="Normal 7 3 2 3 5 2" xfId="39836"/>
    <cellStyle name="Normal 7 3 2 3 5 2 2" xfId="39837"/>
    <cellStyle name="Normal 7 3 2 3 5 2 2 2" xfId="39838"/>
    <cellStyle name="Normal 7 3 2 3 5 2 3" xfId="39839"/>
    <cellStyle name="Normal 7 3 2 3 5 3" xfId="39840"/>
    <cellStyle name="Normal 7 3 2 3 5 3 2" xfId="39841"/>
    <cellStyle name="Normal 7 3 2 3 5 3 2 2" xfId="39842"/>
    <cellStyle name="Normal 7 3 2 3 5 3 3" xfId="39843"/>
    <cellStyle name="Normal 7 3 2 3 5 4" xfId="39844"/>
    <cellStyle name="Normal 7 3 2 3 5 4 2" xfId="39845"/>
    <cellStyle name="Normal 7 3 2 3 5 5" xfId="39846"/>
    <cellStyle name="Normal 7 3 2 3 6" xfId="39847"/>
    <cellStyle name="Normal 7 3 2 3 6 2" xfId="39848"/>
    <cellStyle name="Normal 7 3 2 3 6 2 2" xfId="39849"/>
    <cellStyle name="Normal 7 3 2 3 6 2 2 2" xfId="39850"/>
    <cellStyle name="Normal 7 3 2 3 6 2 3" xfId="39851"/>
    <cellStyle name="Normal 7 3 2 3 6 3" xfId="39852"/>
    <cellStyle name="Normal 7 3 2 3 6 3 2" xfId="39853"/>
    <cellStyle name="Normal 7 3 2 3 6 4" xfId="39854"/>
    <cellStyle name="Normal 7 3 2 3 7" xfId="39855"/>
    <cellStyle name="Normal 7 3 2 3 7 2" xfId="39856"/>
    <cellStyle name="Normal 7 3 2 3 7 2 2" xfId="39857"/>
    <cellStyle name="Normal 7 3 2 3 7 3" xfId="39858"/>
    <cellStyle name="Normal 7 3 2 3 8" xfId="39859"/>
    <cellStyle name="Normal 7 3 2 3 8 2" xfId="39860"/>
    <cellStyle name="Normal 7 3 2 3 8 2 2" xfId="39861"/>
    <cellStyle name="Normal 7 3 2 3 8 3" xfId="39862"/>
    <cellStyle name="Normal 7 3 2 3 9" xfId="39863"/>
    <cellStyle name="Normal 7 3 2 3 9 2" xfId="39864"/>
    <cellStyle name="Normal 7 3 2 4" xfId="39865"/>
    <cellStyle name="Normal 7 3 2 4 10" xfId="39866"/>
    <cellStyle name="Normal 7 3 2 4 10 2" xfId="39867"/>
    <cellStyle name="Normal 7 3 2 4 11" xfId="39868"/>
    <cellStyle name="Normal 7 3 2 4 2" xfId="39869"/>
    <cellStyle name="Normal 7 3 2 4 2 2" xfId="39870"/>
    <cellStyle name="Normal 7 3 2 4 2 2 2" xfId="39871"/>
    <cellStyle name="Normal 7 3 2 4 2 2 2 2" xfId="39872"/>
    <cellStyle name="Normal 7 3 2 4 2 2 2 2 2" xfId="39873"/>
    <cellStyle name="Normal 7 3 2 4 2 2 2 2 2 2" xfId="39874"/>
    <cellStyle name="Normal 7 3 2 4 2 2 2 2 3" xfId="39875"/>
    <cellStyle name="Normal 7 3 2 4 2 2 2 3" xfId="39876"/>
    <cellStyle name="Normal 7 3 2 4 2 2 2 3 2" xfId="39877"/>
    <cellStyle name="Normal 7 3 2 4 2 2 2 3 2 2" xfId="39878"/>
    <cellStyle name="Normal 7 3 2 4 2 2 2 3 3" xfId="39879"/>
    <cellStyle name="Normal 7 3 2 4 2 2 2 4" xfId="39880"/>
    <cellStyle name="Normal 7 3 2 4 2 2 2 4 2" xfId="39881"/>
    <cellStyle name="Normal 7 3 2 4 2 2 2 5" xfId="39882"/>
    <cellStyle name="Normal 7 3 2 4 2 2 3" xfId="39883"/>
    <cellStyle name="Normal 7 3 2 4 2 2 3 2" xfId="39884"/>
    <cellStyle name="Normal 7 3 2 4 2 2 3 2 2" xfId="39885"/>
    <cellStyle name="Normal 7 3 2 4 2 2 3 3" xfId="39886"/>
    <cellStyle name="Normal 7 3 2 4 2 2 4" xfId="39887"/>
    <cellStyle name="Normal 7 3 2 4 2 2 4 2" xfId="39888"/>
    <cellStyle name="Normal 7 3 2 4 2 2 4 2 2" xfId="39889"/>
    <cellStyle name="Normal 7 3 2 4 2 2 4 3" xfId="39890"/>
    <cellStyle name="Normal 7 3 2 4 2 2 5" xfId="39891"/>
    <cellStyle name="Normal 7 3 2 4 2 2 5 2" xfId="39892"/>
    <cellStyle name="Normal 7 3 2 4 2 2 6" xfId="39893"/>
    <cellStyle name="Normal 7 3 2 4 2 2 6 2" xfId="39894"/>
    <cellStyle name="Normal 7 3 2 4 2 2 7" xfId="39895"/>
    <cellStyle name="Normal 7 3 2 4 2 3" xfId="39896"/>
    <cellStyle name="Normal 7 3 2 4 2 3 2" xfId="39897"/>
    <cellStyle name="Normal 7 3 2 4 2 3 2 2" xfId="39898"/>
    <cellStyle name="Normal 7 3 2 4 2 3 2 2 2" xfId="39899"/>
    <cellStyle name="Normal 7 3 2 4 2 3 2 3" xfId="39900"/>
    <cellStyle name="Normal 7 3 2 4 2 3 3" xfId="39901"/>
    <cellStyle name="Normal 7 3 2 4 2 3 3 2" xfId="39902"/>
    <cellStyle name="Normal 7 3 2 4 2 3 3 2 2" xfId="39903"/>
    <cellStyle name="Normal 7 3 2 4 2 3 3 3" xfId="39904"/>
    <cellStyle name="Normal 7 3 2 4 2 3 4" xfId="39905"/>
    <cellStyle name="Normal 7 3 2 4 2 3 4 2" xfId="39906"/>
    <cellStyle name="Normal 7 3 2 4 2 3 5" xfId="39907"/>
    <cellStyle name="Normal 7 3 2 4 2 4" xfId="39908"/>
    <cellStyle name="Normal 7 3 2 4 2 4 2" xfId="39909"/>
    <cellStyle name="Normal 7 3 2 4 2 4 2 2" xfId="39910"/>
    <cellStyle name="Normal 7 3 2 4 2 4 3" xfId="39911"/>
    <cellStyle name="Normal 7 3 2 4 2 5" xfId="39912"/>
    <cellStyle name="Normal 7 3 2 4 2 5 2" xfId="39913"/>
    <cellStyle name="Normal 7 3 2 4 2 5 2 2" xfId="39914"/>
    <cellStyle name="Normal 7 3 2 4 2 5 3" xfId="39915"/>
    <cellStyle name="Normal 7 3 2 4 2 6" xfId="39916"/>
    <cellStyle name="Normal 7 3 2 4 2 6 2" xfId="39917"/>
    <cellStyle name="Normal 7 3 2 4 2 7" xfId="39918"/>
    <cellStyle name="Normal 7 3 2 4 2 7 2" xfId="39919"/>
    <cellStyle name="Normal 7 3 2 4 2 8" xfId="39920"/>
    <cellStyle name="Normal 7 3 2 4 3" xfId="39921"/>
    <cellStyle name="Normal 7 3 2 4 3 2" xfId="39922"/>
    <cellStyle name="Normal 7 3 2 4 3 2 2" xfId="39923"/>
    <cellStyle name="Normal 7 3 2 4 3 2 2 2" xfId="39924"/>
    <cellStyle name="Normal 7 3 2 4 3 2 2 2 2" xfId="39925"/>
    <cellStyle name="Normal 7 3 2 4 3 2 2 3" xfId="39926"/>
    <cellStyle name="Normal 7 3 2 4 3 2 3" xfId="39927"/>
    <cellStyle name="Normal 7 3 2 4 3 2 3 2" xfId="39928"/>
    <cellStyle name="Normal 7 3 2 4 3 2 3 2 2" xfId="39929"/>
    <cellStyle name="Normal 7 3 2 4 3 2 3 3" xfId="39930"/>
    <cellStyle name="Normal 7 3 2 4 3 2 4" xfId="39931"/>
    <cellStyle name="Normal 7 3 2 4 3 2 4 2" xfId="39932"/>
    <cellStyle name="Normal 7 3 2 4 3 2 5" xfId="39933"/>
    <cellStyle name="Normal 7 3 2 4 3 3" xfId="39934"/>
    <cellStyle name="Normal 7 3 2 4 3 3 2" xfId="39935"/>
    <cellStyle name="Normal 7 3 2 4 3 3 2 2" xfId="39936"/>
    <cellStyle name="Normal 7 3 2 4 3 3 3" xfId="39937"/>
    <cellStyle name="Normal 7 3 2 4 3 4" xfId="39938"/>
    <cellStyle name="Normal 7 3 2 4 3 4 2" xfId="39939"/>
    <cellStyle name="Normal 7 3 2 4 3 4 2 2" xfId="39940"/>
    <cellStyle name="Normal 7 3 2 4 3 4 3" xfId="39941"/>
    <cellStyle name="Normal 7 3 2 4 3 5" xfId="39942"/>
    <cellStyle name="Normal 7 3 2 4 3 5 2" xfId="39943"/>
    <cellStyle name="Normal 7 3 2 4 3 6" xfId="39944"/>
    <cellStyle name="Normal 7 3 2 4 3 6 2" xfId="39945"/>
    <cellStyle name="Normal 7 3 2 4 3 7" xfId="39946"/>
    <cellStyle name="Normal 7 3 2 4 4" xfId="39947"/>
    <cellStyle name="Normal 7 3 2 4 4 2" xfId="39948"/>
    <cellStyle name="Normal 7 3 2 4 4 2 2" xfId="39949"/>
    <cellStyle name="Normal 7 3 2 4 4 2 2 2" xfId="39950"/>
    <cellStyle name="Normal 7 3 2 4 4 2 2 2 2" xfId="39951"/>
    <cellStyle name="Normal 7 3 2 4 4 2 2 3" xfId="39952"/>
    <cellStyle name="Normal 7 3 2 4 4 2 3" xfId="39953"/>
    <cellStyle name="Normal 7 3 2 4 4 2 3 2" xfId="39954"/>
    <cellStyle name="Normal 7 3 2 4 4 2 3 2 2" xfId="39955"/>
    <cellStyle name="Normal 7 3 2 4 4 2 3 3" xfId="39956"/>
    <cellStyle name="Normal 7 3 2 4 4 2 4" xfId="39957"/>
    <cellStyle name="Normal 7 3 2 4 4 2 4 2" xfId="39958"/>
    <cellStyle name="Normal 7 3 2 4 4 2 5" xfId="39959"/>
    <cellStyle name="Normal 7 3 2 4 4 3" xfId="39960"/>
    <cellStyle name="Normal 7 3 2 4 4 3 2" xfId="39961"/>
    <cellStyle name="Normal 7 3 2 4 4 3 2 2" xfId="39962"/>
    <cellStyle name="Normal 7 3 2 4 4 3 3" xfId="39963"/>
    <cellStyle name="Normal 7 3 2 4 4 4" xfId="39964"/>
    <cellStyle name="Normal 7 3 2 4 4 4 2" xfId="39965"/>
    <cellStyle name="Normal 7 3 2 4 4 4 2 2" xfId="39966"/>
    <cellStyle name="Normal 7 3 2 4 4 4 3" xfId="39967"/>
    <cellStyle name="Normal 7 3 2 4 4 5" xfId="39968"/>
    <cellStyle name="Normal 7 3 2 4 4 5 2" xfId="39969"/>
    <cellStyle name="Normal 7 3 2 4 4 6" xfId="39970"/>
    <cellStyle name="Normal 7 3 2 4 4 6 2" xfId="39971"/>
    <cellStyle name="Normal 7 3 2 4 4 7" xfId="39972"/>
    <cellStyle name="Normal 7 3 2 4 5" xfId="39973"/>
    <cellStyle name="Normal 7 3 2 4 5 2" xfId="39974"/>
    <cellStyle name="Normal 7 3 2 4 5 2 2" xfId="39975"/>
    <cellStyle name="Normal 7 3 2 4 5 2 2 2" xfId="39976"/>
    <cellStyle name="Normal 7 3 2 4 5 2 3" xfId="39977"/>
    <cellStyle name="Normal 7 3 2 4 5 3" xfId="39978"/>
    <cellStyle name="Normal 7 3 2 4 5 3 2" xfId="39979"/>
    <cellStyle name="Normal 7 3 2 4 5 3 2 2" xfId="39980"/>
    <cellStyle name="Normal 7 3 2 4 5 3 3" xfId="39981"/>
    <cellStyle name="Normal 7 3 2 4 5 4" xfId="39982"/>
    <cellStyle name="Normal 7 3 2 4 5 4 2" xfId="39983"/>
    <cellStyle name="Normal 7 3 2 4 5 5" xfId="39984"/>
    <cellStyle name="Normal 7 3 2 4 6" xfId="39985"/>
    <cellStyle name="Normal 7 3 2 4 6 2" xfId="39986"/>
    <cellStyle name="Normal 7 3 2 4 6 2 2" xfId="39987"/>
    <cellStyle name="Normal 7 3 2 4 6 2 2 2" xfId="39988"/>
    <cellStyle name="Normal 7 3 2 4 6 2 3" xfId="39989"/>
    <cellStyle name="Normal 7 3 2 4 6 3" xfId="39990"/>
    <cellStyle name="Normal 7 3 2 4 6 3 2" xfId="39991"/>
    <cellStyle name="Normal 7 3 2 4 6 4" xfId="39992"/>
    <cellStyle name="Normal 7 3 2 4 7" xfId="39993"/>
    <cellStyle name="Normal 7 3 2 4 7 2" xfId="39994"/>
    <cellStyle name="Normal 7 3 2 4 7 2 2" xfId="39995"/>
    <cellStyle name="Normal 7 3 2 4 7 3" xfId="39996"/>
    <cellStyle name="Normal 7 3 2 4 8" xfId="39997"/>
    <cellStyle name="Normal 7 3 2 4 8 2" xfId="39998"/>
    <cellStyle name="Normal 7 3 2 4 8 2 2" xfId="39999"/>
    <cellStyle name="Normal 7 3 2 4 8 3" xfId="40000"/>
    <cellStyle name="Normal 7 3 2 4 9" xfId="40001"/>
    <cellStyle name="Normal 7 3 2 4 9 2" xfId="40002"/>
    <cellStyle name="Normal 7 3 2 5" xfId="40003"/>
    <cellStyle name="Normal 7 3 2 5 10" xfId="40004"/>
    <cellStyle name="Normal 7 3 2 5 10 2" xfId="40005"/>
    <cellStyle name="Normal 7 3 2 5 11" xfId="40006"/>
    <cellStyle name="Normal 7 3 2 5 2" xfId="40007"/>
    <cellStyle name="Normal 7 3 2 5 2 2" xfId="40008"/>
    <cellStyle name="Normal 7 3 2 5 2 2 2" xfId="40009"/>
    <cellStyle name="Normal 7 3 2 5 2 2 2 2" xfId="40010"/>
    <cellStyle name="Normal 7 3 2 5 2 2 2 2 2" xfId="40011"/>
    <cellStyle name="Normal 7 3 2 5 2 2 2 2 2 2" xfId="40012"/>
    <cellStyle name="Normal 7 3 2 5 2 2 2 2 3" xfId="40013"/>
    <cellStyle name="Normal 7 3 2 5 2 2 2 3" xfId="40014"/>
    <cellStyle name="Normal 7 3 2 5 2 2 2 3 2" xfId="40015"/>
    <cellStyle name="Normal 7 3 2 5 2 2 2 3 2 2" xfId="40016"/>
    <cellStyle name="Normal 7 3 2 5 2 2 2 3 3" xfId="40017"/>
    <cellStyle name="Normal 7 3 2 5 2 2 2 4" xfId="40018"/>
    <cellStyle name="Normal 7 3 2 5 2 2 2 4 2" xfId="40019"/>
    <cellStyle name="Normal 7 3 2 5 2 2 2 5" xfId="40020"/>
    <cellStyle name="Normal 7 3 2 5 2 2 3" xfId="40021"/>
    <cellStyle name="Normal 7 3 2 5 2 2 3 2" xfId="40022"/>
    <cellStyle name="Normal 7 3 2 5 2 2 3 2 2" xfId="40023"/>
    <cellStyle name="Normal 7 3 2 5 2 2 3 3" xfId="40024"/>
    <cellStyle name="Normal 7 3 2 5 2 2 4" xfId="40025"/>
    <cellStyle name="Normal 7 3 2 5 2 2 4 2" xfId="40026"/>
    <cellStyle name="Normal 7 3 2 5 2 2 4 2 2" xfId="40027"/>
    <cellStyle name="Normal 7 3 2 5 2 2 4 3" xfId="40028"/>
    <cellStyle name="Normal 7 3 2 5 2 2 5" xfId="40029"/>
    <cellStyle name="Normal 7 3 2 5 2 2 5 2" xfId="40030"/>
    <cellStyle name="Normal 7 3 2 5 2 2 6" xfId="40031"/>
    <cellStyle name="Normal 7 3 2 5 2 2 6 2" xfId="40032"/>
    <cellStyle name="Normal 7 3 2 5 2 2 7" xfId="40033"/>
    <cellStyle name="Normal 7 3 2 5 2 3" xfId="40034"/>
    <cellStyle name="Normal 7 3 2 5 2 3 2" xfId="40035"/>
    <cellStyle name="Normal 7 3 2 5 2 3 2 2" xfId="40036"/>
    <cellStyle name="Normal 7 3 2 5 2 3 2 2 2" xfId="40037"/>
    <cellStyle name="Normal 7 3 2 5 2 3 2 3" xfId="40038"/>
    <cellStyle name="Normal 7 3 2 5 2 3 3" xfId="40039"/>
    <cellStyle name="Normal 7 3 2 5 2 3 3 2" xfId="40040"/>
    <cellStyle name="Normal 7 3 2 5 2 3 3 2 2" xfId="40041"/>
    <cellStyle name="Normal 7 3 2 5 2 3 3 3" xfId="40042"/>
    <cellStyle name="Normal 7 3 2 5 2 3 4" xfId="40043"/>
    <cellStyle name="Normal 7 3 2 5 2 3 4 2" xfId="40044"/>
    <cellStyle name="Normal 7 3 2 5 2 3 5" xfId="40045"/>
    <cellStyle name="Normal 7 3 2 5 2 4" xfId="40046"/>
    <cellStyle name="Normal 7 3 2 5 2 4 2" xfId="40047"/>
    <cellStyle name="Normal 7 3 2 5 2 4 2 2" xfId="40048"/>
    <cellStyle name="Normal 7 3 2 5 2 4 3" xfId="40049"/>
    <cellStyle name="Normal 7 3 2 5 2 5" xfId="40050"/>
    <cellStyle name="Normal 7 3 2 5 2 5 2" xfId="40051"/>
    <cellStyle name="Normal 7 3 2 5 2 5 2 2" xfId="40052"/>
    <cellStyle name="Normal 7 3 2 5 2 5 3" xfId="40053"/>
    <cellStyle name="Normal 7 3 2 5 2 6" xfId="40054"/>
    <cellStyle name="Normal 7 3 2 5 2 6 2" xfId="40055"/>
    <cellStyle name="Normal 7 3 2 5 2 7" xfId="40056"/>
    <cellStyle name="Normal 7 3 2 5 2 7 2" xfId="40057"/>
    <cellStyle name="Normal 7 3 2 5 2 8" xfId="40058"/>
    <cellStyle name="Normal 7 3 2 5 3" xfId="40059"/>
    <cellStyle name="Normal 7 3 2 5 3 2" xfId="40060"/>
    <cellStyle name="Normal 7 3 2 5 3 2 2" xfId="40061"/>
    <cellStyle name="Normal 7 3 2 5 3 2 2 2" xfId="40062"/>
    <cellStyle name="Normal 7 3 2 5 3 2 2 2 2" xfId="40063"/>
    <cellStyle name="Normal 7 3 2 5 3 2 2 3" xfId="40064"/>
    <cellStyle name="Normal 7 3 2 5 3 2 3" xfId="40065"/>
    <cellStyle name="Normal 7 3 2 5 3 2 3 2" xfId="40066"/>
    <cellStyle name="Normal 7 3 2 5 3 2 3 2 2" xfId="40067"/>
    <cellStyle name="Normal 7 3 2 5 3 2 3 3" xfId="40068"/>
    <cellStyle name="Normal 7 3 2 5 3 2 4" xfId="40069"/>
    <cellStyle name="Normal 7 3 2 5 3 2 4 2" xfId="40070"/>
    <cellStyle name="Normal 7 3 2 5 3 2 5" xfId="40071"/>
    <cellStyle name="Normal 7 3 2 5 3 3" xfId="40072"/>
    <cellStyle name="Normal 7 3 2 5 3 3 2" xfId="40073"/>
    <cellStyle name="Normal 7 3 2 5 3 3 2 2" xfId="40074"/>
    <cellStyle name="Normal 7 3 2 5 3 3 3" xfId="40075"/>
    <cellStyle name="Normal 7 3 2 5 3 4" xfId="40076"/>
    <cellStyle name="Normal 7 3 2 5 3 4 2" xfId="40077"/>
    <cellStyle name="Normal 7 3 2 5 3 4 2 2" xfId="40078"/>
    <cellStyle name="Normal 7 3 2 5 3 4 3" xfId="40079"/>
    <cellStyle name="Normal 7 3 2 5 3 5" xfId="40080"/>
    <cellStyle name="Normal 7 3 2 5 3 5 2" xfId="40081"/>
    <cellStyle name="Normal 7 3 2 5 3 6" xfId="40082"/>
    <cellStyle name="Normal 7 3 2 5 3 6 2" xfId="40083"/>
    <cellStyle name="Normal 7 3 2 5 3 7" xfId="40084"/>
    <cellStyle name="Normal 7 3 2 5 4" xfId="40085"/>
    <cellStyle name="Normal 7 3 2 5 4 2" xfId="40086"/>
    <cellStyle name="Normal 7 3 2 5 4 2 2" xfId="40087"/>
    <cellStyle name="Normal 7 3 2 5 4 2 2 2" xfId="40088"/>
    <cellStyle name="Normal 7 3 2 5 4 2 2 2 2" xfId="40089"/>
    <cellStyle name="Normal 7 3 2 5 4 2 2 3" xfId="40090"/>
    <cellStyle name="Normal 7 3 2 5 4 2 3" xfId="40091"/>
    <cellStyle name="Normal 7 3 2 5 4 2 3 2" xfId="40092"/>
    <cellStyle name="Normal 7 3 2 5 4 2 3 2 2" xfId="40093"/>
    <cellStyle name="Normal 7 3 2 5 4 2 3 3" xfId="40094"/>
    <cellStyle name="Normal 7 3 2 5 4 2 4" xfId="40095"/>
    <cellStyle name="Normal 7 3 2 5 4 2 4 2" xfId="40096"/>
    <cellStyle name="Normal 7 3 2 5 4 2 5" xfId="40097"/>
    <cellStyle name="Normal 7 3 2 5 4 3" xfId="40098"/>
    <cellStyle name="Normal 7 3 2 5 4 3 2" xfId="40099"/>
    <cellStyle name="Normal 7 3 2 5 4 3 2 2" xfId="40100"/>
    <cellStyle name="Normal 7 3 2 5 4 3 3" xfId="40101"/>
    <cellStyle name="Normal 7 3 2 5 4 4" xfId="40102"/>
    <cellStyle name="Normal 7 3 2 5 4 4 2" xfId="40103"/>
    <cellStyle name="Normal 7 3 2 5 4 4 2 2" xfId="40104"/>
    <cellStyle name="Normal 7 3 2 5 4 4 3" xfId="40105"/>
    <cellStyle name="Normal 7 3 2 5 4 5" xfId="40106"/>
    <cellStyle name="Normal 7 3 2 5 4 5 2" xfId="40107"/>
    <cellStyle name="Normal 7 3 2 5 4 6" xfId="40108"/>
    <cellStyle name="Normal 7 3 2 5 4 6 2" xfId="40109"/>
    <cellStyle name="Normal 7 3 2 5 4 7" xfId="40110"/>
    <cellStyle name="Normal 7 3 2 5 5" xfId="40111"/>
    <cellStyle name="Normal 7 3 2 5 5 2" xfId="40112"/>
    <cellStyle name="Normal 7 3 2 5 5 2 2" xfId="40113"/>
    <cellStyle name="Normal 7 3 2 5 5 2 2 2" xfId="40114"/>
    <cellStyle name="Normal 7 3 2 5 5 2 3" xfId="40115"/>
    <cellStyle name="Normal 7 3 2 5 5 3" xfId="40116"/>
    <cellStyle name="Normal 7 3 2 5 5 3 2" xfId="40117"/>
    <cellStyle name="Normal 7 3 2 5 5 3 2 2" xfId="40118"/>
    <cellStyle name="Normal 7 3 2 5 5 3 3" xfId="40119"/>
    <cellStyle name="Normal 7 3 2 5 5 4" xfId="40120"/>
    <cellStyle name="Normal 7 3 2 5 5 4 2" xfId="40121"/>
    <cellStyle name="Normal 7 3 2 5 5 5" xfId="40122"/>
    <cellStyle name="Normal 7 3 2 5 6" xfId="40123"/>
    <cellStyle name="Normal 7 3 2 5 6 2" xfId="40124"/>
    <cellStyle name="Normal 7 3 2 5 6 2 2" xfId="40125"/>
    <cellStyle name="Normal 7 3 2 5 6 2 2 2" xfId="40126"/>
    <cellStyle name="Normal 7 3 2 5 6 2 3" xfId="40127"/>
    <cellStyle name="Normal 7 3 2 5 6 3" xfId="40128"/>
    <cellStyle name="Normal 7 3 2 5 6 3 2" xfId="40129"/>
    <cellStyle name="Normal 7 3 2 5 6 4" xfId="40130"/>
    <cellStyle name="Normal 7 3 2 5 7" xfId="40131"/>
    <cellStyle name="Normal 7 3 2 5 7 2" xfId="40132"/>
    <cellStyle name="Normal 7 3 2 5 7 2 2" xfId="40133"/>
    <cellStyle name="Normal 7 3 2 5 7 3" xfId="40134"/>
    <cellStyle name="Normal 7 3 2 5 8" xfId="40135"/>
    <cellStyle name="Normal 7 3 2 5 8 2" xfId="40136"/>
    <cellStyle name="Normal 7 3 2 5 8 2 2" xfId="40137"/>
    <cellStyle name="Normal 7 3 2 5 8 3" xfId="40138"/>
    <cellStyle name="Normal 7 3 2 5 9" xfId="40139"/>
    <cellStyle name="Normal 7 3 2 5 9 2" xfId="40140"/>
    <cellStyle name="Normal 7 3 2 6" xfId="40141"/>
    <cellStyle name="Normal 7 3 2 6 2" xfId="40142"/>
    <cellStyle name="Normal 7 3 2 6 2 2" xfId="40143"/>
    <cellStyle name="Normal 7 3 2 6 2 2 2" xfId="40144"/>
    <cellStyle name="Normal 7 3 2 6 2 2 2 2" xfId="40145"/>
    <cellStyle name="Normal 7 3 2 6 2 2 2 2 2" xfId="40146"/>
    <cellStyle name="Normal 7 3 2 6 2 2 2 3" xfId="40147"/>
    <cellStyle name="Normal 7 3 2 6 2 2 3" xfId="40148"/>
    <cellStyle name="Normal 7 3 2 6 2 2 3 2" xfId="40149"/>
    <cellStyle name="Normal 7 3 2 6 2 2 3 2 2" xfId="40150"/>
    <cellStyle name="Normal 7 3 2 6 2 2 3 3" xfId="40151"/>
    <cellStyle name="Normal 7 3 2 6 2 2 4" xfId="40152"/>
    <cellStyle name="Normal 7 3 2 6 2 2 4 2" xfId="40153"/>
    <cellStyle name="Normal 7 3 2 6 2 2 5" xfId="40154"/>
    <cellStyle name="Normal 7 3 2 6 2 3" xfId="40155"/>
    <cellStyle name="Normal 7 3 2 6 2 3 2" xfId="40156"/>
    <cellStyle name="Normal 7 3 2 6 2 3 2 2" xfId="40157"/>
    <cellStyle name="Normal 7 3 2 6 2 3 3" xfId="40158"/>
    <cellStyle name="Normal 7 3 2 6 2 4" xfId="40159"/>
    <cellStyle name="Normal 7 3 2 6 2 4 2" xfId="40160"/>
    <cellStyle name="Normal 7 3 2 6 2 4 2 2" xfId="40161"/>
    <cellStyle name="Normal 7 3 2 6 2 4 3" xfId="40162"/>
    <cellStyle name="Normal 7 3 2 6 2 5" xfId="40163"/>
    <cellStyle name="Normal 7 3 2 6 2 5 2" xfId="40164"/>
    <cellStyle name="Normal 7 3 2 6 2 6" xfId="40165"/>
    <cellStyle name="Normal 7 3 2 6 2 6 2" xfId="40166"/>
    <cellStyle name="Normal 7 3 2 6 2 7" xfId="40167"/>
    <cellStyle name="Normal 7 3 2 6 3" xfId="40168"/>
    <cellStyle name="Normal 7 3 2 6 3 2" xfId="40169"/>
    <cellStyle name="Normal 7 3 2 6 3 2 2" xfId="40170"/>
    <cellStyle name="Normal 7 3 2 6 3 2 2 2" xfId="40171"/>
    <cellStyle name="Normal 7 3 2 6 3 2 3" xfId="40172"/>
    <cellStyle name="Normal 7 3 2 6 3 3" xfId="40173"/>
    <cellStyle name="Normal 7 3 2 6 3 3 2" xfId="40174"/>
    <cellStyle name="Normal 7 3 2 6 3 3 2 2" xfId="40175"/>
    <cellStyle name="Normal 7 3 2 6 3 3 3" xfId="40176"/>
    <cellStyle name="Normal 7 3 2 6 3 4" xfId="40177"/>
    <cellStyle name="Normal 7 3 2 6 3 4 2" xfId="40178"/>
    <cellStyle name="Normal 7 3 2 6 3 5" xfId="40179"/>
    <cellStyle name="Normal 7 3 2 6 4" xfId="40180"/>
    <cellStyle name="Normal 7 3 2 6 4 2" xfId="40181"/>
    <cellStyle name="Normal 7 3 2 6 4 2 2" xfId="40182"/>
    <cellStyle name="Normal 7 3 2 6 4 3" xfId="40183"/>
    <cellStyle name="Normal 7 3 2 6 5" xfId="40184"/>
    <cellStyle name="Normal 7 3 2 6 5 2" xfId="40185"/>
    <cellStyle name="Normal 7 3 2 6 5 2 2" xfId="40186"/>
    <cellStyle name="Normal 7 3 2 6 5 3" xfId="40187"/>
    <cellStyle name="Normal 7 3 2 6 6" xfId="40188"/>
    <cellStyle name="Normal 7 3 2 6 6 2" xfId="40189"/>
    <cellStyle name="Normal 7 3 2 6 7" xfId="40190"/>
    <cellStyle name="Normal 7 3 2 6 7 2" xfId="40191"/>
    <cellStyle name="Normal 7 3 2 6 8" xfId="40192"/>
    <cellStyle name="Normal 7 3 2 7" xfId="40193"/>
    <cellStyle name="Normal 7 3 2 7 2" xfId="40194"/>
    <cellStyle name="Normal 7 3 2 7 2 2" xfId="40195"/>
    <cellStyle name="Normal 7 3 2 7 2 2 2" xfId="40196"/>
    <cellStyle name="Normal 7 3 2 7 2 2 2 2" xfId="40197"/>
    <cellStyle name="Normal 7 3 2 7 2 2 3" xfId="40198"/>
    <cellStyle name="Normal 7 3 2 7 2 3" xfId="40199"/>
    <cellStyle name="Normal 7 3 2 7 2 3 2" xfId="40200"/>
    <cellStyle name="Normal 7 3 2 7 2 3 2 2" xfId="40201"/>
    <cellStyle name="Normal 7 3 2 7 2 3 3" xfId="40202"/>
    <cellStyle name="Normal 7 3 2 7 2 4" xfId="40203"/>
    <cellStyle name="Normal 7 3 2 7 2 4 2" xfId="40204"/>
    <cellStyle name="Normal 7 3 2 7 2 5" xfId="40205"/>
    <cellStyle name="Normal 7 3 2 7 3" xfId="40206"/>
    <cellStyle name="Normal 7 3 2 7 3 2" xfId="40207"/>
    <cellStyle name="Normal 7 3 2 7 3 2 2" xfId="40208"/>
    <cellStyle name="Normal 7 3 2 7 3 3" xfId="40209"/>
    <cellStyle name="Normal 7 3 2 7 4" xfId="40210"/>
    <cellStyle name="Normal 7 3 2 7 4 2" xfId="40211"/>
    <cellStyle name="Normal 7 3 2 7 4 2 2" xfId="40212"/>
    <cellStyle name="Normal 7 3 2 7 4 3" xfId="40213"/>
    <cellStyle name="Normal 7 3 2 7 5" xfId="40214"/>
    <cellStyle name="Normal 7 3 2 7 5 2" xfId="40215"/>
    <cellStyle name="Normal 7 3 2 7 6" xfId="40216"/>
    <cellStyle name="Normal 7 3 2 7 6 2" xfId="40217"/>
    <cellStyle name="Normal 7 3 2 7 7" xfId="40218"/>
    <cellStyle name="Normal 7 3 2 8" xfId="40219"/>
    <cellStyle name="Normal 7 3 2 8 2" xfId="40220"/>
    <cellStyle name="Normal 7 3 2 8 2 2" xfId="40221"/>
    <cellStyle name="Normal 7 3 2 8 2 2 2" xfId="40222"/>
    <cellStyle name="Normal 7 3 2 8 2 2 2 2" xfId="40223"/>
    <cellStyle name="Normal 7 3 2 8 2 2 3" xfId="40224"/>
    <cellStyle name="Normal 7 3 2 8 2 3" xfId="40225"/>
    <cellStyle name="Normal 7 3 2 8 2 3 2" xfId="40226"/>
    <cellStyle name="Normal 7 3 2 8 2 3 2 2" xfId="40227"/>
    <cellStyle name="Normal 7 3 2 8 2 3 3" xfId="40228"/>
    <cellStyle name="Normal 7 3 2 8 2 4" xfId="40229"/>
    <cellStyle name="Normal 7 3 2 8 2 4 2" xfId="40230"/>
    <cellStyle name="Normal 7 3 2 8 2 5" xfId="40231"/>
    <cellStyle name="Normal 7 3 2 8 3" xfId="40232"/>
    <cellStyle name="Normal 7 3 2 8 3 2" xfId="40233"/>
    <cellStyle name="Normal 7 3 2 8 3 2 2" xfId="40234"/>
    <cellStyle name="Normal 7 3 2 8 3 3" xfId="40235"/>
    <cellStyle name="Normal 7 3 2 8 4" xfId="40236"/>
    <cellStyle name="Normal 7 3 2 8 4 2" xfId="40237"/>
    <cellStyle name="Normal 7 3 2 8 4 2 2" xfId="40238"/>
    <cellStyle name="Normal 7 3 2 8 4 3" xfId="40239"/>
    <cellStyle name="Normal 7 3 2 8 5" xfId="40240"/>
    <cellStyle name="Normal 7 3 2 8 5 2" xfId="40241"/>
    <cellStyle name="Normal 7 3 2 8 6" xfId="40242"/>
    <cellStyle name="Normal 7 3 2 8 6 2" xfId="40243"/>
    <cellStyle name="Normal 7 3 2 8 7" xfId="40244"/>
    <cellStyle name="Normal 7 3 2 9" xfId="40245"/>
    <cellStyle name="Normal 7 3 2 9 2" xfId="40246"/>
    <cellStyle name="Normal 7 3 2 9 2 2" xfId="40247"/>
    <cellStyle name="Normal 7 3 2 9 2 2 2" xfId="40248"/>
    <cellStyle name="Normal 7 3 2 9 2 3" xfId="40249"/>
    <cellStyle name="Normal 7 3 2 9 3" xfId="40250"/>
    <cellStyle name="Normal 7 3 2 9 3 2" xfId="40251"/>
    <cellStyle name="Normal 7 3 2 9 3 2 2" xfId="40252"/>
    <cellStyle name="Normal 7 3 2 9 3 3" xfId="40253"/>
    <cellStyle name="Normal 7 3 2 9 4" xfId="40254"/>
    <cellStyle name="Normal 7 3 2 9 4 2" xfId="40255"/>
    <cellStyle name="Normal 7 3 2 9 5" xfId="40256"/>
    <cellStyle name="Normal 7 3 3" xfId="40257"/>
    <cellStyle name="Normal 7 3 3 10" xfId="40258"/>
    <cellStyle name="Normal 7 3 3 10 2" xfId="40259"/>
    <cellStyle name="Normal 7 3 3 11" xfId="40260"/>
    <cellStyle name="Normal 7 3 3 11 2" xfId="40261"/>
    <cellStyle name="Normal 7 3 3 12" xfId="40262"/>
    <cellStyle name="Normal 7 3 3 2" xfId="40263"/>
    <cellStyle name="Normal 7 3 3 2 10" xfId="40264"/>
    <cellStyle name="Normal 7 3 3 2 10 2" xfId="40265"/>
    <cellStyle name="Normal 7 3 3 2 11" xfId="40266"/>
    <cellStyle name="Normal 7 3 3 2 2" xfId="40267"/>
    <cellStyle name="Normal 7 3 3 2 2 2" xfId="40268"/>
    <cellStyle name="Normal 7 3 3 2 2 2 2" xfId="40269"/>
    <cellStyle name="Normal 7 3 3 2 2 2 2 2" xfId="40270"/>
    <cellStyle name="Normal 7 3 3 2 2 2 2 2 2" xfId="40271"/>
    <cellStyle name="Normal 7 3 3 2 2 2 2 2 2 2" xfId="40272"/>
    <cellStyle name="Normal 7 3 3 2 2 2 2 2 3" xfId="40273"/>
    <cellStyle name="Normal 7 3 3 2 2 2 2 3" xfId="40274"/>
    <cellStyle name="Normal 7 3 3 2 2 2 2 3 2" xfId="40275"/>
    <cellStyle name="Normal 7 3 3 2 2 2 2 3 2 2" xfId="40276"/>
    <cellStyle name="Normal 7 3 3 2 2 2 2 3 3" xfId="40277"/>
    <cellStyle name="Normal 7 3 3 2 2 2 2 4" xfId="40278"/>
    <cellStyle name="Normal 7 3 3 2 2 2 2 4 2" xfId="40279"/>
    <cellStyle name="Normal 7 3 3 2 2 2 2 5" xfId="40280"/>
    <cellStyle name="Normal 7 3 3 2 2 2 3" xfId="40281"/>
    <cellStyle name="Normal 7 3 3 2 2 2 3 2" xfId="40282"/>
    <cellStyle name="Normal 7 3 3 2 2 2 3 2 2" xfId="40283"/>
    <cellStyle name="Normal 7 3 3 2 2 2 3 3" xfId="40284"/>
    <cellStyle name="Normal 7 3 3 2 2 2 4" xfId="40285"/>
    <cellStyle name="Normal 7 3 3 2 2 2 4 2" xfId="40286"/>
    <cellStyle name="Normal 7 3 3 2 2 2 4 2 2" xfId="40287"/>
    <cellStyle name="Normal 7 3 3 2 2 2 4 3" xfId="40288"/>
    <cellStyle name="Normal 7 3 3 2 2 2 5" xfId="40289"/>
    <cellStyle name="Normal 7 3 3 2 2 2 5 2" xfId="40290"/>
    <cellStyle name="Normal 7 3 3 2 2 2 6" xfId="40291"/>
    <cellStyle name="Normal 7 3 3 2 2 2 6 2" xfId="40292"/>
    <cellStyle name="Normal 7 3 3 2 2 2 7" xfId="40293"/>
    <cellStyle name="Normal 7 3 3 2 2 3" xfId="40294"/>
    <cellStyle name="Normal 7 3 3 2 2 3 2" xfId="40295"/>
    <cellStyle name="Normal 7 3 3 2 2 3 2 2" xfId="40296"/>
    <cellStyle name="Normal 7 3 3 2 2 3 2 2 2" xfId="40297"/>
    <cellStyle name="Normal 7 3 3 2 2 3 2 3" xfId="40298"/>
    <cellStyle name="Normal 7 3 3 2 2 3 3" xfId="40299"/>
    <cellStyle name="Normal 7 3 3 2 2 3 3 2" xfId="40300"/>
    <cellStyle name="Normal 7 3 3 2 2 3 3 2 2" xfId="40301"/>
    <cellStyle name="Normal 7 3 3 2 2 3 3 3" xfId="40302"/>
    <cellStyle name="Normal 7 3 3 2 2 3 4" xfId="40303"/>
    <cellStyle name="Normal 7 3 3 2 2 3 4 2" xfId="40304"/>
    <cellStyle name="Normal 7 3 3 2 2 3 5" xfId="40305"/>
    <cellStyle name="Normal 7 3 3 2 2 4" xfId="40306"/>
    <cellStyle name="Normal 7 3 3 2 2 4 2" xfId="40307"/>
    <cellStyle name="Normal 7 3 3 2 2 4 2 2" xfId="40308"/>
    <cellStyle name="Normal 7 3 3 2 2 4 3" xfId="40309"/>
    <cellStyle name="Normal 7 3 3 2 2 5" xfId="40310"/>
    <cellStyle name="Normal 7 3 3 2 2 5 2" xfId="40311"/>
    <cellStyle name="Normal 7 3 3 2 2 5 2 2" xfId="40312"/>
    <cellStyle name="Normal 7 3 3 2 2 5 3" xfId="40313"/>
    <cellStyle name="Normal 7 3 3 2 2 6" xfId="40314"/>
    <cellStyle name="Normal 7 3 3 2 2 6 2" xfId="40315"/>
    <cellStyle name="Normal 7 3 3 2 2 7" xfId="40316"/>
    <cellStyle name="Normal 7 3 3 2 2 7 2" xfId="40317"/>
    <cellStyle name="Normal 7 3 3 2 2 8" xfId="40318"/>
    <cellStyle name="Normal 7 3 3 2 3" xfId="40319"/>
    <cellStyle name="Normal 7 3 3 2 3 2" xfId="40320"/>
    <cellStyle name="Normal 7 3 3 2 3 2 2" xfId="40321"/>
    <cellStyle name="Normal 7 3 3 2 3 2 2 2" xfId="40322"/>
    <cellStyle name="Normal 7 3 3 2 3 2 2 2 2" xfId="40323"/>
    <cellStyle name="Normal 7 3 3 2 3 2 2 3" xfId="40324"/>
    <cellStyle name="Normal 7 3 3 2 3 2 3" xfId="40325"/>
    <cellStyle name="Normal 7 3 3 2 3 2 3 2" xfId="40326"/>
    <cellStyle name="Normal 7 3 3 2 3 2 3 2 2" xfId="40327"/>
    <cellStyle name="Normal 7 3 3 2 3 2 3 3" xfId="40328"/>
    <cellStyle name="Normal 7 3 3 2 3 2 4" xfId="40329"/>
    <cellStyle name="Normal 7 3 3 2 3 2 4 2" xfId="40330"/>
    <cellStyle name="Normal 7 3 3 2 3 2 5" xfId="40331"/>
    <cellStyle name="Normal 7 3 3 2 3 3" xfId="40332"/>
    <cellStyle name="Normal 7 3 3 2 3 3 2" xfId="40333"/>
    <cellStyle name="Normal 7 3 3 2 3 3 2 2" xfId="40334"/>
    <cellStyle name="Normal 7 3 3 2 3 3 3" xfId="40335"/>
    <cellStyle name="Normal 7 3 3 2 3 4" xfId="40336"/>
    <cellStyle name="Normal 7 3 3 2 3 4 2" xfId="40337"/>
    <cellStyle name="Normal 7 3 3 2 3 4 2 2" xfId="40338"/>
    <cellStyle name="Normal 7 3 3 2 3 4 3" xfId="40339"/>
    <cellStyle name="Normal 7 3 3 2 3 5" xfId="40340"/>
    <cellStyle name="Normal 7 3 3 2 3 5 2" xfId="40341"/>
    <cellStyle name="Normal 7 3 3 2 3 6" xfId="40342"/>
    <cellStyle name="Normal 7 3 3 2 3 6 2" xfId="40343"/>
    <cellStyle name="Normal 7 3 3 2 3 7" xfId="40344"/>
    <cellStyle name="Normal 7 3 3 2 4" xfId="40345"/>
    <cellStyle name="Normal 7 3 3 2 4 2" xfId="40346"/>
    <cellStyle name="Normal 7 3 3 2 4 2 2" xfId="40347"/>
    <cellStyle name="Normal 7 3 3 2 4 2 2 2" xfId="40348"/>
    <cellStyle name="Normal 7 3 3 2 4 2 2 2 2" xfId="40349"/>
    <cellStyle name="Normal 7 3 3 2 4 2 2 3" xfId="40350"/>
    <cellStyle name="Normal 7 3 3 2 4 2 3" xfId="40351"/>
    <cellStyle name="Normal 7 3 3 2 4 2 3 2" xfId="40352"/>
    <cellStyle name="Normal 7 3 3 2 4 2 3 2 2" xfId="40353"/>
    <cellStyle name="Normal 7 3 3 2 4 2 3 3" xfId="40354"/>
    <cellStyle name="Normal 7 3 3 2 4 2 4" xfId="40355"/>
    <cellStyle name="Normal 7 3 3 2 4 2 4 2" xfId="40356"/>
    <cellStyle name="Normal 7 3 3 2 4 2 5" xfId="40357"/>
    <cellStyle name="Normal 7 3 3 2 4 3" xfId="40358"/>
    <cellStyle name="Normal 7 3 3 2 4 3 2" xfId="40359"/>
    <cellStyle name="Normal 7 3 3 2 4 3 2 2" xfId="40360"/>
    <cellStyle name="Normal 7 3 3 2 4 3 3" xfId="40361"/>
    <cellStyle name="Normal 7 3 3 2 4 4" xfId="40362"/>
    <cellStyle name="Normal 7 3 3 2 4 4 2" xfId="40363"/>
    <cellStyle name="Normal 7 3 3 2 4 4 2 2" xfId="40364"/>
    <cellStyle name="Normal 7 3 3 2 4 4 3" xfId="40365"/>
    <cellStyle name="Normal 7 3 3 2 4 5" xfId="40366"/>
    <cellStyle name="Normal 7 3 3 2 4 5 2" xfId="40367"/>
    <cellStyle name="Normal 7 3 3 2 4 6" xfId="40368"/>
    <cellStyle name="Normal 7 3 3 2 4 6 2" xfId="40369"/>
    <cellStyle name="Normal 7 3 3 2 4 7" xfId="40370"/>
    <cellStyle name="Normal 7 3 3 2 5" xfId="40371"/>
    <cellStyle name="Normal 7 3 3 2 5 2" xfId="40372"/>
    <cellStyle name="Normal 7 3 3 2 5 2 2" xfId="40373"/>
    <cellStyle name="Normal 7 3 3 2 5 2 2 2" xfId="40374"/>
    <cellStyle name="Normal 7 3 3 2 5 2 3" xfId="40375"/>
    <cellStyle name="Normal 7 3 3 2 5 3" xfId="40376"/>
    <cellStyle name="Normal 7 3 3 2 5 3 2" xfId="40377"/>
    <cellStyle name="Normal 7 3 3 2 5 3 2 2" xfId="40378"/>
    <cellStyle name="Normal 7 3 3 2 5 3 3" xfId="40379"/>
    <cellStyle name="Normal 7 3 3 2 5 4" xfId="40380"/>
    <cellStyle name="Normal 7 3 3 2 5 4 2" xfId="40381"/>
    <cellStyle name="Normal 7 3 3 2 5 5" xfId="40382"/>
    <cellStyle name="Normal 7 3 3 2 6" xfId="40383"/>
    <cellStyle name="Normal 7 3 3 2 6 2" xfId="40384"/>
    <cellStyle name="Normal 7 3 3 2 6 2 2" xfId="40385"/>
    <cellStyle name="Normal 7 3 3 2 6 2 2 2" xfId="40386"/>
    <cellStyle name="Normal 7 3 3 2 6 2 3" xfId="40387"/>
    <cellStyle name="Normal 7 3 3 2 6 3" xfId="40388"/>
    <cellStyle name="Normal 7 3 3 2 6 3 2" xfId="40389"/>
    <cellStyle name="Normal 7 3 3 2 6 4" xfId="40390"/>
    <cellStyle name="Normal 7 3 3 2 7" xfId="40391"/>
    <cellStyle name="Normal 7 3 3 2 7 2" xfId="40392"/>
    <cellStyle name="Normal 7 3 3 2 7 2 2" xfId="40393"/>
    <cellStyle name="Normal 7 3 3 2 7 3" xfId="40394"/>
    <cellStyle name="Normal 7 3 3 2 8" xfId="40395"/>
    <cellStyle name="Normal 7 3 3 2 8 2" xfId="40396"/>
    <cellStyle name="Normal 7 3 3 2 8 2 2" xfId="40397"/>
    <cellStyle name="Normal 7 3 3 2 8 3" xfId="40398"/>
    <cellStyle name="Normal 7 3 3 2 9" xfId="40399"/>
    <cellStyle name="Normal 7 3 3 2 9 2" xfId="40400"/>
    <cellStyle name="Normal 7 3 3 3" xfId="40401"/>
    <cellStyle name="Normal 7 3 3 3 2" xfId="40402"/>
    <cellStyle name="Normal 7 3 3 3 2 2" xfId="40403"/>
    <cellStyle name="Normal 7 3 3 3 2 2 2" xfId="40404"/>
    <cellStyle name="Normal 7 3 3 3 2 2 2 2" xfId="40405"/>
    <cellStyle name="Normal 7 3 3 3 2 2 2 2 2" xfId="40406"/>
    <cellStyle name="Normal 7 3 3 3 2 2 2 3" xfId="40407"/>
    <cellStyle name="Normal 7 3 3 3 2 2 3" xfId="40408"/>
    <cellStyle name="Normal 7 3 3 3 2 2 3 2" xfId="40409"/>
    <cellStyle name="Normal 7 3 3 3 2 2 3 2 2" xfId="40410"/>
    <cellStyle name="Normal 7 3 3 3 2 2 3 3" xfId="40411"/>
    <cellStyle name="Normal 7 3 3 3 2 2 4" xfId="40412"/>
    <cellStyle name="Normal 7 3 3 3 2 2 4 2" xfId="40413"/>
    <cellStyle name="Normal 7 3 3 3 2 2 5" xfId="40414"/>
    <cellStyle name="Normal 7 3 3 3 2 3" xfId="40415"/>
    <cellStyle name="Normal 7 3 3 3 2 3 2" xfId="40416"/>
    <cellStyle name="Normal 7 3 3 3 2 3 2 2" xfId="40417"/>
    <cellStyle name="Normal 7 3 3 3 2 3 3" xfId="40418"/>
    <cellStyle name="Normal 7 3 3 3 2 4" xfId="40419"/>
    <cellStyle name="Normal 7 3 3 3 2 4 2" xfId="40420"/>
    <cellStyle name="Normal 7 3 3 3 2 4 2 2" xfId="40421"/>
    <cellStyle name="Normal 7 3 3 3 2 4 3" xfId="40422"/>
    <cellStyle name="Normal 7 3 3 3 2 5" xfId="40423"/>
    <cellStyle name="Normal 7 3 3 3 2 5 2" xfId="40424"/>
    <cellStyle name="Normal 7 3 3 3 2 6" xfId="40425"/>
    <cellStyle name="Normal 7 3 3 3 2 6 2" xfId="40426"/>
    <cellStyle name="Normal 7 3 3 3 2 7" xfId="40427"/>
    <cellStyle name="Normal 7 3 3 3 3" xfId="40428"/>
    <cellStyle name="Normal 7 3 3 3 3 2" xfId="40429"/>
    <cellStyle name="Normal 7 3 3 3 3 2 2" xfId="40430"/>
    <cellStyle name="Normal 7 3 3 3 3 2 2 2" xfId="40431"/>
    <cellStyle name="Normal 7 3 3 3 3 2 3" xfId="40432"/>
    <cellStyle name="Normal 7 3 3 3 3 3" xfId="40433"/>
    <cellStyle name="Normal 7 3 3 3 3 3 2" xfId="40434"/>
    <cellStyle name="Normal 7 3 3 3 3 3 2 2" xfId="40435"/>
    <cellStyle name="Normal 7 3 3 3 3 3 3" xfId="40436"/>
    <cellStyle name="Normal 7 3 3 3 3 4" xfId="40437"/>
    <cellStyle name="Normal 7 3 3 3 3 4 2" xfId="40438"/>
    <cellStyle name="Normal 7 3 3 3 3 5" xfId="40439"/>
    <cellStyle name="Normal 7 3 3 3 4" xfId="40440"/>
    <cellStyle name="Normal 7 3 3 3 4 2" xfId="40441"/>
    <cellStyle name="Normal 7 3 3 3 4 2 2" xfId="40442"/>
    <cellStyle name="Normal 7 3 3 3 4 3" xfId="40443"/>
    <cellStyle name="Normal 7 3 3 3 5" xfId="40444"/>
    <cellStyle name="Normal 7 3 3 3 5 2" xfId="40445"/>
    <cellStyle name="Normal 7 3 3 3 5 2 2" xfId="40446"/>
    <cellStyle name="Normal 7 3 3 3 5 3" xfId="40447"/>
    <cellStyle name="Normal 7 3 3 3 6" xfId="40448"/>
    <cellStyle name="Normal 7 3 3 3 6 2" xfId="40449"/>
    <cellStyle name="Normal 7 3 3 3 7" xfId="40450"/>
    <cellStyle name="Normal 7 3 3 3 7 2" xfId="40451"/>
    <cellStyle name="Normal 7 3 3 3 8" xfId="40452"/>
    <cellStyle name="Normal 7 3 3 4" xfId="40453"/>
    <cellStyle name="Normal 7 3 3 4 2" xfId="40454"/>
    <cellStyle name="Normal 7 3 3 4 2 2" xfId="40455"/>
    <cellStyle name="Normal 7 3 3 4 2 2 2" xfId="40456"/>
    <cellStyle name="Normal 7 3 3 4 2 2 2 2" xfId="40457"/>
    <cellStyle name="Normal 7 3 3 4 2 2 3" xfId="40458"/>
    <cellStyle name="Normal 7 3 3 4 2 3" xfId="40459"/>
    <cellStyle name="Normal 7 3 3 4 2 3 2" xfId="40460"/>
    <cellStyle name="Normal 7 3 3 4 2 3 2 2" xfId="40461"/>
    <cellStyle name="Normal 7 3 3 4 2 3 3" xfId="40462"/>
    <cellStyle name="Normal 7 3 3 4 2 4" xfId="40463"/>
    <cellStyle name="Normal 7 3 3 4 2 4 2" xfId="40464"/>
    <cellStyle name="Normal 7 3 3 4 2 5" xfId="40465"/>
    <cellStyle name="Normal 7 3 3 4 3" xfId="40466"/>
    <cellStyle name="Normal 7 3 3 4 3 2" xfId="40467"/>
    <cellStyle name="Normal 7 3 3 4 3 2 2" xfId="40468"/>
    <cellStyle name="Normal 7 3 3 4 3 3" xfId="40469"/>
    <cellStyle name="Normal 7 3 3 4 4" xfId="40470"/>
    <cellStyle name="Normal 7 3 3 4 4 2" xfId="40471"/>
    <cellStyle name="Normal 7 3 3 4 4 2 2" xfId="40472"/>
    <cellStyle name="Normal 7 3 3 4 4 3" xfId="40473"/>
    <cellStyle name="Normal 7 3 3 4 5" xfId="40474"/>
    <cellStyle name="Normal 7 3 3 4 5 2" xfId="40475"/>
    <cellStyle name="Normal 7 3 3 4 6" xfId="40476"/>
    <cellStyle name="Normal 7 3 3 4 6 2" xfId="40477"/>
    <cellStyle name="Normal 7 3 3 4 7" xfId="40478"/>
    <cellStyle name="Normal 7 3 3 5" xfId="40479"/>
    <cellStyle name="Normal 7 3 3 5 2" xfId="40480"/>
    <cellStyle name="Normal 7 3 3 5 2 2" xfId="40481"/>
    <cellStyle name="Normal 7 3 3 5 2 2 2" xfId="40482"/>
    <cellStyle name="Normal 7 3 3 5 2 2 2 2" xfId="40483"/>
    <cellStyle name="Normal 7 3 3 5 2 2 3" xfId="40484"/>
    <cellStyle name="Normal 7 3 3 5 2 3" xfId="40485"/>
    <cellStyle name="Normal 7 3 3 5 2 3 2" xfId="40486"/>
    <cellStyle name="Normal 7 3 3 5 2 3 2 2" xfId="40487"/>
    <cellStyle name="Normal 7 3 3 5 2 3 3" xfId="40488"/>
    <cellStyle name="Normal 7 3 3 5 2 4" xfId="40489"/>
    <cellStyle name="Normal 7 3 3 5 2 4 2" xfId="40490"/>
    <cellStyle name="Normal 7 3 3 5 2 5" xfId="40491"/>
    <cellStyle name="Normal 7 3 3 5 3" xfId="40492"/>
    <cellStyle name="Normal 7 3 3 5 3 2" xfId="40493"/>
    <cellStyle name="Normal 7 3 3 5 3 2 2" xfId="40494"/>
    <cellStyle name="Normal 7 3 3 5 3 3" xfId="40495"/>
    <cellStyle name="Normal 7 3 3 5 4" xfId="40496"/>
    <cellStyle name="Normal 7 3 3 5 4 2" xfId="40497"/>
    <cellStyle name="Normal 7 3 3 5 4 2 2" xfId="40498"/>
    <cellStyle name="Normal 7 3 3 5 4 3" xfId="40499"/>
    <cellStyle name="Normal 7 3 3 5 5" xfId="40500"/>
    <cellStyle name="Normal 7 3 3 5 5 2" xfId="40501"/>
    <cellStyle name="Normal 7 3 3 5 6" xfId="40502"/>
    <cellStyle name="Normal 7 3 3 5 6 2" xfId="40503"/>
    <cellStyle name="Normal 7 3 3 5 7" xfId="40504"/>
    <cellStyle name="Normal 7 3 3 6" xfId="40505"/>
    <cellStyle name="Normal 7 3 3 6 2" xfId="40506"/>
    <cellStyle name="Normal 7 3 3 6 2 2" xfId="40507"/>
    <cellStyle name="Normal 7 3 3 6 2 2 2" xfId="40508"/>
    <cellStyle name="Normal 7 3 3 6 2 3" xfId="40509"/>
    <cellStyle name="Normal 7 3 3 6 3" xfId="40510"/>
    <cellStyle name="Normal 7 3 3 6 3 2" xfId="40511"/>
    <cellStyle name="Normal 7 3 3 6 3 2 2" xfId="40512"/>
    <cellStyle name="Normal 7 3 3 6 3 3" xfId="40513"/>
    <cellStyle name="Normal 7 3 3 6 4" xfId="40514"/>
    <cellStyle name="Normal 7 3 3 6 4 2" xfId="40515"/>
    <cellStyle name="Normal 7 3 3 6 5" xfId="40516"/>
    <cellStyle name="Normal 7 3 3 7" xfId="40517"/>
    <cellStyle name="Normal 7 3 3 7 2" xfId="40518"/>
    <cellStyle name="Normal 7 3 3 7 2 2" xfId="40519"/>
    <cellStyle name="Normal 7 3 3 7 2 2 2" xfId="40520"/>
    <cellStyle name="Normal 7 3 3 7 2 3" xfId="40521"/>
    <cellStyle name="Normal 7 3 3 7 3" xfId="40522"/>
    <cellStyle name="Normal 7 3 3 7 3 2" xfId="40523"/>
    <cellStyle name="Normal 7 3 3 7 4" xfId="40524"/>
    <cellStyle name="Normal 7 3 3 8" xfId="40525"/>
    <cellStyle name="Normal 7 3 3 8 2" xfId="40526"/>
    <cellStyle name="Normal 7 3 3 8 2 2" xfId="40527"/>
    <cellStyle name="Normal 7 3 3 8 3" xfId="40528"/>
    <cellStyle name="Normal 7 3 3 9" xfId="40529"/>
    <cellStyle name="Normal 7 3 3 9 2" xfId="40530"/>
    <cellStyle name="Normal 7 3 3 9 2 2" xfId="40531"/>
    <cellStyle name="Normal 7 3 3 9 3" xfId="40532"/>
    <cellStyle name="Normal 7 3 4" xfId="40533"/>
    <cellStyle name="Normal 7 3 4 10" xfId="40534"/>
    <cellStyle name="Normal 7 3 4 10 2" xfId="40535"/>
    <cellStyle name="Normal 7 3 4 11" xfId="40536"/>
    <cellStyle name="Normal 7 3 4 2" xfId="40537"/>
    <cellStyle name="Normal 7 3 4 2 2" xfId="40538"/>
    <cellStyle name="Normal 7 3 4 2 2 2" xfId="40539"/>
    <cellStyle name="Normal 7 3 4 2 2 2 2" xfId="40540"/>
    <cellStyle name="Normal 7 3 4 2 2 2 2 2" xfId="40541"/>
    <cellStyle name="Normal 7 3 4 2 2 2 2 2 2" xfId="40542"/>
    <cellStyle name="Normal 7 3 4 2 2 2 2 3" xfId="40543"/>
    <cellStyle name="Normal 7 3 4 2 2 2 3" xfId="40544"/>
    <cellStyle name="Normal 7 3 4 2 2 2 3 2" xfId="40545"/>
    <cellStyle name="Normal 7 3 4 2 2 2 3 2 2" xfId="40546"/>
    <cellStyle name="Normal 7 3 4 2 2 2 3 3" xfId="40547"/>
    <cellStyle name="Normal 7 3 4 2 2 2 4" xfId="40548"/>
    <cellStyle name="Normal 7 3 4 2 2 2 4 2" xfId="40549"/>
    <cellStyle name="Normal 7 3 4 2 2 2 5" xfId="40550"/>
    <cellStyle name="Normal 7 3 4 2 2 3" xfId="40551"/>
    <cellStyle name="Normal 7 3 4 2 2 3 2" xfId="40552"/>
    <cellStyle name="Normal 7 3 4 2 2 3 2 2" xfId="40553"/>
    <cellStyle name="Normal 7 3 4 2 2 3 3" xfId="40554"/>
    <cellStyle name="Normal 7 3 4 2 2 4" xfId="40555"/>
    <cellStyle name="Normal 7 3 4 2 2 4 2" xfId="40556"/>
    <cellStyle name="Normal 7 3 4 2 2 4 2 2" xfId="40557"/>
    <cellStyle name="Normal 7 3 4 2 2 4 3" xfId="40558"/>
    <cellStyle name="Normal 7 3 4 2 2 5" xfId="40559"/>
    <cellStyle name="Normal 7 3 4 2 2 5 2" xfId="40560"/>
    <cellStyle name="Normal 7 3 4 2 2 6" xfId="40561"/>
    <cellStyle name="Normal 7 3 4 2 2 6 2" xfId="40562"/>
    <cellStyle name="Normal 7 3 4 2 2 7" xfId="40563"/>
    <cellStyle name="Normal 7 3 4 2 3" xfId="40564"/>
    <cellStyle name="Normal 7 3 4 2 3 2" xfId="40565"/>
    <cellStyle name="Normal 7 3 4 2 3 2 2" xfId="40566"/>
    <cellStyle name="Normal 7 3 4 2 3 2 2 2" xfId="40567"/>
    <cellStyle name="Normal 7 3 4 2 3 2 3" xfId="40568"/>
    <cellStyle name="Normal 7 3 4 2 3 3" xfId="40569"/>
    <cellStyle name="Normal 7 3 4 2 3 3 2" xfId="40570"/>
    <cellStyle name="Normal 7 3 4 2 3 3 2 2" xfId="40571"/>
    <cellStyle name="Normal 7 3 4 2 3 3 3" xfId="40572"/>
    <cellStyle name="Normal 7 3 4 2 3 4" xfId="40573"/>
    <cellStyle name="Normal 7 3 4 2 3 4 2" xfId="40574"/>
    <cellStyle name="Normal 7 3 4 2 3 5" xfId="40575"/>
    <cellStyle name="Normal 7 3 4 2 4" xfId="40576"/>
    <cellStyle name="Normal 7 3 4 2 4 2" xfId="40577"/>
    <cellStyle name="Normal 7 3 4 2 4 2 2" xfId="40578"/>
    <cellStyle name="Normal 7 3 4 2 4 3" xfId="40579"/>
    <cellStyle name="Normal 7 3 4 2 5" xfId="40580"/>
    <cellStyle name="Normal 7 3 4 2 5 2" xfId="40581"/>
    <cellStyle name="Normal 7 3 4 2 5 2 2" xfId="40582"/>
    <cellStyle name="Normal 7 3 4 2 5 3" xfId="40583"/>
    <cellStyle name="Normal 7 3 4 2 6" xfId="40584"/>
    <cellStyle name="Normal 7 3 4 2 6 2" xfId="40585"/>
    <cellStyle name="Normal 7 3 4 2 7" xfId="40586"/>
    <cellStyle name="Normal 7 3 4 2 7 2" xfId="40587"/>
    <cellStyle name="Normal 7 3 4 2 8" xfId="40588"/>
    <cellStyle name="Normal 7 3 4 3" xfId="40589"/>
    <cellStyle name="Normal 7 3 4 3 2" xfId="40590"/>
    <cellStyle name="Normal 7 3 4 3 2 2" xfId="40591"/>
    <cellStyle name="Normal 7 3 4 3 2 2 2" xfId="40592"/>
    <cellStyle name="Normal 7 3 4 3 2 2 2 2" xfId="40593"/>
    <cellStyle name="Normal 7 3 4 3 2 2 3" xfId="40594"/>
    <cellStyle name="Normal 7 3 4 3 2 3" xfId="40595"/>
    <cellStyle name="Normal 7 3 4 3 2 3 2" xfId="40596"/>
    <cellStyle name="Normal 7 3 4 3 2 3 2 2" xfId="40597"/>
    <cellStyle name="Normal 7 3 4 3 2 3 3" xfId="40598"/>
    <cellStyle name="Normal 7 3 4 3 2 4" xfId="40599"/>
    <cellStyle name="Normal 7 3 4 3 2 4 2" xfId="40600"/>
    <cellStyle name="Normal 7 3 4 3 2 5" xfId="40601"/>
    <cellStyle name="Normal 7 3 4 3 3" xfId="40602"/>
    <cellStyle name="Normal 7 3 4 3 3 2" xfId="40603"/>
    <cellStyle name="Normal 7 3 4 3 3 2 2" xfId="40604"/>
    <cellStyle name="Normal 7 3 4 3 3 3" xfId="40605"/>
    <cellStyle name="Normal 7 3 4 3 4" xfId="40606"/>
    <cellStyle name="Normal 7 3 4 3 4 2" xfId="40607"/>
    <cellStyle name="Normal 7 3 4 3 4 2 2" xfId="40608"/>
    <cellStyle name="Normal 7 3 4 3 4 3" xfId="40609"/>
    <cellStyle name="Normal 7 3 4 3 5" xfId="40610"/>
    <cellStyle name="Normal 7 3 4 3 5 2" xfId="40611"/>
    <cellStyle name="Normal 7 3 4 3 6" xfId="40612"/>
    <cellStyle name="Normal 7 3 4 3 6 2" xfId="40613"/>
    <cellStyle name="Normal 7 3 4 3 7" xfId="40614"/>
    <cellStyle name="Normal 7 3 4 4" xfId="40615"/>
    <cellStyle name="Normal 7 3 4 4 2" xfId="40616"/>
    <cellStyle name="Normal 7 3 4 4 2 2" xfId="40617"/>
    <cellStyle name="Normal 7 3 4 4 2 2 2" xfId="40618"/>
    <cellStyle name="Normal 7 3 4 4 2 2 2 2" xfId="40619"/>
    <cellStyle name="Normal 7 3 4 4 2 2 3" xfId="40620"/>
    <cellStyle name="Normal 7 3 4 4 2 3" xfId="40621"/>
    <cellStyle name="Normal 7 3 4 4 2 3 2" xfId="40622"/>
    <cellStyle name="Normal 7 3 4 4 2 3 2 2" xfId="40623"/>
    <cellStyle name="Normal 7 3 4 4 2 3 3" xfId="40624"/>
    <cellStyle name="Normal 7 3 4 4 2 4" xfId="40625"/>
    <cellStyle name="Normal 7 3 4 4 2 4 2" xfId="40626"/>
    <cellStyle name="Normal 7 3 4 4 2 5" xfId="40627"/>
    <cellStyle name="Normal 7 3 4 4 3" xfId="40628"/>
    <cellStyle name="Normal 7 3 4 4 3 2" xfId="40629"/>
    <cellStyle name="Normal 7 3 4 4 3 2 2" xfId="40630"/>
    <cellStyle name="Normal 7 3 4 4 3 3" xfId="40631"/>
    <cellStyle name="Normal 7 3 4 4 4" xfId="40632"/>
    <cellStyle name="Normal 7 3 4 4 4 2" xfId="40633"/>
    <cellStyle name="Normal 7 3 4 4 4 2 2" xfId="40634"/>
    <cellStyle name="Normal 7 3 4 4 4 3" xfId="40635"/>
    <cellStyle name="Normal 7 3 4 4 5" xfId="40636"/>
    <cellStyle name="Normal 7 3 4 4 5 2" xfId="40637"/>
    <cellStyle name="Normal 7 3 4 4 6" xfId="40638"/>
    <cellStyle name="Normal 7 3 4 4 6 2" xfId="40639"/>
    <cellStyle name="Normal 7 3 4 4 7" xfId="40640"/>
    <cellStyle name="Normal 7 3 4 5" xfId="40641"/>
    <cellStyle name="Normal 7 3 4 5 2" xfId="40642"/>
    <cellStyle name="Normal 7 3 4 5 2 2" xfId="40643"/>
    <cellStyle name="Normal 7 3 4 5 2 2 2" xfId="40644"/>
    <cellStyle name="Normal 7 3 4 5 2 3" xfId="40645"/>
    <cellStyle name="Normal 7 3 4 5 3" xfId="40646"/>
    <cellStyle name="Normal 7 3 4 5 3 2" xfId="40647"/>
    <cellStyle name="Normal 7 3 4 5 3 2 2" xfId="40648"/>
    <cellStyle name="Normal 7 3 4 5 3 3" xfId="40649"/>
    <cellStyle name="Normal 7 3 4 5 4" xfId="40650"/>
    <cellStyle name="Normal 7 3 4 5 4 2" xfId="40651"/>
    <cellStyle name="Normal 7 3 4 5 5" xfId="40652"/>
    <cellStyle name="Normal 7 3 4 6" xfId="40653"/>
    <cellStyle name="Normal 7 3 4 6 2" xfId="40654"/>
    <cellStyle name="Normal 7 3 4 6 2 2" xfId="40655"/>
    <cellStyle name="Normal 7 3 4 6 2 2 2" xfId="40656"/>
    <cellStyle name="Normal 7 3 4 6 2 3" xfId="40657"/>
    <cellStyle name="Normal 7 3 4 6 3" xfId="40658"/>
    <cellStyle name="Normal 7 3 4 6 3 2" xfId="40659"/>
    <cellStyle name="Normal 7 3 4 6 4" xfId="40660"/>
    <cellStyle name="Normal 7 3 4 7" xfId="40661"/>
    <cellStyle name="Normal 7 3 4 7 2" xfId="40662"/>
    <cellStyle name="Normal 7 3 4 7 2 2" xfId="40663"/>
    <cellStyle name="Normal 7 3 4 7 3" xfId="40664"/>
    <cellStyle name="Normal 7 3 4 8" xfId="40665"/>
    <cellStyle name="Normal 7 3 4 8 2" xfId="40666"/>
    <cellStyle name="Normal 7 3 4 8 2 2" xfId="40667"/>
    <cellStyle name="Normal 7 3 4 8 3" xfId="40668"/>
    <cellStyle name="Normal 7 3 4 9" xfId="40669"/>
    <cellStyle name="Normal 7 3 4 9 2" xfId="40670"/>
    <cellStyle name="Normal 7 3 5" xfId="40671"/>
    <cellStyle name="Normal 7 3 5 10" xfId="40672"/>
    <cellStyle name="Normal 7 3 5 10 2" xfId="40673"/>
    <cellStyle name="Normal 7 3 5 11" xfId="40674"/>
    <cellStyle name="Normal 7 3 5 2" xfId="40675"/>
    <cellStyle name="Normal 7 3 5 2 2" xfId="40676"/>
    <cellStyle name="Normal 7 3 5 2 2 2" xfId="40677"/>
    <cellStyle name="Normal 7 3 5 2 2 2 2" xfId="40678"/>
    <cellStyle name="Normal 7 3 5 2 2 2 2 2" xfId="40679"/>
    <cellStyle name="Normal 7 3 5 2 2 2 2 2 2" xfId="40680"/>
    <cellStyle name="Normal 7 3 5 2 2 2 2 3" xfId="40681"/>
    <cellStyle name="Normal 7 3 5 2 2 2 3" xfId="40682"/>
    <cellStyle name="Normal 7 3 5 2 2 2 3 2" xfId="40683"/>
    <cellStyle name="Normal 7 3 5 2 2 2 3 2 2" xfId="40684"/>
    <cellStyle name="Normal 7 3 5 2 2 2 3 3" xfId="40685"/>
    <cellStyle name="Normal 7 3 5 2 2 2 4" xfId="40686"/>
    <cellStyle name="Normal 7 3 5 2 2 2 4 2" xfId="40687"/>
    <cellStyle name="Normal 7 3 5 2 2 2 5" xfId="40688"/>
    <cellStyle name="Normal 7 3 5 2 2 3" xfId="40689"/>
    <cellStyle name="Normal 7 3 5 2 2 3 2" xfId="40690"/>
    <cellStyle name="Normal 7 3 5 2 2 3 2 2" xfId="40691"/>
    <cellStyle name="Normal 7 3 5 2 2 3 3" xfId="40692"/>
    <cellStyle name="Normal 7 3 5 2 2 4" xfId="40693"/>
    <cellStyle name="Normal 7 3 5 2 2 4 2" xfId="40694"/>
    <cellStyle name="Normal 7 3 5 2 2 4 2 2" xfId="40695"/>
    <cellStyle name="Normal 7 3 5 2 2 4 3" xfId="40696"/>
    <cellStyle name="Normal 7 3 5 2 2 5" xfId="40697"/>
    <cellStyle name="Normal 7 3 5 2 2 5 2" xfId="40698"/>
    <cellStyle name="Normal 7 3 5 2 2 6" xfId="40699"/>
    <cellStyle name="Normal 7 3 5 2 2 6 2" xfId="40700"/>
    <cellStyle name="Normal 7 3 5 2 2 7" xfId="40701"/>
    <cellStyle name="Normal 7 3 5 2 3" xfId="40702"/>
    <cellStyle name="Normal 7 3 5 2 3 2" xfId="40703"/>
    <cellStyle name="Normal 7 3 5 2 3 2 2" xfId="40704"/>
    <cellStyle name="Normal 7 3 5 2 3 2 2 2" xfId="40705"/>
    <cellStyle name="Normal 7 3 5 2 3 2 3" xfId="40706"/>
    <cellStyle name="Normal 7 3 5 2 3 3" xfId="40707"/>
    <cellStyle name="Normal 7 3 5 2 3 3 2" xfId="40708"/>
    <cellStyle name="Normal 7 3 5 2 3 3 2 2" xfId="40709"/>
    <cellStyle name="Normal 7 3 5 2 3 3 3" xfId="40710"/>
    <cellStyle name="Normal 7 3 5 2 3 4" xfId="40711"/>
    <cellStyle name="Normal 7 3 5 2 3 4 2" xfId="40712"/>
    <cellStyle name="Normal 7 3 5 2 3 5" xfId="40713"/>
    <cellStyle name="Normal 7 3 5 2 4" xfId="40714"/>
    <cellStyle name="Normal 7 3 5 2 4 2" xfId="40715"/>
    <cellStyle name="Normal 7 3 5 2 4 2 2" xfId="40716"/>
    <cellStyle name="Normal 7 3 5 2 4 3" xfId="40717"/>
    <cellStyle name="Normal 7 3 5 2 5" xfId="40718"/>
    <cellStyle name="Normal 7 3 5 2 5 2" xfId="40719"/>
    <cellStyle name="Normal 7 3 5 2 5 2 2" xfId="40720"/>
    <cellStyle name="Normal 7 3 5 2 5 3" xfId="40721"/>
    <cellStyle name="Normal 7 3 5 2 6" xfId="40722"/>
    <cellStyle name="Normal 7 3 5 2 6 2" xfId="40723"/>
    <cellStyle name="Normal 7 3 5 2 7" xfId="40724"/>
    <cellStyle name="Normal 7 3 5 2 7 2" xfId="40725"/>
    <cellStyle name="Normal 7 3 5 2 8" xfId="40726"/>
    <cellStyle name="Normal 7 3 5 3" xfId="40727"/>
    <cellStyle name="Normal 7 3 5 3 2" xfId="40728"/>
    <cellStyle name="Normal 7 3 5 3 2 2" xfId="40729"/>
    <cellStyle name="Normal 7 3 5 3 2 2 2" xfId="40730"/>
    <cellStyle name="Normal 7 3 5 3 2 2 2 2" xfId="40731"/>
    <cellStyle name="Normal 7 3 5 3 2 2 3" xfId="40732"/>
    <cellStyle name="Normal 7 3 5 3 2 3" xfId="40733"/>
    <cellStyle name="Normal 7 3 5 3 2 3 2" xfId="40734"/>
    <cellStyle name="Normal 7 3 5 3 2 3 2 2" xfId="40735"/>
    <cellStyle name="Normal 7 3 5 3 2 3 3" xfId="40736"/>
    <cellStyle name="Normal 7 3 5 3 2 4" xfId="40737"/>
    <cellStyle name="Normal 7 3 5 3 2 4 2" xfId="40738"/>
    <cellStyle name="Normal 7 3 5 3 2 5" xfId="40739"/>
    <cellStyle name="Normal 7 3 5 3 3" xfId="40740"/>
    <cellStyle name="Normal 7 3 5 3 3 2" xfId="40741"/>
    <cellStyle name="Normal 7 3 5 3 3 2 2" xfId="40742"/>
    <cellStyle name="Normal 7 3 5 3 3 3" xfId="40743"/>
    <cellStyle name="Normal 7 3 5 3 4" xfId="40744"/>
    <cellStyle name="Normal 7 3 5 3 4 2" xfId="40745"/>
    <cellStyle name="Normal 7 3 5 3 4 2 2" xfId="40746"/>
    <cellStyle name="Normal 7 3 5 3 4 3" xfId="40747"/>
    <cellStyle name="Normal 7 3 5 3 5" xfId="40748"/>
    <cellStyle name="Normal 7 3 5 3 5 2" xfId="40749"/>
    <cellStyle name="Normal 7 3 5 3 6" xfId="40750"/>
    <cellStyle name="Normal 7 3 5 3 6 2" xfId="40751"/>
    <cellStyle name="Normal 7 3 5 3 7" xfId="40752"/>
    <cellStyle name="Normal 7 3 5 4" xfId="40753"/>
    <cellStyle name="Normal 7 3 5 4 2" xfId="40754"/>
    <cellStyle name="Normal 7 3 5 4 2 2" xfId="40755"/>
    <cellStyle name="Normal 7 3 5 4 2 2 2" xfId="40756"/>
    <cellStyle name="Normal 7 3 5 4 2 2 2 2" xfId="40757"/>
    <cellStyle name="Normal 7 3 5 4 2 2 3" xfId="40758"/>
    <cellStyle name="Normal 7 3 5 4 2 3" xfId="40759"/>
    <cellStyle name="Normal 7 3 5 4 2 3 2" xfId="40760"/>
    <cellStyle name="Normal 7 3 5 4 2 3 2 2" xfId="40761"/>
    <cellStyle name="Normal 7 3 5 4 2 3 3" xfId="40762"/>
    <cellStyle name="Normal 7 3 5 4 2 4" xfId="40763"/>
    <cellStyle name="Normal 7 3 5 4 2 4 2" xfId="40764"/>
    <cellStyle name="Normal 7 3 5 4 2 5" xfId="40765"/>
    <cellStyle name="Normal 7 3 5 4 3" xfId="40766"/>
    <cellStyle name="Normal 7 3 5 4 3 2" xfId="40767"/>
    <cellStyle name="Normal 7 3 5 4 3 2 2" xfId="40768"/>
    <cellStyle name="Normal 7 3 5 4 3 3" xfId="40769"/>
    <cellStyle name="Normal 7 3 5 4 4" xfId="40770"/>
    <cellStyle name="Normal 7 3 5 4 4 2" xfId="40771"/>
    <cellStyle name="Normal 7 3 5 4 4 2 2" xfId="40772"/>
    <cellStyle name="Normal 7 3 5 4 4 3" xfId="40773"/>
    <cellStyle name="Normal 7 3 5 4 5" xfId="40774"/>
    <cellStyle name="Normal 7 3 5 4 5 2" xfId="40775"/>
    <cellStyle name="Normal 7 3 5 4 6" xfId="40776"/>
    <cellStyle name="Normal 7 3 5 4 6 2" xfId="40777"/>
    <cellStyle name="Normal 7 3 5 4 7" xfId="40778"/>
    <cellStyle name="Normal 7 3 5 5" xfId="40779"/>
    <cellStyle name="Normal 7 3 5 5 2" xfId="40780"/>
    <cellStyle name="Normal 7 3 5 5 2 2" xfId="40781"/>
    <cellStyle name="Normal 7 3 5 5 2 2 2" xfId="40782"/>
    <cellStyle name="Normal 7 3 5 5 2 3" xfId="40783"/>
    <cellStyle name="Normal 7 3 5 5 3" xfId="40784"/>
    <cellStyle name="Normal 7 3 5 5 3 2" xfId="40785"/>
    <cellStyle name="Normal 7 3 5 5 3 2 2" xfId="40786"/>
    <cellStyle name="Normal 7 3 5 5 3 3" xfId="40787"/>
    <cellStyle name="Normal 7 3 5 5 4" xfId="40788"/>
    <cellStyle name="Normal 7 3 5 5 4 2" xfId="40789"/>
    <cellStyle name="Normal 7 3 5 5 5" xfId="40790"/>
    <cellStyle name="Normal 7 3 5 6" xfId="40791"/>
    <cellStyle name="Normal 7 3 5 6 2" xfId="40792"/>
    <cellStyle name="Normal 7 3 5 6 2 2" xfId="40793"/>
    <cellStyle name="Normal 7 3 5 6 2 2 2" xfId="40794"/>
    <cellStyle name="Normal 7 3 5 6 2 3" xfId="40795"/>
    <cellStyle name="Normal 7 3 5 6 3" xfId="40796"/>
    <cellStyle name="Normal 7 3 5 6 3 2" xfId="40797"/>
    <cellStyle name="Normal 7 3 5 6 4" xfId="40798"/>
    <cellStyle name="Normal 7 3 5 7" xfId="40799"/>
    <cellStyle name="Normal 7 3 5 7 2" xfId="40800"/>
    <cellStyle name="Normal 7 3 5 7 2 2" xfId="40801"/>
    <cellStyle name="Normal 7 3 5 7 3" xfId="40802"/>
    <cellStyle name="Normal 7 3 5 8" xfId="40803"/>
    <cellStyle name="Normal 7 3 5 8 2" xfId="40804"/>
    <cellStyle name="Normal 7 3 5 8 2 2" xfId="40805"/>
    <cellStyle name="Normal 7 3 5 8 3" xfId="40806"/>
    <cellStyle name="Normal 7 3 5 9" xfId="40807"/>
    <cellStyle name="Normal 7 3 5 9 2" xfId="40808"/>
    <cellStyle name="Normal 7 3 6" xfId="40809"/>
    <cellStyle name="Normal 7 3 6 10" xfId="40810"/>
    <cellStyle name="Normal 7 3 6 10 2" xfId="40811"/>
    <cellStyle name="Normal 7 3 6 11" xfId="40812"/>
    <cellStyle name="Normal 7 3 6 2" xfId="40813"/>
    <cellStyle name="Normal 7 3 6 2 2" xfId="40814"/>
    <cellStyle name="Normal 7 3 6 2 2 2" xfId="40815"/>
    <cellStyle name="Normal 7 3 6 2 2 2 2" xfId="40816"/>
    <cellStyle name="Normal 7 3 6 2 2 2 2 2" xfId="40817"/>
    <cellStyle name="Normal 7 3 6 2 2 2 2 2 2" xfId="40818"/>
    <cellStyle name="Normal 7 3 6 2 2 2 2 3" xfId="40819"/>
    <cellStyle name="Normal 7 3 6 2 2 2 3" xfId="40820"/>
    <cellStyle name="Normal 7 3 6 2 2 2 3 2" xfId="40821"/>
    <cellStyle name="Normal 7 3 6 2 2 2 3 2 2" xfId="40822"/>
    <cellStyle name="Normal 7 3 6 2 2 2 3 3" xfId="40823"/>
    <cellStyle name="Normal 7 3 6 2 2 2 4" xfId="40824"/>
    <cellStyle name="Normal 7 3 6 2 2 2 4 2" xfId="40825"/>
    <cellStyle name="Normal 7 3 6 2 2 2 5" xfId="40826"/>
    <cellStyle name="Normal 7 3 6 2 2 3" xfId="40827"/>
    <cellStyle name="Normal 7 3 6 2 2 3 2" xfId="40828"/>
    <cellStyle name="Normal 7 3 6 2 2 3 2 2" xfId="40829"/>
    <cellStyle name="Normal 7 3 6 2 2 3 3" xfId="40830"/>
    <cellStyle name="Normal 7 3 6 2 2 4" xfId="40831"/>
    <cellStyle name="Normal 7 3 6 2 2 4 2" xfId="40832"/>
    <cellStyle name="Normal 7 3 6 2 2 4 2 2" xfId="40833"/>
    <cellStyle name="Normal 7 3 6 2 2 4 3" xfId="40834"/>
    <cellStyle name="Normal 7 3 6 2 2 5" xfId="40835"/>
    <cellStyle name="Normal 7 3 6 2 2 5 2" xfId="40836"/>
    <cellStyle name="Normal 7 3 6 2 2 6" xfId="40837"/>
    <cellStyle name="Normal 7 3 6 2 2 6 2" xfId="40838"/>
    <cellStyle name="Normal 7 3 6 2 2 7" xfId="40839"/>
    <cellStyle name="Normal 7 3 6 2 3" xfId="40840"/>
    <cellStyle name="Normal 7 3 6 2 3 2" xfId="40841"/>
    <cellStyle name="Normal 7 3 6 2 3 2 2" xfId="40842"/>
    <cellStyle name="Normal 7 3 6 2 3 2 2 2" xfId="40843"/>
    <cellStyle name="Normal 7 3 6 2 3 2 3" xfId="40844"/>
    <cellStyle name="Normal 7 3 6 2 3 3" xfId="40845"/>
    <cellStyle name="Normal 7 3 6 2 3 3 2" xfId="40846"/>
    <cellStyle name="Normal 7 3 6 2 3 3 2 2" xfId="40847"/>
    <cellStyle name="Normal 7 3 6 2 3 3 3" xfId="40848"/>
    <cellStyle name="Normal 7 3 6 2 3 4" xfId="40849"/>
    <cellStyle name="Normal 7 3 6 2 3 4 2" xfId="40850"/>
    <cellStyle name="Normal 7 3 6 2 3 5" xfId="40851"/>
    <cellStyle name="Normal 7 3 6 2 4" xfId="40852"/>
    <cellStyle name="Normal 7 3 6 2 4 2" xfId="40853"/>
    <cellStyle name="Normal 7 3 6 2 4 2 2" xfId="40854"/>
    <cellStyle name="Normal 7 3 6 2 4 3" xfId="40855"/>
    <cellStyle name="Normal 7 3 6 2 5" xfId="40856"/>
    <cellStyle name="Normal 7 3 6 2 5 2" xfId="40857"/>
    <cellStyle name="Normal 7 3 6 2 5 2 2" xfId="40858"/>
    <cellStyle name="Normal 7 3 6 2 5 3" xfId="40859"/>
    <cellStyle name="Normal 7 3 6 2 6" xfId="40860"/>
    <cellStyle name="Normal 7 3 6 2 6 2" xfId="40861"/>
    <cellStyle name="Normal 7 3 6 2 7" xfId="40862"/>
    <cellStyle name="Normal 7 3 6 2 7 2" xfId="40863"/>
    <cellStyle name="Normal 7 3 6 2 8" xfId="40864"/>
    <cellStyle name="Normal 7 3 6 3" xfId="40865"/>
    <cellStyle name="Normal 7 3 6 3 2" xfId="40866"/>
    <cellStyle name="Normal 7 3 6 3 2 2" xfId="40867"/>
    <cellStyle name="Normal 7 3 6 3 2 2 2" xfId="40868"/>
    <cellStyle name="Normal 7 3 6 3 2 2 2 2" xfId="40869"/>
    <cellStyle name="Normal 7 3 6 3 2 2 3" xfId="40870"/>
    <cellStyle name="Normal 7 3 6 3 2 3" xfId="40871"/>
    <cellStyle name="Normal 7 3 6 3 2 3 2" xfId="40872"/>
    <cellStyle name="Normal 7 3 6 3 2 3 2 2" xfId="40873"/>
    <cellStyle name="Normal 7 3 6 3 2 3 3" xfId="40874"/>
    <cellStyle name="Normal 7 3 6 3 2 4" xfId="40875"/>
    <cellStyle name="Normal 7 3 6 3 2 4 2" xfId="40876"/>
    <cellStyle name="Normal 7 3 6 3 2 5" xfId="40877"/>
    <cellStyle name="Normal 7 3 6 3 3" xfId="40878"/>
    <cellStyle name="Normal 7 3 6 3 3 2" xfId="40879"/>
    <cellStyle name="Normal 7 3 6 3 3 2 2" xfId="40880"/>
    <cellStyle name="Normal 7 3 6 3 3 3" xfId="40881"/>
    <cellStyle name="Normal 7 3 6 3 4" xfId="40882"/>
    <cellStyle name="Normal 7 3 6 3 4 2" xfId="40883"/>
    <cellStyle name="Normal 7 3 6 3 4 2 2" xfId="40884"/>
    <cellStyle name="Normal 7 3 6 3 4 3" xfId="40885"/>
    <cellStyle name="Normal 7 3 6 3 5" xfId="40886"/>
    <cellStyle name="Normal 7 3 6 3 5 2" xfId="40887"/>
    <cellStyle name="Normal 7 3 6 3 6" xfId="40888"/>
    <cellStyle name="Normal 7 3 6 3 6 2" xfId="40889"/>
    <cellStyle name="Normal 7 3 6 3 7" xfId="40890"/>
    <cellStyle name="Normal 7 3 6 4" xfId="40891"/>
    <cellStyle name="Normal 7 3 6 4 2" xfId="40892"/>
    <cellStyle name="Normal 7 3 6 4 2 2" xfId="40893"/>
    <cellStyle name="Normal 7 3 6 4 2 2 2" xfId="40894"/>
    <cellStyle name="Normal 7 3 6 4 2 2 2 2" xfId="40895"/>
    <cellStyle name="Normal 7 3 6 4 2 2 3" xfId="40896"/>
    <cellStyle name="Normal 7 3 6 4 2 3" xfId="40897"/>
    <cellStyle name="Normal 7 3 6 4 2 3 2" xfId="40898"/>
    <cellStyle name="Normal 7 3 6 4 2 3 2 2" xfId="40899"/>
    <cellStyle name="Normal 7 3 6 4 2 3 3" xfId="40900"/>
    <cellStyle name="Normal 7 3 6 4 2 4" xfId="40901"/>
    <cellStyle name="Normal 7 3 6 4 2 4 2" xfId="40902"/>
    <cellStyle name="Normal 7 3 6 4 2 5" xfId="40903"/>
    <cellStyle name="Normal 7 3 6 4 3" xfId="40904"/>
    <cellStyle name="Normal 7 3 6 4 3 2" xfId="40905"/>
    <cellStyle name="Normal 7 3 6 4 3 2 2" xfId="40906"/>
    <cellStyle name="Normal 7 3 6 4 3 3" xfId="40907"/>
    <cellStyle name="Normal 7 3 6 4 4" xfId="40908"/>
    <cellStyle name="Normal 7 3 6 4 4 2" xfId="40909"/>
    <cellStyle name="Normal 7 3 6 4 4 2 2" xfId="40910"/>
    <cellStyle name="Normal 7 3 6 4 4 3" xfId="40911"/>
    <cellStyle name="Normal 7 3 6 4 5" xfId="40912"/>
    <cellStyle name="Normal 7 3 6 4 5 2" xfId="40913"/>
    <cellStyle name="Normal 7 3 6 4 6" xfId="40914"/>
    <cellStyle name="Normal 7 3 6 4 6 2" xfId="40915"/>
    <cellStyle name="Normal 7 3 6 4 7" xfId="40916"/>
    <cellStyle name="Normal 7 3 6 5" xfId="40917"/>
    <cellStyle name="Normal 7 3 6 5 2" xfId="40918"/>
    <cellStyle name="Normal 7 3 6 5 2 2" xfId="40919"/>
    <cellStyle name="Normal 7 3 6 5 2 2 2" xfId="40920"/>
    <cellStyle name="Normal 7 3 6 5 2 3" xfId="40921"/>
    <cellStyle name="Normal 7 3 6 5 3" xfId="40922"/>
    <cellStyle name="Normal 7 3 6 5 3 2" xfId="40923"/>
    <cellStyle name="Normal 7 3 6 5 3 2 2" xfId="40924"/>
    <cellStyle name="Normal 7 3 6 5 3 3" xfId="40925"/>
    <cellStyle name="Normal 7 3 6 5 4" xfId="40926"/>
    <cellStyle name="Normal 7 3 6 5 4 2" xfId="40927"/>
    <cellStyle name="Normal 7 3 6 5 5" xfId="40928"/>
    <cellStyle name="Normal 7 3 6 6" xfId="40929"/>
    <cellStyle name="Normal 7 3 6 6 2" xfId="40930"/>
    <cellStyle name="Normal 7 3 6 6 2 2" xfId="40931"/>
    <cellStyle name="Normal 7 3 6 6 2 2 2" xfId="40932"/>
    <cellStyle name="Normal 7 3 6 6 2 3" xfId="40933"/>
    <cellStyle name="Normal 7 3 6 6 3" xfId="40934"/>
    <cellStyle name="Normal 7 3 6 6 3 2" xfId="40935"/>
    <cellStyle name="Normal 7 3 6 6 4" xfId="40936"/>
    <cellStyle name="Normal 7 3 6 7" xfId="40937"/>
    <cellStyle name="Normal 7 3 6 7 2" xfId="40938"/>
    <cellStyle name="Normal 7 3 6 7 2 2" xfId="40939"/>
    <cellStyle name="Normal 7 3 6 7 3" xfId="40940"/>
    <cellStyle name="Normal 7 3 6 8" xfId="40941"/>
    <cellStyle name="Normal 7 3 6 8 2" xfId="40942"/>
    <cellStyle name="Normal 7 3 6 8 2 2" xfId="40943"/>
    <cellStyle name="Normal 7 3 6 8 3" xfId="40944"/>
    <cellStyle name="Normal 7 3 6 9" xfId="40945"/>
    <cellStyle name="Normal 7 3 6 9 2" xfId="40946"/>
    <cellStyle name="Normal 7 3 7" xfId="40947"/>
    <cellStyle name="Normal 7 3 7 2" xfId="40948"/>
    <cellStyle name="Normal 7 3 7 2 2" xfId="40949"/>
    <cellStyle name="Normal 7 3 7 2 2 2" xfId="40950"/>
    <cellStyle name="Normal 7 3 7 2 2 2 2" xfId="40951"/>
    <cellStyle name="Normal 7 3 7 2 2 2 2 2" xfId="40952"/>
    <cellStyle name="Normal 7 3 7 2 2 2 3" xfId="40953"/>
    <cellStyle name="Normal 7 3 7 2 2 3" xfId="40954"/>
    <cellStyle name="Normal 7 3 7 2 2 3 2" xfId="40955"/>
    <cellStyle name="Normal 7 3 7 2 2 3 2 2" xfId="40956"/>
    <cellStyle name="Normal 7 3 7 2 2 3 3" xfId="40957"/>
    <cellStyle name="Normal 7 3 7 2 2 4" xfId="40958"/>
    <cellStyle name="Normal 7 3 7 2 2 4 2" xfId="40959"/>
    <cellStyle name="Normal 7 3 7 2 2 5" xfId="40960"/>
    <cellStyle name="Normal 7 3 7 2 3" xfId="40961"/>
    <cellStyle name="Normal 7 3 7 2 3 2" xfId="40962"/>
    <cellStyle name="Normal 7 3 7 2 3 2 2" xfId="40963"/>
    <cellStyle name="Normal 7 3 7 2 3 3" xfId="40964"/>
    <cellStyle name="Normal 7 3 7 2 4" xfId="40965"/>
    <cellStyle name="Normal 7 3 7 2 4 2" xfId="40966"/>
    <cellStyle name="Normal 7 3 7 2 4 2 2" xfId="40967"/>
    <cellStyle name="Normal 7 3 7 2 4 3" xfId="40968"/>
    <cellStyle name="Normal 7 3 7 2 5" xfId="40969"/>
    <cellStyle name="Normal 7 3 7 2 5 2" xfId="40970"/>
    <cellStyle name="Normal 7 3 7 2 6" xfId="40971"/>
    <cellStyle name="Normal 7 3 7 2 6 2" xfId="40972"/>
    <cellStyle name="Normal 7 3 7 2 7" xfId="40973"/>
    <cellStyle name="Normal 7 3 7 3" xfId="40974"/>
    <cellStyle name="Normal 7 3 7 3 2" xfId="40975"/>
    <cellStyle name="Normal 7 3 7 3 2 2" xfId="40976"/>
    <cellStyle name="Normal 7 3 7 3 2 2 2" xfId="40977"/>
    <cellStyle name="Normal 7 3 7 3 2 3" xfId="40978"/>
    <cellStyle name="Normal 7 3 7 3 3" xfId="40979"/>
    <cellStyle name="Normal 7 3 7 3 3 2" xfId="40980"/>
    <cellStyle name="Normal 7 3 7 3 3 2 2" xfId="40981"/>
    <cellStyle name="Normal 7 3 7 3 3 3" xfId="40982"/>
    <cellStyle name="Normal 7 3 7 3 4" xfId="40983"/>
    <cellStyle name="Normal 7 3 7 3 4 2" xfId="40984"/>
    <cellStyle name="Normal 7 3 7 3 5" xfId="40985"/>
    <cellStyle name="Normal 7 3 7 4" xfId="40986"/>
    <cellStyle name="Normal 7 3 7 4 2" xfId="40987"/>
    <cellStyle name="Normal 7 3 7 4 2 2" xfId="40988"/>
    <cellStyle name="Normal 7 3 7 4 3" xfId="40989"/>
    <cellStyle name="Normal 7 3 7 5" xfId="40990"/>
    <cellStyle name="Normal 7 3 7 5 2" xfId="40991"/>
    <cellStyle name="Normal 7 3 7 5 2 2" xfId="40992"/>
    <cellStyle name="Normal 7 3 7 5 3" xfId="40993"/>
    <cellStyle name="Normal 7 3 7 6" xfId="40994"/>
    <cellStyle name="Normal 7 3 7 6 2" xfId="40995"/>
    <cellStyle name="Normal 7 3 7 7" xfId="40996"/>
    <cellStyle name="Normal 7 3 7 7 2" xfId="40997"/>
    <cellStyle name="Normal 7 3 7 8" xfId="40998"/>
    <cellStyle name="Normal 7 3 8" xfId="40999"/>
    <cellStyle name="Normal 7 3 8 2" xfId="41000"/>
    <cellStyle name="Normal 7 3 8 2 2" xfId="41001"/>
    <cellStyle name="Normal 7 3 8 2 2 2" xfId="41002"/>
    <cellStyle name="Normal 7 3 8 2 2 2 2" xfId="41003"/>
    <cellStyle name="Normal 7 3 8 2 2 3" xfId="41004"/>
    <cellStyle name="Normal 7 3 8 2 3" xfId="41005"/>
    <cellStyle name="Normal 7 3 8 2 3 2" xfId="41006"/>
    <cellStyle name="Normal 7 3 8 2 3 2 2" xfId="41007"/>
    <cellStyle name="Normal 7 3 8 2 3 3" xfId="41008"/>
    <cellStyle name="Normal 7 3 8 2 4" xfId="41009"/>
    <cellStyle name="Normal 7 3 8 2 4 2" xfId="41010"/>
    <cellStyle name="Normal 7 3 8 2 5" xfId="41011"/>
    <cellStyle name="Normal 7 3 8 3" xfId="41012"/>
    <cellStyle name="Normal 7 3 8 3 2" xfId="41013"/>
    <cellStyle name="Normal 7 3 8 3 2 2" xfId="41014"/>
    <cellStyle name="Normal 7 3 8 3 3" xfId="41015"/>
    <cellStyle name="Normal 7 3 8 4" xfId="41016"/>
    <cellStyle name="Normal 7 3 8 4 2" xfId="41017"/>
    <cellStyle name="Normal 7 3 8 4 2 2" xfId="41018"/>
    <cellStyle name="Normal 7 3 8 4 3" xfId="41019"/>
    <cellStyle name="Normal 7 3 8 5" xfId="41020"/>
    <cellStyle name="Normal 7 3 8 5 2" xfId="41021"/>
    <cellStyle name="Normal 7 3 8 6" xfId="41022"/>
    <cellStyle name="Normal 7 3 8 6 2" xfId="41023"/>
    <cellStyle name="Normal 7 3 8 7" xfId="41024"/>
    <cellStyle name="Normal 7 3 9" xfId="41025"/>
    <cellStyle name="Normal 7 3 9 2" xfId="41026"/>
    <cellStyle name="Normal 7 3 9 2 2" xfId="41027"/>
    <cellStyle name="Normal 7 3 9 2 2 2" xfId="41028"/>
    <cellStyle name="Normal 7 3 9 2 2 2 2" xfId="41029"/>
    <cellStyle name="Normal 7 3 9 2 2 3" xfId="41030"/>
    <cellStyle name="Normal 7 3 9 2 3" xfId="41031"/>
    <cellStyle name="Normal 7 3 9 2 3 2" xfId="41032"/>
    <cellStyle name="Normal 7 3 9 2 3 2 2" xfId="41033"/>
    <cellStyle name="Normal 7 3 9 2 3 3" xfId="41034"/>
    <cellStyle name="Normal 7 3 9 2 4" xfId="41035"/>
    <cellStyle name="Normal 7 3 9 2 4 2" xfId="41036"/>
    <cellStyle name="Normal 7 3 9 2 5" xfId="41037"/>
    <cellStyle name="Normal 7 3 9 3" xfId="41038"/>
    <cellStyle name="Normal 7 3 9 3 2" xfId="41039"/>
    <cellStyle name="Normal 7 3 9 3 2 2" xfId="41040"/>
    <cellStyle name="Normal 7 3 9 3 3" xfId="41041"/>
    <cellStyle name="Normal 7 3 9 4" xfId="41042"/>
    <cellStyle name="Normal 7 3 9 4 2" xfId="41043"/>
    <cellStyle name="Normal 7 3 9 4 2 2" xfId="41044"/>
    <cellStyle name="Normal 7 3 9 4 3" xfId="41045"/>
    <cellStyle name="Normal 7 3 9 5" xfId="41046"/>
    <cellStyle name="Normal 7 3 9 5 2" xfId="41047"/>
    <cellStyle name="Normal 7 3 9 6" xfId="41048"/>
    <cellStyle name="Normal 7 3 9 6 2" xfId="41049"/>
    <cellStyle name="Normal 7 3 9 7" xfId="41050"/>
    <cellStyle name="Normal 7 4" xfId="41051"/>
    <cellStyle name="Normal 7 4 10" xfId="41052"/>
    <cellStyle name="Normal 7 4 10 2" xfId="41053"/>
    <cellStyle name="Normal 7 4 10 2 2" xfId="41054"/>
    <cellStyle name="Normal 7 4 10 2 2 2" xfId="41055"/>
    <cellStyle name="Normal 7 4 10 2 3" xfId="41056"/>
    <cellStyle name="Normal 7 4 10 3" xfId="41057"/>
    <cellStyle name="Normal 7 4 10 3 2" xfId="41058"/>
    <cellStyle name="Normal 7 4 10 4" xfId="41059"/>
    <cellStyle name="Normal 7 4 11" xfId="41060"/>
    <cellStyle name="Normal 7 4 11 2" xfId="41061"/>
    <cellStyle name="Normal 7 4 11 2 2" xfId="41062"/>
    <cellStyle name="Normal 7 4 11 2 2 2" xfId="41063"/>
    <cellStyle name="Normal 7 4 11 2 3" xfId="41064"/>
    <cellStyle name="Normal 7 4 11 3" xfId="41065"/>
    <cellStyle name="Normal 7 4 11 3 2" xfId="41066"/>
    <cellStyle name="Normal 7 4 11 4" xfId="41067"/>
    <cellStyle name="Normal 7 4 12" xfId="41068"/>
    <cellStyle name="Normal 7 4 12 2" xfId="41069"/>
    <cellStyle name="Normal 7 4 12 2 2" xfId="41070"/>
    <cellStyle name="Normal 7 4 12 3" xfId="41071"/>
    <cellStyle name="Normal 7 4 13" xfId="41072"/>
    <cellStyle name="Normal 7 4 13 2" xfId="41073"/>
    <cellStyle name="Normal 7 4 14" xfId="41074"/>
    <cellStyle name="Normal 7 4 14 2" xfId="41075"/>
    <cellStyle name="Normal 7 4 15" xfId="41076"/>
    <cellStyle name="Normal 7 4 2" xfId="41077"/>
    <cellStyle name="Normal 7 4 2 10" xfId="41078"/>
    <cellStyle name="Normal 7 4 2 10 2" xfId="41079"/>
    <cellStyle name="Normal 7 4 2 11" xfId="41080"/>
    <cellStyle name="Normal 7 4 2 11 2" xfId="41081"/>
    <cellStyle name="Normal 7 4 2 12" xfId="41082"/>
    <cellStyle name="Normal 7 4 2 2" xfId="41083"/>
    <cellStyle name="Normal 7 4 2 2 10" xfId="41084"/>
    <cellStyle name="Normal 7 4 2 2 10 2" xfId="41085"/>
    <cellStyle name="Normal 7 4 2 2 11" xfId="41086"/>
    <cellStyle name="Normal 7 4 2 2 2" xfId="41087"/>
    <cellStyle name="Normal 7 4 2 2 2 2" xfId="41088"/>
    <cellStyle name="Normal 7 4 2 2 2 2 2" xfId="41089"/>
    <cellStyle name="Normal 7 4 2 2 2 2 2 2" xfId="41090"/>
    <cellStyle name="Normal 7 4 2 2 2 2 2 2 2" xfId="41091"/>
    <cellStyle name="Normal 7 4 2 2 2 2 2 2 2 2" xfId="41092"/>
    <cellStyle name="Normal 7 4 2 2 2 2 2 2 3" xfId="41093"/>
    <cellStyle name="Normal 7 4 2 2 2 2 2 3" xfId="41094"/>
    <cellStyle name="Normal 7 4 2 2 2 2 2 3 2" xfId="41095"/>
    <cellStyle name="Normal 7 4 2 2 2 2 2 3 2 2" xfId="41096"/>
    <cellStyle name="Normal 7 4 2 2 2 2 2 3 3" xfId="41097"/>
    <cellStyle name="Normal 7 4 2 2 2 2 2 4" xfId="41098"/>
    <cellStyle name="Normal 7 4 2 2 2 2 2 4 2" xfId="41099"/>
    <cellStyle name="Normal 7 4 2 2 2 2 2 5" xfId="41100"/>
    <cellStyle name="Normal 7 4 2 2 2 2 3" xfId="41101"/>
    <cellStyle name="Normal 7 4 2 2 2 2 3 2" xfId="41102"/>
    <cellStyle name="Normal 7 4 2 2 2 2 3 2 2" xfId="41103"/>
    <cellStyle name="Normal 7 4 2 2 2 2 3 3" xfId="41104"/>
    <cellStyle name="Normal 7 4 2 2 2 2 4" xfId="41105"/>
    <cellStyle name="Normal 7 4 2 2 2 2 4 2" xfId="41106"/>
    <cellStyle name="Normal 7 4 2 2 2 2 4 2 2" xfId="41107"/>
    <cellStyle name="Normal 7 4 2 2 2 2 4 3" xfId="41108"/>
    <cellStyle name="Normal 7 4 2 2 2 2 5" xfId="41109"/>
    <cellStyle name="Normal 7 4 2 2 2 2 5 2" xfId="41110"/>
    <cellStyle name="Normal 7 4 2 2 2 2 6" xfId="41111"/>
    <cellStyle name="Normal 7 4 2 2 2 2 6 2" xfId="41112"/>
    <cellStyle name="Normal 7 4 2 2 2 2 7" xfId="41113"/>
    <cellStyle name="Normal 7 4 2 2 2 3" xfId="41114"/>
    <cellStyle name="Normal 7 4 2 2 2 3 2" xfId="41115"/>
    <cellStyle name="Normal 7 4 2 2 2 3 2 2" xfId="41116"/>
    <cellStyle name="Normal 7 4 2 2 2 3 2 2 2" xfId="41117"/>
    <cellStyle name="Normal 7 4 2 2 2 3 2 3" xfId="41118"/>
    <cellStyle name="Normal 7 4 2 2 2 3 3" xfId="41119"/>
    <cellStyle name="Normal 7 4 2 2 2 3 3 2" xfId="41120"/>
    <cellStyle name="Normal 7 4 2 2 2 3 3 2 2" xfId="41121"/>
    <cellStyle name="Normal 7 4 2 2 2 3 3 3" xfId="41122"/>
    <cellStyle name="Normal 7 4 2 2 2 3 4" xfId="41123"/>
    <cellStyle name="Normal 7 4 2 2 2 3 4 2" xfId="41124"/>
    <cellStyle name="Normal 7 4 2 2 2 3 5" xfId="41125"/>
    <cellStyle name="Normal 7 4 2 2 2 4" xfId="41126"/>
    <cellStyle name="Normal 7 4 2 2 2 4 2" xfId="41127"/>
    <cellStyle name="Normal 7 4 2 2 2 4 2 2" xfId="41128"/>
    <cellStyle name="Normal 7 4 2 2 2 4 3" xfId="41129"/>
    <cellStyle name="Normal 7 4 2 2 2 5" xfId="41130"/>
    <cellStyle name="Normal 7 4 2 2 2 5 2" xfId="41131"/>
    <cellStyle name="Normal 7 4 2 2 2 5 2 2" xfId="41132"/>
    <cellStyle name="Normal 7 4 2 2 2 5 3" xfId="41133"/>
    <cellStyle name="Normal 7 4 2 2 2 6" xfId="41134"/>
    <cellStyle name="Normal 7 4 2 2 2 6 2" xfId="41135"/>
    <cellStyle name="Normal 7 4 2 2 2 7" xfId="41136"/>
    <cellStyle name="Normal 7 4 2 2 2 7 2" xfId="41137"/>
    <cellStyle name="Normal 7 4 2 2 2 8" xfId="41138"/>
    <cellStyle name="Normal 7 4 2 2 3" xfId="41139"/>
    <cellStyle name="Normal 7 4 2 2 3 2" xfId="41140"/>
    <cellStyle name="Normal 7 4 2 2 3 2 2" xfId="41141"/>
    <cellStyle name="Normal 7 4 2 2 3 2 2 2" xfId="41142"/>
    <cellStyle name="Normal 7 4 2 2 3 2 2 2 2" xfId="41143"/>
    <cellStyle name="Normal 7 4 2 2 3 2 2 3" xfId="41144"/>
    <cellStyle name="Normal 7 4 2 2 3 2 3" xfId="41145"/>
    <cellStyle name="Normal 7 4 2 2 3 2 3 2" xfId="41146"/>
    <cellStyle name="Normal 7 4 2 2 3 2 3 2 2" xfId="41147"/>
    <cellStyle name="Normal 7 4 2 2 3 2 3 3" xfId="41148"/>
    <cellStyle name="Normal 7 4 2 2 3 2 4" xfId="41149"/>
    <cellStyle name="Normal 7 4 2 2 3 2 4 2" xfId="41150"/>
    <cellStyle name="Normal 7 4 2 2 3 2 5" xfId="41151"/>
    <cellStyle name="Normal 7 4 2 2 3 3" xfId="41152"/>
    <cellStyle name="Normal 7 4 2 2 3 3 2" xfId="41153"/>
    <cellStyle name="Normal 7 4 2 2 3 3 2 2" xfId="41154"/>
    <cellStyle name="Normal 7 4 2 2 3 3 3" xfId="41155"/>
    <cellStyle name="Normal 7 4 2 2 3 4" xfId="41156"/>
    <cellStyle name="Normal 7 4 2 2 3 4 2" xfId="41157"/>
    <cellStyle name="Normal 7 4 2 2 3 4 2 2" xfId="41158"/>
    <cellStyle name="Normal 7 4 2 2 3 4 3" xfId="41159"/>
    <cellStyle name="Normal 7 4 2 2 3 5" xfId="41160"/>
    <cellStyle name="Normal 7 4 2 2 3 5 2" xfId="41161"/>
    <cellStyle name="Normal 7 4 2 2 3 6" xfId="41162"/>
    <cellStyle name="Normal 7 4 2 2 3 6 2" xfId="41163"/>
    <cellStyle name="Normal 7 4 2 2 3 7" xfId="41164"/>
    <cellStyle name="Normal 7 4 2 2 4" xfId="41165"/>
    <cellStyle name="Normal 7 4 2 2 4 2" xfId="41166"/>
    <cellStyle name="Normal 7 4 2 2 4 2 2" xfId="41167"/>
    <cellStyle name="Normal 7 4 2 2 4 2 2 2" xfId="41168"/>
    <cellStyle name="Normal 7 4 2 2 4 2 2 2 2" xfId="41169"/>
    <cellStyle name="Normal 7 4 2 2 4 2 2 3" xfId="41170"/>
    <cellStyle name="Normal 7 4 2 2 4 2 3" xfId="41171"/>
    <cellStyle name="Normal 7 4 2 2 4 2 3 2" xfId="41172"/>
    <cellStyle name="Normal 7 4 2 2 4 2 3 2 2" xfId="41173"/>
    <cellStyle name="Normal 7 4 2 2 4 2 3 3" xfId="41174"/>
    <cellStyle name="Normal 7 4 2 2 4 2 4" xfId="41175"/>
    <cellStyle name="Normal 7 4 2 2 4 2 4 2" xfId="41176"/>
    <cellStyle name="Normal 7 4 2 2 4 2 5" xfId="41177"/>
    <cellStyle name="Normal 7 4 2 2 4 3" xfId="41178"/>
    <cellStyle name="Normal 7 4 2 2 4 3 2" xfId="41179"/>
    <cellStyle name="Normal 7 4 2 2 4 3 2 2" xfId="41180"/>
    <cellStyle name="Normal 7 4 2 2 4 3 3" xfId="41181"/>
    <cellStyle name="Normal 7 4 2 2 4 4" xfId="41182"/>
    <cellStyle name="Normal 7 4 2 2 4 4 2" xfId="41183"/>
    <cellStyle name="Normal 7 4 2 2 4 4 2 2" xfId="41184"/>
    <cellStyle name="Normal 7 4 2 2 4 4 3" xfId="41185"/>
    <cellStyle name="Normal 7 4 2 2 4 5" xfId="41186"/>
    <cellStyle name="Normal 7 4 2 2 4 5 2" xfId="41187"/>
    <cellStyle name="Normal 7 4 2 2 4 6" xfId="41188"/>
    <cellStyle name="Normal 7 4 2 2 4 6 2" xfId="41189"/>
    <cellStyle name="Normal 7 4 2 2 4 7" xfId="41190"/>
    <cellStyle name="Normal 7 4 2 2 5" xfId="41191"/>
    <cellStyle name="Normal 7 4 2 2 5 2" xfId="41192"/>
    <cellStyle name="Normal 7 4 2 2 5 2 2" xfId="41193"/>
    <cellStyle name="Normal 7 4 2 2 5 2 2 2" xfId="41194"/>
    <cellStyle name="Normal 7 4 2 2 5 2 3" xfId="41195"/>
    <cellStyle name="Normal 7 4 2 2 5 3" xfId="41196"/>
    <cellStyle name="Normal 7 4 2 2 5 3 2" xfId="41197"/>
    <cellStyle name="Normal 7 4 2 2 5 3 2 2" xfId="41198"/>
    <cellStyle name="Normal 7 4 2 2 5 3 3" xfId="41199"/>
    <cellStyle name="Normal 7 4 2 2 5 4" xfId="41200"/>
    <cellStyle name="Normal 7 4 2 2 5 4 2" xfId="41201"/>
    <cellStyle name="Normal 7 4 2 2 5 5" xfId="41202"/>
    <cellStyle name="Normal 7 4 2 2 6" xfId="41203"/>
    <cellStyle name="Normal 7 4 2 2 6 2" xfId="41204"/>
    <cellStyle name="Normal 7 4 2 2 6 2 2" xfId="41205"/>
    <cellStyle name="Normal 7 4 2 2 6 2 2 2" xfId="41206"/>
    <cellStyle name="Normal 7 4 2 2 6 2 3" xfId="41207"/>
    <cellStyle name="Normal 7 4 2 2 6 3" xfId="41208"/>
    <cellStyle name="Normal 7 4 2 2 6 3 2" xfId="41209"/>
    <cellStyle name="Normal 7 4 2 2 6 4" xfId="41210"/>
    <cellStyle name="Normal 7 4 2 2 7" xfId="41211"/>
    <cellStyle name="Normal 7 4 2 2 7 2" xfId="41212"/>
    <cellStyle name="Normal 7 4 2 2 7 2 2" xfId="41213"/>
    <cellStyle name="Normal 7 4 2 2 7 3" xfId="41214"/>
    <cellStyle name="Normal 7 4 2 2 8" xfId="41215"/>
    <cellStyle name="Normal 7 4 2 2 8 2" xfId="41216"/>
    <cellStyle name="Normal 7 4 2 2 8 2 2" xfId="41217"/>
    <cellStyle name="Normal 7 4 2 2 8 3" xfId="41218"/>
    <cellStyle name="Normal 7 4 2 2 9" xfId="41219"/>
    <cellStyle name="Normal 7 4 2 2 9 2" xfId="41220"/>
    <cellStyle name="Normal 7 4 2 3" xfId="41221"/>
    <cellStyle name="Normal 7 4 2 3 2" xfId="41222"/>
    <cellStyle name="Normal 7 4 2 3 2 2" xfId="41223"/>
    <cellStyle name="Normal 7 4 2 3 2 2 2" xfId="41224"/>
    <cellStyle name="Normal 7 4 2 3 2 2 2 2" xfId="41225"/>
    <cellStyle name="Normal 7 4 2 3 2 2 2 2 2" xfId="41226"/>
    <cellStyle name="Normal 7 4 2 3 2 2 2 3" xfId="41227"/>
    <cellStyle name="Normal 7 4 2 3 2 2 3" xfId="41228"/>
    <cellStyle name="Normal 7 4 2 3 2 2 3 2" xfId="41229"/>
    <cellStyle name="Normal 7 4 2 3 2 2 3 2 2" xfId="41230"/>
    <cellStyle name="Normal 7 4 2 3 2 2 3 3" xfId="41231"/>
    <cellStyle name="Normal 7 4 2 3 2 2 4" xfId="41232"/>
    <cellStyle name="Normal 7 4 2 3 2 2 4 2" xfId="41233"/>
    <cellStyle name="Normal 7 4 2 3 2 2 5" xfId="41234"/>
    <cellStyle name="Normal 7 4 2 3 2 3" xfId="41235"/>
    <cellStyle name="Normal 7 4 2 3 2 3 2" xfId="41236"/>
    <cellStyle name="Normal 7 4 2 3 2 3 2 2" xfId="41237"/>
    <cellStyle name="Normal 7 4 2 3 2 3 3" xfId="41238"/>
    <cellStyle name="Normal 7 4 2 3 2 4" xfId="41239"/>
    <cellStyle name="Normal 7 4 2 3 2 4 2" xfId="41240"/>
    <cellStyle name="Normal 7 4 2 3 2 4 2 2" xfId="41241"/>
    <cellStyle name="Normal 7 4 2 3 2 4 3" xfId="41242"/>
    <cellStyle name="Normal 7 4 2 3 2 5" xfId="41243"/>
    <cellStyle name="Normal 7 4 2 3 2 5 2" xfId="41244"/>
    <cellStyle name="Normal 7 4 2 3 2 6" xfId="41245"/>
    <cellStyle name="Normal 7 4 2 3 2 6 2" xfId="41246"/>
    <cellStyle name="Normal 7 4 2 3 2 7" xfId="41247"/>
    <cellStyle name="Normal 7 4 2 3 3" xfId="41248"/>
    <cellStyle name="Normal 7 4 2 3 3 2" xfId="41249"/>
    <cellStyle name="Normal 7 4 2 3 3 2 2" xfId="41250"/>
    <cellStyle name="Normal 7 4 2 3 3 2 2 2" xfId="41251"/>
    <cellStyle name="Normal 7 4 2 3 3 2 3" xfId="41252"/>
    <cellStyle name="Normal 7 4 2 3 3 3" xfId="41253"/>
    <cellStyle name="Normal 7 4 2 3 3 3 2" xfId="41254"/>
    <cellStyle name="Normal 7 4 2 3 3 3 2 2" xfId="41255"/>
    <cellStyle name="Normal 7 4 2 3 3 3 3" xfId="41256"/>
    <cellStyle name="Normal 7 4 2 3 3 4" xfId="41257"/>
    <cellStyle name="Normal 7 4 2 3 3 4 2" xfId="41258"/>
    <cellStyle name="Normal 7 4 2 3 3 5" xfId="41259"/>
    <cellStyle name="Normal 7 4 2 3 4" xfId="41260"/>
    <cellStyle name="Normal 7 4 2 3 4 2" xfId="41261"/>
    <cellStyle name="Normal 7 4 2 3 4 2 2" xfId="41262"/>
    <cellStyle name="Normal 7 4 2 3 4 3" xfId="41263"/>
    <cellStyle name="Normal 7 4 2 3 5" xfId="41264"/>
    <cellStyle name="Normal 7 4 2 3 5 2" xfId="41265"/>
    <cellStyle name="Normal 7 4 2 3 5 2 2" xfId="41266"/>
    <cellStyle name="Normal 7 4 2 3 5 3" xfId="41267"/>
    <cellStyle name="Normal 7 4 2 3 6" xfId="41268"/>
    <cellStyle name="Normal 7 4 2 3 6 2" xfId="41269"/>
    <cellStyle name="Normal 7 4 2 3 7" xfId="41270"/>
    <cellStyle name="Normal 7 4 2 3 7 2" xfId="41271"/>
    <cellStyle name="Normal 7 4 2 3 8" xfId="41272"/>
    <cellStyle name="Normal 7 4 2 4" xfId="41273"/>
    <cellStyle name="Normal 7 4 2 4 2" xfId="41274"/>
    <cellStyle name="Normal 7 4 2 4 2 2" xfId="41275"/>
    <cellStyle name="Normal 7 4 2 4 2 2 2" xfId="41276"/>
    <cellStyle name="Normal 7 4 2 4 2 2 2 2" xfId="41277"/>
    <cellStyle name="Normal 7 4 2 4 2 2 3" xfId="41278"/>
    <cellStyle name="Normal 7 4 2 4 2 3" xfId="41279"/>
    <cellStyle name="Normal 7 4 2 4 2 3 2" xfId="41280"/>
    <cellStyle name="Normal 7 4 2 4 2 3 2 2" xfId="41281"/>
    <cellStyle name="Normal 7 4 2 4 2 3 3" xfId="41282"/>
    <cellStyle name="Normal 7 4 2 4 2 4" xfId="41283"/>
    <cellStyle name="Normal 7 4 2 4 2 4 2" xfId="41284"/>
    <cellStyle name="Normal 7 4 2 4 2 5" xfId="41285"/>
    <cellStyle name="Normal 7 4 2 4 3" xfId="41286"/>
    <cellStyle name="Normal 7 4 2 4 3 2" xfId="41287"/>
    <cellStyle name="Normal 7 4 2 4 3 2 2" xfId="41288"/>
    <cellStyle name="Normal 7 4 2 4 3 3" xfId="41289"/>
    <cellStyle name="Normal 7 4 2 4 4" xfId="41290"/>
    <cellStyle name="Normal 7 4 2 4 4 2" xfId="41291"/>
    <cellStyle name="Normal 7 4 2 4 4 2 2" xfId="41292"/>
    <cellStyle name="Normal 7 4 2 4 4 3" xfId="41293"/>
    <cellStyle name="Normal 7 4 2 4 5" xfId="41294"/>
    <cellStyle name="Normal 7 4 2 4 5 2" xfId="41295"/>
    <cellStyle name="Normal 7 4 2 4 6" xfId="41296"/>
    <cellStyle name="Normal 7 4 2 4 6 2" xfId="41297"/>
    <cellStyle name="Normal 7 4 2 4 7" xfId="41298"/>
    <cellStyle name="Normal 7 4 2 5" xfId="41299"/>
    <cellStyle name="Normal 7 4 2 5 2" xfId="41300"/>
    <cellStyle name="Normal 7 4 2 5 2 2" xfId="41301"/>
    <cellStyle name="Normal 7 4 2 5 2 2 2" xfId="41302"/>
    <cellStyle name="Normal 7 4 2 5 2 2 2 2" xfId="41303"/>
    <cellStyle name="Normal 7 4 2 5 2 2 3" xfId="41304"/>
    <cellStyle name="Normal 7 4 2 5 2 3" xfId="41305"/>
    <cellStyle name="Normal 7 4 2 5 2 3 2" xfId="41306"/>
    <cellStyle name="Normal 7 4 2 5 2 3 2 2" xfId="41307"/>
    <cellStyle name="Normal 7 4 2 5 2 3 3" xfId="41308"/>
    <cellStyle name="Normal 7 4 2 5 2 4" xfId="41309"/>
    <cellStyle name="Normal 7 4 2 5 2 4 2" xfId="41310"/>
    <cellStyle name="Normal 7 4 2 5 2 5" xfId="41311"/>
    <cellStyle name="Normal 7 4 2 5 3" xfId="41312"/>
    <cellStyle name="Normal 7 4 2 5 3 2" xfId="41313"/>
    <cellStyle name="Normal 7 4 2 5 3 2 2" xfId="41314"/>
    <cellStyle name="Normal 7 4 2 5 3 3" xfId="41315"/>
    <cellStyle name="Normal 7 4 2 5 4" xfId="41316"/>
    <cellStyle name="Normal 7 4 2 5 4 2" xfId="41317"/>
    <cellStyle name="Normal 7 4 2 5 4 2 2" xfId="41318"/>
    <cellStyle name="Normal 7 4 2 5 4 3" xfId="41319"/>
    <cellStyle name="Normal 7 4 2 5 5" xfId="41320"/>
    <cellStyle name="Normal 7 4 2 5 5 2" xfId="41321"/>
    <cellStyle name="Normal 7 4 2 5 6" xfId="41322"/>
    <cellStyle name="Normal 7 4 2 5 6 2" xfId="41323"/>
    <cellStyle name="Normal 7 4 2 5 7" xfId="41324"/>
    <cellStyle name="Normal 7 4 2 6" xfId="41325"/>
    <cellStyle name="Normal 7 4 2 6 2" xfId="41326"/>
    <cellStyle name="Normal 7 4 2 6 2 2" xfId="41327"/>
    <cellStyle name="Normal 7 4 2 6 2 2 2" xfId="41328"/>
    <cellStyle name="Normal 7 4 2 6 2 3" xfId="41329"/>
    <cellStyle name="Normal 7 4 2 6 3" xfId="41330"/>
    <cellStyle name="Normal 7 4 2 6 3 2" xfId="41331"/>
    <cellStyle name="Normal 7 4 2 6 3 2 2" xfId="41332"/>
    <cellStyle name="Normal 7 4 2 6 3 3" xfId="41333"/>
    <cellStyle name="Normal 7 4 2 6 4" xfId="41334"/>
    <cellStyle name="Normal 7 4 2 6 4 2" xfId="41335"/>
    <cellStyle name="Normal 7 4 2 6 5" xfId="41336"/>
    <cellStyle name="Normal 7 4 2 7" xfId="41337"/>
    <cellStyle name="Normal 7 4 2 7 2" xfId="41338"/>
    <cellStyle name="Normal 7 4 2 7 2 2" xfId="41339"/>
    <cellStyle name="Normal 7 4 2 7 2 2 2" xfId="41340"/>
    <cellStyle name="Normal 7 4 2 7 2 3" xfId="41341"/>
    <cellStyle name="Normal 7 4 2 7 3" xfId="41342"/>
    <cellStyle name="Normal 7 4 2 7 3 2" xfId="41343"/>
    <cellStyle name="Normal 7 4 2 7 4" xfId="41344"/>
    <cellStyle name="Normal 7 4 2 8" xfId="41345"/>
    <cellStyle name="Normal 7 4 2 8 2" xfId="41346"/>
    <cellStyle name="Normal 7 4 2 8 2 2" xfId="41347"/>
    <cellStyle name="Normal 7 4 2 8 3" xfId="41348"/>
    <cellStyle name="Normal 7 4 2 9" xfId="41349"/>
    <cellStyle name="Normal 7 4 2 9 2" xfId="41350"/>
    <cellStyle name="Normal 7 4 2 9 2 2" xfId="41351"/>
    <cellStyle name="Normal 7 4 2 9 3" xfId="41352"/>
    <cellStyle name="Normal 7 4 3" xfId="41353"/>
    <cellStyle name="Normal 7 4 3 10" xfId="41354"/>
    <cellStyle name="Normal 7 4 3 10 2" xfId="41355"/>
    <cellStyle name="Normal 7 4 3 11" xfId="41356"/>
    <cellStyle name="Normal 7 4 3 2" xfId="41357"/>
    <cellStyle name="Normal 7 4 3 2 2" xfId="41358"/>
    <cellStyle name="Normal 7 4 3 2 2 2" xfId="41359"/>
    <cellStyle name="Normal 7 4 3 2 2 2 2" xfId="41360"/>
    <cellStyle name="Normal 7 4 3 2 2 2 2 2" xfId="41361"/>
    <cellStyle name="Normal 7 4 3 2 2 2 2 2 2" xfId="41362"/>
    <cellStyle name="Normal 7 4 3 2 2 2 2 3" xfId="41363"/>
    <cellStyle name="Normal 7 4 3 2 2 2 3" xfId="41364"/>
    <cellStyle name="Normal 7 4 3 2 2 2 3 2" xfId="41365"/>
    <cellStyle name="Normal 7 4 3 2 2 2 3 2 2" xfId="41366"/>
    <cellStyle name="Normal 7 4 3 2 2 2 3 3" xfId="41367"/>
    <cellStyle name="Normal 7 4 3 2 2 2 4" xfId="41368"/>
    <cellStyle name="Normal 7 4 3 2 2 2 4 2" xfId="41369"/>
    <cellStyle name="Normal 7 4 3 2 2 2 5" xfId="41370"/>
    <cellStyle name="Normal 7 4 3 2 2 3" xfId="41371"/>
    <cellStyle name="Normal 7 4 3 2 2 3 2" xfId="41372"/>
    <cellStyle name="Normal 7 4 3 2 2 3 2 2" xfId="41373"/>
    <cellStyle name="Normal 7 4 3 2 2 3 3" xfId="41374"/>
    <cellStyle name="Normal 7 4 3 2 2 4" xfId="41375"/>
    <cellStyle name="Normal 7 4 3 2 2 4 2" xfId="41376"/>
    <cellStyle name="Normal 7 4 3 2 2 4 2 2" xfId="41377"/>
    <cellStyle name="Normal 7 4 3 2 2 4 3" xfId="41378"/>
    <cellStyle name="Normal 7 4 3 2 2 5" xfId="41379"/>
    <cellStyle name="Normal 7 4 3 2 2 5 2" xfId="41380"/>
    <cellStyle name="Normal 7 4 3 2 2 6" xfId="41381"/>
    <cellStyle name="Normal 7 4 3 2 2 6 2" xfId="41382"/>
    <cellStyle name="Normal 7 4 3 2 2 7" xfId="41383"/>
    <cellStyle name="Normal 7 4 3 2 3" xfId="41384"/>
    <cellStyle name="Normal 7 4 3 2 3 2" xfId="41385"/>
    <cellStyle name="Normal 7 4 3 2 3 2 2" xfId="41386"/>
    <cellStyle name="Normal 7 4 3 2 3 2 2 2" xfId="41387"/>
    <cellStyle name="Normal 7 4 3 2 3 2 3" xfId="41388"/>
    <cellStyle name="Normal 7 4 3 2 3 3" xfId="41389"/>
    <cellStyle name="Normal 7 4 3 2 3 3 2" xfId="41390"/>
    <cellStyle name="Normal 7 4 3 2 3 3 2 2" xfId="41391"/>
    <cellStyle name="Normal 7 4 3 2 3 3 3" xfId="41392"/>
    <cellStyle name="Normal 7 4 3 2 3 4" xfId="41393"/>
    <cellStyle name="Normal 7 4 3 2 3 4 2" xfId="41394"/>
    <cellStyle name="Normal 7 4 3 2 3 5" xfId="41395"/>
    <cellStyle name="Normal 7 4 3 2 4" xfId="41396"/>
    <cellStyle name="Normal 7 4 3 2 4 2" xfId="41397"/>
    <cellStyle name="Normal 7 4 3 2 4 2 2" xfId="41398"/>
    <cellStyle name="Normal 7 4 3 2 4 3" xfId="41399"/>
    <cellStyle name="Normal 7 4 3 2 5" xfId="41400"/>
    <cellStyle name="Normal 7 4 3 2 5 2" xfId="41401"/>
    <cellStyle name="Normal 7 4 3 2 5 2 2" xfId="41402"/>
    <cellStyle name="Normal 7 4 3 2 5 3" xfId="41403"/>
    <cellStyle name="Normal 7 4 3 2 6" xfId="41404"/>
    <cellStyle name="Normal 7 4 3 2 6 2" xfId="41405"/>
    <cellStyle name="Normal 7 4 3 2 7" xfId="41406"/>
    <cellStyle name="Normal 7 4 3 2 7 2" xfId="41407"/>
    <cellStyle name="Normal 7 4 3 2 8" xfId="41408"/>
    <cellStyle name="Normal 7 4 3 3" xfId="41409"/>
    <cellStyle name="Normal 7 4 3 3 2" xfId="41410"/>
    <cellStyle name="Normal 7 4 3 3 2 2" xfId="41411"/>
    <cellStyle name="Normal 7 4 3 3 2 2 2" xfId="41412"/>
    <cellStyle name="Normal 7 4 3 3 2 2 2 2" xfId="41413"/>
    <cellStyle name="Normal 7 4 3 3 2 2 3" xfId="41414"/>
    <cellStyle name="Normal 7 4 3 3 2 3" xfId="41415"/>
    <cellStyle name="Normal 7 4 3 3 2 3 2" xfId="41416"/>
    <cellStyle name="Normal 7 4 3 3 2 3 2 2" xfId="41417"/>
    <cellStyle name="Normal 7 4 3 3 2 3 3" xfId="41418"/>
    <cellStyle name="Normal 7 4 3 3 2 4" xfId="41419"/>
    <cellStyle name="Normal 7 4 3 3 2 4 2" xfId="41420"/>
    <cellStyle name="Normal 7 4 3 3 2 5" xfId="41421"/>
    <cellStyle name="Normal 7 4 3 3 3" xfId="41422"/>
    <cellStyle name="Normal 7 4 3 3 3 2" xfId="41423"/>
    <cellStyle name="Normal 7 4 3 3 3 2 2" xfId="41424"/>
    <cellStyle name="Normal 7 4 3 3 3 3" xfId="41425"/>
    <cellStyle name="Normal 7 4 3 3 4" xfId="41426"/>
    <cellStyle name="Normal 7 4 3 3 4 2" xfId="41427"/>
    <cellStyle name="Normal 7 4 3 3 4 2 2" xfId="41428"/>
    <cellStyle name="Normal 7 4 3 3 4 3" xfId="41429"/>
    <cellStyle name="Normal 7 4 3 3 5" xfId="41430"/>
    <cellStyle name="Normal 7 4 3 3 5 2" xfId="41431"/>
    <cellStyle name="Normal 7 4 3 3 6" xfId="41432"/>
    <cellStyle name="Normal 7 4 3 3 6 2" xfId="41433"/>
    <cellStyle name="Normal 7 4 3 3 7" xfId="41434"/>
    <cellStyle name="Normal 7 4 3 4" xfId="41435"/>
    <cellStyle name="Normal 7 4 3 4 2" xfId="41436"/>
    <cellStyle name="Normal 7 4 3 4 2 2" xfId="41437"/>
    <cellStyle name="Normal 7 4 3 4 2 2 2" xfId="41438"/>
    <cellStyle name="Normal 7 4 3 4 2 2 2 2" xfId="41439"/>
    <cellStyle name="Normal 7 4 3 4 2 2 3" xfId="41440"/>
    <cellStyle name="Normal 7 4 3 4 2 3" xfId="41441"/>
    <cellStyle name="Normal 7 4 3 4 2 3 2" xfId="41442"/>
    <cellStyle name="Normal 7 4 3 4 2 3 2 2" xfId="41443"/>
    <cellStyle name="Normal 7 4 3 4 2 3 3" xfId="41444"/>
    <cellStyle name="Normal 7 4 3 4 2 4" xfId="41445"/>
    <cellStyle name="Normal 7 4 3 4 2 4 2" xfId="41446"/>
    <cellStyle name="Normal 7 4 3 4 2 5" xfId="41447"/>
    <cellStyle name="Normal 7 4 3 4 3" xfId="41448"/>
    <cellStyle name="Normal 7 4 3 4 3 2" xfId="41449"/>
    <cellStyle name="Normal 7 4 3 4 3 2 2" xfId="41450"/>
    <cellStyle name="Normal 7 4 3 4 3 3" xfId="41451"/>
    <cellStyle name="Normal 7 4 3 4 4" xfId="41452"/>
    <cellStyle name="Normal 7 4 3 4 4 2" xfId="41453"/>
    <cellStyle name="Normal 7 4 3 4 4 2 2" xfId="41454"/>
    <cellStyle name="Normal 7 4 3 4 4 3" xfId="41455"/>
    <cellStyle name="Normal 7 4 3 4 5" xfId="41456"/>
    <cellStyle name="Normal 7 4 3 4 5 2" xfId="41457"/>
    <cellStyle name="Normal 7 4 3 4 6" xfId="41458"/>
    <cellStyle name="Normal 7 4 3 4 6 2" xfId="41459"/>
    <cellStyle name="Normal 7 4 3 4 7" xfId="41460"/>
    <cellStyle name="Normal 7 4 3 5" xfId="41461"/>
    <cellStyle name="Normal 7 4 3 5 2" xfId="41462"/>
    <cellStyle name="Normal 7 4 3 5 2 2" xfId="41463"/>
    <cellStyle name="Normal 7 4 3 5 2 2 2" xfId="41464"/>
    <cellStyle name="Normal 7 4 3 5 2 3" xfId="41465"/>
    <cellStyle name="Normal 7 4 3 5 3" xfId="41466"/>
    <cellStyle name="Normal 7 4 3 5 3 2" xfId="41467"/>
    <cellStyle name="Normal 7 4 3 5 3 2 2" xfId="41468"/>
    <cellStyle name="Normal 7 4 3 5 3 3" xfId="41469"/>
    <cellStyle name="Normal 7 4 3 5 4" xfId="41470"/>
    <cellStyle name="Normal 7 4 3 5 4 2" xfId="41471"/>
    <cellStyle name="Normal 7 4 3 5 5" xfId="41472"/>
    <cellStyle name="Normal 7 4 3 6" xfId="41473"/>
    <cellStyle name="Normal 7 4 3 6 2" xfId="41474"/>
    <cellStyle name="Normal 7 4 3 6 2 2" xfId="41475"/>
    <cellStyle name="Normal 7 4 3 6 2 2 2" xfId="41476"/>
    <cellStyle name="Normal 7 4 3 6 2 3" xfId="41477"/>
    <cellStyle name="Normal 7 4 3 6 3" xfId="41478"/>
    <cellStyle name="Normal 7 4 3 6 3 2" xfId="41479"/>
    <cellStyle name="Normal 7 4 3 6 4" xfId="41480"/>
    <cellStyle name="Normal 7 4 3 7" xfId="41481"/>
    <cellStyle name="Normal 7 4 3 7 2" xfId="41482"/>
    <cellStyle name="Normal 7 4 3 7 2 2" xfId="41483"/>
    <cellStyle name="Normal 7 4 3 7 3" xfId="41484"/>
    <cellStyle name="Normal 7 4 3 8" xfId="41485"/>
    <cellStyle name="Normal 7 4 3 8 2" xfId="41486"/>
    <cellStyle name="Normal 7 4 3 8 2 2" xfId="41487"/>
    <cellStyle name="Normal 7 4 3 8 3" xfId="41488"/>
    <cellStyle name="Normal 7 4 3 9" xfId="41489"/>
    <cellStyle name="Normal 7 4 3 9 2" xfId="41490"/>
    <cellStyle name="Normal 7 4 4" xfId="41491"/>
    <cellStyle name="Normal 7 4 4 10" xfId="41492"/>
    <cellStyle name="Normal 7 4 4 10 2" xfId="41493"/>
    <cellStyle name="Normal 7 4 4 11" xfId="41494"/>
    <cellStyle name="Normal 7 4 4 2" xfId="41495"/>
    <cellStyle name="Normal 7 4 4 2 2" xfId="41496"/>
    <cellStyle name="Normal 7 4 4 2 2 2" xfId="41497"/>
    <cellStyle name="Normal 7 4 4 2 2 2 2" xfId="41498"/>
    <cellStyle name="Normal 7 4 4 2 2 2 2 2" xfId="41499"/>
    <cellStyle name="Normal 7 4 4 2 2 2 2 2 2" xfId="41500"/>
    <cellStyle name="Normal 7 4 4 2 2 2 2 3" xfId="41501"/>
    <cellStyle name="Normal 7 4 4 2 2 2 3" xfId="41502"/>
    <cellStyle name="Normal 7 4 4 2 2 2 3 2" xfId="41503"/>
    <cellStyle name="Normal 7 4 4 2 2 2 3 2 2" xfId="41504"/>
    <cellStyle name="Normal 7 4 4 2 2 2 3 3" xfId="41505"/>
    <cellStyle name="Normal 7 4 4 2 2 2 4" xfId="41506"/>
    <cellStyle name="Normal 7 4 4 2 2 2 4 2" xfId="41507"/>
    <cellStyle name="Normal 7 4 4 2 2 2 5" xfId="41508"/>
    <cellStyle name="Normal 7 4 4 2 2 3" xfId="41509"/>
    <cellStyle name="Normal 7 4 4 2 2 3 2" xfId="41510"/>
    <cellStyle name="Normal 7 4 4 2 2 3 2 2" xfId="41511"/>
    <cellStyle name="Normal 7 4 4 2 2 3 3" xfId="41512"/>
    <cellStyle name="Normal 7 4 4 2 2 4" xfId="41513"/>
    <cellStyle name="Normal 7 4 4 2 2 4 2" xfId="41514"/>
    <cellStyle name="Normal 7 4 4 2 2 4 2 2" xfId="41515"/>
    <cellStyle name="Normal 7 4 4 2 2 4 3" xfId="41516"/>
    <cellStyle name="Normal 7 4 4 2 2 5" xfId="41517"/>
    <cellStyle name="Normal 7 4 4 2 2 5 2" xfId="41518"/>
    <cellStyle name="Normal 7 4 4 2 2 6" xfId="41519"/>
    <cellStyle name="Normal 7 4 4 2 2 6 2" xfId="41520"/>
    <cellStyle name="Normal 7 4 4 2 2 7" xfId="41521"/>
    <cellStyle name="Normal 7 4 4 2 3" xfId="41522"/>
    <cellStyle name="Normal 7 4 4 2 3 2" xfId="41523"/>
    <cellStyle name="Normal 7 4 4 2 3 2 2" xfId="41524"/>
    <cellStyle name="Normal 7 4 4 2 3 2 2 2" xfId="41525"/>
    <cellStyle name="Normal 7 4 4 2 3 2 3" xfId="41526"/>
    <cellStyle name="Normal 7 4 4 2 3 3" xfId="41527"/>
    <cellStyle name="Normal 7 4 4 2 3 3 2" xfId="41528"/>
    <cellStyle name="Normal 7 4 4 2 3 3 2 2" xfId="41529"/>
    <cellStyle name="Normal 7 4 4 2 3 3 3" xfId="41530"/>
    <cellStyle name="Normal 7 4 4 2 3 4" xfId="41531"/>
    <cellStyle name="Normal 7 4 4 2 3 4 2" xfId="41532"/>
    <cellStyle name="Normal 7 4 4 2 3 5" xfId="41533"/>
    <cellStyle name="Normal 7 4 4 2 4" xfId="41534"/>
    <cellStyle name="Normal 7 4 4 2 4 2" xfId="41535"/>
    <cellStyle name="Normal 7 4 4 2 4 2 2" xfId="41536"/>
    <cellStyle name="Normal 7 4 4 2 4 3" xfId="41537"/>
    <cellStyle name="Normal 7 4 4 2 5" xfId="41538"/>
    <cellStyle name="Normal 7 4 4 2 5 2" xfId="41539"/>
    <cellStyle name="Normal 7 4 4 2 5 2 2" xfId="41540"/>
    <cellStyle name="Normal 7 4 4 2 5 3" xfId="41541"/>
    <cellStyle name="Normal 7 4 4 2 6" xfId="41542"/>
    <cellStyle name="Normal 7 4 4 2 6 2" xfId="41543"/>
    <cellStyle name="Normal 7 4 4 2 7" xfId="41544"/>
    <cellStyle name="Normal 7 4 4 2 7 2" xfId="41545"/>
    <cellStyle name="Normal 7 4 4 2 8" xfId="41546"/>
    <cellStyle name="Normal 7 4 4 3" xfId="41547"/>
    <cellStyle name="Normal 7 4 4 3 2" xfId="41548"/>
    <cellStyle name="Normal 7 4 4 3 2 2" xfId="41549"/>
    <cellStyle name="Normal 7 4 4 3 2 2 2" xfId="41550"/>
    <cellStyle name="Normal 7 4 4 3 2 2 2 2" xfId="41551"/>
    <cellStyle name="Normal 7 4 4 3 2 2 3" xfId="41552"/>
    <cellStyle name="Normal 7 4 4 3 2 3" xfId="41553"/>
    <cellStyle name="Normal 7 4 4 3 2 3 2" xfId="41554"/>
    <cellStyle name="Normal 7 4 4 3 2 3 2 2" xfId="41555"/>
    <cellStyle name="Normal 7 4 4 3 2 3 3" xfId="41556"/>
    <cellStyle name="Normal 7 4 4 3 2 4" xfId="41557"/>
    <cellStyle name="Normal 7 4 4 3 2 4 2" xfId="41558"/>
    <cellStyle name="Normal 7 4 4 3 2 5" xfId="41559"/>
    <cellStyle name="Normal 7 4 4 3 3" xfId="41560"/>
    <cellStyle name="Normal 7 4 4 3 3 2" xfId="41561"/>
    <cellStyle name="Normal 7 4 4 3 3 2 2" xfId="41562"/>
    <cellStyle name="Normal 7 4 4 3 3 3" xfId="41563"/>
    <cellStyle name="Normal 7 4 4 3 4" xfId="41564"/>
    <cellStyle name="Normal 7 4 4 3 4 2" xfId="41565"/>
    <cellStyle name="Normal 7 4 4 3 4 2 2" xfId="41566"/>
    <cellStyle name="Normal 7 4 4 3 4 3" xfId="41567"/>
    <cellStyle name="Normal 7 4 4 3 5" xfId="41568"/>
    <cellStyle name="Normal 7 4 4 3 5 2" xfId="41569"/>
    <cellStyle name="Normal 7 4 4 3 6" xfId="41570"/>
    <cellStyle name="Normal 7 4 4 3 6 2" xfId="41571"/>
    <cellStyle name="Normal 7 4 4 3 7" xfId="41572"/>
    <cellStyle name="Normal 7 4 4 4" xfId="41573"/>
    <cellStyle name="Normal 7 4 4 4 2" xfId="41574"/>
    <cellStyle name="Normal 7 4 4 4 2 2" xfId="41575"/>
    <cellStyle name="Normal 7 4 4 4 2 2 2" xfId="41576"/>
    <cellStyle name="Normal 7 4 4 4 2 2 2 2" xfId="41577"/>
    <cellStyle name="Normal 7 4 4 4 2 2 3" xfId="41578"/>
    <cellStyle name="Normal 7 4 4 4 2 3" xfId="41579"/>
    <cellStyle name="Normal 7 4 4 4 2 3 2" xfId="41580"/>
    <cellStyle name="Normal 7 4 4 4 2 3 2 2" xfId="41581"/>
    <cellStyle name="Normal 7 4 4 4 2 3 3" xfId="41582"/>
    <cellStyle name="Normal 7 4 4 4 2 4" xfId="41583"/>
    <cellStyle name="Normal 7 4 4 4 2 4 2" xfId="41584"/>
    <cellStyle name="Normal 7 4 4 4 2 5" xfId="41585"/>
    <cellStyle name="Normal 7 4 4 4 3" xfId="41586"/>
    <cellStyle name="Normal 7 4 4 4 3 2" xfId="41587"/>
    <cellStyle name="Normal 7 4 4 4 3 2 2" xfId="41588"/>
    <cellStyle name="Normal 7 4 4 4 3 3" xfId="41589"/>
    <cellStyle name="Normal 7 4 4 4 4" xfId="41590"/>
    <cellStyle name="Normal 7 4 4 4 4 2" xfId="41591"/>
    <cellStyle name="Normal 7 4 4 4 4 2 2" xfId="41592"/>
    <cellStyle name="Normal 7 4 4 4 4 3" xfId="41593"/>
    <cellStyle name="Normal 7 4 4 4 5" xfId="41594"/>
    <cellStyle name="Normal 7 4 4 4 5 2" xfId="41595"/>
    <cellStyle name="Normal 7 4 4 4 6" xfId="41596"/>
    <cellStyle name="Normal 7 4 4 4 6 2" xfId="41597"/>
    <cellStyle name="Normal 7 4 4 4 7" xfId="41598"/>
    <cellStyle name="Normal 7 4 4 5" xfId="41599"/>
    <cellStyle name="Normal 7 4 4 5 2" xfId="41600"/>
    <cellStyle name="Normal 7 4 4 5 2 2" xfId="41601"/>
    <cellStyle name="Normal 7 4 4 5 2 2 2" xfId="41602"/>
    <cellStyle name="Normal 7 4 4 5 2 3" xfId="41603"/>
    <cellStyle name="Normal 7 4 4 5 3" xfId="41604"/>
    <cellStyle name="Normal 7 4 4 5 3 2" xfId="41605"/>
    <cellStyle name="Normal 7 4 4 5 3 2 2" xfId="41606"/>
    <cellStyle name="Normal 7 4 4 5 3 3" xfId="41607"/>
    <cellStyle name="Normal 7 4 4 5 4" xfId="41608"/>
    <cellStyle name="Normal 7 4 4 5 4 2" xfId="41609"/>
    <cellStyle name="Normal 7 4 4 5 5" xfId="41610"/>
    <cellStyle name="Normal 7 4 4 6" xfId="41611"/>
    <cellStyle name="Normal 7 4 4 6 2" xfId="41612"/>
    <cellStyle name="Normal 7 4 4 6 2 2" xfId="41613"/>
    <cellStyle name="Normal 7 4 4 6 2 2 2" xfId="41614"/>
    <cellStyle name="Normal 7 4 4 6 2 3" xfId="41615"/>
    <cellStyle name="Normal 7 4 4 6 3" xfId="41616"/>
    <cellStyle name="Normal 7 4 4 6 3 2" xfId="41617"/>
    <cellStyle name="Normal 7 4 4 6 4" xfId="41618"/>
    <cellStyle name="Normal 7 4 4 7" xfId="41619"/>
    <cellStyle name="Normal 7 4 4 7 2" xfId="41620"/>
    <cellStyle name="Normal 7 4 4 7 2 2" xfId="41621"/>
    <cellStyle name="Normal 7 4 4 7 3" xfId="41622"/>
    <cellStyle name="Normal 7 4 4 8" xfId="41623"/>
    <cellStyle name="Normal 7 4 4 8 2" xfId="41624"/>
    <cellStyle name="Normal 7 4 4 8 2 2" xfId="41625"/>
    <cellStyle name="Normal 7 4 4 8 3" xfId="41626"/>
    <cellStyle name="Normal 7 4 4 9" xfId="41627"/>
    <cellStyle name="Normal 7 4 4 9 2" xfId="41628"/>
    <cellStyle name="Normal 7 4 5" xfId="41629"/>
    <cellStyle name="Normal 7 4 5 10" xfId="41630"/>
    <cellStyle name="Normal 7 4 5 10 2" xfId="41631"/>
    <cellStyle name="Normal 7 4 5 11" xfId="41632"/>
    <cellStyle name="Normal 7 4 5 2" xfId="41633"/>
    <cellStyle name="Normal 7 4 5 2 2" xfId="41634"/>
    <cellStyle name="Normal 7 4 5 2 2 2" xfId="41635"/>
    <cellStyle name="Normal 7 4 5 2 2 2 2" xfId="41636"/>
    <cellStyle name="Normal 7 4 5 2 2 2 2 2" xfId="41637"/>
    <cellStyle name="Normal 7 4 5 2 2 2 2 2 2" xfId="41638"/>
    <cellStyle name="Normal 7 4 5 2 2 2 2 3" xfId="41639"/>
    <cellStyle name="Normal 7 4 5 2 2 2 3" xfId="41640"/>
    <cellStyle name="Normal 7 4 5 2 2 2 3 2" xfId="41641"/>
    <cellStyle name="Normal 7 4 5 2 2 2 3 2 2" xfId="41642"/>
    <cellStyle name="Normal 7 4 5 2 2 2 3 3" xfId="41643"/>
    <cellStyle name="Normal 7 4 5 2 2 2 4" xfId="41644"/>
    <cellStyle name="Normal 7 4 5 2 2 2 4 2" xfId="41645"/>
    <cellStyle name="Normal 7 4 5 2 2 2 5" xfId="41646"/>
    <cellStyle name="Normal 7 4 5 2 2 3" xfId="41647"/>
    <cellStyle name="Normal 7 4 5 2 2 3 2" xfId="41648"/>
    <cellStyle name="Normal 7 4 5 2 2 3 2 2" xfId="41649"/>
    <cellStyle name="Normal 7 4 5 2 2 3 3" xfId="41650"/>
    <cellStyle name="Normal 7 4 5 2 2 4" xfId="41651"/>
    <cellStyle name="Normal 7 4 5 2 2 4 2" xfId="41652"/>
    <cellStyle name="Normal 7 4 5 2 2 4 2 2" xfId="41653"/>
    <cellStyle name="Normal 7 4 5 2 2 4 3" xfId="41654"/>
    <cellStyle name="Normal 7 4 5 2 2 5" xfId="41655"/>
    <cellStyle name="Normal 7 4 5 2 2 5 2" xfId="41656"/>
    <cellStyle name="Normal 7 4 5 2 2 6" xfId="41657"/>
    <cellStyle name="Normal 7 4 5 2 2 6 2" xfId="41658"/>
    <cellStyle name="Normal 7 4 5 2 2 7" xfId="41659"/>
    <cellStyle name="Normal 7 4 5 2 3" xfId="41660"/>
    <cellStyle name="Normal 7 4 5 2 3 2" xfId="41661"/>
    <cellStyle name="Normal 7 4 5 2 3 2 2" xfId="41662"/>
    <cellStyle name="Normal 7 4 5 2 3 2 2 2" xfId="41663"/>
    <cellStyle name="Normal 7 4 5 2 3 2 3" xfId="41664"/>
    <cellStyle name="Normal 7 4 5 2 3 3" xfId="41665"/>
    <cellStyle name="Normal 7 4 5 2 3 3 2" xfId="41666"/>
    <cellStyle name="Normal 7 4 5 2 3 3 2 2" xfId="41667"/>
    <cellStyle name="Normal 7 4 5 2 3 3 3" xfId="41668"/>
    <cellStyle name="Normal 7 4 5 2 3 4" xfId="41669"/>
    <cellStyle name="Normal 7 4 5 2 3 4 2" xfId="41670"/>
    <cellStyle name="Normal 7 4 5 2 3 5" xfId="41671"/>
    <cellStyle name="Normal 7 4 5 2 4" xfId="41672"/>
    <cellStyle name="Normal 7 4 5 2 4 2" xfId="41673"/>
    <cellStyle name="Normal 7 4 5 2 4 2 2" xfId="41674"/>
    <cellStyle name="Normal 7 4 5 2 4 3" xfId="41675"/>
    <cellStyle name="Normal 7 4 5 2 5" xfId="41676"/>
    <cellStyle name="Normal 7 4 5 2 5 2" xfId="41677"/>
    <cellStyle name="Normal 7 4 5 2 5 2 2" xfId="41678"/>
    <cellStyle name="Normal 7 4 5 2 5 3" xfId="41679"/>
    <cellStyle name="Normal 7 4 5 2 6" xfId="41680"/>
    <cellStyle name="Normal 7 4 5 2 6 2" xfId="41681"/>
    <cellStyle name="Normal 7 4 5 2 7" xfId="41682"/>
    <cellStyle name="Normal 7 4 5 2 7 2" xfId="41683"/>
    <cellStyle name="Normal 7 4 5 2 8" xfId="41684"/>
    <cellStyle name="Normal 7 4 5 3" xfId="41685"/>
    <cellStyle name="Normal 7 4 5 3 2" xfId="41686"/>
    <cellStyle name="Normal 7 4 5 3 2 2" xfId="41687"/>
    <cellStyle name="Normal 7 4 5 3 2 2 2" xfId="41688"/>
    <cellStyle name="Normal 7 4 5 3 2 2 2 2" xfId="41689"/>
    <cellStyle name="Normal 7 4 5 3 2 2 3" xfId="41690"/>
    <cellStyle name="Normal 7 4 5 3 2 3" xfId="41691"/>
    <cellStyle name="Normal 7 4 5 3 2 3 2" xfId="41692"/>
    <cellStyle name="Normal 7 4 5 3 2 3 2 2" xfId="41693"/>
    <cellStyle name="Normal 7 4 5 3 2 3 3" xfId="41694"/>
    <cellStyle name="Normal 7 4 5 3 2 4" xfId="41695"/>
    <cellStyle name="Normal 7 4 5 3 2 4 2" xfId="41696"/>
    <cellStyle name="Normal 7 4 5 3 2 5" xfId="41697"/>
    <cellStyle name="Normal 7 4 5 3 3" xfId="41698"/>
    <cellStyle name="Normal 7 4 5 3 3 2" xfId="41699"/>
    <cellStyle name="Normal 7 4 5 3 3 2 2" xfId="41700"/>
    <cellStyle name="Normal 7 4 5 3 3 3" xfId="41701"/>
    <cellStyle name="Normal 7 4 5 3 4" xfId="41702"/>
    <cellStyle name="Normal 7 4 5 3 4 2" xfId="41703"/>
    <cellStyle name="Normal 7 4 5 3 4 2 2" xfId="41704"/>
    <cellStyle name="Normal 7 4 5 3 4 3" xfId="41705"/>
    <cellStyle name="Normal 7 4 5 3 5" xfId="41706"/>
    <cellStyle name="Normal 7 4 5 3 5 2" xfId="41707"/>
    <cellStyle name="Normal 7 4 5 3 6" xfId="41708"/>
    <cellStyle name="Normal 7 4 5 3 6 2" xfId="41709"/>
    <cellStyle name="Normal 7 4 5 3 7" xfId="41710"/>
    <cellStyle name="Normal 7 4 5 4" xfId="41711"/>
    <cellStyle name="Normal 7 4 5 4 2" xfId="41712"/>
    <cellStyle name="Normal 7 4 5 4 2 2" xfId="41713"/>
    <cellStyle name="Normal 7 4 5 4 2 2 2" xfId="41714"/>
    <cellStyle name="Normal 7 4 5 4 2 2 2 2" xfId="41715"/>
    <cellStyle name="Normal 7 4 5 4 2 2 3" xfId="41716"/>
    <cellStyle name="Normal 7 4 5 4 2 3" xfId="41717"/>
    <cellStyle name="Normal 7 4 5 4 2 3 2" xfId="41718"/>
    <cellStyle name="Normal 7 4 5 4 2 3 2 2" xfId="41719"/>
    <cellStyle name="Normal 7 4 5 4 2 3 3" xfId="41720"/>
    <cellStyle name="Normal 7 4 5 4 2 4" xfId="41721"/>
    <cellStyle name="Normal 7 4 5 4 2 4 2" xfId="41722"/>
    <cellStyle name="Normal 7 4 5 4 2 5" xfId="41723"/>
    <cellStyle name="Normal 7 4 5 4 3" xfId="41724"/>
    <cellStyle name="Normal 7 4 5 4 3 2" xfId="41725"/>
    <cellStyle name="Normal 7 4 5 4 3 2 2" xfId="41726"/>
    <cellStyle name="Normal 7 4 5 4 3 3" xfId="41727"/>
    <cellStyle name="Normal 7 4 5 4 4" xfId="41728"/>
    <cellStyle name="Normal 7 4 5 4 4 2" xfId="41729"/>
    <cellStyle name="Normal 7 4 5 4 4 2 2" xfId="41730"/>
    <cellStyle name="Normal 7 4 5 4 4 3" xfId="41731"/>
    <cellStyle name="Normal 7 4 5 4 5" xfId="41732"/>
    <cellStyle name="Normal 7 4 5 4 5 2" xfId="41733"/>
    <cellStyle name="Normal 7 4 5 4 6" xfId="41734"/>
    <cellStyle name="Normal 7 4 5 4 6 2" xfId="41735"/>
    <cellStyle name="Normal 7 4 5 4 7" xfId="41736"/>
    <cellStyle name="Normal 7 4 5 5" xfId="41737"/>
    <cellStyle name="Normal 7 4 5 5 2" xfId="41738"/>
    <cellStyle name="Normal 7 4 5 5 2 2" xfId="41739"/>
    <cellStyle name="Normal 7 4 5 5 2 2 2" xfId="41740"/>
    <cellStyle name="Normal 7 4 5 5 2 3" xfId="41741"/>
    <cellStyle name="Normal 7 4 5 5 3" xfId="41742"/>
    <cellStyle name="Normal 7 4 5 5 3 2" xfId="41743"/>
    <cellStyle name="Normal 7 4 5 5 3 2 2" xfId="41744"/>
    <cellStyle name="Normal 7 4 5 5 3 3" xfId="41745"/>
    <cellStyle name="Normal 7 4 5 5 4" xfId="41746"/>
    <cellStyle name="Normal 7 4 5 5 4 2" xfId="41747"/>
    <cellStyle name="Normal 7 4 5 5 5" xfId="41748"/>
    <cellStyle name="Normal 7 4 5 6" xfId="41749"/>
    <cellStyle name="Normal 7 4 5 6 2" xfId="41750"/>
    <cellStyle name="Normal 7 4 5 6 2 2" xfId="41751"/>
    <cellStyle name="Normal 7 4 5 6 2 2 2" xfId="41752"/>
    <cellStyle name="Normal 7 4 5 6 2 3" xfId="41753"/>
    <cellStyle name="Normal 7 4 5 6 3" xfId="41754"/>
    <cellStyle name="Normal 7 4 5 6 3 2" xfId="41755"/>
    <cellStyle name="Normal 7 4 5 6 4" xfId="41756"/>
    <cellStyle name="Normal 7 4 5 7" xfId="41757"/>
    <cellStyle name="Normal 7 4 5 7 2" xfId="41758"/>
    <cellStyle name="Normal 7 4 5 7 2 2" xfId="41759"/>
    <cellStyle name="Normal 7 4 5 7 3" xfId="41760"/>
    <cellStyle name="Normal 7 4 5 8" xfId="41761"/>
    <cellStyle name="Normal 7 4 5 8 2" xfId="41762"/>
    <cellStyle name="Normal 7 4 5 8 2 2" xfId="41763"/>
    <cellStyle name="Normal 7 4 5 8 3" xfId="41764"/>
    <cellStyle name="Normal 7 4 5 9" xfId="41765"/>
    <cellStyle name="Normal 7 4 5 9 2" xfId="41766"/>
    <cellStyle name="Normal 7 4 6" xfId="41767"/>
    <cellStyle name="Normal 7 4 6 2" xfId="41768"/>
    <cellStyle name="Normal 7 4 6 2 2" xfId="41769"/>
    <cellStyle name="Normal 7 4 6 2 2 2" xfId="41770"/>
    <cellStyle name="Normal 7 4 6 2 2 2 2" xfId="41771"/>
    <cellStyle name="Normal 7 4 6 2 2 2 2 2" xfId="41772"/>
    <cellStyle name="Normal 7 4 6 2 2 2 3" xfId="41773"/>
    <cellStyle name="Normal 7 4 6 2 2 3" xfId="41774"/>
    <cellStyle name="Normal 7 4 6 2 2 3 2" xfId="41775"/>
    <cellStyle name="Normal 7 4 6 2 2 3 2 2" xfId="41776"/>
    <cellStyle name="Normal 7 4 6 2 2 3 3" xfId="41777"/>
    <cellStyle name="Normal 7 4 6 2 2 4" xfId="41778"/>
    <cellStyle name="Normal 7 4 6 2 2 4 2" xfId="41779"/>
    <cellStyle name="Normal 7 4 6 2 2 5" xfId="41780"/>
    <cellStyle name="Normal 7 4 6 2 3" xfId="41781"/>
    <cellStyle name="Normal 7 4 6 2 3 2" xfId="41782"/>
    <cellStyle name="Normal 7 4 6 2 3 2 2" xfId="41783"/>
    <cellStyle name="Normal 7 4 6 2 3 3" xfId="41784"/>
    <cellStyle name="Normal 7 4 6 2 4" xfId="41785"/>
    <cellStyle name="Normal 7 4 6 2 4 2" xfId="41786"/>
    <cellStyle name="Normal 7 4 6 2 4 2 2" xfId="41787"/>
    <cellStyle name="Normal 7 4 6 2 4 3" xfId="41788"/>
    <cellStyle name="Normal 7 4 6 2 5" xfId="41789"/>
    <cellStyle name="Normal 7 4 6 2 5 2" xfId="41790"/>
    <cellStyle name="Normal 7 4 6 2 6" xfId="41791"/>
    <cellStyle name="Normal 7 4 6 2 6 2" xfId="41792"/>
    <cellStyle name="Normal 7 4 6 2 7" xfId="41793"/>
    <cellStyle name="Normal 7 4 6 3" xfId="41794"/>
    <cellStyle name="Normal 7 4 6 3 2" xfId="41795"/>
    <cellStyle name="Normal 7 4 6 3 2 2" xfId="41796"/>
    <cellStyle name="Normal 7 4 6 3 2 2 2" xfId="41797"/>
    <cellStyle name="Normal 7 4 6 3 2 3" xfId="41798"/>
    <cellStyle name="Normal 7 4 6 3 3" xfId="41799"/>
    <cellStyle name="Normal 7 4 6 3 3 2" xfId="41800"/>
    <cellStyle name="Normal 7 4 6 3 3 2 2" xfId="41801"/>
    <cellStyle name="Normal 7 4 6 3 3 3" xfId="41802"/>
    <cellStyle name="Normal 7 4 6 3 4" xfId="41803"/>
    <cellStyle name="Normal 7 4 6 3 4 2" xfId="41804"/>
    <cellStyle name="Normal 7 4 6 3 5" xfId="41805"/>
    <cellStyle name="Normal 7 4 6 4" xfId="41806"/>
    <cellStyle name="Normal 7 4 6 4 2" xfId="41807"/>
    <cellStyle name="Normal 7 4 6 4 2 2" xfId="41808"/>
    <cellStyle name="Normal 7 4 6 4 3" xfId="41809"/>
    <cellStyle name="Normal 7 4 6 5" xfId="41810"/>
    <cellStyle name="Normal 7 4 6 5 2" xfId="41811"/>
    <cellStyle name="Normal 7 4 6 5 2 2" xfId="41812"/>
    <cellStyle name="Normal 7 4 6 5 3" xfId="41813"/>
    <cellStyle name="Normal 7 4 6 6" xfId="41814"/>
    <cellStyle name="Normal 7 4 6 6 2" xfId="41815"/>
    <cellStyle name="Normal 7 4 6 7" xfId="41816"/>
    <cellStyle name="Normal 7 4 6 7 2" xfId="41817"/>
    <cellStyle name="Normal 7 4 6 8" xfId="41818"/>
    <cellStyle name="Normal 7 4 7" xfId="41819"/>
    <cellStyle name="Normal 7 4 7 2" xfId="41820"/>
    <cellStyle name="Normal 7 4 7 2 2" xfId="41821"/>
    <cellStyle name="Normal 7 4 7 2 2 2" xfId="41822"/>
    <cellStyle name="Normal 7 4 7 2 2 2 2" xfId="41823"/>
    <cellStyle name="Normal 7 4 7 2 2 3" xfId="41824"/>
    <cellStyle name="Normal 7 4 7 2 3" xfId="41825"/>
    <cellStyle name="Normal 7 4 7 2 3 2" xfId="41826"/>
    <cellStyle name="Normal 7 4 7 2 3 2 2" xfId="41827"/>
    <cellStyle name="Normal 7 4 7 2 3 3" xfId="41828"/>
    <cellStyle name="Normal 7 4 7 2 4" xfId="41829"/>
    <cellStyle name="Normal 7 4 7 2 4 2" xfId="41830"/>
    <cellStyle name="Normal 7 4 7 2 5" xfId="41831"/>
    <cellStyle name="Normal 7 4 7 3" xfId="41832"/>
    <cellStyle name="Normal 7 4 7 3 2" xfId="41833"/>
    <cellStyle name="Normal 7 4 7 3 2 2" xfId="41834"/>
    <cellStyle name="Normal 7 4 7 3 3" xfId="41835"/>
    <cellStyle name="Normal 7 4 7 4" xfId="41836"/>
    <cellStyle name="Normal 7 4 7 4 2" xfId="41837"/>
    <cellStyle name="Normal 7 4 7 4 2 2" xfId="41838"/>
    <cellStyle name="Normal 7 4 7 4 3" xfId="41839"/>
    <cellStyle name="Normal 7 4 7 5" xfId="41840"/>
    <cellStyle name="Normal 7 4 7 5 2" xfId="41841"/>
    <cellStyle name="Normal 7 4 7 6" xfId="41842"/>
    <cellStyle name="Normal 7 4 7 6 2" xfId="41843"/>
    <cellStyle name="Normal 7 4 7 7" xfId="41844"/>
    <cellStyle name="Normal 7 4 8" xfId="41845"/>
    <cellStyle name="Normal 7 4 8 2" xfId="41846"/>
    <cellStyle name="Normal 7 4 8 2 2" xfId="41847"/>
    <cellStyle name="Normal 7 4 8 2 2 2" xfId="41848"/>
    <cellStyle name="Normal 7 4 8 2 2 2 2" xfId="41849"/>
    <cellStyle name="Normal 7 4 8 2 2 3" xfId="41850"/>
    <cellStyle name="Normal 7 4 8 2 3" xfId="41851"/>
    <cellStyle name="Normal 7 4 8 2 3 2" xfId="41852"/>
    <cellStyle name="Normal 7 4 8 2 3 2 2" xfId="41853"/>
    <cellStyle name="Normal 7 4 8 2 3 3" xfId="41854"/>
    <cellStyle name="Normal 7 4 8 2 4" xfId="41855"/>
    <cellStyle name="Normal 7 4 8 2 4 2" xfId="41856"/>
    <cellStyle name="Normal 7 4 8 2 5" xfId="41857"/>
    <cellStyle name="Normal 7 4 8 3" xfId="41858"/>
    <cellStyle name="Normal 7 4 8 3 2" xfId="41859"/>
    <cellStyle name="Normal 7 4 8 3 2 2" xfId="41860"/>
    <cellStyle name="Normal 7 4 8 3 3" xfId="41861"/>
    <cellStyle name="Normal 7 4 8 4" xfId="41862"/>
    <cellStyle name="Normal 7 4 8 4 2" xfId="41863"/>
    <cellStyle name="Normal 7 4 8 4 2 2" xfId="41864"/>
    <cellStyle name="Normal 7 4 8 4 3" xfId="41865"/>
    <cellStyle name="Normal 7 4 8 5" xfId="41866"/>
    <cellStyle name="Normal 7 4 8 5 2" xfId="41867"/>
    <cellStyle name="Normal 7 4 8 6" xfId="41868"/>
    <cellStyle name="Normal 7 4 8 6 2" xfId="41869"/>
    <cellStyle name="Normal 7 4 8 7" xfId="41870"/>
    <cellStyle name="Normal 7 4 9" xfId="41871"/>
    <cellStyle name="Normal 7 4 9 2" xfId="41872"/>
    <cellStyle name="Normal 7 4 9 2 2" xfId="41873"/>
    <cellStyle name="Normal 7 4 9 2 2 2" xfId="41874"/>
    <cellStyle name="Normal 7 4 9 2 3" xfId="41875"/>
    <cellStyle name="Normal 7 4 9 3" xfId="41876"/>
    <cellStyle name="Normal 7 4 9 3 2" xfId="41877"/>
    <cellStyle name="Normal 7 4 9 3 2 2" xfId="41878"/>
    <cellStyle name="Normal 7 4 9 3 3" xfId="41879"/>
    <cellStyle name="Normal 7 4 9 4" xfId="41880"/>
    <cellStyle name="Normal 7 4 9 4 2" xfId="41881"/>
    <cellStyle name="Normal 7 4 9 5" xfId="41882"/>
    <cellStyle name="Normal 7 5" xfId="41883"/>
    <cellStyle name="Normal 7 5 10" xfId="41884"/>
    <cellStyle name="Normal 7 5 10 2" xfId="41885"/>
    <cellStyle name="Normal 7 5 11" xfId="41886"/>
    <cellStyle name="Normal 7 5 11 2" xfId="41887"/>
    <cellStyle name="Normal 7 5 12" xfId="41888"/>
    <cellStyle name="Normal 7 5 2" xfId="41889"/>
    <cellStyle name="Normal 7 5 2 10" xfId="41890"/>
    <cellStyle name="Normal 7 5 2 10 2" xfId="41891"/>
    <cellStyle name="Normal 7 5 2 11" xfId="41892"/>
    <cellStyle name="Normal 7 5 2 2" xfId="41893"/>
    <cellStyle name="Normal 7 5 2 2 2" xfId="41894"/>
    <cellStyle name="Normal 7 5 2 2 2 2" xfId="41895"/>
    <cellStyle name="Normal 7 5 2 2 2 2 2" xfId="41896"/>
    <cellStyle name="Normal 7 5 2 2 2 2 2 2" xfId="41897"/>
    <cellStyle name="Normal 7 5 2 2 2 2 2 2 2" xfId="41898"/>
    <cellStyle name="Normal 7 5 2 2 2 2 2 3" xfId="41899"/>
    <cellStyle name="Normal 7 5 2 2 2 2 3" xfId="41900"/>
    <cellStyle name="Normal 7 5 2 2 2 2 3 2" xfId="41901"/>
    <cellStyle name="Normal 7 5 2 2 2 2 3 2 2" xfId="41902"/>
    <cellStyle name="Normal 7 5 2 2 2 2 3 3" xfId="41903"/>
    <cellStyle name="Normal 7 5 2 2 2 2 4" xfId="41904"/>
    <cellStyle name="Normal 7 5 2 2 2 2 4 2" xfId="41905"/>
    <cellStyle name="Normal 7 5 2 2 2 2 5" xfId="41906"/>
    <cellStyle name="Normal 7 5 2 2 2 3" xfId="41907"/>
    <cellStyle name="Normal 7 5 2 2 2 3 2" xfId="41908"/>
    <cellStyle name="Normal 7 5 2 2 2 3 2 2" xfId="41909"/>
    <cellStyle name="Normal 7 5 2 2 2 3 3" xfId="41910"/>
    <cellStyle name="Normal 7 5 2 2 2 4" xfId="41911"/>
    <cellStyle name="Normal 7 5 2 2 2 4 2" xfId="41912"/>
    <cellStyle name="Normal 7 5 2 2 2 4 2 2" xfId="41913"/>
    <cellStyle name="Normal 7 5 2 2 2 4 3" xfId="41914"/>
    <cellStyle name="Normal 7 5 2 2 2 5" xfId="41915"/>
    <cellStyle name="Normal 7 5 2 2 2 5 2" xfId="41916"/>
    <cellStyle name="Normal 7 5 2 2 2 6" xfId="41917"/>
    <cellStyle name="Normal 7 5 2 2 2 6 2" xfId="41918"/>
    <cellStyle name="Normal 7 5 2 2 2 7" xfId="41919"/>
    <cellStyle name="Normal 7 5 2 2 3" xfId="41920"/>
    <cellStyle name="Normal 7 5 2 2 3 2" xfId="41921"/>
    <cellStyle name="Normal 7 5 2 2 3 2 2" xfId="41922"/>
    <cellStyle name="Normal 7 5 2 2 3 2 2 2" xfId="41923"/>
    <cellStyle name="Normal 7 5 2 2 3 2 3" xfId="41924"/>
    <cellStyle name="Normal 7 5 2 2 3 3" xfId="41925"/>
    <cellStyle name="Normal 7 5 2 2 3 3 2" xfId="41926"/>
    <cellStyle name="Normal 7 5 2 2 3 3 2 2" xfId="41927"/>
    <cellStyle name="Normal 7 5 2 2 3 3 3" xfId="41928"/>
    <cellStyle name="Normal 7 5 2 2 3 4" xfId="41929"/>
    <cellStyle name="Normal 7 5 2 2 3 4 2" xfId="41930"/>
    <cellStyle name="Normal 7 5 2 2 3 5" xfId="41931"/>
    <cellStyle name="Normal 7 5 2 2 4" xfId="41932"/>
    <cellStyle name="Normal 7 5 2 2 4 2" xfId="41933"/>
    <cellStyle name="Normal 7 5 2 2 4 2 2" xfId="41934"/>
    <cellStyle name="Normal 7 5 2 2 4 3" xfId="41935"/>
    <cellStyle name="Normal 7 5 2 2 5" xfId="41936"/>
    <cellStyle name="Normal 7 5 2 2 5 2" xfId="41937"/>
    <cellStyle name="Normal 7 5 2 2 5 2 2" xfId="41938"/>
    <cellStyle name="Normal 7 5 2 2 5 3" xfId="41939"/>
    <cellStyle name="Normal 7 5 2 2 6" xfId="41940"/>
    <cellStyle name="Normal 7 5 2 2 6 2" xfId="41941"/>
    <cellStyle name="Normal 7 5 2 2 7" xfId="41942"/>
    <cellStyle name="Normal 7 5 2 2 7 2" xfId="41943"/>
    <cellStyle name="Normal 7 5 2 2 8" xfId="41944"/>
    <cellStyle name="Normal 7 5 2 3" xfId="41945"/>
    <cellStyle name="Normal 7 5 2 3 2" xfId="41946"/>
    <cellStyle name="Normal 7 5 2 3 2 2" xfId="41947"/>
    <cellStyle name="Normal 7 5 2 3 2 2 2" xfId="41948"/>
    <cellStyle name="Normal 7 5 2 3 2 2 2 2" xfId="41949"/>
    <cellStyle name="Normal 7 5 2 3 2 2 3" xfId="41950"/>
    <cellStyle name="Normal 7 5 2 3 2 3" xfId="41951"/>
    <cellStyle name="Normal 7 5 2 3 2 3 2" xfId="41952"/>
    <cellStyle name="Normal 7 5 2 3 2 3 2 2" xfId="41953"/>
    <cellStyle name="Normal 7 5 2 3 2 3 3" xfId="41954"/>
    <cellStyle name="Normal 7 5 2 3 2 4" xfId="41955"/>
    <cellStyle name="Normal 7 5 2 3 2 4 2" xfId="41956"/>
    <cellStyle name="Normal 7 5 2 3 2 5" xfId="41957"/>
    <cellStyle name="Normal 7 5 2 3 3" xfId="41958"/>
    <cellStyle name="Normal 7 5 2 3 3 2" xfId="41959"/>
    <cellStyle name="Normal 7 5 2 3 3 2 2" xfId="41960"/>
    <cellStyle name="Normal 7 5 2 3 3 3" xfId="41961"/>
    <cellStyle name="Normal 7 5 2 3 4" xfId="41962"/>
    <cellStyle name="Normal 7 5 2 3 4 2" xfId="41963"/>
    <cellStyle name="Normal 7 5 2 3 4 2 2" xfId="41964"/>
    <cellStyle name="Normal 7 5 2 3 4 3" xfId="41965"/>
    <cellStyle name="Normal 7 5 2 3 5" xfId="41966"/>
    <cellStyle name="Normal 7 5 2 3 5 2" xfId="41967"/>
    <cellStyle name="Normal 7 5 2 3 6" xfId="41968"/>
    <cellStyle name="Normal 7 5 2 3 6 2" xfId="41969"/>
    <cellStyle name="Normal 7 5 2 3 7" xfId="41970"/>
    <cellStyle name="Normal 7 5 2 4" xfId="41971"/>
    <cellStyle name="Normal 7 5 2 4 2" xfId="41972"/>
    <cellStyle name="Normal 7 5 2 4 2 2" xfId="41973"/>
    <cellStyle name="Normal 7 5 2 4 2 2 2" xfId="41974"/>
    <cellStyle name="Normal 7 5 2 4 2 2 2 2" xfId="41975"/>
    <cellStyle name="Normal 7 5 2 4 2 2 3" xfId="41976"/>
    <cellStyle name="Normal 7 5 2 4 2 3" xfId="41977"/>
    <cellStyle name="Normal 7 5 2 4 2 3 2" xfId="41978"/>
    <cellStyle name="Normal 7 5 2 4 2 3 2 2" xfId="41979"/>
    <cellStyle name="Normal 7 5 2 4 2 3 3" xfId="41980"/>
    <cellStyle name="Normal 7 5 2 4 2 4" xfId="41981"/>
    <cellStyle name="Normal 7 5 2 4 2 4 2" xfId="41982"/>
    <cellStyle name="Normal 7 5 2 4 2 5" xfId="41983"/>
    <cellStyle name="Normal 7 5 2 4 3" xfId="41984"/>
    <cellStyle name="Normal 7 5 2 4 3 2" xfId="41985"/>
    <cellStyle name="Normal 7 5 2 4 3 2 2" xfId="41986"/>
    <cellStyle name="Normal 7 5 2 4 3 3" xfId="41987"/>
    <cellStyle name="Normal 7 5 2 4 4" xfId="41988"/>
    <cellStyle name="Normal 7 5 2 4 4 2" xfId="41989"/>
    <cellStyle name="Normal 7 5 2 4 4 2 2" xfId="41990"/>
    <cellStyle name="Normal 7 5 2 4 4 3" xfId="41991"/>
    <cellStyle name="Normal 7 5 2 4 5" xfId="41992"/>
    <cellStyle name="Normal 7 5 2 4 5 2" xfId="41993"/>
    <cellStyle name="Normal 7 5 2 4 6" xfId="41994"/>
    <cellStyle name="Normal 7 5 2 4 6 2" xfId="41995"/>
    <cellStyle name="Normal 7 5 2 4 7" xfId="41996"/>
    <cellStyle name="Normal 7 5 2 5" xfId="41997"/>
    <cellStyle name="Normal 7 5 2 5 2" xfId="41998"/>
    <cellStyle name="Normal 7 5 2 5 2 2" xfId="41999"/>
    <cellStyle name="Normal 7 5 2 5 2 2 2" xfId="42000"/>
    <cellStyle name="Normal 7 5 2 5 2 3" xfId="42001"/>
    <cellStyle name="Normal 7 5 2 5 3" xfId="42002"/>
    <cellStyle name="Normal 7 5 2 5 3 2" xfId="42003"/>
    <cellStyle name="Normal 7 5 2 5 3 2 2" xfId="42004"/>
    <cellStyle name="Normal 7 5 2 5 3 3" xfId="42005"/>
    <cellStyle name="Normal 7 5 2 5 4" xfId="42006"/>
    <cellStyle name="Normal 7 5 2 5 4 2" xfId="42007"/>
    <cellStyle name="Normal 7 5 2 5 5" xfId="42008"/>
    <cellStyle name="Normal 7 5 2 6" xfId="42009"/>
    <cellStyle name="Normal 7 5 2 6 2" xfId="42010"/>
    <cellStyle name="Normal 7 5 2 6 2 2" xfId="42011"/>
    <cellStyle name="Normal 7 5 2 6 2 2 2" xfId="42012"/>
    <cellStyle name="Normal 7 5 2 6 2 3" xfId="42013"/>
    <cellStyle name="Normal 7 5 2 6 3" xfId="42014"/>
    <cellStyle name="Normal 7 5 2 6 3 2" xfId="42015"/>
    <cellStyle name="Normal 7 5 2 6 4" xfId="42016"/>
    <cellStyle name="Normal 7 5 2 7" xfId="42017"/>
    <cellStyle name="Normal 7 5 2 7 2" xfId="42018"/>
    <cellStyle name="Normal 7 5 2 7 2 2" xfId="42019"/>
    <cellStyle name="Normal 7 5 2 7 3" xfId="42020"/>
    <cellStyle name="Normal 7 5 2 8" xfId="42021"/>
    <cellStyle name="Normal 7 5 2 8 2" xfId="42022"/>
    <cellStyle name="Normal 7 5 2 8 2 2" xfId="42023"/>
    <cellStyle name="Normal 7 5 2 8 3" xfId="42024"/>
    <cellStyle name="Normal 7 5 2 9" xfId="42025"/>
    <cellStyle name="Normal 7 5 2 9 2" xfId="42026"/>
    <cellStyle name="Normal 7 5 3" xfId="42027"/>
    <cellStyle name="Normal 7 5 3 2" xfId="42028"/>
    <cellStyle name="Normal 7 5 3 2 2" xfId="42029"/>
    <cellStyle name="Normal 7 5 3 2 2 2" xfId="42030"/>
    <cellStyle name="Normal 7 5 3 2 2 2 2" xfId="42031"/>
    <cellStyle name="Normal 7 5 3 2 2 2 2 2" xfId="42032"/>
    <cellStyle name="Normal 7 5 3 2 2 2 3" xfId="42033"/>
    <cellStyle name="Normal 7 5 3 2 2 3" xfId="42034"/>
    <cellStyle name="Normal 7 5 3 2 2 3 2" xfId="42035"/>
    <cellStyle name="Normal 7 5 3 2 2 3 2 2" xfId="42036"/>
    <cellStyle name="Normal 7 5 3 2 2 3 3" xfId="42037"/>
    <cellStyle name="Normal 7 5 3 2 2 4" xfId="42038"/>
    <cellStyle name="Normal 7 5 3 2 2 4 2" xfId="42039"/>
    <cellStyle name="Normal 7 5 3 2 2 5" xfId="42040"/>
    <cellStyle name="Normal 7 5 3 2 3" xfId="42041"/>
    <cellStyle name="Normal 7 5 3 2 3 2" xfId="42042"/>
    <cellStyle name="Normal 7 5 3 2 3 2 2" xfId="42043"/>
    <cellStyle name="Normal 7 5 3 2 3 3" xfId="42044"/>
    <cellStyle name="Normal 7 5 3 2 4" xfId="42045"/>
    <cellStyle name="Normal 7 5 3 2 4 2" xfId="42046"/>
    <cellStyle name="Normal 7 5 3 2 4 2 2" xfId="42047"/>
    <cellStyle name="Normal 7 5 3 2 4 3" xfId="42048"/>
    <cellStyle name="Normal 7 5 3 2 5" xfId="42049"/>
    <cellStyle name="Normal 7 5 3 2 5 2" xfId="42050"/>
    <cellStyle name="Normal 7 5 3 2 6" xfId="42051"/>
    <cellStyle name="Normal 7 5 3 2 6 2" xfId="42052"/>
    <cellStyle name="Normal 7 5 3 2 7" xfId="42053"/>
    <cellStyle name="Normal 7 5 3 3" xfId="42054"/>
    <cellStyle name="Normal 7 5 3 3 2" xfId="42055"/>
    <cellStyle name="Normal 7 5 3 3 2 2" xfId="42056"/>
    <cellStyle name="Normal 7 5 3 3 2 2 2" xfId="42057"/>
    <cellStyle name="Normal 7 5 3 3 2 3" xfId="42058"/>
    <cellStyle name="Normal 7 5 3 3 3" xfId="42059"/>
    <cellStyle name="Normal 7 5 3 3 3 2" xfId="42060"/>
    <cellStyle name="Normal 7 5 3 3 3 2 2" xfId="42061"/>
    <cellStyle name="Normal 7 5 3 3 3 3" xfId="42062"/>
    <cellStyle name="Normal 7 5 3 3 4" xfId="42063"/>
    <cellStyle name="Normal 7 5 3 3 4 2" xfId="42064"/>
    <cellStyle name="Normal 7 5 3 3 5" xfId="42065"/>
    <cellStyle name="Normal 7 5 3 4" xfId="42066"/>
    <cellStyle name="Normal 7 5 3 4 2" xfId="42067"/>
    <cellStyle name="Normal 7 5 3 4 2 2" xfId="42068"/>
    <cellStyle name="Normal 7 5 3 4 3" xfId="42069"/>
    <cellStyle name="Normal 7 5 3 5" xfId="42070"/>
    <cellStyle name="Normal 7 5 3 5 2" xfId="42071"/>
    <cellStyle name="Normal 7 5 3 5 2 2" xfId="42072"/>
    <cellStyle name="Normal 7 5 3 5 3" xfId="42073"/>
    <cellStyle name="Normal 7 5 3 6" xfId="42074"/>
    <cellStyle name="Normal 7 5 3 6 2" xfId="42075"/>
    <cellStyle name="Normal 7 5 3 7" xfId="42076"/>
    <cellStyle name="Normal 7 5 3 7 2" xfId="42077"/>
    <cellStyle name="Normal 7 5 3 8" xfId="42078"/>
    <cellStyle name="Normal 7 5 4" xfId="42079"/>
    <cellStyle name="Normal 7 5 4 2" xfId="42080"/>
    <cellStyle name="Normal 7 5 4 2 2" xfId="42081"/>
    <cellStyle name="Normal 7 5 4 2 2 2" xfId="42082"/>
    <cellStyle name="Normal 7 5 4 2 2 2 2" xfId="42083"/>
    <cellStyle name="Normal 7 5 4 2 2 3" xfId="42084"/>
    <cellStyle name="Normal 7 5 4 2 3" xfId="42085"/>
    <cellStyle name="Normal 7 5 4 2 3 2" xfId="42086"/>
    <cellStyle name="Normal 7 5 4 2 3 2 2" xfId="42087"/>
    <cellStyle name="Normal 7 5 4 2 3 3" xfId="42088"/>
    <cellStyle name="Normal 7 5 4 2 4" xfId="42089"/>
    <cellStyle name="Normal 7 5 4 2 4 2" xfId="42090"/>
    <cellStyle name="Normal 7 5 4 2 5" xfId="42091"/>
    <cellStyle name="Normal 7 5 4 3" xfId="42092"/>
    <cellStyle name="Normal 7 5 4 3 2" xfId="42093"/>
    <cellStyle name="Normal 7 5 4 3 2 2" xfId="42094"/>
    <cellStyle name="Normal 7 5 4 3 3" xfId="42095"/>
    <cellStyle name="Normal 7 5 4 4" xfId="42096"/>
    <cellStyle name="Normal 7 5 4 4 2" xfId="42097"/>
    <cellStyle name="Normal 7 5 4 4 2 2" xfId="42098"/>
    <cellStyle name="Normal 7 5 4 4 3" xfId="42099"/>
    <cellStyle name="Normal 7 5 4 5" xfId="42100"/>
    <cellStyle name="Normal 7 5 4 5 2" xfId="42101"/>
    <cellStyle name="Normal 7 5 4 6" xfId="42102"/>
    <cellStyle name="Normal 7 5 4 6 2" xfId="42103"/>
    <cellStyle name="Normal 7 5 4 7" xfId="42104"/>
    <cellStyle name="Normal 7 5 5" xfId="42105"/>
    <cellStyle name="Normal 7 5 5 2" xfId="42106"/>
    <cellStyle name="Normal 7 5 5 2 2" xfId="42107"/>
    <cellStyle name="Normal 7 5 5 2 2 2" xfId="42108"/>
    <cellStyle name="Normal 7 5 5 2 2 2 2" xfId="42109"/>
    <cellStyle name="Normal 7 5 5 2 2 3" xfId="42110"/>
    <cellStyle name="Normal 7 5 5 2 3" xfId="42111"/>
    <cellStyle name="Normal 7 5 5 2 3 2" xfId="42112"/>
    <cellStyle name="Normal 7 5 5 2 3 2 2" xfId="42113"/>
    <cellStyle name="Normal 7 5 5 2 3 3" xfId="42114"/>
    <cellStyle name="Normal 7 5 5 2 4" xfId="42115"/>
    <cellStyle name="Normal 7 5 5 2 4 2" xfId="42116"/>
    <cellStyle name="Normal 7 5 5 2 5" xfId="42117"/>
    <cellStyle name="Normal 7 5 5 3" xfId="42118"/>
    <cellStyle name="Normal 7 5 5 3 2" xfId="42119"/>
    <cellStyle name="Normal 7 5 5 3 2 2" xfId="42120"/>
    <cellStyle name="Normal 7 5 5 3 3" xfId="42121"/>
    <cellStyle name="Normal 7 5 5 4" xfId="42122"/>
    <cellStyle name="Normal 7 5 5 4 2" xfId="42123"/>
    <cellStyle name="Normal 7 5 5 4 2 2" xfId="42124"/>
    <cellStyle name="Normal 7 5 5 4 3" xfId="42125"/>
    <cellStyle name="Normal 7 5 5 5" xfId="42126"/>
    <cellStyle name="Normal 7 5 5 5 2" xfId="42127"/>
    <cellStyle name="Normal 7 5 5 6" xfId="42128"/>
    <cellStyle name="Normal 7 5 5 6 2" xfId="42129"/>
    <cellStyle name="Normal 7 5 5 7" xfId="42130"/>
    <cellStyle name="Normal 7 5 6" xfId="42131"/>
    <cellStyle name="Normal 7 5 6 2" xfId="42132"/>
    <cellStyle name="Normal 7 5 6 2 2" xfId="42133"/>
    <cellStyle name="Normal 7 5 6 2 2 2" xfId="42134"/>
    <cellStyle name="Normal 7 5 6 2 3" xfId="42135"/>
    <cellStyle name="Normal 7 5 6 3" xfId="42136"/>
    <cellStyle name="Normal 7 5 6 3 2" xfId="42137"/>
    <cellStyle name="Normal 7 5 6 3 2 2" xfId="42138"/>
    <cellStyle name="Normal 7 5 6 3 3" xfId="42139"/>
    <cellStyle name="Normal 7 5 6 4" xfId="42140"/>
    <cellStyle name="Normal 7 5 6 4 2" xfId="42141"/>
    <cellStyle name="Normal 7 5 6 5" xfId="42142"/>
    <cellStyle name="Normal 7 5 7" xfId="42143"/>
    <cellStyle name="Normal 7 5 7 2" xfId="42144"/>
    <cellStyle name="Normal 7 5 7 2 2" xfId="42145"/>
    <cellStyle name="Normal 7 5 7 2 2 2" xfId="42146"/>
    <cellStyle name="Normal 7 5 7 2 3" xfId="42147"/>
    <cellStyle name="Normal 7 5 7 3" xfId="42148"/>
    <cellStyle name="Normal 7 5 7 3 2" xfId="42149"/>
    <cellStyle name="Normal 7 5 7 4" xfId="42150"/>
    <cellStyle name="Normal 7 5 8" xfId="42151"/>
    <cellStyle name="Normal 7 5 8 2" xfId="42152"/>
    <cellStyle name="Normal 7 5 8 2 2" xfId="42153"/>
    <cellStyle name="Normal 7 5 8 3" xfId="42154"/>
    <cellStyle name="Normal 7 5 9" xfId="42155"/>
    <cellStyle name="Normal 7 5 9 2" xfId="42156"/>
    <cellStyle name="Normal 7 5 9 2 2" xfId="42157"/>
    <cellStyle name="Normal 7 5 9 3" xfId="42158"/>
    <cellStyle name="Normal 7 6" xfId="42159"/>
    <cellStyle name="Normal 7 6 10" xfId="42160"/>
    <cellStyle name="Normal 7 6 10 2" xfId="42161"/>
    <cellStyle name="Normal 7 6 11" xfId="42162"/>
    <cellStyle name="Normal 7 6 2" xfId="42163"/>
    <cellStyle name="Normal 7 6 2 2" xfId="42164"/>
    <cellStyle name="Normal 7 6 2 2 2" xfId="42165"/>
    <cellStyle name="Normal 7 6 2 2 2 2" xfId="42166"/>
    <cellStyle name="Normal 7 6 2 2 2 2 2" xfId="42167"/>
    <cellStyle name="Normal 7 6 2 2 2 2 2 2" xfId="42168"/>
    <cellStyle name="Normal 7 6 2 2 2 2 3" xfId="42169"/>
    <cellStyle name="Normal 7 6 2 2 2 3" xfId="42170"/>
    <cellStyle name="Normal 7 6 2 2 2 3 2" xfId="42171"/>
    <cellStyle name="Normal 7 6 2 2 2 3 2 2" xfId="42172"/>
    <cellStyle name="Normal 7 6 2 2 2 3 3" xfId="42173"/>
    <cellStyle name="Normal 7 6 2 2 2 4" xfId="42174"/>
    <cellStyle name="Normal 7 6 2 2 2 4 2" xfId="42175"/>
    <cellStyle name="Normal 7 6 2 2 2 5" xfId="42176"/>
    <cellStyle name="Normal 7 6 2 2 3" xfId="42177"/>
    <cellStyle name="Normal 7 6 2 2 3 2" xfId="42178"/>
    <cellStyle name="Normal 7 6 2 2 3 2 2" xfId="42179"/>
    <cellStyle name="Normal 7 6 2 2 3 3" xfId="42180"/>
    <cellStyle name="Normal 7 6 2 2 4" xfId="42181"/>
    <cellStyle name="Normal 7 6 2 2 4 2" xfId="42182"/>
    <cellStyle name="Normal 7 6 2 2 4 2 2" xfId="42183"/>
    <cellStyle name="Normal 7 6 2 2 4 3" xfId="42184"/>
    <cellStyle name="Normal 7 6 2 2 5" xfId="42185"/>
    <cellStyle name="Normal 7 6 2 2 5 2" xfId="42186"/>
    <cellStyle name="Normal 7 6 2 2 6" xfId="42187"/>
    <cellStyle name="Normal 7 6 2 2 6 2" xfId="42188"/>
    <cellStyle name="Normal 7 6 2 2 7" xfId="42189"/>
    <cellStyle name="Normal 7 6 2 3" xfId="42190"/>
    <cellStyle name="Normal 7 6 2 3 2" xfId="42191"/>
    <cellStyle name="Normal 7 6 2 3 2 2" xfId="42192"/>
    <cellStyle name="Normal 7 6 2 3 2 2 2" xfId="42193"/>
    <cellStyle name="Normal 7 6 2 3 2 3" xfId="42194"/>
    <cellStyle name="Normal 7 6 2 3 3" xfId="42195"/>
    <cellStyle name="Normal 7 6 2 3 3 2" xfId="42196"/>
    <cellStyle name="Normal 7 6 2 3 3 2 2" xfId="42197"/>
    <cellStyle name="Normal 7 6 2 3 3 3" xfId="42198"/>
    <cellStyle name="Normal 7 6 2 3 4" xfId="42199"/>
    <cellStyle name="Normal 7 6 2 3 4 2" xfId="42200"/>
    <cellStyle name="Normal 7 6 2 3 5" xfId="42201"/>
    <cellStyle name="Normal 7 6 2 4" xfId="42202"/>
    <cellStyle name="Normal 7 6 2 4 2" xfId="42203"/>
    <cellStyle name="Normal 7 6 2 4 2 2" xfId="42204"/>
    <cellStyle name="Normal 7 6 2 4 3" xfId="42205"/>
    <cellStyle name="Normal 7 6 2 5" xfId="42206"/>
    <cellStyle name="Normal 7 6 2 5 2" xfId="42207"/>
    <cellStyle name="Normal 7 6 2 5 2 2" xfId="42208"/>
    <cellStyle name="Normal 7 6 2 5 3" xfId="42209"/>
    <cellStyle name="Normal 7 6 2 6" xfId="42210"/>
    <cellStyle name="Normal 7 6 2 6 2" xfId="42211"/>
    <cellStyle name="Normal 7 6 2 7" xfId="42212"/>
    <cellStyle name="Normal 7 6 2 7 2" xfId="42213"/>
    <cellStyle name="Normal 7 6 2 8" xfId="42214"/>
    <cellStyle name="Normal 7 6 3" xfId="42215"/>
    <cellStyle name="Normal 7 6 3 2" xfId="42216"/>
    <cellStyle name="Normal 7 6 3 2 2" xfId="42217"/>
    <cellStyle name="Normal 7 6 3 2 2 2" xfId="42218"/>
    <cellStyle name="Normal 7 6 3 2 2 2 2" xfId="42219"/>
    <cellStyle name="Normal 7 6 3 2 2 3" xfId="42220"/>
    <cellStyle name="Normal 7 6 3 2 3" xfId="42221"/>
    <cellStyle name="Normal 7 6 3 2 3 2" xfId="42222"/>
    <cellStyle name="Normal 7 6 3 2 3 2 2" xfId="42223"/>
    <cellStyle name="Normal 7 6 3 2 3 3" xfId="42224"/>
    <cellStyle name="Normal 7 6 3 2 4" xfId="42225"/>
    <cellStyle name="Normal 7 6 3 2 4 2" xfId="42226"/>
    <cellStyle name="Normal 7 6 3 2 5" xfId="42227"/>
    <cellStyle name="Normal 7 6 3 3" xfId="42228"/>
    <cellStyle name="Normal 7 6 3 3 2" xfId="42229"/>
    <cellStyle name="Normal 7 6 3 3 2 2" xfId="42230"/>
    <cellStyle name="Normal 7 6 3 3 3" xfId="42231"/>
    <cellStyle name="Normal 7 6 3 4" xfId="42232"/>
    <cellStyle name="Normal 7 6 3 4 2" xfId="42233"/>
    <cellStyle name="Normal 7 6 3 4 2 2" xfId="42234"/>
    <cellStyle name="Normal 7 6 3 4 3" xfId="42235"/>
    <cellStyle name="Normal 7 6 3 5" xfId="42236"/>
    <cellStyle name="Normal 7 6 3 5 2" xfId="42237"/>
    <cellStyle name="Normal 7 6 3 6" xfId="42238"/>
    <cellStyle name="Normal 7 6 3 6 2" xfId="42239"/>
    <cellStyle name="Normal 7 6 3 7" xfId="42240"/>
    <cellStyle name="Normal 7 6 4" xfId="42241"/>
    <cellStyle name="Normal 7 6 4 2" xfId="42242"/>
    <cellStyle name="Normal 7 6 4 2 2" xfId="42243"/>
    <cellStyle name="Normal 7 6 4 2 2 2" xfId="42244"/>
    <cellStyle name="Normal 7 6 4 2 2 2 2" xfId="42245"/>
    <cellStyle name="Normal 7 6 4 2 2 3" xfId="42246"/>
    <cellStyle name="Normal 7 6 4 2 3" xfId="42247"/>
    <cellStyle name="Normal 7 6 4 2 3 2" xfId="42248"/>
    <cellStyle name="Normal 7 6 4 2 3 2 2" xfId="42249"/>
    <cellStyle name="Normal 7 6 4 2 3 3" xfId="42250"/>
    <cellStyle name="Normal 7 6 4 2 4" xfId="42251"/>
    <cellStyle name="Normal 7 6 4 2 4 2" xfId="42252"/>
    <cellStyle name="Normal 7 6 4 2 5" xfId="42253"/>
    <cellStyle name="Normal 7 6 4 3" xfId="42254"/>
    <cellStyle name="Normal 7 6 4 3 2" xfId="42255"/>
    <cellStyle name="Normal 7 6 4 3 2 2" xfId="42256"/>
    <cellStyle name="Normal 7 6 4 3 3" xfId="42257"/>
    <cellStyle name="Normal 7 6 4 4" xfId="42258"/>
    <cellStyle name="Normal 7 6 4 4 2" xfId="42259"/>
    <cellStyle name="Normal 7 6 4 4 2 2" xfId="42260"/>
    <cellStyle name="Normal 7 6 4 4 3" xfId="42261"/>
    <cellStyle name="Normal 7 6 4 5" xfId="42262"/>
    <cellStyle name="Normal 7 6 4 5 2" xfId="42263"/>
    <cellStyle name="Normal 7 6 4 6" xfId="42264"/>
    <cellStyle name="Normal 7 6 4 6 2" xfId="42265"/>
    <cellStyle name="Normal 7 6 4 7" xfId="42266"/>
    <cellStyle name="Normal 7 6 5" xfId="42267"/>
    <cellStyle name="Normal 7 6 5 2" xfId="42268"/>
    <cellStyle name="Normal 7 6 5 2 2" xfId="42269"/>
    <cellStyle name="Normal 7 6 5 2 2 2" xfId="42270"/>
    <cellStyle name="Normal 7 6 5 2 3" xfId="42271"/>
    <cellStyle name="Normal 7 6 5 3" xfId="42272"/>
    <cellStyle name="Normal 7 6 5 3 2" xfId="42273"/>
    <cellStyle name="Normal 7 6 5 3 2 2" xfId="42274"/>
    <cellStyle name="Normal 7 6 5 3 3" xfId="42275"/>
    <cellStyle name="Normal 7 6 5 4" xfId="42276"/>
    <cellStyle name="Normal 7 6 5 4 2" xfId="42277"/>
    <cellStyle name="Normal 7 6 5 5" xfId="42278"/>
    <cellStyle name="Normal 7 6 6" xfId="42279"/>
    <cellStyle name="Normal 7 6 6 2" xfId="42280"/>
    <cellStyle name="Normal 7 6 6 2 2" xfId="42281"/>
    <cellStyle name="Normal 7 6 6 2 2 2" xfId="42282"/>
    <cellStyle name="Normal 7 6 6 2 3" xfId="42283"/>
    <cellStyle name="Normal 7 6 6 3" xfId="42284"/>
    <cellStyle name="Normal 7 6 6 3 2" xfId="42285"/>
    <cellStyle name="Normal 7 6 6 4" xfId="42286"/>
    <cellStyle name="Normal 7 6 7" xfId="42287"/>
    <cellStyle name="Normal 7 6 7 2" xfId="42288"/>
    <cellStyle name="Normal 7 6 7 2 2" xfId="42289"/>
    <cellStyle name="Normal 7 6 7 3" xfId="42290"/>
    <cellStyle name="Normal 7 6 8" xfId="42291"/>
    <cellStyle name="Normal 7 6 8 2" xfId="42292"/>
    <cellStyle name="Normal 7 6 8 2 2" xfId="42293"/>
    <cellStyle name="Normal 7 6 8 3" xfId="42294"/>
    <cellStyle name="Normal 7 6 9" xfId="42295"/>
    <cellStyle name="Normal 7 6 9 2" xfId="42296"/>
    <cellStyle name="Normal 7 7" xfId="42297"/>
    <cellStyle name="Normal 7 7 10" xfId="42298"/>
    <cellStyle name="Normal 7 7 10 2" xfId="42299"/>
    <cellStyle name="Normal 7 7 11" xfId="42300"/>
    <cellStyle name="Normal 7 7 2" xfId="42301"/>
    <cellStyle name="Normal 7 7 2 2" xfId="42302"/>
    <cellStyle name="Normal 7 7 2 2 2" xfId="42303"/>
    <cellStyle name="Normal 7 7 2 2 2 2" xfId="42304"/>
    <cellStyle name="Normal 7 7 2 2 2 2 2" xfId="42305"/>
    <cellStyle name="Normal 7 7 2 2 2 2 2 2" xfId="42306"/>
    <cellStyle name="Normal 7 7 2 2 2 2 3" xfId="42307"/>
    <cellStyle name="Normal 7 7 2 2 2 3" xfId="42308"/>
    <cellStyle name="Normal 7 7 2 2 2 3 2" xfId="42309"/>
    <cellStyle name="Normal 7 7 2 2 2 3 2 2" xfId="42310"/>
    <cellStyle name="Normal 7 7 2 2 2 3 3" xfId="42311"/>
    <cellStyle name="Normal 7 7 2 2 2 4" xfId="42312"/>
    <cellStyle name="Normal 7 7 2 2 2 4 2" xfId="42313"/>
    <cellStyle name="Normal 7 7 2 2 2 5" xfId="42314"/>
    <cellStyle name="Normal 7 7 2 2 3" xfId="42315"/>
    <cellStyle name="Normal 7 7 2 2 3 2" xfId="42316"/>
    <cellStyle name="Normal 7 7 2 2 3 2 2" xfId="42317"/>
    <cellStyle name="Normal 7 7 2 2 3 3" xfId="42318"/>
    <cellStyle name="Normal 7 7 2 2 4" xfId="42319"/>
    <cellStyle name="Normal 7 7 2 2 4 2" xfId="42320"/>
    <cellStyle name="Normal 7 7 2 2 4 2 2" xfId="42321"/>
    <cellStyle name="Normal 7 7 2 2 4 3" xfId="42322"/>
    <cellStyle name="Normal 7 7 2 2 5" xfId="42323"/>
    <cellStyle name="Normal 7 7 2 2 5 2" xfId="42324"/>
    <cellStyle name="Normal 7 7 2 2 6" xfId="42325"/>
    <cellStyle name="Normal 7 7 2 2 6 2" xfId="42326"/>
    <cellStyle name="Normal 7 7 2 2 7" xfId="42327"/>
    <cellStyle name="Normal 7 7 2 3" xfId="42328"/>
    <cellStyle name="Normal 7 7 2 3 2" xfId="42329"/>
    <cellStyle name="Normal 7 7 2 3 2 2" xfId="42330"/>
    <cellStyle name="Normal 7 7 2 3 2 2 2" xfId="42331"/>
    <cellStyle name="Normal 7 7 2 3 2 3" xfId="42332"/>
    <cellStyle name="Normal 7 7 2 3 3" xfId="42333"/>
    <cellStyle name="Normal 7 7 2 3 3 2" xfId="42334"/>
    <cellStyle name="Normal 7 7 2 3 3 2 2" xfId="42335"/>
    <cellStyle name="Normal 7 7 2 3 3 3" xfId="42336"/>
    <cellStyle name="Normal 7 7 2 3 4" xfId="42337"/>
    <cellStyle name="Normal 7 7 2 3 4 2" xfId="42338"/>
    <cellStyle name="Normal 7 7 2 3 5" xfId="42339"/>
    <cellStyle name="Normal 7 7 2 4" xfId="42340"/>
    <cellStyle name="Normal 7 7 2 4 2" xfId="42341"/>
    <cellStyle name="Normal 7 7 2 4 2 2" xfId="42342"/>
    <cellStyle name="Normal 7 7 2 4 3" xfId="42343"/>
    <cellStyle name="Normal 7 7 2 5" xfId="42344"/>
    <cellStyle name="Normal 7 7 2 5 2" xfId="42345"/>
    <cellStyle name="Normal 7 7 2 5 2 2" xfId="42346"/>
    <cellStyle name="Normal 7 7 2 5 3" xfId="42347"/>
    <cellStyle name="Normal 7 7 2 6" xfId="42348"/>
    <cellStyle name="Normal 7 7 2 6 2" xfId="42349"/>
    <cellStyle name="Normal 7 7 2 7" xfId="42350"/>
    <cellStyle name="Normal 7 7 2 7 2" xfId="42351"/>
    <cellStyle name="Normal 7 7 2 8" xfId="42352"/>
    <cellStyle name="Normal 7 7 3" xfId="42353"/>
    <cellStyle name="Normal 7 7 3 2" xfId="42354"/>
    <cellStyle name="Normal 7 7 3 2 2" xfId="42355"/>
    <cellStyle name="Normal 7 7 3 2 2 2" xfId="42356"/>
    <cellStyle name="Normal 7 7 3 2 2 2 2" xfId="42357"/>
    <cellStyle name="Normal 7 7 3 2 2 3" xfId="42358"/>
    <cellStyle name="Normal 7 7 3 2 3" xfId="42359"/>
    <cellStyle name="Normal 7 7 3 2 3 2" xfId="42360"/>
    <cellStyle name="Normal 7 7 3 2 3 2 2" xfId="42361"/>
    <cellStyle name="Normal 7 7 3 2 3 3" xfId="42362"/>
    <cellStyle name="Normal 7 7 3 2 4" xfId="42363"/>
    <cellStyle name="Normal 7 7 3 2 4 2" xfId="42364"/>
    <cellStyle name="Normal 7 7 3 2 5" xfId="42365"/>
    <cellStyle name="Normal 7 7 3 3" xfId="42366"/>
    <cellStyle name="Normal 7 7 3 3 2" xfId="42367"/>
    <cellStyle name="Normal 7 7 3 3 2 2" xfId="42368"/>
    <cellStyle name="Normal 7 7 3 3 3" xfId="42369"/>
    <cellStyle name="Normal 7 7 3 4" xfId="42370"/>
    <cellStyle name="Normal 7 7 3 4 2" xfId="42371"/>
    <cellStyle name="Normal 7 7 3 4 2 2" xfId="42372"/>
    <cellStyle name="Normal 7 7 3 4 3" xfId="42373"/>
    <cellStyle name="Normal 7 7 3 5" xfId="42374"/>
    <cellStyle name="Normal 7 7 3 5 2" xfId="42375"/>
    <cellStyle name="Normal 7 7 3 6" xfId="42376"/>
    <cellStyle name="Normal 7 7 3 6 2" xfId="42377"/>
    <cellStyle name="Normal 7 7 3 7" xfId="42378"/>
    <cellStyle name="Normal 7 7 4" xfId="42379"/>
    <cellStyle name="Normal 7 7 4 2" xfId="42380"/>
    <cellStyle name="Normal 7 7 4 2 2" xfId="42381"/>
    <cellStyle name="Normal 7 7 4 2 2 2" xfId="42382"/>
    <cellStyle name="Normal 7 7 4 2 2 2 2" xfId="42383"/>
    <cellStyle name="Normal 7 7 4 2 2 3" xfId="42384"/>
    <cellStyle name="Normal 7 7 4 2 3" xfId="42385"/>
    <cellStyle name="Normal 7 7 4 2 3 2" xfId="42386"/>
    <cellStyle name="Normal 7 7 4 2 3 2 2" xfId="42387"/>
    <cellStyle name="Normal 7 7 4 2 3 3" xfId="42388"/>
    <cellStyle name="Normal 7 7 4 2 4" xfId="42389"/>
    <cellStyle name="Normal 7 7 4 2 4 2" xfId="42390"/>
    <cellStyle name="Normal 7 7 4 2 5" xfId="42391"/>
    <cellStyle name="Normal 7 7 4 3" xfId="42392"/>
    <cellStyle name="Normal 7 7 4 3 2" xfId="42393"/>
    <cellStyle name="Normal 7 7 4 3 2 2" xfId="42394"/>
    <cellStyle name="Normal 7 7 4 3 3" xfId="42395"/>
    <cellStyle name="Normal 7 7 4 4" xfId="42396"/>
    <cellStyle name="Normal 7 7 4 4 2" xfId="42397"/>
    <cellStyle name="Normal 7 7 4 4 2 2" xfId="42398"/>
    <cellStyle name="Normal 7 7 4 4 3" xfId="42399"/>
    <cellStyle name="Normal 7 7 4 5" xfId="42400"/>
    <cellStyle name="Normal 7 7 4 5 2" xfId="42401"/>
    <cellStyle name="Normal 7 7 4 6" xfId="42402"/>
    <cellStyle name="Normal 7 7 4 6 2" xfId="42403"/>
    <cellStyle name="Normal 7 7 4 7" xfId="42404"/>
    <cellStyle name="Normal 7 7 5" xfId="42405"/>
    <cellStyle name="Normal 7 7 5 2" xfId="42406"/>
    <cellStyle name="Normal 7 7 5 2 2" xfId="42407"/>
    <cellStyle name="Normal 7 7 5 2 2 2" xfId="42408"/>
    <cellStyle name="Normal 7 7 5 2 3" xfId="42409"/>
    <cellStyle name="Normal 7 7 5 3" xfId="42410"/>
    <cellStyle name="Normal 7 7 5 3 2" xfId="42411"/>
    <cellStyle name="Normal 7 7 5 3 2 2" xfId="42412"/>
    <cellStyle name="Normal 7 7 5 3 3" xfId="42413"/>
    <cellStyle name="Normal 7 7 5 4" xfId="42414"/>
    <cellStyle name="Normal 7 7 5 4 2" xfId="42415"/>
    <cellStyle name="Normal 7 7 5 5" xfId="42416"/>
    <cellStyle name="Normal 7 7 6" xfId="42417"/>
    <cellStyle name="Normal 7 7 6 2" xfId="42418"/>
    <cellStyle name="Normal 7 7 6 2 2" xfId="42419"/>
    <cellStyle name="Normal 7 7 6 2 2 2" xfId="42420"/>
    <cellStyle name="Normal 7 7 6 2 3" xfId="42421"/>
    <cellStyle name="Normal 7 7 6 3" xfId="42422"/>
    <cellStyle name="Normal 7 7 6 3 2" xfId="42423"/>
    <cellStyle name="Normal 7 7 6 4" xfId="42424"/>
    <cellStyle name="Normal 7 7 7" xfId="42425"/>
    <cellStyle name="Normal 7 7 7 2" xfId="42426"/>
    <cellStyle name="Normal 7 7 7 2 2" xfId="42427"/>
    <cellStyle name="Normal 7 7 7 3" xfId="42428"/>
    <cellStyle name="Normal 7 7 8" xfId="42429"/>
    <cellStyle name="Normal 7 7 8 2" xfId="42430"/>
    <cellStyle name="Normal 7 7 8 2 2" xfId="42431"/>
    <cellStyle name="Normal 7 7 8 3" xfId="42432"/>
    <cellStyle name="Normal 7 7 9" xfId="42433"/>
    <cellStyle name="Normal 7 7 9 2" xfId="42434"/>
    <cellStyle name="Normal 7 8" xfId="42435"/>
    <cellStyle name="Normal 7 8 10" xfId="42436"/>
    <cellStyle name="Normal 7 8 10 2" xfId="42437"/>
    <cellStyle name="Normal 7 8 11" xfId="42438"/>
    <cellStyle name="Normal 7 8 2" xfId="42439"/>
    <cellStyle name="Normal 7 8 2 2" xfId="42440"/>
    <cellStyle name="Normal 7 8 2 2 2" xfId="42441"/>
    <cellStyle name="Normal 7 8 2 2 2 2" xfId="42442"/>
    <cellStyle name="Normal 7 8 2 2 2 2 2" xfId="42443"/>
    <cellStyle name="Normal 7 8 2 2 2 2 2 2" xfId="42444"/>
    <cellStyle name="Normal 7 8 2 2 2 2 3" xfId="42445"/>
    <cellStyle name="Normal 7 8 2 2 2 3" xfId="42446"/>
    <cellStyle name="Normal 7 8 2 2 2 3 2" xfId="42447"/>
    <cellStyle name="Normal 7 8 2 2 2 3 2 2" xfId="42448"/>
    <cellStyle name="Normal 7 8 2 2 2 3 3" xfId="42449"/>
    <cellStyle name="Normal 7 8 2 2 2 4" xfId="42450"/>
    <cellStyle name="Normal 7 8 2 2 2 4 2" xfId="42451"/>
    <cellStyle name="Normal 7 8 2 2 2 5" xfId="42452"/>
    <cellStyle name="Normal 7 8 2 2 3" xfId="42453"/>
    <cellStyle name="Normal 7 8 2 2 3 2" xfId="42454"/>
    <cellStyle name="Normal 7 8 2 2 3 2 2" xfId="42455"/>
    <cellStyle name="Normal 7 8 2 2 3 3" xfId="42456"/>
    <cellStyle name="Normal 7 8 2 2 4" xfId="42457"/>
    <cellStyle name="Normal 7 8 2 2 4 2" xfId="42458"/>
    <cellStyle name="Normal 7 8 2 2 4 2 2" xfId="42459"/>
    <cellStyle name="Normal 7 8 2 2 4 3" xfId="42460"/>
    <cellStyle name="Normal 7 8 2 2 5" xfId="42461"/>
    <cellStyle name="Normal 7 8 2 2 5 2" xfId="42462"/>
    <cellStyle name="Normal 7 8 2 2 6" xfId="42463"/>
    <cellStyle name="Normal 7 8 2 2 6 2" xfId="42464"/>
    <cellStyle name="Normal 7 8 2 2 7" xfId="42465"/>
    <cellStyle name="Normal 7 8 2 3" xfId="42466"/>
    <cellStyle name="Normal 7 8 2 3 2" xfId="42467"/>
    <cellStyle name="Normal 7 8 2 3 2 2" xfId="42468"/>
    <cellStyle name="Normal 7 8 2 3 2 2 2" xfId="42469"/>
    <cellStyle name="Normal 7 8 2 3 2 3" xfId="42470"/>
    <cellStyle name="Normal 7 8 2 3 3" xfId="42471"/>
    <cellStyle name="Normal 7 8 2 3 3 2" xfId="42472"/>
    <cellStyle name="Normal 7 8 2 3 3 2 2" xfId="42473"/>
    <cellStyle name="Normal 7 8 2 3 3 3" xfId="42474"/>
    <cellStyle name="Normal 7 8 2 3 4" xfId="42475"/>
    <cellStyle name="Normal 7 8 2 3 4 2" xfId="42476"/>
    <cellStyle name="Normal 7 8 2 3 5" xfId="42477"/>
    <cellStyle name="Normal 7 8 2 4" xfId="42478"/>
    <cellStyle name="Normal 7 8 2 4 2" xfId="42479"/>
    <cellStyle name="Normal 7 8 2 4 2 2" xfId="42480"/>
    <cellStyle name="Normal 7 8 2 4 3" xfId="42481"/>
    <cellStyle name="Normal 7 8 2 5" xfId="42482"/>
    <cellStyle name="Normal 7 8 2 5 2" xfId="42483"/>
    <cellStyle name="Normal 7 8 2 5 2 2" xfId="42484"/>
    <cellStyle name="Normal 7 8 2 5 3" xfId="42485"/>
    <cellStyle name="Normal 7 8 2 6" xfId="42486"/>
    <cellStyle name="Normal 7 8 2 6 2" xfId="42487"/>
    <cellStyle name="Normal 7 8 2 7" xfId="42488"/>
    <cellStyle name="Normal 7 8 2 7 2" xfId="42489"/>
    <cellStyle name="Normal 7 8 2 8" xfId="42490"/>
    <cellStyle name="Normal 7 8 3" xfId="42491"/>
    <cellStyle name="Normal 7 8 3 2" xfId="42492"/>
    <cellStyle name="Normal 7 8 3 2 2" xfId="42493"/>
    <cellStyle name="Normal 7 8 3 2 2 2" xfId="42494"/>
    <cellStyle name="Normal 7 8 3 2 2 2 2" xfId="42495"/>
    <cellStyle name="Normal 7 8 3 2 2 3" xfId="42496"/>
    <cellStyle name="Normal 7 8 3 2 3" xfId="42497"/>
    <cellStyle name="Normal 7 8 3 2 3 2" xfId="42498"/>
    <cellStyle name="Normal 7 8 3 2 3 2 2" xfId="42499"/>
    <cellStyle name="Normal 7 8 3 2 3 3" xfId="42500"/>
    <cellStyle name="Normal 7 8 3 2 4" xfId="42501"/>
    <cellStyle name="Normal 7 8 3 2 4 2" xfId="42502"/>
    <cellStyle name="Normal 7 8 3 2 5" xfId="42503"/>
    <cellStyle name="Normal 7 8 3 3" xfId="42504"/>
    <cellStyle name="Normal 7 8 3 3 2" xfId="42505"/>
    <cellStyle name="Normal 7 8 3 3 2 2" xfId="42506"/>
    <cellStyle name="Normal 7 8 3 3 3" xfId="42507"/>
    <cellStyle name="Normal 7 8 3 4" xfId="42508"/>
    <cellStyle name="Normal 7 8 3 4 2" xfId="42509"/>
    <cellStyle name="Normal 7 8 3 4 2 2" xfId="42510"/>
    <cellStyle name="Normal 7 8 3 4 3" xfId="42511"/>
    <cellStyle name="Normal 7 8 3 5" xfId="42512"/>
    <cellStyle name="Normal 7 8 3 5 2" xfId="42513"/>
    <cellStyle name="Normal 7 8 3 6" xfId="42514"/>
    <cellStyle name="Normal 7 8 3 6 2" xfId="42515"/>
    <cellStyle name="Normal 7 8 3 7" xfId="42516"/>
    <cellStyle name="Normal 7 8 4" xfId="42517"/>
    <cellStyle name="Normal 7 8 4 2" xfId="42518"/>
    <cellStyle name="Normal 7 8 4 2 2" xfId="42519"/>
    <cellStyle name="Normal 7 8 4 2 2 2" xfId="42520"/>
    <cellStyle name="Normal 7 8 4 2 2 2 2" xfId="42521"/>
    <cellStyle name="Normal 7 8 4 2 2 3" xfId="42522"/>
    <cellStyle name="Normal 7 8 4 2 3" xfId="42523"/>
    <cellStyle name="Normal 7 8 4 2 3 2" xfId="42524"/>
    <cellStyle name="Normal 7 8 4 2 3 2 2" xfId="42525"/>
    <cellStyle name="Normal 7 8 4 2 3 3" xfId="42526"/>
    <cellStyle name="Normal 7 8 4 2 4" xfId="42527"/>
    <cellStyle name="Normal 7 8 4 2 4 2" xfId="42528"/>
    <cellStyle name="Normal 7 8 4 2 5" xfId="42529"/>
    <cellStyle name="Normal 7 8 4 3" xfId="42530"/>
    <cellStyle name="Normal 7 8 4 3 2" xfId="42531"/>
    <cellStyle name="Normal 7 8 4 3 2 2" xfId="42532"/>
    <cellStyle name="Normal 7 8 4 3 3" xfId="42533"/>
    <cellStyle name="Normal 7 8 4 4" xfId="42534"/>
    <cellStyle name="Normal 7 8 4 4 2" xfId="42535"/>
    <cellStyle name="Normal 7 8 4 4 2 2" xfId="42536"/>
    <cellStyle name="Normal 7 8 4 4 3" xfId="42537"/>
    <cellStyle name="Normal 7 8 4 5" xfId="42538"/>
    <cellStyle name="Normal 7 8 4 5 2" xfId="42539"/>
    <cellStyle name="Normal 7 8 4 6" xfId="42540"/>
    <cellStyle name="Normal 7 8 4 6 2" xfId="42541"/>
    <cellStyle name="Normal 7 8 4 7" xfId="42542"/>
    <cellStyle name="Normal 7 8 5" xfId="42543"/>
    <cellStyle name="Normal 7 8 5 2" xfId="42544"/>
    <cellStyle name="Normal 7 8 5 2 2" xfId="42545"/>
    <cellStyle name="Normal 7 8 5 2 2 2" xfId="42546"/>
    <cellStyle name="Normal 7 8 5 2 3" xfId="42547"/>
    <cellStyle name="Normal 7 8 5 3" xfId="42548"/>
    <cellStyle name="Normal 7 8 5 3 2" xfId="42549"/>
    <cellStyle name="Normal 7 8 5 3 2 2" xfId="42550"/>
    <cellStyle name="Normal 7 8 5 3 3" xfId="42551"/>
    <cellStyle name="Normal 7 8 5 4" xfId="42552"/>
    <cellStyle name="Normal 7 8 5 4 2" xfId="42553"/>
    <cellStyle name="Normal 7 8 5 5" xfId="42554"/>
    <cellStyle name="Normal 7 8 6" xfId="42555"/>
    <cellStyle name="Normal 7 8 6 2" xfId="42556"/>
    <cellStyle name="Normal 7 8 6 2 2" xfId="42557"/>
    <cellStyle name="Normal 7 8 6 2 2 2" xfId="42558"/>
    <cellStyle name="Normal 7 8 6 2 3" xfId="42559"/>
    <cellStyle name="Normal 7 8 6 3" xfId="42560"/>
    <cellStyle name="Normal 7 8 6 3 2" xfId="42561"/>
    <cellStyle name="Normal 7 8 6 4" xfId="42562"/>
    <cellStyle name="Normal 7 8 7" xfId="42563"/>
    <cellStyle name="Normal 7 8 7 2" xfId="42564"/>
    <cellStyle name="Normal 7 8 7 2 2" xfId="42565"/>
    <cellStyle name="Normal 7 8 7 3" xfId="42566"/>
    <cellStyle name="Normal 7 8 8" xfId="42567"/>
    <cellStyle name="Normal 7 8 8 2" xfId="42568"/>
    <cellStyle name="Normal 7 8 8 2 2" xfId="42569"/>
    <cellStyle name="Normal 7 8 8 3" xfId="42570"/>
    <cellStyle name="Normal 7 8 9" xfId="42571"/>
    <cellStyle name="Normal 7 8 9 2" xfId="42572"/>
    <cellStyle name="Normal 7 9" xfId="42573"/>
    <cellStyle name="Normal 7 9 10" xfId="42574"/>
    <cellStyle name="Normal 7 9 2" xfId="42575"/>
    <cellStyle name="Normal 7 9 2 2" xfId="42576"/>
    <cellStyle name="Normal 7 9 2 2 2" xfId="42577"/>
    <cellStyle name="Normal 7 9 2 2 2 2" xfId="42578"/>
    <cellStyle name="Normal 7 9 2 2 2 2 2" xfId="42579"/>
    <cellStyle name="Normal 7 9 2 2 2 3" xfId="42580"/>
    <cellStyle name="Normal 7 9 2 2 3" xfId="42581"/>
    <cellStyle name="Normal 7 9 2 2 3 2" xfId="42582"/>
    <cellStyle name="Normal 7 9 2 2 3 2 2" xfId="42583"/>
    <cellStyle name="Normal 7 9 2 2 3 3" xfId="42584"/>
    <cellStyle name="Normal 7 9 2 2 4" xfId="42585"/>
    <cellStyle name="Normal 7 9 2 2 4 2" xfId="42586"/>
    <cellStyle name="Normal 7 9 2 2 5" xfId="42587"/>
    <cellStyle name="Normal 7 9 2 3" xfId="42588"/>
    <cellStyle name="Normal 7 9 2 3 2" xfId="42589"/>
    <cellStyle name="Normal 7 9 2 3 2 2" xfId="42590"/>
    <cellStyle name="Normal 7 9 2 3 3" xfId="42591"/>
    <cellStyle name="Normal 7 9 2 4" xfId="42592"/>
    <cellStyle name="Normal 7 9 2 4 2" xfId="42593"/>
    <cellStyle name="Normal 7 9 2 4 2 2" xfId="42594"/>
    <cellStyle name="Normal 7 9 2 4 3" xfId="42595"/>
    <cellStyle name="Normal 7 9 2 5" xfId="42596"/>
    <cellStyle name="Normal 7 9 2 5 2" xfId="42597"/>
    <cellStyle name="Normal 7 9 2 6" xfId="42598"/>
    <cellStyle name="Normal 7 9 2 6 2" xfId="42599"/>
    <cellStyle name="Normal 7 9 2 7" xfId="42600"/>
    <cellStyle name="Normal 7 9 3" xfId="42601"/>
    <cellStyle name="Normal 7 9 3 2" xfId="42602"/>
    <cellStyle name="Normal 7 9 3 2 2" xfId="42603"/>
    <cellStyle name="Normal 7 9 3 2 2 2" xfId="42604"/>
    <cellStyle name="Normal 7 9 3 2 2 2 2" xfId="42605"/>
    <cellStyle name="Normal 7 9 3 2 2 3" xfId="42606"/>
    <cellStyle name="Normal 7 9 3 2 3" xfId="42607"/>
    <cellStyle name="Normal 7 9 3 2 3 2" xfId="42608"/>
    <cellStyle name="Normal 7 9 3 2 3 2 2" xfId="42609"/>
    <cellStyle name="Normal 7 9 3 2 3 3" xfId="42610"/>
    <cellStyle name="Normal 7 9 3 2 4" xfId="42611"/>
    <cellStyle name="Normal 7 9 3 2 4 2" xfId="42612"/>
    <cellStyle name="Normal 7 9 3 2 5" xfId="42613"/>
    <cellStyle name="Normal 7 9 3 3" xfId="42614"/>
    <cellStyle name="Normal 7 9 3 3 2" xfId="42615"/>
    <cellStyle name="Normal 7 9 3 3 2 2" xfId="42616"/>
    <cellStyle name="Normal 7 9 3 3 3" xfId="42617"/>
    <cellStyle name="Normal 7 9 3 4" xfId="42618"/>
    <cellStyle name="Normal 7 9 3 4 2" xfId="42619"/>
    <cellStyle name="Normal 7 9 3 4 2 2" xfId="42620"/>
    <cellStyle name="Normal 7 9 3 4 3" xfId="42621"/>
    <cellStyle name="Normal 7 9 3 5" xfId="42622"/>
    <cellStyle name="Normal 7 9 3 5 2" xfId="42623"/>
    <cellStyle name="Normal 7 9 3 6" xfId="42624"/>
    <cellStyle name="Normal 7 9 3 6 2" xfId="42625"/>
    <cellStyle name="Normal 7 9 3 7" xfId="42626"/>
    <cellStyle name="Normal 7 9 4" xfId="42627"/>
    <cellStyle name="Normal 7 9 4 2" xfId="42628"/>
    <cellStyle name="Normal 7 9 4 2 2" xfId="42629"/>
    <cellStyle name="Normal 7 9 4 2 2 2" xfId="42630"/>
    <cellStyle name="Normal 7 9 4 2 3" xfId="42631"/>
    <cellStyle name="Normal 7 9 4 3" xfId="42632"/>
    <cellStyle name="Normal 7 9 4 3 2" xfId="42633"/>
    <cellStyle name="Normal 7 9 4 3 2 2" xfId="42634"/>
    <cellStyle name="Normal 7 9 4 3 3" xfId="42635"/>
    <cellStyle name="Normal 7 9 4 4" xfId="42636"/>
    <cellStyle name="Normal 7 9 4 4 2" xfId="42637"/>
    <cellStyle name="Normal 7 9 4 5" xfId="42638"/>
    <cellStyle name="Normal 7 9 5" xfId="42639"/>
    <cellStyle name="Normal 7 9 5 2" xfId="42640"/>
    <cellStyle name="Normal 7 9 5 2 2" xfId="42641"/>
    <cellStyle name="Normal 7 9 5 2 2 2" xfId="42642"/>
    <cellStyle name="Normal 7 9 5 2 3" xfId="42643"/>
    <cellStyle name="Normal 7 9 5 3" xfId="42644"/>
    <cellStyle name="Normal 7 9 5 3 2" xfId="42645"/>
    <cellStyle name="Normal 7 9 5 4" xfId="42646"/>
    <cellStyle name="Normal 7 9 6" xfId="42647"/>
    <cellStyle name="Normal 7 9 6 2" xfId="42648"/>
    <cellStyle name="Normal 7 9 6 2 2" xfId="42649"/>
    <cellStyle name="Normal 7 9 6 3" xfId="42650"/>
    <cellStyle name="Normal 7 9 7" xfId="42651"/>
    <cellStyle name="Normal 7 9 7 2" xfId="42652"/>
    <cellStyle name="Normal 7 9 7 2 2" xfId="42653"/>
    <cellStyle name="Normal 7 9 7 3" xfId="42654"/>
    <cellStyle name="Normal 7 9 8" xfId="42655"/>
    <cellStyle name="Normal 7 9 8 2" xfId="42656"/>
    <cellStyle name="Normal 7 9 9" xfId="42657"/>
    <cellStyle name="Normal 7 9 9 2" xfId="42658"/>
    <cellStyle name="Normal 8" xfId="42659"/>
    <cellStyle name="Normal 8 10" xfId="42660"/>
    <cellStyle name="Normal 8 10 2" xfId="42661"/>
    <cellStyle name="Normal 8 10 2 2" xfId="42662"/>
    <cellStyle name="Normal 8 10 2 2 2" xfId="42663"/>
    <cellStyle name="Normal 8 10 2 2 2 2" xfId="42664"/>
    <cellStyle name="Normal 8 10 2 2 3" xfId="42665"/>
    <cellStyle name="Normal 8 10 2 3" xfId="42666"/>
    <cellStyle name="Normal 8 10 2 3 2" xfId="42667"/>
    <cellStyle name="Normal 8 10 2 3 2 2" xfId="42668"/>
    <cellStyle name="Normal 8 10 2 3 3" xfId="42669"/>
    <cellStyle name="Normal 8 10 2 4" xfId="42670"/>
    <cellStyle name="Normal 8 10 2 4 2" xfId="42671"/>
    <cellStyle name="Normal 8 10 2 5" xfId="42672"/>
    <cellStyle name="Normal 8 10 3" xfId="42673"/>
    <cellStyle name="Normal 8 10 3 2" xfId="42674"/>
    <cellStyle name="Normal 8 10 3 2 2" xfId="42675"/>
    <cellStyle name="Normal 8 10 3 3" xfId="42676"/>
    <cellStyle name="Normal 8 10 4" xfId="42677"/>
    <cellStyle name="Normal 8 10 4 2" xfId="42678"/>
    <cellStyle name="Normal 8 10 4 2 2" xfId="42679"/>
    <cellStyle name="Normal 8 10 4 3" xfId="42680"/>
    <cellStyle name="Normal 8 10 5" xfId="42681"/>
    <cellStyle name="Normal 8 10 5 2" xfId="42682"/>
    <cellStyle name="Normal 8 10 6" xfId="42683"/>
    <cellStyle name="Normal 8 10 6 2" xfId="42684"/>
    <cellStyle name="Normal 8 10 7" xfId="42685"/>
    <cellStyle name="Normal 8 11" xfId="42686"/>
    <cellStyle name="Normal 8 11 2" xfId="42687"/>
    <cellStyle name="Normal 8 11 2 2" xfId="42688"/>
    <cellStyle name="Normal 8 11 2 2 2" xfId="42689"/>
    <cellStyle name="Normal 8 11 2 2 2 2" xfId="42690"/>
    <cellStyle name="Normal 8 11 2 2 3" xfId="42691"/>
    <cellStyle name="Normal 8 11 2 3" xfId="42692"/>
    <cellStyle name="Normal 8 11 2 3 2" xfId="42693"/>
    <cellStyle name="Normal 8 11 2 3 2 2" xfId="42694"/>
    <cellStyle name="Normal 8 11 2 3 3" xfId="42695"/>
    <cellStyle name="Normal 8 11 2 4" xfId="42696"/>
    <cellStyle name="Normal 8 11 2 4 2" xfId="42697"/>
    <cellStyle name="Normal 8 11 2 5" xfId="42698"/>
    <cellStyle name="Normal 8 11 3" xfId="42699"/>
    <cellStyle name="Normal 8 11 3 2" xfId="42700"/>
    <cellStyle name="Normal 8 11 3 2 2" xfId="42701"/>
    <cellStyle name="Normal 8 11 3 3" xfId="42702"/>
    <cellStyle name="Normal 8 11 4" xfId="42703"/>
    <cellStyle name="Normal 8 11 4 2" xfId="42704"/>
    <cellStyle name="Normal 8 11 4 2 2" xfId="42705"/>
    <cellStyle name="Normal 8 11 4 3" xfId="42706"/>
    <cellStyle name="Normal 8 11 5" xfId="42707"/>
    <cellStyle name="Normal 8 11 5 2" xfId="42708"/>
    <cellStyle name="Normal 8 11 6" xfId="42709"/>
    <cellStyle name="Normal 8 11 6 2" xfId="42710"/>
    <cellStyle name="Normal 8 11 7" xfId="42711"/>
    <cellStyle name="Normal 8 12" xfId="42712"/>
    <cellStyle name="Normal 8 12 2" xfId="42713"/>
    <cellStyle name="Normal 8 12 2 2" xfId="42714"/>
    <cellStyle name="Normal 8 12 2 2 2" xfId="42715"/>
    <cellStyle name="Normal 8 12 2 3" xfId="42716"/>
    <cellStyle name="Normal 8 12 3" xfId="42717"/>
    <cellStyle name="Normal 8 12 3 2" xfId="42718"/>
    <cellStyle name="Normal 8 12 3 2 2" xfId="42719"/>
    <cellStyle name="Normal 8 12 3 3" xfId="42720"/>
    <cellStyle name="Normal 8 12 4" xfId="42721"/>
    <cellStyle name="Normal 8 12 4 2" xfId="42722"/>
    <cellStyle name="Normal 8 12 5" xfId="42723"/>
    <cellStyle name="Normal 8 13" xfId="42724"/>
    <cellStyle name="Normal 8 13 2" xfId="42725"/>
    <cellStyle name="Normal 8 13 2 2" xfId="42726"/>
    <cellStyle name="Normal 8 13 2 2 2" xfId="42727"/>
    <cellStyle name="Normal 8 13 2 3" xfId="42728"/>
    <cellStyle name="Normal 8 13 3" xfId="42729"/>
    <cellStyle name="Normal 8 13 3 2" xfId="42730"/>
    <cellStyle name="Normal 8 13 4" xfId="42731"/>
    <cellStyle name="Normal 8 14" xfId="42732"/>
    <cellStyle name="Normal 8 14 2" xfId="42733"/>
    <cellStyle name="Normal 8 14 2 2" xfId="42734"/>
    <cellStyle name="Normal 8 14 2 2 2" xfId="42735"/>
    <cellStyle name="Normal 8 14 2 3" xfId="42736"/>
    <cellStyle name="Normal 8 14 3" xfId="42737"/>
    <cellStyle name="Normal 8 14 3 2" xfId="42738"/>
    <cellStyle name="Normal 8 14 4" xfId="42739"/>
    <cellStyle name="Normal 8 15" xfId="42740"/>
    <cellStyle name="Normal 8 15 2" xfId="42741"/>
    <cellStyle name="Normal 8 15 2 2" xfId="42742"/>
    <cellStyle name="Normal 8 15 3" xfId="42743"/>
    <cellStyle name="Normal 8 16" xfId="42744"/>
    <cellStyle name="Normal 8 16 2" xfId="42745"/>
    <cellStyle name="Normal 8 17" xfId="42746"/>
    <cellStyle name="Normal 8 17 2" xfId="42747"/>
    <cellStyle name="Normal 8 18" xfId="42748"/>
    <cellStyle name="Normal 8 19" xfId="42749"/>
    <cellStyle name="Normal 8 2" xfId="42750"/>
    <cellStyle name="Normal 8 2 10" xfId="42751"/>
    <cellStyle name="Normal 8 2 10 2" xfId="42752"/>
    <cellStyle name="Normal 8 2 10 2 2" xfId="42753"/>
    <cellStyle name="Normal 8 2 10 2 2 2" xfId="42754"/>
    <cellStyle name="Normal 8 2 10 2 2 2 2" xfId="42755"/>
    <cellStyle name="Normal 8 2 10 2 2 3" xfId="42756"/>
    <cellStyle name="Normal 8 2 10 2 3" xfId="42757"/>
    <cellStyle name="Normal 8 2 10 2 3 2" xfId="42758"/>
    <cellStyle name="Normal 8 2 10 2 3 2 2" xfId="42759"/>
    <cellStyle name="Normal 8 2 10 2 3 3" xfId="42760"/>
    <cellStyle name="Normal 8 2 10 2 4" xfId="42761"/>
    <cellStyle name="Normal 8 2 10 2 4 2" xfId="42762"/>
    <cellStyle name="Normal 8 2 10 2 5" xfId="42763"/>
    <cellStyle name="Normal 8 2 10 3" xfId="42764"/>
    <cellStyle name="Normal 8 2 10 3 2" xfId="42765"/>
    <cellStyle name="Normal 8 2 10 3 2 2" xfId="42766"/>
    <cellStyle name="Normal 8 2 10 3 3" xfId="42767"/>
    <cellStyle name="Normal 8 2 10 4" xfId="42768"/>
    <cellStyle name="Normal 8 2 10 4 2" xfId="42769"/>
    <cellStyle name="Normal 8 2 10 4 2 2" xfId="42770"/>
    <cellStyle name="Normal 8 2 10 4 3" xfId="42771"/>
    <cellStyle name="Normal 8 2 10 5" xfId="42772"/>
    <cellStyle name="Normal 8 2 10 5 2" xfId="42773"/>
    <cellStyle name="Normal 8 2 10 6" xfId="42774"/>
    <cellStyle name="Normal 8 2 10 6 2" xfId="42775"/>
    <cellStyle name="Normal 8 2 10 7" xfId="42776"/>
    <cellStyle name="Normal 8 2 11" xfId="42777"/>
    <cellStyle name="Normal 8 2 11 2" xfId="42778"/>
    <cellStyle name="Normal 8 2 11 2 2" xfId="42779"/>
    <cellStyle name="Normal 8 2 11 2 2 2" xfId="42780"/>
    <cellStyle name="Normal 8 2 11 2 3" xfId="42781"/>
    <cellStyle name="Normal 8 2 11 3" xfId="42782"/>
    <cellStyle name="Normal 8 2 11 3 2" xfId="42783"/>
    <cellStyle name="Normal 8 2 11 3 2 2" xfId="42784"/>
    <cellStyle name="Normal 8 2 11 3 3" xfId="42785"/>
    <cellStyle name="Normal 8 2 11 4" xfId="42786"/>
    <cellStyle name="Normal 8 2 11 4 2" xfId="42787"/>
    <cellStyle name="Normal 8 2 11 5" xfId="42788"/>
    <cellStyle name="Normal 8 2 12" xfId="42789"/>
    <cellStyle name="Normal 8 2 12 2" xfId="42790"/>
    <cellStyle name="Normal 8 2 12 2 2" xfId="42791"/>
    <cellStyle name="Normal 8 2 12 2 2 2" xfId="42792"/>
    <cellStyle name="Normal 8 2 12 2 3" xfId="42793"/>
    <cellStyle name="Normal 8 2 12 3" xfId="42794"/>
    <cellStyle name="Normal 8 2 12 3 2" xfId="42795"/>
    <cellStyle name="Normal 8 2 12 4" xfId="42796"/>
    <cellStyle name="Normal 8 2 13" xfId="42797"/>
    <cellStyle name="Normal 8 2 13 2" xfId="42798"/>
    <cellStyle name="Normal 8 2 13 2 2" xfId="42799"/>
    <cellStyle name="Normal 8 2 13 2 2 2" xfId="42800"/>
    <cellStyle name="Normal 8 2 13 2 3" xfId="42801"/>
    <cellStyle name="Normal 8 2 13 3" xfId="42802"/>
    <cellStyle name="Normal 8 2 13 3 2" xfId="42803"/>
    <cellStyle name="Normal 8 2 13 4" xfId="42804"/>
    <cellStyle name="Normal 8 2 14" xfId="42805"/>
    <cellStyle name="Normal 8 2 14 2" xfId="42806"/>
    <cellStyle name="Normal 8 2 14 2 2" xfId="42807"/>
    <cellStyle name="Normal 8 2 14 3" xfId="42808"/>
    <cellStyle name="Normal 8 2 15" xfId="42809"/>
    <cellStyle name="Normal 8 2 15 2" xfId="42810"/>
    <cellStyle name="Normal 8 2 16" xfId="42811"/>
    <cellStyle name="Normal 8 2 16 2" xfId="42812"/>
    <cellStyle name="Normal 8 2 17" xfId="42813"/>
    <cellStyle name="Normal 8 2 2" xfId="42814"/>
    <cellStyle name="Normal 8 2 2 10" xfId="42815"/>
    <cellStyle name="Normal 8 2 2 10 2" xfId="42816"/>
    <cellStyle name="Normal 8 2 2 10 2 2" xfId="42817"/>
    <cellStyle name="Normal 8 2 2 10 2 2 2" xfId="42818"/>
    <cellStyle name="Normal 8 2 2 10 2 3" xfId="42819"/>
    <cellStyle name="Normal 8 2 2 10 3" xfId="42820"/>
    <cellStyle name="Normal 8 2 2 10 3 2" xfId="42821"/>
    <cellStyle name="Normal 8 2 2 10 3 2 2" xfId="42822"/>
    <cellStyle name="Normal 8 2 2 10 3 3" xfId="42823"/>
    <cellStyle name="Normal 8 2 2 10 4" xfId="42824"/>
    <cellStyle name="Normal 8 2 2 10 4 2" xfId="42825"/>
    <cellStyle name="Normal 8 2 2 10 5" xfId="42826"/>
    <cellStyle name="Normal 8 2 2 11" xfId="42827"/>
    <cellStyle name="Normal 8 2 2 11 2" xfId="42828"/>
    <cellStyle name="Normal 8 2 2 11 2 2" xfId="42829"/>
    <cellStyle name="Normal 8 2 2 11 2 2 2" xfId="42830"/>
    <cellStyle name="Normal 8 2 2 11 2 3" xfId="42831"/>
    <cellStyle name="Normal 8 2 2 11 3" xfId="42832"/>
    <cellStyle name="Normal 8 2 2 11 3 2" xfId="42833"/>
    <cellStyle name="Normal 8 2 2 11 4" xfId="42834"/>
    <cellStyle name="Normal 8 2 2 12" xfId="42835"/>
    <cellStyle name="Normal 8 2 2 12 2" xfId="42836"/>
    <cellStyle name="Normal 8 2 2 12 2 2" xfId="42837"/>
    <cellStyle name="Normal 8 2 2 12 2 2 2" xfId="42838"/>
    <cellStyle name="Normal 8 2 2 12 2 3" xfId="42839"/>
    <cellStyle name="Normal 8 2 2 12 3" xfId="42840"/>
    <cellStyle name="Normal 8 2 2 12 3 2" xfId="42841"/>
    <cellStyle name="Normal 8 2 2 12 4" xfId="42842"/>
    <cellStyle name="Normal 8 2 2 13" xfId="42843"/>
    <cellStyle name="Normal 8 2 2 13 2" xfId="42844"/>
    <cellStyle name="Normal 8 2 2 13 2 2" xfId="42845"/>
    <cellStyle name="Normal 8 2 2 13 3" xfId="42846"/>
    <cellStyle name="Normal 8 2 2 14" xfId="42847"/>
    <cellStyle name="Normal 8 2 2 14 2" xfId="42848"/>
    <cellStyle name="Normal 8 2 2 15" xfId="42849"/>
    <cellStyle name="Normal 8 2 2 15 2" xfId="42850"/>
    <cellStyle name="Normal 8 2 2 16" xfId="42851"/>
    <cellStyle name="Normal 8 2 2 2" xfId="42852"/>
    <cellStyle name="Normal 8 2 2 2 10" xfId="42853"/>
    <cellStyle name="Normal 8 2 2 2 10 2" xfId="42854"/>
    <cellStyle name="Normal 8 2 2 2 10 2 2" xfId="42855"/>
    <cellStyle name="Normal 8 2 2 2 10 2 2 2" xfId="42856"/>
    <cellStyle name="Normal 8 2 2 2 10 2 3" xfId="42857"/>
    <cellStyle name="Normal 8 2 2 2 10 3" xfId="42858"/>
    <cellStyle name="Normal 8 2 2 2 10 3 2" xfId="42859"/>
    <cellStyle name="Normal 8 2 2 2 10 4" xfId="42860"/>
    <cellStyle name="Normal 8 2 2 2 11" xfId="42861"/>
    <cellStyle name="Normal 8 2 2 2 11 2" xfId="42862"/>
    <cellStyle name="Normal 8 2 2 2 11 2 2" xfId="42863"/>
    <cellStyle name="Normal 8 2 2 2 11 2 2 2" xfId="42864"/>
    <cellStyle name="Normal 8 2 2 2 11 2 3" xfId="42865"/>
    <cellStyle name="Normal 8 2 2 2 11 3" xfId="42866"/>
    <cellStyle name="Normal 8 2 2 2 11 3 2" xfId="42867"/>
    <cellStyle name="Normal 8 2 2 2 11 4" xfId="42868"/>
    <cellStyle name="Normal 8 2 2 2 12" xfId="42869"/>
    <cellStyle name="Normal 8 2 2 2 12 2" xfId="42870"/>
    <cellStyle name="Normal 8 2 2 2 12 2 2" xfId="42871"/>
    <cellStyle name="Normal 8 2 2 2 12 3" xfId="42872"/>
    <cellStyle name="Normal 8 2 2 2 13" xfId="42873"/>
    <cellStyle name="Normal 8 2 2 2 13 2" xfId="42874"/>
    <cellStyle name="Normal 8 2 2 2 14" xfId="42875"/>
    <cellStyle name="Normal 8 2 2 2 14 2" xfId="42876"/>
    <cellStyle name="Normal 8 2 2 2 15" xfId="42877"/>
    <cellStyle name="Normal 8 2 2 2 2" xfId="42878"/>
    <cellStyle name="Normal 8 2 2 2 2 10" xfId="42879"/>
    <cellStyle name="Normal 8 2 2 2 2 10 2" xfId="42880"/>
    <cellStyle name="Normal 8 2 2 2 2 11" xfId="42881"/>
    <cellStyle name="Normal 8 2 2 2 2 11 2" xfId="42882"/>
    <cellStyle name="Normal 8 2 2 2 2 12" xfId="42883"/>
    <cellStyle name="Normal 8 2 2 2 2 2" xfId="42884"/>
    <cellStyle name="Normal 8 2 2 2 2 2 10" xfId="42885"/>
    <cellStyle name="Normal 8 2 2 2 2 2 10 2" xfId="42886"/>
    <cellStyle name="Normal 8 2 2 2 2 2 11" xfId="42887"/>
    <cellStyle name="Normal 8 2 2 2 2 2 2" xfId="42888"/>
    <cellStyle name="Normal 8 2 2 2 2 2 2 2" xfId="42889"/>
    <cellStyle name="Normal 8 2 2 2 2 2 2 2 2" xfId="42890"/>
    <cellStyle name="Normal 8 2 2 2 2 2 2 2 2 2" xfId="42891"/>
    <cellStyle name="Normal 8 2 2 2 2 2 2 2 2 2 2" xfId="42892"/>
    <cellStyle name="Normal 8 2 2 2 2 2 2 2 2 2 2 2" xfId="42893"/>
    <cellStyle name="Normal 8 2 2 2 2 2 2 2 2 2 3" xfId="42894"/>
    <cellStyle name="Normal 8 2 2 2 2 2 2 2 2 3" xfId="42895"/>
    <cellStyle name="Normal 8 2 2 2 2 2 2 2 2 3 2" xfId="42896"/>
    <cellStyle name="Normal 8 2 2 2 2 2 2 2 2 3 2 2" xfId="42897"/>
    <cellStyle name="Normal 8 2 2 2 2 2 2 2 2 3 3" xfId="42898"/>
    <cellStyle name="Normal 8 2 2 2 2 2 2 2 2 4" xfId="42899"/>
    <cellStyle name="Normal 8 2 2 2 2 2 2 2 2 4 2" xfId="42900"/>
    <cellStyle name="Normal 8 2 2 2 2 2 2 2 2 5" xfId="42901"/>
    <cellStyle name="Normal 8 2 2 2 2 2 2 2 3" xfId="42902"/>
    <cellStyle name="Normal 8 2 2 2 2 2 2 2 3 2" xfId="42903"/>
    <cellStyle name="Normal 8 2 2 2 2 2 2 2 3 2 2" xfId="42904"/>
    <cellStyle name="Normal 8 2 2 2 2 2 2 2 3 3" xfId="42905"/>
    <cellStyle name="Normal 8 2 2 2 2 2 2 2 4" xfId="42906"/>
    <cellStyle name="Normal 8 2 2 2 2 2 2 2 4 2" xfId="42907"/>
    <cellStyle name="Normal 8 2 2 2 2 2 2 2 4 2 2" xfId="42908"/>
    <cellStyle name="Normal 8 2 2 2 2 2 2 2 4 3" xfId="42909"/>
    <cellStyle name="Normal 8 2 2 2 2 2 2 2 5" xfId="42910"/>
    <cellStyle name="Normal 8 2 2 2 2 2 2 2 5 2" xfId="42911"/>
    <cellStyle name="Normal 8 2 2 2 2 2 2 2 6" xfId="42912"/>
    <cellStyle name="Normal 8 2 2 2 2 2 2 2 6 2" xfId="42913"/>
    <cellStyle name="Normal 8 2 2 2 2 2 2 2 7" xfId="42914"/>
    <cellStyle name="Normal 8 2 2 2 2 2 2 3" xfId="42915"/>
    <cellStyle name="Normal 8 2 2 2 2 2 2 3 2" xfId="42916"/>
    <cellStyle name="Normal 8 2 2 2 2 2 2 3 2 2" xfId="42917"/>
    <cellStyle name="Normal 8 2 2 2 2 2 2 3 2 2 2" xfId="42918"/>
    <cellStyle name="Normal 8 2 2 2 2 2 2 3 2 3" xfId="42919"/>
    <cellStyle name="Normal 8 2 2 2 2 2 2 3 3" xfId="42920"/>
    <cellStyle name="Normal 8 2 2 2 2 2 2 3 3 2" xfId="42921"/>
    <cellStyle name="Normal 8 2 2 2 2 2 2 3 3 2 2" xfId="42922"/>
    <cellStyle name="Normal 8 2 2 2 2 2 2 3 3 3" xfId="42923"/>
    <cellStyle name="Normal 8 2 2 2 2 2 2 3 4" xfId="42924"/>
    <cellStyle name="Normal 8 2 2 2 2 2 2 3 4 2" xfId="42925"/>
    <cellStyle name="Normal 8 2 2 2 2 2 2 3 5" xfId="42926"/>
    <cellStyle name="Normal 8 2 2 2 2 2 2 4" xfId="42927"/>
    <cellStyle name="Normal 8 2 2 2 2 2 2 4 2" xfId="42928"/>
    <cellStyle name="Normal 8 2 2 2 2 2 2 4 2 2" xfId="42929"/>
    <cellStyle name="Normal 8 2 2 2 2 2 2 4 3" xfId="42930"/>
    <cellStyle name="Normal 8 2 2 2 2 2 2 5" xfId="42931"/>
    <cellStyle name="Normal 8 2 2 2 2 2 2 5 2" xfId="42932"/>
    <cellStyle name="Normal 8 2 2 2 2 2 2 5 2 2" xfId="42933"/>
    <cellStyle name="Normal 8 2 2 2 2 2 2 5 3" xfId="42934"/>
    <cellStyle name="Normal 8 2 2 2 2 2 2 6" xfId="42935"/>
    <cellStyle name="Normal 8 2 2 2 2 2 2 6 2" xfId="42936"/>
    <cellStyle name="Normal 8 2 2 2 2 2 2 7" xfId="42937"/>
    <cellStyle name="Normal 8 2 2 2 2 2 2 7 2" xfId="42938"/>
    <cellStyle name="Normal 8 2 2 2 2 2 2 8" xfId="42939"/>
    <cellStyle name="Normal 8 2 2 2 2 2 3" xfId="42940"/>
    <cellStyle name="Normal 8 2 2 2 2 2 3 2" xfId="42941"/>
    <cellStyle name="Normal 8 2 2 2 2 2 3 2 2" xfId="42942"/>
    <cellStyle name="Normal 8 2 2 2 2 2 3 2 2 2" xfId="42943"/>
    <cellStyle name="Normal 8 2 2 2 2 2 3 2 2 2 2" xfId="42944"/>
    <cellStyle name="Normal 8 2 2 2 2 2 3 2 2 3" xfId="42945"/>
    <cellStyle name="Normal 8 2 2 2 2 2 3 2 3" xfId="42946"/>
    <cellStyle name="Normal 8 2 2 2 2 2 3 2 3 2" xfId="42947"/>
    <cellStyle name="Normal 8 2 2 2 2 2 3 2 3 2 2" xfId="42948"/>
    <cellStyle name="Normal 8 2 2 2 2 2 3 2 3 3" xfId="42949"/>
    <cellStyle name="Normal 8 2 2 2 2 2 3 2 4" xfId="42950"/>
    <cellStyle name="Normal 8 2 2 2 2 2 3 2 4 2" xfId="42951"/>
    <cellStyle name="Normal 8 2 2 2 2 2 3 2 5" xfId="42952"/>
    <cellStyle name="Normal 8 2 2 2 2 2 3 3" xfId="42953"/>
    <cellStyle name="Normal 8 2 2 2 2 2 3 3 2" xfId="42954"/>
    <cellStyle name="Normal 8 2 2 2 2 2 3 3 2 2" xfId="42955"/>
    <cellStyle name="Normal 8 2 2 2 2 2 3 3 3" xfId="42956"/>
    <cellStyle name="Normal 8 2 2 2 2 2 3 4" xfId="42957"/>
    <cellStyle name="Normal 8 2 2 2 2 2 3 4 2" xfId="42958"/>
    <cellStyle name="Normal 8 2 2 2 2 2 3 4 2 2" xfId="42959"/>
    <cellStyle name="Normal 8 2 2 2 2 2 3 4 3" xfId="42960"/>
    <cellStyle name="Normal 8 2 2 2 2 2 3 5" xfId="42961"/>
    <cellStyle name="Normal 8 2 2 2 2 2 3 5 2" xfId="42962"/>
    <cellStyle name="Normal 8 2 2 2 2 2 3 6" xfId="42963"/>
    <cellStyle name="Normal 8 2 2 2 2 2 3 6 2" xfId="42964"/>
    <cellStyle name="Normal 8 2 2 2 2 2 3 7" xfId="42965"/>
    <cellStyle name="Normal 8 2 2 2 2 2 4" xfId="42966"/>
    <cellStyle name="Normal 8 2 2 2 2 2 4 2" xfId="42967"/>
    <cellStyle name="Normal 8 2 2 2 2 2 4 2 2" xfId="42968"/>
    <cellStyle name="Normal 8 2 2 2 2 2 4 2 2 2" xfId="42969"/>
    <cellStyle name="Normal 8 2 2 2 2 2 4 2 2 2 2" xfId="42970"/>
    <cellStyle name="Normal 8 2 2 2 2 2 4 2 2 3" xfId="42971"/>
    <cellStyle name="Normal 8 2 2 2 2 2 4 2 3" xfId="42972"/>
    <cellStyle name="Normal 8 2 2 2 2 2 4 2 3 2" xfId="42973"/>
    <cellStyle name="Normal 8 2 2 2 2 2 4 2 3 2 2" xfId="42974"/>
    <cellStyle name="Normal 8 2 2 2 2 2 4 2 3 3" xfId="42975"/>
    <cellStyle name="Normal 8 2 2 2 2 2 4 2 4" xfId="42976"/>
    <cellStyle name="Normal 8 2 2 2 2 2 4 2 4 2" xfId="42977"/>
    <cellStyle name="Normal 8 2 2 2 2 2 4 2 5" xfId="42978"/>
    <cellStyle name="Normal 8 2 2 2 2 2 4 3" xfId="42979"/>
    <cellStyle name="Normal 8 2 2 2 2 2 4 3 2" xfId="42980"/>
    <cellStyle name="Normal 8 2 2 2 2 2 4 3 2 2" xfId="42981"/>
    <cellStyle name="Normal 8 2 2 2 2 2 4 3 3" xfId="42982"/>
    <cellStyle name="Normal 8 2 2 2 2 2 4 4" xfId="42983"/>
    <cellStyle name="Normal 8 2 2 2 2 2 4 4 2" xfId="42984"/>
    <cellStyle name="Normal 8 2 2 2 2 2 4 4 2 2" xfId="42985"/>
    <cellStyle name="Normal 8 2 2 2 2 2 4 4 3" xfId="42986"/>
    <cellStyle name="Normal 8 2 2 2 2 2 4 5" xfId="42987"/>
    <cellStyle name="Normal 8 2 2 2 2 2 4 5 2" xfId="42988"/>
    <cellStyle name="Normal 8 2 2 2 2 2 4 6" xfId="42989"/>
    <cellStyle name="Normal 8 2 2 2 2 2 4 6 2" xfId="42990"/>
    <cellStyle name="Normal 8 2 2 2 2 2 4 7" xfId="42991"/>
    <cellStyle name="Normal 8 2 2 2 2 2 5" xfId="42992"/>
    <cellStyle name="Normal 8 2 2 2 2 2 5 2" xfId="42993"/>
    <cellStyle name="Normal 8 2 2 2 2 2 5 2 2" xfId="42994"/>
    <cellStyle name="Normal 8 2 2 2 2 2 5 2 2 2" xfId="42995"/>
    <cellStyle name="Normal 8 2 2 2 2 2 5 2 3" xfId="42996"/>
    <cellStyle name="Normal 8 2 2 2 2 2 5 3" xfId="42997"/>
    <cellStyle name="Normal 8 2 2 2 2 2 5 3 2" xfId="42998"/>
    <cellStyle name="Normal 8 2 2 2 2 2 5 3 2 2" xfId="42999"/>
    <cellStyle name="Normal 8 2 2 2 2 2 5 3 3" xfId="43000"/>
    <cellStyle name="Normal 8 2 2 2 2 2 5 4" xfId="43001"/>
    <cellStyle name="Normal 8 2 2 2 2 2 5 4 2" xfId="43002"/>
    <cellStyle name="Normal 8 2 2 2 2 2 5 5" xfId="43003"/>
    <cellStyle name="Normal 8 2 2 2 2 2 6" xfId="43004"/>
    <cellStyle name="Normal 8 2 2 2 2 2 6 2" xfId="43005"/>
    <cellStyle name="Normal 8 2 2 2 2 2 6 2 2" xfId="43006"/>
    <cellStyle name="Normal 8 2 2 2 2 2 6 2 2 2" xfId="43007"/>
    <cellStyle name="Normal 8 2 2 2 2 2 6 2 3" xfId="43008"/>
    <cellStyle name="Normal 8 2 2 2 2 2 6 3" xfId="43009"/>
    <cellStyle name="Normal 8 2 2 2 2 2 6 3 2" xfId="43010"/>
    <cellStyle name="Normal 8 2 2 2 2 2 6 4" xfId="43011"/>
    <cellStyle name="Normal 8 2 2 2 2 2 7" xfId="43012"/>
    <cellStyle name="Normal 8 2 2 2 2 2 7 2" xfId="43013"/>
    <cellStyle name="Normal 8 2 2 2 2 2 7 2 2" xfId="43014"/>
    <cellStyle name="Normal 8 2 2 2 2 2 7 3" xfId="43015"/>
    <cellStyle name="Normal 8 2 2 2 2 2 8" xfId="43016"/>
    <cellStyle name="Normal 8 2 2 2 2 2 8 2" xfId="43017"/>
    <cellStyle name="Normal 8 2 2 2 2 2 8 2 2" xfId="43018"/>
    <cellStyle name="Normal 8 2 2 2 2 2 8 3" xfId="43019"/>
    <cellStyle name="Normal 8 2 2 2 2 2 9" xfId="43020"/>
    <cellStyle name="Normal 8 2 2 2 2 2 9 2" xfId="43021"/>
    <cellStyle name="Normal 8 2 2 2 2 3" xfId="43022"/>
    <cellStyle name="Normal 8 2 2 2 2 3 2" xfId="43023"/>
    <cellStyle name="Normal 8 2 2 2 2 3 2 2" xfId="43024"/>
    <cellStyle name="Normal 8 2 2 2 2 3 2 2 2" xfId="43025"/>
    <cellStyle name="Normal 8 2 2 2 2 3 2 2 2 2" xfId="43026"/>
    <cellStyle name="Normal 8 2 2 2 2 3 2 2 2 2 2" xfId="43027"/>
    <cellStyle name="Normal 8 2 2 2 2 3 2 2 2 3" xfId="43028"/>
    <cellStyle name="Normal 8 2 2 2 2 3 2 2 3" xfId="43029"/>
    <cellStyle name="Normal 8 2 2 2 2 3 2 2 3 2" xfId="43030"/>
    <cellStyle name="Normal 8 2 2 2 2 3 2 2 3 2 2" xfId="43031"/>
    <cellStyle name="Normal 8 2 2 2 2 3 2 2 3 3" xfId="43032"/>
    <cellStyle name="Normal 8 2 2 2 2 3 2 2 4" xfId="43033"/>
    <cellStyle name="Normal 8 2 2 2 2 3 2 2 4 2" xfId="43034"/>
    <cellStyle name="Normal 8 2 2 2 2 3 2 2 5" xfId="43035"/>
    <cellStyle name="Normal 8 2 2 2 2 3 2 3" xfId="43036"/>
    <cellStyle name="Normal 8 2 2 2 2 3 2 3 2" xfId="43037"/>
    <cellStyle name="Normal 8 2 2 2 2 3 2 3 2 2" xfId="43038"/>
    <cellStyle name="Normal 8 2 2 2 2 3 2 3 3" xfId="43039"/>
    <cellStyle name="Normal 8 2 2 2 2 3 2 4" xfId="43040"/>
    <cellStyle name="Normal 8 2 2 2 2 3 2 4 2" xfId="43041"/>
    <cellStyle name="Normal 8 2 2 2 2 3 2 4 2 2" xfId="43042"/>
    <cellStyle name="Normal 8 2 2 2 2 3 2 4 3" xfId="43043"/>
    <cellStyle name="Normal 8 2 2 2 2 3 2 5" xfId="43044"/>
    <cellStyle name="Normal 8 2 2 2 2 3 2 5 2" xfId="43045"/>
    <cellStyle name="Normal 8 2 2 2 2 3 2 6" xfId="43046"/>
    <cellStyle name="Normal 8 2 2 2 2 3 2 6 2" xfId="43047"/>
    <cellStyle name="Normal 8 2 2 2 2 3 2 7" xfId="43048"/>
    <cellStyle name="Normal 8 2 2 2 2 3 3" xfId="43049"/>
    <cellStyle name="Normal 8 2 2 2 2 3 3 2" xfId="43050"/>
    <cellStyle name="Normal 8 2 2 2 2 3 3 2 2" xfId="43051"/>
    <cellStyle name="Normal 8 2 2 2 2 3 3 2 2 2" xfId="43052"/>
    <cellStyle name="Normal 8 2 2 2 2 3 3 2 3" xfId="43053"/>
    <cellStyle name="Normal 8 2 2 2 2 3 3 3" xfId="43054"/>
    <cellStyle name="Normal 8 2 2 2 2 3 3 3 2" xfId="43055"/>
    <cellStyle name="Normal 8 2 2 2 2 3 3 3 2 2" xfId="43056"/>
    <cellStyle name="Normal 8 2 2 2 2 3 3 3 3" xfId="43057"/>
    <cellStyle name="Normal 8 2 2 2 2 3 3 4" xfId="43058"/>
    <cellStyle name="Normal 8 2 2 2 2 3 3 4 2" xfId="43059"/>
    <cellStyle name="Normal 8 2 2 2 2 3 3 5" xfId="43060"/>
    <cellStyle name="Normal 8 2 2 2 2 3 4" xfId="43061"/>
    <cellStyle name="Normal 8 2 2 2 2 3 4 2" xfId="43062"/>
    <cellStyle name="Normal 8 2 2 2 2 3 4 2 2" xfId="43063"/>
    <cellStyle name="Normal 8 2 2 2 2 3 4 3" xfId="43064"/>
    <cellStyle name="Normal 8 2 2 2 2 3 5" xfId="43065"/>
    <cellStyle name="Normal 8 2 2 2 2 3 5 2" xfId="43066"/>
    <cellStyle name="Normal 8 2 2 2 2 3 5 2 2" xfId="43067"/>
    <cellStyle name="Normal 8 2 2 2 2 3 5 3" xfId="43068"/>
    <cellStyle name="Normal 8 2 2 2 2 3 6" xfId="43069"/>
    <cellStyle name="Normal 8 2 2 2 2 3 6 2" xfId="43070"/>
    <cellStyle name="Normal 8 2 2 2 2 3 7" xfId="43071"/>
    <cellStyle name="Normal 8 2 2 2 2 3 7 2" xfId="43072"/>
    <cellStyle name="Normal 8 2 2 2 2 3 8" xfId="43073"/>
    <cellStyle name="Normal 8 2 2 2 2 4" xfId="43074"/>
    <cellStyle name="Normal 8 2 2 2 2 4 2" xfId="43075"/>
    <cellStyle name="Normal 8 2 2 2 2 4 2 2" xfId="43076"/>
    <cellStyle name="Normal 8 2 2 2 2 4 2 2 2" xfId="43077"/>
    <cellStyle name="Normal 8 2 2 2 2 4 2 2 2 2" xfId="43078"/>
    <cellStyle name="Normal 8 2 2 2 2 4 2 2 3" xfId="43079"/>
    <cellStyle name="Normal 8 2 2 2 2 4 2 3" xfId="43080"/>
    <cellStyle name="Normal 8 2 2 2 2 4 2 3 2" xfId="43081"/>
    <cellStyle name="Normal 8 2 2 2 2 4 2 3 2 2" xfId="43082"/>
    <cellStyle name="Normal 8 2 2 2 2 4 2 3 3" xfId="43083"/>
    <cellStyle name="Normal 8 2 2 2 2 4 2 4" xfId="43084"/>
    <cellStyle name="Normal 8 2 2 2 2 4 2 4 2" xfId="43085"/>
    <cellStyle name="Normal 8 2 2 2 2 4 2 5" xfId="43086"/>
    <cellStyle name="Normal 8 2 2 2 2 4 3" xfId="43087"/>
    <cellStyle name="Normal 8 2 2 2 2 4 3 2" xfId="43088"/>
    <cellStyle name="Normal 8 2 2 2 2 4 3 2 2" xfId="43089"/>
    <cellStyle name="Normal 8 2 2 2 2 4 3 3" xfId="43090"/>
    <cellStyle name="Normal 8 2 2 2 2 4 4" xfId="43091"/>
    <cellStyle name="Normal 8 2 2 2 2 4 4 2" xfId="43092"/>
    <cellStyle name="Normal 8 2 2 2 2 4 4 2 2" xfId="43093"/>
    <cellStyle name="Normal 8 2 2 2 2 4 4 3" xfId="43094"/>
    <cellStyle name="Normal 8 2 2 2 2 4 5" xfId="43095"/>
    <cellStyle name="Normal 8 2 2 2 2 4 5 2" xfId="43096"/>
    <cellStyle name="Normal 8 2 2 2 2 4 6" xfId="43097"/>
    <cellStyle name="Normal 8 2 2 2 2 4 6 2" xfId="43098"/>
    <cellStyle name="Normal 8 2 2 2 2 4 7" xfId="43099"/>
    <cellStyle name="Normal 8 2 2 2 2 5" xfId="43100"/>
    <cellStyle name="Normal 8 2 2 2 2 5 2" xfId="43101"/>
    <cellStyle name="Normal 8 2 2 2 2 5 2 2" xfId="43102"/>
    <cellStyle name="Normal 8 2 2 2 2 5 2 2 2" xfId="43103"/>
    <cellStyle name="Normal 8 2 2 2 2 5 2 2 2 2" xfId="43104"/>
    <cellStyle name="Normal 8 2 2 2 2 5 2 2 3" xfId="43105"/>
    <cellStyle name="Normal 8 2 2 2 2 5 2 3" xfId="43106"/>
    <cellStyle name="Normal 8 2 2 2 2 5 2 3 2" xfId="43107"/>
    <cellStyle name="Normal 8 2 2 2 2 5 2 3 2 2" xfId="43108"/>
    <cellStyle name="Normal 8 2 2 2 2 5 2 3 3" xfId="43109"/>
    <cellStyle name="Normal 8 2 2 2 2 5 2 4" xfId="43110"/>
    <cellStyle name="Normal 8 2 2 2 2 5 2 4 2" xfId="43111"/>
    <cellStyle name="Normal 8 2 2 2 2 5 2 5" xfId="43112"/>
    <cellStyle name="Normal 8 2 2 2 2 5 3" xfId="43113"/>
    <cellStyle name="Normal 8 2 2 2 2 5 3 2" xfId="43114"/>
    <cellStyle name="Normal 8 2 2 2 2 5 3 2 2" xfId="43115"/>
    <cellStyle name="Normal 8 2 2 2 2 5 3 3" xfId="43116"/>
    <cellStyle name="Normal 8 2 2 2 2 5 4" xfId="43117"/>
    <cellStyle name="Normal 8 2 2 2 2 5 4 2" xfId="43118"/>
    <cellStyle name="Normal 8 2 2 2 2 5 4 2 2" xfId="43119"/>
    <cellStyle name="Normal 8 2 2 2 2 5 4 3" xfId="43120"/>
    <cellStyle name="Normal 8 2 2 2 2 5 5" xfId="43121"/>
    <cellStyle name="Normal 8 2 2 2 2 5 5 2" xfId="43122"/>
    <cellStyle name="Normal 8 2 2 2 2 5 6" xfId="43123"/>
    <cellStyle name="Normal 8 2 2 2 2 5 6 2" xfId="43124"/>
    <cellStyle name="Normal 8 2 2 2 2 5 7" xfId="43125"/>
    <cellStyle name="Normal 8 2 2 2 2 6" xfId="43126"/>
    <cellStyle name="Normal 8 2 2 2 2 6 2" xfId="43127"/>
    <cellStyle name="Normal 8 2 2 2 2 6 2 2" xfId="43128"/>
    <cellStyle name="Normal 8 2 2 2 2 6 2 2 2" xfId="43129"/>
    <cellStyle name="Normal 8 2 2 2 2 6 2 3" xfId="43130"/>
    <cellStyle name="Normal 8 2 2 2 2 6 3" xfId="43131"/>
    <cellStyle name="Normal 8 2 2 2 2 6 3 2" xfId="43132"/>
    <cellStyle name="Normal 8 2 2 2 2 6 3 2 2" xfId="43133"/>
    <cellStyle name="Normal 8 2 2 2 2 6 3 3" xfId="43134"/>
    <cellStyle name="Normal 8 2 2 2 2 6 4" xfId="43135"/>
    <cellStyle name="Normal 8 2 2 2 2 6 4 2" xfId="43136"/>
    <cellStyle name="Normal 8 2 2 2 2 6 5" xfId="43137"/>
    <cellStyle name="Normal 8 2 2 2 2 7" xfId="43138"/>
    <cellStyle name="Normal 8 2 2 2 2 7 2" xfId="43139"/>
    <cellStyle name="Normal 8 2 2 2 2 7 2 2" xfId="43140"/>
    <cellStyle name="Normal 8 2 2 2 2 7 2 2 2" xfId="43141"/>
    <cellStyle name="Normal 8 2 2 2 2 7 2 3" xfId="43142"/>
    <cellStyle name="Normal 8 2 2 2 2 7 3" xfId="43143"/>
    <cellStyle name="Normal 8 2 2 2 2 7 3 2" xfId="43144"/>
    <cellStyle name="Normal 8 2 2 2 2 7 4" xfId="43145"/>
    <cellStyle name="Normal 8 2 2 2 2 8" xfId="43146"/>
    <cellStyle name="Normal 8 2 2 2 2 8 2" xfId="43147"/>
    <cellStyle name="Normal 8 2 2 2 2 8 2 2" xfId="43148"/>
    <cellStyle name="Normal 8 2 2 2 2 8 3" xfId="43149"/>
    <cellStyle name="Normal 8 2 2 2 2 9" xfId="43150"/>
    <cellStyle name="Normal 8 2 2 2 2 9 2" xfId="43151"/>
    <cellStyle name="Normal 8 2 2 2 2 9 2 2" xfId="43152"/>
    <cellStyle name="Normal 8 2 2 2 2 9 3" xfId="43153"/>
    <cellStyle name="Normal 8 2 2 2 3" xfId="43154"/>
    <cellStyle name="Normal 8 2 2 2 3 10" xfId="43155"/>
    <cellStyle name="Normal 8 2 2 2 3 10 2" xfId="43156"/>
    <cellStyle name="Normal 8 2 2 2 3 11" xfId="43157"/>
    <cellStyle name="Normal 8 2 2 2 3 2" xfId="43158"/>
    <cellStyle name="Normal 8 2 2 2 3 2 2" xfId="43159"/>
    <cellStyle name="Normal 8 2 2 2 3 2 2 2" xfId="43160"/>
    <cellStyle name="Normal 8 2 2 2 3 2 2 2 2" xfId="43161"/>
    <cellStyle name="Normal 8 2 2 2 3 2 2 2 2 2" xfId="43162"/>
    <cellStyle name="Normal 8 2 2 2 3 2 2 2 2 2 2" xfId="43163"/>
    <cellStyle name="Normal 8 2 2 2 3 2 2 2 2 3" xfId="43164"/>
    <cellStyle name="Normal 8 2 2 2 3 2 2 2 3" xfId="43165"/>
    <cellStyle name="Normal 8 2 2 2 3 2 2 2 3 2" xfId="43166"/>
    <cellStyle name="Normal 8 2 2 2 3 2 2 2 3 2 2" xfId="43167"/>
    <cellStyle name="Normal 8 2 2 2 3 2 2 2 3 3" xfId="43168"/>
    <cellStyle name="Normal 8 2 2 2 3 2 2 2 4" xfId="43169"/>
    <cellStyle name="Normal 8 2 2 2 3 2 2 2 4 2" xfId="43170"/>
    <cellStyle name="Normal 8 2 2 2 3 2 2 2 5" xfId="43171"/>
    <cellStyle name="Normal 8 2 2 2 3 2 2 3" xfId="43172"/>
    <cellStyle name="Normal 8 2 2 2 3 2 2 3 2" xfId="43173"/>
    <cellStyle name="Normal 8 2 2 2 3 2 2 3 2 2" xfId="43174"/>
    <cellStyle name="Normal 8 2 2 2 3 2 2 3 3" xfId="43175"/>
    <cellStyle name="Normal 8 2 2 2 3 2 2 4" xfId="43176"/>
    <cellStyle name="Normal 8 2 2 2 3 2 2 4 2" xfId="43177"/>
    <cellStyle name="Normal 8 2 2 2 3 2 2 4 2 2" xfId="43178"/>
    <cellStyle name="Normal 8 2 2 2 3 2 2 4 3" xfId="43179"/>
    <cellStyle name="Normal 8 2 2 2 3 2 2 5" xfId="43180"/>
    <cellStyle name="Normal 8 2 2 2 3 2 2 5 2" xfId="43181"/>
    <cellStyle name="Normal 8 2 2 2 3 2 2 6" xfId="43182"/>
    <cellStyle name="Normal 8 2 2 2 3 2 2 6 2" xfId="43183"/>
    <cellStyle name="Normal 8 2 2 2 3 2 2 7" xfId="43184"/>
    <cellStyle name="Normal 8 2 2 2 3 2 3" xfId="43185"/>
    <cellStyle name="Normal 8 2 2 2 3 2 3 2" xfId="43186"/>
    <cellStyle name="Normal 8 2 2 2 3 2 3 2 2" xfId="43187"/>
    <cellStyle name="Normal 8 2 2 2 3 2 3 2 2 2" xfId="43188"/>
    <cellStyle name="Normal 8 2 2 2 3 2 3 2 3" xfId="43189"/>
    <cellStyle name="Normal 8 2 2 2 3 2 3 3" xfId="43190"/>
    <cellStyle name="Normal 8 2 2 2 3 2 3 3 2" xfId="43191"/>
    <cellStyle name="Normal 8 2 2 2 3 2 3 3 2 2" xfId="43192"/>
    <cellStyle name="Normal 8 2 2 2 3 2 3 3 3" xfId="43193"/>
    <cellStyle name="Normal 8 2 2 2 3 2 3 4" xfId="43194"/>
    <cellStyle name="Normal 8 2 2 2 3 2 3 4 2" xfId="43195"/>
    <cellStyle name="Normal 8 2 2 2 3 2 3 5" xfId="43196"/>
    <cellStyle name="Normal 8 2 2 2 3 2 4" xfId="43197"/>
    <cellStyle name="Normal 8 2 2 2 3 2 4 2" xfId="43198"/>
    <cellStyle name="Normal 8 2 2 2 3 2 4 2 2" xfId="43199"/>
    <cellStyle name="Normal 8 2 2 2 3 2 4 3" xfId="43200"/>
    <cellStyle name="Normal 8 2 2 2 3 2 5" xfId="43201"/>
    <cellStyle name="Normal 8 2 2 2 3 2 5 2" xfId="43202"/>
    <cellStyle name="Normal 8 2 2 2 3 2 5 2 2" xfId="43203"/>
    <cellStyle name="Normal 8 2 2 2 3 2 5 3" xfId="43204"/>
    <cellStyle name="Normal 8 2 2 2 3 2 6" xfId="43205"/>
    <cellStyle name="Normal 8 2 2 2 3 2 6 2" xfId="43206"/>
    <cellStyle name="Normal 8 2 2 2 3 2 7" xfId="43207"/>
    <cellStyle name="Normal 8 2 2 2 3 2 7 2" xfId="43208"/>
    <cellStyle name="Normal 8 2 2 2 3 2 8" xfId="43209"/>
    <cellStyle name="Normal 8 2 2 2 3 3" xfId="43210"/>
    <cellStyle name="Normal 8 2 2 2 3 3 2" xfId="43211"/>
    <cellStyle name="Normal 8 2 2 2 3 3 2 2" xfId="43212"/>
    <cellStyle name="Normal 8 2 2 2 3 3 2 2 2" xfId="43213"/>
    <cellStyle name="Normal 8 2 2 2 3 3 2 2 2 2" xfId="43214"/>
    <cellStyle name="Normal 8 2 2 2 3 3 2 2 3" xfId="43215"/>
    <cellStyle name="Normal 8 2 2 2 3 3 2 3" xfId="43216"/>
    <cellStyle name="Normal 8 2 2 2 3 3 2 3 2" xfId="43217"/>
    <cellStyle name="Normal 8 2 2 2 3 3 2 3 2 2" xfId="43218"/>
    <cellStyle name="Normal 8 2 2 2 3 3 2 3 3" xfId="43219"/>
    <cellStyle name="Normal 8 2 2 2 3 3 2 4" xfId="43220"/>
    <cellStyle name="Normal 8 2 2 2 3 3 2 4 2" xfId="43221"/>
    <cellStyle name="Normal 8 2 2 2 3 3 2 5" xfId="43222"/>
    <cellStyle name="Normal 8 2 2 2 3 3 3" xfId="43223"/>
    <cellStyle name="Normal 8 2 2 2 3 3 3 2" xfId="43224"/>
    <cellStyle name="Normal 8 2 2 2 3 3 3 2 2" xfId="43225"/>
    <cellStyle name="Normal 8 2 2 2 3 3 3 3" xfId="43226"/>
    <cellStyle name="Normal 8 2 2 2 3 3 4" xfId="43227"/>
    <cellStyle name="Normal 8 2 2 2 3 3 4 2" xfId="43228"/>
    <cellStyle name="Normal 8 2 2 2 3 3 4 2 2" xfId="43229"/>
    <cellStyle name="Normal 8 2 2 2 3 3 4 3" xfId="43230"/>
    <cellStyle name="Normal 8 2 2 2 3 3 5" xfId="43231"/>
    <cellStyle name="Normal 8 2 2 2 3 3 5 2" xfId="43232"/>
    <cellStyle name="Normal 8 2 2 2 3 3 6" xfId="43233"/>
    <cellStyle name="Normal 8 2 2 2 3 3 6 2" xfId="43234"/>
    <cellStyle name="Normal 8 2 2 2 3 3 7" xfId="43235"/>
    <cellStyle name="Normal 8 2 2 2 3 4" xfId="43236"/>
    <cellStyle name="Normal 8 2 2 2 3 4 2" xfId="43237"/>
    <cellStyle name="Normal 8 2 2 2 3 4 2 2" xfId="43238"/>
    <cellStyle name="Normal 8 2 2 2 3 4 2 2 2" xfId="43239"/>
    <cellStyle name="Normal 8 2 2 2 3 4 2 2 2 2" xfId="43240"/>
    <cellStyle name="Normal 8 2 2 2 3 4 2 2 3" xfId="43241"/>
    <cellStyle name="Normal 8 2 2 2 3 4 2 3" xfId="43242"/>
    <cellStyle name="Normal 8 2 2 2 3 4 2 3 2" xfId="43243"/>
    <cellStyle name="Normal 8 2 2 2 3 4 2 3 2 2" xfId="43244"/>
    <cellStyle name="Normal 8 2 2 2 3 4 2 3 3" xfId="43245"/>
    <cellStyle name="Normal 8 2 2 2 3 4 2 4" xfId="43246"/>
    <cellStyle name="Normal 8 2 2 2 3 4 2 4 2" xfId="43247"/>
    <cellStyle name="Normal 8 2 2 2 3 4 2 5" xfId="43248"/>
    <cellStyle name="Normal 8 2 2 2 3 4 3" xfId="43249"/>
    <cellStyle name="Normal 8 2 2 2 3 4 3 2" xfId="43250"/>
    <cellStyle name="Normal 8 2 2 2 3 4 3 2 2" xfId="43251"/>
    <cellStyle name="Normal 8 2 2 2 3 4 3 3" xfId="43252"/>
    <cellStyle name="Normal 8 2 2 2 3 4 4" xfId="43253"/>
    <cellStyle name="Normal 8 2 2 2 3 4 4 2" xfId="43254"/>
    <cellStyle name="Normal 8 2 2 2 3 4 4 2 2" xfId="43255"/>
    <cellStyle name="Normal 8 2 2 2 3 4 4 3" xfId="43256"/>
    <cellStyle name="Normal 8 2 2 2 3 4 5" xfId="43257"/>
    <cellStyle name="Normal 8 2 2 2 3 4 5 2" xfId="43258"/>
    <cellStyle name="Normal 8 2 2 2 3 4 6" xfId="43259"/>
    <cellStyle name="Normal 8 2 2 2 3 4 6 2" xfId="43260"/>
    <cellStyle name="Normal 8 2 2 2 3 4 7" xfId="43261"/>
    <cellStyle name="Normal 8 2 2 2 3 5" xfId="43262"/>
    <cellStyle name="Normal 8 2 2 2 3 5 2" xfId="43263"/>
    <cellStyle name="Normal 8 2 2 2 3 5 2 2" xfId="43264"/>
    <cellStyle name="Normal 8 2 2 2 3 5 2 2 2" xfId="43265"/>
    <cellStyle name="Normal 8 2 2 2 3 5 2 3" xfId="43266"/>
    <cellStyle name="Normal 8 2 2 2 3 5 3" xfId="43267"/>
    <cellStyle name="Normal 8 2 2 2 3 5 3 2" xfId="43268"/>
    <cellStyle name="Normal 8 2 2 2 3 5 3 2 2" xfId="43269"/>
    <cellStyle name="Normal 8 2 2 2 3 5 3 3" xfId="43270"/>
    <cellStyle name="Normal 8 2 2 2 3 5 4" xfId="43271"/>
    <cellStyle name="Normal 8 2 2 2 3 5 4 2" xfId="43272"/>
    <cellStyle name="Normal 8 2 2 2 3 5 5" xfId="43273"/>
    <cellStyle name="Normal 8 2 2 2 3 6" xfId="43274"/>
    <cellStyle name="Normal 8 2 2 2 3 6 2" xfId="43275"/>
    <cellStyle name="Normal 8 2 2 2 3 6 2 2" xfId="43276"/>
    <cellStyle name="Normal 8 2 2 2 3 6 2 2 2" xfId="43277"/>
    <cellStyle name="Normal 8 2 2 2 3 6 2 3" xfId="43278"/>
    <cellStyle name="Normal 8 2 2 2 3 6 3" xfId="43279"/>
    <cellStyle name="Normal 8 2 2 2 3 6 3 2" xfId="43280"/>
    <cellStyle name="Normal 8 2 2 2 3 6 4" xfId="43281"/>
    <cellStyle name="Normal 8 2 2 2 3 7" xfId="43282"/>
    <cellStyle name="Normal 8 2 2 2 3 7 2" xfId="43283"/>
    <cellStyle name="Normal 8 2 2 2 3 7 2 2" xfId="43284"/>
    <cellStyle name="Normal 8 2 2 2 3 7 3" xfId="43285"/>
    <cellStyle name="Normal 8 2 2 2 3 8" xfId="43286"/>
    <cellStyle name="Normal 8 2 2 2 3 8 2" xfId="43287"/>
    <cellStyle name="Normal 8 2 2 2 3 8 2 2" xfId="43288"/>
    <cellStyle name="Normal 8 2 2 2 3 8 3" xfId="43289"/>
    <cellStyle name="Normal 8 2 2 2 3 9" xfId="43290"/>
    <cellStyle name="Normal 8 2 2 2 3 9 2" xfId="43291"/>
    <cellStyle name="Normal 8 2 2 2 4" xfId="43292"/>
    <cellStyle name="Normal 8 2 2 2 4 10" xfId="43293"/>
    <cellStyle name="Normal 8 2 2 2 4 10 2" xfId="43294"/>
    <cellStyle name="Normal 8 2 2 2 4 11" xfId="43295"/>
    <cellStyle name="Normal 8 2 2 2 4 2" xfId="43296"/>
    <cellStyle name="Normal 8 2 2 2 4 2 2" xfId="43297"/>
    <cellStyle name="Normal 8 2 2 2 4 2 2 2" xfId="43298"/>
    <cellStyle name="Normal 8 2 2 2 4 2 2 2 2" xfId="43299"/>
    <cellStyle name="Normal 8 2 2 2 4 2 2 2 2 2" xfId="43300"/>
    <cellStyle name="Normal 8 2 2 2 4 2 2 2 2 2 2" xfId="43301"/>
    <cellStyle name="Normal 8 2 2 2 4 2 2 2 2 3" xfId="43302"/>
    <cellStyle name="Normal 8 2 2 2 4 2 2 2 3" xfId="43303"/>
    <cellStyle name="Normal 8 2 2 2 4 2 2 2 3 2" xfId="43304"/>
    <cellStyle name="Normal 8 2 2 2 4 2 2 2 3 2 2" xfId="43305"/>
    <cellStyle name="Normal 8 2 2 2 4 2 2 2 3 3" xfId="43306"/>
    <cellStyle name="Normal 8 2 2 2 4 2 2 2 4" xfId="43307"/>
    <cellStyle name="Normal 8 2 2 2 4 2 2 2 4 2" xfId="43308"/>
    <cellStyle name="Normal 8 2 2 2 4 2 2 2 5" xfId="43309"/>
    <cellStyle name="Normal 8 2 2 2 4 2 2 3" xfId="43310"/>
    <cellStyle name="Normal 8 2 2 2 4 2 2 3 2" xfId="43311"/>
    <cellStyle name="Normal 8 2 2 2 4 2 2 3 2 2" xfId="43312"/>
    <cellStyle name="Normal 8 2 2 2 4 2 2 3 3" xfId="43313"/>
    <cellStyle name="Normal 8 2 2 2 4 2 2 4" xfId="43314"/>
    <cellStyle name="Normal 8 2 2 2 4 2 2 4 2" xfId="43315"/>
    <cellStyle name="Normal 8 2 2 2 4 2 2 4 2 2" xfId="43316"/>
    <cellStyle name="Normal 8 2 2 2 4 2 2 4 3" xfId="43317"/>
    <cellStyle name="Normal 8 2 2 2 4 2 2 5" xfId="43318"/>
    <cellStyle name="Normal 8 2 2 2 4 2 2 5 2" xfId="43319"/>
    <cellStyle name="Normal 8 2 2 2 4 2 2 6" xfId="43320"/>
    <cellStyle name="Normal 8 2 2 2 4 2 2 6 2" xfId="43321"/>
    <cellStyle name="Normal 8 2 2 2 4 2 2 7" xfId="43322"/>
    <cellStyle name="Normal 8 2 2 2 4 2 3" xfId="43323"/>
    <cellStyle name="Normal 8 2 2 2 4 2 3 2" xfId="43324"/>
    <cellStyle name="Normal 8 2 2 2 4 2 3 2 2" xfId="43325"/>
    <cellStyle name="Normal 8 2 2 2 4 2 3 2 2 2" xfId="43326"/>
    <cellStyle name="Normal 8 2 2 2 4 2 3 2 3" xfId="43327"/>
    <cellStyle name="Normal 8 2 2 2 4 2 3 3" xfId="43328"/>
    <cellStyle name="Normal 8 2 2 2 4 2 3 3 2" xfId="43329"/>
    <cellStyle name="Normal 8 2 2 2 4 2 3 3 2 2" xfId="43330"/>
    <cellStyle name="Normal 8 2 2 2 4 2 3 3 3" xfId="43331"/>
    <cellStyle name="Normal 8 2 2 2 4 2 3 4" xfId="43332"/>
    <cellStyle name="Normal 8 2 2 2 4 2 3 4 2" xfId="43333"/>
    <cellStyle name="Normal 8 2 2 2 4 2 3 5" xfId="43334"/>
    <cellStyle name="Normal 8 2 2 2 4 2 4" xfId="43335"/>
    <cellStyle name="Normal 8 2 2 2 4 2 4 2" xfId="43336"/>
    <cellStyle name="Normal 8 2 2 2 4 2 4 2 2" xfId="43337"/>
    <cellStyle name="Normal 8 2 2 2 4 2 4 3" xfId="43338"/>
    <cellStyle name="Normal 8 2 2 2 4 2 5" xfId="43339"/>
    <cellStyle name="Normal 8 2 2 2 4 2 5 2" xfId="43340"/>
    <cellStyle name="Normal 8 2 2 2 4 2 5 2 2" xfId="43341"/>
    <cellStyle name="Normal 8 2 2 2 4 2 5 3" xfId="43342"/>
    <cellStyle name="Normal 8 2 2 2 4 2 6" xfId="43343"/>
    <cellStyle name="Normal 8 2 2 2 4 2 6 2" xfId="43344"/>
    <cellStyle name="Normal 8 2 2 2 4 2 7" xfId="43345"/>
    <cellStyle name="Normal 8 2 2 2 4 2 7 2" xfId="43346"/>
    <cellStyle name="Normal 8 2 2 2 4 2 8" xfId="43347"/>
    <cellStyle name="Normal 8 2 2 2 4 3" xfId="43348"/>
    <cellStyle name="Normal 8 2 2 2 4 3 2" xfId="43349"/>
    <cellStyle name="Normal 8 2 2 2 4 3 2 2" xfId="43350"/>
    <cellStyle name="Normal 8 2 2 2 4 3 2 2 2" xfId="43351"/>
    <cellStyle name="Normal 8 2 2 2 4 3 2 2 2 2" xfId="43352"/>
    <cellStyle name="Normal 8 2 2 2 4 3 2 2 3" xfId="43353"/>
    <cellStyle name="Normal 8 2 2 2 4 3 2 3" xfId="43354"/>
    <cellStyle name="Normal 8 2 2 2 4 3 2 3 2" xfId="43355"/>
    <cellStyle name="Normal 8 2 2 2 4 3 2 3 2 2" xfId="43356"/>
    <cellStyle name="Normal 8 2 2 2 4 3 2 3 3" xfId="43357"/>
    <cellStyle name="Normal 8 2 2 2 4 3 2 4" xfId="43358"/>
    <cellStyle name="Normal 8 2 2 2 4 3 2 4 2" xfId="43359"/>
    <cellStyle name="Normal 8 2 2 2 4 3 2 5" xfId="43360"/>
    <cellStyle name="Normal 8 2 2 2 4 3 3" xfId="43361"/>
    <cellStyle name="Normal 8 2 2 2 4 3 3 2" xfId="43362"/>
    <cellStyle name="Normal 8 2 2 2 4 3 3 2 2" xfId="43363"/>
    <cellStyle name="Normal 8 2 2 2 4 3 3 3" xfId="43364"/>
    <cellStyle name="Normal 8 2 2 2 4 3 4" xfId="43365"/>
    <cellStyle name="Normal 8 2 2 2 4 3 4 2" xfId="43366"/>
    <cellStyle name="Normal 8 2 2 2 4 3 4 2 2" xfId="43367"/>
    <cellStyle name="Normal 8 2 2 2 4 3 4 3" xfId="43368"/>
    <cellStyle name="Normal 8 2 2 2 4 3 5" xfId="43369"/>
    <cellStyle name="Normal 8 2 2 2 4 3 5 2" xfId="43370"/>
    <cellStyle name="Normal 8 2 2 2 4 3 6" xfId="43371"/>
    <cellStyle name="Normal 8 2 2 2 4 3 6 2" xfId="43372"/>
    <cellStyle name="Normal 8 2 2 2 4 3 7" xfId="43373"/>
    <cellStyle name="Normal 8 2 2 2 4 4" xfId="43374"/>
    <cellStyle name="Normal 8 2 2 2 4 4 2" xfId="43375"/>
    <cellStyle name="Normal 8 2 2 2 4 4 2 2" xfId="43376"/>
    <cellStyle name="Normal 8 2 2 2 4 4 2 2 2" xfId="43377"/>
    <cellStyle name="Normal 8 2 2 2 4 4 2 2 2 2" xfId="43378"/>
    <cellStyle name="Normal 8 2 2 2 4 4 2 2 3" xfId="43379"/>
    <cellStyle name="Normal 8 2 2 2 4 4 2 3" xfId="43380"/>
    <cellStyle name="Normal 8 2 2 2 4 4 2 3 2" xfId="43381"/>
    <cellStyle name="Normal 8 2 2 2 4 4 2 3 2 2" xfId="43382"/>
    <cellStyle name="Normal 8 2 2 2 4 4 2 3 3" xfId="43383"/>
    <cellStyle name="Normal 8 2 2 2 4 4 2 4" xfId="43384"/>
    <cellStyle name="Normal 8 2 2 2 4 4 2 4 2" xfId="43385"/>
    <cellStyle name="Normal 8 2 2 2 4 4 2 5" xfId="43386"/>
    <cellStyle name="Normal 8 2 2 2 4 4 3" xfId="43387"/>
    <cellStyle name="Normal 8 2 2 2 4 4 3 2" xfId="43388"/>
    <cellStyle name="Normal 8 2 2 2 4 4 3 2 2" xfId="43389"/>
    <cellStyle name="Normal 8 2 2 2 4 4 3 3" xfId="43390"/>
    <cellStyle name="Normal 8 2 2 2 4 4 4" xfId="43391"/>
    <cellStyle name="Normal 8 2 2 2 4 4 4 2" xfId="43392"/>
    <cellStyle name="Normal 8 2 2 2 4 4 4 2 2" xfId="43393"/>
    <cellStyle name="Normal 8 2 2 2 4 4 4 3" xfId="43394"/>
    <cellStyle name="Normal 8 2 2 2 4 4 5" xfId="43395"/>
    <cellStyle name="Normal 8 2 2 2 4 4 5 2" xfId="43396"/>
    <cellStyle name="Normal 8 2 2 2 4 4 6" xfId="43397"/>
    <cellStyle name="Normal 8 2 2 2 4 4 6 2" xfId="43398"/>
    <cellStyle name="Normal 8 2 2 2 4 4 7" xfId="43399"/>
    <cellStyle name="Normal 8 2 2 2 4 5" xfId="43400"/>
    <cellStyle name="Normal 8 2 2 2 4 5 2" xfId="43401"/>
    <cellStyle name="Normal 8 2 2 2 4 5 2 2" xfId="43402"/>
    <cellStyle name="Normal 8 2 2 2 4 5 2 2 2" xfId="43403"/>
    <cellStyle name="Normal 8 2 2 2 4 5 2 3" xfId="43404"/>
    <cellStyle name="Normal 8 2 2 2 4 5 3" xfId="43405"/>
    <cellStyle name="Normal 8 2 2 2 4 5 3 2" xfId="43406"/>
    <cellStyle name="Normal 8 2 2 2 4 5 3 2 2" xfId="43407"/>
    <cellStyle name="Normal 8 2 2 2 4 5 3 3" xfId="43408"/>
    <cellStyle name="Normal 8 2 2 2 4 5 4" xfId="43409"/>
    <cellStyle name="Normal 8 2 2 2 4 5 4 2" xfId="43410"/>
    <cellStyle name="Normal 8 2 2 2 4 5 5" xfId="43411"/>
    <cellStyle name="Normal 8 2 2 2 4 6" xfId="43412"/>
    <cellStyle name="Normal 8 2 2 2 4 6 2" xfId="43413"/>
    <cellStyle name="Normal 8 2 2 2 4 6 2 2" xfId="43414"/>
    <cellStyle name="Normal 8 2 2 2 4 6 2 2 2" xfId="43415"/>
    <cellStyle name="Normal 8 2 2 2 4 6 2 3" xfId="43416"/>
    <cellStyle name="Normal 8 2 2 2 4 6 3" xfId="43417"/>
    <cellStyle name="Normal 8 2 2 2 4 6 3 2" xfId="43418"/>
    <cellStyle name="Normal 8 2 2 2 4 6 4" xfId="43419"/>
    <cellStyle name="Normal 8 2 2 2 4 7" xfId="43420"/>
    <cellStyle name="Normal 8 2 2 2 4 7 2" xfId="43421"/>
    <cellStyle name="Normal 8 2 2 2 4 7 2 2" xfId="43422"/>
    <cellStyle name="Normal 8 2 2 2 4 7 3" xfId="43423"/>
    <cellStyle name="Normal 8 2 2 2 4 8" xfId="43424"/>
    <cellStyle name="Normal 8 2 2 2 4 8 2" xfId="43425"/>
    <cellStyle name="Normal 8 2 2 2 4 8 2 2" xfId="43426"/>
    <cellStyle name="Normal 8 2 2 2 4 8 3" xfId="43427"/>
    <cellStyle name="Normal 8 2 2 2 4 9" xfId="43428"/>
    <cellStyle name="Normal 8 2 2 2 4 9 2" xfId="43429"/>
    <cellStyle name="Normal 8 2 2 2 5" xfId="43430"/>
    <cellStyle name="Normal 8 2 2 2 5 10" xfId="43431"/>
    <cellStyle name="Normal 8 2 2 2 5 10 2" xfId="43432"/>
    <cellStyle name="Normal 8 2 2 2 5 11" xfId="43433"/>
    <cellStyle name="Normal 8 2 2 2 5 2" xfId="43434"/>
    <cellStyle name="Normal 8 2 2 2 5 2 2" xfId="43435"/>
    <cellStyle name="Normal 8 2 2 2 5 2 2 2" xfId="43436"/>
    <cellStyle name="Normal 8 2 2 2 5 2 2 2 2" xfId="43437"/>
    <cellStyle name="Normal 8 2 2 2 5 2 2 2 2 2" xfId="43438"/>
    <cellStyle name="Normal 8 2 2 2 5 2 2 2 2 2 2" xfId="43439"/>
    <cellStyle name="Normal 8 2 2 2 5 2 2 2 2 3" xfId="43440"/>
    <cellStyle name="Normal 8 2 2 2 5 2 2 2 3" xfId="43441"/>
    <cellStyle name="Normal 8 2 2 2 5 2 2 2 3 2" xfId="43442"/>
    <cellStyle name="Normal 8 2 2 2 5 2 2 2 3 2 2" xfId="43443"/>
    <cellStyle name="Normal 8 2 2 2 5 2 2 2 3 3" xfId="43444"/>
    <cellStyle name="Normal 8 2 2 2 5 2 2 2 4" xfId="43445"/>
    <cellStyle name="Normal 8 2 2 2 5 2 2 2 4 2" xfId="43446"/>
    <cellStyle name="Normal 8 2 2 2 5 2 2 2 5" xfId="43447"/>
    <cellStyle name="Normal 8 2 2 2 5 2 2 3" xfId="43448"/>
    <cellStyle name="Normal 8 2 2 2 5 2 2 3 2" xfId="43449"/>
    <cellStyle name="Normal 8 2 2 2 5 2 2 3 2 2" xfId="43450"/>
    <cellStyle name="Normal 8 2 2 2 5 2 2 3 3" xfId="43451"/>
    <cellStyle name="Normal 8 2 2 2 5 2 2 4" xfId="43452"/>
    <cellStyle name="Normal 8 2 2 2 5 2 2 4 2" xfId="43453"/>
    <cellStyle name="Normal 8 2 2 2 5 2 2 4 2 2" xfId="43454"/>
    <cellStyle name="Normal 8 2 2 2 5 2 2 4 3" xfId="43455"/>
    <cellStyle name="Normal 8 2 2 2 5 2 2 5" xfId="43456"/>
    <cellStyle name="Normal 8 2 2 2 5 2 2 5 2" xfId="43457"/>
    <cellStyle name="Normal 8 2 2 2 5 2 2 6" xfId="43458"/>
    <cellStyle name="Normal 8 2 2 2 5 2 2 6 2" xfId="43459"/>
    <cellStyle name="Normal 8 2 2 2 5 2 2 7" xfId="43460"/>
    <cellStyle name="Normal 8 2 2 2 5 2 3" xfId="43461"/>
    <cellStyle name="Normal 8 2 2 2 5 2 3 2" xfId="43462"/>
    <cellStyle name="Normal 8 2 2 2 5 2 3 2 2" xfId="43463"/>
    <cellStyle name="Normal 8 2 2 2 5 2 3 2 2 2" xfId="43464"/>
    <cellStyle name="Normal 8 2 2 2 5 2 3 2 3" xfId="43465"/>
    <cellStyle name="Normal 8 2 2 2 5 2 3 3" xfId="43466"/>
    <cellStyle name="Normal 8 2 2 2 5 2 3 3 2" xfId="43467"/>
    <cellStyle name="Normal 8 2 2 2 5 2 3 3 2 2" xfId="43468"/>
    <cellStyle name="Normal 8 2 2 2 5 2 3 3 3" xfId="43469"/>
    <cellStyle name="Normal 8 2 2 2 5 2 3 4" xfId="43470"/>
    <cellStyle name="Normal 8 2 2 2 5 2 3 4 2" xfId="43471"/>
    <cellStyle name="Normal 8 2 2 2 5 2 3 5" xfId="43472"/>
    <cellStyle name="Normal 8 2 2 2 5 2 4" xfId="43473"/>
    <cellStyle name="Normal 8 2 2 2 5 2 4 2" xfId="43474"/>
    <cellStyle name="Normal 8 2 2 2 5 2 4 2 2" xfId="43475"/>
    <cellStyle name="Normal 8 2 2 2 5 2 4 3" xfId="43476"/>
    <cellStyle name="Normal 8 2 2 2 5 2 5" xfId="43477"/>
    <cellStyle name="Normal 8 2 2 2 5 2 5 2" xfId="43478"/>
    <cellStyle name="Normal 8 2 2 2 5 2 5 2 2" xfId="43479"/>
    <cellStyle name="Normal 8 2 2 2 5 2 5 3" xfId="43480"/>
    <cellStyle name="Normal 8 2 2 2 5 2 6" xfId="43481"/>
    <cellStyle name="Normal 8 2 2 2 5 2 6 2" xfId="43482"/>
    <cellStyle name="Normal 8 2 2 2 5 2 7" xfId="43483"/>
    <cellStyle name="Normal 8 2 2 2 5 2 7 2" xfId="43484"/>
    <cellStyle name="Normal 8 2 2 2 5 2 8" xfId="43485"/>
    <cellStyle name="Normal 8 2 2 2 5 3" xfId="43486"/>
    <cellStyle name="Normal 8 2 2 2 5 3 2" xfId="43487"/>
    <cellStyle name="Normal 8 2 2 2 5 3 2 2" xfId="43488"/>
    <cellStyle name="Normal 8 2 2 2 5 3 2 2 2" xfId="43489"/>
    <cellStyle name="Normal 8 2 2 2 5 3 2 2 2 2" xfId="43490"/>
    <cellStyle name="Normal 8 2 2 2 5 3 2 2 3" xfId="43491"/>
    <cellStyle name="Normal 8 2 2 2 5 3 2 3" xfId="43492"/>
    <cellStyle name="Normal 8 2 2 2 5 3 2 3 2" xfId="43493"/>
    <cellStyle name="Normal 8 2 2 2 5 3 2 3 2 2" xfId="43494"/>
    <cellStyle name="Normal 8 2 2 2 5 3 2 3 3" xfId="43495"/>
    <cellStyle name="Normal 8 2 2 2 5 3 2 4" xfId="43496"/>
    <cellStyle name="Normal 8 2 2 2 5 3 2 4 2" xfId="43497"/>
    <cellStyle name="Normal 8 2 2 2 5 3 2 5" xfId="43498"/>
    <cellStyle name="Normal 8 2 2 2 5 3 3" xfId="43499"/>
    <cellStyle name="Normal 8 2 2 2 5 3 3 2" xfId="43500"/>
    <cellStyle name="Normal 8 2 2 2 5 3 3 2 2" xfId="43501"/>
    <cellStyle name="Normal 8 2 2 2 5 3 3 3" xfId="43502"/>
    <cellStyle name="Normal 8 2 2 2 5 3 4" xfId="43503"/>
    <cellStyle name="Normal 8 2 2 2 5 3 4 2" xfId="43504"/>
    <cellStyle name="Normal 8 2 2 2 5 3 4 2 2" xfId="43505"/>
    <cellStyle name="Normal 8 2 2 2 5 3 4 3" xfId="43506"/>
    <cellStyle name="Normal 8 2 2 2 5 3 5" xfId="43507"/>
    <cellStyle name="Normal 8 2 2 2 5 3 5 2" xfId="43508"/>
    <cellStyle name="Normal 8 2 2 2 5 3 6" xfId="43509"/>
    <cellStyle name="Normal 8 2 2 2 5 3 6 2" xfId="43510"/>
    <cellStyle name="Normal 8 2 2 2 5 3 7" xfId="43511"/>
    <cellStyle name="Normal 8 2 2 2 5 4" xfId="43512"/>
    <cellStyle name="Normal 8 2 2 2 5 4 2" xfId="43513"/>
    <cellStyle name="Normal 8 2 2 2 5 4 2 2" xfId="43514"/>
    <cellStyle name="Normal 8 2 2 2 5 4 2 2 2" xfId="43515"/>
    <cellStyle name="Normal 8 2 2 2 5 4 2 2 2 2" xfId="43516"/>
    <cellStyle name="Normal 8 2 2 2 5 4 2 2 3" xfId="43517"/>
    <cellStyle name="Normal 8 2 2 2 5 4 2 3" xfId="43518"/>
    <cellStyle name="Normal 8 2 2 2 5 4 2 3 2" xfId="43519"/>
    <cellStyle name="Normal 8 2 2 2 5 4 2 3 2 2" xfId="43520"/>
    <cellStyle name="Normal 8 2 2 2 5 4 2 3 3" xfId="43521"/>
    <cellStyle name="Normal 8 2 2 2 5 4 2 4" xfId="43522"/>
    <cellStyle name="Normal 8 2 2 2 5 4 2 4 2" xfId="43523"/>
    <cellStyle name="Normal 8 2 2 2 5 4 2 5" xfId="43524"/>
    <cellStyle name="Normal 8 2 2 2 5 4 3" xfId="43525"/>
    <cellStyle name="Normal 8 2 2 2 5 4 3 2" xfId="43526"/>
    <cellStyle name="Normal 8 2 2 2 5 4 3 2 2" xfId="43527"/>
    <cellStyle name="Normal 8 2 2 2 5 4 3 3" xfId="43528"/>
    <cellStyle name="Normal 8 2 2 2 5 4 4" xfId="43529"/>
    <cellStyle name="Normal 8 2 2 2 5 4 4 2" xfId="43530"/>
    <cellStyle name="Normal 8 2 2 2 5 4 4 2 2" xfId="43531"/>
    <cellStyle name="Normal 8 2 2 2 5 4 4 3" xfId="43532"/>
    <cellStyle name="Normal 8 2 2 2 5 4 5" xfId="43533"/>
    <cellStyle name="Normal 8 2 2 2 5 4 5 2" xfId="43534"/>
    <cellStyle name="Normal 8 2 2 2 5 4 6" xfId="43535"/>
    <cellStyle name="Normal 8 2 2 2 5 4 6 2" xfId="43536"/>
    <cellStyle name="Normal 8 2 2 2 5 4 7" xfId="43537"/>
    <cellStyle name="Normal 8 2 2 2 5 5" xfId="43538"/>
    <cellStyle name="Normal 8 2 2 2 5 5 2" xfId="43539"/>
    <cellStyle name="Normal 8 2 2 2 5 5 2 2" xfId="43540"/>
    <cellStyle name="Normal 8 2 2 2 5 5 2 2 2" xfId="43541"/>
    <cellStyle name="Normal 8 2 2 2 5 5 2 3" xfId="43542"/>
    <cellStyle name="Normal 8 2 2 2 5 5 3" xfId="43543"/>
    <cellStyle name="Normal 8 2 2 2 5 5 3 2" xfId="43544"/>
    <cellStyle name="Normal 8 2 2 2 5 5 3 2 2" xfId="43545"/>
    <cellStyle name="Normal 8 2 2 2 5 5 3 3" xfId="43546"/>
    <cellStyle name="Normal 8 2 2 2 5 5 4" xfId="43547"/>
    <cellStyle name="Normal 8 2 2 2 5 5 4 2" xfId="43548"/>
    <cellStyle name="Normal 8 2 2 2 5 5 5" xfId="43549"/>
    <cellStyle name="Normal 8 2 2 2 5 6" xfId="43550"/>
    <cellStyle name="Normal 8 2 2 2 5 6 2" xfId="43551"/>
    <cellStyle name="Normal 8 2 2 2 5 6 2 2" xfId="43552"/>
    <cellStyle name="Normal 8 2 2 2 5 6 2 2 2" xfId="43553"/>
    <cellStyle name="Normal 8 2 2 2 5 6 2 3" xfId="43554"/>
    <cellStyle name="Normal 8 2 2 2 5 6 3" xfId="43555"/>
    <cellStyle name="Normal 8 2 2 2 5 6 3 2" xfId="43556"/>
    <cellStyle name="Normal 8 2 2 2 5 6 4" xfId="43557"/>
    <cellStyle name="Normal 8 2 2 2 5 7" xfId="43558"/>
    <cellStyle name="Normal 8 2 2 2 5 7 2" xfId="43559"/>
    <cellStyle name="Normal 8 2 2 2 5 7 2 2" xfId="43560"/>
    <cellStyle name="Normal 8 2 2 2 5 7 3" xfId="43561"/>
    <cellStyle name="Normal 8 2 2 2 5 8" xfId="43562"/>
    <cellStyle name="Normal 8 2 2 2 5 8 2" xfId="43563"/>
    <cellStyle name="Normal 8 2 2 2 5 8 2 2" xfId="43564"/>
    <cellStyle name="Normal 8 2 2 2 5 8 3" xfId="43565"/>
    <cellStyle name="Normal 8 2 2 2 5 9" xfId="43566"/>
    <cellStyle name="Normal 8 2 2 2 5 9 2" xfId="43567"/>
    <cellStyle name="Normal 8 2 2 2 6" xfId="43568"/>
    <cellStyle name="Normal 8 2 2 2 6 2" xfId="43569"/>
    <cellStyle name="Normal 8 2 2 2 6 2 2" xfId="43570"/>
    <cellStyle name="Normal 8 2 2 2 6 2 2 2" xfId="43571"/>
    <cellStyle name="Normal 8 2 2 2 6 2 2 2 2" xfId="43572"/>
    <cellStyle name="Normal 8 2 2 2 6 2 2 2 2 2" xfId="43573"/>
    <cellStyle name="Normal 8 2 2 2 6 2 2 2 3" xfId="43574"/>
    <cellStyle name="Normal 8 2 2 2 6 2 2 3" xfId="43575"/>
    <cellStyle name="Normal 8 2 2 2 6 2 2 3 2" xfId="43576"/>
    <cellStyle name="Normal 8 2 2 2 6 2 2 3 2 2" xfId="43577"/>
    <cellStyle name="Normal 8 2 2 2 6 2 2 3 3" xfId="43578"/>
    <cellStyle name="Normal 8 2 2 2 6 2 2 4" xfId="43579"/>
    <cellStyle name="Normal 8 2 2 2 6 2 2 4 2" xfId="43580"/>
    <cellStyle name="Normal 8 2 2 2 6 2 2 5" xfId="43581"/>
    <cellStyle name="Normal 8 2 2 2 6 2 3" xfId="43582"/>
    <cellStyle name="Normal 8 2 2 2 6 2 3 2" xfId="43583"/>
    <cellStyle name="Normal 8 2 2 2 6 2 3 2 2" xfId="43584"/>
    <cellStyle name="Normal 8 2 2 2 6 2 3 3" xfId="43585"/>
    <cellStyle name="Normal 8 2 2 2 6 2 4" xfId="43586"/>
    <cellStyle name="Normal 8 2 2 2 6 2 4 2" xfId="43587"/>
    <cellStyle name="Normal 8 2 2 2 6 2 4 2 2" xfId="43588"/>
    <cellStyle name="Normal 8 2 2 2 6 2 4 3" xfId="43589"/>
    <cellStyle name="Normal 8 2 2 2 6 2 5" xfId="43590"/>
    <cellStyle name="Normal 8 2 2 2 6 2 5 2" xfId="43591"/>
    <cellStyle name="Normal 8 2 2 2 6 2 6" xfId="43592"/>
    <cellStyle name="Normal 8 2 2 2 6 2 6 2" xfId="43593"/>
    <cellStyle name="Normal 8 2 2 2 6 2 7" xfId="43594"/>
    <cellStyle name="Normal 8 2 2 2 6 3" xfId="43595"/>
    <cellStyle name="Normal 8 2 2 2 6 3 2" xfId="43596"/>
    <cellStyle name="Normal 8 2 2 2 6 3 2 2" xfId="43597"/>
    <cellStyle name="Normal 8 2 2 2 6 3 2 2 2" xfId="43598"/>
    <cellStyle name="Normal 8 2 2 2 6 3 2 3" xfId="43599"/>
    <cellStyle name="Normal 8 2 2 2 6 3 3" xfId="43600"/>
    <cellStyle name="Normal 8 2 2 2 6 3 3 2" xfId="43601"/>
    <cellStyle name="Normal 8 2 2 2 6 3 3 2 2" xfId="43602"/>
    <cellStyle name="Normal 8 2 2 2 6 3 3 3" xfId="43603"/>
    <cellStyle name="Normal 8 2 2 2 6 3 4" xfId="43604"/>
    <cellStyle name="Normal 8 2 2 2 6 3 4 2" xfId="43605"/>
    <cellStyle name="Normal 8 2 2 2 6 3 5" xfId="43606"/>
    <cellStyle name="Normal 8 2 2 2 6 4" xfId="43607"/>
    <cellStyle name="Normal 8 2 2 2 6 4 2" xfId="43608"/>
    <cellStyle name="Normal 8 2 2 2 6 4 2 2" xfId="43609"/>
    <cellStyle name="Normal 8 2 2 2 6 4 3" xfId="43610"/>
    <cellStyle name="Normal 8 2 2 2 6 5" xfId="43611"/>
    <cellStyle name="Normal 8 2 2 2 6 5 2" xfId="43612"/>
    <cellStyle name="Normal 8 2 2 2 6 5 2 2" xfId="43613"/>
    <cellStyle name="Normal 8 2 2 2 6 5 3" xfId="43614"/>
    <cellStyle name="Normal 8 2 2 2 6 6" xfId="43615"/>
    <cellStyle name="Normal 8 2 2 2 6 6 2" xfId="43616"/>
    <cellStyle name="Normal 8 2 2 2 6 7" xfId="43617"/>
    <cellStyle name="Normal 8 2 2 2 6 7 2" xfId="43618"/>
    <cellStyle name="Normal 8 2 2 2 6 8" xfId="43619"/>
    <cellStyle name="Normal 8 2 2 2 7" xfId="43620"/>
    <cellStyle name="Normal 8 2 2 2 7 2" xfId="43621"/>
    <cellStyle name="Normal 8 2 2 2 7 2 2" xfId="43622"/>
    <cellStyle name="Normal 8 2 2 2 7 2 2 2" xfId="43623"/>
    <cellStyle name="Normal 8 2 2 2 7 2 2 2 2" xfId="43624"/>
    <cellStyle name="Normal 8 2 2 2 7 2 2 3" xfId="43625"/>
    <cellStyle name="Normal 8 2 2 2 7 2 3" xfId="43626"/>
    <cellStyle name="Normal 8 2 2 2 7 2 3 2" xfId="43627"/>
    <cellStyle name="Normal 8 2 2 2 7 2 3 2 2" xfId="43628"/>
    <cellStyle name="Normal 8 2 2 2 7 2 3 3" xfId="43629"/>
    <cellStyle name="Normal 8 2 2 2 7 2 4" xfId="43630"/>
    <cellStyle name="Normal 8 2 2 2 7 2 4 2" xfId="43631"/>
    <cellStyle name="Normal 8 2 2 2 7 2 5" xfId="43632"/>
    <cellStyle name="Normal 8 2 2 2 7 3" xfId="43633"/>
    <cellStyle name="Normal 8 2 2 2 7 3 2" xfId="43634"/>
    <cellStyle name="Normal 8 2 2 2 7 3 2 2" xfId="43635"/>
    <cellStyle name="Normal 8 2 2 2 7 3 3" xfId="43636"/>
    <cellStyle name="Normal 8 2 2 2 7 4" xfId="43637"/>
    <cellStyle name="Normal 8 2 2 2 7 4 2" xfId="43638"/>
    <cellStyle name="Normal 8 2 2 2 7 4 2 2" xfId="43639"/>
    <cellStyle name="Normal 8 2 2 2 7 4 3" xfId="43640"/>
    <cellStyle name="Normal 8 2 2 2 7 5" xfId="43641"/>
    <cellStyle name="Normal 8 2 2 2 7 5 2" xfId="43642"/>
    <cellStyle name="Normal 8 2 2 2 7 6" xfId="43643"/>
    <cellStyle name="Normal 8 2 2 2 7 6 2" xfId="43644"/>
    <cellStyle name="Normal 8 2 2 2 7 7" xfId="43645"/>
    <cellStyle name="Normal 8 2 2 2 8" xfId="43646"/>
    <cellStyle name="Normal 8 2 2 2 8 2" xfId="43647"/>
    <cellStyle name="Normal 8 2 2 2 8 2 2" xfId="43648"/>
    <cellStyle name="Normal 8 2 2 2 8 2 2 2" xfId="43649"/>
    <cellStyle name="Normal 8 2 2 2 8 2 2 2 2" xfId="43650"/>
    <cellStyle name="Normal 8 2 2 2 8 2 2 3" xfId="43651"/>
    <cellStyle name="Normal 8 2 2 2 8 2 3" xfId="43652"/>
    <cellStyle name="Normal 8 2 2 2 8 2 3 2" xfId="43653"/>
    <cellStyle name="Normal 8 2 2 2 8 2 3 2 2" xfId="43654"/>
    <cellStyle name="Normal 8 2 2 2 8 2 3 3" xfId="43655"/>
    <cellStyle name="Normal 8 2 2 2 8 2 4" xfId="43656"/>
    <cellStyle name="Normal 8 2 2 2 8 2 4 2" xfId="43657"/>
    <cellStyle name="Normal 8 2 2 2 8 2 5" xfId="43658"/>
    <cellStyle name="Normal 8 2 2 2 8 3" xfId="43659"/>
    <cellStyle name="Normal 8 2 2 2 8 3 2" xfId="43660"/>
    <cellStyle name="Normal 8 2 2 2 8 3 2 2" xfId="43661"/>
    <cellStyle name="Normal 8 2 2 2 8 3 3" xfId="43662"/>
    <cellStyle name="Normal 8 2 2 2 8 4" xfId="43663"/>
    <cellStyle name="Normal 8 2 2 2 8 4 2" xfId="43664"/>
    <cellStyle name="Normal 8 2 2 2 8 4 2 2" xfId="43665"/>
    <cellStyle name="Normal 8 2 2 2 8 4 3" xfId="43666"/>
    <cellStyle name="Normal 8 2 2 2 8 5" xfId="43667"/>
    <cellStyle name="Normal 8 2 2 2 8 5 2" xfId="43668"/>
    <cellStyle name="Normal 8 2 2 2 8 6" xfId="43669"/>
    <cellStyle name="Normal 8 2 2 2 8 6 2" xfId="43670"/>
    <cellStyle name="Normal 8 2 2 2 8 7" xfId="43671"/>
    <cellStyle name="Normal 8 2 2 2 9" xfId="43672"/>
    <cellStyle name="Normal 8 2 2 2 9 2" xfId="43673"/>
    <cellStyle name="Normal 8 2 2 2 9 2 2" xfId="43674"/>
    <cellStyle name="Normal 8 2 2 2 9 2 2 2" xfId="43675"/>
    <cellStyle name="Normal 8 2 2 2 9 2 3" xfId="43676"/>
    <cellStyle name="Normal 8 2 2 2 9 3" xfId="43677"/>
    <cellStyle name="Normal 8 2 2 2 9 3 2" xfId="43678"/>
    <cellStyle name="Normal 8 2 2 2 9 3 2 2" xfId="43679"/>
    <cellStyle name="Normal 8 2 2 2 9 3 3" xfId="43680"/>
    <cellStyle name="Normal 8 2 2 2 9 4" xfId="43681"/>
    <cellStyle name="Normal 8 2 2 2 9 4 2" xfId="43682"/>
    <cellStyle name="Normal 8 2 2 2 9 5" xfId="43683"/>
    <cellStyle name="Normal 8 2 2 3" xfId="43684"/>
    <cellStyle name="Normal 8 2 2 3 10" xfId="43685"/>
    <cellStyle name="Normal 8 2 2 3 10 2" xfId="43686"/>
    <cellStyle name="Normal 8 2 2 3 11" xfId="43687"/>
    <cellStyle name="Normal 8 2 2 3 11 2" xfId="43688"/>
    <cellStyle name="Normal 8 2 2 3 12" xfId="43689"/>
    <cellStyle name="Normal 8 2 2 3 2" xfId="43690"/>
    <cellStyle name="Normal 8 2 2 3 2 10" xfId="43691"/>
    <cellStyle name="Normal 8 2 2 3 2 10 2" xfId="43692"/>
    <cellStyle name="Normal 8 2 2 3 2 11" xfId="43693"/>
    <cellStyle name="Normal 8 2 2 3 2 2" xfId="43694"/>
    <cellStyle name="Normal 8 2 2 3 2 2 2" xfId="43695"/>
    <cellStyle name="Normal 8 2 2 3 2 2 2 2" xfId="43696"/>
    <cellStyle name="Normal 8 2 2 3 2 2 2 2 2" xfId="43697"/>
    <cellStyle name="Normal 8 2 2 3 2 2 2 2 2 2" xfId="43698"/>
    <cellStyle name="Normal 8 2 2 3 2 2 2 2 2 2 2" xfId="43699"/>
    <cellStyle name="Normal 8 2 2 3 2 2 2 2 2 3" xfId="43700"/>
    <cellStyle name="Normal 8 2 2 3 2 2 2 2 3" xfId="43701"/>
    <cellStyle name="Normal 8 2 2 3 2 2 2 2 3 2" xfId="43702"/>
    <cellStyle name="Normal 8 2 2 3 2 2 2 2 3 2 2" xfId="43703"/>
    <cellStyle name="Normal 8 2 2 3 2 2 2 2 3 3" xfId="43704"/>
    <cellStyle name="Normal 8 2 2 3 2 2 2 2 4" xfId="43705"/>
    <cellStyle name="Normal 8 2 2 3 2 2 2 2 4 2" xfId="43706"/>
    <cellStyle name="Normal 8 2 2 3 2 2 2 2 5" xfId="43707"/>
    <cellStyle name="Normal 8 2 2 3 2 2 2 3" xfId="43708"/>
    <cellStyle name="Normal 8 2 2 3 2 2 2 3 2" xfId="43709"/>
    <cellStyle name="Normal 8 2 2 3 2 2 2 3 2 2" xfId="43710"/>
    <cellStyle name="Normal 8 2 2 3 2 2 2 3 3" xfId="43711"/>
    <cellStyle name="Normal 8 2 2 3 2 2 2 4" xfId="43712"/>
    <cellStyle name="Normal 8 2 2 3 2 2 2 4 2" xfId="43713"/>
    <cellStyle name="Normal 8 2 2 3 2 2 2 4 2 2" xfId="43714"/>
    <cellStyle name="Normal 8 2 2 3 2 2 2 4 3" xfId="43715"/>
    <cellStyle name="Normal 8 2 2 3 2 2 2 5" xfId="43716"/>
    <cellStyle name="Normal 8 2 2 3 2 2 2 5 2" xfId="43717"/>
    <cellStyle name="Normal 8 2 2 3 2 2 2 6" xfId="43718"/>
    <cellStyle name="Normal 8 2 2 3 2 2 2 6 2" xfId="43719"/>
    <cellStyle name="Normal 8 2 2 3 2 2 2 7" xfId="43720"/>
    <cellStyle name="Normal 8 2 2 3 2 2 3" xfId="43721"/>
    <cellStyle name="Normal 8 2 2 3 2 2 3 2" xfId="43722"/>
    <cellStyle name="Normal 8 2 2 3 2 2 3 2 2" xfId="43723"/>
    <cellStyle name="Normal 8 2 2 3 2 2 3 2 2 2" xfId="43724"/>
    <cellStyle name="Normal 8 2 2 3 2 2 3 2 3" xfId="43725"/>
    <cellStyle name="Normal 8 2 2 3 2 2 3 3" xfId="43726"/>
    <cellStyle name="Normal 8 2 2 3 2 2 3 3 2" xfId="43727"/>
    <cellStyle name="Normal 8 2 2 3 2 2 3 3 2 2" xfId="43728"/>
    <cellStyle name="Normal 8 2 2 3 2 2 3 3 3" xfId="43729"/>
    <cellStyle name="Normal 8 2 2 3 2 2 3 4" xfId="43730"/>
    <cellStyle name="Normal 8 2 2 3 2 2 3 4 2" xfId="43731"/>
    <cellStyle name="Normal 8 2 2 3 2 2 3 5" xfId="43732"/>
    <cellStyle name="Normal 8 2 2 3 2 2 4" xfId="43733"/>
    <cellStyle name="Normal 8 2 2 3 2 2 4 2" xfId="43734"/>
    <cellStyle name="Normal 8 2 2 3 2 2 4 2 2" xfId="43735"/>
    <cellStyle name="Normal 8 2 2 3 2 2 4 3" xfId="43736"/>
    <cellStyle name="Normal 8 2 2 3 2 2 5" xfId="43737"/>
    <cellStyle name="Normal 8 2 2 3 2 2 5 2" xfId="43738"/>
    <cellStyle name="Normal 8 2 2 3 2 2 5 2 2" xfId="43739"/>
    <cellStyle name="Normal 8 2 2 3 2 2 5 3" xfId="43740"/>
    <cellStyle name="Normal 8 2 2 3 2 2 6" xfId="43741"/>
    <cellStyle name="Normal 8 2 2 3 2 2 6 2" xfId="43742"/>
    <cellStyle name="Normal 8 2 2 3 2 2 7" xfId="43743"/>
    <cellStyle name="Normal 8 2 2 3 2 2 7 2" xfId="43744"/>
    <cellStyle name="Normal 8 2 2 3 2 2 8" xfId="43745"/>
    <cellStyle name="Normal 8 2 2 3 2 3" xfId="43746"/>
    <cellStyle name="Normal 8 2 2 3 2 3 2" xfId="43747"/>
    <cellStyle name="Normal 8 2 2 3 2 3 2 2" xfId="43748"/>
    <cellStyle name="Normal 8 2 2 3 2 3 2 2 2" xfId="43749"/>
    <cellStyle name="Normal 8 2 2 3 2 3 2 2 2 2" xfId="43750"/>
    <cellStyle name="Normal 8 2 2 3 2 3 2 2 3" xfId="43751"/>
    <cellStyle name="Normal 8 2 2 3 2 3 2 3" xfId="43752"/>
    <cellStyle name="Normal 8 2 2 3 2 3 2 3 2" xfId="43753"/>
    <cellStyle name="Normal 8 2 2 3 2 3 2 3 2 2" xfId="43754"/>
    <cellStyle name="Normal 8 2 2 3 2 3 2 3 3" xfId="43755"/>
    <cellStyle name="Normal 8 2 2 3 2 3 2 4" xfId="43756"/>
    <cellStyle name="Normal 8 2 2 3 2 3 2 4 2" xfId="43757"/>
    <cellStyle name="Normal 8 2 2 3 2 3 2 5" xfId="43758"/>
    <cellStyle name="Normal 8 2 2 3 2 3 3" xfId="43759"/>
    <cellStyle name="Normal 8 2 2 3 2 3 3 2" xfId="43760"/>
    <cellStyle name="Normal 8 2 2 3 2 3 3 2 2" xfId="43761"/>
    <cellStyle name="Normal 8 2 2 3 2 3 3 3" xfId="43762"/>
    <cellStyle name="Normal 8 2 2 3 2 3 4" xfId="43763"/>
    <cellStyle name="Normal 8 2 2 3 2 3 4 2" xfId="43764"/>
    <cellStyle name="Normal 8 2 2 3 2 3 4 2 2" xfId="43765"/>
    <cellStyle name="Normal 8 2 2 3 2 3 4 3" xfId="43766"/>
    <cellStyle name="Normal 8 2 2 3 2 3 5" xfId="43767"/>
    <cellStyle name="Normal 8 2 2 3 2 3 5 2" xfId="43768"/>
    <cellStyle name="Normal 8 2 2 3 2 3 6" xfId="43769"/>
    <cellStyle name="Normal 8 2 2 3 2 3 6 2" xfId="43770"/>
    <cellStyle name="Normal 8 2 2 3 2 3 7" xfId="43771"/>
    <cellStyle name="Normal 8 2 2 3 2 4" xfId="43772"/>
    <cellStyle name="Normal 8 2 2 3 2 4 2" xfId="43773"/>
    <cellStyle name="Normal 8 2 2 3 2 4 2 2" xfId="43774"/>
    <cellStyle name="Normal 8 2 2 3 2 4 2 2 2" xfId="43775"/>
    <cellStyle name="Normal 8 2 2 3 2 4 2 2 2 2" xfId="43776"/>
    <cellStyle name="Normal 8 2 2 3 2 4 2 2 3" xfId="43777"/>
    <cellStyle name="Normal 8 2 2 3 2 4 2 3" xfId="43778"/>
    <cellStyle name="Normal 8 2 2 3 2 4 2 3 2" xfId="43779"/>
    <cellStyle name="Normal 8 2 2 3 2 4 2 3 2 2" xfId="43780"/>
    <cellStyle name="Normal 8 2 2 3 2 4 2 3 3" xfId="43781"/>
    <cellStyle name="Normal 8 2 2 3 2 4 2 4" xfId="43782"/>
    <cellStyle name="Normal 8 2 2 3 2 4 2 4 2" xfId="43783"/>
    <cellStyle name="Normal 8 2 2 3 2 4 2 5" xfId="43784"/>
    <cellStyle name="Normal 8 2 2 3 2 4 3" xfId="43785"/>
    <cellStyle name="Normal 8 2 2 3 2 4 3 2" xfId="43786"/>
    <cellStyle name="Normal 8 2 2 3 2 4 3 2 2" xfId="43787"/>
    <cellStyle name="Normal 8 2 2 3 2 4 3 3" xfId="43788"/>
    <cellStyle name="Normal 8 2 2 3 2 4 4" xfId="43789"/>
    <cellStyle name="Normal 8 2 2 3 2 4 4 2" xfId="43790"/>
    <cellStyle name="Normal 8 2 2 3 2 4 4 2 2" xfId="43791"/>
    <cellStyle name="Normal 8 2 2 3 2 4 4 3" xfId="43792"/>
    <cellStyle name="Normal 8 2 2 3 2 4 5" xfId="43793"/>
    <cellStyle name="Normal 8 2 2 3 2 4 5 2" xfId="43794"/>
    <cellStyle name="Normal 8 2 2 3 2 4 6" xfId="43795"/>
    <cellStyle name="Normal 8 2 2 3 2 4 6 2" xfId="43796"/>
    <cellStyle name="Normal 8 2 2 3 2 4 7" xfId="43797"/>
    <cellStyle name="Normal 8 2 2 3 2 5" xfId="43798"/>
    <cellStyle name="Normal 8 2 2 3 2 5 2" xfId="43799"/>
    <cellStyle name="Normal 8 2 2 3 2 5 2 2" xfId="43800"/>
    <cellStyle name="Normal 8 2 2 3 2 5 2 2 2" xfId="43801"/>
    <cellStyle name="Normal 8 2 2 3 2 5 2 3" xfId="43802"/>
    <cellStyle name="Normal 8 2 2 3 2 5 3" xfId="43803"/>
    <cellStyle name="Normal 8 2 2 3 2 5 3 2" xfId="43804"/>
    <cellStyle name="Normal 8 2 2 3 2 5 3 2 2" xfId="43805"/>
    <cellStyle name="Normal 8 2 2 3 2 5 3 3" xfId="43806"/>
    <cellStyle name="Normal 8 2 2 3 2 5 4" xfId="43807"/>
    <cellStyle name="Normal 8 2 2 3 2 5 4 2" xfId="43808"/>
    <cellStyle name="Normal 8 2 2 3 2 5 5" xfId="43809"/>
    <cellStyle name="Normal 8 2 2 3 2 6" xfId="43810"/>
    <cellStyle name="Normal 8 2 2 3 2 6 2" xfId="43811"/>
    <cellStyle name="Normal 8 2 2 3 2 6 2 2" xfId="43812"/>
    <cellStyle name="Normal 8 2 2 3 2 6 2 2 2" xfId="43813"/>
    <cellStyle name="Normal 8 2 2 3 2 6 2 3" xfId="43814"/>
    <cellStyle name="Normal 8 2 2 3 2 6 3" xfId="43815"/>
    <cellStyle name="Normal 8 2 2 3 2 6 3 2" xfId="43816"/>
    <cellStyle name="Normal 8 2 2 3 2 6 4" xfId="43817"/>
    <cellStyle name="Normal 8 2 2 3 2 7" xfId="43818"/>
    <cellStyle name="Normal 8 2 2 3 2 7 2" xfId="43819"/>
    <cellStyle name="Normal 8 2 2 3 2 7 2 2" xfId="43820"/>
    <cellStyle name="Normal 8 2 2 3 2 7 3" xfId="43821"/>
    <cellStyle name="Normal 8 2 2 3 2 8" xfId="43822"/>
    <cellStyle name="Normal 8 2 2 3 2 8 2" xfId="43823"/>
    <cellStyle name="Normal 8 2 2 3 2 8 2 2" xfId="43824"/>
    <cellStyle name="Normal 8 2 2 3 2 8 3" xfId="43825"/>
    <cellStyle name="Normal 8 2 2 3 2 9" xfId="43826"/>
    <cellStyle name="Normal 8 2 2 3 2 9 2" xfId="43827"/>
    <cellStyle name="Normal 8 2 2 3 3" xfId="43828"/>
    <cellStyle name="Normal 8 2 2 3 3 2" xfId="43829"/>
    <cellStyle name="Normal 8 2 2 3 3 2 2" xfId="43830"/>
    <cellStyle name="Normal 8 2 2 3 3 2 2 2" xfId="43831"/>
    <cellStyle name="Normal 8 2 2 3 3 2 2 2 2" xfId="43832"/>
    <cellStyle name="Normal 8 2 2 3 3 2 2 2 2 2" xfId="43833"/>
    <cellStyle name="Normal 8 2 2 3 3 2 2 2 3" xfId="43834"/>
    <cellStyle name="Normal 8 2 2 3 3 2 2 3" xfId="43835"/>
    <cellStyle name="Normal 8 2 2 3 3 2 2 3 2" xfId="43836"/>
    <cellStyle name="Normal 8 2 2 3 3 2 2 3 2 2" xfId="43837"/>
    <cellStyle name="Normal 8 2 2 3 3 2 2 3 3" xfId="43838"/>
    <cellStyle name="Normal 8 2 2 3 3 2 2 4" xfId="43839"/>
    <cellStyle name="Normal 8 2 2 3 3 2 2 4 2" xfId="43840"/>
    <cellStyle name="Normal 8 2 2 3 3 2 2 5" xfId="43841"/>
    <cellStyle name="Normal 8 2 2 3 3 2 3" xfId="43842"/>
    <cellStyle name="Normal 8 2 2 3 3 2 3 2" xfId="43843"/>
    <cellStyle name="Normal 8 2 2 3 3 2 3 2 2" xfId="43844"/>
    <cellStyle name="Normal 8 2 2 3 3 2 3 3" xfId="43845"/>
    <cellStyle name="Normal 8 2 2 3 3 2 4" xfId="43846"/>
    <cellStyle name="Normal 8 2 2 3 3 2 4 2" xfId="43847"/>
    <cellStyle name="Normal 8 2 2 3 3 2 4 2 2" xfId="43848"/>
    <cellStyle name="Normal 8 2 2 3 3 2 4 3" xfId="43849"/>
    <cellStyle name="Normal 8 2 2 3 3 2 5" xfId="43850"/>
    <cellStyle name="Normal 8 2 2 3 3 2 5 2" xfId="43851"/>
    <cellStyle name="Normal 8 2 2 3 3 2 6" xfId="43852"/>
    <cellStyle name="Normal 8 2 2 3 3 2 6 2" xfId="43853"/>
    <cellStyle name="Normal 8 2 2 3 3 2 7" xfId="43854"/>
    <cellStyle name="Normal 8 2 2 3 3 3" xfId="43855"/>
    <cellStyle name="Normal 8 2 2 3 3 3 2" xfId="43856"/>
    <cellStyle name="Normal 8 2 2 3 3 3 2 2" xfId="43857"/>
    <cellStyle name="Normal 8 2 2 3 3 3 2 2 2" xfId="43858"/>
    <cellStyle name="Normal 8 2 2 3 3 3 2 3" xfId="43859"/>
    <cellStyle name="Normal 8 2 2 3 3 3 3" xfId="43860"/>
    <cellStyle name="Normal 8 2 2 3 3 3 3 2" xfId="43861"/>
    <cellStyle name="Normal 8 2 2 3 3 3 3 2 2" xfId="43862"/>
    <cellStyle name="Normal 8 2 2 3 3 3 3 3" xfId="43863"/>
    <cellStyle name="Normal 8 2 2 3 3 3 4" xfId="43864"/>
    <cellStyle name="Normal 8 2 2 3 3 3 4 2" xfId="43865"/>
    <cellStyle name="Normal 8 2 2 3 3 3 5" xfId="43866"/>
    <cellStyle name="Normal 8 2 2 3 3 4" xfId="43867"/>
    <cellStyle name="Normal 8 2 2 3 3 4 2" xfId="43868"/>
    <cellStyle name="Normal 8 2 2 3 3 4 2 2" xfId="43869"/>
    <cellStyle name="Normal 8 2 2 3 3 4 3" xfId="43870"/>
    <cellStyle name="Normal 8 2 2 3 3 5" xfId="43871"/>
    <cellStyle name="Normal 8 2 2 3 3 5 2" xfId="43872"/>
    <cellStyle name="Normal 8 2 2 3 3 5 2 2" xfId="43873"/>
    <cellStyle name="Normal 8 2 2 3 3 5 3" xfId="43874"/>
    <cellStyle name="Normal 8 2 2 3 3 6" xfId="43875"/>
    <cellStyle name="Normal 8 2 2 3 3 6 2" xfId="43876"/>
    <cellStyle name="Normal 8 2 2 3 3 7" xfId="43877"/>
    <cellStyle name="Normal 8 2 2 3 3 7 2" xfId="43878"/>
    <cellStyle name="Normal 8 2 2 3 3 8" xfId="43879"/>
    <cellStyle name="Normal 8 2 2 3 4" xfId="43880"/>
    <cellStyle name="Normal 8 2 2 3 4 2" xfId="43881"/>
    <cellStyle name="Normal 8 2 2 3 4 2 2" xfId="43882"/>
    <cellStyle name="Normal 8 2 2 3 4 2 2 2" xfId="43883"/>
    <cellStyle name="Normal 8 2 2 3 4 2 2 2 2" xfId="43884"/>
    <cellStyle name="Normal 8 2 2 3 4 2 2 3" xfId="43885"/>
    <cellStyle name="Normal 8 2 2 3 4 2 3" xfId="43886"/>
    <cellStyle name="Normal 8 2 2 3 4 2 3 2" xfId="43887"/>
    <cellStyle name="Normal 8 2 2 3 4 2 3 2 2" xfId="43888"/>
    <cellStyle name="Normal 8 2 2 3 4 2 3 3" xfId="43889"/>
    <cellStyle name="Normal 8 2 2 3 4 2 4" xfId="43890"/>
    <cellStyle name="Normal 8 2 2 3 4 2 4 2" xfId="43891"/>
    <cellStyle name="Normal 8 2 2 3 4 2 5" xfId="43892"/>
    <cellStyle name="Normal 8 2 2 3 4 3" xfId="43893"/>
    <cellStyle name="Normal 8 2 2 3 4 3 2" xfId="43894"/>
    <cellStyle name="Normal 8 2 2 3 4 3 2 2" xfId="43895"/>
    <cellStyle name="Normal 8 2 2 3 4 3 3" xfId="43896"/>
    <cellStyle name="Normal 8 2 2 3 4 4" xfId="43897"/>
    <cellStyle name="Normal 8 2 2 3 4 4 2" xfId="43898"/>
    <cellStyle name="Normal 8 2 2 3 4 4 2 2" xfId="43899"/>
    <cellStyle name="Normal 8 2 2 3 4 4 3" xfId="43900"/>
    <cellStyle name="Normal 8 2 2 3 4 5" xfId="43901"/>
    <cellStyle name="Normal 8 2 2 3 4 5 2" xfId="43902"/>
    <cellStyle name="Normal 8 2 2 3 4 6" xfId="43903"/>
    <cellStyle name="Normal 8 2 2 3 4 6 2" xfId="43904"/>
    <cellStyle name="Normal 8 2 2 3 4 7" xfId="43905"/>
    <cellStyle name="Normal 8 2 2 3 5" xfId="43906"/>
    <cellStyle name="Normal 8 2 2 3 5 2" xfId="43907"/>
    <cellStyle name="Normal 8 2 2 3 5 2 2" xfId="43908"/>
    <cellStyle name="Normal 8 2 2 3 5 2 2 2" xfId="43909"/>
    <cellStyle name="Normal 8 2 2 3 5 2 2 2 2" xfId="43910"/>
    <cellStyle name="Normal 8 2 2 3 5 2 2 3" xfId="43911"/>
    <cellStyle name="Normal 8 2 2 3 5 2 3" xfId="43912"/>
    <cellStyle name="Normal 8 2 2 3 5 2 3 2" xfId="43913"/>
    <cellStyle name="Normal 8 2 2 3 5 2 3 2 2" xfId="43914"/>
    <cellStyle name="Normal 8 2 2 3 5 2 3 3" xfId="43915"/>
    <cellStyle name="Normal 8 2 2 3 5 2 4" xfId="43916"/>
    <cellStyle name="Normal 8 2 2 3 5 2 4 2" xfId="43917"/>
    <cellStyle name="Normal 8 2 2 3 5 2 5" xfId="43918"/>
    <cellStyle name="Normal 8 2 2 3 5 3" xfId="43919"/>
    <cellStyle name="Normal 8 2 2 3 5 3 2" xfId="43920"/>
    <cellStyle name="Normal 8 2 2 3 5 3 2 2" xfId="43921"/>
    <cellStyle name="Normal 8 2 2 3 5 3 3" xfId="43922"/>
    <cellStyle name="Normal 8 2 2 3 5 4" xfId="43923"/>
    <cellStyle name="Normal 8 2 2 3 5 4 2" xfId="43924"/>
    <cellStyle name="Normal 8 2 2 3 5 4 2 2" xfId="43925"/>
    <cellStyle name="Normal 8 2 2 3 5 4 3" xfId="43926"/>
    <cellStyle name="Normal 8 2 2 3 5 5" xfId="43927"/>
    <cellStyle name="Normal 8 2 2 3 5 5 2" xfId="43928"/>
    <cellStyle name="Normal 8 2 2 3 5 6" xfId="43929"/>
    <cellStyle name="Normal 8 2 2 3 5 6 2" xfId="43930"/>
    <cellStyle name="Normal 8 2 2 3 5 7" xfId="43931"/>
    <cellStyle name="Normal 8 2 2 3 6" xfId="43932"/>
    <cellStyle name="Normal 8 2 2 3 6 2" xfId="43933"/>
    <cellStyle name="Normal 8 2 2 3 6 2 2" xfId="43934"/>
    <cellStyle name="Normal 8 2 2 3 6 2 2 2" xfId="43935"/>
    <cellStyle name="Normal 8 2 2 3 6 2 3" xfId="43936"/>
    <cellStyle name="Normal 8 2 2 3 6 3" xfId="43937"/>
    <cellStyle name="Normal 8 2 2 3 6 3 2" xfId="43938"/>
    <cellStyle name="Normal 8 2 2 3 6 3 2 2" xfId="43939"/>
    <cellStyle name="Normal 8 2 2 3 6 3 3" xfId="43940"/>
    <cellStyle name="Normal 8 2 2 3 6 4" xfId="43941"/>
    <cellStyle name="Normal 8 2 2 3 6 4 2" xfId="43942"/>
    <cellStyle name="Normal 8 2 2 3 6 5" xfId="43943"/>
    <cellStyle name="Normal 8 2 2 3 7" xfId="43944"/>
    <cellStyle name="Normal 8 2 2 3 7 2" xfId="43945"/>
    <cellStyle name="Normal 8 2 2 3 7 2 2" xfId="43946"/>
    <cellStyle name="Normal 8 2 2 3 7 2 2 2" xfId="43947"/>
    <cellStyle name="Normal 8 2 2 3 7 2 3" xfId="43948"/>
    <cellStyle name="Normal 8 2 2 3 7 3" xfId="43949"/>
    <cellStyle name="Normal 8 2 2 3 7 3 2" xfId="43950"/>
    <cellStyle name="Normal 8 2 2 3 7 4" xfId="43951"/>
    <cellStyle name="Normal 8 2 2 3 8" xfId="43952"/>
    <cellStyle name="Normal 8 2 2 3 8 2" xfId="43953"/>
    <cellStyle name="Normal 8 2 2 3 8 2 2" xfId="43954"/>
    <cellStyle name="Normal 8 2 2 3 8 3" xfId="43955"/>
    <cellStyle name="Normal 8 2 2 3 9" xfId="43956"/>
    <cellStyle name="Normal 8 2 2 3 9 2" xfId="43957"/>
    <cellStyle name="Normal 8 2 2 3 9 2 2" xfId="43958"/>
    <cellStyle name="Normal 8 2 2 3 9 3" xfId="43959"/>
    <cellStyle name="Normal 8 2 2 4" xfId="43960"/>
    <cellStyle name="Normal 8 2 2 4 10" xfId="43961"/>
    <cellStyle name="Normal 8 2 2 4 10 2" xfId="43962"/>
    <cellStyle name="Normal 8 2 2 4 11" xfId="43963"/>
    <cellStyle name="Normal 8 2 2 4 2" xfId="43964"/>
    <cellStyle name="Normal 8 2 2 4 2 2" xfId="43965"/>
    <cellStyle name="Normal 8 2 2 4 2 2 2" xfId="43966"/>
    <cellStyle name="Normal 8 2 2 4 2 2 2 2" xfId="43967"/>
    <cellStyle name="Normal 8 2 2 4 2 2 2 2 2" xfId="43968"/>
    <cellStyle name="Normal 8 2 2 4 2 2 2 2 2 2" xfId="43969"/>
    <cellStyle name="Normal 8 2 2 4 2 2 2 2 3" xfId="43970"/>
    <cellStyle name="Normal 8 2 2 4 2 2 2 3" xfId="43971"/>
    <cellStyle name="Normal 8 2 2 4 2 2 2 3 2" xfId="43972"/>
    <cellStyle name="Normal 8 2 2 4 2 2 2 3 2 2" xfId="43973"/>
    <cellStyle name="Normal 8 2 2 4 2 2 2 3 3" xfId="43974"/>
    <cellStyle name="Normal 8 2 2 4 2 2 2 4" xfId="43975"/>
    <cellStyle name="Normal 8 2 2 4 2 2 2 4 2" xfId="43976"/>
    <cellStyle name="Normal 8 2 2 4 2 2 2 5" xfId="43977"/>
    <cellStyle name="Normal 8 2 2 4 2 2 3" xfId="43978"/>
    <cellStyle name="Normal 8 2 2 4 2 2 3 2" xfId="43979"/>
    <cellStyle name="Normal 8 2 2 4 2 2 3 2 2" xfId="43980"/>
    <cellStyle name="Normal 8 2 2 4 2 2 3 3" xfId="43981"/>
    <cellStyle name="Normal 8 2 2 4 2 2 4" xfId="43982"/>
    <cellStyle name="Normal 8 2 2 4 2 2 4 2" xfId="43983"/>
    <cellStyle name="Normal 8 2 2 4 2 2 4 2 2" xfId="43984"/>
    <cellStyle name="Normal 8 2 2 4 2 2 4 3" xfId="43985"/>
    <cellStyle name="Normal 8 2 2 4 2 2 5" xfId="43986"/>
    <cellStyle name="Normal 8 2 2 4 2 2 5 2" xfId="43987"/>
    <cellStyle name="Normal 8 2 2 4 2 2 6" xfId="43988"/>
    <cellStyle name="Normal 8 2 2 4 2 2 6 2" xfId="43989"/>
    <cellStyle name="Normal 8 2 2 4 2 2 7" xfId="43990"/>
    <cellStyle name="Normal 8 2 2 4 2 3" xfId="43991"/>
    <cellStyle name="Normal 8 2 2 4 2 3 2" xfId="43992"/>
    <cellStyle name="Normal 8 2 2 4 2 3 2 2" xfId="43993"/>
    <cellStyle name="Normal 8 2 2 4 2 3 2 2 2" xfId="43994"/>
    <cellStyle name="Normal 8 2 2 4 2 3 2 3" xfId="43995"/>
    <cellStyle name="Normal 8 2 2 4 2 3 3" xfId="43996"/>
    <cellStyle name="Normal 8 2 2 4 2 3 3 2" xfId="43997"/>
    <cellStyle name="Normal 8 2 2 4 2 3 3 2 2" xfId="43998"/>
    <cellStyle name="Normal 8 2 2 4 2 3 3 3" xfId="43999"/>
    <cellStyle name="Normal 8 2 2 4 2 3 4" xfId="44000"/>
    <cellStyle name="Normal 8 2 2 4 2 3 4 2" xfId="44001"/>
    <cellStyle name="Normal 8 2 2 4 2 3 5" xfId="44002"/>
    <cellStyle name="Normal 8 2 2 4 2 4" xfId="44003"/>
    <cellStyle name="Normal 8 2 2 4 2 4 2" xfId="44004"/>
    <cellStyle name="Normal 8 2 2 4 2 4 2 2" xfId="44005"/>
    <cellStyle name="Normal 8 2 2 4 2 4 3" xfId="44006"/>
    <cellStyle name="Normal 8 2 2 4 2 5" xfId="44007"/>
    <cellStyle name="Normal 8 2 2 4 2 5 2" xfId="44008"/>
    <cellStyle name="Normal 8 2 2 4 2 5 2 2" xfId="44009"/>
    <cellStyle name="Normal 8 2 2 4 2 5 3" xfId="44010"/>
    <cellStyle name="Normal 8 2 2 4 2 6" xfId="44011"/>
    <cellStyle name="Normal 8 2 2 4 2 6 2" xfId="44012"/>
    <cellStyle name="Normal 8 2 2 4 2 7" xfId="44013"/>
    <cellStyle name="Normal 8 2 2 4 2 7 2" xfId="44014"/>
    <cellStyle name="Normal 8 2 2 4 2 8" xfId="44015"/>
    <cellStyle name="Normal 8 2 2 4 3" xfId="44016"/>
    <cellStyle name="Normal 8 2 2 4 3 2" xfId="44017"/>
    <cellStyle name="Normal 8 2 2 4 3 2 2" xfId="44018"/>
    <cellStyle name="Normal 8 2 2 4 3 2 2 2" xfId="44019"/>
    <cellStyle name="Normal 8 2 2 4 3 2 2 2 2" xfId="44020"/>
    <cellStyle name="Normal 8 2 2 4 3 2 2 3" xfId="44021"/>
    <cellStyle name="Normal 8 2 2 4 3 2 3" xfId="44022"/>
    <cellStyle name="Normal 8 2 2 4 3 2 3 2" xfId="44023"/>
    <cellStyle name="Normal 8 2 2 4 3 2 3 2 2" xfId="44024"/>
    <cellStyle name="Normal 8 2 2 4 3 2 3 3" xfId="44025"/>
    <cellStyle name="Normal 8 2 2 4 3 2 4" xfId="44026"/>
    <cellStyle name="Normal 8 2 2 4 3 2 4 2" xfId="44027"/>
    <cellStyle name="Normal 8 2 2 4 3 2 5" xfId="44028"/>
    <cellStyle name="Normal 8 2 2 4 3 3" xfId="44029"/>
    <cellStyle name="Normal 8 2 2 4 3 3 2" xfId="44030"/>
    <cellStyle name="Normal 8 2 2 4 3 3 2 2" xfId="44031"/>
    <cellStyle name="Normal 8 2 2 4 3 3 3" xfId="44032"/>
    <cellStyle name="Normal 8 2 2 4 3 4" xfId="44033"/>
    <cellStyle name="Normal 8 2 2 4 3 4 2" xfId="44034"/>
    <cellStyle name="Normal 8 2 2 4 3 4 2 2" xfId="44035"/>
    <cellStyle name="Normal 8 2 2 4 3 4 3" xfId="44036"/>
    <cellStyle name="Normal 8 2 2 4 3 5" xfId="44037"/>
    <cellStyle name="Normal 8 2 2 4 3 5 2" xfId="44038"/>
    <cellStyle name="Normal 8 2 2 4 3 6" xfId="44039"/>
    <cellStyle name="Normal 8 2 2 4 3 6 2" xfId="44040"/>
    <cellStyle name="Normal 8 2 2 4 3 7" xfId="44041"/>
    <cellStyle name="Normal 8 2 2 4 4" xfId="44042"/>
    <cellStyle name="Normal 8 2 2 4 4 2" xfId="44043"/>
    <cellStyle name="Normal 8 2 2 4 4 2 2" xfId="44044"/>
    <cellStyle name="Normal 8 2 2 4 4 2 2 2" xfId="44045"/>
    <cellStyle name="Normal 8 2 2 4 4 2 2 2 2" xfId="44046"/>
    <cellStyle name="Normal 8 2 2 4 4 2 2 3" xfId="44047"/>
    <cellStyle name="Normal 8 2 2 4 4 2 3" xfId="44048"/>
    <cellStyle name="Normal 8 2 2 4 4 2 3 2" xfId="44049"/>
    <cellStyle name="Normal 8 2 2 4 4 2 3 2 2" xfId="44050"/>
    <cellStyle name="Normal 8 2 2 4 4 2 3 3" xfId="44051"/>
    <cellStyle name="Normal 8 2 2 4 4 2 4" xfId="44052"/>
    <cellStyle name="Normal 8 2 2 4 4 2 4 2" xfId="44053"/>
    <cellStyle name="Normal 8 2 2 4 4 2 5" xfId="44054"/>
    <cellStyle name="Normal 8 2 2 4 4 3" xfId="44055"/>
    <cellStyle name="Normal 8 2 2 4 4 3 2" xfId="44056"/>
    <cellStyle name="Normal 8 2 2 4 4 3 2 2" xfId="44057"/>
    <cellStyle name="Normal 8 2 2 4 4 3 3" xfId="44058"/>
    <cellStyle name="Normal 8 2 2 4 4 4" xfId="44059"/>
    <cellStyle name="Normal 8 2 2 4 4 4 2" xfId="44060"/>
    <cellStyle name="Normal 8 2 2 4 4 4 2 2" xfId="44061"/>
    <cellStyle name="Normal 8 2 2 4 4 4 3" xfId="44062"/>
    <cellStyle name="Normal 8 2 2 4 4 5" xfId="44063"/>
    <cellStyle name="Normal 8 2 2 4 4 5 2" xfId="44064"/>
    <cellStyle name="Normal 8 2 2 4 4 6" xfId="44065"/>
    <cellStyle name="Normal 8 2 2 4 4 6 2" xfId="44066"/>
    <cellStyle name="Normal 8 2 2 4 4 7" xfId="44067"/>
    <cellStyle name="Normal 8 2 2 4 5" xfId="44068"/>
    <cellStyle name="Normal 8 2 2 4 5 2" xfId="44069"/>
    <cellStyle name="Normal 8 2 2 4 5 2 2" xfId="44070"/>
    <cellStyle name="Normal 8 2 2 4 5 2 2 2" xfId="44071"/>
    <cellStyle name="Normal 8 2 2 4 5 2 3" xfId="44072"/>
    <cellStyle name="Normal 8 2 2 4 5 3" xfId="44073"/>
    <cellStyle name="Normal 8 2 2 4 5 3 2" xfId="44074"/>
    <cellStyle name="Normal 8 2 2 4 5 3 2 2" xfId="44075"/>
    <cellStyle name="Normal 8 2 2 4 5 3 3" xfId="44076"/>
    <cellStyle name="Normal 8 2 2 4 5 4" xfId="44077"/>
    <cellStyle name="Normal 8 2 2 4 5 4 2" xfId="44078"/>
    <cellStyle name="Normal 8 2 2 4 5 5" xfId="44079"/>
    <cellStyle name="Normal 8 2 2 4 6" xfId="44080"/>
    <cellStyle name="Normal 8 2 2 4 6 2" xfId="44081"/>
    <cellStyle name="Normal 8 2 2 4 6 2 2" xfId="44082"/>
    <cellStyle name="Normal 8 2 2 4 6 2 2 2" xfId="44083"/>
    <cellStyle name="Normal 8 2 2 4 6 2 3" xfId="44084"/>
    <cellStyle name="Normal 8 2 2 4 6 3" xfId="44085"/>
    <cellStyle name="Normal 8 2 2 4 6 3 2" xfId="44086"/>
    <cellStyle name="Normal 8 2 2 4 6 4" xfId="44087"/>
    <cellStyle name="Normal 8 2 2 4 7" xfId="44088"/>
    <cellStyle name="Normal 8 2 2 4 7 2" xfId="44089"/>
    <cellStyle name="Normal 8 2 2 4 7 2 2" xfId="44090"/>
    <cellStyle name="Normal 8 2 2 4 7 3" xfId="44091"/>
    <cellStyle name="Normal 8 2 2 4 8" xfId="44092"/>
    <cellStyle name="Normal 8 2 2 4 8 2" xfId="44093"/>
    <cellStyle name="Normal 8 2 2 4 8 2 2" xfId="44094"/>
    <cellStyle name="Normal 8 2 2 4 8 3" xfId="44095"/>
    <cellStyle name="Normal 8 2 2 4 9" xfId="44096"/>
    <cellStyle name="Normal 8 2 2 4 9 2" xfId="44097"/>
    <cellStyle name="Normal 8 2 2 5" xfId="44098"/>
    <cellStyle name="Normal 8 2 2 5 10" xfId="44099"/>
    <cellStyle name="Normal 8 2 2 5 10 2" xfId="44100"/>
    <cellStyle name="Normal 8 2 2 5 11" xfId="44101"/>
    <cellStyle name="Normal 8 2 2 5 2" xfId="44102"/>
    <cellStyle name="Normal 8 2 2 5 2 2" xfId="44103"/>
    <cellStyle name="Normal 8 2 2 5 2 2 2" xfId="44104"/>
    <cellStyle name="Normal 8 2 2 5 2 2 2 2" xfId="44105"/>
    <cellStyle name="Normal 8 2 2 5 2 2 2 2 2" xfId="44106"/>
    <cellStyle name="Normal 8 2 2 5 2 2 2 2 2 2" xfId="44107"/>
    <cellStyle name="Normal 8 2 2 5 2 2 2 2 3" xfId="44108"/>
    <cellStyle name="Normal 8 2 2 5 2 2 2 3" xfId="44109"/>
    <cellStyle name="Normal 8 2 2 5 2 2 2 3 2" xfId="44110"/>
    <cellStyle name="Normal 8 2 2 5 2 2 2 3 2 2" xfId="44111"/>
    <cellStyle name="Normal 8 2 2 5 2 2 2 3 3" xfId="44112"/>
    <cellStyle name="Normal 8 2 2 5 2 2 2 4" xfId="44113"/>
    <cellStyle name="Normal 8 2 2 5 2 2 2 4 2" xfId="44114"/>
    <cellStyle name="Normal 8 2 2 5 2 2 2 5" xfId="44115"/>
    <cellStyle name="Normal 8 2 2 5 2 2 3" xfId="44116"/>
    <cellStyle name="Normal 8 2 2 5 2 2 3 2" xfId="44117"/>
    <cellStyle name="Normal 8 2 2 5 2 2 3 2 2" xfId="44118"/>
    <cellStyle name="Normal 8 2 2 5 2 2 3 3" xfId="44119"/>
    <cellStyle name="Normal 8 2 2 5 2 2 4" xfId="44120"/>
    <cellStyle name="Normal 8 2 2 5 2 2 4 2" xfId="44121"/>
    <cellStyle name="Normal 8 2 2 5 2 2 4 2 2" xfId="44122"/>
    <cellStyle name="Normal 8 2 2 5 2 2 4 3" xfId="44123"/>
    <cellStyle name="Normal 8 2 2 5 2 2 5" xfId="44124"/>
    <cellStyle name="Normal 8 2 2 5 2 2 5 2" xfId="44125"/>
    <cellStyle name="Normal 8 2 2 5 2 2 6" xfId="44126"/>
    <cellStyle name="Normal 8 2 2 5 2 2 6 2" xfId="44127"/>
    <cellStyle name="Normal 8 2 2 5 2 2 7" xfId="44128"/>
    <cellStyle name="Normal 8 2 2 5 2 3" xfId="44129"/>
    <cellStyle name="Normal 8 2 2 5 2 3 2" xfId="44130"/>
    <cellStyle name="Normal 8 2 2 5 2 3 2 2" xfId="44131"/>
    <cellStyle name="Normal 8 2 2 5 2 3 2 2 2" xfId="44132"/>
    <cellStyle name="Normal 8 2 2 5 2 3 2 3" xfId="44133"/>
    <cellStyle name="Normal 8 2 2 5 2 3 3" xfId="44134"/>
    <cellStyle name="Normal 8 2 2 5 2 3 3 2" xfId="44135"/>
    <cellStyle name="Normal 8 2 2 5 2 3 3 2 2" xfId="44136"/>
    <cellStyle name="Normal 8 2 2 5 2 3 3 3" xfId="44137"/>
    <cellStyle name="Normal 8 2 2 5 2 3 4" xfId="44138"/>
    <cellStyle name="Normal 8 2 2 5 2 3 4 2" xfId="44139"/>
    <cellStyle name="Normal 8 2 2 5 2 3 5" xfId="44140"/>
    <cellStyle name="Normal 8 2 2 5 2 4" xfId="44141"/>
    <cellStyle name="Normal 8 2 2 5 2 4 2" xfId="44142"/>
    <cellStyle name="Normal 8 2 2 5 2 4 2 2" xfId="44143"/>
    <cellStyle name="Normal 8 2 2 5 2 4 3" xfId="44144"/>
    <cellStyle name="Normal 8 2 2 5 2 5" xfId="44145"/>
    <cellStyle name="Normal 8 2 2 5 2 5 2" xfId="44146"/>
    <cellStyle name="Normal 8 2 2 5 2 5 2 2" xfId="44147"/>
    <cellStyle name="Normal 8 2 2 5 2 5 3" xfId="44148"/>
    <cellStyle name="Normal 8 2 2 5 2 6" xfId="44149"/>
    <cellStyle name="Normal 8 2 2 5 2 6 2" xfId="44150"/>
    <cellStyle name="Normal 8 2 2 5 2 7" xfId="44151"/>
    <cellStyle name="Normal 8 2 2 5 2 7 2" xfId="44152"/>
    <cellStyle name="Normal 8 2 2 5 2 8" xfId="44153"/>
    <cellStyle name="Normal 8 2 2 5 3" xfId="44154"/>
    <cellStyle name="Normal 8 2 2 5 3 2" xfId="44155"/>
    <cellStyle name="Normal 8 2 2 5 3 2 2" xfId="44156"/>
    <cellStyle name="Normal 8 2 2 5 3 2 2 2" xfId="44157"/>
    <cellStyle name="Normal 8 2 2 5 3 2 2 2 2" xfId="44158"/>
    <cellStyle name="Normal 8 2 2 5 3 2 2 3" xfId="44159"/>
    <cellStyle name="Normal 8 2 2 5 3 2 3" xfId="44160"/>
    <cellStyle name="Normal 8 2 2 5 3 2 3 2" xfId="44161"/>
    <cellStyle name="Normal 8 2 2 5 3 2 3 2 2" xfId="44162"/>
    <cellStyle name="Normal 8 2 2 5 3 2 3 3" xfId="44163"/>
    <cellStyle name="Normal 8 2 2 5 3 2 4" xfId="44164"/>
    <cellStyle name="Normal 8 2 2 5 3 2 4 2" xfId="44165"/>
    <cellStyle name="Normal 8 2 2 5 3 2 5" xfId="44166"/>
    <cellStyle name="Normal 8 2 2 5 3 3" xfId="44167"/>
    <cellStyle name="Normal 8 2 2 5 3 3 2" xfId="44168"/>
    <cellStyle name="Normal 8 2 2 5 3 3 2 2" xfId="44169"/>
    <cellStyle name="Normal 8 2 2 5 3 3 3" xfId="44170"/>
    <cellStyle name="Normal 8 2 2 5 3 4" xfId="44171"/>
    <cellStyle name="Normal 8 2 2 5 3 4 2" xfId="44172"/>
    <cellStyle name="Normal 8 2 2 5 3 4 2 2" xfId="44173"/>
    <cellStyle name="Normal 8 2 2 5 3 4 3" xfId="44174"/>
    <cellStyle name="Normal 8 2 2 5 3 5" xfId="44175"/>
    <cellStyle name="Normal 8 2 2 5 3 5 2" xfId="44176"/>
    <cellStyle name="Normal 8 2 2 5 3 6" xfId="44177"/>
    <cellStyle name="Normal 8 2 2 5 3 6 2" xfId="44178"/>
    <cellStyle name="Normal 8 2 2 5 3 7" xfId="44179"/>
    <cellStyle name="Normal 8 2 2 5 4" xfId="44180"/>
    <cellStyle name="Normal 8 2 2 5 4 2" xfId="44181"/>
    <cellStyle name="Normal 8 2 2 5 4 2 2" xfId="44182"/>
    <cellStyle name="Normal 8 2 2 5 4 2 2 2" xfId="44183"/>
    <cellStyle name="Normal 8 2 2 5 4 2 2 2 2" xfId="44184"/>
    <cellStyle name="Normal 8 2 2 5 4 2 2 3" xfId="44185"/>
    <cellStyle name="Normal 8 2 2 5 4 2 3" xfId="44186"/>
    <cellStyle name="Normal 8 2 2 5 4 2 3 2" xfId="44187"/>
    <cellStyle name="Normal 8 2 2 5 4 2 3 2 2" xfId="44188"/>
    <cellStyle name="Normal 8 2 2 5 4 2 3 3" xfId="44189"/>
    <cellStyle name="Normal 8 2 2 5 4 2 4" xfId="44190"/>
    <cellStyle name="Normal 8 2 2 5 4 2 4 2" xfId="44191"/>
    <cellStyle name="Normal 8 2 2 5 4 2 5" xfId="44192"/>
    <cellStyle name="Normal 8 2 2 5 4 3" xfId="44193"/>
    <cellStyle name="Normal 8 2 2 5 4 3 2" xfId="44194"/>
    <cellStyle name="Normal 8 2 2 5 4 3 2 2" xfId="44195"/>
    <cellStyle name="Normal 8 2 2 5 4 3 3" xfId="44196"/>
    <cellStyle name="Normal 8 2 2 5 4 4" xfId="44197"/>
    <cellStyle name="Normal 8 2 2 5 4 4 2" xfId="44198"/>
    <cellStyle name="Normal 8 2 2 5 4 4 2 2" xfId="44199"/>
    <cellStyle name="Normal 8 2 2 5 4 4 3" xfId="44200"/>
    <cellStyle name="Normal 8 2 2 5 4 5" xfId="44201"/>
    <cellStyle name="Normal 8 2 2 5 4 5 2" xfId="44202"/>
    <cellStyle name="Normal 8 2 2 5 4 6" xfId="44203"/>
    <cellStyle name="Normal 8 2 2 5 4 6 2" xfId="44204"/>
    <cellStyle name="Normal 8 2 2 5 4 7" xfId="44205"/>
    <cellStyle name="Normal 8 2 2 5 5" xfId="44206"/>
    <cellStyle name="Normal 8 2 2 5 5 2" xfId="44207"/>
    <cellStyle name="Normal 8 2 2 5 5 2 2" xfId="44208"/>
    <cellStyle name="Normal 8 2 2 5 5 2 2 2" xfId="44209"/>
    <cellStyle name="Normal 8 2 2 5 5 2 3" xfId="44210"/>
    <cellStyle name="Normal 8 2 2 5 5 3" xfId="44211"/>
    <cellStyle name="Normal 8 2 2 5 5 3 2" xfId="44212"/>
    <cellStyle name="Normal 8 2 2 5 5 3 2 2" xfId="44213"/>
    <cellStyle name="Normal 8 2 2 5 5 3 3" xfId="44214"/>
    <cellStyle name="Normal 8 2 2 5 5 4" xfId="44215"/>
    <cellStyle name="Normal 8 2 2 5 5 4 2" xfId="44216"/>
    <cellStyle name="Normal 8 2 2 5 5 5" xfId="44217"/>
    <cellStyle name="Normal 8 2 2 5 6" xfId="44218"/>
    <cellStyle name="Normal 8 2 2 5 6 2" xfId="44219"/>
    <cellStyle name="Normal 8 2 2 5 6 2 2" xfId="44220"/>
    <cellStyle name="Normal 8 2 2 5 6 2 2 2" xfId="44221"/>
    <cellStyle name="Normal 8 2 2 5 6 2 3" xfId="44222"/>
    <cellStyle name="Normal 8 2 2 5 6 3" xfId="44223"/>
    <cellStyle name="Normal 8 2 2 5 6 3 2" xfId="44224"/>
    <cellStyle name="Normal 8 2 2 5 6 4" xfId="44225"/>
    <cellStyle name="Normal 8 2 2 5 7" xfId="44226"/>
    <cellStyle name="Normal 8 2 2 5 7 2" xfId="44227"/>
    <cellStyle name="Normal 8 2 2 5 7 2 2" xfId="44228"/>
    <cellStyle name="Normal 8 2 2 5 7 3" xfId="44229"/>
    <cellStyle name="Normal 8 2 2 5 8" xfId="44230"/>
    <cellStyle name="Normal 8 2 2 5 8 2" xfId="44231"/>
    <cellStyle name="Normal 8 2 2 5 8 2 2" xfId="44232"/>
    <cellStyle name="Normal 8 2 2 5 8 3" xfId="44233"/>
    <cellStyle name="Normal 8 2 2 5 9" xfId="44234"/>
    <cellStyle name="Normal 8 2 2 5 9 2" xfId="44235"/>
    <cellStyle name="Normal 8 2 2 6" xfId="44236"/>
    <cellStyle name="Normal 8 2 2 6 10" xfId="44237"/>
    <cellStyle name="Normal 8 2 2 6 10 2" xfId="44238"/>
    <cellStyle name="Normal 8 2 2 6 11" xfId="44239"/>
    <cellStyle name="Normal 8 2 2 6 2" xfId="44240"/>
    <cellStyle name="Normal 8 2 2 6 2 2" xfId="44241"/>
    <cellStyle name="Normal 8 2 2 6 2 2 2" xfId="44242"/>
    <cellStyle name="Normal 8 2 2 6 2 2 2 2" xfId="44243"/>
    <cellStyle name="Normal 8 2 2 6 2 2 2 2 2" xfId="44244"/>
    <cellStyle name="Normal 8 2 2 6 2 2 2 2 2 2" xfId="44245"/>
    <cellStyle name="Normal 8 2 2 6 2 2 2 2 3" xfId="44246"/>
    <cellStyle name="Normal 8 2 2 6 2 2 2 3" xfId="44247"/>
    <cellStyle name="Normal 8 2 2 6 2 2 2 3 2" xfId="44248"/>
    <cellStyle name="Normal 8 2 2 6 2 2 2 3 2 2" xfId="44249"/>
    <cellStyle name="Normal 8 2 2 6 2 2 2 3 3" xfId="44250"/>
    <cellStyle name="Normal 8 2 2 6 2 2 2 4" xfId="44251"/>
    <cellStyle name="Normal 8 2 2 6 2 2 2 4 2" xfId="44252"/>
    <cellStyle name="Normal 8 2 2 6 2 2 2 5" xfId="44253"/>
    <cellStyle name="Normal 8 2 2 6 2 2 3" xfId="44254"/>
    <cellStyle name="Normal 8 2 2 6 2 2 3 2" xfId="44255"/>
    <cellStyle name="Normal 8 2 2 6 2 2 3 2 2" xfId="44256"/>
    <cellStyle name="Normal 8 2 2 6 2 2 3 3" xfId="44257"/>
    <cellStyle name="Normal 8 2 2 6 2 2 4" xfId="44258"/>
    <cellStyle name="Normal 8 2 2 6 2 2 4 2" xfId="44259"/>
    <cellStyle name="Normal 8 2 2 6 2 2 4 2 2" xfId="44260"/>
    <cellStyle name="Normal 8 2 2 6 2 2 4 3" xfId="44261"/>
    <cellStyle name="Normal 8 2 2 6 2 2 5" xfId="44262"/>
    <cellStyle name="Normal 8 2 2 6 2 2 5 2" xfId="44263"/>
    <cellStyle name="Normal 8 2 2 6 2 2 6" xfId="44264"/>
    <cellStyle name="Normal 8 2 2 6 2 2 6 2" xfId="44265"/>
    <cellStyle name="Normal 8 2 2 6 2 2 7" xfId="44266"/>
    <cellStyle name="Normal 8 2 2 6 2 3" xfId="44267"/>
    <cellStyle name="Normal 8 2 2 6 2 3 2" xfId="44268"/>
    <cellStyle name="Normal 8 2 2 6 2 3 2 2" xfId="44269"/>
    <cellStyle name="Normal 8 2 2 6 2 3 2 2 2" xfId="44270"/>
    <cellStyle name="Normal 8 2 2 6 2 3 2 3" xfId="44271"/>
    <cellStyle name="Normal 8 2 2 6 2 3 3" xfId="44272"/>
    <cellStyle name="Normal 8 2 2 6 2 3 3 2" xfId="44273"/>
    <cellStyle name="Normal 8 2 2 6 2 3 3 2 2" xfId="44274"/>
    <cellStyle name="Normal 8 2 2 6 2 3 3 3" xfId="44275"/>
    <cellStyle name="Normal 8 2 2 6 2 3 4" xfId="44276"/>
    <cellStyle name="Normal 8 2 2 6 2 3 4 2" xfId="44277"/>
    <cellStyle name="Normal 8 2 2 6 2 3 5" xfId="44278"/>
    <cellStyle name="Normal 8 2 2 6 2 4" xfId="44279"/>
    <cellStyle name="Normal 8 2 2 6 2 4 2" xfId="44280"/>
    <cellStyle name="Normal 8 2 2 6 2 4 2 2" xfId="44281"/>
    <cellStyle name="Normal 8 2 2 6 2 4 3" xfId="44282"/>
    <cellStyle name="Normal 8 2 2 6 2 5" xfId="44283"/>
    <cellStyle name="Normal 8 2 2 6 2 5 2" xfId="44284"/>
    <cellStyle name="Normal 8 2 2 6 2 5 2 2" xfId="44285"/>
    <cellStyle name="Normal 8 2 2 6 2 5 3" xfId="44286"/>
    <cellStyle name="Normal 8 2 2 6 2 6" xfId="44287"/>
    <cellStyle name="Normal 8 2 2 6 2 6 2" xfId="44288"/>
    <cellStyle name="Normal 8 2 2 6 2 7" xfId="44289"/>
    <cellStyle name="Normal 8 2 2 6 2 7 2" xfId="44290"/>
    <cellStyle name="Normal 8 2 2 6 2 8" xfId="44291"/>
    <cellStyle name="Normal 8 2 2 6 3" xfId="44292"/>
    <cellStyle name="Normal 8 2 2 6 3 2" xfId="44293"/>
    <cellStyle name="Normal 8 2 2 6 3 2 2" xfId="44294"/>
    <cellStyle name="Normal 8 2 2 6 3 2 2 2" xfId="44295"/>
    <cellStyle name="Normal 8 2 2 6 3 2 2 2 2" xfId="44296"/>
    <cellStyle name="Normal 8 2 2 6 3 2 2 3" xfId="44297"/>
    <cellStyle name="Normal 8 2 2 6 3 2 3" xfId="44298"/>
    <cellStyle name="Normal 8 2 2 6 3 2 3 2" xfId="44299"/>
    <cellStyle name="Normal 8 2 2 6 3 2 3 2 2" xfId="44300"/>
    <cellStyle name="Normal 8 2 2 6 3 2 3 3" xfId="44301"/>
    <cellStyle name="Normal 8 2 2 6 3 2 4" xfId="44302"/>
    <cellStyle name="Normal 8 2 2 6 3 2 4 2" xfId="44303"/>
    <cellStyle name="Normal 8 2 2 6 3 2 5" xfId="44304"/>
    <cellStyle name="Normal 8 2 2 6 3 3" xfId="44305"/>
    <cellStyle name="Normal 8 2 2 6 3 3 2" xfId="44306"/>
    <cellStyle name="Normal 8 2 2 6 3 3 2 2" xfId="44307"/>
    <cellStyle name="Normal 8 2 2 6 3 3 3" xfId="44308"/>
    <cellStyle name="Normal 8 2 2 6 3 4" xfId="44309"/>
    <cellStyle name="Normal 8 2 2 6 3 4 2" xfId="44310"/>
    <cellStyle name="Normal 8 2 2 6 3 4 2 2" xfId="44311"/>
    <cellStyle name="Normal 8 2 2 6 3 4 3" xfId="44312"/>
    <cellStyle name="Normal 8 2 2 6 3 5" xfId="44313"/>
    <cellStyle name="Normal 8 2 2 6 3 5 2" xfId="44314"/>
    <cellStyle name="Normal 8 2 2 6 3 6" xfId="44315"/>
    <cellStyle name="Normal 8 2 2 6 3 6 2" xfId="44316"/>
    <cellStyle name="Normal 8 2 2 6 3 7" xfId="44317"/>
    <cellStyle name="Normal 8 2 2 6 4" xfId="44318"/>
    <cellStyle name="Normal 8 2 2 6 4 2" xfId="44319"/>
    <cellStyle name="Normal 8 2 2 6 4 2 2" xfId="44320"/>
    <cellStyle name="Normal 8 2 2 6 4 2 2 2" xfId="44321"/>
    <cellStyle name="Normal 8 2 2 6 4 2 2 2 2" xfId="44322"/>
    <cellStyle name="Normal 8 2 2 6 4 2 2 3" xfId="44323"/>
    <cellStyle name="Normal 8 2 2 6 4 2 3" xfId="44324"/>
    <cellStyle name="Normal 8 2 2 6 4 2 3 2" xfId="44325"/>
    <cellStyle name="Normal 8 2 2 6 4 2 3 2 2" xfId="44326"/>
    <cellStyle name="Normal 8 2 2 6 4 2 3 3" xfId="44327"/>
    <cellStyle name="Normal 8 2 2 6 4 2 4" xfId="44328"/>
    <cellStyle name="Normal 8 2 2 6 4 2 4 2" xfId="44329"/>
    <cellStyle name="Normal 8 2 2 6 4 2 5" xfId="44330"/>
    <cellStyle name="Normal 8 2 2 6 4 3" xfId="44331"/>
    <cellStyle name="Normal 8 2 2 6 4 3 2" xfId="44332"/>
    <cellStyle name="Normal 8 2 2 6 4 3 2 2" xfId="44333"/>
    <cellStyle name="Normal 8 2 2 6 4 3 3" xfId="44334"/>
    <cellStyle name="Normal 8 2 2 6 4 4" xfId="44335"/>
    <cellStyle name="Normal 8 2 2 6 4 4 2" xfId="44336"/>
    <cellStyle name="Normal 8 2 2 6 4 4 2 2" xfId="44337"/>
    <cellStyle name="Normal 8 2 2 6 4 4 3" xfId="44338"/>
    <cellStyle name="Normal 8 2 2 6 4 5" xfId="44339"/>
    <cellStyle name="Normal 8 2 2 6 4 5 2" xfId="44340"/>
    <cellStyle name="Normal 8 2 2 6 4 6" xfId="44341"/>
    <cellStyle name="Normal 8 2 2 6 4 6 2" xfId="44342"/>
    <cellStyle name="Normal 8 2 2 6 4 7" xfId="44343"/>
    <cellStyle name="Normal 8 2 2 6 5" xfId="44344"/>
    <cellStyle name="Normal 8 2 2 6 5 2" xfId="44345"/>
    <cellStyle name="Normal 8 2 2 6 5 2 2" xfId="44346"/>
    <cellStyle name="Normal 8 2 2 6 5 2 2 2" xfId="44347"/>
    <cellStyle name="Normal 8 2 2 6 5 2 3" xfId="44348"/>
    <cellStyle name="Normal 8 2 2 6 5 3" xfId="44349"/>
    <cellStyle name="Normal 8 2 2 6 5 3 2" xfId="44350"/>
    <cellStyle name="Normal 8 2 2 6 5 3 2 2" xfId="44351"/>
    <cellStyle name="Normal 8 2 2 6 5 3 3" xfId="44352"/>
    <cellStyle name="Normal 8 2 2 6 5 4" xfId="44353"/>
    <cellStyle name="Normal 8 2 2 6 5 4 2" xfId="44354"/>
    <cellStyle name="Normal 8 2 2 6 5 5" xfId="44355"/>
    <cellStyle name="Normal 8 2 2 6 6" xfId="44356"/>
    <cellStyle name="Normal 8 2 2 6 6 2" xfId="44357"/>
    <cellStyle name="Normal 8 2 2 6 6 2 2" xfId="44358"/>
    <cellStyle name="Normal 8 2 2 6 6 2 2 2" xfId="44359"/>
    <cellStyle name="Normal 8 2 2 6 6 2 3" xfId="44360"/>
    <cellStyle name="Normal 8 2 2 6 6 3" xfId="44361"/>
    <cellStyle name="Normal 8 2 2 6 6 3 2" xfId="44362"/>
    <cellStyle name="Normal 8 2 2 6 6 4" xfId="44363"/>
    <cellStyle name="Normal 8 2 2 6 7" xfId="44364"/>
    <cellStyle name="Normal 8 2 2 6 7 2" xfId="44365"/>
    <cellStyle name="Normal 8 2 2 6 7 2 2" xfId="44366"/>
    <cellStyle name="Normal 8 2 2 6 7 3" xfId="44367"/>
    <cellStyle name="Normal 8 2 2 6 8" xfId="44368"/>
    <cellStyle name="Normal 8 2 2 6 8 2" xfId="44369"/>
    <cellStyle name="Normal 8 2 2 6 8 2 2" xfId="44370"/>
    <cellStyle name="Normal 8 2 2 6 8 3" xfId="44371"/>
    <cellStyle name="Normal 8 2 2 6 9" xfId="44372"/>
    <cellStyle name="Normal 8 2 2 6 9 2" xfId="44373"/>
    <cellStyle name="Normal 8 2 2 7" xfId="44374"/>
    <cellStyle name="Normal 8 2 2 7 2" xfId="44375"/>
    <cellStyle name="Normal 8 2 2 7 2 2" xfId="44376"/>
    <cellStyle name="Normal 8 2 2 7 2 2 2" xfId="44377"/>
    <cellStyle name="Normal 8 2 2 7 2 2 2 2" xfId="44378"/>
    <cellStyle name="Normal 8 2 2 7 2 2 2 2 2" xfId="44379"/>
    <cellStyle name="Normal 8 2 2 7 2 2 2 3" xfId="44380"/>
    <cellStyle name="Normal 8 2 2 7 2 2 3" xfId="44381"/>
    <cellStyle name="Normal 8 2 2 7 2 2 3 2" xfId="44382"/>
    <cellStyle name="Normal 8 2 2 7 2 2 3 2 2" xfId="44383"/>
    <cellStyle name="Normal 8 2 2 7 2 2 3 3" xfId="44384"/>
    <cellStyle name="Normal 8 2 2 7 2 2 4" xfId="44385"/>
    <cellStyle name="Normal 8 2 2 7 2 2 4 2" xfId="44386"/>
    <cellStyle name="Normal 8 2 2 7 2 2 5" xfId="44387"/>
    <cellStyle name="Normal 8 2 2 7 2 3" xfId="44388"/>
    <cellStyle name="Normal 8 2 2 7 2 3 2" xfId="44389"/>
    <cellStyle name="Normal 8 2 2 7 2 3 2 2" xfId="44390"/>
    <cellStyle name="Normal 8 2 2 7 2 3 3" xfId="44391"/>
    <cellStyle name="Normal 8 2 2 7 2 4" xfId="44392"/>
    <cellStyle name="Normal 8 2 2 7 2 4 2" xfId="44393"/>
    <cellStyle name="Normal 8 2 2 7 2 4 2 2" xfId="44394"/>
    <cellStyle name="Normal 8 2 2 7 2 4 3" xfId="44395"/>
    <cellStyle name="Normal 8 2 2 7 2 5" xfId="44396"/>
    <cellStyle name="Normal 8 2 2 7 2 5 2" xfId="44397"/>
    <cellStyle name="Normal 8 2 2 7 2 6" xfId="44398"/>
    <cellStyle name="Normal 8 2 2 7 2 6 2" xfId="44399"/>
    <cellStyle name="Normal 8 2 2 7 2 7" xfId="44400"/>
    <cellStyle name="Normal 8 2 2 7 3" xfId="44401"/>
    <cellStyle name="Normal 8 2 2 7 3 2" xfId="44402"/>
    <cellStyle name="Normal 8 2 2 7 3 2 2" xfId="44403"/>
    <cellStyle name="Normal 8 2 2 7 3 2 2 2" xfId="44404"/>
    <cellStyle name="Normal 8 2 2 7 3 2 3" xfId="44405"/>
    <cellStyle name="Normal 8 2 2 7 3 3" xfId="44406"/>
    <cellStyle name="Normal 8 2 2 7 3 3 2" xfId="44407"/>
    <cellStyle name="Normal 8 2 2 7 3 3 2 2" xfId="44408"/>
    <cellStyle name="Normal 8 2 2 7 3 3 3" xfId="44409"/>
    <cellStyle name="Normal 8 2 2 7 3 4" xfId="44410"/>
    <cellStyle name="Normal 8 2 2 7 3 4 2" xfId="44411"/>
    <cellStyle name="Normal 8 2 2 7 3 5" xfId="44412"/>
    <cellStyle name="Normal 8 2 2 7 4" xfId="44413"/>
    <cellStyle name="Normal 8 2 2 7 4 2" xfId="44414"/>
    <cellStyle name="Normal 8 2 2 7 4 2 2" xfId="44415"/>
    <cellStyle name="Normal 8 2 2 7 4 3" xfId="44416"/>
    <cellStyle name="Normal 8 2 2 7 5" xfId="44417"/>
    <cellStyle name="Normal 8 2 2 7 5 2" xfId="44418"/>
    <cellStyle name="Normal 8 2 2 7 5 2 2" xfId="44419"/>
    <cellStyle name="Normal 8 2 2 7 5 3" xfId="44420"/>
    <cellStyle name="Normal 8 2 2 7 6" xfId="44421"/>
    <cellStyle name="Normal 8 2 2 7 6 2" xfId="44422"/>
    <cellStyle name="Normal 8 2 2 7 7" xfId="44423"/>
    <cellStyle name="Normal 8 2 2 7 7 2" xfId="44424"/>
    <cellStyle name="Normal 8 2 2 7 8" xfId="44425"/>
    <cellStyle name="Normal 8 2 2 8" xfId="44426"/>
    <cellStyle name="Normal 8 2 2 8 2" xfId="44427"/>
    <cellStyle name="Normal 8 2 2 8 2 2" xfId="44428"/>
    <cellStyle name="Normal 8 2 2 8 2 2 2" xfId="44429"/>
    <cellStyle name="Normal 8 2 2 8 2 2 2 2" xfId="44430"/>
    <cellStyle name="Normal 8 2 2 8 2 2 3" xfId="44431"/>
    <cellStyle name="Normal 8 2 2 8 2 3" xfId="44432"/>
    <cellStyle name="Normal 8 2 2 8 2 3 2" xfId="44433"/>
    <cellStyle name="Normal 8 2 2 8 2 3 2 2" xfId="44434"/>
    <cellStyle name="Normal 8 2 2 8 2 3 3" xfId="44435"/>
    <cellStyle name="Normal 8 2 2 8 2 4" xfId="44436"/>
    <cellStyle name="Normal 8 2 2 8 2 4 2" xfId="44437"/>
    <cellStyle name="Normal 8 2 2 8 2 5" xfId="44438"/>
    <cellStyle name="Normal 8 2 2 8 3" xfId="44439"/>
    <cellStyle name="Normal 8 2 2 8 3 2" xfId="44440"/>
    <cellStyle name="Normal 8 2 2 8 3 2 2" xfId="44441"/>
    <cellStyle name="Normal 8 2 2 8 3 3" xfId="44442"/>
    <cellStyle name="Normal 8 2 2 8 4" xfId="44443"/>
    <cellStyle name="Normal 8 2 2 8 4 2" xfId="44444"/>
    <cellStyle name="Normal 8 2 2 8 4 2 2" xfId="44445"/>
    <cellStyle name="Normal 8 2 2 8 4 3" xfId="44446"/>
    <cellStyle name="Normal 8 2 2 8 5" xfId="44447"/>
    <cellStyle name="Normal 8 2 2 8 5 2" xfId="44448"/>
    <cellStyle name="Normal 8 2 2 8 6" xfId="44449"/>
    <cellStyle name="Normal 8 2 2 8 6 2" xfId="44450"/>
    <cellStyle name="Normal 8 2 2 8 7" xfId="44451"/>
    <cellStyle name="Normal 8 2 2 9" xfId="44452"/>
    <cellStyle name="Normal 8 2 2 9 2" xfId="44453"/>
    <cellStyle name="Normal 8 2 2 9 2 2" xfId="44454"/>
    <cellStyle name="Normal 8 2 2 9 2 2 2" xfId="44455"/>
    <cellStyle name="Normal 8 2 2 9 2 2 2 2" xfId="44456"/>
    <cellStyle name="Normal 8 2 2 9 2 2 3" xfId="44457"/>
    <cellStyle name="Normal 8 2 2 9 2 3" xfId="44458"/>
    <cellStyle name="Normal 8 2 2 9 2 3 2" xfId="44459"/>
    <cellStyle name="Normal 8 2 2 9 2 3 2 2" xfId="44460"/>
    <cellStyle name="Normal 8 2 2 9 2 3 3" xfId="44461"/>
    <cellStyle name="Normal 8 2 2 9 2 4" xfId="44462"/>
    <cellStyle name="Normal 8 2 2 9 2 4 2" xfId="44463"/>
    <cellStyle name="Normal 8 2 2 9 2 5" xfId="44464"/>
    <cellStyle name="Normal 8 2 2 9 3" xfId="44465"/>
    <cellStyle name="Normal 8 2 2 9 3 2" xfId="44466"/>
    <cellStyle name="Normal 8 2 2 9 3 2 2" xfId="44467"/>
    <cellStyle name="Normal 8 2 2 9 3 3" xfId="44468"/>
    <cellStyle name="Normal 8 2 2 9 4" xfId="44469"/>
    <cellStyle name="Normal 8 2 2 9 4 2" xfId="44470"/>
    <cellStyle name="Normal 8 2 2 9 4 2 2" xfId="44471"/>
    <cellStyle name="Normal 8 2 2 9 4 3" xfId="44472"/>
    <cellStyle name="Normal 8 2 2 9 5" xfId="44473"/>
    <cellStyle name="Normal 8 2 2 9 5 2" xfId="44474"/>
    <cellStyle name="Normal 8 2 2 9 6" xfId="44475"/>
    <cellStyle name="Normal 8 2 2 9 6 2" xfId="44476"/>
    <cellStyle name="Normal 8 2 2 9 7" xfId="44477"/>
    <cellStyle name="Normal 8 2 3" xfId="44478"/>
    <cellStyle name="Normal 8 2 3 10" xfId="44479"/>
    <cellStyle name="Normal 8 2 3 10 2" xfId="44480"/>
    <cellStyle name="Normal 8 2 3 10 2 2" xfId="44481"/>
    <cellStyle name="Normal 8 2 3 10 2 2 2" xfId="44482"/>
    <cellStyle name="Normal 8 2 3 10 2 3" xfId="44483"/>
    <cellStyle name="Normal 8 2 3 10 3" xfId="44484"/>
    <cellStyle name="Normal 8 2 3 10 3 2" xfId="44485"/>
    <cellStyle name="Normal 8 2 3 10 4" xfId="44486"/>
    <cellStyle name="Normal 8 2 3 11" xfId="44487"/>
    <cellStyle name="Normal 8 2 3 11 2" xfId="44488"/>
    <cellStyle name="Normal 8 2 3 11 2 2" xfId="44489"/>
    <cellStyle name="Normal 8 2 3 11 2 2 2" xfId="44490"/>
    <cellStyle name="Normal 8 2 3 11 2 3" xfId="44491"/>
    <cellStyle name="Normal 8 2 3 11 3" xfId="44492"/>
    <cellStyle name="Normal 8 2 3 11 3 2" xfId="44493"/>
    <cellStyle name="Normal 8 2 3 11 4" xfId="44494"/>
    <cellStyle name="Normal 8 2 3 12" xfId="44495"/>
    <cellStyle name="Normal 8 2 3 12 2" xfId="44496"/>
    <cellStyle name="Normal 8 2 3 12 2 2" xfId="44497"/>
    <cellStyle name="Normal 8 2 3 12 3" xfId="44498"/>
    <cellStyle name="Normal 8 2 3 13" xfId="44499"/>
    <cellStyle name="Normal 8 2 3 13 2" xfId="44500"/>
    <cellStyle name="Normal 8 2 3 14" xfId="44501"/>
    <cellStyle name="Normal 8 2 3 14 2" xfId="44502"/>
    <cellStyle name="Normal 8 2 3 15" xfId="44503"/>
    <cellStyle name="Normal 8 2 3 2" xfId="44504"/>
    <cellStyle name="Normal 8 2 3 2 10" xfId="44505"/>
    <cellStyle name="Normal 8 2 3 2 10 2" xfId="44506"/>
    <cellStyle name="Normal 8 2 3 2 11" xfId="44507"/>
    <cellStyle name="Normal 8 2 3 2 11 2" xfId="44508"/>
    <cellStyle name="Normal 8 2 3 2 12" xfId="44509"/>
    <cellStyle name="Normal 8 2 3 2 2" xfId="44510"/>
    <cellStyle name="Normal 8 2 3 2 2 10" xfId="44511"/>
    <cellStyle name="Normal 8 2 3 2 2 10 2" xfId="44512"/>
    <cellStyle name="Normal 8 2 3 2 2 11" xfId="44513"/>
    <cellStyle name="Normal 8 2 3 2 2 2" xfId="44514"/>
    <cellStyle name="Normal 8 2 3 2 2 2 2" xfId="44515"/>
    <cellStyle name="Normal 8 2 3 2 2 2 2 2" xfId="44516"/>
    <cellStyle name="Normal 8 2 3 2 2 2 2 2 2" xfId="44517"/>
    <cellStyle name="Normal 8 2 3 2 2 2 2 2 2 2" xfId="44518"/>
    <cellStyle name="Normal 8 2 3 2 2 2 2 2 2 2 2" xfId="44519"/>
    <cellStyle name="Normal 8 2 3 2 2 2 2 2 2 3" xfId="44520"/>
    <cellStyle name="Normal 8 2 3 2 2 2 2 2 3" xfId="44521"/>
    <cellStyle name="Normal 8 2 3 2 2 2 2 2 3 2" xfId="44522"/>
    <cellStyle name="Normal 8 2 3 2 2 2 2 2 3 2 2" xfId="44523"/>
    <cellStyle name="Normal 8 2 3 2 2 2 2 2 3 3" xfId="44524"/>
    <cellStyle name="Normal 8 2 3 2 2 2 2 2 4" xfId="44525"/>
    <cellStyle name="Normal 8 2 3 2 2 2 2 2 4 2" xfId="44526"/>
    <cellStyle name="Normal 8 2 3 2 2 2 2 2 5" xfId="44527"/>
    <cellStyle name="Normal 8 2 3 2 2 2 2 3" xfId="44528"/>
    <cellStyle name="Normal 8 2 3 2 2 2 2 3 2" xfId="44529"/>
    <cellStyle name="Normal 8 2 3 2 2 2 2 3 2 2" xfId="44530"/>
    <cellStyle name="Normal 8 2 3 2 2 2 2 3 3" xfId="44531"/>
    <cellStyle name="Normal 8 2 3 2 2 2 2 4" xfId="44532"/>
    <cellStyle name="Normal 8 2 3 2 2 2 2 4 2" xfId="44533"/>
    <cellStyle name="Normal 8 2 3 2 2 2 2 4 2 2" xfId="44534"/>
    <cellStyle name="Normal 8 2 3 2 2 2 2 4 3" xfId="44535"/>
    <cellStyle name="Normal 8 2 3 2 2 2 2 5" xfId="44536"/>
    <cellStyle name="Normal 8 2 3 2 2 2 2 5 2" xfId="44537"/>
    <cellStyle name="Normal 8 2 3 2 2 2 2 6" xfId="44538"/>
    <cellStyle name="Normal 8 2 3 2 2 2 2 6 2" xfId="44539"/>
    <cellStyle name="Normal 8 2 3 2 2 2 2 7" xfId="44540"/>
    <cellStyle name="Normal 8 2 3 2 2 2 3" xfId="44541"/>
    <cellStyle name="Normal 8 2 3 2 2 2 3 2" xfId="44542"/>
    <cellStyle name="Normal 8 2 3 2 2 2 3 2 2" xfId="44543"/>
    <cellStyle name="Normal 8 2 3 2 2 2 3 2 2 2" xfId="44544"/>
    <cellStyle name="Normal 8 2 3 2 2 2 3 2 3" xfId="44545"/>
    <cellStyle name="Normal 8 2 3 2 2 2 3 3" xfId="44546"/>
    <cellStyle name="Normal 8 2 3 2 2 2 3 3 2" xfId="44547"/>
    <cellStyle name="Normal 8 2 3 2 2 2 3 3 2 2" xfId="44548"/>
    <cellStyle name="Normal 8 2 3 2 2 2 3 3 3" xfId="44549"/>
    <cellStyle name="Normal 8 2 3 2 2 2 3 4" xfId="44550"/>
    <cellStyle name="Normal 8 2 3 2 2 2 3 4 2" xfId="44551"/>
    <cellStyle name="Normal 8 2 3 2 2 2 3 5" xfId="44552"/>
    <cellStyle name="Normal 8 2 3 2 2 2 4" xfId="44553"/>
    <cellStyle name="Normal 8 2 3 2 2 2 4 2" xfId="44554"/>
    <cellStyle name="Normal 8 2 3 2 2 2 4 2 2" xfId="44555"/>
    <cellStyle name="Normal 8 2 3 2 2 2 4 3" xfId="44556"/>
    <cellStyle name="Normal 8 2 3 2 2 2 5" xfId="44557"/>
    <cellStyle name="Normal 8 2 3 2 2 2 5 2" xfId="44558"/>
    <cellStyle name="Normal 8 2 3 2 2 2 5 2 2" xfId="44559"/>
    <cellStyle name="Normal 8 2 3 2 2 2 5 3" xfId="44560"/>
    <cellStyle name="Normal 8 2 3 2 2 2 6" xfId="44561"/>
    <cellStyle name="Normal 8 2 3 2 2 2 6 2" xfId="44562"/>
    <cellStyle name="Normal 8 2 3 2 2 2 7" xfId="44563"/>
    <cellStyle name="Normal 8 2 3 2 2 2 7 2" xfId="44564"/>
    <cellStyle name="Normal 8 2 3 2 2 2 8" xfId="44565"/>
    <cellStyle name="Normal 8 2 3 2 2 3" xfId="44566"/>
    <cellStyle name="Normal 8 2 3 2 2 3 2" xfId="44567"/>
    <cellStyle name="Normal 8 2 3 2 2 3 2 2" xfId="44568"/>
    <cellStyle name="Normal 8 2 3 2 2 3 2 2 2" xfId="44569"/>
    <cellStyle name="Normal 8 2 3 2 2 3 2 2 2 2" xfId="44570"/>
    <cellStyle name="Normal 8 2 3 2 2 3 2 2 3" xfId="44571"/>
    <cellStyle name="Normal 8 2 3 2 2 3 2 3" xfId="44572"/>
    <cellStyle name="Normal 8 2 3 2 2 3 2 3 2" xfId="44573"/>
    <cellStyle name="Normal 8 2 3 2 2 3 2 3 2 2" xfId="44574"/>
    <cellStyle name="Normal 8 2 3 2 2 3 2 3 3" xfId="44575"/>
    <cellStyle name="Normal 8 2 3 2 2 3 2 4" xfId="44576"/>
    <cellStyle name="Normal 8 2 3 2 2 3 2 4 2" xfId="44577"/>
    <cellStyle name="Normal 8 2 3 2 2 3 2 5" xfId="44578"/>
    <cellStyle name="Normal 8 2 3 2 2 3 3" xfId="44579"/>
    <cellStyle name="Normal 8 2 3 2 2 3 3 2" xfId="44580"/>
    <cellStyle name="Normal 8 2 3 2 2 3 3 2 2" xfId="44581"/>
    <cellStyle name="Normal 8 2 3 2 2 3 3 3" xfId="44582"/>
    <cellStyle name="Normal 8 2 3 2 2 3 4" xfId="44583"/>
    <cellStyle name="Normal 8 2 3 2 2 3 4 2" xfId="44584"/>
    <cellStyle name="Normal 8 2 3 2 2 3 4 2 2" xfId="44585"/>
    <cellStyle name="Normal 8 2 3 2 2 3 4 3" xfId="44586"/>
    <cellStyle name="Normal 8 2 3 2 2 3 5" xfId="44587"/>
    <cellStyle name="Normal 8 2 3 2 2 3 5 2" xfId="44588"/>
    <cellStyle name="Normal 8 2 3 2 2 3 6" xfId="44589"/>
    <cellStyle name="Normal 8 2 3 2 2 3 6 2" xfId="44590"/>
    <cellStyle name="Normal 8 2 3 2 2 3 7" xfId="44591"/>
    <cellStyle name="Normal 8 2 3 2 2 4" xfId="44592"/>
    <cellStyle name="Normal 8 2 3 2 2 4 2" xfId="44593"/>
    <cellStyle name="Normal 8 2 3 2 2 4 2 2" xfId="44594"/>
    <cellStyle name="Normal 8 2 3 2 2 4 2 2 2" xfId="44595"/>
    <cellStyle name="Normal 8 2 3 2 2 4 2 2 2 2" xfId="44596"/>
    <cellStyle name="Normal 8 2 3 2 2 4 2 2 3" xfId="44597"/>
    <cellStyle name="Normal 8 2 3 2 2 4 2 3" xfId="44598"/>
    <cellStyle name="Normal 8 2 3 2 2 4 2 3 2" xfId="44599"/>
    <cellStyle name="Normal 8 2 3 2 2 4 2 3 2 2" xfId="44600"/>
    <cellStyle name="Normal 8 2 3 2 2 4 2 3 3" xfId="44601"/>
    <cellStyle name="Normal 8 2 3 2 2 4 2 4" xfId="44602"/>
    <cellStyle name="Normal 8 2 3 2 2 4 2 4 2" xfId="44603"/>
    <cellStyle name="Normal 8 2 3 2 2 4 2 5" xfId="44604"/>
    <cellStyle name="Normal 8 2 3 2 2 4 3" xfId="44605"/>
    <cellStyle name="Normal 8 2 3 2 2 4 3 2" xfId="44606"/>
    <cellStyle name="Normal 8 2 3 2 2 4 3 2 2" xfId="44607"/>
    <cellStyle name="Normal 8 2 3 2 2 4 3 3" xfId="44608"/>
    <cellStyle name="Normal 8 2 3 2 2 4 4" xfId="44609"/>
    <cellStyle name="Normal 8 2 3 2 2 4 4 2" xfId="44610"/>
    <cellStyle name="Normal 8 2 3 2 2 4 4 2 2" xfId="44611"/>
    <cellStyle name="Normal 8 2 3 2 2 4 4 3" xfId="44612"/>
    <cellStyle name="Normal 8 2 3 2 2 4 5" xfId="44613"/>
    <cellStyle name="Normal 8 2 3 2 2 4 5 2" xfId="44614"/>
    <cellStyle name="Normal 8 2 3 2 2 4 6" xfId="44615"/>
    <cellStyle name="Normal 8 2 3 2 2 4 6 2" xfId="44616"/>
    <cellStyle name="Normal 8 2 3 2 2 4 7" xfId="44617"/>
    <cellStyle name="Normal 8 2 3 2 2 5" xfId="44618"/>
    <cellStyle name="Normal 8 2 3 2 2 5 2" xfId="44619"/>
    <cellStyle name="Normal 8 2 3 2 2 5 2 2" xfId="44620"/>
    <cellStyle name="Normal 8 2 3 2 2 5 2 2 2" xfId="44621"/>
    <cellStyle name="Normal 8 2 3 2 2 5 2 3" xfId="44622"/>
    <cellStyle name="Normal 8 2 3 2 2 5 3" xfId="44623"/>
    <cellStyle name="Normal 8 2 3 2 2 5 3 2" xfId="44624"/>
    <cellStyle name="Normal 8 2 3 2 2 5 3 2 2" xfId="44625"/>
    <cellStyle name="Normal 8 2 3 2 2 5 3 3" xfId="44626"/>
    <cellStyle name="Normal 8 2 3 2 2 5 4" xfId="44627"/>
    <cellStyle name="Normal 8 2 3 2 2 5 4 2" xfId="44628"/>
    <cellStyle name="Normal 8 2 3 2 2 5 5" xfId="44629"/>
    <cellStyle name="Normal 8 2 3 2 2 6" xfId="44630"/>
    <cellStyle name="Normal 8 2 3 2 2 6 2" xfId="44631"/>
    <cellStyle name="Normal 8 2 3 2 2 6 2 2" xfId="44632"/>
    <cellStyle name="Normal 8 2 3 2 2 6 2 2 2" xfId="44633"/>
    <cellStyle name="Normal 8 2 3 2 2 6 2 3" xfId="44634"/>
    <cellStyle name="Normal 8 2 3 2 2 6 3" xfId="44635"/>
    <cellStyle name="Normal 8 2 3 2 2 6 3 2" xfId="44636"/>
    <cellStyle name="Normal 8 2 3 2 2 6 4" xfId="44637"/>
    <cellStyle name="Normal 8 2 3 2 2 7" xfId="44638"/>
    <cellStyle name="Normal 8 2 3 2 2 7 2" xfId="44639"/>
    <cellStyle name="Normal 8 2 3 2 2 7 2 2" xfId="44640"/>
    <cellStyle name="Normal 8 2 3 2 2 7 3" xfId="44641"/>
    <cellStyle name="Normal 8 2 3 2 2 8" xfId="44642"/>
    <cellStyle name="Normal 8 2 3 2 2 8 2" xfId="44643"/>
    <cellStyle name="Normal 8 2 3 2 2 8 2 2" xfId="44644"/>
    <cellStyle name="Normal 8 2 3 2 2 8 3" xfId="44645"/>
    <cellStyle name="Normal 8 2 3 2 2 9" xfId="44646"/>
    <cellStyle name="Normal 8 2 3 2 2 9 2" xfId="44647"/>
    <cellStyle name="Normal 8 2 3 2 3" xfId="44648"/>
    <cellStyle name="Normal 8 2 3 2 3 2" xfId="44649"/>
    <cellStyle name="Normal 8 2 3 2 3 2 2" xfId="44650"/>
    <cellStyle name="Normal 8 2 3 2 3 2 2 2" xfId="44651"/>
    <cellStyle name="Normal 8 2 3 2 3 2 2 2 2" xfId="44652"/>
    <cellStyle name="Normal 8 2 3 2 3 2 2 2 2 2" xfId="44653"/>
    <cellStyle name="Normal 8 2 3 2 3 2 2 2 3" xfId="44654"/>
    <cellStyle name="Normal 8 2 3 2 3 2 2 3" xfId="44655"/>
    <cellStyle name="Normal 8 2 3 2 3 2 2 3 2" xfId="44656"/>
    <cellStyle name="Normal 8 2 3 2 3 2 2 3 2 2" xfId="44657"/>
    <cellStyle name="Normal 8 2 3 2 3 2 2 3 3" xfId="44658"/>
    <cellStyle name="Normal 8 2 3 2 3 2 2 4" xfId="44659"/>
    <cellStyle name="Normal 8 2 3 2 3 2 2 4 2" xfId="44660"/>
    <cellStyle name="Normal 8 2 3 2 3 2 2 5" xfId="44661"/>
    <cellStyle name="Normal 8 2 3 2 3 2 3" xfId="44662"/>
    <cellStyle name="Normal 8 2 3 2 3 2 3 2" xfId="44663"/>
    <cellStyle name="Normal 8 2 3 2 3 2 3 2 2" xfId="44664"/>
    <cellStyle name="Normal 8 2 3 2 3 2 3 3" xfId="44665"/>
    <cellStyle name="Normal 8 2 3 2 3 2 4" xfId="44666"/>
    <cellStyle name="Normal 8 2 3 2 3 2 4 2" xfId="44667"/>
    <cellStyle name="Normal 8 2 3 2 3 2 4 2 2" xfId="44668"/>
    <cellStyle name="Normal 8 2 3 2 3 2 4 3" xfId="44669"/>
    <cellStyle name="Normal 8 2 3 2 3 2 5" xfId="44670"/>
    <cellStyle name="Normal 8 2 3 2 3 2 5 2" xfId="44671"/>
    <cellStyle name="Normal 8 2 3 2 3 2 6" xfId="44672"/>
    <cellStyle name="Normal 8 2 3 2 3 2 6 2" xfId="44673"/>
    <cellStyle name="Normal 8 2 3 2 3 2 7" xfId="44674"/>
    <cellStyle name="Normal 8 2 3 2 3 3" xfId="44675"/>
    <cellStyle name="Normal 8 2 3 2 3 3 2" xfId="44676"/>
    <cellStyle name="Normal 8 2 3 2 3 3 2 2" xfId="44677"/>
    <cellStyle name="Normal 8 2 3 2 3 3 2 2 2" xfId="44678"/>
    <cellStyle name="Normal 8 2 3 2 3 3 2 3" xfId="44679"/>
    <cellStyle name="Normal 8 2 3 2 3 3 3" xfId="44680"/>
    <cellStyle name="Normal 8 2 3 2 3 3 3 2" xfId="44681"/>
    <cellStyle name="Normal 8 2 3 2 3 3 3 2 2" xfId="44682"/>
    <cellStyle name="Normal 8 2 3 2 3 3 3 3" xfId="44683"/>
    <cellStyle name="Normal 8 2 3 2 3 3 4" xfId="44684"/>
    <cellStyle name="Normal 8 2 3 2 3 3 4 2" xfId="44685"/>
    <cellStyle name="Normal 8 2 3 2 3 3 5" xfId="44686"/>
    <cellStyle name="Normal 8 2 3 2 3 4" xfId="44687"/>
    <cellStyle name="Normal 8 2 3 2 3 4 2" xfId="44688"/>
    <cellStyle name="Normal 8 2 3 2 3 4 2 2" xfId="44689"/>
    <cellStyle name="Normal 8 2 3 2 3 4 3" xfId="44690"/>
    <cellStyle name="Normal 8 2 3 2 3 5" xfId="44691"/>
    <cellStyle name="Normal 8 2 3 2 3 5 2" xfId="44692"/>
    <cellStyle name="Normal 8 2 3 2 3 5 2 2" xfId="44693"/>
    <cellStyle name="Normal 8 2 3 2 3 5 3" xfId="44694"/>
    <cellStyle name="Normal 8 2 3 2 3 6" xfId="44695"/>
    <cellStyle name="Normal 8 2 3 2 3 6 2" xfId="44696"/>
    <cellStyle name="Normal 8 2 3 2 3 7" xfId="44697"/>
    <cellStyle name="Normal 8 2 3 2 3 7 2" xfId="44698"/>
    <cellStyle name="Normal 8 2 3 2 3 8" xfId="44699"/>
    <cellStyle name="Normal 8 2 3 2 4" xfId="44700"/>
    <cellStyle name="Normal 8 2 3 2 4 2" xfId="44701"/>
    <cellStyle name="Normal 8 2 3 2 4 2 2" xfId="44702"/>
    <cellStyle name="Normal 8 2 3 2 4 2 2 2" xfId="44703"/>
    <cellStyle name="Normal 8 2 3 2 4 2 2 2 2" xfId="44704"/>
    <cellStyle name="Normal 8 2 3 2 4 2 2 3" xfId="44705"/>
    <cellStyle name="Normal 8 2 3 2 4 2 3" xfId="44706"/>
    <cellStyle name="Normal 8 2 3 2 4 2 3 2" xfId="44707"/>
    <cellStyle name="Normal 8 2 3 2 4 2 3 2 2" xfId="44708"/>
    <cellStyle name="Normal 8 2 3 2 4 2 3 3" xfId="44709"/>
    <cellStyle name="Normal 8 2 3 2 4 2 4" xfId="44710"/>
    <cellStyle name="Normal 8 2 3 2 4 2 4 2" xfId="44711"/>
    <cellStyle name="Normal 8 2 3 2 4 2 5" xfId="44712"/>
    <cellStyle name="Normal 8 2 3 2 4 3" xfId="44713"/>
    <cellStyle name="Normal 8 2 3 2 4 3 2" xfId="44714"/>
    <cellStyle name="Normal 8 2 3 2 4 3 2 2" xfId="44715"/>
    <cellStyle name="Normal 8 2 3 2 4 3 3" xfId="44716"/>
    <cellStyle name="Normal 8 2 3 2 4 4" xfId="44717"/>
    <cellStyle name="Normal 8 2 3 2 4 4 2" xfId="44718"/>
    <cellStyle name="Normal 8 2 3 2 4 4 2 2" xfId="44719"/>
    <cellStyle name="Normal 8 2 3 2 4 4 3" xfId="44720"/>
    <cellStyle name="Normal 8 2 3 2 4 5" xfId="44721"/>
    <cellStyle name="Normal 8 2 3 2 4 5 2" xfId="44722"/>
    <cellStyle name="Normal 8 2 3 2 4 6" xfId="44723"/>
    <cellStyle name="Normal 8 2 3 2 4 6 2" xfId="44724"/>
    <cellStyle name="Normal 8 2 3 2 4 7" xfId="44725"/>
    <cellStyle name="Normal 8 2 3 2 5" xfId="44726"/>
    <cellStyle name="Normal 8 2 3 2 5 2" xfId="44727"/>
    <cellStyle name="Normal 8 2 3 2 5 2 2" xfId="44728"/>
    <cellStyle name="Normal 8 2 3 2 5 2 2 2" xfId="44729"/>
    <cellStyle name="Normal 8 2 3 2 5 2 2 2 2" xfId="44730"/>
    <cellStyle name="Normal 8 2 3 2 5 2 2 3" xfId="44731"/>
    <cellStyle name="Normal 8 2 3 2 5 2 3" xfId="44732"/>
    <cellStyle name="Normal 8 2 3 2 5 2 3 2" xfId="44733"/>
    <cellStyle name="Normal 8 2 3 2 5 2 3 2 2" xfId="44734"/>
    <cellStyle name="Normal 8 2 3 2 5 2 3 3" xfId="44735"/>
    <cellStyle name="Normal 8 2 3 2 5 2 4" xfId="44736"/>
    <cellStyle name="Normal 8 2 3 2 5 2 4 2" xfId="44737"/>
    <cellStyle name="Normal 8 2 3 2 5 2 5" xfId="44738"/>
    <cellStyle name="Normal 8 2 3 2 5 3" xfId="44739"/>
    <cellStyle name="Normal 8 2 3 2 5 3 2" xfId="44740"/>
    <cellStyle name="Normal 8 2 3 2 5 3 2 2" xfId="44741"/>
    <cellStyle name="Normal 8 2 3 2 5 3 3" xfId="44742"/>
    <cellStyle name="Normal 8 2 3 2 5 4" xfId="44743"/>
    <cellStyle name="Normal 8 2 3 2 5 4 2" xfId="44744"/>
    <cellStyle name="Normal 8 2 3 2 5 4 2 2" xfId="44745"/>
    <cellStyle name="Normal 8 2 3 2 5 4 3" xfId="44746"/>
    <cellStyle name="Normal 8 2 3 2 5 5" xfId="44747"/>
    <cellStyle name="Normal 8 2 3 2 5 5 2" xfId="44748"/>
    <cellStyle name="Normal 8 2 3 2 5 6" xfId="44749"/>
    <cellStyle name="Normal 8 2 3 2 5 6 2" xfId="44750"/>
    <cellStyle name="Normal 8 2 3 2 5 7" xfId="44751"/>
    <cellStyle name="Normal 8 2 3 2 6" xfId="44752"/>
    <cellStyle name="Normal 8 2 3 2 6 2" xfId="44753"/>
    <cellStyle name="Normal 8 2 3 2 6 2 2" xfId="44754"/>
    <cellStyle name="Normal 8 2 3 2 6 2 2 2" xfId="44755"/>
    <cellStyle name="Normal 8 2 3 2 6 2 3" xfId="44756"/>
    <cellStyle name="Normal 8 2 3 2 6 3" xfId="44757"/>
    <cellStyle name="Normal 8 2 3 2 6 3 2" xfId="44758"/>
    <cellStyle name="Normal 8 2 3 2 6 3 2 2" xfId="44759"/>
    <cellStyle name="Normal 8 2 3 2 6 3 3" xfId="44760"/>
    <cellStyle name="Normal 8 2 3 2 6 4" xfId="44761"/>
    <cellStyle name="Normal 8 2 3 2 6 4 2" xfId="44762"/>
    <cellStyle name="Normal 8 2 3 2 6 5" xfId="44763"/>
    <cellStyle name="Normal 8 2 3 2 7" xfId="44764"/>
    <cellStyle name="Normal 8 2 3 2 7 2" xfId="44765"/>
    <cellStyle name="Normal 8 2 3 2 7 2 2" xfId="44766"/>
    <cellStyle name="Normal 8 2 3 2 7 2 2 2" xfId="44767"/>
    <cellStyle name="Normal 8 2 3 2 7 2 3" xfId="44768"/>
    <cellStyle name="Normal 8 2 3 2 7 3" xfId="44769"/>
    <cellStyle name="Normal 8 2 3 2 7 3 2" xfId="44770"/>
    <cellStyle name="Normal 8 2 3 2 7 4" xfId="44771"/>
    <cellStyle name="Normal 8 2 3 2 8" xfId="44772"/>
    <cellStyle name="Normal 8 2 3 2 8 2" xfId="44773"/>
    <cellStyle name="Normal 8 2 3 2 8 2 2" xfId="44774"/>
    <cellStyle name="Normal 8 2 3 2 8 3" xfId="44775"/>
    <cellStyle name="Normal 8 2 3 2 9" xfId="44776"/>
    <cellStyle name="Normal 8 2 3 2 9 2" xfId="44777"/>
    <cellStyle name="Normal 8 2 3 2 9 2 2" xfId="44778"/>
    <cellStyle name="Normal 8 2 3 2 9 3" xfId="44779"/>
    <cellStyle name="Normal 8 2 3 3" xfId="44780"/>
    <cellStyle name="Normal 8 2 3 3 10" xfId="44781"/>
    <cellStyle name="Normal 8 2 3 3 10 2" xfId="44782"/>
    <cellStyle name="Normal 8 2 3 3 11" xfId="44783"/>
    <cellStyle name="Normal 8 2 3 3 2" xfId="44784"/>
    <cellStyle name="Normal 8 2 3 3 2 2" xfId="44785"/>
    <cellStyle name="Normal 8 2 3 3 2 2 2" xfId="44786"/>
    <cellStyle name="Normal 8 2 3 3 2 2 2 2" xfId="44787"/>
    <cellStyle name="Normal 8 2 3 3 2 2 2 2 2" xfId="44788"/>
    <cellStyle name="Normal 8 2 3 3 2 2 2 2 2 2" xfId="44789"/>
    <cellStyle name="Normal 8 2 3 3 2 2 2 2 3" xfId="44790"/>
    <cellStyle name="Normal 8 2 3 3 2 2 2 3" xfId="44791"/>
    <cellStyle name="Normal 8 2 3 3 2 2 2 3 2" xfId="44792"/>
    <cellStyle name="Normal 8 2 3 3 2 2 2 3 2 2" xfId="44793"/>
    <cellStyle name="Normal 8 2 3 3 2 2 2 3 3" xfId="44794"/>
    <cellStyle name="Normal 8 2 3 3 2 2 2 4" xfId="44795"/>
    <cellStyle name="Normal 8 2 3 3 2 2 2 4 2" xfId="44796"/>
    <cellStyle name="Normal 8 2 3 3 2 2 2 5" xfId="44797"/>
    <cellStyle name="Normal 8 2 3 3 2 2 3" xfId="44798"/>
    <cellStyle name="Normal 8 2 3 3 2 2 3 2" xfId="44799"/>
    <cellStyle name="Normal 8 2 3 3 2 2 3 2 2" xfId="44800"/>
    <cellStyle name="Normal 8 2 3 3 2 2 3 3" xfId="44801"/>
    <cellStyle name="Normal 8 2 3 3 2 2 4" xfId="44802"/>
    <cellStyle name="Normal 8 2 3 3 2 2 4 2" xfId="44803"/>
    <cellStyle name="Normal 8 2 3 3 2 2 4 2 2" xfId="44804"/>
    <cellStyle name="Normal 8 2 3 3 2 2 4 3" xfId="44805"/>
    <cellStyle name="Normal 8 2 3 3 2 2 5" xfId="44806"/>
    <cellStyle name="Normal 8 2 3 3 2 2 5 2" xfId="44807"/>
    <cellStyle name="Normal 8 2 3 3 2 2 6" xfId="44808"/>
    <cellStyle name="Normal 8 2 3 3 2 2 6 2" xfId="44809"/>
    <cellStyle name="Normal 8 2 3 3 2 2 7" xfId="44810"/>
    <cellStyle name="Normal 8 2 3 3 2 3" xfId="44811"/>
    <cellStyle name="Normal 8 2 3 3 2 3 2" xfId="44812"/>
    <cellStyle name="Normal 8 2 3 3 2 3 2 2" xfId="44813"/>
    <cellStyle name="Normal 8 2 3 3 2 3 2 2 2" xfId="44814"/>
    <cellStyle name="Normal 8 2 3 3 2 3 2 3" xfId="44815"/>
    <cellStyle name="Normal 8 2 3 3 2 3 3" xfId="44816"/>
    <cellStyle name="Normal 8 2 3 3 2 3 3 2" xfId="44817"/>
    <cellStyle name="Normal 8 2 3 3 2 3 3 2 2" xfId="44818"/>
    <cellStyle name="Normal 8 2 3 3 2 3 3 3" xfId="44819"/>
    <cellStyle name="Normal 8 2 3 3 2 3 4" xfId="44820"/>
    <cellStyle name="Normal 8 2 3 3 2 3 4 2" xfId="44821"/>
    <cellStyle name="Normal 8 2 3 3 2 3 5" xfId="44822"/>
    <cellStyle name="Normal 8 2 3 3 2 4" xfId="44823"/>
    <cellStyle name="Normal 8 2 3 3 2 4 2" xfId="44824"/>
    <cellStyle name="Normal 8 2 3 3 2 4 2 2" xfId="44825"/>
    <cellStyle name="Normal 8 2 3 3 2 4 3" xfId="44826"/>
    <cellStyle name="Normal 8 2 3 3 2 5" xfId="44827"/>
    <cellStyle name="Normal 8 2 3 3 2 5 2" xfId="44828"/>
    <cellStyle name="Normal 8 2 3 3 2 5 2 2" xfId="44829"/>
    <cellStyle name="Normal 8 2 3 3 2 5 3" xfId="44830"/>
    <cellStyle name="Normal 8 2 3 3 2 6" xfId="44831"/>
    <cellStyle name="Normal 8 2 3 3 2 6 2" xfId="44832"/>
    <cellStyle name="Normal 8 2 3 3 2 7" xfId="44833"/>
    <cellStyle name="Normal 8 2 3 3 2 7 2" xfId="44834"/>
    <cellStyle name="Normal 8 2 3 3 2 8" xfId="44835"/>
    <cellStyle name="Normal 8 2 3 3 3" xfId="44836"/>
    <cellStyle name="Normal 8 2 3 3 3 2" xfId="44837"/>
    <cellStyle name="Normal 8 2 3 3 3 2 2" xfId="44838"/>
    <cellStyle name="Normal 8 2 3 3 3 2 2 2" xfId="44839"/>
    <cellStyle name="Normal 8 2 3 3 3 2 2 2 2" xfId="44840"/>
    <cellStyle name="Normal 8 2 3 3 3 2 2 3" xfId="44841"/>
    <cellStyle name="Normal 8 2 3 3 3 2 3" xfId="44842"/>
    <cellStyle name="Normal 8 2 3 3 3 2 3 2" xfId="44843"/>
    <cellStyle name="Normal 8 2 3 3 3 2 3 2 2" xfId="44844"/>
    <cellStyle name="Normal 8 2 3 3 3 2 3 3" xfId="44845"/>
    <cellStyle name="Normal 8 2 3 3 3 2 4" xfId="44846"/>
    <cellStyle name="Normal 8 2 3 3 3 2 4 2" xfId="44847"/>
    <cellStyle name="Normal 8 2 3 3 3 2 5" xfId="44848"/>
    <cellStyle name="Normal 8 2 3 3 3 3" xfId="44849"/>
    <cellStyle name="Normal 8 2 3 3 3 3 2" xfId="44850"/>
    <cellStyle name="Normal 8 2 3 3 3 3 2 2" xfId="44851"/>
    <cellStyle name="Normal 8 2 3 3 3 3 3" xfId="44852"/>
    <cellStyle name="Normal 8 2 3 3 3 4" xfId="44853"/>
    <cellStyle name="Normal 8 2 3 3 3 4 2" xfId="44854"/>
    <cellStyle name="Normal 8 2 3 3 3 4 2 2" xfId="44855"/>
    <cellStyle name="Normal 8 2 3 3 3 4 3" xfId="44856"/>
    <cellStyle name="Normal 8 2 3 3 3 5" xfId="44857"/>
    <cellStyle name="Normal 8 2 3 3 3 5 2" xfId="44858"/>
    <cellStyle name="Normal 8 2 3 3 3 6" xfId="44859"/>
    <cellStyle name="Normal 8 2 3 3 3 6 2" xfId="44860"/>
    <cellStyle name="Normal 8 2 3 3 3 7" xfId="44861"/>
    <cellStyle name="Normal 8 2 3 3 4" xfId="44862"/>
    <cellStyle name="Normal 8 2 3 3 4 2" xfId="44863"/>
    <cellStyle name="Normal 8 2 3 3 4 2 2" xfId="44864"/>
    <cellStyle name="Normal 8 2 3 3 4 2 2 2" xfId="44865"/>
    <cellStyle name="Normal 8 2 3 3 4 2 2 2 2" xfId="44866"/>
    <cellStyle name="Normal 8 2 3 3 4 2 2 3" xfId="44867"/>
    <cellStyle name="Normal 8 2 3 3 4 2 3" xfId="44868"/>
    <cellStyle name="Normal 8 2 3 3 4 2 3 2" xfId="44869"/>
    <cellStyle name="Normal 8 2 3 3 4 2 3 2 2" xfId="44870"/>
    <cellStyle name="Normal 8 2 3 3 4 2 3 3" xfId="44871"/>
    <cellStyle name="Normal 8 2 3 3 4 2 4" xfId="44872"/>
    <cellStyle name="Normal 8 2 3 3 4 2 4 2" xfId="44873"/>
    <cellStyle name="Normal 8 2 3 3 4 2 5" xfId="44874"/>
    <cellStyle name="Normal 8 2 3 3 4 3" xfId="44875"/>
    <cellStyle name="Normal 8 2 3 3 4 3 2" xfId="44876"/>
    <cellStyle name="Normal 8 2 3 3 4 3 2 2" xfId="44877"/>
    <cellStyle name="Normal 8 2 3 3 4 3 3" xfId="44878"/>
    <cellStyle name="Normal 8 2 3 3 4 4" xfId="44879"/>
    <cellStyle name="Normal 8 2 3 3 4 4 2" xfId="44880"/>
    <cellStyle name="Normal 8 2 3 3 4 4 2 2" xfId="44881"/>
    <cellStyle name="Normal 8 2 3 3 4 4 3" xfId="44882"/>
    <cellStyle name="Normal 8 2 3 3 4 5" xfId="44883"/>
    <cellStyle name="Normal 8 2 3 3 4 5 2" xfId="44884"/>
    <cellStyle name="Normal 8 2 3 3 4 6" xfId="44885"/>
    <cellStyle name="Normal 8 2 3 3 4 6 2" xfId="44886"/>
    <cellStyle name="Normal 8 2 3 3 4 7" xfId="44887"/>
    <cellStyle name="Normal 8 2 3 3 5" xfId="44888"/>
    <cellStyle name="Normal 8 2 3 3 5 2" xfId="44889"/>
    <cellStyle name="Normal 8 2 3 3 5 2 2" xfId="44890"/>
    <cellStyle name="Normal 8 2 3 3 5 2 2 2" xfId="44891"/>
    <cellStyle name="Normal 8 2 3 3 5 2 3" xfId="44892"/>
    <cellStyle name="Normal 8 2 3 3 5 3" xfId="44893"/>
    <cellStyle name="Normal 8 2 3 3 5 3 2" xfId="44894"/>
    <cellStyle name="Normal 8 2 3 3 5 3 2 2" xfId="44895"/>
    <cellStyle name="Normal 8 2 3 3 5 3 3" xfId="44896"/>
    <cellStyle name="Normal 8 2 3 3 5 4" xfId="44897"/>
    <cellStyle name="Normal 8 2 3 3 5 4 2" xfId="44898"/>
    <cellStyle name="Normal 8 2 3 3 5 5" xfId="44899"/>
    <cellStyle name="Normal 8 2 3 3 6" xfId="44900"/>
    <cellStyle name="Normal 8 2 3 3 6 2" xfId="44901"/>
    <cellStyle name="Normal 8 2 3 3 6 2 2" xfId="44902"/>
    <cellStyle name="Normal 8 2 3 3 6 2 2 2" xfId="44903"/>
    <cellStyle name="Normal 8 2 3 3 6 2 3" xfId="44904"/>
    <cellStyle name="Normal 8 2 3 3 6 3" xfId="44905"/>
    <cellStyle name="Normal 8 2 3 3 6 3 2" xfId="44906"/>
    <cellStyle name="Normal 8 2 3 3 6 4" xfId="44907"/>
    <cellStyle name="Normal 8 2 3 3 7" xfId="44908"/>
    <cellStyle name="Normal 8 2 3 3 7 2" xfId="44909"/>
    <cellStyle name="Normal 8 2 3 3 7 2 2" xfId="44910"/>
    <cellStyle name="Normal 8 2 3 3 7 3" xfId="44911"/>
    <cellStyle name="Normal 8 2 3 3 8" xfId="44912"/>
    <cellStyle name="Normal 8 2 3 3 8 2" xfId="44913"/>
    <cellStyle name="Normal 8 2 3 3 8 2 2" xfId="44914"/>
    <cellStyle name="Normal 8 2 3 3 8 3" xfId="44915"/>
    <cellStyle name="Normal 8 2 3 3 9" xfId="44916"/>
    <cellStyle name="Normal 8 2 3 3 9 2" xfId="44917"/>
    <cellStyle name="Normal 8 2 3 4" xfId="44918"/>
    <cellStyle name="Normal 8 2 3 4 10" xfId="44919"/>
    <cellStyle name="Normal 8 2 3 4 10 2" xfId="44920"/>
    <cellStyle name="Normal 8 2 3 4 11" xfId="44921"/>
    <cellStyle name="Normal 8 2 3 4 2" xfId="44922"/>
    <cellStyle name="Normal 8 2 3 4 2 2" xfId="44923"/>
    <cellStyle name="Normal 8 2 3 4 2 2 2" xfId="44924"/>
    <cellStyle name="Normal 8 2 3 4 2 2 2 2" xfId="44925"/>
    <cellStyle name="Normal 8 2 3 4 2 2 2 2 2" xfId="44926"/>
    <cellStyle name="Normal 8 2 3 4 2 2 2 2 2 2" xfId="44927"/>
    <cellStyle name="Normal 8 2 3 4 2 2 2 2 3" xfId="44928"/>
    <cellStyle name="Normal 8 2 3 4 2 2 2 3" xfId="44929"/>
    <cellStyle name="Normal 8 2 3 4 2 2 2 3 2" xfId="44930"/>
    <cellStyle name="Normal 8 2 3 4 2 2 2 3 2 2" xfId="44931"/>
    <cellStyle name="Normal 8 2 3 4 2 2 2 3 3" xfId="44932"/>
    <cellStyle name="Normal 8 2 3 4 2 2 2 4" xfId="44933"/>
    <cellStyle name="Normal 8 2 3 4 2 2 2 4 2" xfId="44934"/>
    <cellStyle name="Normal 8 2 3 4 2 2 2 5" xfId="44935"/>
    <cellStyle name="Normal 8 2 3 4 2 2 3" xfId="44936"/>
    <cellStyle name="Normal 8 2 3 4 2 2 3 2" xfId="44937"/>
    <cellStyle name="Normal 8 2 3 4 2 2 3 2 2" xfId="44938"/>
    <cellStyle name="Normal 8 2 3 4 2 2 3 3" xfId="44939"/>
    <cellStyle name="Normal 8 2 3 4 2 2 4" xfId="44940"/>
    <cellStyle name="Normal 8 2 3 4 2 2 4 2" xfId="44941"/>
    <cellStyle name="Normal 8 2 3 4 2 2 4 2 2" xfId="44942"/>
    <cellStyle name="Normal 8 2 3 4 2 2 4 3" xfId="44943"/>
    <cellStyle name="Normal 8 2 3 4 2 2 5" xfId="44944"/>
    <cellStyle name="Normal 8 2 3 4 2 2 5 2" xfId="44945"/>
    <cellStyle name="Normal 8 2 3 4 2 2 6" xfId="44946"/>
    <cellStyle name="Normal 8 2 3 4 2 2 6 2" xfId="44947"/>
    <cellStyle name="Normal 8 2 3 4 2 2 7" xfId="44948"/>
    <cellStyle name="Normal 8 2 3 4 2 3" xfId="44949"/>
    <cellStyle name="Normal 8 2 3 4 2 3 2" xfId="44950"/>
    <cellStyle name="Normal 8 2 3 4 2 3 2 2" xfId="44951"/>
    <cellStyle name="Normal 8 2 3 4 2 3 2 2 2" xfId="44952"/>
    <cellStyle name="Normal 8 2 3 4 2 3 2 3" xfId="44953"/>
    <cellStyle name="Normal 8 2 3 4 2 3 3" xfId="44954"/>
    <cellStyle name="Normal 8 2 3 4 2 3 3 2" xfId="44955"/>
    <cellStyle name="Normal 8 2 3 4 2 3 3 2 2" xfId="44956"/>
    <cellStyle name="Normal 8 2 3 4 2 3 3 3" xfId="44957"/>
    <cellStyle name="Normal 8 2 3 4 2 3 4" xfId="44958"/>
    <cellStyle name="Normal 8 2 3 4 2 3 4 2" xfId="44959"/>
    <cellStyle name="Normal 8 2 3 4 2 3 5" xfId="44960"/>
    <cellStyle name="Normal 8 2 3 4 2 4" xfId="44961"/>
    <cellStyle name="Normal 8 2 3 4 2 4 2" xfId="44962"/>
    <cellStyle name="Normal 8 2 3 4 2 4 2 2" xfId="44963"/>
    <cellStyle name="Normal 8 2 3 4 2 4 3" xfId="44964"/>
    <cellStyle name="Normal 8 2 3 4 2 5" xfId="44965"/>
    <cellStyle name="Normal 8 2 3 4 2 5 2" xfId="44966"/>
    <cellStyle name="Normal 8 2 3 4 2 5 2 2" xfId="44967"/>
    <cellStyle name="Normal 8 2 3 4 2 5 3" xfId="44968"/>
    <cellStyle name="Normal 8 2 3 4 2 6" xfId="44969"/>
    <cellStyle name="Normal 8 2 3 4 2 6 2" xfId="44970"/>
    <cellStyle name="Normal 8 2 3 4 2 7" xfId="44971"/>
    <cellStyle name="Normal 8 2 3 4 2 7 2" xfId="44972"/>
    <cellStyle name="Normal 8 2 3 4 2 8" xfId="44973"/>
    <cellStyle name="Normal 8 2 3 4 3" xfId="44974"/>
    <cellStyle name="Normal 8 2 3 4 3 2" xfId="44975"/>
    <cellStyle name="Normal 8 2 3 4 3 2 2" xfId="44976"/>
    <cellStyle name="Normal 8 2 3 4 3 2 2 2" xfId="44977"/>
    <cellStyle name="Normal 8 2 3 4 3 2 2 2 2" xfId="44978"/>
    <cellStyle name="Normal 8 2 3 4 3 2 2 3" xfId="44979"/>
    <cellStyle name="Normal 8 2 3 4 3 2 3" xfId="44980"/>
    <cellStyle name="Normal 8 2 3 4 3 2 3 2" xfId="44981"/>
    <cellStyle name="Normal 8 2 3 4 3 2 3 2 2" xfId="44982"/>
    <cellStyle name="Normal 8 2 3 4 3 2 3 3" xfId="44983"/>
    <cellStyle name="Normal 8 2 3 4 3 2 4" xfId="44984"/>
    <cellStyle name="Normal 8 2 3 4 3 2 4 2" xfId="44985"/>
    <cellStyle name="Normal 8 2 3 4 3 2 5" xfId="44986"/>
    <cellStyle name="Normal 8 2 3 4 3 3" xfId="44987"/>
    <cellStyle name="Normal 8 2 3 4 3 3 2" xfId="44988"/>
    <cellStyle name="Normal 8 2 3 4 3 3 2 2" xfId="44989"/>
    <cellStyle name="Normal 8 2 3 4 3 3 3" xfId="44990"/>
    <cellStyle name="Normal 8 2 3 4 3 4" xfId="44991"/>
    <cellStyle name="Normal 8 2 3 4 3 4 2" xfId="44992"/>
    <cellStyle name="Normal 8 2 3 4 3 4 2 2" xfId="44993"/>
    <cellStyle name="Normal 8 2 3 4 3 4 3" xfId="44994"/>
    <cellStyle name="Normal 8 2 3 4 3 5" xfId="44995"/>
    <cellStyle name="Normal 8 2 3 4 3 5 2" xfId="44996"/>
    <cellStyle name="Normal 8 2 3 4 3 6" xfId="44997"/>
    <cellStyle name="Normal 8 2 3 4 3 6 2" xfId="44998"/>
    <cellStyle name="Normal 8 2 3 4 3 7" xfId="44999"/>
    <cellStyle name="Normal 8 2 3 4 4" xfId="45000"/>
    <cellStyle name="Normal 8 2 3 4 4 2" xfId="45001"/>
    <cellStyle name="Normal 8 2 3 4 4 2 2" xfId="45002"/>
    <cellStyle name="Normal 8 2 3 4 4 2 2 2" xfId="45003"/>
    <cellStyle name="Normal 8 2 3 4 4 2 2 2 2" xfId="45004"/>
    <cellStyle name="Normal 8 2 3 4 4 2 2 3" xfId="45005"/>
    <cellStyle name="Normal 8 2 3 4 4 2 3" xfId="45006"/>
    <cellStyle name="Normal 8 2 3 4 4 2 3 2" xfId="45007"/>
    <cellStyle name="Normal 8 2 3 4 4 2 3 2 2" xfId="45008"/>
    <cellStyle name="Normal 8 2 3 4 4 2 3 3" xfId="45009"/>
    <cellStyle name="Normal 8 2 3 4 4 2 4" xfId="45010"/>
    <cellStyle name="Normal 8 2 3 4 4 2 4 2" xfId="45011"/>
    <cellStyle name="Normal 8 2 3 4 4 2 5" xfId="45012"/>
    <cellStyle name="Normal 8 2 3 4 4 3" xfId="45013"/>
    <cellStyle name="Normal 8 2 3 4 4 3 2" xfId="45014"/>
    <cellStyle name="Normal 8 2 3 4 4 3 2 2" xfId="45015"/>
    <cellStyle name="Normal 8 2 3 4 4 3 3" xfId="45016"/>
    <cellStyle name="Normal 8 2 3 4 4 4" xfId="45017"/>
    <cellStyle name="Normal 8 2 3 4 4 4 2" xfId="45018"/>
    <cellStyle name="Normal 8 2 3 4 4 4 2 2" xfId="45019"/>
    <cellStyle name="Normal 8 2 3 4 4 4 3" xfId="45020"/>
    <cellStyle name="Normal 8 2 3 4 4 5" xfId="45021"/>
    <cellStyle name="Normal 8 2 3 4 4 5 2" xfId="45022"/>
    <cellStyle name="Normal 8 2 3 4 4 6" xfId="45023"/>
    <cellStyle name="Normal 8 2 3 4 4 6 2" xfId="45024"/>
    <cellStyle name="Normal 8 2 3 4 4 7" xfId="45025"/>
    <cellStyle name="Normal 8 2 3 4 5" xfId="45026"/>
    <cellStyle name="Normal 8 2 3 4 5 2" xfId="45027"/>
    <cellStyle name="Normal 8 2 3 4 5 2 2" xfId="45028"/>
    <cellStyle name="Normal 8 2 3 4 5 2 2 2" xfId="45029"/>
    <cellStyle name="Normal 8 2 3 4 5 2 3" xfId="45030"/>
    <cellStyle name="Normal 8 2 3 4 5 3" xfId="45031"/>
    <cellStyle name="Normal 8 2 3 4 5 3 2" xfId="45032"/>
    <cellStyle name="Normal 8 2 3 4 5 3 2 2" xfId="45033"/>
    <cellStyle name="Normal 8 2 3 4 5 3 3" xfId="45034"/>
    <cellStyle name="Normal 8 2 3 4 5 4" xfId="45035"/>
    <cellStyle name="Normal 8 2 3 4 5 4 2" xfId="45036"/>
    <cellStyle name="Normal 8 2 3 4 5 5" xfId="45037"/>
    <cellStyle name="Normal 8 2 3 4 6" xfId="45038"/>
    <cellStyle name="Normal 8 2 3 4 6 2" xfId="45039"/>
    <cellStyle name="Normal 8 2 3 4 6 2 2" xfId="45040"/>
    <cellStyle name="Normal 8 2 3 4 6 2 2 2" xfId="45041"/>
    <cellStyle name="Normal 8 2 3 4 6 2 3" xfId="45042"/>
    <cellStyle name="Normal 8 2 3 4 6 3" xfId="45043"/>
    <cellStyle name="Normal 8 2 3 4 6 3 2" xfId="45044"/>
    <cellStyle name="Normal 8 2 3 4 6 4" xfId="45045"/>
    <cellStyle name="Normal 8 2 3 4 7" xfId="45046"/>
    <cellStyle name="Normal 8 2 3 4 7 2" xfId="45047"/>
    <cellStyle name="Normal 8 2 3 4 7 2 2" xfId="45048"/>
    <cellStyle name="Normal 8 2 3 4 7 3" xfId="45049"/>
    <cellStyle name="Normal 8 2 3 4 8" xfId="45050"/>
    <cellStyle name="Normal 8 2 3 4 8 2" xfId="45051"/>
    <cellStyle name="Normal 8 2 3 4 8 2 2" xfId="45052"/>
    <cellStyle name="Normal 8 2 3 4 8 3" xfId="45053"/>
    <cellStyle name="Normal 8 2 3 4 9" xfId="45054"/>
    <cellStyle name="Normal 8 2 3 4 9 2" xfId="45055"/>
    <cellStyle name="Normal 8 2 3 5" xfId="45056"/>
    <cellStyle name="Normal 8 2 3 5 10" xfId="45057"/>
    <cellStyle name="Normal 8 2 3 5 10 2" xfId="45058"/>
    <cellStyle name="Normal 8 2 3 5 11" xfId="45059"/>
    <cellStyle name="Normal 8 2 3 5 2" xfId="45060"/>
    <cellStyle name="Normal 8 2 3 5 2 2" xfId="45061"/>
    <cellStyle name="Normal 8 2 3 5 2 2 2" xfId="45062"/>
    <cellStyle name="Normal 8 2 3 5 2 2 2 2" xfId="45063"/>
    <cellStyle name="Normal 8 2 3 5 2 2 2 2 2" xfId="45064"/>
    <cellStyle name="Normal 8 2 3 5 2 2 2 2 2 2" xfId="45065"/>
    <cellStyle name="Normal 8 2 3 5 2 2 2 2 3" xfId="45066"/>
    <cellStyle name="Normal 8 2 3 5 2 2 2 3" xfId="45067"/>
    <cellStyle name="Normal 8 2 3 5 2 2 2 3 2" xfId="45068"/>
    <cellStyle name="Normal 8 2 3 5 2 2 2 3 2 2" xfId="45069"/>
    <cellStyle name="Normal 8 2 3 5 2 2 2 3 3" xfId="45070"/>
    <cellStyle name="Normal 8 2 3 5 2 2 2 4" xfId="45071"/>
    <cellStyle name="Normal 8 2 3 5 2 2 2 4 2" xfId="45072"/>
    <cellStyle name="Normal 8 2 3 5 2 2 2 5" xfId="45073"/>
    <cellStyle name="Normal 8 2 3 5 2 2 3" xfId="45074"/>
    <cellStyle name="Normal 8 2 3 5 2 2 3 2" xfId="45075"/>
    <cellStyle name="Normal 8 2 3 5 2 2 3 2 2" xfId="45076"/>
    <cellStyle name="Normal 8 2 3 5 2 2 3 3" xfId="45077"/>
    <cellStyle name="Normal 8 2 3 5 2 2 4" xfId="45078"/>
    <cellStyle name="Normal 8 2 3 5 2 2 4 2" xfId="45079"/>
    <cellStyle name="Normal 8 2 3 5 2 2 4 2 2" xfId="45080"/>
    <cellStyle name="Normal 8 2 3 5 2 2 4 3" xfId="45081"/>
    <cellStyle name="Normal 8 2 3 5 2 2 5" xfId="45082"/>
    <cellStyle name="Normal 8 2 3 5 2 2 5 2" xfId="45083"/>
    <cellStyle name="Normal 8 2 3 5 2 2 6" xfId="45084"/>
    <cellStyle name="Normal 8 2 3 5 2 2 6 2" xfId="45085"/>
    <cellStyle name="Normal 8 2 3 5 2 2 7" xfId="45086"/>
    <cellStyle name="Normal 8 2 3 5 2 3" xfId="45087"/>
    <cellStyle name="Normal 8 2 3 5 2 3 2" xfId="45088"/>
    <cellStyle name="Normal 8 2 3 5 2 3 2 2" xfId="45089"/>
    <cellStyle name="Normal 8 2 3 5 2 3 2 2 2" xfId="45090"/>
    <cellStyle name="Normal 8 2 3 5 2 3 2 3" xfId="45091"/>
    <cellStyle name="Normal 8 2 3 5 2 3 3" xfId="45092"/>
    <cellStyle name="Normal 8 2 3 5 2 3 3 2" xfId="45093"/>
    <cellStyle name="Normal 8 2 3 5 2 3 3 2 2" xfId="45094"/>
    <cellStyle name="Normal 8 2 3 5 2 3 3 3" xfId="45095"/>
    <cellStyle name="Normal 8 2 3 5 2 3 4" xfId="45096"/>
    <cellStyle name="Normal 8 2 3 5 2 3 4 2" xfId="45097"/>
    <cellStyle name="Normal 8 2 3 5 2 3 5" xfId="45098"/>
    <cellStyle name="Normal 8 2 3 5 2 4" xfId="45099"/>
    <cellStyle name="Normal 8 2 3 5 2 4 2" xfId="45100"/>
    <cellStyle name="Normal 8 2 3 5 2 4 2 2" xfId="45101"/>
    <cellStyle name="Normal 8 2 3 5 2 4 3" xfId="45102"/>
    <cellStyle name="Normal 8 2 3 5 2 5" xfId="45103"/>
    <cellStyle name="Normal 8 2 3 5 2 5 2" xfId="45104"/>
    <cellStyle name="Normal 8 2 3 5 2 5 2 2" xfId="45105"/>
    <cellStyle name="Normal 8 2 3 5 2 5 3" xfId="45106"/>
    <cellStyle name="Normal 8 2 3 5 2 6" xfId="45107"/>
    <cellStyle name="Normal 8 2 3 5 2 6 2" xfId="45108"/>
    <cellStyle name="Normal 8 2 3 5 2 7" xfId="45109"/>
    <cellStyle name="Normal 8 2 3 5 2 7 2" xfId="45110"/>
    <cellStyle name="Normal 8 2 3 5 2 8" xfId="45111"/>
    <cellStyle name="Normal 8 2 3 5 3" xfId="45112"/>
    <cellStyle name="Normal 8 2 3 5 3 2" xfId="45113"/>
    <cellStyle name="Normal 8 2 3 5 3 2 2" xfId="45114"/>
    <cellStyle name="Normal 8 2 3 5 3 2 2 2" xfId="45115"/>
    <cellStyle name="Normal 8 2 3 5 3 2 2 2 2" xfId="45116"/>
    <cellStyle name="Normal 8 2 3 5 3 2 2 3" xfId="45117"/>
    <cellStyle name="Normal 8 2 3 5 3 2 3" xfId="45118"/>
    <cellStyle name="Normal 8 2 3 5 3 2 3 2" xfId="45119"/>
    <cellStyle name="Normal 8 2 3 5 3 2 3 2 2" xfId="45120"/>
    <cellStyle name="Normal 8 2 3 5 3 2 3 3" xfId="45121"/>
    <cellStyle name="Normal 8 2 3 5 3 2 4" xfId="45122"/>
    <cellStyle name="Normal 8 2 3 5 3 2 4 2" xfId="45123"/>
    <cellStyle name="Normal 8 2 3 5 3 2 5" xfId="45124"/>
    <cellStyle name="Normal 8 2 3 5 3 3" xfId="45125"/>
    <cellStyle name="Normal 8 2 3 5 3 3 2" xfId="45126"/>
    <cellStyle name="Normal 8 2 3 5 3 3 2 2" xfId="45127"/>
    <cellStyle name="Normal 8 2 3 5 3 3 3" xfId="45128"/>
    <cellStyle name="Normal 8 2 3 5 3 4" xfId="45129"/>
    <cellStyle name="Normal 8 2 3 5 3 4 2" xfId="45130"/>
    <cellStyle name="Normal 8 2 3 5 3 4 2 2" xfId="45131"/>
    <cellStyle name="Normal 8 2 3 5 3 4 3" xfId="45132"/>
    <cellStyle name="Normal 8 2 3 5 3 5" xfId="45133"/>
    <cellStyle name="Normal 8 2 3 5 3 5 2" xfId="45134"/>
    <cellStyle name="Normal 8 2 3 5 3 6" xfId="45135"/>
    <cellStyle name="Normal 8 2 3 5 3 6 2" xfId="45136"/>
    <cellStyle name="Normal 8 2 3 5 3 7" xfId="45137"/>
    <cellStyle name="Normal 8 2 3 5 4" xfId="45138"/>
    <cellStyle name="Normal 8 2 3 5 4 2" xfId="45139"/>
    <cellStyle name="Normal 8 2 3 5 4 2 2" xfId="45140"/>
    <cellStyle name="Normal 8 2 3 5 4 2 2 2" xfId="45141"/>
    <cellStyle name="Normal 8 2 3 5 4 2 2 2 2" xfId="45142"/>
    <cellStyle name="Normal 8 2 3 5 4 2 2 3" xfId="45143"/>
    <cellStyle name="Normal 8 2 3 5 4 2 3" xfId="45144"/>
    <cellStyle name="Normal 8 2 3 5 4 2 3 2" xfId="45145"/>
    <cellStyle name="Normal 8 2 3 5 4 2 3 2 2" xfId="45146"/>
    <cellStyle name="Normal 8 2 3 5 4 2 3 3" xfId="45147"/>
    <cellStyle name="Normal 8 2 3 5 4 2 4" xfId="45148"/>
    <cellStyle name="Normal 8 2 3 5 4 2 4 2" xfId="45149"/>
    <cellStyle name="Normal 8 2 3 5 4 2 5" xfId="45150"/>
    <cellStyle name="Normal 8 2 3 5 4 3" xfId="45151"/>
    <cellStyle name="Normal 8 2 3 5 4 3 2" xfId="45152"/>
    <cellStyle name="Normal 8 2 3 5 4 3 2 2" xfId="45153"/>
    <cellStyle name="Normal 8 2 3 5 4 3 3" xfId="45154"/>
    <cellStyle name="Normal 8 2 3 5 4 4" xfId="45155"/>
    <cellStyle name="Normal 8 2 3 5 4 4 2" xfId="45156"/>
    <cellStyle name="Normal 8 2 3 5 4 4 2 2" xfId="45157"/>
    <cellStyle name="Normal 8 2 3 5 4 4 3" xfId="45158"/>
    <cellStyle name="Normal 8 2 3 5 4 5" xfId="45159"/>
    <cellStyle name="Normal 8 2 3 5 4 5 2" xfId="45160"/>
    <cellStyle name="Normal 8 2 3 5 4 6" xfId="45161"/>
    <cellStyle name="Normal 8 2 3 5 4 6 2" xfId="45162"/>
    <cellStyle name="Normal 8 2 3 5 4 7" xfId="45163"/>
    <cellStyle name="Normal 8 2 3 5 5" xfId="45164"/>
    <cellStyle name="Normal 8 2 3 5 5 2" xfId="45165"/>
    <cellStyle name="Normal 8 2 3 5 5 2 2" xfId="45166"/>
    <cellStyle name="Normal 8 2 3 5 5 2 2 2" xfId="45167"/>
    <cellStyle name="Normal 8 2 3 5 5 2 3" xfId="45168"/>
    <cellStyle name="Normal 8 2 3 5 5 3" xfId="45169"/>
    <cellStyle name="Normal 8 2 3 5 5 3 2" xfId="45170"/>
    <cellStyle name="Normal 8 2 3 5 5 3 2 2" xfId="45171"/>
    <cellStyle name="Normal 8 2 3 5 5 3 3" xfId="45172"/>
    <cellStyle name="Normal 8 2 3 5 5 4" xfId="45173"/>
    <cellStyle name="Normal 8 2 3 5 5 4 2" xfId="45174"/>
    <cellStyle name="Normal 8 2 3 5 5 5" xfId="45175"/>
    <cellStyle name="Normal 8 2 3 5 6" xfId="45176"/>
    <cellStyle name="Normal 8 2 3 5 6 2" xfId="45177"/>
    <cellStyle name="Normal 8 2 3 5 6 2 2" xfId="45178"/>
    <cellStyle name="Normal 8 2 3 5 6 2 2 2" xfId="45179"/>
    <cellStyle name="Normal 8 2 3 5 6 2 3" xfId="45180"/>
    <cellStyle name="Normal 8 2 3 5 6 3" xfId="45181"/>
    <cellStyle name="Normal 8 2 3 5 6 3 2" xfId="45182"/>
    <cellStyle name="Normal 8 2 3 5 6 4" xfId="45183"/>
    <cellStyle name="Normal 8 2 3 5 7" xfId="45184"/>
    <cellStyle name="Normal 8 2 3 5 7 2" xfId="45185"/>
    <cellStyle name="Normal 8 2 3 5 7 2 2" xfId="45186"/>
    <cellStyle name="Normal 8 2 3 5 7 3" xfId="45187"/>
    <cellStyle name="Normal 8 2 3 5 8" xfId="45188"/>
    <cellStyle name="Normal 8 2 3 5 8 2" xfId="45189"/>
    <cellStyle name="Normal 8 2 3 5 8 2 2" xfId="45190"/>
    <cellStyle name="Normal 8 2 3 5 8 3" xfId="45191"/>
    <cellStyle name="Normal 8 2 3 5 9" xfId="45192"/>
    <cellStyle name="Normal 8 2 3 5 9 2" xfId="45193"/>
    <cellStyle name="Normal 8 2 3 6" xfId="45194"/>
    <cellStyle name="Normal 8 2 3 6 2" xfId="45195"/>
    <cellStyle name="Normal 8 2 3 6 2 2" xfId="45196"/>
    <cellStyle name="Normal 8 2 3 6 2 2 2" xfId="45197"/>
    <cellStyle name="Normal 8 2 3 6 2 2 2 2" xfId="45198"/>
    <cellStyle name="Normal 8 2 3 6 2 2 2 2 2" xfId="45199"/>
    <cellStyle name="Normal 8 2 3 6 2 2 2 3" xfId="45200"/>
    <cellStyle name="Normal 8 2 3 6 2 2 3" xfId="45201"/>
    <cellStyle name="Normal 8 2 3 6 2 2 3 2" xfId="45202"/>
    <cellStyle name="Normal 8 2 3 6 2 2 3 2 2" xfId="45203"/>
    <cellStyle name="Normal 8 2 3 6 2 2 3 3" xfId="45204"/>
    <cellStyle name="Normal 8 2 3 6 2 2 4" xfId="45205"/>
    <cellStyle name="Normal 8 2 3 6 2 2 4 2" xfId="45206"/>
    <cellStyle name="Normal 8 2 3 6 2 2 5" xfId="45207"/>
    <cellStyle name="Normal 8 2 3 6 2 3" xfId="45208"/>
    <cellStyle name="Normal 8 2 3 6 2 3 2" xfId="45209"/>
    <cellStyle name="Normal 8 2 3 6 2 3 2 2" xfId="45210"/>
    <cellStyle name="Normal 8 2 3 6 2 3 3" xfId="45211"/>
    <cellStyle name="Normal 8 2 3 6 2 4" xfId="45212"/>
    <cellStyle name="Normal 8 2 3 6 2 4 2" xfId="45213"/>
    <cellStyle name="Normal 8 2 3 6 2 4 2 2" xfId="45214"/>
    <cellStyle name="Normal 8 2 3 6 2 4 3" xfId="45215"/>
    <cellStyle name="Normal 8 2 3 6 2 5" xfId="45216"/>
    <cellStyle name="Normal 8 2 3 6 2 5 2" xfId="45217"/>
    <cellStyle name="Normal 8 2 3 6 2 6" xfId="45218"/>
    <cellStyle name="Normal 8 2 3 6 2 6 2" xfId="45219"/>
    <cellStyle name="Normal 8 2 3 6 2 7" xfId="45220"/>
    <cellStyle name="Normal 8 2 3 6 3" xfId="45221"/>
    <cellStyle name="Normal 8 2 3 6 3 2" xfId="45222"/>
    <cellStyle name="Normal 8 2 3 6 3 2 2" xfId="45223"/>
    <cellStyle name="Normal 8 2 3 6 3 2 2 2" xfId="45224"/>
    <cellStyle name="Normal 8 2 3 6 3 2 3" xfId="45225"/>
    <cellStyle name="Normal 8 2 3 6 3 3" xfId="45226"/>
    <cellStyle name="Normal 8 2 3 6 3 3 2" xfId="45227"/>
    <cellStyle name="Normal 8 2 3 6 3 3 2 2" xfId="45228"/>
    <cellStyle name="Normal 8 2 3 6 3 3 3" xfId="45229"/>
    <cellStyle name="Normal 8 2 3 6 3 4" xfId="45230"/>
    <cellStyle name="Normal 8 2 3 6 3 4 2" xfId="45231"/>
    <cellStyle name="Normal 8 2 3 6 3 5" xfId="45232"/>
    <cellStyle name="Normal 8 2 3 6 4" xfId="45233"/>
    <cellStyle name="Normal 8 2 3 6 4 2" xfId="45234"/>
    <cellStyle name="Normal 8 2 3 6 4 2 2" xfId="45235"/>
    <cellStyle name="Normal 8 2 3 6 4 3" xfId="45236"/>
    <cellStyle name="Normal 8 2 3 6 5" xfId="45237"/>
    <cellStyle name="Normal 8 2 3 6 5 2" xfId="45238"/>
    <cellStyle name="Normal 8 2 3 6 5 2 2" xfId="45239"/>
    <cellStyle name="Normal 8 2 3 6 5 3" xfId="45240"/>
    <cellStyle name="Normal 8 2 3 6 6" xfId="45241"/>
    <cellStyle name="Normal 8 2 3 6 6 2" xfId="45242"/>
    <cellStyle name="Normal 8 2 3 6 7" xfId="45243"/>
    <cellStyle name="Normal 8 2 3 6 7 2" xfId="45244"/>
    <cellStyle name="Normal 8 2 3 6 8" xfId="45245"/>
    <cellStyle name="Normal 8 2 3 7" xfId="45246"/>
    <cellStyle name="Normal 8 2 3 7 2" xfId="45247"/>
    <cellStyle name="Normal 8 2 3 7 2 2" xfId="45248"/>
    <cellStyle name="Normal 8 2 3 7 2 2 2" xfId="45249"/>
    <cellStyle name="Normal 8 2 3 7 2 2 2 2" xfId="45250"/>
    <cellStyle name="Normal 8 2 3 7 2 2 3" xfId="45251"/>
    <cellStyle name="Normal 8 2 3 7 2 3" xfId="45252"/>
    <cellStyle name="Normal 8 2 3 7 2 3 2" xfId="45253"/>
    <cellStyle name="Normal 8 2 3 7 2 3 2 2" xfId="45254"/>
    <cellStyle name="Normal 8 2 3 7 2 3 3" xfId="45255"/>
    <cellStyle name="Normal 8 2 3 7 2 4" xfId="45256"/>
    <cellStyle name="Normal 8 2 3 7 2 4 2" xfId="45257"/>
    <cellStyle name="Normal 8 2 3 7 2 5" xfId="45258"/>
    <cellStyle name="Normal 8 2 3 7 3" xfId="45259"/>
    <cellStyle name="Normal 8 2 3 7 3 2" xfId="45260"/>
    <cellStyle name="Normal 8 2 3 7 3 2 2" xfId="45261"/>
    <cellStyle name="Normal 8 2 3 7 3 3" xfId="45262"/>
    <cellStyle name="Normal 8 2 3 7 4" xfId="45263"/>
    <cellStyle name="Normal 8 2 3 7 4 2" xfId="45264"/>
    <cellStyle name="Normal 8 2 3 7 4 2 2" xfId="45265"/>
    <cellStyle name="Normal 8 2 3 7 4 3" xfId="45266"/>
    <cellStyle name="Normal 8 2 3 7 5" xfId="45267"/>
    <cellStyle name="Normal 8 2 3 7 5 2" xfId="45268"/>
    <cellStyle name="Normal 8 2 3 7 6" xfId="45269"/>
    <cellStyle name="Normal 8 2 3 7 6 2" xfId="45270"/>
    <cellStyle name="Normal 8 2 3 7 7" xfId="45271"/>
    <cellStyle name="Normal 8 2 3 8" xfId="45272"/>
    <cellStyle name="Normal 8 2 3 8 2" xfId="45273"/>
    <cellStyle name="Normal 8 2 3 8 2 2" xfId="45274"/>
    <cellStyle name="Normal 8 2 3 8 2 2 2" xfId="45275"/>
    <cellStyle name="Normal 8 2 3 8 2 2 2 2" xfId="45276"/>
    <cellStyle name="Normal 8 2 3 8 2 2 3" xfId="45277"/>
    <cellStyle name="Normal 8 2 3 8 2 3" xfId="45278"/>
    <cellStyle name="Normal 8 2 3 8 2 3 2" xfId="45279"/>
    <cellStyle name="Normal 8 2 3 8 2 3 2 2" xfId="45280"/>
    <cellStyle name="Normal 8 2 3 8 2 3 3" xfId="45281"/>
    <cellStyle name="Normal 8 2 3 8 2 4" xfId="45282"/>
    <cellStyle name="Normal 8 2 3 8 2 4 2" xfId="45283"/>
    <cellStyle name="Normal 8 2 3 8 2 5" xfId="45284"/>
    <cellStyle name="Normal 8 2 3 8 3" xfId="45285"/>
    <cellStyle name="Normal 8 2 3 8 3 2" xfId="45286"/>
    <cellStyle name="Normal 8 2 3 8 3 2 2" xfId="45287"/>
    <cellStyle name="Normal 8 2 3 8 3 3" xfId="45288"/>
    <cellStyle name="Normal 8 2 3 8 4" xfId="45289"/>
    <cellStyle name="Normal 8 2 3 8 4 2" xfId="45290"/>
    <cellStyle name="Normal 8 2 3 8 4 2 2" xfId="45291"/>
    <cellStyle name="Normal 8 2 3 8 4 3" xfId="45292"/>
    <cellStyle name="Normal 8 2 3 8 5" xfId="45293"/>
    <cellStyle name="Normal 8 2 3 8 5 2" xfId="45294"/>
    <cellStyle name="Normal 8 2 3 8 6" xfId="45295"/>
    <cellStyle name="Normal 8 2 3 8 6 2" xfId="45296"/>
    <cellStyle name="Normal 8 2 3 8 7" xfId="45297"/>
    <cellStyle name="Normal 8 2 3 9" xfId="45298"/>
    <cellStyle name="Normal 8 2 3 9 2" xfId="45299"/>
    <cellStyle name="Normal 8 2 3 9 2 2" xfId="45300"/>
    <cellStyle name="Normal 8 2 3 9 2 2 2" xfId="45301"/>
    <cellStyle name="Normal 8 2 3 9 2 3" xfId="45302"/>
    <cellStyle name="Normal 8 2 3 9 3" xfId="45303"/>
    <cellStyle name="Normal 8 2 3 9 3 2" xfId="45304"/>
    <cellStyle name="Normal 8 2 3 9 3 2 2" xfId="45305"/>
    <cellStyle name="Normal 8 2 3 9 3 3" xfId="45306"/>
    <cellStyle name="Normal 8 2 3 9 4" xfId="45307"/>
    <cellStyle name="Normal 8 2 3 9 4 2" xfId="45308"/>
    <cellStyle name="Normal 8 2 3 9 5" xfId="45309"/>
    <cellStyle name="Normal 8 2 4" xfId="45310"/>
    <cellStyle name="Normal 8 2 4 10" xfId="45311"/>
    <cellStyle name="Normal 8 2 4 10 2" xfId="45312"/>
    <cellStyle name="Normal 8 2 4 11" xfId="45313"/>
    <cellStyle name="Normal 8 2 4 11 2" xfId="45314"/>
    <cellStyle name="Normal 8 2 4 12" xfId="45315"/>
    <cellStyle name="Normal 8 2 4 2" xfId="45316"/>
    <cellStyle name="Normal 8 2 4 2 10" xfId="45317"/>
    <cellStyle name="Normal 8 2 4 2 10 2" xfId="45318"/>
    <cellStyle name="Normal 8 2 4 2 11" xfId="45319"/>
    <cellStyle name="Normal 8 2 4 2 2" xfId="45320"/>
    <cellStyle name="Normal 8 2 4 2 2 2" xfId="45321"/>
    <cellStyle name="Normal 8 2 4 2 2 2 2" xfId="45322"/>
    <cellStyle name="Normal 8 2 4 2 2 2 2 2" xfId="45323"/>
    <cellStyle name="Normal 8 2 4 2 2 2 2 2 2" xfId="45324"/>
    <cellStyle name="Normal 8 2 4 2 2 2 2 2 2 2" xfId="45325"/>
    <cellStyle name="Normal 8 2 4 2 2 2 2 2 3" xfId="45326"/>
    <cellStyle name="Normal 8 2 4 2 2 2 2 3" xfId="45327"/>
    <cellStyle name="Normal 8 2 4 2 2 2 2 3 2" xfId="45328"/>
    <cellStyle name="Normal 8 2 4 2 2 2 2 3 2 2" xfId="45329"/>
    <cellStyle name="Normal 8 2 4 2 2 2 2 3 3" xfId="45330"/>
    <cellStyle name="Normal 8 2 4 2 2 2 2 4" xfId="45331"/>
    <cellStyle name="Normal 8 2 4 2 2 2 2 4 2" xfId="45332"/>
    <cellStyle name="Normal 8 2 4 2 2 2 2 5" xfId="45333"/>
    <cellStyle name="Normal 8 2 4 2 2 2 3" xfId="45334"/>
    <cellStyle name="Normal 8 2 4 2 2 2 3 2" xfId="45335"/>
    <cellStyle name="Normal 8 2 4 2 2 2 3 2 2" xfId="45336"/>
    <cellStyle name="Normal 8 2 4 2 2 2 3 3" xfId="45337"/>
    <cellStyle name="Normal 8 2 4 2 2 2 4" xfId="45338"/>
    <cellStyle name="Normal 8 2 4 2 2 2 4 2" xfId="45339"/>
    <cellStyle name="Normal 8 2 4 2 2 2 4 2 2" xfId="45340"/>
    <cellStyle name="Normal 8 2 4 2 2 2 4 3" xfId="45341"/>
    <cellStyle name="Normal 8 2 4 2 2 2 5" xfId="45342"/>
    <cellStyle name="Normal 8 2 4 2 2 2 5 2" xfId="45343"/>
    <cellStyle name="Normal 8 2 4 2 2 2 6" xfId="45344"/>
    <cellStyle name="Normal 8 2 4 2 2 2 6 2" xfId="45345"/>
    <cellStyle name="Normal 8 2 4 2 2 2 7" xfId="45346"/>
    <cellStyle name="Normal 8 2 4 2 2 3" xfId="45347"/>
    <cellStyle name="Normal 8 2 4 2 2 3 2" xfId="45348"/>
    <cellStyle name="Normal 8 2 4 2 2 3 2 2" xfId="45349"/>
    <cellStyle name="Normal 8 2 4 2 2 3 2 2 2" xfId="45350"/>
    <cellStyle name="Normal 8 2 4 2 2 3 2 3" xfId="45351"/>
    <cellStyle name="Normal 8 2 4 2 2 3 3" xfId="45352"/>
    <cellStyle name="Normal 8 2 4 2 2 3 3 2" xfId="45353"/>
    <cellStyle name="Normal 8 2 4 2 2 3 3 2 2" xfId="45354"/>
    <cellStyle name="Normal 8 2 4 2 2 3 3 3" xfId="45355"/>
    <cellStyle name="Normal 8 2 4 2 2 3 4" xfId="45356"/>
    <cellStyle name="Normal 8 2 4 2 2 3 4 2" xfId="45357"/>
    <cellStyle name="Normal 8 2 4 2 2 3 5" xfId="45358"/>
    <cellStyle name="Normal 8 2 4 2 2 4" xfId="45359"/>
    <cellStyle name="Normal 8 2 4 2 2 4 2" xfId="45360"/>
    <cellStyle name="Normal 8 2 4 2 2 4 2 2" xfId="45361"/>
    <cellStyle name="Normal 8 2 4 2 2 4 3" xfId="45362"/>
    <cellStyle name="Normal 8 2 4 2 2 5" xfId="45363"/>
    <cellStyle name="Normal 8 2 4 2 2 5 2" xfId="45364"/>
    <cellStyle name="Normal 8 2 4 2 2 5 2 2" xfId="45365"/>
    <cellStyle name="Normal 8 2 4 2 2 5 3" xfId="45366"/>
    <cellStyle name="Normal 8 2 4 2 2 6" xfId="45367"/>
    <cellStyle name="Normal 8 2 4 2 2 6 2" xfId="45368"/>
    <cellStyle name="Normal 8 2 4 2 2 7" xfId="45369"/>
    <cellStyle name="Normal 8 2 4 2 2 7 2" xfId="45370"/>
    <cellStyle name="Normal 8 2 4 2 2 8" xfId="45371"/>
    <cellStyle name="Normal 8 2 4 2 3" xfId="45372"/>
    <cellStyle name="Normal 8 2 4 2 3 2" xfId="45373"/>
    <cellStyle name="Normal 8 2 4 2 3 2 2" xfId="45374"/>
    <cellStyle name="Normal 8 2 4 2 3 2 2 2" xfId="45375"/>
    <cellStyle name="Normal 8 2 4 2 3 2 2 2 2" xfId="45376"/>
    <cellStyle name="Normal 8 2 4 2 3 2 2 3" xfId="45377"/>
    <cellStyle name="Normal 8 2 4 2 3 2 3" xfId="45378"/>
    <cellStyle name="Normal 8 2 4 2 3 2 3 2" xfId="45379"/>
    <cellStyle name="Normal 8 2 4 2 3 2 3 2 2" xfId="45380"/>
    <cellStyle name="Normal 8 2 4 2 3 2 3 3" xfId="45381"/>
    <cellStyle name="Normal 8 2 4 2 3 2 4" xfId="45382"/>
    <cellStyle name="Normal 8 2 4 2 3 2 4 2" xfId="45383"/>
    <cellStyle name="Normal 8 2 4 2 3 2 5" xfId="45384"/>
    <cellStyle name="Normal 8 2 4 2 3 3" xfId="45385"/>
    <cellStyle name="Normal 8 2 4 2 3 3 2" xfId="45386"/>
    <cellStyle name="Normal 8 2 4 2 3 3 2 2" xfId="45387"/>
    <cellStyle name="Normal 8 2 4 2 3 3 3" xfId="45388"/>
    <cellStyle name="Normal 8 2 4 2 3 4" xfId="45389"/>
    <cellStyle name="Normal 8 2 4 2 3 4 2" xfId="45390"/>
    <cellStyle name="Normal 8 2 4 2 3 4 2 2" xfId="45391"/>
    <cellStyle name="Normal 8 2 4 2 3 4 3" xfId="45392"/>
    <cellStyle name="Normal 8 2 4 2 3 5" xfId="45393"/>
    <cellStyle name="Normal 8 2 4 2 3 5 2" xfId="45394"/>
    <cellStyle name="Normal 8 2 4 2 3 6" xfId="45395"/>
    <cellStyle name="Normal 8 2 4 2 3 6 2" xfId="45396"/>
    <cellStyle name="Normal 8 2 4 2 3 7" xfId="45397"/>
    <cellStyle name="Normal 8 2 4 2 4" xfId="45398"/>
    <cellStyle name="Normal 8 2 4 2 4 2" xfId="45399"/>
    <cellStyle name="Normal 8 2 4 2 4 2 2" xfId="45400"/>
    <cellStyle name="Normal 8 2 4 2 4 2 2 2" xfId="45401"/>
    <cellStyle name="Normal 8 2 4 2 4 2 2 2 2" xfId="45402"/>
    <cellStyle name="Normal 8 2 4 2 4 2 2 3" xfId="45403"/>
    <cellStyle name="Normal 8 2 4 2 4 2 3" xfId="45404"/>
    <cellStyle name="Normal 8 2 4 2 4 2 3 2" xfId="45405"/>
    <cellStyle name="Normal 8 2 4 2 4 2 3 2 2" xfId="45406"/>
    <cellStyle name="Normal 8 2 4 2 4 2 3 3" xfId="45407"/>
    <cellStyle name="Normal 8 2 4 2 4 2 4" xfId="45408"/>
    <cellStyle name="Normal 8 2 4 2 4 2 4 2" xfId="45409"/>
    <cellStyle name="Normal 8 2 4 2 4 2 5" xfId="45410"/>
    <cellStyle name="Normal 8 2 4 2 4 3" xfId="45411"/>
    <cellStyle name="Normal 8 2 4 2 4 3 2" xfId="45412"/>
    <cellStyle name="Normal 8 2 4 2 4 3 2 2" xfId="45413"/>
    <cellStyle name="Normal 8 2 4 2 4 3 3" xfId="45414"/>
    <cellStyle name="Normal 8 2 4 2 4 4" xfId="45415"/>
    <cellStyle name="Normal 8 2 4 2 4 4 2" xfId="45416"/>
    <cellStyle name="Normal 8 2 4 2 4 4 2 2" xfId="45417"/>
    <cellStyle name="Normal 8 2 4 2 4 4 3" xfId="45418"/>
    <cellStyle name="Normal 8 2 4 2 4 5" xfId="45419"/>
    <cellStyle name="Normal 8 2 4 2 4 5 2" xfId="45420"/>
    <cellStyle name="Normal 8 2 4 2 4 6" xfId="45421"/>
    <cellStyle name="Normal 8 2 4 2 4 6 2" xfId="45422"/>
    <cellStyle name="Normal 8 2 4 2 4 7" xfId="45423"/>
    <cellStyle name="Normal 8 2 4 2 5" xfId="45424"/>
    <cellStyle name="Normal 8 2 4 2 5 2" xfId="45425"/>
    <cellStyle name="Normal 8 2 4 2 5 2 2" xfId="45426"/>
    <cellStyle name="Normal 8 2 4 2 5 2 2 2" xfId="45427"/>
    <cellStyle name="Normal 8 2 4 2 5 2 3" xfId="45428"/>
    <cellStyle name="Normal 8 2 4 2 5 3" xfId="45429"/>
    <cellStyle name="Normal 8 2 4 2 5 3 2" xfId="45430"/>
    <cellStyle name="Normal 8 2 4 2 5 3 2 2" xfId="45431"/>
    <cellStyle name="Normal 8 2 4 2 5 3 3" xfId="45432"/>
    <cellStyle name="Normal 8 2 4 2 5 4" xfId="45433"/>
    <cellStyle name="Normal 8 2 4 2 5 4 2" xfId="45434"/>
    <cellStyle name="Normal 8 2 4 2 5 5" xfId="45435"/>
    <cellStyle name="Normal 8 2 4 2 6" xfId="45436"/>
    <cellStyle name="Normal 8 2 4 2 6 2" xfId="45437"/>
    <cellStyle name="Normal 8 2 4 2 6 2 2" xfId="45438"/>
    <cellStyle name="Normal 8 2 4 2 6 2 2 2" xfId="45439"/>
    <cellStyle name="Normal 8 2 4 2 6 2 3" xfId="45440"/>
    <cellStyle name="Normal 8 2 4 2 6 3" xfId="45441"/>
    <cellStyle name="Normal 8 2 4 2 6 3 2" xfId="45442"/>
    <cellStyle name="Normal 8 2 4 2 6 4" xfId="45443"/>
    <cellStyle name="Normal 8 2 4 2 7" xfId="45444"/>
    <cellStyle name="Normal 8 2 4 2 7 2" xfId="45445"/>
    <cellStyle name="Normal 8 2 4 2 7 2 2" xfId="45446"/>
    <cellStyle name="Normal 8 2 4 2 7 3" xfId="45447"/>
    <cellStyle name="Normal 8 2 4 2 8" xfId="45448"/>
    <cellStyle name="Normal 8 2 4 2 8 2" xfId="45449"/>
    <cellStyle name="Normal 8 2 4 2 8 2 2" xfId="45450"/>
    <cellStyle name="Normal 8 2 4 2 8 3" xfId="45451"/>
    <cellStyle name="Normal 8 2 4 2 9" xfId="45452"/>
    <cellStyle name="Normal 8 2 4 2 9 2" xfId="45453"/>
    <cellStyle name="Normal 8 2 4 3" xfId="45454"/>
    <cellStyle name="Normal 8 2 4 3 2" xfId="45455"/>
    <cellStyle name="Normal 8 2 4 3 2 2" xfId="45456"/>
    <cellStyle name="Normal 8 2 4 3 2 2 2" xfId="45457"/>
    <cellStyle name="Normal 8 2 4 3 2 2 2 2" xfId="45458"/>
    <cellStyle name="Normal 8 2 4 3 2 2 2 2 2" xfId="45459"/>
    <cellStyle name="Normal 8 2 4 3 2 2 2 3" xfId="45460"/>
    <cellStyle name="Normal 8 2 4 3 2 2 3" xfId="45461"/>
    <cellStyle name="Normal 8 2 4 3 2 2 3 2" xfId="45462"/>
    <cellStyle name="Normal 8 2 4 3 2 2 3 2 2" xfId="45463"/>
    <cellStyle name="Normal 8 2 4 3 2 2 3 3" xfId="45464"/>
    <cellStyle name="Normal 8 2 4 3 2 2 4" xfId="45465"/>
    <cellStyle name="Normal 8 2 4 3 2 2 4 2" xfId="45466"/>
    <cellStyle name="Normal 8 2 4 3 2 2 5" xfId="45467"/>
    <cellStyle name="Normal 8 2 4 3 2 3" xfId="45468"/>
    <cellStyle name="Normal 8 2 4 3 2 3 2" xfId="45469"/>
    <cellStyle name="Normal 8 2 4 3 2 3 2 2" xfId="45470"/>
    <cellStyle name="Normal 8 2 4 3 2 3 3" xfId="45471"/>
    <cellStyle name="Normal 8 2 4 3 2 4" xfId="45472"/>
    <cellStyle name="Normal 8 2 4 3 2 4 2" xfId="45473"/>
    <cellStyle name="Normal 8 2 4 3 2 4 2 2" xfId="45474"/>
    <cellStyle name="Normal 8 2 4 3 2 4 3" xfId="45475"/>
    <cellStyle name="Normal 8 2 4 3 2 5" xfId="45476"/>
    <cellStyle name="Normal 8 2 4 3 2 5 2" xfId="45477"/>
    <cellStyle name="Normal 8 2 4 3 2 6" xfId="45478"/>
    <cellStyle name="Normal 8 2 4 3 2 6 2" xfId="45479"/>
    <cellStyle name="Normal 8 2 4 3 2 7" xfId="45480"/>
    <cellStyle name="Normal 8 2 4 3 3" xfId="45481"/>
    <cellStyle name="Normal 8 2 4 3 3 2" xfId="45482"/>
    <cellStyle name="Normal 8 2 4 3 3 2 2" xfId="45483"/>
    <cellStyle name="Normal 8 2 4 3 3 2 2 2" xfId="45484"/>
    <cellStyle name="Normal 8 2 4 3 3 2 3" xfId="45485"/>
    <cellStyle name="Normal 8 2 4 3 3 3" xfId="45486"/>
    <cellStyle name="Normal 8 2 4 3 3 3 2" xfId="45487"/>
    <cellStyle name="Normal 8 2 4 3 3 3 2 2" xfId="45488"/>
    <cellStyle name="Normal 8 2 4 3 3 3 3" xfId="45489"/>
    <cellStyle name="Normal 8 2 4 3 3 4" xfId="45490"/>
    <cellStyle name="Normal 8 2 4 3 3 4 2" xfId="45491"/>
    <cellStyle name="Normal 8 2 4 3 3 5" xfId="45492"/>
    <cellStyle name="Normal 8 2 4 3 4" xfId="45493"/>
    <cellStyle name="Normal 8 2 4 3 4 2" xfId="45494"/>
    <cellStyle name="Normal 8 2 4 3 4 2 2" xfId="45495"/>
    <cellStyle name="Normal 8 2 4 3 4 3" xfId="45496"/>
    <cellStyle name="Normal 8 2 4 3 5" xfId="45497"/>
    <cellStyle name="Normal 8 2 4 3 5 2" xfId="45498"/>
    <cellStyle name="Normal 8 2 4 3 5 2 2" xfId="45499"/>
    <cellStyle name="Normal 8 2 4 3 5 3" xfId="45500"/>
    <cellStyle name="Normal 8 2 4 3 6" xfId="45501"/>
    <cellStyle name="Normal 8 2 4 3 6 2" xfId="45502"/>
    <cellStyle name="Normal 8 2 4 3 7" xfId="45503"/>
    <cellStyle name="Normal 8 2 4 3 7 2" xfId="45504"/>
    <cellStyle name="Normal 8 2 4 3 8" xfId="45505"/>
    <cellStyle name="Normal 8 2 4 4" xfId="45506"/>
    <cellStyle name="Normal 8 2 4 4 2" xfId="45507"/>
    <cellStyle name="Normal 8 2 4 4 2 2" xfId="45508"/>
    <cellStyle name="Normal 8 2 4 4 2 2 2" xfId="45509"/>
    <cellStyle name="Normal 8 2 4 4 2 2 2 2" xfId="45510"/>
    <cellStyle name="Normal 8 2 4 4 2 2 3" xfId="45511"/>
    <cellStyle name="Normal 8 2 4 4 2 3" xfId="45512"/>
    <cellStyle name="Normal 8 2 4 4 2 3 2" xfId="45513"/>
    <cellStyle name="Normal 8 2 4 4 2 3 2 2" xfId="45514"/>
    <cellStyle name="Normal 8 2 4 4 2 3 3" xfId="45515"/>
    <cellStyle name="Normal 8 2 4 4 2 4" xfId="45516"/>
    <cellStyle name="Normal 8 2 4 4 2 4 2" xfId="45517"/>
    <cellStyle name="Normal 8 2 4 4 2 5" xfId="45518"/>
    <cellStyle name="Normal 8 2 4 4 3" xfId="45519"/>
    <cellStyle name="Normal 8 2 4 4 3 2" xfId="45520"/>
    <cellStyle name="Normal 8 2 4 4 3 2 2" xfId="45521"/>
    <cellStyle name="Normal 8 2 4 4 3 3" xfId="45522"/>
    <cellStyle name="Normal 8 2 4 4 4" xfId="45523"/>
    <cellStyle name="Normal 8 2 4 4 4 2" xfId="45524"/>
    <cellStyle name="Normal 8 2 4 4 4 2 2" xfId="45525"/>
    <cellStyle name="Normal 8 2 4 4 4 3" xfId="45526"/>
    <cellStyle name="Normal 8 2 4 4 5" xfId="45527"/>
    <cellStyle name="Normal 8 2 4 4 5 2" xfId="45528"/>
    <cellStyle name="Normal 8 2 4 4 6" xfId="45529"/>
    <cellStyle name="Normal 8 2 4 4 6 2" xfId="45530"/>
    <cellStyle name="Normal 8 2 4 4 7" xfId="45531"/>
    <cellStyle name="Normal 8 2 4 5" xfId="45532"/>
    <cellStyle name="Normal 8 2 4 5 2" xfId="45533"/>
    <cellStyle name="Normal 8 2 4 5 2 2" xfId="45534"/>
    <cellStyle name="Normal 8 2 4 5 2 2 2" xfId="45535"/>
    <cellStyle name="Normal 8 2 4 5 2 2 2 2" xfId="45536"/>
    <cellStyle name="Normal 8 2 4 5 2 2 3" xfId="45537"/>
    <cellStyle name="Normal 8 2 4 5 2 3" xfId="45538"/>
    <cellStyle name="Normal 8 2 4 5 2 3 2" xfId="45539"/>
    <cellStyle name="Normal 8 2 4 5 2 3 2 2" xfId="45540"/>
    <cellStyle name="Normal 8 2 4 5 2 3 3" xfId="45541"/>
    <cellStyle name="Normal 8 2 4 5 2 4" xfId="45542"/>
    <cellStyle name="Normal 8 2 4 5 2 4 2" xfId="45543"/>
    <cellStyle name="Normal 8 2 4 5 2 5" xfId="45544"/>
    <cellStyle name="Normal 8 2 4 5 3" xfId="45545"/>
    <cellStyle name="Normal 8 2 4 5 3 2" xfId="45546"/>
    <cellStyle name="Normal 8 2 4 5 3 2 2" xfId="45547"/>
    <cellStyle name="Normal 8 2 4 5 3 3" xfId="45548"/>
    <cellStyle name="Normal 8 2 4 5 4" xfId="45549"/>
    <cellStyle name="Normal 8 2 4 5 4 2" xfId="45550"/>
    <cellStyle name="Normal 8 2 4 5 4 2 2" xfId="45551"/>
    <cellStyle name="Normal 8 2 4 5 4 3" xfId="45552"/>
    <cellStyle name="Normal 8 2 4 5 5" xfId="45553"/>
    <cellStyle name="Normal 8 2 4 5 5 2" xfId="45554"/>
    <cellStyle name="Normal 8 2 4 5 6" xfId="45555"/>
    <cellStyle name="Normal 8 2 4 5 6 2" xfId="45556"/>
    <cellStyle name="Normal 8 2 4 5 7" xfId="45557"/>
    <cellStyle name="Normal 8 2 4 6" xfId="45558"/>
    <cellStyle name="Normal 8 2 4 6 2" xfId="45559"/>
    <cellStyle name="Normal 8 2 4 6 2 2" xfId="45560"/>
    <cellStyle name="Normal 8 2 4 6 2 2 2" xfId="45561"/>
    <cellStyle name="Normal 8 2 4 6 2 3" xfId="45562"/>
    <cellStyle name="Normal 8 2 4 6 3" xfId="45563"/>
    <cellStyle name="Normal 8 2 4 6 3 2" xfId="45564"/>
    <cellStyle name="Normal 8 2 4 6 3 2 2" xfId="45565"/>
    <cellStyle name="Normal 8 2 4 6 3 3" xfId="45566"/>
    <cellStyle name="Normal 8 2 4 6 4" xfId="45567"/>
    <cellStyle name="Normal 8 2 4 6 4 2" xfId="45568"/>
    <cellStyle name="Normal 8 2 4 6 5" xfId="45569"/>
    <cellStyle name="Normal 8 2 4 7" xfId="45570"/>
    <cellStyle name="Normal 8 2 4 7 2" xfId="45571"/>
    <cellStyle name="Normal 8 2 4 7 2 2" xfId="45572"/>
    <cellStyle name="Normal 8 2 4 7 2 2 2" xfId="45573"/>
    <cellStyle name="Normal 8 2 4 7 2 3" xfId="45574"/>
    <cellStyle name="Normal 8 2 4 7 3" xfId="45575"/>
    <cellStyle name="Normal 8 2 4 7 3 2" xfId="45576"/>
    <cellStyle name="Normal 8 2 4 7 4" xfId="45577"/>
    <cellStyle name="Normal 8 2 4 8" xfId="45578"/>
    <cellStyle name="Normal 8 2 4 8 2" xfId="45579"/>
    <cellStyle name="Normal 8 2 4 8 2 2" xfId="45580"/>
    <cellStyle name="Normal 8 2 4 8 3" xfId="45581"/>
    <cellStyle name="Normal 8 2 4 9" xfId="45582"/>
    <cellStyle name="Normal 8 2 4 9 2" xfId="45583"/>
    <cellStyle name="Normal 8 2 4 9 2 2" xfId="45584"/>
    <cellStyle name="Normal 8 2 4 9 3" xfId="45585"/>
    <cellStyle name="Normal 8 2 5" xfId="45586"/>
    <cellStyle name="Normal 8 2 5 10" xfId="45587"/>
    <cellStyle name="Normal 8 2 5 10 2" xfId="45588"/>
    <cellStyle name="Normal 8 2 5 11" xfId="45589"/>
    <cellStyle name="Normal 8 2 5 2" xfId="45590"/>
    <cellStyle name="Normal 8 2 5 2 2" xfId="45591"/>
    <cellStyle name="Normal 8 2 5 2 2 2" xfId="45592"/>
    <cellStyle name="Normal 8 2 5 2 2 2 2" xfId="45593"/>
    <cellStyle name="Normal 8 2 5 2 2 2 2 2" xfId="45594"/>
    <cellStyle name="Normal 8 2 5 2 2 2 2 2 2" xfId="45595"/>
    <cellStyle name="Normal 8 2 5 2 2 2 2 3" xfId="45596"/>
    <cellStyle name="Normal 8 2 5 2 2 2 3" xfId="45597"/>
    <cellStyle name="Normal 8 2 5 2 2 2 3 2" xfId="45598"/>
    <cellStyle name="Normal 8 2 5 2 2 2 3 2 2" xfId="45599"/>
    <cellStyle name="Normal 8 2 5 2 2 2 3 3" xfId="45600"/>
    <cellStyle name="Normal 8 2 5 2 2 2 4" xfId="45601"/>
    <cellStyle name="Normal 8 2 5 2 2 2 4 2" xfId="45602"/>
    <cellStyle name="Normal 8 2 5 2 2 2 5" xfId="45603"/>
    <cellStyle name="Normal 8 2 5 2 2 3" xfId="45604"/>
    <cellStyle name="Normal 8 2 5 2 2 3 2" xfId="45605"/>
    <cellStyle name="Normal 8 2 5 2 2 3 2 2" xfId="45606"/>
    <cellStyle name="Normal 8 2 5 2 2 3 3" xfId="45607"/>
    <cellStyle name="Normal 8 2 5 2 2 4" xfId="45608"/>
    <cellStyle name="Normal 8 2 5 2 2 4 2" xfId="45609"/>
    <cellStyle name="Normal 8 2 5 2 2 4 2 2" xfId="45610"/>
    <cellStyle name="Normal 8 2 5 2 2 4 3" xfId="45611"/>
    <cellStyle name="Normal 8 2 5 2 2 5" xfId="45612"/>
    <cellStyle name="Normal 8 2 5 2 2 5 2" xfId="45613"/>
    <cellStyle name="Normal 8 2 5 2 2 6" xfId="45614"/>
    <cellStyle name="Normal 8 2 5 2 2 6 2" xfId="45615"/>
    <cellStyle name="Normal 8 2 5 2 2 7" xfId="45616"/>
    <cellStyle name="Normal 8 2 5 2 3" xfId="45617"/>
    <cellStyle name="Normal 8 2 5 2 3 2" xfId="45618"/>
    <cellStyle name="Normal 8 2 5 2 3 2 2" xfId="45619"/>
    <cellStyle name="Normal 8 2 5 2 3 2 2 2" xfId="45620"/>
    <cellStyle name="Normal 8 2 5 2 3 2 3" xfId="45621"/>
    <cellStyle name="Normal 8 2 5 2 3 3" xfId="45622"/>
    <cellStyle name="Normal 8 2 5 2 3 3 2" xfId="45623"/>
    <cellStyle name="Normal 8 2 5 2 3 3 2 2" xfId="45624"/>
    <cellStyle name="Normal 8 2 5 2 3 3 3" xfId="45625"/>
    <cellStyle name="Normal 8 2 5 2 3 4" xfId="45626"/>
    <cellStyle name="Normal 8 2 5 2 3 4 2" xfId="45627"/>
    <cellStyle name="Normal 8 2 5 2 3 5" xfId="45628"/>
    <cellStyle name="Normal 8 2 5 2 4" xfId="45629"/>
    <cellStyle name="Normal 8 2 5 2 4 2" xfId="45630"/>
    <cellStyle name="Normal 8 2 5 2 4 2 2" xfId="45631"/>
    <cellStyle name="Normal 8 2 5 2 4 3" xfId="45632"/>
    <cellStyle name="Normal 8 2 5 2 5" xfId="45633"/>
    <cellStyle name="Normal 8 2 5 2 5 2" xfId="45634"/>
    <cellStyle name="Normal 8 2 5 2 5 2 2" xfId="45635"/>
    <cellStyle name="Normal 8 2 5 2 5 3" xfId="45636"/>
    <cellStyle name="Normal 8 2 5 2 6" xfId="45637"/>
    <cellStyle name="Normal 8 2 5 2 6 2" xfId="45638"/>
    <cellStyle name="Normal 8 2 5 2 7" xfId="45639"/>
    <cellStyle name="Normal 8 2 5 2 7 2" xfId="45640"/>
    <cellStyle name="Normal 8 2 5 2 8" xfId="45641"/>
    <cellStyle name="Normal 8 2 5 3" xfId="45642"/>
    <cellStyle name="Normal 8 2 5 3 2" xfId="45643"/>
    <cellStyle name="Normal 8 2 5 3 2 2" xfId="45644"/>
    <cellStyle name="Normal 8 2 5 3 2 2 2" xfId="45645"/>
    <cellStyle name="Normal 8 2 5 3 2 2 2 2" xfId="45646"/>
    <cellStyle name="Normal 8 2 5 3 2 2 3" xfId="45647"/>
    <cellStyle name="Normal 8 2 5 3 2 3" xfId="45648"/>
    <cellStyle name="Normal 8 2 5 3 2 3 2" xfId="45649"/>
    <cellStyle name="Normal 8 2 5 3 2 3 2 2" xfId="45650"/>
    <cellStyle name="Normal 8 2 5 3 2 3 3" xfId="45651"/>
    <cellStyle name="Normal 8 2 5 3 2 4" xfId="45652"/>
    <cellStyle name="Normal 8 2 5 3 2 4 2" xfId="45653"/>
    <cellStyle name="Normal 8 2 5 3 2 5" xfId="45654"/>
    <cellStyle name="Normal 8 2 5 3 3" xfId="45655"/>
    <cellStyle name="Normal 8 2 5 3 3 2" xfId="45656"/>
    <cellStyle name="Normal 8 2 5 3 3 2 2" xfId="45657"/>
    <cellStyle name="Normal 8 2 5 3 3 3" xfId="45658"/>
    <cellStyle name="Normal 8 2 5 3 4" xfId="45659"/>
    <cellStyle name="Normal 8 2 5 3 4 2" xfId="45660"/>
    <cellStyle name="Normal 8 2 5 3 4 2 2" xfId="45661"/>
    <cellStyle name="Normal 8 2 5 3 4 3" xfId="45662"/>
    <cellStyle name="Normal 8 2 5 3 5" xfId="45663"/>
    <cellStyle name="Normal 8 2 5 3 5 2" xfId="45664"/>
    <cellStyle name="Normal 8 2 5 3 6" xfId="45665"/>
    <cellStyle name="Normal 8 2 5 3 6 2" xfId="45666"/>
    <cellStyle name="Normal 8 2 5 3 7" xfId="45667"/>
    <cellStyle name="Normal 8 2 5 4" xfId="45668"/>
    <cellStyle name="Normal 8 2 5 4 2" xfId="45669"/>
    <cellStyle name="Normal 8 2 5 4 2 2" xfId="45670"/>
    <cellStyle name="Normal 8 2 5 4 2 2 2" xfId="45671"/>
    <cellStyle name="Normal 8 2 5 4 2 2 2 2" xfId="45672"/>
    <cellStyle name="Normal 8 2 5 4 2 2 3" xfId="45673"/>
    <cellStyle name="Normal 8 2 5 4 2 3" xfId="45674"/>
    <cellStyle name="Normal 8 2 5 4 2 3 2" xfId="45675"/>
    <cellStyle name="Normal 8 2 5 4 2 3 2 2" xfId="45676"/>
    <cellStyle name="Normal 8 2 5 4 2 3 3" xfId="45677"/>
    <cellStyle name="Normal 8 2 5 4 2 4" xfId="45678"/>
    <cellStyle name="Normal 8 2 5 4 2 4 2" xfId="45679"/>
    <cellStyle name="Normal 8 2 5 4 2 5" xfId="45680"/>
    <cellStyle name="Normal 8 2 5 4 3" xfId="45681"/>
    <cellStyle name="Normal 8 2 5 4 3 2" xfId="45682"/>
    <cellStyle name="Normal 8 2 5 4 3 2 2" xfId="45683"/>
    <cellStyle name="Normal 8 2 5 4 3 3" xfId="45684"/>
    <cellStyle name="Normal 8 2 5 4 4" xfId="45685"/>
    <cellStyle name="Normal 8 2 5 4 4 2" xfId="45686"/>
    <cellStyle name="Normal 8 2 5 4 4 2 2" xfId="45687"/>
    <cellStyle name="Normal 8 2 5 4 4 3" xfId="45688"/>
    <cellStyle name="Normal 8 2 5 4 5" xfId="45689"/>
    <cellStyle name="Normal 8 2 5 4 5 2" xfId="45690"/>
    <cellStyle name="Normal 8 2 5 4 6" xfId="45691"/>
    <cellStyle name="Normal 8 2 5 4 6 2" xfId="45692"/>
    <cellStyle name="Normal 8 2 5 4 7" xfId="45693"/>
    <cellStyle name="Normal 8 2 5 5" xfId="45694"/>
    <cellStyle name="Normal 8 2 5 5 2" xfId="45695"/>
    <cellStyle name="Normal 8 2 5 5 2 2" xfId="45696"/>
    <cellStyle name="Normal 8 2 5 5 2 2 2" xfId="45697"/>
    <cellStyle name="Normal 8 2 5 5 2 3" xfId="45698"/>
    <cellStyle name="Normal 8 2 5 5 3" xfId="45699"/>
    <cellStyle name="Normal 8 2 5 5 3 2" xfId="45700"/>
    <cellStyle name="Normal 8 2 5 5 3 2 2" xfId="45701"/>
    <cellStyle name="Normal 8 2 5 5 3 3" xfId="45702"/>
    <cellStyle name="Normal 8 2 5 5 4" xfId="45703"/>
    <cellStyle name="Normal 8 2 5 5 4 2" xfId="45704"/>
    <cellStyle name="Normal 8 2 5 5 5" xfId="45705"/>
    <cellStyle name="Normal 8 2 5 6" xfId="45706"/>
    <cellStyle name="Normal 8 2 5 6 2" xfId="45707"/>
    <cellStyle name="Normal 8 2 5 6 2 2" xfId="45708"/>
    <cellStyle name="Normal 8 2 5 6 2 2 2" xfId="45709"/>
    <cellStyle name="Normal 8 2 5 6 2 3" xfId="45710"/>
    <cellStyle name="Normal 8 2 5 6 3" xfId="45711"/>
    <cellStyle name="Normal 8 2 5 6 3 2" xfId="45712"/>
    <cellStyle name="Normal 8 2 5 6 4" xfId="45713"/>
    <cellStyle name="Normal 8 2 5 7" xfId="45714"/>
    <cellStyle name="Normal 8 2 5 7 2" xfId="45715"/>
    <cellStyle name="Normal 8 2 5 7 2 2" xfId="45716"/>
    <cellStyle name="Normal 8 2 5 7 3" xfId="45717"/>
    <cellStyle name="Normal 8 2 5 8" xfId="45718"/>
    <cellStyle name="Normal 8 2 5 8 2" xfId="45719"/>
    <cellStyle name="Normal 8 2 5 8 2 2" xfId="45720"/>
    <cellStyle name="Normal 8 2 5 8 3" xfId="45721"/>
    <cellStyle name="Normal 8 2 5 9" xfId="45722"/>
    <cellStyle name="Normal 8 2 5 9 2" xfId="45723"/>
    <cellStyle name="Normal 8 2 6" xfId="45724"/>
    <cellStyle name="Normal 8 2 6 10" xfId="45725"/>
    <cellStyle name="Normal 8 2 6 10 2" xfId="45726"/>
    <cellStyle name="Normal 8 2 6 11" xfId="45727"/>
    <cellStyle name="Normal 8 2 6 2" xfId="45728"/>
    <cellStyle name="Normal 8 2 6 2 2" xfId="45729"/>
    <cellStyle name="Normal 8 2 6 2 2 2" xfId="45730"/>
    <cellStyle name="Normal 8 2 6 2 2 2 2" xfId="45731"/>
    <cellStyle name="Normal 8 2 6 2 2 2 2 2" xfId="45732"/>
    <cellStyle name="Normal 8 2 6 2 2 2 2 2 2" xfId="45733"/>
    <cellStyle name="Normal 8 2 6 2 2 2 2 3" xfId="45734"/>
    <cellStyle name="Normal 8 2 6 2 2 2 3" xfId="45735"/>
    <cellStyle name="Normal 8 2 6 2 2 2 3 2" xfId="45736"/>
    <cellStyle name="Normal 8 2 6 2 2 2 3 2 2" xfId="45737"/>
    <cellStyle name="Normal 8 2 6 2 2 2 3 3" xfId="45738"/>
    <cellStyle name="Normal 8 2 6 2 2 2 4" xfId="45739"/>
    <cellStyle name="Normal 8 2 6 2 2 2 4 2" xfId="45740"/>
    <cellStyle name="Normal 8 2 6 2 2 2 5" xfId="45741"/>
    <cellStyle name="Normal 8 2 6 2 2 3" xfId="45742"/>
    <cellStyle name="Normal 8 2 6 2 2 3 2" xfId="45743"/>
    <cellStyle name="Normal 8 2 6 2 2 3 2 2" xfId="45744"/>
    <cellStyle name="Normal 8 2 6 2 2 3 3" xfId="45745"/>
    <cellStyle name="Normal 8 2 6 2 2 4" xfId="45746"/>
    <cellStyle name="Normal 8 2 6 2 2 4 2" xfId="45747"/>
    <cellStyle name="Normal 8 2 6 2 2 4 2 2" xfId="45748"/>
    <cellStyle name="Normal 8 2 6 2 2 4 3" xfId="45749"/>
    <cellStyle name="Normal 8 2 6 2 2 5" xfId="45750"/>
    <cellStyle name="Normal 8 2 6 2 2 5 2" xfId="45751"/>
    <cellStyle name="Normal 8 2 6 2 2 6" xfId="45752"/>
    <cellStyle name="Normal 8 2 6 2 2 6 2" xfId="45753"/>
    <cellStyle name="Normal 8 2 6 2 2 7" xfId="45754"/>
    <cellStyle name="Normal 8 2 6 2 3" xfId="45755"/>
    <cellStyle name="Normal 8 2 6 2 3 2" xfId="45756"/>
    <cellStyle name="Normal 8 2 6 2 3 2 2" xfId="45757"/>
    <cellStyle name="Normal 8 2 6 2 3 2 2 2" xfId="45758"/>
    <cellStyle name="Normal 8 2 6 2 3 2 3" xfId="45759"/>
    <cellStyle name="Normal 8 2 6 2 3 3" xfId="45760"/>
    <cellStyle name="Normal 8 2 6 2 3 3 2" xfId="45761"/>
    <cellStyle name="Normal 8 2 6 2 3 3 2 2" xfId="45762"/>
    <cellStyle name="Normal 8 2 6 2 3 3 3" xfId="45763"/>
    <cellStyle name="Normal 8 2 6 2 3 4" xfId="45764"/>
    <cellStyle name="Normal 8 2 6 2 3 4 2" xfId="45765"/>
    <cellStyle name="Normal 8 2 6 2 3 5" xfId="45766"/>
    <cellStyle name="Normal 8 2 6 2 4" xfId="45767"/>
    <cellStyle name="Normal 8 2 6 2 4 2" xfId="45768"/>
    <cellStyle name="Normal 8 2 6 2 4 2 2" xfId="45769"/>
    <cellStyle name="Normal 8 2 6 2 4 3" xfId="45770"/>
    <cellStyle name="Normal 8 2 6 2 5" xfId="45771"/>
    <cellStyle name="Normal 8 2 6 2 5 2" xfId="45772"/>
    <cellStyle name="Normal 8 2 6 2 5 2 2" xfId="45773"/>
    <cellStyle name="Normal 8 2 6 2 5 3" xfId="45774"/>
    <cellStyle name="Normal 8 2 6 2 6" xfId="45775"/>
    <cellStyle name="Normal 8 2 6 2 6 2" xfId="45776"/>
    <cellStyle name="Normal 8 2 6 2 7" xfId="45777"/>
    <cellStyle name="Normal 8 2 6 2 7 2" xfId="45778"/>
    <cellStyle name="Normal 8 2 6 2 8" xfId="45779"/>
    <cellStyle name="Normal 8 2 6 3" xfId="45780"/>
    <cellStyle name="Normal 8 2 6 3 2" xfId="45781"/>
    <cellStyle name="Normal 8 2 6 3 2 2" xfId="45782"/>
    <cellStyle name="Normal 8 2 6 3 2 2 2" xfId="45783"/>
    <cellStyle name="Normal 8 2 6 3 2 2 2 2" xfId="45784"/>
    <cellStyle name="Normal 8 2 6 3 2 2 3" xfId="45785"/>
    <cellStyle name="Normal 8 2 6 3 2 3" xfId="45786"/>
    <cellStyle name="Normal 8 2 6 3 2 3 2" xfId="45787"/>
    <cellStyle name="Normal 8 2 6 3 2 3 2 2" xfId="45788"/>
    <cellStyle name="Normal 8 2 6 3 2 3 3" xfId="45789"/>
    <cellStyle name="Normal 8 2 6 3 2 4" xfId="45790"/>
    <cellStyle name="Normal 8 2 6 3 2 4 2" xfId="45791"/>
    <cellStyle name="Normal 8 2 6 3 2 5" xfId="45792"/>
    <cellStyle name="Normal 8 2 6 3 3" xfId="45793"/>
    <cellStyle name="Normal 8 2 6 3 3 2" xfId="45794"/>
    <cellStyle name="Normal 8 2 6 3 3 2 2" xfId="45795"/>
    <cellStyle name="Normal 8 2 6 3 3 3" xfId="45796"/>
    <cellStyle name="Normal 8 2 6 3 4" xfId="45797"/>
    <cellStyle name="Normal 8 2 6 3 4 2" xfId="45798"/>
    <cellStyle name="Normal 8 2 6 3 4 2 2" xfId="45799"/>
    <cellStyle name="Normal 8 2 6 3 4 3" xfId="45800"/>
    <cellStyle name="Normal 8 2 6 3 5" xfId="45801"/>
    <cellStyle name="Normal 8 2 6 3 5 2" xfId="45802"/>
    <cellStyle name="Normal 8 2 6 3 6" xfId="45803"/>
    <cellStyle name="Normal 8 2 6 3 6 2" xfId="45804"/>
    <cellStyle name="Normal 8 2 6 3 7" xfId="45805"/>
    <cellStyle name="Normal 8 2 6 4" xfId="45806"/>
    <cellStyle name="Normal 8 2 6 4 2" xfId="45807"/>
    <cellStyle name="Normal 8 2 6 4 2 2" xfId="45808"/>
    <cellStyle name="Normal 8 2 6 4 2 2 2" xfId="45809"/>
    <cellStyle name="Normal 8 2 6 4 2 2 2 2" xfId="45810"/>
    <cellStyle name="Normal 8 2 6 4 2 2 3" xfId="45811"/>
    <cellStyle name="Normal 8 2 6 4 2 3" xfId="45812"/>
    <cellStyle name="Normal 8 2 6 4 2 3 2" xfId="45813"/>
    <cellStyle name="Normal 8 2 6 4 2 3 2 2" xfId="45814"/>
    <cellStyle name="Normal 8 2 6 4 2 3 3" xfId="45815"/>
    <cellStyle name="Normal 8 2 6 4 2 4" xfId="45816"/>
    <cellStyle name="Normal 8 2 6 4 2 4 2" xfId="45817"/>
    <cellStyle name="Normal 8 2 6 4 2 5" xfId="45818"/>
    <cellStyle name="Normal 8 2 6 4 3" xfId="45819"/>
    <cellStyle name="Normal 8 2 6 4 3 2" xfId="45820"/>
    <cellStyle name="Normal 8 2 6 4 3 2 2" xfId="45821"/>
    <cellStyle name="Normal 8 2 6 4 3 3" xfId="45822"/>
    <cellStyle name="Normal 8 2 6 4 4" xfId="45823"/>
    <cellStyle name="Normal 8 2 6 4 4 2" xfId="45824"/>
    <cellStyle name="Normal 8 2 6 4 4 2 2" xfId="45825"/>
    <cellStyle name="Normal 8 2 6 4 4 3" xfId="45826"/>
    <cellStyle name="Normal 8 2 6 4 5" xfId="45827"/>
    <cellStyle name="Normal 8 2 6 4 5 2" xfId="45828"/>
    <cellStyle name="Normal 8 2 6 4 6" xfId="45829"/>
    <cellStyle name="Normal 8 2 6 4 6 2" xfId="45830"/>
    <cellStyle name="Normal 8 2 6 4 7" xfId="45831"/>
    <cellStyle name="Normal 8 2 6 5" xfId="45832"/>
    <cellStyle name="Normal 8 2 6 5 2" xfId="45833"/>
    <cellStyle name="Normal 8 2 6 5 2 2" xfId="45834"/>
    <cellStyle name="Normal 8 2 6 5 2 2 2" xfId="45835"/>
    <cellStyle name="Normal 8 2 6 5 2 3" xfId="45836"/>
    <cellStyle name="Normal 8 2 6 5 3" xfId="45837"/>
    <cellStyle name="Normal 8 2 6 5 3 2" xfId="45838"/>
    <cellStyle name="Normal 8 2 6 5 3 2 2" xfId="45839"/>
    <cellStyle name="Normal 8 2 6 5 3 3" xfId="45840"/>
    <cellStyle name="Normal 8 2 6 5 4" xfId="45841"/>
    <cellStyle name="Normal 8 2 6 5 4 2" xfId="45842"/>
    <cellStyle name="Normal 8 2 6 5 5" xfId="45843"/>
    <cellStyle name="Normal 8 2 6 6" xfId="45844"/>
    <cellStyle name="Normal 8 2 6 6 2" xfId="45845"/>
    <cellStyle name="Normal 8 2 6 6 2 2" xfId="45846"/>
    <cellStyle name="Normal 8 2 6 6 2 2 2" xfId="45847"/>
    <cellStyle name="Normal 8 2 6 6 2 3" xfId="45848"/>
    <cellStyle name="Normal 8 2 6 6 3" xfId="45849"/>
    <cellStyle name="Normal 8 2 6 6 3 2" xfId="45850"/>
    <cellStyle name="Normal 8 2 6 6 4" xfId="45851"/>
    <cellStyle name="Normal 8 2 6 7" xfId="45852"/>
    <cellStyle name="Normal 8 2 6 7 2" xfId="45853"/>
    <cellStyle name="Normal 8 2 6 7 2 2" xfId="45854"/>
    <cellStyle name="Normal 8 2 6 7 3" xfId="45855"/>
    <cellStyle name="Normal 8 2 6 8" xfId="45856"/>
    <cellStyle name="Normal 8 2 6 8 2" xfId="45857"/>
    <cellStyle name="Normal 8 2 6 8 2 2" xfId="45858"/>
    <cellStyle name="Normal 8 2 6 8 3" xfId="45859"/>
    <cellStyle name="Normal 8 2 6 9" xfId="45860"/>
    <cellStyle name="Normal 8 2 6 9 2" xfId="45861"/>
    <cellStyle name="Normal 8 2 7" xfId="45862"/>
    <cellStyle name="Normal 8 2 7 10" xfId="45863"/>
    <cellStyle name="Normal 8 2 7 10 2" xfId="45864"/>
    <cellStyle name="Normal 8 2 7 11" xfId="45865"/>
    <cellStyle name="Normal 8 2 7 2" xfId="45866"/>
    <cellStyle name="Normal 8 2 7 2 2" xfId="45867"/>
    <cellStyle name="Normal 8 2 7 2 2 2" xfId="45868"/>
    <cellStyle name="Normal 8 2 7 2 2 2 2" xfId="45869"/>
    <cellStyle name="Normal 8 2 7 2 2 2 2 2" xfId="45870"/>
    <cellStyle name="Normal 8 2 7 2 2 2 2 2 2" xfId="45871"/>
    <cellStyle name="Normal 8 2 7 2 2 2 2 3" xfId="45872"/>
    <cellStyle name="Normal 8 2 7 2 2 2 3" xfId="45873"/>
    <cellStyle name="Normal 8 2 7 2 2 2 3 2" xfId="45874"/>
    <cellStyle name="Normal 8 2 7 2 2 2 3 2 2" xfId="45875"/>
    <cellStyle name="Normal 8 2 7 2 2 2 3 3" xfId="45876"/>
    <cellStyle name="Normal 8 2 7 2 2 2 4" xfId="45877"/>
    <cellStyle name="Normal 8 2 7 2 2 2 4 2" xfId="45878"/>
    <cellStyle name="Normal 8 2 7 2 2 2 5" xfId="45879"/>
    <cellStyle name="Normal 8 2 7 2 2 3" xfId="45880"/>
    <cellStyle name="Normal 8 2 7 2 2 3 2" xfId="45881"/>
    <cellStyle name="Normal 8 2 7 2 2 3 2 2" xfId="45882"/>
    <cellStyle name="Normal 8 2 7 2 2 3 3" xfId="45883"/>
    <cellStyle name="Normal 8 2 7 2 2 4" xfId="45884"/>
    <cellStyle name="Normal 8 2 7 2 2 4 2" xfId="45885"/>
    <cellStyle name="Normal 8 2 7 2 2 4 2 2" xfId="45886"/>
    <cellStyle name="Normal 8 2 7 2 2 4 3" xfId="45887"/>
    <cellStyle name="Normal 8 2 7 2 2 5" xfId="45888"/>
    <cellStyle name="Normal 8 2 7 2 2 5 2" xfId="45889"/>
    <cellStyle name="Normal 8 2 7 2 2 6" xfId="45890"/>
    <cellStyle name="Normal 8 2 7 2 2 6 2" xfId="45891"/>
    <cellStyle name="Normal 8 2 7 2 2 7" xfId="45892"/>
    <cellStyle name="Normal 8 2 7 2 3" xfId="45893"/>
    <cellStyle name="Normal 8 2 7 2 3 2" xfId="45894"/>
    <cellStyle name="Normal 8 2 7 2 3 2 2" xfId="45895"/>
    <cellStyle name="Normal 8 2 7 2 3 2 2 2" xfId="45896"/>
    <cellStyle name="Normal 8 2 7 2 3 2 3" xfId="45897"/>
    <cellStyle name="Normal 8 2 7 2 3 3" xfId="45898"/>
    <cellStyle name="Normal 8 2 7 2 3 3 2" xfId="45899"/>
    <cellStyle name="Normal 8 2 7 2 3 3 2 2" xfId="45900"/>
    <cellStyle name="Normal 8 2 7 2 3 3 3" xfId="45901"/>
    <cellStyle name="Normal 8 2 7 2 3 4" xfId="45902"/>
    <cellStyle name="Normal 8 2 7 2 3 4 2" xfId="45903"/>
    <cellStyle name="Normal 8 2 7 2 3 5" xfId="45904"/>
    <cellStyle name="Normal 8 2 7 2 4" xfId="45905"/>
    <cellStyle name="Normal 8 2 7 2 4 2" xfId="45906"/>
    <cellStyle name="Normal 8 2 7 2 4 2 2" xfId="45907"/>
    <cellStyle name="Normal 8 2 7 2 4 3" xfId="45908"/>
    <cellStyle name="Normal 8 2 7 2 5" xfId="45909"/>
    <cellStyle name="Normal 8 2 7 2 5 2" xfId="45910"/>
    <cellStyle name="Normal 8 2 7 2 5 2 2" xfId="45911"/>
    <cellStyle name="Normal 8 2 7 2 5 3" xfId="45912"/>
    <cellStyle name="Normal 8 2 7 2 6" xfId="45913"/>
    <cellStyle name="Normal 8 2 7 2 6 2" xfId="45914"/>
    <cellStyle name="Normal 8 2 7 2 7" xfId="45915"/>
    <cellStyle name="Normal 8 2 7 2 7 2" xfId="45916"/>
    <cellStyle name="Normal 8 2 7 2 8" xfId="45917"/>
    <cellStyle name="Normal 8 2 7 3" xfId="45918"/>
    <cellStyle name="Normal 8 2 7 3 2" xfId="45919"/>
    <cellStyle name="Normal 8 2 7 3 2 2" xfId="45920"/>
    <cellStyle name="Normal 8 2 7 3 2 2 2" xfId="45921"/>
    <cellStyle name="Normal 8 2 7 3 2 2 2 2" xfId="45922"/>
    <cellStyle name="Normal 8 2 7 3 2 2 3" xfId="45923"/>
    <cellStyle name="Normal 8 2 7 3 2 3" xfId="45924"/>
    <cellStyle name="Normal 8 2 7 3 2 3 2" xfId="45925"/>
    <cellStyle name="Normal 8 2 7 3 2 3 2 2" xfId="45926"/>
    <cellStyle name="Normal 8 2 7 3 2 3 3" xfId="45927"/>
    <cellStyle name="Normal 8 2 7 3 2 4" xfId="45928"/>
    <cellStyle name="Normal 8 2 7 3 2 4 2" xfId="45929"/>
    <cellStyle name="Normal 8 2 7 3 2 5" xfId="45930"/>
    <cellStyle name="Normal 8 2 7 3 3" xfId="45931"/>
    <cellStyle name="Normal 8 2 7 3 3 2" xfId="45932"/>
    <cellStyle name="Normal 8 2 7 3 3 2 2" xfId="45933"/>
    <cellStyle name="Normal 8 2 7 3 3 3" xfId="45934"/>
    <cellStyle name="Normal 8 2 7 3 4" xfId="45935"/>
    <cellStyle name="Normal 8 2 7 3 4 2" xfId="45936"/>
    <cellStyle name="Normal 8 2 7 3 4 2 2" xfId="45937"/>
    <cellStyle name="Normal 8 2 7 3 4 3" xfId="45938"/>
    <cellStyle name="Normal 8 2 7 3 5" xfId="45939"/>
    <cellStyle name="Normal 8 2 7 3 5 2" xfId="45940"/>
    <cellStyle name="Normal 8 2 7 3 6" xfId="45941"/>
    <cellStyle name="Normal 8 2 7 3 6 2" xfId="45942"/>
    <cellStyle name="Normal 8 2 7 3 7" xfId="45943"/>
    <cellStyle name="Normal 8 2 7 4" xfId="45944"/>
    <cellStyle name="Normal 8 2 7 4 2" xfId="45945"/>
    <cellStyle name="Normal 8 2 7 4 2 2" xfId="45946"/>
    <cellStyle name="Normal 8 2 7 4 2 2 2" xfId="45947"/>
    <cellStyle name="Normal 8 2 7 4 2 2 2 2" xfId="45948"/>
    <cellStyle name="Normal 8 2 7 4 2 2 3" xfId="45949"/>
    <cellStyle name="Normal 8 2 7 4 2 3" xfId="45950"/>
    <cellStyle name="Normal 8 2 7 4 2 3 2" xfId="45951"/>
    <cellStyle name="Normal 8 2 7 4 2 3 2 2" xfId="45952"/>
    <cellStyle name="Normal 8 2 7 4 2 3 3" xfId="45953"/>
    <cellStyle name="Normal 8 2 7 4 2 4" xfId="45954"/>
    <cellStyle name="Normal 8 2 7 4 2 4 2" xfId="45955"/>
    <cellStyle name="Normal 8 2 7 4 2 5" xfId="45956"/>
    <cellStyle name="Normal 8 2 7 4 3" xfId="45957"/>
    <cellStyle name="Normal 8 2 7 4 3 2" xfId="45958"/>
    <cellStyle name="Normal 8 2 7 4 3 2 2" xfId="45959"/>
    <cellStyle name="Normal 8 2 7 4 3 3" xfId="45960"/>
    <cellStyle name="Normal 8 2 7 4 4" xfId="45961"/>
    <cellStyle name="Normal 8 2 7 4 4 2" xfId="45962"/>
    <cellStyle name="Normal 8 2 7 4 4 2 2" xfId="45963"/>
    <cellStyle name="Normal 8 2 7 4 4 3" xfId="45964"/>
    <cellStyle name="Normal 8 2 7 4 5" xfId="45965"/>
    <cellStyle name="Normal 8 2 7 4 5 2" xfId="45966"/>
    <cellStyle name="Normal 8 2 7 4 6" xfId="45967"/>
    <cellStyle name="Normal 8 2 7 4 6 2" xfId="45968"/>
    <cellStyle name="Normal 8 2 7 4 7" xfId="45969"/>
    <cellStyle name="Normal 8 2 7 5" xfId="45970"/>
    <cellStyle name="Normal 8 2 7 5 2" xfId="45971"/>
    <cellStyle name="Normal 8 2 7 5 2 2" xfId="45972"/>
    <cellStyle name="Normal 8 2 7 5 2 2 2" xfId="45973"/>
    <cellStyle name="Normal 8 2 7 5 2 3" xfId="45974"/>
    <cellStyle name="Normal 8 2 7 5 3" xfId="45975"/>
    <cellStyle name="Normal 8 2 7 5 3 2" xfId="45976"/>
    <cellStyle name="Normal 8 2 7 5 3 2 2" xfId="45977"/>
    <cellStyle name="Normal 8 2 7 5 3 3" xfId="45978"/>
    <cellStyle name="Normal 8 2 7 5 4" xfId="45979"/>
    <cellStyle name="Normal 8 2 7 5 4 2" xfId="45980"/>
    <cellStyle name="Normal 8 2 7 5 5" xfId="45981"/>
    <cellStyle name="Normal 8 2 7 6" xfId="45982"/>
    <cellStyle name="Normal 8 2 7 6 2" xfId="45983"/>
    <cellStyle name="Normal 8 2 7 6 2 2" xfId="45984"/>
    <cellStyle name="Normal 8 2 7 6 2 2 2" xfId="45985"/>
    <cellStyle name="Normal 8 2 7 6 2 3" xfId="45986"/>
    <cellStyle name="Normal 8 2 7 6 3" xfId="45987"/>
    <cellStyle name="Normal 8 2 7 6 3 2" xfId="45988"/>
    <cellStyle name="Normal 8 2 7 6 4" xfId="45989"/>
    <cellStyle name="Normal 8 2 7 7" xfId="45990"/>
    <cellStyle name="Normal 8 2 7 7 2" xfId="45991"/>
    <cellStyle name="Normal 8 2 7 7 2 2" xfId="45992"/>
    <cellStyle name="Normal 8 2 7 7 3" xfId="45993"/>
    <cellStyle name="Normal 8 2 7 8" xfId="45994"/>
    <cellStyle name="Normal 8 2 7 8 2" xfId="45995"/>
    <cellStyle name="Normal 8 2 7 8 2 2" xfId="45996"/>
    <cellStyle name="Normal 8 2 7 8 3" xfId="45997"/>
    <cellStyle name="Normal 8 2 7 9" xfId="45998"/>
    <cellStyle name="Normal 8 2 7 9 2" xfId="45999"/>
    <cellStyle name="Normal 8 2 8" xfId="46000"/>
    <cellStyle name="Normal 8 2 8 2" xfId="46001"/>
    <cellStyle name="Normal 8 2 8 2 2" xfId="46002"/>
    <cellStyle name="Normal 8 2 8 2 2 2" xfId="46003"/>
    <cellStyle name="Normal 8 2 8 2 2 2 2" xfId="46004"/>
    <cellStyle name="Normal 8 2 8 2 2 2 2 2" xfId="46005"/>
    <cellStyle name="Normal 8 2 8 2 2 2 3" xfId="46006"/>
    <cellStyle name="Normal 8 2 8 2 2 3" xfId="46007"/>
    <cellStyle name="Normal 8 2 8 2 2 3 2" xfId="46008"/>
    <cellStyle name="Normal 8 2 8 2 2 3 2 2" xfId="46009"/>
    <cellStyle name="Normal 8 2 8 2 2 3 3" xfId="46010"/>
    <cellStyle name="Normal 8 2 8 2 2 4" xfId="46011"/>
    <cellStyle name="Normal 8 2 8 2 2 4 2" xfId="46012"/>
    <cellStyle name="Normal 8 2 8 2 2 5" xfId="46013"/>
    <cellStyle name="Normal 8 2 8 2 3" xfId="46014"/>
    <cellStyle name="Normal 8 2 8 2 3 2" xfId="46015"/>
    <cellStyle name="Normal 8 2 8 2 3 2 2" xfId="46016"/>
    <cellStyle name="Normal 8 2 8 2 3 3" xfId="46017"/>
    <cellStyle name="Normal 8 2 8 2 4" xfId="46018"/>
    <cellStyle name="Normal 8 2 8 2 4 2" xfId="46019"/>
    <cellStyle name="Normal 8 2 8 2 4 2 2" xfId="46020"/>
    <cellStyle name="Normal 8 2 8 2 4 3" xfId="46021"/>
    <cellStyle name="Normal 8 2 8 2 5" xfId="46022"/>
    <cellStyle name="Normal 8 2 8 2 5 2" xfId="46023"/>
    <cellStyle name="Normal 8 2 8 2 6" xfId="46024"/>
    <cellStyle name="Normal 8 2 8 2 6 2" xfId="46025"/>
    <cellStyle name="Normal 8 2 8 2 7" xfId="46026"/>
    <cellStyle name="Normal 8 2 8 3" xfId="46027"/>
    <cellStyle name="Normal 8 2 8 3 2" xfId="46028"/>
    <cellStyle name="Normal 8 2 8 3 2 2" xfId="46029"/>
    <cellStyle name="Normal 8 2 8 3 2 2 2" xfId="46030"/>
    <cellStyle name="Normal 8 2 8 3 2 3" xfId="46031"/>
    <cellStyle name="Normal 8 2 8 3 3" xfId="46032"/>
    <cellStyle name="Normal 8 2 8 3 3 2" xfId="46033"/>
    <cellStyle name="Normal 8 2 8 3 3 2 2" xfId="46034"/>
    <cellStyle name="Normal 8 2 8 3 3 3" xfId="46035"/>
    <cellStyle name="Normal 8 2 8 3 4" xfId="46036"/>
    <cellStyle name="Normal 8 2 8 3 4 2" xfId="46037"/>
    <cellStyle name="Normal 8 2 8 3 5" xfId="46038"/>
    <cellStyle name="Normal 8 2 8 4" xfId="46039"/>
    <cellStyle name="Normal 8 2 8 4 2" xfId="46040"/>
    <cellStyle name="Normal 8 2 8 4 2 2" xfId="46041"/>
    <cellStyle name="Normal 8 2 8 4 3" xfId="46042"/>
    <cellStyle name="Normal 8 2 8 5" xfId="46043"/>
    <cellStyle name="Normal 8 2 8 5 2" xfId="46044"/>
    <cellStyle name="Normal 8 2 8 5 2 2" xfId="46045"/>
    <cellStyle name="Normal 8 2 8 5 3" xfId="46046"/>
    <cellStyle name="Normal 8 2 8 6" xfId="46047"/>
    <cellStyle name="Normal 8 2 8 6 2" xfId="46048"/>
    <cellStyle name="Normal 8 2 8 7" xfId="46049"/>
    <cellStyle name="Normal 8 2 8 7 2" xfId="46050"/>
    <cellStyle name="Normal 8 2 8 8" xfId="46051"/>
    <cellStyle name="Normal 8 2 9" xfId="46052"/>
    <cellStyle name="Normal 8 2 9 2" xfId="46053"/>
    <cellStyle name="Normal 8 2 9 2 2" xfId="46054"/>
    <cellStyle name="Normal 8 2 9 2 2 2" xfId="46055"/>
    <cellStyle name="Normal 8 2 9 2 2 2 2" xfId="46056"/>
    <cellStyle name="Normal 8 2 9 2 2 3" xfId="46057"/>
    <cellStyle name="Normal 8 2 9 2 3" xfId="46058"/>
    <cellStyle name="Normal 8 2 9 2 3 2" xfId="46059"/>
    <cellStyle name="Normal 8 2 9 2 3 2 2" xfId="46060"/>
    <cellStyle name="Normal 8 2 9 2 3 3" xfId="46061"/>
    <cellStyle name="Normal 8 2 9 2 4" xfId="46062"/>
    <cellStyle name="Normal 8 2 9 2 4 2" xfId="46063"/>
    <cellStyle name="Normal 8 2 9 2 5" xfId="46064"/>
    <cellStyle name="Normal 8 2 9 3" xfId="46065"/>
    <cellStyle name="Normal 8 2 9 3 2" xfId="46066"/>
    <cellStyle name="Normal 8 2 9 3 2 2" xfId="46067"/>
    <cellStyle name="Normal 8 2 9 3 3" xfId="46068"/>
    <cellStyle name="Normal 8 2 9 4" xfId="46069"/>
    <cellStyle name="Normal 8 2 9 4 2" xfId="46070"/>
    <cellStyle name="Normal 8 2 9 4 2 2" xfId="46071"/>
    <cellStyle name="Normal 8 2 9 4 3" xfId="46072"/>
    <cellStyle name="Normal 8 2 9 5" xfId="46073"/>
    <cellStyle name="Normal 8 2 9 5 2" xfId="46074"/>
    <cellStyle name="Normal 8 2 9 6" xfId="46075"/>
    <cellStyle name="Normal 8 2 9 6 2" xfId="46076"/>
    <cellStyle name="Normal 8 2 9 7" xfId="46077"/>
    <cellStyle name="Normal 8 3" xfId="46078"/>
    <cellStyle name="Normal 8 3 10" xfId="46079"/>
    <cellStyle name="Normal 8 3 10 2" xfId="46080"/>
    <cellStyle name="Normal 8 3 10 2 2" xfId="46081"/>
    <cellStyle name="Normal 8 3 10 2 2 2" xfId="46082"/>
    <cellStyle name="Normal 8 3 10 2 3" xfId="46083"/>
    <cellStyle name="Normal 8 3 10 3" xfId="46084"/>
    <cellStyle name="Normal 8 3 10 3 2" xfId="46085"/>
    <cellStyle name="Normal 8 3 10 3 2 2" xfId="46086"/>
    <cellStyle name="Normal 8 3 10 3 3" xfId="46087"/>
    <cellStyle name="Normal 8 3 10 4" xfId="46088"/>
    <cellStyle name="Normal 8 3 10 4 2" xfId="46089"/>
    <cellStyle name="Normal 8 3 10 5" xfId="46090"/>
    <cellStyle name="Normal 8 3 11" xfId="46091"/>
    <cellStyle name="Normal 8 3 11 2" xfId="46092"/>
    <cellStyle name="Normal 8 3 11 2 2" xfId="46093"/>
    <cellStyle name="Normal 8 3 11 2 2 2" xfId="46094"/>
    <cellStyle name="Normal 8 3 11 2 3" xfId="46095"/>
    <cellStyle name="Normal 8 3 11 3" xfId="46096"/>
    <cellStyle name="Normal 8 3 11 3 2" xfId="46097"/>
    <cellStyle name="Normal 8 3 11 4" xfId="46098"/>
    <cellStyle name="Normal 8 3 12" xfId="46099"/>
    <cellStyle name="Normal 8 3 12 2" xfId="46100"/>
    <cellStyle name="Normal 8 3 12 2 2" xfId="46101"/>
    <cellStyle name="Normal 8 3 12 2 2 2" xfId="46102"/>
    <cellStyle name="Normal 8 3 12 2 3" xfId="46103"/>
    <cellStyle name="Normal 8 3 12 3" xfId="46104"/>
    <cellStyle name="Normal 8 3 12 3 2" xfId="46105"/>
    <cellStyle name="Normal 8 3 12 4" xfId="46106"/>
    <cellStyle name="Normal 8 3 13" xfId="46107"/>
    <cellStyle name="Normal 8 3 13 2" xfId="46108"/>
    <cellStyle name="Normal 8 3 13 2 2" xfId="46109"/>
    <cellStyle name="Normal 8 3 13 3" xfId="46110"/>
    <cellStyle name="Normal 8 3 14" xfId="46111"/>
    <cellStyle name="Normal 8 3 14 2" xfId="46112"/>
    <cellStyle name="Normal 8 3 15" xfId="46113"/>
    <cellStyle name="Normal 8 3 15 2" xfId="46114"/>
    <cellStyle name="Normal 8 3 16" xfId="46115"/>
    <cellStyle name="Normal 8 3 2" xfId="46116"/>
    <cellStyle name="Normal 8 3 2 10" xfId="46117"/>
    <cellStyle name="Normal 8 3 2 10 2" xfId="46118"/>
    <cellStyle name="Normal 8 3 2 10 2 2" xfId="46119"/>
    <cellStyle name="Normal 8 3 2 10 2 2 2" xfId="46120"/>
    <cellStyle name="Normal 8 3 2 10 2 3" xfId="46121"/>
    <cellStyle name="Normal 8 3 2 10 3" xfId="46122"/>
    <cellStyle name="Normal 8 3 2 10 3 2" xfId="46123"/>
    <cellStyle name="Normal 8 3 2 10 4" xfId="46124"/>
    <cellStyle name="Normal 8 3 2 11" xfId="46125"/>
    <cellStyle name="Normal 8 3 2 11 2" xfId="46126"/>
    <cellStyle name="Normal 8 3 2 11 2 2" xfId="46127"/>
    <cellStyle name="Normal 8 3 2 11 2 2 2" xfId="46128"/>
    <cellStyle name="Normal 8 3 2 11 2 3" xfId="46129"/>
    <cellStyle name="Normal 8 3 2 11 3" xfId="46130"/>
    <cellStyle name="Normal 8 3 2 11 3 2" xfId="46131"/>
    <cellStyle name="Normal 8 3 2 11 4" xfId="46132"/>
    <cellStyle name="Normal 8 3 2 12" xfId="46133"/>
    <cellStyle name="Normal 8 3 2 12 2" xfId="46134"/>
    <cellStyle name="Normal 8 3 2 12 2 2" xfId="46135"/>
    <cellStyle name="Normal 8 3 2 12 3" xfId="46136"/>
    <cellStyle name="Normal 8 3 2 13" xfId="46137"/>
    <cellStyle name="Normal 8 3 2 13 2" xfId="46138"/>
    <cellStyle name="Normal 8 3 2 14" xfId="46139"/>
    <cellStyle name="Normal 8 3 2 14 2" xfId="46140"/>
    <cellStyle name="Normal 8 3 2 15" xfId="46141"/>
    <cellStyle name="Normal 8 3 2 2" xfId="46142"/>
    <cellStyle name="Normal 8 3 2 2 10" xfId="46143"/>
    <cellStyle name="Normal 8 3 2 2 10 2" xfId="46144"/>
    <cellStyle name="Normal 8 3 2 2 11" xfId="46145"/>
    <cellStyle name="Normal 8 3 2 2 11 2" xfId="46146"/>
    <cellStyle name="Normal 8 3 2 2 12" xfId="46147"/>
    <cellStyle name="Normal 8 3 2 2 2" xfId="46148"/>
    <cellStyle name="Normal 8 3 2 2 2 10" xfId="46149"/>
    <cellStyle name="Normal 8 3 2 2 2 10 2" xfId="46150"/>
    <cellStyle name="Normal 8 3 2 2 2 11" xfId="46151"/>
    <cellStyle name="Normal 8 3 2 2 2 2" xfId="46152"/>
    <cellStyle name="Normal 8 3 2 2 2 2 2" xfId="46153"/>
    <cellStyle name="Normal 8 3 2 2 2 2 2 2" xfId="46154"/>
    <cellStyle name="Normal 8 3 2 2 2 2 2 2 2" xfId="46155"/>
    <cellStyle name="Normal 8 3 2 2 2 2 2 2 2 2" xfId="46156"/>
    <cellStyle name="Normal 8 3 2 2 2 2 2 2 2 2 2" xfId="46157"/>
    <cellStyle name="Normal 8 3 2 2 2 2 2 2 2 3" xfId="46158"/>
    <cellStyle name="Normal 8 3 2 2 2 2 2 2 3" xfId="46159"/>
    <cellStyle name="Normal 8 3 2 2 2 2 2 2 3 2" xfId="46160"/>
    <cellStyle name="Normal 8 3 2 2 2 2 2 2 3 2 2" xfId="46161"/>
    <cellStyle name="Normal 8 3 2 2 2 2 2 2 3 3" xfId="46162"/>
    <cellStyle name="Normal 8 3 2 2 2 2 2 2 4" xfId="46163"/>
    <cellStyle name="Normal 8 3 2 2 2 2 2 2 4 2" xfId="46164"/>
    <cellStyle name="Normal 8 3 2 2 2 2 2 2 5" xfId="46165"/>
    <cellStyle name="Normal 8 3 2 2 2 2 2 3" xfId="46166"/>
    <cellStyle name="Normal 8 3 2 2 2 2 2 3 2" xfId="46167"/>
    <cellStyle name="Normal 8 3 2 2 2 2 2 3 2 2" xfId="46168"/>
    <cellStyle name="Normal 8 3 2 2 2 2 2 3 3" xfId="46169"/>
    <cellStyle name="Normal 8 3 2 2 2 2 2 4" xfId="46170"/>
    <cellStyle name="Normal 8 3 2 2 2 2 2 4 2" xfId="46171"/>
    <cellStyle name="Normal 8 3 2 2 2 2 2 4 2 2" xfId="46172"/>
    <cellStyle name="Normal 8 3 2 2 2 2 2 4 3" xfId="46173"/>
    <cellStyle name="Normal 8 3 2 2 2 2 2 5" xfId="46174"/>
    <cellStyle name="Normal 8 3 2 2 2 2 2 5 2" xfId="46175"/>
    <cellStyle name="Normal 8 3 2 2 2 2 2 6" xfId="46176"/>
    <cellStyle name="Normal 8 3 2 2 2 2 2 6 2" xfId="46177"/>
    <cellStyle name="Normal 8 3 2 2 2 2 2 7" xfId="46178"/>
    <cellStyle name="Normal 8 3 2 2 2 2 3" xfId="46179"/>
    <cellStyle name="Normal 8 3 2 2 2 2 3 2" xfId="46180"/>
    <cellStyle name="Normal 8 3 2 2 2 2 3 2 2" xfId="46181"/>
    <cellStyle name="Normal 8 3 2 2 2 2 3 2 2 2" xfId="46182"/>
    <cellStyle name="Normal 8 3 2 2 2 2 3 2 3" xfId="46183"/>
    <cellStyle name="Normal 8 3 2 2 2 2 3 3" xfId="46184"/>
    <cellStyle name="Normal 8 3 2 2 2 2 3 3 2" xfId="46185"/>
    <cellStyle name="Normal 8 3 2 2 2 2 3 3 2 2" xfId="46186"/>
    <cellStyle name="Normal 8 3 2 2 2 2 3 3 3" xfId="46187"/>
    <cellStyle name="Normal 8 3 2 2 2 2 3 4" xfId="46188"/>
    <cellStyle name="Normal 8 3 2 2 2 2 3 4 2" xfId="46189"/>
    <cellStyle name="Normal 8 3 2 2 2 2 3 5" xfId="46190"/>
    <cellStyle name="Normal 8 3 2 2 2 2 4" xfId="46191"/>
    <cellStyle name="Normal 8 3 2 2 2 2 4 2" xfId="46192"/>
    <cellStyle name="Normal 8 3 2 2 2 2 4 2 2" xfId="46193"/>
    <cellStyle name="Normal 8 3 2 2 2 2 4 3" xfId="46194"/>
    <cellStyle name="Normal 8 3 2 2 2 2 5" xfId="46195"/>
    <cellStyle name="Normal 8 3 2 2 2 2 5 2" xfId="46196"/>
    <cellStyle name="Normal 8 3 2 2 2 2 5 2 2" xfId="46197"/>
    <cellStyle name="Normal 8 3 2 2 2 2 5 3" xfId="46198"/>
    <cellStyle name="Normal 8 3 2 2 2 2 6" xfId="46199"/>
    <cellStyle name="Normal 8 3 2 2 2 2 6 2" xfId="46200"/>
    <cellStyle name="Normal 8 3 2 2 2 2 7" xfId="46201"/>
    <cellStyle name="Normal 8 3 2 2 2 2 7 2" xfId="46202"/>
    <cellStyle name="Normal 8 3 2 2 2 2 8" xfId="46203"/>
    <cellStyle name="Normal 8 3 2 2 2 3" xfId="46204"/>
    <cellStyle name="Normal 8 3 2 2 2 3 2" xfId="46205"/>
    <cellStyle name="Normal 8 3 2 2 2 3 2 2" xfId="46206"/>
    <cellStyle name="Normal 8 3 2 2 2 3 2 2 2" xfId="46207"/>
    <cellStyle name="Normal 8 3 2 2 2 3 2 2 2 2" xfId="46208"/>
    <cellStyle name="Normal 8 3 2 2 2 3 2 2 3" xfId="46209"/>
    <cellStyle name="Normal 8 3 2 2 2 3 2 3" xfId="46210"/>
    <cellStyle name="Normal 8 3 2 2 2 3 2 3 2" xfId="46211"/>
    <cellStyle name="Normal 8 3 2 2 2 3 2 3 2 2" xfId="46212"/>
    <cellStyle name="Normal 8 3 2 2 2 3 2 3 3" xfId="46213"/>
    <cellStyle name="Normal 8 3 2 2 2 3 2 4" xfId="46214"/>
    <cellStyle name="Normal 8 3 2 2 2 3 2 4 2" xfId="46215"/>
    <cellStyle name="Normal 8 3 2 2 2 3 2 5" xfId="46216"/>
    <cellStyle name="Normal 8 3 2 2 2 3 3" xfId="46217"/>
    <cellStyle name="Normal 8 3 2 2 2 3 3 2" xfId="46218"/>
    <cellStyle name="Normal 8 3 2 2 2 3 3 2 2" xfId="46219"/>
    <cellStyle name="Normal 8 3 2 2 2 3 3 3" xfId="46220"/>
    <cellStyle name="Normal 8 3 2 2 2 3 4" xfId="46221"/>
    <cellStyle name="Normal 8 3 2 2 2 3 4 2" xfId="46222"/>
    <cellStyle name="Normal 8 3 2 2 2 3 4 2 2" xfId="46223"/>
    <cellStyle name="Normal 8 3 2 2 2 3 4 3" xfId="46224"/>
    <cellStyle name="Normal 8 3 2 2 2 3 5" xfId="46225"/>
    <cellStyle name="Normal 8 3 2 2 2 3 5 2" xfId="46226"/>
    <cellStyle name="Normal 8 3 2 2 2 3 6" xfId="46227"/>
    <cellStyle name="Normal 8 3 2 2 2 3 6 2" xfId="46228"/>
    <cellStyle name="Normal 8 3 2 2 2 3 7" xfId="46229"/>
    <cellStyle name="Normal 8 3 2 2 2 4" xfId="46230"/>
    <cellStyle name="Normal 8 3 2 2 2 4 2" xfId="46231"/>
    <cellStyle name="Normal 8 3 2 2 2 4 2 2" xfId="46232"/>
    <cellStyle name="Normal 8 3 2 2 2 4 2 2 2" xfId="46233"/>
    <cellStyle name="Normal 8 3 2 2 2 4 2 2 2 2" xfId="46234"/>
    <cellStyle name="Normal 8 3 2 2 2 4 2 2 3" xfId="46235"/>
    <cellStyle name="Normal 8 3 2 2 2 4 2 3" xfId="46236"/>
    <cellStyle name="Normal 8 3 2 2 2 4 2 3 2" xfId="46237"/>
    <cellStyle name="Normal 8 3 2 2 2 4 2 3 2 2" xfId="46238"/>
    <cellStyle name="Normal 8 3 2 2 2 4 2 3 3" xfId="46239"/>
    <cellStyle name="Normal 8 3 2 2 2 4 2 4" xfId="46240"/>
    <cellStyle name="Normal 8 3 2 2 2 4 2 4 2" xfId="46241"/>
    <cellStyle name="Normal 8 3 2 2 2 4 2 5" xfId="46242"/>
    <cellStyle name="Normal 8 3 2 2 2 4 3" xfId="46243"/>
    <cellStyle name="Normal 8 3 2 2 2 4 3 2" xfId="46244"/>
    <cellStyle name="Normal 8 3 2 2 2 4 3 2 2" xfId="46245"/>
    <cellStyle name="Normal 8 3 2 2 2 4 3 3" xfId="46246"/>
    <cellStyle name="Normal 8 3 2 2 2 4 4" xfId="46247"/>
    <cellStyle name="Normal 8 3 2 2 2 4 4 2" xfId="46248"/>
    <cellStyle name="Normal 8 3 2 2 2 4 4 2 2" xfId="46249"/>
    <cellStyle name="Normal 8 3 2 2 2 4 4 3" xfId="46250"/>
    <cellStyle name="Normal 8 3 2 2 2 4 5" xfId="46251"/>
    <cellStyle name="Normal 8 3 2 2 2 4 5 2" xfId="46252"/>
    <cellStyle name="Normal 8 3 2 2 2 4 6" xfId="46253"/>
    <cellStyle name="Normal 8 3 2 2 2 4 6 2" xfId="46254"/>
    <cellStyle name="Normal 8 3 2 2 2 4 7" xfId="46255"/>
    <cellStyle name="Normal 8 3 2 2 2 5" xfId="46256"/>
    <cellStyle name="Normal 8 3 2 2 2 5 2" xfId="46257"/>
    <cellStyle name="Normal 8 3 2 2 2 5 2 2" xfId="46258"/>
    <cellStyle name="Normal 8 3 2 2 2 5 2 2 2" xfId="46259"/>
    <cellStyle name="Normal 8 3 2 2 2 5 2 3" xfId="46260"/>
    <cellStyle name="Normal 8 3 2 2 2 5 3" xfId="46261"/>
    <cellStyle name="Normal 8 3 2 2 2 5 3 2" xfId="46262"/>
    <cellStyle name="Normal 8 3 2 2 2 5 3 2 2" xfId="46263"/>
    <cellStyle name="Normal 8 3 2 2 2 5 3 3" xfId="46264"/>
    <cellStyle name="Normal 8 3 2 2 2 5 4" xfId="46265"/>
    <cellStyle name="Normal 8 3 2 2 2 5 4 2" xfId="46266"/>
    <cellStyle name="Normal 8 3 2 2 2 5 5" xfId="46267"/>
    <cellStyle name="Normal 8 3 2 2 2 6" xfId="46268"/>
    <cellStyle name="Normal 8 3 2 2 2 6 2" xfId="46269"/>
    <cellStyle name="Normal 8 3 2 2 2 6 2 2" xfId="46270"/>
    <cellStyle name="Normal 8 3 2 2 2 6 2 2 2" xfId="46271"/>
    <cellStyle name="Normal 8 3 2 2 2 6 2 3" xfId="46272"/>
    <cellStyle name="Normal 8 3 2 2 2 6 3" xfId="46273"/>
    <cellStyle name="Normal 8 3 2 2 2 6 3 2" xfId="46274"/>
    <cellStyle name="Normal 8 3 2 2 2 6 4" xfId="46275"/>
    <cellStyle name="Normal 8 3 2 2 2 7" xfId="46276"/>
    <cellStyle name="Normal 8 3 2 2 2 7 2" xfId="46277"/>
    <cellStyle name="Normal 8 3 2 2 2 7 2 2" xfId="46278"/>
    <cellStyle name="Normal 8 3 2 2 2 7 3" xfId="46279"/>
    <cellStyle name="Normal 8 3 2 2 2 8" xfId="46280"/>
    <cellStyle name="Normal 8 3 2 2 2 8 2" xfId="46281"/>
    <cellStyle name="Normal 8 3 2 2 2 8 2 2" xfId="46282"/>
    <cellStyle name="Normal 8 3 2 2 2 8 3" xfId="46283"/>
    <cellStyle name="Normal 8 3 2 2 2 9" xfId="46284"/>
    <cellStyle name="Normal 8 3 2 2 2 9 2" xfId="46285"/>
    <cellStyle name="Normal 8 3 2 2 3" xfId="46286"/>
    <cellStyle name="Normal 8 3 2 2 3 2" xfId="46287"/>
    <cellStyle name="Normal 8 3 2 2 3 2 2" xfId="46288"/>
    <cellStyle name="Normal 8 3 2 2 3 2 2 2" xfId="46289"/>
    <cellStyle name="Normal 8 3 2 2 3 2 2 2 2" xfId="46290"/>
    <cellStyle name="Normal 8 3 2 2 3 2 2 2 2 2" xfId="46291"/>
    <cellStyle name="Normal 8 3 2 2 3 2 2 2 3" xfId="46292"/>
    <cellStyle name="Normal 8 3 2 2 3 2 2 3" xfId="46293"/>
    <cellStyle name="Normal 8 3 2 2 3 2 2 3 2" xfId="46294"/>
    <cellStyle name="Normal 8 3 2 2 3 2 2 3 2 2" xfId="46295"/>
    <cellStyle name="Normal 8 3 2 2 3 2 2 3 3" xfId="46296"/>
    <cellStyle name="Normal 8 3 2 2 3 2 2 4" xfId="46297"/>
    <cellStyle name="Normal 8 3 2 2 3 2 2 4 2" xfId="46298"/>
    <cellStyle name="Normal 8 3 2 2 3 2 2 5" xfId="46299"/>
    <cellStyle name="Normal 8 3 2 2 3 2 3" xfId="46300"/>
    <cellStyle name="Normal 8 3 2 2 3 2 3 2" xfId="46301"/>
    <cellStyle name="Normal 8 3 2 2 3 2 3 2 2" xfId="46302"/>
    <cellStyle name="Normal 8 3 2 2 3 2 3 3" xfId="46303"/>
    <cellStyle name="Normal 8 3 2 2 3 2 4" xfId="46304"/>
    <cellStyle name="Normal 8 3 2 2 3 2 4 2" xfId="46305"/>
    <cellStyle name="Normal 8 3 2 2 3 2 4 2 2" xfId="46306"/>
    <cellStyle name="Normal 8 3 2 2 3 2 4 3" xfId="46307"/>
    <cellStyle name="Normal 8 3 2 2 3 2 5" xfId="46308"/>
    <cellStyle name="Normal 8 3 2 2 3 2 5 2" xfId="46309"/>
    <cellStyle name="Normal 8 3 2 2 3 2 6" xfId="46310"/>
    <cellStyle name="Normal 8 3 2 2 3 2 6 2" xfId="46311"/>
    <cellStyle name="Normal 8 3 2 2 3 2 7" xfId="46312"/>
    <cellStyle name="Normal 8 3 2 2 3 3" xfId="46313"/>
    <cellStyle name="Normal 8 3 2 2 3 3 2" xfId="46314"/>
    <cellStyle name="Normal 8 3 2 2 3 3 2 2" xfId="46315"/>
    <cellStyle name="Normal 8 3 2 2 3 3 2 2 2" xfId="46316"/>
    <cellStyle name="Normal 8 3 2 2 3 3 2 3" xfId="46317"/>
    <cellStyle name="Normal 8 3 2 2 3 3 3" xfId="46318"/>
    <cellStyle name="Normal 8 3 2 2 3 3 3 2" xfId="46319"/>
    <cellStyle name="Normal 8 3 2 2 3 3 3 2 2" xfId="46320"/>
    <cellStyle name="Normal 8 3 2 2 3 3 3 3" xfId="46321"/>
    <cellStyle name="Normal 8 3 2 2 3 3 4" xfId="46322"/>
    <cellStyle name="Normal 8 3 2 2 3 3 4 2" xfId="46323"/>
    <cellStyle name="Normal 8 3 2 2 3 3 5" xfId="46324"/>
    <cellStyle name="Normal 8 3 2 2 3 4" xfId="46325"/>
    <cellStyle name="Normal 8 3 2 2 3 4 2" xfId="46326"/>
    <cellStyle name="Normal 8 3 2 2 3 4 2 2" xfId="46327"/>
    <cellStyle name="Normal 8 3 2 2 3 4 3" xfId="46328"/>
    <cellStyle name="Normal 8 3 2 2 3 5" xfId="46329"/>
    <cellStyle name="Normal 8 3 2 2 3 5 2" xfId="46330"/>
    <cellStyle name="Normal 8 3 2 2 3 5 2 2" xfId="46331"/>
    <cellStyle name="Normal 8 3 2 2 3 5 3" xfId="46332"/>
    <cellStyle name="Normal 8 3 2 2 3 6" xfId="46333"/>
    <cellStyle name="Normal 8 3 2 2 3 6 2" xfId="46334"/>
    <cellStyle name="Normal 8 3 2 2 3 7" xfId="46335"/>
    <cellStyle name="Normal 8 3 2 2 3 7 2" xfId="46336"/>
    <cellStyle name="Normal 8 3 2 2 3 8" xfId="46337"/>
    <cellStyle name="Normal 8 3 2 2 4" xfId="46338"/>
    <cellStyle name="Normal 8 3 2 2 4 2" xfId="46339"/>
    <cellStyle name="Normal 8 3 2 2 4 2 2" xfId="46340"/>
    <cellStyle name="Normal 8 3 2 2 4 2 2 2" xfId="46341"/>
    <cellStyle name="Normal 8 3 2 2 4 2 2 2 2" xfId="46342"/>
    <cellStyle name="Normal 8 3 2 2 4 2 2 3" xfId="46343"/>
    <cellStyle name="Normal 8 3 2 2 4 2 3" xfId="46344"/>
    <cellStyle name="Normal 8 3 2 2 4 2 3 2" xfId="46345"/>
    <cellStyle name="Normal 8 3 2 2 4 2 3 2 2" xfId="46346"/>
    <cellStyle name="Normal 8 3 2 2 4 2 3 3" xfId="46347"/>
    <cellStyle name="Normal 8 3 2 2 4 2 4" xfId="46348"/>
    <cellStyle name="Normal 8 3 2 2 4 2 4 2" xfId="46349"/>
    <cellStyle name="Normal 8 3 2 2 4 2 5" xfId="46350"/>
    <cellStyle name="Normal 8 3 2 2 4 3" xfId="46351"/>
    <cellStyle name="Normal 8 3 2 2 4 3 2" xfId="46352"/>
    <cellStyle name="Normal 8 3 2 2 4 3 2 2" xfId="46353"/>
    <cellStyle name="Normal 8 3 2 2 4 3 3" xfId="46354"/>
    <cellStyle name="Normal 8 3 2 2 4 4" xfId="46355"/>
    <cellStyle name="Normal 8 3 2 2 4 4 2" xfId="46356"/>
    <cellStyle name="Normal 8 3 2 2 4 4 2 2" xfId="46357"/>
    <cellStyle name="Normal 8 3 2 2 4 4 3" xfId="46358"/>
    <cellStyle name="Normal 8 3 2 2 4 5" xfId="46359"/>
    <cellStyle name="Normal 8 3 2 2 4 5 2" xfId="46360"/>
    <cellStyle name="Normal 8 3 2 2 4 6" xfId="46361"/>
    <cellStyle name="Normal 8 3 2 2 4 6 2" xfId="46362"/>
    <cellStyle name="Normal 8 3 2 2 4 7" xfId="46363"/>
    <cellStyle name="Normal 8 3 2 2 5" xfId="46364"/>
    <cellStyle name="Normal 8 3 2 2 5 2" xfId="46365"/>
    <cellStyle name="Normal 8 3 2 2 5 2 2" xfId="46366"/>
    <cellStyle name="Normal 8 3 2 2 5 2 2 2" xfId="46367"/>
    <cellStyle name="Normal 8 3 2 2 5 2 2 2 2" xfId="46368"/>
    <cellStyle name="Normal 8 3 2 2 5 2 2 3" xfId="46369"/>
    <cellStyle name="Normal 8 3 2 2 5 2 3" xfId="46370"/>
    <cellStyle name="Normal 8 3 2 2 5 2 3 2" xfId="46371"/>
    <cellStyle name="Normal 8 3 2 2 5 2 3 2 2" xfId="46372"/>
    <cellStyle name="Normal 8 3 2 2 5 2 3 3" xfId="46373"/>
    <cellStyle name="Normal 8 3 2 2 5 2 4" xfId="46374"/>
    <cellStyle name="Normal 8 3 2 2 5 2 4 2" xfId="46375"/>
    <cellStyle name="Normal 8 3 2 2 5 2 5" xfId="46376"/>
    <cellStyle name="Normal 8 3 2 2 5 3" xfId="46377"/>
    <cellStyle name="Normal 8 3 2 2 5 3 2" xfId="46378"/>
    <cellStyle name="Normal 8 3 2 2 5 3 2 2" xfId="46379"/>
    <cellStyle name="Normal 8 3 2 2 5 3 3" xfId="46380"/>
    <cellStyle name="Normal 8 3 2 2 5 4" xfId="46381"/>
    <cellStyle name="Normal 8 3 2 2 5 4 2" xfId="46382"/>
    <cellStyle name="Normal 8 3 2 2 5 4 2 2" xfId="46383"/>
    <cellStyle name="Normal 8 3 2 2 5 4 3" xfId="46384"/>
    <cellStyle name="Normal 8 3 2 2 5 5" xfId="46385"/>
    <cellStyle name="Normal 8 3 2 2 5 5 2" xfId="46386"/>
    <cellStyle name="Normal 8 3 2 2 5 6" xfId="46387"/>
    <cellStyle name="Normal 8 3 2 2 5 6 2" xfId="46388"/>
    <cellStyle name="Normal 8 3 2 2 5 7" xfId="46389"/>
    <cellStyle name="Normal 8 3 2 2 6" xfId="46390"/>
    <cellStyle name="Normal 8 3 2 2 6 2" xfId="46391"/>
    <cellStyle name="Normal 8 3 2 2 6 2 2" xfId="46392"/>
    <cellStyle name="Normal 8 3 2 2 6 2 2 2" xfId="46393"/>
    <cellStyle name="Normal 8 3 2 2 6 2 3" xfId="46394"/>
    <cellStyle name="Normal 8 3 2 2 6 3" xfId="46395"/>
    <cellStyle name="Normal 8 3 2 2 6 3 2" xfId="46396"/>
    <cellStyle name="Normal 8 3 2 2 6 3 2 2" xfId="46397"/>
    <cellStyle name="Normal 8 3 2 2 6 3 3" xfId="46398"/>
    <cellStyle name="Normal 8 3 2 2 6 4" xfId="46399"/>
    <cellStyle name="Normal 8 3 2 2 6 4 2" xfId="46400"/>
    <cellStyle name="Normal 8 3 2 2 6 5" xfId="46401"/>
    <cellStyle name="Normal 8 3 2 2 7" xfId="46402"/>
    <cellStyle name="Normal 8 3 2 2 7 2" xfId="46403"/>
    <cellStyle name="Normal 8 3 2 2 7 2 2" xfId="46404"/>
    <cellStyle name="Normal 8 3 2 2 7 2 2 2" xfId="46405"/>
    <cellStyle name="Normal 8 3 2 2 7 2 3" xfId="46406"/>
    <cellStyle name="Normal 8 3 2 2 7 3" xfId="46407"/>
    <cellStyle name="Normal 8 3 2 2 7 3 2" xfId="46408"/>
    <cellStyle name="Normal 8 3 2 2 7 4" xfId="46409"/>
    <cellStyle name="Normal 8 3 2 2 8" xfId="46410"/>
    <cellStyle name="Normal 8 3 2 2 8 2" xfId="46411"/>
    <cellStyle name="Normal 8 3 2 2 8 2 2" xfId="46412"/>
    <cellStyle name="Normal 8 3 2 2 8 3" xfId="46413"/>
    <cellStyle name="Normal 8 3 2 2 9" xfId="46414"/>
    <cellStyle name="Normal 8 3 2 2 9 2" xfId="46415"/>
    <cellStyle name="Normal 8 3 2 2 9 2 2" xfId="46416"/>
    <cellStyle name="Normal 8 3 2 2 9 3" xfId="46417"/>
    <cellStyle name="Normal 8 3 2 3" xfId="46418"/>
    <cellStyle name="Normal 8 3 2 3 10" xfId="46419"/>
    <cellStyle name="Normal 8 3 2 3 10 2" xfId="46420"/>
    <cellStyle name="Normal 8 3 2 3 11" xfId="46421"/>
    <cellStyle name="Normal 8 3 2 3 2" xfId="46422"/>
    <cellStyle name="Normal 8 3 2 3 2 2" xfId="46423"/>
    <cellStyle name="Normal 8 3 2 3 2 2 2" xfId="46424"/>
    <cellStyle name="Normal 8 3 2 3 2 2 2 2" xfId="46425"/>
    <cellStyle name="Normal 8 3 2 3 2 2 2 2 2" xfId="46426"/>
    <cellStyle name="Normal 8 3 2 3 2 2 2 2 2 2" xfId="46427"/>
    <cellStyle name="Normal 8 3 2 3 2 2 2 2 3" xfId="46428"/>
    <cellStyle name="Normal 8 3 2 3 2 2 2 3" xfId="46429"/>
    <cellStyle name="Normal 8 3 2 3 2 2 2 3 2" xfId="46430"/>
    <cellStyle name="Normal 8 3 2 3 2 2 2 3 2 2" xfId="46431"/>
    <cellStyle name="Normal 8 3 2 3 2 2 2 3 3" xfId="46432"/>
    <cellStyle name="Normal 8 3 2 3 2 2 2 4" xfId="46433"/>
    <cellStyle name="Normal 8 3 2 3 2 2 2 4 2" xfId="46434"/>
    <cellStyle name="Normal 8 3 2 3 2 2 2 5" xfId="46435"/>
    <cellStyle name="Normal 8 3 2 3 2 2 3" xfId="46436"/>
    <cellStyle name="Normal 8 3 2 3 2 2 3 2" xfId="46437"/>
    <cellStyle name="Normal 8 3 2 3 2 2 3 2 2" xfId="46438"/>
    <cellStyle name="Normal 8 3 2 3 2 2 3 3" xfId="46439"/>
    <cellStyle name="Normal 8 3 2 3 2 2 4" xfId="46440"/>
    <cellStyle name="Normal 8 3 2 3 2 2 4 2" xfId="46441"/>
    <cellStyle name="Normal 8 3 2 3 2 2 4 2 2" xfId="46442"/>
    <cellStyle name="Normal 8 3 2 3 2 2 4 3" xfId="46443"/>
    <cellStyle name="Normal 8 3 2 3 2 2 5" xfId="46444"/>
    <cellStyle name="Normal 8 3 2 3 2 2 5 2" xfId="46445"/>
    <cellStyle name="Normal 8 3 2 3 2 2 6" xfId="46446"/>
    <cellStyle name="Normal 8 3 2 3 2 2 6 2" xfId="46447"/>
    <cellStyle name="Normal 8 3 2 3 2 2 7" xfId="46448"/>
    <cellStyle name="Normal 8 3 2 3 2 3" xfId="46449"/>
    <cellStyle name="Normal 8 3 2 3 2 3 2" xfId="46450"/>
    <cellStyle name="Normal 8 3 2 3 2 3 2 2" xfId="46451"/>
    <cellStyle name="Normal 8 3 2 3 2 3 2 2 2" xfId="46452"/>
    <cellStyle name="Normal 8 3 2 3 2 3 2 3" xfId="46453"/>
    <cellStyle name="Normal 8 3 2 3 2 3 3" xfId="46454"/>
    <cellStyle name="Normal 8 3 2 3 2 3 3 2" xfId="46455"/>
    <cellStyle name="Normal 8 3 2 3 2 3 3 2 2" xfId="46456"/>
    <cellStyle name="Normal 8 3 2 3 2 3 3 3" xfId="46457"/>
    <cellStyle name="Normal 8 3 2 3 2 3 4" xfId="46458"/>
    <cellStyle name="Normal 8 3 2 3 2 3 4 2" xfId="46459"/>
    <cellStyle name="Normal 8 3 2 3 2 3 5" xfId="46460"/>
    <cellStyle name="Normal 8 3 2 3 2 4" xfId="46461"/>
    <cellStyle name="Normal 8 3 2 3 2 4 2" xfId="46462"/>
    <cellStyle name="Normal 8 3 2 3 2 4 2 2" xfId="46463"/>
    <cellStyle name="Normal 8 3 2 3 2 4 3" xfId="46464"/>
    <cellStyle name="Normal 8 3 2 3 2 5" xfId="46465"/>
    <cellStyle name="Normal 8 3 2 3 2 5 2" xfId="46466"/>
    <cellStyle name="Normal 8 3 2 3 2 5 2 2" xfId="46467"/>
    <cellStyle name="Normal 8 3 2 3 2 5 3" xfId="46468"/>
    <cellStyle name="Normal 8 3 2 3 2 6" xfId="46469"/>
    <cellStyle name="Normal 8 3 2 3 2 6 2" xfId="46470"/>
    <cellStyle name="Normal 8 3 2 3 2 7" xfId="46471"/>
    <cellStyle name="Normal 8 3 2 3 2 7 2" xfId="46472"/>
    <cellStyle name="Normal 8 3 2 3 2 8" xfId="46473"/>
    <cellStyle name="Normal 8 3 2 3 3" xfId="46474"/>
    <cellStyle name="Normal 8 3 2 3 3 2" xfId="46475"/>
    <cellStyle name="Normal 8 3 2 3 3 2 2" xfId="46476"/>
    <cellStyle name="Normal 8 3 2 3 3 2 2 2" xfId="46477"/>
    <cellStyle name="Normal 8 3 2 3 3 2 2 2 2" xfId="46478"/>
    <cellStyle name="Normal 8 3 2 3 3 2 2 3" xfId="46479"/>
    <cellStyle name="Normal 8 3 2 3 3 2 3" xfId="46480"/>
    <cellStyle name="Normal 8 3 2 3 3 2 3 2" xfId="46481"/>
    <cellStyle name="Normal 8 3 2 3 3 2 3 2 2" xfId="46482"/>
    <cellStyle name="Normal 8 3 2 3 3 2 3 3" xfId="46483"/>
    <cellStyle name="Normal 8 3 2 3 3 2 4" xfId="46484"/>
    <cellStyle name="Normal 8 3 2 3 3 2 4 2" xfId="46485"/>
    <cellStyle name="Normal 8 3 2 3 3 2 5" xfId="46486"/>
    <cellStyle name="Normal 8 3 2 3 3 3" xfId="46487"/>
    <cellStyle name="Normal 8 3 2 3 3 3 2" xfId="46488"/>
    <cellStyle name="Normal 8 3 2 3 3 3 2 2" xfId="46489"/>
    <cellStyle name="Normal 8 3 2 3 3 3 3" xfId="46490"/>
    <cellStyle name="Normal 8 3 2 3 3 4" xfId="46491"/>
    <cellStyle name="Normal 8 3 2 3 3 4 2" xfId="46492"/>
    <cellStyle name="Normal 8 3 2 3 3 4 2 2" xfId="46493"/>
    <cellStyle name="Normal 8 3 2 3 3 4 3" xfId="46494"/>
    <cellStyle name="Normal 8 3 2 3 3 5" xfId="46495"/>
    <cellStyle name="Normal 8 3 2 3 3 5 2" xfId="46496"/>
    <cellStyle name="Normal 8 3 2 3 3 6" xfId="46497"/>
    <cellStyle name="Normal 8 3 2 3 3 6 2" xfId="46498"/>
    <cellStyle name="Normal 8 3 2 3 3 7" xfId="46499"/>
    <cellStyle name="Normal 8 3 2 3 4" xfId="46500"/>
    <cellStyle name="Normal 8 3 2 3 4 2" xfId="46501"/>
    <cellStyle name="Normal 8 3 2 3 4 2 2" xfId="46502"/>
    <cellStyle name="Normal 8 3 2 3 4 2 2 2" xfId="46503"/>
    <cellStyle name="Normal 8 3 2 3 4 2 2 2 2" xfId="46504"/>
    <cellStyle name="Normal 8 3 2 3 4 2 2 3" xfId="46505"/>
    <cellStyle name="Normal 8 3 2 3 4 2 3" xfId="46506"/>
    <cellStyle name="Normal 8 3 2 3 4 2 3 2" xfId="46507"/>
    <cellStyle name="Normal 8 3 2 3 4 2 3 2 2" xfId="46508"/>
    <cellStyle name="Normal 8 3 2 3 4 2 3 3" xfId="46509"/>
    <cellStyle name="Normal 8 3 2 3 4 2 4" xfId="46510"/>
    <cellStyle name="Normal 8 3 2 3 4 2 4 2" xfId="46511"/>
    <cellStyle name="Normal 8 3 2 3 4 2 5" xfId="46512"/>
    <cellStyle name="Normal 8 3 2 3 4 3" xfId="46513"/>
    <cellStyle name="Normal 8 3 2 3 4 3 2" xfId="46514"/>
    <cellStyle name="Normal 8 3 2 3 4 3 2 2" xfId="46515"/>
    <cellStyle name="Normal 8 3 2 3 4 3 3" xfId="46516"/>
    <cellStyle name="Normal 8 3 2 3 4 4" xfId="46517"/>
    <cellStyle name="Normal 8 3 2 3 4 4 2" xfId="46518"/>
    <cellStyle name="Normal 8 3 2 3 4 4 2 2" xfId="46519"/>
    <cellStyle name="Normal 8 3 2 3 4 4 3" xfId="46520"/>
    <cellStyle name="Normal 8 3 2 3 4 5" xfId="46521"/>
    <cellStyle name="Normal 8 3 2 3 4 5 2" xfId="46522"/>
    <cellStyle name="Normal 8 3 2 3 4 6" xfId="46523"/>
    <cellStyle name="Normal 8 3 2 3 4 6 2" xfId="46524"/>
    <cellStyle name="Normal 8 3 2 3 4 7" xfId="46525"/>
    <cellStyle name="Normal 8 3 2 3 5" xfId="46526"/>
    <cellStyle name="Normal 8 3 2 3 5 2" xfId="46527"/>
    <cellStyle name="Normal 8 3 2 3 5 2 2" xfId="46528"/>
    <cellStyle name="Normal 8 3 2 3 5 2 2 2" xfId="46529"/>
    <cellStyle name="Normal 8 3 2 3 5 2 3" xfId="46530"/>
    <cellStyle name="Normal 8 3 2 3 5 3" xfId="46531"/>
    <cellStyle name="Normal 8 3 2 3 5 3 2" xfId="46532"/>
    <cellStyle name="Normal 8 3 2 3 5 3 2 2" xfId="46533"/>
    <cellStyle name="Normal 8 3 2 3 5 3 3" xfId="46534"/>
    <cellStyle name="Normal 8 3 2 3 5 4" xfId="46535"/>
    <cellStyle name="Normal 8 3 2 3 5 4 2" xfId="46536"/>
    <cellStyle name="Normal 8 3 2 3 5 5" xfId="46537"/>
    <cellStyle name="Normal 8 3 2 3 6" xfId="46538"/>
    <cellStyle name="Normal 8 3 2 3 6 2" xfId="46539"/>
    <cellStyle name="Normal 8 3 2 3 6 2 2" xfId="46540"/>
    <cellStyle name="Normal 8 3 2 3 6 2 2 2" xfId="46541"/>
    <cellStyle name="Normal 8 3 2 3 6 2 3" xfId="46542"/>
    <cellStyle name="Normal 8 3 2 3 6 3" xfId="46543"/>
    <cellStyle name="Normal 8 3 2 3 6 3 2" xfId="46544"/>
    <cellStyle name="Normal 8 3 2 3 6 4" xfId="46545"/>
    <cellStyle name="Normal 8 3 2 3 7" xfId="46546"/>
    <cellStyle name="Normal 8 3 2 3 7 2" xfId="46547"/>
    <cellStyle name="Normal 8 3 2 3 7 2 2" xfId="46548"/>
    <cellStyle name="Normal 8 3 2 3 7 3" xfId="46549"/>
    <cellStyle name="Normal 8 3 2 3 8" xfId="46550"/>
    <cellStyle name="Normal 8 3 2 3 8 2" xfId="46551"/>
    <cellStyle name="Normal 8 3 2 3 8 2 2" xfId="46552"/>
    <cellStyle name="Normal 8 3 2 3 8 3" xfId="46553"/>
    <cellStyle name="Normal 8 3 2 3 9" xfId="46554"/>
    <cellStyle name="Normal 8 3 2 3 9 2" xfId="46555"/>
    <cellStyle name="Normal 8 3 2 4" xfId="46556"/>
    <cellStyle name="Normal 8 3 2 4 10" xfId="46557"/>
    <cellStyle name="Normal 8 3 2 4 10 2" xfId="46558"/>
    <cellStyle name="Normal 8 3 2 4 11" xfId="46559"/>
    <cellStyle name="Normal 8 3 2 4 2" xfId="46560"/>
    <cellStyle name="Normal 8 3 2 4 2 2" xfId="46561"/>
    <cellStyle name="Normal 8 3 2 4 2 2 2" xfId="46562"/>
    <cellStyle name="Normal 8 3 2 4 2 2 2 2" xfId="46563"/>
    <cellStyle name="Normal 8 3 2 4 2 2 2 2 2" xfId="46564"/>
    <cellStyle name="Normal 8 3 2 4 2 2 2 2 2 2" xfId="46565"/>
    <cellStyle name="Normal 8 3 2 4 2 2 2 2 3" xfId="46566"/>
    <cellStyle name="Normal 8 3 2 4 2 2 2 3" xfId="46567"/>
    <cellStyle name="Normal 8 3 2 4 2 2 2 3 2" xfId="46568"/>
    <cellStyle name="Normal 8 3 2 4 2 2 2 3 2 2" xfId="46569"/>
    <cellStyle name="Normal 8 3 2 4 2 2 2 3 3" xfId="46570"/>
    <cellStyle name="Normal 8 3 2 4 2 2 2 4" xfId="46571"/>
    <cellStyle name="Normal 8 3 2 4 2 2 2 4 2" xfId="46572"/>
    <cellStyle name="Normal 8 3 2 4 2 2 2 5" xfId="46573"/>
    <cellStyle name="Normal 8 3 2 4 2 2 3" xfId="46574"/>
    <cellStyle name="Normal 8 3 2 4 2 2 3 2" xfId="46575"/>
    <cellStyle name="Normal 8 3 2 4 2 2 3 2 2" xfId="46576"/>
    <cellStyle name="Normal 8 3 2 4 2 2 3 3" xfId="46577"/>
    <cellStyle name="Normal 8 3 2 4 2 2 4" xfId="46578"/>
    <cellStyle name="Normal 8 3 2 4 2 2 4 2" xfId="46579"/>
    <cellStyle name="Normal 8 3 2 4 2 2 4 2 2" xfId="46580"/>
    <cellStyle name="Normal 8 3 2 4 2 2 4 3" xfId="46581"/>
    <cellStyle name="Normal 8 3 2 4 2 2 5" xfId="46582"/>
    <cellStyle name="Normal 8 3 2 4 2 2 5 2" xfId="46583"/>
    <cellStyle name="Normal 8 3 2 4 2 2 6" xfId="46584"/>
    <cellStyle name="Normal 8 3 2 4 2 2 6 2" xfId="46585"/>
    <cellStyle name="Normal 8 3 2 4 2 2 7" xfId="46586"/>
    <cellStyle name="Normal 8 3 2 4 2 3" xfId="46587"/>
    <cellStyle name="Normal 8 3 2 4 2 3 2" xfId="46588"/>
    <cellStyle name="Normal 8 3 2 4 2 3 2 2" xfId="46589"/>
    <cellStyle name="Normal 8 3 2 4 2 3 2 2 2" xfId="46590"/>
    <cellStyle name="Normal 8 3 2 4 2 3 2 3" xfId="46591"/>
    <cellStyle name="Normal 8 3 2 4 2 3 3" xfId="46592"/>
    <cellStyle name="Normal 8 3 2 4 2 3 3 2" xfId="46593"/>
    <cellStyle name="Normal 8 3 2 4 2 3 3 2 2" xfId="46594"/>
    <cellStyle name="Normal 8 3 2 4 2 3 3 3" xfId="46595"/>
    <cellStyle name="Normal 8 3 2 4 2 3 4" xfId="46596"/>
    <cellStyle name="Normal 8 3 2 4 2 3 4 2" xfId="46597"/>
    <cellStyle name="Normal 8 3 2 4 2 3 5" xfId="46598"/>
    <cellStyle name="Normal 8 3 2 4 2 4" xfId="46599"/>
    <cellStyle name="Normal 8 3 2 4 2 4 2" xfId="46600"/>
    <cellStyle name="Normal 8 3 2 4 2 4 2 2" xfId="46601"/>
    <cellStyle name="Normal 8 3 2 4 2 4 3" xfId="46602"/>
    <cellStyle name="Normal 8 3 2 4 2 5" xfId="46603"/>
    <cellStyle name="Normal 8 3 2 4 2 5 2" xfId="46604"/>
    <cellStyle name="Normal 8 3 2 4 2 5 2 2" xfId="46605"/>
    <cellStyle name="Normal 8 3 2 4 2 5 3" xfId="46606"/>
    <cellStyle name="Normal 8 3 2 4 2 6" xfId="46607"/>
    <cellStyle name="Normal 8 3 2 4 2 6 2" xfId="46608"/>
    <cellStyle name="Normal 8 3 2 4 2 7" xfId="46609"/>
    <cellStyle name="Normal 8 3 2 4 2 7 2" xfId="46610"/>
    <cellStyle name="Normal 8 3 2 4 2 8" xfId="46611"/>
    <cellStyle name="Normal 8 3 2 4 3" xfId="46612"/>
    <cellStyle name="Normal 8 3 2 4 3 2" xfId="46613"/>
    <cellStyle name="Normal 8 3 2 4 3 2 2" xfId="46614"/>
    <cellStyle name="Normal 8 3 2 4 3 2 2 2" xfId="46615"/>
    <cellStyle name="Normal 8 3 2 4 3 2 2 2 2" xfId="46616"/>
    <cellStyle name="Normal 8 3 2 4 3 2 2 3" xfId="46617"/>
    <cellStyle name="Normal 8 3 2 4 3 2 3" xfId="46618"/>
    <cellStyle name="Normal 8 3 2 4 3 2 3 2" xfId="46619"/>
    <cellStyle name="Normal 8 3 2 4 3 2 3 2 2" xfId="46620"/>
    <cellStyle name="Normal 8 3 2 4 3 2 3 3" xfId="46621"/>
    <cellStyle name="Normal 8 3 2 4 3 2 4" xfId="46622"/>
    <cellStyle name="Normal 8 3 2 4 3 2 4 2" xfId="46623"/>
    <cellStyle name="Normal 8 3 2 4 3 2 5" xfId="46624"/>
    <cellStyle name="Normal 8 3 2 4 3 3" xfId="46625"/>
    <cellStyle name="Normal 8 3 2 4 3 3 2" xfId="46626"/>
    <cellStyle name="Normal 8 3 2 4 3 3 2 2" xfId="46627"/>
    <cellStyle name="Normal 8 3 2 4 3 3 3" xfId="46628"/>
    <cellStyle name="Normal 8 3 2 4 3 4" xfId="46629"/>
    <cellStyle name="Normal 8 3 2 4 3 4 2" xfId="46630"/>
    <cellStyle name="Normal 8 3 2 4 3 4 2 2" xfId="46631"/>
    <cellStyle name="Normal 8 3 2 4 3 4 3" xfId="46632"/>
    <cellStyle name="Normal 8 3 2 4 3 5" xfId="46633"/>
    <cellStyle name="Normal 8 3 2 4 3 5 2" xfId="46634"/>
    <cellStyle name="Normal 8 3 2 4 3 6" xfId="46635"/>
    <cellStyle name="Normal 8 3 2 4 3 6 2" xfId="46636"/>
    <cellStyle name="Normal 8 3 2 4 3 7" xfId="46637"/>
    <cellStyle name="Normal 8 3 2 4 4" xfId="46638"/>
    <cellStyle name="Normal 8 3 2 4 4 2" xfId="46639"/>
    <cellStyle name="Normal 8 3 2 4 4 2 2" xfId="46640"/>
    <cellStyle name="Normal 8 3 2 4 4 2 2 2" xfId="46641"/>
    <cellStyle name="Normal 8 3 2 4 4 2 2 2 2" xfId="46642"/>
    <cellStyle name="Normal 8 3 2 4 4 2 2 3" xfId="46643"/>
    <cellStyle name="Normal 8 3 2 4 4 2 3" xfId="46644"/>
    <cellStyle name="Normal 8 3 2 4 4 2 3 2" xfId="46645"/>
    <cellStyle name="Normal 8 3 2 4 4 2 3 2 2" xfId="46646"/>
    <cellStyle name="Normal 8 3 2 4 4 2 3 3" xfId="46647"/>
    <cellStyle name="Normal 8 3 2 4 4 2 4" xfId="46648"/>
    <cellStyle name="Normal 8 3 2 4 4 2 4 2" xfId="46649"/>
    <cellStyle name="Normal 8 3 2 4 4 2 5" xfId="46650"/>
    <cellStyle name="Normal 8 3 2 4 4 3" xfId="46651"/>
    <cellStyle name="Normal 8 3 2 4 4 3 2" xfId="46652"/>
    <cellStyle name="Normal 8 3 2 4 4 3 2 2" xfId="46653"/>
    <cellStyle name="Normal 8 3 2 4 4 3 3" xfId="46654"/>
    <cellStyle name="Normal 8 3 2 4 4 4" xfId="46655"/>
    <cellStyle name="Normal 8 3 2 4 4 4 2" xfId="46656"/>
    <cellStyle name="Normal 8 3 2 4 4 4 2 2" xfId="46657"/>
    <cellStyle name="Normal 8 3 2 4 4 4 3" xfId="46658"/>
    <cellStyle name="Normal 8 3 2 4 4 5" xfId="46659"/>
    <cellStyle name="Normal 8 3 2 4 4 5 2" xfId="46660"/>
    <cellStyle name="Normal 8 3 2 4 4 6" xfId="46661"/>
    <cellStyle name="Normal 8 3 2 4 4 6 2" xfId="46662"/>
    <cellStyle name="Normal 8 3 2 4 4 7" xfId="46663"/>
    <cellStyle name="Normal 8 3 2 4 5" xfId="46664"/>
    <cellStyle name="Normal 8 3 2 4 5 2" xfId="46665"/>
    <cellStyle name="Normal 8 3 2 4 5 2 2" xfId="46666"/>
    <cellStyle name="Normal 8 3 2 4 5 2 2 2" xfId="46667"/>
    <cellStyle name="Normal 8 3 2 4 5 2 3" xfId="46668"/>
    <cellStyle name="Normal 8 3 2 4 5 3" xfId="46669"/>
    <cellStyle name="Normal 8 3 2 4 5 3 2" xfId="46670"/>
    <cellStyle name="Normal 8 3 2 4 5 3 2 2" xfId="46671"/>
    <cellStyle name="Normal 8 3 2 4 5 3 3" xfId="46672"/>
    <cellStyle name="Normal 8 3 2 4 5 4" xfId="46673"/>
    <cellStyle name="Normal 8 3 2 4 5 4 2" xfId="46674"/>
    <cellStyle name="Normal 8 3 2 4 5 5" xfId="46675"/>
    <cellStyle name="Normal 8 3 2 4 6" xfId="46676"/>
    <cellStyle name="Normal 8 3 2 4 6 2" xfId="46677"/>
    <cellStyle name="Normal 8 3 2 4 6 2 2" xfId="46678"/>
    <cellStyle name="Normal 8 3 2 4 6 2 2 2" xfId="46679"/>
    <cellStyle name="Normal 8 3 2 4 6 2 3" xfId="46680"/>
    <cellStyle name="Normal 8 3 2 4 6 3" xfId="46681"/>
    <cellStyle name="Normal 8 3 2 4 6 3 2" xfId="46682"/>
    <cellStyle name="Normal 8 3 2 4 6 4" xfId="46683"/>
    <cellStyle name="Normal 8 3 2 4 7" xfId="46684"/>
    <cellStyle name="Normal 8 3 2 4 7 2" xfId="46685"/>
    <cellStyle name="Normal 8 3 2 4 7 2 2" xfId="46686"/>
    <cellStyle name="Normal 8 3 2 4 7 3" xfId="46687"/>
    <cellStyle name="Normal 8 3 2 4 8" xfId="46688"/>
    <cellStyle name="Normal 8 3 2 4 8 2" xfId="46689"/>
    <cellStyle name="Normal 8 3 2 4 8 2 2" xfId="46690"/>
    <cellStyle name="Normal 8 3 2 4 8 3" xfId="46691"/>
    <cellStyle name="Normal 8 3 2 4 9" xfId="46692"/>
    <cellStyle name="Normal 8 3 2 4 9 2" xfId="46693"/>
    <cellStyle name="Normal 8 3 2 5" xfId="46694"/>
    <cellStyle name="Normal 8 3 2 5 10" xfId="46695"/>
    <cellStyle name="Normal 8 3 2 5 10 2" xfId="46696"/>
    <cellStyle name="Normal 8 3 2 5 11" xfId="46697"/>
    <cellStyle name="Normal 8 3 2 5 2" xfId="46698"/>
    <cellStyle name="Normal 8 3 2 5 2 2" xfId="46699"/>
    <cellStyle name="Normal 8 3 2 5 2 2 2" xfId="46700"/>
    <cellStyle name="Normal 8 3 2 5 2 2 2 2" xfId="46701"/>
    <cellStyle name="Normal 8 3 2 5 2 2 2 2 2" xfId="46702"/>
    <cellStyle name="Normal 8 3 2 5 2 2 2 2 2 2" xfId="46703"/>
    <cellStyle name="Normal 8 3 2 5 2 2 2 2 3" xfId="46704"/>
    <cellStyle name="Normal 8 3 2 5 2 2 2 3" xfId="46705"/>
    <cellStyle name="Normal 8 3 2 5 2 2 2 3 2" xfId="46706"/>
    <cellStyle name="Normal 8 3 2 5 2 2 2 3 2 2" xfId="46707"/>
    <cellStyle name="Normal 8 3 2 5 2 2 2 3 3" xfId="46708"/>
    <cellStyle name="Normal 8 3 2 5 2 2 2 4" xfId="46709"/>
    <cellStyle name="Normal 8 3 2 5 2 2 2 4 2" xfId="46710"/>
    <cellStyle name="Normal 8 3 2 5 2 2 2 5" xfId="46711"/>
    <cellStyle name="Normal 8 3 2 5 2 2 3" xfId="46712"/>
    <cellStyle name="Normal 8 3 2 5 2 2 3 2" xfId="46713"/>
    <cellStyle name="Normal 8 3 2 5 2 2 3 2 2" xfId="46714"/>
    <cellStyle name="Normal 8 3 2 5 2 2 3 3" xfId="46715"/>
    <cellStyle name="Normal 8 3 2 5 2 2 4" xfId="46716"/>
    <cellStyle name="Normal 8 3 2 5 2 2 4 2" xfId="46717"/>
    <cellStyle name="Normal 8 3 2 5 2 2 4 2 2" xfId="46718"/>
    <cellStyle name="Normal 8 3 2 5 2 2 4 3" xfId="46719"/>
    <cellStyle name="Normal 8 3 2 5 2 2 5" xfId="46720"/>
    <cellStyle name="Normal 8 3 2 5 2 2 5 2" xfId="46721"/>
    <cellStyle name="Normal 8 3 2 5 2 2 6" xfId="46722"/>
    <cellStyle name="Normal 8 3 2 5 2 2 6 2" xfId="46723"/>
    <cellStyle name="Normal 8 3 2 5 2 2 7" xfId="46724"/>
    <cellStyle name="Normal 8 3 2 5 2 3" xfId="46725"/>
    <cellStyle name="Normal 8 3 2 5 2 3 2" xfId="46726"/>
    <cellStyle name="Normal 8 3 2 5 2 3 2 2" xfId="46727"/>
    <cellStyle name="Normal 8 3 2 5 2 3 2 2 2" xfId="46728"/>
    <cellStyle name="Normal 8 3 2 5 2 3 2 3" xfId="46729"/>
    <cellStyle name="Normal 8 3 2 5 2 3 3" xfId="46730"/>
    <cellStyle name="Normal 8 3 2 5 2 3 3 2" xfId="46731"/>
    <cellStyle name="Normal 8 3 2 5 2 3 3 2 2" xfId="46732"/>
    <cellStyle name="Normal 8 3 2 5 2 3 3 3" xfId="46733"/>
    <cellStyle name="Normal 8 3 2 5 2 3 4" xfId="46734"/>
    <cellStyle name="Normal 8 3 2 5 2 3 4 2" xfId="46735"/>
    <cellStyle name="Normal 8 3 2 5 2 3 5" xfId="46736"/>
    <cellStyle name="Normal 8 3 2 5 2 4" xfId="46737"/>
    <cellStyle name="Normal 8 3 2 5 2 4 2" xfId="46738"/>
    <cellStyle name="Normal 8 3 2 5 2 4 2 2" xfId="46739"/>
    <cellStyle name="Normal 8 3 2 5 2 4 3" xfId="46740"/>
    <cellStyle name="Normal 8 3 2 5 2 5" xfId="46741"/>
    <cellStyle name="Normal 8 3 2 5 2 5 2" xfId="46742"/>
    <cellStyle name="Normal 8 3 2 5 2 5 2 2" xfId="46743"/>
    <cellStyle name="Normal 8 3 2 5 2 5 3" xfId="46744"/>
    <cellStyle name="Normal 8 3 2 5 2 6" xfId="46745"/>
    <cellStyle name="Normal 8 3 2 5 2 6 2" xfId="46746"/>
    <cellStyle name="Normal 8 3 2 5 2 7" xfId="46747"/>
    <cellStyle name="Normal 8 3 2 5 2 7 2" xfId="46748"/>
    <cellStyle name="Normal 8 3 2 5 2 8" xfId="46749"/>
    <cellStyle name="Normal 8 3 2 5 3" xfId="46750"/>
    <cellStyle name="Normal 8 3 2 5 3 2" xfId="46751"/>
    <cellStyle name="Normal 8 3 2 5 3 2 2" xfId="46752"/>
    <cellStyle name="Normal 8 3 2 5 3 2 2 2" xfId="46753"/>
    <cellStyle name="Normal 8 3 2 5 3 2 2 2 2" xfId="46754"/>
    <cellStyle name="Normal 8 3 2 5 3 2 2 3" xfId="46755"/>
    <cellStyle name="Normal 8 3 2 5 3 2 3" xfId="46756"/>
    <cellStyle name="Normal 8 3 2 5 3 2 3 2" xfId="46757"/>
    <cellStyle name="Normal 8 3 2 5 3 2 3 2 2" xfId="46758"/>
    <cellStyle name="Normal 8 3 2 5 3 2 3 3" xfId="46759"/>
    <cellStyle name="Normal 8 3 2 5 3 2 4" xfId="46760"/>
    <cellStyle name="Normal 8 3 2 5 3 2 4 2" xfId="46761"/>
    <cellStyle name="Normal 8 3 2 5 3 2 5" xfId="46762"/>
    <cellStyle name="Normal 8 3 2 5 3 3" xfId="46763"/>
    <cellStyle name="Normal 8 3 2 5 3 3 2" xfId="46764"/>
    <cellStyle name="Normal 8 3 2 5 3 3 2 2" xfId="46765"/>
    <cellStyle name="Normal 8 3 2 5 3 3 3" xfId="46766"/>
    <cellStyle name="Normal 8 3 2 5 3 4" xfId="46767"/>
    <cellStyle name="Normal 8 3 2 5 3 4 2" xfId="46768"/>
    <cellStyle name="Normal 8 3 2 5 3 4 2 2" xfId="46769"/>
    <cellStyle name="Normal 8 3 2 5 3 4 3" xfId="46770"/>
    <cellStyle name="Normal 8 3 2 5 3 5" xfId="46771"/>
    <cellStyle name="Normal 8 3 2 5 3 5 2" xfId="46772"/>
    <cellStyle name="Normal 8 3 2 5 3 6" xfId="46773"/>
    <cellStyle name="Normal 8 3 2 5 3 6 2" xfId="46774"/>
    <cellStyle name="Normal 8 3 2 5 3 7" xfId="46775"/>
    <cellStyle name="Normal 8 3 2 5 4" xfId="46776"/>
    <cellStyle name="Normal 8 3 2 5 4 2" xfId="46777"/>
    <cellStyle name="Normal 8 3 2 5 4 2 2" xfId="46778"/>
    <cellStyle name="Normal 8 3 2 5 4 2 2 2" xfId="46779"/>
    <cellStyle name="Normal 8 3 2 5 4 2 2 2 2" xfId="46780"/>
    <cellStyle name="Normal 8 3 2 5 4 2 2 3" xfId="46781"/>
    <cellStyle name="Normal 8 3 2 5 4 2 3" xfId="46782"/>
    <cellStyle name="Normal 8 3 2 5 4 2 3 2" xfId="46783"/>
    <cellStyle name="Normal 8 3 2 5 4 2 3 2 2" xfId="46784"/>
    <cellStyle name="Normal 8 3 2 5 4 2 3 3" xfId="46785"/>
    <cellStyle name="Normal 8 3 2 5 4 2 4" xfId="46786"/>
    <cellStyle name="Normal 8 3 2 5 4 2 4 2" xfId="46787"/>
    <cellStyle name="Normal 8 3 2 5 4 2 5" xfId="46788"/>
    <cellStyle name="Normal 8 3 2 5 4 3" xfId="46789"/>
    <cellStyle name="Normal 8 3 2 5 4 3 2" xfId="46790"/>
    <cellStyle name="Normal 8 3 2 5 4 3 2 2" xfId="46791"/>
    <cellStyle name="Normal 8 3 2 5 4 3 3" xfId="46792"/>
    <cellStyle name="Normal 8 3 2 5 4 4" xfId="46793"/>
    <cellStyle name="Normal 8 3 2 5 4 4 2" xfId="46794"/>
    <cellStyle name="Normal 8 3 2 5 4 4 2 2" xfId="46795"/>
    <cellStyle name="Normal 8 3 2 5 4 4 3" xfId="46796"/>
    <cellStyle name="Normal 8 3 2 5 4 5" xfId="46797"/>
    <cellStyle name="Normal 8 3 2 5 4 5 2" xfId="46798"/>
    <cellStyle name="Normal 8 3 2 5 4 6" xfId="46799"/>
    <cellStyle name="Normal 8 3 2 5 4 6 2" xfId="46800"/>
    <cellStyle name="Normal 8 3 2 5 4 7" xfId="46801"/>
    <cellStyle name="Normal 8 3 2 5 5" xfId="46802"/>
    <cellStyle name="Normal 8 3 2 5 5 2" xfId="46803"/>
    <cellStyle name="Normal 8 3 2 5 5 2 2" xfId="46804"/>
    <cellStyle name="Normal 8 3 2 5 5 2 2 2" xfId="46805"/>
    <cellStyle name="Normal 8 3 2 5 5 2 3" xfId="46806"/>
    <cellStyle name="Normal 8 3 2 5 5 3" xfId="46807"/>
    <cellStyle name="Normal 8 3 2 5 5 3 2" xfId="46808"/>
    <cellStyle name="Normal 8 3 2 5 5 3 2 2" xfId="46809"/>
    <cellStyle name="Normal 8 3 2 5 5 3 3" xfId="46810"/>
    <cellStyle name="Normal 8 3 2 5 5 4" xfId="46811"/>
    <cellStyle name="Normal 8 3 2 5 5 4 2" xfId="46812"/>
    <cellStyle name="Normal 8 3 2 5 5 5" xfId="46813"/>
    <cellStyle name="Normal 8 3 2 5 6" xfId="46814"/>
    <cellStyle name="Normal 8 3 2 5 6 2" xfId="46815"/>
    <cellStyle name="Normal 8 3 2 5 6 2 2" xfId="46816"/>
    <cellStyle name="Normal 8 3 2 5 6 2 2 2" xfId="46817"/>
    <cellStyle name="Normal 8 3 2 5 6 2 3" xfId="46818"/>
    <cellStyle name="Normal 8 3 2 5 6 3" xfId="46819"/>
    <cellStyle name="Normal 8 3 2 5 6 3 2" xfId="46820"/>
    <cellStyle name="Normal 8 3 2 5 6 4" xfId="46821"/>
    <cellStyle name="Normal 8 3 2 5 7" xfId="46822"/>
    <cellStyle name="Normal 8 3 2 5 7 2" xfId="46823"/>
    <cellStyle name="Normal 8 3 2 5 7 2 2" xfId="46824"/>
    <cellStyle name="Normal 8 3 2 5 7 3" xfId="46825"/>
    <cellStyle name="Normal 8 3 2 5 8" xfId="46826"/>
    <cellStyle name="Normal 8 3 2 5 8 2" xfId="46827"/>
    <cellStyle name="Normal 8 3 2 5 8 2 2" xfId="46828"/>
    <cellStyle name="Normal 8 3 2 5 8 3" xfId="46829"/>
    <cellStyle name="Normal 8 3 2 5 9" xfId="46830"/>
    <cellStyle name="Normal 8 3 2 5 9 2" xfId="46831"/>
    <cellStyle name="Normal 8 3 2 6" xfId="46832"/>
    <cellStyle name="Normal 8 3 2 6 2" xfId="46833"/>
    <cellStyle name="Normal 8 3 2 6 2 2" xfId="46834"/>
    <cellStyle name="Normal 8 3 2 6 2 2 2" xfId="46835"/>
    <cellStyle name="Normal 8 3 2 6 2 2 2 2" xfId="46836"/>
    <cellStyle name="Normal 8 3 2 6 2 2 2 2 2" xfId="46837"/>
    <cellStyle name="Normal 8 3 2 6 2 2 2 3" xfId="46838"/>
    <cellStyle name="Normal 8 3 2 6 2 2 3" xfId="46839"/>
    <cellStyle name="Normal 8 3 2 6 2 2 3 2" xfId="46840"/>
    <cellStyle name="Normal 8 3 2 6 2 2 3 2 2" xfId="46841"/>
    <cellStyle name="Normal 8 3 2 6 2 2 3 3" xfId="46842"/>
    <cellStyle name="Normal 8 3 2 6 2 2 4" xfId="46843"/>
    <cellStyle name="Normal 8 3 2 6 2 2 4 2" xfId="46844"/>
    <cellStyle name="Normal 8 3 2 6 2 2 5" xfId="46845"/>
    <cellStyle name="Normal 8 3 2 6 2 3" xfId="46846"/>
    <cellStyle name="Normal 8 3 2 6 2 3 2" xfId="46847"/>
    <cellStyle name="Normal 8 3 2 6 2 3 2 2" xfId="46848"/>
    <cellStyle name="Normal 8 3 2 6 2 3 3" xfId="46849"/>
    <cellStyle name="Normal 8 3 2 6 2 4" xfId="46850"/>
    <cellStyle name="Normal 8 3 2 6 2 4 2" xfId="46851"/>
    <cellStyle name="Normal 8 3 2 6 2 4 2 2" xfId="46852"/>
    <cellStyle name="Normal 8 3 2 6 2 4 3" xfId="46853"/>
    <cellStyle name="Normal 8 3 2 6 2 5" xfId="46854"/>
    <cellStyle name="Normal 8 3 2 6 2 5 2" xfId="46855"/>
    <cellStyle name="Normal 8 3 2 6 2 6" xfId="46856"/>
    <cellStyle name="Normal 8 3 2 6 2 6 2" xfId="46857"/>
    <cellStyle name="Normal 8 3 2 6 2 7" xfId="46858"/>
    <cellStyle name="Normal 8 3 2 6 3" xfId="46859"/>
    <cellStyle name="Normal 8 3 2 6 3 2" xfId="46860"/>
    <cellStyle name="Normal 8 3 2 6 3 2 2" xfId="46861"/>
    <cellStyle name="Normal 8 3 2 6 3 2 2 2" xfId="46862"/>
    <cellStyle name="Normal 8 3 2 6 3 2 3" xfId="46863"/>
    <cellStyle name="Normal 8 3 2 6 3 3" xfId="46864"/>
    <cellStyle name="Normal 8 3 2 6 3 3 2" xfId="46865"/>
    <cellStyle name="Normal 8 3 2 6 3 3 2 2" xfId="46866"/>
    <cellStyle name="Normal 8 3 2 6 3 3 3" xfId="46867"/>
    <cellStyle name="Normal 8 3 2 6 3 4" xfId="46868"/>
    <cellStyle name="Normal 8 3 2 6 3 4 2" xfId="46869"/>
    <cellStyle name="Normal 8 3 2 6 3 5" xfId="46870"/>
    <cellStyle name="Normal 8 3 2 6 4" xfId="46871"/>
    <cellStyle name="Normal 8 3 2 6 4 2" xfId="46872"/>
    <cellStyle name="Normal 8 3 2 6 4 2 2" xfId="46873"/>
    <cellStyle name="Normal 8 3 2 6 4 3" xfId="46874"/>
    <cellStyle name="Normal 8 3 2 6 5" xfId="46875"/>
    <cellStyle name="Normal 8 3 2 6 5 2" xfId="46876"/>
    <cellStyle name="Normal 8 3 2 6 5 2 2" xfId="46877"/>
    <cellStyle name="Normal 8 3 2 6 5 3" xfId="46878"/>
    <cellStyle name="Normal 8 3 2 6 6" xfId="46879"/>
    <cellStyle name="Normal 8 3 2 6 6 2" xfId="46880"/>
    <cellStyle name="Normal 8 3 2 6 7" xfId="46881"/>
    <cellStyle name="Normal 8 3 2 6 7 2" xfId="46882"/>
    <cellStyle name="Normal 8 3 2 6 8" xfId="46883"/>
    <cellStyle name="Normal 8 3 2 7" xfId="46884"/>
    <cellStyle name="Normal 8 3 2 7 2" xfId="46885"/>
    <cellStyle name="Normal 8 3 2 7 2 2" xfId="46886"/>
    <cellStyle name="Normal 8 3 2 7 2 2 2" xfId="46887"/>
    <cellStyle name="Normal 8 3 2 7 2 2 2 2" xfId="46888"/>
    <cellStyle name="Normal 8 3 2 7 2 2 3" xfId="46889"/>
    <cellStyle name="Normal 8 3 2 7 2 3" xfId="46890"/>
    <cellStyle name="Normal 8 3 2 7 2 3 2" xfId="46891"/>
    <cellStyle name="Normal 8 3 2 7 2 3 2 2" xfId="46892"/>
    <cellStyle name="Normal 8 3 2 7 2 3 3" xfId="46893"/>
    <cellStyle name="Normal 8 3 2 7 2 4" xfId="46894"/>
    <cellStyle name="Normal 8 3 2 7 2 4 2" xfId="46895"/>
    <cellStyle name="Normal 8 3 2 7 2 5" xfId="46896"/>
    <cellStyle name="Normal 8 3 2 7 3" xfId="46897"/>
    <cellStyle name="Normal 8 3 2 7 3 2" xfId="46898"/>
    <cellStyle name="Normal 8 3 2 7 3 2 2" xfId="46899"/>
    <cellStyle name="Normal 8 3 2 7 3 3" xfId="46900"/>
    <cellStyle name="Normal 8 3 2 7 4" xfId="46901"/>
    <cellStyle name="Normal 8 3 2 7 4 2" xfId="46902"/>
    <cellStyle name="Normal 8 3 2 7 4 2 2" xfId="46903"/>
    <cellStyle name="Normal 8 3 2 7 4 3" xfId="46904"/>
    <cellStyle name="Normal 8 3 2 7 5" xfId="46905"/>
    <cellStyle name="Normal 8 3 2 7 5 2" xfId="46906"/>
    <cellStyle name="Normal 8 3 2 7 6" xfId="46907"/>
    <cellStyle name="Normal 8 3 2 7 6 2" xfId="46908"/>
    <cellStyle name="Normal 8 3 2 7 7" xfId="46909"/>
    <cellStyle name="Normal 8 3 2 8" xfId="46910"/>
    <cellStyle name="Normal 8 3 2 8 2" xfId="46911"/>
    <cellStyle name="Normal 8 3 2 8 2 2" xfId="46912"/>
    <cellStyle name="Normal 8 3 2 8 2 2 2" xfId="46913"/>
    <cellStyle name="Normal 8 3 2 8 2 2 2 2" xfId="46914"/>
    <cellStyle name="Normal 8 3 2 8 2 2 3" xfId="46915"/>
    <cellStyle name="Normal 8 3 2 8 2 3" xfId="46916"/>
    <cellStyle name="Normal 8 3 2 8 2 3 2" xfId="46917"/>
    <cellStyle name="Normal 8 3 2 8 2 3 2 2" xfId="46918"/>
    <cellStyle name="Normal 8 3 2 8 2 3 3" xfId="46919"/>
    <cellStyle name="Normal 8 3 2 8 2 4" xfId="46920"/>
    <cellStyle name="Normal 8 3 2 8 2 4 2" xfId="46921"/>
    <cellStyle name="Normal 8 3 2 8 2 5" xfId="46922"/>
    <cellStyle name="Normal 8 3 2 8 3" xfId="46923"/>
    <cellStyle name="Normal 8 3 2 8 3 2" xfId="46924"/>
    <cellStyle name="Normal 8 3 2 8 3 2 2" xfId="46925"/>
    <cellStyle name="Normal 8 3 2 8 3 3" xfId="46926"/>
    <cellStyle name="Normal 8 3 2 8 4" xfId="46927"/>
    <cellStyle name="Normal 8 3 2 8 4 2" xfId="46928"/>
    <cellStyle name="Normal 8 3 2 8 4 2 2" xfId="46929"/>
    <cellStyle name="Normal 8 3 2 8 4 3" xfId="46930"/>
    <cellStyle name="Normal 8 3 2 8 5" xfId="46931"/>
    <cellStyle name="Normal 8 3 2 8 5 2" xfId="46932"/>
    <cellStyle name="Normal 8 3 2 8 6" xfId="46933"/>
    <cellStyle name="Normal 8 3 2 8 6 2" xfId="46934"/>
    <cellStyle name="Normal 8 3 2 8 7" xfId="46935"/>
    <cellStyle name="Normal 8 3 2 9" xfId="46936"/>
    <cellStyle name="Normal 8 3 2 9 2" xfId="46937"/>
    <cellStyle name="Normal 8 3 2 9 2 2" xfId="46938"/>
    <cellStyle name="Normal 8 3 2 9 2 2 2" xfId="46939"/>
    <cellStyle name="Normal 8 3 2 9 2 3" xfId="46940"/>
    <cellStyle name="Normal 8 3 2 9 3" xfId="46941"/>
    <cellStyle name="Normal 8 3 2 9 3 2" xfId="46942"/>
    <cellStyle name="Normal 8 3 2 9 3 2 2" xfId="46943"/>
    <cellStyle name="Normal 8 3 2 9 3 3" xfId="46944"/>
    <cellStyle name="Normal 8 3 2 9 4" xfId="46945"/>
    <cellStyle name="Normal 8 3 2 9 4 2" xfId="46946"/>
    <cellStyle name="Normal 8 3 2 9 5" xfId="46947"/>
    <cellStyle name="Normal 8 3 3" xfId="46948"/>
    <cellStyle name="Normal 8 3 3 10" xfId="46949"/>
    <cellStyle name="Normal 8 3 3 10 2" xfId="46950"/>
    <cellStyle name="Normal 8 3 3 11" xfId="46951"/>
    <cellStyle name="Normal 8 3 3 11 2" xfId="46952"/>
    <cellStyle name="Normal 8 3 3 12" xfId="46953"/>
    <cellStyle name="Normal 8 3 3 2" xfId="46954"/>
    <cellStyle name="Normal 8 3 3 2 10" xfId="46955"/>
    <cellStyle name="Normal 8 3 3 2 10 2" xfId="46956"/>
    <cellStyle name="Normal 8 3 3 2 11" xfId="46957"/>
    <cellStyle name="Normal 8 3 3 2 2" xfId="46958"/>
    <cellStyle name="Normal 8 3 3 2 2 2" xfId="46959"/>
    <cellStyle name="Normal 8 3 3 2 2 2 2" xfId="46960"/>
    <cellStyle name="Normal 8 3 3 2 2 2 2 2" xfId="46961"/>
    <cellStyle name="Normal 8 3 3 2 2 2 2 2 2" xfId="46962"/>
    <cellStyle name="Normal 8 3 3 2 2 2 2 2 2 2" xfId="46963"/>
    <cellStyle name="Normal 8 3 3 2 2 2 2 2 3" xfId="46964"/>
    <cellStyle name="Normal 8 3 3 2 2 2 2 3" xfId="46965"/>
    <cellStyle name="Normal 8 3 3 2 2 2 2 3 2" xfId="46966"/>
    <cellStyle name="Normal 8 3 3 2 2 2 2 3 2 2" xfId="46967"/>
    <cellStyle name="Normal 8 3 3 2 2 2 2 3 3" xfId="46968"/>
    <cellStyle name="Normal 8 3 3 2 2 2 2 4" xfId="46969"/>
    <cellStyle name="Normal 8 3 3 2 2 2 2 4 2" xfId="46970"/>
    <cellStyle name="Normal 8 3 3 2 2 2 2 5" xfId="46971"/>
    <cellStyle name="Normal 8 3 3 2 2 2 3" xfId="46972"/>
    <cellStyle name="Normal 8 3 3 2 2 2 3 2" xfId="46973"/>
    <cellStyle name="Normal 8 3 3 2 2 2 3 2 2" xfId="46974"/>
    <cellStyle name="Normal 8 3 3 2 2 2 3 3" xfId="46975"/>
    <cellStyle name="Normal 8 3 3 2 2 2 4" xfId="46976"/>
    <cellStyle name="Normal 8 3 3 2 2 2 4 2" xfId="46977"/>
    <cellStyle name="Normal 8 3 3 2 2 2 4 2 2" xfId="46978"/>
    <cellStyle name="Normal 8 3 3 2 2 2 4 3" xfId="46979"/>
    <cellStyle name="Normal 8 3 3 2 2 2 5" xfId="46980"/>
    <cellStyle name="Normal 8 3 3 2 2 2 5 2" xfId="46981"/>
    <cellStyle name="Normal 8 3 3 2 2 2 6" xfId="46982"/>
    <cellStyle name="Normal 8 3 3 2 2 2 6 2" xfId="46983"/>
    <cellStyle name="Normal 8 3 3 2 2 2 7" xfId="46984"/>
    <cellStyle name="Normal 8 3 3 2 2 3" xfId="46985"/>
    <cellStyle name="Normal 8 3 3 2 2 3 2" xfId="46986"/>
    <cellStyle name="Normal 8 3 3 2 2 3 2 2" xfId="46987"/>
    <cellStyle name="Normal 8 3 3 2 2 3 2 2 2" xfId="46988"/>
    <cellStyle name="Normal 8 3 3 2 2 3 2 3" xfId="46989"/>
    <cellStyle name="Normal 8 3 3 2 2 3 3" xfId="46990"/>
    <cellStyle name="Normal 8 3 3 2 2 3 3 2" xfId="46991"/>
    <cellStyle name="Normal 8 3 3 2 2 3 3 2 2" xfId="46992"/>
    <cellStyle name="Normal 8 3 3 2 2 3 3 3" xfId="46993"/>
    <cellStyle name="Normal 8 3 3 2 2 3 4" xfId="46994"/>
    <cellStyle name="Normal 8 3 3 2 2 3 4 2" xfId="46995"/>
    <cellStyle name="Normal 8 3 3 2 2 3 5" xfId="46996"/>
    <cellStyle name="Normal 8 3 3 2 2 4" xfId="46997"/>
    <cellStyle name="Normal 8 3 3 2 2 4 2" xfId="46998"/>
    <cellStyle name="Normal 8 3 3 2 2 4 2 2" xfId="46999"/>
    <cellStyle name="Normal 8 3 3 2 2 4 3" xfId="47000"/>
    <cellStyle name="Normal 8 3 3 2 2 5" xfId="47001"/>
    <cellStyle name="Normal 8 3 3 2 2 5 2" xfId="47002"/>
    <cellStyle name="Normal 8 3 3 2 2 5 2 2" xfId="47003"/>
    <cellStyle name="Normal 8 3 3 2 2 5 3" xfId="47004"/>
    <cellStyle name="Normal 8 3 3 2 2 6" xfId="47005"/>
    <cellStyle name="Normal 8 3 3 2 2 6 2" xfId="47006"/>
    <cellStyle name="Normal 8 3 3 2 2 7" xfId="47007"/>
    <cellStyle name="Normal 8 3 3 2 2 7 2" xfId="47008"/>
    <cellStyle name="Normal 8 3 3 2 2 8" xfId="47009"/>
    <cellStyle name="Normal 8 3 3 2 3" xfId="47010"/>
    <cellStyle name="Normal 8 3 3 2 3 2" xfId="47011"/>
    <cellStyle name="Normal 8 3 3 2 3 2 2" xfId="47012"/>
    <cellStyle name="Normal 8 3 3 2 3 2 2 2" xfId="47013"/>
    <cellStyle name="Normal 8 3 3 2 3 2 2 2 2" xfId="47014"/>
    <cellStyle name="Normal 8 3 3 2 3 2 2 3" xfId="47015"/>
    <cellStyle name="Normal 8 3 3 2 3 2 3" xfId="47016"/>
    <cellStyle name="Normal 8 3 3 2 3 2 3 2" xfId="47017"/>
    <cellStyle name="Normal 8 3 3 2 3 2 3 2 2" xfId="47018"/>
    <cellStyle name="Normal 8 3 3 2 3 2 3 3" xfId="47019"/>
    <cellStyle name="Normal 8 3 3 2 3 2 4" xfId="47020"/>
    <cellStyle name="Normal 8 3 3 2 3 2 4 2" xfId="47021"/>
    <cellStyle name="Normal 8 3 3 2 3 2 5" xfId="47022"/>
    <cellStyle name="Normal 8 3 3 2 3 3" xfId="47023"/>
    <cellStyle name="Normal 8 3 3 2 3 3 2" xfId="47024"/>
    <cellStyle name="Normal 8 3 3 2 3 3 2 2" xfId="47025"/>
    <cellStyle name="Normal 8 3 3 2 3 3 3" xfId="47026"/>
    <cellStyle name="Normal 8 3 3 2 3 4" xfId="47027"/>
    <cellStyle name="Normal 8 3 3 2 3 4 2" xfId="47028"/>
    <cellStyle name="Normal 8 3 3 2 3 4 2 2" xfId="47029"/>
    <cellStyle name="Normal 8 3 3 2 3 4 3" xfId="47030"/>
    <cellStyle name="Normal 8 3 3 2 3 5" xfId="47031"/>
    <cellStyle name="Normal 8 3 3 2 3 5 2" xfId="47032"/>
    <cellStyle name="Normal 8 3 3 2 3 6" xfId="47033"/>
    <cellStyle name="Normal 8 3 3 2 3 6 2" xfId="47034"/>
    <cellStyle name="Normal 8 3 3 2 3 7" xfId="47035"/>
    <cellStyle name="Normal 8 3 3 2 4" xfId="47036"/>
    <cellStyle name="Normal 8 3 3 2 4 2" xfId="47037"/>
    <cellStyle name="Normal 8 3 3 2 4 2 2" xfId="47038"/>
    <cellStyle name="Normal 8 3 3 2 4 2 2 2" xfId="47039"/>
    <cellStyle name="Normal 8 3 3 2 4 2 2 2 2" xfId="47040"/>
    <cellStyle name="Normal 8 3 3 2 4 2 2 3" xfId="47041"/>
    <cellStyle name="Normal 8 3 3 2 4 2 3" xfId="47042"/>
    <cellStyle name="Normal 8 3 3 2 4 2 3 2" xfId="47043"/>
    <cellStyle name="Normal 8 3 3 2 4 2 3 2 2" xfId="47044"/>
    <cellStyle name="Normal 8 3 3 2 4 2 3 3" xfId="47045"/>
    <cellStyle name="Normal 8 3 3 2 4 2 4" xfId="47046"/>
    <cellStyle name="Normal 8 3 3 2 4 2 4 2" xfId="47047"/>
    <cellStyle name="Normal 8 3 3 2 4 2 5" xfId="47048"/>
    <cellStyle name="Normal 8 3 3 2 4 3" xfId="47049"/>
    <cellStyle name="Normal 8 3 3 2 4 3 2" xfId="47050"/>
    <cellStyle name="Normal 8 3 3 2 4 3 2 2" xfId="47051"/>
    <cellStyle name="Normal 8 3 3 2 4 3 3" xfId="47052"/>
    <cellStyle name="Normal 8 3 3 2 4 4" xfId="47053"/>
    <cellStyle name="Normal 8 3 3 2 4 4 2" xfId="47054"/>
    <cellStyle name="Normal 8 3 3 2 4 4 2 2" xfId="47055"/>
    <cellStyle name="Normal 8 3 3 2 4 4 3" xfId="47056"/>
    <cellStyle name="Normal 8 3 3 2 4 5" xfId="47057"/>
    <cellStyle name="Normal 8 3 3 2 4 5 2" xfId="47058"/>
    <cellStyle name="Normal 8 3 3 2 4 6" xfId="47059"/>
    <cellStyle name="Normal 8 3 3 2 4 6 2" xfId="47060"/>
    <cellStyle name="Normal 8 3 3 2 4 7" xfId="47061"/>
    <cellStyle name="Normal 8 3 3 2 5" xfId="47062"/>
    <cellStyle name="Normal 8 3 3 2 5 2" xfId="47063"/>
    <cellStyle name="Normal 8 3 3 2 5 2 2" xfId="47064"/>
    <cellStyle name="Normal 8 3 3 2 5 2 2 2" xfId="47065"/>
    <cellStyle name="Normal 8 3 3 2 5 2 3" xfId="47066"/>
    <cellStyle name="Normal 8 3 3 2 5 3" xfId="47067"/>
    <cellStyle name="Normal 8 3 3 2 5 3 2" xfId="47068"/>
    <cellStyle name="Normal 8 3 3 2 5 3 2 2" xfId="47069"/>
    <cellStyle name="Normal 8 3 3 2 5 3 3" xfId="47070"/>
    <cellStyle name="Normal 8 3 3 2 5 4" xfId="47071"/>
    <cellStyle name="Normal 8 3 3 2 5 4 2" xfId="47072"/>
    <cellStyle name="Normal 8 3 3 2 5 5" xfId="47073"/>
    <cellStyle name="Normal 8 3 3 2 6" xfId="47074"/>
    <cellStyle name="Normal 8 3 3 2 6 2" xfId="47075"/>
    <cellStyle name="Normal 8 3 3 2 6 2 2" xfId="47076"/>
    <cellStyle name="Normal 8 3 3 2 6 2 2 2" xfId="47077"/>
    <cellStyle name="Normal 8 3 3 2 6 2 3" xfId="47078"/>
    <cellStyle name="Normal 8 3 3 2 6 3" xfId="47079"/>
    <cellStyle name="Normal 8 3 3 2 6 3 2" xfId="47080"/>
    <cellStyle name="Normal 8 3 3 2 6 4" xfId="47081"/>
    <cellStyle name="Normal 8 3 3 2 7" xfId="47082"/>
    <cellStyle name="Normal 8 3 3 2 7 2" xfId="47083"/>
    <cellStyle name="Normal 8 3 3 2 7 2 2" xfId="47084"/>
    <cellStyle name="Normal 8 3 3 2 7 3" xfId="47085"/>
    <cellStyle name="Normal 8 3 3 2 8" xfId="47086"/>
    <cellStyle name="Normal 8 3 3 2 8 2" xfId="47087"/>
    <cellStyle name="Normal 8 3 3 2 8 2 2" xfId="47088"/>
    <cellStyle name="Normal 8 3 3 2 8 3" xfId="47089"/>
    <cellStyle name="Normal 8 3 3 2 9" xfId="47090"/>
    <cellStyle name="Normal 8 3 3 2 9 2" xfId="47091"/>
    <cellStyle name="Normal 8 3 3 3" xfId="47092"/>
    <cellStyle name="Normal 8 3 3 3 2" xfId="47093"/>
    <cellStyle name="Normal 8 3 3 3 2 2" xfId="47094"/>
    <cellStyle name="Normal 8 3 3 3 2 2 2" xfId="47095"/>
    <cellStyle name="Normal 8 3 3 3 2 2 2 2" xfId="47096"/>
    <cellStyle name="Normal 8 3 3 3 2 2 2 2 2" xfId="47097"/>
    <cellStyle name="Normal 8 3 3 3 2 2 2 3" xfId="47098"/>
    <cellStyle name="Normal 8 3 3 3 2 2 3" xfId="47099"/>
    <cellStyle name="Normal 8 3 3 3 2 2 3 2" xfId="47100"/>
    <cellStyle name="Normal 8 3 3 3 2 2 3 2 2" xfId="47101"/>
    <cellStyle name="Normal 8 3 3 3 2 2 3 3" xfId="47102"/>
    <cellStyle name="Normal 8 3 3 3 2 2 4" xfId="47103"/>
    <cellStyle name="Normal 8 3 3 3 2 2 4 2" xfId="47104"/>
    <cellStyle name="Normal 8 3 3 3 2 2 5" xfId="47105"/>
    <cellStyle name="Normal 8 3 3 3 2 3" xfId="47106"/>
    <cellStyle name="Normal 8 3 3 3 2 3 2" xfId="47107"/>
    <cellStyle name="Normal 8 3 3 3 2 3 2 2" xfId="47108"/>
    <cellStyle name="Normal 8 3 3 3 2 3 3" xfId="47109"/>
    <cellStyle name="Normal 8 3 3 3 2 4" xfId="47110"/>
    <cellStyle name="Normal 8 3 3 3 2 4 2" xfId="47111"/>
    <cellStyle name="Normal 8 3 3 3 2 4 2 2" xfId="47112"/>
    <cellStyle name="Normal 8 3 3 3 2 4 3" xfId="47113"/>
    <cellStyle name="Normal 8 3 3 3 2 5" xfId="47114"/>
    <cellStyle name="Normal 8 3 3 3 2 5 2" xfId="47115"/>
    <cellStyle name="Normal 8 3 3 3 2 6" xfId="47116"/>
    <cellStyle name="Normal 8 3 3 3 2 6 2" xfId="47117"/>
    <cellStyle name="Normal 8 3 3 3 2 7" xfId="47118"/>
    <cellStyle name="Normal 8 3 3 3 3" xfId="47119"/>
    <cellStyle name="Normal 8 3 3 3 3 2" xfId="47120"/>
    <cellStyle name="Normal 8 3 3 3 3 2 2" xfId="47121"/>
    <cellStyle name="Normal 8 3 3 3 3 2 2 2" xfId="47122"/>
    <cellStyle name="Normal 8 3 3 3 3 2 3" xfId="47123"/>
    <cellStyle name="Normal 8 3 3 3 3 3" xfId="47124"/>
    <cellStyle name="Normal 8 3 3 3 3 3 2" xfId="47125"/>
    <cellStyle name="Normal 8 3 3 3 3 3 2 2" xfId="47126"/>
    <cellStyle name="Normal 8 3 3 3 3 3 3" xfId="47127"/>
    <cellStyle name="Normal 8 3 3 3 3 4" xfId="47128"/>
    <cellStyle name="Normal 8 3 3 3 3 4 2" xfId="47129"/>
    <cellStyle name="Normal 8 3 3 3 3 5" xfId="47130"/>
    <cellStyle name="Normal 8 3 3 3 4" xfId="47131"/>
    <cellStyle name="Normal 8 3 3 3 4 2" xfId="47132"/>
    <cellStyle name="Normal 8 3 3 3 4 2 2" xfId="47133"/>
    <cellStyle name="Normal 8 3 3 3 4 3" xfId="47134"/>
    <cellStyle name="Normal 8 3 3 3 5" xfId="47135"/>
    <cellStyle name="Normal 8 3 3 3 5 2" xfId="47136"/>
    <cellStyle name="Normal 8 3 3 3 5 2 2" xfId="47137"/>
    <cellStyle name="Normal 8 3 3 3 5 3" xfId="47138"/>
    <cellStyle name="Normal 8 3 3 3 6" xfId="47139"/>
    <cellStyle name="Normal 8 3 3 3 6 2" xfId="47140"/>
    <cellStyle name="Normal 8 3 3 3 7" xfId="47141"/>
    <cellStyle name="Normal 8 3 3 3 7 2" xfId="47142"/>
    <cellStyle name="Normal 8 3 3 3 8" xfId="47143"/>
    <cellStyle name="Normal 8 3 3 4" xfId="47144"/>
    <cellStyle name="Normal 8 3 3 4 2" xfId="47145"/>
    <cellStyle name="Normal 8 3 3 4 2 2" xfId="47146"/>
    <cellStyle name="Normal 8 3 3 4 2 2 2" xfId="47147"/>
    <cellStyle name="Normal 8 3 3 4 2 2 2 2" xfId="47148"/>
    <cellStyle name="Normal 8 3 3 4 2 2 3" xfId="47149"/>
    <cellStyle name="Normal 8 3 3 4 2 3" xfId="47150"/>
    <cellStyle name="Normal 8 3 3 4 2 3 2" xfId="47151"/>
    <cellStyle name="Normal 8 3 3 4 2 3 2 2" xfId="47152"/>
    <cellStyle name="Normal 8 3 3 4 2 3 3" xfId="47153"/>
    <cellStyle name="Normal 8 3 3 4 2 4" xfId="47154"/>
    <cellStyle name="Normal 8 3 3 4 2 4 2" xfId="47155"/>
    <cellStyle name="Normal 8 3 3 4 2 5" xfId="47156"/>
    <cellStyle name="Normal 8 3 3 4 3" xfId="47157"/>
    <cellStyle name="Normal 8 3 3 4 3 2" xfId="47158"/>
    <cellStyle name="Normal 8 3 3 4 3 2 2" xfId="47159"/>
    <cellStyle name="Normal 8 3 3 4 3 3" xfId="47160"/>
    <cellStyle name="Normal 8 3 3 4 4" xfId="47161"/>
    <cellStyle name="Normal 8 3 3 4 4 2" xfId="47162"/>
    <cellStyle name="Normal 8 3 3 4 4 2 2" xfId="47163"/>
    <cellStyle name="Normal 8 3 3 4 4 3" xfId="47164"/>
    <cellStyle name="Normal 8 3 3 4 5" xfId="47165"/>
    <cellStyle name="Normal 8 3 3 4 5 2" xfId="47166"/>
    <cellStyle name="Normal 8 3 3 4 6" xfId="47167"/>
    <cellStyle name="Normal 8 3 3 4 6 2" xfId="47168"/>
    <cellStyle name="Normal 8 3 3 4 7" xfId="47169"/>
    <cellStyle name="Normal 8 3 3 5" xfId="47170"/>
    <cellStyle name="Normal 8 3 3 5 2" xfId="47171"/>
    <cellStyle name="Normal 8 3 3 5 2 2" xfId="47172"/>
    <cellStyle name="Normal 8 3 3 5 2 2 2" xfId="47173"/>
    <cellStyle name="Normal 8 3 3 5 2 2 2 2" xfId="47174"/>
    <cellStyle name="Normal 8 3 3 5 2 2 3" xfId="47175"/>
    <cellStyle name="Normal 8 3 3 5 2 3" xfId="47176"/>
    <cellStyle name="Normal 8 3 3 5 2 3 2" xfId="47177"/>
    <cellStyle name="Normal 8 3 3 5 2 3 2 2" xfId="47178"/>
    <cellStyle name="Normal 8 3 3 5 2 3 3" xfId="47179"/>
    <cellStyle name="Normal 8 3 3 5 2 4" xfId="47180"/>
    <cellStyle name="Normal 8 3 3 5 2 4 2" xfId="47181"/>
    <cellStyle name="Normal 8 3 3 5 2 5" xfId="47182"/>
    <cellStyle name="Normal 8 3 3 5 3" xfId="47183"/>
    <cellStyle name="Normal 8 3 3 5 3 2" xfId="47184"/>
    <cellStyle name="Normal 8 3 3 5 3 2 2" xfId="47185"/>
    <cellStyle name="Normal 8 3 3 5 3 3" xfId="47186"/>
    <cellStyle name="Normal 8 3 3 5 4" xfId="47187"/>
    <cellStyle name="Normal 8 3 3 5 4 2" xfId="47188"/>
    <cellStyle name="Normal 8 3 3 5 4 2 2" xfId="47189"/>
    <cellStyle name="Normal 8 3 3 5 4 3" xfId="47190"/>
    <cellStyle name="Normal 8 3 3 5 5" xfId="47191"/>
    <cellStyle name="Normal 8 3 3 5 5 2" xfId="47192"/>
    <cellStyle name="Normal 8 3 3 5 6" xfId="47193"/>
    <cellStyle name="Normal 8 3 3 5 6 2" xfId="47194"/>
    <cellStyle name="Normal 8 3 3 5 7" xfId="47195"/>
    <cellStyle name="Normal 8 3 3 6" xfId="47196"/>
    <cellStyle name="Normal 8 3 3 6 2" xfId="47197"/>
    <cellStyle name="Normal 8 3 3 6 2 2" xfId="47198"/>
    <cellStyle name="Normal 8 3 3 6 2 2 2" xfId="47199"/>
    <cellStyle name="Normal 8 3 3 6 2 3" xfId="47200"/>
    <cellStyle name="Normal 8 3 3 6 3" xfId="47201"/>
    <cellStyle name="Normal 8 3 3 6 3 2" xfId="47202"/>
    <cellStyle name="Normal 8 3 3 6 3 2 2" xfId="47203"/>
    <cellStyle name="Normal 8 3 3 6 3 3" xfId="47204"/>
    <cellStyle name="Normal 8 3 3 6 4" xfId="47205"/>
    <cellStyle name="Normal 8 3 3 6 4 2" xfId="47206"/>
    <cellStyle name="Normal 8 3 3 6 5" xfId="47207"/>
    <cellStyle name="Normal 8 3 3 7" xfId="47208"/>
    <cellStyle name="Normal 8 3 3 7 2" xfId="47209"/>
    <cellStyle name="Normal 8 3 3 7 2 2" xfId="47210"/>
    <cellStyle name="Normal 8 3 3 7 2 2 2" xfId="47211"/>
    <cellStyle name="Normal 8 3 3 7 2 3" xfId="47212"/>
    <cellStyle name="Normal 8 3 3 7 3" xfId="47213"/>
    <cellStyle name="Normal 8 3 3 7 3 2" xfId="47214"/>
    <cellStyle name="Normal 8 3 3 7 4" xfId="47215"/>
    <cellStyle name="Normal 8 3 3 8" xfId="47216"/>
    <cellStyle name="Normal 8 3 3 8 2" xfId="47217"/>
    <cellStyle name="Normal 8 3 3 8 2 2" xfId="47218"/>
    <cellStyle name="Normal 8 3 3 8 3" xfId="47219"/>
    <cellStyle name="Normal 8 3 3 9" xfId="47220"/>
    <cellStyle name="Normal 8 3 3 9 2" xfId="47221"/>
    <cellStyle name="Normal 8 3 3 9 2 2" xfId="47222"/>
    <cellStyle name="Normal 8 3 3 9 3" xfId="47223"/>
    <cellStyle name="Normal 8 3 4" xfId="47224"/>
    <cellStyle name="Normal 8 3 4 10" xfId="47225"/>
    <cellStyle name="Normal 8 3 4 10 2" xfId="47226"/>
    <cellStyle name="Normal 8 3 4 11" xfId="47227"/>
    <cellStyle name="Normal 8 3 4 2" xfId="47228"/>
    <cellStyle name="Normal 8 3 4 2 2" xfId="47229"/>
    <cellStyle name="Normal 8 3 4 2 2 2" xfId="47230"/>
    <cellStyle name="Normal 8 3 4 2 2 2 2" xfId="47231"/>
    <cellStyle name="Normal 8 3 4 2 2 2 2 2" xfId="47232"/>
    <cellStyle name="Normal 8 3 4 2 2 2 2 2 2" xfId="47233"/>
    <cellStyle name="Normal 8 3 4 2 2 2 2 3" xfId="47234"/>
    <cellStyle name="Normal 8 3 4 2 2 2 3" xfId="47235"/>
    <cellStyle name="Normal 8 3 4 2 2 2 3 2" xfId="47236"/>
    <cellStyle name="Normal 8 3 4 2 2 2 3 2 2" xfId="47237"/>
    <cellStyle name="Normal 8 3 4 2 2 2 3 3" xfId="47238"/>
    <cellStyle name="Normal 8 3 4 2 2 2 4" xfId="47239"/>
    <cellStyle name="Normal 8 3 4 2 2 2 4 2" xfId="47240"/>
    <cellStyle name="Normal 8 3 4 2 2 2 5" xfId="47241"/>
    <cellStyle name="Normal 8 3 4 2 2 3" xfId="47242"/>
    <cellStyle name="Normal 8 3 4 2 2 3 2" xfId="47243"/>
    <cellStyle name="Normal 8 3 4 2 2 3 2 2" xfId="47244"/>
    <cellStyle name="Normal 8 3 4 2 2 3 3" xfId="47245"/>
    <cellStyle name="Normal 8 3 4 2 2 4" xfId="47246"/>
    <cellStyle name="Normal 8 3 4 2 2 4 2" xfId="47247"/>
    <cellStyle name="Normal 8 3 4 2 2 4 2 2" xfId="47248"/>
    <cellStyle name="Normal 8 3 4 2 2 4 3" xfId="47249"/>
    <cellStyle name="Normal 8 3 4 2 2 5" xfId="47250"/>
    <cellStyle name="Normal 8 3 4 2 2 5 2" xfId="47251"/>
    <cellStyle name="Normal 8 3 4 2 2 6" xfId="47252"/>
    <cellStyle name="Normal 8 3 4 2 2 6 2" xfId="47253"/>
    <cellStyle name="Normal 8 3 4 2 2 7" xfId="47254"/>
    <cellStyle name="Normal 8 3 4 2 3" xfId="47255"/>
    <cellStyle name="Normal 8 3 4 2 3 2" xfId="47256"/>
    <cellStyle name="Normal 8 3 4 2 3 2 2" xfId="47257"/>
    <cellStyle name="Normal 8 3 4 2 3 2 2 2" xfId="47258"/>
    <cellStyle name="Normal 8 3 4 2 3 2 3" xfId="47259"/>
    <cellStyle name="Normal 8 3 4 2 3 3" xfId="47260"/>
    <cellStyle name="Normal 8 3 4 2 3 3 2" xfId="47261"/>
    <cellStyle name="Normal 8 3 4 2 3 3 2 2" xfId="47262"/>
    <cellStyle name="Normal 8 3 4 2 3 3 3" xfId="47263"/>
    <cellStyle name="Normal 8 3 4 2 3 4" xfId="47264"/>
    <cellStyle name="Normal 8 3 4 2 3 4 2" xfId="47265"/>
    <cellStyle name="Normal 8 3 4 2 3 5" xfId="47266"/>
    <cellStyle name="Normal 8 3 4 2 4" xfId="47267"/>
    <cellStyle name="Normal 8 3 4 2 4 2" xfId="47268"/>
    <cellStyle name="Normal 8 3 4 2 4 2 2" xfId="47269"/>
    <cellStyle name="Normal 8 3 4 2 4 3" xfId="47270"/>
    <cellStyle name="Normal 8 3 4 2 5" xfId="47271"/>
    <cellStyle name="Normal 8 3 4 2 5 2" xfId="47272"/>
    <cellStyle name="Normal 8 3 4 2 5 2 2" xfId="47273"/>
    <cellStyle name="Normal 8 3 4 2 5 3" xfId="47274"/>
    <cellStyle name="Normal 8 3 4 2 6" xfId="47275"/>
    <cellStyle name="Normal 8 3 4 2 6 2" xfId="47276"/>
    <cellStyle name="Normal 8 3 4 2 7" xfId="47277"/>
    <cellStyle name="Normal 8 3 4 2 7 2" xfId="47278"/>
    <cellStyle name="Normal 8 3 4 2 8" xfId="47279"/>
    <cellStyle name="Normal 8 3 4 3" xfId="47280"/>
    <cellStyle name="Normal 8 3 4 3 2" xfId="47281"/>
    <cellStyle name="Normal 8 3 4 3 2 2" xfId="47282"/>
    <cellStyle name="Normal 8 3 4 3 2 2 2" xfId="47283"/>
    <cellStyle name="Normal 8 3 4 3 2 2 2 2" xfId="47284"/>
    <cellStyle name="Normal 8 3 4 3 2 2 3" xfId="47285"/>
    <cellStyle name="Normal 8 3 4 3 2 3" xfId="47286"/>
    <cellStyle name="Normal 8 3 4 3 2 3 2" xfId="47287"/>
    <cellStyle name="Normal 8 3 4 3 2 3 2 2" xfId="47288"/>
    <cellStyle name="Normal 8 3 4 3 2 3 3" xfId="47289"/>
    <cellStyle name="Normal 8 3 4 3 2 4" xfId="47290"/>
    <cellStyle name="Normal 8 3 4 3 2 4 2" xfId="47291"/>
    <cellStyle name="Normal 8 3 4 3 2 5" xfId="47292"/>
    <cellStyle name="Normal 8 3 4 3 3" xfId="47293"/>
    <cellStyle name="Normal 8 3 4 3 3 2" xfId="47294"/>
    <cellStyle name="Normal 8 3 4 3 3 2 2" xfId="47295"/>
    <cellStyle name="Normal 8 3 4 3 3 3" xfId="47296"/>
    <cellStyle name="Normal 8 3 4 3 4" xfId="47297"/>
    <cellStyle name="Normal 8 3 4 3 4 2" xfId="47298"/>
    <cellStyle name="Normal 8 3 4 3 4 2 2" xfId="47299"/>
    <cellStyle name="Normal 8 3 4 3 4 3" xfId="47300"/>
    <cellStyle name="Normal 8 3 4 3 5" xfId="47301"/>
    <cellStyle name="Normal 8 3 4 3 5 2" xfId="47302"/>
    <cellStyle name="Normal 8 3 4 3 6" xfId="47303"/>
    <cellStyle name="Normal 8 3 4 3 6 2" xfId="47304"/>
    <cellStyle name="Normal 8 3 4 3 7" xfId="47305"/>
    <cellStyle name="Normal 8 3 4 4" xfId="47306"/>
    <cellStyle name="Normal 8 3 4 4 2" xfId="47307"/>
    <cellStyle name="Normal 8 3 4 4 2 2" xfId="47308"/>
    <cellStyle name="Normal 8 3 4 4 2 2 2" xfId="47309"/>
    <cellStyle name="Normal 8 3 4 4 2 2 2 2" xfId="47310"/>
    <cellStyle name="Normal 8 3 4 4 2 2 3" xfId="47311"/>
    <cellStyle name="Normal 8 3 4 4 2 3" xfId="47312"/>
    <cellStyle name="Normal 8 3 4 4 2 3 2" xfId="47313"/>
    <cellStyle name="Normal 8 3 4 4 2 3 2 2" xfId="47314"/>
    <cellStyle name="Normal 8 3 4 4 2 3 3" xfId="47315"/>
    <cellStyle name="Normal 8 3 4 4 2 4" xfId="47316"/>
    <cellStyle name="Normal 8 3 4 4 2 4 2" xfId="47317"/>
    <cellStyle name="Normal 8 3 4 4 2 5" xfId="47318"/>
    <cellStyle name="Normal 8 3 4 4 3" xfId="47319"/>
    <cellStyle name="Normal 8 3 4 4 3 2" xfId="47320"/>
    <cellStyle name="Normal 8 3 4 4 3 2 2" xfId="47321"/>
    <cellStyle name="Normal 8 3 4 4 3 3" xfId="47322"/>
    <cellStyle name="Normal 8 3 4 4 4" xfId="47323"/>
    <cellStyle name="Normal 8 3 4 4 4 2" xfId="47324"/>
    <cellStyle name="Normal 8 3 4 4 4 2 2" xfId="47325"/>
    <cellStyle name="Normal 8 3 4 4 4 3" xfId="47326"/>
    <cellStyle name="Normal 8 3 4 4 5" xfId="47327"/>
    <cellStyle name="Normal 8 3 4 4 5 2" xfId="47328"/>
    <cellStyle name="Normal 8 3 4 4 6" xfId="47329"/>
    <cellStyle name="Normal 8 3 4 4 6 2" xfId="47330"/>
    <cellStyle name="Normal 8 3 4 4 7" xfId="47331"/>
    <cellStyle name="Normal 8 3 4 5" xfId="47332"/>
    <cellStyle name="Normal 8 3 4 5 2" xfId="47333"/>
    <cellStyle name="Normal 8 3 4 5 2 2" xfId="47334"/>
    <cellStyle name="Normal 8 3 4 5 2 2 2" xfId="47335"/>
    <cellStyle name="Normal 8 3 4 5 2 3" xfId="47336"/>
    <cellStyle name="Normal 8 3 4 5 3" xfId="47337"/>
    <cellStyle name="Normal 8 3 4 5 3 2" xfId="47338"/>
    <cellStyle name="Normal 8 3 4 5 3 2 2" xfId="47339"/>
    <cellStyle name="Normal 8 3 4 5 3 3" xfId="47340"/>
    <cellStyle name="Normal 8 3 4 5 4" xfId="47341"/>
    <cellStyle name="Normal 8 3 4 5 4 2" xfId="47342"/>
    <cellStyle name="Normal 8 3 4 5 5" xfId="47343"/>
    <cellStyle name="Normal 8 3 4 6" xfId="47344"/>
    <cellStyle name="Normal 8 3 4 6 2" xfId="47345"/>
    <cellStyle name="Normal 8 3 4 6 2 2" xfId="47346"/>
    <cellStyle name="Normal 8 3 4 6 2 2 2" xfId="47347"/>
    <cellStyle name="Normal 8 3 4 6 2 3" xfId="47348"/>
    <cellStyle name="Normal 8 3 4 6 3" xfId="47349"/>
    <cellStyle name="Normal 8 3 4 6 3 2" xfId="47350"/>
    <cellStyle name="Normal 8 3 4 6 4" xfId="47351"/>
    <cellStyle name="Normal 8 3 4 7" xfId="47352"/>
    <cellStyle name="Normal 8 3 4 7 2" xfId="47353"/>
    <cellStyle name="Normal 8 3 4 7 2 2" xfId="47354"/>
    <cellStyle name="Normal 8 3 4 7 3" xfId="47355"/>
    <cellStyle name="Normal 8 3 4 8" xfId="47356"/>
    <cellStyle name="Normal 8 3 4 8 2" xfId="47357"/>
    <cellStyle name="Normal 8 3 4 8 2 2" xfId="47358"/>
    <cellStyle name="Normal 8 3 4 8 3" xfId="47359"/>
    <cellStyle name="Normal 8 3 4 9" xfId="47360"/>
    <cellStyle name="Normal 8 3 4 9 2" xfId="47361"/>
    <cellStyle name="Normal 8 3 5" xfId="47362"/>
    <cellStyle name="Normal 8 3 5 10" xfId="47363"/>
    <cellStyle name="Normal 8 3 5 10 2" xfId="47364"/>
    <cellStyle name="Normal 8 3 5 11" xfId="47365"/>
    <cellStyle name="Normal 8 3 5 2" xfId="47366"/>
    <cellStyle name="Normal 8 3 5 2 2" xfId="47367"/>
    <cellStyle name="Normal 8 3 5 2 2 2" xfId="47368"/>
    <cellStyle name="Normal 8 3 5 2 2 2 2" xfId="47369"/>
    <cellStyle name="Normal 8 3 5 2 2 2 2 2" xfId="47370"/>
    <cellStyle name="Normal 8 3 5 2 2 2 2 2 2" xfId="47371"/>
    <cellStyle name="Normal 8 3 5 2 2 2 2 3" xfId="47372"/>
    <cellStyle name="Normal 8 3 5 2 2 2 3" xfId="47373"/>
    <cellStyle name="Normal 8 3 5 2 2 2 3 2" xfId="47374"/>
    <cellStyle name="Normal 8 3 5 2 2 2 3 2 2" xfId="47375"/>
    <cellStyle name="Normal 8 3 5 2 2 2 3 3" xfId="47376"/>
    <cellStyle name="Normal 8 3 5 2 2 2 4" xfId="47377"/>
    <cellStyle name="Normal 8 3 5 2 2 2 4 2" xfId="47378"/>
    <cellStyle name="Normal 8 3 5 2 2 2 5" xfId="47379"/>
    <cellStyle name="Normal 8 3 5 2 2 3" xfId="47380"/>
    <cellStyle name="Normal 8 3 5 2 2 3 2" xfId="47381"/>
    <cellStyle name="Normal 8 3 5 2 2 3 2 2" xfId="47382"/>
    <cellStyle name="Normal 8 3 5 2 2 3 3" xfId="47383"/>
    <cellStyle name="Normal 8 3 5 2 2 4" xfId="47384"/>
    <cellStyle name="Normal 8 3 5 2 2 4 2" xfId="47385"/>
    <cellStyle name="Normal 8 3 5 2 2 4 2 2" xfId="47386"/>
    <cellStyle name="Normal 8 3 5 2 2 4 3" xfId="47387"/>
    <cellStyle name="Normal 8 3 5 2 2 5" xfId="47388"/>
    <cellStyle name="Normal 8 3 5 2 2 5 2" xfId="47389"/>
    <cellStyle name="Normal 8 3 5 2 2 6" xfId="47390"/>
    <cellStyle name="Normal 8 3 5 2 2 6 2" xfId="47391"/>
    <cellStyle name="Normal 8 3 5 2 2 7" xfId="47392"/>
    <cellStyle name="Normal 8 3 5 2 3" xfId="47393"/>
    <cellStyle name="Normal 8 3 5 2 3 2" xfId="47394"/>
    <cellStyle name="Normal 8 3 5 2 3 2 2" xfId="47395"/>
    <cellStyle name="Normal 8 3 5 2 3 2 2 2" xfId="47396"/>
    <cellStyle name="Normal 8 3 5 2 3 2 3" xfId="47397"/>
    <cellStyle name="Normal 8 3 5 2 3 3" xfId="47398"/>
    <cellStyle name="Normal 8 3 5 2 3 3 2" xfId="47399"/>
    <cellStyle name="Normal 8 3 5 2 3 3 2 2" xfId="47400"/>
    <cellStyle name="Normal 8 3 5 2 3 3 3" xfId="47401"/>
    <cellStyle name="Normal 8 3 5 2 3 4" xfId="47402"/>
    <cellStyle name="Normal 8 3 5 2 3 4 2" xfId="47403"/>
    <cellStyle name="Normal 8 3 5 2 3 5" xfId="47404"/>
    <cellStyle name="Normal 8 3 5 2 4" xfId="47405"/>
    <cellStyle name="Normal 8 3 5 2 4 2" xfId="47406"/>
    <cellStyle name="Normal 8 3 5 2 4 2 2" xfId="47407"/>
    <cellStyle name="Normal 8 3 5 2 4 3" xfId="47408"/>
    <cellStyle name="Normal 8 3 5 2 5" xfId="47409"/>
    <cellStyle name="Normal 8 3 5 2 5 2" xfId="47410"/>
    <cellStyle name="Normal 8 3 5 2 5 2 2" xfId="47411"/>
    <cellStyle name="Normal 8 3 5 2 5 3" xfId="47412"/>
    <cellStyle name="Normal 8 3 5 2 6" xfId="47413"/>
    <cellStyle name="Normal 8 3 5 2 6 2" xfId="47414"/>
    <cellStyle name="Normal 8 3 5 2 7" xfId="47415"/>
    <cellStyle name="Normal 8 3 5 2 7 2" xfId="47416"/>
    <cellStyle name="Normal 8 3 5 2 8" xfId="47417"/>
    <cellStyle name="Normal 8 3 5 3" xfId="47418"/>
    <cellStyle name="Normal 8 3 5 3 2" xfId="47419"/>
    <cellStyle name="Normal 8 3 5 3 2 2" xfId="47420"/>
    <cellStyle name="Normal 8 3 5 3 2 2 2" xfId="47421"/>
    <cellStyle name="Normal 8 3 5 3 2 2 2 2" xfId="47422"/>
    <cellStyle name="Normal 8 3 5 3 2 2 3" xfId="47423"/>
    <cellStyle name="Normal 8 3 5 3 2 3" xfId="47424"/>
    <cellStyle name="Normal 8 3 5 3 2 3 2" xfId="47425"/>
    <cellStyle name="Normal 8 3 5 3 2 3 2 2" xfId="47426"/>
    <cellStyle name="Normal 8 3 5 3 2 3 3" xfId="47427"/>
    <cellStyle name="Normal 8 3 5 3 2 4" xfId="47428"/>
    <cellStyle name="Normal 8 3 5 3 2 4 2" xfId="47429"/>
    <cellStyle name="Normal 8 3 5 3 2 5" xfId="47430"/>
    <cellStyle name="Normal 8 3 5 3 3" xfId="47431"/>
    <cellStyle name="Normal 8 3 5 3 3 2" xfId="47432"/>
    <cellStyle name="Normal 8 3 5 3 3 2 2" xfId="47433"/>
    <cellStyle name="Normal 8 3 5 3 3 3" xfId="47434"/>
    <cellStyle name="Normal 8 3 5 3 4" xfId="47435"/>
    <cellStyle name="Normal 8 3 5 3 4 2" xfId="47436"/>
    <cellStyle name="Normal 8 3 5 3 4 2 2" xfId="47437"/>
    <cellStyle name="Normal 8 3 5 3 4 3" xfId="47438"/>
    <cellStyle name="Normal 8 3 5 3 5" xfId="47439"/>
    <cellStyle name="Normal 8 3 5 3 5 2" xfId="47440"/>
    <cellStyle name="Normal 8 3 5 3 6" xfId="47441"/>
    <cellStyle name="Normal 8 3 5 3 6 2" xfId="47442"/>
    <cellStyle name="Normal 8 3 5 3 7" xfId="47443"/>
    <cellStyle name="Normal 8 3 5 4" xfId="47444"/>
    <cellStyle name="Normal 8 3 5 4 2" xfId="47445"/>
    <cellStyle name="Normal 8 3 5 4 2 2" xfId="47446"/>
    <cellStyle name="Normal 8 3 5 4 2 2 2" xfId="47447"/>
    <cellStyle name="Normal 8 3 5 4 2 2 2 2" xfId="47448"/>
    <cellStyle name="Normal 8 3 5 4 2 2 3" xfId="47449"/>
    <cellStyle name="Normal 8 3 5 4 2 3" xfId="47450"/>
    <cellStyle name="Normal 8 3 5 4 2 3 2" xfId="47451"/>
    <cellStyle name="Normal 8 3 5 4 2 3 2 2" xfId="47452"/>
    <cellStyle name="Normal 8 3 5 4 2 3 3" xfId="47453"/>
    <cellStyle name="Normal 8 3 5 4 2 4" xfId="47454"/>
    <cellStyle name="Normal 8 3 5 4 2 4 2" xfId="47455"/>
    <cellStyle name="Normal 8 3 5 4 2 5" xfId="47456"/>
    <cellStyle name="Normal 8 3 5 4 3" xfId="47457"/>
    <cellStyle name="Normal 8 3 5 4 3 2" xfId="47458"/>
    <cellStyle name="Normal 8 3 5 4 3 2 2" xfId="47459"/>
    <cellStyle name="Normal 8 3 5 4 3 3" xfId="47460"/>
    <cellStyle name="Normal 8 3 5 4 4" xfId="47461"/>
    <cellStyle name="Normal 8 3 5 4 4 2" xfId="47462"/>
    <cellStyle name="Normal 8 3 5 4 4 2 2" xfId="47463"/>
    <cellStyle name="Normal 8 3 5 4 4 3" xfId="47464"/>
    <cellStyle name="Normal 8 3 5 4 5" xfId="47465"/>
    <cellStyle name="Normal 8 3 5 4 5 2" xfId="47466"/>
    <cellStyle name="Normal 8 3 5 4 6" xfId="47467"/>
    <cellStyle name="Normal 8 3 5 4 6 2" xfId="47468"/>
    <cellStyle name="Normal 8 3 5 4 7" xfId="47469"/>
    <cellStyle name="Normal 8 3 5 5" xfId="47470"/>
    <cellStyle name="Normal 8 3 5 5 2" xfId="47471"/>
    <cellStyle name="Normal 8 3 5 5 2 2" xfId="47472"/>
    <cellStyle name="Normal 8 3 5 5 2 2 2" xfId="47473"/>
    <cellStyle name="Normal 8 3 5 5 2 3" xfId="47474"/>
    <cellStyle name="Normal 8 3 5 5 3" xfId="47475"/>
    <cellStyle name="Normal 8 3 5 5 3 2" xfId="47476"/>
    <cellStyle name="Normal 8 3 5 5 3 2 2" xfId="47477"/>
    <cellStyle name="Normal 8 3 5 5 3 3" xfId="47478"/>
    <cellStyle name="Normal 8 3 5 5 4" xfId="47479"/>
    <cellStyle name="Normal 8 3 5 5 4 2" xfId="47480"/>
    <cellStyle name="Normal 8 3 5 5 5" xfId="47481"/>
    <cellStyle name="Normal 8 3 5 6" xfId="47482"/>
    <cellStyle name="Normal 8 3 5 6 2" xfId="47483"/>
    <cellStyle name="Normal 8 3 5 6 2 2" xfId="47484"/>
    <cellStyle name="Normal 8 3 5 6 2 2 2" xfId="47485"/>
    <cellStyle name="Normal 8 3 5 6 2 3" xfId="47486"/>
    <cellStyle name="Normal 8 3 5 6 3" xfId="47487"/>
    <cellStyle name="Normal 8 3 5 6 3 2" xfId="47488"/>
    <cellStyle name="Normal 8 3 5 6 4" xfId="47489"/>
    <cellStyle name="Normal 8 3 5 7" xfId="47490"/>
    <cellStyle name="Normal 8 3 5 7 2" xfId="47491"/>
    <cellStyle name="Normal 8 3 5 7 2 2" xfId="47492"/>
    <cellStyle name="Normal 8 3 5 7 3" xfId="47493"/>
    <cellStyle name="Normal 8 3 5 8" xfId="47494"/>
    <cellStyle name="Normal 8 3 5 8 2" xfId="47495"/>
    <cellStyle name="Normal 8 3 5 8 2 2" xfId="47496"/>
    <cellStyle name="Normal 8 3 5 8 3" xfId="47497"/>
    <cellStyle name="Normal 8 3 5 9" xfId="47498"/>
    <cellStyle name="Normal 8 3 5 9 2" xfId="47499"/>
    <cellStyle name="Normal 8 3 6" xfId="47500"/>
    <cellStyle name="Normal 8 3 6 10" xfId="47501"/>
    <cellStyle name="Normal 8 3 6 10 2" xfId="47502"/>
    <cellStyle name="Normal 8 3 6 11" xfId="47503"/>
    <cellStyle name="Normal 8 3 6 2" xfId="47504"/>
    <cellStyle name="Normal 8 3 6 2 2" xfId="47505"/>
    <cellStyle name="Normal 8 3 6 2 2 2" xfId="47506"/>
    <cellStyle name="Normal 8 3 6 2 2 2 2" xfId="47507"/>
    <cellStyle name="Normal 8 3 6 2 2 2 2 2" xfId="47508"/>
    <cellStyle name="Normal 8 3 6 2 2 2 2 2 2" xfId="47509"/>
    <cellStyle name="Normal 8 3 6 2 2 2 2 3" xfId="47510"/>
    <cellStyle name="Normal 8 3 6 2 2 2 3" xfId="47511"/>
    <cellStyle name="Normal 8 3 6 2 2 2 3 2" xfId="47512"/>
    <cellStyle name="Normal 8 3 6 2 2 2 3 2 2" xfId="47513"/>
    <cellStyle name="Normal 8 3 6 2 2 2 3 3" xfId="47514"/>
    <cellStyle name="Normal 8 3 6 2 2 2 4" xfId="47515"/>
    <cellStyle name="Normal 8 3 6 2 2 2 4 2" xfId="47516"/>
    <cellStyle name="Normal 8 3 6 2 2 2 5" xfId="47517"/>
    <cellStyle name="Normal 8 3 6 2 2 3" xfId="47518"/>
    <cellStyle name="Normal 8 3 6 2 2 3 2" xfId="47519"/>
    <cellStyle name="Normal 8 3 6 2 2 3 2 2" xfId="47520"/>
    <cellStyle name="Normal 8 3 6 2 2 3 3" xfId="47521"/>
    <cellStyle name="Normal 8 3 6 2 2 4" xfId="47522"/>
    <cellStyle name="Normal 8 3 6 2 2 4 2" xfId="47523"/>
    <cellStyle name="Normal 8 3 6 2 2 4 2 2" xfId="47524"/>
    <cellStyle name="Normal 8 3 6 2 2 4 3" xfId="47525"/>
    <cellStyle name="Normal 8 3 6 2 2 5" xfId="47526"/>
    <cellStyle name="Normal 8 3 6 2 2 5 2" xfId="47527"/>
    <cellStyle name="Normal 8 3 6 2 2 6" xfId="47528"/>
    <cellStyle name="Normal 8 3 6 2 2 6 2" xfId="47529"/>
    <cellStyle name="Normal 8 3 6 2 2 7" xfId="47530"/>
    <cellStyle name="Normal 8 3 6 2 3" xfId="47531"/>
    <cellStyle name="Normal 8 3 6 2 3 2" xfId="47532"/>
    <cellStyle name="Normal 8 3 6 2 3 2 2" xfId="47533"/>
    <cellStyle name="Normal 8 3 6 2 3 2 2 2" xfId="47534"/>
    <cellStyle name="Normal 8 3 6 2 3 2 3" xfId="47535"/>
    <cellStyle name="Normal 8 3 6 2 3 3" xfId="47536"/>
    <cellStyle name="Normal 8 3 6 2 3 3 2" xfId="47537"/>
    <cellStyle name="Normal 8 3 6 2 3 3 2 2" xfId="47538"/>
    <cellStyle name="Normal 8 3 6 2 3 3 3" xfId="47539"/>
    <cellStyle name="Normal 8 3 6 2 3 4" xfId="47540"/>
    <cellStyle name="Normal 8 3 6 2 3 4 2" xfId="47541"/>
    <cellStyle name="Normal 8 3 6 2 3 5" xfId="47542"/>
    <cellStyle name="Normal 8 3 6 2 4" xfId="47543"/>
    <cellStyle name="Normal 8 3 6 2 4 2" xfId="47544"/>
    <cellStyle name="Normal 8 3 6 2 4 2 2" xfId="47545"/>
    <cellStyle name="Normal 8 3 6 2 4 3" xfId="47546"/>
    <cellStyle name="Normal 8 3 6 2 5" xfId="47547"/>
    <cellStyle name="Normal 8 3 6 2 5 2" xfId="47548"/>
    <cellStyle name="Normal 8 3 6 2 5 2 2" xfId="47549"/>
    <cellStyle name="Normal 8 3 6 2 5 3" xfId="47550"/>
    <cellStyle name="Normal 8 3 6 2 6" xfId="47551"/>
    <cellStyle name="Normal 8 3 6 2 6 2" xfId="47552"/>
    <cellStyle name="Normal 8 3 6 2 7" xfId="47553"/>
    <cellStyle name="Normal 8 3 6 2 7 2" xfId="47554"/>
    <cellStyle name="Normal 8 3 6 2 8" xfId="47555"/>
    <cellStyle name="Normal 8 3 6 3" xfId="47556"/>
    <cellStyle name="Normal 8 3 6 3 2" xfId="47557"/>
    <cellStyle name="Normal 8 3 6 3 2 2" xfId="47558"/>
    <cellStyle name="Normal 8 3 6 3 2 2 2" xfId="47559"/>
    <cellStyle name="Normal 8 3 6 3 2 2 2 2" xfId="47560"/>
    <cellStyle name="Normal 8 3 6 3 2 2 3" xfId="47561"/>
    <cellStyle name="Normal 8 3 6 3 2 3" xfId="47562"/>
    <cellStyle name="Normal 8 3 6 3 2 3 2" xfId="47563"/>
    <cellStyle name="Normal 8 3 6 3 2 3 2 2" xfId="47564"/>
    <cellStyle name="Normal 8 3 6 3 2 3 3" xfId="47565"/>
    <cellStyle name="Normal 8 3 6 3 2 4" xfId="47566"/>
    <cellStyle name="Normal 8 3 6 3 2 4 2" xfId="47567"/>
    <cellStyle name="Normal 8 3 6 3 2 5" xfId="47568"/>
    <cellStyle name="Normal 8 3 6 3 3" xfId="47569"/>
    <cellStyle name="Normal 8 3 6 3 3 2" xfId="47570"/>
    <cellStyle name="Normal 8 3 6 3 3 2 2" xfId="47571"/>
    <cellStyle name="Normal 8 3 6 3 3 3" xfId="47572"/>
    <cellStyle name="Normal 8 3 6 3 4" xfId="47573"/>
    <cellStyle name="Normal 8 3 6 3 4 2" xfId="47574"/>
    <cellStyle name="Normal 8 3 6 3 4 2 2" xfId="47575"/>
    <cellStyle name="Normal 8 3 6 3 4 3" xfId="47576"/>
    <cellStyle name="Normal 8 3 6 3 5" xfId="47577"/>
    <cellStyle name="Normal 8 3 6 3 5 2" xfId="47578"/>
    <cellStyle name="Normal 8 3 6 3 6" xfId="47579"/>
    <cellStyle name="Normal 8 3 6 3 6 2" xfId="47580"/>
    <cellStyle name="Normal 8 3 6 3 7" xfId="47581"/>
    <cellStyle name="Normal 8 3 6 4" xfId="47582"/>
    <cellStyle name="Normal 8 3 6 4 2" xfId="47583"/>
    <cellStyle name="Normal 8 3 6 4 2 2" xfId="47584"/>
    <cellStyle name="Normal 8 3 6 4 2 2 2" xfId="47585"/>
    <cellStyle name="Normal 8 3 6 4 2 2 2 2" xfId="47586"/>
    <cellStyle name="Normal 8 3 6 4 2 2 3" xfId="47587"/>
    <cellStyle name="Normal 8 3 6 4 2 3" xfId="47588"/>
    <cellStyle name="Normal 8 3 6 4 2 3 2" xfId="47589"/>
    <cellStyle name="Normal 8 3 6 4 2 3 2 2" xfId="47590"/>
    <cellStyle name="Normal 8 3 6 4 2 3 3" xfId="47591"/>
    <cellStyle name="Normal 8 3 6 4 2 4" xfId="47592"/>
    <cellStyle name="Normal 8 3 6 4 2 4 2" xfId="47593"/>
    <cellStyle name="Normal 8 3 6 4 2 5" xfId="47594"/>
    <cellStyle name="Normal 8 3 6 4 3" xfId="47595"/>
    <cellStyle name="Normal 8 3 6 4 3 2" xfId="47596"/>
    <cellStyle name="Normal 8 3 6 4 3 2 2" xfId="47597"/>
    <cellStyle name="Normal 8 3 6 4 3 3" xfId="47598"/>
    <cellStyle name="Normal 8 3 6 4 4" xfId="47599"/>
    <cellStyle name="Normal 8 3 6 4 4 2" xfId="47600"/>
    <cellStyle name="Normal 8 3 6 4 4 2 2" xfId="47601"/>
    <cellStyle name="Normal 8 3 6 4 4 3" xfId="47602"/>
    <cellStyle name="Normal 8 3 6 4 5" xfId="47603"/>
    <cellStyle name="Normal 8 3 6 4 5 2" xfId="47604"/>
    <cellStyle name="Normal 8 3 6 4 6" xfId="47605"/>
    <cellStyle name="Normal 8 3 6 4 6 2" xfId="47606"/>
    <cellStyle name="Normal 8 3 6 4 7" xfId="47607"/>
    <cellStyle name="Normal 8 3 6 5" xfId="47608"/>
    <cellStyle name="Normal 8 3 6 5 2" xfId="47609"/>
    <cellStyle name="Normal 8 3 6 5 2 2" xfId="47610"/>
    <cellStyle name="Normal 8 3 6 5 2 2 2" xfId="47611"/>
    <cellStyle name="Normal 8 3 6 5 2 3" xfId="47612"/>
    <cellStyle name="Normal 8 3 6 5 3" xfId="47613"/>
    <cellStyle name="Normal 8 3 6 5 3 2" xfId="47614"/>
    <cellStyle name="Normal 8 3 6 5 3 2 2" xfId="47615"/>
    <cellStyle name="Normal 8 3 6 5 3 3" xfId="47616"/>
    <cellStyle name="Normal 8 3 6 5 4" xfId="47617"/>
    <cellStyle name="Normal 8 3 6 5 4 2" xfId="47618"/>
    <cellStyle name="Normal 8 3 6 5 5" xfId="47619"/>
    <cellStyle name="Normal 8 3 6 6" xfId="47620"/>
    <cellStyle name="Normal 8 3 6 6 2" xfId="47621"/>
    <cellStyle name="Normal 8 3 6 6 2 2" xfId="47622"/>
    <cellStyle name="Normal 8 3 6 6 2 2 2" xfId="47623"/>
    <cellStyle name="Normal 8 3 6 6 2 3" xfId="47624"/>
    <cellStyle name="Normal 8 3 6 6 3" xfId="47625"/>
    <cellStyle name="Normal 8 3 6 6 3 2" xfId="47626"/>
    <cellStyle name="Normal 8 3 6 6 4" xfId="47627"/>
    <cellStyle name="Normal 8 3 6 7" xfId="47628"/>
    <cellStyle name="Normal 8 3 6 7 2" xfId="47629"/>
    <cellStyle name="Normal 8 3 6 7 2 2" xfId="47630"/>
    <cellStyle name="Normal 8 3 6 7 3" xfId="47631"/>
    <cellStyle name="Normal 8 3 6 8" xfId="47632"/>
    <cellStyle name="Normal 8 3 6 8 2" xfId="47633"/>
    <cellStyle name="Normal 8 3 6 8 2 2" xfId="47634"/>
    <cellStyle name="Normal 8 3 6 8 3" xfId="47635"/>
    <cellStyle name="Normal 8 3 6 9" xfId="47636"/>
    <cellStyle name="Normal 8 3 6 9 2" xfId="47637"/>
    <cellStyle name="Normal 8 3 7" xfId="47638"/>
    <cellStyle name="Normal 8 3 7 2" xfId="47639"/>
    <cellStyle name="Normal 8 3 7 2 2" xfId="47640"/>
    <cellStyle name="Normal 8 3 7 2 2 2" xfId="47641"/>
    <cellStyle name="Normal 8 3 7 2 2 2 2" xfId="47642"/>
    <cellStyle name="Normal 8 3 7 2 2 2 2 2" xfId="47643"/>
    <cellStyle name="Normal 8 3 7 2 2 2 3" xfId="47644"/>
    <cellStyle name="Normal 8 3 7 2 2 3" xfId="47645"/>
    <cellStyle name="Normal 8 3 7 2 2 3 2" xfId="47646"/>
    <cellStyle name="Normal 8 3 7 2 2 3 2 2" xfId="47647"/>
    <cellStyle name="Normal 8 3 7 2 2 3 3" xfId="47648"/>
    <cellStyle name="Normal 8 3 7 2 2 4" xfId="47649"/>
    <cellStyle name="Normal 8 3 7 2 2 4 2" xfId="47650"/>
    <cellStyle name="Normal 8 3 7 2 2 5" xfId="47651"/>
    <cellStyle name="Normal 8 3 7 2 3" xfId="47652"/>
    <cellStyle name="Normal 8 3 7 2 3 2" xfId="47653"/>
    <cellStyle name="Normal 8 3 7 2 3 2 2" xfId="47654"/>
    <cellStyle name="Normal 8 3 7 2 3 3" xfId="47655"/>
    <cellStyle name="Normal 8 3 7 2 4" xfId="47656"/>
    <cellStyle name="Normal 8 3 7 2 4 2" xfId="47657"/>
    <cellStyle name="Normal 8 3 7 2 4 2 2" xfId="47658"/>
    <cellStyle name="Normal 8 3 7 2 4 3" xfId="47659"/>
    <cellStyle name="Normal 8 3 7 2 5" xfId="47660"/>
    <cellStyle name="Normal 8 3 7 2 5 2" xfId="47661"/>
    <cellStyle name="Normal 8 3 7 2 6" xfId="47662"/>
    <cellStyle name="Normal 8 3 7 2 6 2" xfId="47663"/>
    <cellStyle name="Normal 8 3 7 2 7" xfId="47664"/>
    <cellStyle name="Normal 8 3 7 3" xfId="47665"/>
    <cellStyle name="Normal 8 3 7 3 2" xfId="47666"/>
    <cellStyle name="Normal 8 3 7 3 2 2" xfId="47667"/>
    <cellStyle name="Normal 8 3 7 3 2 2 2" xfId="47668"/>
    <cellStyle name="Normal 8 3 7 3 2 3" xfId="47669"/>
    <cellStyle name="Normal 8 3 7 3 3" xfId="47670"/>
    <cellStyle name="Normal 8 3 7 3 3 2" xfId="47671"/>
    <cellStyle name="Normal 8 3 7 3 3 2 2" xfId="47672"/>
    <cellStyle name="Normal 8 3 7 3 3 3" xfId="47673"/>
    <cellStyle name="Normal 8 3 7 3 4" xfId="47674"/>
    <cellStyle name="Normal 8 3 7 3 4 2" xfId="47675"/>
    <cellStyle name="Normal 8 3 7 3 5" xfId="47676"/>
    <cellStyle name="Normal 8 3 7 4" xfId="47677"/>
    <cellStyle name="Normal 8 3 7 4 2" xfId="47678"/>
    <cellStyle name="Normal 8 3 7 4 2 2" xfId="47679"/>
    <cellStyle name="Normal 8 3 7 4 3" xfId="47680"/>
    <cellStyle name="Normal 8 3 7 5" xfId="47681"/>
    <cellStyle name="Normal 8 3 7 5 2" xfId="47682"/>
    <cellStyle name="Normal 8 3 7 5 2 2" xfId="47683"/>
    <cellStyle name="Normal 8 3 7 5 3" xfId="47684"/>
    <cellStyle name="Normal 8 3 7 6" xfId="47685"/>
    <cellStyle name="Normal 8 3 7 6 2" xfId="47686"/>
    <cellStyle name="Normal 8 3 7 7" xfId="47687"/>
    <cellStyle name="Normal 8 3 7 7 2" xfId="47688"/>
    <cellStyle name="Normal 8 3 7 8" xfId="47689"/>
    <cellStyle name="Normal 8 3 8" xfId="47690"/>
    <cellStyle name="Normal 8 3 8 2" xfId="47691"/>
    <cellStyle name="Normal 8 3 8 2 2" xfId="47692"/>
    <cellStyle name="Normal 8 3 8 2 2 2" xfId="47693"/>
    <cellStyle name="Normal 8 3 8 2 2 2 2" xfId="47694"/>
    <cellStyle name="Normal 8 3 8 2 2 3" xfId="47695"/>
    <cellStyle name="Normal 8 3 8 2 3" xfId="47696"/>
    <cellStyle name="Normal 8 3 8 2 3 2" xfId="47697"/>
    <cellStyle name="Normal 8 3 8 2 3 2 2" xfId="47698"/>
    <cellStyle name="Normal 8 3 8 2 3 3" xfId="47699"/>
    <cellStyle name="Normal 8 3 8 2 4" xfId="47700"/>
    <cellStyle name="Normal 8 3 8 2 4 2" xfId="47701"/>
    <cellStyle name="Normal 8 3 8 2 5" xfId="47702"/>
    <cellStyle name="Normal 8 3 8 3" xfId="47703"/>
    <cellStyle name="Normal 8 3 8 3 2" xfId="47704"/>
    <cellStyle name="Normal 8 3 8 3 2 2" xfId="47705"/>
    <cellStyle name="Normal 8 3 8 3 3" xfId="47706"/>
    <cellStyle name="Normal 8 3 8 4" xfId="47707"/>
    <cellStyle name="Normal 8 3 8 4 2" xfId="47708"/>
    <cellStyle name="Normal 8 3 8 4 2 2" xfId="47709"/>
    <cellStyle name="Normal 8 3 8 4 3" xfId="47710"/>
    <cellStyle name="Normal 8 3 8 5" xfId="47711"/>
    <cellStyle name="Normal 8 3 8 5 2" xfId="47712"/>
    <cellStyle name="Normal 8 3 8 6" xfId="47713"/>
    <cellStyle name="Normal 8 3 8 6 2" xfId="47714"/>
    <cellStyle name="Normal 8 3 8 7" xfId="47715"/>
    <cellStyle name="Normal 8 3 9" xfId="47716"/>
    <cellStyle name="Normal 8 3 9 2" xfId="47717"/>
    <cellStyle name="Normal 8 3 9 2 2" xfId="47718"/>
    <cellStyle name="Normal 8 3 9 2 2 2" xfId="47719"/>
    <cellStyle name="Normal 8 3 9 2 2 2 2" xfId="47720"/>
    <cellStyle name="Normal 8 3 9 2 2 3" xfId="47721"/>
    <cellStyle name="Normal 8 3 9 2 3" xfId="47722"/>
    <cellStyle name="Normal 8 3 9 2 3 2" xfId="47723"/>
    <cellStyle name="Normal 8 3 9 2 3 2 2" xfId="47724"/>
    <cellStyle name="Normal 8 3 9 2 3 3" xfId="47725"/>
    <cellStyle name="Normal 8 3 9 2 4" xfId="47726"/>
    <cellStyle name="Normal 8 3 9 2 4 2" xfId="47727"/>
    <cellStyle name="Normal 8 3 9 2 5" xfId="47728"/>
    <cellStyle name="Normal 8 3 9 3" xfId="47729"/>
    <cellStyle name="Normal 8 3 9 3 2" xfId="47730"/>
    <cellStyle name="Normal 8 3 9 3 2 2" xfId="47731"/>
    <cellStyle name="Normal 8 3 9 3 3" xfId="47732"/>
    <cellStyle name="Normal 8 3 9 4" xfId="47733"/>
    <cellStyle name="Normal 8 3 9 4 2" xfId="47734"/>
    <cellStyle name="Normal 8 3 9 4 2 2" xfId="47735"/>
    <cellStyle name="Normal 8 3 9 4 3" xfId="47736"/>
    <cellStyle name="Normal 8 3 9 5" xfId="47737"/>
    <cellStyle name="Normal 8 3 9 5 2" xfId="47738"/>
    <cellStyle name="Normal 8 3 9 6" xfId="47739"/>
    <cellStyle name="Normal 8 3 9 6 2" xfId="47740"/>
    <cellStyle name="Normal 8 3 9 7" xfId="47741"/>
    <cellStyle name="Normal 8 4" xfId="47742"/>
    <cellStyle name="Normal 8 4 10" xfId="47743"/>
    <cellStyle name="Normal 8 4 10 2" xfId="47744"/>
    <cellStyle name="Normal 8 4 10 2 2" xfId="47745"/>
    <cellStyle name="Normal 8 4 10 2 2 2" xfId="47746"/>
    <cellStyle name="Normal 8 4 10 2 3" xfId="47747"/>
    <cellStyle name="Normal 8 4 10 3" xfId="47748"/>
    <cellStyle name="Normal 8 4 10 3 2" xfId="47749"/>
    <cellStyle name="Normal 8 4 10 4" xfId="47750"/>
    <cellStyle name="Normal 8 4 11" xfId="47751"/>
    <cellStyle name="Normal 8 4 11 2" xfId="47752"/>
    <cellStyle name="Normal 8 4 11 2 2" xfId="47753"/>
    <cellStyle name="Normal 8 4 11 2 2 2" xfId="47754"/>
    <cellStyle name="Normal 8 4 11 2 3" xfId="47755"/>
    <cellStyle name="Normal 8 4 11 3" xfId="47756"/>
    <cellStyle name="Normal 8 4 11 3 2" xfId="47757"/>
    <cellStyle name="Normal 8 4 11 4" xfId="47758"/>
    <cellStyle name="Normal 8 4 12" xfId="47759"/>
    <cellStyle name="Normal 8 4 12 2" xfId="47760"/>
    <cellStyle name="Normal 8 4 12 2 2" xfId="47761"/>
    <cellStyle name="Normal 8 4 12 3" xfId="47762"/>
    <cellStyle name="Normal 8 4 13" xfId="47763"/>
    <cellStyle name="Normal 8 4 13 2" xfId="47764"/>
    <cellStyle name="Normal 8 4 14" xfId="47765"/>
    <cellStyle name="Normal 8 4 14 2" xfId="47766"/>
    <cellStyle name="Normal 8 4 15" xfId="47767"/>
    <cellStyle name="Normal 8 4 2" xfId="47768"/>
    <cellStyle name="Normal 8 4 2 10" xfId="47769"/>
    <cellStyle name="Normal 8 4 2 10 2" xfId="47770"/>
    <cellStyle name="Normal 8 4 2 11" xfId="47771"/>
    <cellStyle name="Normal 8 4 2 11 2" xfId="47772"/>
    <cellStyle name="Normal 8 4 2 12" xfId="47773"/>
    <cellStyle name="Normal 8 4 2 2" xfId="47774"/>
    <cellStyle name="Normal 8 4 2 2 10" xfId="47775"/>
    <cellStyle name="Normal 8 4 2 2 10 2" xfId="47776"/>
    <cellStyle name="Normal 8 4 2 2 11" xfId="47777"/>
    <cellStyle name="Normal 8 4 2 2 2" xfId="47778"/>
    <cellStyle name="Normal 8 4 2 2 2 2" xfId="47779"/>
    <cellStyle name="Normal 8 4 2 2 2 2 2" xfId="47780"/>
    <cellStyle name="Normal 8 4 2 2 2 2 2 2" xfId="47781"/>
    <cellStyle name="Normal 8 4 2 2 2 2 2 2 2" xfId="47782"/>
    <cellStyle name="Normal 8 4 2 2 2 2 2 2 2 2" xfId="47783"/>
    <cellStyle name="Normal 8 4 2 2 2 2 2 2 3" xfId="47784"/>
    <cellStyle name="Normal 8 4 2 2 2 2 2 3" xfId="47785"/>
    <cellStyle name="Normal 8 4 2 2 2 2 2 3 2" xfId="47786"/>
    <cellStyle name="Normal 8 4 2 2 2 2 2 3 2 2" xfId="47787"/>
    <cellStyle name="Normal 8 4 2 2 2 2 2 3 3" xfId="47788"/>
    <cellStyle name="Normal 8 4 2 2 2 2 2 4" xfId="47789"/>
    <cellStyle name="Normal 8 4 2 2 2 2 2 4 2" xfId="47790"/>
    <cellStyle name="Normal 8 4 2 2 2 2 2 5" xfId="47791"/>
    <cellStyle name="Normal 8 4 2 2 2 2 3" xfId="47792"/>
    <cellStyle name="Normal 8 4 2 2 2 2 3 2" xfId="47793"/>
    <cellStyle name="Normal 8 4 2 2 2 2 3 2 2" xfId="47794"/>
    <cellStyle name="Normal 8 4 2 2 2 2 3 3" xfId="47795"/>
    <cellStyle name="Normal 8 4 2 2 2 2 4" xfId="47796"/>
    <cellStyle name="Normal 8 4 2 2 2 2 4 2" xfId="47797"/>
    <cellStyle name="Normal 8 4 2 2 2 2 4 2 2" xfId="47798"/>
    <cellStyle name="Normal 8 4 2 2 2 2 4 3" xfId="47799"/>
    <cellStyle name="Normal 8 4 2 2 2 2 5" xfId="47800"/>
    <cellStyle name="Normal 8 4 2 2 2 2 5 2" xfId="47801"/>
    <cellStyle name="Normal 8 4 2 2 2 2 6" xfId="47802"/>
    <cellStyle name="Normal 8 4 2 2 2 2 6 2" xfId="47803"/>
    <cellStyle name="Normal 8 4 2 2 2 2 7" xfId="47804"/>
    <cellStyle name="Normal 8 4 2 2 2 3" xfId="47805"/>
    <cellStyle name="Normal 8 4 2 2 2 3 2" xfId="47806"/>
    <cellStyle name="Normal 8 4 2 2 2 3 2 2" xfId="47807"/>
    <cellStyle name="Normal 8 4 2 2 2 3 2 2 2" xfId="47808"/>
    <cellStyle name="Normal 8 4 2 2 2 3 2 3" xfId="47809"/>
    <cellStyle name="Normal 8 4 2 2 2 3 3" xfId="47810"/>
    <cellStyle name="Normal 8 4 2 2 2 3 3 2" xfId="47811"/>
    <cellStyle name="Normal 8 4 2 2 2 3 3 2 2" xfId="47812"/>
    <cellStyle name="Normal 8 4 2 2 2 3 3 3" xfId="47813"/>
    <cellStyle name="Normal 8 4 2 2 2 3 4" xfId="47814"/>
    <cellStyle name="Normal 8 4 2 2 2 3 4 2" xfId="47815"/>
    <cellStyle name="Normal 8 4 2 2 2 3 5" xfId="47816"/>
    <cellStyle name="Normal 8 4 2 2 2 4" xfId="47817"/>
    <cellStyle name="Normal 8 4 2 2 2 4 2" xfId="47818"/>
    <cellStyle name="Normal 8 4 2 2 2 4 2 2" xfId="47819"/>
    <cellStyle name="Normal 8 4 2 2 2 4 3" xfId="47820"/>
    <cellStyle name="Normal 8 4 2 2 2 5" xfId="47821"/>
    <cellStyle name="Normal 8 4 2 2 2 5 2" xfId="47822"/>
    <cellStyle name="Normal 8 4 2 2 2 5 2 2" xfId="47823"/>
    <cellStyle name="Normal 8 4 2 2 2 5 3" xfId="47824"/>
    <cellStyle name="Normal 8 4 2 2 2 6" xfId="47825"/>
    <cellStyle name="Normal 8 4 2 2 2 6 2" xfId="47826"/>
    <cellStyle name="Normal 8 4 2 2 2 7" xfId="47827"/>
    <cellStyle name="Normal 8 4 2 2 2 7 2" xfId="47828"/>
    <cellStyle name="Normal 8 4 2 2 2 8" xfId="47829"/>
    <cellStyle name="Normal 8 4 2 2 3" xfId="47830"/>
    <cellStyle name="Normal 8 4 2 2 3 2" xfId="47831"/>
    <cellStyle name="Normal 8 4 2 2 3 2 2" xfId="47832"/>
    <cellStyle name="Normal 8 4 2 2 3 2 2 2" xfId="47833"/>
    <cellStyle name="Normal 8 4 2 2 3 2 2 2 2" xfId="47834"/>
    <cellStyle name="Normal 8 4 2 2 3 2 2 3" xfId="47835"/>
    <cellStyle name="Normal 8 4 2 2 3 2 3" xfId="47836"/>
    <cellStyle name="Normal 8 4 2 2 3 2 3 2" xfId="47837"/>
    <cellStyle name="Normal 8 4 2 2 3 2 3 2 2" xfId="47838"/>
    <cellStyle name="Normal 8 4 2 2 3 2 3 3" xfId="47839"/>
    <cellStyle name="Normal 8 4 2 2 3 2 4" xfId="47840"/>
    <cellStyle name="Normal 8 4 2 2 3 2 4 2" xfId="47841"/>
    <cellStyle name="Normal 8 4 2 2 3 2 5" xfId="47842"/>
    <cellStyle name="Normal 8 4 2 2 3 3" xfId="47843"/>
    <cellStyle name="Normal 8 4 2 2 3 3 2" xfId="47844"/>
    <cellStyle name="Normal 8 4 2 2 3 3 2 2" xfId="47845"/>
    <cellStyle name="Normal 8 4 2 2 3 3 3" xfId="47846"/>
    <cellStyle name="Normal 8 4 2 2 3 4" xfId="47847"/>
    <cellStyle name="Normal 8 4 2 2 3 4 2" xfId="47848"/>
    <cellStyle name="Normal 8 4 2 2 3 4 2 2" xfId="47849"/>
    <cellStyle name="Normal 8 4 2 2 3 4 3" xfId="47850"/>
    <cellStyle name="Normal 8 4 2 2 3 5" xfId="47851"/>
    <cellStyle name="Normal 8 4 2 2 3 5 2" xfId="47852"/>
    <cellStyle name="Normal 8 4 2 2 3 6" xfId="47853"/>
    <cellStyle name="Normal 8 4 2 2 3 6 2" xfId="47854"/>
    <cellStyle name="Normal 8 4 2 2 3 7" xfId="47855"/>
    <cellStyle name="Normal 8 4 2 2 4" xfId="47856"/>
    <cellStyle name="Normal 8 4 2 2 4 2" xfId="47857"/>
    <cellStyle name="Normal 8 4 2 2 4 2 2" xfId="47858"/>
    <cellStyle name="Normal 8 4 2 2 4 2 2 2" xfId="47859"/>
    <cellStyle name="Normal 8 4 2 2 4 2 2 2 2" xfId="47860"/>
    <cellStyle name="Normal 8 4 2 2 4 2 2 3" xfId="47861"/>
    <cellStyle name="Normal 8 4 2 2 4 2 3" xfId="47862"/>
    <cellStyle name="Normal 8 4 2 2 4 2 3 2" xfId="47863"/>
    <cellStyle name="Normal 8 4 2 2 4 2 3 2 2" xfId="47864"/>
    <cellStyle name="Normal 8 4 2 2 4 2 3 3" xfId="47865"/>
    <cellStyle name="Normal 8 4 2 2 4 2 4" xfId="47866"/>
    <cellStyle name="Normal 8 4 2 2 4 2 4 2" xfId="47867"/>
    <cellStyle name="Normal 8 4 2 2 4 2 5" xfId="47868"/>
    <cellStyle name="Normal 8 4 2 2 4 3" xfId="47869"/>
    <cellStyle name="Normal 8 4 2 2 4 3 2" xfId="47870"/>
    <cellStyle name="Normal 8 4 2 2 4 3 2 2" xfId="47871"/>
    <cellStyle name="Normal 8 4 2 2 4 3 3" xfId="47872"/>
    <cellStyle name="Normal 8 4 2 2 4 4" xfId="47873"/>
    <cellStyle name="Normal 8 4 2 2 4 4 2" xfId="47874"/>
    <cellStyle name="Normal 8 4 2 2 4 4 2 2" xfId="47875"/>
    <cellStyle name="Normal 8 4 2 2 4 4 3" xfId="47876"/>
    <cellStyle name="Normal 8 4 2 2 4 5" xfId="47877"/>
    <cellStyle name="Normal 8 4 2 2 4 5 2" xfId="47878"/>
    <cellStyle name="Normal 8 4 2 2 4 6" xfId="47879"/>
    <cellStyle name="Normal 8 4 2 2 4 6 2" xfId="47880"/>
    <cellStyle name="Normal 8 4 2 2 4 7" xfId="47881"/>
    <cellStyle name="Normal 8 4 2 2 5" xfId="47882"/>
    <cellStyle name="Normal 8 4 2 2 5 2" xfId="47883"/>
    <cellStyle name="Normal 8 4 2 2 5 2 2" xfId="47884"/>
    <cellStyle name="Normal 8 4 2 2 5 2 2 2" xfId="47885"/>
    <cellStyle name="Normal 8 4 2 2 5 2 3" xfId="47886"/>
    <cellStyle name="Normal 8 4 2 2 5 3" xfId="47887"/>
    <cellStyle name="Normal 8 4 2 2 5 3 2" xfId="47888"/>
    <cellStyle name="Normal 8 4 2 2 5 3 2 2" xfId="47889"/>
    <cellStyle name="Normal 8 4 2 2 5 3 3" xfId="47890"/>
    <cellStyle name="Normal 8 4 2 2 5 4" xfId="47891"/>
    <cellStyle name="Normal 8 4 2 2 5 4 2" xfId="47892"/>
    <cellStyle name="Normal 8 4 2 2 5 5" xfId="47893"/>
    <cellStyle name="Normal 8 4 2 2 6" xfId="47894"/>
    <cellStyle name="Normal 8 4 2 2 6 2" xfId="47895"/>
    <cellStyle name="Normal 8 4 2 2 6 2 2" xfId="47896"/>
    <cellStyle name="Normal 8 4 2 2 6 2 2 2" xfId="47897"/>
    <cellStyle name="Normal 8 4 2 2 6 2 3" xfId="47898"/>
    <cellStyle name="Normal 8 4 2 2 6 3" xfId="47899"/>
    <cellStyle name="Normal 8 4 2 2 6 3 2" xfId="47900"/>
    <cellStyle name="Normal 8 4 2 2 6 4" xfId="47901"/>
    <cellStyle name="Normal 8 4 2 2 7" xfId="47902"/>
    <cellStyle name="Normal 8 4 2 2 7 2" xfId="47903"/>
    <cellStyle name="Normal 8 4 2 2 7 2 2" xfId="47904"/>
    <cellStyle name="Normal 8 4 2 2 7 3" xfId="47905"/>
    <cellStyle name="Normal 8 4 2 2 8" xfId="47906"/>
    <cellStyle name="Normal 8 4 2 2 8 2" xfId="47907"/>
    <cellStyle name="Normal 8 4 2 2 8 2 2" xfId="47908"/>
    <cellStyle name="Normal 8 4 2 2 8 3" xfId="47909"/>
    <cellStyle name="Normal 8 4 2 2 9" xfId="47910"/>
    <cellStyle name="Normal 8 4 2 2 9 2" xfId="47911"/>
    <cellStyle name="Normal 8 4 2 3" xfId="47912"/>
    <cellStyle name="Normal 8 4 2 3 2" xfId="47913"/>
    <cellStyle name="Normal 8 4 2 3 2 2" xfId="47914"/>
    <cellStyle name="Normal 8 4 2 3 2 2 2" xfId="47915"/>
    <cellStyle name="Normal 8 4 2 3 2 2 2 2" xfId="47916"/>
    <cellStyle name="Normal 8 4 2 3 2 2 2 2 2" xfId="47917"/>
    <cellStyle name="Normal 8 4 2 3 2 2 2 3" xfId="47918"/>
    <cellStyle name="Normal 8 4 2 3 2 2 3" xfId="47919"/>
    <cellStyle name="Normal 8 4 2 3 2 2 3 2" xfId="47920"/>
    <cellStyle name="Normal 8 4 2 3 2 2 3 2 2" xfId="47921"/>
    <cellStyle name="Normal 8 4 2 3 2 2 3 3" xfId="47922"/>
    <cellStyle name="Normal 8 4 2 3 2 2 4" xfId="47923"/>
    <cellStyle name="Normal 8 4 2 3 2 2 4 2" xfId="47924"/>
    <cellStyle name="Normal 8 4 2 3 2 2 5" xfId="47925"/>
    <cellStyle name="Normal 8 4 2 3 2 3" xfId="47926"/>
    <cellStyle name="Normal 8 4 2 3 2 3 2" xfId="47927"/>
    <cellStyle name="Normal 8 4 2 3 2 3 2 2" xfId="47928"/>
    <cellStyle name="Normal 8 4 2 3 2 3 3" xfId="47929"/>
    <cellStyle name="Normal 8 4 2 3 2 4" xfId="47930"/>
    <cellStyle name="Normal 8 4 2 3 2 4 2" xfId="47931"/>
    <cellStyle name="Normal 8 4 2 3 2 4 2 2" xfId="47932"/>
    <cellStyle name="Normal 8 4 2 3 2 4 3" xfId="47933"/>
    <cellStyle name="Normal 8 4 2 3 2 5" xfId="47934"/>
    <cellStyle name="Normal 8 4 2 3 2 5 2" xfId="47935"/>
    <cellStyle name="Normal 8 4 2 3 2 6" xfId="47936"/>
    <cellStyle name="Normal 8 4 2 3 2 6 2" xfId="47937"/>
    <cellStyle name="Normal 8 4 2 3 2 7" xfId="47938"/>
    <cellStyle name="Normal 8 4 2 3 3" xfId="47939"/>
    <cellStyle name="Normal 8 4 2 3 3 2" xfId="47940"/>
    <cellStyle name="Normal 8 4 2 3 3 2 2" xfId="47941"/>
    <cellStyle name="Normal 8 4 2 3 3 2 2 2" xfId="47942"/>
    <cellStyle name="Normal 8 4 2 3 3 2 3" xfId="47943"/>
    <cellStyle name="Normal 8 4 2 3 3 3" xfId="47944"/>
    <cellStyle name="Normal 8 4 2 3 3 3 2" xfId="47945"/>
    <cellStyle name="Normal 8 4 2 3 3 3 2 2" xfId="47946"/>
    <cellStyle name="Normal 8 4 2 3 3 3 3" xfId="47947"/>
    <cellStyle name="Normal 8 4 2 3 3 4" xfId="47948"/>
    <cellStyle name="Normal 8 4 2 3 3 4 2" xfId="47949"/>
    <cellStyle name="Normal 8 4 2 3 3 5" xfId="47950"/>
    <cellStyle name="Normal 8 4 2 3 4" xfId="47951"/>
    <cellStyle name="Normal 8 4 2 3 4 2" xfId="47952"/>
    <cellStyle name="Normal 8 4 2 3 4 2 2" xfId="47953"/>
    <cellStyle name="Normal 8 4 2 3 4 3" xfId="47954"/>
    <cellStyle name="Normal 8 4 2 3 5" xfId="47955"/>
    <cellStyle name="Normal 8 4 2 3 5 2" xfId="47956"/>
    <cellStyle name="Normal 8 4 2 3 5 2 2" xfId="47957"/>
    <cellStyle name="Normal 8 4 2 3 5 3" xfId="47958"/>
    <cellStyle name="Normal 8 4 2 3 6" xfId="47959"/>
    <cellStyle name="Normal 8 4 2 3 6 2" xfId="47960"/>
    <cellStyle name="Normal 8 4 2 3 7" xfId="47961"/>
    <cellStyle name="Normal 8 4 2 3 7 2" xfId="47962"/>
    <cellStyle name="Normal 8 4 2 3 8" xfId="47963"/>
    <cellStyle name="Normal 8 4 2 4" xfId="47964"/>
    <cellStyle name="Normal 8 4 2 4 2" xfId="47965"/>
    <cellStyle name="Normal 8 4 2 4 2 2" xfId="47966"/>
    <cellStyle name="Normal 8 4 2 4 2 2 2" xfId="47967"/>
    <cellStyle name="Normal 8 4 2 4 2 2 2 2" xfId="47968"/>
    <cellStyle name="Normal 8 4 2 4 2 2 3" xfId="47969"/>
    <cellStyle name="Normal 8 4 2 4 2 3" xfId="47970"/>
    <cellStyle name="Normal 8 4 2 4 2 3 2" xfId="47971"/>
    <cellStyle name="Normal 8 4 2 4 2 3 2 2" xfId="47972"/>
    <cellStyle name="Normal 8 4 2 4 2 3 3" xfId="47973"/>
    <cellStyle name="Normal 8 4 2 4 2 4" xfId="47974"/>
    <cellStyle name="Normal 8 4 2 4 2 4 2" xfId="47975"/>
    <cellStyle name="Normal 8 4 2 4 2 5" xfId="47976"/>
    <cellStyle name="Normal 8 4 2 4 3" xfId="47977"/>
    <cellStyle name="Normal 8 4 2 4 3 2" xfId="47978"/>
    <cellStyle name="Normal 8 4 2 4 3 2 2" xfId="47979"/>
    <cellStyle name="Normal 8 4 2 4 3 3" xfId="47980"/>
    <cellStyle name="Normal 8 4 2 4 4" xfId="47981"/>
    <cellStyle name="Normal 8 4 2 4 4 2" xfId="47982"/>
    <cellStyle name="Normal 8 4 2 4 4 2 2" xfId="47983"/>
    <cellStyle name="Normal 8 4 2 4 4 3" xfId="47984"/>
    <cellStyle name="Normal 8 4 2 4 5" xfId="47985"/>
    <cellStyle name="Normal 8 4 2 4 5 2" xfId="47986"/>
    <cellStyle name="Normal 8 4 2 4 6" xfId="47987"/>
    <cellStyle name="Normal 8 4 2 4 6 2" xfId="47988"/>
    <cellStyle name="Normal 8 4 2 4 7" xfId="47989"/>
    <cellStyle name="Normal 8 4 2 5" xfId="47990"/>
    <cellStyle name="Normal 8 4 2 5 2" xfId="47991"/>
    <cellStyle name="Normal 8 4 2 5 2 2" xfId="47992"/>
    <cellStyle name="Normal 8 4 2 5 2 2 2" xfId="47993"/>
    <cellStyle name="Normal 8 4 2 5 2 2 2 2" xfId="47994"/>
    <cellStyle name="Normal 8 4 2 5 2 2 3" xfId="47995"/>
    <cellStyle name="Normal 8 4 2 5 2 3" xfId="47996"/>
    <cellStyle name="Normal 8 4 2 5 2 3 2" xfId="47997"/>
    <cellStyle name="Normal 8 4 2 5 2 3 2 2" xfId="47998"/>
    <cellStyle name="Normal 8 4 2 5 2 3 3" xfId="47999"/>
    <cellStyle name="Normal 8 4 2 5 2 4" xfId="48000"/>
    <cellStyle name="Normal 8 4 2 5 2 4 2" xfId="48001"/>
    <cellStyle name="Normal 8 4 2 5 2 5" xfId="48002"/>
    <cellStyle name="Normal 8 4 2 5 3" xfId="48003"/>
    <cellStyle name="Normal 8 4 2 5 3 2" xfId="48004"/>
    <cellStyle name="Normal 8 4 2 5 3 2 2" xfId="48005"/>
    <cellStyle name="Normal 8 4 2 5 3 3" xfId="48006"/>
    <cellStyle name="Normal 8 4 2 5 4" xfId="48007"/>
    <cellStyle name="Normal 8 4 2 5 4 2" xfId="48008"/>
    <cellStyle name="Normal 8 4 2 5 4 2 2" xfId="48009"/>
    <cellStyle name="Normal 8 4 2 5 4 3" xfId="48010"/>
    <cellStyle name="Normal 8 4 2 5 5" xfId="48011"/>
    <cellStyle name="Normal 8 4 2 5 5 2" xfId="48012"/>
    <cellStyle name="Normal 8 4 2 5 6" xfId="48013"/>
    <cellStyle name="Normal 8 4 2 5 6 2" xfId="48014"/>
    <cellStyle name="Normal 8 4 2 5 7" xfId="48015"/>
    <cellStyle name="Normal 8 4 2 6" xfId="48016"/>
    <cellStyle name="Normal 8 4 2 6 2" xfId="48017"/>
    <cellStyle name="Normal 8 4 2 6 2 2" xfId="48018"/>
    <cellStyle name="Normal 8 4 2 6 2 2 2" xfId="48019"/>
    <cellStyle name="Normal 8 4 2 6 2 3" xfId="48020"/>
    <cellStyle name="Normal 8 4 2 6 3" xfId="48021"/>
    <cellStyle name="Normal 8 4 2 6 3 2" xfId="48022"/>
    <cellStyle name="Normal 8 4 2 6 3 2 2" xfId="48023"/>
    <cellStyle name="Normal 8 4 2 6 3 3" xfId="48024"/>
    <cellStyle name="Normal 8 4 2 6 4" xfId="48025"/>
    <cellStyle name="Normal 8 4 2 6 4 2" xfId="48026"/>
    <cellStyle name="Normal 8 4 2 6 5" xfId="48027"/>
    <cellStyle name="Normal 8 4 2 7" xfId="48028"/>
    <cellStyle name="Normal 8 4 2 7 2" xfId="48029"/>
    <cellStyle name="Normal 8 4 2 7 2 2" xfId="48030"/>
    <cellStyle name="Normal 8 4 2 7 2 2 2" xfId="48031"/>
    <cellStyle name="Normal 8 4 2 7 2 3" xfId="48032"/>
    <cellStyle name="Normal 8 4 2 7 3" xfId="48033"/>
    <cellStyle name="Normal 8 4 2 7 3 2" xfId="48034"/>
    <cellStyle name="Normal 8 4 2 7 4" xfId="48035"/>
    <cellStyle name="Normal 8 4 2 8" xfId="48036"/>
    <cellStyle name="Normal 8 4 2 8 2" xfId="48037"/>
    <cellStyle name="Normal 8 4 2 8 2 2" xfId="48038"/>
    <cellStyle name="Normal 8 4 2 8 3" xfId="48039"/>
    <cellStyle name="Normal 8 4 2 9" xfId="48040"/>
    <cellStyle name="Normal 8 4 2 9 2" xfId="48041"/>
    <cellStyle name="Normal 8 4 2 9 2 2" xfId="48042"/>
    <cellStyle name="Normal 8 4 2 9 3" xfId="48043"/>
    <cellStyle name="Normal 8 4 3" xfId="48044"/>
    <cellStyle name="Normal 8 4 3 10" xfId="48045"/>
    <cellStyle name="Normal 8 4 3 10 2" xfId="48046"/>
    <cellStyle name="Normal 8 4 3 11" xfId="48047"/>
    <cellStyle name="Normal 8 4 3 2" xfId="48048"/>
    <cellStyle name="Normal 8 4 3 2 2" xfId="48049"/>
    <cellStyle name="Normal 8 4 3 2 2 2" xfId="48050"/>
    <cellStyle name="Normal 8 4 3 2 2 2 2" xfId="48051"/>
    <cellStyle name="Normal 8 4 3 2 2 2 2 2" xfId="48052"/>
    <cellStyle name="Normal 8 4 3 2 2 2 2 2 2" xfId="48053"/>
    <cellStyle name="Normal 8 4 3 2 2 2 2 3" xfId="48054"/>
    <cellStyle name="Normal 8 4 3 2 2 2 3" xfId="48055"/>
    <cellStyle name="Normal 8 4 3 2 2 2 3 2" xfId="48056"/>
    <cellStyle name="Normal 8 4 3 2 2 2 3 2 2" xfId="48057"/>
    <cellStyle name="Normal 8 4 3 2 2 2 3 3" xfId="48058"/>
    <cellStyle name="Normal 8 4 3 2 2 2 4" xfId="48059"/>
    <cellStyle name="Normal 8 4 3 2 2 2 4 2" xfId="48060"/>
    <cellStyle name="Normal 8 4 3 2 2 2 5" xfId="48061"/>
    <cellStyle name="Normal 8 4 3 2 2 3" xfId="48062"/>
    <cellStyle name="Normal 8 4 3 2 2 3 2" xfId="48063"/>
    <cellStyle name="Normal 8 4 3 2 2 3 2 2" xfId="48064"/>
    <cellStyle name="Normal 8 4 3 2 2 3 3" xfId="48065"/>
    <cellStyle name="Normal 8 4 3 2 2 4" xfId="48066"/>
    <cellStyle name="Normal 8 4 3 2 2 4 2" xfId="48067"/>
    <cellStyle name="Normal 8 4 3 2 2 4 2 2" xfId="48068"/>
    <cellStyle name="Normal 8 4 3 2 2 4 3" xfId="48069"/>
    <cellStyle name="Normal 8 4 3 2 2 5" xfId="48070"/>
    <cellStyle name="Normal 8 4 3 2 2 5 2" xfId="48071"/>
    <cellStyle name="Normal 8 4 3 2 2 6" xfId="48072"/>
    <cellStyle name="Normal 8 4 3 2 2 6 2" xfId="48073"/>
    <cellStyle name="Normal 8 4 3 2 2 7" xfId="48074"/>
    <cellStyle name="Normal 8 4 3 2 3" xfId="48075"/>
    <cellStyle name="Normal 8 4 3 2 3 2" xfId="48076"/>
    <cellStyle name="Normal 8 4 3 2 3 2 2" xfId="48077"/>
    <cellStyle name="Normal 8 4 3 2 3 2 2 2" xfId="48078"/>
    <cellStyle name="Normal 8 4 3 2 3 2 3" xfId="48079"/>
    <cellStyle name="Normal 8 4 3 2 3 3" xfId="48080"/>
    <cellStyle name="Normal 8 4 3 2 3 3 2" xfId="48081"/>
    <cellStyle name="Normal 8 4 3 2 3 3 2 2" xfId="48082"/>
    <cellStyle name="Normal 8 4 3 2 3 3 3" xfId="48083"/>
    <cellStyle name="Normal 8 4 3 2 3 4" xfId="48084"/>
    <cellStyle name="Normal 8 4 3 2 3 4 2" xfId="48085"/>
    <cellStyle name="Normal 8 4 3 2 3 5" xfId="48086"/>
    <cellStyle name="Normal 8 4 3 2 4" xfId="48087"/>
    <cellStyle name="Normal 8 4 3 2 4 2" xfId="48088"/>
    <cellStyle name="Normal 8 4 3 2 4 2 2" xfId="48089"/>
    <cellStyle name="Normal 8 4 3 2 4 3" xfId="48090"/>
    <cellStyle name="Normal 8 4 3 2 5" xfId="48091"/>
    <cellStyle name="Normal 8 4 3 2 5 2" xfId="48092"/>
    <cellStyle name="Normal 8 4 3 2 5 2 2" xfId="48093"/>
    <cellStyle name="Normal 8 4 3 2 5 3" xfId="48094"/>
    <cellStyle name="Normal 8 4 3 2 6" xfId="48095"/>
    <cellStyle name="Normal 8 4 3 2 6 2" xfId="48096"/>
    <cellStyle name="Normal 8 4 3 2 7" xfId="48097"/>
    <cellStyle name="Normal 8 4 3 2 7 2" xfId="48098"/>
    <cellStyle name="Normal 8 4 3 2 8" xfId="48099"/>
    <cellStyle name="Normal 8 4 3 3" xfId="48100"/>
    <cellStyle name="Normal 8 4 3 3 2" xfId="48101"/>
    <cellStyle name="Normal 8 4 3 3 2 2" xfId="48102"/>
    <cellStyle name="Normal 8 4 3 3 2 2 2" xfId="48103"/>
    <cellStyle name="Normal 8 4 3 3 2 2 2 2" xfId="48104"/>
    <cellStyle name="Normal 8 4 3 3 2 2 3" xfId="48105"/>
    <cellStyle name="Normal 8 4 3 3 2 3" xfId="48106"/>
    <cellStyle name="Normal 8 4 3 3 2 3 2" xfId="48107"/>
    <cellStyle name="Normal 8 4 3 3 2 3 2 2" xfId="48108"/>
    <cellStyle name="Normal 8 4 3 3 2 3 3" xfId="48109"/>
    <cellStyle name="Normal 8 4 3 3 2 4" xfId="48110"/>
    <cellStyle name="Normal 8 4 3 3 2 4 2" xfId="48111"/>
    <cellStyle name="Normal 8 4 3 3 2 5" xfId="48112"/>
    <cellStyle name="Normal 8 4 3 3 3" xfId="48113"/>
    <cellStyle name="Normal 8 4 3 3 3 2" xfId="48114"/>
    <cellStyle name="Normal 8 4 3 3 3 2 2" xfId="48115"/>
    <cellStyle name="Normal 8 4 3 3 3 3" xfId="48116"/>
    <cellStyle name="Normal 8 4 3 3 4" xfId="48117"/>
    <cellStyle name="Normal 8 4 3 3 4 2" xfId="48118"/>
    <cellStyle name="Normal 8 4 3 3 4 2 2" xfId="48119"/>
    <cellStyle name="Normal 8 4 3 3 4 3" xfId="48120"/>
    <cellStyle name="Normal 8 4 3 3 5" xfId="48121"/>
    <cellStyle name="Normal 8 4 3 3 5 2" xfId="48122"/>
    <cellStyle name="Normal 8 4 3 3 6" xfId="48123"/>
    <cellStyle name="Normal 8 4 3 3 6 2" xfId="48124"/>
    <cellStyle name="Normal 8 4 3 3 7" xfId="48125"/>
    <cellStyle name="Normal 8 4 3 4" xfId="48126"/>
    <cellStyle name="Normal 8 4 3 4 2" xfId="48127"/>
    <cellStyle name="Normal 8 4 3 4 2 2" xfId="48128"/>
    <cellStyle name="Normal 8 4 3 4 2 2 2" xfId="48129"/>
    <cellStyle name="Normal 8 4 3 4 2 2 2 2" xfId="48130"/>
    <cellStyle name="Normal 8 4 3 4 2 2 3" xfId="48131"/>
    <cellStyle name="Normal 8 4 3 4 2 3" xfId="48132"/>
    <cellStyle name="Normal 8 4 3 4 2 3 2" xfId="48133"/>
    <cellStyle name="Normal 8 4 3 4 2 3 2 2" xfId="48134"/>
    <cellStyle name="Normal 8 4 3 4 2 3 3" xfId="48135"/>
    <cellStyle name="Normal 8 4 3 4 2 4" xfId="48136"/>
    <cellStyle name="Normal 8 4 3 4 2 4 2" xfId="48137"/>
    <cellStyle name="Normal 8 4 3 4 2 5" xfId="48138"/>
    <cellStyle name="Normal 8 4 3 4 3" xfId="48139"/>
    <cellStyle name="Normal 8 4 3 4 3 2" xfId="48140"/>
    <cellStyle name="Normal 8 4 3 4 3 2 2" xfId="48141"/>
    <cellStyle name="Normal 8 4 3 4 3 3" xfId="48142"/>
    <cellStyle name="Normal 8 4 3 4 4" xfId="48143"/>
    <cellStyle name="Normal 8 4 3 4 4 2" xfId="48144"/>
    <cellStyle name="Normal 8 4 3 4 4 2 2" xfId="48145"/>
    <cellStyle name="Normal 8 4 3 4 4 3" xfId="48146"/>
    <cellStyle name="Normal 8 4 3 4 5" xfId="48147"/>
    <cellStyle name="Normal 8 4 3 4 5 2" xfId="48148"/>
    <cellStyle name="Normal 8 4 3 4 6" xfId="48149"/>
    <cellStyle name="Normal 8 4 3 4 6 2" xfId="48150"/>
    <cellStyle name="Normal 8 4 3 4 7" xfId="48151"/>
    <cellStyle name="Normal 8 4 3 5" xfId="48152"/>
    <cellStyle name="Normal 8 4 3 5 2" xfId="48153"/>
    <cellStyle name="Normal 8 4 3 5 2 2" xfId="48154"/>
    <cellStyle name="Normal 8 4 3 5 2 2 2" xfId="48155"/>
    <cellStyle name="Normal 8 4 3 5 2 3" xfId="48156"/>
    <cellStyle name="Normal 8 4 3 5 3" xfId="48157"/>
    <cellStyle name="Normal 8 4 3 5 3 2" xfId="48158"/>
    <cellStyle name="Normal 8 4 3 5 3 2 2" xfId="48159"/>
    <cellStyle name="Normal 8 4 3 5 3 3" xfId="48160"/>
    <cellStyle name="Normal 8 4 3 5 4" xfId="48161"/>
    <cellStyle name="Normal 8 4 3 5 4 2" xfId="48162"/>
    <cellStyle name="Normal 8 4 3 5 5" xfId="48163"/>
    <cellStyle name="Normal 8 4 3 6" xfId="48164"/>
    <cellStyle name="Normal 8 4 3 6 2" xfId="48165"/>
    <cellStyle name="Normal 8 4 3 6 2 2" xfId="48166"/>
    <cellStyle name="Normal 8 4 3 6 2 2 2" xfId="48167"/>
    <cellStyle name="Normal 8 4 3 6 2 3" xfId="48168"/>
    <cellStyle name="Normal 8 4 3 6 3" xfId="48169"/>
    <cellStyle name="Normal 8 4 3 6 3 2" xfId="48170"/>
    <cellStyle name="Normal 8 4 3 6 4" xfId="48171"/>
    <cellStyle name="Normal 8 4 3 7" xfId="48172"/>
    <cellStyle name="Normal 8 4 3 7 2" xfId="48173"/>
    <cellStyle name="Normal 8 4 3 7 2 2" xfId="48174"/>
    <cellStyle name="Normal 8 4 3 7 3" xfId="48175"/>
    <cellStyle name="Normal 8 4 3 8" xfId="48176"/>
    <cellStyle name="Normal 8 4 3 8 2" xfId="48177"/>
    <cellStyle name="Normal 8 4 3 8 2 2" xfId="48178"/>
    <cellStyle name="Normal 8 4 3 8 3" xfId="48179"/>
    <cellStyle name="Normal 8 4 3 9" xfId="48180"/>
    <cellStyle name="Normal 8 4 3 9 2" xfId="48181"/>
    <cellStyle name="Normal 8 4 4" xfId="48182"/>
    <cellStyle name="Normal 8 4 4 10" xfId="48183"/>
    <cellStyle name="Normal 8 4 4 10 2" xfId="48184"/>
    <cellStyle name="Normal 8 4 4 11" xfId="48185"/>
    <cellStyle name="Normal 8 4 4 2" xfId="48186"/>
    <cellStyle name="Normal 8 4 4 2 2" xfId="48187"/>
    <cellStyle name="Normal 8 4 4 2 2 2" xfId="48188"/>
    <cellStyle name="Normal 8 4 4 2 2 2 2" xfId="48189"/>
    <cellStyle name="Normal 8 4 4 2 2 2 2 2" xfId="48190"/>
    <cellStyle name="Normal 8 4 4 2 2 2 2 2 2" xfId="48191"/>
    <cellStyle name="Normal 8 4 4 2 2 2 2 3" xfId="48192"/>
    <cellStyle name="Normal 8 4 4 2 2 2 3" xfId="48193"/>
    <cellStyle name="Normal 8 4 4 2 2 2 3 2" xfId="48194"/>
    <cellStyle name="Normal 8 4 4 2 2 2 3 2 2" xfId="48195"/>
    <cellStyle name="Normal 8 4 4 2 2 2 3 3" xfId="48196"/>
    <cellStyle name="Normal 8 4 4 2 2 2 4" xfId="48197"/>
    <cellStyle name="Normal 8 4 4 2 2 2 4 2" xfId="48198"/>
    <cellStyle name="Normal 8 4 4 2 2 2 5" xfId="48199"/>
    <cellStyle name="Normal 8 4 4 2 2 3" xfId="48200"/>
    <cellStyle name="Normal 8 4 4 2 2 3 2" xfId="48201"/>
    <cellStyle name="Normal 8 4 4 2 2 3 2 2" xfId="48202"/>
    <cellStyle name="Normal 8 4 4 2 2 3 3" xfId="48203"/>
    <cellStyle name="Normal 8 4 4 2 2 4" xfId="48204"/>
    <cellStyle name="Normal 8 4 4 2 2 4 2" xfId="48205"/>
    <cellStyle name="Normal 8 4 4 2 2 4 2 2" xfId="48206"/>
    <cellStyle name="Normal 8 4 4 2 2 4 3" xfId="48207"/>
    <cellStyle name="Normal 8 4 4 2 2 5" xfId="48208"/>
    <cellStyle name="Normal 8 4 4 2 2 5 2" xfId="48209"/>
    <cellStyle name="Normal 8 4 4 2 2 6" xfId="48210"/>
    <cellStyle name="Normal 8 4 4 2 2 6 2" xfId="48211"/>
    <cellStyle name="Normal 8 4 4 2 2 7" xfId="48212"/>
    <cellStyle name="Normal 8 4 4 2 3" xfId="48213"/>
    <cellStyle name="Normal 8 4 4 2 3 2" xfId="48214"/>
    <cellStyle name="Normal 8 4 4 2 3 2 2" xfId="48215"/>
    <cellStyle name="Normal 8 4 4 2 3 2 2 2" xfId="48216"/>
    <cellStyle name="Normal 8 4 4 2 3 2 3" xfId="48217"/>
    <cellStyle name="Normal 8 4 4 2 3 3" xfId="48218"/>
    <cellStyle name="Normal 8 4 4 2 3 3 2" xfId="48219"/>
    <cellStyle name="Normal 8 4 4 2 3 3 2 2" xfId="48220"/>
    <cellStyle name="Normal 8 4 4 2 3 3 3" xfId="48221"/>
    <cellStyle name="Normal 8 4 4 2 3 4" xfId="48222"/>
    <cellStyle name="Normal 8 4 4 2 3 4 2" xfId="48223"/>
    <cellStyle name="Normal 8 4 4 2 3 5" xfId="48224"/>
    <cellStyle name="Normal 8 4 4 2 4" xfId="48225"/>
    <cellStyle name="Normal 8 4 4 2 4 2" xfId="48226"/>
    <cellStyle name="Normal 8 4 4 2 4 2 2" xfId="48227"/>
    <cellStyle name="Normal 8 4 4 2 4 3" xfId="48228"/>
    <cellStyle name="Normal 8 4 4 2 5" xfId="48229"/>
    <cellStyle name="Normal 8 4 4 2 5 2" xfId="48230"/>
    <cellStyle name="Normal 8 4 4 2 5 2 2" xfId="48231"/>
    <cellStyle name="Normal 8 4 4 2 5 3" xfId="48232"/>
    <cellStyle name="Normal 8 4 4 2 6" xfId="48233"/>
    <cellStyle name="Normal 8 4 4 2 6 2" xfId="48234"/>
    <cellStyle name="Normal 8 4 4 2 7" xfId="48235"/>
    <cellStyle name="Normal 8 4 4 2 7 2" xfId="48236"/>
    <cellStyle name="Normal 8 4 4 2 8" xfId="48237"/>
    <cellStyle name="Normal 8 4 4 3" xfId="48238"/>
    <cellStyle name="Normal 8 4 4 3 2" xfId="48239"/>
    <cellStyle name="Normal 8 4 4 3 2 2" xfId="48240"/>
    <cellStyle name="Normal 8 4 4 3 2 2 2" xfId="48241"/>
    <cellStyle name="Normal 8 4 4 3 2 2 2 2" xfId="48242"/>
    <cellStyle name="Normal 8 4 4 3 2 2 3" xfId="48243"/>
    <cellStyle name="Normal 8 4 4 3 2 3" xfId="48244"/>
    <cellStyle name="Normal 8 4 4 3 2 3 2" xfId="48245"/>
    <cellStyle name="Normal 8 4 4 3 2 3 2 2" xfId="48246"/>
    <cellStyle name="Normal 8 4 4 3 2 3 3" xfId="48247"/>
    <cellStyle name="Normal 8 4 4 3 2 4" xfId="48248"/>
    <cellStyle name="Normal 8 4 4 3 2 4 2" xfId="48249"/>
    <cellStyle name="Normal 8 4 4 3 2 5" xfId="48250"/>
    <cellStyle name="Normal 8 4 4 3 3" xfId="48251"/>
    <cellStyle name="Normal 8 4 4 3 3 2" xfId="48252"/>
    <cellStyle name="Normal 8 4 4 3 3 2 2" xfId="48253"/>
    <cellStyle name="Normal 8 4 4 3 3 3" xfId="48254"/>
    <cellStyle name="Normal 8 4 4 3 4" xfId="48255"/>
    <cellStyle name="Normal 8 4 4 3 4 2" xfId="48256"/>
    <cellStyle name="Normal 8 4 4 3 4 2 2" xfId="48257"/>
    <cellStyle name="Normal 8 4 4 3 4 3" xfId="48258"/>
    <cellStyle name="Normal 8 4 4 3 5" xfId="48259"/>
    <cellStyle name="Normal 8 4 4 3 5 2" xfId="48260"/>
    <cellStyle name="Normal 8 4 4 3 6" xfId="48261"/>
    <cellStyle name="Normal 8 4 4 3 6 2" xfId="48262"/>
    <cellStyle name="Normal 8 4 4 3 7" xfId="48263"/>
    <cellStyle name="Normal 8 4 4 4" xfId="48264"/>
    <cellStyle name="Normal 8 4 4 4 2" xfId="48265"/>
    <cellStyle name="Normal 8 4 4 4 2 2" xfId="48266"/>
    <cellStyle name="Normal 8 4 4 4 2 2 2" xfId="48267"/>
    <cellStyle name="Normal 8 4 4 4 2 2 2 2" xfId="48268"/>
    <cellStyle name="Normal 8 4 4 4 2 2 3" xfId="48269"/>
    <cellStyle name="Normal 8 4 4 4 2 3" xfId="48270"/>
    <cellStyle name="Normal 8 4 4 4 2 3 2" xfId="48271"/>
    <cellStyle name="Normal 8 4 4 4 2 3 2 2" xfId="48272"/>
    <cellStyle name="Normal 8 4 4 4 2 3 3" xfId="48273"/>
    <cellStyle name="Normal 8 4 4 4 2 4" xfId="48274"/>
    <cellStyle name="Normal 8 4 4 4 2 4 2" xfId="48275"/>
    <cellStyle name="Normal 8 4 4 4 2 5" xfId="48276"/>
    <cellStyle name="Normal 8 4 4 4 3" xfId="48277"/>
    <cellStyle name="Normal 8 4 4 4 3 2" xfId="48278"/>
    <cellStyle name="Normal 8 4 4 4 3 2 2" xfId="48279"/>
    <cellStyle name="Normal 8 4 4 4 3 3" xfId="48280"/>
    <cellStyle name="Normal 8 4 4 4 4" xfId="48281"/>
    <cellStyle name="Normal 8 4 4 4 4 2" xfId="48282"/>
    <cellStyle name="Normal 8 4 4 4 4 2 2" xfId="48283"/>
    <cellStyle name="Normal 8 4 4 4 4 3" xfId="48284"/>
    <cellStyle name="Normal 8 4 4 4 5" xfId="48285"/>
    <cellStyle name="Normal 8 4 4 4 5 2" xfId="48286"/>
    <cellStyle name="Normal 8 4 4 4 6" xfId="48287"/>
    <cellStyle name="Normal 8 4 4 4 6 2" xfId="48288"/>
    <cellStyle name="Normal 8 4 4 4 7" xfId="48289"/>
    <cellStyle name="Normal 8 4 4 5" xfId="48290"/>
    <cellStyle name="Normal 8 4 4 5 2" xfId="48291"/>
    <cellStyle name="Normal 8 4 4 5 2 2" xfId="48292"/>
    <cellStyle name="Normal 8 4 4 5 2 2 2" xfId="48293"/>
    <cellStyle name="Normal 8 4 4 5 2 3" xfId="48294"/>
    <cellStyle name="Normal 8 4 4 5 3" xfId="48295"/>
    <cellStyle name="Normal 8 4 4 5 3 2" xfId="48296"/>
    <cellStyle name="Normal 8 4 4 5 3 2 2" xfId="48297"/>
    <cellStyle name="Normal 8 4 4 5 3 3" xfId="48298"/>
    <cellStyle name="Normal 8 4 4 5 4" xfId="48299"/>
    <cellStyle name="Normal 8 4 4 5 4 2" xfId="48300"/>
    <cellStyle name="Normal 8 4 4 5 5" xfId="48301"/>
    <cellStyle name="Normal 8 4 4 6" xfId="48302"/>
    <cellStyle name="Normal 8 4 4 6 2" xfId="48303"/>
    <cellStyle name="Normal 8 4 4 6 2 2" xfId="48304"/>
    <cellStyle name="Normal 8 4 4 6 2 2 2" xfId="48305"/>
    <cellStyle name="Normal 8 4 4 6 2 3" xfId="48306"/>
    <cellStyle name="Normal 8 4 4 6 3" xfId="48307"/>
    <cellStyle name="Normal 8 4 4 6 3 2" xfId="48308"/>
    <cellStyle name="Normal 8 4 4 6 4" xfId="48309"/>
    <cellStyle name="Normal 8 4 4 7" xfId="48310"/>
    <cellStyle name="Normal 8 4 4 7 2" xfId="48311"/>
    <cellStyle name="Normal 8 4 4 7 2 2" xfId="48312"/>
    <cellStyle name="Normal 8 4 4 7 3" xfId="48313"/>
    <cellStyle name="Normal 8 4 4 8" xfId="48314"/>
    <cellStyle name="Normal 8 4 4 8 2" xfId="48315"/>
    <cellStyle name="Normal 8 4 4 8 2 2" xfId="48316"/>
    <cellStyle name="Normal 8 4 4 8 3" xfId="48317"/>
    <cellStyle name="Normal 8 4 4 9" xfId="48318"/>
    <cellStyle name="Normal 8 4 4 9 2" xfId="48319"/>
    <cellStyle name="Normal 8 4 5" xfId="48320"/>
    <cellStyle name="Normal 8 4 5 10" xfId="48321"/>
    <cellStyle name="Normal 8 4 5 10 2" xfId="48322"/>
    <cellStyle name="Normal 8 4 5 11" xfId="48323"/>
    <cellStyle name="Normal 8 4 5 2" xfId="48324"/>
    <cellStyle name="Normal 8 4 5 2 2" xfId="48325"/>
    <cellStyle name="Normal 8 4 5 2 2 2" xfId="48326"/>
    <cellStyle name="Normal 8 4 5 2 2 2 2" xfId="48327"/>
    <cellStyle name="Normal 8 4 5 2 2 2 2 2" xfId="48328"/>
    <cellStyle name="Normal 8 4 5 2 2 2 2 2 2" xfId="48329"/>
    <cellStyle name="Normal 8 4 5 2 2 2 2 3" xfId="48330"/>
    <cellStyle name="Normal 8 4 5 2 2 2 3" xfId="48331"/>
    <cellStyle name="Normal 8 4 5 2 2 2 3 2" xfId="48332"/>
    <cellStyle name="Normal 8 4 5 2 2 2 3 2 2" xfId="48333"/>
    <cellStyle name="Normal 8 4 5 2 2 2 3 3" xfId="48334"/>
    <cellStyle name="Normal 8 4 5 2 2 2 4" xfId="48335"/>
    <cellStyle name="Normal 8 4 5 2 2 2 4 2" xfId="48336"/>
    <cellStyle name="Normal 8 4 5 2 2 2 5" xfId="48337"/>
    <cellStyle name="Normal 8 4 5 2 2 3" xfId="48338"/>
    <cellStyle name="Normal 8 4 5 2 2 3 2" xfId="48339"/>
    <cellStyle name="Normal 8 4 5 2 2 3 2 2" xfId="48340"/>
    <cellStyle name="Normal 8 4 5 2 2 3 3" xfId="48341"/>
    <cellStyle name="Normal 8 4 5 2 2 4" xfId="48342"/>
    <cellStyle name="Normal 8 4 5 2 2 4 2" xfId="48343"/>
    <cellStyle name="Normal 8 4 5 2 2 4 2 2" xfId="48344"/>
    <cellStyle name="Normal 8 4 5 2 2 4 3" xfId="48345"/>
    <cellStyle name="Normal 8 4 5 2 2 5" xfId="48346"/>
    <cellStyle name="Normal 8 4 5 2 2 5 2" xfId="48347"/>
    <cellStyle name="Normal 8 4 5 2 2 6" xfId="48348"/>
    <cellStyle name="Normal 8 4 5 2 2 6 2" xfId="48349"/>
    <cellStyle name="Normal 8 4 5 2 2 7" xfId="48350"/>
    <cellStyle name="Normal 8 4 5 2 3" xfId="48351"/>
    <cellStyle name="Normal 8 4 5 2 3 2" xfId="48352"/>
    <cellStyle name="Normal 8 4 5 2 3 2 2" xfId="48353"/>
    <cellStyle name="Normal 8 4 5 2 3 2 2 2" xfId="48354"/>
    <cellStyle name="Normal 8 4 5 2 3 2 3" xfId="48355"/>
    <cellStyle name="Normal 8 4 5 2 3 3" xfId="48356"/>
    <cellStyle name="Normal 8 4 5 2 3 3 2" xfId="48357"/>
    <cellStyle name="Normal 8 4 5 2 3 3 2 2" xfId="48358"/>
    <cellStyle name="Normal 8 4 5 2 3 3 3" xfId="48359"/>
    <cellStyle name="Normal 8 4 5 2 3 4" xfId="48360"/>
    <cellStyle name="Normal 8 4 5 2 3 4 2" xfId="48361"/>
    <cellStyle name="Normal 8 4 5 2 3 5" xfId="48362"/>
    <cellStyle name="Normal 8 4 5 2 4" xfId="48363"/>
    <cellStyle name="Normal 8 4 5 2 4 2" xfId="48364"/>
    <cellStyle name="Normal 8 4 5 2 4 2 2" xfId="48365"/>
    <cellStyle name="Normal 8 4 5 2 4 3" xfId="48366"/>
    <cellStyle name="Normal 8 4 5 2 5" xfId="48367"/>
    <cellStyle name="Normal 8 4 5 2 5 2" xfId="48368"/>
    <cellStyle name="Normal 8 4 5 2 5 2 2" xfId="48369"/>
    <cellStyle name="Normal 8 4 5 2 5 3" xfId="48370"/>
    <cellStyle name="Normal 8 4 5 2 6" xfId="48371"/>
    <cellStyle name="Normal 8 4 5 2 6 2" xfId="48372"/>
    <cellStyle name="Normal 8 4 5 2 7" xfId="48373"/>
    <cellStyle name="Normal 8 4 5 2 7 2" xfId="48374"/>
    <cellStyle name="Normal 8 4 5 2 8" xfId="48375"/>
    <cellStyle name="Normal 8 4 5 3" xfId="48376"/>
    <cellStyle name="Normal 8 4 5 3 2" xfId="48377"/>
    <cellStyle name="Normal 8 4 5 3 2 2" xfId="48378"/>
    <cellStyle name="Normal 8 4 5 3 2 2 2" xfId="48379"/>
    <cellStyle name="Normal 8 4 5 3 2 2 2 2" xfId="48380"/>
    <cellStyle name="Normal 8 4 5 3 2 2 3" xfId="48381"/>
    <cellStyle name="Normal 8 4 5 3 2 3" xfId="48382"/>
    <cellStyle name="Normal 8 4 5 3 2 3 2" xfId="48383"/>
    <cellStyle name="Normal 8 4 5 3 2 3 2 2" xfId="48384"/>
    <cellStyle name="Normal 8 4 5 3 2 3 3" xfId="48385"/>
    <cellStyle name="Normal 8 4 5 3 2 4" xfId="48386"/>
    <cellStyle name="Normal 8 4 5 3 2 4 2" xfId="48387"/>
    <cellStyle name="Normal 8 4 5 3 2 5" xfId="48388"/>
    <cellStyle name="Normal 8 4 5 3 3" xfId="48389"/>
    <cellStyle name="Normal 8 4 5 3 3 2" xfId="48390"/>
    <cellStyle name="Normal 8 4 5 3 3 2 2" xfId="48391"/>
    <cellStyle name="Normal 8 4 5 3 3 3" xfId="48392"/>
    <cellStyle name="Normal 8 4 5 3 4" xfId="48393"/>
    <cellStyle name="Normal 8 4 5 3 4 2" xfId="48394"/>
    <cellStyle name="Normal 8 4 5 3 4 2 2" xfId="48395"/>
    <cellStyle name="Normal 8 4 5 3 4 3" xfId="48396"/>
    <cellStyle name="Normal 8 4 5 3 5" xfId="48397"/>
    <cellStyle name="Normal 8 4 5 3 5 2" xfId="48398"/>
    <cellStyle name="Normal 8 4 5 3 6" xfId="48399"/>
    <cellStyle name="Normal 8 4 5 3 6 2" xfId="48400"/>
    <cellStyle name="Normal 8 4 5 3 7" xfId="48401"/>
    <cellStyle name="Normal 8 4 5 4" xfId="48402"/>
    <cellStyle name="Normal 8 4 5 4 2" xfId="48403"/>
    <cellStyle name="Normal 8 4 5 4 2 2" xfId="48404"/>
    <cellStyle name="Normal 8 4 5 4 2 2 2" xfId="48405"/>
    <cellStyle name="Normal 8 4 5 4 2 2 2 2" xfId="48406"/>
    <cellStyle name="Normal 8 4 5 4 2 2 3" xfId="48407"/>
    <cellStyle name="Normal 8 4 5 4 2 3" xfId="48408"/>
    <cellStyle name="Normal 8 4 5 4 2 3 2" xfId="48409"/>
    <cellStyle name="Normal 8 4 5 4 2 3 2 2" xfId="48410"/>
    <cellStyle name="Normal 8 4 5 4 2 3 3" xfId="48411"/>
    <cellStyle name="Normal 8 4 5 4 2 4" xfId="48412"/>
    <cellStyle name="Normal 8 4 5 4 2 4 2" xfId="48413"/>
    <cellStyle name="Normal 8 4 5 4 2 5" xfId="48414"/>
    <cellStyle name="Normal 8 4 5 4 3" xfId="48415"/>
    <cellStyle name="Normal 8 4 5 4 3 2" xfId="48416"/>
    <cellStyle name="Normal 8 4 5 4 3 2 2" xfId="48417"/>
    <cellStyle name="Normal 8 4 5 4 3 3" xfId="48418"/>
    <cellStyle name="Normal 8 4 5 4 4" xfId="48419"/>
    <cellStyle name="Normal 8 4 5 4 4 2" xfId="48420"/>
    <cellStyle name="Normal 8 4 5 4 4 2 2" xfId="48421"/>
    <cellStyle name="Normal 8 4 5 4 4 3" xfId="48422"/>
    <cellStyle name="Normal 8 4 5 4 5" xfId="48423"/>
    <cellStyle name="Normal 8 4 5 4 5 2" xfId="48424"/>
    <cellStyle name="Normal 8 4 5 4 6" xfId="48425"/>
    <cellStyle name="Normal 8 4 5 4 6 2" xfId="48426"/>
    <cellStyle name="Normal 8 4 5 4 7" xfId="48427"/>
    <cellStyle name="Normal 8 4 5 5" xfId="48428"/>
    <cellStyle name="Normal 8 4 5 5 2" xfId="48429"/>
    <cellStyle name="Normal 8 4 5 5 2 2" xfId="48430"/>
    <cellStyle name="Normal 8 4 5 5 2 2 2" xfId="48431"/>
    <cellStyle name="Normal 8 4 5 5 2 3" xfId="48432"/>
    <cellStyle name="Normal 8 4 5 5 3" xfId="48433"/>
    <cellStyle name="Normal 8 4 5 5 3 2" xfId="48434"/>
    <cellStyle name="Normal 8 4 5 5 3 2 2" xfId="48435"/>
    <cellStyle name="Normal 8 4 5 5 3 3" xfId="48436"/>
    <cellStyle name="Normal 8 4 5 5 4" xfId="48437"/>
    <cellStyle name="Normal 8 4 5 5 4 2" xfId="48438"/>
    <cellStyle name="Normal 8 4 5 5 5" xfId="48439"/>
    <cellStyle name="Normal 8 4 5 6" xfId="48440"/>
    <cellStyle name="Normal 8 4 5 6 2" xfId="48441"/>
    <cellStyle name="Normal 8 4 5 6 2 2" xfId="48442"/>
    <cellStyle name="Normal 8 4 5 6 2 2 2" xfId="48443"/>
    <cellStyle name="Normal 8 4 5 6 2 3" xfId="48444"/>
    <cellStyle name="Normal 8 4 5 6 3" xfId="48445"/>
    <cellStyle name="Normal 8 4 5 6 3 2" xfId="48446"/>
    <cellStyle name="Normal 8 4 5 6 4" xfId="48447"/>
    <cellStyle name="Normal 8 4 5 7" xfId="48448"/>
    <cellStyle name="Normal 8 4 5 7 2" xfId="48449"/>
    <cellStyle name="Normal 8 4 5 7 2 2" xfId="48450"/>
    <cellStyle name="Normal 8 4 5 7 3" xfId="48451"/>
    <cellStyle name="Normal 8 4 5 8" xfId="48452"/>
    <cellStyle name="Normal 8 4 5 8 2" xfId="48453"/>
    <cellStyle name="Normal 8 4 5 8 2 2" xfId="48454"/>
    <cellStyle name="Normal 8 4 5 8 3" xfId="48455"/>
    <cellStyle name="Normal 8 4 5 9" xfId="48456"/>
    <cellStyle name="Normal 8 4 5 9 2" xfId="48457"/>
    <cellStyle name="Normal 8 4 6" xfId="48458"/>
    <cellStyle name="Normal 8 4 6 2" xfId="48459"/>
    <cellStyle name="Normal 8 4 6 2 2" xfId="48460"/>
    <cellStyle name="Normal 8 4 6 2 2 2" xfId="48461"/>
    <cellStyle name="Normal 8 4 6 2 2 2 2" xfId="48462"/>
    <cellStyle name="Normal 8 4 6 2 2 2 2 2" xfId="48463"/>
    <cellStyle name="Normal 8 4 6 2 2 2 3" xfId="48464"/>
    <cellStyle name="Normal 8 4 6 2 2 3" xfId="48465"/>
    <cellStyle name="Normal 8 4 6 2 2 3 2" xfId="48466"/>
    <cellStyle name="Normal 8 4 6 2 2 3 2 2" xfId="48467"/>
    <cellStyle name="Normal 8 4 6 2 2 3 3" xfId="48468"/>
    <cellStyle name="Normal 8 4 6 2 2 4" xfId="48469"/>
    <cellStyle name="Normal 8 4 6 2 2 4 2" xfId="48470"/>
    <cellStyle name="Normal 8 4 6 2 2 5" xfId="48471"/>
    <cellStyle name="Normal 8 4 6 2 3" xfId="48472"/>
    <cellStyle name="Normal 8 4 6 2 3 2" xfId="48473"/>
    <cellStyle name="Normal 8 4 6 2 3 2 2" xfId="48474"/>
    <cellStyle name="Normal 8 4 6 2 3 3" xfId="48475"/>
    <cellStyle name="Normal 8 4 6 2 4" xfId="48476"/>
    <cellStyle name="Normal 8 4 6 2 4 2" xfId="48477"/>
    <cellStyle name="Normal 8 4 6 2 4 2 2" xfId="48478"/>
    <cellStyle name="Normal 8 4 6 2 4 3" xfId="48479"/>
    <cellStyle name="Normal 8 4 6 2 5" xfId="48480"/>
    <cellStyle name="Normal 8 4 6 2 5 2" xfId="48481"/>
    <cellStyle name="Normal 8 4 6 2 6" xfId="48482"/>
    <cellStyle name="Normal 8 4 6 2 6 2" xfId="48483"/>
    <cellStyle name="Normal 8 4 6 2 7" xfId="48484"/>
    <cellStyle name="Normal 8 4 6 3" xfId="48485"/>
    <cellStyle name="Normal 8 4 6 3 2" xfId="48486"/>
    <cellStyle name="Normal 8 4 6 3 2 2" xfId="48487"/>
    <cellStyle name="Normal 8 4 6 3 2 2 2" xfId="48488"/>
    <cellStyle name="Normal 8 4 6 3 2 3" xfId="48489"/>
    <cellStyle name="Normal 8 4 6 3 3" xfId="48490"/>
    <cellStyle name="Normal 8 4 6 3 3 2" xfId="48491"/>
    <cellStyle name="Normal 8 4 6 3 3 2 2" xfId="48492"/>
    <cellStyle name="Normal 8 4 6 3 3 3" xfId="48493"/>
    <cellStyle name="Normal 8 4 6 3 4" xfId="48494"/>
    <cellStyle name="Normal 8 4 6 3 4 2" xfId="48495"/>
    <cellStyle name="Normal 8 4 6 3 5" xfId="48496"/>
    <cellStyle name="Normal 8 4 6 4" xfId="48497"/>
    <cellStyle name="Normal 8 4 6 4 2" xfId="48498"/>
    <cellStyle name="Normal 8 4 6 4 2 2" xfId="48499"/>
    <cellStyle name="Normal 8 4 6 4 3" xfId="48500"/>
    <cellStyle name="Normal 8 4 6 5" xfId="48501"/>
    <cellStyle name="Normal 8 4 6 5 2" xfId="48502"/>
    <cellStyle name="Normal 8 4 6 5 2 2" xfId="48503"/>
    <cellStyle name="Normal 8 4 6 5 3" xfId="48504"/>
    <cellStyle name="Normal 8 4 6 6" xfId="48505"/>
    <cellStyle name="Normal 8 4 6 6 2" xfId="48506"/>
    <cellStyle name="Normal 8 4 6 7" xfId="48507"/>
    <cellStyle name="Normal 8 4 6 7 2" xfId="48508"/>
    <cellStyle name="Normal 8 4 6 8" xfId="48509"/>
    <cellStyle name="Normal 8 4 7" xfId="48510"/>
    <cellStyle name="Normal 8 4 7 2" xfId="48511"/>
    <cellStyle name="Normal 8 4 7 2 2" xfId="48512"/>
    <cellStyle name="Normal 8 4 7 2 2 2" xfId="48513"/>
    <cellStyle name="Normal 8 4 7 2 2 2 2" xfId="48514"/>
    <cellStyle name="Normal 8 4 7 2 2 3" xfId="48515"/>
    <cellStyle name="Normal 8 4 7 2 3" xfId="48516"/>
    <cellStyle name="Normal 8 4 7 2 3 2" xfId="48517"/>
    <cellStyle name="Normal 8 4 7 2 3 2 2" xfId="48518"/>
    <cellStyle name="Normal 8 4 7 2 3 3" xfId="48519"/>
    <cellStyle name="Normal 8 4 7 2 4" xfId="48520"/>
    <cellStyle name="Normal 8 4 7 2 4 2" xfId="48521"/>
    <cellStyle name="Normal 8 4 7 2 5" xfId="48522"/>
    <cellStyle name="Normal 8 4 7 3" xfId="48523"/>
    <cellStyle name="Normal 8 4 7 3 2" xfId="48524"/>
    <cellStyle name="Normal 8 4 7 3 2 2" xfId="48525"/>
    <cellStyle name="Normal 8 4 7 3 3" xfId="48526"/>
    <cellStyle name="Normal 8 4 7 4" xfId="48527"/>
    <cellStyle name="Normal 8 4 7 4 2" xfId="48528"/>
    <cellStyle name="Normal 8 4 7 4 2 2" xfId="48529"/>
    <cellStyle name="Normal 8 4 7 4 3" xfId="48530"/>
    <cellStyle name="Normal 8 4 7 5" xfId="48531"/>
    <cellStyle name="Normal 8 4 7 5 2" xfId="48532"/>
    <cellStyle name="Normal 8 4 7 6" xfId="48533"/>
    <cellStyle name="Normal 8 4 7 6 2" xfId="48534"/>
    <cellStyle name="Normal 8 4 7 7" xfId="48535"/>
    <cellStyle name="Normal 8 4 8" xfId="48536"/>
    <cellStyle name="Normal 8 4 8 2" xfId="48537"/>
    <cellStyle name="Normal 8 4 8 2 2" xfId="48538"/>
    <cellStyle name="Normal 8 4 8 2 2 2" xfId="48539"/>
    <cellStyle name="Normal 8 4 8 2 2 2 2" xfId="48540"/>
    <cellStyle name="Normal 8 4 8 2 2 3" xfId="48541"/>
    <cellStyle name="Normal 8 4 8 2 3" xfId="48542"/>
    <cellStyle name="Normal 8 4 8 2 3 2" xfId="48543"/>
    <cellStyle name="Normal 8 4 8 2 3 2 2" xfId="48544"/>
    <cellStyle name="Normal 8 4 8 2 3 3" xfId="48545"/>
    <cellStyle name="Normal 8 4 8 2 4" xfId="48546"/>
    <cellStyle name="Normal 8 4 8 2 4 2" xfId="48547"/>
    <cellStyle name="Normal 8 4 8 2 5" xfId="48548"/>
    <cellStyle name="Normal 8 4 8 3" xfId="48549"/>
    <cellStyle name="Normal 8 4 8 3 2" xfId="48550"/>
    <cellStyle name="Normal 8 4 8 3 2 2" xfId="48551"/>
    <cellStyle name="Normal 8 4 8 3 3" xfId="48552"/>
    <cellStyle name="Normal 8 4 8 4" xfId="48553"/>
    <cellStyle name="Normal 8 4 8 4 2" xfId="48554"/>
    <cellStyle name="Normal 8 4 8 4 2 2" xfId="48555"/>
    <cellStyle name="Normal 8 4 8 4 3" xfId="48556"/>
    <cellStyle name="Normal 8 4 8 5" xfId="48557"/>
    <cellStyle name="Normal 8 4 8 5 2" xfId="48558"/>
    <cellStyle name="Normal 8 4 8 6" xfId="48559"/>
    <cellStyle name="Normal 8 4 8 6 2" xfId="48560"/>
    <cellStyle name="Normal 8 4 8 7" xfId="48561"/>
    <cellStyle name="Normal 8 4 9" xfId="48562"/>
    <cellStyle name="Normal 8 4 9 2" xfId="48563"/>
    <cellStyle name="Normal 8 4 9 2 2" xfId="48564"/>
    <cellStyle name="Normal 8 4 9 2 2 2" xfId="48565"/>
    <cellStyle name="Normal 8 4 9 2 3" xfId="48566"/>
    <cellStyle name="Normal 8 4 9 3" xfId="48567"/>
    <cellStyle name="Normal 8 4 9 3 2" xfId="48568"/>
    <cellStyle name="Normal 8 4 9 3 2 2" xfId="48569"/>
    <cellStyle name="Normal 8 4 9 3 3" xfId="48570"/>
    <cellStyle name="Normal 8 4 9 4" xfId="48571"/>
    <cellStyle name="Normal 8 4 9 4 2" xfId="48572"/>
    <cellStyle name="Normal 8 4 9 5" xfId="48573"/>
    <cellStyle name="Normal 8 5" xfId="48574"/>
    <cellStyle name="Normal 8 5 10" xfId="48575"/>
    <cellStyle name="Normal 8 5 10 2" xfId="48576"/>
    <cellStyle name="Normal 8 5 11" xfId="48577"/>
    <cellStyle name="Normal 8 5 11 2" xfId="48578"/>
    <cellStyle name="Normal 8 5 12" xfId="48579"/>
    <cellStyle name="Normal 8 5 2" xfId="48580"/>
    <cellStyle name="Normal 8 5 2 10" xfId="48581"/>
    <cellStyle name="Normal 8 5 2 10 2" xfId="48582"/>
    <cellStyle name="Normal 8 5 2 11" xfId="48583"/>
    <cellStyle name="Normal 8 5 2 2" xfId="48584"/>
    <cellStyle name="Normal 8 5 2 2 2" xfId="48585"/>
    <cellStyle name="Normal 8 5 2 2 2 2" xfId="48586"/>
    <cellStyle name="Normal 8 5 2 2 2 2 2" xfId="48587"/>
    <cellStyle name="Normal 8 5 2 2 2 2 2 2" xfId="48588"/>
    <cellStyle name="Normal 8 5 2 2 2 2 2 2 2" xfId="48589"/>
    <cellStyle name="Normal 8 5 2 2 2 2 2 3" xfId="48590"/>
    <cellStyle name="Normal 8 5 2 2 2 2 3" xfId="48591"/>
    <cellStyle name="Normal 8 5 2 2 2 2 3 2" xfId="48592"/>
    <cellStyle name="Normal 8 5 2 2 2 2 3 2 2" xfId="48593"/>
    <cellStyle name="Normal 8 5 2 2 2 2 3 3" xfId="48594"/>
    <cellStyle name="Normal 8 5 2 2 2 2 4" xfId="48595"/>
    <cellStyle name="Normal 8 5 2 2 2 2 4 2" xfId="48596"/>
    <cellStyle name="Normal 8 5 2 2 2 2 5" xfId="48597"/>
    <cellStyle name="Normal 8 5 2 2 2 3" xfId="48598"/>
    <cellStyle name="Normal 8 5 2 2 2 3 2" xfId="48599"/>
    <cellStyle name="Normal 8 5 2 2 2 3 2 2" xfId="48600"/>
    <cellStyle name="Normal 8 5 2 2 2 3 3" xfId="48601"/>
    <cellStyle name="Normal 8 5 2 2 2 4" xfId="48602"/>
    <cellStyle name="Normal 8 5 2 2 2 4 2" xfId="48603"/>
    <cellStyle name="Normal 8 5 2 2 2 4 2 2" xfId="48604"/>
    <cellStyle name="Normal 8 5 2 2 2 4 3" xfId="48605"/>
    <cellStyle name="Normal 8 5 2 2 2 5" xfId="48606"/>
    <cellStyle name="Normal 8 5 2 2 2 5 2" xfId="48607"/>
    <cellStyle name="Normal 8 5 2 2 2 6" xfId="48608"/>
    <cellStyle name="Normal 8 5 2 2 2 6 2" xfId="48609"/>
    <cellStyle name="Normal 8 5 2 2 2 7" xfId="48610"/>
    <cellStyle name="Normal 8 5 2 2 3" xfId="48611"/>
    <cellStyle name="Normal 8 5 2 2 3 2" xfId="48612"/>
    <cellStyle name="Normal 8 5 2 2 3 2 2" xfId="48613"/>
    <cellStyle name="Normal 8 5 2 2 3 2 2 2" xfId="48614"/>
    <cellStyle name="Normal 8 5 2 2 3 2 3" xfId="48615"/>
    <cellStyle name="Normal 8 5 2 2 3 3" xfId="48616"/>
    <cellStyle name="Normal 8 5 2 2 3 3 2" xfId="48617"/>
    <cellStyle name="Normal 8 5 2 2 3 3 2 2" xfId="48618"/>
    <cellStyle name="Normal 8 5 2 2 3 3 3" xfId="48619"/>
    <cellStyle name="Normal 8 5 2 2 3 4" xfId="48620"/>
    <cellStyle name="Normal 8 5 2 2 3 4 2" xfId="48621"/>
    <cellStyle name="Normal 8 5 2 2 3 5" xfId="48622"/>
    <cellStyle name="Normal 8 5 2 2 4" xfId="48623"/>
    <cellStyle name="Normal 8 5 2 2 4 2" xfId="48624"/>
    <cellStyle name="Normal 8 5 2 2 4 2 2" xfId="48625"/>
    <cellStyle name="Normal 8 5 2 2 4 3" xfId="48626"/>
    <cellStyle name="Normal 8 5 2 2 5" xfId="48627"/>
    <cellStyle name="Normal 8 5 2 2 5 2" xfId="48628"/>
    <cellStyle name="Normal 8 5 2 2 5 2 2" xfId="48629"/>
    <cellStyle name="Normal 8 5 2 2 5 3" xfId="48630"/>
    <cellStyle name="Normal 8 5 2 2 6" xfId="48631"/>
    <cellStyle name="Normal 8 5 2 2 6 2" xfId="48632"/>
    <cellStyle name="Normal 8 5 2 2 7" xfId="48633"/>
    <cellStyle name="Normal 8 5 2 2 7 2" xfId="48634"/>
    <cellStyle name="Normal 8 5 2 2 8" xfId="48635"/>
    <cellStyle name="Normal 8 5 2 3" xfId="48636"/>
    <cellStyle name="Normal 8 5 2 3 2" xfId="48637"/>
    <cellStyle name="Normal 8 5 2 3 2 2" xfId="48638"/>
    <cellStyle name="Normal 8 5 2 3 2 2 2" xfId="48639"/>
    <cellStyle name="Normal 8 5 2 3 2 2 2 2" xfId="48640"/>
    <cellStyle name="Normal 8 5 2 3 2 2 3" xfId="48641"/>
    <cellStyle name="Normal 8 5 2 3 2 3" xfId="48642"/>
    <cellStyle name="Normal 8 5 2 3 2 3 2" xfId="48643"/>
    <cellStyle name="Normal 8 5 2 3 2 3 2 2" xfId="48644"/>
    <cellStyle name="Normal 8 5 2 3 2 3 3" xfId="48645"/>
    <cellStyle name="Normal 8 5 2 3 2 4" xfId="48646"/>
    <cellStyle name="Normal 8 5 2 3 2 4 2" xfId="48647"/>
    <cellStyle name="Normal 8 5 2 3 2 5" xfId="48648"/>
    <cellStyle name="Normal 8 5 2 3 3" xfId="48649"/>
    <cellStyle name="Normal 8 5 2 3 3 2" xfId="48650"/>
    <cellStyle name="Normal 8 5 2 3 3 2 2" xfId="48651"/>
    <cellStyle name="Normal 8 5 2 3 3 3" xfId="48652"/>
    <cellStyle name="Normal 8 5 2 3 4" xfId="48653"/>
    <cellStyle name="Normal 8 5 2 3 4 2" xfId="48654"/>
    <cellStyle name="Normal 8 5 2 3 4 2 2" xfId="48655"/>
    <cellStyle name="Normal 8 5 2 3 4 3" xfId="48656"/>
    <cellStyle name="Normal 8 5 2 3 5" xfId="48657"/>
    <cellStyle name="Normal 8 5 2 3 5 2" xfId="48658"/>
    <cellStyle name="Normal 8 5 2 3 6" xfId="48659"/>
    <cellStyle name="Normal 8 5 2 3 6 2" xfId="48660"/>
    <cellStyle name="Normal 8 5 2 3 7" xfId="48661"/>
    <cellStyle name="Normal 8 5 2 4" xfId="48662"/>
    <cellStyle name="Normal 8 5 2 4 2" xfId="48663"/>
    <cellStyle name="Normal 8 5 2 4 2 2" xfId="48664"/>
    <cellStyle name="Normal 8 5 2 4 2 2 2" xfId="48665"/>
    <cellStyle name="Normal 8 5 2 4 2 2 2 2" xfId="48666"/>
    <cellStyle name="Normal 8 5 2 4 2 2 3" xfId="48667"/>
    <cellStyle name="Normal 8 5 2 4 2 3" xfId="48668"/>
    <cellStyle name="Normal 8 5 2 4 2 3 2" xfId="48669"/>
    <cellStyle name="Normal 8 5 2 4 2 3 2 2" xfId="48670"/>
    <cellStyle name="Normal 8 5 2 4 2 3 3" xfId="48671"/>
    <cellStyle name="Normal 8 5 2 4 2 4" xfId="48672"/>
    <cellStyle name="Normal 8 5 2 4 2 4 2" xfId="48673"/>
    <cellStyle name="Normal 8 5 2 4 2 5" xfId="48674"/>
    <cellStyle name="Normal 8 5 2 4 3" xfId="48675"/>
    <cellStyle name="Normal 8 5 2 4 3 2" xfId="48676"/>
    <cellStyle name="Normal 8 5 2 4 3 2 2" xfId="48677"/>
    <cellStyle name="Normal 8 5 2 4 3 3" xfId="48678"/>
    <cellStyle name="Normal 8 5 2 4 4" xfId="48679"/>
    <cellStyle name="Normal 8 5 2 4 4 2" xfId="48680"/>
    <cellStyle name="Normal 8 5 2 4 4 2 2" xfId="48681"/>
    <cellStyle name="Normal 8 5 2 4 4 3" xfId="48682"/>
    <cellStyle name="Normal 8 5 2 4 5" xfId="48683"/>
    <cellStyle name="Normal 8 5 2 4 5 2" xfId="48684"/>
    <cellStyle name="Normal 8 5 2 4 6" xfId="48685"/>
    <cellStyle name="Normal 8 5 2 4 6 2" xfId="48686"/>
    <cellStyle name="Normal 8 5 2 4 7" xfId="48687"/>
    <cellStyle name="Normal 8 5 2 5" xfId="48688"/>
    <cellStyle name="Normal 8 5 2 5 2" xfId="48689"/>
    <cellStyle name="Normal 8 5 2 5 2 2" xfId="48690"/>
    <cellStyle name="Normal 8 5 2 5 2 2 2" xfId="48691"/>
    <cellStyle name="Normal 8 5 2 5 2 3" xfId="48692"/>
    <cellStyle name="Normal 8 5 2 5 3" xfId="48693"/>
    <cellStyle name="Normal 8 5 2 5 3 2" xfId="48694"/>
    <cellStyle name="Normal 8 5 2 5 3 2 2" xfId="48695"/>
    <cellStyle name="Normal 8 5 2 5 3 3" xfId="48696"/>
    <cellStyle name="Normal 8 5 2 5 4" xfId="48697"/>
    <cellStyle name="Normal 8 5 2 5 4 2" xfId="48698"/>
    <cellStyle name="Normal 8 5 2 5 5" xfId="48699"/>
    <cellStyle name="Normal 8 5 2 6" xfId="48700"/>
    <cellStyle name="Normal 8 5 2 6 2" xfId="48701"/>
    <cellStyle name="Normal 8 5 2 6 2 2" xfId="48702"/>
    <cellStyle name="Normal 8 5 2 6 2 2 2" xfId="48703"/>
    <cellStyle name="Normal 8 5 2 6 2 3" xfId="48704"/>
    <cellStyle name="Normal 8 5 2 6 3" xfId="48705"/>
    <cellStyle name="Normal 8 5 2 6 3 2" xfId="48706"/>
    <cellStyle name="Normal 8 5 2 6 4" xfId="48707"/>
    <cellStyle name="Normal 8 5 2 7" xfId="48708"/>
    <cellStyle name="Normal 8 5 2 7 2" xfId="48709"/>
    <cellStyle name="Normal 8 5 2 7 2 2" xfId="48710"/>
    <cellStyle name="Normal 8 5 2 7 3" xfId="48711"/>
    <cellStyle name="Normal 8 5 2 8" xfId="48712"/>
    <cellStyle name="Normal 8 5 2 8 2" xfId="48713"/>
    <cellStyle name="Normal 8 5 2 8 2 2" xfId="48714"/>
    <cellStyle name="Normal 8 5 2 8 3" xfId="48715"/>
    <cellStyle name="Normal 8 5 2 9" xfId="48716"/>
    <cellStyle name="Normal 8 5 2 9 2" xfId="48717"/>
    <cellStyle name="Normal 8 5 3" xfId="48718"/>
    <cellStyle name="Normal 8 5 3 2" xfId="48719"/>
    <cellStyle name="Normal 8 5 3 2 2" xfId="48720"/>
    <cellStyle name="Normal 8 5 3 2 2 2" xfId="48721"/>
    <cellStyle name="Normal 8 5 3 2 2 2 2" xfId="48722"/>
    <cellStyle name="Normal 8 5 3 2 2 2 2 2" xfId="48723"/>
    <cellStyle name="Normal 8 5 3 2 2 2 3" xfId="48724"/>
    <cellStyle name="Normal 8 5 3 2 2 3" xfId="48725"/>
    <cellStyle name="Normal 8 5 3 2 2 3 2" xfId="48726"/>
    <cellStyle name="Normal 8 5 3 2 2 3 2 2" xfId="48727"/>
    <cellStyle name="Normal 8 5 3 2 2 3 3" xfId="48728"/>
    <cellStyle name="Normal 8 5 3 2 2 4" xfId="48729"/>
    <cellStyle name="Normal 8 5 3 2 2 4 2" xfId="48730"/>
    <cellStyle name="Normal 8 5 3 2 2 5" xfId="48731"/>
    <cellStyle name="Normal 8 5 3 2 3" xfId="48732"/>
    <cellStyle name="Normal 8 5 3 2 3 2" xfId="48733"/>
    <cellStyle name="Normal 8 5 3 2 3 2 2" xfId="48734"/>
    <cellStyle name="Normal 8 5 3 2 3 3" xfId="48735"/>
    <cellStyle name="Normal 8 5 3 2 4" xfId="48736"/>
    <cellStyle name="Normal 8 5 3 2 4 2" xfId="48737"/>
    <cellStyle name="Normal 8 5 3 2 4 2 2" xfId="48738"/>
    <cellStyle name="Normal 8 5 3 2 4 3" xfId="48739"/>
    <cellStyle name="Normal 8 5 3 2 5" xfId="48740"/>
    <cellStyle name="Normal 8 5 3 2 5 2" xfId="48741"/>
    <cellStyle name="Normal 8 5 3 2 6" xfId="48742"/>
    <cellStyle name="Normal 8 5 3 2 6 2" xfId="48743"/>
    <cellStyle name="Normal 8 5 3 2 7" xfId="48744"/>
    <cellStyle name="Normal 8 5 3 3" xfId="48745"/>
    <cellStyle name="Normal 8 5 3 3 2" xfId="48746"/>
    <cellStyle name="Normal 8 5 3 3 2 2" xfId="48747"/>
    <cellStyle name="Normal 8 5 3 3 2 2 2" xfId="48748"/>
    <cellStyle name="Normal 8 5 3 3 2 3" xfId="48749"/>
    <cellStyle name="Normal 8 5 3 3 3" xfId="48750"/>
    <cellStyle name="Normal 8 5 3 3 3 2" xfId="48751"/>
    <cellStyle name="Normal 8 5 3 3 3 2 2" xfId="48752"/>
    <cellStyle name="Normal 8 5 3 3 3 3" xfId="48753"/>
    <cellStyle name="Normal 8 5 3 3 4" xfId="48754"/>
    <cellStyle name="Normal 8 5 3 3 4 2" xfId="48755"/>
    <cellStyle name="Normal 8 5 3 3 5" xfId="48756"/>
    <cellStyle name="Normal 8 5 3 4" xfId="48757"/>
    <cellStyle name="Normal 8 5 3 4 2" xfId="48758"/>
    <cellStyle name="Normal 8 5 3 4 2 2" xfId="48759"/>
    <cellStyle name="Normal 8 5 3 4 3" xfId="48760"/>
    <cellStyle name="Normal 8 5 3 5" xfId="48761"/>
    <cellStyle name="Normal 8 5 3 5 2" xfId="48762"/>
    <cellStyle name="Normal 8 5 3 5 2 2" xfId="48763"/>
    <cellStyle name="Normal 8 5 3 5 3" xfId="48764"/>
    <cellStyle name="Normal 8 5 3 6" xfId="48765"/>
    <cellStyle name="Normal 8 5 3 6 2" xfId="48766"/>
    <cellStyle name="Normal 8 5 3 7" xfId="48767"/>
    <cellStyle name="Normal 8 5 3 7 2" xfId="48768"/>
    <cellStyle name="Normal 8 5 3 8" xfId="48769"/>
    <cellStyle name="Normal 8 5 4" xfId="48770"/>
    <cellStyle name="Normal 8 5 4 2" xfId="48771"/>
    <cellStyle name="Normal 8 5 4 2 2" xfId="48772"/>
    <cellStyle name="Normal 8 5 4 2 2 2" xfId="48773"/>
    <cellStyle name="Normal 8 5 4 2 2 2 2" xfId="48774"/>
    <cellStyle name="Normal 8 5 4 2 2 3" xfId="48775"/>
    <cellStyle name="Normal 8 5 4 2 3" xfId="48776"/>
    <cellStyle name="Normal 8 5 4 2 3 2" xfId="48777"/>
    <cellStyle name="Normal 8 5 4 2 3 2 2" xfId="48778"/>
    <cellStyle name="Normal 8 5 4 2 3 3" xfId="48779"/>
    <cellStyle name="Normal 8 5 4 2 4" xfId="48780"/>
    <cellStyle name="Normal 8 5 4 2 4 2" xfId="48781"/>
    <cellStyle name="Normal 8 5 4 2 5" xfId="48782"/>
    <cellStyle name="Normal 8 5 4 3" xfId="48783"/>
    <cellStyle name="Normal 8 5 4 3 2" xfId="48784"/>
    <cellStyle name="Normal 8 5 4 3 2 2" xfId="48785"/>
    <cellStyle name="Normal 8 5 4 3 3" xfId="48786"/>
    <cellStyle name="Normal 8 5 4 4" xfId="48787"/>
    <cellStyle name="Normal 8 5 4 4 2" xfId="48788"/>
    <cellStyle name="Normal 8 5 4 4 2 2" xfId="48789"/>
    <cellStyle name="Normal 8 5 4 4 3" xfId="48790"/>
    <cellStyle name="Normal 8 5 4 5" xfId="48791"/>
    <cellStyle name="Normal 8 5 4 5 2" xfId="48792"/>
    <cellStyle name="Normal 8 5 4 6" xfId="48793"/>
    <cellStyle name="Normal 8 5 4 6 2" xfId="48794"/>
    <cellStyle name="Normal 8 5 4 7" xfId="48795"/>
    <cellStyle name="Normal 8 5 5" xfId="48796"/>
    <cellStyle name="Normal 8 5 5 2" xfId="48797"/>
    <cellStyle name="Normal 8 5 5 2 2" xfId="48798"/>
    <cellStyle name="Normal 8 5 5 2 2 2" xfId="48799"/>
    <cellStyle name="Normal 8 5 5 2 2 2 2" xfId="48800"/>
    <cellStyle name="Normal 8 5 5 2 2 3" xfId="48801"/>
    <cellStyle name="Normal 8 5 5 2 3" xfId="48802"/>
    <cellStyle name="Normal 8 5 5 2 3 2" xfId="48803"/>
    <cellStyle name="Normal 8 5 5 2 3 2 2" xfId="48804"/>
    <cellStyle name="Normal 8 5 5 2 3 3" xfId="48805"/>
    <cellStyle name="Normal 8 5 5 2 4" xfId="48806"/>
    <cellStyle name="Normal 8 5 5 2 4 2" xfId="48807"/>
    <cellStyle name="Normal 8 5 5 2 5" xfId="48808"/>
    <cellStyle name="Normal 8 5 5 3" xfId="48809"/>
    <cellStyle name="Normal 8 5 5 3 2" xfId="48810"/>
    <cellStyle name="Normal 8 5 5 3 2 2" xfId="48811"/>
    <cellStyle name="Normal 8 5 5 3 3" xfId="48812"/>
    <cellStyle name="Normal 8 5 5 4" xfId="48813"/>
    <cellStyle name="Normal 8 5 5 4 2" xfId="48814"/>
    <cellStyle name="Normal 8 5 5 4 2 2" xfId="48815"/>
    <cellStyle name="Normal 8 5 5 4 3" xfId="48816"/>
    <cellStyle name="Normal 8 5 5 5" xfId="48817"/>
    <cellStyle name="Normal 8 5 5 5 2" xfId="48818"/>
    <cellStyle name="Normal 8 5 5 6" xfId="48819"/>
    <cellStyle name="Normal 8 5 5 6 2" xfId="48820"/>
    <cellStyle name="Normal 8 5 5 7" xfId="48821"/>
    <cellStyle name="Normal 8 5 6" xfId="48822"/>
    <cellStyle name="Normal 8 5 6 2" xfId="48823"/>
    <cellStyle name="Normal 8 5 6 2 2" xfId="48824"/>
    <cellStyle name="Normal 8 5 6 2 2 2" xfId="48825"/>
    <cellStyle name="Normal 8 5 6 2 3" xfId="48826"/>
    <cellStyle name="Normal 8 5 6 3" xfId="48827"/>
    <cellStyle name="Normal 8 5 6 3 2" xfId="48828"/>
    <cellStyle name="Normal 8 5 6 3 2 2" xfId="48829"/>
    <cellStyle name="Normal 8 5 6 3 3" xfId="48830"/>
    <cellStyle name="Normal 8 5 6 4" xfId="48831"/>
    <cellStyle name="Normal 8 5 6 4 2" xfId="48832"/>
    <cellStyle name="Normal 8 5 6 5" xfId="48833"/>
    <cellStyle name="Normal 8 5 7" xfId="48834"/>
    <cellStyle name="Normal 8 5 7 2" xfId="48835"/>
    <cellStyle name="Normal 8 5 7 2 2" xfId="48836"/>
    <cellStyle name="Normal 8 5 7 2 2 2" xfId="48837"/>
    <cellStyle name="Normal 8 5 7 2 3" xfId="48838"/>
    <cellStyle name="Normal 8 5 7 3" xfId="48839"/>
    <cellStyle name="Normal 8 5 7 3 2" xfId="48840"/>
    <cellStyle name="Normal 8 5 7 4" xfId="48841"/>
    <cellStyle name="Normal 8 5 8" xfId="48842"/>
    <cellStyle name="Normal 8 5 8 2" xfId="48843"/>
    <cellStyle name="Normal 8 5 8 2 2" xfId="48844"/>
    <cellStyle name="Normal 8 5 8 3" xfId="48845"/>
    <cellStyle name="Normal 8 5 9" xfId="48846"/>
    <cellStyle name="Normal 8 5 9 2" xfId="48847"/>
    <cellStyle name="Normal 8 5 9 2 2" xfId="48848"/>
    <cellStyle name="Normal 8 5 9 3" xfId="48849"/>
    <cellStyle name="Normal 8 6" xfId="48850"/>
    <cellStyle name="Normal 8 6 10" xfId="48851"/>
    <cellStyle name="Normal 8 6 10 2" xfId="48852"/>
    <cellStyle name="Normal 8 6 11" xfId="48853"/>
    <cellStyle name="Normal 8 6 2" xfId="48854"/>
    <cellStyle name="Normal 8 6 2 2" xfId="48855"/>
    <cellStyle name="Normal 8 6 2 2 2" xfId="48856"/>
    <cellStyle name="Normal 8 6 2 2 2 2" xfId="48857"/>
    <cellStyle name="Normal 8 6 2 2 2 2 2" xfId="48858"/>
    <cellStyle name="Normal 8 6 2 2 2 2 2 2" xfId="48859"/>
    <cellStyle name="Normal 8 6 2 2 2 2 3" xfId="48860"/>
    <cellStyle name="Normal 8 6 2 2 2 3" xfId="48861"/>
    <cellStyle name="Normal 8 6 2 2 2 3 2" xfId="48862"/>
    <cellStyle name="Normal 8 6 2 2 2 3 2 2" xfId="48863"/>
    <cellStyle name="Normal 8 6 2 2 2 3 3" xfId="48864"/>
    <cellStyle name="Normal 8 6 2 2 2 4" xfId="48865"/>
    <cellStyle name="Normal 8 6 2 2 2 4 2" xfId="48866"/>
    <cellStyle name="Normal 8 6 2 2 2 5" xfId="48867"/>
    <cellStyle name="Normal 8 6 2 2 3" xfId="48868"/>
    <cellStyle name="Normal 8 6 2 2 3 2" xfId="48869"/>
    <cellStyle name="Normal 8 6 2 2 3 2 2" xfId="48870"/>
    <cellStyle name="Normal 8 6 2 2 3 3" xfId="48871"/>
    <cellStyle name="Normal 8 6 2 2 4" xfId="48872"/>
    <cellStyle name="Normal 8 6 2 2 4 2" xfId="48873"/>
    <cellStyle name="Normal 8 6 2 2 4 2 2" xfId="48874"/>
    <cellStyle name="Normal 8 6 2 2 4 3" xfId="48875"/>
    <cellStyle name="Normal 8 6 2 2 5" xfId="48876"/>
    <cellStyle name="Normal 8 6 2 2 5 2" xfId="48877"/>
    <cellStyle name="Normal 8 6 2 2 6" xfId="48878"/>
    <cellStyle name="Normal 8 6 2 2 6 2" xfId="48879"/>
    <cellStyle name="Normal 8 6 2 2 7" xfId="48880"/>
    <cellStyle name="Normal 8 6 2 3" xfId="48881"/>
    <cellStyle name="Normal 8 6 2 3 2" xfId="48882"/>
    <cellStyle name="Normal 8 6 2 3 2 2" xfId="48883"/>
    <cellStyle name="Normal 8 6 2 3 2 2 2" xfId="48884"/>
    <cellStyle name="Normal 8 6 2 3 2 3" xfId="48885"/>
    <cellStyle name="Normal 8 6 2 3 3" xfId="48886"/>
    <cellStyle name="Normal 8 6 2 3 3 2" xfId="48887"/>
    <cellStyle name="Normal 8 6 2 3 3 2 2" xfId="48888"/>
    <cellStyle name="Normal 8 6 2 3 3 3" xfId="48889"/>
    <cellStyle name="Normal 8 6 2 3 4" xfId="48890"/>
    <cellStyle name="Normal 8 6 2 3 4 2" xfId="48891"/>
    <cellStyle name="Normal 8 6 2 3 5" xfId="48892"/>
    <cellStyle name="Normal 8 6 2 4" xfId="48893"/>
    <cellStyle name="Normal 8 6 2 4 2" xfId="48894"/>
    <cellStyle name="Normal 8 6 2 4 2 2" xfId="48895"/>
    <cellStyle name="Normal 8 6 2 4 3" xfId="48896"/>
    <cellStyle name="Normal 8 6 2 5" xfId="48897"/>
    <cellStyle name="Normal 8 6 2 5 2" xfId="48898"/>
    <cellStyle name="Normal 8 6 2 5 2 2" xfId="48899"/>
    <cellStyle name="Normal 8 6 2 5 3" xfId="48900"/>
    <cellStyle name="Normal 8 6 2 6" xfId="48901"/>
    <cellStyle name="Normal 8 6 2 6 2" xfId="48902"/>
    <cellStyle name="Normal 8 6 2 7" xfId="48903"/>
    <cellStyle name="Normal 8 6 2 7 2" xfId="48904"/>
    <cellStyle name="Normal 8 6 2 8" xfId="48905"/>
    <cellStyle name="Normal 8 6 3" xfId="48906"/>
    <cellStyle name="Normal 8 6 3 2" xfId="48907"/>
    <cellStyle name="Normal 8 6 3 2 2" xfId="48908"/>
    <cellStyle name="Normal 8 6 3 2 2 2" xfId="48909"/>
    <cellStyle name="Normal 8 6 3 2 2 2 2" xfId="48910"/>
    <cellStyle name="Normal 8 6 3 2 2 3" xfId="48911"/>
    <cellStyle name="Normal 8 6 3 2 3" xfId="48912"/>
    <cellStyle name="Normal 8 6 3 2 3 2" xfId="48913"/>
    <cellStyle name="Normal 8 6 3 2 3 2 2" xfId="48914"/>
    <cellStyle name="Normal 8 6 3 2 3 3" xfId="48915"/>
    <cellStyle name="Normal 8 6 3 2 4" xfId="48916"/>
    <cellStyle name="Normal 8 6 3 2 4 2" xfId="48917"/>
    <cellStyle name="Normal 8 6 3 2 5" xfId="48918"/>
    <cellStyle name="Normal 8 6 3 3" xfId="48919"/>
    <cellStyle name="Normal 8 6 3 3 2" xfId="48920"/>
    <cellStyle name="Normal 8 6 3 3 2 2" xfId="48921"/>
    <cellStyle name="Normal 8 6 3 3 3" xfId="48922"/>
    <cellStyle name="Normal 8 6 3 4" xfId="48923"/>
    <cellStyle name="Normal 8 6 3 4 2" xfId="48924"/>
    <cellStyle name="Normal 8 6 3 4 2 2" xfId="48925"/>
    <cellStyle name="Normal 8 6 3 4 3" xfId="48926"/>
    <cellStyle name="Normal 8 6 3 5" xfId="48927"/>
    <cellStyle name="Normal 8 6 3 5 2" xfId="48928"/>
    <cellStyle name="Normal 8 6 3 6" xfId="48929"/>
    <cellStyle name="Normal 8 6 3 6 2" xfId="48930"/>
    <cellStyle name="Normal 8 6 3 7" xfId="48931"/>
    <cellStyle name="Normal 8 6 4" xfId="48932"/>
    <cellStyle name="Normal 8 6 4 2" xfId="48933"/>
    <cellStyle name="Normal 8 6 4 2 2" xfId="48934"/>
    <cellStyle name="Normal 8 6 4 2 2 2" xfId="48935"/>
    <cellStyle name="Normal 8 6 4 2 2 2 2" xfId="48936"/>
    <cellStyle name="Normal 8 6 4 2 2 3" xfId="48937"/>
    <cellStyle name="Normal 8 6 4 2 3" xfId="48938"/>
    <cellStyle name="Normal 8 6 4 2 3 2" xfId="48939"/>
    <cellStyle name="Normal 8 6 4 2 3 2 2" xfId="48940"/>
    <cellStyle name="Normal 8 6 4 2 3 3" xfId="48941"/>
    <cellStyle name="Normal 8 6 4 2 4" xfId="48942"/>
    <cellStyle name="Normal 8 6 4 2 4 2" xfId="48943"/>
    <cellStyle name="Normal 8 6 4 2 5" xfId="48944"/>
    <cellStyle name="Normal 8 6 4 3" xfId="48945"/>
    <cellStyle name="Normal 8 6 4 3 2" xfId="48946"/>
    <cellStyle name="Normal 8 6 4 3 2 2" xfId="48947"/>
    <cellStyle name="Normal 8 6 4 3 3" xfId="48948"/>
    <cellStyle name="Normal 8 6 4 4" xfId="48949"/>
    <cellStyle name="Normal 8 6 4 4 2" xfId="48950"/>
    <cellStyle name="Normal 8 6 4 4 2 2" xfId="48951"/>
    <cellStyle name="Normal 8 6 4 4 3" xfId="48952"/>
    <cellStyle name="Normal 8 6 4 5" xfId="48953"/>
    <cellStyle name="Normal 8 6 4 5 2" xfId="48954"/>
    <cellStyle name="Normal 8 6 4 6" xfId="48955"/>
    <cellStyle name="Normal 8 6 4 6 2" xfId="48956"/>
    <cellStyle name="Normal 8 6 4 7" xfId="48957"/>
    <cellStyle name="Normal 8 6 5" xfId="48958"/>
    <cellStyle name="Normal 8 6 5 2" xfId="48959"/>
    <cellStyle name="Normal 8 6 5 2 2" xfId="48960"/>
    <cellStyle name="Normal 8 6 5 2 2 2" xfId="48961"/>
    <cellStyle name="Normal 8 6 5 2 3" xfId="48962"/>
    <cellStyle name="Normal 8 6 5 3" xfId="48963"/>
    <cellStyle name="Normal 8 6 5 3 2" xfId="48964"/>
    <cellStyle name="Normal 8 6 5 3 2 2" xfId="48965"/>
    <cellStyle name="Normal 8 6 5 3 3" xfId="48966"/>
    <cellStyle name="Normal 8 6 5 4" xfId="48967"/>
    <cellStyle name="Normal 8 6 5 4 2" xfId="48968"/>
    <cellStyle name="Normal 8 6 5 5" xfId="48969"/>
    <cellStyle name="Normal 8 6 6" xfId="48970"/>
    <cellStyle name="Normal 8 6 6 2" xfId="48971"/>
    <cellStyle name="Normal 8 6 6 2 2" xfId="48972"/>
    <cellStyle name="Normal 8 6 6 2 2 2" xfId="48973"/>
    <cellStyle name="Normal 8 6 6 2 3" xfId="48974"/>
    <cellStyle name="Normal 8 6 6 3" xfId="48975"/>
    <cellStyle name="Normal 8 6 6 3 2" xfId="48976"/>
    <cellStyle name="Normal 8 6 6 4" xfId="48977"/>
    <cellStyle name="Normal 8 6 7" xfId="48978"/>
    <cellStyle name="Normal 8 6 7 2" xfId="48979"/>
    <cellStyle name="Normal 8 6 7 2 2" xfId="48980"/>
    <cellStyle name="Normal 8 6 7 3" xfId="48981"/>
    <cellStyle name="Normal 8 6 8" xfId="48982"/>
    <cellStyle name="Normal 8 6 8 2" xfId="48983"/>
    <cellStyle name="Normal 8 6 8 2 2" xfId="48984"/>
    <cellStyle name="Normal 8 6 8 3" xfId="48985"/>
    <cellStyle name="Normal 8 6 9" xfId="48986"/>
    <cellStyle name="Normal 8 6 9 2" xfId="48987"/>
    <cellStyle name="Normal 8 7" xfId="48988"/>
    <cellStyle name="Normal 8 7 10" xfId="48989"/>
    <cellStyle name="Normal 8 7 10 2" xfId="48990"/>
    <cellStyle name="Normal 8 7 11" xfId="48991"/>
    <cellStyle name="Normal 8 7 2" xfId="48992"/>
    <cellStyle name="Normal 8 7 2 2" xfId="48993"/>
    <cellStyle name="Normal 8 7 2 2 2" xfId="48994"/>
    <cellStyle name="Normal 8 7 2 2 2 2" xfId="48995"/>
    <cellStyle name="Normal 8 7 2 2 2 2 2" xfId="48996"/>
    <cellStyle name="Normal 8 7 2 2 2 2 2 2" xfId="48997"/>
    <cellStyle name="Normal 8 7 2 2 2 2 3" xfId="48998"/>
    <cellStyle name="Normal 8 7 2 2 2 3" xfId="48999"/>
    <cellStyle name="Normal 8 7 2 2 2 3 2" xfId="49000"/>
    <cellStyle name="Normal 8 7 2 2 2 3 2 2" xfId="49001"/>
    <cellStyle name="Normal 8 7 2 2 2 3 3" xfId="49002"/>
    <cellStyle name="Normal 8 7 2 2 2 4" xfId="49003"/>
    <cellStyle name="Normal 8 7 2 2 2 4 2" xfId="49004"/>
    <cellStyle name="Normal 8 7 2 2 2 5" xfId="49005"/>
    <cellStyle name="Normal 8 7 2 2 3" xfId="49006"/>
    <cellStyle name="Normal 8 7 2 2 3 2" xfId="49007"/>
    <cellStyle name="Normal 8 7 2 2 3 2 2" xfId="49008"/>
    <cellStyle name="Normal 8 7 2 2 3 3" xfId="49009"/>
    <cellStyle name="Normal 8 7 2 2 4" xfId="49010"/>
    <cellStyle name="Normal 8 7 2 2 4 2" xfId="49011"/>
    <cellStyle name="Normal 8 7 2 2 4 2 2" xfId="49012"/>
    <cellStyle name="Normal 8 7 2 2 4 3" xfId="49013"/>
    <cellStyle name="Normal 8 7 2 2 5" xfId="49014"/>
    <cellStyle name="Normal 8 7 2 2 5 2" xfId="49015"/>
    <cellStyle name="Normal 8 7 2 2 6" xfId="49016"/>
    <cellStyle name="Normal 8 7 2 2 6 2" xfId="49017"/>
    <cellStyle name="Normal 8 7 2 2 7" xfId="49018"/>
    <cellStyle name="Normal 8 7 2 3" xfId="49019"/>
    <cellStyle name="Normal 8 7 2 3 2" xfId="49020"/>
    <cellStyle name="Normal 8 7 2 3 2 2" xfId="49021"/>
    <cellStyle name="Normal 8 7 2 3 2 2 2" xfId="49022"/>
    <cellStyle name="Normal 8 7 2 3 2 3" xfId="49023"/>
    <cellStyle name="Normal 8 7 2 3 3" xfId="49024"/>
    <cellStyle name="Normal 8 7 2 3 3 2" xfId="49025"/>
    <cellStyle name="Normal 8 7 2 3 3 2 2" xfId="49026"/>
    <cellStyle name="Normal 8 7 2 3 3 3" xfId="49027"/>
    <cellStyle name="Normal 8 7 2 3 4" xfId="49028"/>
    <cellStyle name="Normal 8 7 2 3 4 2" xfId="49029"/>
    <cellStyle name="Normal 8 7 2 3 5" xfId="49030"/>
    <cellStyle name="Normal 8 7 2 4" xfId="49031"/>
    <cellStyle name="Normal 8 7 2 4 2" xfId="49032"/>
    <cellStyle name="Normal 8 7 2 4 2 2" xfId="49033"/>
    <cellStyle name="Normal 8 7 2 4 3" xfId="49034"/>
    <cellStyle name="Normal 8 7 2 5" xfId="49035"/>
    <cellStyle name="Normal 8 7 2 5 2" xfId="49036"/>
    <cellStyle name="Normal 8 7 2 5 2 2" xfId="49037"/>
    <cellStyle name="Normal 8 7 2 5 3" xfId="49038"/>
    <cellStyle name="Normal 8 7 2 6" xfId="49039"/>
    <cellStyle name="Normal 8 7 2 6 2" xfId="49040"/>
    <cellStyle name="Normal 8 7 2 7" xfId="49041"/>
    <cellStyle name="Normal 8 7 2 7 2" xfId="49042"/>
    <cellStyle name="Normal 8 7 2 8" xfId="49043"/>
    <cellStyle name="Normal 8 7 3" xfId="49044"/>
    <cellStyle name="Normal 8 7 3 2" xfId="49045"/>
    <cellStyle name="Normal 8 7 3 2 2" xfId="49046"/>
    <cellStyle name="Normal 8 7 3 2 2 2" xfId="49047"/>
    <cellStyle name="Normal 8 7 3 2 2 2 2" xfId="49048"/>
    <cellStyle name="Normal 8 7 3 2 2 3" xfId="49049"/>
    <cellStyle name="Normal 8 7 3 2 3" xfId="49050"/>
    <cellStyle name="Normal 8 7 3 2 3 2" xfId="49051"/>
    <cellStyle name="Normal 8 7 3 2 3 2 2" xfId="49052"/>
    <cellStyle name="Normal 8 7 3 2 3 3" xfId="49053"/>
    <cellStyle name="Normal 8 7 3 2 4" xfId="49054"/>
    <cellStyle name="Normal 8 7 3 2 4 2" xfId="49055"/>
    <cellStyle name="Normal 8 7 3 2 5" xfId="49056"/>
    <cellStyle name="Normal 8 7 3 3" xfId="49057"/>
    <cellStyle name="Normal 8 7 3 3 2" xfId="49058"/>
    <cellStyle name="Normal 8 7 3 3 2 2" xfId="49059"/>
    <cellStyle name="Normal 8 7 3 3 3" xfId="49060"/>
    <cellStyle name="Normal 8 7 3 4" xfId="49061"/>
    <cellStyle name="Normal 8 7 3 4 2" xfId="49062"/>
    <cellStyle name="Normal 8 7 3 4 2 2" xfId="49063"/>
    <cellStyle name="Normal 8 7 3 4 3" xfId="49064"/>
    <cellStyle name="Normal 8 7 3 5" xfId="49065"/>
    <cellStyle name="Normal 8 7 3 5 2" xfId="49066"/>
    <cellStyle name="Normal 8 7 3 6" xfId="49067"/>
    <cellStyle name="Normal 8 7 3 6 2" xfId="49068"/>
    <cellStyle name="Normal 8 7 3 7" xfId="49069"/>
    <cellStyle name="Normal 8 7 4" xfId="49070"/>
    <cellStyle name="Normal 8 7 4 2" xfId="49071"/>
    <cellStyle name="Normal 8 7 4 2 2" xfId="49072"/>
    <cellStyle name="Normal 8 7 4 2 2 2" xfId="49073"/>
    <cellStyle name="Normal 8 7 4 2 2 2 2" xfId="49074"/>
    <cellStyle name="Normal 8 7 4 2 2 3" xfId="49075"/>
    <cellStyle name="Normal 8 7 4 2 3" xfId="49076"/>
    <cellStyle name="Normal 8 7 4 2 3 2" xfId="49077"/>
    <cellStyle name="Normal 8 7 4 2 3 2 2" xfId="49078"/>
    <cellStyle name="Normal 8 7 4 2 3 3" xfId="49079"/>
    <cellStyle name="Normal 8 7 4 2 4" xfId="49080"/>
    <cellStyle name="Normal 8 7 4 2 4 2" xfId="49081"/>
    <cellStyle name="Normal 8 7 4 2 5" xfId="49082"/>
    <cellStyle name="Normal 8 7 4 3" xfId="49083"/>
    <cellStyle name="Normal 8 7 4 3 2" xfId="49084"/>
    <cellStyle name="Normal 8 7 4 3 2 2" xfId="49085"/>
    <cellStyle name="Normal 8 7 4 3 3" xfId="49086"/>
    <cellStyle name="Normal 8 7 4 4" xfId="49087"/>
    <cellStyle name="Normal 8 7 4 4 2" xfId="49088"/>
    <cellStyle name="Normal 8 7 4 4 2 2" xfId="49089"/>
    <cellStyle name="Normal 8 7 4 4 3" xfId="49090"/>
    <cellStyle name="Normal 8 7 4 5" xfId="49091"/>
    <cellStyle name="Normal 8 7 4 5 2" xfId="49092"/>
    <cellStyle name="Normal 8 7 4 6" xfId="49093"/>
    <cellStyle name="Normal 8 7 4 6 2" xfId="49094"/>
    <cellStyle name="Normal 8 7 4 7" xfId="49095"/>
    <cellStyle name="Normal 8 7 5" xfId="49096"/>
    <cellStyle name="Normal 8 7 5 2" xfId="49097"/>
    <cellStyle name="Normal 8 7 5 2 2" xfId="49098"/>
    <cellStyle name="Normal 8 7 5 2 2 2" xfId="49099"/>
    <cellStyle name="Normal 8 7 5 2 3" xfId="49100"/>
    <cellStyle name="Normal 8 7 5 3" xfId="49101"/>
    <cellStyle name="Normal 8 7 5 3 2" xfId="49102"/>
    <cellStyle name="Normal 8 7 5 3 2 2" xfId="49103"/>
    <cellStyle name="Normal 8 7 5 3 3" xfId="49104"/>
    <cellStyle name="Normal 8 7 5 4" xfId="49105"/>
    <cellStyle name="Normal 8 7 5 4 2" xfId="49106"/>
    <cellStyle name="Normal 8 7 5 5" xfId="49107"/>
    <cellStyle name="Normal 8 7 6" xfId="49108"/>
    <cellStyle name="Normal 8 7 6 2" xfId="49109"/>
    <cellStyle name="Normal 8 7 6 2 2" xfId="49110"/>
    <cellStyle name="Normal 8 7 6 2 2 2" xfId="49111"/>
    <cellStyle name="Normal 8 7 6 2 3" xfId="49112"/>
    <cellStyle name="Normal 8 7 6 3" xfId="49113"/>
    <cellStyle name="Normal 8 7 6 3 2" xfId="49114"/>
    <cellStyle name="Normal 8 7 6 4" xfId="49115"/>
    <cellStyle name="Normal 8 7 7" xfId="49116"/>
    <cellStyle name="Normal 8 7 7 2" xfId="49117"/>
    <cellStyle name="Normal 8 7 7 2 2" xfId="49118"/>
    <cellStyle name="Normal 8 7 7 3" xfId="49119"/>
    <cellStyle name="Normal 8 7 8" xfId="49120"/>
    <cellStyle name="Normal 8 7 8 2" xfId="49121"/>
    <cellStyle name="Normal 8 7 8 2 2" xfId="49122"/>
    <cellStyle name="Normal 8 7 8 3" xfId="49123"/>
    <cellStyle name="Normal 8 7 9" xfId="49124"/>
    <cellStyle name="Normal 8 7 9 2" xfId="49125"/>
    <cellStyle name="Normal 8 8" xfId="49126"/>
    <cellStyle name="Normal 8 8 10" xfId="49127"/>
    <cellStyle name="Normal 8 8 10 2" xfId="49128"/>
    <cellStyle name="Normal 8 8 11" xfId="49129"/>
    <cellStyle name="Normal 8 8 2" xfId="49130"/>
    <cellStyle name="Normal 8 8 2 2" xfId="49131"/>
    <cellStyle name="Normal 8 8 2 2 2" xfId="49132"/>
    <cellStyle name="Normal 8 8 2 2 2 2" xfId="49133"/>
    <cellStyle name="Normal 8 8 2 2 2 2 2" xfId="49134"/>
    <cellStyle name="Normal 8 8 2 2 2 2 2 2" xfId="49135"/>
    <cellStyle name="Normal 8 8 2 2 2 2 3" xfId="49136"/>
    <cellStyle name="Normal 8 8 2 2 2 3" xfId="49137"/>
    <cellStyle name="Normal 8 8 2 2 2 3 2" xfId="49138"/>
    <cellStyle name="Normal 8 8 2 2 2 3 2 2" xfId="49139"/>
    <cellStyle name="Normal 8 8 2 2 2 3 3" xfId="49140"/>
    <cellStyle name="Normal 8 8 2 2 2 4" xfId="49141"/>
    <cellStyle name="Normal 8 8 2 2 2 4 2" xfId="49142"/>
    <cellStyle name="Normal 8 8 2 2 2 5" xfId="49143"/>
    <cellStyle name="Normal 8 8 2 2 3" xfId="49144"/>
    <cellStyle name="Normal 8 8 2 2 3 2" xfId="49145"/>
    <cellStyle name="Normal 8 8 2 2 3 2 2" xfId="49146"/>
    <cellStyle name="Normal 8 8 2 2 3 3" xfId="49147"/>
    <cellStyle name="Normal 8 8 2 2 4" xfId="49148"/>
    <cellStyle name="Normal 8 8 2 2 4 2" xfId="49149"/>
    <cellStyle name="Normal 8 8 2 2 4 2 2" xfId="49150"/>
    <cellStyle name="Normal 8 8 2 2 4 3" xfId="49151"/>
    <cellStyle name="Normal 8 8 2 2 5" xfId="49152"/>
    <cellStyle name="Normal 8 8 2 2 5 2" xfId="49153"/>
    <cellStyle name="Normal 8 8 2 2 6" xfId="49154"/>
    <cellStyle name="Normal 8 8 2 2 6 2" xfId="49155"/>
    <cellStyle name="Normal 8 8 2 2 7" xfId="49156"/>
    <cellStyle name="Normal 8 8 2 3" xfId="49157"/>
    <cellStyle name="Normal 8 8 2 3 2" xfId="49158"/>
    <cellStyle name="Normal 8 8 2 3 2 2" xfId="49159"/>
    <cellStyle name="Normal 8 8 2 3 2 2 2" xfId="49160"/>
    <cellStyle name="Normal 8 8 2 3 2 3" xfId="49161"/>
    <cellStyle name="Normal 8 8 2 3 3" xfId="49162"/>
    <cellStyle name="Normal 8 8 2 3 3 2" xfId="49163"/>
    <cellStyle name="Normal 8 8 2 3 3 2 2" xfId="49164"/>
    <cellStyle name="Normal 8 8 2 3 3 3" xfId="49165"/>
    <cellStyle name="Normal 8 8 2 3 4" xfId="49166"/>
    <cellStyle name="Normal 8 8 2 3 4 2" xfId="49167"/>
    <cellStyle name="Normal 8 8 2 3 5" xfId="49168"/>
    <cellStyle name="Normal 8 8 2 4" xfId="49169"/>
    <cellStyle name="Normal 8 8 2 4 2" xfId="49170"/>
    <cellStyle name="Normal 8 8 2 4 2 2" xfId="49171"/>
    <cellStyle name="Normal 8 8 2 4 3" xfId="49172"/>
    <cellStyle name="Normal 8 8 2 5" xfId="49173"/>
    <cellStyle name="Normal 8 8 2 5 2" xfId="49174"/>
    <cellStyle name="Normal 8 8 2 5 2 2" xfId="49175"/>
    <cellStyle name="Normal 8 8 2 5 3" xfId="49176"/>
    <cellStyle name="Normal 8 8 2 6" xfId="49177"/>
    <cellStyle name="Normal 8 8 2 6 2" xfId="49178"/>
    <cellStyle name="Normal 8 8 2 7" xfId="49179"/>
    <cellStyle name="Normal 8 8 2 7 2" xfId="49180"/>
    <cellStyle name="Normal 8 8 2 8" xfId="49181"/>
    <cellStyle name="Normal 8 8 3" xfId="49182"/>
    <cellStyle name="Normal 8 8 3 2" xfId="49183"/>
    <cellStyle name="Normal 8 8 3 2 2" xfId="49184"/>
    <cellStyle name="Normal 8 8 3 2 2 2" xfId="49185"/>
    <cellStyle name="Normal 8 8 3 2 2 2 2" xfId="49186"/>
    <cellStyle name="Normal 8 8 3 2 2 3" xfId="49187"/>
    <cellStyle name="Normal 8 8 3 2 3" xfId="49188"/>
    <cellStyle name="Normal 8 8 3 2 3 2" xfId="49189"/>
    <cellStyle name="Normal 8 8 3 2 3 2 2" xfId="49190"/>
    <cellStyle name="Normal 8 8 3 2 3 3" xfId="49191"/>
    <cellStyle name="Normal 8 8 3 2 4" xfId="49192"/>
    <cellStyle name="Normal 8 8 3 2 4 2" xfId="49193"/>
    <cellStyle name="Normal 8 8 3 2 5" xfId="49194"/>
    <cellStyle name="Normal 8 8 3 3" xfId="49195"/>
    <cellStyle name="Normal 8 8 3 3 2" xfId="49196"/>
    <cellStyle name="Normal 8 8 3 3 2 2" xfId="49197"/>
    <cellStyle name="Normal 8 8 3 3 3" xfId="49198"/>
    <cellStyle name="Normal 8 8 3 4" xfId="49199"/>
    <cellStyle name="Normal 8 8 3 4 2" xfId="49200"/>
    <cellStyle name="Normal 8 8 3 4 2 2" xfId="49201"/>
    <cellStyle name="Normal 8 8 3 4 3" xfId="49202"/>
    <cellStyle name="Normal 8 8 3 5" xfId="49203"/>
    <cellStyle name="Normal 8 8 3 5 2" xfId="49204"/>
    <cellStyle name="Normal 8 8 3 6" xfId="49205"/>
    <cellStyle name="Normal 8 8 3 6 2" xfId="49206"/>
    <cellStyle name="Normal 8 8 3 7" xfId="49207"/>
    <cellStyle name="Normal 8 8 4" xfId="49208"/>
    <cellStyle name="Normal 8 8 4 2" xfId="49209"/>
    <cellStyle name="Normal 8 8 4 2 2" xfId="49210"/>
    <cellStyle name="Normal 8 8 4 2 2 2" xfId="49211"/>
    <cellStyle name="Normal 8 8 4 2 2 2 2" xfId="49212"/>
    <cellStyle name="Normal 8 8 4 2 2 3" xfId="49213"/>
    <cellStyle name="Normal 8 8 4 2 3" xfId="49214"/>
    <cellStyle name="Normal 8 8 4 2 3 2" xfId="49215"/>
    <cellStyle name="Normal 8 8 4 2 3 2 2" xfId="49216"/>
    <cellStyle name="Normal 8 8 4 2 3 3" xfId="49217"/>
    <cellStyle name="Normal 8 8 4 2 4" xfId="49218"/>
    <cellStyle name="Normal 8 8 4 2 4 2" xfId="49219"/>
    <cellStyle name="Normal 8 8 4 2 5" xfId="49220"/>
    <cellStyle name="Normal 8 8 4 3" xfId="49221"/>
    <cellStyle name="Normal 8 8 4 3 2" xfId="49222"/>
    <cellStyle name="Normal 8 8 4 3 2 2" xfId="49223"/>
    <cellStyle name="Normal 8 8 4 3 3" xfId="49224"/>
    <cellStyle name="Normal 8 8 4 4" xfId="49225"/>
    <cellStyle name="Normal 8 8 4 4 2" xfId="49226"/>
    <cellStyle name="Normal 8 8 4 4 2 2" xfId="49227"/>
    <cellStyle name="Normal 8 8 4 4 3" xfId="49228"/>
    <cellStyle name="Normal 8 8 4 5" xfId="49229"/>
    <cellStyle name="Normal 8 8 4 5 2" xfId="49230"/>
    <cellStyle name="Normal 8 8 4 6" xfId="49231"/>
    <cellStyle name="Normal 8 8 4 6 2" xfId="49232"/>
    <cellStyle name="Normal 8 8 4 7" xfId="49233"/>
    <cellStyle name="Normal 8 8 5" xfId="49234"/>
    <cellStyle name="Normal 8 8 5 2" xfId="49235"/>
    <cellStyle name="Normal 8 8 5 2 2" xfId="49236"/>
    <cellStyle name="Normal 8 8 5 2 2 2" xfId="49237"/>
    <cellStyle name="Normal 8 8 5 2 3" xfId="49238"/>
    <cellStyle name="Normal 8 8 5 3" xfId="49239"/>
    <cellStyle name="Normal 8 8 5 3 2" xfId="49240"/>
    <cellStyle name="Normal 8 8 5 3 2 2" xfId="49241"/>
    <cellStyle name="Normal 8 8 5 3 3" xfId="49242"/>
    <cellStyle name="Normal 8 8 5 4" xfId="49243"/>
    <cellStyle name="Normal 8 8 5 4 2" xfId="49244"/>
    <cellStyle name="Normal 8 8 5 5" xfId="49245"/>
    <cellStyle name="Normal 8 8 6" xfId="49246"/>
    <cellStyle name="Normal 8 8 6 2" xfId="49247"/>
    <cellStyle name="Normal 8 8 6 2 2" xfId="49248"/>
    <cellStyle name="Normal 8 8 6 2 2 2" xfId="49249"/>
    <cellStyle name="Normal 8 8 6 2 3" xfId="49250"/>
    <cellStyle name="Normal 8 8 6 3" xfId="49251"/>
    <cellStyle name="Normal 8 8 6 3 2" xfId="49252"/>
    <cellStyle name="Normal 8 8 6 4" xfId="49253"/>
    <cellStyle name="Normal 8 8 7" xfId="49254"/>
    <cellStyle name="Normal 8 8 7 2" xfId="49255"/>
    <cellStyle name="Normal 8 8 7 2 2" xfId="49256"/>
    <cellStyle name="Normal 8 8 7 3" xfId="49257"/>
    <cellStyle name="Normal 8 8 8" xfId="49258"/>
    <cellStyle name="Normal 8 8 8 2" xfId="49259"/>
    <cellStyle name="Normal 8 8 8 2 2" xfId="49260"/>
    <cellStyle name="Normal 8 8 8 3" xfId="49261"/>
    <cellStyle name="Normal 8 8 9" xfId="49262"/>
    <cellStyle name="Normal 8 8 9 2" xfId="49263"/>
    <cellStyle name="Normal 8 9" xfId="49264"/>
    <cellStyle name="Normal 8 9 10" xfId="49265"/>
    <cellStyle name="Normal 8 9 2" xfId="49266"/>
    <cellStyle name="Normal 8 9 2 2" xfId="49267"/>
    <cellStyle name="Normal 8 9 2 2 2" xfId="49268"/>
    <cellStyle name="Normal 8 9 2 2 2 2" xfId="49269"/>
    <cellStyle name="Normal 8 9 2 2 2 2 2" xfId="49270"/>
    <cellStyle name="Normal 8 9 2 2 2 3" xfId="49271"/>
    <cellStyle name="Normal 8 9 2 2 3" xfId="49272"/>
    <cellStyle name="Normal 8 9 2 2 3 2" xfId="49273"/>
    <cellStyle name="Normal 8 9 2 2 3 2 2" xfId="49274"/>
    <cellStyle name="Normal 8 9 2 2 3 3" xfId="49275"/>
    <cellStyle name="Normal 8 9 2 2 4" xfId="49276"/>
    <cellStyle name="Normal 8 9 2 2 4 2" xfId="49277"/>
    <cellStyle name="Normal 8 9 2 2 5" xfId="49278"/>
    <cellStyle name="Normal 8 9 2 3" xfId="49279"/>
    <cellStyle name="Normal 8 9 2 3 2" xfId="49280"/>
    <cellStyle name="Normal 8 9 2 3 2 2" xfId="49281"/>
    <cellStyle name="Normal 8 9 2 3 3" xfId="49282"/>
    <cellStyle name="Normal 8 9 2 4" xfId="49283"/>
    <cellStyle name="Normal 8 9 2 4 2" xfId="49284"/>
    <cellStyle name="Normal 8 9 2 4 2 2" xfId="49285"/>
    <cellStyle name="Normal 8 9 2 4 3" xfId="49286"/>
    <cellStyle name="Normal 8 9 2 5" xfId="49287"/>
    <cellStyle name="Normal 8 9 2 5 2" xfId="49288"/>
    <cellStyle name="Normal 8 9 2 6" xfId="49289"/>
    <cellStyle name="Normal 8 9 2 6 2" xfId="49290"/>
    <cellStyle name="Normal 8 9 2 7" xfId="49291"/>
    <cellStyle name="Normal 8 9 3" xfId="49292"/>
    <cellStyle name="Normal 8 9 3 2" xfId="49293"/>
    <cellStyle name="Normal 8 9 3 2 2" xfId="49294"/>
    <cellStyle name="Normal 8 9 3 2 2 2" xfId="49295"/>
    <cellStyle name="Normal 8 9 3 2 2 2 2" xfId="49296"/>
    <cellStyle name="Normal 8 9 3 2 2 3" xfId="49297"/>
    <cellStyle name="Normal 8 9 3 2 3" xfId="49298"/>
    <cellStyle name="Normal 8 9 3 2 3 2" xfId="49299"/>
    <cellStyle name="Normal 8 9 3 2 3 2 2" xfId="49300"/>
    <cellStyle name="Normal 8 9 3 2 3 3" xfId="49301"/>
    <cellStyle name="Normal 8 9 3 2 4" xfId="49302"/>
    <cellStyle name="Normal 8 9 3 2 4 2" xfId="49303"/>
    <cellStyle name="Normal 8 9 3 2 5" xfId="49304"/>
    <cellStyle name="Normal 8 9 3 3" xfId="49305"/>
    <cellStyle name="Normal 8 9 3 3 2" xfId="49306"/>
    <cellStyle name="Normal 8 9 3 3 2 2" xfId="49307"/>
    <cellStyle name="Normal 8 9 3 3 3" xfId="49308"/>
    <cellStyle name="Normal 8 9 3 4" xfId="49309"/>
    <cellStyle name="Normal 8 9 3 4 2" xfId="49310"/>
    <cellStyle name="Normal 8 9 3 4 2 2" xfId="49311"/>
    <cellStyle name="Normal 8 9 3 4 3" xfId="49312"/>
    <cellStyle name="Normal 8 9 3 5" xfId="49313"/>
    <cellStyle name="Normal 8 9 3 5 2" xfId="49314"/>
    <cellStyle name="Normal 8 9 3 6" xfId="49315"/>
    <cellStyle name="Normal 8 9 3 6 2" xfId="49316"/>
    <cellStyle name="Normal 8 9 3 7" xfId="49317"/>
    <cellStyle name="Normal 8 9 4" xfId="49318"/>
    <cellStyle name="Normal 8 9 4 2" xfId="49319"/>
    <cellStyle name="Normal 8 9 4 2 2" xfId="49320"/>
    <cellStyle name="Normal 8 9 4 2 2 2" xfId="49321"/>
    <cellStyle name="Normal 8 9 4 2 3" xfId="49322"/>
    <cellStyle name="Normal 8 9 4 3" xfId="49323"/>
    <cellStyle name="Normal 8 9 4 3 2" xfId="49324"/>
    <cellStyle name="Normal 8 9 4 3 2 2" xfId="49325"/>
    <cellStyle name="Normal 8 9 4 3 3" xfId="49326"/>
    <cellStyle name="Normal 8 9 4 4" xfId="49327"/>
    <cellStyle name="Normal 8 9 4 4 2" xfId="49328"/>
    <cellStyle name="Normal 8 9 4 5" xfId="49329"/>
    <cellStyle name="Normal 8 9 5" xfId="49330"/>
    <cellStyle name="Normal 8 9 5 2" xfId="49331"/>
    <cellStyle name="Normal 8 9 5 2 2" xfId="49332"/>
    <cellStyle name="Normal 8 9 5 2 2 2" xfId="49333"/>
    <cellStyle name="Normal 8 9 5 2 3" xfId="49334"/>
    <cellStyle name="Normal 8 9 5 3" xfId="49335"/>
    <cellStyle name="Normal 8 9 5 3 2" xfId="49336"/>
    <cellStyle name="Normal 8 9 5 4" xfId="49337"/>
    <cellStyle name="Normal 8 9 6" xfId="49338"/>
    <cellStyle name="Normal 8 9 6 2" xfId="49339"/>
    <cellStyle name="Normal 8 9 6 2 2" xfId="49340"/>
    <cellStyle name="Normal 8 9 6 3" xfId="49341"/>
    <cellStyle name="Normal 8 9 7" xfId="49342"/>
    <cellStyle name="Normal 8 9 7 2" xfId="49343"/>
    <cellStyle name="Normal 8 9 7 2 2" xfId="49344"/>
    <cellStyle name="Normal 8 9 7 3" xfId="49345"/>
    <cellStyle name="Normal 8 9 8" xfId="49346"/>
    <cellStyle name="Normal 8 9 8 2" xfId="49347"/>
    <cellStyle name="Normal 8 9 9" xfId="49348"/>
    <cellStyle name="Normal 8 9 9 2" xfId="49349"/>
    <cellStyle name="Normal 9" xfId="49350"/>
    <cellStyle name="Normal 9 10" xfId="49351"/>
    <cellStyle name="Normal 9 10 2" xfId="49352"/>
    <cellStyle name="Normal 9 10 2 2" xfId="49353"/>
    <cellStyle name="Normal 9 10 2 2 2" xfId="49354"/>
    <cellStyle name="Normal 9 10 2 2 2 2" xfId="49355"/>
    <cellStyle name="Normal 9 10 2 2 3" xfId="49356"/>
    <cellStyle name="Normal 9 10 2 3" xfId="49357"/>
    <cellStyle name="Normal 9 10 2 3 2" xfId="49358"/>
    <cellStyle name="Normal 9 10 2 3 2 2" xfId="49359"/>
    <cellStyle name="Normal 9 10 2 3 3" xfId="49360"/>
    <cellStyle name="Normal 9 10 2 4" xfId="49361"/>
    <cellStyle name="Normal 9 10 2 4 2" xfId="49362"/>
    <cellStyle name="Normal 9 10 2 5" xfId="49363"/>
    <cellStyle name="Normal 9 10 3" xfId="49364"/>
    <cellStyle name="Normal 9 10 3 2" xfId="49365"/>
    <cellStyle name="Normal 9 10 3 2 2" xfId="49366"/>
    <cellStyle name="Normal 9 10 3 3" xfId="49367"/>
    <cellStyle name="Normal 9 10 4" xfId="49368"/>
    <cellStyle name="Normal 9 10 4 2" xfId="49369"/>
    <cellStyle name="Normal 9 10 4 2 2" xfId="49370"/>
    <cellStyle name="Normal 9 10 4 3" xfId="49371"/>
    <cellStyle name="Normal 9 10 5" xfId="49372"/>
    <cellStyle name="Normal 9 10 5 2" xfId="49373"/>
    <cellStyle name="Normal 9 10 6" xfId="49374"/>
    <cellStyle name="Normal 9 10 6 2" xfId="49375"/>
    <cellStyle name="Normal 9 10 7" xfId="49376"/>
    <cellStyle name="Normal 9 11" xfId="49377"/>
    <cellStyle name="Normal 9 11 2" xfId="49378"/>
    <cellStyle name="Normal 9 11 2 2" xfId="49379"/>
    <cellStyle name="Normal 9 11 2 2 2" xfId="49380"/>
    <cellStyle name="Normal 9 11 2 2 2 2" xfId="49381"/>
    <cellStyle name="Normal 9 11 2 2 3" xfId="49382"/>
    <cellStyle name="Normal 9 11 2 3" xfId="49383"/>
    <cellStyle name="Normal 9 11 2 3 2" xfId="49384"/>
    <cellStyle name="Normal 9 11 2 3 2 2" xfId="49385"/>
    <cellStyle name="Normal 9 11 2 3 3" xfId="49386"/>
    <cellStyle name="Normal 9 11 2 4" xfId="49387"/>
    <cellStyle name="Normal 9 11 2 4 2" xfId="49388"/>
    <cellStyle name="Normal 9 11 2 5" xfId="49389"/>
    <cellStyle name="Normal 9 11 3" xfId="49390"/>
    <cellStyle name="Normal 9 11 3 2" xfId="49391"/>
    <cellStyle name="Normal 9 11 3 2 2" xfId="49392"/>
    <cellStyle name="Normal 9 11 3 3" xfId="49393"/>
    <cellStyle name="Normal 9 11 4" xfId="49394"/>
    <cellStyle name="Normal 9 11 4 2" xfId="49395"/>
    <cellStyle name="Normal 9 11 4 2 2" xfId="49396"/>
    <cellStyle name="Normal 9 11 4 3" xfId="49397"/>
    <cellStyle name="Normal 9 11 5" xfId="49398"/>
    <cellStyle name="Normal 9 11 5 2" xfId="49399"/>
    <cellStyle name="Normal 9 11 6" xfId="49400"/>
    <cellStyle name="Normal 9 11 6 2" xfId="49401"/>
    <cellStyle name="Normal 9 11 7" xfId="49402"/>
    <cellStyle name="Normal 9 12" xfId="49403"/>
    <cellStyle name="Normal 9 12 2" xfId="49404"/>
    <cellStyle name="Normal 9 12 2 2" xfId="49405"/>
    <cellStyle name="Normal 9 12 2 2 2" xfId="49406"/>
    <cellStyle name="Normal 9 12 2 3" xfId="49407"/>
    <cellStyle name="Normal 9 12 3" xfId="49408"/>
    <cellStyle name="Normal 9 12 3 2" xfId="49409"/>
    <cellStyle name="Normal 9 12 3 2 2" xfId="49410"/>
    <cellStyle name="Normal 9 12 3 3" xfId="49411"/>
    <cellStyle name="Normal 9 12 4" xfId="49412"/>
    <cellStyle name="Normal 9 12 4 2" xfId="49413"/>
    <cellStyle name="Normal 9 12 5" xfId="49414"/>
    <cellStyle name="Normal 9 13" xfId="49415"/>
    <cellStyle name="Normal 9 13 2" xfId="49416"/>
    <cellStyle name="Normal 9 13 2 2" xfId="49417"/>
    <cellStyle name="Normal 9 13 2 2 2" xfId="49418"/>
    <cellStyle name="Normal 9 13 2 3" xfId="49419"/>
    <cellStyle name="Normal 9 13 3" xfId="49420"/>
    <cellStyle name="Normal 9 13 3 2" xfId="49421"/>
    <cellStyle name="Normal 9 13 4" xfId="49422"/>
    <cellStyle name="Normal 9 14" xfId="49423"/>
    <cellStyle name="Normal 9 14 2" xfId="49424"/>
    <cellStyle name="Normal 9 14 2 2" xfId="49425"/>
    <cellStyle name="Normal 9 14 2 2 2" xfId="49426"/>
    <cellStyle name="Normal 9 14 2 3" xfId="49427"/>
    <cellStyle name="Normal 9 14 3" xfId="49428"/>
    <cellStyle name="Normal 9 14 3 2" xfId="49429"/>
    <cellStyle name="Normal 9 14 4" xfId="49430"/>
    <cellStyle name="Normal 9 15" xfId="49431"/>
    <cellStyle name="Normal 9 15 2" xfId="49432"/>
    <cellStyle name="Normal 9 15 2 2" xfId="49433"/>
    <cellStyle name="Normal 9 15 3" xfId="49434"/>
    <cellStyle name="Normal 9 16" xfId="49435"/>
    <cellStyle name="Normal 9 16 2" xfId="49436"/>
    <cellStyle name="Normal 9 17" xfId="49437"/>
    <cellStyle name="Normal 9 17 2" xfId="49438"/>
    <cellStyle name="Normal 9 18" xfId="49439"/>
    <cellStyle name="Normal 9 19" xfId="49440"/>
    <cellStyle name="Normal 9 2" xfId="49441"/>
    <cellStyle name="Normal 9 2 10" xfId="49442"/>
    <cellStyle name="Normal 9 2 10 2" xfId="49443"/>
    <cellStyle name="Normal 9 2 10 2 2" xfId="49444"/>
    <cellStyle name="Normal 9 2 10 2 2 2" xfId="49445"/>
    <cellStyle name="Normal 9 2 10 2 2 2 2" xfId="49446"/>
    <cellStyle name="Normal 9 2 10 2 2 3" xfId="49447"/>
    <cellStyle name="Normal 9 2 10 2 3" xfId="49448"/>
    <cellStyle name="Normal 9 2 10 2 3 2" xfId="49449"/>
    <cellStyle name="Normal 9 2 10 2 3 2 2" xfId="49450"/>
    <cellStyle name="Normal 9 2 10 2 3 3" xfId="49451"/>
    <cellStyle name="Normal 9 2 10 2 4" xfId="49452"/>
    <cellStyle name="Normal 9 2 10 2 4 2" xfId="49453"/>
    <cellStyle name="Normal 9 2 10 2 5" xfId="49454"/>
    <cellStyle name="Normal 9 2 10 3" xfId="49455"/>
    <cellStyle name="Normal 9 2 10 3 2" xfId="49456"/>
    <cellStyle name="Normal 9 2 10 3 2 2" xfId="49457"/>
    <cellStyle name="Normal 9 2 10 3 3" xfId="49458"/>
    <cellStyle name="Normal 9 2 10 4" xfId="49459"/>
    <cellStyle name="Normal 9 2 10 4 2" xfId="49460"/>
    <cellStyle name="Normal 9 2 10 4 2 2" xfId="49461"/>
    <cellStyle name="Normal 9 2 10 4 3" xfId="49462"/>
    <cellStyle name="Normal 9 2 10 5" xfId="49463"/>
    <cellStyle name="Normal 9 2 10 5 2" xfId="49464"/>
    <cellStyle name="Normal 9 2 10 6" xfId="49465"/>
    <cellStyle name="Normal 9 2 10 6 2" xfId="49466"/>
    <cellStyle name="Normal 9 2 10 7" xfId="49467"/>
    <cellStyle name="Normal 9 2 11" xfId="49468"/>
    <cellStyle name="Normal 9 2 11 2" xfId="49469"/>
    <cellStyle name="Normal 9 2 11 2 2" xfId="49470"/>
    <cellStyle name="Normal 9 2 11 2 2 2" xfId="49471"/>
    <cellStyle name="Normal 9 2 11 2 3" xfId="49472"/>
    <cellStyle name="Normal 9 2 11 3" xfId="49473"/>
    <cellStyle name="Normal 9 2 11 3 2" xfId="49474"/>
    <cellStyle name="Normal 9 2 11 3 2 2" xfId="49475"/>
    <cellStyle name="Normal 9 2 11 3 3" xfId="49476"/>
    <cellStyle name="Normal 9 2 11 4" xfId="49477"/>
    <cellStyle name="Normal 9 2 11 4 2" xfId="49478"/>
    <cellStyle name="Normal 9 2 11 5" xfId="49479"/>
    <cellStyle name="Normal 9 2 12" xfId="49480"/>
    <cellStyle name="Normal 9 2 12 2" xfId="49481"/>
    <cellStyle name="Normal 9 2 12 2 2" xfId="49482"/>
    <cellStyle name="Normal 9 2 12 2 2 2" xfId="49483"/>
    <cellStyle name="Normal 9 2 12 2 3" xfId="49484"/>
    <cellStyle name="Normal 9 2 12 3" xfId="49485"/>
    <cellStyle name="Normal 9 2 12 3 2" xfId="49486"/>
    <cellStyle name="Normal 9 2 12 4" xfId="49487"/>
    <cellStyle name="Normal 9 2 13" xfId="49488"/>
    <cellStyle name="Normal 9 2 13 2" xfId="49489"/>
    <cellStyle name="Normal 9 2 13 2 2" xfId="49490"/>
    <cellStyle name="Normal 9 2 13 2 2 2" xfId="49491"/>
    <cellStyle name="Normal 9 2 13 2 3" xfId="49492"/>
    <cellStyle name="Normal 9 2 13 3" xfId="49493"/>
    <cellStyle name="Normal 9 2 13 3 2" xfId="49494"/>
    <cellStyle name="Normal 9 2 13 4" xfId="49495"/>
    <cellStyle name="Normal 9 2 14" xfId="49496"/>
    <cellStyle name="Normal 9 2 14 2" xfId="49497"/>
    <cellStyle name="Normal 9 2 14 2 2" xfId="49498"/>
    <cellStyle name="Normal 9 2 14 3" xfId="49499"/>
    <cellStyle name="Normal 9 2 15" xfId="49500"/>
    <cellStyle name="Normal 9 2 15 2" xfId="49501"/>
    <cellStyle name="Normal 9 2 16" xfId="49502"/>
    <cellStyle name="Normal 9 2 16 2" xfId="49503"/>
    <cellStyle name="Normal 9 2 17" xfId="49504"/>
    <cellStyle name="Normal 9 2 18" xfId="49505"/>
    <cellStyle name="Normal 9 2 2" xfId="49506"/>
    <cellStyle name="Normal 9 2 2 10" xfId="49507"/>
    <cellStyle name="Normal 9 2 2 10 2" xfId="49508"/>
    <cellStyle name="Normal 9 2 2 10 2 2" xfId="49509"/>
    <cellStyle name="Normal 9 2 2 10 2 2 2" xfId="49510"/>
    <cellStyle name="Normal 9 2 2 10 2 3" xfId="49511"/>
    <cellStyle name="Normal 9 2 2 10 3" xfId="49512"/>
    <cellStyle name="Normal 9 2 2 10 3 2" xfId="49513"/>
    <cellStyle name="Normal 9 2 2 10 3 2 2" xfId="49514"/>
    <cellStyle name="Normal 9 2 2 10 3 3" xfId="49515"/>
    <cellStyle name="Normal 9 2 2 10 4" xfId="49516"/>
    <cellStyle name="Normal 9 2 2 10 4 2" xfId="49517"/>
    <cellStyle name="Normal 9 2 2 10 5" xfId="49518"/>
    <cellStyle name="Normal 9 2 2 11" xfId="49519"/>
    <cellStyle name="Normal 9 2 2 11 2" xfId="49520"/>
    <cellStyle name="Normal 9 2 2 11 2 2" xfId="49521"/>
    <cellStyle name="Normal 9 2 2 11 2 2 2" xfId="49522"/>
    <cellStyle name="Normal 9 2 2 11 2 3" xfId="49523"/>
    <cellStyle name="Normal 9 2 2 11 3" xfId="49524"/>
    <cellStyle name="Normal 9 2 2 11 3 2" xfId="49525"/>
    <cellStyle name="Normal 9 2 2 11 4" xfId="49526"/>
    <cellStyle name="Normal 9 2 2 12" xfId="49527"/>
    <cellStyle name="Normal 9 2 2 12 2" xfId="49528"/>
    <cellStyle name="Normal 9 2 2 12 2 2" xfId="49529"/>
    <cellStyle name="Normal 9 2 2 12 2 2 2" xfId="49530"/>
    <cellStyle name="Normal 9 2 2 12 2 3" xfId="49531"/>
    <cellStyle name="Normal 9 2 2 12 3" xfId="49532"/>
    <cellStyle name="Normal 9 2 2 12 3 2" xfId="49533"/>
    <cellStyle name="Normal 9 2 2 12 4" xfId="49534"/>
    <cellStyle name="Normal 9 2 2 13" xfId="49535"/>
    <cellStyle name="Normal 9 2 2 13 2" xfId="49536"/>
    <cellStyle name="Normal 9 2 2 13 2 2" xfId="49537"/>
    <cellStyle name="Normal 9 2 2 13 3" xfId="49538"/>
    <cellStyle name="Normal 9 2 2 14" xfId="49539"/>
    <cellStyle name="Normal 9 2 2 14 2" xfId="49540"/>
    <cellStyle name="Normal 9 2 2 15" xfId="49541"/>
    <cellStyle name="Normal 9 2 2 15 2" xfId="49542"/>
    <cellStyle name="Normal 9 2 2 16" xfId="49543"/>
    <cellStyle name="Normal 9 2 2 2" xfId="49544"/>
    <cellStyle name="Normal 9 2 2 2 10" xfId="49545"/>
    <cellStyle name="Normal 9 2 2 2 10 2" xfId="49546"/>
    <cellStyle name="Normal 9 2 2 2 10 2 2" xfId="49547"/>
    <cellStyle name="Normal 9 2 2 2 10 2 2 2" xfId="49548"/>
    <cellStyle name="Normal 9 2 2 2 10 2 3" xfId="49549"/>
    <cellStyle name="Normal 9 2 2 2 10 3" xfId="49550"/>
    <cellStyle name="Normal 9 2 2 2 10 3 2" xfId="49551"/>
    <cellStyle name="Normal 9 2 2 2 10 4" xfId="49552"/>
    <cellStyle name="Normal 9 2 2 2 11" xfId="49553"/>
    <cellStyle name="Normal 9 2 2 2 11 2" xfId="49554"/>
    <cellStyle name="Normal 9 2 2 2 11 2 2" xfId="49555"/>
    <cellStyle name="Normal 9 2 2 2 11 2 2 2" xfId="49556"/>
    <cellStyle name="Normal 9 2 2 2 11 2 3" xfId="49557"/>
    <cellStyle name="Normal 9 2 2 2 11 3" xfId="49558"/>
    <cellStyle name="Normal 9 2 2 2 11 3 2" xfId="49559"/>
    <cellStyle name="Normal 9 2 2 2 11 4" xfId="49560"/>
    <cellStyle name="Normal 9 2 2 2 12" xfId="49561"/>
    <cellStyle name="Normal 9 2 2 2 12 2" xfId="49562"/>
    <cellStyle name="Normal 9 2 2 2 12 2 2" xfId="49563"/>
    <cellStyle name="Normal 9 2 2 2 12 3" xfId="49564"/>
    <cellStyle name="Normal 9 2 2 2 13" xfId="49565"/>
    <cellStyle name="Normal 9 2 2 2 13 2" xfId="49566"/>
    <cellStyle name="Normal 9 2 2 2 14" xfId="49567"/>
    <cellStyle name="Normal 9 2 2 2 14 2" xfId="49568"/>
    <cellStyle name="Normal 9 2 2 2 15" xfId="49569"/>
    <cellStyle name="Normal 9 2 2 2 2" xfId="49570"/>
    <cellStyle name="Normal 9 2 2 2 2 10" xfId="49571"/>
    <cellStyle name="Normal 9 2 2 2 2 10 2" xfId="49572"/>
    <cellStyle name="Normal 9 2 2 2 2 11" xfId="49573"/>
    <cellStyle name="Normal 9 2 2 2 2 11 2" xfId="49574"/>
    <cellStyle name="Normal 9 2 2 2 2 12" xfId="49575"/>
    <cellStyle name="Normal 9 2 2 2 2 2" xfId="49576"/>
    <cellStyle name="Normal 9 2 2 2 2 2 10" xfId="49577"/>
    <cellStyle name="Normal 9 2 2 2 2 2 10 2" xfId="49578"/>
    <cellStyle name="Normal 9 2 2 2 2 2 11" xfId="49579"/>
    <cellStyle name="Normal 9 2 2 2 2 2 2" xfId="49580"/>
    <cellStyle name="Normal 9 2 2 2 2 2 2 2" xfId="49581"/>
    <cellStyle name="Normal 9 2 2 2 2 2 2 2 2" xfId="49582"/>
    <cellStyle name="Normal 9 2 2 2 2 2 2 2 2 2" xfId="49583"/>
    <cellStyle name="Normal 9 2 2 2 2 2 2 2 2 2 2" xfId="49584"/>
    <cellStyle name="Normal 9 2 2 2 2 2 2 2 2 2 2 2" xfId="49585"/>
    <cellStyle name="Normal 9 2 2 2 2 2 2 2 2 2 3" xfId="49586"/>
    <cellStyle name="Normal 9 2 2 2 2 2 2 2 2 3" xfId="49587"/>
    <cellStyle name="Normal 9 2 2 2 2 2 2 2 2 3 2" xfId="49588"/>
    <cellStyle name="Normal 9 2 2 2 2 2 2 2 2 3 2 2" xfId="49589"/>
    <cellStyle name="Normal 9 2 2 2 2 2 2 2 2 3 3" xfId="49590"/>
    <cellStyle name="Normal 9 2 2 2 2 2 2 2 2 4" xfId="49591"/>
    <cellStyle name="Normal 9 2 2 2 2 2 2 2 2 4 2" xfId="49592"/>
    <cellStyle name="Normal 9 2 2 2 2 2 2 2 2 5" xfId="49593"/>
    <cellStyle name="Normal 9 2 2 2 2 2 2 2 3" xfId="49594"/>
    <cellStyle name="Normal 9 2 2 2 2 2 2 2 3 2" xfId="49595"/>
    <cellStyle name="Normal 9 2 2 2 2 2 2 2 3 2 2" xfId="49596"/>
    <cellStyle name="Normal 9 2 2 2 2 2 2 2 3 3" xfId="49597"/>
    <cellStyle name="Normal 9 2 2 2 2 2 2 2 4" xfId="49598"/>
    <cellStyle name="Normal 9 2 2 2 2 2 2 2 4 2" xfId="49599"/>
    <cellStyle name="Normal 9 2 2 2 2 2 2 2 4 2 2" xfId="49600"/>
    <cellStyle name="Normal 9 2 2 2 2 2 2 2 4 3" xfId="49601"/>
    <cellStyle name="Normal 9 2 2 2 2 2 2 2 5" xfId="49602"/>
    <cellStyle name="Normal 9 2 2 2 2 2 2 2 5 2" xfId="49603"/>
    <cellStyle name="Normal 9 2 2 2 2 2 2 2 6" xfId="49604"/>
    <cellStyle name="Normal 9 2 2 2 2 2 2 2 6 2" xfId="49605"/>
    <cellStyle name="Normal 9 2 2 2 2 2 2 2 7" xfId="49606"/>
    <cellStyle name="Normal 9 2 2 2 2 2 2 3" xfId="49607"/>
    <cellStyle name="Normal 9 2 2 2 2 2 2 3 2" xfId="49608"/>
    <cellStyle name="Normal 9 2 2 2 2 2 2 3 2 2" xfId="49609"/>
    <cellStyle name="Normal 9 2 2 2 2 2 2 3 2 2 2" xfId="49610"/>
    <cellStyle name="Normal 9 2 2 2 2 2 2 3 2 3" xfId="49611"/>
    <cellStyle name="Normal 9 2 2 2 2 2 2 3 3" xfId="49612"/>
    <cellStyle name="Normal 9 2 2 2 2 2 2 3 3 2" xfId="49613"/>
    <cellStyle name="Normal 9 2 2 2 2 2 2 3 3 2 2" xfId="49614"/>
    <cellStyle name="Normal 9 2 2 2 2 2 2 3 3 3" xfId="49615"/>
    <cellStyle name="Normal 9 2 2 2 2 2 2 3 4" xfId="49616"/>
    <cellStyle name="Normal 9 2 2 2 2 2 2 3 4 2" xfId="49617"/>
    <cellStyle name="Normal 9 2 2 2 2 2 2 3 5" xfId="49618"/>
    <cellStyle name="Normal 9 2 2 2 2 2 2 4" xfId="49619"/>
    <cellStyle name="Normal 9 2 2 2 2 2 2 4 2" xfId="49620"/>
    <cellStyle name="Normal 9 2 2 2 2 2 2 4 2 2" xfId="49621"/>
    <cellStyle name="Normal 9 2 2 2 2 2 2 4 3" xfId="49622"/>
    <cellStyle name="Normal 9 2 2 2 2 2 2 5" xfId="49623"/>
    <cellStyle name="Normal 9 2 2 2 2 2 2 5 2" xfId="49624"/>
    <cellStyle name="Normal 9 2 2 2 2 2 2 5 2 2" xfId="49625"/>
    <cellStyle name="Normal 9 2 2 2 2 2 2 5 3" xfId="49626"/>
    <cellStyle name="Normal 9 2 2 2 2 2 2 6" xfId="49627"/>
    <cellStyle name="Normal 9 2 2 2 2 2 2 6 2" xfId="49628"/>
    <cellStyle name="Normal 9 2 2 2 2 2 2 7" xfId="49629"/>
    <cellStyle name="Normal 9 2 2 2 2 2 2 7 2" xfId="49630"/>
    <cellStyle name="Normal 9 2 2 2 2 2 2 8" xfId="49631"/>
    <cellStyle name="Normal 9 2 2 2 2 2 3" xfId="49632"/>
    <cellStyle name="Normal 9 2 2 2 2 2 3 2" xfId="49633"/>
    <cellStyle name="Normal 9 2 2 2 2 2 3 2 2" xfId="49634"/>
    <cellStyle name="Normal 9 2 2 2 2 2 3 2 2 2" xfId="49635"/>
    <cellStyle name="Normal 9 2 2 2 2 2 3 2 2 2 2" xfId="49636"/>
    <cellStyle name="Normal 9 2 2 2 2 2 3 2 2 3" xfId="49637"/>
    <cellStyle name="Normal 9 2 2 2 2 2 3 2 3" xfId="49638"/>
    <cellStyle name="Normal 9 2 2 2 2 2 3 2 3 2" xfId="49639"/>
    <cellStyle name="Normal 9 2 2 2 2 2 3 2 3 2 2" xfId="49640"/>
    <cellStyle name="Normal 9 2 2 2 2 2 3 2 3 3" xfId="49641"/>
    <cellStyle name="Normal 9 2 2 2 2 2 3 2 4" xfId="49642"/>
    <cellStyle name="Normal 9 2 2 2 2 2 3 2 4 2" xfId="49643"/>
    <cellStyle name="Normal 9 2 2 2 2 2 3 2 5" xfId="49644"/>
    <cellStyle name="Normal 9 2 2 2 2 2 3 3" xfId="49645"/>
    <cellStyle name="Normal 9 2 2 2 2 2 3 3 2" xfId="49646"/>
    <cellStyle name="Normal 9 2 2 2 2 2 3 3 2 2" xfId="49647"/>
    <cellStyle name="Normal 9 2 2 2 2 2 3 3 3" xfId="49648"/>
    <cellStyle name="Normal 9 2 2 2 2 2 3 4" xfId="49649"/>
    <cellStyle name="Normal 9 2 2 2 2 2 3 4 2" xfId="49650"/>
    <cellStyle name="Normal 9 2 2 2 2 2 3 4 2 2" xfId="49651"/>
    <cellStyle name="Normal 9 2 2 2 2 2 3 4 3" xfId="49652"/>
    <cellStyle name="Normal 9 2 2 2 2 2 3 5" xfId="49653"/>
    <cellStyle name="Normal 9 2 2 2 2 2 3 5 2" xfId="49654"/>
    <cellStyle name="Normal 9 2 2 2 2 2 3 6" xfId="49655"/>
    <cellStyle name="Normal 9 2 2 2 2 2 3 6 2" xfId="49656"/>
    <cellStyle name="Normal 9 2 2 2 2 2 3 7" xfId="49657"/>
    <cellStyle name="Normal 9 2 2 2 2 2 4" xfId="49658"/>
    <cellStyle name="Normal 9 2 2 2 2 2 4 2" xfId="49659"/>
    <cellStyle name="Normal 9 2 2 2 2 2 4 2 2" xfId="49660"/>
    <cellStyle name="Normal 9 2 2 2 2 2 4 2 2 2" xfId="49661"/>
    <cellStyle name="Normal 9 2 2 2 2 2 4 2 2 2 2" xfId="49662"/>
    <cellStyle name="Normal 9 2 2 2 2 2 4 2 2 3" xfId="49663"/>
    <cellStyle name="Normal 9 2 2 2 2 2 4 2 3" xfId="49664"/>
    <cellStyle name="Normal 9 2 2 2 2 2 4 2 3 2" xfId="49665"/>
    <cellStyle name="Normal 9 2 2 2 2 2 4 2 3 2 2" xfId="49666"/>
    <cellStyle name="Normal 9 2 2 2 2 2 4 2 3 3" xfId="49667"/>
    <cellStyle name="Normal 9 2 2 2 2 2 4 2 4" xfId="49668"/>
    <cellStyle name="Normal 9 2 2 2 2 2 4 2 4 2" xfId="49669"/>
    <cellStyle name="Normal 9 2 2 2 2 2 4 2 5" xfId="49670"/>
    <cellStyle name="Normal 9 2 2 2 2 2 4 3" xfId="49671"/>
    <cellStyle name="Normal 9 2 2 2 2 2 4 3 2" xfId="49672"/>
    <cellStyle name="Normal 9 2 2 2 2 2 4 3 2 2" xfId="49673"/>
    <cellStyle name="Normal 9 2 2 2 2 2 4 3 3" xfId="49674"/>
    <cellStyle name="Normal 9 2 2 2 2 2 4 4" xfId="49675"/>
    <cellStyle name="Normal 9 2 2 2 2 2 4 4 2" xfId="49676"/>
    <cellStyle name="Normal 9 2 2 2 2 2 4 4 2 2" xfId="49677"/>
    <cellStyle name="Normal 9 2 2 2 2 2 4 4 3" xfId="49678"/>
    <cellStyle name="Normal 9 2 2 2 2 2 4 5" xfId="49679"/>
    <cellStyle name="Normal 9 2 2 2 2 2 4 5 2" xfId="49680"/>
    <cellStyle name="Normal 9 2 2 2 2 2 4 6" xfId="49681"/>
    <cellStyle name="Normal 9 2 2 2 2 2 4 6 2" xfId="49682"/>
    <cellStyle name="Normal 9 2 2 2 2 2 4 7" xfId="49683"/>
    <cellStyle name="Normal 9 2 2 2 2 2 5" xfId="49684"/>
    <cellStyle name="Normal 9 2 2 2 2 2 5 2" xfId="49685"/>
    <cellStyle name="Normal 9 2 2 2 2 2 5 2 2" xfId="49686"/>
    <cellStyle name="Normal 9 2 2 2 2 2 5 2 2 2" xfId="49687"/>
    <cellStyle name="Normal 9 2 2 2 2 2 5 2 3" xfId="49688"/>
    <cellStyle name="Normal 9 2 2 2 2 2 5 3" xfId="49689"/>
    <cellStyle name="Normal 9 2 2 2 2 2 5 3 2" xfId="49690"/>
    <cellStyle name="Normal 9 2 2 2 2 2 5 3 2 2" xfId="49691"/>
    <cellStyle name="Normal 9 2 2 2 2 2 5 3 3" xfId="49692"/>
    <cellStyle name="Normal 9 2 2 2 2 2 5 4" xfId="49693"/>
    <cellStyle name="Normal 9 2 2 2 2 2 5 4 2" xfId="49694"/>
    <cellStyle name="Normal 9 2 2 2 2 2 5 5" xfId="49695"/>
    <cellStyle name="Normal 9 2 2 2 2 2 6" xfId="49696"/>
    <cellStyle name="Normal 9 2 2 2 2 2 6 2" xfId="49697"/>
    <cellStyle name="Normal 9 2 2 2 2 2 6 2 2" xfId="49698"/>
    <cellStyle name="Normal 9 2 2 2 2 2 6 2 2 2" xfId="49699"/>
    <cellStyle name="Normal 9 2 2 2 2 2 6 2 3" xfId="49700"/>
    <cellStyle name="Normal 9 2 2 2 2 2 6 3" xfId="49701"/>
    <cellStyle name="Normal 9 2 2 2 2 2 6 3 2" xfId="49702"/>
    <cellStyle name="Normal 9 2 2 2 2 2 6 4" xfId="49703"/>
    <cellStyle name="Normal 9 2 2 2 2 2 7" xfId="49704"/>
    <cellStyle name="Normal 9 2 2 2 2 2 7 2" xfId="49705"/>
    <cellStyle name="Normal 9 2 2 2 2 2 7 2 2" xfId="49706"/>
    <cellStyle name="Normal 9 2 2 2 2 2 7 3" xfId="49707"/>
    <cellStyle name="Normal 9 2 2 2 2 2 8" xfId="49708"/>
    <cellStyle name="Normal 9 2 2 2 2 2 8 2" xfId="49709"/>
    <cellStyle name="Normal 9 2 2 2 2 2 8 2 2" xfId="49710"/>
    <cellStyle name="Normal 9 2 2 2 2 2 8 3" xfId="49711"/>
    <cellStyle name="Normal 9 2 2 2 2 2 9" xfId="49712"/>
    <cellStyle name="Normal 9 2 2 2 2 2 9 2" xfId="49713"/>
    <cellStyle name="Normal 9 2 2 2 2 3" xfId="49714"/>
    <cellStyle name="Normal 9 2 2 2 2 3 2" xfId="49715"/>
    <cellStyle name="Normal 9 2 2 2 2 3 2 2" xfId="49716"/>
    <cellStyle name="Normal 9 2 2 2 2 3 2 2 2" xfId="49717"/>
    <cellStyle name="Normal 9 2 2 2 2 3 2 2 2 2" xfId="49718"/>
    <cellStyle name="Normal 9 2 2 2 2 3 2 2 2 2 2" xfId="49719"/>
    <cellStyle name="Normal 9 2 2 2 2 3 2 2 2 3" xfId="49720"/>
    <cellStyle name="Normal 9 2 2 2 2 3 2 2 3" xfId="49721"/>
    <cellStyle name="Normal 9 2 2 2 2 3 2 2 3 2" xfId="49722"/>
    <cellStyle name="Normal 9 2 2 2 2 3 2 2 3 2 2" xfId="49723"/>
    <cellStyle name="Normal 9 2 2 2 2 3 2 2 3 3" xfId="49724"/>
    <cellStyle name="Normal 9 2 2 2 2 3 2 2 4" xfId="49725"/>
    <cellStyle name="Normal 9 2 2 2 2 3 2 2 4 2" xfId="49726"/>
    <cellStyle name="Normal 9 2 2 2 2 3 2 2 5" xfId="49727"/>
    <cellStyle name="Normal 9 2 2 2 2 3 2 3" xfId="49728"/>
    <cellStyle name="Normal 9 2 2 2 2 3 2 3 2" xfId="49729"/>
    <cellStyle name="Normal 9 2 2 2 2 3 2 3 2 2" xfId="49730"/>
    <cellStyle name="Normal 9 2 2 2 2 3 2 3 3" xfId="49731"/>
    <cellStyle name="Normal 9 2 2 2 2 3 2 4" xfId="49732"/>
    <cellStyle name="Normal 9 2 2 2 2 3 2 4 2" xfId="49733"/>
    <cellStyle name="Normal 9 2 2 2 2 3 2 4 2 2" xfId="49734"/>
    <cellStyle name="Normal 9 2 2 2 2 3 2 4 3" xfId="49735"/>
    <cellStyle name="Normal 9 2 2 2 2 3 2 5" xfId="49736"/>
    <cellStyle name="Normal 9 2 2 2 2 3 2 5 2" xfId="49737"/>
    <cellStyle name="Normal 9 2 2 2 2 3 2 6" xfId="49738"/>
    <cellStyle name="Normal 9 2 2 2 2 3 2 6 2" xfId="49739"/>
    <cellStyle name="Normal 9 2 2 2 2 3 2 7" xfId="49740"/>
    <cellStyle name="Normal 9 2 2 2 2 3 3" xfId="49741"/>
    <cellStyle name="Normal 9 2 2 2 2 3 3 2" xfId="49742"/>
    <cellStyle name="Normal 9 2 2 2 2 3 3 2 2" xfId="49743"/>
    <cellStyle name="Normal 9 2 2 2 2 3 3 2 2 2" xfId="49744"/>
    <cellStyle name="Normal 9 2 2 2 2 3 3 2 3" xfId="49745"/>
    <cellStyle name="Normal 9 2 2 2 2 3 3 3" xfId="49746"/>
    <cellStyle name="Normal 9 2 2 2 2 3 3 3 2" xfId="49747"/>
    <cellStyle name="Normal 9 2 2 2 2 3 3 3 2 2" xfId="49748"/>
    <cellStyle name="Normal 9 2 2 2 2 3 3 3 3" xfId="49749"/>
    <cellStyle name="Normal 9 2 2 2 2 3 3 4" xfId="49750"/>
    <cellStyle name="Normal 9 2 2 2 2 3 3 4 2" xfId="49751"/>
    <cellStyle name="Normal 9 2 2 2 2 3 3 5" xfId="49752"/>
    <cellStyle name="Normal 9 2 2 2 2 3 4" xfId="49753"/>
    <cellStyle name="Normal 9 2 2 2 2 3 4 2" xfId="49754"/>
    <cellStyle name="Normal 9 2 2 2 2 3 4 2 2" xfId="49755"/>
    <cellStyle name="Normal 9 2 2 2 2 3 4 3" xfId="49756"/>
    <cellStyle name="Normal 9 2 2 2 2 3 5" xfId="49757"/>
    <cellStyle name="Normal 9 2 2 2 2 3 5 2" xfId="49758"/>
    <cellStyle name="Normal 9 2 2 2 2 3 5 2 2" xfId="49759"/>
    <cellStyle name="Normal 9 2 2 2 2 3 5 3" xfId="49760"/>
    <cellStyle name="Normal 9 2 2 2 2 3 6" xfId="49761"/>
    <cellStyle name="Normal 9 2 2 2 2 3 6 2" xfId="49762"/>
    <cellStyle name="Normal 9 2 2 2 2 3 7" xfId="49763"/>
    <cellStyle name="Normal 9 2 2 2 2 3 7 2" xfId="49764"/>
    <cellStyle name="Normal 9 2 2 2 2 3 8" xfId="49765"/>
    <cellStyle name="Normal 9 2 2 2 2 4" xfId="49766"/>
    <cellStyle name="Normal 9 2 2 2 2 4 2" xfId="49767"/>
    <cellStyle name="Normal 9 2 2 2 2 4 2 2" xfId="49768"/>
    <cellStyle name="Normal 9 2 2 2 2 4 2 2 2" xfId="49769"/>
    <cellStyle name="Normal 9 2 2 2 2 4 2 2 2 2" xfId="49770"/>
    <cellStyle name="Normal 9 2 2 2 2 4 2 2 3" xfId="49771"/>
    <cellStyle name="Normal 9 2 2 2 2 4 2 3" xfId="49772"/>
    <cellStyle name="Normal 9 2 2 2 2 4 2 3 2" xfId="49773"/>
    <cellStyle name="Normal 9 2 2 2 2 4 2 3 2 2" xfId="49774"/>
    <cellStyle name="Normal 9 2 2 2 2 4 2 3 3" xfId="49775"/>
    <cellStyle name="Normal 9 2 2 2 2 4 2 4" xfId="49776"/>
    <cellStyle name="Normal 9 2 2 2 2 4 2 4 2" xfId="49777"/>
    <cellStyle name="Normal 9 2 2 2 2 4 2 5" xfId="49778"/>
    <cellStyle name="Normal 9 2 2 2 2 4 3" xfId="49779"/>
    <cellStyle name="Normal 9 2 2 2 2 4 3 2" xfId="49780"/>
    <cellStyle name="Normal 9 2 2 2 2 4 3 2 2" xfId="49781"/>
    <cellStyle name="Normal 9 2 2 2 2 4 3 3" xfId="49782"/>
    <cellStyle name="Normal 9 2 2 2 2 4 4" xfId="49783"/>
    <cellStyle name="Normal 9 2 2 2 2 4 4 2" xfId="49784"/>
    <cellStyle name="Normal 9 2 2 2 2 4 4 2 2" xfId="49785"/>
    <cellStyle name="Normal 9 2 2 2 2 4 4 3" xfId="49786"/>
    <cellStyle name="Normal 9 2 2 2 2 4 5" xfId="49787"/>
    <cellStyle name="Normal 9 2 2 2 2 4 5 2" xfId="49788"/>
    <cellStyle name="Normal 9 2 2 2 2 4 6" xfId="49789"/>
    <cellStyle name="Normal 9 2 2 2 2 4 6 2" xfId="49790"/>
    <cellStyle name="Normal 9 2 2 2 2 4 7" xfId="49791"/>
    <cellStyle name="Normal 9 2 2 2 2 5" xfId="49792"/>
    <cellStyle name="Normal 9 2 2 2 2 5 2" xfId="49793"/>
    <cellStyle name="Normal 9 2 2 2 2 5 2 2" xfId="49794"/>
    <cellStyle name="Normal 9 2 2 2 2 5 2 2 2" xfId="49795"/>
    <cellStyle name="Normal 9 2 2 2 2 5 2 2 2 2" xfId="49796"/>
    <cellStyle name="Normal 9 2 2 2 2 5 2 2 3" xfId="49797"/>
    <cellStyle name="Normal 9 2 2 2 2 5 2 3" xfId="49798"/>
    <cellStyle name="Normal 9 2 2 2 2 5 2 3 2" xfId="49799"/>
    <cellStyle name="Normal 9 2 2 2 2 5 2 3 2 2" xfId="49800"/>
    <cellStyle name="Normal 9 2 2 2 2 5 2 3 3" xfId="49801"/>
    <cellStyle name="Normal 9 2 2 2 2 5 2 4" xfId="49802"/>
    <cellStyle name="Normal 9 2 2 2 2 5 2 4 2" xfId="49803"/>
    <cellStyle name="Normal 9 2 2 2 2 5 2 5" xfId="49804"/>
    <cellStyle name="Normal 9 2 2 2 2 5 3" xfId="49805"/>
    <cellStyle name="Normal 9 2 2 2 2 5 3 2" xfId="49806"/>
    <cellStyle name="Normal 9 2 2 2 2 5 3 2 2" xfId="49807"/>
    <cellStyle name="Normal 9 2 2 2 2 5 3 3" xfId="49808"/>
    <cellStyle name="Normal 9 2 2 2 2 5 4" xfId="49809"/>
    <cellStyle name="Normal 9 2 2 2 2 5 4 2" xfId="49810"/>
    <cellStyle name="Normal 9 2 2 2 2 5 4 2 2" xfId="49811"/>
    <cellStyle name="Normal 9 2 2 2 2 5 4 3" xfId="49812"/>
    <cellStyle name="Normal 9 2 2 2 2 5 5" xfId="49813"/>
    <cellStyle name="Normal 9 2 2 2 2 5 5 2" xfId="49814"/>
    <cellStyle name="Normal 9 2 2 2 2 5 6" xfId="49815"/>
    <cellStyle name="Normal 9 2 2 2 2 5 6 2" xfId="49816"/>
    <cellStyle name="Normal 9 2 2 2 2 5 7" xfId="49817"/>
    <cellStyle name="Normal 9 2 2 2 2 6" xfId="49818"/>
    <cellStyle name="Normal 9 2 2 2 2 6 2" xfId="49819"/>
    <cellStyle name="Normal 9 2 2 2 2 6 2 2" xfId="49820"/>
    <cellStyle name="Normal 9 2 2 2 2 6 2 2 2" xfId="49821"/>
    <cellStyle name="Normal 9 2 2 2 2 6 2 3" xfId="49822"/>
    <cellStyle name="Normal 9 2 2 2 2 6 3" xfId="49823"/>
    <cellStyle name="Normal 9 2 2 2 2 6 3 2" xfId="49824"/>
    <cellStyle name="Normal 9 2 2 2 2 6 3 2 2" xfId="49825"/>
    <cellStyle name="Normal 9 2 2 2 2 6 3 3" xfId="49826"/>
    <cellStyle name="Normal 9 2 2 2 2 6 4" xfId="49827"/>
    <cellStyle name="Normal 9 2 2 2 2 6 4 2" xfId="49828"/>
    <cellStyle name="Normal 9 2 2 2 2 6 5" xfId="49829"/>
    <cellStyle name="Normal 9 2 2 2 2 7" xfId="49830"/>
    <cellStyle name="Normal 9 2 2 2 2 7 2" xfId="49831"/>
    <cellStyle name="Normal 9 2 2 2 2 7 2 2" xfId="49832"/>
    <cellStyle name="Normal 9 2 2 2 2 7 2 2 2" xfId="49833"/>
    <cellStyle name="Normal 9 2 2 2 2 7 2 3" xfId="49834"/>
    <cellStyle name="Normal 9 2 2 2 2 7 3" xfId="49835"/>
    <cellStyle name="Normal 9 2 2 2 2 7 3 2" xfId="49836"/>
    <cellStyle name="Normal 9 2 2 2 2 7 4" xfId="49837"/>
    <cellStyle name="Normal 9 2 2 2 2 8" xfId="49838"/>
    <cellStyle name="Normal 9 2 2 2 2 8 2" xfId="49839"/>
    <cellStyle name="Normal 9 2 2 2 2 8 2 2" xfId="49840"/>
    <cellStyle name="Normal 9 2 2 2 2 8 3" xfId="49841"/>
    <cellStyle name="Normal 9 2 2 2 2 9" xfId="49842"/>
    <cellStyle name="Normal 9 2 2 2 2 9 2" xfId="49843"/>
    <cellStyle name="Normal 9 2 2 2 2 9 2 2" xfId="49844"/>
    <cellStyle name="Normal 9 2 2 2 2 9 3" xfId="49845"/>
    <cellStyle name="Normal 9 2 2 2 3" xfId="49846"/>
    <cellStyle name="Normal 9 2 2 2 3 10" xfId="49847"/>
    <cellStyle name="Normal 9 2 2 2 3 10 2" xfId="49848"/>
    <cellStyle name="Normal 9 2 2 2 3 11" xfId="49849"/>
    <cellStyle name="Normal 9 2 2 2 3 2" xfId="49850"/>
    <cellStyle name="Normal 9 2 2 2 3 2 2" xfId="49851"/>
    <cellStyle name="Normal 9 2 2 2 3 2 2 2" xfId="49852"/>
    <cellStyle name="Normal 9 2 2 2 3 2 2 2 2" xfId="49853"/>
    <cellStyle name="Normal 9 2 2 2 3 2 2 2 2 2" xfId="49854"/>
    <cellStyle name="Normal 9 2 2 2 3 2 2 2 2 2 2" xfId="49855"/>
    <cellStyle name="Normal 9 2 2 2 3 2 2 2 2 3" xfId="49856"/>
    <cellStyle name="Normal 9 2 2 2 3 2 2 2 3" xfId="49857"/>
    <cellStyle name="Normal 9 2 2 2 3 2 2 2 3 2" xfId="49858"/>
    <cellStyle name="Normal 9 2 2 2 3 2 2 2 3 2 2" xfId="49859"/>
    <cellStyle name="Normal 9 2 2 2 3 2 2 2 3 3" xfId="49860"/>
    <cellStyle name="Normal 9 2 2 2 3 2 2 2 4" xfId="49861"/>
    <cellStyle name="Normal 9 2 2 2 3 2 2 2 4 2" xfId="49862"/>
    <cellStyle name="Normal 9 2 2 2 3 2 2 2 5" xfId="49863"/>
    <cellStyle name="Normal 9 2 2 2 3 2 2 3" xfId="49864"/>
    <cellStyle name="Normal 9 2 2 2 3 2 2 3 2" xfId="49865"/>
    <cellStyle name="Normal 9 2 2 2 3 2 2 3 2 2" xfId="49866"/>
    <cellStyle name="Normal 9 2 2 2 3 2 2 3 3" xfId="49867"/>
    <cellStyle name="Normal 9 2 2 2 3 2 2 4" xfId="49868"/>
    <cellStyle name="Normal 9 2 2 2 3 2 2 4 2" xfId="49869"/>
    <cellStyle name="Normal 9 2 2 2 3 2 2 4 2 2" xfId="49870"/>
    <cellStyle name="Normal 9 2 2 2 3 2 2 4 3" xfId="49871"/>
    <cellStyle name="Normal 9 2 2 2 3 2 2 5" xfId="49872"/>
    <cellStyle name="Normal 9 2 2 2 3 2 2 5 2" xfId="49873"/>
    <cellStyle name="Normal 9 2 2 2 3 2 2 6" xfId="49874"/>
    <cellStyle name="Normal 9 2 2 2 3 2 2 6 2" xfId="49875"/>
    <cellStyle name="Normal 9 2 2 2 3 2 2 7" xfId="49876"/>
    <cellStyle name="Normal 9 2 2 2 3 2 3" xfId="49877"/>
    <cellStyle name="Normal 9 2 2 2 3 2 3 2" xfId="49878"/>
    <cellStyle name="Normal 9 2 2 2 3 2 3 2 2" xfId="49879"/>
    <cellStyle name="Normal 9 2 2 2 3 2 3 2 2 2" xfId="49880"/>
    <cellStyle name="Normal 9 2 2 2 3 2 3 2 3" xfId="49881"/>
    <cellStyle name="Normal 9 2 2 2 3 2 3 3" xfId="49882"/>
    <cellStyle name="Normal 9 2 2 2 3 2 3 3 2" xfId="49883"/>
    <cellStyle name="Normal 9 2 2 2 3 2 3 3 2 2" xfId="49884"/>
    <cellStyle name="Normal 9 2 2 2 3 2 3 3 3" xfId="49885"/>
    <cellStyle name="Normal 9 2 2 2 3 2 3 4" xfId="49886"/>
    <cellStyle name="Normal 9 2 2 2 3 2 3 4 2" xfId="49887"/>
    <cellStyle name="Normal 9 2 2 2 3 2 3 5" xfId="49888"/>
    <cellStyle name="Normal 9 2 2 2 3 2 4" xfId="49889"/>
    <cellStyle name="Normal 9 2 2 2 3 2 4 2" xfId="49890"/>
    <cellStyle name="Normal 9 2 2 2 3 2 4 2 2" xfId="49891"/>
    <cellStyle name="Normal 9 2 2 2 3 2 4 3" xfId="49892"/>
    <cellStyle name="Normal 9 2 2 2 3 2 5" xfId="49893"/>
    <cellStyle name="Normal 9 2 2 2 3 2 5 2" xfId="49894"/>
    <cellStyle name="Normal 9 2 2 2 3 2 5 2 2" xfId="49895"/>
    <cellStyle name="Normal 9 2 2 2 3 2 5 3" xfId="49896"/>
    <cellStyle name="Normal 9 2 2 2 3 2 6" xfId="49897"/>
    <cellStyle name="Normal 9 2 2 2 3 2 6 2" xfId="49898"/>
    <cellStyle name="Normal 9 2 2 2 3 2 7" xfId="49899"/>
    <cellStyle name="Normal 9 2 2 2 3 2 7 2" xfId="49900"/>
    <cellStyle name="Normal 9 2 2 2 3 2 8" xfId="49901"/>
    <cellStyle name="Normal 9 2 2 2 3 3" xfId="49902"/>
    <cellStyle name="Normal 9 2 2 2 3 3 2" xfId="49903"/>
    <cellStyle name="Normal 9 2 2 2 3 3 2 2" xfId="49904"/>
    <cellStyle name="Normal 9 2 2 2 3 3 2 2 2" xfId="49905"/>
    <cellStyle name="Normal 9 2 2 2 3 3 2 2 2 2" xfId="49906"/>
    <cellStyle name="Normal 9 2 2 2 3 3 2 2 3" xfId="49907"/>
    <cellStyle name="Normal 9 2 2 2 3 3 2 3" xfId="49908"/>
    <cellStyle name="Normal 9 2 2 2 3 3 2 3 2" xfId="49909"/>
    <cellStyle name="Normal 9 2 2 2 3 3 2 3 2 2" xfId="49910"/>
    <cellStyle name="Normal 9 2 2 2 3 3 2 3 3" xfId="49911"/>
    <cellStyle name="Normal 9 2 2 2 3 3 2 4" xfId="49912"/>
    <cellStyle name="Normal 9 2 2 2 3 3 2 4 2" xfId="49913"/>
    <cellStyle name="Normal 9 2 2 2 3 3 2 5" xfId="49914"/>
    <cellStyle name="Normal 9 2 2 2 3 3 3" xfId="49915"/>
    <cellStyle name="Normal 9 2 2 2 3 3 3 2" xfId="49916"/>
    <cellStyle name="Normal 9 2 2 2 3 3 3 2 2" xfId="49917"/>
    <cellStyle name="Normal 9 2 2 2 3 3 3 3" xfId="49918"/>
    <cellStyle name="Normal 9 2 2 2 3 3 4" xfId="49919"/>
    <cellStyle name="Normal 9 2 2 2 3 3 4 2" xfId="49920"/>
    <cellStyle name="Normal 9 2 2 2 3 3 4 2 2" xfId="49921"/>
    <cellStyle name="Normal 9 2 2 2 3 3 4 3" xfId="49922"/>
    <cellStyle name="Normal 9 2 2 2 3 3 5" xfId="49923"/>
    <cellStyle name="Normal 9 2 2 2 3 3 5 2" xfId="49924"/>
    <cellStyle name="Normal 9 2 2 2 3 3 6" xfId="49925"/>
    <cellStyle name="Normal 9 2 2 2 3 3 6 2" xfId="49926"/>
    <cellStyle name="Normal 9 2 2 2 3 3 7" xfId="49927"/>
    <cellStyle name="Normal 9 2 2 2 3 4" xfId="49928"/>
    <cellStyle name="Normal 9 2 2 2 3 4 2" xfId="49929"/>
    <cellStyle name="Normal 9 2 2 2 3 4 2 2" xfId="49930"/>
    <cellStyle name="Normal 9 2 2 2 3 4 2 2 2" xfId="49931"/>
    <cellStyle name="Normal 9 2 2 2 3 4 2 2 2 2" xfId="49932"/>
    <cellStyle name="Normal 9 2 2 2 3 4 2 2 3" xfId="49933"/>
    <cellStyle name="Normal 9 2 2 2 3 4 2 3" xfId="49934"/>
    <cellStyle name="Normal 9 2 2 2 3 4 2 3 2" xfId="49935"/>
    <cellStyle name="Normal 9 2 2 2 3 4 2 3 2 2" xfId="49936"/>
    <cellStyle name="Normal 9 2 2 2 3 4 2 3 3" xfId="49937"/>
    <cellStyle name="Normal 9 2 2 2 3 4 2 4" xfId="49938"/>
    <cellStyle name="Normal 9 2 2 2 3 4 2 4 2" xfId="49939"/>
    <cellStyle name="Normal 9 2 2 2 3 4 2 5" xfId="49940"/>
    <cellStyle name="Normal 9 2 2 2 3 4 3" xfId="49941"/>
    <cellStyle name="Normal 9 2 2 2 3 4 3 2" xfId="49942"/>
    <cellStyle name="Normal 9 2 2 2 3 4 3 2 2" xfId="49943"/>
    <cellStyle name="Normal 9 2 2 2 3 4 3 3" xfId="49944"/>
    <cellStyle name="Normal 9 2 2 2 3 4 4" xfId="49945"/>
    <cellStyle name="Normal 9 2 2 2 3 4 4 2" xfId="49946"/>
    <cellStyle name="Normal 9 2 2 2 3 4 4 2 2" xfId="49947"/>
    <cellStyle name="Normal 9 2 2 2 3 4 4 3" xfId="49948"/>
    <cellStyle name="Normal 9 2 2 2 3 4 5" xfId="49949"/>
    <cellStyle name="Normal 9 2 2 2 3 4 5 2" xfId="49950"/>
    <cellStyle name="Normal 9 2 2 2 3 4 6" xfId="49951"/>
    <cellStyle name="Normal 9 2 2 2 3 4 6 2" xfId="49952"/>
    <cellStyle name="Normal 9 2 2 2 3 4 7" xfId="49953"/>
    <cellStyle name="Normal 9 2 2 2 3 5" xfId="49954"/>
    <cellStyle name="Normal 9 2 2 2 3 5 2" xfId="49955"/>
    <cellStyle name="Normal 9 2 2 2 3 5 2 2" xfId="49956"/>
    <cellStyle name="Normal 9 2 2 2 3 5 2 2 2" xfId="49957"/>
    <cellStyle name="Normal 9 2 2 2 3 5 2 3" xfId="49958"/>
    <cellStyle name="Normal 9 2 2 2 3 5 3" xfId="49959"/>
    <cellStyle name="Normal 9 2 2 2 3 5 3 2" xfId="49960"/>
    <cellStyle name="Normal 9 2 2 2 3 5 3 2 2" xfId="49961"/>
    <cellStyle name="Normal 9 2 2 2 3 5 3 3" xfId="49962"/>
    <cellStyle name="Normal 9 2 2 2 3 5 4" xfId="49963"/>
    <cellStyle name="Normal 9 2 2 2 3 5 4 2" xfId="49964"/>
    <cellStyle name="Normal 9 2 2 2 3 5 5" xfId="49965"/>
    <cellStyle name="Normal 9 2 2 2 3 6" xfId="49966"/>
    <cellStyle name="Normal 9 2 2 2 3 6 2" xfId="49967"/>
    <cellStyle name="Normal 9 2 2 2 3 6 2 2" xfId="49968"/>
    <cellStyle name="Normal 9 2 2 2 3 6 2 2 2" xfId="49969"/>
    <cellStyle name="Normal 9 2 2 2 3 6 2 3" xfId="49970"/>
    <cellStyle name="Normal 9 2 2 2 3 6 3" xfId="49971"/>
    <cellStyle name="Normal 9 2 2 2 3 6 3 2" xfId="49972"/>
    <cellStyle name="Normal 9 2 2 2 3 6 4" xfId="49973"/>
    <cellStyle name="Normal 9 2 2 2 3 7" xfId="49974"/>
    <cellStyle name="Normal 9 2 2 2 3 7 2" xfId="49975"/>
    <cellStyle name="Normal 9 2 2 2 3 7 2 2" xfId="49976"/>
    <cellStyle name="Normal 9 2 2 2 3 7 3" xfId="49977"/>
    <cellStyle name="Normal 9 2 2 2 3 8" xfId="49978"/>
    <cellStyle name="Normal 9 2 2 2 3 8 2" xfId="49979"/>
    <cellStyle name="Normal 9 2 2 2 3 8 2 2" xfId="49980"/>
    <cellStyle name="Normal 9 2 2 2 3 8 3" xfId="49981"/>
    <cellStyle name="Normal 9 2 2 2 3 9" xfId="49982"/>
    <cellStyle name="Normal 9 2 2 2 3 9 2" xfId="49983"/>
    <cellStyle name="Normal 9 2 2 2 4" xfId="49984"/>
    <cellStyle name="Normal 9 2 2 2 4 10" xfId="49985"/>
    <cellStyle name="Normal 9 2 2 2 4 10 2" xfId="49986"/>
    <cellStyle name="Normal 9 2 2 2 4 11" xfId="49987"/>
    <cellStyle name="Normal 9 2 2 2 4 2" xfId="49988"/>
    <cellStyle name="Normal 9 2 2 2 4 2 2" xfId="49989"/>
    <cellStyle name="Normal 9 2 2 2 4 2 2 2" xfId="49990"/>
    <cellStyle name="Normal 9 2 2 2 4 2 2 2 2" xfId="49991"/>
    <cellStyle name="Normal 9 2 2 2 4 2 2 2 2 2" xfId="49992"/>
    <cellStyle name="Normal 9 2 2 2 4 2 2 2 2 2 2" xfId="49993"/>
    <cellStyle name="Normal 9 2 2 2 4 2 2 2 2 3" xfId="49994"/>
    <cellStyle name="Normal 9 2 2 2 4 2 2 2 3" xfId="49995"/>
    <cellStyle name="Normal 9 2 2 2 4 2 2 2 3 2" xfId="49996"/>
    <cellStyle name="Normal 9 2 2 2 4 2 2 2 3 2 2" xfId="49997"/>
    <cellStyle name="Normal 9 2 2 2 4 2 2 2 3 3" xfId="49998"/>
    <cellStyle name="Normal 9 2 2 2 4 2 2 2 4" xfId="49999"/>
    <cellStyle name="Normal 9 2 2 2 4 2 2 2 4 2" xfId="50000"/>
    <cellStyle name="Normal 9 2 2 2 4 2 2 2 5" xfId="50001"/>
    <cellStyle name="Normal 9 2 2 2 4 2 2 3" xfId="50002"/>
    <cellStyle name="Normal 9 2 2 2 4 2 2 3 2" xfId="50003"/>
    <cellStyle name="Normal 9 2 2 2 4 2 2 3 2 2" xfId="50004"/>
    <cellStyle name="Normal 9 2 2 2 4 2 2 3 3" xfId="50005"/>
    <cellStyle name="Normal 9 2 2 2 4 2 2 4" xfId="50006"/>
    <cellStyle name="Normal 9 2 2 2 4 2 2 4 2" xfId="50007"/>
    <cellStyle name="Normal 9 2 2 2 4 2 2 4 2 2" xfId="50008"/>
    <cellStyle name="Normal 9 2 2 2 4 2 2 4 3" xfId="50009"/>
    <cellStyle name="Normal 9 2 2 2 4 2 2 5" xfId="50010"/>
    <cellStyle name="Normal 9 2 2 2 4 2 2 5 2" xfId="50011"/>
    <cellStyle name="Normal 9 2 2 2 4 2 2 6" xfId="50012"/>
    <cellStyle name="Normal 9 2 2 2 4 2 2 6 2" xfId="50013"/>
    <cellStyle name="Normal 9 2 2 2 4 2 2 7" xfId="50014"/>
    <cellStyle name="Normal 9 2 2 2 4 2 3" xfId="50015"/>
    <cellStyle name="Normal 9 2 2 2 4 2 3 2" xfId="50016"/>
    <cellStyle name="Normal 9 2 2 2 4 2 3 2 2" xfId="50017"/>
    <cellStyle name="Normal 9 2 2 2 4 2 3 2 2 2" xfId="50018"/>
    <cellStyle name="Normal 9 2 2 2 4 2 3 2 3" xfId="50019"/>
    <cellStyle name="Normal 9 2 2 2 4 2 3 3" xfId="50020"/>
    <cellStyle name="Normal 9 2 2 2 4 2 3 3 2" xfId="50021"/>
    <cellStyle name="Normal 9 2 2 2 4 2 3 3 2 2" xfId="50022"/>
    <cellStyle name="Normal 9 2 2 2 4 2 3 3 3" xfId="50023"/>
    <cellStyle name="Normal 9 2 2 2 4 2 3 4" xfId="50024"/>
    <cellStyle name="Normal 9 2 2 2 4 2 3 4 2" xfId="50025"/>
    <cellStyle name="Normal 9 2 2 2 4 2 3 5" xfId="50026"/>
    <cellStyle name="Normal 9 2 2 2 4 2 4" xfId="50027"/>
    <cellStyle name="Normal 9 2 2 2 4 2 4 2" xfId="50028"/>
    <cellStyle name="Normal 9 2 2 2 4 2 4 2 2" xfId="50029"/>
    <cellStyle name="Normal 9 2 2 2 4 2 4 3" xfId="50030"/>
    <cellStyle name="Normal 9 2 2 2 4 2 5" xfId="50031"/>
    <cellStyle name="Normal 9 2 2 2 4 2 5 2" xfId="50032"/>
    <cellStyle name="Normal 9 2 2 2 4 2 5 2 2" xfId="50033"/>
    <cellStyle name="Normal 9 2 2 2 4 2 5 3" xfId="50034"/>
    <cellStyle name="Normal 9 2 2 2 4 2 6" xfId="50035"/>
    <cellStyle name="Normal 9 2 2 2 4 2 6 2" xfId="50036"/>
    <cellStyle name="Normal 9 2 2 2 4 2 7" xfId="50037"/>
    <cellStyle name="Normal 9 2 2 2 4 2 7 2" xfId="50038"/>
    <cellStyle name="Normal 9 2 2 2 4 2 8" xfId="50039"/>
    <cellStyle name="Normal 9 2 2 2 4 3" xfId="50040"/>
    <cellStyle name="Normal 9 2 2 2 4 3 2" xfId="50041"/>
    <cellStyle name="Normal 9 2 2 2 4 3 2 2" xfId="50042"/>
    <cellStyle name="Normal 9 2 2 2 4 3 2 2 2" xfId="50043"/>
    <cellStyle name="Normal 9 2 2 2 4 3 2 2 2 2" xfId="50044"/>
    <cellStyle name="Normal 9 2 2 2 4 3 2 2 3" xfId="50045"/>
    <cellStyle name="Normal 9 2 2 2 4 3 2 3" xfId="50046"/>
    <cellStyle name="Normal 9 2 2 2 4 3 2 3 2" xfId="50047"/>
    <cellStyle name="Normal 9 2 2 2 4 3 2 3 2 2" xfId="50048"/>
    <cellStyle name="Normal 9 2 2 2 4 3 2 3 3" xfId="50049"/>
    <cellStyle name="Normal 9 2 2 2 4 3 2 4" xfId="50050"/>
    <cellStyle name="Normal 9 2 2 2 4 3 2 4 2" xfId="50051"/>
    <cellStyle name="Normal 9 2 2 2 4 3 2 5" xfId="50052"/>
    <cellStyle name="Normal 9 2 2 2 4 3 3" xfId="50053"/>
    <cellStyle name="Normal 9 2 2 2 4 3 3 2" xfId="50054"/>
    <cellStyle name="Normal 9 2 2 2 4 3 3 2 2" xfId="50055"/>
    <cellStyle name="Normal 9 2 2 2 4 3 3 3" xfId="50056"/>
    <cellStyle name="Normal 9 2 2 2 4 3 4" xfId="50057"/>
    <cellStyle name="Normal 9 2 2 2 4 3 4 2" xfId="50058"/>
    <cellStyle name="Normal 9 2 2 2 4 3 4 2 2" xfId="50059"/>
    <cellStyle name="Normal 9 2 2 2 4 3 4 3" xfId="50060"/>
    <cellStyle name="Normal 9 2 2 2 4 3 5" xfId="50061"/>
    <cellStyle name="Normal 9 2 2 2 4 3 5 2" xfId="50062"/>
    <cellStyle name="Normal 9 2 2 2 4 3 6" xfId="50063"/>
    <cellStyle name="Normal 9 2 2 2 4 3 6 2" xfId="50064"/>
    <cellStyle name="Normal 9 2 2 2 4 3 7" xfId="50065"/>
    <cellStyle name="Normal 9 2 2 2 4 4" xfId="50066"/>
    <cellStyle name="Normal 9 2 2 2 4 4 2" xfId="50067"/>
    <cellStyle name="Normal 9 2 2 2 4 4 2 2" xfId="50068"/>
    <cellStyle name="Normal 9 2 2 2 4 4 2 2 2" xfId="50069"/>
    <cellStyle name="Normal 9 2 2 2 4 4 2 2 2 2" xfId="50070"/>
    <cellStyle name="Normal 9 2 2 2 4 4 2 2 3" xfId="50071"/>
    <cellStyle name="Normal 9 2 2 2 4 4 2 3" xfId="50072"/>
    <cellStyle name="Normal 9 2 2 2 4 4 2 3 2" xfId="50073"/>
    <cellStyle name="Normal 9 2 2 2 4 4 2 3 2 2" xfId="50074"/>
    <cellStyle name="Normal 9 2 2 2 4 4 2 3 3" xfId="50075"/>
    <cellStyle name="Normal 9 2 2 2 4 4 2 4" xfId="50076"/>
    <cellStyle name="Normal 9 2 2 2 4 4 2 4 2" xfId="50077"/>
    <cellStyle name="Normal 9 2 2 2 4 4 2 5" xfId="50078"/>
    <cellStyle name="Normal 9 2 2 2 4 4 3" xfId="50079"/>
    <cellStyle name="Normal 9 2 2 2 4 4 3 2" xfId="50080"/>
    <cellStyle name="Normal 9 2 2 2 4 4 3 2 2" xfId="50081"/>
    <cellStyle name="Normal 9 2 2 2 4 4 3 3" xfId="50082"/>
    <cellStyle name="Normal 9 2 2 2 4 4 4" xfId="50083"/>
    <cellStyle name="Normal 9 2 2 2 4 4 4 2" xfId="50084"/>
    <cellStyle name="Normal 9 2 2 2 4 4 4 2 2" xfId="50085"/>
    <cellStyle name="Normal 9 2 2 2 4 4 4 3" xfId="50086"/>
    <cellStyle name="Normal 9 2 2 2 4 4 5" xfId="50087"/>
    <cellStyle name="Normal 9 2 2 2 4 4 5 2" xfId="50088"/>
    <cellStyle name="Normal 9 2 2 2 4 4 6" xfId="50089"/>
    <cellStyle name="Normal 9 2 2 2 4 4 6 2" xfId="50090"/>
    <cellStyle name="Normal 9 2 2 2 4 4 7" xfId="50091"/>
    <cellStyle name="Normal 9 2 2 2 4 5" xfId="50092"/>
    <cellStyle name="Normal 9 2 2 2 4 5 2" xfId="50093"/>
    <cellStyle name="Normal 9 2 2 2 4 5 2 2" xfId="50094"/>
    <cellStyle name="Normal 9 2 2 2 4 5 2 2 2" xfId="50095"/>
    <cellStyle name="Normal 9 2 2 2 4 5 2 3" xfId="50096"/>
    <cellStyle name="Normal 9 2 2 2 4 5 3" xfId="50097"/>
    <cellStyle name="Normal 9 2 2 2 4 5 3 2" xfId="50098"/>
    <cellStyle name="Normal 9 2 2 2 4 5 3 2 2" xfId="50099"/>
    <cellStyle name="Normal 9 2 2 2 4 5 3 3" xfId="50100"/>
    <cellStyle name="Normal 9 2 2 2 4 5 4" xfId="50101"/>
    <cellStyle name="Normal 9 2 2 2 4 5 4 2" xfId="50102"/>
    <cellStyle name="Normal 9 2 2 2 4 5 5" xfId="50103"/>
    <cellStyle name="Normal 9 2 2 2 4 6" xfId="50104"/>
    <cellStyle name="Normal 9 2 2 2 4 6 2" xfId="50105"/>
    <cellStyle name="Normal 9 2 2 2 4 6 2 2" xfId="50106"/>
    <cellStyle name="Normal 9 2 2 2 4 6 2 2 2" xfId="50107"/>
    <cellStyle name="Normal 9 2 2 2 4 6 2 3" xfId="50108"/>
    <cellStyle name="Normal 9 2 2 2 4 6 3" xfId="50109"/>
    <cellStyle name="Normal 9 2 2 2 4 6 3 2" xfId="50110"/>
    <cellStyle name="Normal 9 2 2 2 4 6 4" xfId="50111"/>
    <cellStyle name="Normal 9 2 2 2 4 7" xfId="50112"/>
    <cellStyle name="Normal 9 2 2 2 4 7 2" xfId="50113"/>
    <cellStyle name="Normal 9 2 2 2 4 7 2 2" xfId="50114"/>
    <cellStyle name="Normal 9 2 2 2 4 7 3" xfId="50115"/>
    <cellStyle name="Normal 9 2 2 2 4 8" xfId="50116"/>
    <cellStyle name="Normal 9 2 2 2 4 8 2" xfId="50117"/>
    <cellStyle name="Normal 9 2 2 2 4 8 2 2" xfId="50118"/>
    <cellStyle name="Normal 9 2 2 2 4 8 3" xfId="50119"/>
    <cellStyle name="Normal 9 2 2 2 4 9" xfId="50120"/>
    <cellStyle name="Normal 9 2 2 2 4 9 2" xfId="50121"/>
    <cellStyle name="Normal 9 2 2 2 5" xfId="50122"/>
    <cellStyle name="Normal 9 2 2 2 5 10" xfId="50123"/>
    <cellStyle name="Normal 9 2 2 2 5 10 2" xfId="50124"/>
    <cellStyle name="Normal 9 2 2 2 5 11" xfId="50125"/>
    <cellStyle name="Normal 9 2 2 2 5 2" xfId="50126"/>
    <cellStyle name="Normal 9 2 2 2 5 2 2" xfId="50127"/>
    <cellStyle name="Normal 9 2 2 2 5 2 2 2" xfId="50128"/>
    <cellStyle name="Normal 9 2 2 2 5 2 2 2 2" xfId="50129"/>
    <cellStyle name="Normal 9 2 2 2 5 2 2 2 2 2" xfId="50130"/>
    <cellStyle name="Normal 9 2 2 2 5 2 2 2 2 2 2" xfId="50131"/>
    <cellStyle name="Normal 9 2 2 2 5 2 2 2 2 3" xfId="50132"/>
    <cellStyle name="Normal 9 2 2 2 5 2 2 2 3" xfId="50133"/>
    <cellStyle name="Normal 9 2 2 2 5 2 2 2 3 2" xfId="50134"/>
    <cellStyle name="Normal 9 2 2 2 5 2 2 2 3 2 2" xfId="50135"/>
    <cellStyle name="Normal 9 2 2 2 5 2 2 2 3 3" xfId="50136"/>
    <cellStyle name="Normal 9 2 2 2 5 2 2 2 4" xfId="50137"/>
    <cellStyle name="Normal 9 2 2 2 5 2 2 2 4 2" xfId="50138"/>
    <cellStyle name="Normal 9 2 2 2 5 2 2 2 5" xfId="50139"/>
    <cellStyle name="Normal 9 2 2 2 5 2 2 3" xfId="50140"/>
    <cellStyle name="Normal 9 2 2 2 5 2 2 3 2" xfId="50141"/>
    <cellStyle name="Normal 9 2 2 2 5 2 2 3 2 2" xfId="50142"/>
    <cellStyle name="Normal 9 2 2 2 5 2 2 3 3" xfId="50143"/>
    <cellStyle name="Normal 9 2 2 2 5 2 2 4" xfId="50144"/>
    <cellStyle name="Normal 9 2 2 2 5 2 2 4 2" xfId="50145"/>
    <cellStyle name="Normal 9 2 2 2 5 2 2 4 2 2" xfId="50146"/>
    <cellStyle name="Normal 9 2 2 2 5 2 2 4 3" xfId="50147"/>
    <cellStyle name="Normal 9 2 2 2 5 2 2 5" xfId="50148"/>
    <cellStyle name="Normal 9 2 2 2 5 2 2 5 2" xfId="50149"/>
    <cellStyle name="Normal 9 2 2 2 5 2 2 6" xfId="50150"/>
    <cellStyle name="Normal 9 2 2 2 5 2 2 6 2" xfId="50151"/>
    <cellStyle name="Normal 9 2 2 2 5 2 2 7" xfId="50152"/>
    <cellStyle name="Normal 9 2 2 2 5 2 3" xfId="50153"/>
    <cellStyle name="Normal 9 2 2 2 5 2 3 2" xfId="50154"/>
    <cellStyle name="Normal 9 2 2 2 5 2 3 2 2" xfId="50155"/>
    <cellStyle name="Normal 9 2 2 2 5 2 3 2 2 2" xfId="50156"/>
    <cellStyle name="Normal 9 2 2 2 5 2 3 2 3" xfId="50157"/>
    <cellStyle name="Normal 9 2 2 2 5 2 3 3" xfId="50158"/>
    <cellStyle name="Normal 9 2 2 2 5 2 3 3 2" xfId="50159"/>
    <cellStyle name="Normal 9 2 2 2 5 2 3 3 2 2" xfId="50160"/>
    <cellStyle name="Normal 9 2 2 2 5 2 3 3 3" xfId="50161"/>
    <cellStyle name="Normal 9 2 2 2 5 2 3 4" xfId="50162"/>
    <cellStyle name="Normal 9 2 2 2 5 2 3 4 2" xfId="50163"/>
    <cellStyle name="Normal 9 2 2 2 5 2 3 5" xfId="50164"/>
    <cellStyle name="Normal 9 2 2 2 5 2 4" xfId="50165"/>
    <cellStyle name="Normal 9 2 2 2 5 2 4 2" xfId="50166"/>
    <cellStyle name="Normal 9 2 2 2 5 2 4 2 2" xfId="50167"/>
    <cellStyle name="Normal 9 2 2 2 5 2 4 3" xfId="50168"/>
    <cellStyle name="Normal 9 2 2 2 5 2 5" xfId="50169"/>
    <cellStyle name="Normal 9 2 2 2 5 2 5 2" xfId="50170"/>
    <cellStyle name="Normal 9 2 2 2 5 2 5 2 2" xfId="50171"/>
    <cellStyle name="Normal 9 2 2 2 5 2 5 3" xfId="50172"/>
    <cellStyle name="Normal 9 2 2 2 5 2 6" xfId="50173"/>
    <cellStyle name="Normal 9 2 2 2 5 2 6 2" xfId="50174"/>
    <cellStyle name="Normal 9 2 2 2 5 2 7" xfId="50175"/>
    <cellStyle name="Normal 9 2 2 2 5 2 7 2" xfId="50176"/>
    <cellStyle name="Normal 9 2 2 2 5 2 8" xfId="50177"/>
    <cellStyle name="Normal 9 2 2 2 5 3" xfId="50178"/>
    <cellStyle name="Normal 9 2 2 2 5 3 2" xfId="50179"/>
    <cellStyle name="Normal 9 2 2 2 5 3 2 2" xfId="50180"/>
    <cellStyle name="Normal 9 2 2 2 5 3 2 2 2" xfId="50181"/>
    <cellStyle name="Normal 9 2 2 2 5 3 2 2 2 2" xfId="50182"/>
    <cellStyle name="Normal 9 2 2 2 5 3 2 2 3" xfId="50183"/>
    <cellStyle name="Normal 9 2 2 2 5 3 2 3" xfId="50184"/>
    <cellStyle name="Normal 9 2 2 2 5 3 2 3 2" xfId="50185"/>
    <cellStyle name="Normal 9 2 2 2 5 3 2 3 2 2" xfId="50186"/>
    <cellStyle name="Normal 9 2 2 2 5 3 2 3 3" xfId="50187"/>
    <cellStyle name="Normal 9 2 2 2 5 3 2 4" xfId="50188"/>
    <cellStyle name="Normal 9 2 2 2 5 3 2 4 2" xfId="50189"/>
    <cellStyle name="Normal 9 2 2 2 5 3 2 5" xfId="50190"/>
    <cellStyle name="Normal 9 2 2 2 5 3 3" xfId="50191"/>
    <cellStyle name="Normal 9 2 2 2 5 3 3 2" xfId="50192"/>
    <cellStyle name="Normal 9 2 2 2 5 3 3 2 2" xfId="50193"/>
    <cellStyle name="Normal 9 2 2 2 5 3 3 3" xfId="50194"/>
    <cellStyle name="Normal 9 2 2 2 5 3 4" xfId="50195"/>
    <cellStyle name="Normal 9 2 2 2 5 3 4 2" xfId="50196"/>
    <cellStyle name="Normal 9 2 2 2 5 3 4 2 2" xfId="50197"/>
    <cellStyle name="Normal 9 2 2 2 5 3 4 3" xfId="50198"/>
    <cellStyle name="Normal 9 2 2 2 5 3 5" xfId="50199"/>
    <cellStyle name="Normal 9 2 2 2 5 3 5 2" xfId="50200"/>
    <cellStyle name="Normal 9 2 2 2 5 3 6" xfId="50201"/>
    <cellStyle name="Normal 9 2 2 2 5 3 6 2" xfId="50202"/>
    <cellStyle name="Normal 9 2 2 2 5 3 7" xfId="50203"/>
    <cellStyle name="Normal 9 2 2 2 5 4" xfId="50204"/>
    <cellStyle name="Normal 9 2 2 2 5 4 2" xfId="50205"/>
    <cellStyle name="Normal 9 2 2 2 5 4 2 2" xfId="50206"/>
    <cellStyle name="Normal 9 2 2 2 5 4 2 2 2" xfId="50207"/>
    <cellStyle name="Normal 9 2 2 2 5 4 2 2 2 2" xfId="50208"/>
    <cellStyle name="Normal 9 2 2 2 5 4 2 2 3" xfId="50209"/>
    <cellStyle name="Normal 9 2 2 2 5 4 2 3" xfId="50210"/>
    <cellStyle name="Normal 9 2 2 2 5 4 2 3 2" xfId="50211"/>
    <cellStyle name="Normal 9 2 2 2 5 4 2 3 2 2" xfId="50212"/>
    <cellStyle name="Normal 9 2 2 2 5 4 2 3 3" xfId="50213"/>
    <cellStyle name="Normal 9 2 2 2 5 4 2 4" xfId="50214"/>
    <cellStyle name="Normal 9 2 2 2 5 4 2 4 2" xfId="50215"/>
    <cellStyle name="Normal 9 2 2 2 5 4 2 5" xfId="50216"/>
    <cellStyle name="Normal 9 2 2 2 5 4 3" xfId="50217"/>
    <cellStyle name="Normal 9 2 2 2 5 4 3 2" xfId="50218"/>
    <cellStyle name="Normal 9 2 2 2 5 4 3 2 2" xfId="50219"/>
    <cellStyle name="Normal 9 2 2 2 5 4 3 3" xfId="50220"/>
    <cellStyle name="Normal 9 2 2 2 5 4 4" xfId="50221"/>
    <cellStyle name="Normal 9 2 2 2 5 4 4 2" xfId="50222"/>
    <cellStyle name="Normal 9 2 2 2 5 4 4 2 2" xfId="50223"/>
    <cellStyle name="Normal 9 2 2 2 5 4 4 3" xfId="50224"/>
    <cellStyle name="Normal 9 2 2 2 5 4 5" xfId="50225"/>
    <cellStyle name="Normal 9 2 2 2 5 4 5 2" xfId="50226"/>
    <cellStyle name="Normal 9 2 2 2 5 4 6" xfId="50227"/>
    <cellStyle name="Normal 9 2 2 2 5 4 6 2" xfId="50228"/>
    <cellStyle name="Normal 9 2 2 2 5 4 7" xfId="50229"/>
    <cellStyle name="Normal 9 2 2 2 5 5" xfId="50230"/>
    <cellStyle name="Normal 9 2 2 2 5 5 2" xfId="50231"/>
    <cellStyle name="Normal 9 2 2 2 5 5 2 2" xfId="50232"/>
    <cellStyle name="Normal 9 2 2 2 5 5 2 2 2" xfId="50233"/>
    <cellStyle name="Normal 9 2 2 2 5 5 2 3" xfId="50234"/>
    <cellStyle name="Normal 9 2 2 2 5 5 3" xfId="50235"/>
    <cellStyle name="Normal 9 2 2 2 5 5 3 2" xfId="50236"/>
    <cellStyle name="Normal 9 2 2 2 5 5 3 2 2" xfId="50237"/>
    <cellStyle name="Normal 9 2 2 2 5 5 3 3" xfId="50238"/>
    <cellStyle name="Normal 9 2 2 2 5 5 4" xfId="50239"/>
    <cellStyle name="Normal 9 2 2 2 5 5 4 2" xfId="50240"/>
    <cellStyle name="Normal 9 2 2 2 5 5 5" xfId="50241"/>
    <cellStyle name="Normal 9 2 2 2 5 6" xfId="50242"/>
    <cellStyle name="Normal 9 2 2 2 5 6 2" xfId="50243"/>
    <cellStyle name="Normal 9 2 2 2 5 6 2 2" xfId="50244"/>
    <cellStyle name="Normal 9 2 2 2 5 6 2 2 2" xfId="50245"/>
    <cellStyle name="Normal 9 2 2 2 5 6 2 3" xfId="50246"/>
    <cellStyle name="Normal 9 2 2 2 5 6 3" xfId="50247"/>
    <cellStyle name="Normal 9 2 2 2 5 6 3 2" xfId="50248"/>
    <cellStyle name="Normal 9 2 2 2 5 6 4" xfId="50249"/>
    <cellStyle name="Normal 9 2 2 2 5 7" xfId="50250"/>
    <cellStyle name="Normal 9 2 2 2 5 7 2" xfId="50251"/>
    <cellStyle name="Normal 9 2 2 2 5 7 2 2" xfId="50252"/>
    <cellStyle name="Normal 9 2 2 2 5 7 3" xfId="50253"/>
    <cellStyle name="Normal 9 2 2 2 5 8" xfId="50254"/>
    <cellStyle name="Normal 9 2 2 2 5 8 2" xfId="50255"/>
    <cellStyle name="Normal 9 2 2 2 5 8 2 2" xfId="50256"/>
    <cellStyle name="Normal 9 2 2 2 5 8 3" xfId="50257"/>
    <cellStyle name="Normal 9 2 2 2 5 9" xfId="50258"/>
    <cellStyle name="Normal 9 2 2 2 5 9 2" xfId="50259"/>
    <cellStyle name="Normal 9 2 2 2 6" xfId="50260"/>
    <cellStyle name="Normal 9 2 2 2 6 2" xfId="50261"/>
    <cellStyle name="Normal 9 2 2 2 6 2 2" xfId="50262"/>
    <cellStyle name="Normal 9 2 2 2 6 2 2 2" xfId="50263"/>
    <cellStyle name="Normal 9 2 2 2 6 2 2 2 2" xfId="50264"/>
    <cellStyle name="Normal 9 2 2 2 6 2 2 2 2 2" xfId="50265"/>
    <cellStyle name="Normal 9 2 2 2 6 2 2 2 3" xfId="50266"/>
    <cellStyle name="Normal 9 2 2 2 6 2 2 3" xfId="50267"/>
    <cellStyle name="Normal 9 2 2 2 6 2 2 3 2" xfId="50268"/>
    <cellStyle name="Normal 9 2 2 2 6 2 2 3 2 2" xfId="50269"/>
    <cellStyle name="Normal 9 2 2 2 6 2 2 3 3" xfId="50270"/>
    <cellStyle name="Normal 9 2 2 2 6 2 2 4" xfId="50271"/>
    <cellStyle name="Normal 9 2 2 2 6 2 2 4 2" xfId="50272"/>
    <cellStyle name="Normal 9 2 2 2 6 2 2 5" xfId="50273"/>
    <cellStyle name="Normal 9 2 2 2 6 2 3" xfId="50274"/>
    <cellStyle name="Normal 9 2 2 2 6 2 3 2" xfId="50275"/>
    <cellStyle name="Normal 9 2 2 2 6 2 3 2 2" xfId="50276"/>
    <cellStyle name="Normal 9 2 2 2 6 2 3 3" xfId="50277"/>
    <cellStyle name="Normal 9 2 2 2 6 2 4" xfId="50278"/>
    <cellStyle name="Normal 9 2 2 2 6 2 4 2" xfId="50279"/>
    <cellStyle name="Normal 9 2 2 2 6 2 4 2 2" xfId="50280"/>
    <cellStyle name="Normal 9 2 2 2 6 2 4 3" xfId="50281"/>
    <cellStyle name="Normal 9 2 2 2 6 2 5" xfId="50282"/>
    <cellStyle name="Normal 9 2 2 2 6 2 5 2" xfId="50283"/>
    <cellStyle name="Normal 9 2 2 2 6 2 6" xfId="50284"/>
    <cellStyle name="Normal 9 2 2 2 6 2 6 2" xfId="50285"/>
    <cellStyle name="Normal 9 2 2 2 6 2 7" xfId="50286"/>
    <cellStyle name="Normal 9 2 2 2 6 3" xfId="50287"/>
    <cellStyle name="Normal 9 2 2 2 6 3 2" xfId="50288"/>
    <cellStyle name="Normal 9 2 2 2 6 3 2 2" xfId="50289"/>
    <cellStyle name="Normal 9 2 2 2 6 3 2 2 2" xfId="50290"/>
    <cellStyle name="Normal 9 2 2 2 6 3 2 3" xfId="50291"/>
    <cellStyle name="Normal 9 2 2 2 6 3 3" xfId="50292"/>
    <cellStyle name="Normal 9 2 2 2 6 3 3 2" xfId="50293"/>
    <cellStyle name="Normal 9 2 2 2 6 3 3 2 2" xfId="50294"/>
    <cellStyle name="Normal 9 2 2 2 6 3 3 3" xfId="50295"/>
    <cellStyle name="Normal 9 2 2 2 6 3 4" xfId="50296"/>
    <cellStyle name="Normal 9 2 2 2 6 3 4 2" xfId="50297"/>
    <cellStyle name="Normal 9 2 2 2 6 3 5" xfId="50298"/>
    <cellStyle name="Normal 9 2 2 2 6 4" xfId="50299"/>
    <cellStyle name="Normal 9 2 2 2 6 4 2" xfId="50300"/>
    <cellStyle name="Normal 9 2 2 2 6 4 2 2" xfId="50301"/>
    <cellStyle name="Normal 9 2 2 2 6 4 3" xfId="50302"/>
    <cellStyle name="Normal 9 2 2 2 6 5" xfId="50303"/>
    <cellStyle name="Normal 9 2 2 2 6 5 2" xfId="50304"/>
    <cellStyle name="Normal 9 2 2 2 6 5 2 2" xfId="50305"/>
    <cellStyle name="Normal 9 2 2 2 6 5 3" xfId="50306"/>
    <cellStyle name="Normal 9 2 2 2 6 6" xfId="50307"/>
    <cellStyle name="Normal 9 2 2 2 6 6 2" xfId="50308"/>
    <cellStyle name="Normal 9 2 2 2 6 7" xfId="50309"/>
    <cellStyle name="Normal 9 2 2 2 6 7 2" xfId="50310"/>
    <cellStyle name="Normal 9 2 2 2 6 8" xfId="50311"/>
    <cellStyle name="Normal 9 2 2 2 7" xfId="50312"/>
    <cellStyle name="Normal 9 2 2 2 7 2" xfId="50313"/>
    <cellStyle name="Normal 9 2 2 2 7 2 2" xfId="50314"/>
    <cellStyle name="Normal 9 2 2 2 7 2 2 2" xfId="50315"/>
    <cellStyle name="Normal 9 2 2 2 7 2 2 2 2" xfId="50316"/>
    <cellStyle name="Normal 9 2 2 2 7 2 2 3" xfId="50317"/>
    <cellStyle name="Normal 9 2 2 2 7 2 3" xfId="50318"/>
    <cellStyle name="Normal 9 2 2 2 7 2 3 2" xfId="50319"/>
    <cellStyle name="Normal 9 2 2 2 7 2 3 2 2" xfId="50320"/>
    <cellStyle name="Normal 9 2 2 2 7 2 3 3" xfId="50321"/>
    <cellStyle name="Normal 9 2 2 2 7 2 4" xfId="50322"/>
    <cellStyle name="Normal 9 2 2 2 7 2 4 2" xfId="50323"/>
    <cellStyle name="Normal 9 2 2 2 7 2 5" xfId="50324"/>
    <cellStyle name="Normal 9 2 2 2 7 3" xfId="50325"/>
    <cellStyle name="Normal 9 2 2 2 7 3 2" xfId="50326"/>
    <cellStyle name="Normal 9 2 2 2 7 3 2 2" xfId="50327"/>
    <cellStyle name="Normal 9 2 2 2 7 3 3" xfId="50328"/>
    <cellStyle name="Normal 9 2 2 2 7 4" xfId="50329"/>
    <cellStyle name="Normal 9 2 2 2 7 4 2" xfId="50330"/>
    <cellStyle name="Normal 9 2 2 2 7 4 2 2" xfId="50331"/>
    <cellStyle name="Normal 9 2 2 2 7 4 3" xfId="50332"/>
    <cellStyle name="Normal 9 2 2 2 7 5" xfId="50333"/>
    <cellStyle name="Normal 9 2 2 2 7 5 2" xfId="50334"/>
    <cellStyle name="Normal 9 2 2 2 7 6" xfId="50335"/>
    <cellStyle name="Normal 9 2 2 2 7 6 2" xfId="50336"/>
    <cellStyle name="Normal 9 2 2 2 7 7" xfId="50337"/>
    <cellStyle name="Normal 9 2 2 2 8" xfId="50338"/>
    <cellStyle name="Normal 9 2 2 2 8 2" xfId="50339"/>
    <cellStyle name="Normal 9 2 2 2 8 2 2" xfId="50340"/>
    <cellStyle name="Normal 9 2 2 2 8 2 2 2" xfId="50341"/>
    <cellStyle name="Normal 9 2 2 2 8 2 2 2 2" xfId="50342"/>
    <cellStyle name="Normal 9 2 2 2 8 2 2 3" xfId="50343"/>
    <cellStyle name="Normal 9 2 2 2 8 2 3" xfId="50344"/>
    <cellStyle name="Normal 9 2 2 2 8 2 3 2" xfId="50345"/>
    <cellStyle name="Normal 9 2 2 2 8 2 3 2 2" xfId="50346"/>
    <cellStyle name="Normal 9 2 2 2 8 2 3 3" xfId="50347"/>
    <cellStyle name="Normal 9 2 2 2 8 2 4" xfId="50348"/>
    <cellStyle name="Normal 9 2 2 2 8 2 4 2" xfId="50349"/>
    <cellStyle name="Normal 9 2 2 2 8 2 5" xfId="50350"/>
    <cellStyle name="Normal 9 2 2 2 8 3" xfId="50351"/>
    <cellStyle name="Normal 9 2 2 2 8 3 2" xfId="50352"/>
    <cellStyle name="Normal 9 2 2 2 8 3 2 2" xfId="50353"/>
    <cellStyle name="Normal 9 2 2 2 8 3 3" xfId="50354"/>
    <cellStyle name="Normal 9 2 2 2 8 4" xfId="50355"/>
    <cellStyle name="Normal 9 2 2 2 8 4 2" xfId="50356"/>
    <cellStyle name="Normal 9 2 2 2 8 4 2 2" xfId="50357"/>
    <cellStyle name="Normal 9 2 2 2 8 4 3" xfId="50358"/>
    <cellStyle name="Normal 9 2 2 2 8 5" xfId="50359"/>
    <cellStyle name="Normal 9 2 2 2 8 5 2" xfId="50360"/>
    <cellStyle name="Normal 9 2 2 2 8 6" xfId="50361"/>
    <cellStyle name="Normal 9 2 2 2 8 6 2" xfId="50362"/>
    <cellStyle name="Normal 9 2 2 2 8 7" xfId="50363"/>
    <cellStyle name="Normal 9 2 2 2 9" xfId="50364"/>
    <cellStyle name="Normal 9 2 2 2 9 2" xfId="50365"/>
    <cellStyle name="Normal 9 2 2 2 9 2 2" xfId="50366"/>
    <cellStyle name="Normal 9 2 2 2 9 2 2 2" xfId="50367"/>
    <cellStyle name="Normal 9 2 2 2 9 2 3" xfId="50368"/>
    <cellStyle name="Normal 9 2 2 2 9 3" xfId="50369"/>
    <cellStyle name="Normal 9 2 2 2 9 3 2" xfId="50370"/>
    <cellStyle name="Normal 9 2 2 2 9 3 2 2" xfId="50371"/>
    <cellStyle name="Normal 9 2 2 2 9 3 3" xfId="50372"/>
    <cellStyle name="Normal 9 2 2 2 9 4" xfId="50373"/>
    <cellStyle name="Normal 9 2 2 2 9 4 2" xfId="50374"/>
    <cellStyle name="Normal 9 2 2 2 9 5" xfId="50375"/>
    <cellStyle name="Normal 9 2 2 3" xfId="50376"/>
    <cellStyle name="Normal 9 2 2 3 10" xfId="50377"/>
    <cellStyle name="Normal 9 2 2 3 10 2" xfId="50378"/>
    <cellStyle name="Normal 9 2 2 3 11" xfId="50379"/>
    <cellStyle name="Normal 9 2 2 3 11 2" xfId="50380"/>
    <cellStyle name="Normal 9 2 2 3 12" xfId="50381"/>
    <cellStyle name="Normal 9 2 2 3 2" xfId="50382"/>
    <cellStyle name="Normal 9 2 2 3 2 10" xfId="50383"/>
    <cellStyle name="Normal 9 2 2 3 2 10 2" xfId="50384"/>
    <cellStyle name="Normal 9 2 2 3 2 11" xfId="50385"/>
    <cellStyle name="Normal 9 2 2 3 2 2" xfId="50386"/>
    <cellStyle name="Normal 9 2 2 3 2 2 2" xfId="50387"/>
    <cellStyle name="Normal 9 2 2 3 2 2 2 2" xfId="50388"/>
    <cellStyle name="Normal 9 2 2 3 2 2 2 2 2" xfId="50389"/>
    <cellStyle name="Normal 9 2 2 3 2 2 2 2 2 2" xfId="50390"/>
    <cellStyle name="Normal 9 2 2 3 2 2 2 2 2 2 2" xfId="50391"/>
    <cellStyle name="Normal 9 2 2 3 2 2 2 2 2 3" xfId="50392"/>
    <cellStyle name="Normal 9 2 2 3 2 2 2 2 3" xfId="50393"/>
    <cellStyle name="Normal 9 2 2 3 2 2 2 2 3 2" xfId="50394"/>
    <cellStyle name="Normal 9 2 2 3 2 2 2 2 3 2 2" xfId="50395"/>
    <cellStyle name="Normal 9 2 2 3 2 2 2 2 3 3" xfId="50396"/>
    <cellStyle name="Normal 9 2 2 3 2 2 2 2 4" xfId="50397"/>
    <cellStyle name="Normal 9 2 2 3 2 2 2 2 4 2" xfId="50398"/>
    <cellStyle name="Normal 9 2 2 3 2 2 2 2 5" xfId="50399"/>
    <cellStyle name="Normal 9 2 2 3 2 2 2 3" xfId="50400"/>
    <cellStyle name="Normal 9 2 2 3 2 2 2 3 2" xfId="50401"/>
    <cellStyle name="Normal 9 2 2 3 2 2 2 3 2 2" xfId="50402"/>
    <cellStyle name="Normal 9 2 2 3 2 2 2 3 3" xfId="50403"/>
    <cellStyle name="Normal 9 2 2 3 2 2 2 4" xfId="50404"/>
    <cellStyle name="Normal 9 2 2 3 2 2 2 4 2" xfId="50405"/>
    <cellStyle name="Normal 9 2 2 3 2 2 2 4 2 2" xfId="50406"/>
    <cellStyle name="Normal 9 2 2 3 2 2 2 4 3" xfId="50407"/>
    <cellStyle name="Normal 9 2 2 3 2 2 2 5" xfId="50408"/>
    <cellStyle name="Normal 9 2 2 3 2 2 2 5 2" xfId="50409"/>
    <cellStyle name="Normal 9 2 2 3 2 2 2 6" xfId="50410"/>
    <cellStyle name="Normal 9 2 2 3 2 2 2 6 2" xfId="50411"/>
    <cellStyle name="Normal 9 2 2 3 2 2 2 7" xfId="50412"/>
    <cellStyle name="Normal 9 2 2 3 2 2 3" xfId="50413"/>
    <cellStyle name="Normal 9 2 2 3 2 2 3 2" xfId="50414"/>
    <cellStyle name="Normal 9 2 2 3 2 2 3 2 2" xfId="50415"/>
    <cellStyle name="Normal 9 2 2 3 2 2 3 2 2 2" xfId="50416"/>
    <cellStyle name="Normal 9 2 2 3 2 2 3 2 3" xfId="50417"/>
    <cellStyle name="Normal 9 2 2 3 2 2 3 3" xfId="50418"/>
    <cellStyle name="Normal 9 2 2 3 2 2 3 3 2" xfId="50419"/>
    <cellStyle name="Normal 9 2 2 3 2 2 3 3 2 2" xfId="50420"/>
    <cellStyle name="Normal 9 2 2 3 2 2 3 3 3" xfId="50421"/>
    <cellStyle name="Normal 9 2 2 3 2 2 3 4" xfId="50422"/>
    <cellStyle name="Normal 9 2 2 3 2 2 3 4 2" xfId="50423"/>
    <cellStyle name="Normal 9 2 2 3 2 2 3 5" xfId="50424"/>
    <cellStyle name="Normal 9 2 2 3 2 2 4" xfId="50425"/>
    <cellStyle name="Normal 9 2 2 3 2 2 4 2" xfId="50426"/>
    <cellStyle name="Normal 9 2 2 3 2 2 4 2 2" xfId="50427"/>
    <cellStyle name="Normal 9 2 2 3 2 2 4 3" xfId="50428"/>
    <cellStyle name="Normal 9 2 2 3 2 2 5" xfId="50429"/>
    <cellStyle name="Normal 9 2 2 3 2 2 5 2" xfId="50430"/>
    <cellStyle name="Normal 9 2 2 3 2 2 5 2 2" xfId="50431"/>
    <cellStyle name="Normal 9 2 2 3 2 2 5 3" xfId="50432"/>
    <cellStyle name="Normal 9 2 2 3 2 2 6" xfId="50433"/>
    <cellStyle name="Normal 9 2 2 3 2 2 6 2" xfId="50434"/>
    <cellStyle name="Normal 9 2 2 3 2 2 7" xfId="50435"/>
    <cellStyle name="Normal 9 2 2 3 2 2 7 2" xfId="50436"/>
    <cellStyle name="Normal 9 2 2 3 2 2 8" xfId="50437"/>
    <cellStyle name="Normal 9 2 2 3 2 3" xfId="50438"/>
    <cellStyle name="Normal 9 2 2 3 2 3 2" xfId="50439"/>
    <cellStyle name="Normal 9 2 2 3 2 3 2 2" xfId="50440"/>
    <cellStyle name="Normal 9 2 2 3 2 3 2 2 2" xfId="50441"/>
    <cellStyle name="Normal 9 2 2 3 2 3 2 2 2 2" xfId="50442"/>
    <cellStyle name="Normal 9 2 2 3 2 3 2 2 3" xfId="50443"/>
    <cellStyle name="Normal 9 2 2 3 2 3 2 3" xfId="50444"/>
    <cellStyle name="Normal 9 2 2 3 2 3 2 3 2" xfId="50445"/>
    <cellStyle name="Normal 9 2 2 3 2 3 2 3 2 2" xfId="50446"/>
    <cellStyle name="Normal 9 2 2 3 2 3 2 3 3" xfId="50447"/>
    <cellStyle name="Normal 9 2 2 3 2 3 2 4" xfId="50448"/>
    <cellStyle name="Normal 9 2 2 3 2 3 2 4 2" xfId="50449"/>
    <cellStyle name="Normal 9 2 2 3 2 3 2 5" xfId="50450"/>
    <cellStyle name="Normal 9 2 2 3 2 3 3" xfId="50451"/>
    <cellStyle name="Normal 9 2 2 3 2 3 3 2" xfId="50452"/>
    <cellStyle name="Normal 9 2 2 3 2 3 3 2 2" xfId="50453"/>
    <cellStyle name="Normal 9 2 2 3 2 3 3 3" xfId="50454"/>
    <cellStyle name="Normal 9 2 2 3 2 3 4" xfId="50455"/>
    <cellStyle name="Normal 9 2 2 3 2 3 4 2" xfId="50456"/>
    <cellStyle name="Normal 9 2 2 3 2 3 4 2 2" xfId="50457"/>
    <cellStyle name="Normal 9 2 2 3 2 3 4 3" xfId="50458"/>
    <cellStyle name="Normal 9 2 2 3 2 3 5" xfId="50459"/>
    <cellStyle name="Normal 9 2 2 3 2 3 5 2" xfId="50460"/>
    <cellStyle name="Normal 9 2 2 3 2 3 6" xfId="50461"/>
    <cellStyle name="Normal 9 2 2 3 2 3 6 2" xfId="50462"/>
    <cellStyle name="Normal 9 2 2 3 2 3 7" xfId="50463"/>
    <cellStyle name="Normal 9 2 2 3 2 4" xfId="50464"/>
    <cellStyle name="Normal 9 2 2 3 2 4 2" xfId="50465"/>
    <cellStyle name="Normal 9 2 2 3 2 4 2 2" xfId="50466"/>
    <cellStyle name="Normal 9 2 2 3 2 4 2 2 2" xfId="50467"/>
    <cellStyle name="Normal 9 2 2 3 2 4 2 2 2 2" xfId="50468"/>
    <cellStyle name="Normal 9 2 2 3 2 4 2 2 3" xfId="50469"/>
    <cellStyle name="Normal 9 2 2 3 2 4 2 3" xfId="50470"/>
    <cellStyle name="Normal 9 2 2 3 2 4 2 3 2" xfId="50471"/>
    <cellStyle name="Normal 9 2 2 3 2 4 2 3 2 2" xfId="50472"/>
    <cellStyle name="Normal 9 2 2 3 2 4 2 3 3" xfId="50473"/>
    <cellStyle name="Normal 9 2 2 3 2 4 2 4" xfId="50474"/>
    <cellStyle name="Normal 9 2 2 3 2 4 2 4 2" xfId="50475"/>
    <cellStyle name="Normal 9 2 2 3 2 4 2 5" xfId="50476"/>
    <cellStyle name="Normal 9 2 2 3 2 4 3" xfId="50477"/>
    <cellStyle name="Normal 9 2 2 3 2 4 3 2" xfId="50478"/>
    <cellStyle name="Normal 9 2 2 3 2 4 3 2 2" xfId="50479"/>
    <cellStyle name="Normal 9 2 2 3 2 4 3 3" xfId="50480"/>
    <cellStyle name="Normal 9 2 2 3 2 4 4" xfId="50481"/>
    <cellStyle name="Normal 9 2 2 3 2 4 4 2" xfId="50482"/>
    <cellStyle name="Normal 9 2 2 3 2 4 4 2 2" xfId="50483"/>
    <cellStyle name="Normal 9 2 2 3 2 4 4 3" xfId="50484"/>
    <cellStyle name="Normal 9 2 2 3 2 4 5" xfId="50485"/>
    <cellStyle name="Normal 9 2 2 3 2 4 5 2" xfId="50486"/>
    <cellStyle name="Normal 9 2 2 3 2 4 6" xfId="50487"/>
    <cellStyle name="Normal 9 2 2 3 2 4 6 2" xfId="50488"/>
    <cellStyle name="Normal 9 2 2 3 2 4 7" xfId="50489"/>
    <cellStyle name="Normal 9 2 2 3 2 5" xfId="50490"/>
    <cellStyle name="Normal 9 2 2 3 2 5 2" xfId="50491"/>
    <cellStyle name="Normal 9 2 2 3 2 5 2 2" xfId="50492"/>
    <cellStyle name="Normal 9 2 2 3 2 5 2 2 2" xfId="50493"/>
    <cellStyle name="Normal 9 2 2 3 2 5 2 3" xfId="50494"/>
    <cellStyle name="Normal 9 2 2 3 2 5 3" xfId="50495"/>
    <cellStyle name="Normal 9 2 2 3 2 5 3 2" xfId="50496"/>
    <cellStyle name="Normal 9 2 2 3 2 5 3 2 2" xfId="50497"/>
    <cellStyle name="Normal 9 2 2 3 2 5 3 3" xfId="50498"/>
    <cellStyle name="Normal 9 2 2 3 2 5 4" xfId="50499"/>
    <cellStyle name="Normal 9 2 2 3 2 5 4 2" xfId="50500"/>
    <cellStyle name="Normal 9 2 2 3 2 5 5" xfId="50501"/>
    <cellStyle name="Normal 9 2 2 3 2 6" xfId="50502"/>
    <cellStyle name="Normal 9 2 2 3 2 6 2" xfId="50503"/>
    <cellStyle name="Normal 9 2 2 3 2 6 2 2" xfId="50504"/>
    <cellStyle name="Normal 9 2 2 3 2 6 2 2 2" xfId="50505"/>
    <cellStyle name="Normal 9 2 2 3 2 6 2 3" xfId="50506"/>
    <cellStyle name="Normal 9 2 2 3 2 6 3" xfId="50507"/>
    <cellStyle name="Normal 9 2 2 3 2 6 3 2" xfId="50508"/>
    <cellStyle name="Normal 9 2 2 3 2 6 4" xfId="50509"/>
    <cellStyle name="Normal 9 2 2 3 2 7" xfId="50510"/>
    <cellStyle name="Normal 9 2 2 3 2 7 2" xfId="50511"/>
    <cellStyle name="Normal 9 2 2 3 2 7 2 2" xfId="50512"/>
    <cellStyle name="Normal 9 2 2 3 2 7 3" xfId="50513"/>
    <cellStyle name="Normal 9 2 2 3 2 8" xfId="50514"/>
    <cellStyle name="Normal 9 2 2 3 2 8 2" xfId="50515"/>
    <cellStyle name="Normal 9 2 2 3 2 8 2 2" xfId="50516"/>
    <cellStyle name="Normal 9 2 2 3 2 8 3" xfId="50517"/>
    <cellStyle name="Normal 9 2 2 3 2 9" xfId="50518"/>
    <cellStyle name="Normal 9 2 2 3 2 9 2" xfId="50519"/>
    <cellStyle name="Normal 9 2 2 3 3" xfId="50520"/>
    <cellStyle name="Normal 9 2 2 3 3 2" xfId="50521"/>
    <cellStyle name="Normal 9 2 2 3 3 2 2" xfId="50522"/>
    <cellStyle name="Normal 9 2 2 3 3 2 2 2" xfId="50523"/>
    <cellStyle name="Normal 9 2 2 3 3 2 2 2 2" xfId="50524"/>
    <cellStyle name="Normal 9 2 2 3 3 2 2 2 2 2" xfId="50525"/>
    <cellStyle name="Normal 9 2 2 3 3 2 2 2 3" xfId="50526"/>
    <cellStyle name="Normal 9 2 2 3 3 2 2 3" xfId="50527"/>
    <cellStyle name="Normal 9 2 2 3 3 2 2 3 2" xfId="50528"/>
    <cellStyle name="Normal 9 2 2 3 3 2 2 3 2 2" xfId="50529"/>
    <cellStyle name="Normal 9 2 2 3 3 2 2 3 3" xfId="50530"/>
    <cellStyle name="Normal 9 2 2 3 3 2 2 4" xfId="50531"/>
    <cellStyle name="Normal 9 2 2 3 3 2 2 4 2" xfId="50532"/>
    <cellStyle name="Normal 9 2 2 3 3 2 2 5" xfId="50533"/>
    <cellStyle name="Normal 9 2 2 3 3 2 3" xfId="50534"/>
    <cellStyle name="Normal 9 2 2 3 3 2 3 2" xfId="50535"/>
    <cellStyle name="Normal 9 2 2 3 3 2 3 2 2" xfId="50536"/>
    <cellStyle name="Normal 9 2 2 3 3 2 3 3" xfId="50537"/>
    <cellStyle name="Normal 9 2 2 3 3 2 4" xfId="50538"/>
    <cellStyle name="Normal 9 2 2 3 3 2 4 2" xfId="50539"/>
    <cellStyle name="Normal 9 2 2 3 3 2 4 2 2" xfId="50540"/>
    <cellStyle name="Normal 9 2 2 3 3 2 4 3" xfId="50541"/>
    <cellStyle name="Normal 9 2 2 3 3 2 5" xfId="50542"/>
    <cellStyle name="Normal 9 2 2 3 3 2 5 2" xfId="50543"/>
    <cellStyle name="Normal 9 2 2 3 3 2 6" xfId="50544"/>
    <cellStyle name="Normal 9 2 2 3 3 2 6 2" xfId="50545"/>
    <cellStyle name="Normal 9 2 2 3 3 2 7" xfId="50546"/>
    <cellStyle name="Normal 9 2 2 3 3 3" xfId="50547"/>
    <cellStyle name="Normal 9 2 2 3 3 3 2" xfId="50548"/>
    <cellStyle name="Normal 9 2 2 3 3 3 2 2" xfId="50549"/>
    <cellStyle name="Normal 9 2 2 3 3 3 2 2 2" xfId="50550"/>
    <cellStyle name="Normal 9 2 2 3 3 3 2 3" xfId="50551"/>
    <cellStyle name="Normal 9 2 2 3 3 3 3" xfId="50552"/>
    <cellStyle name="Normal 9 2 2 3 3 3 3 2" xfId="50553"/>
    <cellStyle name="Normal 9 2 2 3 3 3 3 2 2" xfId="50554"/>
    <cellStyle name="Normal 9 2 2 3 3 3 3 3" xfId="50555"/>
    <cellStyle name="Normal 9 2 2 3 3 3 4" xfId="50556"/>
    <cellStyle name="Normal 9 2 2 3 3 3 4 2" xfId="50557"/>
    <cellStyle name="Normal 9 2 2 3 3 3 5" xfId="50558"/>
    <cellStyle name="Normal 9 2 2 3 3 4" xfId="50559"/>
    <cellStyle name="Normal 9 2 2 3 3 4 2" xfId="50560"/>
    <cellStyle name="Normal 9 2 2 3 3 4 2 2" xfId="50561"/>
    <cellStyle name="Normal 9 2 2 3 3 4 3" xfId="50562"/>
    <cellStyle name="Normal 9 2 2 3 3 5" xfId="50563"/>
    <cellStyle name="Normal 9 2 2 3 3 5 2" xfId="50564"/>
    <cellStyle name="Normal 9 2 2 3 3 5 2 2" xfId="50565"/>
    <cellStyle name="Normal 9 2 2 3 3 5 3" xfId="50566"/>
    <cellStyle name="Normal 9 2 2 3 3 6" xfId="50567"/>
    <cellStyle name="Normal 9 2 2 3 3 6 2" xfId="50568"/>
    <cellStyle name="Normal 9 2 2 3 3 7" xfId="50569"/>
    <cellStyle name="Normal 9 2 2 3 3 7 2" xfId="50570"/>
    <cellStyle name="Normal 9 2 2 3 3 8" xfId="50571"/>
    <cellStyle name="Normal 9 2 2 3 4" xfId="50572"/>
    <cellStyle name="Normal 9 2 2 3 4 2" xfId="50573"/>
    <cellStyle name="Normal 9 2 2 3 4 2 2" xfId="50574"/>
    <cellStyle name="Normal 9 2 2 3 4 2 2 2" xfId="50575"/>
    <cellStyle name="Normal 9 2 2 3 4 2 2 2 2" xfId="50576"/>
    <cellStyle name="Normal 9 2 2 3 4 2 2 3" xfId="50577"/>
    <cellStyle name="Normal 9 2 2 3 4 2 3" xfId="50578"/>
    <cellStyle name="Normal 9 2 2 3 4 2 3 2" xfId="50579"/>
    <cellStyle name="Normal 9 2 2 3 4 2 3 2 2" xfId="50580"/>
    <cellStyle name="Normal 9 2 2 3 4 2 3 3" xfId="50581"/>
    <cellStyle name="Normal 9 2 2 3 4 2 4" xfId="50582"/>
    <cellStyle name="Normal 9 2 2 3 4 2 4 2" xfId="50583"/>
    <cellStyle name="Normal 9 2 2 3 4 2 5" xfId="50584"/>
    <cellStyle name="Normal 9 2 2 3 4 3" xfId="50585"/>
    <cellStyle name="Normal 9 2 2 3 4 3 2" xfId="50586"/>
    <cellStyle name="Normal 9 2 2 3 4 3 2 2" xfId="50587"/>
    <cellStyle name="Normal 9 2 2 3 4 3 3" xfId="50588"/>
    <cellStyle name="Normal 9 2 2 3 4 4" xfId="50589"/>
    <cellStyle name="Normal 9 2 2 3 4 4 2" xfId="50590"/>
    <cellStyle name="Normal 9 2 2 3 4 4 2 2" xfId="50591"/>
    <cellStyle name="Normal 9 2 2 3 4 4 3" xfId="50592"/>
    <cellStyle name="Normal 9 2 2 3 4 5" xfId="50593"/>
    <cellStyle name="Normal 9 2 2 3 4 5 2" xfId="50594"/>
    <cellStyle name="Normal 9 2 2 3 4 6" xfId="50595"/>
    <cellStyle name="Normal 9 2 2 3 4 6 2" xfId="50596"/>
    <cellStyle name="Normal 9 2 2 3 4 7" xfId="50597"/>
    <cellStyle name="Normal 9 2 2 3 5" xfId="50598"/>
    <cellStyle name="Normal 9 2 2 3 5 2" xfId="50599"/>
    <cellStyle name="Normal 9 2 2 3 5 2 2" xfId="50600"/>
    <cellStyle name="Normal 9 2 2 3 5 2 2 2" xfId="50601"/>
    <cellStyle name="Normal 9 2 2 3 5 2 2 2 2" xfId="50602"/>
    <cellStyle name="Normal 9 2 2 3 5 2 2 3" xfId="50603"/>
    <cellStyle name="Normal 9 2 2 3 5 2 3" xfId="50604"/>
    <cellStyle name="Normal 9 2 2 3 5 2 3 2" xfId="50605"/>
    <cellStyle name="Normal 9 2 2 3 5 2 3 2 2" xfId="50606"/>
    <cellStyle name="Normal 9 2 2 3 5 2 3 3" xfId="50607"/>
    <cellStyle name="Normal 9 2 2 3 5 2 4" xfId="50608"/>
    <cellStyle name="Normal 9 2 2 3 5 2 4 2" xfId="50609"/>
    <cellStyle name="Normal 9 2 2 3 5 2 5" xfId="50610"/>
    <cellStyle name="Normal 9 2 2 3 5 3" xfId="50611"/>
    <cellStyle name="Normal 9 2 2 3 5 3 2" xfId="50612"/>
    <cellStyle name="Normal 9 2 2 3 5 3 2 2" xfId="50613"/>
    <cellStyle name="Normal 9 2 2 3 5 3 3" xfId="50614"/>
    <cellStyle name="Normal 9 2 2 3 5 4" xfId="50615"/>
    <cellStyle name="Normal 9 2 2 3 5 4 2" xfId="50616"/>
    <cellStyle name="Normal 9 2 2 3 5 4 2 2" xfId="50617"/>
    <cellStyle name="Normal 9 2 2 3 5 4 3" xfId="50618"/>
    <cellStyle name="Normal 9 2 2 3 5 5" xfId="50619"/>
    <cellStyle name="Normal 9 2 2 3 5 5 2" xfId="50620"/>
    <cellStyle name="Normal 9 2 2 3 5 6" xfId="50621"/>
    <cellStyle name="Normal 9 2 2 3 5 6 2" xfId="50622"/>
    <cellStyle name="Normal 9 2 2 3 5 7" xfId="50623"/>
    <cellStyle name="Normal 9 2 2 3 6" xfId="50624"/>
    <cellStyle name="Normal 9 2 2 3 6 2" xfId="50625"/>
    <cellStyle name="Normal 9 2 2 3 6 2 2" xfId="50626"/>
    <cellStyle name="Normal 9 2 2 3 6 2 2 2" xfId="50627"/>
    <cellStyle name="Normal 9 2 2 3 6 2 3" xfId="50628"/>
    <cellStyle name="Normal 9 2 2 3 6 3" xfId="50629"/>
    <cellStyle name="Normal 9 2 2 3 6 3 2" xfId="50630"/>
    <cellStyle name="Normal 9 2 2 3 6 3 2 2" xfId="50631"/>
    <cellStyle name="Normal 9 2 2 3 6 3 3" xfId="50632"/>
    <cellStyle name="Normal 9 2 2 3 6 4" xfId="50633"/>
    <cellStyle name="Normal 9 2 2 3 6 4 2" xfId="50634"/>
    <cellStyle name="Normal 9 2 2 3 6 5" xfId="50635"/>
    <cellStyle name="Normal 9 2 2 3 7" xfId="50636"/>
    <cellStyle name="Normal 9 2 2 3 7 2" xfId="50637"/>
    <cellStyle name="Normal 9 2 2 3 7 2 2" xfId="50638"/>
    <cellStyle name="Normal 9 2 2 3 7 2 2 2" xfId="50639"/>
    <cellStyle name="Normal 9 2 2 3 7 2 3" xfId="50640"/>
    <cellStyle name="Normal 9 2 2 3 7 3" xfId="50641"/>
    <cellStyle name="Normal 9 2 2 3 7 3 2" xfId="50642"/>
    <cellStyle name="Normal 9 2 2 3 7 4" xfId="50643"/>
    <cellStyle name="Normal 9 2 2 3 8" xfId="50644"/>
    <cellStyle name="Normal 9 2 2 3 8 2" xfId="50645"/>
    <cellStyle name="Normal 9 2 2 3 8 2 2" xfId="50646"/>
    <cellStyle name="Normal 9 2 2 3 8 3" xfId="50647"/>
    <cellStyle name="Normal 9 2 2 3 9" xfId="50648"/>
    <cellStyle name="Normal 9 2 2 3 9 2" xfId="50649"/>
    <cellStyle name="Normal 9 2 2 3 9 2 2" xfId="50650"/>
    <cellStyle name="Normal 9 2 2 3 9 3" xfId="50651"/>
    <cellStyle name="Normal 9 2 2 4" xfId="50652"/>
    <cellStyle name="Normal 9 2 2 4 10" xfId="50653"/>
    <cellStyle name="Normal 9 2 2 4 10 2" xfId="50654"/>
    <cellStyle name="Normal 9 2 2 4 11" xfId="50655"/>
    <cellStyle name="Normal 9 2 2 4 2" xfId="50656"/>
    <cellStyle name="Normal 9 2 2 4 2 2" xfId="50657"/>
    <cellStyle name="Normal 9 2 2 4 2 2 2" xfId="50658"/>
    <cellStyle name="Normal 9 2 2 4 2 2 2 2" xfId="50659"/>
    <cellStyle name="Normal 9 2 2 4 2 2 2 2 2" xfId="50660"/>
    <cellStyle name="Normal 9 2 2 4 2 2 2 2 2 2" xfId="50661"/>
    <cellStyle name="Normal 9 2 2 4 2 2 2 2 3" xfId="50662"/>
    <cellStyle name="Normal 9 2 2 4 2 2 2 3" xfId="50663"/>
    <cellStyle name="Normal 9 2 2 4 2 2 2 3 2" xfId="50664"/>
    <cellStyle name="Normal 9 2 2 4 2 2 2 3 2 2" xfId="50665"/>
    <cellStyle name="Normal 9 2 2 4 2 2 2 3 3" xfId="50666"/>
    <cellStyle name="Normal 9 2 2 4 2 2 2 4" xfId="50667"/>
    <cellStyle name="Normal 9 2 2 4 2 2 2 4 2" xfId="50668"/>
    <cellStyle name="Normal 9 2 2 4 2 2 2 5" xfId="50669"/>
    <cellStyle name="Normal 9 2 2 4 2 2 3" xfId="50670"/>
    <cellStyle name="Normal 9 2 2 4 2 2 3 2" xfId="50671"/>
    <cellStyle name="Normal 9 2 2 4 2 2 3 2 2" xfId="50672"/>
    <cellStyle name="Normal 9 2 2 4 2 2 3 3" xfId="50673"/>
    <cellStyle name="Normal 9 2 2 4 2 2 4" xfId="50674"/>
    <cellStyle name="Normal 9 2 2 4 2 2 4 2" xfId="50675"/>
    <cellStyle name="Normal 9 2 2 4 2 2 4 2 2" xfId="50676"/>
    <cellStyle name="Normal 9 2 2 4 2 2 4 3" xfId="50677"/>
    <cellStyle name="Normal 9 2 2 4 2 2 5" xfId="50678"/>
    <cellStyle name="Normal 9 2 2 4 2 2 5 2" xfId="50679"/>
    <cellStyle name="Normal 9 2 2 4 2 2 6" xfId="50680"/>
    <cellStyle name="Normal 9 2 2 4 2 2 6 2" xfId="50681"/>
    <cellStyle name="Normal 9 2 2 4 2 2 7" xfId="50682"/>
    <cellStyle name="Normal 9 2 2 4 2 3" xfId="50683"/>
    <cellStyle name="Normal 9 2 2 4 2 3 2" xfId="50684"/>
    <cellStyle name="Normal 9 2 2 4 2 3 2 2" xfId="50685"/>
    <cellStyle name="Normal 9 2 2 4 2 3 2 2 2" xfId="50686"/>
    <cellStyle name="Normal 9 2 2 4 2 3 2 3" xfId="50687"/>
    <cellStyle name="Normal 9 2 2 4 2 3 3" xfId="50688"/>
    <cellStyle name="Normal 9 2 2 4 2 3 3 2" xfId="50689"/>
    <cellStyle name="Normal 9 2 2 4 2 3 3 2 2" xfId="50690"/>
    <cellStyle name="Normal 9 2 2 4 2 3 3 3" xfId="50691"/>
    <cellStyle name="Normal 9 2 2 4 2 3 4" xfId="50692"/>
    <cellStyle name="Normal 9 2 2 4 2 3 4 2" xfId="50693"/>
    <cellStyle name="Normal 9 2 2 4 2 3 5" xfId="50694"/>
    <cellStyle name="Normal 9 2 2 4 2 4" xfId="50695"/>
    <cellStyle name="Normal 9 2 2 4 2 4 2" xfId="50696"/>
    <cellStyle name="Normal 9 2 2 4 2 4 2 2" xfId="50697"/>
    <cellStyle name="Normal 9 2 2 4 2 4 3" xfId="50698"/>
    <cellStyle name="Normal 9 2 2 4 2 5" xfId="50699"/>
    <cellStyle name="Normal 9 2 2 4 2 5 2" xfId="50700"/>
    <cellStyle name="Normal 9 2 2 4 2 5 2 2" xfId="50701"/>
    <cellStyle name="Normal 9 2 2 4 2 5 3" xfId="50702"/>
    <cellStyle name="Normal 9 2 2 4 2 6" xfId="50703"/>
    <cellStyle name="Normal 9 2 2 4 2 6 2" xfId="50704"/>
    <cellStyle name="Normal 9 2 2 4 2 7" xfId="50705"/>
    <cellStyle name="Normal 9 2 2 4 2 7 2" xfId="50706"/>
    <cellStyle name="Normal 9 2 2 4 2 8" xfId="50707"/>
    <cellStyle name="Normal 9 2 2 4 3" xfId="50708"/>
    <cellStyle name="Normal 9 2 2 4 3 2" xfId="50709"/>
    <cellStyle name="Normal 9 2 2 4 3 2 2" xfId="50710"/>
    <cellStyle name="Normal 9 2 2 4 3 2 2 2" xfId="50711"/>
    <cellStyle name="Normal 9 2 2 4 3 2 2 2 2" xfId="50712"/>
    <cellStyle name="Normal 9 2 2 4 3 2 2 3" xfId="50713"/>
    <cellStyle name="Normal 9 2 2 4 3 2 3" xfId="50714"/>
    <cellStyle name="Normal 9 2 2 4 3 2 3 2" xfId="50715"/>
    <cellStyle name="Normal 9 2 2 4 3 2 3 2 2" xfId="50716"/>
    <cellStyle name="Normal 9 2 2 4 3 2 3 3" xfId="50717"/>
    <cellStyle name="Normal 9 2 2 4 3 2 4" xfId="50718"/>
    <cellStyle name="Normal 9 2 2 4 3 2 4 2" xfId="50719"/>
    <cellStyle name="Normal 9 2 2 4 3 2 5" xfId="50720"/>
    <cellStyle name="Normal 9 2 2 4 3 3" xfId="50721"/>
    <cellStyle name="Normal 9 2 2 4 3 3 2" xfId="50722"/>
    <cellStyle name="Normal 9 2 2 4 3 3 2 2" xfId="50723"/>
    <cellStyle name="Normal 9 2 2 4 3 3 3" xfId="50724"/>
    <cellStyle name="Normal 9 2 2 4 3 4" xfId="50725"/>
    <cellStyle name="Normal 9 2 2 4 3 4 2" xfId="50726"/>
    <cellStyle name="Normal 9 2 2 4 3 4 2 2" xfId="50727"/>
    <cellStyle name="Normal 9 2 2 4 3 4 3" xfId="50728"/>
    <cellStyle name="Normal 9 2 2 4 3 5" xfId="50729"/>
    <cellStyle name="Normal 9 2 2 4 3 5 2" xfId="50730"/>
    <cellStyle name="Normal 9 2 2 4 3 6" xfId="50731"/>
    <cellStyle name="Normal 9 2 2 4 3 6 2" xfId="50732"/>
    <cellStyle name="Normal 9 2 2 4 3 7" xfId="50733"/>
    <cellStyle name="Normal 9 2 2 4 4" xfId="50734"/>
    <cellStyle name="Normal 9 2 2 4 4 2" xfId="50735"/>
    <cellStyle name="Normal 9 2 2 4 4 2 2" xfId="50736"/>
    <cellStyle name="Normal 9 2 2 4 4 2 2 2" xfId="50737"/>
    <cellStyle name="Normal 9 2 2 4 4 2 2 2 2" xfId="50738"/>
    <cellStyle name="Normal 9 2 2 4 4 2 2 3" xfId="50739"/>
    <cellStyle name="Normal 9 2 2 4 4 2 3" xfId="50740"/>
    <cellStyle name="Normal 9 2 2 4 4 2 3 2" xfId="50741"/>
    <cellStyle name="Normal 9 2 2 4 4 2 3 2 2" xfId="50742"/>
    <cellStyle name="Normal 9 2 2 4 4 2 3 3" xfId="50743"/>
    <cellStyle name="Normal 9 2 2 4 4 2 4" xfId="50744"/>
    <cellStyle name="Normal 9 2 2 4 4 2 4 2" xfId="50745"/>
    <cellStyle name="Normal 9 2 2 4 4 2 5" xfId="50746"/>
    <cellStyle name="Normal 9 2 2 4 4 3" xfId="50747"/>
    <cellStyle name="Normal 9 2 2 4 4 3 2" xfId="50748"/>
    <cellStyle name="Normal 9 2 2 4 4 3 2 2" xfId="50749"/>
    <cellStyle name="Normal 9 2 2 4 4 3 3" xfId="50750"/>
    <cellStyle name="Normal 9 2 2 4 4 4" xfId="50751"/>
    <cellStyle name="Normal 9 2 2 4 4 4 2" xfId="50752"/>
    <cellStyle name="Normal 9 2 2 4 4 4 2 2" xfId="50753"/>
    <cellStyle name="Normal 9 2 2 4 4 4 3" xfId="50754"/>
    <cellStyle name="Normal 9 2 2 4 4 5" xfId="50755"/>
    <cellStyle name="Normal 9 2 2 4 4 5 2" xfId="50756"/>
    <cellStyle name="Normal 9 2 2 4 4 6" xfId="50757"/>
    <cellStyle name="Normal 9 2 2 4 4 6 2" xfId="50758"/>
    <cellStyle name="Normal 9 2 2 4 4 7" xfId="50759"/>
    <cellStyle name="Normal 9 2 2 4 5" xfId="50760"/>
    <cellStyle name="Normal 9 2 2 4 5 2" xfId="50761"/>
    <cellStyle name="Normal 9 2 2 4 5 2 2" xfId="50762"/>
    <cellStyle name="Normal 9 2 2 4 5 2 2 2" xfId="50763"/>
    <cellStyle name="Normal 9 2 2 4 5 2 3" xfId="50764"/>
    <cellStyle name="Normal 9 2 2 4 5 3" xfId="50765"/>
    <cellStyle name="Normal 9 2 2 4 5 3 2" xfId="50766"/>
    <cellStyle name="Normal 9 2 2 4 5 3 2 2" xfId="50767"/>
    <cellStyle name="Normal 9 2 2 4 5 3 3" xfId="50768"/>
    <cellStyle name="Normal 9 2 2 4 5 4" xfId="50769"/>
    <cellStyle name="Normal 9 2 2 4 5 4 2" xfId="50770"/>
    <cellStyle name="Normal 9 2 2 4 5 5" xfId="50771"/>
    <cellStyle name="Normal 9 2 2 4 6" xfId="50772"/>
    <cellStyle name="Normal 9 2 2 4 6 2" xfId="50773"/>
    <cellStyle name="Normal 9 2 2 4 6 2 2" xfId="50774"/>
    <cellStyle name="Normal 9 2 2 4 6 2 2 2" xfId="50775"/>
    <cellStyle name="Normal 9 2 2 4 6 2 3" xfId="50776"/>
    <cellStyle name="Normal 9 2 2 4 6 3" xfId="50777"/>
    <cellStyle name="Normal 9 2 2 4 6 3 2" xfId="50778"/>
    <cellStyle name="Normal 9 2 2 4 6 4" xfId="50779"/>
    <cellStyle name="Normal 9 2 2 4 7" xfId="50780"/>
    <cellStyle name="Normal 9 2 2 4 7 2" xfId="50781"/>
    <cellStyle name="Normal 9 2 2 4 7 2 2" xfId="50782"/>
    <cellStyle name="Normal 9 2 2 4 7 3" xfId="50783"/>
    <cellStyle name="Normal 9 2 2 4 8" xfId="50784"/>
    <cellStyle name="Normal 9 2 2 4 8 2" xfId="50785"/>
    <cellStyle name="Normal 9 2 2 4 8 2 2" xfId="50786"/>
    <cellStyle name="Normal 9 2 2 4 8 3" xfId="50787"/>
    <cellStyle name="Normal 9 2 2 4 9" xfId="50788"/>
    <cellStyle name="Normal 9 2 2 4 9 2" xfId="50789"/>
    <cellStyle name="Normal 9 2 2 5" xfId="50790"/>
    <cellStyle name="Normal 9 2 2 5 10" xfId="50791"/>
    <cellStyle name="Normal 9 2 2 5 10 2" xfId="50792"/>
    <cellStyle name="Normal 9 2 2 5 11" xfId="50793"/>
    <cellStyle name="Normal 9 2 2 5 2" xfId="50794"/>
    <cellStyle name="Normal 9 2 2 5 2 2" xfId="50795"/>
    <cellStyle name="Normal 9 2 2 5 2 2 2" xfId="50796"/>
    <cellStyle name="Normal 9 2 2 5 2 2 2 2" xfId="50797"/>
    <cellStyle name="Normal 9 2 2 5 2 2 2 2 2" xfId="50798"/>
    <cellStyle name="Normal 9 2 2 5 2 2 2 2 2 2" xfId="50799"/>
    <cellStyle name="Normal 9 2 2 5 2 2 2 2 3" xfId="50800"/>
    <cellStyle name="Normal 9 2 2 5 2 2 2 3" xfId="50801"/>
    <cellStyle name="Normal 9 2 2 5 2 2 2 3 2" xfId="50802"/>
    <cellStyle name="Normal 9 2 2 5 2 2 2 3 2 2" xfId="50803"/>
    <cellStyle name="Normal 9 2 2 5 2 2 2 3 3" xfId="50804"/>
    <cellStyle name="Normal 9 2 2 5 2 2 2 4" xfId="50805"/>
    <cellStyle name="Normal 9 2 2 5 2 2 2 4 2" xfId="50806"/>
    <cellStyle name="Normal 9 2 2 5 2 2 2 5" xfId="50807"/>
    <cellStyle name="Normal 9 2 2 5 2 2 3" xfId="50808"/>
    <cellStyle name="Normal 9 2 2 5 2 2 3 2" xfId="50809"/>
    <cellStyle name="Normal 9 2 2 5 2 2 3 2 2" xfId="50810"/>
    <cellStyle name="Normal 9 2 2 5 2 2 3 3" xfId="50811"/>
    <cellStyle name="Normal 9 2 2 5 2 2 4" xfId="50812"/>
    <cellStyle name="Normal 9 2 2 5 2 2 4 2" xfId="50813"/>
    <cellStyle name="Normal 9 2 2 5 2 2 4 2 2" xfId="50814"/>
    <cellStyle name="Normal 9 2 2 5 2 2 4 3" xfId="50815"/>
    <cellStyle name="Normal 9 2 2 5 2 2 5" xfId="50816"/>
    <cellStyle name="Normal 9 2 2 5 2 2 5 2" xfId="50817"/>
    <cellStyle name="Normal 9 2 2 5 2 2 6" xfId="50818"/>
    <cellStyle name="Normal 9 2 2 5 2 2 6 2" xfId="50819"/>
    <cellStyle name="Normal 9 2 2 5 2 2 7" xfId="50820"/>
    <cellStyle name="Normal 9 2 2 5 2 3" xfId="50821"/>
    <cellStyle name="Normal 9 2 2 5 2 3 2" xfId="50822"/>
    <cellStyle name="Normal 9 2 2 5 2 3 2 2" xfId="50823"/>
    <cellStyle name="Normal 9 2 2 5 2 3 2 2 2" xfId="50824"/>
    <cellStyle name="Normal 9 2 2 5 2 3 2 3" xfId="50825"/>
    <cellStyle name="Normal 9 2 2 5 2 3 3" xfId="50826"/>
    <cellStyle name="Normal 9 2 2 5 2 3 3 2" xfId="50827"/>
    <cellStyle name="Normal 9 2 2 5 2 3 3 2 2" xfId="50828"/>
    <cellStyle name="Normal 9 2 2 5 2 3 3 3" xfId="50829"/>
    <cellStyle name="Normal 9 2 2 5 2 3 4" xfId="50830"/>
    <cellStyle name="Normal 9 2 2 5 2 3 4 2" xfId="50831"/>
    <cellStyle name="Normal 9 2 2 5 2 3 5" xfId="50832"/>
    <cellStyle name="Normal 9 2 2 5 2 4" xfId="50833"/>
    <cellStyle name="Normal 9 2 2 5 2 4 2" xfId="50834"/>
    <cellStyle name="Normal 9 2 2 5 2 4 2 2" xfId="50835"/>
    <cellStyle name="Normal 9 2 2 5 2 4 3" xfId="50836"/>
    <cellStyle name="Normal 9 2 2 5 2 5" xfId="50837"/>
    <cellStyle name="Normal 9 2 2 5 2 5 2" xfId="50838"/>
    <cellStyle name="Normal 9 2 2 5 2 5 2 2" xfId="50839"/>
    <cellStyle name="Normal 9 2 2 5 2 5 3" xfId="50840"/>
    <cellStyle name="Normal 9 2 2 5 2 6" xfId="50841"/>
    <cellStyle name="Normal 9 2 2 5 2 6 2" xfId="50842"/>
    <cellStyle name="Normal 9 2 2 5 2 7" xfId="50843"/>
    <cellStyle name="Normal 9 2 2 5 2 7 2" xfId="50844"/>
    <cellStyle name="Normal 9 2 2 5 2 8" xfId="50845"/>
    <cellStyle name="Normal 9 2 2 5 3" xfId="50846"/>
    <cellStyle name="Normal 9 2 2 5 3 2" xfId="50847"/>
    <cellStyle name="Normal 9 2 2 5 3 2 2" xfId="50848"/>
    <cellStyle name="Normal 9 2 2 5 3 2 2 2" xfId="50849"/>
    <cellStyle name="Normal 9 2 2 5 3 2 2 2 2" xfId="50850"/>
    <cellStyle name="Normal 9 2 2 5 3 2 2 3" xfId="50851"/>
    <cellStyle name="Normal 9 2 2 5 3 2 3" xfId="50852"/>
    <cellStyle name="Normal 9 2 2 5 3 2 3 2" xfId="50853"/>
    <cellStyle name="Normal 9 2 2 5 3 2 3 2 2" xfId="50854"/>
    <cellStyle name="Normal 9 2 2 5 3 2 3 3" xfId="50855"/>
    <cellStyle name="Normal 9 2 2 5 3 2 4" xfId="50856"/>
    <cellStyle name="Normal 9 2 2 5 3 2 4 2" xfId="50857"/>
    <cellStyle name="Normal 9 2 2 5 3 2 5" xfId="50858"/>
    <cellStyle name="Normal 9 2 2 5 3 3" xfId="50859"/>
    <cellStyle name="Normal 9 2 2 5 3 3 2" xfId="50860"/>
    <cellStyle name="Normal 9 2 2 5 3 3 2 2" xfId="50861"/>
    <cellStyle name="Normal 9 2 2 5 3 3 3" xfId="50862"/>
    <cellStyle name="Normal 9 2 2 5 3 4" xfId="50863"/>
    <cellStyle name="Normal 9 2 2 5 3 4 2" xfId="50864"/>
    <cellStyle name="Normal 9 2 2 5 3 4 2 2" xfId="50865"/>
    <cellStyle name="Normal 9 2 2 5 3 4 3" xfId="50866"/>
    <cellStyle name="Normal 9 2 2 5 3 5" xfId="50867"/>
    <cellStyle name="Normal 9 2 2 5 3 5 2" xfId="50868"/>
    <cellStyle name="Normal 9 2 2 5 3 6" xfId="50869"/>
    <cellStyle name="Normal 9 2 2 5 3 6 2" xfId="50870"/>
    <cellStyle name="Normal 9 2 2 5 3 7" xfId="50871"/>
    <cellStyle name="Normal 9 2 2 5 4" xfId="50872"/>
    <cellStyle name="Normal 9 2 2 5 4 2" xfId="50873"/>
    <cellStyle name="Normal 9 2 2 5 4 2 2" xfId="50874"/>
    <cellStyle name="Normal 9 2 2 5 4 2 2 2" xfId="50875"/>
    <cellStyle name="Normal 9 2 2 5 4 2 2 2 2" xfId="50876"/>
    <cellStyle name="Normal 9 2 2 5 4 2 2 3" xfId="50877"/>
    <cellStyle name="Normal 9 2 2 5 4 2 3" xfId="50878"/>
    <cellStyle name="Normal 9 2 2 5 4 2 3 2" xfId="50879"/>
    <cellStyle name="Normal 9 2 2 5 4 2 3 2 2" xfId="50880"/>
    <cellStyle name="Normal 9 2 2 5 4 2 3 3" xfId="50881"/>
    <cellStyle name="Normal 9 2 2 5 4 2 4" xfId="50882"/>
    <cellStyle name="Normal 9 2 2 5 4 2 4 2" xfId="50883"/>
    <cellStyle name="Normal 9 2 2 5 4 2 5" xfId="50884"/>
    <cellStyle name="Normal 9 2 2 5 4 3" xfId="50885"/>
    <cellStyle name="Normal 9 2 2 5 4 3 2" xfId="50886"/>
    <cellStyle name="Normal 9 2 2 5 4 3 2 2" xfId="50887"/>
    <cellStyle name="Normal 9 2 2 5 4 3 3" xfId="50888"/>
    <cellStyle name="Normal 9 2 2 5 4 4" xfId="50889"/>
    <cellStyle name="Normal 9 2 2 5 4 4 2" xfId="50890"/>
    <cellStyle name="Normal 9 2 2 5 4 4 2 2" xfId="50891"/>
    <cellStyle name="Normal 9 2 2 5 4 4 3" xfId="50892"/>
    <cellStyle name="Normal 9 2 2 5 4 5" xfId="50893"/>
    <cellStyle name="Normal 9 2 2 5 4 5 2" xfId="50894"/>
    <cellStyle name="Normal 9 2 2 5 4 6" xfId="50895"/>
    <cellStyle name="Normal 9 2 2 5 4 6 2" xfId="50896"/>
    <cellStyle name="Normal 9 2 2 5 4 7" xfId="50897"/>
    <cellStyle name="Normal 9 2 2 5 5" xfId="50898"/>
    <cellStyle name="Normal 9 2 2 5 5 2" xfId="50899"/>
    <cellStyle name="Normal 9 2 2 5 5 2 2" xfId="50900"/>
    <cellStyle name="Normal 9 2 2 5 5 2 2 2" xfId="50901"/>
    <cellStyle name="Normal 9 2 2 5 5 2 3" xfId="50902"/>
    <cellStyle name="Normal 9 2 2 5 5 3" xfId="50903"/>
    <cellStyle name="Normal 9 2 2 5 5 3 2" xfId="50904"/>
    <cellStyle name="Normal 9 2 2 5 5 3 2 2" xfId="50905"/>
    <cellStyle name="Normal 9 2 2 5 5 3 3" xfId="50906"/>
    <cellStyle name="Normal 9 2 2 5 5 4" xfId="50907"/>
    <cellStyle name="Normal 9 2 2 5 5 4 2" xfId="50908"/>
    <cellStyle name="Normal 9 2 2 5 5 5" xfId="50909"/>
    <cellStyle name="Normal 9 2 2 5 6" xfId="50910"/>
    <cellStyle name="Normal 9 2 2 5 6 2" xfId="50911"/>
    <cellStyle name="Normal 9 2 2 5 6 2 2" xfId="50912"/>
    <cellStyle name="Normal 9 2 2 5 6 2 2 2" xfId="50913"/>
    <cellStyle name="Normal 9 2 2 5 6 2 3" xfId="50914"/>
    <cellStyle name="Normal 9 2 2 5 6 3" xfId="50915"/>
    <cellStyle name="Normal 9 2 2 5 6 3 2" xfId="50916"/>
    <cellStyle name="Normal 9 2 2 5 6 4" xfId="50917"/>
    <cellStyle name="Normal 9 2 2 5 7" xfId="50918"/>
    <cellStyle name="Normal 9 2 2 5 7 2" xfId="50919"/>
    <cellStyle name="Normal 9 2 2 5 7 2 2" xfId="50920"/>
    <cellStyle name="Normal 9 2 2 5 7 3" xfId="50921"/>
    <cellStyle name="Normal 9 2 2 5 8" xfId="50922"/>
    <cellStyle name="Normal 9 2 2 5 8 2" xfId="50923"/>
    <cellStyle name="Normal 9 2 2 5 8 2 2" xfId="50924"/>
    <cellStyle name="Normal 9 2 2 5 8 3" xfId="50925"/>
    <cellStyle name="Normal 9 2 2 5 9" xfId="50926"/>
    <cellStyle name="Normal 9 2 2 5 9 2" xfId="50927"/>
    <cellStyle name="Normal 9 2 2 6" xfId="50928"/>
    <cellStyle name="Normal 9 2 2 6 10" xfId="50929"/>
    <cellStyle name="Normal 9 2 2 6 10 2" xfId="50930"/>
    <cellStyle name="Normal 9 2 2 6 11" xfId="50931"/>
    <cellStyle name="Normal 9 2 2 6 2" xfId="50932"/>
    <cellStyle name="Normal 9 2 2 6 2 2" xfId="50933"/>
    <cellStyle name="Normal 9 2 2 6 2 2 2" xfId="50934"/>
    <cellStyle name="Normal 9 2 2 6 2 2 2 2" xfId="50935"/>
    <cellStyle name="Normal 9 2 2 6 2 2 2 2 2" xfId="50936"/>
    <cellStyle name="Normal 9 2 2 6 2 2 2 2 2 2" xfId="50937"/>
    <cellStyle name="Normal 9 2 2 6 2 2 2 2 3" xfId="50938"/>
    <cellStyle name="Normal 9 2 2 6 2 2 2 3" xfId="50939"/>
    <cellStyle name="Normal 9 2 2 6 2 2 2 3 2" xfId="50940"/>
    <cellStyle name="Normal 9 2 2 6 2 2 2 3 2 2" xfId="50941"/>
    <cellStyle name="Normal 9 2 2 6 2 2 2 3 3" xfId="50942"/>
    <cellStyle name="Normal 9 2 2 6 2 2 2 4" xfId="50943"/>
    <cellStyle name="Normal 9 2 2 6 2 2 2 4 2" xfId="50944"/>
    <cellStyle name="Normal 9 2 2 6 2 2 2 5" xfId="50945"/>
    <cellStyle name="Normal 9 2 2 6 2 2 3" xfId="50946"/>
    <cellStyle name="Normal 9 2 2 6 2 2 3 2" xfId="50947"/>
    <cellStyle name="Normal 9 2 2 6 2 2 3 2 2" xfId="50948"/>
    <cellStyle name="Normal 9 2 2 6 2 2 3 3" xfId="50949"/>
    <cellStyle name="Normal 9 2 2 6 2 2 4" xfId="50950"/>
    <cellStyle name="Normal 9 2 2 6 2 2 4 2" xfId="50951"/>
    <cellStyle name="Normal 9 2 2 6 2 2 4 2 2" xfId="50952"/>
    <cellStyle name="Normal 9 2 2 6 2 2 4 3" xfId="50953"/>
    <cellStyle name="Normal 9 2 2 6 2 2 5" xfId="50954"/>
    <cellStyle name="Normal 9 2 2 6 2 2 5 2" xfId="50955"/>
    <cellStyle name="Normal 9 2 2 6 2 2 6" xfId="50956"/>
    <cellStyle name="Normal 9 2 2 6 2 2 6 2" xfId="50957"/>
    <cellStyle name="Normal 9 2 2 6 2 2 7" xfId="50958"/>
    <cellStyle name="Normal 9 2 2 6 2 3" xfId="50959"/>
    <cellStyle name="Normal 9 2 2 6 2 3 2" xfId="50960"/>
    <cellStyle name="Normal 9 2 2 6 2 3 2 2" xfId="50961"/>
    <cellStyle name="Normal 9 2 2 6 2 3 2 2 2" xfId="50962"/>
    <cellStyle name="Normal 9 2 2 6 2 3 2 3" xfId="50963"/>
    <cellStyle name="Normal 9 2 2 6 2 3 3" xfId="50964"/>
    <cellStyle name="Normal 9 2 2 6 2 3 3 2" xfId="50965"/>
    <cellStyle name="Normal 9 2 2 6 2 3 3 2 2" xfId="50966"/>
    <cellStyle name="Normal 9 2 2 6 2 3 3 3" xfId="50967"/>
    <cellStyle name="Normal 9 2 2 6 2 3 4" xfId="50968"/>
    <cellStyle name="Normal 9 2 2 6 2 3 4 2" xfId="50969"/>
    <cellStyle name="Normal 9 2 2 6 2 3 5" xfId="50970"/>
    <cellStyle name="Normal 9 2 2 6 2 4" xfId="50971"/>
    <cellStyle name="Normal 9 2 2 6 2 4 2" xfId="50972"/>
    <cellStyle name="Normal 9 2 2 6 2 4 2 2" xfId="50973"/>
    <cellStyle name="Normal 9 2 2 6 2 4 3" xfId="50974"/>
    <cellStyle name="Normal 9 2 2 6 2 5" xfId="50975"/>
    <cellStyle name="Normal 9 2 2 6 2 5 2" xfId="50976"/>
    <cellStyle name="Normal 9 2 2 6 2 5 2 2" xfId="50977"/>
    <cellStyle name="Normal 9 2 2 6 2 5 3" xfId="50978"/>
    <cellStyle name="Normal 9 2 2 6 2 6" xfId="50979"/>
    <cellStyle name="Normal 9 2 2 6 2 6 2" xfId="50980"/>
    <cellStyle name="Normal 9 2 2 6 2 7" xfId="50981"/>
    <cellStyle name="Normal 9 2 2 6 2 7 2" xfId="50982"/>
    <cellStyle name="Normal 9 2 2 6 2 8" xfId="50983"/>
    <cellStyle name="Normal 9 2 2 6 3" xfId="50984"/>
    <cellStyle name="Normal 9 2 2 6 3 2" xfId="50985"/>
    <cellStyle name="Normal 9 2 2 6 3 2 2" xfId="50986"/>
    <cellStyle name="Normal 9 2 2 6 3 2 2 2" xfId="50987"/>
    <cellStyle name="Normal 9 2 2 6 3 2 2 2 2" xfId="50988"/>
    <cellStyle name="Normal 9 2 2 6 3 2 2 3" xfId="50989"/>
    <cellStyle name="Normal 9 2 2 6 3 2 3" xfId="50990"/>
    <cellStyle name="Normal 9 2 2 6 3 2 3 2" xfId="50991"/>
    <cellStyle name="Normal 9 2 2 6 3 2 3 2 2" xfId="50992"/>
    <cellStyle name="Normal 9 2 2 6 3 2 3 3" xfId="50993"/>
    <cellStyle name="Normal 9 2 2 6 3 2 4" xfId="50994"/>
    <cellStyle name="Normal 9 2 2 6 3 2 4 2" xfId="50995"/>
    <cellStyle name="Normal 9 2 2 6 3 2 5" xfId="50996"/>
    <cellStyle name="Normal 9 2 2 6 3 3" xfId="50997"/>
    <cellStyle name="Normal 9 2 2 6 3 3 2" xfId="50998"/>
    <cellStyle name="Normal 9 2 2 6 3 3 2 2" xfId="50999"/>
    <cellStyle name="Normal 9 2 2 6 3 3 3" xfId="51000"/>
    <cellStyle name="Normal 9 2 2 6 3 4" xfId="51001"/>
    <cellStyle name="Normal 9 2 2 6 3 4 2" xfId="51002"/>
    <cellStyle name="Normal 9 2 2 6 3 4 2 2" xfId="51003"/>
    <cellStyle name="Normal 9 2 2 6 3 4 3" xfId="51004"/>
    <cellStyle name="Normal 9 2 2 6 3 5" xfId="51005"/>
    <cellStyle name="Normal 9 2 2 6 3 5 2" xfId="51006"/>
    <cellStyle name="Normal 9 2 2 6 3 6" xfId="51007"/>
    <cellStyle name="Normal 9 2 2 6 3 6 2" xfId="51008"/>
    <cellStyle name="Normal 9 2 2 6 3 7" xfId="51009"/>
    <cellStyle name="Normal 9 2 2 6 4" xfId="51010"/>
    <cellStyle name="Normal 9 2 2 6 4 2" xfId="51011"/>
    <cellStyle name="Normal 9 2 2 6 4 2 2" xfId="51012"/>
    <cellStyle name="Normal 9 2 2 6 4 2 2 2" xfId="51013"/>
    <cellStyle name="Normal 9 2 2 6 4 2 2 2 2" xfId="51014"/>
    <cellStyle name="Normal 9 2 2 6 4 2 2 3" xfId="51015"/>
    <cellStyle name="Normal 9 2 2 6 4 2 3" xfId="51016"/>
    <cellStyle name="Normal 9 2 2 6 4 2 3 2" xfId="51017"/>
    <cellStyle name="Normal 9 2 2 6 4 2 3 2 2" xfId="51018"/>
    <cellStyle name="Normal 9 2 2 6 4 2 3 3" xfId="51019"/>
    <cellStyle name="Normal 9 2 2 6 4 2 4" xfId="51020"/>
    <cellStyle name="Normal 9 2 2 6 4 2 4 2" xfId="51021"/>
    <cellStyle name="Normal 9 2 2 6 4 2 5" xfId="51022"/>
    <cellStyle name="Normal 9 2 2 6 4 3" xfId="51023"/>
    <cellStyle name="Normal 9 2 2 6 4 3 2" xfId="51024"/>
    <cellStyle name="Normal 9 2 2 6 4 3 2 2" xfId="51025"/>
    <cellStyle name="Normal 9 2 2 6 4 3 3" xfId="51026"/>
    <cellStyle name="Normal 9 2 2 6 4 4" xfId="51027"/>
    <cellStyle name="Normal 9 2 2 6 4 4 2" xfId="51028"/>
    <cellStyle name="Normal 9 2 2 6 4 4 2 2" xfId="51029"/>
    <cellStyle name="Normal 9 2 2 6 4 4 3" xfId="51030"/>
    <cellStyle name="Normal 9 2 2 6 4 5" xfId="51031"/>
    <cellStyle name="Normal 9 2 2 6 4 5 2" xfId="51032"/>
    <cellStyle name="Normal 9 2 2 6 4 6" xfId="51033"/>
    <cellStyle name="Normal 9 2 2 6 4 6 2" xfId="51034"/>
    <cellStyle name="Normal 9 2 2 6 4 7" xfId="51035"/>
    <cellStyle name="Normal 9 2 2 6 5" xfId="51036"/>
    <cellStyle name="Normal 9 2 2 6 5 2" xfId="51037"/>
    <cellStyle name="Normal 9 2 2 6 5 2 2" xfId="51038"/>
    <cellStyle name="Normal 9 2 2 6 5 2 2 2" xfId="51039"/>
    <cellStyle name="Normal 9 2 2 6 5 2 3" xfId="51040"/>
    <cellStyle name="Normal 9 2 2 6 5 3" xfId="51041"/>
    <cellStyle name="Normal 9 2 2 6 5 3 2" xfId="51042"/>
    <cellStyle name="Normal 9 2 2 6 5 3 2 2" xfId="51043"/>
    <cellStyle name="Normal 9 2 2 6 5 3 3" xfId="51044"/>
    <cellStyle name="Normal 9 2 2 6 5 4" xfId="51045"/>
    <cellStyle name="Normal 9 2 2 6 5 4 2" xfId="51046"/>
    <cellStyle name="Normal 9 2 2 6 5 5" xfId="51047"/>
    <cellStyle name="Normal 9 2 2 6 6" xfId="51048"/>
    <cellStyle name="Normal 9 2 2 6 6 2" xfId="51049"/>
    <cellStyle name="Normal 9 2 2 6 6 2 2" xfId="51050"/>
    <cellStyle name="Normal 9 2 2 6 6 2 2 2" xfId="51051"/>
    <cellStyle name="Normal 9 2 2 6 6 2 3" xfId="51052"/>
    <cellStyle name="Normal 9 2 2 6 6 3" xfId="51053"/>
    <cellStyle name="Normal 9 2 2 6 6 3 2" xfId="51054"/>
    <cellStyle name="Normal 9 2 2 6 6 4" xfId="51055"/>
    <cellStyle name="Normal 9 2 2 6 7" xfId="51056"/>
    <cellStyle name="Normal 9 2 2 6 7 2" xfId="51057"/>
    <cellStyle name="Normal 9 2 2 6 7 2 2" xfId="51058"/>
    <cellStyle name="Normal 9 2 2 6 7 3" xfId="51059"/>
    <cellStyle name="Normal 9 2 2 6 8" xfId="51060"/>
    <cellStyle name="Normal 9 2 2 6 8 2" xfId="51061"/>
    <cellStyle name="Normal 9 2 2 6 8 2 2" xfId="51062"/>
    <cellStyle name="Normal 9 2 2 6 8 3" xfId="51063"/>
    <cellStyle name="Normal 9 2 2 6 9" xfId="51064"/>
    <cellStyle name="Normal 9 2 2 6 9 2" xfId="51065"/>
    <cellStyle name="Normal 9 2 2 7" xfId="51066"/>
    <cellStyle name="Normal 9 2 2 7 2" xfId="51067"/>
    <cellStyle name="Normal 9 2 2 7 2 2" xfId="51068"/>
    <cellStyle name="Normal 9 2 2 7 2 2 2" xfId="51069"/>
    <cellStyle name="Normal 9 2 2 7 2 2 2 2" xfId="51070"/>
    <cellStyle name="Normal 9 2 2 7 2 2 2 2 2" xfId="51071"/>
    <cellStyle name="Normal 9 2 2 7 2 2 2 3" xfId="51072"/>
    <cellStyle name="Normal 9 2 2 7 2 2 3" xfId="51073"/>
    <cellStyle name="Normal 9 2 2 7 2 2 3 2" xfId="51074"/>
    <cellStyle name="Normal 9 2 2 7 2 2 3 2 2" xfId="51075"/>
    <cellStyle name="Normal 9 2 2 7 2 2 3 3" xfId="51076"/>
    <cellStyle name="Normal 9 2 2 7 2 2 4" xfId="51077"/>
    <cellStyle name="Normal 9 2 2 7 2 2 4 2" xfId="51078"/>
    <cellStyle name="Normal 9 2 2 7 2 2 5" xfId="51079"/>
    <cellStyle name="Normal 9 2 2 7 2 3" xfId="51080"/>
    <cellStyle name="Normal 9 2 2 7 2 3 2" xfId="51081"/>
    <cellStyle name="Normal 9 2 2 7 2 3 2 2" xfId="51082"/>
    <cellStyle name="Normal 9 2 2 7 2 3 3" xfId="51083"/>
    <cellStyle name="Normal 9 2 2 7 2 4" xfId="51084"/>
    <cellStyle name="Normal 9 2 2 7 2 4 2" xfId="51085"/>
    <cellStyle name="Normal 9 2 2 7 2 4 2 2" xfId="51086"/>
    <cellStyle name="Normal 9 2 2 7 2 4 3" xfId="51087"/>
    <cellStyle name="Normal 9 2 2 7 2 5" xfId="51088"/>
    <cellStyle name="Normal 9 2 2 7 2 5 2" xfId="51089"/>
    <cellStyle name="Normal 9 2 2 7 2 6" xfId="51090"/>
    <cellStyle name="Normal 9 2 2 7 2 6 2" xfId="51091"/>
    <cellStyle name="Normal 9 2 2 7 2 7" xfId="51092"/>
    <cellStyle name="Normal 9 2 2 7 3" xfId="51093"/>
    <cellStyle name="Normal 9 2 2 7 3 2" xfId="51094"/>
    <cellStyle name="Normal 9 2 2 7 3 2 2" xfId="51095"/>
    <cellStyle name="Normal 9 2 2 7 3 2 2 2" xfId="51096"/>
    <cellStyle name="Normal 9 2 2 7 3 2 3" xfId="51097"/>
    <cellStyle name="Normal 9 2 2 7 3 3" xfId="51098"/>
    <cellStyle name="Normal 9 2 2 7 3 3 2" xfId="51099"/>
    <cellStyle name="Normal 9 2 2 7 3 3 2 2" xfId="51100"/>
    <cellStyle name="Normal 9 2 2 7 3 3 3" xfId="51101"/>
    <cellStyle name="Normal 9 2 2 7 3 4" xfId="51102"/>
    <cellStyle name="Normal 9 2 2 7 3 4 2" xfId="51103"/>
    <cellStyle name="Normal 9 2 2 7 3 5" xfId="51104"/>
    <cellStyle name="Normal 9 2 2 7 4" xfId="51105"/>
    <cellStyle name="Normal 9 2 2 7 4 2" xfId="51106"/>
    <cellStyle name="Normal 9 2 2 7 4 2 2" xfId="51107"/>
    <cellStyle name="Normal 9 2 2 7 4 3" xfId="51108"/>
    <cellStyle name="Normal 9 2 2 7 5" xfId="51109"/>
    <cellStyle name="Normal 9 2 2 7 5 2" xfId="51110"/>
    <cellStyle name="Normal 9 2 2 7 5 2 2" xfId="51111"/>
    <cellStyle name="Normal 9 2 2 7 5 3" xfId="51112"/>
    <cellStyle name="Normal 9 2 2 7 6" xfId="51113"/>
    <cellStyle name="Normal 9 2 2 7 6 2" xfId="51114"/>
    <cellStyle name="Normal 9 2 2 7 7" xfId="51115"/>
    <cellStyle name="Normal 9 2 2 7 7 2" xfId="51116"/>
    <cellStyle name="Normal 9 2 2 7 8" xfId="51117"/>
    <cellStyle name="Normal 9 2 2 8" xfId="51118"/>
    <cellStyle name="Normal 9 2 2 8 2" xfId="51119"/>
    <cellStyle name="Normal 9 2 2 8 2 2" xfId="51120"/>
    <cellStyle name="Normal 9 2 2 8 2 2 2" xfId="51121"/>
    <cellStyle name="Normal 9 2 2 8 2 2 2 2" xfId="51122"/>
    <cellStyle name="Normal 9 2 2 8 2 2 3" xfId="51123"/>
    <cellStyle name="Normal 9 2 2 8 2 3" xfId="51124"/>
    <cellStyle name="Normal 9 2 2 8 2 3 2" xfId="51125"/>
    <cellStyle name="Normal 9 2 2 8 2 3 2 2" xfId="51126"/>
    <cellStyle name="Normal 9 2 2 8 2 3 3" xfId="51127"/>
    <cellStyle name="Normal 9 2 2 8 2 4" xfId="51128"/>
    <cellStyle name="Normal 9 2 2 8 2 4 2" xfId="51129"/>
    <cellStyle name="Normal 9 2 2 8 2 5" xfId="51130"/>
    <cellStyle name="Normal 9 2 2 8 3" xfId="51131"/>
    <cellStyle name="Normal 9 2 2 8 3 2" xfId="51132"/>
    <cellStyle name="Normal 9 2 2 8 3 2 2" xfId="51133"/>
    <cellStyle name="Normal 9 2 2 8 3 3" xfId="51134"/>
    <cellStyle name="Normal 9 2 2 8 4" xfId="51135"/>
    <cellStyle name="Normal 9 2 2 8 4 2" xfId="51136"/>
    <cellStyle name="Normal 9 2 2 8 4 2 2" xfId="51137"/>
    <cellStyle name="Normal 9 2 2 8 4 3" xfId="51138"/>
    <cellStyle name="Normal 9 2 2 8 5" xfId="51139"/>
    <cellStyle name="Normal 9 2 2 8 5 2" xfId="51140"/>
    <cellStyle name="Normal 9 2 2 8 6" xfId="51141"/>
    <cellStyle name="Normal 9 2 2 8 6 2" xfId="51142"/>
    <cellStyle name="Normal 9 2 2 8 7" xfId="51143"/>
    <cellStyle name="Normal 9 2 2 9" xfId="51144"/>
    <cellStyle name="Normal 9 2 2 9 2" xfId="51145"/>
    <cellStyle name="Normal 9 2 2 9 2 2" xfId="51146"/>
    <cellStyle name="Normal 9 2 2 9 2 2 2" xfId="51147"/>
    <cellStyle name="Normal 9 2 2 9 2 2 2 2" xfId="51148"/>
    <cellStyle name="Normal 9 2 2 9 2 2 3" xfId="51149"/>
    <cellStyle name="Normal 9 2 2 9 2 3" xfId="51150"/>
    <cellStyle name="Normal 9 2 2 9 2 3 2" xfId="51151"/>
    <cellStyle name="Normal 9 2 2 9 2 3 2 2" xfId="51152"/>
    <cellStyle name="Normal 9 2 2 9 2 3 3" xfId="51153"/>
    <cellStyle name="Normal 9 2 2 9 2 4" xfId="51154"/>
    <cellStyle name="Normal 9 2 2 9 2 4 2" xfId="51155"/>
    <cellStyle name="Normal 9 2 2 9 2 5" xfId="51156"/>
    <cellStyle name="Normal 9 2 2 9 3" xfId="51157"/>
    <cellStyle name="Normal 9 2 2 9 3 2" xfId="51158"/>
    <cellStyle name="Normal 9 2 2 9 3 2 2" xfId="51159"/>
    <cellStyle name="Normal 9 2 2 9 3 3" xfId="51160"/>
    <cellStyle name="Normal 9 2 2 9 4" xfId="51161"/>
    <cellStyle name="Normal 9 2 2 9 4 2" xfId="51162"/>
    <cellStyle name="Normal 9 2 2 9 4 2 2" xfId="51163"/>
    <cellStyle name="Normal 9 2 2 9 4 3" xfId="51164"/>
    <cellStyle name="Normal 9 2 2 9 5" xfId="51165"/>
    <cellStyle name="Normal 9 2 2 9 5 2" xfId="51166"/>
    <cellStyle name="Normal 9 2 2 9 6" xfId="51167"/>
    <cellStyle name="Normal 9 2 2 9 6 2" xfId="51168"/>
    <cellStyle name="Normal 9 2 2 9 7" xfId="51169"/>
    <cellStyle name="Normal 9 2 3" xfId="51170"/>
    <cellStyle name="Normal 9 2 3 10" xfId="51171"/>
    <cellStyle name="Normal 9 2 3 10 2" xfId="51172"/>
    <cellStyle name="Normal 9 2 3 10 2 2" xfId="51173"/>
    <cellStyle name="Normal 9 2 3 10 2 2 2" xfId="51174"/>
    <cellStyle name="Normal 9 2 3 10 2 3" xfId="51175"/>
    <cellStyle name="Normal 9 2 3 10 3" xfId="51176"/>
    <cellStyle name="Normal 9 2 3 10 3 2" xfId="51177"/>
    <cellStyle name="Normal 9 2 3 10 4" xfId="51178"/>
    <cellStyle name="Normal 9 2 3 11" xfId="51179"/>
    <cellStyle name="Normal 9 2 3 11 2" xfId="51180"/>
    <cellStyle name="Normal 9 2 3 11 2 2" xfId="51181"/>
    <cellStyle name="Normal 9 2 3 11 2 2 2" xfId="51182"/>
    <cellStyle name="Normal 9 2 3 11 2 3" xfId="51183"/>
    <cellStyle name="Normal 9 2 3 11 3" xfId="51184"/>
    <cellStyle name="Normal 9 2 3 11 3 2" xfId="51185"/>
    <cellStyle name="Normal 9 2 3 11 4" xfId="51186"/>
    <cellStyle name="Normal 9 2 3 12" xfId="51187"/>
    <cellStyle name="Normal 9 2 3 12 2" xfId="51188"/>
    <cellStyle name="Normal 9 2 3 12 2 2" xfId="51189"/>
    <cellStyle name="Normal 9 2 3 12 3" xfId="51190"/>
    <cellStyle name="Normal 9 2 3 13" xfId="51191"/>
    <cellStyle name="Normal 9 2 3 13 2" xfId="51192"/>
    <cellStyle name="Normal 9 2 3 14" xfId="51193"/>
    <cellStyle name="Normal 9 2 3 14 2" xfId="51194"/>
    <cellStyle name="Normal 9 2 3 15" xfId="51195"/>
    <cellStyle name="Normal 9 2 3 2" xfId="51196"/>
    <cellStyle name="Normal 9 2 3 2 10" xfId="51197"/>
    <cellStyle name="Normal 9 2 3 2 10 2" xfId="51198"/>
    <cellStyle name="Normal 9 2 3 2 11" xfId="51199"/>
    <cellStyle name="Normal 9 2 3 2 11 2" xfId="51200"/>
    <cellStyle name="Normal 9 2 3 2 12" xfId="51201"/>
    <cellStyle name="Normal 9 2 3 2 2" xfId="51202"/>
    <cellStyle name="Normal 9 2 3 2 2 10" xfId="51203"/>
    <cellStyle name="Normal 9 2 3 2 2 10 2" xfId="51204"/>
    <cellStyle name="Normal 9 2 3 2 2 11" xfId="51205"/>
    <cellStyle name="Normal 9 2 3 2 2 2" xfId="51206"/>
    <cellStyle name="Normal 9 2 3 2 2 2 2" xfId="51207"/>
    <cellStyle name="Normal 9 2 3 2 2 2 2 2" xfId="51208"/>
    <cellStyle name="Normal 9 2 3 2 2 2 2 2 2" xfId="51209"/>
    <cellStyle name="Normal 9 2 3 2 2 2 2 2 2 2" xfId="51210"/>
    <cellStyle name="Normal 9 2 3 2 2 2 2 2 2 2 2" xfId="51211"/>
    <cellStyle name="Normal 9 2 3 2 2 2 2 2 2 3" xfId="51212"/>
    <cellStyle name="Normal 9 2 3 2 2 2 2 2 3" xfId="51213"/>
    <cellStyle name="Normal 9 2 3 2 2 2 2 2 3 2" xfId="51214"/>
    <cellStyle name="Normal 9 2 3 2 2 2 2 2 3 2 2" xfId="51215"/>
    <cellStyle name="Normal 9 2 3 2 2 2 2 2 3 3" xfId="51216"/>
    <cellStyle name="Normal 9 2 3 2 2 2 2 2 4" xfId="51217"/>
    <cellStyle name="Normal 9 2 3 2 2 2 2 2 4 2" xfId="51218"/>
    <cellStyle name="Normal 9 2 3 2 2 2 2 2 5" xfId="51219"/>
    <cellStyle name="Normal 9 2 3 2 2 2 2 3" xfId="51220"/>
    <cellStyle name="Normal 9 2 3 2 2 2 2 3 2" xfId="51221"/>
    <cellStyle name="Normal 9 2 3 2 2 2 2 3 2 2" xfId="51222"/>
    <cellStyle name="Normal 9 2 3 2 2 2 2 3 3" xfId="51223"/>
    <cellStyle name="Normal 9 2 3 2 2 2 2 4" xfId="51224"/>
    <cellStyle name="Normal 9 2 3 2 2 2 2 4 2" xfId="51225"/>
    <cellStyle name="Normal 9 2 3 2 2 2 2 4 2 2" xfId="51226"/>
    <cellStyle name="Normal 9 2 3 2 2 2 2 4 3" xfId="51227"/>
    <cellStyle name="Normal 9 2 3 2 2 2 2 5" xfId="51228"/>
    <cellStyle name="Normal 9 2 3 2 2 2 2 5 2" xfId="51229"/>
    <cellStyle name="Normal 9 2 3 2 2 2 2 6" xfId="51230"/>
    <cellStyle name="Normal 9 2 3 2 2 2 2 6 2" xfId="51231"/>
    <cellStyle name="Normal 9 2 3 2 2 2 2 7" xfId="51232"/>
    <cellStyle name="Normal 9 2 3 2 2 2 3" xfId="51233"/>
    <cellStyle name="Normal 9 2 3 2 2 2 3 2" xfId="51234"/>
    <cellStyle name="Normal 9 2 3 2 2 2 3 2 2" xfId="51235"/>
    <cellStyle name="Normal 9 2 3 2 2 2 3 2 2 2" xfId="51236"/>
    <cellStyle name="Normal 9 2 3 2 2 2 3 2 3" xfId="51237"/>
    <cellStyle name="Normal 9 2 3 2 2 2 3 3" xfId="51238"/>
    <cellStyle name="Normal 9 2 3 2 2 2 3 3 2" xfId="51239"/>
    <cellStyle name="Normal 9 2 3 2 2 2 3 3 2 2" xfId="51240"/>
    <cellStyle name="Normal 9 2 3 2 2 2 3 3 3" xfId="51241"/>
    <cellStyle name="Normal 9 2 3 2 2 2 3 4" xfId="51242"/>
    <cellStyle name="Normal 9 2 3 2 2 2 3 4 2" xfId="51243"/>
    <cellStyle name="Normal 9 2 3 2 2 2 3 5" xfId="51244"/>
    <cellStyle name="Normal 9 2 3 2 2 2 4" xfId="51245"/>
    <cellStyle name="Normal 9 2 3 2 2 2 4 2" xfId="51246"/>
    <cellStyle name="Normal 9 2 3 2 2 2 4 2 2" xfId="51247"/>
    <cellStyle name="Normal 9 2 3 2 2 2 4 3" xfId="51248"/>
    <cellStyle name="Normal 9 2 3 2 2 2 5" xfId="51249"/>
    <cellStyle name="Normal 9 2 3 2 2 2 5 2" xfId="51250"/>
    <cellStyle name="Normal 9 2 3 2 2 2 5 2 2" xfId="51251"/>
    <cellStyle name="Normal 9 2 3 2 2 2 5 3" xfId="51252"/>
    <cellStyle name="Normal 9 2 3 2 2 2 6" xfId="51253"/>
    <cellStyle name="Normal 9 2 3 2 2 2 6 2" xfId="51254"/>
    <cellStyle name="Normal 9 2 3 2 2 2 7" xfId="51255"/>
    <cellStyle name="Normal 9 2 3 2 2 2 7 2" xfId="51256"/>
    <cellStyle name="Normal 9 2 3 2 2 2 8" xfId="51257"/>
    <cellStyle name="Normal 9 2 3 2 2 3" xfId="51258"/>
    <cellStyle name="Normal 9 2 3 2 2 3 2" xfId="51259"/>
    <cellStyle name="Normal 9 2 3 2 2 3 2 2" xfId="51260"/>
    <cellStyle name="Normal 9 2 3 2 2 3 2 2 2" xfId="51261"/>
    <cellStyle name="Normal 9 2 3 2 2 3 2 2 2 2" xfId="51262"/>
    <cellStyle name="Normal 9 2 3 2 2 3 2 2 3" xfId="51263"/>
    <cellStyle name="Normal 9 2 3 2 2 3 2 3" xfId="51264"/>
    <cellStyle name="Normal 9 2 3 2 2 3 2 3 2" xfId="51265"/>
    <cellStyle name="Normal 9 2 3 2 2 3 2 3 2 2" xfId="51266"/>
    <cellStyle name="Normal 9 2 3 2 2 3 2 3 3" xfId="51267"/>
    <cellStyle name="Normal 9 2 3 2 2 3 2 4" xfId="51268"/>
    <cellStyle name="Normal 9 2 3 2 2 3 2 4 2" xfId="51269"/>
    <cellStyle name="Normal 9 2 3 2 2 3 2 5" xfId="51270"/>
    <cellStyle name="Normal 9 2 3 2 2 3 3" xfId="51271"/>
    <cellStyle name="Normal 9 2 3 2 2 3 3 2" xfId="51272"/>
    <cellStyle name="Normal 9 2 3 2 2 3 3 2 2" xfId="51273"/>
    <cellStyle name="Normal 9 2 3 2 2 3 3 3" xfId="51274"/>
    <cellStyle name="Normal 9 2 3 2 2 3 4" xfId="51275"/>
    <cellStyle name="Normal 9 2 3 2 2 3 4 2" xfId="51276"/>
    <cellStyle name="Normal 9 2 3 2 2 3 4 2 2" xfId="51277"/>
    <cellStyle name="Normal 9 2 3 2 2 3 4 3" xfId="51278"/>
    <cellStyle name="Normal 9 2 3 2 2 3 5" xfId="51279"/>
    <cellStyle name="Normal 9 2 3 2 2 3 5 2" xfId="51280"/>
    <cellStyle name="Normal 9 2 3 2 2 3 6" xfId="51281"/>
    <cellStyle name="Normal 9 2 3 2 2 3 6 2" xfId="51282"/>
    <cellStyle name="Normal 9 2 3 2 2 3 7" xfId="51283"/>
    <cellStyle name="Normal 9 2 3 2 2 4" xfId="51284"/>
    <cellStyle name="Normal 9 2 3 2 2 4 2" xfId="51285"/>
    <cellStyle name="Normal 9 2 3 2 2 4 2 2" xfId="51286"/>
    <cellStyle name="Normal 9 2 3 2 2 4 2 2 2" xfId="51287"/>
    <cellStyle name="Normal 9 2 3 2 2 4 2 2 2 2" xfId="51288"/>
    <cellStyle name="Normal 9 2 3 2 2 4 2 2 3" xfId="51289"/>
    <cellStyle name="Normal 9 2 3 2 2 4 2 3" xfId="51290"/>
    <cellStyle name="Normal 9 2 3 2 2 4 2 3 2" xfId="51291"/>
    <cellStyle name="Normal 9 2 3 2 2 4 2 3 2 2" xfId="51292"/>
    <cellStyle name="Normal 9 2 3 2 2 4 2 3 3" xfId="51293"/>
    <cellStyle name="Normal 9 2 3 2 2 4 2 4" xfId="51294"/>
    <cellStyle name="Normal 9 2 3 2 2 4 2 4 2" xfId="51295"/>
    <cellStyle name="Normal 9 2 3 2 2 4 2 5" xfId="51296"/>
    <cellStyle name="Normal 9 2 3 2 2 4 3" xfId="51297"/>
    <cellStyle name="Normal 9 2 3 2 2 4 3 2" xfId="51298"/>
    <cellStyle name="Normal 9 2 3 2 2 4 3 2 2" xfId="51299"/>
    <cellStyle name="Normal 9 2 3 2 2 4 3 3" xfId="51300"/>
    <cellStyle name="Normal 9 2 3 2 2 4 4" xfId="51301"/>
    <cellStyle name="Normal 9 2 3 2 2 4 4 2" xfId="51302"/>
    <cellStyle name="Normal 9 2 3 2 2 4 4 2 2" xfId="51303"/>
    <cellStyle name="Normal 9 2 3 2 2 4 4 3" xfId="51304"/>
    <cellStyle name="Normal 9 2 3 2 2 4 5" xfId="51305"/>
    <cellStyle name="Normal 9 2 3 2 2 4 5 2" xfId="51306"/>
    <cellStyle name="Normal 9 2 3 2 2 4 6" xfId="51307"/>
    <cellStyle name="Normal 9 2 3 2 2 4 6 2" xfId="51308"/>
    <cellStyle name="Normal 9 2 3 2 2 4 7" xfId="51309"/>
    <cellStyle name="Normal 9 2 3 2 2 5" xfId="51310"/>
    <cellStyle name="Normal 9 2 3 2 2 5 2" xfId="51311"/>
    <cellStyle name="Normal 9 2 3 2 2 5 2 2" xfId="51312"/>
    <cellStyle name="Normal 9 2 3 2 2 5 2 2 2" xfId="51313"/>
    <cellStyle name="Normal 9 2 3 2 2 5 2 3" xfId="51314"/>
    <cellStyle name="Normal 9 2 3 2 2 5 3" xfId="51315"/>
    <cellStyle name="Normal 9 2 3 2 2 5 3 2" xfId="51316"/>
    <cellStyle name="Normal 9 2 3 2 2 5 3 2 2" xfId="51317"/>
    <cellStyle name="Normal 9 2 3 2 2 5 3 3" xfId="51318"/>
    <cellStyle name="Normal 9 2 3 2 2 5 4" xfId="51319"/>
    <cellStyle name="Normal 9 2 3 2 2 5 4 2" xfId="51320"/>
    <cellStyle name="Normal 9 2 3 2 2 5 5" xfId="51321"/>
    <cellStyle name="Normal 9 2 3 2 2 6" xfId="51322"/>
    <cellStyle name="Normal 9 2 3 2 2 6 2" xfId="51323"/>
    <cellStyle name="Normal 9 2 3 2 2 6 2 2" xfId="51324"/>
    <cellStyle name="Normal 9 2 3 2 2 6 2 2 2" xfId="51325"/>
    <cellStyle name="Normal 9 2 3 2 2 6 2 3" xfId="51326"/>
    <cellStyle name="Normal 9 2 3 2 2 6 3" xfId="51327"/>
    <cellStyle name="Normal 9 2 3 2 2 6 3 2" xfId="51328"/>
    <cellStyle name="Normal 9 2 3 2 2 6 4" xfId="51329"/>
    <cellStyle name="Normal 9 2 3 2 2 7" xfId="51330"/>
    <cellStyle name="Normal 9 2 3 2 2 7 2" xfId="51331"/>
    <cellStyle name="Normal 9 2 3 2 2 7 2 2" xfId="51332"/>
    <cellStyle name="Normal 9 2 3 2 2 7 3" xfId="51333"/>
    <cellStyle name="Normal 9 2 3 2 2 8" xfId="51334"/>
    <cellStyle name="Normal 9 2 3 2 2 8 2" xfId="51335"/>
    <cellStyle name="Normal 9 2 3 2 2 8 2 2" xfId="51336"/>
    <cellStyle name="Normal 9 2 3 2 2 8 3" xfId="51337"/>
    <cellStyle name="Normal 9 2 3 2 2 9" xfId="51338"/>
    <cellStyle name="Normal 9 2 3 2 2 9 2" xfId="51339"/>
    <cellStyle name="Normal 9 2 3 2 3" xfId="51340"/>
    <cellStyle name="Normal 9 2 3 2 3 2" xfId="51341"/>
    <cellStyle name="Normal 9 2 3 2 3 2 2" xfId="51342"/>
    <cellStyle name="Normal 9 2 3 2 3 2 2 2" xfId="51343"/>
    <cellStyle name="Normal 9 2 3 2 3 2 2 2 2" xfId="51344"/>
    <cellStyle name="Normal 9 2 3 2 3 2 2 2 2 2" xfId="51345"/>
    <cellStyle name="Normal 9 2 3 2 3 2 2 2 3" xfId="51346"/>
    <cellStyle name="Normal 9 2 3 2 3 2 2 3" xfId="51347"/>
    <cellStyle name="Normal 9 2 3 2 3 2 2 3 2" xfId="51348"/>
    <cellStyle name="Normal 9 2 3 2 3 2 2 3 2 2" xfId="51349"/>
    <cellStyle name="Normal 9 2 3 2 3 2 2 3 3" xfId="51350"/>
    <cellStyle name="Normal 9 2 3 2 3 2 2 4" xfId="51351"/>
    <cellStyle name="Normal 9 2 3 2 3 2 2 4 2" xfId="51352"/>
    <cellStyle name="Normal 9 2 3 2 3 2 2 5" xfId="51353"/>
    <cellStyle name="Normal 9 2 3 2 3 2 3" xfId="51354"/>
    <cellStyle name="Normal 9 2 3 2 3 2 3 2" xfId="51355"/>
    <cellStyle name="Normal 9 2 3 2 3 2 3 2 2" xfId="51356"/>
    <cellStyle name="Normal 9 2 3 2 3 2 3 3" xfId="51357"/>
    <cellStyle name="Normal 9 2 3 2 3 2 4" xfId="51358"/>
    <cellStyle name="Normal 9 2 3 2 3 2 4 2" xfId="51359"/>
    <cellStyle name="Normal 9 2 3 2 3 2 4 2 2" xfId="51360"/>
    <cellStyle name="Normal 9 2 3 2 3 2 4 3" xfId="51361"/>
    <cellStyle name="Normal 9 2 3 2 3 2 5" xfId="51362"/>
    <cellStyle name="Normal 9 2 3 2 3 2 5 2" xfId="51363"/>
    <cellStyle name="Normal 9 2 3 2 3 2 6" xfId="51364"/>
    <cellStyle name="Normal 9 2 3 2 3 2 6 2" xfId="51365"/>
    <cellStyle name="Normal 9 2 3 2 3 2 7" xfId="51366"/>
    <cellStyle name="Normal 9 2 3 2 3 3" xfId="51367"/>
    <cellStyle name="Normal 9 2 3 2 3 3 2" xfId="51368"/>
    <cellStyle name="Normal 9 2 3 2 3 3 2 2" xfId="51369"/>
    <cellStyle name="Normal 9 2 3 2 3 3 2 2 2" xfId="51370"/>
    <cellStyle name="Normal 9 2 3 2 3 3 2 3" xfId="51371"/>
    <cellStyle name="Normal 9 2 3 2 3 3 3" xfId="51372"/>
    <cellStyle name="Normal 9 2 3 2 3 3 3 2" xfId="51373"/>
    <cellStyle name="Normal 9 2 3 2 3 3 3 2 2" xfId="51374"/>
    <cellStyle name="Normal 9 2 3 2 3 3 3 3" xfId="51375"/>
    <cellStyle name="Normal 9 2 3 2 3 3 4" xfId="51376"/>
    <cellStyle name="Normal 9 2 3 2 3 3 4 2" xfId="51377"/>
    <cellStyle name="Normal 9 2 3 2 3 3 5" xfId="51378"/>
    <cellStyle name="Normal 9 2 3 2 3 4" xfId="51379"/>
    <cellStyle name="Normal 9 2 3 2 3 4 2" xfId="51380"/>
    <cellStyle name="Normal 9 2 3 2 3 4 2 2" xfId="51381"/>
    <cellStyle name="Normal 9 2 3 2 3 4 3" xfId="51382"/>
    <cellStyle name="Normal 9 2 3 2 3 5" xfId="51383"/>
    <cellStyle name="Normal 9 2 3 2 3 5 2" xfId="51384"/>
    <cellStyle name="Normal 9 2 3 2 3 5 2 2" xfId="51385"/>
    <cellStyle name="Normal 9 2 3 2 3 5 3" xfId="51386"/>
    <cellStyle name="Normal 9 2 3 2 3 6" xfId="51387"/>
    <cellStyle name="Normal 9 2 3 2 3 6 2" xfId="51388"/>
    <cellStyle name="Normal 9 2 3 2 3 7" xfId="51389"/>
    <cellStyle name="Normal 9 2 3 2 3 7 2" xfId="51390"/>
    <cellStyle name="Normal 9 2 3 2 3 8" xfId="51391"/>
    <cellStyle name="Normal 9 2 3 2 4" xfId="51392"/>
    <cellStyle name="Normal 9 2 3 2 4 2" xfId="51393"/>
    <cellStyle name="Normal 9 2 3 2 4 2 2" xfId="51394"/>
    <cellStyle name="Normal 9 2 3 2 4 2 2 2" xfId="51395"/>
    <cellStyle name="Normal 9 2 3 2 4 2 2 2 2" xfId="51396"/>
    <cellStyle name="Normal 9 2 3 2 4 2 2 3" xfId="51397"/>
    <cellStyle name="Normal 9 2 3 2 4 2 3" xfId="51398"/>
    <cellStyle name="Normal 9 2 3 2 4 2 3 2" xfId="51399"/>
    <cellStyle name="Normal 9 2 3 2 4 2 3 2 2" xfId="51400"/>
    <cellStyle name="Normal 9 2 3 2 4 2 3 3" xfId="51401"/>
    <cellStyle name="Normal 9 2 3 2 4 2 4" xfId="51402"/>
    <cellStyle name="Normal 9 2 3 2 4 2 4 2" xfId="51403"/>
    <cellStyle name="Normal 9 2 3 2 4 2 5" xfId="51404"/>
    <cellStyle name="Normal 9 2 3 2 4 3" xfId="51405"/>
    <cellStyle name="Normal 9 2 3 2 4 3 2" xfId="51406"/>
    <cellStyle name="Normal 9 2 3 2 4 3 2 2" xfId="51407"/>
    <cellStyle name="Normal 9 2 3 2 4 3 3" xfId="51408"/>
    <cellStyle name="Normal 9 2 3 2 4 4" xfId="51409"/>
    <cellStyle name="Normal 9 2 3 2 4 4 2" xfId="51410"/>
    <cellStyle name="Normal 9 2 3 2 4 4 2 2" xfId="51411"/>
    <cellStyle name="Normal 9 2 3 2 4 4 3" xfId="51412"/>
    <cellStyle name="Normal 9 2 3 2 4 5" xfId="51413"/>
    <cellStyle name="Normal 9 2 3 2 4 5 2" xfId="51414"/>
    <cellStyle name="Normal 9 2 3 2 4 6" xfId="51415"/>
    <cellStyle name="Normal 9 2 3 2 4 6 2" xfId="51416"/>
    <cellStyle name="Normal 9 2 3 2 4 7" xfId="51417"/>
    <cellStyle name="Normal 9 2 3 2 5" xfId="51418"/>
    <cellStyle name="Normal 9 2 3 2 5 2" xfId="51419"/>
    <cellStyle name="Normal 9 2 3 2 5 2 2" xfId="51420"/>
    <cellStyle name="Normal 9 2 3 2 5 2 2 2" xfId="51421"/>
    <cellStyle name="Normal 9 2 3 2 5 2 2 2 2" xfId="51422"/>
    <cellStyle name="Normal 9 2 3 2 5 2 2 3" xfId="51423"/>
    <cellStyle name="Normal 9 2 3 2 5 2 3" xfId="51424"/>
    <cellStyle name="Normal 9 2 3 2 5 2 3 2" xfId="51425"/>
    <cellStyle name="Normal 9 2 3 2 5 2 3 2 2" xfId="51426"/>
    <cellStyle name="Normal 9 2 3 2 5 2 3 3" xfId="51427"/>
    <cellStyle name="Normal 9 2 3 2 5 2 4" xfId="51428"/>
    <cellStyle name="Normal 9 2 3 2 5 2 4 2" xfId="51429"/>
    <cellStyle name="Normal 9 2 3 2 5 2 5" xfId="51430"/>
    <cellStyle name="Normal 9 2 3 2 5 3" xfId="51431"/>
    <cellStyle name="Normal 9 2 3 2 5 3 2" xfId="51432"/>
    <cellStyle name="Normal 9 2 3 2 5 3 2 2" xfId="51433"/>
    <cellStyle name="Normal 9 2 3 2 5 3 3" xfId="51434"/>
    <cellStyle name="Normal 9 2 3 2 5 4" xfId="51435"/>
    <cellStyle name="Normal 9 2 3 2 5 4 2" xfId="51436"/>
    <cellStyle name="Normal 9 2 3 2 5 4 2 2" xfId="51437"/>
    <cellStyle name="Normal 9 2 3 2 5 4 3" xfId="51438"/>
    <cellStyle name="Normal 9 2 3 2 5 5" xfId="51439"/>
    <cellStyle name="Normal 9 2 3 2 5 5 2" xfId="51440"/>
    <cellStyle name="Normal 9 2 3 2 5 6" xfId="51441"/>
    <cellStyle name="Normal 9 2 3 2 5 6 2" xfId="51442"/>
    <cellStyle name="Normal 9 2 3 2 5 7" xfId="51443"/>
    <cellStyle name="Normal 9 2 3 2 6" xfId="51444"/>
    <cellStyle name="Normal 9 2 3 2 6 2" xfId="51445"/>
    <cellStyle name="Normal 9 2 3 2 6 2 2" xfId="51446"/>
    <cellStyle name="Normal 9 2 3 2 6 2 2 2" xfId="51447"/>
    <cellStyle name="Normal 9 2 3 2 6 2 3" xfId="51448"/>
    <cellStyle name="Normal 9 2 3 2 6 3" xfId="51449"/>
    <cellStyle name="Normal 9 2 3 2 6 3 2" xfId="51450"/>
    <cellStyle name="Normal 9 2 3 2 6 3 2 2" xfId="51451"/>
    <cellStyle name="Normal 9 2 3 2 6 3 3" xfId="51452"/>
    <cellStyle name="Normal 9 2 3 2 6 4" xfId="51453"/>
    <cellStyle name="Normal 9 2 3 2 6 4 2" xfId="51454"/>
    <cellStyle name="Normal 9 2 3 2 6 5" xfId="51455"/>
    <cellStyle name="Normal 9 2 3 2 7" xfId="51456"/>
    <cellStyle name="Normal 9 2 3 2 7 2" xfId="51457"/>
    <cellStyle name="Normal 9 2 3 2 7 2 2" xfId="51458"/>
    <cellStyle name="Normal 9 2 3 2 7 2 2 2" xfId="51459"/>
    <cellStyle name="Normal 9 2 3 2 7 2 3" xfId="51460"/>
    <cellStyle name="Normal 9 2 3 2 7 3" xfId="51461"/>
    <cellStyle name="Normal 9 2 3 2 7 3 2" xfId="51462"/>
    <cellStyle name="Normal 9 2 3 2 7 4" xfId="51463"/>
    <cellStyle name="Normal 9 2 3 2 8" xfId="51464"/>
    <cellStyle name="Normal 9 2 3 2 8 2" xfId="51465"/>
    <cellStyle name="Normal 9 2 3 2 8 2 2" xfId="51466"/>
    <cellStyle name="Normal 9 2 3 2 8 3" xfId="51467"/>
    <cellStyle name="Normal 9 2 3 2 9" xfId="51468"/>
    <cellStyle name="Normal 9 2 3 2 9 2" xfId="51469"/>
    <cellStyle name="Normal 9 2 3 2 9 2 2" xfId="51470"/>
    <cellStyle name="Normal 9 2 3 2 9 3" xfId="51471"/>
    <cellStyle name="Normal 9 2 3 3" xfId="51472"/>
    <cellStyle name="Normal 9 2 3 3 10" xfId="51473"/>
    <cellStyle name="Normal 9 2 3 3 10 2" xfId="51474"/>
    <cellStyle name="Normal 9 2 3 3 11" xfId="51475"/>
    <cellStyle name="Normal 9 2 3 3 2" xfId="51476"/>
    <cellStyle name="Normal 9 2 3 3 2 2" xfId="51477"/>
    <cellStyle name="Normal 9 2 3 3 2 2 2" xfId="51478"/>
    <cellStyle name="Normal 9 2 3 3 2 2 2 2" xfId="51479"/>
    <cellStyle name="Normal 9 2 3 3 2 2 2 2 2" xfId="51480"/>
    <cellStyle name="Normal 9 2 3 3 2 2 2 2 2 2" xfId="51481"/>
    <cellStyle name="Normal 9 2 3 3 2 2 2 2 3" xfId="51482"/>
    <cellStyle name="Normal 9 2 3 3 2 2 2 3" xfId="51483"/>
    <cellStyle name="Normal 9 2 3 3 2 2 2 3 2" xfId="51484"/>
    <cellStyle name="Normal 9 2 3 3 2 2 2 3 2 2" xfId="51485"/>
    <cellStyle name="Normal 9 2 3 3 2 2 2 3 3" xfId="51486"/>
    <cellStyle name="Normal 9 2 3 3 2 2 2 4" xfId="51487"/>
    <cellStyle name="Normal 9 2 3 3 2 2 2 4 2" xfId="51488"/>
    <cellStyle name="Normal 9 2 3 3 2 2 2 5" xfId="51489"/>
    <cellStyle name="Normal 9 2 3 3 2 2 3" xfId="51490"/>
    <cellStyle name="Normal 9 2 3 3 2 2 3 2" xfId="51491"/>
    <cellStyle name="Normal 9 2 3 3 2 2 3 2 2" xfId="51492"/>
    <cellStyle name="Normal 9 2 3 3 2 2 3 3" xfId="51493"/>
    <cellStyle name="Normal 9 2 3 3 2 2 4" xfId="51494"/>
    <cellStyle name="Normal 9 2 3 3 2 2 4 2" xfId="51495"/>
    <cellStyle name="Normal 9 2 3 3 2 2 4 2 2" xfId="51496"/>
    <cellStyle name="Normal 9 2 3 3 2 2 4 3" xfId="51497"/>
    <cellStyle name="Normal 9 2 3 3 2 2 5" xfId="51498"/>
    <cellStyle name="Normal 9 2 3 3 2 2 5 2" xfId="51499"/>
    <cellStyle name="Normal 9 2 3 3 2 2 6" xfId="51500"/>
    <cellStyle name="Normal 9 2 3 3 2 2 6 2" xfId="51501"/>
    <cellStyle name="Normal 9 2 3 3 2 2 7" xfId="51502"/>
    <cellStyle name="Normal 9 2 3 3 2 3" xfId="51503"/>
    <cellStyle name="Normal 9 2 3 3 2 3 2" xfId="51504"/>
    <cellStyle name="Normal 9 2 3 3 2 3 2 2" xfId="51505"/>
    <cellStyle name="Normal 9 2 3 3 2 3 2 2 2" xfId="51506"/>
    <cellStyle name="Normal 9 2 3 3 2 3 2 3" xfId="51507"/>
    <cellStyle name="Normal 9 2 3 3 2 3 3" xfId="51508"/>
    <cellStyle name="Normal 9 2 3 3 2 3 3 2" xfId="51509"/>
    <cellStyle name="Normal 9 2 3 3 2 3 3 2 2" xfId="51510"/>
    <cellStyle name="Normal 9 2 3 3 2 3 3 3" xfId="51511"/>
    <cellStyle name="Normal 9 2 3 3 2 3 4" xfId="51512"/>
    <cellStyle name="Normal 9 2 3 3 2 3 4 2" xfId="51513"/>
    <cellStyle name="Normal 9 2 3 3 2 3 5" xfId="51514"/>
    <cellStyle name="Normal 9 2 3 3 2 4" xfId="51515"/>
    <cellStyle name="Normal 9 2 3 3 2 4 2" xfId="51516"/>
    <cellStyle name="Normal 9 2 3 3 2 4 2 2" xfId="51517"/>
    <cellStyle name="Normal 9 2 3 3 2 4 3" xfId="51518"/>
    <cellStyle name="Normal 9 2 3 3 2 5" xfId="51519"/>
    <cellStyle name="Normal 9 2 3 3 2 5 2" xfId="51520"/>
    <cellStyle name="Normal 9 2 3 3 2 5 2 2" xfId="51521"/>
    <cellStyle name="Normal 9 2 3 3 2 5 3" xfId="51522"/>
    <cellStyle name="Normal 9 2 3 3 2 6" xfId="51523"/>
    <cellStyle name="Normal 9 2 3 3 2 6 2" xfId="51524"/>
    <cellStyle name="Normal 9 2 3 3 2 7" xfId="51525"/>
    <cellStyle name="Normal 9 2 3 3 2 7 2" xfId="51526"/>
    <cellStyle name="Normal 9 2 3 3 2 8" xfId="51527"/>
    <cellStyle name="Normal 9 2 3 3 3" xfId="51528"/>
    <cellStyle name="Normal 9 2 3 3 3 2" xfId="51529"/>
    <cellStyle name="Normal 9 2 3 3 3 2 2" xfId="51530"/>
    <cellStyle name="Normal 9 2 3 3 3 2 2 2" xfId="51531"/>
    <cellStyle name="Normal 9 2 3 3 3 2 2 2 2" xfId="51532"/>
    <cellStyle name="Normal 9 2 3 3 3 2 2 3" xfId="51533"/>
    <cellStyle name="Normal 9 2 3 3 3 2 3" xfId="51534"/>
    <cellStyle name="Normal 9 2 3 3 3 2 3 2" xfId="51535"/>
    <cellStyle name="Normal 9 2 3 3 3 2 3 2 2" xfId="51536"/>
    <cellStyle name="Normal 9 2 3 3 3 2 3 3" xfId="51537"/>
    <cellStyle name="Normal 9 2 3 3 3 2 4" xfId="51538"/>
    <cellStyle name="Normal 9 2 3 3 3 2 4 2" xfId="51539"/>
    <cellStyle name="Normal 9 2 3 3 3 2 5" xfId="51540"/>
    <cellStyle name="Normal 9 2 3 3 3 3" xfId="51541"/>
    <cellStyle name="Normal 9 2 3 3 3 3 2" xfId="51542"/>
    <cellStyle name="Normal 9 2 3 3 3 3 2 2" xfId="51543"/>
    <cellStyle name="Normal 9 2 3 3 3 3 3" xfId="51544"/>
    <cellStyle name="Normal 9 2 3 3 3 4" xfId="51545"/>
    <cellStyle name="Normal 9 2 3 3 3 4 2" xfId="51546"/>
    <cellStyle name="Normal 9 2 3 3 3 4 2 2" xfId="51547"/>
    <cellStyle name="Normal 9 2 3 3 3 4 3" xfId="51548"/>
    <cellStyle name="Normal 9 2 3 3 3 5" xfId="51549"/>
    <cellStyle name="Normal 9 2 3 3 3 5 2" xfId="51550"/>
    <cellStyle name="Normal 9 2 3 3 3 6" xfId="51551"/>
    <cellStyle name="Normal 9 2 3 3 3 6 2" xfId="51552"/>
    <cellStyle name="Normal 9 2 3 3 3 7" xfId="51553"/>
    <cellStyle name="Normal 9 2 3 3 4" xfId="51554"/>
    <cellStyle name="Normal 9 2 3 3 4 2" xfId="51555"/>
    <cellStyle name="Normal 9 2 3 3 4 2 2" xfId="51556"/>
    <cellStyle name="Normal 9 2 3 3 4 2 2 2" xfId="51557"/>
    <cellStyle name="Normal 9 2 3 3 4 2 2 2 2" xfId="51558"/>
    <cellStyle name="Normal 9 2 3 3 4 2 2 3" xfId="51559"/>
    <cellStyle name="Normal 9 2 3 3 4 2 3" xfId="51560"/>
    <cellStyle name="Normal 9 2 3 3 4 2 3 2" xfId="51561"/>
    <cellStyle name="Normal 9 2 3 3 4 2 3 2 2" xfId="51562"/>
    <cellStyle name="Normal 9 2 3 3 4 2 3 3" xfId="51563"/>
    <cellStyle name="Normal 9 2 3 3 4 2 4" xfId="51564"/>
    <cellStyle name="Normal 9 2 3 3 4 2 4 2" xfId="51565"/>
    <cellStyle name="Normal 9 2 3 3 4 2 5" xfId="51566"/>
    <cellStyle name="Normal 9 2 3 3 4 3" xfId="51567"/>
    <cellStyle name="Normal 9 2 3 3 4 3 2" xfId="51568"/>
    <cellStyle name="Normal 9 2 3 3 4 3 2 2" xfId="51569"/>
    <cellStyle name="Normal 9 2 3 3 4 3 3" xfId="51570"/>
    <cellStyle name="Normal 9 2 3 3 4 4" xfId="51571"/>
    <cellStyle name="Normal 9 2 3 3 4 4 2" xfId="51572"/>
    <cellStyle name="Normal 9 2 3 3 4 4 2 2" xfId="51573"/>
    <cellStyle name="Normal 9 2 3 3 4 4 3" xfId="51574"/>
    <cellStyle name="Normal 9 2 3 3 4 5" xfId="51575"/>
    <cellStyle name="Normal 9 2 3 3 4 5 2" xfId="51576"/>
    <cellStyle name="Normal 9 2 3 3 4 6" xfId="51577"/>
    <cellStyle name="Normal 9 2 3 3 4 6 2" xfId="51578"/>
    <cellStyle name="Normal 9 2 3 3 4 7" xfId="51579"/>
    <cellStyle name="Normal 9 2 3 3 5" xfId="51580"/>
    <cellStyle name="Normal 9 2 3 3 5 2" xfId="51581"/>
    <cellStyle name="Normal 9 2 3 3 5 2 2" xfId="51582"/>
    <cellStyle name="Normal 9 2 3 3 5 2 2 2" xfId="51583"/>
    <cellStyle name="Normal 9 2 3 3 5 2 3" xfId="51584"/>
    <cellStyle name="Normal 9 2 3 3 5 3" xfId="51585"/>
    <cellStyle name="Normal 9 2 3 3 5 3 2" xfId="51586"/>
    <cellStyle name="Normal 9 2 3 3 5 3 2 2" xfId="51587"/>
    <cellStyle name="Normal 9 2 3 3 5 3 3" xfId="51588"/>
    <cellStyle name="Normal 9 2 3 3 5 4" xfId="51589"/>
    <cellStyle name="Normal 9 2 3 3 5 4 2" xfId="51590"/>
    <cellStyle name="Normal 9 2 3 3 5 5" xfId="51591"/>
    <cellStyle name="Normal 9 2 3 3 6" xfId="51592"/>
    <cellStyle name="Normal 9 2 3 3 6 2" xfId="51593"/>
    <cellStyle name="Normal 9 2 3 3 6 2 2" xfId="51594"/>
    <cellStyle name="Normal 9 2 3 3 6 2 2 2" xfId="51595"/>
    <cellStyle name="Normal 9 2 3 3 6 2 3" xfId="51596"/>
    <cellStyle name="Normal 9 2 3 3 6 3" xfId="51597"/>
    <cellStyle name="Normal 9 2 3 3 6 3 2" xfId="51598"/>
    <cellStyle name="Normal 9 2 3 3 6 4" xfId="51599"/>
    <cellStyle name="Normal 9 2 3 3 7" xfId="51600"/>
    <cellStyle name="Normal 9 2 3 3 7 2" xfId="51601"/>
    <cellStyle name="Normal 9 2 3 3 7 2 2" xfId="51602"/>
    <cellStyle name="Normal 9 2 3 3 7 3" xfId="51603"/>
    <cellStyle name="Normal 9 2 3 3 8" xfId="51604"/>
    <cellStyle name="Normal 9 2 3 3 8 2" xfId="51605"/>
    <cellStyle name="Normal 9 2 3 3 8 2 2" xfId="51606"/>
    <cellStyle name="Normal 9 2 3 3 8 3" xfId="51607"/>
    <cellStyle name="Normal 9 2 3 3 9" xfId="51608"/>
    <cellStyle name="Normal 9 2 3 3 9 2" xfId="51609"/>
    <cellStyle name="Normal 9 2 3 4" xfId="51610"/>
    <cellStyle name="Normal 9 2 3 4 10" xfId="51611"/>
    <cellStyle name="Normal 9 2 3 4 10 2" xfId="51612"/>
    <cellStyle name="Normal 9 2 3 4 11" xfId="51613"/>
    <cellStyle name="Normal 9 2 3 4 2" xfId="51614"/>
    <cellStyle name="Normal 9 2 3 4 2 2" xfId="51615"/>
    <cellStyle name="Normal 9 2 3 4 2 2 2" xfId="51616"/>
    <cellStyle name="Normal 9 2 3 4 2 2 2 2" xfId="51617"/>
    <cellStyle name="Normal 9 2 3 4 2 2 2 2 2" xfId="51618"/>
    <cellStyle name="Normal 9 2 3 4 2 2 2 2 2 2" xfId="51619"/>
    <cellStyle name="Normal 9 2 3 4 2 2 2 2 3" xfId="51620"/>
    <cellStyle name="Normal 9 2 3 4 2 2 2 3" xfId="51621"/>
    <cellStyle name="Normal 9 2 3 4 2 2 2 3 2" xfId="51622"/>
    <cellStyle name="Normal 9 2 3 4 2 2 2 3 2 2" xfId="51623"/>
    <cellStyle name="Normal 9 2 3 4 2 2 2 3 3" xfId="51624"/>
    <cellStyle name="Normal 9 2 3 4 2 2 2 4" xfId="51625"/>
    <cellStyle name="Normal 9 2 3 4 2 2 2 4 2" xfId="51626"/>
    <cellStyle name="Normal 9 2 3 4 2 2 2 5" xfId="51627"/>
    <cellStyle name="Normal 9 2 3 4 2 2 3" xfId="51628"/>
    <cellStyle name="Normal 9 2 3 4 2 2 3 2" xfId="51629"/>
    <cellStyle name="Normal 9 2 3 4 2 2 3 2 2" xfId="51630"/>
    <cellStyle name="Normal 9 2 3 4 2 2 3 3" xfId="51631"/>
    <cellStyle name="Normal 9 2 3 4 2 2 4" xfId="51632"/>
    <cellStyle name="Normal 9 2 3 4 2 2 4 2" xfId="51633"/>
    <cellStyle name="Normal 9 2 3 4 2 2 4 2 2" xfId="51634"/>
    <cellStyle name="Normal 9 2 3 4 2 2 4 3" xfId="51635"/>
    <cellStyle name="Normal 9 2 3 4 2 2 5" xfId="51636"/>
    <cellStyle name="Normal 9 2 3 4 2 2 5 2" xfId="51637"/>
    <cellStyle name="Normal 9 2 3 4 2 2 6" xfId="51638"/>
    <cellStyle name="Normal 9 2 3 4 2 2 6 2" xfId="51639"/>
    <cellStyle name="Normal 9 2 3 4 2 2 7" xfId="51640"/>
    <cellStyle name="Normal 9 2 3 4 2 3" xfId="51641"/>
    <cellStyle name="Normal 9 2 3 4 2 3 2" xfId="51642"/>
    <cellStyle name="Normal 9 2 3 4 2 3 2 2" xfId="51643"/>
    <cellStyle name="Normal 9 2 3 4 2 3 2 2 2" xfId="51644"/>
    <cellStyle name="Normal 9 2 3 4 2 3 2 3" xfId="51645"/>
    <cellStyle name="Normal 9 2 3 4 2 3 3" xfId="51646"/>
    <cellStyle name="Normal 9 2 3 4 2 3 3 2" xfId="51647"/>
    <cellStyle name="Normal 9 2 3 4 2 3 3 2 2" xfId="51648"/>
    <cellStyle name="Normal 9 2 3 4 2 3 3 3" xfId="51649"/>
    <cellStyle name="Normal 9 2 3 4 2 3 4" xfId="51650"/>
    <cellStyle name="Normal 9 2 3 4 2 3 4 2" xfId="51651"/>
    <cellStyle name="Normal 9 2 3 4 2 3 5" xfId="51652"/>
    <cellStyle name="Normal 9 2 3 4 2 4" xfId="51653"/>
    <cellStyle name="Normal 9 2 3 4 2 4 2" xfId="51654"/>
    <cellStyle name="Normal 9 2 3 4 2 4 2 2" xfId="51655"/>
    <cellStyle name="Normal 9 2 3 4 2 4 3" xfId="51656"/>
    <cellStyle name="Normal 9 2 3 4 2 5" xfId="51657"/>
    <cellStyle name="Normal 9 2 3 4 2 5 2" xfId="51658"/>
    <cellStyle name="Normal 9 2 3 4 2 5 2 2" xfId="51659"/>
    <cellStyle name="Normal 9 2 3 4 2 5 3" xfId="51660"/>
    <cellStyle name="Normal 9 2 3 4 2 6" xfId="51661"/>
    <cellStyle name="Normal 9 2 3 4 2 6 2" xfId="51662"/>
    <cellStyle name="Normal 9 2 3 4 2 7" xfId="51663"/>
    <cellStyle name="Normal 9 2 3 4 2 7 2" xfId="51664"/>
    <cellStyle name="Normal 9 2 3 4 2 8" xfId="51665"/>
    <cellStyle name="Normal 9 2 3 4 3" xfId="51666"/>
    <cellStyle name="Normal 9 2 3 4 3 2" xfId="51667"/>
    <cellStyle name="Normal 9 2 3 4 3 2 2" xfId="51668"/>
    <cellStyle name="Normal 9 2 3 4 3 2 2 2" xfId="51669"/>
    <cellStyle name="Normal 9 2 3 4 3 2 2 2 2" xfId="51670"/>
    <cellStyle name="Normal 9 2 3 4 3 2 2 3" xfId="51671"/>
    <cellStyle name="Normal 9 2 3 4 3 2 3" xfId="51672"/>
    <cellStyle name="Normal 9 2 3 4 3 2 3 2" xfId="51673"/>
    <cellStyle name="Normal 9 2 3 4 3 2 3 2 2" xfId="51674"/>
    <cellStyle name="Normal 9 2 3 4 3 2 3 3" xfId="51675"/>
    <cellStyle name="Normal 9 2 3 4 3 2 4" xfId="51676"/>
    <cellStyle name="Normal 9 2 3 4 3 2 4 2" xfId="51677"/>
    <cellStyle name="Normal 9 2 3 4 3 2 5" xfId="51678"/>
    <cellStyle name="Normal 9 2 3 4 3 3" xfId="51679"/>
    <cellStyle name="Normal 9 2 3 4 3 3 2" xfId="51680"/>
    <cellStyle name="Normal 9 2 3 4 3 3 2 2" xfId="51681"/>
    <cellStyle name="Normal 9 2 3 4 3 3 3" xfId="51682"/>
    <cellStyle name="Normal 9 2 3 4 3 4" xfId="51683"/>
    <cellStyle name="Normal 9 2 3 4 3 4 2" xfId="51684"/>
    <cellStyle name="Normal 9 2 3 4 3 4 2 2" xfId="51685"/>
    <cellStyle name="Normal 9 2 3 4 3 4 3" xfId="51686"/>
    <cellStyle name="Normal 9 2 3 4 3 5" xfId="51687"/>
    <cellStyle name="Normal 9 2 3 4 3 5 2" xfId="51688"/>
    <cellStyle name="Normal 9 2 3 4 3 6" xfId="51689"/>
    <cellStyle name="Normal 9 2 3 4 3 6 2" xfId="51690"/>
    <cellStyle name="Normal 9 2 3 4 3 7" xfId="51691"/>
    <cellStyle name="Normal 9 2 3 4 4" xfId="51692"/>
    <cellStyle name="Normal 9 2 3 4 4 2" xfId="51693"/>
    <cellStyle name="Normal 9 2 3 4 4 2 2" xfId="51694"/>
    <cellStyle name="Normal 9 2 3 4 4 2 2 2" xfId="51695"/>
    <cellStyle name="Normal 9 2 3 4 4 2 2 2 2" xfId="51696"/>
    <cellStyle name="Normal 9 2 3 4 4 2 2 3" xfId="51697"/>
    <cellStyle name="Normal 9 2 3 4 4 2 3" xfId="51698"/>
    <cellStyle name="Normal 9 2 3 4 4 2 3 2" xfId="51699"/>
    <cellStyle name="Normal 9 2 3 4 4 2 3 2 2" xfId="51700"/>
    <cellStyle name="Normal 9 2 3 4 4 2 3 3" xfId="51701"/>
    <cellStyle name="Normal 9 2 3 4 4 2 4" xfId="51702"/>
    <cellStyle name="Normal 9 2 3 4 4 2 4 2" xfId="51703"/>
    <cellStyle name="Normal 9 2 3 4 4 2 5" xfId="51704"/>
    <cellStyle name="Normal 9 2 3 4 4 3" xfId="51705"/>
    <cellStyle name="Normal 9 2 3 4 4 3 2" xfId="51706"/>
    <cellStyle name="Normal 9 2 3 4 4 3 2 2" xfId="51707"/>
    <cellStyle name="Normal 9 2 3 4 4 3 3" xfId="51708"/>
    <cellStyle name="Normal 9 2 3 4 4 4" xfId="51709"/>
    <cellStyle name="Normal 9 2 3 4 4 4 2" xfId="51710"/>
    <cellStyle name="Normal 9 2 3 4 4 4 2 2" xfId="51711"/>
    <cellStyle name="Normal 9 2 3 4 4 4 3" xfId="51712"/>
    <cellStyle name="Normal 9 2 3 4 4 5" xfId="51713"/>
    <cellStyle name="Normal 9 2 3 4 4 5 2" xfId="51714"/>
    <cellStyle name="Normal 9 2 3 4 4 6" xfId="51715"/>
    <cellStyle name="Normal 9 2 3 4 4 6 2" xfId="51716"/>
    <cellStyle name="Normal 9 2 3 4 4 7" xfId="51717"/>
    <cellStyle name="Normal 9 2 3 4 5" xfId="51718"/>
    <cellStyle name="Normal 9 2 3 4 5 2" xfId="51719"/>
    <cellStyle name="Normal 9 2 3 4 5 2 2" xfId="51720"/>
    <cellStyle name="Normal 9 2 3 4 5 2 2 2" xfId="51721"/>
    <cellStyle name="Normal 9 2 3 4 5 2 3" xfId="51722"/>
    <cellStyle name="Normal 9 2 3 4 5 3" xfId="51723"/>
    <cellStyle name="Normal 9 2 3 4 5 3 2" xfId="51724"/>
    <cellStyle name="Normal 9 2 3 4 5 3 2 2" xfId="51725"/>
    <cellStyle name="Normal 9 2 3 4 5 3 3" xfId="51726"/>
    <cellStyle name="Normal 9 2 3 4 5 4" xfId="51727"/>
    <cellStyle name="Normal 9 2 3 4 5 4 2" xfId="51728"/>
    <cellStyle name="Normal 9 2 3 4 5 5" xfId="51729"/>
    <cellStyle name="Normal 9 2 3 4 6" xfId="51730"/>
    <cellStyle name="Normal 9 2 3 4 6 2" xfId="51731"/>
    <cellStyle name="Normal 9 2 3 4 6 2 2" xfId="51732"/>
    <cellStyle name="Normal 9 2 3 4 6 2 2 2" xfId="51733"/>
    <cellStyle name="Normal 9 2 3 4 6 2 3" xfId="51734"/>
    <cellStyle name="Normal 9 2 3 4 6 3" xfId="51735"/>
    <cellStyle name="Normal 9 2 3 4 6 3 2" xfId="51736"/>
    <cellStyle name="Normal 9 2 3 4 6 4" xfId="51737"/>
    <cellStyle name="Normal 9 2 3 4 7" xfId="51738"/>
    <cellStyle name="Normal 9 2 3 4 7 2" xfId="51739"/>
    <cellStyle name="Normal 9 2 3 4 7 2 2" xfId="51740"/>
    <cellStyle name="Normal 9 2 3 4 7 3" xfId="51741"/>
    <cellStyle name="Normal 9 2 3 4 8" xfId="51742"/>
    <cellStyle name="Normal 9 2 3 4 8 2" xfId="51743"/>
    <cellStyle name="Normal 9 2 3 4 8 2 2" xfId="51744"/>
    <cellStyle name="Normal 9 2 3 4 8 3" xfId="51745"/>
    <cellStyle name="Normal 9 2 3 4 9" xfId="51746"/>
    <cellStyle name="Normal 9 2 3 4 9 2" xfId="51747"/>
    <cellStyle name="Normal 9 2 3 5" xfId="51748"/>
    <cellStyle name="Normal 9 2 3 5 10" xfId="51749"/>
    <cellStyle name="Normal 9 2 3 5 10 2" xfId="51750"/>
    <cellStyle name="Normal 9 2 3 5 11" xfId="51751"/>
    <cellStyle name="Normal 9 2 3 5 2" xfId="51752"/>
    <cellStyle name="Normal 9 2 3 5 2 2" xfId="51753"/>
    <cellStyle name="Normal 9 2 3 5 2 2 2" xfId="51754"/>
    <cellStyle name="Normal 9 2 3 5 2 2 2 2" xfId="51755"/>
    <cellStyle name="Normal 9 2 3 5 2 2 2 2 2" xfId="51756"/>
    <cellStyle name="Normal 9 2 3 5 2 2 2 2 2 2" xfId="51757"/>
    <cellStyle name="Normal 9 2 3 5 2 2 2 2 3" xfId="51758"/>
    <cellStyle name="Normal 9 2 3 5 2 2 2 3" xfId="51759"/>
    <cellStyle name="Normal 9 2 3 5 2 2 2 3 2" xfId="51760"/>
    <cellStyle name="Normal 9 2 3 5 2 2 2 3 2 2" xfId="51761"/>
    <cellStyle name="Normal 9 2 3 5 2 2 2 3 3" xfId="51762"/>
    <cellStyle name="Normal 9 2 3 5 2 2 2 4" xfId="51763"/>
    <cellStyle name="Normal 9 2 3 5 2 2 2 4 2" xfId="51764"/>
    <cellStyle name="Normal 9 2 3 5 2 2 2 5" xfId="51765"/>
    <cellStyle name="Normal 9 2 3 5 2 2 3" xfId="51766"/>
    <cellStyle name="Normal 9 2 3 5 2 2 3 2" xfId="51767"/>
    <cellStyle name="Normal 9 2 3 5 2 2 3 2 2" xfId="51768"/>
    <cellStyle name="Normal 9 2 3 5 2 2 3 3" xfId="51769"/>
    <cellStyle name="Normal 9 2 3 5 2 2 4" xfId="51770"/>
    <cellStyle name="Normal 9 2 3 5 2 2 4 2" xfId="51771"/>
    <cellStyle name="Normal 9 2 3 5 2 2 4 2 2" xfId="51772"/>
    <cellStyle name="Normal 9 2 3 5 2 2 4 3" xfId="51773"/>
    <cellStyle name="Normal 9 2 3 5 2 2 5" xfId="51774"/>
    <cellStyle name="Normal 9 2 3 5 2 2 5 2" xfId="51775"/>
    <cellStyle name="Normal 9 2 3 5 2 2 6" xfId="51776"/>
    <cellStyle name="Normal 9 2 3 5 2 2 6 2" xfId="51777"/>
    <cellStyle name="Normal 9 2 3 5 2 2 7" xfId="51778"/>
    <cellStyle name="Normal 9 2 3 5 2 3" xfId="51779"/>
    <cellStyle name="Normal 9 2 3 5 2 3 2" xfId="51780"/>
    <cellStyle name="Normal 9 2 3 5 2 3 2 2" xfId="51781"/>
    <cellStyle name="Normal 9 2 3 5 2 3 2 2 2" xfId="51782"/>
    <cellStyle name="Normal 9 2 3 5 2 3 2 3" xfId="51783"/>
    <cellStyle name="Normal 9 2 3 5 2 3 3" xfId="51784"/>
    <cellStyle name="Normal 9 2 3 5 2 3 3 2" xfId="51785"/>
    <cellStyle name="Normal 9 2 3 5 2 3 3 2 2" xfId="51786"/>
    <cellStyle name="Normal 9 2 3 5 2 3 3 3" xfId="51787"/>
    <cellStyle name="Normal 9 2 3 5 2 3 4" xfId="51788"/>
    <cellStyle name="Normal 9 2 3 5 2 3 4 2" xfId="51789"/>
    <cellStyle name="Normal 9 2 3 5 2 3 5" xfId="51790"/>
    <cellStyle name="Normal 9 2 3 5 2 4" xfId="51791"/>
    <cellStyle name="Normal 9 2 3 5 2 4 2" xfId="51792"/>
    <cellStyle name="Normal 9 2 3 5 2 4 2 2" xfId="51793"/>
    <cellStyle name="Normal 9 2 3 5 2 4 3" xfId="51794"/>
    <cellStyle name="Normal 9 2 3 5 2 5" xfId="51795"/>
    <cellStyle name="Normal 9 2 3 5 2 5 2" xfId="51796"/>
    <cellStyle name="Normal 9 2 3 5 2 5 2 2" xfId="51797"/>
    <cellStyle name="Normal 9 2 3 5 2 5 3" xfId="51798"/>
    <cellStyle name="Normal 9 2 3 5 2 6" xfId="51799"/>
    <cellStyle name="Normal 9 2 3 5 2 6 2" xfId="51800"/>
    <cellStyle name="Normal 9 2 3 5 2 7" xfId="51801"/>
    <cellStyle name="Normal 9 2 3 5 2 7 2" xfId="51802"/>
    <cellStyle name="Normal 9 2 3 5 2 8" xfId="51803"/>
    <cellStyle name="Normal 9 2 3 5 3" xfId="51804"/>
    <cellStyle name="Normal 9 2 3 5 3 2" xfId="51805"/>
    <cellStyle name="Normal 9 2 3 5 3 2 2" xfId="51806"/>
    <cellStyle name="Normal 9 2 3 5 3 2 2 2" xfId="51807"/>
    <cellStyle name="Normal 9 2 3 5 3 2 2 2 2" xfId="51808"/>
    <cellStyle name="Normal 9 2 3 5 3 2 2 3" xfId="51809"/>
    <cellStyle name="Normal 9 2 3 5 3 2 3" xfId="51810"/>
    <cellStyle name="Normal 9 2 3 5 3 2 3 2" xfId="51811"/>
    <cellStyle name="Normal 9 2 3 5 3 2 3 2 2" xfId="51812"/>
    <cellStyle name="Normal 9 2 3 5 3 2 3 3" xfId="51813"/>
    <cellStyle name="Normal 9 2 3 5 3 2 4" xfId="51814"/>
    <cellStyle name="Normal 9 2 3 5 3 2 4 2" xfId="51815"/>
    <cellStyle name="Normal 9 2 3 5 3 2 5" xfId="51816"/>
    <cellStyle name="Normal 9 2 3 5 3 3" xfId="51817"/>
    <cellStyle name="Normal 9 2 3 5 3 3 2" xfId="51818"/>
    <cellStyle name="Normal 9 2 3 5 3 3 2 2" xfId="51819"/>
    <cellStyle name="Normal 9 2 3 5 3 3 3" xfId="51820"/>
    <cellStyle name="Normal 9 2 3 5 3 4" xfId="51821"/>
    <cellStyle name="Normal 9 2 3 5 3 4 2" xfId="51822"/>
    <cellStyle name="Normal 9 2 3 5 3 4 2 2" xfId="51823"/>
    <cellStyle name="Normal 9 2 3 5 3 4 3" xfId="51824"/>
    <cellStyle name="Normal 9 2 3 5 3 5" xfId="51825"/>
    <cellStyle name="Normal 9 2 3 5 3 5 2" xfId="51826"/>
    <cellStyle name="Normal 9 2 3 5 3 6" xfId="51827"/>
    <cellStyle name="Normal 9 2 3 5 3 6 2" xfId="51828"/>
    <cellStyle name="Normal 9 2 3 5 3 7" xfId="51829"/>
    <cellStyle name="Normal 9 2 3 5 4" xfId="51830"/>
    <cellStyle name="Normal 9 2 3 5 4 2" xfId="51831"/>
    <cellStyle name="Normal 9 2 3 5 4 2 2" xfId="51832"/>
    <cellStyle name="Normal 9 2 3 5 4 2 2 2" xfId="51833"/>
    <cellStyle name="Normal 9 2 3 5 4 2 2 2 2" xfId="51834"/>
    <cellStyle name="Normal 9 2 3 5 4 2 2 3" xfId="51835"/>
    <cellStyle name="Normal 9 2 3 5 4 2 3" xfId="51836"/>
    <cellStyle name="Normal 9 2 3 5 4 2 3 2" xfId="51837"/>
    <cellStyle name="Normal 9 2 3 5 4 2 3 2 2" xfId="51838"/>
    <cellStyle name="Normal 9 2 3 5 4 2 3 3" xfId="51839"/>
    <cellStyle name="Normal 9 2 3 5 4 2 4" xfId="51840"/>
    <cellStyle name="Normal 9 2 3 5 4 2 4 2" xfId="51841"/>
    <cellStyle name="Normal 9 2 3 5 4 2 5" xfId="51842"/>
    <cellStyle name="Normal 9 2 3 5 4 3" xfId="51843"/>
    <cellStyle name="Normal 9 2 3 5 4 3 2" xfId="51844"/>
    <cellStyle name="Normal 9 2 3 5 4 3 2 2" xfId="51845"/>
    <cellStyle name="Normal 9 2 3 5 4 3 3" xfId="51846"/>
    <cellStyle name="Normal 9 2 3 5 4 4" xfId="51847"/>
    <cellStyle name="Normal 9 2 3 5 4 4 2" xfId="51848"/>
    <cellStyle name="Normal 9 2 3 5 4 4 2 2" xfId="51849"/>
    <cellStyle name="Normal 9 2 3 5 4 4 3" xfId="51850"/>
    <cellStyle name="Normal 9 2 3 5 4 5" xfId="51851"/>
    <cellStyle name="Normal 9 2 3 5 4 5 2" xfId="51852"/>
    <cellStyle name="Normal 9 2 3 5 4 6" xfId="51853"/>
    <cellStyle name="Normal 9 2 3 5 4 6 2" xfId="51854"/>
    <cellStyle name="Normal 9 2 3 5 4 7" xfId="51855"/>
    <cellStyle name="Normal 9 2 3 5 5" xfId="51856"/>
    <cellStyle name="Normal 9 2 3 5 5 2" xfId="51857"/>
    <cellStyle name="Normal 9 2 3 5 5 2 2" xfId="51858"/>
    <cellStyle name="Normal 9 2 3 5 5 2 2 2" xfId="51859"/>
    <cellStyle name="Normal 9 2 3 5 5 2 3" xfId="51860"/>
    <cellStyle name="Normal 9 2 3 5 5 3" xfId="51861"/>
    <cellStyle name="Normal 9 2 3 5 5 3 2" xfId="51862"/>
    <cellStyle name="Normal 9 2 3 5 5 3 2 2" xfId="51863"/>
    <cellStyle name="Normal 9 2 3 5 5 3 3" xfId="51864"/>
    <cellStyle name="Normal 9 2 3 5 5 4" xfId="51865"/>
    <cellStyle name="Normal 9 2 3 5 5 4 2" xfId="51866"/>
    <cellStyle name="Normal 9 2 3 5 5 5" xfId="51867"/>
    <cellStyle name="Normal 9 2 3 5 6" xfId="51868"/>
    <cellStyle name="Normal 9 2 3 5 6 2" xfId="51869"/>
    <cellStyle name="Normal 9 2 3 5 6 2 2" xfId="51870"/>
    <cellStyle name="Normal 9 2 3 5 6 2 2 2" xfId="51871"/>
    <cellStyle name="Normal 9 2 3 5 6 2 3" xfId="51872"/>
    <cellStyle name="Normal 9 2 3 5 6 3" xfId="51873"/>
    <cellStyle name="Normal 9 2 3 5 6 3 2" xfId="51874"/>
    <cellStyle name="Normal 9 2 3 5 6 4" xfId="51875"/>
    <cellStyle name="Normal 9 2 3 5 7" xfId="51876"/>
    <cellStyle name="Normal 9 2 3 5 7 2" xfId="51877"/>
    <cellStyle name="Normal 9 2 3 5 7 2 2" xfId="51878"/>
    <cellStyle name="Normal 9 2 3 5 7 3" xfId="51879"/>
    <cellStyle name="Normal 9 2 3 5 8" xfId="51880"/>
    <cellStyle name="Normal 9 2 3 5 8 2" xfId="51881"/>
    <cellStyle name="Normal 9 2 3 5 8 2 2" xfId="51882"/>
    <cellStyle name="Normal 9 2 3 5 8 3" xfId="51883"/>
    <cellStyle name="Normal 9 2 3 5 9" xfId="51884"/>
    <cellStyle name="Normal 9 2 3 5 9 2" xfId="51885"/>
    <cellStyle name="Normal 9 2 3 6" xfId="51886"/>
    <cellStyle name="Normal 9 2 3 6 2" xfId="51887"/>
    <cellStyle name="Normal 9 2 3 6 2 2" xfId="51888"/>
    <cellStyle name="Normal 9 2 3 6 2 2 2" xfId="51889"/>
    <cellStyle name="Normal 9 2 3 6 2 2 2 2" xfId="51890"/>
    <cellStyle name="Normal 9 2 3 6 2 2 2 2 2" xfId="51891"/>
    <cellStyle name="Normal 9 2 3 6 2 2 2 3" xfId="51892"/>
    <cellStyle name="Normal 9 2 3 6 2 2 3" xfId="51893"/>
    <cellStyle name="Normal 9 2 3 6 2 2 3 2" xfId="51894"/>
    <cellStyle name="Normal 9 2 3 6 2 2 3 2 2" xfId="51895"/>
    <cellStyle name="Normal 9 2 3 6 2 2 3 3" xfId="51896"/>
    <cellStyle name="Normal 9 2 3 6 2 2 4" xfId="51897"/>
    <cellStyle name="Normal 9 2 3 6 2 2 4 2" xfId="51898"/>
    <cellStyle name="Normal 9 2 3 6 2 2 5" xfId="51899"/>
    <cellStyle name="Normal 9 2 3 6 2 3" xfId="51900"/>
    <cellStyle name="Normal 9 2 3 6 2 3 2" xfId="51901"/>
    <cellStyle name="Normal 9 2 3 6 2 3 2 2" xfId="51902"/>
    <cellStyle name="Normal 9 2 3 6 2 3 3" xfId="51903"/>
    <cellStyle name="Normal 9 2 3 6 2 4" xfId="51904"/>
    <cellStyle name="Normal 9 2 3 6 2 4 2" xfId="51905"/>
    <cellStyle name="Normal 9 2 3 6 2 4 2 2" xfId="51906"/>
    <cellStyle name="Normal 9 2 3 6 2 4 3" xfId="51907"/>
    <cellStyle name="Normal 9 2 3 6 2 5" xfId="51908"/>
    <cellStyle name="Normal 9 2 3 6 2 5 2" xfId="51909"/>
    <cellStyle name="Normal 9 2 3 6 2 6" xfId="51910"/>
    <cellStyle name="Normal 9 2 3 6 2 6 2" xfId="51911"/>
    <cellStyle name="Normal 9 2 3 6 2 7" xfId="51912"/>
    <cellStyle name="Normal 9 2 3 6 3" xfId="51913"/>
    <cellStyle name="Normal 9 2 3 6 3 2" xfId="51914"/>
    <cellStyle name="Normal 9 2 3 6 3 2 2" xfId="51915"/>
    <cellStyle name="Normal 9 2 3 6 3 2 2 2" xfId="51916"/>
    <cellStyle name="Normal 9 2 3 6 3 2 3" xfId="51917"/>
    <cellStyle name="Normal 9 2 3 6 3 3" xfId="51918"/>
    <cellStyle name="Normal 9 2 3 6 3 3 2" xfId="51919"/>
    <cellStyle name="Normal 9 2 3 6 3 3 2 2" xfId="51920"/>
    <cellStyle name="Normal 9 2 3 6 3 3 3" xfId="51921"/>
    <cellStyle name="Normal 9 2 3 6 3 4" xfId="51922"/>
    <cellStyle name="Normal 9 2 3 6 3 4 2" xfId="51923"/>
    <cellStyle name="Normal 9 2 3 6 3 5" xfId="51924"/>
    <cellStyle name="Normal 9 2 3 6 4" xfId="51925"/>
    <cellStyle name="Normal 9 2 3 6 4 2" xfId="51926"/>
    <cellStyle name="Normal 9 2 3 6 4 2 2" xfId="51927"/>
    <cellStyle name="Normal 9 2 3 6 4 3" xfId="51928"/>
    <cellStyle name="Normal 9 2 3 6 5" xfId="51929"/>
    <cellStyle name="Normal 9 2 3 6 5 2" xfId="51930"/>
    <cellStyle name="Normal 9 2 3 6 5 2 2" xfId="51931"/>
    <cellStyle name="Normal 9 2 3 6 5 3" xfId="51932"/>
    <cellStyle name="Normal 9 2 3 6 6" xfId="51933"/>
    <cellStyle name="Normal 9 2 3 6 6 2" xfId="51934"/>
    <cellStyle name="Normal 9 2 3 6 7" xfId="51935"/>
    <cellStyle name="Normal 9 2 3 6 7 2" xfId="51936"/>
    <cellStyle name="Normal 9 2 3 6 8" xfId="51937"/>
    <cellStyle name="Normal 9 2 3 7" xfId="51938"/>
    <cellStyle name="Normal 9 2 3 7 2" xfId="51939"/>
    <cellStyle name="Normal 9 2 3 7 2 2" xfId="51940"/>
    <cellStyle name="Normal 9 2 3 7 2 2 2" xfId="51941"/>
    <cellStyle name="Normal 9 2 3 7 2 2 2 2" xfId="51942"/>
    <cellStyle name="Normal 9 2 3 7 2 2 3" xfId="51943"/>
    <cellStyle name="Normal 9 2 3 7 2 3" xfId="51944"/>
    <cellStyle name="Normal 9 2 3 7 2 3 2" xfId="51945"/>
    <cellStyle name="Normal 9 2 3 7 2 3 2 2" xfId="51946"/>
    <cellStyle name="Normal 9 2 3 7 2 3 3" xfId="51947"/>
    <cellStyle name="Normal 9 2 3 7 2 4" xfId="51948"/>
    <cellStyle name="Normal 9 2 3 7 2 4 2" xfId="51949"/>
    <cellStyle name="Normal 9 2 3 7 2 5" xfId="51950"/>
    <cellStyle name="Normal 9 2 3 7 3" xfId="51951"/>
    <cellStyle name="Normal 9 2 3 7 3 2" xfId="51952"/>
    <cellStyle name="Normal 9 2 3 7 3 2 2" xfId="51953"/>
    <cellStyle name="Normal 9 2 3 7 3 3" xfId="51954"/>
    <cellStyle name="Normal 9 2 3 7 4" xfId="51955"/>
    <cellStyle name="Normal 9 2 3 7 4 2" xfId="51956"/>
    <cellStyle name="Normal 9 2 3 7 4 2 2" xfId="51957"/>
    <cellStyle name="Normal 9 2 3 7 4 3" xfId="51958"/>
    <cellStyle name="Normal 9 2 3 7 5" xfId="51959"/>
    <cellStyle name="Normal 9 2 3 7 5 2" xfId="51960"/>
    <cellStyle name="Normal 9 2 3 7 6" xfId="51961"/>
    <cellStyle name="Normal 9 2 3 7 6 2" xfId="51962"/>
    <cellStyle name="Normal 9 2 3 7 7" xfId="51963"/>
    <cellStyle name="Normal 9 2 3 8" xfId="51964"/>
    <cellStyle name="Normal 9 2 3 8 2" xfId="51965"/>
    <cellStyle name="Normal 9 2 3 8 2 2" xfId="51966"/>
    <cellStyle name="Normal 9 2 3 8 2 2 2" xfId="51967"/>
    <cellStyle name="Normal 9 2 3 8 2 2 2 2" xfId="51968"/>
    <cellStyle name="Normal 9 2 3 8 2 2 3" xfId="51969"/>
    <cellStyle name="Normal 9 2 3 8 2 3" xfId="51970"/>
    <cellStyle name="Normal 9 2 3 8 2 3 2" xfId="51971"/>
    <cellStyle name="Normal 9 2 3 8 2 3 2 2" xfId="51972"/>
    <cellStyle name="Normal 9 2 3 8 2 3 3" xfId="51973"/>
    <cellStyle name="Normal 9 2 3 8 2 4" xfId="51974"/>
    <cellStyle name="Normal 9 2 3 8 2 4 2" xfId="51975"/>
    <cellStyle name="Normal 9 2 3 8 2 5" xfId="51976"/>
    <cellStyle name="Normal 9 2 3 8 3" xfId="51977"/>
    <cellStyle name="Normal 9 2 3 8 3 2" xfId="51978"/>
    <cellStyle name="Normal 9 2 3 8 3 2 2" xfId="51979"/>
    <cellStyle name="Normal 9 2 3 8 3 3" xfId="51980"/>
    <cellStyle name="Normal 9 2 3 8 4" xfId="51981"/>
    <cellStyle name="Normal 9 2 3 8 4 2" xfId="51982"/>
    <cellStyle name="Normal 9 2 3 8 4 2 2" xfId="51983"/>
    <cellStyle name="Normal 9 2 3 8 4 3" xfId="51984"/>
    <cellStyle name="Normal 9 2 3 8 5" xfId="51985"/>
    <cellStyle name="Normal 9 2 3 8 5 2" xfId="51986"/>
    <cellStyle name="Normal 9 2 3 8 6" xfId="51987"/>
    <cellStyle name="Normal 9 2 3 8 6 2" xfId="51988"/>
    <cellStyle name="Normal 9 2 3 8 7" xfId="51989"/>
    <cellStyle name="Normal 9 2 3 9" xfId="51990"/>
    <cellStyle name="Normal 9 2 3 9 2" xfId="51991"/>
    <cellStyle name="Normal 9 2 3 9 2 2" xfId="51992"/>
    <cellStyle name="Normal 9 2 3 9 2 2 2" xfId="51993"/>
    <cellStyle name="Normal 9 2 3 9 2 3" xfId="51994"/>
    <cellStyle name="Normal 9 2 3 9 3" xfId="51995"/>
    <cellStyle name="Normal 9 2 3 9 3 2" xfId="51996"/>
    <cellStyle name="Normal 9 2 3 9 3 2 2" xfId="51997"/>
    <cellStyle name="Normal 9 2 3 9 3 3" xfId="51998"/>
    <cellStyle name="Normal 9 2 3 9 4" xfId="51999"/>
    <cellStyle name="Normal 9 2 3 9 4 2" xfId="52000"/>
    <cellStyle name="Normal 9 2 3 9 5" xfId="52001"/>
    <cellStyle name="Normal 9 2 4" xfId="52002"/>
    <cellStyle name="Normal 9 2 4 10" xfId="52003"/>
    <cellStyle name="Normal 9 2 4 10 2" xfId="52004"/>
    <cellStyle name="Normal 9 2 4 11" xfId="52005"/>
    <cellStyle name="Normal 9 2 4 11 2" xfId="52006"/>
    <cellStyle name="Normal 9 2 4 12" xfId="52007"/>
    <cellStyle name="Normal 9 2 4 2" xfId="52008"/>
    <cellStyle name="Normal 9 2 4 2 10" xfId="52009"/>
    <cellStyle name="Normal 9 2 4 2 10 2" xfId="52010"/>
    <cellStyle name="Normal 9 2 4 2 11" xfId="52011"/>
    <cellStyle name="Normal 9 2 4 2 2" xfId="52012"/>
    <cellStyle name="Normal 9 2 4 2 2 2" xfId="52013"/>
    <cellStyle name="Normal 9 2 4 2 2 2 2" xfId="52014"/>
    <cellStyle name="Normal 9 2 4 2 2 2 2 2" xfId="52015"/>
    <cellStyle name="Normal 9 2 4 2 2 2 2 2 2" xfId="52016"/>
    <cellStyle name="Normal 9 2 4 2 2 2 2 2 2 2" xfId="52017"/>
    <cellStyle name="Normal 9 2 4 2 2 2 2 2 3" xfId="52018"/>
    <cellStyle name="Normal 9 2 4 2 2 2 2 3" xfId="52019"/>
    <cellStyle name="Normal 9 2 4 2 2 2 2 3 2" xfId="52020"/>
    <cellStyle name="Normal 9 2 4 2 2 2 2 3 2 2" xfId="52021"/>
    <cellStyle name="Normal 9 2 4 2 2 2 2 3 3" xfId="52022"/>
    <cellStyle name="Normal 9 2 4 2 2 2 2 4" xfId="52023"/>
    <cellStyle name="Normal 9 2 4 2 2 2 2 4 2" xfId="52024"/>
    <cellStyle name="Normal 9 2 4 2 2 2 2 5" xfId="52025"/>
    <cellStyle name="Normal 9 2 4 2 2 2 3" xfId="52026"/>
    <cellStyle name="Normal 9 2 4 2 2 2 3 2" xfId="52027"/>
    <cellStyle name="Normal 9 2 4 2 2 2 3 2 2" xfId="52028"/>
    <cellStyle name="Normal 9 2 4 2 2 2 3 3" xfId="52029"/>
    <cellStyle name="Normal 9 2 4 2 2 2 4" xfId="52030"/>
    <cellStyle name="Normal 9 2 4 2 2 2 4 2" xfId="52031"/>
    <cellStyle name="Normal 9 2 4 2 2 2 4 2 2" xfId="52032"/>
    <cellStyle name="Normal 9 2 4 2 2 2 4 3" xfId="52033"/>
    <cellStyle name="Normal 9 2 4 2 2 2 5" xfId="52034"/>
    <cellStyle name="Normal 9 2 4 2 2 2 5 2" xfId="52035"/>
    <cellStyle name="Normal 9 2 4 2 2 2 6" xfId="52036"/>
    <cellStyle name="Normal 9 2 4 2 2 2 6 2" xfId="52037"/>
    <cellStyle name="Normal 9 2 4 2 2 2 7" xfId="52038"/>
    <cellStyle name="Normal 9 2 4 2 2 3" xfId="52039"/>
    <cellStyle name="Normal 9 2 4 2 2 3 2" xfId="52040"/>
    <cellStyle name="Normal 9 2 4 2 2 3 2 2" xfId="52041"/>
    <cellStyle name="Normal 9 2 4 2 2 3 2 2 2" xfId="52042"/>
    <cellStyle name="Normal 9 2 4 2 2 3 2 3" xfId="52043"/>
    <cellStyle name="Normal 9 2 4 2 2 3 3" xfId="52044"/>
    <cellStyle name="Normal 9 2 4 2 2 3 3 2" xfId="52045"/>
    <cellStyle name="Normal 9 2 4 2 2 3 3 2 2" xfId="52046"/>
    <cellStyle name="Normal 9 2 4 2 2 3 3 3" xfId="52047"/>
    <cellStyle name="Normal 9 2 4 2 2 3 4" xfId="52048"/>
    <cellStyle name="Normal 9 2 4 2 2 3 4 2" xfId="52049"/>
    <cellStyle name="Normal 9 2 4 2 2 3 5" xfId="52050"/>
    <cellStyle name="Normal 9 2 4 2 2 4" xfId="52051"/>
    <cellStyle name="Normal 9 2 4 2 2 4 2" xfId="52052"/>
    <cellStyle name="Normal 9 2 4 2 2 4 2 2" xfId="52053"/>
    <cellStyle name="Normal 9 2 4 2 2 4 3" xfId="52054"/>
    <cellStyle name="Normal 9 2 4 2 2 5" xfId="52055"/>
    <cellStyle name="Normal 9 2 4 2 2 5 2" xfId="52056"/>
    <cellStyle name="Normal 9 2 4 2 2 5 2 2" xfId="52057"/>
    <cellStyle name="Normal 9 2 4 2 2 5 3" xfId="52058"/>
    <cellStyle name="Normal 9 2 4 2 2 6" xfId="52059"/>
    <cellStyle name="Normal 9 2 4 2 2 6 2" xfId="52060"/>
    <cellStyle name="Normal 9 2 4 2 2 7" xfId="52061"/>
    <cellStyle name="Normal 9 2 4 2 2 7 2" xfId="52062"/>
    <cellStyle name="Normal 9 2 4 2 2 8" xfId="52063"/>
    <cellStyle name="Normal 9 2 4 2 3" xfId="52064"/>
    <cellStyle name="Normal 9 2 4 2 3 2" xfId="52065"/>
    <cellStyle name="Normal 9 2 4 2 3 2 2" xfId="52066"/>
    <cellStyle name="Normal 9 2 4 2 3 2 2 2" xfId="52067"/>
    <cellStyle name="Normal 9 2 4 2 3 2 2 2 2" xfId="52068"/>
    <cellStyle name="Normal 9 2 4 2 3 2 2 3" xfId="52069"/>
    <cellStyle name="Normal 9 2 4 2 3 2 3" xfId="52070"/>
    <cellStyle name="Normal 9 2 4 2 3 2 3 2" xfId="52071"/>
    <cellStyle name="Normal 9 2 4 2 3 2 3 2 2" xfId="52072"/>
    <cellStyle name="Normal 9 2 4 2 3 2 3 3" xfId="52073"/>
    <cellStyle name="Normal 9 2 4 2 3 2 4" xfId="52074"/>
    <cellStyle name="Normal 9 2 4 2 3 2 4 2" xfId="52075"/>
    <cellStyle name="Normal 9 2 4 2 3 2 5" xfId="52076"/>
    <cellStyle name="Normal 9 2 4 2 3 3" xfId="52077"/>
    <cellStyle name="Normal 9 2 4 2 3 3 2" xfId="52078"/>
    <cellStyle name="Normal 9 2 4 2 3 3 2 2" xfId="52079"/>
    <cellStyle name="Normal 9 2 4 2 3 3 3" xfId="52080"/>
    <cellStyle name="Normal 9 2 4 2 3 4" xfId="52081"/>
    <cellStyle name="Normal 9 2 4 2 3 4 2" xfId="52082"/>
    <cellStyle name="Normal 9 2 4 2 3 4 2 2" xfId="52083"/>
    <cellStyle name="Normal 9 2 4 2 3 4 3" xfId="52084"/>
    <cellStyle name="Normal 9 2 4 2 3 5" xfId="52085"/>
    <cellStyle name="Normal 9 2 4 2 3 5 2" xfId="52086"/>
    <cellStyle name="Normal 9 2 4 2 3 6" xfId="52087"/>
    <cellStyle name="Normal 9 2 4 2 3 6 2" xfId="52088"/>
    <cellStyle name="Normal 9 2 4 2 3 7" xfId="52089"/>
    <cellStyle name="Normal 9 2 4 2 4" xfId="52090"/>
    <cellStyle name="Normal 9 2 4 2 4 2" xfId="52091"/>
    <cellStyle name="Normal 9 2 4 2 4 2 2" xfId="52092"/>
    <cellStyle name="Normal 9 2 4 2 4 2 2 2" xfId="52093"/>
    <cellStyle name="Normal 9 2 4 2 4 2 2 2 2" xfId="52094"/>
    <cellStyle name="Normal 9 2 4 2 4 2 2 3" xfId="52095"/>
    <cellStyle name="Normal 9 2 4 2 4 2 3" xfId="52096"/>
    <cellStyle name="Normal 9 2 4 2 4 2 3 2" xfId="52097"/>
    <cellStyle name="Normal 9 2 4 2 4 2 3 2 2" xfId="52098"/>
    <cellStyle name="Normal 9 2 4 2 4 2 3 3" xfId="52099"/>
    <cellStyle name="Normal 9 2 4 2 4 2 4" xfId="52100"/>
    <cellStyle name="Normal 9 2 4 2 4 2 4 2" xfId="52101"/>
    <cellStyle name="Normal 9 2 4 2 4 2 5" xfId="52102"/>
    <cellStyle name="Normal 9 2 4 2 4 3" xfId="52103"/>
    <cellStyle name="Normal 9 2 4 2 4 3 2" xfId="52104"/>
    <cellStyle name="Normal 9 2 4 2 4 3 2 2" xfId="52105"/>
    <cellStyle name="Normal 9 2 4 2 4 3 3" xfId="52106"/>
    <cellStyle name="Normal 9 2 4 2 4 4" xfId="52107"/>
    <cellStyle name="Normal 9 2 4 2 4 4 2" xfId="52108"/>
    <cellStyle name="Normal 9 2 4 2 4 4 2 2" xfId="52109"/>
    <cellStyle name="Normal 9 2 4 2 4 4 3" xfId="52110"/>
    <cellStyle name="Normal 9 2 4 2 4 5" xfId="52111"/>
    <cellStyle name="Normal 9 2 4 2 4 5 2" xfId="52112"/>
    <cellStyle name="Normal 9 2 4 2 4 6" xfId="52113"/>
    <cellStyle name="Normal 9 2 4 2 4 6 2" xfId="52114"/>
    <cellStyle name="Normal 9 2 4 2 4 7" xfId="52115"/>
    <cellStyle name="Normal 9 2 4 2 5" xfId="52116"/>
    <cellStyle name="Normal 9 2 4 2 5 2" xfId="52117"/>
    <cellStyle name="Normal 9 2 4 2 5 2 2" xfId="52118"/>
    <cellStyle name="Normal 9 2 4 2 5 2 2 2" xfId="52119"/>
    <cellStyle name="Normal 9 2 4 2 5 2 3" xfId="52120"/>
    <cellStyle name="Normal 9 2 4 2 5 3" xfId="52121"/>
    <cellStyle name="Normal 9 2 4 2 5 3 2" xfId="52122"/>
    <cellStyle name="Normal 9 2 4 2 5 3 2 2" xfId="52123"/>
    <cellStyle name="Normal 9 2 4 2 5 3 3" xfId="52124"/>
    <cellStyle name="Normal 9 2 4 2 5 4" xfId="52125"/>
    <cellStyle name="Normal 9 2 4 2 5 4 2" xfId="52126"/>
    <cellStyle name="Normal 9 2 4 2 5 5" xfId="52127"/>
    <cellStyle name="Normal 9 2 4 2 6" xfId="52128"/>
    <cellStyle name="Normal 9 2 4 2 6 2" xfId="52129"/>
    <cellStyle name="Normal 9 2 4 2 6 2 2" xfId="52130"/>
    <cellStyle name="Normal 9 2 4 2 6 2 2 2" xfId="52131"/>
    <cellStyle name="Normal 9 2 4 2 6 2 3" xfId="52132"/>
    <cellStyle name="Normal 9 2 4 2 6 3" xfId="52133"/>
    <cellStyle name="Normal 9 2 4 2 6 3 2" xfId="52134"/>
    <cellStyle name="Normal 9 2 4 2 6 4" xfId="52135"/>
    <cellStyle name="Normal 9 2 4 2 7" xfId="52136"/>
    <cellStyle name="Normal 9 2 4 2 7 2" xfId="52137"/>
    <cellStyle name="Normal 9 2 4 2 7 2 2" xfId="52138"/>
    <cellStyle name="Normal 9 2 4 2 7 3" xfId="52139"/>
    <cellStyle name="Normal 9 2 4 2 8" xfId="52140"/>
    <cellStyle name="Normal 9 2 4 2 8 2" xfId="52141"/>
    <cellStyle name="Normal 9 2 4 2 8 2 2" xfId="52142"/>
    <cellStyle name="Normal 9 2 4 2 8 3" xfId="52143"/>
    <cellStyle name="Normal 9 2 4 2 9" xfId="52144"/>
    <cellStyle name="Normal 9 2 4 2 9 2" xfId="52145"/>
    <cellStyle name="Normal 9 2 4 3" xfId="52146"/>
    <cellStyle name="Normal 9 2 4 3 2" xfId="52147"/>
    <cellStyle name="Normal 9 2 4 3 2 2" xfId="52148"/>
    <cellStyle name="Normal 9 2 4 3 2 2 2" xfId="52149"/>
    <cellStyle name="Normal 9 2 4 3 2 2 2 2" xfId="52150"/>
    <cellStyle name="Normal 9 2 4 3 2 2 2 2 2" xfId="52151"/>
    <cellStyle name="Normal 9 2 4 3 2 2 2 3" xfId="52152"/>
    <cellStyle name="Normal 9 2 4 3 2 2 3" xfId="52153"/>
    <cellStyle name="Normal 9 2 4 3 2 2 3 2" xfId="52154"/>
    <cellStyle name="Normal 9 2 4 3 2 2 3 2 2" xfId="52155"/>
    <cellStyle name="Normal 9 2 4 3 2 2 3 3" xfId="52156"/>
    <cellStyle name="Normal 9 2 4 3 2 2 4" xfId="52157"/>
    <cellStyle name="Normal 9 2 4 3 2 2 4 2" xfId="52158"/>
    <cellStyle name="Normal 9 2 4 3 2 2 5" xfId="52159"/>
    <cellStyle name="Normal 9 2 4 3 2 3" xfId="52160"/>
    <cellStyle name="Normal 9 2 4 3 2 3 2" xfId="52161"/>
    <cellStyle name="Normal 9 2 4 3 2 3 2 2" xfId="52162"/>
    <cellStyle name="Normal 9 2 4 3 2 3 3" xfId="52163"/>
    <cellStyle name="Normal 9 2 4 3 2 4" xfId="52164"/>
    <cellStyle name="Normal 9 2 4 3 2 4 2" xfId="52165"/>
    <cellStyle name="Normal 9 2 4 3 2 4 2 2" xfId="52166"/>
    <cellStyle name="Normal 9 2 4 3 2 4 3" xfId="52167"/>
    <cellStyle name="Normal 9 2 4 3 2 5" xfId="52168"/>
    <cellStyle name="Normal 9 2 4 3 2 5 2" xfId="52169"/>
    <cellStyle name="Normal 9 2 4 3 2 6" xfId="52170"/>
    <cellStyle name="Normal 9 2 4 3 2 6 2" xfId="52171"/>
    <cellStyle name="Normal 9 2 4 3 2 7" xfId="52172"/>
    <cellStyle name="Normal 9 2 4 3 3" xfId="52173"/>
    <cellStyle name="Normal 9 2 4 3 3 2" xfId="52174"/>
    <cellStyle name="Normal 9 2 4 3 3 2 2" xfId="52175"/>
    <cellStyle name="Normal 9 2 4 3 3 2 2 2" xfId="52176"/>
    <cellStyle name="Normal 9 2 4 3 3 2 3" xfId="52177"/>
    <cellStyle name="Normal 9 2 4 3 3 3" xfId="52178"/>
    <cellStyle name="Normal 9 2 4 3 3 3 2" xfId="52179"/>
    <cellStyle name="Normal 9 2 4 3 3 3 2 2" xfId="52180"/>
    <cellStyle name="Normal 9 2 4 3 3 3 3" xfId="52181"/>
    <cellStyle name="Normal 9 2 4 3 3 4" xfId="52182"/>
    <cellStyle name="Normal 9 2 4 3 3 4 2" xfId="52183"/>
    <cellStyle name="Normal 9 2 4 3 3 5" xfId="52184"/>
    <cellStyle name="Normal 9 2 4 3 4" xfId="52185"/>
    <cellStyle name="Normal 9 2 4 3 4 2" xfId="52186"/>
    <cellStyle name="Normal 9 2 4 3 4 2 2" xfId="52187"/>
    <cellStyle name="Normal 9 2 4 3 4 3" xfId="52188"/>
    <cellStyle name="Normal 9 2 4 3 5" xfId="52189"/>
    <cellStyle name="Normal 9 2 4 3 5 2" xfId="52190"/>
    <cellStyle name="Normal 9 2 4 3 5 2 2" xfId="52191"/>
    <cellStyle name="Normal 9 2 4 3 5 3" xfId="52192"/>
    <cellStyle name="Normal 9 2 4 3 6" xfId="52193"/>
    <cellStyle name="Normal 9 2 4 3 6 2" xfId="52194"/>
    <cellStyle name="Normal 9 2 4 3 7" xfId="52195"/>
    <cellStyle name="Normal 9 2 4 3 7 2" xfId="52196"/>
    <cellStyle name="Normal 9 2 4 3 8" xfId="52197"/>
    <cellStyle name="Normal 9 2 4 4" xfId="52198"/>
    <cellStyle name="Normal 9 2 4 4 2" xfId="52199"/>
    <cellStyle name="Normal 9 2 4 4 2 2" xfId="52200"/>
    <cellStyle name="Normal 9 2 4 4 2 2 2" xfId="52201"/>
    <cellStyle name="Normal 9 2 4 4 2 2 2 2" xfId="52202"/>
    <cellStyle name="Normal 9 2 4 4 2 2 3" xfId="52203"/>
    <cellStyle name="Normal 9 2 4 4 2 3" xfId="52204"/>
    <cellStyle name="Normal 9 2 4 4 2 3 2" xfId="52205"/>
    <cellStyle name="Normal 9 2 4 4 2 3 2 2" xfId="52206"/>
    <cellStyle name="Normal 9 2 4 4 2 3 3" xfId="52207"/>
    <cellStyle name="Normal 9 2 4 4 2 4" xfId="52208"/>
    <cellStyle name="Normal 9 2 4 4 2 4 2" xfId="52209"/>
    <cellStyle name="Normal 9 2 4 4 2 5" xfId="52210"/>
    <cellStyle name="Normal 9 2 4 4 3" xfId="52211"/>
    <cellStyle name="Normal 9 2 4 4 3 2" xfId="52212"/>
    <cellStyle name="Normal 9 2 4 4 3 2 2" xfId="52213"/>
    <cellStyle name="Normal 9 2 4 4 3 3" xfId="52214"/>
    <cellStyle name="Normal 9 2 4 4 4" xfId="52215"/>
    <cellStyle name="Normal 9 2 4 4 4 2" xfId="52216"/>
    <cellStyle name="Normal 9 2 4 4 4 2 2" xfId="52217"/>
    <cellStyle name="Normal 9 2 4 4 4 3" xfId="52218"/>
    <cellStyle name="Normal 9 2 4 4 5" xfId="52219"/>
    <cellStyle name="Normal 9 2 4 4 5 2" xfId="52220"/>
    <cellStyle name="Normal 9 2 4 4 6" xfId="52221"/>
    <cellStyle name="Normal 9 2 4 4 6 2" xfId="52222"/>
    <cellStyle name="Normal 9 2 4 4 7" xfId="52223"/>
    <cellStyle name="Normal 9 2 4 5" xfId="52224"/>
    <cellStyle name="Normal 9 2 4 5 2" xfId="52225"/>
    <cellStyle name="Normal 9 2 4 5 2 2" xfId="52226"/>
    <cellStyle name="Normal 9 2 4 5 2 2 2" xfId="52227"/>
    <cellStyle name="Normal 9 2 4 5 2 2 2 2" xfId="52228"/>
    <cellStyle name="Normal 9 2 4 5 2 2 3" xfId="52229"/>
    <cellStyle name="Normal 9 2 4 5 2 3" xfId="52230"/>
    <cellStyle name="Normal 9 2 4 5 2 3 2" xfId="52231"/>
    <cellStyle name="Normal 9 2 4 5 2 3 2 2" xfId="52232"/>
    <cellStyle name="Normal 9 2 4 5 2 3 3" xfId="52233"/>
    <cellStyle name="Normal 9 2 4 5 2 4" xfId="52234"/>
    <cellStyle name="Normal 9 2 4 5 2 4 2" xfId="52235"/>
    <cellStyle name="Normal 9 2 4 5 2 5" xfId="52236"/>
    <cellStyle name="Normal 9 2 4 5 3" xfId="52237"/>
    <cellStyle name="Normal 9 2 4 5 3 2" xfId="52238"/>
    <cellStyle name="Normal 9 2 4 5 3 2 2" xfId="52239"/>
    <cellStyle name="Normal 9 2 4 5 3 3" xfId="52240"/>
    <cellStyle name="Normal 9 2 4 5 4" xfId="52241"/>
    <cellStyle name="Normal 9 2 4 5 4 2" xfId="52242"/>
    <cellStyle name="Normal 9 2 4 5 4 2 2" xfId="52243"/>
    <cellStyle name="Normal 9 2 4 5 4 3" xfId="52244"/>
    <cellStyle name="Normal 9 2 4 5 5" xfId="52245"/>
    <cellStyle name="Normal 9 2 4 5 5 2" xfId="52246"/>
    <cellStyle name="Normal 9 2 4 5 6" xfId="52247"/>
    <cellStyle name="Normal 9 2 4 5 6 2" xfId="52248"/>
    <cellStyle name="Normal 9 2 4 5 7" xfId="52249"/>
    <cellStyle name="Normal 9 2 4 6" xfId="52250"/>
    <cellStyle name="Normal 9 2 4 6 2" xfId="52251"/>
    <cellStyle name="Normal 9 2 4 6 2 2" xfId="52252"/>
    <cellStyle name="Normal 9 2 4 6 2 2 2" xfId="52253"/>
    <cellStyle name="Normal 9 2 4 6 2 3" xfId="52254"/>
    <cellStyle name="Normal 9 2 4 6 3" xfId="52255"/>
    <cellStyle name="Normal 9 2 4 6 3 2" xfId="52256"/>
    <cellStyle name="Normal 9 2 4 6 3 2 2" xfId="52257"/>
    <cellStyle name="Normal 9 2 4 6 3 3" xfId="52258"/>
    <cellStyle name="Normal 9 2 4 6 4" xfId="52259"/>
    <cellStyle name="Normal 9 2 4 6 4 2" xfId="52260"/>
    <cellStyle name="Normal 9 2 4 6 5" xfId="52261"/>
    <cellStyle name="Normal 9 2 4 7" xfId="52262"/>
    <cellStyle name="Normal 9 2 4 7 2" xfId="52263"/>
    <cellStyle name="Normal 9 2 4 7 2 2" xfId="52264"/>
    <cellStyle name="Normal 9 2 4 7 2 2 2" xfId="52265"/>
    <cellStyle name="Normal 9 2 4 7 2 3" xfId="52266"/>
    <cellStyle name="Normal 9 2 4 7 3" xfId="52267"/>
    <cellStyle name="Normal 9 2 4 7 3 2" xfId="52268"/>
    <cellStyle name="Normal 9 2 4 7 4" xfId="52269"/>
    <cellStyle name="Normal 9 2 4 8" xfId="52270"/>
    <cellStyle name="Normal 9 2 4 8 2" xfId="52271"/>
    <cellStyle name="Normal 9 2 4 8 2 2" xfId="52272"/>
    <cellStyle name="Normal 9 2 4 8 3" xfId="52273"/>
    <cellStyle name="Normal 9 2 4 9" xfId="52274"/>
    <cellStyle name="Normal 9 2 4 9 2" xfId="52275"/>
    <cellStyle name="Normal 9 2 4 9 2 2" xfId="52276"/>
    <cellStyle name="Normal 9 2 4 9 3" xfId="52277"/>
    <cellStyle name="Normal 9 2 5" xfId="52278"/>
    <cellStyle name="Normal 9 2 5 10" xfId="52279"/>
    <cellStyle name="Normal 9 2 5 10 2" xfId="52280"/>
    <cellStyle name="Normal 9 2 5 11" xfId="52281"/>
    <cellStyle name="Normal 9 2 5 2" xfId="52282"/>
    <cellStyle name="Normal 9 2 5 2 2" xfId="52283"/>
    <cellStyle name="Normal 9 2 5 2 2 2" xfId="52284"/>
    <cellStyle name="Normal 9 2 5 2 2 2 2" xfId="52285"/>
    <cellStyle name="Normal 9 2 5 2 2 2 2 2" xfId="52286"/>
    <cellStyle name="Normal 9 2 5 2 2 2 2 2 2" xfId="52287"/>
    <cellStyle name="Normal 9 2 5 2 2 2 2 3" xfId="52288"/>
    <cellStyle name="Normal 9 2 5 2 2 2 3" xfId="52289"/>
    <cellStyle name="Normal 9 2 5 2 2 2 3 2" xfId="52290"/>
    <cellStyle name="Normal 9 2 5 2 2 2 3 2 2" xfId="52291"/>
    <cellStyle name="Normal 9 2 5 2 2 2 3 3" xfId="52292"/>
    <cellStyle name="Normal 9 2 5 2 2 2 4" xfId="52293"/>
    <cellStyle name="Normal 9 2 5 2 2 2 4 2" xfId="52294"/>
    <cellStyle name="Normal 9 2 5 2 2 2 5" xfId="52295"/>
    <cellStyle name="Normal 9 2 5 2 2 3" xfId="52296"/>
    <cellStyle name="Normal 9 2 5 2 2 3 2" xfId="52297"/>
    <cellStyle name="Normal 9 2 5 2 2 3 2 2" xfId="52298"/>
    <cellStyle name="Normal 9 2 5 2 2 3 3" xfId="52299"/>
    <cellStyle name="Normal 9 2 5 2 2 4" xfId="52300"/>
    <cellStyle name="Normal 9 2 5 2 2 4 2" xfId="52301"/>
    <cellStyle name="Normal 9 2 5 2 2 4 2 2" xfId="52302"/>
    <cellStyle name="Normal 9 2 5 2 2 4 3" xfId="52303"/>
    <cellStyle name="Normal 9 2 5 2 2 5" xfId="52304"/>
    <cellStyle name="Normal 9 2 5 2 2 5 2" xfId="52305"/>
    <cellStyle name="Normal 9 2 5 2 2 6" xfId="52306"/>
    <cellStyle name="Normal 9 2 5 2 2 6 2" xfId="52307"/>
    <cellStyle name="Normal 9 2 5 2 2 7" xfId="52308"/>
    <cellStyle name="Normal 9 2 5 2 3" xfId="52309"/>
    <cellStyle name="Normal 9 2 5 2 3 2" xfId="52310"/>
    <cellStyle name="Normal 9 2 5 2 3 2 2" xfId="52311"/>
    <cellStyle name="Normal 9 2 5 2 3 2 2 2" xfId="52312"/>
    <cellStyle name="Normal 9 2 5 2 3 2 3" xfId="52313"/>
    <cellStyle name="Normal 9 2 5 2 3 3" xfId="52314"/>
    <cellStyle name="Normal 9 2 5 2 3 3 2" xfId="52315"/>
    <cellStyle name="Normal 9 2 5 2 3 3 2 2" xfId="52316"/>
    <cellStyle name="Normal 9 2 5 2 3 3 3" xfId="52317"/>
    <cellStyle name="Normal 9 2 5 2 3 4" xfId="52318"/>
    <cellStyle name="Normal 9 2 5 2 3 4 2" xfId="52319"/>
    <cellStyle name="Normal 9 2 5 2 3 5" xfId="52320"/>
    <cellStyle name="Normal 9 2 5 2 4" xfId="52321"/>
    <cellStyle name="Normal 9 2 5 2 4 2" xfId="52322"/>
    <cellStyle name="Normal 9 2 5 2 4 2 2" xfId="52323"/>
    <cellStyle name="Normal 9 2 5 2 4 3" xfId="52324"/>
    <cellStyle name="Normal 9 2 5 2 5" xfId="52325"/>
    <cellStyle name="Normal 9 2 5 2 5 2" xfId="52326"/>
    <cellStyle name="Normal 9 2 5 2 5 2 2" xfId="52327"/>
    <cellStyle name="Normal 9 2 5 2 5 3" xfId="52328"/>
    <cellStyle name="Normal 9 2 5 2 6" xfId="52329"/>
    <cellStyle name="Normal 9 2 5 2 6 2" xfId="52330"/>
    <cellStyle name="Normal 9 2 5 2 7" xfId="52331"/>
    <cellStyle name="Normal 9 2 5 2 7 2" xfId="52332"/>
    <cellStyle name="Normal 9 2 5 2 8" xfId="52333"/>
    <cellStyle name="Normal 9 2 5 3" xfId="52334"/>
    <cellStyle name="Normal 9 2 5 3 2" xfId="52335"/>
    <cellStyle name="Normal 9 2 5 3 2 2" xfId="52336"/>
    <cellStyle name="Normal 9 2 5 3 2 2 2" xfId="52337"/>
    <cellStyle name="Normal 9 2 5 3 2 2 2 2" xfId="52338"/>
    <cellStyle name="Normal 9 2 5 3 2 2 3" xfId="52339"/>
    <cellStyle name="Normal 9 2 5 3 2 3" xfId="52340"/>
    <cellStyle name="Normal 9 2 5 3 2 3 2" xfId="52341"/>
    <cellStyle name="Normal 9 2 5 3 2 3 2 2" xfId="52342"/>
    <cellStyle name="Normal 9 2 5 3 2 3 3" xfId="52343"/>
    <cellStyle name="Normal 9 2 5 3 2 4" xfId="52344"/>
    <cellStyle name="Normal 9 2 5 3 2 4 2" xfId="52345"/>
    <cellStyle name="Normal 9 2 5 3 2 5" xfId="52346"/>
    <cellStyle name="Normal 9 2 5 3 3" xfId="52347"/>
    <cellStyle name="Normal 9 2 5 3 3 2" xfId="52348"/>
    <cellStyle name="Normal 9 2 5 3 3 2 2" xfId="52349"/>
    <cellStyle name="Normal 9 2 5 3 3 3" xfId="52350"/>
    <cellStyle name="Normal 9 2 5 3 4" xfId="52351"/>
    <cellStyle name="Normal 9 2 5 3 4 2" xfId="52352"/>
    <cellStyle name="Normal 9 2 5 3 4 2 2" xfId="52353"/>
    <cellStyle name="Normal 9 2 5 3 4 3" xfId="52354"/>
    <cellStyle name="Normal 9 2 5 3 5" xfId="52355"/>
    <cellStyle name="Normal 9 2 5 3 5 2" xfId="52356"/>
    <cellStyle name="Normal 9 2 5 3 6" xfId="52357"/>
    <cellStyle name="Normal 9 2 5 3 6 2" xfId="52358"/>
    <cellStyle name="Normal 9 2 5 3 7" xfId="52359"/>
    <cellStyle name="Normal 9 2 5 4" xfId="52360"/>
    <cellStyle name="Normal 9 2 5 4 2" xfId="52361"/>
    <cellStyle name="Normal 9 2 5 4 2 2" xfId="52362"/>
    <cellStyle name="Normal 9 2 5 4 2 2 2" xfId="52363"/>
    <cellStyle name="Normal 9 2 5 4 2 2 2 2" xfId="52364"/>
    <cellStyle name="Normal 9 2 5 4 2 2 3" xfId="52365"/>
    <cellStyle name="Normal 9 2 5 4 2 3" xfId="52366"/>
    <cellStyle name="Normal 9 2 5 4 2 3 2" xfId="52367"/>
    <cellStyle name="Normal 9 2 5 4 2 3 2 2" xfId="52368"/>
    <cellStyle name="Normal 9 2 5 4 2 3 3" xfId="52369"/>
    <cellStyle name="Normal 9 2 5 4 2 4" xfId="52370"/>
    <cellStyle name="Normal 9 2 5 4 2 4 2" xfId="52371"/>
    <cellStyle name="Normal 9 2 5 4 2 5" xfId="52372"/>
    <cellStyle name="Normal 9 2 5 4 3" xfId="52373"/>
    <cellStyle name="Normal 9 2 5 4 3 2" xfId="52374"/>
    <cellStyle name="Normal 9 2 5 4 3 2 2" xfId="52375"/>
    <cellStyle name="Normal 9 2 5 4 3 3" xfId="52376"/>
    <cellStyle name="Normal 9 2 5 4 4" xfId="52377"/>
    <cellStyle name="Normal 9 2 5 4 4 2" xfId="52378"/>
    <cellStyle name="Normal 9 2 5 4 4 2 2" xfId="52379"/>
    <cellStyle name="Normal 9 2 5 4 4 3" xfId="52380"/>
    <cellStyle name="Normal 9 2 5 4 5" xfId="52381"/>
    <cellStyle name="Normal 9 2 5 4 5 2" xfId="52382"/>
    <cellStyle name="Normal 9 2 5 4 6" xfId="52383"/>
    <cellStyle name="Normal 9 2 5 4 6 2" xfId="52384"/>
    <cellStyle name="Normal 9 2 5 4 7" xfId="52385"/>
    <cellStyle name="Normal 9 2 5 5" xfId="52386"/>
    <cellStyle name="Normal 9 2 5 5 2" xfId="52387"/>
    <cellStyle name="Normal 9 2 5 5 2 2" xfId="52388"/>
    <cellStyle name="Normal 9 2 5 5 2 2 2" xfId="52389"/>
    <cellStyle name="Normal 9 2 5 5 2 3" xfId="52390"/>
    <cellStyle name="Normal 9 2 5 5 3" xfId="52391"/>
    <cellStyle name="Normal 9 2 5 5 3 2" xfId="52392"/>
    <cellStyle name="Normal 9 2 5 5 3 2 2" xfId="52393"/>
    <cellStyle name="Normal 9 2 5 5 3 3" xfId="52394"/>
    <cellStyle name="Normal 9 2 5 5 4" xfId="52395"/>
    <cellStyle name="Normal 9 2 5 5 4 2" xfId="52396"/>
    <cellStyle name="Normal 9 2 5 5 5" xfId="52397"/>
    <cellStyle name="Normal 9 2 5 6" xfId="52398"/>
    <cellStyle name="Normal 9 2 5 6 2" xfId="52399"/>
    <cellStyle name="Normal 9 2 5 6 2 2" xfId="52400"/>
    <cellStyle name="Normal 9 2 5 6 2 2 2" xfId="52401"/>
    <cellStyle name="Normal 9 2 5 6 2 3" xfId="52402"/>
    <cellStyle name="Normal 9 2 5 6 3" xfId="52403"/>
    <cellStyle name="Normal 9 2 5 6 3 2" xfId="52404"/>
    <cellStyle name="Normal 9 2 5 6 4" xfId="52405"/>
    <cellStyle name="Normal 9 2 5 7" xfId="52406"/>
    <cellStyle name="Normal 9 2 5 7 2" xfId="52407"/>
    <cellStyle name="Normal 9 2 5 7 2 2" xfId="52408"/>
    <cellStyle name="Normal 9 2 5 7 3" xfId="52409"/>
    <cellStyle name="Normal 9 2 5 8" xfId="52410"/>
    <cellStyle name="Normal 9 2 5 8 2" xfId="52411"/>
    <cellStyle name="Normal 9 2 5 8 2 2" xfId="52412"/>
    <cellStyle name="Normal 9 2 5 8 3" xfId="52413"/>
    <cellStyle name="Normal 9 2 5 9" xfId="52414"/>
    <cellStyle name="Normal 9 2 5 9 2" xfId="52415"/>
    <cellStyle name="Normal 9 2 6" xfId="52416"/>
    <cellStyle name="Normal 9 2 6 10" xfId="52417"/>
    <cellStyle name="Normal 9 2 6 10 2" xfId="52418"/>
    <cellStyle name="Normal 9 2 6 11" xfId="52419"/>
    <cellStyle name="Normal 9 2 6 2" xfId="52420"/>
    <cellStyle name="Normal 9 2 6 2 2" xfId="52421"/>
    <cellStyle name="Normal 9 2 6 2 2 2" xfId="52422"/>
    <cellStyle name="Normal 9 2 6 2 2 2 2" xfId="52423"/>
    <cellStyle name="Normal 9 2 6 2 2 2 2 2" xfId="52424"/>
    <cellStyle name="Normal 9 2 6 2 2 2 2 2 2" xfId="52425"/>
    <cellStyle name="Normal 9 2 6 2 2 2 2 3" xfId="52426"/>
    <cellStyle name="Normal 9 2 6 2 2 2 3" xfId="52427"/>
    <cellStyle name="Normal 9 2 6 2 2 2 3 2" xfId="52428"/>
    <cellStyle name="Normal 9 2 6 2 2 2 3 2 2" xfId="52429"/>
    <cellStyle name="Normal 9 2 6 2 2 2 3 3" xfId="52430"/>
    <cellStyle name="Normal 9 2 6 2 2 2 4" xfId="52431"/>
    <cellStyle name="Normal 9 2 6 2 2 2 4 2" xfId="52432"/>
    <cellStyle name="Normal 9 2 6 2 2 2 5" xfId="52433"/>
    <cellStyle name="Normal 9 2 6 2 2 3" xfId="52434"/>
    <cellStyle name="Normal 9 2 6 2 2 3 2" xfId="52435"/>
    <cellStyle name="Normal 9 2 6 2 2 3 2 2" xfId="52436"/>
    <cellStyle name="Normal 9 2 6 2 2 3 3" xfId="52437"/>
    <cellStyle name="Normal 9 2 6 2 2 4" xfId="52438"/>
    <cellStyle name="Normal 9 2 6 2 2 4 2" xfId="52439"/>
    <cellStyle name="Normal 9 2 6 2 2 4 2 2" xfId="52440"/>
    <cellStyle name="Normal 9 2 6 2 2 4 3" xfId="52441"/>
    <cellStyle name="Normal 9 2 6 2 2 5" xfId="52442"/>
    <cellStyle name="Normal 9 2 6 2 2 5 2" xfId="52443"/>
    <cellStyle name="Normal 9 2 6 2 2 6" xfId="52444"/>
    <cellStyle name="Normal 9 2 6 2 2 6 2" xfId="52445"/>
    <cellStyle name="Normal 9 2 6 2 2 7" xfId="52446"/>
    <cellStyle name="Normal 9 2 6 2 3" xfId="52447"/>
    <cellStyle name="Normal 9 2 6 2 3 2" xfId="52448"/>
    <cellStyle name="Normal 9 2 6 2 3 2 2" xfId="52449"/>
    <cellStyle name="Normal 9 2 6 2 3 2 2 2" xfId="52450"/>
    <cellStyle name="Normal 9 2 6 2 3 2 3" xfId="52451"/>
    <cellStyle name="Normal 9 2 6 2 3 3" xfId="52452"/>
    <cellStyle name="Normal 9 2 6 2 3 3 2" xfId="52453"/>
    <cellStyle name="Normal 9 2 6 2 3 3 2 2" xfId="52454"/>
    <cellStyle name="Normal 9 2 6 2 3 3 3" xfId="52455"/>
    <cellStyle name="Normal 9 2 6 2 3 4" xfId="52456"/>
    <cellStyle name="Normal 9 2 6 2 3 4 2" xfId="52457"/>
    <cellStyle name="Normal 9 2 6 2 3 5" xfId="52458"/>
    <cellStyle name="Normal 9 2 6 2 4" xfId="52459"/>
    <cellStyle name="Normal 9 2 6 2 4 2" xfId="52460"/>
    <cellStyle name="Normal 9 2 6 2 4 2 2" xfId="52461"/>
    <cellStyle name="Normal 9 2 6 2 4 3" xfId="52462"/>
    <cellStyle name="Normal 9 2 6 2 5" xfId="52463"/>
    <cellStyle name="Normal 9 2 6 2 5 2" xfId="52464"/>
    <cellStyle name="Normal 9 2 6 2 5 2 2" xfId="52465"/>
    <cellStyle name="Normal 9 2 6 2 5 3" xfId="52466"/>
    <cellStyle name="Normal 9 2 6 2 6" xfId="52467"/>
    <cellStyle name="Normal 9 2 6 2 6 2" xfId="52468"/>
    <cellStyle name="Normal 9 2 6 2 7" xfId="52469"/>
    <cellStyle name="Normal 9 2 6 2 7 2" xfId="52470"/>
    <cellStyle name="Normal 9 2 6 2 8" xfId="52471"/>
    <cellStyle name="Normal 9 2 6 3" xfId="52472"/>
    <cellStyle name="Normal 9 2 6 3 2" xfId="52473"/>
    <cellStyle name="Normal 9 2 6 3 2 2" xfId="52474"/>
    <cellStyle name="Normal 9 2 6 3 2 2 2" xfId="52475"/>
    <cellStyle name="Normal 9 2 6 3 2 2 2 2" xfId="52476"/>
    <cellStyle name="Normal 9 2 6 3 2 2 3" xfId="52477"/>
    <cellStyle name="Normal 9 2 6 3 2 3" xfId="52478"/>
    <cellStyle name="Normal 9 2 6 3 2 3 2" xfId="52479"/>
    <cellStyle name="Normal 9 2 6 3 2 3 2 2" xfId="52480"/>
    <cellStyle name="Normal 9 2 6 3 2 3 3" xfId="52481"/>
    <cellStyle name="Normal 9 2 6 3 2 4" xfId="52482"/>
    <cellStyle name="Normal 9 2 6 3 2 4 2" xfId="52483"/>
    <cellStyle name="Normal 9 2 6 3 2 5" xfId="52484"/>
    <cellStyle name="Normal 9 2 6 3 3" xfId="52485"/>
    <cellStyle name="Normal 9 2 6 3 3 2" xfId="52486"/>
    <cellStyle name="Normal 9 2 6 3 3 2 2" xfId="52487"/>
    <cellStyle name="Normal 9 2 6 3 3 3" xfId="52488"/>
    <cellStyle name="Normal 9 2 6 3 4" xfId="52489"/>
    <cellStyle name="Normal 9 2 6 3 4 2" xfId="52490"/>
    <cellStyle name="Normal 9 2 6 3 4 2 2" xfId="52491"/>
    <cellStyle name="Normal 9 2 6 3 4 3" xfId="52492"/>
    <cellStyle name="Normal 9 2 6 3 5" xfId="52493"/>
    <cellStyle name="Normal 9 2 6 3 5 2" xfId="52494"/>
    <cellStyle name="Normal 9 2 6 3 6" xfId="52495"/>
    <cellStyle name="Normal 9 2 6 3 6 2" xfId="52496"/>
    <cellStyle name="Normal 9 2 6 3 7" xfId="52497"/>
    <cellStyle name="Normal 9 2 6 4" xfId="52498"/>
    <cellStyle name="Normal 9 2 6 4 2" xfId="52499"/>
    <cellStyle name="Normal 9 2 6 4 2 2" xfId="52500"/>
    <cellStyle name="Normal 9 2 6 4 2 2 2" xfId="52501"/>
    <cellStyle name="Normal 9 2 6 4 2 2 2 2" xfId="52502"/>
    <cellStyle name="Normal 9 2 6 4 2 2 3" xfId="52503"/>
    <cellStyle name="Normal 9 2 6 4 2 3" xfId="52504"/>
    <cellStyle name="Normal 9 2 6 4 2 3 2" xfId="52505"/>
    <cellStyle name="Normal 9 2 6 4 2 3 2 2" xfId="52506"/>
    <cellStyle name="Normal 9 2 6 4 2 3 3" xfId="52507"/>
    <cellStyle name="Normal 9 2 6 4 2 4" xfId="52508"/>
    <cellStyle name="Normal 9 2 6 4 2 4 2" xfId="52509"/>
    <cellStyle name="Normal 9 2 6 4 2 5" xfId="52510"/>
    <cellStyle name="Normal 9 2 6 4 3" xfId="52511"/>
    <cellStyle name="Normal 9 2 6 4 3 2" xfId="52512"/>
    <cellStyle name="Normal 9 2 6 4 3 2 2" xfId="52513"/>
    <cellStyle name="Normal 9 2 6 4 3 3" xfId="52514"/>
    <cellStyle name="Normal 9 2 6 4 4" xfId="52515"/>
    <cellStyle name="Normal 9 2 6 4 4 2" xfId="52516"/>
    <cellStyle name="Normal 9 2 6 4 4 2 2" xfId="52517"/>
    <cellStyle name="Normal 9 2 6 4 4 3" xfId="52518"/>
    <cellStyle name="Normal 9 2 6 4 5" xfId="52519"/>
    <cellStyle name="Normal 9 2 6 4 5 2" xfId="52520"/>
    <cellStyle name="Normal 9 2 6 4 6" xfId="52521"/>
    <cellStyle name="Normal 9 2 6 4 6 2" xfId="52522"/>
    <cellStyle name="Normal 9 2 6 4 7" xfId="52523"/>
    <cellStyle name="Normal 9 2 6 5" xfId="52524"/>
    <cellStyle name="Normal 9 2 6 5 2" xfId="52525"/>
    <cellStyle name="Normal 9 2 6 5 2 2" xfId="52526"/>
    <cellStyle name="Normal 9 2 6 5 2 2 2" xfId="52527"/>
    <cellStyle name="Normal 9 2 6 5 2 3" xfId="52528"/>
    <cellStyle name="Normal 9 2 6 5 3" xfId="52529"/>
    <cellStyle name="Normal 9 2 6 5 3 2" xfId="52530"/>
    <cellStyle name="Normal 9 2 6 5 3 2 2" xfId="52531"/>
    <cellStyle name="Normal 9 2 6 5 3 3" xfId="52532"/>
    <cellStyle name="Normal 9 2 6 5 4" xfId="52533"/>
    <cellStyle name="Normal 9 2 6 5 4 2" xfId="52534"/>
    <cellStyle name="Normal 9 2 6 5 5" xfId="52535"/>
    <cellStyle name="Normal 9 2 6 6" xfId="52536"/>
    <cellStyle name="Normal 9 2 6 6 2" xfId="52537"/>
    <cellStyle name="Normal 9 2 6 6 2 2" xfId="52538"/>
    <cellStyle name="Normal 9 2 6 6 2 2 2" xfId="52539"/>
    <cellStyle name="Normal 9 2 6 6 2 3" xfId="52540"/>
    <cellStyle name="Normal 9 2 6 6 3" xfId="52541"/>
    <cellStyle name="Normal 9 2 6 6 3 2" xfId="52542"/>
    <cellStyle name="Normal 9 2 6 6 4" xfId="52543"/>
    <cellStyle name="Normal 9 2 6 7" xfId="52544"/>
    <cellStyle name="Normal 9 2 6 7 2" xfId="52545"/>
    <cellStyle name="Normal 9 2 6 7 2 2" xfId="52546"/>
    <cellStyle name="Normal 9 2 6 7 3" xfId="52547"/>
    <cellStyle name="Normal 9 2 6 8" xfId="52548"/>
    <cellStyle name="Normal 9 2 6 8 2" xfId="52549"/>
    <cellStyle name="Normal 9 2 6 8 2 2" xfId="52550"/>
    <cellStyle name="Normal 9 2 6 8 3" xfId="52551"/>
    <cellStyle name="Normal 9 2 6 9" xfId="52552"/>
    <cellStyle name="Normal 9 2 6 9 2" xfId="52553"/>
    <cellStyle name="Normal 9 2 7" xfId="52554"/>
    <cellStyle name="Normal 9 2 7 10" xfId="52555"/>
    <cellStyle name="Normal 9 2 7 10 2" xfId="52556"/>
    <cellStyle name="Normal 9 2 7 11" xfId="52557"/>
    <cellStyle name="Normal 9 2 7 2" xfId="52558"/>
    <cellStyle name="Normal 9 2 7 2 2" xfId="52559"/>
    <cellStyle name="Normal 9 2 7 2 2 2" xfId="52560"/>
    <cellStyle name="Normal 9 2 7 2 2 2 2" xfId="52561"/>
    <cellStyle name="Normal 9 2 7 2 2 2 2 2" xfId="52562"/>
    <cellStyle name="Normal 9 2 7 2 2 2 2 2 2" xfId="52563"/>
    <cellStyle name="Normal 9 2 7 2 2 2 2 3" xfId="52564"/>
    <cellStyle name="Normal 9 2 7 2 2 2 3" xfId="52565"/>
    <cellStyle name="Normal 9 2 7 2 2 2 3 2" xfId="52566"/>
    <cellStyle name="Normal 9 2 7 2 2 2 3 2 2" xfId="52567"/>
    <cellStyle name="Normal 9 2 7 2 2 2 3 3" xfId="52568"/>
    <cellStyle name="Normal 9 2 7 2 2 2 4" xfId="52569"/>
    <cellStyle name="Normal 9 2 7 2 2 2 4 2" xfId="52570"/>
    <cellStyle name="Normal 9 2 7 2 2 2 5" xfId="52571"/>
    <cellStyle name="Normal 9 2 7 2 2 3" xfId="52572"/>
    <cellStyle name="Normal 9 2 7 2 2 3 2" xfId="52573"/>
    <cellStyle name="Normal 9 2 7 2 2 3 2 2" xfId="52574"/>
    <cellStyle name="Normal 9 2 7 2 2 3 3" xfId="52575"/>
    <cellStyle name="Normal 9 2 7 2 2 4" xfId="52576"/>
    <cellStyle name="Normal 9 2 7 2 2 4 2" xfId="52577"/>
    <cellStyle name="Normal 9 2 7 2 2 4 2 2" xfId="52578"/>
    <cellStyle name="Normal 9 2 7 2 2 4 3" xfId="52579"/>
    <cellStyle name="Normal 9 2 7 2 2 5" xfId="52580"/>
    <cellStyle name="Normal 9 2 7 2 2 5 2" xfId="52581"/>
    <cellStyle name="Normal 9 2 7 2 2 6" xfId="52582"/>
    <cellStyle name="Normal 9 2 7 2 2 6 2" xfId="52583"/>
    <cellStyle name="Normal 9 2 7 2 2 7" xfId="52584"/>
    <cellStyle name="Normal 9 2 7 2 3" xfId="52585"/>
    <cellStyle name="Normal 9 2 7 2 3 2" xfId="52586"/>
    <cellStyle name="Normal 9 2 7 2 3 2 2" xfId="52587"/>
    <cellStyle name="Normal 9 2 7 2 3 2 2 2" xfId="52588"/>
    <cellStyle name="Normal 9 2 7 2 3 2 3" xfId="52589"/>
    <cellStyle name="Normal 9 2 7 2 3 3" xfId="52590"/>
    <cellStyle name="Normal 9 2 7 2 3 3 2" xfId="52591"/>
    <cellStyle name="Normal 9 2 7 2 3 3 2 2" xfId="52592"/>
    <cellStyle name="Normal 9 2 7 2 3 3 3" xfId="52593"/>
    <cellStyle name="Normal 9 2 7 2 3 4" xfId="52594"/>
    <cellStyle name="Normal 9 2 7 2 3 4 2" xfId="52595"/>
    <cellStyle name="Normal 9 2 7 2 3 5" xfId="52596"/>
    <cellStyle name="Normal 9 2 7 2 4" xfId="52597"/>
    <cellStyle name="Normal 9 2 7 2 4 2" xfId="52598"/>
    <cellStyle name="Normal 9 2 7 2 4 2 2" xfId="52599"/>
    <cellStyle name="Normal 9 2 7 2 4 3" xfId="52600"/>
    <cellStyle name="Normal 9 2 7 2 5" xfId="52601"/>
    <cellStyle name="Normal 9 2 7 2 5 2" xfId="52602"/>
    <cellStyle name="Normal 9 2 7 2 5 2 2" xfId="52603"/>
    <cellStyle name="Normal 9 2 7 2 5 3" xfId="52604"/>
    <cellStyle name="Normal 9 2 7 2 6" xfId="52605"/>
    <cellStyle name="Normal 9 2 7 2 6 2" xfId="52606"/>
    <cellStyle name="Normal 9 2 7 2 7" xfId="52607"/>
    <cellStyle name="Normal 9 2 7 2 7 2" xfId="52608"/>
    <cellStyle name="Normal 9 2 7 2 8" xfId="52609"/>
    <cellStyle name="Normal 9 2 7 3" xfId="52610"/>
    <cellStyle name="Normal 9 2 7 3 2" xfId="52611"/>
    <cellStyle name="Normal 9 2 7 3 2 2" xfId="52612"/>
    <cellStyle name="Normal 9 2 7 3 2 2 2" xfId="52613"/>
    <cellStyle name="Normal 9 2 7 3 2 2 2 2" xfId="52614"/>
    <cellStyle name="Normal 9 2 7 3 2 2 3" xfId="52615"/>
    <cellStyle name="Normal 9 2 7 3 2 3" xfId="52616"/>
    <cellStyle name="Normal 9 2 7 3 2 3 2" xfId="52617"/>
    <cellStyle name="Normal 9 2 7 3 2 3 2 2" xfId="52618"/>
    <cellStyle name="Normal 9 2 7 3 2 3 3" xfId="52619"/>
    <cellStyle name="Normal 9 2 7 3 2 4" xfId="52620"/>
    <cellStyle name="Normal 9 2 7 3 2 4 2" xfId="52621"/>
    <cellStyle name="Normal 9 2 7 3 2 5" xfId="52622"/>
    <cellStyle name="Normal 9 2 7 3 3" xfId="52623"/>
    <cellStyle name="Normal 9 2 7 3 3 2" xfId="52624"/>
    <cellStyle name="Normal 9 2 7 3 3 2 2" xfId="52625"/>
    <cellStyle name="Normal 9 2 7 3 3 3" xfId="52626"/>
    <cellStyle name="Normal 9 2 7 3 4" xfId="52627"/>
    <cellStyle name="Normal 9 2 7 3 4 2" xfId="52628"/>
    <cellStyle name="Normal 9 2 7 3 4 2 2" xfId="52629"/>
    <cellStyle name="Normal 9 2 7 3 4 3" xfId="52630"/>
    <cellStyle name="Normal 9 2 7 3 5" xfId="52631"/>
    <cellStyle name="Normal 9 2 7 3 5 2" xfId="52632"/>
    <cellStyle name="Normal 9 2 7 3 6" xfId="52633"/>
    <cellStyle name="Normal 9 2 7 3 6 2" xfId="52634"/>
    <cellStyle name="Normal 9 2 7 3 7" xfId="52635"/>
    <cellStyle name="Normal 9 2 7 4" xfId="52636"/>
    <cellStyle name="Normal 9 2 7 4 2" xfId="52637"/>
    <cellStyle name="Normal 9 2 7 4 2 2" xfId="52638"/>
    <cellStyle name="Normal 9 2 7 4 2 2 2" xfId="52639"/>
    <cellStyle name="Normal 9 2 7 4 2 2 2 2" xfId="52640"/>
    <cellStyle name="Normal 9 2 7 4 2 2 3" xfId="52641"/>
    <cellStyle name="Normal 9 2 7 4 2 3" xfId="52642"/>
    <cellStyle name="Normal 9 2 7 4 2 3 2" xfId="52643"/>
    <cellStyle name="Normal 9 2 7 4 2 3 2 2" xfId="52644"/>
    <cellStyle name="Normal 9 2 7 4 2 3 3" xfId="52645"/>
    <cellStyle name="Normal 9 2 7 4 2 4" xfId="52646"/>
    <cellStyle name="Normal 9 2 7 4 2 4 2" xfId="52647"/>
    <cellStyle name="Normal 9 2 7 4 2 5" xfId="52648"/>
    <cellStyle name="Normal 9 2 7 4 3" xfId="52649"/>
    <cellStyle name="Normal 9 2 7 4 3 2" xfId="52650"/>
    <cellStyle name="Normal 9 2 7 4 3 2 2" xfId="52651"/>
    <cellStyle name="Normal 9 2 7 4 3 3" xfId="52652"/>
    <cellStyle name="Normal 9 2 7 4 4" xfId="52653"/>
    <cellStyle name="Normal 9 2 7 4 4 2" xfId="52654"/>
    <cellStyle name="Normal 9 2 7 4 4 2 2" xfId="52655"/>
    <cellStyle name="Normal 9 2 7 4 4 3" xfId="52656"/>
    <cellStyle name="Normal 9 2 7 4 5" xfId="52657"/>
    <cellStyle name="Normal 9 2 7 4 5 2" xfId="52658"/>
    <cellStyle name="Normal 9 2 7 4 6" xfId="52659"/>
    <cellStyle name="Normal 9 2 7 4 6 2" xfId="52660"/>
    <cellStyle name="Normal 9 2 7 4 7" xfId="52661"/>
    <cellStyle name="Normal 9 2 7 5" xfId="52662"/>
    <cellStyle name="Normal 9 2 7 5 2" xfId="52663"/>
    <cellStyle name="Normal 9 2 7 5 2 2" xfId="52664"/>
    <cellStyle name="Normal 9 2 7 5 2 2 2" xfId="52665"/>
    <cellStyle name="Normal 9 2 7 5 2 3" xfId="52666"/>
    <cellStyle name="Normal 9 2 7 5 3" xfId="52667"/>
    <cellStyle name="Normal 9 2 7 5 3 2" xfId="52668"/>
    <cellStyle name="Normal 9 2 7 5 3 2 2" xfId="52669"/>
    <cellStyle name="Normal 9 2 7 5 3 3" xfId="52670"/>
    <cellStyle name="Normal 9 2 7 5 4" xfId="52671"/>
    <cellStyle name="Normal 9 2 7 5 4 2" xfId="52672"/>
    <cellStyle name="Normal 9 2 7 5 5" xfId="52673"/>
    <cellStyle name="Normal 9 2 7 6" xfId="52674"/>
    <cellStyle name="Normal 9 2 7 6 2" xfId="52675"/>
    <cellStyle name="Normal 9 2 7 6 2 2" xfId="52676"/>
    <cellStyle name="Normal 9 2 7 6 2 2 2" xfId="52677"/>
    <cellStyle name="Normal 9 2 7 6 2 3" xfId="52678"/>
    <cellStyle name="Normal 9 2 7 6 3" xfId="52679"/>
    <cellStyle name="Normal 9 2 7 6 3 2" xfId="52680"/>
    <cellStyle name="Normal 9 2 7 6 4" xfId="52681"/>
    <cellStyle name="Normal 9 2 7 7" xfId="52682"/>
    <cellStyle name="Normal 9 2 7 7 2" xfId="52683"/>
    <cellStyle name="Normal 9 2 7 7 2 2" xfId="52684"/>
    <cellStyle name="Normal 9 2 7 7 3" xfId="52685"/>
    <cellStyle name="Normal 9 2 7 8" xfId="52686"/>
    <cellStyle name="Normal 9 2 7 8 2" xfId="52687"/>
    <cellStyle name="Normal 9 2 7 8 2 2" xfId="52688"/>
    <cellStyle name="Normal 9 2 7 8 3" xfId="52689"/>
    <cellStyle name="Normal 9 2 7 9" xfId="52690"/>
    <cellStyle name="Normal 9 2 7 9 2" xfId="52691"/>
    <cellStyle name="Normal 9 2 8" xfId="52692"/>
    <cellStyle name="Normal 9 2 8 2" xfId="52693"/>
    <cellStyle name="Normal 9 2 8 2 2" xfId="52694"/>
    <cellStyle name="Normal 9 2 8 2 2 2" xfId="52695"/>
    <cellStyle name="Normal 9 2 8 2 2 2 2" xfId="52696"/>
    <cellStyle name="Normal 9 2 8 2 2 2 2 2" xfId="52697"/>
    <cellStyle name="Normal 9 2 8 2 2 2 3" xfId="52698"/>
    <cellStyle name="Normal 9 2 8 2 2 3" xfId="52699"/>
    <cellStyle name="Normal 9 2 8 2 2 3 2" xfId="52700"/>
    <cellStyle name="Normal 9 2 8 2 2 3 2 2" xfId="52701"/>
    <cellStyle name="Normal 9 2 8 2 2 3 3" xfId="52702"/>
    <cellStyle name="Normal 9 2 8 2 2 4" xfId="52703"/>
    <cellStyle name="Normal 9 2 8 2 2 4 2" xfId="52704"/>
    <cellStyle name="Normal 9 2 8 2 2 5" xfId="52705"/>
    <cellStyle name="Normal 9 2 8 2 3" xfId="52706"/>
    <cellStyle name="Normal 9 2 8 2 3 2" xfId="52707"/>
    <cellStyle name="Normal 9 2 8 2 3 2 2" xfId="52708"/>
    <cellStyle name="Normal 9 2 8 2 3 3" xfId="52709"/>
    <cellStyle name="Normal 9 2 8 2 4" xfId="52710"/>
    <cellStyle name="Normal 9 2 8 2 4 2" xfId="52711"/>
    <cellStyle name="Normal 9 2 8 2 4 2 2" xfId="52712"/>
    <cellStyle name="Normal 9 2 8 2 4 3" xfId="52713"/>
    <cellStyle name="Normal 9 2 8 2 5" xfId="52714"/>
    <cellStyle name="Normal 9 2 8 2 5 2" xfId="52715"/>
    <cellStyle name="Normal 9 2 8 2 6" xfId="52716"/>
    <cellStyle name="Normal 9 2 8 2 6 2" xfId="52717"/>
    <cellStyle name="Normal 9 2 8 2 7" xfId="52718"/>
    <cellStyle name="Normal 9 2 8 3" xfId="52719"/>
    <cellStyle name="Normal 9 2 8 3 2" xfId="52720"/>
    <cellStyle name="Normal 9 2 8 3 2 2" xfId="52721"/>
    <cellStyle name="Normal 9 2 8 3 2 2 2" xfId="52722"/>
    <cellStyle name="Normal 9 2 8 3 2 3" xfId="52723"/>
    <cellStyle name="Normal 9 2 8 3 3" xfId="52724"/>
    <cellStyle name="Normal 9 2 8 3 3 2" xfId="52725"/>
    <cellStyle name="Normal 9 2 8 3 3 2 2" xfId="52726"/>
    <cellStyle name="Normal 9 2 8 3 3 3" xfId="52727"/>
    <cellStyle name="Normal 9 2 8 3 4" xfId="52728"/>
    <cellStyle name="Normal 9 2 8 3 4 2" xfId="52729"/>
    <cellStyle name="Normal 9 2 8 3 5" xfId="52730"/>
    <cellStyle name="Normal 9 2 8 4" xfId="52731"/>
    <cellStyle name="Normal 9 2 8 4 2" xfId="52732"/>
    <cellStyle name="Normal 9 2 8 4 2 2" xfId="52733"/>
    <cellStyle name="Normal 9 2 8 4 3" xfId="52734"/>
    <cellStyle name="Normal 9 2 8 5" xfId="52735"/>
    <cellStyle name="Normal 9 2 8 5 2" xfId="52736"/>
    <cellStyle name="Normal 9 2 8 5 2 2" xfId="52737"/>
    <cellStyle name="Normal 9 2 8 5 3" xfId="52738"/>
    <cellStyle name="Normal 9 2 8 6" xfId="52739"/>
    <cellStyle name="Normal 9 2 8 6 2" xfId="52740"/>
    <cellStyle name="Normal 9 2 8 7" xfId="52741"/>
    <cellStyle name="Normal 9 2 8 7 2" xfId="52742"/>
    <cellStyle name="Normal 9 2 8 8" xfId="52743"/>
    <cellStyle name="Normal 9 2 9" xfId="52744"/>
    <cellStyle name="Normal 9 2 9 2" xfId="52745"/>
    <cellStyle name="Normal 9 2 9 2 2" xfId="52746"/>
    <cellStyle name="Normal 9 2 9 2 2 2" xfId="52747"/>
    <cellStyle name="Normal 9 2 9 2 2 2 2" xfId="52748"/>
    <cellStyle name="Normal 9 2 9 2 2 3" xfId="52749"/>
    <cellStyle name="Normal 9 2 9 2 3" xfId="52750"/>
    <cellStyle name="Normal 9 2 9 2 3 2" xfId="52751"/>
    <cellStyle name="Normal 9 2 9 2 3 2 2" xfId="52752"/>
    <cellStyle name="Normal 9 2 9 2 3 3" xfId="52753"/>
    <cellStyle name="Normal 9 2 9 2 4" xfId="52754"/>
    <cellStyle name="Normal 9 2 9 2 4 2" xfId="52755"/>
    <cellStyle name="Normal 9 2 9 2 5" xfId="52756"/>
    <cellStyle name="Normal 9 2 9 3" xfId="52757"/>
    <cellStyle name="Normal 9 2 9 3 2" xfId="52758"/>
    <cellStyle name="Normal 9 2 9 3 2 2" xfId="52759"/>
    <cellStyle name="Normal 9 2 9 3 3" xfId="52760"/>
    <cellStyle name="Normal 9 2 9 4" xfId="52761"/>
    <cellStyle name="Normal 9 2 9 4 2" xfId="52762"/>
    <cellStyle name="Normal 9 2 9 4 2 2" xfId="52763"/>
    <cellStyle name="Normal 9 2 9 4 3" xfId="52764"/>
    <cellStyle name="Normal 9 2 9 5" xfId="52765"/>
    <cellStyle name="Normal 9 2 9 5 2" xfId="52766"/>
    <cellStyle name="Normal 9 2 9 6" xfId="52767"/>
    <cellStyle name="Normal 9 2 9 6 2" xfId="52768"/>
    <cellStyle name="Normal 9 2 9 7" xfId="52769"/>
    <cellStyle name="Normal 9 3" xfId="52770"/>
    <cellStyle name="Normal 9 3 10" xfId="52771"/>
    <cellStyle name="Normal 9 3 10 2" xfId="52772"/>
    <cellStyle name="Normal 9 3 10 2 2" xfId="52773"/>
    <cellStyle name="Normal 9 3 10 2 2 2" xfId="52774"/>
    <cellStyle name="Normal 9 3 10 2 3" xfId="52775"/>
    <cellStyle name="Normal 9 3 10 3" xfId="52776"/>
    <cellStyle name="Normal 9 3 10 3 2" xfId="52777"/>
    <cellStyle name="Normal 9 3 10 3 2 2" xfId="52778"/>
    <cellStyle name="Normal 9 3 10 3 3" xfId="52779"/>
    <cellStyle name="Normal 9 3 10 4" xfId="52780"/>
    <cellStyle name="Normal 9 3 10 4 2" xfId="52781"/>
    <cellStyle name="Normal 9 3 10 5" xfId="52782"/>
    <cellStyle name="Normal 9 3 11" xfId="52783"/>
    <cellStyle name="Normal 9 3 11 2" xfId="52784"/>
    <cellStyle name="Normal 9 3 11 2 2" xfId="52785"/>
    <cellStyle name="Normal 9 3 11 2 2 2" xfId="52786"/>
    <cellStyle name="Normal 9 3 11 2 3" xfId="52787"/>
    <cellStyle name="Normal 9 3 11 3" xfId="52788"/>
    <cellStyle name="Normal 9 3 11 3 2" xfId="52789"/>
    <cellStyle name="Normal 9 3 11 4" xfId="52790"/>
    <cellStyle name="Normal 9 3 12" xfId="52791"/>
    <cellStyle name="Normal 9 3 12 2" xfId="52792"/>
    <cellStyle name="Normal 9 3 12 2 2" xfId="52793"/>
    <cellStyle name="Normal 9 3 12 2 2 2" xfId="52794"/>
    <cellStyle name="Normal 9 3 12 2 3" xfId="52795"/>
    <cellStyle name="Normal 9 3 12 3" xfId="52796"/>
    <cellStyle name="Normal 9 3 12 3 2" xfId="52797"/>
    <cellStyle name="Normal 9 3 12 4" xfId="52798"/>
    <cellStyle name="Normal 9 3 13" xfId="52799"/>
    <cellStyle name="Normal 9 3 13 2" xfId="52800"/>
    <cellStyle name="Normal 9 3 13 2 2" xfId="52801"/>
    <cellStyle name="Normal 9 3 13 3" xfId="52802"/>
    <cellStyle name="Normal 9 3 14" xfId="52803"/>
    <cellStyle name="Normal 9 3 14 2" xfId="52804"/>
    <cellStyle name="Normal 9 3 15" xfId="52805"/>
    <cellStyle name="Normal 9 3 15 2" xfId="52806"/>
    <cellStyle name="Normal 9 3 16" xfId="52807"/>
    <cellStyle name="Normal 9 3 2" xfId="52808"/>
    <cellStyle name="Normal 9 3 2 10" xfId="52809"/>
    <cellStyle name="Normal 9 3 2 10 2" xfId="52810"/>
    <cellStyle name="Normal 9 3 2 10 2 2" xfId="52811"/>
    <cellStyle name="Normal 9 3 2 10 2 2 2" xfId="52812"/>
    <cellStyle name="Normal 9 3 2 10 2 3" xfId="52813"/>
    <cellStyle name="Normal 9 3 2 10 3" xfId="52814"/>
    <cellStyle name="Normal 9 3 2 10 3 2" xfId="52815"/>
    <cellStyle name="Normal 9 3 2 10 4" xfId="52816"/>
    <cellStyle name="Normal 9 3 2 11" xfId="52817"/>
    <cellStyle name="Normal 9 3 2 11 2" xfId="52818"/>
    <cellStyle name="Normal 9 3 2 11 2 2" xfId="52819"/>
    <cellStyle name="Normal 9 3 2 11 2 2 2" xfId="52820"/>
    <cellStyle name="Normal 9 3 2 11 2 3" xfId="52821"/>
    <cellStyle name="Normal 9 3 2 11 3" xfId="52822"/>
    <cellStyle name="Normal 9 3 2 11 3 2" xfId="52823"/>
    <cellStyle name="Normal 9 3 2 11 4" xfId="52824"/>
    <cellStyle name="Normal 9 3 2 12" xfId="52825"/>
    <cellStyle name="Normal 9 3 2 12 2" xfId="52826"/>
    <cellStyle name="Normal 9 3 2 12 2 2" xfId="52827"/>
    <cellStyle name="Normal 9 3 2 12 3" xfId="52828"/>
    <cellStyle name="Normal 9 3 2 13" xfId="52829"/>
    <cellStyle name="Normal 9 3 2 13 2" xfId="52830"/>
    <cellStyle name="Normal 9 3 2 14" xfId="52831"/>
    <cellStyle name="Normal 9 3 2 14 2" xfId="52832"/>
    <cellStyle name="Normal 9 3 2 15" xfId="52833"/>
    <cellStyle name="Normal 9 3 2 2" xfId="52834"/>
    <cellStyle name="Normal 9 3 2 2 10" xfId="52835"/>
    <cellStyle name="Normal 9 3 2 2 10 2" xfId="52836"/>
    <cellStyle name="Normal 9 3 2 2 11" xfId="52837"/>
    <cellStyle name="Normal 9 3 2 2 11 2" xfId="52838"/>
    <cellStyle name="Normal 9 3 2 2 12" xfId="52839"/>
    <cellStyle name="Normal 9 3 2 2 2" xfId="52840"/>
    <cellStyle name="Normal 9 3 2 2 2 10" xfId="52841"/>
    <cellStyle name="Normal 9 3 2 2 2 10 2" xfId="52842"/>
    <cellStyle name="Normal 9 3 2 2 2 11" xfId="52843"/>
    <cellStyle name="Normal 9 3 2 2 2 2" xfId="52844"/>
    <cellStyle name="Normal 9 3 2 2 2 2 2" xfId="52845"/>
    <cellStyle name="Normal 9 3 2 2 2 2 2 2" xfId="52846"/>
    <cellStyle name="Normal 9 3 2 2 2 2 2 2 2" xfId="52847"/>
    <cellStyle name="Normal 9 3 2 2 2 2 2 2 2 2" xfId="52848"/>
    <cellStyle name="Normal 9 3 2 2 2 2 2 2 2 2 2" xfId="52849"/>
    <cellStyle name="Normal 9 3 2 2 2 2 2 2 2 3" xfId="52850"/>
    <cellStyle name="Normal 9 3 2 2 2 2 2 2 3" xfId="52851"/>
    <cellStyle name="Normal 9 3 2 2 2 2 2 2 3 2" xfId="52852"/>
    <cellStyle name="Normal 9 3 2 2 2 2 2 2 3 2 2" xfId="52853"/>
    <cellStyle name="Normal 9 3 2 2 2 2 2 2 3 3" xfId="52854"/>
    <cellStyle name="Normal 9 3 2 2 2 2 2 2 4" xfId="52855"/>
    <cellStyle name="Normal 9 3 2 2 2 2 2 2 4 2" xfId="52856"/>
    <cellStyle name="Normal 9 3 2 2 2 2 2 2 5" xfId="52857"/>
    <cellStyle name="Normal 9 3 2 2 2 2 2 3" xfId="52858"/>
    <cellStyle name="Normal 9 3 2 2 2 2 2 3 2" xfId="52859"/>
    <cellStyle name="Normal 9 3 2 2 2 2 2 3 2 2" xfId="52860"/>
    <cellStyle name="Normal 9 3 2 2 2 2 2 3 3" xfId="52861"/>
    <cellStyle name="Normal 9 3 2 2 2 2 2 4" xfId="52862"/>
    <cellStyle name="Normal 9 3 2 2 2 2 2 4 2" xfId="52863"/>
    <cellStyle name="Normal 9 3 2 2 2 2 2 4 2 2" xfId="52864"/>
    <cellStyle name="Normal 9 3 2 2 2 2 2 4 3" xfId="52865"/>
    <cellStyle name="Normal 9 3 2 2 2 2 2 5" xfId="52866"/>
    <cellStyle name="Normal 9 3 2 2 2 2 2 5 2" xfId="52867"/>
    <cellStyle name="Normal 9 3 2 2 2 2 2 6" xfId="52868"/>
    <cellStyle name="Normal 9 3 2 2 2 2 2 6 2" xfId="52869"/>
    <cellStyle name="Normal 9 3 2 2 2 2 2 7" xfId="52870"/>
    <cellStyle name="Normal 9 3 2 2 2 2 3" xfId="52871"/>
    <cellStyle name="Normal 9 3 2 2 2 2 3 2" xfId="52872"/>
    <cellStyle name="Normal 9 3 2 2 2 2 3 2 2" xfId="52873"/>
    <cellStyle name="Normal 9 3 2 2 2 2 3 2 2 2" xfId="52874"/>
    <cellStyle name="Normal 9 3 2 2 2 2 3 2 3" xfId="52875"/>
    <cellStyle name="Normal 9 3 2 2 2 2 3 3" xfId="52876"/>
    <cellStyle name="Normal 9 3 2 2 2 2 3 3 2" xfId="52877"/>
    <cellStyle name="Normal 9 3 2 2 2 2 3 3 2 2" xfId="52878"/>
    <cellStyle name="Normal 9 3 2 2 2 2 3 3 3" xfId="52879"/>
    <cellStyle name="Normal 9 3 2 2 2 2 3 4" xfId="52880"/>
    <cellStyle name="Normal 9 3 2 2 2 2 3 4 2" xfId="52881"/>
    <cellStyle name="Normal 9 3 2 2 2 2 3 5" xfId="52882"/>
    <cellStyle name="Normal 9 3 2 2 2 2 4" xfId="52883"/>
    <cellStyle name="Normal 9 3 2 2 2 2 4 2" xfId="52884"/>
    <cellStyle name="Normal 9 3 2 2 2 2 4 2 2" xfId="52885"/>
    <cellStyle name="Normal 9 3 2 2 2 2 4 3" xfId="52886"/>
    <cellStyle name="Normal 9 3 2 2 2 2 5" xfId="52887"/>
    <cellStyle name="Normal 9 3 2 2 2 2 5 2" xfId="52888"/>
    <cellStyle name="Normal 9 3 2 2 2 2 5 2 2" xfId="52889"/>
    <cellStyle name="Normal 9 3 2 2 2 2 5 3" xfId="52890"/>
    <cellStyle name="Normal 9 3 2 2 2 2 6" xfId="52891"/>
    <cellStyle name="Normal 9 3 2 2 2 2 6 2" xfId="52892"/>
    <cellStyle name="Normal 9 3 2 2 2 2 7" xfId="52893"/>
    <cellStyle name="Normal 9 3 2 2 2 2 7 2" xfId="52894"/>
    <cellStyle name="Normal 9 3 2 2 2 2 8" xfId="52895"/>
    <cellStyle name="Normal 9 3 2 2 2 3" xfId="52896"/>
    <cellStyle name="Normal 9 3 2 2 2 3 2" xfId="52897"/>
    <cellStyle name="Normal 9 3 2 2 2 3 2 2" xfId="52898"/>
    <cellStyle name="Normal 9 3 2 2 2 3 2 2 2" xfId="52899"/>
    <cellStyle name="Normal 9 3 2 2 2 3 2 2 2 2" xfId="52900"/>
    <cellStyle name="Normal 9 3 2 2 2 3 2 2 3" xfId="52901"/>
    <cellStyle name="Normal 9 3 2 2 2 3 2 3" xfId="52902"/>
    <cellStyle name="Normal 9 3 2 2 2 3 2 3 2" xfId="52903"/>
    <cellStyle name="Normal 9 3 2 2 2 3 2 3 2 2" xfId="52904"/>
    <cellStyle name="Normal 9 3 2 2 2 3 2 3 3" xfId="52905"/>
    <cellStyle name="Normal 9 3 2 2 2 3 2 4" xfId="52906"/>
    <cellStyle name="Normal 9 3 2 2 2 3 2 4 2" xfId="52907"/>
    <cellStyle name="Normal 9 3 2 2 2 3 2 5" xfId="52908"/>
    <cellStyle name="Normal 9 3 2 2 2 3 3" xfId="52909"/>
    <cellStyle name="Normal 9 3 2 2 2 3 3 2" xfId="52910"/>
    <cellStyle name="Normal 9 3 2 2 2 3 3 2 2" xfId="52911"/>
    <cellStyle name="Normal 9 3 2 2 2 3 3 3" xfId="52912"/>
    <cellStyle name="Normal 9 3 2 2 2 3 4" xfId="52913"/>
    <cellStyle name="Normal 9 3 2 2 2 3 4 2" xfId="52914"/>
    <cellStyle name="Normal 9 3 2 2 2 3 4 2 2" xfId="52915"/>
    <cellStyle name="Normal 9 3 2 2 2 3 4 3" xfId="52916"/>
    <cellStyle name="Normal 9 3 2 2 2 3 5" xfId="52917"/>
    <cellStyle name="Normal 9 3 2 2 2 3 5 2" xfId="52918"/>
    <cellStyle name="Normal 9 3 2 2 2 3 6" xfId="52919"/>
    <cellStyle name="Normal 9 3 2 2 2 3 6 2" xfId="52920"/>
    <cellStyle name="Normal 9 3 2 2 2 3 7" xfId="52921"/>
    <cellStyle name="Normal 9 3 2 2 2 4" xfId="52922"/>
    <cellStyle name="Normal 9 3 2 2 2 4 2" xfId="52923"/>
    <cellStyle name="Normal 9 3 2 2 2 4 2 2" xfId="52924"/>
    <cellStyle name="Normal 9 3 2 2 2 4 2 2 2" xfId="52925"/>
    <cellStyle name="Normal 9 3 2 2 2 4 2 2 2 2" xfId="52926"/>
    <cellStyle name="Normal 9 3 2 2 2 4 2 2 3" xfId="52927"/>
    <cellStyle name="Normal 9 3 2 2 2 4 2 3" xfId="52928"/>
    <cellStyle name="Normal 9 3 2 2 2 4 2 3 2" xfId="52929"/>
    <cellStyle name="Normal 9 3 2 2 2 4 2 3 2 2" xfId="52930"/>
    <cellStyle name="Normal 9 3 2 2 2 4 2 3 3" xfId="52931"/>
    <cellStyle name="Normal 9 3 2 2 2 4 2 4" xfId="52932"/>
    <cellStyle name="Normal 9 3 2 2 2 4 2 4 2" xfId="52933"/>
    <cellStyle name="Normal 9 3 2 2 2 4 2 5" xfId="52934"/>
    <cellStyle name="Normal 9 3 2 2 2 4 3" xfId="52935"/>
    <cellStyle name="Normal 9 3 2 2 2 4 3 2" xfId="52936"/>
    <cellStyle name="Normal 9 3 2 2 2 4 3 2 2" xfId="52937"/>
    <cellStyle name="Normal 9 3 2 2 2 4 3 3" xfId="52938"/>
    <cellStyle name="Normal 9 3 2 2 2 4 4" xfId="52939"/>
    <cellStyle name="Normal 9 3 2 2 2 4 4 2" xfId="52940"/>
    <cellStyle name="Normal 9 3 2 2 2 4 4 2 2" xfId="52941"/>
    <cellStyle name="Normal 9 3 2 2 2 4 4 3" xfId="52942"/>
    <cellStyle name="Normal 9 3 2 2 2 4 5" xfId="52943"/>
    <cellStyle name="Normal 9 3 2 2 2 4 5 2" xfId="52944"/>
    <cellStyle name="Normal 9 3 2 2 2 4 6" xfId="52945"/>
    <cellStyle name="Normal 9 3 2 2 2 4 6 2" xfId="52946"/>
    <cellStyle name="Normal 9 3 2 2 2 4 7" xfId="52947"/>
    <cellStyle name="Normal 9 3 2 2 2 5" xfId="52948"/>
    <cellStyle name="Normal 9 3 2 2 2 5 2" xfId="52949"/>
    <cellStyle name="Normal 9 3 2 2 2 5 2 2" xfId="52950"/>
    <cellStyle name="Normal 9 3 2 2 2 5 2 2 2" xfId="52951"/>
    <cellStyle name="Normal 9 3 2 2 2 5 2 3" xfId="52952"/>
    <cellStyle name="Normal 9 3 2 2 2 5 3" xfId="52953"/>
    <cellStyle name="Normal 9 3 2 2 2 5 3 2" xfId="52954"/>
    <cellStyle name="Normal 9 3 2 2 2 5 3 2 2" xfId="52955"/>
    <cellStyle name="Normal 9 3 2 2 2 5 3 3" xfId="52956"/>
    <cellStyle name="Normal 9 3 2 2 2 5 4" xfId="52957"/>
    <cellStyle name="Normal 9 3 2 2 2 5 4 2" xfId="52958"/>
    <cellStyle name="Normal 9 3 2 2 2 5 5" xfId="52959"/>
    <cellStyle name="Normal 9 3 2 2 2 6" xfId="52960"/>
    <cellStyle name="Normal 9 3 2 2 2 6 2" xfId="52961"/>
    <cellStyle name="Normal 9 3 2 2 2 6 2 2" xfId="52962"/>
    <cellStyle name="Normal 9 3 2 2 2 6 2 2 2" xfId="52963"/>
    <cellStyle name="Normal 9 3 2 2 2 6 2 3" xfId="52964"/>
    <cellStyle name="Normal 9 3 2 2 2 6 3" xfId="52965"/>
    <cellStyle name="Normal 9 3 2 2 2 6 3 2" xfId="52966"/>
    <cellStyle name="Normal 9 3 2 2 2 6 4" xfId="52967"/>
    <cellStyle name="Normal 9 3 2 2 2 7" xfId="52968"/>
    <cellStyle name="Normal 9 3 2 2 2 7 2" xfId="52969"/>
    <cellStyle name="Normal 9 3 2 2 2 7 2 2" xfId="52970"/>
    <cellStyle name="Normal 9 3 2 2 2 7 3" xfId="52971"/>
    <cellStyle name="Normal 9 3 2 2 2 8" xfId="52972"/>
    <cellStyle name="Normal 9 3 2 2 2 8 2" xfId="52973"/>
    <cellStyle name="Normal 9 3 2 2 2 8 2 2" xfId="52974"/>
    <cellStyle name="Normal 9 3 2 2 2 8 3" xfId="52975"/>
    <cellStyle name="Normal 9 3 2 2 2 9" xfId="52976"/>
    <cellStyle name="Normal 9 3 2 2 2 9 2" xfId="52977"/>
    <cellStyle name="Normal 9 3 2 2 3" xfId="52978"/>
    <cellStyle name="Normal 9 3 2 2 3 2" xfId="52979"/>
    <cellStyle name="Normal 9 3 2 2 3 2 2" xfId="52980"/>
    <cellStyle name="Normal 9 3 2 2 3 2 2 2" xfId="52981"/>
    <cellStyle name="Normal 9 3 2 2 3 2 2 2 2" xfId="52982"/>
    <cellStyle name="Normal 9 3 2 2 3 2 2 2 2 2" xfId="52983"/>
    <cellStyle name="Normal 9 3 2 2 3 2 2 2 3" xfId="52984"/>
    <cellStyle name="Normal 9 3 2 2 3 2 2 3" xfId="52985"/>
    <cellStyle name="Normal 9 3 2 2 3 2 2 3 2" xfId="52986"/>
    <cellStyle name="Normal 9 3 2 2 3 2 2 3 2 2" xfId="52987"/>
    <cellStyle name="Normal 9 3 2 2 3 2 2 3 3" xfId="52988"/>
    <cellStyle name="Normal 9 3 2 2 3 2 2 4" xfId="52989"/>
    <cellStyle name="Normal 9 3 2 2 3 2 2 4 2" xfId="52990"/>
    <cellStyle name="Normal 9 3 2 2 3 2 2 5" xfId="52991"/>
    <cellStyle name="Normal 9 3 2 2 3 2 3" xfId="52992"/>
    <cellStyle name="Normal 9 3 2 2 3 2 3 2" xfId="52993"/>
    <cellStyle name="Normal 9 3 2 2 3 2 3 2 2" xfId="52994"/>
    <cellStyle name="Normal 9 3 2 2 3 2 3 3" xfId="52995"/>
    <cellStyle name="Normal 9 3 2 2 3 2 4" xfId="52996"/>
    <cellStyle name="Normal 9 3 2 2 3 2 4 2" xfId="52997"/>
    <cellStyle name="Normal 9 3 2 2 3 2 4 2 2" xfId="52998"/>
    <cellStyle name="Normal 9 3 2 2 3 2 4 3" xfId="52999"/>
    <cellStyle name="Normal 9 3 2 2 3 2 5" xfId="53000"/>
    <cellStyle name="Normal 9 3 2 2 3 2 5 2" xfId="53001"/>
    <cellStyle name="Normal 9 3 2 2 3 2 6" xfId="53002"/>
    <cellStyle name="Normal 9 3 2 2 3 2 6 2" xfId="53003"/>
    <cellStyle name="Normal 9 3 2 2 3 2 7" xfId="53004"/>
    <cellStyle name="Normal 9 3 2 2 3 3" xfId="53005"/>
    <cellStyle name="Normal 9 3 2 2 3 3 2" xfId="53006"/>
    <cellStyle name="Normal 9 3 2 2 3 3 2 2" xfId="53007"/>
    <cellStyle name="Normal 9 3 2 2 3 3 2 2 2" xfId="53008"/>
    <cellStyle name="Normal 9 3 2 2 3 3 2 3" xfId="53009"/>
    <cellStyle name="Normal 9 3 2 2 3 3 3" xfId="53010"/>
    <cellStyle name="Normal 9 3 2 2 3 3 3 2" xfId="53011"/>
    <cellStyle name="Normal 9 3 2 2 3 3 3 2 2" xfId="53012"/>
    <cellStyle name="Normal 9 3 2 2 3 3 3 3" xfId="53013"/>
    <cellStyle name="Normal 9 3 2 2 3 3 4" xfId="53014"/>
    <cellStyle name="Normal 9 3 2 2 3 3 4 2" xfId="53015"/>
    <cellStyle name="Normal 9 3 2 2 3 3 5" xfId="53016"/>
    <cellStyle name="Normal 9 3 2 2 3 4" xfId="53017"/>
    <cellStyle name="Normal 9 3 2 2 3 4 2" xfId="53018"/>
    <cellStyle name="Normal 9 3 2 2 3 4 2 2" xfId="53019"/>
    <cellStyle name="Normal 9 3 2 2 3 4 3" xfId="53020"/>
    <cellStyle name="Normal 9 3 2 2 3 5" xfId="53021"/>
    <cellStyle name="Normal 9 3 2 2 3 5 2" xfId="53022"/>
    <cellStyle name="Normal 9 3 2 2 3 5 2 2" xfId="53023"/>
    <cellStyle name="Normal 9 3 2 2 3 5 3" xfId="53024"/>
    <cellStyle name="Normal 9 3 2 2 3 6" xfId="53025"/>
    <cellStyle name="Normal 9 3 2 2 3 6 2" xfId="53026"/>
    <cellStyle name="Normal 9 3 2 2 3 7" xfId="53027"/>
    <cellStyle name="Normal 9 3 2 2 3 7 2" xfId="53028"/>
    <cellStyle name="Normal 9 3 2 2 3 8" xfId="53029"/>
    <cellStyle name="Normal 9 3 2 2 4" xfId="53030"/>
    <cellStyle name="Normal 9 3 2 2 4 2" xfId="53031"/>
    <cellStyle name="Normal 9 3 2 2 4 2 2" xfId="53032"/>
    <cellStyle name="Normal 9 3 2 2 4 2 2 2" xfId="53033"/>
    <cellStyle name="Normal 9 3 2 2 4 2 2 2 2" xfId="53034"/>
    <cellStyle name="Normal 9 3 2 2 4 2 2 3" xfId="53035"/>
    <cellStyle name="Normal 9 3 2 2 4 2 3" xfId="53036"/>
    <cellStyle name="Normal 9 3 2 2 4 2 3 2" xfId="53037"/>
    <cellStyle name="Normal 9 3 2 2 4 2 3 2 2" xfId="53038"/>
    <cellStyle name="Normal 9 3 2 2 4 2 3 3" xfId="53039"/>
    <cellStyle name="Normal 9 3 2 2 4 2 4" xfId="53040"/>
    <cellStyle name="Normal 9 3 2 2 4 2 4 2" xfId="53041"/>
    <cellStyle name="Normal 9 3 2 2 4 2 5" xfId="53042"/>
    <cellStyle name="Normal 9 3 2 2 4 3" xfId="53043"/>
    <cellStyle name="Normal 9 3 2 2 4 3 2" xfId="53044"/>
    <cellStyle name="Normal 9 3 2 2 4 3 2 2" xfId="53045"/>
    <cellStyle name="Normal 9 3 2 2 4 3 3" xfId="53046"/>
    <cellStyle name="Normal 9 3 2 2 4 4" xfId="53047"/>
    <cellStyle name="Normal 9 3 2 2 4 4 2" xfId="53048"/>
    <cellStyle name="Normal 9 3 2 2 4 4 2 2" xfId="53049"/>
    <cellStyle name="Normal 9 3 2 2 4 4 3" xfId="53050"/>
    <cellStyle name="Normal 9 3 2 2 4 5" xfId="53051"/>
    <cellStyle name="Normal 9 3 2 2 4 5 2" xfId="53052"/>
    <cellStyle name="Normal 9 3 2 2 4 6" xfId="53053"/>
    <cellStyle name="Normal 9 3 2 2 4 6 2" xfId="53054"/>
    <cellStyle name="Normal 9 3 2 2 4 7" xfId="53055"/>
    <cellStyle name="Normal 9 3 2 2 5" xfId="53056"/>
    <cellStyle name="Normal 9 3 2 2 5 2" xfId="53057"/>
    <cellStyle name="Normal 9 3 2 2 5 2 2" xfId="53058"/>
    <cellStyle name="Normal 9 3 2 2 5 2 2 2" xfId="53059"/>
    <cellStyle name="Normal 9 3 2 2 5 2 2 2 2" xfId="53060"/>
    <cellStyle name="Normal 9 3 2 2 5 2 2 3" xfId="53061"/>
    <cellStyle name="Normal 9 3 2 2 5 2 3" xfId="53062"/>
    <cellStyle name="Normal 9 3 2 2 5 2 3 2" xfId="53063"/>
    <cellStyle name="Normal 9 3 2 2 5 2 3 2 2" xfId="53064"/>
    <cellStyle name="Normal 9 3 2 2 5 2 3 3" xfId="53065"/>
    <cellStyle name="Normal 9 3 2 2 5 2 4" xfId="53066"/>
    <cellStyle name="Normal 9 3 2 2 5 2 4 2" xfId="53067"/>
    <cellStyle name="Normal 9 3 2 2 5 2 5" xfId="53068"/>
    <cellStyle name="Normal 9 3 2 2 5 3" xfId="53069"/>
    <cellStyle name="Normal 9 3 2 2 5 3 2" xfId="53070"/>
    <cellStyle name="Normal 9 3 2 2 5 3 2 2" xfId="53071"/>
    <cellStyle name="Normal 9 3 2 2 5 3 3" xfId="53072"/>
    <cellStyle name="Normal 9 3 2 2 5 4" xfId="53073"/>
    <cellStyle name="Normal 9 3 2 2 5 4 2" xfId="53074"/>
    <cellStyle name="Normal 9 3 2 2 5 4 2 2" xfId="53075"/>
    <cellStyle name="Normal 9 3 2 2 5 4 3" xfId="53076"/>
    <cellStyle name="Normal 9 3 2 2 5 5" xfId="53077"/>
    <cellStyle name="Normal 9 3 2 2 5 5 2" xfId="53078"/>
    <cellStyle name="Normal 9 3 2 2 5 6" xfId="53079"/>
    <cellStyle name="Normal 9 3 2 2 5 6 2" xfId="53080"/>
    <cellStyle name="Normal 9 3 2 2 5 7" xfId="53081"/>
    <cellStyle name="Normal 9 3 2 2 6" xfId="53082"/>
    <cellStyle name="Normal 9 3 2 2 6 2" xfId="53083"/>
    <cellStyle name="Normal 9 3 2 2 6 2 2" xfId="53084"/>
    <cellStyle name="Normal 9 3 2 2 6 2 2 2" xfId="53085"/>
    <cellStyle name="Normal 9 3 2 2 6 2 3" xfId="53086"/>
    <cellStyle name="Normal 9 3 2 2 6 3" xfId="53087"/>
    <cellStyle name="Normal 9 3 2 2 6 3 2" xfId="53088"/>
    <cellStyle name="Normal 9 3 2 2 6 3 2 2" xfId="53089"/>
    <cellStyle name="Normal 9 3 2 2 6 3 3" xfId="53090"/>
    <cellStyle name="Normal 9 3 2 2 6 4" xfId="53091"/>
    <cellStyle name="Normal 9 3 2 2 6 4 2" xfId="53092"/>
    <cellStyle name="Normal 9 3 2 2 6 5" xfId="53093"/>
    <cellStyle name="Normal 9 3 2 2 7" xfId="53094"/>
    <cellStyle name="Normal 9 3 2 2 7 2" xfId="53095"/>
    <cellStyle name="Normal 9 3 2 2 7 2 2" xfId="53096"/>
    <cellStyle name="Normal 9 3 2 2 7 2 2 2" xfId="53097"/>
    <cellStyle name="Normal 9 3 2 2 7 2 3" xfId="53098"/>
    <cellStyle name="Normal 9 3 2 2 7 3" xfId="53099"/>
    <cellStyle name="Normal 9 3 2 2 7 3 2" xfId="53100"/>
    <cellStyle name="Normal 9 3 2 2 7 4" xfId="53101"/>
    <cellStyle name="Normal 9 3 2 2 8" xfId="53102"/>
    <cellStyle name="Normal 9 3 2 2 8 2" xfId="53103"/>
    <cellStyle name="Normal 9 3 2 2 8 2 2" xfId="53104"/>
    <cellStyle name="Normal 9 3 2 2 8 3" xfId="53105"/>
    <cellStyle name="Normal 9 3 2 2 9" xfId="53106"/>
    <cellStyle name="Normal 9 3 2 2 9 2" xfId="53107"/>
    <cellStyle name="Normal 9 3 2 2 9 2 2" xfId="53108"/>
    <cellStyle name="Normal 9 3 2 2 9 3" xfId="53109"/>
    <cellStyle name="Normal 9 3 2 3" xfId="53110"/>
    <cellStyle name="Normal 9 3 2 3 10" xfId="53111"/>
    <cellStyle name="Normal 9 3 2 3 10 2" xfId="53112"/>
    <cellStyle name="Normal 9 3 2 3 11" xfId="53113"/>
    <cellStyle name="Normal 9 3 2 3 2" xfId="53114"/>
    <cellStyle name="Normal 9 3 2 3 2 2" xfId="53115"/>
    <cellStyle name="Normal 9 3 2 3 2 2 2" xfId="53116"/>
    <cellStyle name="Normal 9 3 2 3 2 2 2 2" xfId="53117"/>
    <cellStyle name="Normal 9 3 2 3 2 2 2 2 2" xfId="53118"/>
    <cellStyle name="Normal 9 3 2 3 2 2 2 2 2 2" xfId="53119"/>
    <cellStyle name="Normal 9 3 2 3 2 2 2 2 3" xfId="53120"/>
    <cellStyle name="Normal 9 3 2 3 2 2 2 3" xfId="53121"/>
    <cellStyle name="Normal 9 3 2 3 2 2 2 3 2" xfId="53122"/>
    <cellStyle name="Normal 9 3 2 3 2 2 2 3 2 2" xfId="53123"/>
    <cellStyle name="Normal 9 3 2 3 2 2 2 3 3" xfId="53124"/>
    <cellStyle name="Normal 9 3 2 3 2 2 2 4" xfId="53125"/>
    <cellStyle name="Normal 9 3 2 3 2 2 2 4 2" xfId="53126"/>
    <cellStyle name="Normal 9 3 2 3 2 2 2 5" xfId="53127"/>
    <cellStyle name="Normal 9 3 2 3 2 2 3" xfId="53128"/>
    <cellStyle name="Normal 9 3 2 3 2 2 3 2" xfId="53129"/>
    <cellStyle name="Normal 9 3 2 3 2 2 3 2 2" xfId="53130"/>
    <cellStyle name="Normal 9 3 2 3 2 2 3 3" xfId="53131"/>
    <cellStyle name="Normal 9 3 2 3 2 2 4" xfId="53132"/>
    <cellStyle name="Normal 9 3 2 3 2 2 4 2" xfId="53133"/>
    <cellStyle name="Normal 9 3 2 3 2 2 4 2 2" xfId="53134"/>
    <cellStyle name="Normal 9 3 2 3 2 2 4 3" xfId="53135"/>
    <cellStyle name="Normal 9 3 2 3 2 2 5" xfId="53136"/>
    <cellStyle name="Normal 9 3 2 3 2 2 5 2" xfId="53137"/>
    <cellStyle name="Normal 9 3 2 3 2 2 6" xfId="53138"/>
    <cellStyle name="Normal 9 3 2 3 2 2 6 2" xfId="53139"/>
    <cellStyle name="Normal 9 3 2 3 2 2 7" xfId="53140"/>
    <cellStyle name="Normal 9 3 2 3 2 3" xfId="53141"/>
    <cellStyle name="Normal 9 3 2 3 2 3 2" xfId="53142"/>
    <cellStyle name="Normal 9 3 2 3 2 3 2 2" xfId="53143"/>
    <cellStyle name="Normal 9 3 2 3 2 3 2 2 2" xfId="53144"/>
    <cellStyle name="Normal 9 3 2 3 2 3 2 3" xfId="53145"/>
    <cellStyle name="Normal 9 3 2 3 2 3 3" xfId="53146"/>
    <cellStyle name="Normal 9 3 2 3 2 3 3 2" xfId="53147"/>
    <cellStyle name="Normal 9 3 2 3 2 3 3 2 2" xfId="53148"/>
    <cellStyle name="Normal 9 3 2 3 2 3 3 3" xfId="53149"/>
    <cellStyle name="Normal 9 3 2 3 2 3 4" xfId="53150"/>
    <cellStyle name="Normal 9 3 2 3 2 3 4 2" xfId="53151"/>
    <cellStyle name="Normal 9 3 2 3 2 3 5" xfId="53152"/>
    <cellStyle name="Normal 9 3 2 3 2 4" xfId="53153"/>
    <cellStyle name="Normal 9 3 2 3 2 4 2" xfId="53154"/>
    <cellStyle name="Normal 9 3 2 3 2 4 2 2" xfId="53155"/>
    <cellStyle name="Normal 9 3 2 3 2 4 3" xfId="53156"/>
    <cellStyle name="Normal 9 3 2 3 2 5" xfId="53157"/>
    <cellStyle name="Normal 9 3 2 3 2 5 2" xfId="53158"/>
    <cellStyle name="Normal 9 3 2 3 2 5 2 2" xfId="53159"/>
    <cellStyle name="Normal 9 3 2 3 2 5 3" xfId="53160"/>
    <cellStyle name="Normal 9 3 2 3 2 6" xfId="53161"/>
    <cellStyle name="Normal 9 3 2 3 2 6 2" xfId="53162"/>
    <cellStyle name="Normal 9 3 2 3 2 7" xfId="53163"/>
    <cellStyle name="Normal 9 3 2 3 2 7 2" xfId="53164"/>
    <cellStyle name="Normal 9 3 2 3 2 8" xfId="53165"/>
    <cellStyle name="Normal 9 3 2 3 3" xfId="53166"/>
    <cellStyle name="Normal 9 3 2 3 3 2" xfId="53167"/>
    <cellStyle name="Normal 9 3 2 3 3 2 2" xfId="53168"/>
    <cellStyle name="Normal 9 3 2 3 3 2 2 2" xfId="53169"/>
    <cellStyle name="Normal 9 3 2 3 3 2 2 2 2" xfId="53170"/>
    <cellStyle name="Normal 9 3 2 3 3 2 2 3" xfId="53171"/>
    <cellStyle name="Normal 9 3 2 3 3 2 3" xfId="53172"/>
    <cellStyle name="Normal 9 3 2 3 3 2 3 2" xfId="53173"/>
    <cellStyle name="Normal 9 3 2 3 3 2 3 2 2" xfId="53174"/>
    <cellStyle name="Normal 9 3 2 3 3 2 3 3" xfId="53175"/>
    <cellStyle name="Normal 9 3 2 3 3 2 4" xfId="53176"/>
    <cellStyle name="Normal 9 3 2 3 3 2 4 2" xfId="53177"/>
    <cellStyle name="Normal 9 3 2 3 3 2 5" xfId="53178"/>
    <cellStyle name="Normal 9 3 2 3 3 3" xfId="53179"/>
    <cellStyle name="Normal 9 3 2 3 3 3 2" xfId="53180"/>
    <cellStyle name="Normal 9 3 2 3 3 3 2 2" xfId="53181"/>
    <cellStyle name="Normal 9 3 2 3 3 3 3" xfId="53182"/>
    <cellStyle name="Normal 9 3 2 3 3 4" xfId="53183"/>
    <cellStyle name="Normal 9 3 2 3 3 4 2" xfId="53184"/>
    <cellStyle name="Normal 9 3 2 3 3 4 2 2" xfId="53185"/>
    <cellStyle name="Normal 9 3 2 3 3 4 3" xfId="53186"/>
    <cellStyle name="Normal 9 3 2 3 3 5" xfId="53187"/>
    <cellStyle name="Normal 9 3 2 3 3 5 2" xfId="53188"/>
    <cellStyle name="Normal 9 3 2 3 3 6" xfId="53189"/>
    <cellStyle name="Normal 9 3 2 3 3 6 2" xfId="53190"/>
    <cellStyle name="Normal 9 3 2 3 3 7" xfId="53191"/>
    <cellStyle name="Normal 9 3 2 3 4" xfId="53192"/>
    <cellStyle name="Normal 9 3 2 3 4 2" xfId="53193"/>
    <cellStyle name="Normal 9 3 2 3 4 2 2" xfId="53194"/>
    <cellStyle name="Normal 9 3 2 3 4 2 2 2" xfId="53195"/>
    <cellStyle name="Normal 9 3 2 3 4 2 2 2 2" xfId="53196"/>
    <cellStyle name="Normal 9 3 2 3 4 2 2 3" xfId="53197"/>
    <cellStyle name="Normal 9 3 2 3 4 2 3" xfId="53198"/>
    <cellStyle name="Normal 9 3 2 3 4 2 3 2" xfId="53199"/>
    <cellStyle name="Normal 9 3 2 3 4 2 3 2 2" xfId="53200"/>
    <cellStyle name="Normal 9 3 2 3 4 2 3 3" xfId="53201"/>
    <cellStyle name="Normal 9 3 2 3 4 2 4" xfId="53202"/>
    <cellStyle name="Normal 9 3 2 3 4 2 4 2" xfId="53203"/>
    <cellStyle name="Normal 9 3 2 3 4 2 5" xfId="53204"/>
    <cellStyle name="Normal 9 3 2 3 4 3" xfId="53205"/>
    <cellStyle name="Normal 9 3 2 3 4 3 2" xfId="53206"/>
    <cellStyle name="Normal 9 3 2 3 4 3 2 2" xfId="53207"/>
    <cellStyle name="Normal 9 3 2 3 4 3 3" xfId="53208"/>
    <cellStyle name="Normal 9 3 2 3 4 4" xfId="53209"/>
    <cellStyle name="Normal 9 3 2 3 4 4 2" xfId="53210"/>
    <cellStyle name="Normal 9 3 2 3 4 4 2 2" xfId="53211"/>
    <cellStyle name="Normal 9 3 2 3 4 4 3" xfId="53212"/>
    <cellStyle name="Normal 9 3 2 3 4 5" xfId="53213"/>
    <cellStyle name="Normal 9 3 2 3 4 5 2" xfId="53214"/>
    <cellStyle name="Normal 9 3 2 3 4 6" xfId="53215"/>
    <cellStyle name="Normal 9 3 2 3 4 6 2" xfId="53216"/>
    <cellStyle name="Normal 9 3 2 3 4 7" xfId="53217"/>
    <cellStyle name="Normal 9 3 2 3 5" xfId="53218"/>
    <cellStyle name="Normal 9 3 2 3 5 2" xfId="53219"/>
    <cellStyle name="Normal 9 3 2 3 5 2 2" xfId="53220"/>
    <cellStyle name="Normal 9 3 2 3 5 2 2 2" xfId="53221"/>
    <cellStyle name="Normal 9 3 2 3 5 2 3" xfId="53222"/>
    <cellStyle name="Normal 9 3 2 3 5 3" xfId="53223"/>
    <cellStyle name="Normal 9 3 2 3 5 3 2" xfId="53224"/>
    <cellStyle name="Normal 9 3 2 3 5 3 2 2" xfId="53225"/>
    <cellStyle name="Normal 9 3 2 3 5 3 3" xfId="53226"/>
    <cellStyle name="Normal 9 3 2 3 5 4" xfId="53227"/>
    <cellStyle name="Normal 9 3 2 3 5 4 2" xfId="53228"/>
    <cellStyle name="Normal 9 3 2 3 5 5" xfId="53229"/>
    <cellStyle name="Normal 9 3 2 3 6" xfId="53230"/>
    <cellStyle name="Normal 9 3 2 3 6 2" xfId="53231"/>
    <cellStyle name="Normal 9 3 2 3 6 2 2" xfId="53232"/>
    <cellStyle name="Normal 9 3 2 3 6 2 2 2" xfId="53233"/>
    <cellStyle name="Normal 9 3 2 3 6 2 3" xfId="53234"/>
    <cellStyle name="Normal 9 3 2 3 6 3" xfId="53235"/>
    <cellStyle name="Normal 9 3 2 3 6 3 2" xfId="53236"/>
    <cellStyle name="Normal 9 3 2 3 6 4" xfId="53237"/>
    <cellStyle name="Normal 9 3 2 3 7" xfId="53238"/>
    <cellStyle name="Normal 9 3 2 3 7 2" xfId="53239"/>
    <cellStyle name="Normal 9 3 2 3 7 2 2" xfId="53240"/>
    <cellStyle name="Normal 9 3 2 3 7 3" xfId="53241"/>
    <cellStyle name="Normal 9 3 2 3 8" xfId="53242"/>
    <cellStyle name="Normal 9 3 2 3 8 2" xfId="53243"/>
    <cellStyle name="Normal 9 3 2 3 8 2 2" xfId="53244"/>
    <cellStyle name="Normal 9 3 2 3 8 3" xfId="53245"/>
    <cellStyle name="Normal 9 3 2 3 9" xfId="53246"/>
    <cellStyle name="Normal 9 3 2 3 9 2" xfId="53247"/>
    <cellStyle name="Normal 9 3 2 4" xfId="53248"/>
    <cellStyle name="Normal 9 3 2 4 10" xfId="53249"/>
    <cellStyle name="Normal 9 3 2 4 10 2" xfId="53250"/>
    <cellStyle name="Normal 9 3 2 4 11" xfId="53251"/>
    <cellStyle name="Normal 9 3 2 4 2" xfId="53252"/>
    <cellStyle name="Normal 9 3 2 4 2 2" xfId="53253"/>
    <cellStyle name="Normal 9 3 2 4 2 2 2" xfId="53254"/>
    <cellStyle name="Normal 9 3 2 4 2 2 2 2" xfId="53255"/>
    <cellStyle name="Normal 9 3 2 4 2 2 2 2 2" xfId="53256"/>
    <cellStyle name="Normal 9 3 2 4 2 2 2 2 2 2" xfId="53257"/>
    <cellStyle name="Normal 9 3 2 4 2 2 2 2 3" xfId="53258"/>
    <cellStyle name="Normal 9 3 2 4 2 2 2 3" xfId="53259"/>
    <cellStyle name="Normal 9 3 2 4 2 2 2 3 2" xfId="53260"/>
    <cellStyle name="Normal 9 3 2 4 2 2 2 3 2 2" xfId="53261"/>
    <cellStyle name="Normal 9 3 2 4 2 2 2 3 3" xfId="53262"/>
    <cellStyle name="Normal 9 3 2 4 2 2 2 4" xfId="53263"/>
    <cellStyle name="Normal 9 3 2 4 2 2 2 4 2" xfId="53264"/>
    <cellStyle name="Normal 9 3 2 4 2 2 2 5" xfId="53265"/>
    <cellStyle name="Normal 9 3 2 4 2 2 3" xfId="53266"/>
    <cellStyle name="Normal 9 3 2 4 2 2 3 2" xfId="53267"/>
    <cellStyle name="Normal 9 3 2 4 2 2 3 2 2" xfId="53268"/>
    <cellStyle name="Normal 9 3 2 4 2 2 3 3" xfId="53269"/>
    <cellStyle name="Normal 9 3 2 4 2 2 4" xfId="53270"/>
    <cellStyle name="Normal 9 3 2 4 2 2 4 2" xfId="53271"/>
    <cellStyle name="Normal 9 3 2 4 2 2 4 2 2" xfId="53272"/>
    <cellStyle name="Normal 9 3 2 4 2 2 4 3" xfId="53273"/>
    <cellStyle name="Normal 9 3 2 4 2 2 5" xfId="53274"/>
    <cellStyle name="Normal 9 3 2 4 2 2 5 2" xfId="53275"/>
    <cellStyle name="Normal 9 3 2 4 2 2 6" xfId="53276"/>
    <cellStyle name="Normal 9 3 2 4 2 2 6 2" xfId="53277"/>
    <cellStyle name="Normal 9 3 2 4 2 2 7" xfId="53278"/>
    <cellStyle name="Normal 9 3 2 4 2 3" xfId="53279"/>
    <cellStyle name="Normal 9 3 2 4 2 3 2" xfId="53280"/>
    <cellStyle name="Normal 9 3 2 4 2 3 2 2" xfId="53281"/>
    <cellStyle name="Normal 9 3 2 4 2 3 2 2 2" xfId="53282"/>
    <cellStyle name="Normal 9 3 2 4 2 3 2 3" xfId="53283"/>
    <cellStyle name="Normal 9 3 2 4 2 3 3" xfId="53284"/>
    <cellStyle name="Normal 9 3 2 4 2 3 3 2" xfId="53285"/>
    <cellStyle name="Normal 9 3 2 4 2 3 3 2 2" xfId="53286"/>
    <cellStyle name="Normal 9 3 2 4 2 3 3 3" xfId="53287"/>
    <cellStyle name="Normal 9 3 2 4 2 3 4" xfId="53288"/>
    <cellStyle name="Normal 9 3 2 4 2 3 4 2" xfId="53289"/>
    <cellStyle name="Normal 9 3 2 4 2 3 5" xfId="53290"/>
    <cellStyle name="Normal 9 3 2 4 2 4" xfId="53291"/>
    <cellStyle name="Normal 9 3 2 4 2 4 2" xfId="53292"/>
    <cellStyle name="Normal 9 3 2 4 2 4 2 2" xfId="53293"/>
    <cellStyle name="Normal 9 3 2 4 2 4 3" xfId="53294"/>
    <cellStyle name="Normal 9 3 2 4 2 5" xfId="53295"/>
    <cellStyle name="Normal 9 3 2 4 2 5 2" xfId="53296"/>
    <cellStyle name="Normal 9 3 2 4 2 5 2 2" xfId="53297"/>
    <cellStyle name="Normal 9 3 2 4 2 5 3" xfId="53298"/>
    <cellStyle name="Normal 9 3 2 4 2 6" xfId="53299"/>
    <cellStyle name="Normal 9 3 2 4 2 6 2" xfId="53300"/>
    <cellStyle name="Normal 9 3 2 4 2 7" xfId="53301"/>
    <cellStyle name="Normal 9 3 2 4 2 7 2" xfId="53302"/>
    <cellStyle name="Normal 9 3 2 4 2 8" xfId="53303"/>
    <cellStyle name="Normal 9 3 2 4 3" xfId="53304"/>
    <cellStyle name="Normal 9 3 2 4 3 2" xfId="53305"/>
    <cellStyle name="Normal 9 3 2 4 3 2 2" xfId="53306"/>
    <cellStyle name="Normal 9 3 2 4 3 2 2 2" xfId="53307"/>
    <cellStyle name="Normal 9 3 2 4 3 2 2 2 2" xfId="53308"/>
    <cellStyle name="Normal 9 3 2 4 3 2 2 3" xfId="53309"/>
    <cellStyle name="Normal 9 3 2 4 3 2 3" xfId="53310"/>
    <cellStyle name="Normal 9 3 2 4 3 2 3 2" xfId="53311"/>
    <cellStyle name="Normal 9 3 2 4 3 2 3 2 2" xfId="53312"/>
    <cellStyle name="Normal 9 3 2 4 3 2 3 3" xfId="53313"/>
    <cellStyle name="Normal 9 3 2 4 3 2 4" xfId="53314"/>
    <cellStyle name="Normal 9 3 2 4 3 2 4 2" xfId="53315"/>
    <cellStyle name="Normal 9 3 2 4 3 2 5" xfId="53316"/>
    <cellStyle name="Normal 9 3 2 4 3 3" xfId="53317"/>
    <cellStyle name="Normal 9 3 2 4 3 3 2" xfId="53318"/>
    <cellStyle name="Normal 9 3 2 4 3 3 2 2" xfId="53319"/>
    <cellStyle name="Normal 9 3 2 4 3 3 3" xfId="53320"/>
    <cellStyle name="Normal 9 3 2 4 3 4" xfId="53321"/>
    <cellStyle name="Normal 9 3 2 4 3 4 2" xfId="53322"/>
    <cellStyle name="Normal 9 3 2 4 3 4 2 2" xfId="53323"/>
    <cellStyle name="Normal 9 3 2 4 3 4 3" xfId="53324"/>
    <cellStyle name="Normal 9 3 2 4 3 5" xfId="53325"/>
    <cellStyle name="Normal 9 3 2 4 3 5 2" xfId="53326"/>
    <cellStyle name="Normal 9 3 2 4 3 6" xfId="53327"/>
    <cellStyle name="Normal 9 3 2 4 3 6 2" xfId="53328"/>
    <cellStyle name="Normal 9 3 2 4 3 7" xfId="53329"/>
    <cellStyle name="Normal 9 3 2 4 4" xfId="53330"/>
    <cellStyle name="Normal 9 3 2 4 4 2" xfId="53331"/>
    <cellStyle name="Normal 9 3 2 4 4 2 2" xfId="53332"/>
    <cellStyle name="Normal 9 3 2 4 4 2 2 2" xfId="53333"/>
    <cellStyle name="Normal 9 3 2 4 4 2 2 2 2" xfId="53334"/>
    <cellStyle name="Normal 9 3 2 4 4 2 2 3" xfId="53335"/>
    <cellStyle name="Normal 9 3 2 4 4 2 3" xfId="53336"/>
    <cellStyle name="Normal 9 3 2 4 4 2 3 2" xfId="53337"/>
    <cellStyle name="Normal 9 3 2 4 4 2 3 2 2" xfId="53338"/>
    <cellStyle name="Normal 9 3 2 4 4 2 3 3" xfId="53339"/>
    <cellStyle name="Normal 9 3 2 4 4 2 4" xfId="53340"/>
    <cellStyle name="Normal 9 3 2 4 4 2 4 2" xfId="53341"/>
    <cellStyle name="Normal 9 3 2 4 4 2 5" xfId="53342"/>
    <cellStyle name="Normal 9 3 2 4 4 3" xfId="53343"/>
    <cellStyle name="Normal 9 3 2 4 4 3 2" xfId="53344"/>
    <cellStyle name="Normal 9 3 2 4 4 3 2 2" xfId="53345"/>
    <cellStyle name="Normal 9 3 2 4 4 3 3" xfId="53346"/>
    <cellStyle name="Normal 9 3 2 4 4 4" xfId="53347"/>
    <cellStyle name="Normal 9 3 2 4 4 4 2" xfId="53348"/>
    <cellStyle name="Normal 9 3 2 4 4 4 2 2" xfId="53349"/>
    <cellStyle name="Normal 9 3 2 4 4 4 3" xfId="53350"/>
    <cellStyle name="Normal 9 3 2 4 4 5" xfId="53351"/>
    <cellStyle name="Normal 9 3 2 4 4 5 2" xfId="53352"/>
    <cellStyle name="Normal 9 3 2 4 4 6" xfId="53353"/>
    <cellStyle name="Normal 9 3 2 4 4 6 2" xfId="53354"/>
    <cellStyle name="Normal 9 3 2 4 4 7" xfId="53355"/>
    <cellStyle name="Normal 9 3 2 4 5" xfId="53356"/>
    <cellStyle name="Normal 9 3 2 4 5 2" xfId="53357"/>
    <cellStyle name="Normal 9 3 2 4 5 2 2" xfId="53358"/>
    <cellStyle name="Normal 9 3 2 4 5 2 2 2" xfId="53359"/>
    <cellStyle name="Normal 9 3 2 4 5 2 3" xfId="53360"/>
    <cellStyle name="Normal 9 3 2 4 5 3" xfId="53361"/>
    <cellStyle name="Normal 9 3 2 4 5 3 2" xfId="53362"/>
    <cellStyle name="Normal 9 3 2 4 5 3 2 2" xfId="53363"/>
    <cellStyle name="Normal 9 3 2 4 5 3 3" xfId="53364"/>
    <cellStyle name="Normal 9 3 2 4 5 4" xfId="53365"/>
    <cellStyle name="Normal 9 3 2 4 5 4 2" xfId="53366"/>
    <cellStyle name="Normal 9 3 2 4 5 5" xfId="53367"/>
    <cellStyle name="Normal 9 3 2 4 6" xfId="53368"/>
    <cellStyle name="Normal 9 3 2 4 6 2" xfId="53369"/>
    <cellStyle name="Normal 9 3 2 4 6 2 2" xfId="53370"/>
    <cellStyle name="Normal 9 3 2 4 6 2 2 2" xfId="53371"/>
    <cellStyle name="Normal 9 3 2 4 6 2 3" xfId="53372"/>
    <cellStyle name="Normal 9 3 2 4 6 3" xfId="53373"/>
    <cellStyle name="Normal 9 3 2 4 6 3 2" xfId="53374"/>
    <cellStyle name="Normal 9 3 2 4 6 4" xfId="53375"/>
    <cellStyle name="Normal 9 3 2 4 7" xfId="53376"/>
    <cellStyle name="Normal 9 3 2 4 7 2" xfId="53377"/>
    <cellStyle name="Normal 9 3 2 4 7 2 2" xfId="53378"/>
    <cellStyle name="Normal 9 3 2 4 7 3" xfId="53379"/>
    <cellStyle name="Normal 9 3 2 4 8" xfId="53380"/>
    <cellStyle name="Normal 9 3 2 4 8 2" xfId="53381"/>
    <cellStyle name="Normal 9 3 2 4 8 2 2" xfId="53382"/>
    <cellStyle name="Normal 9 3 2 4 8 3" xfId="53383"/>
    <cellStyle name="Normal 9 3 2 4 9" xfId="53384"/>
    <cellStyle name="Normal 9 3 2 4 9 2" xfId="53385"/>
    <cellStyle name="Normal 9 3 2 5" xfId="53386"/>
    <cellStyle name="Normal 9 3 2 5 10" xfId="53387"/>
    <cellStyle name="Normal 9 3 2 5 10 2" xfId="53388"/>
    <cellStyle name="Normal 9 3 2 5 11" xfId="53389"/>
    <cellStyle name="Normal 9 3 2 5 2" xfId="53390"/>
    <cellStyle name="Normal 9 3 2 5 2 2" xfId="53391"/>
    <cellStyle name="Normal 9 3 2 5 2 2 2" xfId="53392"/>
    <cellStyle name="Normal 9 3 2 5 2 2 2 2" xfId="53393"/>
    <cellStyle name="Normal 9 3 2 5 2 2 2 2 2" xfId="53394"/>
    <cellStyle name="Normal 9 3 2 5 2 2 2 2 2 2" xfId="53395"/>
    <cellStyle name="Normal 9 3 2 5 2 2 2 2 3" xfId="53396"/>
    <cellStyle name="Normal 9 3 2 5 2 2 2 3" xfId="53397"/>
    <cellStyle name="Normal 9 3 2 5 2 2 2 3 2" xfId="53398"/>
    <cellStyle name="Normal 9 3 2 5 2 2 2 3 2 2" xfId="53399"/>
    <cellStyle name="Normal 9 3 2 5 2 2 2 3 3" xfId="53400"/>
    <cellStyle name="Normal 9 3 2 5 2 2 2 4" xfId="53401"/>
    <cellStyle name="Normal 9 3 2 5 2 2 2 4 2" xfId="53402"/>
    <cellStyle name="Normal 9 3 2 5 2 2 2 5" xfId="53403"/>
    <cellStyle name="Normal 9 3 2 5 2 2 3" xfId="53404"/>
    <cellStyle name="Normal 9 3 2 5 2 2 3 2" xfId="53405"/>
    <cellStyle name="Normal 9 3 2 5 2 2 3 2 2" xfId="53406"/>
    <cellStyle name="Normal 9 3 2 5 2 2 3 3" xfId="53407"/>
    <cellStyle name="Normal 9 3 2 5 2 2 4" xfId="53408"/>
    <cellStyle name="Normal 9 3 2 5 2 2 4 2" xfId="53409"/>
    <cellStyle name="Normal 9 3 2 5 2 2 4 2 2" xfId="53410"/>
    <cellStyle name="Normal 9 3 2 5 2 2 4 3" xfId="53411"/>
    <cellStyle name="Normal 9 3 2 5 2 2 5" xfId="53412"/>
    <cellStyle name="Normal 9 3 2 5 2 2 5 2" xfId="53413"/>
    <cellStyle name="Normal 9 3 2 5 2 2 6" xfId="53414"/>
    <cellStyle name="Normal 9 3 2 5 2 2 6 2" xfId="53415"/>
    <cellStyle name="Normal 9 3 2 5 2 2 7" xfId="53416"/>
    <cellStyle name="Normal 9 3 2 5 2 3" xfId="53417"/>
    <cellStyle name="Normal 9 3 2 5 2 3 2" xfId="53418"/>
    <cellStyle name="Normal 9 3 2 5 2 3 2 2" xfId="53419"/>
    <cellStyle name="Normal 9 3 2 5 2 3 2 2 2" xfId="53420"/>
    <cellStyle name="Normal 9 3 2 5 2 3 2 3" xfId="53421"/>
    <cellStyle name="Normal 9 3 2 5 2 3 3" xfId="53422"/>
    <cellStyle name="Normal 9 3 2 5 2 3 3 2" xfId="53423"/>
    <cellStyle name="Normal 9 3 2 5 2 3 3 2 2" xfId="53424"/>
    <cellStyle name="Normal 9 3 2 5 2 3 3 3" xfId="53425"/>
    <cellStyle name="Normal 9 3 2 5 2 3 4" xfId="53426"/>
    <cellStyle name="Normal 9 3 2 5 2 3 4 2" xfId="53427"/>
    <cellStyle name="Normal 9 3 2 5 2 3 5" xfId="53428"/>
    <cellStyle name="Normal 9 3 2 5 2 4" xfId="53429"/>
    <cellStyle name="Normal 9 3 2 5 2 4 2" xfId="53430"/>
    <cellStyle name="Normal 9 3 2 5 2 4 2 2" xfId="53431"/>
    <cellStyle name="Normal 9 3 2 5 2 4 3" xfId="53432"/>
    <cellStyle name="Normal 9 3 2 5 2 5" xfId="53433"/>
    <cellStyle name="Normal 9 3 2 5 2 5 2" xfId="53434"/>
    <cellStyle name="Normal 9 3 2 5 2 5 2 2" xfId="53435"/>
    <cellStyle name="Normal 9 3 2 5 2 5 3" xfId="53436"/>
    <cellStyle name="Normal 9 3 2 5 2 6" xfId="53437"/>
    <cellStyle name="Normal 9 3 2 5 2 6 2" xfId="53438"/>
    <cellStyle name="Normal 9 3 2 5 2 7" xfId="53439"/>
    <cellStyle name="Normal 9 3 2 5 2 7 2" xfId="53440"/>
    <cellStyle name="Normal 9 3 2 5 2 8" xfId="53441"/>
    <cellStyle name="Normal 9 3 2 5 3" xfId="53442"/>
    <cellStyle name="Normal 9 3 2 5 3 2" xfId="53443"/>
    <cellStyle name="Normal 9 3 2 5 3 2 2" xfId="53444"/>
    <cellStyle name="Normal 9 3 2 5 3 2 2 2" xfId="53445"/>
    <cellStyle name="Normal 9 3 2 5 3 2 2 2 2" xfId="53446"/>
    <cellStyle name="Normal 9 3 2 5 3 2 2 3" xfId="53447"/>
    <cellStyle name="Normal 9 3 2 5 3 2 3" xfId="53448"/>
    <cellStyle name="Normal 9 3 2 5 3 2 3 2" xfId="53449"/>
    <cellStyle name="Normal 9 3 2 5 3 2 3 2 2" xfId="53450"/>
    <cellStyle name="Normal 9 3 2 5 3 2 3 3" xfId="53451"/>
    <cellStyle name="Normal 9 3 2 5 3 2 4" xfId="53452"/>
    <cellStyle name="Normal 9 3 2 5 3 2 4 2" xfId="53453"/>
    <cellStyle name="Normal 9 3 2 5 3 2 5" xfId="53454"/>
    <cellStyle name="Normal 9 3 2 5 3 3" xfId="53455"/>
    <cellStyle name="Normal 9 3 2 5 3 3 2" xfId="53456"/>
    <cellStyle name="Normal 9 3 2 5 3 3 2 2" xfId="53457"/>
    <cellStyle name="Normal 9 3 2 5 3 3 3" xfId="53458"/>
    <cellStyle name="Normal 9 3 2 5 3 4" xfId="53459"/>
    <cellStyle name="Normal 9 3 2 5 3 4 2" xfId="53460"/>
    <cellStyle name="Normal 9 3 2 5 3 4 2 2" xfId="53461"/>
    <cellStyle name="Normal 9 3 2 5 3 4 3" xfId="53462"/>
    <cellStyle name="Normal 9 3 2 5 3 5" xfId="53463"/>
    <cellStyle name="Normal 9 3 2 5 3 5 2" xfId="53464"/>
    <cellStyle name="Normal 9 3 2 5 3 6" xfId="53465"/>
    <cellStyle name="Normal 9 3 2 5 3 6 2" xfId="53466"/>
    <cellStyle name="Normal 9 3 2 5 3 7" xfId="53467"/>
    <cellStyle name="Normal 9 3 2 5 4" xfId="53468"/>
    <cellStyle name="Normal 9 3 2 5 4 2" xfId="53469"/>
    <cellStyle name="Normal 9 3 2 5 4 2 2" xfId="53470"/>
    <cellStyle name="Normal 9 3 2 5 4 2 2 2" xfId="53471"/>
    <cellStyle name="Normal 9 3 2 5 4 2 2 2 2" xfId="53472"/>
    <cellStyle name="Normal 9 3 2 5 4 2 2 3" xfId="53473"/>
    <cellStyle name="Normal 9 3 2 5 4 2 3" xfId="53474"/>
    <cellStyle name="Normal 9 3 2 5 4 2 3 2" xfId="53475"/>
    <cellStyle name="Normal 9 3 2 5 4 2 3 2 2" xfId="53476"/>
    <cellStyle name="Normal 9 3 2 5 4 2 3 3" xfId="53477"/>
    <cellStyle name="Normal 9 3 2 5 4 2 4" xfId="53478"/>
    <cellStyle name="Normal 9 3 2 5 4 2 4 2" xfId="53479"/>
    <cellStyle name="Normal 9 3 2 5 4 2 5" xfId="53480"/>
    <cellStyle name="Normal 9 3 2 5 4 3" xfId="53481"/>
    <cellStyle name="Normal 9 3 2 5 4 3 2" xfId="53482"/>
    <cellStyle name="Normal 9 3 2 5 4 3 2 2" xfId="53483"/>
    <cellStyle name="Normal 9 3 2 5 4 3 3" xfId="53484"/>
    <cellStyle name="Normal 9 3 2 5 4 4" xfId="53485"/>
    <cellStyle name="Normal 9 3 2 5 4 4 2" xfId="53486"/>
    <cellStyle name="Normal 9 3 2 5 4 4 2 2" xfId="53487"/>
    <cellStyle name="Normal 9 3 2 5 4 4 3" xfId="53488"/>
    <cellStyle name="Normal 9 3 2 5 4 5" xfId="53489"/>
    <cellStyle name="Normal 9 3 2 5 4 5 2" xfId="53490"/>
    <cellStyle name="Normal 9 3 2 5 4 6" xfId="53491"/>
    <cellStyle name="Normal 9 3 2 5 4 6 2" xfId="53492"/>
    <cellStyle name="Normal 9 3 2 5 4 7" xfId="53493"/>
    <cellStyle name="Normal 9 3 2 5 5" xfId="53494"/>
    <cellStyle name="Normal 9 3 2 5 5 2" xfId="53495"/>
    <cellStyle name="Normal 9 3 2 5 5 2 2" xfId="53496"/>
    <cellStyle name="Normal 9 3 2 5 5 2 2 2" xfId="53497"/>
    <cellStyle name="Normal 9 3 2 5 5 2 3" xfId="53498"/>
    <cellStyle name="Normal 9 3 2 5 5 3" xfId="53499"/>
    <cellStyle name="Normal 9 3 2 5 5 3 2" xfId="53500"/>
    <cellStyle name="Normal 9 3 2 5 5 3 2 2" xfId="53501"/>
    <cellStyle name="Normal 9 3 2 5 5 3 3" xfId="53502"/>
    <cellStyle name="Normal 9 3 2 5 5 4" xfId="53503"/>
    <cellStyle name="Normal 9 3 2 5 5 4 2" xfId="53504"/>
    <cellStyle name="Normal 9 3 2 5 5 5" xfId="53505"/>
    <cellStyle name="Normal 9 3 2 5 6" xfId="53506"/>
    <cellStyle name="Normal 9 3 2 5 6 2" xfId="53507"/>
    <cellStyle name="Normal 9 3 2 5 6 2 2" xfId="53508"/>
    <cellStyle name="Normal 9 3 2 5 6 2 2 2" xfId="53509"/>
    <cellStyle name="Normal 9 3 2 5 6 2 3" xfId="53510"/>
    <cellStyle name="Normal 9 3 2 5 6 3" xfId="53511"/>
    <cellStyle name="Normal 9 3 2 5 6 3 2" xfId="53512"/>
    <cellStyle name="Normal 9 3 2 5 6 4" xfId="53513"/>
    <cellStyle name="Normal 9 3 2 5 7" xfId="53514"/>
    <cellStyle name="Normal 9 3 2 5 7 2" xfId="53515"/>
    <cellStyle name="Normal 9 3 2 5 7 2 2" xfId="53516"/>
    <cellStyle name="Normal 9 3 2 5 7 3" xfId="53517"/>
    <cellStyle name="Normal 9 3 2 5 8" xfId="53518"/>
    <cellStyle name="Normal 9 3 2 5 8 2" xfId="53519"/>
    <cellStyle name="Normal 9 3 2 5 8 2 2" xfId="53520"/>
    <cellStyle name="Normal 9 3 2 5 8 3" xfId="53521"/>
    <cellStyle name="Normal 9 3 2 5 9" xfId="53522"/>
    <cellStyle name="Normal 9 3 2 5 9 2" xfId="53523"/>
    <cellStyle name="Normal 9 3 2 6" xfId="53524"/>
    <cellStyle name="Normal 9 3 2 6 2" xfId="53525"/>
    <cellStyle name="Normal 9 3 2 6 2 2" xfId="53526"/>
    <cellStyle name="Normal 9 3 2 6 2 2 2" xfId="53527"/>
    <cellStyle name="Normal 9 3 2 6 2 2 2 2" xfId="53528"/>
    <cellStyle name="Normal 9 3 2 6 2 2 2 2 2" xfId="53529"/>
    <cellStyle name="Normal 9 3 2 6 2 2 2 3" xfId="53530"/>
    <cellStyle name="Normal 9 3 2 6 2 2 3" xfId="53531"/>
    <cellStyle name="Normal 9 3 2 6 2 2 3 2" xfId="53532"/>
    <cellStyle name="Normal 9 3 2 6 2 2 3 2 2" xfId="53533"/>
    <cellStyle name="Normal 9 3 2 6 2 2 3 3" xfId="53534"/>
    <cellStyle name="Normal 9 3 2 6 2 2 4" xfId="53535"/>
    <cellStyle name="Normal 9 3 2 6 2 2 4 2" xfId="53536"/>
    <cellStyle name="Normal 9 3 2 6 2 2 5" xfId="53537"/>
    <cellStyle name="Normal 9 3 2 6 2 3" xfId="53538"/>
    <cellStyle name="Normal 9 3 2 6 2 3 2" xfId="53539"/>
    <cellStyle name="Normal 9 3 2 6 2 3 2 2" xfId="53540"/>
    <cellStyle name="Normal 9 3 2 6 2 3 3" xfId="53541"/>
    <cellStyle name="Normal 9 3 2 6 2 4" xfId="53542"/>
    <cellStyle name="Normal 9 3 2 6 2 4 2" xfId="53543"/>
    <cellStyle name="Normal 9 3 2 6 2 4 2 2" xfId="53544"/>
    <cellStyle name="Normal 9 3 2 6 2 4 3" xfId="53545"/>
    <cellStyle name="Normal 9 3 2 6 2 5" xfId="53546"/>
    <cellStyle name="Normal 9 3 2 6 2 5 2" xfId="53547"/>
    <cellStyle name="Normal 9 3 2 6 2 6" xfId="53548"/>
    <cellStyle name="Normal 9 3 2 6 2 6 2" xfId="53549"/>
    <cellStyle name="Normal 9 3 2 6 2 7" xfId="53550"/>
    <cellStyle name="Normal 9 3 2 6 3" xfId="53551"/>
    <cellStyle name="Normal 9 3 2 6 3 2" xfId="53552"/>
    <cellStyle name="Normal 9 3 2 6 3 2 2" xfId="53553"/>
    <cellStyle name="Normal 9 3 2 6 3 2 2 2" xfId="53554"/>
    <cellStyle name="Normal 9 3 2 6 3 2 3" xfId="53555"/>
    <cellStyle name="Normal 9 3 2 6 3 3" xfId="53556"/>
    <cellStyle name="Normal 9 3 2 6 3 3 2" xfId="53557"/>
    <cellStyle name="Normal 9 3 2 6 3 3 2 2" xfId="53558"/>
    <cellStyle name="Normal 9 3 2 6 3 3 3" xfId="53559"/>
    <cellStyle name="Normal 9 3 2 6 3 4" xfId="53560"/>
    <cellStyle name="Normal 9 3 2 6 3 4 2" xfId="53561"/>
    <cellStyle name="Normal 9 3 2 6 3 5" xfId="53562"/>
    <cellStyle name="Normal 9 3 2 6 4" xfId="53563"/>
    <cellStyle name="Normal 9 3 2 6 4 2" xfId="53564"/>
    <cellStyle name="Normal 9 3 2 6 4 2 2" xfId="53565"/>
    <cellStyle name="Normal 9 3 2 6 4 3" xfId="53566"/>
    <cellStyle name="Normal 9 3 2 6 5" xfId="53567"/>
    <cellStyle name="Normal 9 3 2 6 5 2" xfId="53568"/>
    <cellStyle name="Normal 9 3 2 6 5 2 2" xfId="53569"/>
    <cellStyle name="Normal 9 3 2 6 5 3" xfId="53570"/>
    <cellStyle name="Normal 9 3 2 6 6" xfId="53571"/>
    <cellStyle name="Normal 9 3 2 6 6 2" xfId="53572"/>
    <cellStyle name="Normal 9 3 2 6 7" xfId="53573"/>
    <cellStyle name="Normal 9 3 2 6 7 2" xfId="53574"/>
    <cellStyle name="Normal 9 3 2 6 8" xfId="53575"/>
    <cellStyle name="Normal 9 3 2 7" xfId="53576"/>
    <cellStyle name="Normal 9 3 2 7 2" xfId="53577"/>
    <cellStyle name="Normal 9 3 2 7 2 2" xfId="53578"/>
    <cellStyle name="Normal 9 3 2 7 2 2 2" xfId="53579"/>
    <cellStyle name="Normal 9 3 2 7 2 2 2 2" xfId="53580"/>
    <cellStyle name="Normal 9 3 2 7 2 2 3" xfId="53581"/>
    <cellStyle name="Normal 9 3 2 7 2 3" xfId="53582"/>
    <cellStyle name="Normal 9 3 2 7 2 3 2" xfId="53583"/>
    <cellStyle name="Normal 9 3 2 7 2 3 2 2" xfId="53584"/>
    <cellStyle name="Normal 9 3 2 7 2 3 3" xfId="53585"/>
    <cellStyle name="Normal 9 3 2 7 2 4" xfId="53586"/>
    <cellStyle name="Normal 9 3 2 7 2 4 2" xfId="53587"/>
    <cellStyle name="Normal 9 3 2 7 2 5" xfId="53588"/>
    <cellStyle name="Normal 9 3 2 7 3" xfId="53589"/>
    <cellStyle name="Normal 9 3 2 7 3 2" xfId="53590"/>
    <cellStyle name="Normal 9 3 2 7 3 2 2" xfId="53591"/>
    <cellStyle name="Normal 9 3 2 7 3 3" xfId="53592"/>
    <cellStyle name="Normal 9 3 2 7 4" xfId="53593"/>
    <cellStyle name="Normal 9 3 2 7 4 2" xfId="53594"/>
    <cellStyle name="Normal 9 3 2 7 4 2 2" xfId="53595"/>
    <cellStyle name="Normal 9 3 2 7 4 3" xfId="53596"/>
    <cellStyle name="Normal 9 3 2 7 5" xfId="53597"/>
    <cellStyle name="Normal 9 3 2 7 5 2" xfId="53598"/>
    <cellStyle name="Normal 9 3 2 7 6" xfId="53599"/>
    <cellStyle name="Normal 9 3 2 7 6 2" xfId="53600"/>
    <cellStyle name="Normal 9 3 2 7 7" xfId="53601"/>
    <cellStyle name="Normal 9 3 2 8" xfId="53602"/>
    <cellStyle name="Normal 9 3 2 8 2" xfId="53603"/>
    <cellStyle name="Normal 9 3 2 8 2 2" xfId="53604"/>
    <cellStyle name="Normal 9 3 2 8 2 2 2" xfId="53605"/>
    <cellStyle name="Normal 9 3 2 8 2 2 2 2" xfId="53606"/>
    <cellStyle name="Normal 9 3 2 8 2 2 3" xfId="53607"/>
    <cellStyle name="Normal 9 3 2 8 2 3" xfId="53608"/>
    <cellStyle name="Normal 9 3 2 8 2 3 2" xfId="53609"/>
    <cellStyle name="Normal 9 3 2 8 2 3 2 2" xfId="53610"/>
    <cellStyle name="Normal 9 3 2 8 2 3 3" xfId="53611"/>
    <cellStyle name="Normal 9 3 2 8 2 4" xfId="53612"/>
    <cellStyle name="Normal 9 3 2 8 2 4 2" xfId="53613"/>
    <cellStyle name="Normal 9 3 2 8 2 5" xfId="53614"/>
    <cellStyle name="Normal 9 3 2 8 3" xfId="53615"/>
    <cellStyle name="Normal 9 3 2 8 3 2" xfId="53616"/>
    <cellStyle name="Normal 9 3 2 8 3 2 2" xfId="53617"/>
    <cellStyle name="Normal 9 3 2 8 3 3" xfId="53618"/>
    <cellStyle name="Normal 9 3 2 8 4" xfId="53619"/>
    <cellStyle name="Normal 9 3 2 8 4 2" xfId="53620"/>
    <cellStyle name="Normal 9 3 2 8 4 2 2" xfId="53621"/>
    <cellStyle name="Normal 9 3 2 8 4 3" xfId="53622"/>
    <cellStyle name="Normal 9 3 2 8 5" xfId="53623"/>
    <cellStyle name="Normal 9 3 2 8 5 2" xfId="53624"/>
    <cellStyle name="Normal 9 3 2 8 6" xfId="53625"/>
    <cellStyle name="Normal 9 3 2 8 6 2" xfId="53626"/>
    <cellStyle name="Normal 9 3 2 8 7" xfId="53627"/>
    <cellStyle name="Normal 9 3 2 9" xfId="53628"/>
    <cellStyle name="Normal 9 3 2 9 2" xfId="53629"/>
    <cellStyle name="Normal 9 3 2 9 2 2" xfId="53630"/>
    <cellStyle name="Normal 9 3 2 9 2 2 2" xfId="53631"/>
    <cellStyle name="Normal 9 3 2 9 2 3" xfId="53632"/>
    <cellStyle name="Normal 9 3 2 9 3" xfId="53633"/>
    <cellStyle name="Normal 9 3 2 9 3 2" xfId="53634"/>
    <cellStyle name="Normal 9 3 2 9 3 2 2" xfId="53635"/>
    <cellStyle name="Normal 9 3 2 9 3 3" xfId="53636"/>
    <cellStyle name="Normal 9 3 2 9 4" xfId="53637"/>
    <cellStyle name="Normal 9 3 2 9 4 2" xfId="53638"/>
    <cellStyle name="Normal 9 3 2 9 5" xfId="53639"/>
    <cellStyle name="Normal 9 3 3" xfId="53640"/>
    <cellStyle name="Normal 9 3 3 10" xfId="53641"/>
    <cellStyle name="Normal 9 3 3 10 2" xfId="53642"/>
    <cellStyle name="Normal 9 3 3 11" xfId="53643"/>
    <cellStyle name="Normal 9 3 3 11 2" xfId="53644"/>
    <cellStyle name="Normal 9 3 3 12" xfId="53645"/>
    <cellStyle name="Normal 9 3 3 2" xfId="53646"/>
    <cellStyle name="Normal 9 3 3 2 10" xfId="53647"/>
    <cellStyle name="Normal 9 3 3 2 10 2" xfId="53648"/>
    <cellStyle name="Normal 9 3 3 2 11" xfId="53649"/>
    <cellStyle name="Normal 9 3 3 2 2" xfId="53650"/>
    <cellStyle name="Normal 9 3 3 2 2 2" xfId="53651"/>
    <cellStyle name="Normal 9 3 3 2 2 2 2" xfId="53652"/>
    <cellStyle name="Normal 9 3 3 2 2 2 2 2" xfId="53653"/>
    <cellStyle name="Normal 9 3 3 2 2 2 2 2 2" xfId="53654"/>
    <cellStyle name="Normal 9 3 3 2 2 2 2 2 2 2" xfId="53655"/>
    <cellStyle name="Normal 9 3 3 2 2 2 2 2 3" xfId="53656"/>
    <cellStyle name="Normal 9 3 3 2 2 2 2 3" xfId="53657"/>
    <cellStyle name="Normal 9 3 3 2 2 2 2 3 2" xfId="53658"/>
    <cellStyle name="Normal 9 3 3 2 2 2 2 3 2 2" xfId="53659"/>
    <cellStyle name="Normal 9 3 3 2 2 2 2 3 3" xfId="53660"/>
    <cellStyle name="Normal 9 3 3 2 2 2 2 4" xfId="53661"/>
    <cellStyle name="Normal 9 3 3 2 2 2 2 4 2" xfId="53662"/>
    <cellStyle name="Normal 9 3 3 2 2 2 2 5" xfId="53663"/>
    <cellStyle name="Normal 9 3 3 2 2 2 3" xfId="53664"/>
    <cellStyle name="Normal 9 3 3 2 2 2 3 2" xfId="53665"/>
    <cellStyle name="Normal 9 3 3 2 2 2 3 2 2" xfId="53666"/>
    <cellStyle name="Normal 9 3 3 2 2 2 3 3" xfId="53667"/>
    <cellStyle name="Normal 9 3 3 2 2 2 4" xfId="53668"/>
    <cellStyle name="Normal 9 3 3 2 2 2 4 2" xfId="53669"/>
    <cellStyle name="Normal 9 3 3 2 2 2 4 2 2" xfId="53670"/>
    <cellStyle name="Normal 9 3 3 2 2 2 4 3" xfId="53671"/>
    <cellStyle name="Normal 9 3 3 2 2 2 5" xfId="53672"/>
    <cellStyle name="Normal 9 3 3 2 2 2 5 2" xfId="53673"/>
    <cellStyle name="Normal 9 3 3 2 2 2 6" xfId="53674"/>
    <cellStyle name="Normal 9 3 3 2 2 2 6 2" xfId="53675"/>
    <cellStyle name="Normal 9 3 3 2 2 2 7" xfId="53676"/>
    <cellStyle name="Normal 9 3 3 2 2 3" xfId="53677"/>
    <cellStyle name="Normal 9 3 3 2 2 3 2" xfId="53678"/>
    <cellStyle name="Normal 9 3 3 2 2 3 2 2" xfId="53679"/>
    <cellStyle name="Normal 9 3 3 2 2 3 2 2 2" xfId="53680"/>
    <cellStyle name="Normal 9 3 3 2 2 3 2 3" xfId="53681"/>
    <cellStyle name="Normal 9 3 3 2 2 3 3" xfId="53682"/>
    <cellStyle name="Normal 9 3 3 2 2 3 3 2" xfId="53683"/>
    <cellStyle name="Normal 9 3 3 2 2 3 3 2 2" xfId="53684"/>
    <cellStyle name="Normal 9 3 3 2 2 3 3 3" xfId="53685"/>
    <cellStyle name="Normal 9 3 3 2 2 3 4" xfId="53686"/>
    <cellStyle name="Normal 9 3 3 2 2 3 4 2" xfId="53687"/>
    <cellStyle name="Normal 9 3 3 2 2 3 5" xfId="53688"/>
    <cellStyle name="Normal 9 3 3 2 2 4" xfId="53689"/>
    <cellStyle name="Normal 9 3 3 2 2 4 2" xfId="53690"/>
    <cellStyle name="Normal 9 3 3 2 2 4 2 2" xfId="53691"/>
    <cellStyle name="Normal 9 3 3 2 2 4 3" xfId="53692"/>
    <cellStyle name="Normal 9 3 3 2 2 5" xfId="53693"/>
    <cellStyle name="Normal 9 3 3 2 2 5 2" xfId="53694"/>
    <cellStyle name="Normal 9 3 3 2 2 5 2 2" xfId="53695"/>
    <cellStyle name="Normal 9 3 3 2 2 5 3" xfId="53696"/>
    <cellStyle name="Normal 9 3 3 2 2 6" xfId="53697"/>
    <cellStyle name="Normal 9 3 3 2 2 6 2" xfId="53698"/>
    <cellStyle name="Normal 9 3 3 2 2 7" xfId="53699"/>
    <cellStyle name="Normal 9 3 3 2 2 7 2" xfId="53700"/>
    <cellStyle name="Normal 9 3 3 2 2 8" xfId="53701"/>
    <cellStyle name="Normal 9 3 3 2 3" xfId="53702"/>
    <cellStyle name="Normal 9 3 3 2 3 2" xfId="53703"/>
    <cellStyle name="Normal 9 3 3 2 3 2 2" xfId="53704"/>
    <cellStyle name="Normal 9 3 3 2 3 2 2 2" xfId="53705"/>
    <cellStyle name="Normal 9 3 3 2 3 2 2 2 2" xfId="53706"/>
    <cellStyle name="Normal 9 3 3 2 3 2 2 3" xfId="53707"/>
    <cellStyle name="Normal 9 3 3 2 3 2 3" xfId="53708"/>
    <cellStyle name="Normal 9 3 3 2 3 2 3 2" xfId="53709"/>
    <cellStyle name="Normal 9 3 3 2 3 2 3 2 2" xfId="53710"/>
    <cellStyle name="Normal 9 3 3 2 3 2 3 3" xfId="53711"/>
    <cellStyle name="Normal 9 3 3 2 3 2 4" xfId="53712"/>
    <cellStyle name="Normal 9 3 3 2 3 2 4 2" xfId="53713"/>
    <cellStyle name="Normal 9 3 3 2 3 2 5" xfId="53714"/>
    <cellStyle name="Normal 9 3 3 2 3 3" xfId="53715"/>
    <cellStyle name="Normal 9 3 3 2 3 3 2" xfId="53716"/>
    <cellStyle name="Normal 9 3 3 2 3 3 2 2" xfId="53717"/>
    <cellStyle name="Normal 9 3 3 2 3 3 3" xfId="53718"/>
    <cellStyle name="Normal 9 3 3 2 3 4" xfId="53719"/>
    <cellStyle name="Normal 9 3 3 2 3 4 2" xfId="53720"/>
    <cellStyle name="Normal 9 3 3 2 3 4 2 2" xfId="53721"/>
    <cellStyle name="Normal 9 3 3 2 3 4 3" xfId="53722"/>
    <cellStyle name="Normal 9 3 3 2 3 5" xfId="53723"/>
    <cellStyle name="Normal 9 3 3 2 3 5 2" xfId="53724"/>
    <cellStyle name="Normal 9 3 3 2 3 6" xfId="53725"/>
    <cellStyle name="Normal 9 3 3 2 3 6 2" xfId="53726"/>
    <cellStyle name="Normal 9 3 3 2 3 7" xfId="53727"/>
    <cellStyle name="Normal 9 3 3 2 4" xfId="53728"/>
    <cellStyle name="Normal 9 3 3 2 4 2" xfId="53729"/>
    <cellStyle name="Normal 9 3 3 2 4 2 2" xfId="53730"/>
    <cellStyle name="Normal 9 3 3 2 4 2 2 2" xfId="53731"/>
    <cellStyle name="Normal 9 3 3 2 4 2 2 2 2" xfId="53732"/>
    <cellStyle name="Normal 9 3 3 2 4 2 2 3" xfId="53733"/>
    <cellStyle name="Normal 9 3 3 2 4 2 3" xfId="53734"/>
    <cellStyle name="Normal 9 3 3 2 4 2 3 2" xfId="53735"/>
    <cellStyle name="Normal 9 3 3 2 4 2 3 2 2" xfId="53736"/>
    <cellStyle name="Normal 9 3 3 2 4 2 3 3" xfId="53737"/>
    <cellStyle name="Normal 9 3 3 2 4 2 4" xfId="53738"/>
    <cellStyle name="Normal 9 3 3 2 4 2 4 2" xfId="53739"/>
    <cellStyle name="Normal 9 3 3 2 4 2 5" xfId="53740"/>
    <cellStyle name="Normal 9 3 3 2 4 3" xfId="53741"/>
    <cellStyle name="Normal 9 3 3 2 4 3 2" xfId="53742"/>
    <cellStyle name="Normal 9 3 3 2 4 3 2 2" xfId="53743"/>
    <cellStyle name="Normal 9 3 3 2 4 3 3" xfId="53744"/>
    <cellStyle name="Normal 9 3 3 2 4 4" xfId="53745"/>
    <cellStyle name="Normal 9 3 3 2 4 4 2" xfId="53746"/>
    <cellStyle name="Normal 9 3 3 2 4 4 2 2" xfId="53747"/>
    <cellStyle name="Normal 9 3 3 2 4 4 3" xfId="53748"/>
    <cellStyle name="Normal 9 3 3 2 4 5" xfId="53749"/>
    <cellStyle name="Normal 9 3 3 2 4 5 2" xfId="53750"/>
    <cellStyle name="Normal 9 3 3 2 4 6" xfId="53751"/>
    <cellStyle name="Normal 9 3 3 2 4 6 2" xfId="53752"/>
    <cellStyle name="Normal 9 3 3 2 4 7" xfId="53753"/>
    <cellStyle name="Normal 9 3 3 2 5" xfId="53754"/>
    <cellStyle name="Normal 9 3 3 2 5 2" xfId="53755"/>
    <cellStyle name="Normal 9 3 3 2 5 2 2" xfId="53756"/>
    <cellStyle name="Normal 9 3 3 2 5 2 2 2" xfId="53757"/>
    <cellStyle name="Normal 9 3 3 2 5 2 3" xfId="53758"/>
    <cellStyle name="Normal 9 3 3 2 5 3" xfId="53759"/>
    <cellStyle name="Normal 9 3 3 2 5 3 2" xfId="53760"/>
    <cellStyle name="Normal 9 3 3 2 5 3 2 2" xfId="53761"/>
    <cellStyle name="Normal 9 3 3 2 5 3 3" xfId="53762"/>
    <cellStyle name="Normal 9 3 3 2 5 4" xfId="53763"/>
    <cellStyle name="Normal 9 3 3 2 5 4 2" xfId="53764"/>
    <cellStyle name="Normal 9 3 3 2 5 5" xfId="53765"/>
    <cellStyle name="Normal 9 3 3 2 6" xfId="53766"/>
    <cellStyle name="Normal 9 3 3 2 6 2" xfId="53767"/>
    <cellStyle name="Normal 9 3 3 2 6 2 2" xfId="53768"/>
    <cellStyle name="Normal 9 3 3 2 6 2 2 2" xfId="53769"/>
    <cellStyle name="Normal 9 3 3 2 6 2 3" xfId="53770"/>
    <cellStyle name="Normal 9 3 3 2 6 3" xfId="53771"/>
    <cellStyle name="Normal 9 3 3 2 6 3 2" xfId="53772"/>
    <cellStyle name="Normal 9 3 3 2 6 4" xfId="53773"/>
    <cellStyle name="Normal 9 3 3 2 7" xfId="53774"/>
    <cellStyle name="Normal 9 3 3 2 7 2" xfId="53775"/>
    <cellStyle name="Normal 9 3 3 2 7 2 2" xfId="53776"/>
    <cellStyle name="Normal 9 3 3 2 7 3" xfId="53777"/>
    <cellStyle name="Normal 9 3 3 2 8" xfId="53778"/>
    <cellStyle name="Normal 9 3 3 2 8 2" xfId="53779"/>
    <cellStyle name="Normal 9 3 3 2 8 2 2" xfId="53780"/>
    <cellStyle name="Normal 9 3 3 2 8 3" xfId="53781"/>
    <cellStyle name="Normal 9 3 3 2 9" xfId="53782"/>
    <cellStyle name="Normal 9 3 3 2 9 2" xfId="53783"/>
    <cellStyle name="Normal 9 3 3 3" xfId="53784"/>
    <cellStyle name="Normal 9 3 3 3 2" xfId="53785"/>
    <cellStyle name="Normal 9 3 3 3 2 2" xfId="53786"/>
    <cellStyle name="Normal 9 3 3 3 2 2 2" xfId="53787"/>
    <cellStyle name="Normal 9 3 3 3 2 2 2 2" xfId="53788"/>
    <cellStyle name="Normal 9 3 3 3 2 2 2 2 2" xfId="53789"/>
    <cellStyle name="Normal 9 3 3 3 2 2 2 3" xfId="53790"/>
    <cellStyle name="Normal 9 3 3 3 2 2 3" xfId="53791"/>
    <cellStyle name="Normal 9 3 3 3 2 2 3 2" xfId="53792"/>
    <cellStyle name="Normal 9 3 3 3 2 2 3 2 2" xfId="53793"/>
    <cellStyle name="Normal 9 3 3 3 2 2 3 3" xfId="53794"/>
    <cellStyle name="Normal 9 3 3 3 2 2 4" xfId="53795"/>
    <cellStyle name="Normal 9 3 3 3 2 2 4 2" xfId="53796"/>
    <cellStyle name="Normal 9 3 3 3 2 2 5" xfId="53797"/>
    <cellStyle name="Normal 9 3 3 3 2 3" xfId="53798"/>
    <cellStyle name="Normal 9 3 3 3 2 3 2" xfId="53799"/>
    <cellStyle name="Normal 9 3 3 3 2 3 2 2" xfId="53800"/>
    <cellStyle name="Normal 9 3 3 3 2 3 3" xfId="53801"/>
    <cellStyle name="Normal 9 3 3 3 2 4" xfId="53802"/>
    <cellStyle name="Normal 9 3 3 3 2 4 2" xfId="53803"/>
    <cellStyle name="Normal 9 3 3 3 2 4 2 2" xfId="53804"/>
    <cellStyle name="Normal 9 3 3 3 2 4 3" xfId="53805"/>
    <cellStyle name="Normal 9 3 3 3 2 5" xfId="53806"/>
    <cellStyle name="Normal 9 3 3 3 2 5 2" xfId="53807"/>
    <cellStyle name="Normal 9 3 3 3 2 6" xfId="53808"/>
    <cellStyle name="Normal 9 3 3 3 2 6 2" xfId="53809"/>
    <cellStyle name="Normal 9 3 3 3 2 7" xfId="53810"/>
    <cellStyle name="Normal 9 3 3 3 3" xfId="53811"/>
    <cellStyle name="Normal 9 3 3 3 3 2" xfId="53812"/>
    <cellStyle name="Normal 9 3 3 3 3 2 2" xfId="53813"/>
    <cellStyle name="Normal 9 3 3 3 3 2 2 2" xfId="53814"/>
    <cellStyle name="Normal 9 3 3 3 3 2 3" xfId="53815"/>
    <cellStyle name="Normal 9 3 3 3 3 3" xfId="53816"/>
    <cellStyle name="Normal 9 3 3 3 3 3 2" xfId="53817"/>
    <cellStyle name="Normal 9 3 3 3 3 3 2 2" xfId="53818"/>
    <cellStyle name="Normal 9 3 3 3 3 3 3" xfId="53819"/>
    <cellStyle name="Normal 9 3 3 3 3 4" xfId="53820"/>
    <cellStyle name="Normal 9 3 3 3 3 4 2" xfId="53821"/>
    <cellStyle name="Normal 9 3 3 3 3 5" xfId="53822"/>
    <cellStyle name="Normal 9 3 3 3 4" xfId="53823"/>
    <cellStyle name="Normal 9 3 3 3 4 2" xfId="53824"/>
    <cellStyle name="Normal 9 3 3 3 4 2 2" xfId="53825"/>
    <cellStyle name="Normal 9 3 3 3 4 3" xfId="53826"/>
    <cellStyle name="Normal 9 3 3 3 5" xfId="53827"/>
    <cellStyle name="Normal 9 3 3 3 5 2" xfId="53828"/>
    <cellStyle name="Normal 9 3 3 3 5 2 2" xfId="53829"/>
    <cellStyle name="Normal 9 3 3 3 5 3" xfId="53830"/>
    <cellStyle name="Normal 9 3 3 3 6" xfId="53831"/>
    <cellStyle name="Normal 9 3 3 3 6 2" xfId="53832"/>
    <cellStyle name="Normal 9 3 3 3 7" xfId="53833"/>
    <cellStyle name="Normal 9 3 3 3 7 2" xfId="53834"/>
    <cellStyle name="Normal 9 3 3 3 8" xfId="53835"/>
    <cellStyle name="Normal 9 3 3 4" xfId="53836"/>
    <cellStyle name="Normal 9 3 3 4 2" xfId="53837"/>
    <cellStyle name="Normal 9 3 3 4 2 2" xfId="53838"/>
    <cellStyle name="Normal 9 3 3 4 2 2 2" xfId="53839"/>
    <cellStyle name="Normal 9 3 3 4 2 2 2 2" xfId="53840"/>
    <cellStyle name="Normal 9 3 3 4 2 2 3" xfId="53841"/>
    <cellStyle name="Normal 9 3 3 4 2 3" xfId="53842"/>
    <cellStyle name="Normal 9 3 3 4 2 3 2" xfId="53843"/>
    <cellStyle name="Normal 9 3 3 4 2 3 2 2" xfId="53844"/>
    <cellStyle name="Normal 9 3 3 4 2 3 3" xfId="53845"/>
    <cellStyle name="Normal 9 3 3 4 2 4" xfId="53846"/>
    <cellStyle name="Normal 9 3 3 4 2 4 2" xfId="53847"/>
    <cellStyle name="Normal 9 3 3 4 2 5" xfId="53848"/>
    <cellStyle name="Normal 9 3 3 4 3" xfId="53849"/>
    <cellStyle name="Normal 9 3 3 4 3 2" xfId="53850"/>
    <cellStyle name="Normal 9 3 3 4 3 2 2" xfId="53851"/>
    <cellStyle name="Normal 9 3 3 4 3 3" xfId="53852"/>
    <cellStyle name="Normal 9 3 3 4 4" xfId="53853"/>
    <cellStyle name="Normal 9 3 3 4 4 2" xfId="53854"/>
    <cellStyle name="Normal 9 3 3 4 4 2 2" xfId="53855"/>
    <cellStyle name="Normal 9 3 3 4 4 3" xfId="53856"/>
    <cellStyle name="Normal 9 3 3 4 5" xfId="53857"/>
    <cellStyle name="Normal 9 3 3 4 5 2" xfId="53858"/>
    <cellStyle name="Normal 9 3 3 4 6" xfId="53859"/>
    <cellStyle name="Normal 9 3 3 4 6 2" xfId="53860"/>
    <cellStyle name="Normal 9 3 3 4 7" xfId="53861"/>
    <cellStyle name="Normal 9 3 3 5" xfId="53862"/>
    <cellStyle name="Normal 9 3 3 5 2" xfId="53863"/>
    <cellStyle name="Normal 9 3 3 5 2 2" xfId="53864"/>
    <cellStyle name="Normal 9 3 3 5 2 2 2" xfId="53865"/>
    <cellStyle name="Normal 9 3 3 5 2 2 2 2" xfId="53866"/>
    <cellStyle name="Normal 9 3 3 5 2 2 3" xfId="53867"/>
    <cellStyle name="Normal 9 3 3 5 2 3" xfId="53868"/>
    <cellStyle name="Normal 9 3 3 5 2 3 2" xfId="53869"/>
    <cellStyle name="Normal 9 3 3 5 2 3 2 2" xfId="53870"/>
    <cellStyle name="Normal 9 3 3 5 2 3 3" xfId="53871"/>
    <cellStyle name="Normal 9 3 3 5 2 4" xfId="53872"/>
    <cellStyle name="Normal 9 3 3 5 2 4 2" xfId="53873"/>
    <cellStyle name="Normal 9 3 3 5 2 5" xfId="53874"/>
    <cellStyle name="Normal 9 3 3 5 3" xfId="53875"/>
    <cellStyle name="Normal 9 3 3 5 3 2" xfId="53876"/>
    <cellStyle name="Normal 9 3 3 5 3 2 2" xfId="53877"/>
    <cellStyle name="Normal 9 3 3 5 3 3" xfId="53878"/>
    <cellStyle name="Normal 9 3 3 5 4" xfId="53879"/>
    <cellStyle name="Normal 9 3 3 5 4 2" xfId="53880"/>
    <cellStyle name="Normal 9 3 3 5 4 2 2" xfId="53881"/>
    <cellStyle name="Normal 9 3 3 5 4 3" xfId="53882"/>
    <cellStyle name="Normal 9 3 3 5 5" xfId="53883"/>
    <cellStyle name="Normal 9 3 3 5 5 2" xfId="53884"/>
    <cellStyle name="Normal 9 3 3 5 6" xfId="53885"/>
    <cellStyle name="Normal 9 3 3 5 6 2" xfId="53886"/>
    <cellStyle name="Normal 9 3 3 5 7" xfId="53887"/>
    <cellStyle name="Normal 9 3 3 6" xfId="53888"/>
    <cellStyle name="Normal 9 3 3 6 2" xfId="53889"/>
    <cellStyle name="Normal 9 3 3 6 2 2" xfId="53890"/>
    <cellStyle name="Normal 9 3 3 6 2 2 2" xfId="53891"/>
    <cellStyle name="Normal 9 3 3 6 2 3" xfId="53892"/>
    <cellStyle name="Normal 9 3 3 6 3" xfId="53893"/>
    <cellStyle name="Normal 9 3 3 6 3 2" xfId="53894"/>
    <cellStyle name="Normal 9 3 3 6 3 2 2" xfId="53895"/>
    <cellStyle name="Normal 9 3 3 6 3 3" xfId="53896"/>
    <cellStyle name="Normal 9 3 3 6 4" xfId="53897"/>
    <cellStyle name="Normal 9 3 3 6 4 2" xfId="53898"/>
    <cellStyle name="Normal 9 3 3 6 5" xfId="53899"/>
    <cellStyle name="Normal 9 3 3 7" xfId="53900"/>
    <cellStyle name="Normal 9 3 3 7 2" xfId="53901"/>
    <cellStyle name="Normal 9 3 3 7 2 2" xfId="53902"/>
    <cellStyle name="Normal 9 3 3 7 2 2 2" xfId="53903"/>
    <cellStyle name="Normal 9 3 3 7 2 3" xfId="53904"/>
    <cellStyle name="Normal 9 3 3 7 3" xfId="53905"/>
    <cellStyle name="Normal 9 3 3 7 3 2" xfId="53906"/>
    <cellStyle name="Normal 9 3 3 7 4" xfId="53907"/>
    <cellStyle name="Normal 9 3 3 8" xfId="53908"/>
    <cellStyle name="Normal 9 3 3 8 2" xfId="53909"/>
    <cellStyle name="Normal 9 3 3 8 2 2" xfId="53910"/>
    <cellStyle name="Normal 9 3 3 8 3" xfId="53911"/>
    <cellStyle name="Normal 9 3 3 9" xfId="53912"/>
    <cellStyle name="Normal 9 3 3 9 2" xfId="53913"/>
    <cellStyle name="Normal 9 3 3 9 2 2" xfId="53914"/>
    <cellStyle name="Normal 9 3 3 9 3" xfId="53915"/>
    <cellStyle name="Normal 9 3 4" xfId="53916"/>
    <cellStyle name="Normal 9 3 4 10" xfId="53917"/>
    <cellStyle name="Normal 9 3 4 10 2" xfId="53918"/>
    <cellStyle name="Normal 9 3 4 11" xfId="53919"/>
    <cellStyle name="Normal 9 3 4 2" xfId="53920"/>
    <cellStyle name="Normal 9 3 4 2 2" xfId="53921"/>
    <cellStyle name="Normal 9 3 4 2 2 2" xfId="53922"/>
    <cellStyle name="Normal 9 3 4 2 2 2 2" xfId="53923"/>
    <cellStyle name="Normal 9 3 4 2 2 2 2 2" xfId="53924"/>
    <cellStyle name="Normal 9 3 4 2 2 2 2 2 2" xfId="53925"/>
    <cellStyle name="Normal 9 3 4 2 2 2 2 3" xfId="53926"/>
    <cellStyle name="Normal 9 3 4 2 2 2 3" xfId="53927"/>
    <cellStyle name="Normal 9 3 4 2 2 2 3 2" xfId="53928"/>
    <cellStyle name="Normal 9 3 4 2 2 2 3 2 2" xfId="53929"/>
    <cellStyle name="Normal 9 3 4 2 2 2 3 3" xfId="53930"/>
    <cellStyle name="Normal 9 3 4 2 2 2 4" xfId="53931"/>
    <cellStyle name="Normal 9 3 4 2 2 2 4 2" xfId="53932"/>
    <cellStyle name="Normal 9 3 4 2 2 2 5" xfId="53933"/>
    <cellStyle name="Normal 9 3 4 2 2 3" xfId="53934"/>
    <cellStyle name="Normal 9 3 4 2 2 3 2" xfId="53935"/>
    <cellStyle name="Normal 9 3 4 2 2 3 2 2" xfId="53936"/>
    <cellStyle name="Normal 9 3 4 2 2 3 3" xfId="53937"/>
    <cellStyle name="Normal 9 3 4 2 2 4" xfId="53938"/>
    <cellStyle name="Normal 9 3 4 2 2 4 2" xfId="53939"/>
    <cellStyle name="Normal 9 3 4 2 2 4 2 2" xfId="53940"/>
    <cellStyle name="Normal 9 3 4 2 2 4 3" xfId="53941"/>
    <cellStyle name="Normal 9 3 4 2 2 5" xfId="53942"/>
    <cellStyle name="Normal 9 3 4 2 2 5 2" xfId="53943"/>
    <cellStyle name="Normal 9 3 4 2 2 6" xfId="53944"/>
    <cellStyle name="Normal 9 3 4 2 2 6 2" xfId="53945"/>
    <cellStyle name="Normal 9 3 4 2 2 7" xfId="53946"/>
    <cellStyle name="Normal 9 3 4 2 3" xfId="53947"/>
    <cellStyle name="Normal 9 3 4 2 3 2" xfId="53948"/>
    <cellStyle name="Normal 9 3 4 2 3 2 2" xfId="53949"/>
    <cellStyle name="Normal 9 3 4 2 3 2 2 2" xfId="53950"/>
    <cellStyle name="Normal 9 3 4 2 3 2 3" xfId="53951"/>
    <cellStyle name="Normal 9 3 4 2 3 3" xfId="53952"/>
    <cellStyle name="Normal 9 3 4 2 3 3 2" xfId="53953"/>
    <cellStyle name="Normal 9 3 4 2 3 3 2 2" xfId="53954"/>
    <cellStyle name="Normal 9 3 4 2 3 3 3" xfId="53955"/>
    <cellStyle name="Normal 9 3 4 2 3 4" xfId="53956"/>
    <cellStyle name="Normal 9 3 4 2 3 4 2" xfId="53957"/>
    <cellStyle name="Normal 9 3 4 2 3 5" xfId="53958"/>
    <cellStyle name="Normal 9 3 4 2 4" xfId="53959"/>
    <cellStyle name="Normal 9 3 4 2 4 2" xfId="53960"/>
    <cellStyle name="Normal 9 3 4 2 4 2 2" xfId="53961"/>
    <cellStyle name="Normal 9 3 4 2 4 3" xfId="53962"/>
    <cellStyle name="Normal 9 3 4 2 5" xfId="53963"/>
    <cellStyle name="Normal 9 3 4 2 5 2" xfId="53964"/>
    <cellStyle name="Normal 9 3 4 2 5 2 2" xfId="53965"/>
    <cellStyle name="Normal 9 3 4 2 5 3" xfId="53966"/>
    <cellStyle name="Normal 9 3 4 2 6" xfId="53967"/>
    <cellStyle name="Normal 9 3 4 2 6 2" xfId="53968"/>
    <cellStyle name="Normal 9 3 4 2 7" xfId="53969"/>
    <cellStyle name="Normal 9 3 4 2 7 2" xfId="53970"/>
    <cellStyle name="Normal 9 3 4 2 8" xfId="53971"/>
    <cellStyle name="Normal 9 3 4 3" xfId="53972"/>
    <cellStyle name="Normal 9 3 4 3 2" xfId="53973"/>
    <cellStyle name="Normal 9 3 4 3 2 2" xfId="53974"/>
    <cellStyle name="Normal 9 3 4 3 2 2 2" xfId="53975"/>
    <cellStyle name="Normal 9 3 4 3 2 2 2 2" xfId="53976"/>
    <cellStyle name="Normal 9 3 4 3 2 2 3" xfId="53977"/>
    <cellStyle name="Normal 9 3 4 3 2 3" xfId="53978"/>
    <cellStyle name="Normal 9 3 4 3 2 3 2" xfId="53979"/>
    <cellStyle name="Normal 9 3 4 3 2 3 2 2" xfId="53980"/>
    <cellStyle name="Normal 9 3 4 3 2 3 3" xfId="53981"/>
    <cellStyle name="Normal 9 3 4 3 2 4" xfId="53982"/>
    <cellStyle name="Normal 9 3 4 3 2 4 2" xfId="53983"/>
    <cellStyle name="Normal 9 3 4 3 2 5" xfId="53984"/>
    <cellStyle name="Normal 9 3 4 3 3" xfId="53985"/>
    <cellStyle name="Normal 9 3 4 3 3 2" xfId="53986"/>
    <cellStyle name="Normal 9 3 4 3 3 2 2" xfId="53987"/>
    <cellStyle name="Normal 9 3 4 3 3 3" xfId="53988"/>
    <cellStyle name="Normal 9 3 4 3 4" xfId="53989"/>
    <cellStyle name="Normal 9 3 4 3 4 2" xfId="53990"/>
    <cellStyle name="Normal 9 3 4 3 4 2 2" xfId="53991"/>
    <cellStyle name="Normal 9 3 4 3 4 3" xfId="53992"/>
    <cellStyle name="Normal 9 3 4 3 5" xfId="53993"/>
    <cellStyle name="Normal 9 3 4 3 5 2" xfId="53994"/>
    <cellStyle name="Normal 9 3 4 3 6" xfId="53995"/>
    <cellStyle name="Normal 9 3 4 3 6 2" xfId="53996"/>
    <cellStyle name="Normal 9 3 4 3 7" xfId="53997"/>
    <cellStyle name="Normal 9 3 4 4" xfId="53998"/>
    <cellStyle name="Normal 9 3 4 4 2" xfId="53999"/>
    <cellStyle name="Normal 9 3 4 4 2 2" xfId="54000"/>
    <cellStyle name="Normal 9 3 4 4 2 2 2" xfId="54001"/>
    <cellStyle name="Normal 9 3 4 4 2 2 2 2" xfId="54002"/>
    <cellStyle name="Normal 9 3 4 4 2 2 3" xfId="54003"/>
    <cellStyle name="Normal 9 3 4 4 2 3" xfId="54004"/>
    <cellStyle name="Normal 9 3 4 4 2 3 2" xfId="54005"/>
    <cellStyle name="Normal 9 3 4 4 2 3 2 2" xfId="54006"/>
    <cellStyle name="Normal 9 3 4 4 2 3 3" xfId="54007"/>
    <cellStyle name="Normal 9 3 4 4 2 4" xfId="54008"/>
    <cellStyle name="Normal 9 3 4 4 2 4 2" xfId="54009"/>
    <cellStyle name="Normal 9 3 4 4 2 5" xfId="54010"/>
    <cellStyle name="Normal 9 3 4 4 3" xfId="54011"/>
    <cellStyle name="Normal 9 3 4 4 3 2" xfId="54012"/>
    <cellStyle name="Normal 9 3 4 4 3 2 2" xfId="54013"/>
    <cellStyle name="Normal 9 3 4 4 3 3" xfId="54014"/>
    <cellStyle name="Normal 9 3 4 4 4" xfId="54015"/>
    <cellStyle name="Normal 9 3 4 4 4 2" xfId="54016"/>
    <cellStyle name="Normal 9 3 4 4 4 2 2" xfId="54017"/>
    <cellStyle name="Normal 9 3 4 4 4 3" xfId="54018"/>
    <cellStyle name="Normal 9 3 4 4 5" xfId="54019"/>
    <cellStyle name="Normal 9 3 4 4 5 2" xfId="54020"/>
    <cellStyle name="Normal 9 3 4 4 6" xfId="54021"/>
    <cellStyle name="Normal 9 3 4 4 6 2" xfId="54022"/>
    <cellStyle name="Normal 9 3 4 4 7" xfId="54023"/>
    <cellStyle name="Normal 9 3 4 5" xfId="54024"/>
    <cellStyle name="Normal 9 3 4 5 2" xfId="54025"/>
    <cellStyle name="Normal 9 3 4 5 2 2" xfId="54026"/>
    <cellStyle name="Normal 9 3 4 5 2 2 2" xfId="54027"/>
    <cellStyle name="Normal 9 3 4 5 2 3" xfId="54028"/>
    <cellStyle name="Normal 9 3 4 5 3" xfId="54029"/>
    <cellStyle name="Normal 9 3 4 5 3 2" xfId="54030"/>
    <cellStyle name="Normal 9 3 4 5 3 2 2" xfId="54031"/>
    <cellStyle name="Normal 9 3 4 5 3 3" xfId="54032"/>
    <cellStyle name="Normal 9 3 4 5 4" xfId="54033"/>
    <cellStyle name="Normal 9 3 4 5 4 2" xfId="54034"/>
    <cellStyle name="Normal 9 3 4 5 5" xfId="54035"/>
    <cellStyle name="Normal 9 3 4 6" xfId="54036"/>
    <cellStyle name="Normal 9 3 4 6 2" xfId="54037"/>
    <cellStyle name="Normal 9 3 4 6 2 2" xfId="54038"/>
    <cellStyle name="Normal 9 3 4 6 2 2 2" xfId="54039"/>
    <cellStyle name="Normal 9 3 4 6 2 3" xfId="54040"/>
    <cellStyle name="Normal 9 3 4 6 3" xfId="54041"/>
    <cellStyle name="Normal 9 3 4 6 3 2" xfId="54042"/>
    <cellStyle name="Normal 9 3 4 6 4" xfId="54043"/>
    <cellStyle name="Normal 9 3 4 7" xfId="54044"/>
    <cellStyle name="Normal 9 3 4 7 2" xfId="54045"/>
    <cellStyle name="Normal 9 3 4 7 2 2" xfId="54046"/>
    <cellStyle name="Normal 9 3 4 7 3" xfId="54047"/>
    <cellStyle name="Normal 9 3 4 8" xfId="54048"/>
    <cellStyle name="Normal 9 3 4 8 2" xfId="54049"/>
    <cellStyle name="Normal 9 3 4 8 2 2" xfId="54050"/>
    <cellStyle name="Normal 9 3 4 8 3" xfId="54051"/>
    <cellStyle name="Normal 9 3 4 9" xfId="54052"/>
    <cellStyle name="Normal 9 3 4 9 2" xfId="54053"/>
    <cellStyle name="Normal 9 3 5" xfId="54054"/>
    <cellStyle name="Normal 9 3 5 10" xfId="54055"/>
    <cellStyle name="Normal 9 3 5 10 2" xfId="54056"/>
    <cellStyle name="Normal 9 3 5 11" xfId="54057"/>
    <cellStyle name="Normal 9 3 5 2" xfId="54058"/>
    <cellStyle name="Normal 9 3 5 2 2" xfId="54059"/>
    <cellStyle name="Normal 9 3 5 2 2 2" xfId="54060"/>
    <cellStyle name="Normal 9 3 5 2 2 2 2" xfId="54061"/>
    <cellStyle name="Normal 9 3 5 2 2 2 2 2" xfId="54062"/>
    <cellStyle name="Normal 9 3 5 2 2 2 2 2 2" xfId="54063"/>
    <cellStyle name="Normal 9 3 5 2 2 2 2 3" xfId="54064"/>
    <cellStyle name="Normal 9 3 5 2 2 2 3" xfId="54065"/>
    <cellStyle name="Normal 9 3 5 2 2 2 3 2" xfId="54066"/>
    <cellStyle name="Normal 9 3 5 2 2 2 3 2 2" xfId="54067"/>
    <cellStyle name="Normal 9 3 5 2 2 2 3 3" xfId="54068"/>
    <cellStyle name="Normal 9 3 5 2 2 2 4" xfId="54069"/>
    <cellStyle name="Normal 9 3 5 2 2 2 4 2" xfId="54070"/>
    <cellStyle name="Normal 9 3 5 2 2 2 5" xfId="54071"/>
    <cellStyle name="Normal 9 3 5 2 2 3" xfId="54072"/>
    <cellStyle name="Normal 9 3 5 2 2 3 2" xfId="54073"/>
    <cellStyle name="Normal 9 3 5 2 2 3 2 2" xfId="54074"/>
    <cellStyle name="Normal 9 3 5 2 2 3 3" xfId="54075"/>
    <cellStyle name="Normal 9 3 5 2 2 4" xfId="54076"/>
    <cellStyle name="Normal 9 3 5 2 2 4 2" xfId="54077"/>
    <cellStyle name="Normal 9 3 5 2 2 4 2 2" xfId="54078"/>
    <cellStyle name="Normal 9 3 5 2 2 4 3" xfId="54079"/>
    <cellStyle name="Normal 9 3 5 2 2 5" xfId="54080"/>
    <cellStyle name="Normal 9 3 5 2 2 5 2" xfId="54081"/>
    <cellStyle name="Normal 9 3 5 2 2 6" xfId="54082"/>
    <cellStyle name="Normal 9 3 5 2 2 6 2" xfId="54083"/>
    <cellStyle name="Normal 9 3 5 2 2 7" xfId="54084"/>
    <cellStyle name="Normal 9 3 5 2 3" xfId="54085"/>
    <cellStyle name="Normal 9 3 5 2 3 2" xfId="54086"/>
    <cellStyle name="Normal 9 3 5 2 3 2 2" xfId="54087"/>
    <cellStyle name="Normal 9 3 5 2 3 2 2 2" xfId="54088"/>
    <cellStyle name="Normal 9 3 5 2 3 2 3" xfId="54089"/>
    <cellStyle name="Normal 9 3 5 2 3 3" xfId="54090"/>
    <cellStyle name="Normal 9 3 5 2 3 3 2" xfId="54091"/>
    <cellStyle name="Normal 9 3 5 2 3 3 2 2" xfId="54092"/>
    <cellStyle name="Normal 9 3 5 2 3 3 3" xfId="54093"/>
    <cellStyle name="Normal 9 3 5 2 3 4" xfId="54094"/>
    <cellStyle name="Normal 9 3 5 2 3 4 2" xfId="54095"/>
    <cellStyle name="Normal 9 3 5 2 3 5" xfId="54096"/>
    <cellStyle name="Normal 9 3 5 2 4" xfId="54097"/>
    <cellStyle name="Normal 9 3 5 2 4 2" xfId="54098"/>
    <cellStyle name="Normal 9 3 5 2 4 2 2" xfId="54099"/>
    <cellStyle name="Normal 9 3 5 2 4 3" xfId="54100"/>
    <cellStyle name="Normal 9 3 5 2 5" xfId="54101"/>
    <cellStyle name="Normal 9 3 5 2 5 2" xfId="54102"/>
    <cellStyle name="Normal 9 3 5 2 5 2 2" xfId="54103"/>
    <cellStyle name="Normal 9 3 5 2 5 3" xfId="54104"/>
    <cellStyle name="Normal 9 3 5 2 6" xfId="54105"/>
    <cellStyle name="Normal 9 3 5 2 6 2" xfId="54106"/>
    <cellStyle name="Normal 9 3 5 2 7" xfId="54107"/>
    <cellStyle name="Normal 9 3 5 2 7 2" xfId="54108"/>
    <cellStyle name="Normal 9 3 5 2 8" xfId="54109"/>
    <cellStyle name="Normal 9 3 5 3" xfId="54110"/>
    <cellStyle name="Normal 9 3 5 3 2" xfId="54111"/>
    <cellStyle name="Normal 9 3 5 3 2 2" xfId="54112"/>
    <cellStyle name="Normal 9 3 5 3 2 2 2" xfId="54113"/>
    <cellStyle name="Normal 9 3 5 3 2 2 2 2" xfId="54114"/>
    <cellStyle name="Normal 9 3 5 3 2 2 3" xfId="54115"/>
    <cellStyle name="Normal 9 3 5 3 2 3" xfId="54116"/>
    <cellStyle name="Normal 9 3 5 3 2 3 2" xfId="54117"/>
    <cellStyle name="Normal 9 3 5 3 2 3 2 2" xfId="54118"/>
    <cellStyle name="Normal 9 3 5 3 2 3 3" xfId="54119"/>
    <cellStyle name="Normal 9 3 5 3 2 4" xfId="54120"/>
    <cellStyle name="Normal 9 3 5 3 2 4 2" xfId="54121"/>
    <cellStyle name="Normal 9 3 5 3 2 5" xfId="54122"/>
    <cellStyle name="Normal 9 3 5 3 3" xfId="54123"/>
    <cellStyle name="Normal 9 3 5 3 3 2" xfId="54124"/>
    <cellStyle name="Normal 9 3 5 3 3 2 2" xfId="54125"/>
    <cellStyle name="Normal 9 3 5 3 3 3" xfId="54126"/>
    <cellStyle name="Normal 9 3 5 3 4" xfId="54127"/>
    <cellStyle name="Normal 9 3 5 3 4 2" xfId="54128"/>
    <cellStyle name="Normal 9 3 5 3 4 2 2" xfId="54129"/>
    <cellStyle name="Normal 9 3 5 3 4 3" xfId="54130"/>
    <cellStyle name="Normal 9 3 5 3 5" xfId="54131"/>
    <cellStyle name="Normal 9 3 5 3 5 2" xfId="54132"/>
    <cellStyle name="Normal 9 3 5 3 6" xfId="54133"/>
    <cellStyle name="Normal 9 3 5 3 6 2" xfId="54134"/>
    <cellStyle name="Normal 9 3 5 3 7" xfId="54135"/>
    <cellStyle name="Normal 9 3 5 4" xfId="54136"/>
    <cellStyle name="Normal 9 3 5 4 2" xfId="54137"/>
    <cellStyle name="Normal 9 3 5 4 2 2" xfId="54138"/>
    <cellStyle name="Normal 9 3 5 4 2 2 2" xfId="54139"/>
    <cellStyle name="Normal 9 3 5 4 2 2 2 2" xfId="54140"/>
    <cellStyle name="Normal 9 3 5 4 2 2 3" xfId="54141"/>
    <cellStyle name="Normal 9 3 5 4 2 3" xfId="54142"/>
    <cellStyle name="Normal 9 3 5 4 2 3 2" xfId="54143"/>
    <cellStyle name="Normal 9 3 5 4 2 3 2 2" xfId="54144"/>
    <cellStyle name="Normal 9 3 5 4 2 3 3" xfId="54145"/>
    <cellStyle name="Normal 9 3 5 4 2 4" xfId="54146"/>
    <cellStyle name="Normal 9 3 5 4 2 4 2" xfId="54147"/>
    <cellStyle name="Normal 9 3 5 4 2 5" xfId="54148"/>
    <cellStyle name="Normal 9 3 5 4 3" xfId="54149"/>
    <cellStyle name="Normal 9 3 5 4 3 2" xfId="54150"/>
    <cellStyle name="Normal 9 3 5 4 3 2 2" xfId="54151"/>
    <cellStyle name="Normal 9 3 5 4 3 3" xfId="54152"/>
    <cellStyle name="Normal 9 3 5 4 4" xfId="54153"/>
    <cellStyle name="Normal 9 3 5 4 4 2" xfId="54154"/>
    <cellStyle name="Normal 9 3 5 4 4 2 2" xfId="54155"/>
    <cellStyle name="Normal 9 3 5 4 4 3" xfId="54156"/>
    <cellStyle name="Normal 9 3 5 4 5" xfId="54157"/>
    <cellStyle name="Normal 9 3 5 4 5 2" xfId="54158"/>
    <cellStyle name="Normal 9 3 5 4 6" xfId="54159"/>
    <cellStyle name="Normal 9 3 5 4 6 2" xfId="54160"/>
    <cellStyle name="Normal 9 3 5 4 7" xfId="54161"/>
    <cellStyle name="Normal 9 3 5 5" xfId="54162"/>
    <cellStyle name="Normal 9 3 5 5 2" xfId="54163"/>
    <cellStyle name="Normal 9 3 5 5 2 2" xfId="54164"/>
    <cellStyle name="Normal 9 3 5 5 2 2 2" xfId="54165"/>
    <cellStyle name="Normal 9 3 5 5 2 3" xfId="54166"/>
    <cellStyle name="Normal 9 3 5 5 3" xfId="54167"/>
    <cellStyle name="Normal 9 3 5 5 3 2" xfId="54168"/>
    <cellStyle name="Normal 9 3 5 5 3 2 2" xfId="54169"/>
    <cellStyle name="Normal 9 3 5 5 3 3" xfId="54170"/>
    <cellStyle name="Normal 9 3 5 5 4" xfId="54171"/>
    <cellStyle name="Normal 9 3 5 5 4 2" xfId="54172"/>
    <cellStyle name="Normal 9 3 5 5 5" xfId="54173"/>
    <cellStyle name="Normal 9 3 5 6" xfId="54174"/>
    <cellStyle name="Normal 9 3 5 6 2" xfId="54175"/>
    <cellStyle name="Normal 9 3 5 6 2 2" xfId="54176"/>
    <cellStyle name="Normal 9 3 5 6 2 2 2" xfId="54177"/>
    <cellStyle name="Normal 9 3 5 6 2 3" xfId="54178"/>
    <cellStyle name="Normal 9 3 5 6 3" xfId="54179"/>
    <cellStyle name="Normal 9 3 5 6 3 2" xfId="54180"/>
    <cellStyle name="Normal 9 3 5 6 4" xfId="54181"/>
    <cellStyle name="Normal 9 3 5 7" xfId="54182"/>
    <cellStyle name="Normal 9 3 5 7 2" xfId="54183"/>
    <cellStyle name="Normal 9 3 5 7 2 2" xfId="54184"/>
    <cellStyle name="Normal 9 3 5 7 3" xfId="54185"/>
    <cellStyle name="Normal 9 3 5 8" xfId="54186"/>
    <cellStyle name="Normal 9 3 5 8 2" xfId="54187"/>
    <cellStyle name="Normal 9 3 5 8 2 2" xfId="54188"/>
    <cellStyle name="Normal 9 3 5 8 3" xfId="54189"/>
    <cellStyle name="Normal 9 3 5 9" xfId="54190"/>
    <cellStyle name="Normal 9 3 5 9 2" xfId="54191"/>
    <cellStyle name="Normal 9 3 6" xfId="54192"/>
    <cellStyle name="Normal 9 3 6 10" xfId="54193"/>
    <cellStyle name="Normal 9 3 6 10 2" xfId="54194"/>
    <cellStyle name="Normal 9 3 6 11" xfId="54195"/>
    <cellStyle name="Normal 9 3 6 2" xfId="54196"/>
    <cellStyle name="Normal 9 3 6 2 2" xfId="54197"/>
    <cellStyle name="Normal 9 3 6 2 2 2" xfId="54198"/>
    <cellStyle name="Normal 9 3 6 2 2 2 2" xfId="54199"/>
    <cellStyle name="Normal 9 3 6 2 2 2 2 2" xfId="54200"/>
    <cellStyle name="Normal 9 3 6 2 2 2 2 2 2" xfId="54201"/>
    <cellStyle name="Normal 9 3 6 2 2 2 2 3" xfId="54202"/>
    <cellStyle name="Normal 9 3 6 2 2 2 3" xfId="54203"/>
    <cellStyle name="Normal 9 3 6 2 2 2 3 2" xfId="54204"/>
    <cellStyle name="Normal 9 3 6 2 2 2 3 2 2" xfId="54205"/>
    <cellStyle name="Normal 9 3 6 2 2 2 3 3" xfId="54206"/>
    <cellStyle name="Normal 9 3 6 2 2 2 4" xfId="54207"/>
    <cellStyle name="Normal 9 3 6 2 2 2 4 2" xfId="54208"/>
    <cellStyle name="Normal 9 3 6 2 2 2 5" xfId="54209"/>
    <cellStyle name="Normal 9 3 6 2 2 3" xfId="54210"/>
    <cellStyle name="Normal 9 3 6 2 2 3 2" xfId="54211"/>
    <cellStyle name="Normal 9 3 6 2 2 3 2 2" xfId="54212"/>
    <cellStyle name="Normal 9 3 6 2 2 3 3" xfId="54213"/>
    <cellStyle name="Normal 9 3 6 2 2 4" xfId="54214"/>
    <cellStyle name="Normal 9 3 6 2 2 4 2" xfId="54215"/>
    <cellStyle name="Normal 9 3 6 2 2 4 2 2" xfId="54216"/>
    <cellStyle name="Normal 9 3 6 2 2 4 3" xfId="54217"/>
    <cellStyle name="Normal 9 3 6 2 2 5" xfId="54218"/>
    <cellStyle name="Normal 9 3 6 2 2 5 2" xfId="54219"/>
    <cellStyle name="Normal 9 3 6 2 2 6" xfId="54220"/>
    <cellStyle name="Normal 9 3 6 2 2 6 2" xfId="54221"/>
    <cellStyle name="Normal 9 3 6 2 2 7" xfId="54222"/>
    <cellStyle name="Normal 9 3 6 2 3" xfId="54223"/>
    <cellStyle name="Normal 9 3 6 2 3 2" xfId="54224"/>
    <cellStyle name="Normal 9 3 6 2 3 2 2" xfId="54225"/>
    <cellStyle name="Normal 9 3 6 2 3 2 2 2" xfId="54226"/>
    <cellStyle name="Normal 9 3 6 2 3 2 3" xfId="54227"/>
    <cellStyle name="Normal 9 3 6 2 3 3" xfId="54228"/>
    <cellStyle name="Normal 9 3 6 2 3 3 2" xfId="54229"/>
    <cellStyle name="Normal 9 3 6 2 3 3 2 2" xfId="54230"/>
    <cellStyle name="Normal 9 3 6 2 3 3 3" xfId="54231"/>
    <cellStyle name="Normal 9 3 6 2 3 4" xfId="54232"/>
    <cellStyle name="Normal 9 3 6 2 3 4 2" xfId="54233"/>
    <cellStyle name="Normal 9 3 6 2 3 5" xfId="54234"/>
    <cellStyle name="Normal 9 3 6 2 4" xfId="54235"/>
    <cellStyle name="Normal 9 3 6 2 4 2" xfId="54236"/>
    <cellStyle name="Normal 9 3 6 2 4 2 2" xfId="54237"/>
    <cellStyle name="Normal 9 3 6 2 4 3" xfId="54238"/>
    <cellStyle name="Normal 9 3 6 2 5" xfId="54239"/>
    <cellStyle name="Normal 9 3 6 2 5 2" xfId="54240"/>
    <cellStyle name="Normal 9 3 6 2 5 2 2" xfId="54241"/>
    <cellStyle name="Normal 9 3 6 2 5 3" xfId="54242"/>
    <cellStyle name="Normal 9 3 6 2 6" xfId="54243"/>
    <cellStyle name="Normal 9 3 6 2 6 2" xfId="54244"/>
    <cellStyle name="Normal 9 3 6 2 7" xfId="54245"/>
    <cellStyle name="Normal 9 3 6 2 7 2" xfId="54246"/>
    <cellStyle name="Normal 9 3 6 2 8" xfId="54247"/>
    <cellStyle name="Normal 9 3 6 3" xfId="54248"/>
    <cellStyle name="Normal 9 3 6 3 2" xfId="54249"/>
    <cellStyle name="Normal 9 3 6 3 2 2" xfId="54250"/>
    <cellStyle name="Normal 9 3 6 3 2 2 2" xfId="54251"/>
    <cellStyle name="Normal 9 3 6 3 2 2 2 2" xfId="54252"/>
    <cellStyle name="Normal 9 3 6 3 2 2 3" xfId="54253"/>
    <cellStyle name="Normal 9 3 6 3 2 3" xfId="54254"/>
    <cellStyle name="Normal 9 3 6 3 2 3 2" xfId="54255"/>
    <cellStyle name="Normal 9 3 6 3 2 3 2 2" xfId="54256"/>
    <cellStyle name="Normal 9 3 6 3 2 3 3" xfId="54257"/>
    <cellStyle name="Normal 9 3 6 3 2 4" xfId="54258"/>
    <cellStyle name="Normal 9 3 6 3 2 4 2" xfId="54259"/>
    <cellStyle name="Normal 9 3 6 3 2 5" xfId="54260"/>
    <cellStyle name="Normal 9 3 6 3 3" xfId="54261"/>
    <cellStyle name="Normal 9 3 6 3 3 2" xfId="54262"/>
    <cellStyle name="Normal 9 3 6 3 3 2 2" xfId="54263"/>
    <cellStyle name="Normal 9 3 6 3 3 3" xfId="54264"/>
    <cellStyle name="Normal 9 3 6 3 4" xfId="54265"/>
    <cellStyle name="Normal 9 3 6 3 4 2" xfId="54266"/>
    <cellStyle name="Normal 9 3 6 3 4 2 2" xfId="54267"/>
    <cellStyle name="Normal 9 3 6 3 4 3" xfId="54268"/>
    <cellStyle name="Normal 9 3 6 3 5" xfId="54269"/>
    <cellStyle name="Normal 9 3 6 3 5 2" xfId="54270"/>
    <cellStyle name="Normal 9 3 6 3 6" xfId="54271"/>
    <cellStyle name="Normal 9 3 6 3 6 2" xfId="54272"/>
    <cellStyle name="Normal 9 3 6 3 7" xfId="54273"/>
    <cellStyle name="Normal 9 3 6 4" xfId="54274"/>
    <cellStyle name="Normal 9 3 6 4 2" xfId="54275"/>
    <cellStyle name="Normal 9 3 6 4 2 2" xfId="54276"/>
    <cellStyle name="Normal 9 3 6 4 2 2 2" xfId="54277"/>
    <cellStyle name="Normal 9 3 6 4 2 2 2 2" xfId="54278"/>
    <cellStyle name="Normal 9 3 6 4 2 2 3" xfId="54279"/>
    <cellStyle name="Normal 9 3 6 4 2 3" xfId="54280"/>
    <cellStyle name="Normal 9 3 6 4 2 3 2" xfId="54281"/>
    <cellStyle name="Normal 9 3 6 4 2 3 2 2" xfId="54282"/>
    <cellStyle name="Normal 9 3 6 4 2 3 3" xfId="54283"/>
    <cellStyle name="Normal 9 3 6 4 2 4" xfId="54284"/>
    <cellStyle name="Normal 9 3 6 4 2 4 2" xfId="54285"/>
    <cellStyle name="Normal 9 3 6 4 2 5" xfId="54286"/>
    <cellStyle name="Normal 9 3 6 4 3" xfId="54287"/>
    <cellStyle name="Normal 9 3 6 4 3 2" xfId="54288"/>
    <cellStyle name="Normal 9 3 6 4 3 2 2" xfId="54289"/>
    <cellStyle name="Normal 9 3 6 4 3 3" xfId="54290"/>
    <cellStyle name="Normal 9 3 6 4 4" xfId="54291"/>
    <cellStyle name="Normal 9 3 6 4 4 2" xfId="54292"/>
    <cellStyle name="Normal 9 3 6 4 4 2 2" xfId="54293"/>
    <cellStyle name="Normal 9 3 6 4 4 3" xfId="54294"/>
    <cellStyle name="Normal 9 3 6 4 5" xfId="54295"/>
    <cellStyle name="Normal 9 3 6 4 5 2" xfId="54296"/>
    <cellStyle name="Normal 9 3 6 4 6" xfId="54297"/>
    <cellStyle name="Normal 9 3 6 4 6 2" xfId="54298"/>
    <cellStyle name="Normal 9 3 6 4 7" xfId="54299"/>
    <cellStyle name="Normal 9 3 6 5" xfId="54300"/>
    <cellStyle name="Normal 9 3 6 5 2" xfId="54301"/>
    <cellStyle name="Normal 9 3 6 5 2 2" xfId="54302"/>
    <cellStyle name="Normal 9 3 6 5 2 2 2" xfId="54303"/>
    <cellStyle name="Normal 9 3 6 5 2 3" xfId="54304"/>
    <cellStyle name="Normal 9 3 6 5 3" xfId="54305"/>
    <cellStyle name="Normal 9 3 6 5 3 2" xfId="54306"/>
    <cellStyle name="Normal 9 3 6 5 3 2 2" xfId="54307"/>
    <cellStyle name="Normal 9 3 6 5 3 3" xfId="54308"/>
    <cellStyle name="Normal 9 3 6 5 4" xfId="54309"/>
    <cellStyle name="Normal 9 3 6 5 4 2" xfId="54310"/>
    <cellStyle name="Normal 9 3 6 5 5" xfId="54311"/>
    <cellStyle name="Normal 9 3 6 6" xfId="54312"/>
    <cellStyle name="Normal 9 3 6 6 2" xfId="54313"/>
    <cellStyle name="Normal 9 3 6 6 2 2" xfId="54314"/>
    <cellStyle name="Normal 9 3 6 6 2 2 2" xfId="54315"/>
    <cellStyle name="Normal 9 3 6 6 2 3" xfId="54316"/>
    <cellStyle name="Normal 9 3 6 6 3" xfId="54317"/>
    <cellStyle name="Normal 9 3 6 6 3 2" xfId="54318"/>
    <cellStyle name="Normal 9 3 6 6 4" xfId="54319"/>
    <cellStyle name="Normal 9 3 6 7" xfId="54320"/>
    <cellStyle name="Normal 9 3 6 7 2" xfId="54321"/>
    <cellStyle name="Normal 9 3 6 7 2 2" xfId="54322"/>
    <cellStyle name="Normal 9 3 6 7 3" xfId="54323"/>
    <cellStyle name="Normal 9 3 6 8" xfId="54324"/>
    <cellStyle name="Normal 9 3 6 8 2" xfId="54325"/>
    <cellStyle name="Normal 9 3 6 8 2 2" xfId="54326"/>
    <cellStyle name="Normal 9 3 6 8 3" xfId="54327"/>
    <cellStyle name="Normal 9 3 6 9" xfId="54328"/>
    <cellStyle name="Normal 9 3 6 9 2" xfId="54329"/>
    <cellStyle name="Normal 9 3 7" xfId="54330"/>
    <cellStyle name="Normal 9 3 7 2" xfId="54331"/>
    <cellStyle name="Normal 9 3 7 2 2" xfId="54332"/>
    <cellStyle name="Normal 9 3 7 2 2 2" xfId="54333"/>
    <cellStyle name="Normal 9 3 7 2 2 2 2" xfId="54334"/>
    <cellStyle name="Normal 9 3 7 2 2 2 2 2" xfId="54335"/>
    <cellStyle name="Normal 9 3 7 2 2 2 3" xfId="54336"/>
    <cellStyle name="Normal 9 3 7 2 2 3" xfId="54337"/>
    <cellStyle name="Normal 9 3 7 2 2 3 2" xfId="54338"/>
    <cellStyle name="Normal 9 3 7 2 2 3 2 2" xfId="54339"/>
    <cellStyle name="Normal 9 3 7 2 2 3 3" xfId="54340"/>
    <cellStyle name="Normal 9 3 7 2 2 4" xfId="54341"/>
    <cellStyle name="Normal 9 3 7 2 2 4 2" xfId="54342"/>
    <cellStyle name="Normal 9 3 7 2 2 5" xfId="54343"/>
    <cellStyle name="Normal 9 3 7 2 3" xfId="54344"/>
    <cellStyle name="Normal 9 3 7 2 3 2" xfId="54345"/>
    <cellStyle name="Normal 9 3 7 2 3 2 2" xfId="54346"/>
    <cellStyle name="Normal 9 3 7 2 3 3" xfId="54347"/>
    <cellStyle name="Normal 9 3 7 2 4" xfId="54348"/>
    <cellStyle name="Normal 9 3 7 2 4 2" xfId="54349"/>
    <cellStyle name="Normal 9 3 7 2 4 2 2" xfId="54350"/>
    <cellStyle name="Normal 9 3 7 2 4 3" xfId="54351"/>
    <cellStyle name="Normal 9 3 7 2 5" xfId="54352"/>
    <cellStyle name="Normal 9 3 7 2 5 2" xfId="54353"/>
    <cellStyle name="Normal 9 3 7 2 6" xfId="54354"/>
    <cellStyle name="Normal 9 3 7 2 6 2" xfId="54355"/>
    <cellStyle name="Normal 9 3 7 2 7" xfId="54356"/>
    <cellStyle name="Normal 9 3 7 3" xfId="54357"/>
    <cellStyle name="Normal 9 3 7 3 2" xfId="54358"/>
    <cellStyle name="Normal 9 3 7 3 2 2" xfId="54359"/>
    <cellStyle name="Normal 9 3 7 3 2 2 2" xfId="54360"/>
    <cellStyle name="Normal 9 3 7 3 2 3" xfId="54361"/>
    <cellStyle name="Normal 9 3 7 3 3" xfId="54362"/>
    <cellStyle name="Normal 9 3 7 3 3 2" xfId="54363"/>
    <cellStyle name="Normal 9 3 7 3 3 2 2" xfId="54364"/>
    <cellStyle name="Normal 9 3 7 3 3 3" xfId="54365"/>
    <cellStyle name="Normal 9 3 7 3 4" xfId="54366"/>
    <cellStyle name="Normal 9 3 7 3 4 2" xfId="54367"/>
    <cellStyle name="Normal 9 3 7 3 5" xfId="54368"/>
    <cellStyle name="Normal 9 3 7 4" xfId="54369"/>
    <cellStyle name="Normal 9 3 7 4 2" xfId="54370"/>
    <cellStyle name="Normal 9 3 7 4 2 2" xfId="54371"/>
    <cellStyle name="Normal 9 3 7 4 3" xfId="54372"/>
    <cellStyle name="Normal 9 3 7 5" xfId="54373"/>
    <cellStyle name="Normal 9 3 7 5 2" xfId="54374"/>
    <cellStyle name="Normal 9 3 7 5 2 2" xfId="54375"/>
    <cellStyle name="Normal 9 3 7 5 3" xfId="54376"/>
    <cellStyle name="Normal 9 3 7 6" xfId="54377"/>
    <cellStyle name="Normal 9 3 7 6 2" xfId="54378"/>
    <cellStyle name="Normal 9 3 7 7" xfId="54379"/>
    <cellStyle name="Normal 9 3 7 7 2" xfId="54380"/>
    <cellStyle name="Normal 9 3 7 8" xfId="54381"/>
    <cellStyle name="Normal 9 3 8" xfId="54382"/>
    <cellStyle name="Normal 9 3 8 2" xfId="54383"/>
    <cellStyle name="Normal 9 3 8 2 2" xfId="54384"/>
    <cellStyle name="Normal 9 3 8 2 2 2" xfId="54385"/>
    <cellStyle name="Normal 9 3 8 2 2 2 2" xfId="54386"/>
    <cellStyle name="Normal 9 3 8 2 2 3" xfId="54387"/>
    <cellStyle name="Normal 9 3 8 2 3" xfId="54388"/>
    <cellStyle name="Normal 9 3 8 2 3 2" xfId="54389"/>
    <cellStyle name="Normal 9 3 8 2 3 2 2" xfId="54390"/>
    <cellStyle name="Normal 9 3 8 2 3 3" xfId="54391"/>
    <cellStyle name="Normal 9 3 8 2 4" xfId="54392"/>
    <cellStyle name="Normal 9 3 8 2 4 2" xfId="54393"/>
    <cellStyle name="Normal 9 3 8 2 5" xfId="54394"/>
    <cellStyle name="Normal 9 3 8 3" xfId="54395"/>
    <cellStyle name="Normal 9 3 8 3 2" xfId="54396"/>
    <cellStyle name="Normal 9 3 8 3 2 2" xfId="54397"/>
    <cellStyle name="Normal 9 3 8 3 3" xfId="54398"/>
    <cellStyle name="Normal 9 3 8 4" xfId="54399"/>
    <cellStyle name="Normal 9 3 8 4 2" xfId="54400"/>
    <cellStyle name="Normal 9 3 8 4 2 2" xfId="54401"/>
    <cellStyle name="Normal 9 3 8 4 3" xfId="54402"/>
    <cellStyle name="Normal 9 3 8 5" xfId="54403"/>
    <cellStyle name="Normal 9 3 8 5 2" xfId="54404"/>
    <cellStyle name="Normal 9 3 8 6" xfId="54405"/>
    <cellStyle name="Normal 9 3 8 6 2" xfId="54406"/>
    <cellStyle name="Normal 9 3 8 7" xfId="54407"/>
    <cellStyle name="Normal 9 3 9" xfId="54408"/>
    <cellStyle name="Normal 9 3 9 2" xfId="54409"/>
    <cellStyle name="Normal 9 3 9 2 2" xfId="54410"/>
    <cellStyle name="Normal 9 3 9 2 2 2" xfId="54411"/>
    <cellStyle name="Normal 9 3 9 2 2 2 2" xfId="54412"/>
    <cellStyle name="Normal 9 3 9 2 2 3" xfId="54413"/>
    <cellStyle name="Normal 9 3 9 2 3" xfId="54414"/>
    <cellStyle name="Normal 9 3 9 2 3 2" xfId="54415"/>
    <cellStyle name="Normal 9 3 9 2 3 2 2" xfId="54416"/>
    <cellStyle name="Normal 9 3 9 2 3 3" xfId="54417"/>
    <cellStyle name="Normal 9 3 9 2 4" xfId="54418"/>
    <cellStyle name="Normal 9 3 9 2 4 2" xfId="54419"/>
    <cellStyle name="Normal 9 3 9 2 5" xfId="54420"/>
    <cellStyle name="Normal 9 3 9 3" xfId="54421"/>
    <cellStyle name="Normal 9 3 9 3 2" xfId="54422"/>
    <cellStyle name="Normal 9 3 9 3 2 2" xfId="54423"/>
    <cellStyle name="Normal 9 3 9 3 3" xfId="54424"/>
    <cellStyle name="Normal 9 3 9 4" xfId="54425"/>
    <cellStyle name="Normal 9 3 9 4 2" xfId="54426"/>
    <cellStyle name="Normal 9 3 9 4 2 2" xfId="54427"/>
    <cellStyle name="Normal 9 3 9 4 3" xfId="54428"/>
    <cellStyle name="Normal 9 3 9 5" xfId="54429"/>
    <cellStyle name="Normal 9 3 9 5 2" xfId="54430"/>
    <cellStyle name="Normal 9 3 9 6" xfId="54431"/>
    <cellStyle name="Normal 9 3 9 6 2" xfId="54432"/>
    <cellStyle name="Normal 9 3 9 7" xfId="54433"/>
    <cellStyle name="Normal 9 4" xfId="54434"/>
    <cellStyle name="Normal 9 4 10" xfId="54435"/>
    <cellStyle name="Normal 9 4 10 2" xfId="54436"/>
    <cellStyle name="Normal 9 4 10 2 2" xfId="54437"/>
    <cellStyle name="Normal 9 4 10 2 2 2" xfId="54438"/>
    <cellStyle name="Normal 9 4 10 2 3" xfId="54439"/>
    <cellStyle name="Normal 9 4 10 3" xfId="54440"/>
    <cellStyle name="Normal 9 4 10 3 2" xfId="54441"/>
    <cellStyle name="Normal 9 4 10 4" xfId="54442"/>
    <cellStyle name="Normal 9 4 11" xfId="54443"/>
    <cellStyle name="Normal 9 4 11 2" xfId="54444"/>
    <cellStyle name="Normal 9 4 11 2 2" xfId="54445"/>
    <cellStyle name="Normal 9 4 11 2 2 2" xfId="54446"/>
    <cellStyle name="Normal 9 4 11 2 3" xfId="54447"/>
    <cellStyle name="Normal 9 4 11 3" xfId="54448"/>
    <cellStyle name="Normal 9 4 11 3 2" xfId="54449"/>
    <cellStyle name="Normal 9 4 11 4" xfId="54450"/>
    <cellStyle name="Normal 9 4 12" xfId="54451"/>
    <cellStyle name="Normal 9 4 12 2" xfId="54452"/>
    <cellStyle name="Normal 9 4 12 2 2" xfId="54453"/>
    <cellStyle name="Normal 9 4 12 3" xfId="54454"/>
    <cellStyle name="Normal 9 4 13" xfId="54455"/>
    <cellStyle name="Normal 9 4 13 2" xfId="54456"/>
    <cellStyle name="Normal 9 4 14" xfId="54457"/>
    <cellStyle name="Normal 9 4 14 2" xfId="54458"/>
    <cellStyle name="Normal 9 4 15" xfId="54459"/>
    <cellStyle name="Normal 9 4 2" xfId="54460"/>
    <cellStyle name="Normal 9 4 2 10" xfId="54461"/>
    <cellStyle name="Normal 9 4 2 10 2" xfId="54462"/>
    <cellStyle name="Normal 9 4 2 11" xfId="54463"/>
    <cellStyle name="Normal 9 4 2 11 2" xfId="54464"/>
    <cellStyle name="Normal 9 4 2 12" xfId="54465"/>
    <cellStyle name="Normal 9 4 2 2" xfId="54466"/>
    <cellStyle name="Normal 9 4 2 2 10" xfId="54467"/>
    <cellStyle name="Normal 9 4 2 2 10 2" xfId="54468"/>
    <cellStyle name="Normal 9 4 2 2 11" xfId="54469"/>
    <cellStyle name="Normal 9 4 2 2 2" xfId="54470"/>
    <cellStyle name="Normal 9 4 2 2 2 2" xfId="54471"/>
    <cellStyle name="Normal 9 4 2 2 2 2 2" xfId="54472"/>
    <cellStyle name="Normal 9 4 2 2 2 2 2 2" xfId="54473"/>
    <cellStyle name="Normal 9 4 2 2 2 2 2 2 2" xfId="54474"/>
    <cellStyle name="Normal 9 4 2 2 2 2 2 2 2 2" xfId="54475"/>
    <cellStyle name="Normal 9 4 2 2 2 2 2 2 3" xfId="54476"/>
    <cellStyle name="Normal 9 4 2 2 2 2 2 3" xfId="54477"/>
    <cellStyle name="Normal 9 4 2 2 2 2 2 3 2" xfId="54478"/>
    <cellStyle name="Normal 9 4 2 2 2 2 2 3 2 2" xfId="54479"/>
    <cellStyle name="Normal 9 4 2 2 2 2 2 3 3" xfId="54480"/>
    <cellStyle name="Normal 9 4 2 2 2 2 2 4" xfId="54481"/>
    <cellStyle name="Normal 9 4 2 2 2 2 2 4 2" xfId="54482"/>
    <cellStyle name="Normal 9 4 2 2 2 2 2 5" xfId="54483"/>
    <cellStyle name="Normal 9 4 2 2 2 2 3" xfId="54484"/>
    <cellStyle name="Normal 9 4 2 2 2 2 3 2" xfId="54485"/>
    <cellStyle name="Normal 9 4 2 2 2 2 3 2 2" xfId="54486"/>
    <cellStyle name="Normal 9 4 2 2 2 2 3 3" xfId="54487"/>
    <cellStyle name="Normal 9 4 2 2 2 2 4" xfId="54488"/>
    <cellStyle name="Normal 9 4 2 2 2 2 4 2" xfId="54489"/>
    <cellStyle name="Normal 9 4 2 2 2 2 4 2 2" xfId="54490"/>
    <cellStyle name="Normal 9 4 2 2 2 2 4 3" xfId="54491"/>
    <cellStyle name="Normal 9 4 2 2 2 2 5" xfId="54492"/>
    <cellStyle name="Normal 9 4 2 2 2 2 5 2" xfId="54493"/>
    <cellStyle name="Normal 9 4 2 2 2 2 6" xfId="54494"/>
    <cellStyle name="Normal 9 4 2 2 2 2 6 2" xfId="54495"/>
    <cellStyle name="Normal 9 4 2 2 2 2 7" xfId="54496"/>
    <cellStyle name="Normal 9 4 2 2 2 3" xfId="54497"/>
    <cellStyle name="Normal 9 4 2 2 2 3 2" xfId="54498"/>
    <cellStyle name="Normal 9 4 2 2 2 3 2 2" xfId="54499"/>
    <cellStyle name="Normal 9 4 2 2 2 3 2 2 2" xfId="54500"/>
    <cellStyle name="Normal 9 4 2 2 2 3 2 3" xfId="54501"/>
    <cellStyle name="Normal 9 4 2 2 2 3 3" xfId="54502"/>
    <cellStyle name="Normal 9 4 2 2 2 3 3 2" xfId="54503"/>
    <cellStyle name="Normal 9 4 2 2 2 3 3 2 2" xfId="54504"/>
    <cellStyle name="Normal 9 4 2 2 2 3 3 3" xfId="54505"/>
    <cellStyle name="Normal 9 4 2 2 2 3 4" xfId="54506"/>
    <cellStyle name="Normal 9 4 2 2 2 3 4 2" xfId="54507"/>
    <cellStyle name="Normal 9 4 2 2 2 3 5" xfId="54508"/>
    <cellStyle name="Normal 9 4 2 2 2 4" xfId="54509"/>
    <cellStyle name="Normal 9 4 2 2 2 4 2" xfId="54510"/>
    <cellStyle name="Normal 9 4 2 2 2 4 2 2" xfId="54511"/>
    <cellStyle name="Normal 9 4 2 2 2 4 3" xfId="54512"/>
    <cellStyle name="Normal 9 4 2 2 2 5" xfId="54513"/>
    <cellStyle name="Normal 9 4 2 2 2 5 2" xfId="54514"/>
    <cellStyle name="Normal 9 4 2 2 2 5 2 2" xfId="54515"/>
    <cellStyle name="Normal 9 4 2 2 2 5 3" xfId="54516"/>
    <cellStyle name="Normal 9 4 2 2 2 6" xfId="54517"/>
    <cellStyle name="Normal 9 4 2 2 2 6 2" xfId="54518"/>
    <cellStyle name="Normal 9 4 2 2 2 7" xfId="54519"/>
    <cellStyle name="Normal 9 4 2 2 2 7 2" xfId="54520"/>
    <cellStyle name="Normal 9 4 2 2 2 8" xfId="54521"/>
    <cellStyle name="Normal 9 4 2 2 3" xfId="54522"/>
    <cellStyle name="Normal 9 4 2 2 3 2" xfId="54523"/>
    <cellStyle name="Normal 9 4 2 2 3 2 2" xfId="54524"/>
    <cellStyle name="Normal 9 4 2 2 3 2 2 2" xfId="54525"/>
    <cellStyle name="Normal 9 4 2 2 3 2 2 2 2" xfId="54526"/>
    <cellStyle name="Normal 9 4 2 2 3 2 2 3" xfId="54527"/>
    <cellStyle name="Normal 9 4 2 2 3 2 3" xfId="54528"/>
    <cellStyle name="Normal 9 4 2 2 3 2 3 2" xfId="54529"/>
    <cellStyle name="Normal 9 4 2 2 3 2 3 2 2" xfId="54530"/>
    <cellStyle name="Normal 9 4 2 2 3 2 3 3" xfId="54531"/>
    <cellStyle name="Normal 9 4 2 2 3 2 4" xfId="54532"/>
    <cellStyle name="Normal 9 4 2 2 3 2 4 2" xfId="54533"/>
    <cellStyle name="Normal 9 4 2 2 3 2 5" xfId="54534"/>
    <cellStyle name="Normal 9 4 2 2 3 3" xfId="54535"/>
    <cellStyle name="Normal 9 4 2 2 3 3 2" xfId="54536"/>
    <cellStyle name="Normal 9 4 2 2 3 3 2 2" xfId="54537"/>
    <cellStyle name="Normal 9 4 2 2 3 3 3" xfId="54538"/>
    <cellStyle name="Normal 9 4 2 2 3 4" xfId="54539"/>
    <cellStyle name="Normal 9 4 2 2 3 4 2" xfId="54540"/>
    <cellStyle name="Normal 9 4 2 2 3 4 2 2" xfId="54541"/>
    <cellStyle name="Normal 9 4 2 2 3 4 3" xfId="54542"/>
    <cellStyle name="Normal 9 4 2 2 3 5" xfId="54543"/>
    <cellStyle name="Normal 9 4 2 2 3 5 2" xfId="54544"/>
    <cellStyle name="Normal 9 4 2 2 3 6" xfId="54545"/>
    <cellStyle name="Normal 9 4 2 2 3 6 2" xfId="54546"/>
    <cellStyle name="Normal 9 4 2 2 3 7" xfId="54547"/>
    <cellStyle name="Normal 9 4 2 2 4" xfId="54548"/>
    <cellStyle name="Normal 9 4 2 2 4 2" xfId="54549"/>
    <cellStyle name="Normal 9 4 2 2 4 2 2" xfId="54550"/>
    <cellStyle name="Normal 9 4 2 2 4 2 2 2" xfId="54551"/>
    <cellStyle name="Normal 9 4 2 2 4 2 2 2 2" xfId="54552"/>
    <cellStyle name="Normal 9 4 2 2 4 2 2 3" xfId="54553"/>
    <cellStyle name="Normal 9 4 2 2 4 2 3" xfId="54554"/>
    <cellStyle name="Normal 9 4 2 2 4 2 3 2" xfId="54555"/>
    <cellStyle name="Normal 9 4 2 2 4 2 3 2 2" xfId="54556"/>
    <cellStyle name="Normal 9 4 2 2 4 2 3 3" xfId="54557"/>
    <cellStyle name="Normal 9 4 2 2 4 2 4" xfId="54558"/>
    <cellStyle name="Normal 9 4 2 2 4 2 4 2" xfId="54559"/>
    <cellStyle name="Normal 9 4 2 2 4 2 5" xfId="54560"/>
    <cellStyle name="Normal 9 4 2 2 4 3" xfId="54561"/>
    <cellStyle name="Normal 9 4 2 2 4 3 2" xfId="54562"/>
    <cellStyle name="Normal 9 4 2 2 4 3 2 2" xfId="54563"/>
    <cellStyle name="Normal 9 4 2 2 4 3 3" xfId="54564"/>
    <cellStyle name="Normal 9 4 2 2 4 4" xfId="54565"/>
    <cellStyle name="Normal 9 4 2 2 4 4 2" xfId="54566"/>
    <cellStyle name="Normal 9 4 2 2 4 4 2 2" xfId="54567"/>
    <cellStyle name="Normal 9 4 2 2 4 4 3" xfId="54568"/>
    <cellStyle name="Normal 9 4 2 2 4 5" xfId="54569"/>
    <cellStyle name="Normal 9 4 2 2 4 5 2" xfId="54570"/>
    <cellStyle name="Normal 9 4 2 2 4 6" xfId="54571"/>
    <cellStyle name="Normal 9 4 2 2 4 6 2" xfId="54572"/>
    <cellStyle name="Normal 9 4 2 2 4 7" xfId="54573"/>
    <cellStyle name="Normal 9 4 2 2 5" xfId="54574"/>
    <cellStyle name="Normal 9 4 2 2 5 2" xfId="54575"/>
    <cellStyle name="Normal 9 4 2 2 5 2 2" xfId="54576"/>
    <cellStyle name="Normal 9 4 2 2 5 2 2 2" xfId="54577"/>
    <cellStyle name="Normal 9 4 2 2 5 2 3" xfId="54578"/>
    <cellStyle name="Normal 9 4 2 2 5 3" xfId="54579"/>
    <cellStyle name="Normal 9 4 2 2 5 3 2" xfId="54580"/>
    <cellStyle name="Normal 9 4 2 2 5 3 2 2" xfId="54581"/>
    <cellStyle name="Normal 9 4 2 2 5 3 3" xfId="54582"/>
    <cellStyle name="Normal 9 4 2 2 5 4" xfId="54583"/>
    <cellStyle name="Normal 9 4 2 2 5 4 2" xfId="54584"/>
    <cellStyle name="Normal 9 4 2 2 5 5" xfId="54585"/>
    <cellStyle name="Normal 9 4 2 2 6" xfId="54586"/>
    <cellStyle name="Normal 9 4 2 2 6 2" xfId="54587"/>
    <cellStyle name="Normal 9 4 2 2 6 2 2" xfId="54588"/>
    <cellStyle name="Normal 9 4 2 2 6 2 2 2" xfId="54589"/>
    <cellStyle name="Normal 9 4 2 2 6 2 3" xfId="54590"/>
    <cellStyle name="Normal 9 4 2 2 6 3" xfId="54591"/>
    <cellStyle name="Normal 9 4 2 2 6 3 2" xfId="54592"/>
    <cellStyle name="Normal 9 4 2 2 6 4" xfId="54593"/>
    <cellStyle name="Normal 9 4 2 2 7" xfId="54594"/>
    <cellStyle name="Normal 9 4 2 2 7 2" xfId="54595"/>
    <cellStyle name="Normal 9 4 2 2 7 2 2" xfId="54596"/>
    <cellStyle name="Normal 9 4 2 2 7 3" xfId="54597"/>
    <cellStyle name="Normal 9 4 2 2 8" xfId="54598"/>
    <cellStyle name="Normal 9 4 2 2 8 2" xfId="54599"/>
    <cellStyle name="Normal 9 4 2 2 8 2 2" xfId="54600"/>
    <cellStyle name="Normal 9 4 2 2 8 3" xfId="54601"/>
    <cellStyle name="Normal 9 4 2 2 9" xfId="54602"/>
    <cellStyle name="Normal 9 4 2 2 9 2" xfId="54603"/>
    <cellStyle name="Normal 9 4 2 3" xfId="54604"/>
    <cellStyle name="Normal 9 4 2 3 2" xfId="54605"/>
    <cellStyle name="Normal 9 4 2 3 2 2" xfId="54606"/>
    <cellStyle name="Normal 9 4 2 3 2 2 2" xfId="54607"/>
    <cellStyle name="Normal 9 4 2 3 2 2 2 2" xfId="54608"/>
    <cellStyle name="Normal 9 4 2 3 2 2 2 2 2" xfId="54609"/>
    <cellStyle name="Normal 9 4 2 3 2 2 2 3" xfId="54610"/>
    <cellStyle name="Normal 9 4 2 3 2 2 3" xfId="54611"/>
    <cellStyle name="Normal 9 4 2 3 2 2 3 2" xfId="54612"/>
    <cellStyle name="Normal 9 4 2 3 2 2 3 2 2" xfId="54613"/>
    <cellStyle name="Normal 9 4 2 3 2 2 3 3" xfId="54614"/>
    <cellStyle name="Normal 9 4 2 3 2 2 4" xfId="54615"/>
    <cellStyle name="Normal 9 4 2 3 2 2 4 2" xfId="54616"/>
    <cellStyle name="Normal 9 4 2 3 2 2 5" xfId="54617"/>
    <cellStyle name="Normal 9 4 2 3 2 3" xfId="54618"/>
    <cellStyle name="Normal 9 4 2 3 2 3 2" xfId="54619"/>
    <cellStyle name="Normal 9 4 2 3 2 3 2 2" xfId="54620"/>
    <cellStyle name="Normal 9 4 2 3 2 3 3" xfId="54621"/>
    <cellStyle name="Normal 9 4 2 3 2 4" xfId="54622"/>
    <cellStyle name="Normal 9 4 2 3 2 4 2" xfId="54623"/>
    <cellStyle name="Normal 9 4 2 3 2 4 2 2" xfId="54624"/>
    <cellStyle name="Normal 9 4 2 3 2 4 3" xfId="54625"/>
    <cellStyle name="Normal 9 4 2 3 2 5" xfId="54626"/>
    <cellStyle name="Normal 9 4 2 3 2 5 2" xfId="54627"/>
    <cellStyle name="Normal 9 4 2 3 2 6" xfId="54628"/>
    <cellStyle name="Normal 9 4 2 3 2 6 2" xfId="54629"/>
    <cellStyle name="Normal 9 4 2 3 2 7" xfId="54630"/>
    <cellStyle name="Normal 9 4 2 3 3" xfId="54631"/>
    <cellStyle name="Normal 9 4 2 3 3 2" xfId="54632"/>
    <cellStyle name="Normal 9 4 2 3 3 2 2" xfId="54633"/>
    <cellStyle name="Normal 9 4 2 3 3 2 2 2" xfId="54634"/>
    <cellStyle name="Normal 9 4 2 3 3 2 3" xfId="54635"/>
    <cellStyle name="Normal 9 4 2 3 3 3" xfId="54636"/>
    <cellStyle name="Normal 9 4 2 3 3 3 2" xfId="54637"/>
    <cellStyle name="Normal 9 4 2 3 3 3 2 2" xfId="54638"/>
    <cellStyle name="Normal 9 4 2 3 3 3 3" xfId="54639"/>
    <cellStyle name="Normal 9 4 2 3 3 4" xfId="54640"/>
    <cellStyle name="Normal 9 4 2 3 3 4 2" xfId="54641"/>
    <cellStyle name="Normal 9 4 2 3 3 5" xfId="54642"/>
    <cellStyle name="Normal 9 4 2 3 4" xfId="54643"/>
    <cellStyle name="Normal 9 4 2 3 4 2" xfId="54644"/>
    <cellStyle name="Normal 9 4 2 3 4 2 2" xfId="54645"/>
    <cellStyle name="Normal 9 4 2 3 4 3" xfId="54646"/>
    <cellStyle name="Normal 9 4 2 3 5" xfId="54647"/>
    <cellStyle name="Normal 9 4 2 3 5 2" xfId="54648"/>
    <cellStyle name="Normal 9 4 2 3 5 2 2" xfId="54649"/>
    <cellStyle name="Normal 9 4 2 3 5 3" xfId="54650"/>
    <cellStyle name="Normal 9 4 2 3 6" xfId="54651"/>
    <cellStyle name="Normal 9 4 2 3 6 2" xfId="54652"/>
    <cellStyle name="Normal 9 4 2 3 7" xfId="54653"/>
    <cellStyle name="Normal 9 4 2 3 7 2" xfId="54654"/>
    <cellStyle name="Normal 9 4 2 3 8" xfId="54655"/>
    <cellStyle name="Normal 9 4 2 4" xfId="54656"/>
    <cellStyle name="Normal 9 4 2 4 2" xfId="54657"/>
    <cellStyle name="Normal 9 4 2 4 2 2" xfId="54658"/>
    <cellStyle name="Normal 9 4 2 4 2 2 2" xfId="54659"/>
    <cellStyle name="Normal 9 4 2 4 2 2 2 2" xfId="54660"/>
    <cellStyle name="Normal 9 4 2 4 2 2 3" xfId="54661"/>
    <cellStyle name="Normal 9 4 2 4 2 3" xfId="54662"/>
    <cellStyle name="Normal 9 4 2 4 2 3 2" xfId="54663"/>
    <cellStyle name="Normal 9 4 2 4 2 3 2 2" xfId="54664"/>
    <cellStyle name="Normal 9 4 2 4 2 3 3" xfId="54665"/>
    <cellStyle name="Normal 9 4 2 4 2 4" xfId="54666"/>
    <cellStyle name="Normal 9 4 2 4 2 4 2" xfId="54667"/>
    <cellStyle name="Normal 9 4 2 4 2 5" xfId="54668"/>
    <cellStyle name="Normal 9 4 2 4 3" xfId="54669"/>
    <cellStyle name="Normal 9 4 2 4 3 2" xfId="54670"/>
    <cellStyle name="Normal 9 4 2 4 3 2 2" xfId="54671"/>
    <cellStyle name="Normal 9 4 2 4 3 3" xfId="54672"/>
    <cellStyle name="Normal 9 4 2 4 4" xfId="54673"/>
    <cellStyle name="Normal 9 4 2 4 4 2" xfId="54674"/>
    <cellStyle name="Normal 9 4 2 4 4 2 2" xfId="54675"/>
    <cellStyle name="Normal 9 4 2 4 4 3" xfId="54676"/>
    <cellStyle name="Normal 9 4 2 4 5" xfId="54677"/>
    <cellStyle name="Normal 9 4 2 4 5 2" xfId="54678"/>
    <cellStyle name="Normal 9 4 2 4 6" xfId="54679"/>
    <cellStyle name="Normal 9 4 2 4 6 2" xfId="54680"/>
    <cellStyle name="Normal 9 4 2 4 7" xfId="54681"/>
    <cellStyle name="Normal 9 4 2 5" xfId="54682"/>
    <cellStyle name="Normal 9 4 2 5 2" xfId="54683"/>
    <cellStyle name="Normal 9 4 2 5 2 2" xfId="54684"/>
    <cellStyle name="Normal 9 4 2 5 2 2 2" xfId="54685"/>
    <cellStyle name="Normal 9 4 2 5 2 2 2 2" xfId="54686"/>
    <cellStyle name="Normal 9 4 2 5 2 2 3" xfId="54687"/>
    <cellStyle name="Normal 9 4 2 5 2 3" xfId="54688"/>
    <cellStyle name="Normal 9 4 2 5 2 3 2" xfId="54689"/>
    <cellStyle name="Normal 9 4 2 5 2 3 2 2" xfId="54690"/>
    <cellStyle name="Normal 9 4 2 5 2 3 3" xfId="54691"/>
    <cellStyle name="Normal 9 4 2 5 2 4" xfId="54692"/>
    <cellStyle name="Normal 9 4 2 5 2 4 2" xfId="54693"/>
    <cellStyle name="Normal 9 4 2 5 2 5" xfId="54694"/>
    <cellStyle name="Normal 9 4 2 5 3" xfId="54695"/>
    <cellStyle name="Normal 9 4 2 5 3 2" xfId="54696"/>
    <cellStyle name="Normal 9 4 2 5 3 2 2" xfId="54697"/>
    <cellStyle name="Normal 9 4 2 5 3 3" xfId="54698"/>
    <cellStyle name="Normal 9 4 2 5 4" xfId="54699"/>
    <cellStyle name="Normal 9 4 2 5 4 2" xfId="54700"/>
    <cellStyle name="Normal 9 4 2 5 4 2 2" xfId="54701"/>
    <cellStyle name="Normal 9 4 2 5 4 3" xfId="54702"/>
    <cellStyle name="Normal 9 4 2 5 5" xfId="54703"/>
    <cellStyle name="Normal 9 4 2 5 5 2" xfId="54704"/>
    <cellStyle name="Normal 9 4 2 5 6" xfId="54705"/>
    <cellStyle name="Normal 9 4 2 5 6 2" xfId="54706"/>
    <cellStyle name="Normal 9 4 2 5 7" xfId="54707"/>
    <cellStyle name="Normal 9 4 2 6" xfId="54708"/>
    <cellStyle name="Normal 9 4 2 6 2" xfId="54709"/>
    <cellStyle name="Normal 9 4 2 6 2 2" xfId="54710"/>
    <cellStyle name="Normal 9 4 2 6 2 2 2" xfId="54711"/>
    <cellStyle name="Normal 9 4 2 6 2 3" xfId="54712"/>
    <cellStyle name="Normal 9 4 2 6 3" xfId="54713"/>
    <cellStyle name="Normal 9 4 2 6 3 2" xfId="54714"/>
    <cellStyle name="Normal 9 4 2 6 3 2 2" xfId="54715"/>
    <cellStyle name="Normal 9 4 2 6 3 3" xfId="54716"/>
    <cellStyle name="Normal 9 4 2 6 4" xfId="54717"/>
    <cellStyle name="Normal 9 4 2 6 4 2" xfId="54718"/>
    <cellStyle name="Normal 9 4 2 6 5" xfId="54719"/>
    <cellStyle name="Normal 9 4 2 7" xfId="54720"/>
    <cellStyle name="Normal 9 4 2 7 2" xfId="54721"/>
    <cellStyle name="Normal 9 4 2 7 2 2" xfId="54722"/>
    <cellStyle name="Normal 9 4 2 7 2 2 2" xfId="54723"/>
    <cellStyle name="Normal 9 4 2 7 2 3" xfId="54724"/>
    <cellStyle name="Normal 9 4 2 7 3" xfId="54725"/>
    <cellStyle name="Normal 9 4 2 7 3 2" xfId="54726"/>
    <cellStyle name="Normal 9 4 2 7 4" xfId="54727"/>
    <cellStyle name="Normal 9 4 2 8" xfId="54728"/>
    <cellStyle name="Normal 9 4 2 8 2" xfId="54729"/>
    <cellStyle name="Normal 9 4 2 8 2 2" xfId="54730"/>
    <cellStyle name="Normal 9 4 2 8 3" xfId="54731"/>
    <cellStyle name="Normal 9 4 2 9" xfId="54732"/>
    <cellStyle name="Normal 9 4 2 9 2" xfId="54733"/>
    <cellStyle name="Normal 9 4 2 9 2 2" xfId="54734"/>
    <cellStyle name="Normal 9 4 2 9 3" xfId="54735"/>
    <cellStyle name="Normal 9 4 3" xfId="54736"/>
    <cellStyle name="Normal 9 4 3 10" xfId="54737"/>
    <cellStyle name="Normal 9 4 3 10 2" xfId="54738"/>
    <cellStyle name="Normal 9 4 3 11" xfId="54739"/>
    <cellStyle name="Normal 9 4 3 2" xfId="54740"/>
    <cellStyle name="Normal 9 4 3 2 2" xfId="54741"/>
    <cellStyle name="Normal 9 4 3 2 2 2" xfId="54742"/>
    <cellStyle name="Normal 9 4 3 2 2 2 2" xfId="54743"/>
    <cellStyle name="Normal 9 4 3 2 2 2 2 2" xfId="54744"/>
    <cellStyle name="Normal 9 4 3 2 2 2 2 2 2" xfId="54745"/>
    <cellStyle name="Normal 9 4 3 2 2 2 2 3" xfId="54746"/>
    <cellStyle name="Normal 9 4 3 2 2 2 3" xfId="54747"/>
    <cellStyle name="Normal 9 4 3 2 2 2 3 2" xfId="54748"/>
    <cellStyle name="Normal 9 4 3 2 2 2 3 2 2" xfId="54749"/>
    <cellStyle name="Normal 9 4 3 2 2 2 3 3" xfId="54750"/>
    <cellStyle name="Normal 9 4 3 2 2 2 4" xfId="54751"/>
    <cellStyle name="Normal 9 4 3 2 2 2 4 2" xfId="54752"/>
    <cellStyle name="Normal 9 4 3 2 2 2 5" xfId="54753"/>
    <cellStyle name="Normal 9 4 3 2 2 3" xfId="54754"/>
    <cellStyle name="Normal 9 4 3 2 2 3 2" xfId="54755"/>
    <cellStyle name="Normal 9 4 3 2 2 3 2 2" xfId="54756"/>
    <cellStyle name="Normal 9 4 3 2 2 3 3" xfId="54757"/>
    <cellStyle name="Normal 9 4 3 2 2 4" xfId="54758"/>
    <cellStyle name="Normal 9 4 3 2 2 4 2" xfId="54759"/>
    <cellStyle name="Normal 9 4 3 2 2 4 2 2" xfId="54760"/>
    <cellStyle name="Normal 9 4 3 2 2 4 3" xfId="54761"/>
    <cellStyle name="Normal 9 4 3 2 2 5" xfId="54762"/>
    <cellStyle name="Normal 9 4 3 2 2 5 2" xfId="54763"/>
    <cellStyle name="Normal 9 4 3 2 2 6" xfId="54764"/>
    <cellStyle name="Normal 9 4 3 2 2 6 2" xfId="54765"/>
    <cellStyle name="Normal 9 4 3 2 2 7" xfId="54766"/>
    <cellStyle name="Normal 9 4 3 2 3" xfId="54767"/>
    <cellStyle name="Normal 9 4 3 2 3 2" xfId="54768"/>
    <cellStyle name="Normal 9 4 3 2 3 2 2" xfId="54769"/>
    <cellStyle name="Normal 9 4 3 2 3 2 2 2" xfId="54770"/>
    <cellStyle name="Normal 9 4 3 2 3 2 3" xfId="54771"/>
    <cellStyle name="Normal 9 4 3 2 3 3" xfId="54772"/>
    <cellStyle name="Normal 9 4 3 2 3 3 2" xfId="54773"/>
    <cellStyle name="Normal 9 4 3 2 3 3 2 2" xfId="54774"/>
    <cellStyle name="Normal 9 4 3 2 3 3 3" xfId="54775"/>
    <cellStyle name="Normal 9 4 3 2 3 4" xfId="54776"/>
    <cellStyle name="Normal 9 4 3 2 3 4 2" xfId="54777"/>
    <cellStyle name="Normal 9 4 3 2 3 5" xfId="54778"/>
    <cellStyle name="Normal 9 4 3 2 4" xfId="54779"/>
    <cellStyle name="Normal 9 4 3 2 4 2" xfId="54780"/>
    <cellStyle name="Normal 9 4 3 2 4 2 2" xfId="54781"/>
    <cellStyle name="Normal 9 4 3 2 4 3" xfId="54782"/>
    <cellStyle name="Normal 9 4 3 2 5" xfId="54783"/>
    <cellStyle name="Normal 9 4 3 2 5 2" xfId="54784"/>
    <cellStyle name="Normal 9 4 3 2 5 2 2" xfId="54785"/>
    <cellStyle name="Normal 9 4 3 2 5 3" xfId="54786"/>
    <cellStyle name="Normal 9 4 3 2 6" xfId="54787"/>
    <cellStyle name="Normal 9 4 3 2 6 2" xfId="54788"/>
    <cellStyle name="Normal 9 4 3 2 7" xfId="54789"/>
    <cellStyle name="Normal 9 4 3 2 7 2" xfId="54790"/>
    <cellStyle name="Normal 9 4 3 2 8" xfId="54791"/>
    <cellStyle name="Normal 9 4 3 3" xfId="54792"/>
    <cellStyle name="Normal 9 4 3 3 2" xfId="54793"/>
    <cellStyle name="Normal 9 4 3 3 2 2" xfId="54794"/>
    <cellStyle name="Normal 9 4 3 3 2 2 2" xfId="54795"/>
    <cellStyle name="Normal 9 4 3 3 2 2 2 2" xfId="54796"/>
    <cellStyle name="Normal 9 4 3 3 2 2 3" xfId="54797"/>
    <cellStyle name="Normal 9 4 3 3 2 3" xfId="54798"/>
    <cellStyle name="Normal 9 4 3 3 2 3 2" xfId="54799"/>
    <cellStyle name="Normal 9 4 3 3 2 3 2 2" xfId="54800"/>
    <cellStyle name="Normal 9 4 3 3 2 3 3" xfId="54801"/>
    <cellStyle name="Normal 9 4 3 3 2 4" xfId="54802"/>
    <cellStyle name="Normal 9 4 3 3 2 4 2" xfId="54803"/>
    <cellStyle name="Normal 9 4 3 3 2 5" xfId="54804"/>
    <cellStyle name="Normal 9 4 3 3 3" xfId="54805"/>
    <cellStyle name="Normal 9 4 3 3 3 2" xfId="54806"/>
    <cellStyle name="Normal 9 4 3 3 3 2 2" xfId="54807"/>
    <cellStyle name="Normal 9 4 3 3 3 3" xfId="54808"/>
    <cellStyle name="Normal 9 4 3 3 4" xfId="54809"/>
    <cellStyle name="Normal 9 4 3 3 4 2" xfId="54810"/>
    <cellStyle name="Normal 9 4 3 3 4 2 2" xfId="54811"/>
    <cellStyle name="Normal 9 4 3 3 4 3" xfId="54812"/>
    <cellStyle name="Normal 9 4 3 3 5" xfId="54813"/>
    <cellStyle name="Normal 9 4 3 3 5 2" xfId="54814"/>
    <cellStyle name="Normal 9 4 3 3 6" xfId="54815"/>
    <cellStyle name="Normal 9 4 3 3 6 2" xfId="54816"/>
    <cellStyle name="Normal 9 4 3 3 7" xfId="54817"/>
    <cellStyle name="Normal 9 4 3 4" xfId="54818"/>
    <cellStyle name="Normal 9 4 3 4 2" xfId="54819"/>
    <cellStyle name="Normal 9 4 3 4 2 2" xfId="54820"/>
    <cellStyle name="Normal 9 4 3 4 2 2 2" xfId="54821"/>
    <cellStyle name="Normal 9 4 3 4 2 2 2 2" xfId="54822"/>
    <cellStyle name="Normal 9 4 3 4 2 2 3" xfId="54823"/>
    <cellStyle name="Normal 9 4 3 4 2 3" xfId="54824"/>
    <cellStyle name="Normal 9 4 3 4 2 3 2" xfId="54825"/>
    <cellStyle name="Normal 9 4 3 4 2 3 2 2" xfId="54826"/>
    <cellStyle name="Normal 9 4 3 4 2 3 3" xfId="54827"/>
    <cellStyle name="Normal 9 4 3 4 2 4" xfId="54828"/>
    <cellStyle name="Normal 9 4 3 4 2 4 2" xfId="54829"/>
    <cellStyle name="Normal 9 4 3 4 2 5" xfId="54830"/>
    <cellStyle name="Normal 9 4 3 4 3" xfId="54831"/>
    <cellStyle name="Normal 9 4 3 4 3 2" xfId="54832"/>
    <cellStyle name="Normal 9 4 3 4 3 2 2" xfId="54833"/>
    <cellStyle name="Normal 9 4 3 4 3 3" xfId="54834"/>
    <cellStyle name="Normal 9 4 3 4 4" xfId="54835"/>
    <cellStyle name="Normal 9 4 3 4 4 2" xfId="54836"/>
    <cellStyle name="Normal 9 4 3 4 4 2 2" xfId="54837"/>
    <cellStyle name="Normal 9 4 3 4 4 3" xfId="54838"/>
    <cellStyle name="Normal 9 4 3 4 5" xfId="54839"/>
    <cellStyle name="Normal 9 4 3 4 5 2" xfId="54840"/>
    <cellStyle name="Normal 9 4 3 4 6" xfId="54841"/>
    <cellStyle name="Normal 9 4 3 4 6 2" xfId="54842"/>
    <cellStyle name="Normal 9 4 3 4 7" xfId="54843"/>
    <cellStyle name="Normal 9 4 3 5" xfId="54844"/>
    <cellStyle name="Normal 9 4 3 5 2" xfId="54845"/>
    <cellStyle name="Normal 9 4 3 5 2 2" xfId="54846"/>
    <cellStyle name="Normal 9 4 3 5 2 2 2" xfId="54847"/>
    <cellStyle name="Normal 9 4 3 5 2 3" xfId="54848"/>
    <cellStyle name="Normal 9 4 3 5 3" xfId="54849"/>
    <cellStyle name="Normal 9 4 3 5 3 2" xfId="54850"/>
    <cellStyle name="Normal 9 4 3 5 3 2 2" xfId="54851"/>
    <cellStyle name="Normal 9 4 3 5 3 3" xfId="54852"/>
    <cellStyle name="Normal 9 4 3 5 4" xfId="54853"/>
    <cellStyle name="Normal 9 4 3 5 4 2" xfId="54854"/>
    <cellStyle name="Normal 9 4 3 5 5" xfId="54855"/>
    <cellStyle name="Normal 9 4 3 6" xfId="54856"/>
    <cellStyle name="Normal 9 4 3 6 2" xfId="54857"/>
    <cellStyle name="Normal 9 4 3 6 2 2" xfId="54858"/>
    <cellStyle name="Normal 9 4 3 6 2 2 2" xfId="54859"/>
    <cellStyle name="Normal 9 4 3 6 2 3" xfId="54860"/>
    <cellStyle name="Normal 9 4 3 6 3" xfId="54861"/>
    <cellStyle name="Normal 9 4 3 6 3 2" xfId="54862"/>
    <cellStyle name="Normal 9 4 3 6 4" xfId="54863"/>
    <cellStyle name="Normal 9 4 3 7" xfId="54864"/>
    <cellStyle name="Normal 9 4 3 7 2" xfId="54865"/>
    <cellStyle name="Normal 9 4 3 7 2 2" xfId="54866"/>
    <cellStyle name="Normal 9 4 3 7 3" xfId="54867"/>
    <cellStyle name="Normal 9 4 3 8" xfId="54868"/>
    <cellStyle name="Normal 9 4 3 8 2" xfId="54869"/>
    <cellStyle name="Normal 9 4 3 8 2 2" xfId="54870"/>
    <cellStyle name="Normal 9 4 3 8 3" xfId="54871"/>
    <cellStyle name="Normal 9 4 3 9" xfId="54872"/>
    <cellStyle name="Normal 9 4 3 9 2" xfId="54873"/>
    <cellStyle name="Normal 9 4 4" xfId="54874"/>
    <cellStyle name="Normal 9 4 4 10" xfId="54875"/>
    <cellStyle name="Normal 9 4 4 10 2" xfId="54876"/>
    <cellStyle name="Normal 9 4 4 11" xfId="54877"/>
    <cellStyle name="Normal 9 4 4 2" xfId="54878"/>
    <cellStyle name="Normal 9 4 4 2 2" xfId="54879"/>
    <cellStyle name="Normal 9 4 4 2 2 2" xfId="54880"/>
    <cellStyle name="Normal 9 4 4 2 2 2 2" xfId="54881"/>
    <cellStyle name="Normal 9 4 4 2 2 2 2 2" xfId="54882"/>
    <cellStyle name="Normal 9 4 4 2 2 2 2 2 2" xfId="54883"/>
    <cellStyle name="Normal 9 4 4 2 2 2 2 3" xfId="54884"/>
    <cellStyle name="Normal 9 4 4 2 2 2 3" xfId="54885"/>
    <cellStyle name="Normal 9 4 4 2 2 2 3 2" xfId="54886"/>
    <cellStyle name="Normal 9 4 4 2 2 2 3 2 2" xfId="54887"/>
    <cellStyle name="Normal 9 4 4 2 2 2 3 3" xfId="54888"/>
    <cellStyle name="Normal 9 4 4 2 2 2 4" xfId="54889"/>
    <cellStyle name="Normal 9 4 4 2 2 2 4 2" xfId="54890"/>
    <cellStyle name="Normal 9 4 4 2 2 2 5" xfId="54891"/>
    <cellStyle name="Normal 9 4 4 2 2 3" xfId="54892"/>
    <cellStyle name="Normal 9 4 4 2 2 3 2" xfId="54893"/>
    <cellStyle name="Normal 9 4 4 2 2 3 2 2" xfId="54894"/>
    <cellStyle name="Normal 9 4 4 2 2 3 3" xfId="54895"/>
    <cellStyle name="Normal 9 4 4 2 2 4" xfId="54896"/>
    <cellStyle name="Normal 9 4 4 2 2 4 2" xfId="54897"/>
    <cellStyle name="Normal 9 4 4 2 2 4 2 2" xfId="54898"/>
    <cellStyle name="Normal 9 4 4 2 2 4 3" xfId="54899"/>
    <cellStyle name="Normal 9 4 4 2 2 5" xfId="54900"/>
    <cellStyle name="Normal 9 4 4 2 2 5 2" xfId="54901"/>
    <cellStyle name="Normal 9 4 4 2 2 6" xfId="54902"/>
    <cellStyle name="Normal 9 4 4 2 2 6 2" xfId="54903"/>
    <cellStyle name="Normal 9 4 4 2 2 7" xfId="54904"/>
    <cellStyle name="Normal 9 4 4 2 3" xfId="54905"/>
    <cellStyle name="Normal 9 4 4 2 3 2" xfId="54906"/>
    <cellStyle name="Normal 9 4 4 2 3 2 2" xfId="54907"/>
    <cellStyle name="Normal 9 4 4 2 3 2 2 2" xfId="54908"/>
    <cellStyle name="Normal 9 4 4 2 3 2 3" xfId="54909"/>
    <cellStyle name="Normal 9 4 4 2 3 3" xfId="54910"/>
    <cellStyle name="Normal 9 4 4 2 3 3 2" xfId="54911"/>
    <cellStyle name="Normal 9 4 4 2 3 3 2 2" xfId="54912"/>
    <cellStyle name="Normal 9 4 4 2 3 3 3" xfId="54913"/>
    <cellStyle name="Normal 9 4 4 2 3 4" xfId="54914"/>
    <cellStyle name="Normal 9 4 4 2 3 4 2" xfId="54915"/>
    <cellStyle name="Normal 9 4 4 2 3 5" xfId="54916"/>
    <cellStyle name="Normal 9 4 4 2 4" xfId="54917"/>
    <cellStyle name="Normal 9 4 4 2 4 2" xfId="54918"/>
    <cellStyle name="Normal 9 4 4 2 4 2 2" xfId="54919"/>
    <cellStyle name="Normal 9 4 4 2 4 3" xfId="54920"/>
    <cellStyle name="Normal 9 4 4 2 5" xfId="54921"/>
    <cellStyle name="Normal 9 4 4 2 5 2" xfId="54922"/>
    <cellStyle name="Normal 9 4 4 2 5 2 2" xfId="54923"/>
    <cellStyle name="Normal 9 4 4 2 5 3" xfId="54924"/>
    <cellStyle name="Normal 9 4 4 2 6" xfId="54925"/>
    <cellStyle name="Normal 9 4 4 2 6 2" xfId="54926"/>
    <cellStyle name="Normal 9 4 4 2 7" xfId="54927"/>
    <cellStyle name="Normal 9 4 4 2 7 2" xfId="54928"/>
    <cellStyle name="Normal 9 4 4 2 8" xfId="54929"/>
    <cellStyle name="Normal 9 4 4 3" xfId="54930"/>
    <cellStyle name="Normal 9 4 4 3 2" xfId="54931"/>
    <cellStyle name="Normal 9 4 4 3 2 2" xfId="54932"/>
    <cellStyle name="Normal 9 4 4 3 2 2 2" xfId="54933"/>
    <cellStyle name="Normal 9 4 4 3 2 2 2 2" xfId="54934"/>
    <cellStyle name="Normal 9 4 4 3 2 2 3" xfId="54935"/>
    <cellStyle name="Normal 9 4 4 3 2 3" xfId="54936"/>
    <cellStyle name="Normal 9 4 4 3 2 3 2" xfId="54937"/>
    <cellStyle name="Normal 9 4 4 3 2 3 2 2" xfId="54938"/>
    <cellStyle name="Normal 9 4 4 3 2 3 3" xfId="54939"/>
    <cellStyle name="Normal 9 4 4 3 2 4" xfId="54940"/>
    <cellStyle name="Normal 9 4 4 3 2 4 2" xfId="54941"/>
    <cellStyle name="Normal 9 4 4 3 2 5" xfId="54942"/>
    <cellStyle name="Normal 9 4 4 3 3" xfId="54943"/>
    <cellStyle name="Normal 9 4 4 3 3 2" xfId="54944"/>
    <cellStyle name="Normal 9 4 4 3 3 2 2" xfId="54945"/>
    <cellStyle name="Normal 9 4 4 3 3 3" xfId="54946"/>
    <cellStyle name="Normal 9 4 4 3 4" xfId="54947"/>
    <cellStyle name="Normal 9 4 4 3 4 2" xfId="54948"/>
    <cellStyle name="Normal 9 4 4 3 4 2 2" xfId="54949"/>
    <cellStyle name="Normal 9 4 4 3 4 3" xfId="54950"/>
    <cellStyle name="Normal 9 4 4 3 5" xfId="54951"/>
    <cellStyle name="Normal 9 4 4 3 5 2" xfId="54952"/>
    <cellStyle name="Normal 9 4 4 3 6" xfId="54953"/>
    <cellStyle name="Normal 9 4 4 3 6 2" xfId="54954"/>
    <cellStyle name="Normal 9 4 4 3 7" xfId="54955"/>
    <cellStyle name="Normal 9 4 4 4" xfId="54956"/>
    <cellStyle name="Normal 9 4 4 4 2" xfId="54957"/>
    <cellStyle name="Normal 9 4 4 4 2 2" xfId="54958"/>
    <cellStyle name="Normal 9 4 4 4 2 2 2" xfId="54959"/>
    <cellStyle name="Normal 9 4 4 4 2 2 2 2" xfId="54960"/>
    <cellStyle name="Normal 9 4 4 4 2 2 3" xfId="54961"/>
    <cellStyle name="Normal 9 4 4 4 2 3" xfId="54962"/>
    <cellStyle name="Normal 9 4 4 4 2 3 2" xfId="54963"/>
    <cellStyle name="Normal 9 4 4 4 2 3 2 2" xfId="54964"/>
    <cellStyle name="Normal 9 4 4 4 2 3 3" xfId="54965"/>
    <cellStyle name="Normal 9 4 4 4 2 4" xfId="54966"/>
    <cellStyle name="Normal 9 4 4 4 2 4 2" xfId="54967"/>
    <cellStyle name="Normal 9 4 4 4 2 5" xfId="54968"/>
    <cellStyle name="Normal 9 4 4 4 3" xfId="54969"/>
    <cellStyle name="Normal 9 4 4 4 3 2" xfId="54970"/>
    <cellStyle name="Normal 9 4 4 4 3 2 2" xfId="54971"/>
    <cellStyle name="Normal 9 4 4 4 3 3" xfId="54972"/>
    <cellStyle name="Normal 9 4 4 4 4" xfId="54973"/>
    <cellStyle name="Normal 9 4 4 4 4 2" xfId="54974"/>
    <cellStyle name="Normal 9 4 4 4 4 2 2" xfId="54975"/>
    <cellStyle name="Normal 9 4 4 4 4 3" xfId="54976"/>
    <cellStyle name="Normal 9 4 4 4 5" xfId="54977"/>
    <cellStyle name="Normal 9 4 4 4 5 2" xfId="54978"/>
    <cellStyle name="Normal 9 4 4 4 6" xfId="54979"/>
    <cellStyle name="Normal 9 4 4 4 6 2" xfId="54980"/>
    <cellStyle name="Normal 9 4 4 4 7" xfId="54981"/>
    <cellStyle name="Normal 9 4 4 5" xfId="54982"/>
    <cellStyle name="Normal 9 4 4 5 2" xfId="54983"/>
    <cellStyle name="Normal 9 4 4 5 2 2" xfId="54984"/>
    <cellStyle name="Normal 9 4 4 5 2 2 2" xfId="54985"/>
    <cellStyle name="Normal 9 4 4 5 2 3" xfId="54986"/>
    <cellStyle name="Normal 9 4 4 5 3" xfId="54987"/>
    <cellStyle name="Normal 9 4 4 5 3 2" xfId="54988"/>
    <cellStyle name="Normal 9 4 4 5 3 2 2" xfId="54989"/>
    <cellStyle name="Normal 9 4 4 5 3 3" xfId="54990"/>
    <cellStyle name="Normal 9 4 4 5 4" xfId="54991"/>
    <cellStyle name="Normal 9 4 4 5 4 2" xfId="54992"/>
    <cellStyle name="Normal 9 4 4 5 5" xfId="54993"/>
    <cellStyle name="Normal 9 4 4 6" xfId="54994"/>
    <cellStyle name="Normal 9 4 4 6 2" xfId="54995"/>
    <cellStyle name="Normal 9 4 4 6 2 2" xfId="54996"/>
    <cellStyle name="Normal 9 4 4 6 2 2 2" xfId="54997"/>
    <cellStyle name="Normal 9 4 4 6 2 3" xfId="54998"/>
    <cellStyle name="Normal 9 4 4 6 3" xfId="54999"/>
    <cellStyle name="Normal 9 4 4 6 3 2" xfId="55000"/>
    <cellStyle name="Normal 9 4 4 6 4" xfId="55001"/>
    <cellStyle name="Normal 9 4 4 7" xfId="55002"/>
    <cellStyle name="Normal 9 4 4 7 2" xfId="55003"/>
    <cellStyle name="Normal 9 4 4 7 2 2" xfId="55004"/>
    <cellStyle name="Normal 9 4 4 7 3" xfId="55005"/>
    <cellStyle name="Normal 9 4 4 8" xfId="55006"/>
    <cellStyle name="Normal 9 4 4 8 2" xfId="55007"/>
    <cellStyle name="Normal 9 4 4 8 2 2" xfId="55008"/>
    <cellStyle name="Normal 9 4 4 8 3" xfId="55009"/>
    <cellStyle name="Normal 9 4 4 9" xfId="55010"/>
    <cellStyle name="Normal 9 4 4 9 2" xfId="55011"/>
    <cellStyle name="Normal 9 4 5" xfId="55012"/>
    <cellStyle name="Normal 9 4 5 10" xfId="55013"/>
    <cellStyle name="Normal 9 4 5 10 2" xfId="55014"/>
    <cellStyle name="Normal 9 4 5 11" xfId="55015"/>
    <cellStyle name="Normal 9 4 5 2" xfId="55016"/>
    <cellStyle name="Normal 9 4 5 2 2" xfId="55017"/>
    <cellStyle name="Normal 9 4 5 2 2 2" xfId="55018"/>
    <cellStyle name="Normal 9 4 5 2 2 2 2" xfId="55019"/>
    <cellStyle name="Normal 9 4 5 2 2 2 2 2" xfId="55020"/>
    <cellStyle name="Normal 9 4 5 2 2 2 2 2 2" xfId="55021"/>
    <cellStyle name="Normal 9 4 5 2 2 2 2 3" xfId="55022"/>
    <cellStyle name="Normal 9 4 5 2 2 2 3" xfId="55023"/>
    <cellStyle name="Normal 9 4 5 2 2 2 3 2" xfId="55024"/>
    <cellStyle name="Normal 9 4 5 2 2 2 3 2 2" xfId="55025"/>
    <cellStyle name="Normal 9 4 5 2 2 2 3 3" xfId="55026"/>
    <cellStyle name="Normal 9 4 5 2 2 2 4" xfId="55027"/>
    <cellStyle name="Normal 9 4 5 2 2 2 4 2" xfId="55028"/>
    <cellStyle name="Normal 9 4 5 2 2 2 5" xfId="55029"/>
    <cellStyle name="Normal 9 4 5 2 2 3" xfId="55030"/>
    <cellStyle name="Normal 9 4 5 2 2 3 2" xfId="55031"/>
    <cellStyle name="Normal 9 4 5 2 2 3 2 2" xfId="55032"/>
    <cellStyle name="Normal 9 4 5 2 2 3 3" xfId="55033"/>
    <cellStyle name="Normal 9 4 5 2 2 4" xfId="55034"/>
    <cellStyle name="Normal 9 4 5 2 2 4 2" xfId="55035"/>
    <cellStyle name="Normal 9 4 5 2 2 4 2 2" xfId="55036"/>
    <cellStyle name="Normal 9 4 5 2 2 4 3" xfId="55037"/>
    <cellStyle name="Normal 9 4 5 2 2 5" xfId="55038"/>
    <cellStyle name="Normal 9 4 5 2 2 5 2" xfId="55039"/>
    <cellStyle name="Normal 9 4 5 2 2 6" xfId="55040"/>
    <cellStyle name="Normal 9 4 5 2 2 6 2" xfId="55041"/>
    <cellStyle name="Normal 9 4 5 2 2 7" xfId="55042"/>
    <cellStyle name="Normal 9 4 5 2 3" xfId="55043"/>
    <cellStyle name="Normal 9 4 5 2 3 2" xfId="55044"/>
    <cellStyle name="Normal 9 4 5 2 3 2 2" xfId="55045"/>
    <cellStyle name="Normal 9 4 5 2 3 2 2 2" xfId="55046"/>
    <cellStyle name="Normal 9 4 5 2 3 2 3" xfId="55047"/>
    <cellStyle name="Normal 9 4 5 2 3 3" xfId="55048"/>
    <cellStyle name="Normal 9 4 5 2 3 3 2" xfId="55049"/>
    <cellStyle name="Normal 9 4 5 2 3 3 2 2" xfId="55050"/>
    <cellStyle name="Normal 9 4 5 2 3 3 3" xfId="55051"/>
    <cellStyle name="Normal 9 4 5 2 3 4" xfId="55052"/>
    <cellStyle name="Normal 9 4 5 2 3 4 2" xfId="55053"/>
    <cellStyle name="Normal 9 4 5 2 3 5" xfId="55054"/>
    <cellStyle name="Normal 9 4 5 2 4" xfId="55055"/>
    <cellStyle name="Normal 9 4 5 2 4 2" xfId="55056"/>
    <cellStyle name="Normal 9 4 5 2 4 2 2" xfId="55057"/>
    <cellStyle name="Normal 9 4 5 2 4 3" xfId="55058"/>
    <cellStyle name="Normal 9 4 5 2 5" xfId="55059"/>
    <cellStyle name="Normal 9 4 5 2 5 2" xfId="55060"/>
    <cellStyle name="Normal 9 4 5 2 5 2 2" xfId="55061"/>
    <cellStyle name="Normal 9 4 5 2 5 3" xfId="55062"/>
    <cellStyle name="Normal 9 4 5 2 6" xfId="55063"/>
    <cellStyle name="Normal 9 4 5 2 6 2" xfId="55064"/>
    <cellStyle name="Normal 9 4 5 2 7" xfId="55065"/>
    <cellStyle name="Normal 9 4 5 2 7 2" xfId="55066"/>
    <cellStyle name="Normal 9 4 5 2 8" xfId="55067"/>
    <cellStyle name="Normal 9 4 5 3" xfId="55068"/>
    <cellStyle name="Normal 9 4 5 3 2" xfId="55069"/>
    <cellStyle name="Normal 9 4 5 3 2 2" xfId="55070"/>
    <cellStyle name="Normal 9 4 5 3 2 2 2" xfId="55071"/>
    <cellStyle name="Normal 9 4 5 3 2 2 2 2" xfId="55072"/>
    <cellStyle name="Normal 9 4 5 3 2 2 3" xfId="55073"/>
    <cellStyle name="Normal 9 4 5 3 2 3" xfId="55074"/>
    <cellStyle name="Normal 9 4 5 3 2 3 2" xfId="55075"/>
    <cellStyle name="Normal 9 4 5 3 2 3 2 2" xfId="55076"/>
    <cellStyle name="Normal 9 4 5 3 2 3 3" xfId="55077"/>
    <cellStyle name="Normal 9 4 5 3 2 4" xfId="55078"/>
    <cellStyle name="Normal 9 4 5 3 2 4 2" xfId="55079"/>
    <cellStyle name="Normal 9 4 5 3 2 5" xfId="55080"/>
    <cellStyle name="Normal 9 4 5 3 3" xfId="55081"/>
    <cellStyle name="Normal 9 4 5 3 3 2" xfId="55082"/>
    <cellStyle name="Normal 9 4 5 3 3 2 2" xfId="55083"/>
    <cellStyle name="Normal 9 4 5 3 3 3" xfId="55084"/>
    <cellStyle name="Normal 9 4 5 3 4" xfId="55085"/>
    <cellStyle name="Normal 9 4 5 3 4 2" xfId="55086"/>
    <cellStyle name="Normal 9 4 5 3 4 2 2" xfId="55087"/>
    <cellStyle name="Normal 9 4 5 3 4 3" xfId="55088"/>
    <cellStyle name="Normal 9 4 5 3 5" xfId="55089"/>
    <cellStyle name="Normal 9 4 5 3 5 2" xfId="55090"/>
    <cellStyle name="Normal 9 4 5 3 6" xfId="55091"/>
    <cellStyle name="Normal 9 4 5 3 6 2" xfId="55092"/>
    <cellStyle name="Normal 9 4 5 3 7" xfId="55093"/>
    <cellStyle name="Normal 9 4 5 4" xfId="55094"/>
    <cellStyle name="Normal 9 4 5 4 2" xfId="55095"/>
    <cellStyle name="Normal 9 4 5 4 2 2" xfId="55096"/>
    <cellStyle name="Normal 9 4 5 4 2 2 2" xfId="55097"/>
    <cellStyle name="Normal 9 4 5 4 2 2 2 2" xfId="55098"/>
    <cellStyle name="Normal 9 4 5 4 2 2 3" xfId="55099"/>
    <cellStyle name="Normal 9 4 5 4 2 3" xfId="55100"/>
    <cellStyle name="Normal 9 4 5 4 2 3 2" xfId="55101"/>
    <cellStyle name="Normal 9 4 5 4 2 3 2 2" xfId="55102"/>
    <cellStyle name="Normal 9 4 5 4 2 3 3" xfId="55103"/>
    <cellStyle name="Normal 9 4 5 4 2 4" xfId="55104"/>
    <cellStyle name="Normal 9 4 5 4 2 4 2" xfId="55105"/>
    <cellStyle name="Normal 9 4 5 4 2 5" xfId="55106"/>
    <cellStyle name="Normal 9 4 5 4 3" xfId="55107"/>
    <cellStyle name="Normal 9 4 5 4 3 2" xfId="55108"/>
    <cellStyle name="Normal 9 4 5 4 3 2 2" xfId="55109"/>
    <cellStyle name="Normal 9 4 5 4 3 3" xfId="55110"/>
    <cellStyle name="Normal 9 4 5 4 4" xfId="55111"/>
    <cellStyle name="Normal 9 4 5 4 4 2" xfId="55112"/>
    <cellStyle name="Normal 9 4 5 4 4 2 2" xfId="55113"/>
    <cellStyle name="Normal 9 4 5 4 4 3" xfId="55114"/>
    <cellStyle name="Normal 9 4 5 4 5" xfId="55115"/>
    <cellStyle name="Normal 9 4 5 4 5 2" xfId="55116"/>
    <cellStyle name="Normal 9 4 5 4 6" xfId="55117"/>
    <cellStyle name="Normal 9 4 5 4 6 2" xfId="55118"/>
    <cellStyle name="Normal 9 4 5 4 7" xfId="55119"/>
    <cellStyle name="Normal 9 4 5 5" xfId="55120"/>
    <cellStyle name="Normal 9 4 5 5 2" xfId="55121"/>
    <cellStyle name="Normal 9 4 5 5 2 2" xfId="55122"/>
    <cellStyle name="Normal 9 4 5 5 2 2 2" xfId="55123"/>
    <cellStyle name="Normal 9 4 5 5 2 3" xfId="55124"/>
    <cellStyle name="Normal 9 4 5 5 3" xfId="55125"/>
    <cellStyle name="Normal 9 4 5 5 3 2" xfId="55126"/>
    <cellStyle name="Normal 9 4 5 5 3 2 2" xfId="55127"/>
    <cellStyle name="Normal 9 4 5 5 3 3" xfId="55128"/>
    <cellStyle name="Normal 9 4 5 5 4" xfId="55129"/>
    <cellStyle name="Normal 9 4 5 5 4 2" xfId="55130"/>
    <cellStyle name="Normal 9 4 5 5 5" xfId="55131"/>
    <cellStyle name="Normal 9 4 5 6" xfId="55132"/>
    <cellStyle name="Normal 9 4 5 6 2" xfId="55133"/>
    <cellStyle name="Normal 9 4 5 6 2 2" xfId="55134"/>
    <cellStyle name="Normal 9 4 5 6 2 2 2" xfId="55135"/>
    <cellStyle name="Normal 9 4 5 6 2 3" xfId="55136"/>
    <cellStyle name="Normal 9 4 5 6 3" xfId="55137"/>
    <cellStyle name="Normal 9 4 5 6 3 2" xfId="55138"/>
    <cellStyle name="Normal 9 4 5 6 4" xfId="55139"/>
    <cellStyle name="Normal 9 4 5 7" xfId="55140"/>
    <cellStyle name="Normal 9 4 5 7 2" xfId="55141"/>
    <cellStyle name="Normal 9 4 5 7 2 2" xfId="55142"/>
    <cellStyle name="Normal 9 4 5 7 3" xfId="55143"/>
    <cellStyle name="Normal 9 4 5 8" xfId="55144"/>
    <cellStyle name="Normal 9 4 5 8 2" xfId="55145"/>
    <cellStyle name="Normal 9 4 5 8 2 2" xfId="55146"/>
    <cellStyle name="Normal 9 4 5 8 3" xfId="55147"/>
    <cellStyle name="Normal 9 4 5 9" xfId="55148"/>
    <cellStyle name="Normal 9 4 5 9 2" xfId="55149"/>
    <cellStyle name="Normal 9 4 6" xfId="55150"/>
    <cellStyle name="Normal 9 4 6 2" xfId="55151"/>
    <cellStyle name="Normal 9 4 6 2 2" xfId="55152"/>
    <cellStyle name="Normal 9 4 6 2 2 2" xfId="55153"/>
    <cellStyle name="Normal 9 4 6 2 2 2 2" xfId="55154"/>
    <cellStyle name="Normal 9 4 6 2 2 2 2 2" xfId="55155"/>
    <cellStyle name="Normal 9 4 6 2 2 2 3" xfId="55156"/>
    <cellStyle name="Normal 9 4 6 2 2 3" xfId="55157"/>
    <cellStyle name="Normal 9 4 6 2 2 3 2" xfId="55158"/>
    <cellStyle name="Normal 9 4 6 2 2 3 2 2" xfId="55159"/>
    <cellStyle name="Normal 9 4 6 2 2 3 3" xfId="55160"/>
    <cellStyle name="Normal 9 4 6 2 2 4" xfId="55161"/>
    <cellStyle name="Normal 9 4 6 2 2 4 2" xfId="55162"/>
    <cellStyle name="Normal 9 4 6 2 2 5" xfId="55163"/>
    <cellStyle name="Normal 9 4 6 2 3" xfId="55164"/>
    <cellStyle name="Normal 9 4 6 2 3 2" xfId="55165"/>
    <cellStyle name="Normal 9 4 6 2 3 2 2" xfId="55166"/>
    <cellStyle name="Normal 9 4 6 2 3 3" xfId="55167"/>
    <cellStyle name="Normal 9 4 6 2 4" xfId="55168"/>
    <cellStyle name="Normal 9 4 6 2 4 2" xfId="55169"/>
    <cellStyle name="Normal 9 4 6 2 4 2 2" xfId="55170"/>
    <cellStyle name="Normal 9 4 6 2 4 3" xfId="55171"/>
    <cellStyle name="Normal 9 4 6 2 5" xfId="55172"/>
    <cellStyle name="Normal 9 4 6 2 5 2" xfId="55173"/>
    <cellStyle name="Normal 9 4 6 2 6" xfId="55174"/>
    <cellStyle name="Normal 9 4 6 2 6 2" xfId="55175"/>
    <cellStyle name="Normal 9 4 6 2 7" xfId="55176"/>
    <cellStyle name="Normal 9 4 6 3" xfId="55177"/>
    <cellStyle name="Normal 9 4 6 3 2" xfId="55178"/>
    <cellStyle name="Normal 9 4 6 3 2 2" xfId="55179"/>
    <cellStyle name="Normal 9 4 6 3 2 2 2" xfId="55180"/>
    <cellStyle name="Normal 9 4 6 3 2 3" xfId="55181"/>
    <cellStyle name="Normal 9 4 6 3 3" xfId="55182"/>
    <cellStyle name="Normal 9 4 6 3 3 2" xfId="55183"/>
    <cellStyle name="Normal 9 4 6 3 3 2 2" xfId="55184"/>
    <cellStyle name="Normal 9 4 6 3 3 3" xfId="55185"/>
    <cellStyle name="Normal 9 4 6 3 4" xfId="55186"/>
    <cellStyle name="Normal 9 4 6 3 4 2" xfId="55187"/>
    <cellStyle name="Normal 9 4 6 3 5" xfId="55188"/>
    <cellStyle name="Normal 9 4 6 4" xfId="55189"/>
    <cellStyle name="Normal 9 4 6 4 2" xfId="55190"/>
    <cellStyle name="Normal 9 4 6 4 2 2" xfId="55191"/>
    <cellStyle name="Normal 9 4 6 4 3" xfId="55192"/>
    <cellStyle name="Normal 9 4 6 5" xfId="55193"/>
    <cellStyle name="Normal 9 4 6 5 2" xfId="55194"/>
    <cellStyle name="Normal 9 4 6 5 2 2" xfId="55195"/>
    <cellStyle name="Normal 9 4 6 5 3" xfId="55196"/>
    <cellStyle name="Normal 9 4 6 6" xfId="55197"/>
    <cellStyle name="Normal 9 4 6 6 2" xfId="55198"/>
    <cellStyle name="Normal 9 4 6 7" xfId="55199"/>
    <cellStyle name="Normal 9 4 6 7 2" xfId="55200"/>
    <cellStyle name="Normal 9 4 6 8" xfId="55201"/>
    <cellStyle name="Normal 9 4 7" xfId="55202"/>
    <cellStyle name="Normal 9 4 7 2" xfId="55203"/>
    <cellStyle name="Normal 9 4 7 2 2" xfId="55204"/>
    <cellStyle name="Normal 9 4 7 2 2 2" xfId="55205"/>
    <cellStyle name="Normal 9 4 7 2 2 2 2" xfId="55206"/>
    <cellStyle name="Normal 9 4 7 2 2 3" xfId="55207"/>
    <cellStyle name="Normal 9 4 7 2 3" xfId="55208"/>
    <cellStyle name="Normal 9 4 7 2 3 2" xfId="55209"/>
    <cellStyle name="Normal 9 4 7 2 3 2 2" xfId="55210"/>
    <cellStyle name="Normal 9 4 7 2 3 3" xfId="55211"/>
    <cellStyle name="Normal 9 4 7 2 4" xfId="55212"/>
    <cellStyle name="Normal 9 4 7 2 4 2" xfId="55213"/>
    <cellStyle name="Normal 9 4 7 2 5" xfId="55214"/>
    <cellStyle name="Normal 9 4 7 3" xfId="55215"/>
    <cellStyle name="Normal 9 4 7 3 2" xfId="55216"/>
    <cellStyle name="Normal 9 4 7 3 2 2" xfId="55217"/>
    <cellStyle name="Normal 9 4 7 3 3" xfId="55218"/>
    <cellStyle name="Normal 9 4 7 4" xfId="55219"/>
    <cellStyle name="Normal 9 4 7 4 2" xfId="55220"/>
    <cellStyle name="Normal 9 4 7 4 2 2" xfId="55221"/>
    <cellStyle name="Normal 9 4 7 4 3" xfId="55222"/>
    <cellStyle name="Normal 9 4 7 5" xfId="55223"/>
    <cellStyle name="Normal 9 4 7 5 2" xfId="55224"/>
    <cellStyle name="Normal 9 4 7 6" xfId="55225"/>
    <cellStyle name="Normal 9 4 7 6 2" xfId="55226"/>
    <cellStyle name="Normal 9 4 7 7" xfId="55227"/>
    <cellStyle name="Normal 9 4 8" xfId="55228"/>
    <cellStyle name="Normal 9 4 8 2" xfId="55229"/>
    <cellStyle name="Normal 9 4 8 2 2" xfId="55230"/>
    <cellStyle name="Normal 9 4 8 2 2 2" xfId="55231"/>
    <cellStyle name="Normal 9 4 8 2 2 2 2" xfId="55232"/>
    <cellStyle name="Normal 9 4 8 2 2 3" xfId="55233"/>
    <cellStyle name="Normal 9 4 8 2 3" xfId="55234"/>
    <cellStyle name="Normal 9 4 8 2 3 2" xfId="55235"/>
    <cellStyle name="Normal 9 4 8 2 3 2 2" xfId="55236"/>
    <cellStyle name="Normal 9 4 8 2 3 3" xfId="55237"/>
    <cellStyle name="Normal 9 4 8 2 4" xfId="55238"/>
    <cellStyle name="Normal 9 4 8 2 4 2" xfId="55239"/>
    <cellStyle name="Normal 9 4 8 2 5" xfId="55240"/>
    <cellStyle name="Normal 9 4 8 3" xfId="55241"/>
    <cellStyle name="Normal 9 4 8 3 2" xfId="55242"/>
    <cellStyle name="Normal 9 4 8 3 2 2" xfId="55243"/>
    <cellStyle name="Normal 9 4 8 3 3" xfId="55244"/>
    <cellStyle name="Normal 9 4 8 4" xfId="55245"/>
    <cellStyle name="Normal 9 4 8 4 2" xfId="55246"/>
    <cellStyle name="Normal 9 4 8 4 2 2" xfId="55247"/>
    <cellStyle name="Normal 9 4 8 4 3" xfId="55248"/>
    <cellStyle name="Normal 9 4 8 5" xfId="55249"/>
    <cellStyle name="Normal 9 4 8 5 2" xfId="55250"/>
    <cellStyle name="Normal 9 4 8 6" xfId="55251"/>
    <cellStyle name="Normal 9 4 8 6 2" xfId="55252"/>
    <cellStyle name="Normal 9 4 8 7" xfId="55253"/>
    <cellStyle name="Normal 9 4 9" xfId="55254"/>
    <cellStyle name="Normal 9 4 9 2" xfId="55255"/>
    <cellStyle name="Normal 9 4 9 2 2" xfId="55256"/>
    <cellStyle name="Normal 9 4 9 2 2 2" xfId="55257"/>
    <cellStyle name="Normal 9 4 9 2 3" xfId="55258"/>
    <cellStyle name="Normal 9 4 9 3" xfId="55259"/>
    <cellStyle name="Normal 9 4 9 3 2" xfId="55260"/>
    <cellStyle name="Normal 9 4 9 3 2 2" xfId="55261"/>
    <cellStyle name="Normal 9 4 9 3 3" xfId="55262"/>
    <cellStyle name="Normal 9 4 9 4" xfId="55263"/>
    <cellStyle name="Normal 9 4 9 4 2" xfId="55264"/>
    <cellStyle name="Normal 9 4 9 5" xfId="55265"/>
    <cellStyle name="Normal 9 5" xfId="55266"/>
    <cellStyle name="Normal 9 5 10" xfId="55267"/>
    <cellStyle name="Normal 9 5 10 2" xfId="55268"/>
    <cellStyle name="Normal 9 5 11" xfId="55269"/>
    <cellStyle name="Normal 9 5 11 2" xfId="55270"/>
    <cellStyle name="Normal 9 5 12" xfId="55271"/>
    <cellStyle name="Normal 9 5 2" xfId="55272"/>
    <cellStyle name="Normal 9 5 2 10" xfId="55273"/>
    <cellStyle name="Normal 9 5 2 10 2" xfId="55274"/>
    <cellStyle name="Normal 9 5 2 11" xfId="55275"/>
    <cellStyle name="Normal 9 5 2 2" xfId="55276"/>
    <cellStyle name="Normal 9 5 2 2 2" xfId="55277"/>
    <cellStyle name="Normal 9 5 2 2 2 2" xfId="55278"/>
    <cellStyle name="Normal 9 5 2 2 2 2 2" xfId="55279"/>
    <cellStyle name="Normal 9 5 2 2 2 2 2 2" xfId="55280"/>
    <cellStyle name="Normal 9 5 2 2 2 2 2 2 2" xfId="55281"/>
    <cellStyle name="Normal 9 5 2 2 2 2 2 3" xfId="55282"/>
    <cellStyle name="Normal 9 5 2 2 2 2 3" xfId="55283"/>
    <cellStyle name="Normal 9 5 2 2 2 2 3 2" xfId="55284"/>
    <cellStyle name="Normal 9 5 2 2 2 2 3 2 2" xfId="55285"/>
    <cellStyle name="Normal 9 5 2 2 2 2 3 3" xfId="55286"/>
    <cellStyle name="Normal 9 5 2 2 2 2 4" xfId="55287"/>
    <cellStyle name="Normal 9 5 2 2 2 2 4 2" xfId="55288"/>
    <cellStyle name="Normal 9 5 2 2 2 2 5" xfId="55289"/>
    <cellStyle name="Normal 9 5 2 2 2 3" xfId="55290"/>
    <cellStyle name="Normal 9 5 2 2 2 3 2" xfId="55291"/>
    <cellStyle name="Normal 9 5 2 2 2 3 2 2" xfId="55292"/>
    <cellStyle name="Normal 9 5 2 2 2 3 3" xfId="55293"/>
    <cellStyle name="Normal 9 5 2 2 2 4" xfId="55294"/>
    <cellStyle name="Normal 9 5 2 2 2 4 2" xfId="55295"/>
    <cellStyle name="Normal 9 5 2 2 2 4 2 2" xfId="55296"/>
    <cellStyle name="Normal 9 5 2 2 2 4 3" xfId="55297"/>
    <cellStyle name="Normal 9 5 2 2 2 5" xfId="55298"/>
    <cellStyle name="Normal 9 5 2 2 2 5 2" xfId="55299"/>
    <cellStyle name="Normal 9 5 2 2 2 6" xfId="55300"/>
    <cellStyle name="Normal 9 5 2 2 2 6 2" xfId="55301"/>
    <cellStyle name="Normal 9 5 2 2 2 7" xfId="55302"/>
    <cellStyle name="Normal 9 5 2 2 3" xfId="55303"/>
    <cellStyle name="Normal 9 5 2 2 3 2" xfId="55304"/>
    <cellStyle name="Normal 9 5 2 2 3 2 2" xfId="55305"/>
    <cellStyle name="Normal 9 5 2 2 3 2 2 2" xfId="55306"/>
    <cellStyle name="Normal 9 5 2 2 3 2 3" xfId="55307"/>
    <cellStyle name="Normal 9 5 2 2 3 3" xfId="55308"/>
    <cellStyle name="Normal 9 5 2 2 3 3 2" xfId="55309"/>
    <cellStyle name="Normal 9 5 2 2 3 3 2 2" xfId="55310"/>
    <cellStyle name="Normal 9 5 2 2 3 3 3" xfId="55311"/>
    <cellStyle name="Normal 9 5 2 2 3 4" xfId="55312"/>
    <cellStyle name="Normal 9 5 2 2 3 4 2" xfId="55313"/>
    <cellStyle name="Normal 9 5 2 2 3 5" xfId="55314"/>
    <cellStyle name="Normal 9 5 2 2 4" xfId="55315"/>
    <cellStyle name="Normal 9 5 2 2 4 2" xfId="55316"/>
    <cellStyle name="Normal 9 5 2 2 4 2 2" xfId="55317"/>
    <cellStyle name="Normal 9 5 2 2 4 3" xfId="55318"/>
    <cellStyle name="Normal 9 5 2 2 5" xfId="55319"/>
    <cellStyle name="Normal 9 5 2 2 5 2" xfId="55320"/>
    <cellStyle name="Normal 9 5 2 2 5 2 2" xfId="55321"/>
    <cellStyle name="Normal 9 5 2 2 5 3" xfId="55322"/>
    <cellStyle name="Normal 9 5 2 2 6" xfId="55323"/>
    <cellStyle name="Normal 9 5 2 2 6 2" xfId="55324"/>
    <cellStyle name="Normal 9 5 2 2 7" xfId="55325"/>
    <cellStyle name="Normal 9 5 2 2 7 2" xfId="55326"/>
    <cellStyle name="Normal 9 5 2 2 8" xfId="55327"/>
    <cellStyle name="Normal 9 5 2 3" xfId="55328"/>
    <cellStyle name="Normal 9 5 2 3 2" xfId="55329"/>
    <cellStyle name="Normal 9 5 2 3 2 2" xfId="55330"/>
    <cellStyle name="Normal 9 5 2 3 2 2 2" xfId="55331"/>
    <cellStyle name="Normal 9 5 2 3 2 2 2 2" xfId="55332"/>
    <cellStyle name="Normal 9 5 2 3 2 2 3" xfId="55333"/>
    <cellStyle name="Normal 9 5 2 3 2 3" xfId="55334"/>
    <cellStyle name="Normal 9 5 2 3 2 3 2" xfId="55335"/>
    <cellStyle name="Normal 9 5 2 3 2 3 2 2" xfId="55336"/>
    <cellStyle name="Normal 9 5 2 3 2 3 3" xfId="55337"/>
    <cellStyle name="Normal 9 5 2 3 2 4" xfId="55338"/>
    <cellStyle name="Normal 9 5 2 3 2 4 2" xfId="55339"/>
    <cellStyle name="Normal 9 5 2 3 2 5" xfId="55340"/>
    <cellStyle name="Normal 9 5 2 3 3" xfId="55341"/>
    <cellStyle name="Normal 9 5 2 3 3 2" xfId="55342"/>
    <cellStyle name="Normal 9 5 2 3 3 2 2" xfId="55343"/>
    <cellStyle name="Normal 9 5 2 3 3 3" xfId="55344"/>
    <cellStyle name="Normal 9 5 2 3 4" xfId="55345"/>
    <cellStyle name="Normal 9 5 2 3 4 2" xfId="55346"/>
    <cellStyle name="Normal 9 5 2 3 4 2 2" xfId="55347"/>
    <cellStyle name="Normal 9 5 2 3 4 3" xfId="55348"/>
    <cellStyle name="Normal 9 5 2 3 5" xfId="55349"/>
    <cellStyle name="Normal 9 5 2 3 5 2" xfId="55350"/>
    <cellStyle name="Normal 9 5 2 3 6" xfId="55351"/>
    <cellStyle name="Normal 9 5 2 3 6 2" xfId="55352"/>
    <cellStyle name="Normal 9 5 2 3 7" xfId="55353"/>
    <cellStyle name="Normal 9 5 2 4" xfId="55354"/>
    <cellStyle name="Normal 9 5 2 4 2" xfId="55355"/>
    <cellStyle name="Normal 9 5 2 4 2 2" xfId="55356"/>
    <cellStyle name="Normal 9 5 2 4 2 2 2" xfId="55357"/>
    <cellStyle name="Normal 9 5 2 4 2 2 2 2" xfId="55358"/>
    <cellStyle name="Normal 9 5 2 4 2 2 3" xfId="55359"/>
    <cellStyle name="Normal 9 5 2 4 2 3" xfId="55360"/>
    <cellStyle name="Normal 9 5 2 4 2 3 2" xfId="55361"/>
    <cellStyle name="Normal 9 5 2 4 2 3 2 2" xfId="55362"/>
    <cellStyle name="Normal 9 5 2 4 2 3 3" xfId="55363"/>
    <cellStyle name="Normal 9 5 2 4 2 4" xfId="55364"/>
    <cellStyle name="Normal 9 5 2 4 2 4 2" xfId="55365"/>
    <cellStyle name="Normal 9 5 2 4 2 5" xfId="55366"/>
    <cellStyle name="Normal 9 5 2 4 3" xfId="55367"/>
    <cellStyle name="Normal 9 5 2 4 3 2" xfId="55368"/>
    <cellStyle name="Normal 9 5 2 4 3 2 2" xfId="55369"/>
    <cellStyle name="Normal 9 5 2 4 3 3" xfId="55370"/>
    <cellStyle name="Normal 9 5 2 4 4" xfId="55371"/>
    <cellStyle name="Normal 9 5 2 4 4 2" xfId="55372"/>
    <cellStyle name="Normal 9 5 2 4 4 2 2" xfId="55373"/>
    <cellStyle name="Normal 9 5 2 4 4 3" xfId="55374"/>
    <cellStyle name="Normal 9 5 2 4 5" xfId="55375"/>
    <cellStyle name="Normal 9 5 2 4 5 2" xfId="55376"/>
    <cellStyle name="Normal 9 5 2 4 6" xfId="55377"/>
    <cellStyle name="Normal 9 5 2 4 6 2" xfId="55378"/>
    <cellStyle name="Normal 9 5 2 4 7" xfId="55379"/>
    <cellStyle name="Normal 9 5 2 5" xfId="55380"/>
    <cellStyle name="Normal 9 5 2 5 2" xfId="55381"/>
    <cellStyle name="Normal 9 5 2 5 2 2" xfId="55382"/>
    <cellStyle name="Normal 9 5 2 5 2 2 2" xfId="55383"/>
    <cellStyle name="Normal 9 5 2 5 2 3" xfId="55384"/>
    <cellStyle name="Normal 9 5 2 5 3" xfId="55385"/>
    <cellStyle name="Normal 9 5 2 5 3 2" xfId="55386"/>
    <cellStyle name="Normal 9 5 2 5 3 2 2" xfId="55387"/>
    <cellStyle name="Normal 9 5 2 5 3 3" xfId="55388"/>
    <cellStyle name="Normal 9 5 2 5 4" xfId="55389"/>
    <cellStyle name="Normal 9 5 2 5 4 2" xfId="55390"/>
    <cellStyle name="Normal 9 5 2 5 5" xfId="55391"/>
    <cellStyle name="Normal 9 5 2 6" xfId="55392"/>
    <cellStyle name="Normal 9 5 2 6 2" xfId="55393"/>
    <cellStyle name="Normal 9 5 2 6 2 2" xfId="55394"/>
    <cellStyle name="Normal 9 5 2 6 2 2 2" xfId="55395"/>
    <cellStyle name="Normal 9 5 2 6 2 3" xfId="55396"/>
    <cellStyle name="Normal 9 5 2 6 3" xfId="55397"/>
    <cellStyle name="Normal 9 5 2 6 3 2" xfId="55398"/>
    <cellStyle name="Normal 9 5 2 6 4" xfId="55399"/>
    <cellStyle name="Normal 9 5 2 7" xfId="55400"/>
    <cellStyle name="Normal 9 5 2 7 2" xfId="55401"/>
    <cellStyle name="Normal 9 5 2 7 2 2" xfId="55402"/>
    <cellStyle name="Normal 9 5 2 7 3" xfId="55403"/>
    <cellStyle name="Normal 9 5 2 8" xfId="55404"/>
    <cellStyle name="Normal 9 5 2 8 2" xfId="55405"/>
    <cellStyle name="Normal 9 5 2 8 2 2" xfId="55406"/>
    <cellStyle name="Normal 9 5 2 8 3" xfId="55407"/>
    <cellStyle name="Normal 9 5 2 9" xfId="55408"/>
    <cellStyle name="Normal 9 5 2 9 2" xfId="55409"/>
    <cellStyle name="Normal 9 5 3" xfId="55410"/>
    <cellStyle name="Normal 9 5 3 2" xfId="55411"/>
    <cellStyle name="Normal 9 5 3 2 2" xfId="55412"/>
    <cellStyle name="Normal 9 5 3 2 2 2" xfId="55413"/>
    <cellStyle name="Normal 9 5 3 2 2 2 2" xfId="55414"/>
    <cellStyle name="Normal 9 5 3 2 2 2 2 2" xfId="55415"/>
    <cellStyle name="Normal 9 5 3 2 2 2 3" xfId="55416"/>
    <cellStyle name="Normal 9 5 3 2 2 3" xfId="55417"/>
    <cellStyle name="Normal 9 5 3 2 2 3 2" xfId="55418"/>
    <cellStyle name="Normal 9 5 3 2 2 3 2 2" xfId="55419"/>
    <cellStyle name="Normal 9 5 3 2 2 3 3" xfId="55420"/>
    <cellStyle name="Normal 9 5 3 2 2 4" xfId="55421"/>
    <cellStyle name="Normal 9 5 3 2 2 4 2" xfId="55422"/>
    <cellStyle name="Normal 9 5 3 2 2 5" xfId="55423"/>
    <cellStyle name="Normal 9 5 3 2 3" xfId="55424"/>
    <cellStyle name="Normal 9 5 3 2 3 2" xfId="55425"/>
    <cellStyle name="Normal 9 5 3 2 3 2 2" xfId="55426"/>
    <cellStyle name="Normal 9 5 3 2 3 3" xfId="55427"/>
    <cellStyle name="Normal 9 5 3 2 4" xfId="55428"/>
    <cellStyle name="Normal 9 5 3 2 4 2" xfId="55429"/>
    <cellStyle name="Normal 9 5 3 2 4 2 2" xfId="55430"/>
    <cellStyle name="Normal 9 5 3 2 4 3" xfId="55431"/>
    <cellStyle name="Normal 9 5 3 2 5" xfId="55432"/>
    <cellStyle name="Normal 9 5 3 2 5 2" xfId="55433"/>
    <cellStyle name="Normal 9 5 3 2 6" xfId="55434"/>
    <cellStyle name="Normal 9 5 3 2 6 2" xfId="55435"/>
    <cellStyle name="Normal 9 5 3 2 7" xfId="55436"/>
    <cellStyle name="Normal 9 5 3 3" xfId="55437"/>
    <cellStyle name="Normal 9 5 3 3 2" xfId="55438"/>
    <cellStyle name="Normal 9 5 3 3 2 2" xfId="55439"/>
    <cellStyle name="Normal 9 5 3 3 2 2 2" xfId="55440"/>
    <cellStyle name="Normal 9 5 3 3 2 3" xfId="55441"/>
    <cellStyle name="Normal 9 5 3 3 3" xfId="55442"/>
    <cellStyle name="Normal 9 5 3 3 3 2" xfId="55443"/>
    <cellStyle name="Normal 9 5 3 3 3 2 2" xfId="55444"/>
    <cellStyle name="Normal 9 5 3 3 3 3" xfId="55445"/>
    <cellStyle name="Normal 9 5 3 3 4" xfId="55446"/>
    <cellStyle name="Normal 9 5 3 3 4 2" xfId="55447"/>
    <cellStyle name="Normal 9 5 3 3 5" xfId="55448"/>
    <cellStyle name="Normal 9 5 3 4" xfId="55449"/>
    <cellStyle name="Normal 9 5 3 4 2" xfId="55450"/>
    <cellStyle name="Normal 9 5 3 4 2 2" xfId="55451"/>
    <cellStyle name="Normal 9 5 3 4 3" xfId="55452"/>
    <cellStyle name="Normal 9 5 3 5" xfId="55453"/>
    <cellStyle name="Normal 9 5 3 5 2" xfId="55454"/>
    <cellStyle name="Normal 9 5 3 5 2 2" xfId="55455"/>
    <cellStyle name="Normal 9 5 3 5 3" xfId="55456"/>
    <cellStyle name="Normal 9 5 3 6" xfId="55457"/>
    <cellStyle name="Normal 9 5 3 6 2" xfId="55458"/>
    <cellStyle name="Normal 9 5 3 7" xfId="55459"/>
    <cellStyle name="Normal 9 5 3 7 2" xfId="55460"/>
    <cellStyle name="Normal 9 5 3 8" xfId="55461"/>
    <cellStyle name="Normal 9 5 4" xfId="55462"/>
    <cellStyle name="Normal 9 5 4 2" xfId="55463"/>
    <cellStyle name="Normal 9 5 4 2 2" xfId="55464"/>
    <cellStyle name="Normal 9 5 4 2 2 2" xfId="55465"/>
    <cellStyle name="Normal 9 5 4 2 2 2 2" xfId="55466"/>
    <cellStyle name="Normal 9 5 4 2 2 3" xfId="55467"/>
    <cellStyle name="Normal 9 5 4 2 3" xfId="55468"/>
    <cellStyle name="Normal 9 5 4 2 3 2" xfId="55469"/>
    <cellStyle name="Normal 9 5 4 2 3 2 2" xfId="55470"/>
    <cellStyle name="Normal 9 5 4 2 3 3" xfId="55471"/>
    <cellStyle name="Normal 9 5 4 2 4" xfId="55472"/>
    <cellStyle name="Normal 9 5 4 2 4 2" xfId="55473"/>
    <cellStyle name="Normal 9 5 4 2 5" xfId="55474"/>
    <cellStyle name="Normal 9 5 4 3" xfId="55475"/>
    <cellStyle name="Normal 9 5 4 3 2" xfId="55476"/>
    <cellStyle name="Normal 9 5 4 3 2 2" xfId="55477"/>
    <cellStyle name="Normal 9 5 4 3 3" xfId="55478"/>
    <cellStyle name="Normal 9 5 4 4" xfId="55479"/>
    <cellStyle name="Normal 9 5 4 4 2" xfId="55480"/>
    <cellStyle name="Normal 9 5 4 4 2 2" xfId="55481"/>
    <cellStyle name="Normal 9 5 4 4 3" xfId="55482"/>
    <cellStyle name="Normal 9 5 4 5" xfId="55483"/>
    <cellStyle name="Normal 9 5 4 5 2" xfId="55484"/>
    <cellStyle name="Normal 9 5 4 6" xfId="55485"/>
    <cellStyle name="Normal 9 5 4 6 2" xfId="55486"/>
    <cellStyle name="Normal 9 5 4 7" xfId="55487"/>
    <cellStyle name="Normal 9 5 5" xfId="55488"/>
    <cellStyle name="Normal 9 5 5 2" xfId="55489"/>
    <cellStyle name="Normal 9 5 5 2 2" xfId="55490"/>
    <cellStyle name="Normal 9 5 5 2 2 2" xfId="55491"/>
    <cellStyle name="Normal 9 5 5 2 2 2 2" xfId="55492"/>
    <cellStyle name="Normal 9 5 5 2 2 3" xfId="55493"/>
    <cellStyle name="Normal 9 5 5 2 3" xfId="55494"/>
    <cellStyle name="Normal 9 5 5 2 3 2" xfId="55495"/>
    <cellStyle name="Normal 9 5 5 2 3 2 2" xfId="55496"/>
    <cellStyle name="Normal 9 5 5 2 3 3" xfId="55497"/>
    <cellStyle name="Normal 9 5 5 2 4" xfId="55498"/>
    <cellStyle name="Normal 9 5 5 2 4 2" xfId="55499"/>
    <cellStyle name="Normal 9 5 5 2 5" xfId="55500"/>
    <cellStyle name="Normal 9 5 5 3" xfId="55501"/>
    <cellStyle name="Normal 9 5 5 3 2" xfId="55502"/>
    <cellStyle name="Normal 9 5 5 3 2 2" xfId="55503"/>
    <cellStyle name="Normal 9 5 5 3 3" xfId="55504"/>
    <cellStyle name="Normal 9 5 5 4" xfId="55505"/>
    <cellStyle name="Normal 9 5 5 4 2" xfId="55506"/>
    <cellStyle name="Normal 9 5 5 4 2 2" xfId="55507"/>
    <cellStyle name="Normal 9 5 5 4 3" xfId="55508"/>
    <cellStyle name="Normal 9 5 5 5" xfId="55509"/>
    <cellStyle name="Normal 9 5 5 5 2" xfId="55510"/>
    <cellStyle name="Normal 9 5 5 6" xfId="55511"/>
    <cellStyle name="Normal 9 5 5 6 2" xfId="55512"/>
    <cellStyle name="Normal 9 5 5 7" xfId="55513"/>
    <cellStyle name="Normal 9 5 6" xfId="55514"/>
    <cellStyle name="Normal 9 5 6 2" xfId="55515"/>
    <cellStyle name="Normal 9 5 6 2 2" xfId="55516"/>
    <cellStyle name="Normal 9 5 6 2 2 2" xfId="55517"/>
    <cellStyle name="Normal 9 5 6 2 3" xfId="55518"/>
    <cellStyle name="Normal 9 5 6 3" xfId="55519"/>
    <cellStyle name="Normal 9 5 6 3 2" xfId="55520"/>
    <cellStyle name="Normal 9 5 6 3 2 2" xfId="55521"/>
    <cellStyle name="Normal 9 5 6 3 3" xfId="55522"/>
    <cellStyle name="Normal 9 5 6 4" xfId="55523"/>
    <cellStyle name="Normal 9 5 6 4 2" xfId="55524"/>
    <cellStyle name="Normal 9 5 6 5" xfId="55525"/>
    <cellStyle name="Normal 9 5 7" xfId="55526"/>
    <cellStyle name="Normal 9 5 7 2" xfId="55527"/>
    <cellStyle name="Normal 9 5 7 2 2" xfId="55528"/>
    <cellStyle name="Normal 9 5 7 2 2 2" xfId="55529"/>
    <cellStyle name="Normal 9 5 7 2 3" xfId="55530"/>
    <cellStyle name="Normal 9 5 7 3" xfId="55531"/>
    <cellStyle name="Normal 9 5 7 3 2" xfId="55532"/>
    <cellStyle name="Normal 9 5 7 4" xfId="55533"/>
    <cellStyle name="Normal 9 5 8" xfId="55534"/>
    <cellStyle name="Normal 9 5 8 2" xfId="55535"/>
    <cellStyle name="Normal 9 5 8 2 2" xfId="55536"/>
    <cellStyle name="Normal 9 5 8 3" xfId="55537"/>
    <cellStyle name="Normal 9 5 9" xfId="55538"/>
    <cellStyle name="Normal 9 5 9 2" xfId="55539"/>
    <cellStyle name="Normal 9 5 9 2 2" xfId="55540"/>
    <cellStyle name="Normal 9 5 9 3" xfId="55541"/>
    <cellStyle name="Normal 9 6" xfId="55542"/>
    <cellStyle name="Normal 9 6 10" xfId="55543"/>
    <cellStyle name="Normal 9 6 10 2" xfId="55544"/>
    <cellStyle name="Normal 9 6 11" xfId="55545"/>
    <cellStyle name="Normal 9 6 2" xfId="55546"/>
    <cellStyle name="Normal 9 6 2 2" xfId="55547"/>
    <cellStyle name="Normal 9 6 2 2 2" xfId="55548"/>
    <cellStyle name="Normal 9 6 2 2 2 2" xfId="55549"/>
    <cellStyle name="Normal 9 6 2 2 2 2 2" xfId="55550"/>
    <cellStyle name="Normal 9 6 2 2 2 2 2 2" xfId="55551"/>
    <cellStyle name="Normal 9 6 2 2 2 2 3" xfId="55552"/>
    <cellStyle name="Normal 9 6 2 2 2 3" xfId="55553"/>
    <cellStyle name="Normal 9 6 2 2 2 3 2" xfId="55554"/>
    <cellStyle name="Normal 9 6 2 2 2 3 2 2" xfId="55555"/>
    <cellStyle name="Normal 9 6 2 2 2 3 3" xfId="55556"/>
    <cellStyle name="Normal 9 6 2 2 2 4" xfId="55557"/>
    <cellStyle name="Normal 9 6 2 2 2 4 2" xfId="55558"/>
    <cellStyle name="Normal 9 6 2 2 2 5" xfId="55559"/>
    <cellStyle name="Normal 9 6 2 2 3" xfId="55560"/>
    <cellStyle name="Normal 9 6 2 2 3 2" xfId="55561"/>
    <cellStyle name="Normal 9 6 2 2 3 2 2" xfId="55562"/>
    <cellStyle name="Normal 9 6 2 2 3 3" xfId="55563"/>
    <cellStyle name="Normal 9 6 2 2 4" xfId="55564"/>
    <cellStyle name="Normal 9 6 2 2 4 2" xfId="55565"/>
    <cellStyle name="Normal 9 6 2 2 4 2 2" xfId="55566"/>
    <cellStyle name="Normal 9 6 2 2 4 3" xfId="55567"/>
    <cellStyle name="Normal 9 6 2 2 5" xfId="55568"/>
    <cellStyle name="Normal 9 6 2 2 5 2" xfId="55569"/>
    <cellStyle name="Normal 9 6 2 2 6" xfId="55570"/>
    <cellStyle name="Normal 9 6 2 2 6 2" xfId="55571"/>
    <cellStyle name="Normal 9 6 2 2 7" xfId="55572"/>
    <cellStyle name="Normal 9 6 2 3" xfId="55573"/>
    <cellStyle name="Normal 9 6 2 3 2" xfId="55574"/>
    <cellStyle name="Normal 9 6 2 3 2 2" xfId="55575"/>
    <cellStyle name="Normal 9 6 2 3 2 2 2" xfId="55576"/>
    <cellStyle name="Normal 9 6 2 3 2 3" xfId="55577"/>
    <cellStyle name="Normal 9 6 2 3 3" xfId="55578"/>
    <cellStyle name="Normal 9 6 2 3 3 2" xfId="55579"/>
    <cellStyle name="Normal 9 6 2 3 3 2 2" xfId="55580"/>
    <cellStyle name="Normal 9 6 2 3 3 3" xfId="55581"/>
    <cellStyle name="Normal 9 6 2 3 4" xfId="55582"/>
    <cellStyle name="Normal 9 6 2 3 4 2" xfId="55583"/>
    <cellStyle name="Normal 9 6 2 3 5" xfId="55584"/>
    <cellStyle name="Normal 9 6 2 4" xfId="55585"/>
    <cellStyle name="Normal 9 6 2 4 2" xfId="55586"/>
    <cellStyle name="Normal 9 6 2 4 2 2" xfId="55587"/>
    <cellStyle name="Normal 9 6 2 4 3" xfId="55588"/>
    <cellStyle name="Normal 9 6 2 5" xfId="55589"/>
    <cellStyle name="Normal 9 6 2 5 2" xfId="55590"/>
    <cellStyle name="Normal 9 6 2 5 2 2" xfId="55591"/>
    <cellStyle name="Normal 9 6 2 5 3" xfId="55592"/>
    <cellStyle name="Normal 9 6 2 6" xfId="55593"/>
    <cellStyle name="Normal 9 6 2 6 2" xfId="55594"/>
    <cellStyle name="Normal 9 6 2 7" xfId="55595"/>
    <cellStyle name="Normal 9 6 2 7 2" xfId="55596"/>
    <cellStyle name="Normal 9 6 2 8" xfId="55597"/>
    <cellStyle name="Normal 9 6 3" xfId="55598"/>
    <cellStyle name="Normal 9 6 3 2" xfId="55599"/>
    <cellStyle name="Normal 9 6 3 2 2" xfId="55600"/>
    <cellStyle name="Normal 9 6 3 2 2 2" xfId="55601"/>
    <cellStyle name="Normal 9 6 3 2 2 2 2" xfId="55602"/>
    <cellStyle name="Normal 9 6 3 2 2 3" xfId="55603"/>
    <cellStyle name="Normal 9 6 3 2 3" xfId="55604"/>
    <cellStyle name="Normal 9 6 3 2 3 2" xfId="55605"/>
    <cellStyle name="Normal 9 6 3 2 3 2 2" xfId="55606"/>
    <cellStyle name="Normal 9 6 3 2 3 3" xfId="55607"/>
    <cellStyle name="Normal 9 6 3 2 4" xfId="55608"/>
    <cellStyle name="Normal 9 6 3 2 4 2" xfId="55609"/>
    <cellStyle name="Normal 9 6 3 2 5" xfId="55610"/>
    <cellStyle name="Normal 9 6 3 3" xfId="55611"/>
    <cellStyle name="Normal 9 6 3 3 2" xfId="55612"/>
    <cellStyle name="Normal 9 6 3 3 2 2" xfId="55613"/>
    <cellStyle name="Normal 9 6 3 3 3" xfId="55614"/>
    <cellStyle name="Normal 9 6 3 4" xfId="55615"/>
    <cellStyle name="Normal 9 6 3 4 2" xfId="55616"/>
    <cellStyle name="Normal 9 6 3 4 2 2" xfId="55617"/>
    <cellStyle name="Normal 9 6 3 4 3" xfId="55618"/>
    <cellStyle name="Normal 9 6 3 5" xfId="55619"/>
    <cellStyle name="Normal 9 6 3 5 2" xfId="55620"/>
    <cellStyle name="Normal 9 6 3 6" xfId="55621"/>
    <cellStyle name="Normal 9 6 3 6 2" xfId="55622"/>
    <cellStyle name="Normal 9 6 3 7" xfId="55623"/>
    <cellStyle name="Normal 9 6 4" xfId="55624"/>
    <cellStyle name="Normal 9 6 4 2" xfId="55625"/>
    <cellStyle name="Normal 9 6 4 2 2" xfId="55626"/>
    <cellStyle name="Normal 9 6 4 2 2 2" xfId="55627"/>
    <cellStyle name="Normal 9 6 4 2 2 2 2" xfId="55628"/>
    <cellStyle name="Normal 9 6 4 2 2 3" xfId="55629"/>
    <cellStyle name="Normal 9 6 4 2 3" xfId="55630"/>
    <cellStyle name="Normal 9 6 4 2 3 2" xfId="55631"/>
    <cellStyle name="Normal 9 6 4 2 3 2 2" xfId="55632"/>
    <cellStyle name="Normal 9 6 4 2 3 3" xfId="55633"/>
    <cellStyle name="Normal 9 6 4 2 4" xfId="55634"/>
    <cellStyle name="Normal 9 6 4 2 4 2" xfId="55635"/>
    <cellStyle name="Normal 9 6 4 2 5" xfId="55636"/>
    <cellStyle name="Normal 9 6 4 3" xfId="55637"/>
    <cellStyle name="Normal 9 6 4 3 2" xfId="55638"/>
    <cellStyle name="Normal 9 6 4 3 2 2" xfId="55639"/>
    <cellStyle name="Normal 9 6 4 3 3" xfId="55640"/>
    <cellStyle name="Normal 9 6 4 4" xfId="55641"/>
    <cellStyle name="Normal 9 6 4 4 2" xfId="55642"/>
    <cellStyle name="Normal 9 6 4 4 2 2" xfId="55643"/>
    <cellStyle name="Normal 9 6 4 4 3" xfId="55644"/>
    <cellStyle name="Normal 9 6 4 5" xfId="55645"/>
    <cellStyle name="Normal 9 6 4 5 2" xfId="55646"/>
    <cellStyle name="Normal 9 6 4 6" xfId="55647"/>
    <cellStyle name="Normal 9 6 4 6 2" xfId="55648"/>
    <cellStyle name="Normal 9 6 4 7" xfId="55649"/>
    <cellStyle name="Normal 9 6 5" xfId="55650"/>
    <cellStyle name="Normal 9 6 5 2" xfId="55651"/>
    <cellStyle name="Normal 9 6 5 2 2" xfId="55652"/>
    <cellStyle name="Normal 9 6 5 2 2 2" xfId="55653"/>
    <cellStyle name="Normal 9 6 5 2 3" xfId="55654"/>
    <cellStyle name="Normal 9 6 5 3" xfId="55655"/>
    <cellStyle name="Normal 9 6 5 3 2" xfId="55656"/>
    <cellStyle name="Normal 9 6 5 3 2 2" xfId="55657"/>
    <cellStyle name="Normal 9 6 5 3 3" xfId="55658"/>
    <cellStyle name="Normal 9 6 5 4" xfId="55659"/>
    <cellStyle name="Normal 9 6 5 4 2" xfId="55660"/>
    <cellStyle name="Normal 9 6 5 5" xfId="55661"/>
    <cellStyle name="Normal 9 6 6" xfId="55662"/>
    <cellStyle name="Normal 9 6 6 2" xfId="55663"/>
    <cellStyle name="Normal 9 6 6 2 2" xfId="55664"/>
    <cellStyle name="Normal 9 6 6 2 2 2" xfId="55665"/>
    <cellStyle name="Normal 9 6 6 2 3" xfId="55666"/>
    <cellStyle name="Normal 9 6 6 3" xfId="55667"/>
    <cellStyle name="Normal 9 6 6 3 2" xfId="55668"/>
    <cellStyle name="Normal 9 6 6 4" xfId="55669"/>
    <cellStyle name="Normal 9 6 7" xfId="55670"/>
    <cellStyle name="Normal 9 6 7 2" xfId="55671"/>
    <cellStyle name="Normal 9 6 7 2 2" xfId="55672"/>
    <cellStyle name="Normal 9 6 7 3" xfId="55673"/>
    <cellStyle name="Normal 9 6 8" xfId="55674"/>
    <cellStyle name="Normal 9 6 8 2" xfId="55675"/>
    <cellStyle name="Normal 9 6 8 2 2" xfId="55676"/>
    <cellStyle name="Normal 9 6 8 3" xfId="55677"/>
    <cellStyle name="Normal 9 6 9" xfId="55678"/>
    <cellStyle name="Normal 9 6 9 2" xfId="55679"/>
    <cellStyle name="Normal 9 7" xfId="55680"/>
    <cellStyle name="Normal 9 7 10" xfId="55681"/>
    <cellStyle name="Normal 9 7 10 2" xfId="55682"/>
    <cellStyle name="Normal 9 7 11" xfId="55683"/>
    <cellStyle name="Normal 9 7 2" xfId="55684"/>
    <cellStyle name="Normal 9 7 2 2" xfId="55685"/>
    <cellStyle name="Normal 9 7 2 2 2" xfId="55686"/>
    <cellStyle name="Normal 9 7 2 2 2 2" xfId="55687"/>
    <cellStyle name="Normal 9 7 2 2 2 2 2" xfId="55688"/>
    <cellStyle name="Normal 9 7 2 2 2 2 2 2" xfId="55689"/>
    <cellStyle name="Normal 9 7 2 2 2 2 3" xfId="55690"/>
    <cellStyle name="Normal 9 7 2 2 2 3" xfId="55691"/>
    <cellStyle name="Normal 9 7 2 2 2 3 2" xfId="55692"/>
    <cellStyle name="Normal 9 7 2 2 2 3 2 2" xfId="55693"/>
    <cellStyle name="Normal 9 7 2 2 2 3 3" xfId="55694"/>
    <cellStyle name="Normal 9 7 2 2 2 4" xfId="55695"/>
    <cellStyle name="Normal 9 7 2 2 2 4 2" xfId="55696"/>
    <cellStyle name="Normal 9 7 2 2 2 5" xfId="55697"/>
    <cellStyle name="Normal 9 7 2 2 3" xfId="55698"/>
    <cellStyle name="Normal 9 7 2 2 3 2" xfId="55699"/>
    <cellStyle name="Normal 9 7 2 2 3 2 2" xfId="55700"/>
    <cellStyle name="Normal 9 7 2 2 3 3" xfId="55701"/>
    <cellStyle name="Normal 9 7 2 2 4" xfId="55702"/>
    <cellStyle name="Normal 9 7 2 2 4 2" xfId="55703"/>
    <cellStyle name="Normal 9 7 2 2 4 2 2" xfId="55704"/>
    <cellStyle name="Normal 9 7 2 2 4 3" xfId="55705"/>
    <cellStyle name="Normal 9 7 2 2 5" xfId="55706"/>
    <cellStyle name="Normal 9 7 2 2 5 2" xfId="55707"/>
    <cellStyle name="Normal 9 7 2 2 6" xfId="55708"/>
    <cellStyle name="Normal 9 7 2 2 6 2" xfId="55709"/>
    <cellStyle name="Normal 9 7 2 2 7" xfId="55710"/>
    <cellStyle name="Normal 9 7 2 3" xfId="55711"/>
    <cellStyle name="Normal 9 7 2 3 2" xfId="55712"/>
    <cellStyle name="Normal 9 7 2 3 2 2" xfId="55713"/>
    <cellStyle name="Normal 9 7 2 3 2 2 2" xfId="55714"/>
    <cellStyle name="Normal 9 7 2 3 2 3" xfId="55715"/>
    <cellStyle name="Normal 9 7 2 3 3" xfId="55716"/>
    <cellStyle name="Normal 9 7 2 3 3 2" xfId="55717"/>
    <cellStyle name="Normal 9 7 2 3 3 2 2" xfId="55718"/>
    <cellStyle name="Normal 9 7 2 3 3 3" xfId="55719"/>
    <cellStyle name="Normal 9 7 2 3 4" xfId="55720"/>
    <cellStyle name="Normal 9 7 2 3 4 2" xfId="55721"/>
    <cellStyle name="Normal 9 7 2 3 5" xfId="55722"/>
    <cellStyle name="Normal 9 7 2 4" xfId="55723"/>
    <cellStyle name="Normal 9 7 2 4 2" xfId="55724"/>
    <cellStyle name="Normal 9 7 2 4 2 2" xfId="55725"/>
    <cellStyle name="Normal 9 7 2 4 3" xfId="55726"/>
    <cellStyle name="Normal 9 7 2 5" xfId="55727"/>
    <cellStyle name="Normal 9 7 2 5 2" xfId="55728"/>
    <cellStyle name="Normal 9 7 2 5 2 2" xfId="55729"/>
    <cellStyle name="Normal 9 7 2 5 3" xfId="55730"/>
    <cellStyle name="Normal 9 7 2 6" xfId="55731"/>
    <cellStyle name="Normal 9 7 2 6 2" xfId="55732"/>
    <cellStyle name="Normal 9 7 2 7" xfId="55733"/>
    <cellStyle name="Normal 9 7 2 7 2" xfId="55734"/>
    <cellStyle name="Normal 9 7 2 8" xfId="55735"/>
    <cellStyle name="Normal 9 7 3" xfId="55736"/>
    <cellStyle name="Normal 9 7 3 2" xfId="55737"/>
    <cellStyle name="Normal 9 7 3 2 2" xfId="55738"/>
    <cellStyle name="Normal 9 7 3 2 2 2" xfId="55739"/>
    <cellStyle name="Normal 9 7 3 2 2 2 2" xfId="55740"/>
    <cellStyle name="Normal 9 7 3 2 2 3" xfId="55741"/>
    <cellStyle name="Normal 9 7 3 2 3" xfId="55742"/>
    <cellStyle name="Normal 9 7 3 2 3 2" xfId="55743"/>
    <cellStyle name="Normal 9 7 3 2 3 2 2" xfId="55744"/>
    <cellStyle name="Normal 9 7 3 2 3 3" xfId="55745"/>
    <cellStyle name="Normal 9 7 3 2 4" xfId="55746"/>
    <cellStyle name="Normal 9 7 3 2 4 2" xfId="55747"/>
    <cellStyle name="Normal 9 7 3 2 5" xfId="55748"/>
    <cellStyle name="Normal 9 7 3 3" xfId="55749"/>
    <cellStyle name="Normal 9 7 3 3 2" xfId="55750"/>
    <cellStyle name="Normal 9 7 3 3 2 2" xfId="55751"/>
    <cellStyle name="Normal 9 7 3 3 3" xfId="55752"/>
    <cellStyle name="Normal 9 7 3 4" xfId="55753"/>
    <cellStyle name="Normal 9 7 3 4 2" xfId="55754"/>
    <cellStyle name="Normal 9 7 3 4 2 2" xfId="55755"/>
    <cellStyle name="Normal 9 7 3 4 3" xfId="55756"/>
    <cellStyle name="Normal 9 7 3 5" xfId="55757"/>
    <cellStyle name="Normal 9 7 3 5 2" xfId="55758"/>
    <cellStyle name="Normal 9 7 3 6" xfId="55759"/>
    <cellStyle name="Normal 9 7 3 6 2" xfId="55760"/>
    <cellStyle name="Normal 9 7 3 7" xfId="55761"/>
    <cellStyle name="Normal 9 7 4" xfId="55762"/>
    <cellStyle name="Normal 9 7 4 2" xfId="55763"/>
    <cellStyle name="Normal 9 7 4 2 2" xfId="55764"/>
    <cellStyle name="Normal 9 7 4 2 2 2" xfId="55765"/>
    <cellStyle name="Normal 9 7 4 2 2 2 2" xfId="55766"/>
    <cellStyle name="Normal 9 7 4 2 2 3" xfId="55767"/>
    <cellStyle name="Normal 9 7 4 2 3" xfId="55768"/>
    <cellStyle name="Normal 9 7 4 2 3 2" xfId="55769"/>
    <cellStyle name="Normal 9 7 4 2 3 2 2" xfId="55770"/>
    <cellStyle name="Normal 9 7 4 2 3 3" xfId="55771"/>
    <cellStyle name="Normal 9 7 4 2 4" xfId="55772"/>
    <cellStyle name="Normal 9 7 4 2 4 2" xfId="55773"/>
    <cellStyle name="Normal 9 7 4 2 5" xfId="55774"/>
    <cellStyle name="Normal 9 7 4 3" xfId="55775"/>
    <cellStyle name="Normal 9 7 4 3 2" xfId="55776"/>
    <cellStyle name="Normal 9 7 4 3 2 2" xfId="55777"/>
    <cellStyle name="Normal 9 7 4 3 3" xfId="55778"/>
    <cellStyle name="Normal 9 7 4 4" xfId="55779"/>
    <cellStyle name="Normal 9 7 4 4 2" xfId="55780"/>
    <cellStyle name="Normal 9 7 4 4 2 2" xfId="55781"/>
    <cellStyle name="Normal 9 7 4 4 3" xfId="55782"/>
    <cellStyle name="Normal 9 7 4 5" xfId="55783"/>
    <cellStyle name="Normal 9 7 4 5 2" xfId="55784"/>
    <cellStyle name="Normal 9 7 4 6" xfId="55785"/>
    <cellStyle name="Normal 9 7 4 6 2" xfId="55786"/>
    <cellStyle name="Normal 9 7 4 7" xfId="55787"/>
    <cellStyle name="Normal 9 7 5" xfId="55788"/>
    <cellStyle name="Normal 9 7 5 2" xfId="55789"/>
    <cellStyle name="Normal 9 7 5 2 2" xfId="55790"/>
    <cellStyle name="Normal 9 7 5 2 2 2" xfId="55791"/>
    <cellStyle name="Normal 9 7 5 2 3" xfId="55792"/>
    <cellStyle name="Normal 9 7 5 3" xfId="55793"/>
    <cellStyle name="Normal 9 7 5 3 2" xfId="55794"/>
    <cellStyle name="Normal 9 7 5 3 2 2" xfId="55795"/>
    <cellStyle name="Normal 9 7 5 3 3" xfId="55796"/>
    <cellStyle name="Normal 9 7 5 4" xfId="55797"/>
    <cellStyle name="Normal 9 7 5 4 2" xfId="55798"/>
    <cellStyle name="Normal 9 7 5 5" xfId="55799"/>
    <cellStyle name="Normal 9 7 6" xfId="55800"/>
    <cellStyle name="Normal 9 7 6 2" xfId="55801"/>
    <cellStyle name="Normal 9 7 6 2 2" xfId="55802"/>
    <cellStyle name="Normal 9 7 6 2 2 2" xfId="55803"/>
    <cellStyle name="Normal 9 7 6 2 3" xfId="55804"/>
    <cellStyle name="Normal 9 7 6 3" xfId="55805"/>
    <cellStyle name="Normal 9 7 6 3 2" xfId="55806"/>
    <cellStyle name="Normal 9 7 6 4" xfId="55807"/>
    <cellStyle name="Normal 9 7 7" xfId="55808"/>
    <cellStyle name="Normal 9 7 7 2" xfId="55809"/>
    <cellStyle name="Normal 9 7 7 2 2" xfId="55810"/>
    <cellStyle name="Normal 9 7 7 3" xfId="55811"/>
    <cellStyle name="Normal 9 7 8" xfId="55812"/>
    <cellStyle name="Normal 9 7 8 2" xfId="55813"/>
    <cellStyle name="Normal 9 7 8 2 2" xfId="55814"/>
    <cellStyle name="Normal 9 7 8 3" xfId="55815"/>
    <cellStyle name="Normal 9 7 9" xfId="55816"/>
    <cellStyle name="Normal 9 7 9 2" xfId="55817"/>
    <cellStyle name="Normal 9 8" xfId="55818"/>
    <cellStyle name="Normal 9 8 10" xfId="55819"/>
    <cellStyle name="Normal 9 8 10 2" xfId="55820"/>
    <cellStyle name="Normal 9 8 11" xfId="55821"/>
    <cellStyle name="Normal 9 8 2" xfId="55822"/>
    <cellStyle name="Normal 9 8 2 2" xfId="55823"/>
    <cellStyle name="Normal 9 8 2 2 2" xfId="55824"/>
    <cellStyle name="Normal 9 8 2 2 2 2" xfId="55825"/>
    <cellStyle name="Normal 9 8 2 2 2 2 2" xfId="55826"/>
    <cellStyle name="Normal 9 8 2 2 2 2 2 2" xfId="55827"/>
    <cellStyle name="Normal 9 8 2 2 2 2 3" xfId="55828"/>
    <cellStyle name="Normal 9 8 2 2 2 3" xfId="55829"/>
    <cellStyle name="Normal 9 8 2 2 2 3 2" xfId="55830"/>
    <cellStyle name="Normal 9 8 2 2 2 3 2 2" xfId="55831"/>
    <cellStyle name="Normal 9 8 2 2 2 3 3" xfId="55832"/>
    <cellStyle name="Normal 9 8 2 2 2 4" xfId="55833"/>
    <cellStyle name="Normal 9 8 2 2 2 4 2" xfId="55834"/>
    <cellStyle name="Normal 9 8 2 2 2 5" xfId="55835"/>
    <cellStyle name="Normal 9 8 2 2 3" xfId="55836"/>
    <cellStyle name="Normal 9 8 2 2 3 2" xfId="55837"/>
    <cellStyle name="Normal 9 8 2 2 3 2 2" xfId="55838"/>
    <cellStyle name="Normal 9 8 2 2 3 3" xfId="55839"/>
    <cellStyle name="Normal 9 8 2 2 4" xfId="55840"/>
    <cellStyle name="Normal 9 8 2 2 4 2" xfId="55841"/>
    <cellStyle name="Normal 9 8 2 2 4 2 2" xfId="55842"/>
    <cellStyle name="Normal 9 8 2 2 4 3" xfId="55843"/>
    <cellStyle name="Normal 9 8 2 2 5" xfId="55844"/>
    <cellStyle name="Normal 9 8 2 2 5 2" xfId="55845"/>
    <cellStyle name="Normal 9 8 2 2 6" xfId="55846"/>
    <cellStyle name="Normal 9 8 2 2 6 2" xfId="55847"/>
    <cellStyle name="Normal 9 8 2 2 7" xfId="55848"/>
    <cellStyle name="Normal 9 8 2 3" xfId="55849"/>
    <cellStyle name="Normal 9 8 2 3 2" xfId="55850"/>
    <cellStyle name="Normal 9 8 2 3 2 2" xfId="55851"/>
    <cellStyle name="Normal 9 8 2 3 2 2 2" xfId="55852"/>
    <cellStyle name="Normal 9 8 2 3 2 3" xfId="55853"/>
    <cellStyle name="Normal 9 8 2 3 3" xfId="55854"/>
    <cellStyle name="Normal 9 8 2 3 3 2" xfId="55855"/>
    <cellStyle name="Normal 9 8 2 3 3 2 2" xfId="55856"/>
    <cellStyle name="Normal 9 8 2 3 3 3" xfId="55857"/>
    <cellStyle name="Normal 9 8 2 3 4" xfId="55858"/>
    <cellStyle name="Normal 9 8 2 3 4 2" xfId="55859"/>
    <cellStyle name="Normal 9 8 2 3 5" xfId="55860"/>
    <cellStyle name="Normal 9 8 2 4" xfId="55861"/>
    <cellStyle name="Normal 9 8 2 4 2" xfId="55862"/>
    <cellStyle name="Normal 9 8 2 4 2 2" xfId="55863"/>
    <cellStyle name="Normal 9 8 2 4 3" xfId="55864"/>
    <cellStyle name="Normal 9 8 2 5" xfId="55865"/>
    <cellStyle name="Normal 9 8 2 5 2" xfId="55866"/>
    <cellStyle name="Normal 9 8 2 5 2 2" xfId="55867"/>
    <cellStyle name="Normal 9 8 2 5 3" xfId="55868"/>
    <cellStyle name="Normal 9 8 2 6" xfId="55869"/>
    <cellStyle name="Normal 9 8 2 6 2" xfId="55870"/>
    <cellStyle name="Normal 9 8 2 7" xfId="55871"/>
    <cellStyle name="Normal 9 8 2 7 2" xfId="55872"/>
    <cellStyle name="Normal 9 8 2 8" xfId="55873"/>
    <cellStyle name="Normal 9 8 3" xfId="55874"/>
    <cellStyle name="Normal 9 8 3 2" xfId="55875"/>
    <cellStyle name="Normal 9 8 3 2 2" xfId="55876"/>
    <cellStyle name="Normal 9 8 3 2 2 2" xfId="55877"/>
    <cellStyle name="Normal 9 8 3 2 2 2 2" xfId="55878"/>
    <cellStyle name="Normal 9 8 3 2 2 3" xfId="55879"/>
    <cellStyle name="Normal 9 8 3 2 3" xfId="55880"/>
    <cellStyle name="Normal 9 8 3 2 3 2" xfId="55881"/>
    <cellStyle name="Normal 9 8 3 2 3 2 2" xfId="55882"/>
    <cellStyle name="Normal 9 8 3 2 3 3" xfId="55883"/>
    <cellStyle name="Normal 9 8 3 2 4" xfId="55884"/>
    <cellStyle name="Normal 9 8 3 2 4 2" xfId="55885"/>
    <cellStyle name="Normal 9 8 3 2 5" xfId="55886"/>
    <cellStyle name="Normal 9 8 3 3" xfId="55887"/>
    <cellStyle name="Normal 9 8 3 3 2" xfId="55888"/>
    <cellStyle name="Normal 9 8 3 3 2 2" xfId="55889"/>
    <cellStyle name="Normal 9 8 3 3 3" xfId="55890"/>
    <cellStyle name="Normal 9 8 3 4" xfId="55891"/>
    <cellStyle name="Normal 9 8 3 4 2" xfId="55892"/>
    <cellStyle name="Normal 9 8 3 4 2 2" xfId="55893"/>
    <cellStyle name="Normal 9 8 3 4 3" xfId="55894"/>
    <cellStyle name="Normal 9 8 3 5" xfId="55895"/>
    <cellStyle name="Normal 9 8 3 5 2" xfId="55896"/>
    <cellStyle name="Normal 9 8 3 6" xfId="55897"/>
    <cellStyle name="Normal 9 8 3 6 2" xfId="55898"/>
    <cellStyle name="Normal 9 8 3 7" xfId="55899"/>
    <cellStyle name="Normal 9 8 4" xfId="55900"/>
    <cellStyle name="Normal 9 8 4 2" xfId="55901"/>
    <cellStyle name="Normal 9 8 4 2 2" xfId="55902"/>
    <cellStyle name="Normal 9 8 4 2 2 2" xfId="55903"/>
    <cellStyle name="Normal 9 8 4 2 2 2 2" xfId="55904"/>
    <cellStyle name="Normal 9 8 4 2 2 3" xfId="55905"/>
    <cellStyle name="Normal 9 8 4 2 3" xfId="55906"/>
    <cellStyle name="Normal 9 8 4 2 3 2" xfId="55907"/>
    <cellStyle name="Normal 9 8 4 2 3 2 2" xfId="55908"/>
    <cellStyle name="Normal 9 8 4 2 3 3" xfId="55909"/>
    <cellStyle name="Normal 9 8 4 2 4" xfId="55910"/>
    <cellStyle name="Normal 9 8 4 2 4 2" xfId="55911"/>
    <cellStyle name="Normal 9 8 4 2 5" xfId="55912"/>
    <cellStyle name="Normal 9 8 4 3" xfId="55913"/>
    <cellStyle name="Normal 9 8 4 3 2" xfId="55914"/>
    <cellStyle name="Normal 9 8 4 3 2 2" xfId="55915"/>
    <cellStyle name="Normal 9 8 4 3 3" xfId="55916"/>
    <cellStyle name="Normal 9 8 4 4" xfId="55917"/>
    <cellStyle name="Normal 9 8 4 4 2" xfId="55918"/>
    <cellStyle name="Normal 9 8 4 4 2 2" xfId="55919"/>
    <cellStyle name="Normal 9 8 4 4 3" xfId="55920"/>
    <cellStyle name="Normal 9 8 4 5" xfId="55921"/>
    <cellStyle name="Normal 9 8 4 5 2" xfId="55922"/>
    <cellStyle name="Normal 9 8 4 6" xfId="55923"/>
    <cellStyle name="Normal 9 8 4 6 2" xfId="55924"/>
    <cellStyle name="Normal 9 8 4 7" xfId="55925"/>
    <cellStyle name="Normal 9 8 5" xfId="55926"/>
    <cellStyle name="Normal 9 8 5 2" xfId="55927"/>
    <cellStyle name="Normal 9 8 5 2 2" xfId="55928"/>
    <cellStyle name="Normal 9 8 5 2 2 2" xfId="55929"/>
    <cellStyle name="Normal 9 8 5 2 3" xfId="55930"/>
    <cellStyle name="Normal 9 8 5 3" xfId="55931"/>
    <cellStyle name="Normal 9 8 5 3 2" xfId="55932"/>
    <cellStyle name="Normal 9 8 5 3 2 2" xfId="55933"/>
    <cellStyle name="Normal 9 8 5 3 3" xfId="55934"/>
    <cellStyle name="Normal 9 8 5 4" xfId="55935"/>
    <cellStyle name="Normal 9 8 5 4 2" xfId="55936"/>
    <cellStyle name="Normal 9 8 5 5" xfId="55937"/>
    <cellStyle name="Normal 9 8 6" xfId="55938"/>
    <cellStyle name="Normal 9 8 6 2" xfId="55939"/>
    <cellStyle name="Normal 9 8 6 2 2" xfId="55940"/>
    <cellStyle name="Normal 9 8 6 2 2 2" xfId="55941"/>
    <cellStyle name="Normal 9 8 6 2 3" xfId="55942"/>
    <cellStyle name="Normal 9 8 6 3" xfId="55943"/>
    <cellStyle name="Normal 9 8 6 3 2" xfId="55944"/>
    <cellStyle name="Normal 9 8 6 4" xfId="55945"/>
    <cellStyle name="Normal 9 8 7" xfId="55946"/>
    <cellStyle name="Normal 9 8 7 2" xfId="55947"/>
    <cellStyle name="Normal 9 8 7 2 2" xfId="55948"/>
    <cellStyle name="Normal 9 8 7 3" xfId="55949"/>
    <cellStyle name="Normal 9 8 8" xfId="55950"/>
    <cellStyle name="Normal 9 8 8 2" xfId="55951"/>
    <cellStyle name="Normal 9 8 8 2 2" xfId="55952"/>
    <cellStyle name="Normal 9 8 8 3" xfId="55953"/>
    <cellStyle name="Normal 9 8 9" xfId="55954"/>
    <cellStyle name="Normal 9 8 9 2" xfId="55955"/>
    <cellStyle name="Normal 9 9" xfId="55956"/>
    <cellStyle name="Normal 9 9 10" xfId="55957"/>
    <cellStyle name="Normal 9 9 2" xfId="55958"/>
    <cellStyle name="Normal 9 9 2 2" xfId="55959"/>
    <cellStyle name="Normal 9 9 2 2 2" xfId="55960"/>
    <cellStyle name="Normal 9 9 2 2 2 2" xfId="55961"/>
    <cellStyle name="Normal 9 9 2 2 2 2 2" xfId="55962"/>
    <cellStyle name="Normal 9 9 2 2 2 3" xfId="55963"/>
    <cellStyle name="Normal 9 9 2 2 3" xfId="55964"/>
    <cellStyle name="Normal 9 9 2 2 3 2" xfId="55965"/>
    <cellStyle name="Normal 9 9 2 2 3 2 2" xfId="55966"/>
    <cellStyle name="Normal 9 9 2 2 3 3" xfId="55967"/>
    <cellStyle name="Normal 9 9 2 2 4" xfId="55968"/>
    <cellStyle name="Normal 9 9 2 2 4 2" xfId="55969"/>
    <cellStyle name="Normal 9 9 2 2 5" xfId="55970"/>
    <cellStyle name="Normal 9 9 2 3" xfId="55971"/>
    <cellStyle name="Normal 9 9 2 3 2" xfId="55972"/>
    <cellStyle name="Normal 9 9 2 3 2 2" xfId="55973"/>
    <cellStyle name="Normal 9 9 2 3 3" xfId="55974"/>
    <cellStyle name="Normal 9 9 2 4" xfId="55975"/>
    <cellStyle name="Normal 9 9 2 4 2" xfId="55976"/>
    <cellStyle name="Normal 9 9 2 4 2 2" xfId="55977"/>
    <cellStyle name="Normal 9 9 2 4 3" xfId="55978"/>
    <cellStyle name="Normal 9 9 2 5" xfId="55979"/>
    <cellStyle name="Normal 9 9 2 5 2" xfId="55980"/>
    <cellStyle name="Normal 9 9 2 6" xfId="55981"/>
    <cellStyle name="Normal 9 9 2 6 2" xfId="55982"/>
    <cellStyle name="Normal 9 9 2 7" xfId="55983"/>
    <cellStyle name="Normal 9 9 3" xfId="55984"/>
    <cellStyle name="Normal 9 9 3 2" xfId="55985"/>
    <cellStyle name="Normal 9 9 3 2 2" xfId="55986"/>
    <cellStyle name="Normal 9 9 3 2 2 2" xfId="55987"/>
    <cellStyle name="Normal 9 9 3 2 2 2 2" xfId="55988"/>
    <cellStyle name="Normal 9 9 3 2 2 3" xfId="55989"/>
    <cellStyle name="Normal 9 9 3 2 3" xfId="55990"/>
    <cellStyle name="Normal 9 9 3 2 3 2" xfId="55991"/>
    <cellStyle name="Normal 9 9 3 2 3 2 2" xfId="55992"/>
    <cellStyle name="Normal 9 9 3 2 3 3" xfId="55993"/>
    <cellStyle name="Normal 9 9 3 2 4" xfId="55994"/>
    <cellStyle name="Normal 9 9 3 2 4 2" xfId="55995"/>
    <cellStyle name="Normal 9 9 3 2 5" xfId="55996"/>
    <cellStyle name="Normal 9 9 3 3" xfId="55997"/>
    <cellStyle name="Normal 9 9 3 3 2" xfId="55998"/>
    <cellStyle name="Normal 9 9 3 3 2 2" xfId="55999"/>
    <cellStyle name="Normal 9 9 3 3 3" xfId="56000"/>
    <cellStyle name="Normal 9 9 3 4" xfId="56001"/>
    <cellStyle name="Normal 9 9 3 4 2" xfId="56002"/>
    <cellStyle name="Normal 9 9 3 4 2 2" xfId="56003"/>
    <cellStyle name="Normal 9 9 3 4 3" xfId="56004"/>
    <cellStyle name="Normal 9 9 3 5" xfId="56005"/>
    <cellStyle name="Normal 9 9 3 5 2" xfId="56006"/>
    <cellStyle name="Normal 9 9 3 6" xfId="56007"/>
    <cellStyle name="Normal 9 9 3 6 2" xfId="56008"/>
    <cellStyle name="Normal 9 9 3 7" xfId="56009"/>
    <cellStyle name="Normal 9 9 4" xfId="56010"/>
    <cellStyle name="Normal 9 9 4 2" xfId="56011"/>
    <cellStyle name="Normal 9 9 4 2 2" xfId="56012"/>
    <cellStyle name="Normal 9 9 4 2 2 2" xfId="56013"/>
    <cellStyle name="Normal 9 9 4 2 3" xfId="56014"/>
    <cellStyle name="Normal 9 9 4 3" xfId="56015"/>
    <cellStyle name="Normal 9 9 4 3 2" xfId="56016"/>
    <cellStyle name="Normal 9 9 4 3 2 2" xfId="56017"/>
    <cellStyle name="Normal 9 9 4 3 3" xfId="56018"/>
    <cellStyle name="Normal 9 9 4 4" xfId="56019"/>
    <cellStyle name="Normal 9 9 4 4 2" xfId="56020"/>
    <cellStyle name="Normal 9 9 4 5" xfId="56021"/>
    <cellStyle name="Normal 9 9 5" xfId="56022"/>
    <cellStyle name="Normal 9 9 5 2" xfId="56023"/>
    <cellStyle name="Normal 9 9 5 2 2" xfId="56024"/>
    <cellStyle name="Normal 9 9 5 2 2 2" xfId="56025"/>
    <cellStyle name="Normal 9 9 5 2 3" xfId="56026"/>
    <cellStyle name="Normal 9 9 5 3" xfId="56027"/>
    <cellStyle name="Normal 9 9 5 3 2" xfId="56028"/>
    <cellStyle name="Normal 9 9 5 4" xfId="56029"/>
    <cellStyle name="Normal 9 9 6" xfId="56030"/>
    <cellStyle name="Normal 9 9 6 2" xfId="56031"/>
    <cellStyle name="Normal 9 9 6 2 2" xfId="56032"/>
    <cellStyle name="Normal 9 9 6 3" xfId="56033"/>
    <cellStyle name="Normal 9 9 7" xfId="56034"/>
    <cellStyle name="Normal 9 9 7 2" xfId="56035"/>
    <cellStyle name="Normal 9 9 7 2 2" xfId="56036"/>
    <cellStyle name="Normal 9 9 7 3" xfId="56037"/>
    <cellStyle name="Normal 9 9 8" xfId="56038"/>
    <cellStyle name="Normal 9 9 8 2" xfId="56039"/>
    <cellStyle name="Normal 9 9 9" xfId="56040"/>
    <cellStyle name="Normal 9 9 9 2" xfId="56041"/>
    <cellStyle name="Normale_GEHeadcount.Template" xfId="56042"/>
    <cellStyle name="Note 10" xfId="56043"/>
    <cellStyle name="Note 10 2" xfId="56044"/>
    <cellStyle name="Note 10 2 2" xfId="56045"/>
    <cellStyle name="Note 10 3" xfId="56046"/>
    <cellStyle name="Note 11" xfId="56047"/>
    <cellStyle name="Note 11 2" xfId="56048"/>
    <cellStyle name="Note 11 2 2" xfId="56049"/>
    <cellStyle name="Note 11 3" xfId="56050"/>
    <cellStyle name="Note 12" xfId="56051"/>
    <cellStyle name="Note 12 2" xfId="56052"/>
    <cellStyle name="Note 12 2 2" xfId="56053"/>
    <cellStyle name="Note 12 3" xfId="56054"/>
    <cellStyle name="Note 13" xfId="56055"/>
    <cellStyle name="Note 13 10" xfId="56056"/>
    <cellStyle name="Note 13 10 2" xfId="56057"/>
    <cellStyle name="Note 13 10 2 2" xfId="56058"/>
    <cellStyle name="Note 13 10 2 2 2" xfId="56059"/>
    <cellStyle name="Note 13 10 2 3" xfId="56060"/>
    <cellStyle name="Note 13 10 3" xfId="56061"/>
    <cellStyle name="Note 13 10 3 2" xfId="56062"/>
    <cellStyle name="Note 13 10 4" xfId="56063"/>
    <cellStyle name="Note 13 11" xfId="56064"/>
    <cellStyle name="Note 13 11 2" xfId="56065"/>
    <cellStyle name="Note 13 11 2 2" xfId="56066"/>
    <cellStyle name="Note 13 11 2 2 2" xfId="56067"/>
    <cellStyle name="Note 13 11 2 3" xfId="56068"/>
    <cellStyle name="Note 13 11 3" xfId="56069"/>
    <cellStyle name="Note 13 11 3 2" xfId="56070"/>
    <cellStyle name="Note 13 11 4" xfId="56071"/>
    <cellStyle name="Note 13 12" xfId="56072"/>
    <cellStyle name="Note 13 12 2" xfId="56073"/>
    <cellStyle name="Note 13 12 2 2" xfId="56074"/>
    <cellStyle name="Note 13 12 3" xfId="56075"/>
    <cellStyle name="Note 13 13" xfId="56076"/>
    <cellStyle name="Note 13 13 2" xfId="56077"/>
    <cellStyle name="Note 13 14" xfId="56078"/>
    <cellStyle name="Note 13 14 2" xfId="56079"/>
    <cellStyle name="Note 13 15" xfId="56080"/>
    <cellStyle name="Note 13 2" xfId="56081"/>
    <cellStyle name="Note 13 2 10" xfId="56082"/>
    <cellStyle name="Note 13 2 10 2" xfId="56083"/>
    <cellStyle name="Note 13 2 11" xfId="56084"/>
    <cellStyle name="Note 13 2 11 2" xfId="56085"/>
    <cellStyle name="Note 13 2 12" xfId="56086"/>
    <cellStyle name="Note 13 2 2" xfId="56087"/>
    <cellStyle name="Note 13 2 2 10" xfId="56088"/>
    <cellStyle name="Note 13 2 2 10 2" xfId="56089"/>
    <cellStyle name="Note 13 2 2 11" xfId="56090"/>
    <cellStyle name="Note 13 2 2 2" xfId="56091"/>
    <cellStyle name="Note 13 2 2 2 2" xfId="56092"/>
    <cellStyle name="Note 13 2 2 2 2 2" xfId="56093"/>
    <cellStyle name="Note 13 2 2 2 2 2 2" xfId="56094"/>
    <cellStyle name="Note 13 2 2 2 2 2 2 2" xfId="56095"/>
    <cellStyle name="Note 13 2 2 2 2 2 2 2 2" xfId="56096"/>
    <cellStyle name="Note 13 2 2 2 2 2 2 3" xfId="56097"/>
    <cellStyle name="Note 13 2 2 2 2 2 3" xfId="56098"/>
    <cellStyle name="Note 13 2 2 2 2 2 3 2" xfId="56099"/>
    <cellStyle name="Note 13 2 2 2 2 2 3 2 2" xfId="56100"/>
    <cellStyle name="Note 13 2 2 2 2 2 3 3" xfId="56101"/>
    <cellStyle name="Note 13 2 2 2 2 2 4" xfId="56102"/>
    <cellStyle name="Note 13 2 2 2 2 2 4 2" xfId="56103"/>
    <cellStyle name="Note 13 2 2 2 2 2 5" xfId="56104"/>
    <cellStyle name="Note 13 2 2 2 2 3" xfId="56105"/>
    <cellStyle name="Note 13 2 2 2 2 3 2" xfId="56106"/>
    <cellStyle name="Note 13 2 2 2 2 3 2 2" xfId="56107"/>
    <cellStyle name="Note 13 2 2 2 2 3 3" xfId="56108"/>
    <cellStyle name="Note 13 2 2 2 2 4" xfId="56109"/>
    <cellStyle name="Note 13 2 2 2 2 4 2" xfId="56110"/>
    <cellStyle name="Note 13 2 2 2 2 4 2 2" xfId="56111"/>
    <cellStyle name="Note 13 2 2 2 2 4 3" xfId="56112"/>
    <cellStyle name="Note 13 2 2 2 2 5" xfId="56113"/>
    <cellStyle name="Note 13 2 2 2 2 5 2" xfId="56114"/>
    <cellStyle name="Note 13 2 2 2 2 6" xfId="56115"/>
    <cellStyle name="Note 13 2 2 2 2 6 2" xfId="56116"/>
    <cellStyle name="Note 13 2 2 2 2 7" xfId="56117"/>
    <cellStyle name="Note 13 2 2 2 3" xfId="56118"/>
    <cellStyle name="Note 13 2 2 2 3 2" xfId="56119"/>
    <cellStyle name="Note 13 2 2 2 3 2 2" xfId="56120"/>
    <cellStyle name="Note 13 2 2 2 3 2 2 2" xfId="56121"/>
    <cellStyle name="Note 13 2 2 2 3 2 3" xfId="56122"/>
    <cellStyle name="Note 13 2 2 2 3 3" xfId="56123"/>
    <cellStyle name="Note 13 2 2 2 3 3 2" xfId="56124"/>
    <cellStyle name="Note 13 2 2 2 3 3 2 2" xfId="56125"/>
    <cellStyle name="Note 13 2 2 2 3 3 3" xfId="56126"/>
    <cellStyle name="Note 13 2 2 2 3 4" xfId="56127"/>
    <cellStyle name="Note 13 2 2 2 3 4 2" xfId="56128"/>
    <cellStyle name="Note 13 2 2 2 3 5" xfId="56129"/>
    <cellStyle name="Note 13 2 2 2 4" xfId="56130"/>
    <cellStyle name="Note 13 2 2 2 4 2" xfId="56131"/>
    <cellStyle name="Note 13 2 2 2 4 2 2" xfId="56132"/>
    <cellStyle name="Note 13 2 2 2 4 3" xfId="56133"/>
    <cellStyle name="Note 13 2 2 2 5" xfId="56134"/>
    <cellStyle name="Note 13 2 2 2 5 2" xfId="56135"/>
    <cellStyle name="Note 13 2 2 2 5 2 2" xfId="56136"/>
    <cellStyle name="Note 13 2 2 2 5 3" xfId="56137"/>
    <cellStyle name="Note 13 2 2 2 6" xfId="56138"/>
    <cellStyle name="Note 13 2 2 2 6 2" xfId="56139"/>
    <cellStyle name="Note 13 2 2 2 7" xfId="56140"/>
    <cellStyle name="Note 13 2 2 2 7 2" xfId="56141"/>
    <cellStyle name="Note 13 2 2 2 8" xfId="56142"/>
    <cellStyle name="Note 13 2 2 3" xfId="56143"/>
    <cellStyle name="Note 13 2 2 3 2" xfId="56144"/>
    <cellStyle name="Note 13 2 2 3 2 2" xfId="56145"/>
    <cellStyle name="Note 13 2 2 3 2 2 2" xfId="56146"/>
    <cellStyle name="Note 13 2 2 3 2 2 2 2" xfId="56147"/>
    <cellStyle name="Note 13 2 2 3 2 2 3" xfId="56148"/>
    <cellStyle name="Note 13 2 2 3 2 3" xfId="56149"/>
    <cellStyle name="Note 13 2 2 3 2 3 2" xfId="56150"/>
    <cellStyle name="Note 13 2 2 3 2 3 2 2" xfId="56151"/>
    <cellStyle name="Note 13 2 2 3 2 3 3" xfId="56152"/>
    <cellStyle name="Note 13 2 2 3 2 4" xfId="56153"/>
    <cellStyle name="Note 13 2 2 3 2 4 2" xfId="56154"/>
    <cellStyle name="Note 13 2 2 3 2 5" xfId="56155"/>
    <cellStyle name="Note 13 2 2 3 3" xfId="56156"/>
    <cellStyle name="Note 13 2 2 3 3 2" xfId="56157"/>
    <cellStyle name="Note 13 2 2 3 3 2 2" xfId="56158"/>
    <cellStyle name="Note 13 2 2 3 3 3" xfId="56159"/>
    <cellStyle name="Note 13 2 2 3 4" xfId="56160"/>
    <cellStyle name="Note 13 2 2 3 4 2" xfId="56161"/>
    <cellStyle name="Note 13 2 2 3 4 2 2" xfId="56162"/>
    <cellStyle name="Note 13 2 2 3 4 3" xfId="56163"/>
    <cellStyle name="Note 13 2 2 3 5" xfId="56164"/>
    <cellStyle name="Note 13 2 2 3 5 2" xfId="56165"/>
    <cellStyle name="Note 13 2 2 3 6" xfId="56166"/>
    <cellStyle name="Note 13 2 2 3 6 2" xfId="56167"/>
    <cellStyle name="Note 13 2 2 3 7" xfId="56168"/>
    <cellStyle name="Note 13 2 2 4" xfId="56169"/>
    <cellStyle name="Note 13 2 2 4 2" xfId="56170"/>
    <cellStyle name="Note 13 2 2 4 2 2" xfId="56171"/>
    <cellStyle name="Note 13 2 2 4 2 2 2" xfId="56172"/>
    <cellStyle name="Note 13 2 2 4 2 2 2 2" xfId="56173"/>
    <cellStyle name="Note 13 2 2 4 2 2 3" xfId="56174"/>
    <cellStyle name="Note 13 2 2 4 2 3" xfId="56175"/>
    <cellStyle name="Note 13 2 2 4 2 3 2" xfId="56176"/>
    <cellStyle name="Note 13 2 2 4 2 3 2 2" xfId="56177"/>
    <cellStyle name="Note 13 2 2 4 2 3 3" xfId="56178"/>
    <cellStyle name="Note 13 2 2 4 2 4" xfId="56179"/>
    <cellStyle name="Note 13 2 2 4 2 4 2" xfId="56180"/>
    <cellStyle name="Note 13 2 2 4 2 5" xfId="56181"/>
    <cellStyle name="Note 13 2 2 4 3" xfId="56182"/>
    <cellStyle name="Note 13 2 2 4 3 2" xfId="56183"/>
    <cellStyle name="Note 13 2 2 4 3 2 2" xfId="56184"/>
    <cellStyle name="Note 13 2 2 4 3 3" xfId="56185"/>
    <cellStyle name="Note 13 2 2 4 4" xfId="56186"/>
    <cellStyle name="Note 13 2 2 4 4 2" xfId="56187"/>
    <cellStyle name="Note 13 2 2 4 4 2 2" xfId="56188"/>
    <cellStyle name="Note 13 2 2 4 4 3" xfId="56189"/>
    <cellStyle name="Note 13 2 2 4 5" xfId="56190"/>
    <cellStyle name="Note 13 2 2 4 5 2" xfId="56191"/>
    <cellStyle name="Note 13 2 2 4 6" xfId="56192"/>
    <cellStyle name="Note 13 2 2 4 6 2" xfId="56193"/>
    <cellStyle name="Note 13 2 2 4 7" xfId="56194"/>
    <cellStyle name="Note 13 2 2 5" xfId="56195"/>
    <cellStyle name="Note 13 2 2 5 2" xfId="56196"/>
    <cellStyle name="Note 13 2 2 5 2 2" xfId="56197"/>
    <cellStyle name="Note 13 2 2 5 2 2 2" xfId="56198"/>
    <cellStyle name="Note 13 2 2 5 2 3" xfId="56199"/>
    <cellStyle name="Note 13 2 2 5 3" xfId="56200"/>
    <cellStyle name="Note 13 2 2 5 3 2" xfId="56201"/>
    <cellStyle name="Note 13 2 2 5 3 2 2" xfId="56202"/>
    <cellStyle name="Note 13 2 2 5 3 3" xfId="56203"/>
    <cellStyle name="Note 13 2 2 5 4" xfId="56204"/>
    <cellStyle name="Note 13 2 2 5 4 2" xfId="56205"/>
    <cellStyle name="Note 13 2 2 5 5" xfId="56206"/>
    <cellStyle name="Note 13 2 2 6" xfId="56207"/>
    <cellStyle name="Note 13 2 2 6 2" xfId="56208"/>
    <cellStyle name="Note 13 2 2 6 2 2" xfId="56209"/>
    <cellStyle name="Note 13 2 2 6 2 2 2" xfId="56210"/>
    <cellStyle name="Note 13 2 2 6 2 3" xfId="56211"/>
    <cellStyle name="Note 13 2 2 6 3" xfId="56212"/>
    <cellStyle name="Note 13 2 2 6 3 2" xfId="56213"/>
    <cellStyle name="Note 13 2 2 6 4" xfId="56214"/>
    <cellStyle name="Note 13 2 2 7" xfId="56215"/>
    <cellStyle name="Note 13 2 2 7 2" xfId="56216"/>
    <cellStyle name="Note 13 2 2 7 2 2" xfId="56217"/>
    <cellStyle name="Note 13 2 2 7 3" xfId="56218"/>
    <cellStyle name="Note 13 2 2 8" xfId="56219"/>
    <cellStyle name="Note 13 2 2 8 2" xfId="56220"/>
    <cellStyle name="Note 13 2 2 8 2 2" xfId="56221"/>
    <cellStyle name="Note 13 2 2 8 3" xfId="56222"/>
    <cellStyle name="Note 13 2 2 9" xfId="56223"/>
    <cellStyle name="Note 13 2 2 9 2" xfId="56224"/>
    <cellStyle name="Note 13 2 3" xfId="56225"/>
    <cellStyle name="Note 13 2 3 2" xfId="56226"/>
    <cellStyle name="Note 13 2 3 2 2" xfId="56227"/>
    <cellStyle name="Note 13 2 3 2 2 2" xfId="56228"/>
    <cellStyle name="Note 13 2 3 2 2 2 2" xfId="56229"/>
    <cellStyle name="Note 13 2 3 2 2 2 2 2" xfId="56230"/>
    <cellStyle name="Note 13 2 3 2 2 2 3" xfId="56231"/>
    <cellStyle name="Note 13 2 3 2 2 3" xfId="56232"/>
    <cellStyle name="Note 13 2 3 2 2 3 2" xfId="56233"/>
    <cellStyle name="Note 13 2 3 2 2 3 2 2" xfId="56234"/>
    <cellStyle name="Note 13 2 3 2 2 3 3" xfId="56235"/>
    <cellStyle name="Note 13 2 3 2 2 4" xfId="56236"/>
    <cellStyle name="Note 13 2 3 2 2 4 2" xfId="56237"/>
    <cellStyle name="Note 13 2 3 2 2 5" xfId="56238"/>
    <cellStyle name="Note 13 2 3 2 3" xfId="56239"/>
    <cellStyle name="Note 13 2 3 2 3 2" xfId="56240"/>
    <cellStyle name="Note 13 2 3 2 3 2 2" xfId="56241"/>
    <cellStyle name="Note 13 2 3 2 3 3" xfId="56242"/>
    <cellStyle name="Note 13 2 3 2 4" xfId="56243"/>
    <cellStyle name="Note 13 2 3 2 4 2" xfId="56244"/>
    <cellStyle name="Note 13 2 3 2 4 2 2" xfId="56245"/>
    <cellStyle name="Note 13 2 3 2 4 3" xfId="56246"/>
    <cellStyle name="Note 13 2 3 2 5" xfId="56247"/>
    <cellStyle name="Note 13 2 3 2 5 2" xfId="56248"/>
    <cellStyle name="Note 13 2 3 2 6" xfId="56249"/>
    <cellStyle name="Note 13 2 3 2 6 2" xfId="56250"/>
    <cellStyle name="Note 13 2 3 2 7" xfId="56251"/>
    <cellStyle name="Note 13 2 3 3" xfId="56252"/>
    <cellStyle name="Note 13 2 3 3 2" xfId="56253"/>
    <cellStyle name="Note 13 2 3 3 2 2" xfId="56254"/>
    <cellStyle name="Note 13 2 3 3 2 2 2" xfId="56255"/>
    <cellStyle name="Note 13 2 3 3 2 3" xfId="56256"/>
    <cellStyle name="Note 13 2 3 3 3" xfId="56257"/>
    <cellStyle name="Note 13 2 3 3 3 2" xfId="56258"/>
    <cellStyle name="Note 13 2 3 3 3 2 2" xfId="56259"/>
    <cellStyle name="Note 13 2 3 3 3 3" xfId="56260"/>
    <cellStyle name="Note 13 2 3 3 4" xfId="56261"/>
    <cellStyle name="Note 13 2 3 3 4 2" xfId="56262"/>
    <cellStyle name="Note 13 2 3 3 5" xfId="56263"/>
    <cellStyle name="Note 13 2 3 4" xfId="56264"/>
    <cellStyle name="Note 13 2 3 4 2" xfId="56265"/>
    <cellStyle name="Note 13 2 3 4 2 2" xfId="56266"/>
    <cellStyle name="Note 13 2 3 4 3" xfId="56267"/>
    <cellStyle name="Note 13 2 3 5" xfId="56268"/>
    <cellStyle name="Note 13 2 3 5 2" xfId="56269"/>
    <cellStyle name="Note 13 2 3 5 2 2" xfId="56270"/>
    <cellStyle name="Note 13 2 3 5 3" xfId="56271"/>
    <cellStyle name="Note 13 2 3 6" xfId="56272"/>
    <cellStyle name="Note 13 2 3 6 2" xfId="56273"/>
    <cellStyle name="Note 13 2 3 7" xfId="56274"/>
    <cellStyle name="Note 13 2 3 7 2" xfId="56275"/>
    <cellStyle name="Note 13 2 3 8" xfId="56276"/>
    <cellStyle name="Note 13 2 4" xfId="56277"/>
    <cellStyle name="Note 13 2 4 2" xfId="56278"/>
    <cellStyle name="Note 13 2 4 2 2" xfId="56279"/>
    <cellStyle name="Note 13 2 4 2 2 2" xfId="56280"/>
    <cellStyle name="Note 13 2 4 2 2 2 2" xfId="56281"/>
    <cellStyle name="Note 13 2 4 2 2 3" xfId="56282"/>
    <cellStyle name="Note 13 2 4 2 3" xfId="56283"/>
    <cellStyle name="Note 13 2 4 2 3 2" xfId="56284"/>
    <cellStyle name="Note 13 2 4 2 3 2 2" xfId="56285"/>
    <cellStyle name="Note 13 2 4 2 3 3" xfId="56286"/>
    <cellStyle name="Note 13 2 4 2 4" xfId="56287"/>
    <cellStyle name="Note 13 2 4 2 4 2" xfId="56288"/>
    <cellStyle name="Note 13 2 4 2 5" xfId="56289"/>
    <cellStyle name="Note 13 2 4 3" xfId="56290"/>
    <cellStyle name="Note 13 2 4 3 2" xfId="56291"/>
    <cellStyle name="Note 13 2 4 3 2 2" xfId="56292"/>
    <cellStyle name="Note 13 2 4 3 3" xfId="56293"/>
    <cellStyle name="Note 13 2 4 4" xfId="56294"/>
    <cellStyle name="Note 13 2 4 4 2" xfId="56295"/>
    <cellStyle name="Note 13 2 4 4 2 2" xfId="56296"/>
    <cellStyle name="Note 13 2 4 4 3" xfId="56297"/>
    <cellStyle name="Note 13 2 4 5" xfId="56298"/>
    <cellStyle name="Note 13 2 4 5 2" xfId="56299"/>
    <cellStyle name="Note 13 2 4 6" xfId="56300"/>
    <cellStyle name="Note 13 2 4 6 2" xfId="56301"/>
    <cellStyle name="Note 13 2 4 7" xfId="56302"/>
    <cellStyle name="Note 13 2 5" xfId="56303"/>
    <cellStyle name="Note 13 2 5 2" xfId="56304"/>
    <cellStyle name="Note 13 2 5 2 2" xfId="56305"/>
    <cellStyle name="Note 13 2 5 2 2 2" xfId="56306"/>
    <cellStyle name="Note 13 2 5 2 2 2 2" xfId="56307"/>
    <cellStyle name="Note 13 2 5 2 2 3" xfId="56308"/>
    <cellStyle name="Note 13 2 5 2 3" xfId="56309"/>
    <cellStyle name="Note 13 2 5 2 3 2" xfId="56310"/>
    <cellStyle name="Note 13 2 5 2 3 2 2" xfId="56311"/>
    <cellStyle name="Note 13 2 5 2 3 3" xfId="56312"/>
    <cellStyle name="Note 13 2 5 2 4" xfId="56313"/>
    <cellStyle name="Note 13 2 5 2 4 2" xfId="56314"/>
    <cellStyle name="Note 13 2 5 2 5" xfId="56315"/>
    <cellStyle name="Note 13 2 5 3" xfId="56316"/>
    <cellStyle name="Note 13 2 5 3 2" xfId="56317"/>
    <cellStyle name="Note 13 2 5 3 2 2" xfId="56318"/>
    <cellStyle name="Note 13 2 5 3 3" xfId="56319"/>
    <cellStyle name="Note 13 2 5 4" xfId="56320"/>
    <cellStyle name="Note 13 2 5 4 2" xfId="56321"/>
    <cellStyle name="Note 13 2 5 4 2 2" xfId="56322"/>
    <cellStyle name="Note 13 2 5 4 3" xfId="56323"/>
    <cellStyle name="Note 13 2 5 5" xfId="56324"/>
    <cellStyle name="Note 13 2 5 5 2" xfId="56325"/>
    <cellStyle name="Note 13 2 5 6" xfId="56326"/>
    <cellStyle name="Note 13 2 5 6 2" xfId="56327"/>
    <cellStyle name="Note 13 2 5 7" xfId="56328"/>
    <cellStyle name="Note 13 2 6" xfId="56329"/>
    <cellStyle name="Note 13 2 6 2" xfId="56330"/>
    <cellStyle name="Note 13 2 6 2 2" xfId="56331"/>
    <cellStyle name="Note 13 2 6 2 2 2" xfId="56332"/>
    <cellStyle name="Note 13 2 6 2 3" xfId="56333"/>
    <cellStyle name="Note 13 2 6 3" xfId="56334"/>
    <cellStyle name="Note 13 2 6 3 2" xfId="56335"/>
    <cellStyle name="Note 13 2 6 3 2 2" xfId="56336"/>
    <cellStyle name="Note 13 2 6 3 3" xfId="56337"/>
    <cellStyle name="Note 13 2 6 4" xfId="56338"/>
    <cellStyle name="Note 13 2 6 4 2" xfId="56339"/>
    <cellStyle name="Note 13 2 6 5" xfId="56340"/>
    <cellStyle name="Note 13 2 7" xfId="56341"/>
    <cellStyle name="Note 13 2 7 2" xfId="56342"/>
    <cellStyle name="Note 13 2 7 2 2" xfId="56343"/>
    <cellStyle name="Note 13 2 7 2 2 2" xfId="56344"/>
    <cellStyle name="Note 13 2 7 2 3" xfId="56345"/>
    <cellStyle name="Note 13 2 7 3" xfId="56346"/>
    <cellStyle name="Note 13 2 7 3 2" xfId="56347"/>
    <cellStyle name="Note 13 2 7 4" xfId="56348"/>
    <cellStyle name="Note 13 2 8" xfId="56349"/>
    <cellStyle name="Note 13 2 8 2" xfId="56350"/>
    <cellStyle name="Note 13 2 8 2 2" xfId="56351"/>
    <cellStyle name="Note 13 2 8 3" xfId="56352"/>
    <cellStyle name="Note 13 2 9" xfId="56353"/>
    <cellStyle name="Note 13 2 9 2" xfId="56354"/>
    <cellStyle name="Note 13 2 9 2 2" xfId="56355"/>
    <cellStyle name="Note 13 2 9 3" xfId="56356"/>
    <cellStyle name="Note 13 3" xfId="56357"/>
    <cellStyle name="Note 13 3 10" xfId="56358"/>
    <cellStyle name="Note 13 3 10 2" xfId="56359"/>
    <cellStyle name="Note 13 3 11" xfId="56360"/>
    <cellStyle name="Note 13 3 2" xfId="56361"/>
    <cellStyle name="Note 13 3 2 2" xfId="56362"/>
    <cellStyle name="Note 13 3 2 2 2" xfId="56363"/>
    <cellStyle name="Note 13 3 2 2 2 2" xfId="56364"/>
    <cellStyle name="Note 13 3 2 2 2 2 2" xfId="56365"/>
    <cellStyle name="Note 13 3 2 2 2 2 2 2" xfId="56366"/>
    <cellStyle name="Note 13 3 2 2 2 2 3" xfId="56367"/>
    <cellStyle name="Note 13 3 2 2 2 3" xfId="56368"/>
    <cellStyle name="Note 13 3 2 2 2 3 2" xfId="56369"/>
    <cellStyle name="Note 13 3 2 2 2 3 2 2" xfId="56370"/>
    <cellStyle name="Note 13 3 2 2 2 3 3" xfId="56371"/>
    <cellStyle name="Note 13 3 2 2 2 4" xfId="56372"/>
    <cellStyle name="Note 13 3 2 2 2 4 2" xfId="56373"/>
    <cellStyle name="Note 13 3 2 2 2 5" xfId="56374"/>
    <cellStyle name="Note 13 3 2 2 3" xfId="56375"/>
    <cellStyle name="Note 13 3 2 2 3 2" xfId="56376"/>
    <cellStyle name="Note 13 3 2 2 3 2 2" xfId="56377"/>
    <cellStyle name="Note 13 3 2 2 3 3" xfId="56378"/>
    <cellStyle name="Note 13 3 2 2 4" xfId="56379"/>
    <cellStyle name="Note 13 3 2 2 4 2" xfId="56380"/>
    <cellStyle name="Note 13 3 2 2 4 2 2" xfId="56381"/>
    <cellStyle name="Note 13 3 2 2 4 3" xfId="56382"/>
    <cellStyle name="Note 13 3 2 2 5" xfId="56383"/>
    <cellStyle name="Note 13 3 2 2 5 2" xfId="56384"/>
    <cellStyle name="Note 13 3 2 2 6" xfId="56385"/>
    <cellStyle name="Note 13 3 2 2 6 2" xfId="56386"/>
    <cellStyle name="Note 13 3 2 2 7" xfId="56387"/>
    <cellStyle name="Note 13 3 2 3" xfId="56388"/>
    <cellStyle name="Note 13 3 2 3 2" xfId="56389"/>
    <cellStyle name="Note 13 3 2 3 2 2" xfId="56390"/>
    <cellStyle name="Note 13 3 2 3 2 2 2" xfId="56391"/>
    <cellStyle name="Note 13 3 2 3 2 3" xfId="56392"/>
    <cellStyle name="Note 13 3 2 3 3" xfId="56393"/>
    <cellStyle name="Note 13 3 2 3 3 2" xfId="56394"/>
    <cellStyle name="Note 13 3 2 3 3 2 2" xfId="56395"/>
    <cellStyle name="Note 13 3 2 3 3 3" xfId="56396"/>
    <cellStyle name="Note 13 3 2 3 4" xfId="56397"/>
    <cellStyle name="Note 13 3 2 3 4 2" xfId="56398"/>
    <cellStyle name="Note 13 3 2 3 5" xfId="56399"/>
    <cellStyle name="Note 13 3 2 4" xfId="56400"/>
    <cellStyle name="Note 13 3 2 4 2" xfId="56401"/>
    <cellStyle name="Note 13 3 2 4 2 2" xfId="56402"/>
    <cellStyle name="Note 13 3 2 4 3" xfId="56403"/>
    <cellStyle name="Note 13 3 2 5" xfId="56404"/>
    <cellStyle name="Note 13 3 2 5 2" xfId="56405"/>
    <cellStyle name="Note 13 3 2 5 2 2" xfId="56406"/>
    <cellStyle name="Note 13 3 2 5 3" xfId="56407"/>
    <cellStyle name="Note 13 3 2 6" xfId="56408"/>
    <cellStyle name="Note 13 3 2 6 2" xfId="56409"/>
    <cellStyle name="Note 13 3 2 7" xfId="56410"/>
    <cellStyle name="Note 13 3 2 7 2" xfId="56411"/>
    <cellStyle name="Note 13 3 2 8" xfId="56412"/>
    <cellStyle name="Note 13 3 3" xfId="56413"/>
    <cellStyle name="Note 13 3 3 2" xfId="56414"/>
    <cellStyle name="Note 13 3 3 2 2" xfId="56415"/>
    <cellStyle name="Note 13 3 3 2 2 2" xfId="56416"/>
    <cellStyle name="Note 13 3 3 2 2 2 2" xfId="56417"/>
    <cellStyle name="Note 13 3 3 2 2 3" xfId="56418"/>
    <cellStyle name="Note 13 3 3 2 3" xfId="56419"/>
    <cellStyle name="Note 13 3 3 2 3 2" xfId="56420"/>
    <cellStyle name="Note 13 3 3 2 3 2 2" xfId="56421"/>
    <cellStyle name="Note 13 3 3 2 3 3" xfId="56422"/>
    <cellStyle name="Note 13 3 3 2 4" xfId="56423"/>
    <cellStyle name="Note 13 3 3 2 4 2" xfId="56424"/>
    <cellStyle name="Note 13 3 3 2 5" xfId="56425"/>
    <cellStyle name="Note 13 3 3 3" xfId="56426"/>
    <cellStyle name="Note 13 3 3 3 2" xfId="56427"/>
    <cellStyle name="Note 13 3 3 3 2 2" xfId="56428"/>
    <cellStyle name="Note 13 3 3 3 3" xfId="56429"/>
    <cellStyle name="Note 13 3 3 4" xfId="56430"/>
    <cellStyle name="Note 13 3 3 4 2" xfId="56431"/>
    <cellStyle name="Note 13 3 3 4 2 2" xfId="56432"/>
    <cellStyle name="Note 13 3 3 4 3" xfId="56433"/>
    <cellStyle name="Note 13 3 3 5" xfId="56434"/>
    <cellStyle name="Note 13 3 3 5 2" xfId="56435"/>
    <cellStyle name="Note 13 3 3 6" xfId="56436"/>
    <cellStyle name="Note 13 3 3 6 2" xfId="56437"/>
    <cellStyle name="Note 13 3 3 7" xfId="56438"/>
    <cellStyle name="Note 13 3 4" xfId="56439"/>
    <cellStyle name="Note 13 3 4 2" xfId="56440"/>
    <cellStyle name="Note 13 3 4 2 2" xfId="56441"/>
    <cellStyle name="Note 13 3 4 2 2 2" xfId="56442"/>
    <cellStyle name="Note 13 3 4 2 2 2 2" xfId="56443"/>
    <cellStyle name="Note 13 3 4 2 2 3" xfId="56444"/>
    <cellStyle name="Note 13 3 4 2 3" xfId="56445"/>
    <cellStyle name="Note 13 3 4 2 3 2" xfId="56446"/>
    <cellStyle name="Note 13 3 4 2 3 2 2" xfId="56447"/>
    <cellStyle name="Note 13 3 4 2 3 3" xfId="56448"/>
    <cellStyle name="Note 13 3 4 2 4" xfId="56449"/>
    <cellStyle name="Note 13 3 4 2 4 2" xfId="56450"/>
    <cellStyle name="Note 13 3 4 2 5" xfId="56451"/>
    <cellStyle name="Note 13 3 4 3" xfId="56452"/>
    <cellStyle name="Note 13 3 4 3 2" xfId="56453"/>
    <cellStyle name="Note 13 3 4 3 2 2" xfId="56454"/>
    <cellStyle name="Note 13 3 4 3 3" xfId="56455"/>
    <cellStyle name="Note 13 3 4 4" xfId="56456"/>
    <cellStyle name="Note 13 3 4 4 2" xfId="56457"/>
    <cellStyle name="Note 13 3 4 4 2 2" xfId="56458"/>
    <cellStyle name="Note 13 3 4 4 3" xfId="56459"/>
    <cellStyle name="Note 13 3 4 5" xfId="56460"/>
    <cellStyle name="Note 13 3 4 5 2" xfId="56461"/>
    <cellStyle name="Note 13 3 4 6" xfId="56462"/>
    <cellStyle name="Note 13 3 4 6 2" xfId="56463"/>
    <cellStyle name="Note 13 3 4 7" xfId="56464"/>
    <cellStyle name="Note 13 3 5" xfId="56465"/>
    <cellStyle name="Note 13 3 5 2" xfId="56466"/>
    <cellStyle name="Note 13 3 5 2 2" xfId="56467"/>
    <cellStyle name="Note 13 3 5 2 2 2" xfId="56468"/>
    <cellStyle name="Note 13 3 5 2 3" xfId="56469"/>
    <cellStyle name="Note 13 3 5 3" xfId="56470"/>
    <cellStyle name="Note 13 3 5 3 2" xfId="56471"/>
    <cellStyle name="Note 13 3 5 3 2 2" xfId="56472"/>
    <cellStyle name="Note 13 3 5 3 3" xfId="56473"/>
    <cellStyle name="Note 13 3 5 4" xfId="56474"/>
    <cellStyle name="Note 13 3 5 4 2" xfId="56475"/>
    <cellStyle name="Note 13 3 5 5" xfId="56476"/>
    <cellStyle name="Note 13 3 6" xfId="56477"/>
    <cellStyle name="Note 13 3 6 2" xfId="56478"/>
    <cellStyle name="Note 13 3 6 2 2" xfId="56479"/>
    <cellStyle name="Note 13 3 6 2 2 2" xfId="56480"/>
    <cellStyle name="Note 13 3 6 2 3" xfId="56481"/>
    <cellStyle name="Note 13 3 6 3" xfId="56482"/>
    <cellStyle name="Note 13 3 6 3 2" xfId="56483"/>
    <cellStyle name="Note 13 3 6 4" xfId="56484"/>
    <cellStyle name="Note 13 3 7" xfId="56485"/>
    <cellStyle name="Note 13 3 7 2" xfId="56486"/>
    <cellStyle name="Note 13 3 7 2 2" xfId="56487"/>
    <cellStyle name="Note 13 3 7 3" xfId="56488"/>
    <cellStyle name="Note 13 3 8" xfId="56489"/>
    <cellStyle name="Note 13 3 8 2" xfId="56490"/>
    <cellStyle name="Note 13 3 8 2 2" xfId="56491"/>
    <cellStyle name="Note 13 3 8 3" xfId="56492"/>
    <cellStyle name="Note 13 3 9" xfId="56493"/>
    <cellStyle name="Note 13 3 9 2" xfId="56494"/>
    <cellStyle name="Note 13 4" xfId="56495"/>
    <cellStyle name="Note 13 4 10" xfId="56496"/>
    <cellStyle name="Note 13 4 10 2" xfId="56497"/>
    <cellStyle name="Note 13 4 11" xfId="56498"/>
    <cellStyle name="Note 13 4 2" xfId="56499"/>
    <cellStyle name="Note 13 4 2 2" xfId="56500"/>
    <cellStyle name="Note 13 4 2 2 2" xfId="56501"/>
    <cellStyle name="Note 13 4 2 2 2 2" xfId="56502"/>
    <cellStyle name="Note 13 4 2 2 2 2 2" xfId="56503"/>
    <cellStyle name="Note 13 4 2 2 2 2 2 2" xfId="56504"/>
    <cellStyle name="Note 13 4 2 2 2 2 3" xfId="56505"/>
    <cellStyle name="Note 13 4 2 2 2 3" xfId="56506"/>
    <cellStyle name="Note 13 4 2 2 2 3 2" xfId="56507"/>
    <cellStyle name="Note 13 4 2 2 2 3 2 2" xfId="56508"/>
    <cellStyle name="Note 13 4 2 2 2 3 3" xfId="56509"/>
    <cellStyle name="Note 13 4 2 2 2 4" xfId="56510"/>
    <cellStyle name="Note 13 4 2 2 2 4 2" xfId="56511"/>
    <cellStyle name="Note 13 4 2 2 2 5" xfId="56512"/>
    <cellStyle name="Note 13 4 2 2 3" xfId="56513"/>
    <cellStyle name="Note 13 4 2 2 3 2" xfId="56514"/>
    <cellStyle name="Note 13 4 2 2 3 2 2" xfId="56515"/>
    <cellStyle name="Note 13 4 2 2 3 3" xfId="56516"/>
    <cellStyle name="Note 13 4 2 2 4" xfId="56517"/>
    <cellStyle name="Note 13 4 2 2 4 2" xfId="56518"/>
    <cellStyle name="Note 13 4 2 2 4 2 2" xfId="56519"/>
    <cellStyle name="Note 13 4 2 2 4 3" xfId="56520"/>
    <cellStyle name="Note 13 4 2 2 5" xfId="56521"/>
    <cellStyle name="Note 13 4 2 2 5 2" xfId="56522"/>
    <cellStyle name="Note 13 4 2 2 6" xfId="56523"/>
    <cellStyle name="Note 13 4 2 2 6 2" xfId="56524"/>
    <cellStyle name="Note 13 4 2 2 7" xfId="56525"/>
    <cellStyle name="Note 13 4 2 3" xfId="56526"/>
    <cellStyle name="Note 13 4 2 3 2" xfId="56527"/>
    <cellStyle name="Note 13 4 2 3 2 2" xfId="56528"/>
    <cellStyle name="Note 13 4 2 3 2 2 2" xfId="56529"/>
    <cellStyle name="Note 13 4 2 3 2 3" xfId="56530"/>
    <cellStyle name="Note 13 4 2 3 3" xfId="56531"/>
    <cellStyle name="Note 13 4 2 3 3 2" xfId="56532"/>
    <cellStyle name="Note 13 4 2 3 3 2 2" xfId="56533"/>
    <cellStyle name="Note 13 4 2 3 3 3" xfId="56534"/>
    <cellStyle name="Note 13 4 2 3 4" xfId="56535"/>
    <cellStyle name="Note 13 4 2 3 4 2" xfId="56536"/>
    <cellStyle name="Note 13 4 2 3 5" xfId="56537"/>
    <cellStyle name="Note 13 4 2 4" xfId="56538"/>
    <cellStyle name="Note 13 4 2 4 2" xfId="56539"/>
    <cellStyle name="Note 13 4 2 4 2 2" xfId="56540"/>
    <cellStyle name="Note 13 4 2 4 3" xfId="56541"/>
    <cellStyle name="Note 13 4 2 5" xfId="56542"/>
    <cellStyle name="Note 13 4 2 5 2" xfId="56543"/>
    <cellStyle name="Note 13 4 2 5 2 2" xfId="56544"/>
    <cellStyle name="Note 13 4 2 5 3" xfId="56545"/>
    <cellStyle name="Note 13 4 2 6" xfId="56546"/>
    <cellStyle name="Note 13 4 2 6 2" xfId="56547"/>
    <cellStyle name="Note 13 4 2 7" xfId="56548"/>
    <cellStyle name="Note 13 4 2 7 2" xfId="56549"/>
    <cellStyle name="Note 13 4 2 8" xfId="56550"/>
    <cellStyle name="Note 13 4 3" xfId="56551"/>
    <cellStyle name="Note 13 4 3 2" xfId="56552"/>
    <cellStyle name="Note 13 4 3 2 2" xfId="56553"/>
    <cellStyle name="Note 13 4 3 2 2 2" xfId="56554"/>
    <cellStyle name="Note 13 4 3 2 2 2 2" xfId="56555"/>
    <cellStyle name="Note 13 4 3 2 2 3" xfId="56556"/>
    <cellStyle name="Note 13 4 3 2 3" xfId="56557"/>
    <cellStyle name="Note 13 4 3 2 3 2" xfId="56558"/>
    <cellStyle name="Note 13 4 3 2 3 2 2" xfId="56559"/>
    <cellStyle name="Note 13 4 3 2 3 3" xfId="56560"/>
    <cellStyle name="Note 13 4 3 2 4" xfId="56561"/>
    <cellStyle name="Note 13 4 3 2 4 2" xfId="56562"/>
    <cellStyle name="Note 13 4 3 2 5" xfId="56563"/>
    <cellStyle name="Note 13 4 3 3" xfId="56564"/>
    <cellStyle name="Note 13 4 3 3 2" xfId="56565"/>
    <cellStyle name="Note 13 4 3 3 2 2" xfId="56566"/>
    <cellStyle name="Note 13 4 3 3 3" xfId="56567"/>
    <cellStyle name="Note 13 4 3 4" xfId="56568"/>
    <cellStyle name="Note 13 4 3 4 2" xfId="56569"/>
    <cellStyle name="Note 13 4 3 4 2 2" xfId="56570"/>
    <cellStyle name="Note 13 4 3 4 3" xfId="56571"/>
    <cellStyle name="Note 13 4 3 5" xfId="56572"/>
    <cellStyle name="Note 13 4 3 5 2" xfId="56573"/>
    <cellStyle name="Note 13 4 3 6" xfId="56574"/>
    <cellStyle name="Note 13 4 3 6 2" xfId="56575"/>
    <cellStyle name="Note 13 4 3 7" xfId="56576"/>
    <cellStyle name="Note 13 4 4" xfId="56577"/>
    <cellStyle name="Note 13 4 4 2" xfId="56578"/>
    <cellStyle name="Note 13 4 4 2 2" xfId="56579"/>
    <cellStyle name="Note 13 4 4 2 2 2" xfId="56580"/>
    <cellStyle name="Note 13 4 4 2 2 2 2" xfId="56581"/>
    <cellStyle name="Note 13 4 4 2 2 3" xfId="56582"/>
    <cellStyle name="Note 13 4 4 2 3" xfId="56583"/>
    <cellStyle name="Note 13 4 4 2 3 2" xfId="56584"/>
    <cellStyle name="Note 13 4 4 2 3 2 2" xfId="56585"/>
    <cellStyle name="Note 13 4 4 2 3 3" xfId="56586"/>
    <cellStyle name="Note 13 4 4 2 4" xfId="56587"/>
    <cellStyle name="Note 13 4 4 2 4 2" xfId="56588"/>
    <cellStyle name="Note 13 4 4 2 5" xfId="56589"/>
    <cellStyle name="Note 13 4 4 3" xfId="56590"/>
    <cellStyle name="Note 13 4 4 3 2" xfId="56591"/>
    <cellStyle name="Note 13 4 4 3 2 2" xfId="56592"/>
    <cellStyle name="Note 13 4 4 3 3" xfId="56593"/>
    <cellStyle name="Note 13 4 4 4" xfId="56594"/>
    <cellStyle name="Note 13 4 4 4 2" xfId="56595"/>
    <cellStyle name="Note 13 4 4 4 2 2" xfId="56596"/>
    <cellStyle name="Note 13 4 4 4 3" xfId="56597"/>
    <cellStyle name="Note 13 4 4 5" xfId="56598"/>
    <cellStyle name="Note 13 4 4 5 2" xfId="56599"/>
    <cellStyle name="Note 13 4 4 6" xfId="56600"/>
    <cellStyle name="Note 13 4 4 6 2" xfId="56601"/>
    <cellStyle name="Note 13 4 4 7" xfId="56602"/>
    <cellStyle name="Note 13 4 5" xfId="56603"/>
    <cellStyle name="Note 13 4 5 2" xfId="56604"/>
    <cellStyle name="Note 13 4 5 2 2" xfId="56605"/>
    <cellStyle name="Note 13 4 5 2 2 2" xfId="56606"/>
    <cellStyle name="Note 13 4 5 2 3" xfId="56607"/>
    <cellStyle name="Note 13 4 5 3" xfId="56608"/>
    <cellStyle name="Note 13 4 5 3 2" xfId="56609"/>
    <cellStyle name="Note 13 4 5 3 2 2" xfId="56610"/>
    <cellStyle name="Note 13 4 5 3 3" xfId="56611"/>
    <cellStyle name="Note 13 4 5 4" xfId="56612"/>
    <cellStyle name="Note 13 4 5 4 2" xfId="56613"/>
    <cellStyle name="Note 13 4 5 5" xfId="56614"/>
    <cellStyle name="Note 13 4 6" xfId="56615"/>
    <cellStyle name="Note 13 4 6 2" xfId="56616"/>
    <cellStyle name="Note 13 4 6 2 2" xfId="56617"/>
    <cellStyle name="Note 13 4 6 2 2 2" xfId="56618"/>
    <cellStyle name="Note 13 4 6 2 3" xfId="56619"/>
    <cellStyle name="Note 13 4 6 3" xfId="56620"/>
    <cellStyle name="Note 13 4 6 3 2" xfId="56621"/>
    <cellStyle name="Note 13 4 6 4" xfId="56622"/>
    <cellStyle name="Note 13 4 7" xfId="56623"/>
    <cellStyle name="Note 13 4 7 2" xfId="56624"/>
    <cellStyle name="Note 13 4 7 2 2" xfId="56625"/>
    <cellStyle name="Note 13 4 7 3" xfId="56626"/>
    <cellStyle name="Note 13 4 8" xfId="56627"/>
    <cellStyle name="Note 13 4 8 2" xfId="56628"/>
    <cellStyle name="Note 13 4 8 2 2" xfId="56629"/>
    <cellStyle name="Note 13 4 8 3" xfId="56630"/>
    <cellStyle name="Note 13 4 9" xfId="56631"/>
    <cellStyle name="Note 13 4 9 2" xfId="56632"/>
    <cellStyle name="Note 13 5" xfId="56633"/>
    <cellStyle name="Note 13 5 10" xfId="56634"/>
    <cellStyle name="Note 13 5 10 2" xfId="56635"/>
    <cellStyle name="Note 13 5 11" xfId="56636"/>
    <cellStyle name="Note 13 5 2" xfId="56637"/>
    <cellStyle name="Note 13 5 2 2" xfId="56638"/>
    <cellStyle name="Note 13 5 2 2 2" xfId="56639"/>
    <cellStyle name="Note 13 5 2 2 2 2" xfId="56640"/>
    <cellStyle name="Note 13 5 2 2 2 2 2" xfId="56641"/>
    <cellStyle name="Note 13 5 2 2 2 2 2 2" xfId="56642"/>
    <cellStyle name="Note 13 5 2 2 2 2 3" xfId="56643"/>
    <cellStyle name="Note 13 5 2 2 2 3" xfId="56644"/>
    <cellStyle name="Note 13 5 2 2 2 3 2" xfId="56645"/>
    <cellStyle name="Note 13 5 2 2 2 3 2 2" xfId="56646"/>
    <cellStyle name="Note 13 5 2 2 2 3 3" xfId="56647"/>
    <cellStyle name="Note 13 5 2 2 2 4" xfId="56648"/>
    <cellStyle name="Note 13 5 2 2 2 4 2" xfId="56649"/>
    <cellStyle name="Note 13 5 2 2 2 5" xfId="56650"/>
    <cellStyle name="Note 13 5 2 2 3" xfId="56651"/>
    <cellStyle name="Note 13 5 2 2 3 2" xfId="56652"/>
    <cellStyle name="Note 13 5 2 2 3 2 2" xfId="56653"/>
    <cellStyle name="Note 13 5 2 2 3 3" xfId="56654"/>
    <cellStyle name="Note 13 5 2 2 4" xfId="56655"/>
    <cellStyle name="Note 13 5 2 2 4 2" xfId="56656"/>
    <cellStyle name="Note 13 5 2 2 4 2 2" xfId="56657"/>
    <cellStyle name="Note 13 5 2 2 4 3" xfId="56658"/>
    <cellStyle name="Note 13 5 2 2 5" xfId="56659"/>
    <cellStyle name="Note 13 5 2 2 5 2" xfId="56660"/>
    <cellStyle name="Note 13 5 2 2 6" xfId="56661"/>
    <cellStyle name="Note 13 5 2 2 6 2" xfId="56662"/>
    <cellStyle name="Note 13 5 2 2 7" xfId="56663"/>
    <cellStyle name="Note 13 5 2 3" xfId="56664"/>
    <cellStyle name="Note 13 5 2 3 2" xfId="56665"/>
    <cellStyle name="Note 13 5 2 3 2 2" xfId="56666"/>
    <cellStyle name="Note 13 5 2 3 2 2 2" xfId="56667"/>
    <cellStyle name="Note 13 5 2 3 2 3" xfId="56668"/>
    <cellStyle name="Note 13 5 2 3 3" xfId="56669"/>
    <cellStyle name="Note 13 5 2 3 3 2" xfId="56670"/>
    <cellStyle name="Note 13 5 2 3 3 2 2" xfId="56671"/>
    <cellStyle name="Note 13 5 2 3 3 3" xfId="56672"/>
    <cellStyle name="Note 13 5 2 3 4" xfId="56673"/>
    <cellStyle name="Note 13 5 2 3 4 2" xfId="56674"/>
    <cellStyle name="Note 13 5 2 3 5" xfId="56675"/>
    <cellStyle name="Note 13 5 2 4" xfId="56676"/>
    <cellStyle name="Note 13 5 2 4 2" xfId="56677"/>
    <cellStyle name="Note 13 5 2 4 2 2" xfId="56678"/>
    <cellStyle name="Note 13 5 2 4 3" xfId="56679"/>
    <cellStyle name="Note 13 5 2 5" xfId="56680"/>
    <cellStyle name="Note 13 5 2 5 2" xfId="56681"/>
    <cellStyle name="Note 13 5 2 5 2 2" xfId="56682"/>
    <cellStyle name="Note 13 5 2 5 3" xfId="56683"/>
    <cellStyle name="Note 13 5 2 6" xfId="56684"/>
    <cellStyle name="Note 13 5 2 6 2" xfId="56685"/>
    <cellStyle name="Note 13 5 2 7" xfId="56686"/>
    <cellStyle name="Note 13 5 2 7 2" xfId="56687"/>
    <cellStyle name="Note 13 5 2 8" xfId="56688"/>
    <cellStyle name="Note 13 5 3" xfId="56689"/>
    <cellStyle name="Note 13 5 3 2" xfId="56690"/>
    <cellStyle name="Note 13 5 3 2 2" xfId="56691"/>
    <cellStyle name="Note 13 5 3 2 2 2" xfId="56692"/>
    <cellStyle name="Note 13 5 3 2 2 2 2" xfId="56693"/>
    <cellStyle name="Note 13 5 3 2 2 3" xfId="56694"/>
    <cellStyle name="Note 13 5 3 2 3" xfId="56695"/>
    <cellStyle name="Note 13 5 3 2 3 2" xfId="56696"/>
    <cellStyle name="Note 13 5 3 2 3 2 2" xfId="56697"/>
    <cellStyle name="Note 13 5 3 2 3 3" xfId="56698"/>
    <cellStyle name="Note 13 5 3 2 4" xfId="56699"/>
    <cellStyle name="Note 13 5 3 2 4 2" xfId="56700"/>
    <cellStyle name="Note 13 5 3 2 5" xfId="56701"/>
    <cellStyle name="Note 13 5 3 3" xfId="56702"/>
    <cellStyle name="Note 13 5 3 3 2" xfId="56703"/>
    <cellStyle name="Note 13 5 3 3 2 2" xfId="56704"/>
    <cellStyle name="Note 13 5 3 3 3" xfId="56705"/>
    <cellStyle name="Note 13 5 3 4" xfId="56706"/>
    <cellStyle name="Note 13 5 3 4 2" xfId="56707"/>
    <cellStyle name="Note 13 5 3 4 2 2" xfId="56708"/>
    <cellStyle name="Note 13 5 3 4 3" xfId="56709"/>
    <cellStyle name="Note 13 5 3 5" xfId="56710"/>
    <cellStyle name="Note 13 5 3 5 2" xfId="56711"/>
    <cellStyle name="Note 13 5 3 6" xfId="56712"/>
    <cellStyle name="Note 13 5 3 6 2" xfId="56713"/>
    <cellStyle name="Note 13 5 3 7" xfId="56714"/>
    <cellStyle name="Note 13 5 4" xfId="56715"/>
    <cellStyle name="Note 13 5 4 2" xfId="56716"/>
    <cellStyle name="Note 13 5 4 2 2" xfId="56717"/>
    <cellStyle name="Note 13 5 4 2 2 2" xfId="56718"/>
    <cellStyle name="Note 13 5 4 2 2 2 2" xfId="56719"/>
    <cellStyle name="Note 13 5 4 2 2 3" xfId="56720"/>
    <cellStyle name="Note 13 5 4 2 3" xfId="56721"/>
    <cellStyle name="Note 13 5 4 2 3 2" xfId="56722"/>
    <cellStyle name="Note 13 5 4 2 3 2 2" xfId="56723"/>
    <cellStyle name="Note 13 5 4 2 3 3" xfId="56724"/>
    <cellStyle name="Note 13 5 4 2 4" xfId="56725"/>
    <cellStyle name="Note 13 5 4 2 4 2" xfId="56726"/>
    <cellStyle name="Note 13 5 4 2 5" xfId="56727"/>
    <cellStyle name="Note 13 5 4 3" xfId="56728"/>
    <cellStyle name="Note 13 5 4 3 2" xfId="56729"/>
    <cellStyle name="Note 13 5 4 3 2 2" xfId="56730"/>
    <cellStyle name="Note 13 5 4 3 3" xfId="56731"/>
    <cellStyle name="Note 13 5 4 4" xfId="56732"/>
    <cellStyle name="Note 13 5 4 4 2" xfId="56733"/>
    <cellStyle name="Note 13 5 4 4 2 2" xfId="56734"/>
    <cellStyle name="Note 13 5 4 4 3" xfId="56735"/>
    <cellStyle name="Note 13 5 4 5" xfId="56736"/>
    <cellStyle name="Note 13 5 4 5 2" xfId="56737"/>
    <cellStyle name="Note 13 5 4 6" xfId="56738"/>
    <cellStyle name="Note 13 5 4 6 2" xfId="56739"/>
    <cellStyle name="Note 13 5 4 7" xfId="56740"/>
    <cellStyle name="Note 13 5 5" xfId="56741"/>
    <cellStyle name="Note 13 5 5 2" xfId="56742"/>
    <cellStyle name="Note 13 5 5 2 2" xfId="56743"/>
    <cellStyle name="Note 13 5 5 2 2 2" xfId="56744"/>
    <cellStyle name="Note 13 5 5 2 3" xfId="56745"/>
    <cellStyle name="Note 13 5 5 3" xfId="56746"/>
    <cellStyle name="Note 13 5 5 3 2" xfId="56747"/>
    <cellStyle name="Note 13 5 5 3 2 2" xfId="56748"/>
    <cellStyle name="Note 13 5 5 3 3" xfId="56749"/>
    <cellStyle name="Note 13 5 5 4" xfId="56750"/>
    <cellStyle name="Note 13 5 5 4 2" xfId="56751"/>
    <cellStyle name="Note 13 5 5 5" xfId="56752"/>
    <cellStyle name="Note 13 5 6" xfId="56753"/>
    <cellStyle name="Note 13 5 6 2" xfId="56754"/>
    <cellStyle name="Note 13 5 6 2 2" xfId="56755"/>
    <cellStyle name="Note 13 5 6 2 2 2" xfId="56756"/>
    <cellStyle name="Note 13 5 6 2 3" xfId="56757"/>
    <cellStyle name="Note 13 5 6 3" xfId="56758"/>
    <cellStyle name="Note 13 5 6 3 2" xfId="56759"/>
    <cellStyle name="Note 13 5 6 4" xfId="56760"/>
    <cellStyle name="Note 13 5 7" xfId="56761"/>
    <cellStyle name="Note 13 5 7 2" xfId="56762"/>
    <cellStyle name="Note 13 5 7 2 2" xfId="56763"/>
    <cellStyle name="Note 13 5 7 3" xfId="56764"/>
    <cellStyle name="Note 13 5 8" xfId="56765"/>
    <cellStyle name="Note 13 5 8 2" xfId="56766"/>
    <cellStyle name="Note 13 5 8 2 2" xfId="56767"/>
    <cellStyle name="Note 13 5 8 3" xfId="56768"/>
    <cellStyle name="Note 13 5 9" xfId="56769"/>
    <cellStyle name="Note 13 5 9 2" xfId="56770"/>
    <cellStyle name="Note 13 6" xfId="56771"/>
    <cellStyle name="Note 13 6 2" xfId="56772"/>
    <cellStyle name="Note 13 6 2 2" xfId="56773"/>
    <cellStyle name="Note 13 6 2 2 2" xfId="56774"/>
    <cellStyle name="Note 13 6 2 2 2 2" xfId="56775"/>
    <cellStyle name="Note 13 6 2 2 2 2 2" xfId="56776"/>
    <cellStyle name="Note 13 6 2 2 2 3" xfId="56777"/>
    <cellStyle name="Note 13 6 2 2 3" xfId="56778"/>
    <cellStyle name="Note 13 6 2 2 3 2" xfId="56779"/>
    <cellStyle name="Note 13 6 2 2 3 2 2" xfId="56780"/>
    <cellStyle name="Note 13 6 2 2 3 3" xfId="56781"/>
    <cellStyle name="Note 13 6 2 2 4" xfId="56782"/>
    <cellStyle name="Note 13 6 2 2 4 2" xfId="56783"/>
    <cellStyle name="Note 13 6 2 2 5" xfId="56784"/>
    <cellStyle name="Note 13 6 2 3" xfId="56785"/>
    <cellStyle name="Note 13 6 2 3 2" xfId="56786"/>
    <cellStyle name="Note 13 6 2 3 2 2" xfId="56787"/>
    <cellStyle name="Note 13 6 2 3 3" xfId="56788"/>
    <cellStyle name="Note 13 6 2 4" xfId="56789"/>
    <cellStyle name="Note 13 6 2 4 2" xfId="56790"/>
    <cellStyle name="Note 13 6 2 4 2 2" xfId="56791"/>
    <cellStyle name="Note 13 6 2 4 3" xfId="56792"/>
    <cellStyle name="Note 13 6 2 5" xfId="56793"/>
    <cellStyle name="Note 13 6 2 5 2" xfId="56794"/>
    <cellStyle name="Note 13 6 2 6" xfId="56795"/>
    <cellStyle name="Note 13 6 2 6 2" xfId="56796"/>
    <cellStyle name="Note 13 6 2 7" xfId="56797"/>
    <cellStyle name="Note 13 6 3" xfId="56798"/>
    <cellStyle name="Note 13 6 3 2" xfId="56799"/>
    <cellStyle name="Note 13 6 3 2 2" xfId="56800"/>
    <cellStyle name="Note 13 6 3 2 2 2" xfId="56801"/>
    <cellStyle name="Note 13 6 3 2 3" xfId="56802"/>
    <cellStyle name="Note 13 6 3 3" xfId="56803"/>
    <cellStyle name="Note 13 6 3 3 2" xfId="56804"/>
    <cellStyle name="Note 13 6 3 3 2 2" xfId="56805"/>
    <cellStyle name="Note 13 6 3 3 3" xfId="56806"/>
    <cellStyle name="Note 13 6 3 4" xfId="56807"/>
    <cellStyle name="Note 13 6 3 4 2" xfId="56808"/>
    <cellStyle name="Note 13 6 3 5" xfId="56809"/>
    <cellStyle name="Note 13 6 4" xfId="56810"/>
    <cellStyle name="Note 13 6 4 2" xfId="56811"/>
    <cellStyle name="Note 13 6 4 2 2" xfId="56812"/>
    <cellStyle name="Note 13 6 4 3" xfId="56813"/>
    <cellStyle name="Note 13 6 5" xfId="56814"/>
    <cellStyle name="Note 13 6 5 2" xfId="56815"/>
    <cellStyle name="Note 13 6 5 2 2" xfId="56816"/>
    <cellStyle name="Note 13 6 5 3" xfId="56817"/>
    <cellStyle name="Note 13 6 6" xfId="56818"/>
    <cellStyle name="Note 13 6 6 2" xfId="56819"/>
    <cellStyle name="Note 13 6 7" xfId="56820"/>
    <cellStyle name="Note 13 6 7 2" xfId="56821"/>
    <cellStyle name="Note 13 6 8" xfId="56822"/>
    <cellStyle name="Note 13 7" xfId="56823"/>
    <cellStyle name="Note 13 7 2" xfId="56824"/>
    <cellStyle name="Note 13 7 2 2" xfId="56825"/>
    <cellStyle name="Note 13 7 2 2 2" xfId="56826"/>
    <cellStyle name="Note 13 7 2 2 2 2" xfId="56827"/>
    <cellStyle name="Note 13 7 2 2 3" xfId="56828"/>
    <cellStyle name="Note 13 7 2 3" xfId="56829"/>
    <cellStyle name="Note 13 7 2 3 2" xfId="56830"/>
    <cellStyle name="Note 13 7 2 3 2 2" xfId="56831"/>
    <cellStyle name="Note 13 7 2 3 3" xfId="56832"/>
    <cellStyle name="Note 13 7 2 4" xfId="56833"/>
    <cellStyle name="Note 13 7 2 4 2" xfId="56834"/>
    <cellStyle name="Note 13 7 2 5" xfId="56835"/>
    <cellStyle name="Note 13 7 3" xfId="56836"/>
    <cellStyle name="Note 13 7 3 2" xfId="56837"/>
    <cellStyle name="Note 13 7 3 2 2" xfId="56838"/>
    <cellStyle name="Note 13 7 3 3" xfId="56839"/>
    <cellStyle name="Note 13 7 4" xfId="56840"/>
    <cellStyle name="Note 13 7 4 2" xfId="56841"/>
    <cellStyle name="Note 13 7 4 2 2" xfId="56842"/>
    <cellStyle name="Note 13 7 4 3" xfId="56843"/>
    <cellStyle name="Note 13 7 5" xfId="56844"/>
    <cellStyle name="Note 13 7 5 2" xfId="56845"/>
    <cellStyle name="Note 13 7 6" xfId="56846"/>
    <cellStyle name="Note 13 7 6 2" xfId="56847"/>
    <cellStyle name="Note 13 7 7" xfId="56848"/>
    <cellStyle name="Note 13 8" xfId="56849"/>
    <cellStyle name="Note 13 8 2" xfId="56850"/>
    <cellStyle name="Note 13 8 2 2" xfId="56851"/>
    <cellStyle name="Note 13 8 2 2 2" xfId="56852"/>
    <cellStyle name="Note 13 8 2 2 2 2" xfId="56853"/>
    <cellStyle name="Note 13 8 2 2 3" xfId="56854"/>
    <cellStyle name="Note 13 8 2 3" xfId="56855"/>
    <cellStyle name="Note 13 8 2 3 2" xfId="56856"/>
    <cellStyle name="Note 13 8 2 3 2 2" xfId="56857"/>
    <cellStyle name="Note 13 8 2 3 3" xfId="56858"/>
    <cellStyle name="Note 13 8 2 4" xfId="56859"/>
    <cellStyle name="Note 13 8 2 4 2" xfId="56860"/>
    <cellStyle name="Note 13 8 2 5" xfId="56861"/>
    <cellStyle name="Note 13 8 3" xfId="56862"/>
    <cellStyle name="Note 13 8 3 2" xfId="56863"/>
    <cellStyle name="Note 13 8 3 2 2" xfId="56864"/>
    <cellStyle name="Note 13 8 3 3" xfId="56865"/>
    <cellStyle name="Note 13 8 4" xfId="56866"/>
    <cellStyle name="Note 13 8 4 2" xfId="56867"/>
    <cellStyle name="Note 13 8 4 2 2" xfId="56868"/>
    <cellStyle name="Note 13 8 4 3" xfId="56869"/>
    <cellStyle name="Note 13 8 5" xfId="56870"/>
    <cellStyle name="Note 13 8 5 2" xfId="56871"/>
    <cellStyle name="Note 13 8 6" xfId="56872"/>
    <cellStyle name="Note 13 8 6 2" xfId="56873"/>
    <cellStyle name="Note 13 8 7" xfId="56874"/>
    <cellStyle name="Note 13 9" xfId="56875"/>
    <cellStyle name="Note 13 9 2" xfId="56876"/>
    <cellStyle name="Note 13 9 2 2" xfId="56877"/>
    <cellStyle name="Note 13 9 2 2 2" xfId="56878"/>
    <cellStyle name="Note 13 9 2 3" xfId="56879"/>
    <cellStyle name="Note 13 9 3" xfId="56880"/>
    <cellStyle name="Note 13 9 3 2" xfId="56881"/>
    <cellStyle name="Note 13 9 3 2 2" xfId="56882"/>
    <cellStyle name="Note 13 9 3 3" xfId="56883"/>
    <cellStyle name="Note 13 9 4" xfId="56884"/>
    <cellStyle name="Note 13 9 4 2" xfId="56885"/>
    <cellStyle name="Note 13 9 5" xfId="56886"/>
    <cellStyle name="Note 14" xfId="56887"/>
    <cellStyle name="Note 14 2" xfId="56888"/>
    <cellStyle name="Note 15" xfId="56889"/>
    <cellStyle name="Note 16" xfId="56890"/>
    <cellStyle name="Note 2" xfId="56891"/>
    <cellStyle name="Note 2 10" xfId="56892"/>
    <cellStyle name="Note 2 11" xfId="56893"/>
    <cellStyle name="Note 2 2" xfId="56894"/>
    <cellStyle name="Note 2 2 2" xfId="56895"/>
    <cellStyle name="Note 2 2 2 2" xfId="56896"/>
    <cellStyle name="Note 2 2 2 3" xfId="56897"/>
    <cellStyle name="Note 2 2 2 4" xfId="56898"/>
    <cellStyle name="Note 2 2 3" xfId="56899"/>
    <cellStyle name="Note 2 2 3 2" xfId="56900"/>
    <cellStyle name="Note 2 2 4" xfId="56901"/>
    <cellStyle name="Note 2 2 5" xfId="56902"/>
    <cellStyle name="Note 2 2 6" xfId="56903"/>
    <cellStyle name="Note 2 3" xfId="56904"/>
    <cellStyle name="Note 2 3 2" xfId="56905"/>
    <cellStyle name="Note 2 3 2 2" xfId="56906"/>
    <cellStyle name="Note 2 3 3" xfId="56907"/>
    <cellStyle name="Note 2 3 4" xfId="56908"/>
    <cellStyle name="Note 2 3 5" xfId="56909"/>
    <cellStyle name="Note 2 4" xfId="56910"/>
    <cellStyle name="Note 2 4 2" xfId="56911"/>
    <cellStyle name="Note 2 4 2 2" xfId="56912"/>
    <cellStyle name="Note 2 4 3" xfId="56913"/>
    <cellStyle name="Note 2 5" xfId="56914"/>
    <cellStyle name="Note 2 5 2" xfId="56915"/>
    <cellStyle name="Note 2 5 2 2" xfId="56916"/>
    <cellStyle name="Note 2 5 3" xfId="56917"/>
    <cellStyle name="Note 2 6" xfId="56918"/>
    <cellStyle name="Note 2 6 2" xfId="56919"/>
    <cellStyle name="Note 2 6 2 2" xfId="56920"/>
    <cellStyle name="Note 2 6 3" xfId="56921"/>
    <cellStyle name="Note 2 7" xfId="56922"/>
    <cellStyle name="Note 2 7 2" xfId="56923"/>
    <cellStyle name="Note 2 7 2 2" xfId="56924"/>
    <cellStyle name="Note 2 7 3" xfId="56925"/>
    <cellStyle name="Note 2 8" xfId="56926"/>
    <cellStyle name="Note 2 8 2" xfId="56927"/>
    <cellStyle name="Note 2 8 2 2" xfId="56928"/>
    <cellStyle name="Note 2 8 3" xfId="56929"/>
    <cellStyle name="Note 2 9" xfId="56930"/>
    <cellStyle name="Note 2 9 2" xfId="56931"/>
    <cellStyle name="Note 3" xfId="56932"/>
    <cellStyle name="Note 3 2" xfId="56933"/>
    <cellStyle name="Note 3 2 2" xfId="56934"/>
    <cellStyle name="Note 3 2 2 2" xfId="56935"/>
    <cellStyle name="Note 3 2 3" xfId="56936"/>
    <cellStyle name="Note 3 3" xfId="56937"/>
    <cellStyle name="Note 3 3 2" xfId="56938"/>
    <cellStyle name="Note 3 4" xfId="56939"/>
    <cellStyle name="Note 3 4 2" xfId="56940"/>
    <cellStyle name="Note 3 5" xfId="56941"/>
    <cellStyle name="Note 4" xfId="56942"/>
    <cellStyle name="Note 4 2" xfId="56943"/>
    <cellStyle name="Note 4 2 2" xfId="56944"/>
    <cellStyle name="Note 4 3" xfId="56945"/>
    <cellStyle name="Note 5" xfId="56946"/>
    <cellStyle name="Note 5 2" xfId="56947"/>
    <cellStyle name="Note 5 2 2" xfId="56948"/>
    <cellStyle name="Note 5 3" xfId="56949"/>
    <cellStyle name="Note 6" xfId="56950"/>
    <cellStyle name="Note 6 2" xfId="56951"/>
    <cellStyle name="Note 6 2 2" xfId="56952"/>
    <cellStyle name="Note 6 3" xfId="56953"/>
    <cellStyle name="Note 7" xfId="56954"/>
    <cellStyle name="Note 7 2" xfId="56955"/>
    <cellStyle name="Note 7 2 2" xfId="56956"/>
    <cellStyle name="Note 7 3" xfId="56957"/>
    <cellStyle name="Note 8" xfId="56958"/>
    <cellStyle name="Note 8 2" xfId="56959"/>
    <cellStyle name="Note 8 2 2" xfId="56960"/>
    <cellStyle name="Note 8 3" xfId="56961"/>
    <cellStyle name="Note 9" xfId="56962"/>
    <cellStyle name="Note 9 2" xfId="56963"/>
    <cellStyle name="Note 9 2 2" xfId="56964"/>
    <cellStyle name="Note 9 3" xfId="56965"/>
    <cellStyle name="Notiz 2" xfId="56966"/>
    <cellStyle name="Notiz 2 2" xfId="56967"/>
    <cellStyle name="Notiz 3" xfId="56968"/>
    <cellStyle name="Output 10" xfId="56969"/>
    <cellStyle name="Output 10 2" xfId="56970"/>
    <cellStyle name="Output 10 2 2" xfId="56971"/>
    <cellStyle name="Output 10 3" xfId="56972"/>
    <cellStyle name="Output 11" xfId="56973"/>
    <cellStyle name="Output 11 2" xfId="56974"/>
    <cellStyle name="Output 12" xfId="56975"/>
    <cellStyle name="Output 12 2" xfId="56976"/>
    <cellStyle name="Output 2" xfId="56977"/>
    <cellStyle name="Output 2 2" xfId="56978"/>
    <cellStyle name="Output 2 2 2" xfId="56979"/>
    <cellStyle name="Output 2 3" xfId="56980"/>
    <cellStyle name="Output 3" xfId="56981"/>
    <cellStyle name="Output 3 2" xfId="56982"/>
    <cellStyle name="Output 3 2 2" xfId="56983"/>
    <cellStyle name="Output 3 3" xfId="56984"/>
    <cellStyle name="Output 4" xfId="56985"/>
    <cellStyle name="Output 4 2" xfId="56986"/>
    <cellStyle name="Output 4 2 2" xfId="56987"/>
    <cellStyle name="Output 4 3" xfId="56988"/>
    <cellStyle name="Output 5" xfId="56989"/>
    <cellStyle name="Output 5 2" xfId="56990"/>
    <cellStyle name="Output 5 2 2" xfId="56991"/>
    <cellStyle name="Output 5 3" xfId="56992"/>
    <cellStyle name="Output 6" xfId="56993"/>
    <cellStyle name="Output 6 2" xfId="56994"/>
    <cellStyle name="Output 6 2 2" xfId="56995"/>
    <cellStyle name="Output 6 3" xfId="56996"/>
    <cellStyle name="Output 7" xfId="56997"/>
    <cellStyle name="Output 7 2" xfId="56998"/>
    <cellStyle name="Output 7 2 2" xfId="56999"/>
    <cellStyle name="Output 7 3" xfId="57000"/>
    <cellStyle name="Output 8" xfId="57001"/>
    <cellStyle name="Output 8 2" xfId="57002"/>
    <cellStyle name="Output 8 2 2" xfId="57003"/>
    <cellStyle name="Output 8 3" xfId="57004"/>
    <cellStyle name="Output 9" xfId="57005"/>
    <cellStyle name="Output 9 2" xfId="57006"/>
    <cellStyle name="Output 9 2 2" xfId="57007"/>
    <cellStyle name="Output 9 3" xfId="57008"/>
    <cellStyle name="Output Amounts" xfId="57009"/>
    <cellStyle name="Output Column Headings" xfId="57010"/>
    <cellStyle name="Output Line Items" xfId="57011"/>
    <cellStyle name="Output Report Heading" xfId="57012"/>
    <cellStyle name="Output Report Title" xfId="57013"/>
    <cellStyle name="Percent (0)" xfId="57014"/>
    <cellStyle name="Percent [0]" xfId="57015"/>
    <cellStyle name="Percent [0] 1" xfId="57016"/>
    <cellStyle name="Percent [0] 2" xfId="57017"/>
    <cellStyle name="Percent [0] 3" xfId="57018"/>
    <cellStyle name="Percent [0] 4" xfId="57019"/>
    <cellStyle name="Percent [0] 5" xfId="57020"/>
    <cellStyle name="Percent [00]" xfId="57021"/>
    <cellStyle name="Percent [00] 1" xfId="57022"/>
    <cellStyle name="Percent [00] 2" xfId="57023"/>
    <cellStyle name="Percent [00] 3" xfId="57024"/>
    <cellStyle name="Percent [00] 4" xfId="57025"/>
    <cellStyle name="Percent [00] 5" xfId="57026"/>
    <cellStyle name="Percent [2]" xfId="57027"/>
    <cellStyle name="Percent [2] 1" xfId="57028"/>
    <cellStyle name="Percent [2] 2" xfId="57029"/>
    <cellStyle name="Percent [2] 3" xfId="57030"/>
    <cellStyle name="Percent [2] 4" xfId="57031"/>
    <cellStyle name="Percent [2] 5" xfId="57032"/>
    <cellStyle name="Percent 10" xfId="57033"/>
    <cellStyle name="Percent 10 2" xfId="57034"/>
    <cellStyle name="Percent 10 2 2" xfId="57035"/>
    <cellStyle name="Percent 10 2 2 2" xfId="57036"/>
    <cellStyle name="Percent 10 2 3" xfId="57037"/>
    <cellStyle name="Percent 10 3" xfId="57038"/>
    <cellStyle name="Percent 10 3 2" xfId="57039"/>
    <cellStyle name="Percent 10 3 2 2" xfId="57040"/>
    <cellStyle name="Percent 10 3 3" xfId="57041"/>
    <cellStyle name="Percent 10 4" xfId="57042"/>
    <cellStyle name="Percent 10 4 2" xfId="57043"/>
    <cellStyle name="Percent 10 5" xfId="57044"/>
    <cellStyle name="Percent 10 5 2" xfId="57045"/>
    <cellStyle name="Percent 10 6" xfId="57046"/>
    <cellStyle name="Percent 11" xfId="57047"/>
    <cellStyle name="Percent 11 2" xfId="57048"/>
    <cellStyle name="Percent 11 2 2" xfId="57049"/>
    <cellStyle name="Percent 11 2 2 2" xfId="57050"/>
    <cellStyle name="Percent 11 2 3" xfId="57051"/>
    <cellStyle name="Percent 11 3" xfId="57052"/>
    <cellStyle name="Percent 11 3 2" xfId="57053"/>
    <cellStyle name="Percent 11 3 2 2" xfId="57054"/>
    <cellStyle name="Percent 11 3 3" xfId="57055"/>
    <cellStyle name="Percent 11 4" xfId="57056"/>
    <cellStyle name="Percent 11 4 2" xfId="57057"/>
    <cellStyle name="Percent 11 5" xfId="57058"/>
    <cellStyle name="Percent 11 5 2" xfId="57059"/>
    <cellStyle name="Percent 11 6" xfId="57060"/>
    <cellStyle name="Percent 12" xfId="57061"/>
    <cellStyle name="Percent 12 2" xfId="57062"/>
    <cellStyle name="Percent 13" xfId="57063"/>
    <cellStyle name="Percent 13 2" xfId="57064"/>
    <cellStyle name="Percent 14" xfId="57065"/>
    <cellStyle name="Percent 14 2" xfId="57066"/>
    <cellStyle name="Percent 15" xfId="57067"/>
    <cellStyle name="Percent 16" xfId="57068"/>
    <cellStyle name="Percent 17" xfId="57069"/>
    <cellStyle name="Percent 18" xfId="57070"/>
    <cellStyle name="Percent 18 2" xfId="57071"/>
    <cellStyle name="Percent 19" xfId="57072"/>
    <cellStyle name="Percent 19 2" xfId="57073"/>
    <cellStyle name="Percent 2" xfId="57074"/>
    <cellStyle name="Percent 2 10" xfId="57075"/>
    <cellStyle name="Percent 2 100" xfId="57076"/>
    <cellStyle name="Percent 2 101" xfId="57077"/>
    <cellStyle name="Percent 2 102" xfId="57078"/>
    <cellStyle name="Percent 2 103" xfId="57079"/>
    <cellStyle name="Percent 2 104" xfId="57080"/>
    <cellStyle name="Percent 2 105" xfId="57081"/>
    <cellStyle name="Percent 2 106" xfId="57082"/>
    <cellStyle name="Percent 2 107" xfId="57083"/>
    <cellStyle name="Percent 2 108" xfId="57084"/>
    <cellStyle name="Percent 2 109" xfId="57085"/>
    <cellStyle name="Percent 2 11" xfId="57086"/>
    <cellStyle name="Percent 2 110" xfId="57087"/>
    <cellStyle name="Percent 2 111" xfId="57088"/>
    <cellStyle name="Percent 2 112" xfId="57089"/>
    <cellStyle name="Percent 2 113" xfId="57090"/>
    <cellStyle name="Percent 2 12" xfId="57091"/>
    <cellStyle name="Percent 2 13" xfId="57092"/>
    <cellStyle name="Percent 2 14" xfId="57093"/>
    <cellStyle name="Percent 2 15" xfId="57094"/>
    <cellStyle name="Percent 2 16" xfId="57095"/>
    <cellStyle name="Percent 2 17" xfId="57096"/>
    <cellStyle name="Percent 2 18" xfId="57097"/>
    <cellStyle name="Percent 2 19" xfId="57098"/>
    <cellStyle name="Percent 2 2" xfId="57099"/>
    <cellStyle name="Percent 2 20" xfId="57100"/>
    <cellStyle name="Percent 2 21" xfId="57101"/>
    <cellStyle name="Percent 2 22" xfId="57102"/>
    <cellStyle name="Percent 2 23" xfId="57103"/>
    <cellStyle name="Percent 2 24" xfId="57104"/>
    <cellStyle name="Percent 2 25" xfId="57105"/>
    <cellStyle name="Percent 2 26" xfId="57106"/>
    <cellStyle name="Percent 2 27" xfId="57107"/>
    <cellStyle name="Percent 2 28" xfId="57108"/>
    <cellStyle name="Percent 2 29" xfId="57109"/>
    <cellStyle name="Percent 2 3" xfId="57110"/>
    <cellStyle name="Percent 2 30" xfId="57111"/>
    <cellStyle name="Percent 2 31" xfId="57112"/>
    <cellStyle name="Percent 2 32" xfId="57113"/>
    <cellStyle name="Percent 2 33" xfId="57114"/>
    <cellStyle name="Percent 2 34" xfId="57115"/>
    <cellStyle name="Percent 2 35" xfId="57116"/>
    <cellStyle name="Percent 2 36" xfId="57117"/>
    <cellStyle name="Percent 2 37" xfId="57118"/>
    <cellStyle name="Percent 2 38" xfId="57119"/>
    <cellStyle name="Percent 2 39" xfId="57120"/>
    <cellStyle name="Percent 2 4" xfId="57121"/>
    <cellStyle name="Percent 2 40" xfId="57122"/>
    <cellStyle name="Percent 2 41" xfId="57123"/>
    <cellStyle name="Percent 2 42" xfId="57124"/>
    <cellStyle name="Percent 2 43" xfId="57125"/>
    <cellStyle name="Percent 2 44" xfId="57126"/>
    <cellStyle name="Percent 2 45" xfId="57127"/>
    <cellStyle name="Percent 2 46" xfId="57128"/>
    <cellStyle name="Percent 2 47" xfId="57129"/>
    <cellStyle name="Percent 2 48" xfId="57130"/>
    <cellStyle name="Percent 2 49" xfId="57131"/>
    <cellStyle name="Percent 2 5" xfId="57132"/>
    <cellStyle name="Percent 2 50" xfId="57133"/>
    <cellStyle name="Percent 2 51" xfId="57134"/>
    <cellStyle name="Percent 2 52" xfId="57135"/>
    <cellStyle name="Percent 2 53" xfId="57136"/>
    <cellStyle name="Percent 2 54" xfId="57137"/>
    <cellStyle name="Percent 2 55" xfId="57138"/>
    <cellStyle name="Percent 2 56" xfId="57139"/>
    <cellStyle name="Percent 2 57" xfId="57140"/>
    <cellStyle name="Percent 2 58" xfId="57141"/>
    <cellStyle name="Percent 2 59" xfId="57142"/>
    <cellStyle name="Percent 2 6" xfId="57143"/>
    <cellStyle name="Percent 2 60" xfId="57144"/>
    <cellStyle name="Percent 2 61" xfId="57145"/>
    <cellStyle name="Percent 2 62" xfId="57146"/>
    <cellStyle name="Percent 2 63" xfId="57147"/>
    <cellStyle name="Percent 2 64" xfId="57148"/>
    <cellStyle name="Percent 2 65" xfId="57149"/>
    <cellStyle name="Percent 2 66" xfId="57150"/>
    <cellStyle name="Percent 2 67" xfId="57151"/>
    <cellStyle name="Percent 2 68" xfId="57152"/>
    <cellStyle name="Percent 2 69" xfId="57153"/>
    <cellStyle name="Percent 2 7" xfId="57154"/>
    <cellStyle name="Percent 2 70" xfId="57155"/>
    <cellStyle name="Percent 2 71" xfId="57156"/>
    <cellStyle name="Percent 2 72" xfId="57157"/>
    <cellStyle name="Percent 2 73" xfId="57158"/>
    <cellStyle name="Percent 2 74" xfId="57159"/>
    <cellStyle name="Percent 2 75" xfId="57160"/>
    <cellStyle name="Percent 2 76" xfId="57161"/>
    <cellStyle name="Percent 2 77" xfId="57162"/>
    <cellStyle name="Percent 2 78" xfId="57163"/>
    <cellStyle name="Percent 2 79" xfId="57164"/>
    <cellStyle name="Percent 2 8" xfId="57165"/>
    <cellStyle name="Percent 2 80" xfId="57166"/>
    <cellStyle name="Percent 2 81" xfId="57167"/>
    <cellStyle name="Percent 2 82" xfId="57168"/>
    <cellStyle name="Percent 2 83" xfId="57169"/>
    <cellStyle name="Percent 2 84" xfId="57170"/>
    <cellStyle name="Percent 2 85" xfId="57171"/>
    <cellStyle name="Percent 2 86" xfId="57172"/>
    <cellStyle name="Percent 2 87" xfId="57173"/>
    <cellStyle name="Percent 2 88" xfId="57174"/>
    <cellStyle name="Percent 2 89" xfId="57175"/>
    <cellStyle name="Percent 2 9" xfId="57176"/>
    <cellStyle name="Percent 2 90" xfId="57177"/>
    <cellStyle name="Percent 2 91" xfId="57178"/>
    <cellStyle name="Percent 2 92" xfId="57179"/>
    <cellStyle name="Percent 2 93" xfId="57180"/>
    <cellStyle name="Percent 2 94" xfId="57181"/>
    <cellStyle name="Percent 2 95" xfId="57182"/>
    <cellStyle name="Percent 2 96" xfId="57183"/>
    <cellStyle name="Percent 2 97" xfId="57184"/>
    <cellStyle name="Percent 2 98" xfId="57185"/>
    <cellStyle name="Percent 2 99" xfId="57186"/>
    <cellStyle name="Percent 20" xfId="57187"/>
    <cellStyle name="Percent 20 2" xfId="57188"/>
    <cellStyle name="Percent 21" xfId="57189"/>
    <cellStyle name="Percent 21 2" xfId="57190"/>
    <cellStyle name="Percent 22" xfId="57191"/>
    <cellStyle name="Percent 22 2" xfId="57192"/>
    <cellStyle name="Percent 23" xfId="57193"/>
    <cellStyle name="Percent 23 2" xfId="57194"/>
    <cellStyle name="Percent 24" xfId="57195"/>
    <cellStyle name="Percent 24 2" xfId="57196"/>
    <cellStyle name="Percent 25" xfId="57197"/>
    <cellStyle name="Percent 25 2" xfId="57198"/>
    <cellStyle name="Percent 26" xfId="57199"/>
    <cellStyle name="Percent 3" xfId="57200"/>
    <cellStyle name="Percent 3 2" xfId="57201"/>
    <cellStyle name="Percent 4" xfId="57202"/>
    <cellStyle name="Percent 4 2" xfId="57203"/>
    <cellStyle name="Percent 4 2 2" xfId="57204"/>
    <cellStyle name="Percent 4 2 2 2" xfId="57205"/>
    <cellStyle name="Percent 4 2 2 2 2" xfId="57206"/>
    <cellStyle name="Percent 4 2 2 2 2 2" xfId="57207"/>
    <cellStyle name="Percent 4 2 2 2 3" xfId="57208"/>
    <cellStyle name="Percent 4 2 2 3" xfId="57209"/>
    <cellStyle name="Percent 4 2 2 3 2" xfId="57210"/>
    <cellStyle name="Percent 4 2 2 3 2 2" xfId="57211"/>
    <cellStyle name="Percent 4 2 2 3 3" xfId="57212"/>
    <cellStyle name="Percent 4 2 2 4" xfId="57213"/>
    <cellStyle name="Percent 4 2 2 4 2" xfId="57214"/>
    <cellStyle name="Percent 4 2 2 5" xfId="57215"/>
    <cellStyle name="Percent 4 2 3" xfId="57216"/>
    <cellStyle name="Percent 4 2 3 2" xfId="57217"/>
    <cellStyle name="Percent 4 2 3 2 2" xfId="57218"/>
    <cellStyle name="Percent 4 2 3 2 2 2" xfId="57219"/>
    <cellStyle name="Percent 4 2 3 2 3" xfId="57220"/>
    <cellStyle name="Percent 4 2 3 3" xfId="57221"/>
    <cellStyle name="Percent 4 2 3 3 2" xfId="57222"/>
    <cellStyle name="Percent 4 2 3 4" xfId="57223"/>
    <cellStyle name="Percent 4 2 4" xfId="57224"/>
    <cellStyle name="Percent 4 2 4 2" xfId="57225"/>
    <cellStyle name="Percent 4 2 4 2 2" xfId="57226"/>
    <cellStyle name="Percent 4 2 4 3" xfId="57227"/>
    <cellStyle name="Percent 4 2 5" xfId="57228"/>
    <cellStyle name="Percent 4 2 5 2" xfId="57229"/>
    <cellStyle name="Percent 4 2 5 2 2" xfId="57230"/>
    <cellStyle name="Percent 4 2 5 3" xfId="57231"/>
    <cellStyle name="Percent 4 2 6" xfId="57232"/>
    <cellStyle name="Percent 4 2 6 2" xfId="57233"/>
    <cellStyle name="Percent 4 2 7" xfId="57234"/>
    <cellStyle name="Percent 4 2 7 2" xfId="57235"/>
    <cellStyle name="Percent 4 2 8" xfId="57236"/>
    <cellStyle name="Percent 5" xfId="57237"/>
    <cellStyle name="Percent 5 2" xfId="57238"/>
    <cellStyle name="Percent 5 2 2" xfId="57239"/>
    <cellStyle name="Percent 5 2 2 2" xfId="57240"/>
    <cellStyle name="Percent 5 2 2 2 2" xfId="57241"/>
    <cellStyle name="Percent 5 2 2 2 2 2" xfId="57242"/>
    <cellStyle name="Percent 5 2 2 2 3" xfId="57243"/>
    <cellStyle name="Percent 5 2 2 3" xfId="57244"/>
    <cellStyle name="Percent 5 2 2 3 2" xfId="57245"/>
    <cellStyle name="Percent 5 2 2 3 2 2" xfId="57246"/>
    <cellStyle name="Percent 5 2 2 3 3" xfId="57247"/>
    <cellStyle name="Percent 5 2 2 4" xfId="57248"/>
    <cellStyle name="Percent 5 2 2 4 2" xfId="57249"/>
    <cellStyle name="Percent 5 2 2 5" xfId="57250"/>
    <cellStyle name="Percent 5 2 3" xfId="57251"/>
    <cellStyle name="Percent 5 2 3 2" xfId="57252"/>
    <cellStyle name="Percent 5 2 3 2 2" xfId="57253"/>
    <cellStyle name="Percent 5 2 3 2 2 2" xfId="57254"/>
    <cellStyle name="Percent 5 2 3 2 3" xfId="57255"/>
    <cellStyle name="Percent 5 2 3 3" xfId="57256"/>
    <cellStyle name="Percent 5 2 3 3 2" xfId="57257"/>
    <cellStyle name="Percent 5 2 3 4" xfId="57258"/>
    <cellStyle name="Percent 5 2 4" xfId="57259"/>
    <cellStyle name="Percent 5 2 4 2" xfId="57260"/>
    <cellStyle name="Percent 5 2 4 2 2" xfId="57261"/>
    <cellStyle name="Percent 5 2 4 3" xfId="57262"/>
    <cellStyle name="Percent 5 2 5" xfId="57263"/>
    <cellStyle name="Percent 5 2 5 2" xfId="57264"/>
    <cellStyle name="Percent 5 2 5 2 2" xfId="57265"/>
    <cellStyle name="Percent 5 2 5 3" xfId="57266"/>
    <cellStyle name="Percent 5 2 6" xfId="57267"/>
    <cellStyle name="Percent 5 2 6 2" xfId="57268"/>
    <cellStyle name="Percent 5 2 7" xfId="57269"/>
    <cellStyle name="Percent 5 2 7 2" xfId="57270"/>
    <cellStyle name="Percent 5 2 8" xfId="57271"/>
    <cellStyle name="Percent 6" xfId="57272"/>
    <cellStyle name="Percent 6 2" xfId="57273"/>
    <cellStyle name="Percent 6 2 2" xfId="57274"/>
    <cellStyle name="Percent 6 2 2 2" xfId="57275"/>
    <cellStyle name="Percent 6 2 3" xfId="57276"/>
    <cellStyle name="Percent 6 3" xfId="57277"/>
    <cellStyle name="Percent 6 3 2" xfId="57278"/>
    <cellStyle name="Percent 6 3 2 2" xfId="57279"/>
    <cellStyle name="Percent 6 3 3" xfId="57280"/>
    <cellStyle name="Percent 6 4" xfId="57281"/>
    <cellStyle name="Percent 6 4 2" xfId="57282"/>
    <cellStyle name="Percent 6 5" xfId="57283"/>
    <cellStyle name="Percent 6 5 2" xfId="57284"/>
    <cellStyle name="Percent 6 6" xfId="57285"/>
    <cellStyle name="Percent 7" xfId="57286"/>
    <cellStyle name="Percent 7 2" xfId="57287"/>
    <cellStyle name="Percent 7 2 2" xfId="57288"/>
    <cellStyle name="Percent 7 2 2 2" xfId="57289"/>
    <cellStyle name="Percent 7 2 3" xfId="57290"/>
    <cellStyle name="Percent 7 3" xfId="57291"/>
    <cellStyle name="Percent 7 3 2" xfId="57292"/>
    <cellStyle name="Percent 7 3 2 2" xfId="57293"/>
    <cellStyle name="Percent 7 3 3" xfId="57294"/>
    <cellStyle name="Percent 7 4" xfId="57295"/>
    <cellStyle name="Percent 7 4 2" xfId="57296"/>
    <cellStyle name="Percent 7 5" xfId="57297"/>
    <cellStyle name="Percent 7 5 2" xfId="57298"/>
    <cellStyle name="Percent 7 6" xfId="57299"/>
    <cellStyle name="Percent 8" xfId="57300"/>
    <cellStyle name="Percent 8 2" xfId="57301"/>
    <cellStyle name="Percent 8 2 2" xfId="57302"/>
    <cellStyle name="Percent 8 2 2 2" xfId="57303"/>
    <cellStyle name="Percent 8 2 3" xfId="57304"/>
    <cellStyle name="Percent 8 3" xfId="57305"/>
    <cellStyle name="Percent 8 3 2" xfId="57306"/>
    <cellStyle name="Percent 8 3 2 2" xfId="57307"/>
    <cellStyle name="Percent 8 3 3" xfId="57308"/>
    <cellStyle name="Percent 8 4" xfId="57309"/>
    <cellStyle name="Percent 8 4 2" xfId="57310"/>
    <cellStyle name="Percent 8 5" xfId="57311"/>
    <cellStyle name="Percent 8 5 2" xfId="57312"/>
    <cellStyle name="Percent 8 6" xfId="57313"/>
    <cellStyle name="Percent 9" xfId="57314"/>
    <cellStyle name="Percent 9 2" xfId="57315"/>
    <cellStyle name="Percent 9 2 2" xfId="57316"/>
    <cellStyle name="Percent 9 2 2 2" xfId="57317"/>
    <cellStyle name="Percent 9 2 3" xfId="57318"/>
    <cellStyle name="Percent 9 3" xfId="57319"/>
    <cellStyle name="Percent 9 3 2" xfId="57320"/>
    <cellStyle name="Percent 9 3 2 2" xfId="57321"/>
    <cellStyle name="Percent 9 3 3" xfId="57322"/>
    <cellStyle name="Percent 9 4" xfId="57323"/>
    <cellStyle name="Percent 9 4 2" xfId="57324"/>
    <cellStyle name="Percent 9 5" xfId="57325"/>
    <cellStyle name="Percent 9 5 2" xfId="57326"/>
    <cellStyle name="Percent 9 6" xfId="57327"/>
    <cellStyle name="Percent.0" xfId="57328"/>
    <cellStyle name="Percent.0 2" xfId="57329"/>
    <cellStyle name="Percent.00" xfId="57330"/>
    <cellStyle name="Percent.00 2" xfId="57331"/>
    <cellStyle name="PrePop Currency (0)" xfId="57332"/>
    <cellStyle name="PrePop Currency (0) 1" xfId="57333"/>
    <cellStyle name="PrePop Currency (0) 2" xfId="57334"/>
    <cellStyle name="PrePop Currency (0) 3" xfId="57335"/>
    <cellStyle name="PrePop Currency (0) 4" xfId="57336"/>
    <cellStyle name="PrePop Currency (0) 5" xfId="57337"/>
    <cellStyle name="PrePop Currency (2)" xfId="57338"/>
    <cellStyle name="PrePop Currency (2) 1" xfId="57339"/>
    <cellStyle name="PrePop Currency (2) 2" xfId="57340"/>
    <cellStyle name="PrePop Currency (2) 3" xfId="57341"/>
    <cellStyle name="PrePop Currency (2) 4" xfId="57342"/>
    <cellStyle name="PrePop Currency (2) 5" xfId="57343"/>
    <cellStyle name="PrePop Units (0)" xfId="57344"/>
    <cellStyle name="PrePop Units (0) 1" xfId="57345"/>
    <cellStyle name="PrePop Units (0) 2" xfId="57346"/>
    <cellStyle name="PrePop Units (0) 3" xfId="57347"/>
    <cellStyle name="PrePop Units (0) 4" xfId="57348"/>
    <cellStyle name="PrePop Units (0) 5" xfId="57349"/>
    <cellStyle name="PrePop Units (1)" xfId="57350"/>
    <cellStyle name="PrePop Units (1) 1" xfId="57351"/>
    <cellStyle name="PrePop Units (1) 2" xfId="57352"/>
    <cellStyle name="PrePop Units (1) 3" xfId="57353"/>
    <cellStyle name="PrePop Units (1) 4" xfId="57354"/>
    <cellStyle name="PrePop Units (1) 5" xfId="57355"/>
    <cellStyle name="PrePop Units (2)" xfId="57356"/>
    <cellStyle name="PrePop Units (2) 1" xfId="57357"/>
    <cellStyle name="PrePop Units (2) 2" xfId="57358"/>
    <cellStyle name="PrePop Units (2) 3" xfId="57359"/>
    <cellStyle name="PrePop Units (2) 4" xfId="57360"/>
    <cellStyle name="PrePop Units (2) 5" xfId="57361"/>
    <cellStyle name="Prozent 2" xfId="57362"/>
    <cellStyle name="Prozent 3" xfId="57363"/>
    <cellStyle name="PSChar" xfId="57364"/>
    <cellStyle name="PSDate" xfId="57365"/>
    <cellStyle name="PSDec" xfId="57366"/>
    <cellStyle name="PSHeading" xfId="57367"/>
    <cellStyle name="PSInt" xfId="57368"/>
    <cellStyle name="PSSpacer" xfId="57369"/>
    <cellStyle name="RED POSTED" xfId="57370"/>
    <cellStyle name="Regular" xfId="57371"/>
    <cellStyle name="Revenue" xfId="57372"/>
    <cellStyle name="Revenue 2" xfId="57373"/>
    <cellStyle name="Revenue_Development" xfId="57374"/>
    <cellStyle name="SAPBEXaggData" xfId="57375"/>
    <cellStyle name="SAPBEXaggDataEmph" xfId="57376"/>
    <cellStyle name="SAPBEXaggItem" xfId="57377"/>
    <cellStyle name="SAPBEXaggItemX" xfId="57378"/>
    <cellStyle name="SAPBEXchaText" xfId="57379"/>
    <cellStyle name="SAPBEXchaText 2" xfId="57380"/>
    <cellStyle name="SAPBEXexcBad7" xfId="57381"/>
    <cellStyle name="SAPBEXexcBad8" xfId="57382"/>
    <cellStyle name="SAPBEXexcBad9" xfId="57383"/>
    <cellStyle name="SAPBEXexcCritical4" xfId="57384"/>
    <cellStyle name="SAPBEXexcCritical5" xfId="57385"/>
    <cellStyle name="SAPBEXexcCritical6" xfId="57386"/>
    <cellStyle name="SAPBEXexcGood1" xfId="57387"/>
    <cellStyle name="SAPBEXexcGood2" xfId="57388"/>
    <cellStyle name="SAPBEXexcGood3" xfId="57389"/>
    <cellStyle name="SAPBEXfilterDrill" xfId="57390"/>
    <cellStyle name="SAPBEXfilterItem" xfId="57391"/>
    <cellStyle name="SAPBEXfilterText" xfId="57392"/>
    <cellStyle name="SAPBEXformats" xfId="57393"/>
    <cellStyle name="SAPBEXheaderItem" xfId="57394"/>
    <cellStyle name="SAPBEXheaderText" xfId="57395"/>
    <cellStyle name="SAPBEXHLevel0" xfId="57396"/>
    <cellStyle name="SAPBEXHLevel0X" xfId="57397"/>
    <cellStyle name="SAPBEXHLevel1" xfId="57398"/>
    <cellStyle name="SAPBEXHLevel1X" xfId="57399"/>
    <cellStyle name="SAPBEXHLevel2" xfId="57400"/>
    <cellStyle name="SAPBEXHLevel2X" xfId="57401"/>
    <cellStyle name="SAPBEXHLevel3" xfId="57402"/>
    <cellStyle name="SAPBEXHLevel3X" xfId="57403"/>
    <cellStyle name="SAPBEXresData" xfId="57404"/>
    <cellStyle name="SAPBEXresDataEmph" xfId="57405"/>
    <cellStyle name="SAPBEXresItem" xfId="57406"/>
    <cellStyle name="SAPBEXresItemX" xfId="57407"/>
    <cellStyle name="SAPBEXstdData" xfId="57408"/>
    <cellStyle name="SAPBEXstdData 2" xfId="57409"/>
    <cellStyle name="SAPBEXstdDataEmph" xfId="57410"/>
    <cellStyle name="SAPBEXstdItem" xfId="57411"/>
    <cellStyle name="SAPBEXstdItem 2" xfId="57412"/>
    <cellStyle name="SAPBEXstdItem 2 2" xfId="57413"/>
    <cellStyle name="SAPBEXstdItem 2 3" xfId="57414"/>
    <cellStyle name="SAPBEXstdItem 3" xfId="57415"/>
    <cellStyle name="SAPBEXstdItem 4" xfId="57416"/>
    <cellStyle name="SAPBEXstdItemX" xfId="57417"/>
    <cellStyle name="SAPBEXtitle" xfId="57418"/>
    <cellStyle name="SAPBEXundefined" xfId="57419"/>
    <cellStyle name="Satisfaisant" xfId="57420"/>
    <cellStyle name="Satisfaisant 2" xfId="57421"/>
    <cellStyle name="Schlecht 2" xfId="57422"/>
    <cellStyle name="Sortie" xfId="57423"/>
    <cellStyle name="Sortie 2" xfId="57424"/>
    <cellStyle name="Sortie 2 2" xfId="57425"/>
    <cellStyle name="Sortie 3" xfId="57426"/>
    <cellStyle name="Standard 10" xfId="57427"/>
    <cellStyle name="Standard 11" xfId="57428"/>
    <cellStyle name="Standard 12" xfId="57429"/>
    <cellStyle name="Standard 2" xfId="57430"/>
    <cellStyle name="Standard 2 2" xfId="57431"/>
    <cellStyle name="Standard 2 2 2" xfId="57432"/>
    <cellStyle name="Standard 2 2 2 2" xfId="57433"/>
    <cellStyle name="Standard 2 2 2 2 2" xfId="57434"/>
    <cellStyle name="Standard 2 2 2 2 2 2" xfId="57435"/>
    <cellStyle name="Standard 2 2 2 2 2 2 2" xfId="57436"/>
    <cellStyle name="Standard 2 2 2 2 2 3" xfId="57437"/>
    <cellStyle name="Standard 2 2 2 2 3" xfId="57438"/>
    <cellStyle name="Standard 2 2 2 2 3 2" xfId="57439"/>
    <cellStyle name="Standard 2 2 2 2 3 2 2" xfId="57440"/>
    <cellStyle name="Standard 2 2 2 2 3 3" xfId="57441"/>
    <cellStyle name="Standard 2 2 2 2 4" xfId="57442"/>
    <cellStyle name="Standard 2 2 2 2 4 2" xfId="57443"/>
    <cellStyle name="Standard 2 2 2 2 5" xfId="57444"/>
    <cellStyle name="Standard 2 2 2 3" xfId="57445"/>
    <cellStyle name="Standard 2 2 2 3 2" xfId="57446"/>
    <cellStyle name="Standard 2 2 2 3 2 2" xfId="57447"/>
    <cellStyle name="Standard 2 2 2 3 3" xfId="57448"/>
    <cellStyle name="Standard 2 2 2 4" xfId="57449"/>
    <cellStyle name="Standard 2 2 2 4 2" xfId="57450"/>
    <cellStyle name="Standard 2 2 2 4 2 2" xfId="57451"/>
    <cellStyle name="Standard 2 2 2 4 3" xfId="57452"/>
    <cellStyle name="Standard 2 2 2 5" xfId="57453"/>
    <cellStyle name="Standard 2 2 2 5 2" xfId="57454"/>
    <cellStyle name="Standard 2 2 2 6" xfId="57455"/>
    <cellStyle name="Standard 2 2 2 6 2" xfId="57456"/>
    <cellStyle name="Standard 2 2 2 7" xfId="57457"/>
    <cellStyle name="Standard 2 2 3" xfId="57458"/>
    <cellStyle name="Standard 2 2 3 2" xfId="57459"/>
    <cellStyle name="Standard 2 2 3 2 2" xfId="57460"/>
    <cellStyle name="Standard 2 2 3 2 2 2" xfId="57461"/>
    <cellStyle name="Standard 2 2 3 2 3" xfId="57462"/>
    <cellStyle name="Standard 2 2 3 3" xfId="57463"/>
    <cellStyle name="Standard 2 2 3 3 2" xfId="57464"/>
    <cellStyle name="Standard 2 2 3 3 2 2" xfId="57465"/>
    <cellStyle name="Standard 2 2 3 3 3" xfId="57466"/>
    <cellStyle name="Standard 2 2 3 4" xfId="57467"/>
    <cellStyle name="Standard 2 2 3 4 2" xfId="57468"/>
    <cellStyle name="Standard 2 2 3 5" xfId="57469"/>
    <cellStyle name="Standard 2 2 4" xfId="57470"/>
    <cellStyle name="Standard 2 2 4 2" xfId="57471"/>
    <cellStyle name="Standard 2 2 4 2 2" xfId="57472"/>
    <cellStyle name="Standard 2 2 4 3" xfId="57473"/>
    <cellStyle name="Standard 2 2 5" xfId="57474"/>
    <cellStyle name="Standard 2 2 5 2" xfId="57475"/>
    <cellStyle name="Standard 2 2 5 2 2" xfId="57476"/>
    <cellStyle name="Standard 2 2 5 3" xfId="57477"/>
    <cellStyle name="Standard 2 2 6" xfId="57478"/>
    <cellStyle name="Standard 2 2 6 2" xfId="57479"/>
    <cellStyle name="Standard 2 2 7" xfId="57480"/>
    <cellStyle name="Standard 2 2 7 2" xfId="57481"/>
    <cellStyle name="Standard 2 2 8" xfId="57482"/>
    <cellStyle name="Standard 2 3" xfId="57483"/>
    <cellStyle name="Standard 2 3 2" xfId="57484"/>
    <cellStyle name="Standard 2 3 2 2" xfId="57485"/>
    <cellStyle name="Standard 2 3 2 2 2" xfId="57486"/>
    <cellStyle name="Standard 2 3 2 2 2 2" xfId="57487"/>
    <cellStyle name="Standard 2 3 2 2 3" xfId="57488"/>
    <cellStyle name="Standard 2 3 2 3" xfId="57489"/>
    <cellStyle name="Standard 2 3 2 3 2" xfId="57490"/>
    <cellStyle name="Standard 2 3 2 3 2 2" xfId="57491"/>
    <cellStyle name="Standard 2 3 2 3 3" xfId="57492"/>
    <cellStyle name="Standard 2 3 2 4" xfId="57493"/>
    <cellStyle name="Standard 2 3 2 4 2" xfId="57494"/>
    <cellStyle name="Standard 2 3 2 5" xfId="57495"/>
    <cellStyle name="Standard 2 3 3" xfId="57496"/>
    <cellStyle name="Standard 2 3 3 2" xfId="57497"/>
    <cellStyle name="Standard 2 3 3 2 2" xfId="57498"/>
    <cellStyle name="Standard 2 3 3 3" xfId="57499"/>
    <cellStyle name="Standard 2 3 4" xfId="57500"/>
    <cellStyle name="Standard 2 3 4 2" xfId="57501"/>
    <cellStyle name="Standard 2 3 4 2 2" xfId="57502"/>
    <cellStyle name="Standard 2 3 4 3" xfId="57503"/>
    <cellStyle name="Standard 2 3 5" xfId="57504"/>
    <cellStyle name="Standard 2 3 5 2" xfId="57505"/>
    <cellStyle name="Standard 2 3 6" xfId="57506"/>
    <cellStyle name="Standard 2 3 6 2" xfId="57507"/>
    <cellStyle name="Standard 2 3 7" xfId="57508"/>
    <cellStyle name="Standard 2 4" xfId="57509"/>
    <cellStyle name="Standard 2 4 2" xfId="57510"/>
    <cellStyle name="Standard 2 4 2 2" xfId="57511"/>
    <cellStyle name="Standard 2 4 2 2 2" xfId="57512"/>
    <cellStyle name="Standard 2 4 2 3" xfId="57513"/>
    <cellStyle name="Standard 2 4 3" xfId="57514"/>
    <cellStyle name="Standard 2 4 3 2" xfId="57515"/>
    <cellStyle name="Standard 2 4 3 2 2" xfId="57516"/>
    <cellStyle name="Standard 2 4 3 3" xfId="57517"/>
    <cellStyle name="Standard 2 4 4" xfId="57518"/>
    <cellStyle name="Standard 2 4 4 2" xfId="57519"/>
    <cellStyle name="Standard 2 4 5" xfId="57520"/>
    <cellStyle name="Standard 2 5" xfId="57521"/>
    <cellStyle name="Standard 2 5 2" xfId="57522"/>
    <cellStyle name="Standard 2 5 2 2" xfId="57523"/>
    <cellStyle name="Standard 2 5 3" xfId="57524"/>
    <cellStyle name="Standard 2 6" xfId="57525"/>
    <cellStyle name="Standard 2 6 2" xfId="57526"/>
    <cellStyle name="Standard 2 6 2 2" xfId="57527"/>
    <cellStyle name="Standard 2 6 3" xfId="57528"/>
    <cellStyle name="Standard 2 7" xfId="57529"/>
    <cellStyle name="Standard 2 7 2" xfId="57530"/>
    <cellStyle name="Standard 2 8" xfId="57531"/>
    <cellStyle name="Standard 2 8 2" xfId="57532"/>
    <cellStyle name="Standard 2 9" xfId="57533"/>
    <cellStyle name="Standard 3" xfId="57534"/>
    <cellStyle name="Standard 3 10" xfId="57535"/>
    <cellStyle name="Standard 3 2" xfId="57536"/>
    <cellStyle name="Standard 3 2 2" xfId="57537"/>
    <cellStyle name="Standard 3 2 2 2" xfId="57538"/>
    <cellStyle name="Standard 3 2 2 2 2" xfId="57539"/>
    <cellStyle name="Standard 3 2 2 2 2 2" xfId="57540"/>
    <cellStyle name="Standard 3 2 2 2 2 2 2" xfId="57541"/>
    <cellStyle name="Standard 3 2 2 2 2 3" xfId="57542"/>
    <cellStyle name="Standard 3 2 2 2 3" xfId="57543"/>
    <cellStyle name="Standard 3 2 2 2 3 2" xfId="57544"/>
    <cellStyle name="Standard 3 2 2 2 3 2 2" xfId="57545"/>
    <cellStyle name="Standard 3 2 2 2 3 3" xfId="57546"/>
    <cellStyle name="Standard 3 2 2 2 4" xfId="57547"/>
    <cellStyle name="Standard 3 2 2 2 4 2" xfId="57548"/>
    <cellStyle name="Standard 3 2 2 2 5" xfId="57549"/>
    <cellStyle name="Standard 3 2 2 3" xfId="57550"/>
    <cellStyle name="Standard 3 2 2 3 2" xfId="57551"/>
    <cellStyle name="Standard 3 2 2 3 2 2" xfId="57552"/>
    <cellStyle name="Standard 3 2 2 3 3" xfId="57553"/>
    <cellStyle name="Standard 3 2 2 4" xfId="57554"/>
    <cellStyle name="Standard 3 2 2 4 2" xfId="57555"/>
    <cellStyle name="Standard 3 2 2 4 2 2" xfId="57556"/>
    <cellStyle name="Standard 3 2 2 4 3" xfId="57557"/>
    <cellStyle name="Standard 3 2 2 5" xfId="57558"/>
    <cellStyle name="Standard 3 2 2 5 2" xfId="57559"/>
    <cellStyle name="Standard 3 2 2 6" xfId="57560"/>
    <cellStyle name="Standard 3 2 2 6 2" xfId="57561"/>
    <cellStyle name="Standard 3 2 2 7" xfId="57562"/>
    <cellStyle name="Standard 3 2 3" xfId="57563"/>
    <cellStyle name="Standard 3 2 3 2" xfId="57564"/>
    <cellStyle name="Standard 3 2 3 2 2" xfId="57565"/>
    <cellStyle name="Standard 3 2 3 2 2 2" xfId="57566"/>
    <cellStyle name="Standard 3 2 3 2 3" xfId="57567"/>
    <cellStyle name="Standard 3 2 3 3" xfId="57568"/>
    <cellStyle name="Standard 3 2 3 3 2" xfId="57569"/>
    <cellStyle name="Standard 3 2 3 3 2 2" xfId="57570"/>
    <cellStyle name="Standard 3 2 3 3 3" xfId="57571"/>
    <cellStyle name="Standard 3 2 3 4" xfId="57572"/>
    <cellStyle name="Standard 3 2 3 4 2" xfId="57573"/>
    <cellStyle name="Standard 3 2 3 5" xfId="57574"/>
    <cellStyle name="Standard 3 2 4" xfId="57575"/>
    <cellStyle name="Standard 3 2 4 2" xfId="57576"/>
    <cellStyle name="Standard 3 2 4 2 2" xfId="57577"/>
    <cellStyle name="Standard 3 2 4 3" xfId="57578"/>
    <cellStyle name="Standard 3 2 5" xfId="57579"/>
    <cellStyle name="Standard 3 2 5 2" xfId="57580"/>
    <cellStyle name="Standard 3 2 5 2 2" xfId="57581"/>
    <cellStyle name="Standard 3 2 5 3" xfId="57582"/>
    <cellStyle name="Standard 3 2 6" xfId="57583"/>
    <cellStyle name="Standard 3 2 6 2" xfId="57584"/>
    <cellStyle name="Standard 3 2 7" xfId="57585"/>
    <cellStyle name="Standard 3 2 7 2" xfId="57586"/>
    <cellStyle name="Standard 3 2 8" xfId="57587"/>
    <cellStyle name="Standard 3 3" xfId="57588"/>
    <cellStyle name="Standard 3 3 2" xfId="57589"/>
    <cellStyle name="Standard 3 3 2 2" xfId="57590"/>
    <cellStyle name="Standard 3 3 2 2 2" xfId="57591"/>
    <cellStyle name="Standard 3 3 2 2 2 2" xfId="57592"/>
    <cellStyle name="Standard 3 3 2 2 3" xfId="57593"/>
    <cellStyle name="Standard 3 3 2 3" xfId="57594"/>
    <cellStyle name="Standard 3 3 2 3 2" xfId="57595"/>
    <cellStyle name="Standard 3 3 2 3 2 2" xfId="57596"/>
    <cellStyle name="Standard 3 3 2 3 3" xfId="57597"/>
    <cellStyle name="Standard 3 3 2 4" xfId="57598"/>
    <cellStyle name="Standard 3 3 2 4 2" xfId="57599"/>
    <cellStyle name="Standard 3 3 2 5" xfId="57600"/>
    <cellStyle name="Standard 3 3 3" xfId="57601"/>
    <cellStyle name="Standard 3 3 3 2" xfId="57602"/>
    <cellStyle name="Standard 3 3 3 2 2" xfId="57603"/>
    <cellStyle name="Standard 3 3 3 3" xfId="57604"/>
    <cellStyle name="Standard 3 3 4" xfId="57605"/>
    <cellStyle name="Standard 3 3 4 2" xfId="57606"/>
    <cellStyle name="Standard 3 3 4 2 2" xfId="57607"/>
    <cellStyle name="Standard 3 3 4 3" xfId="57608"/>
    <cellStyle name="Standard 3 3 5" xfId="57609"/>
    <cellStyle name="Standard 3 3 5 2" xfId="57610"/>
    <cellStyle name="Standard 3 3 6" xfId="57611"/>
    <cellStyle name="Standard 3 3 6 2" xfId="57612"/>
    <cellStyle name="Standard 3 3 7" xfId="57613"/>
    <cellStyle name="Standard 3 4" xfId="57614"/>
    <cellStyle name="Standard 3 4 2" xfId="57615"/>
    <cellStyle name="Standard 3 4 2 2" xfId="57616"/>
    <cellStyle name="Standard 3 4 2 2 2" xfId="57617"/>
    <cellStyle name="Standard 3 4 2 3" xfId="57618"/>
    <cellStyle name="Standard 3 4 3" xfId="57619"/>
    <cellStyle name="Standard 3 4 3 2" xfId="57620"/>
    <cellStyle name="Standard 3 4 3 2 2" xfId="57621"/>
    <cellStyle name="Standard 3 4 3 3" xfId="57622"/>
    <cellStyle name="Standard 3 4 4" xfId="57623"/>
    <cellStyle name="Standard 3 4 4 2" xfId="57624"/>
    <cellStyle name="Standard 3 4 5" xfId="57625"/>
    <cellStyle name="Standard 3 5" xfId="57626"/>
    <cellStyle name="Standard 3 5 2" xfId="57627"/>
    <cellStyle name="Standard 3 5 2 2" xfId="57628"/>
    <cellStyle name="Standard 3 5 3" xfId="57629"/>
    <cellStyle name="Standard 3 6" xfId="57630"/>
    <cellStyle name="Standard 3 6 2" xfId="57631"/>
    <cellStyle name="Standard 3 6 2 2" xfId="57632"/>
    <cellStyle name="Standard 3 6 3" xfId="57633"/>
    <cellStyle name="Standard 3 7" xfId="57634"/>
    <cellStyle name="Standard 3 7 2" xfId="57635"/>
    <cellStyle name="Standard 3 8" xfId="57636"/>
    <cellStyle name="Standard 3 8 2" xfId="57637"/>
    <cellStyle name="Standard 3 9" xfId="57638"/>
    <cellStyle name="Standard 4" xfId="57639"/>
    <cellStyle name="Standard 5" xfId="57640"/>
    <cellStyle name="Standard 6" xfId="57641"/>
    <cellStyle name="Standard 7" xfId="57642"/>
    <cellStyle name="Standard 8" xfId="57643"/>
    <cellStyle name="Standard 9" xfId="57644"/>
    <cellStyle name="Stil 1" xfId="57645"/>
    <cellStyle name="Stil 1 2" xfId="57646"/>
    <cellStyle name="Style 1" xfId="57647"/>
    <cellStyle name="Style 1 10" xfId="57648"/>
    <cellStyle name="Style 1 10 2" xfId="57649"/>
    <cellStyle name="Style 1 100" xfId="57650"/>
    <cellStyle name="Style 1 100 2" xfId="57651"/>
    <cellStyle name="Style 1 101" xfId="57652"/>
    <cellStyle name="Style 1 101 2" xfId="57653"/>
    <cellStyle name="Style 1 102" xfId="57654"/>
    <cellStyle name="Style 1 102 2" xfId="57655"/>
    <cellStyle name="Style 1 103" xfId="57656"/>
    <cellStyle name="Style 1 103 2" xfId="57657"/>
    <cellStyle name="Style 1 104" xfId="57658"/>
    <cellStyle name="Style 1 104 2" xfId="57659"/>
    <cellStyle name="Style 1 105" xfId="57660"/>
    <cellStyle name="Style 1 105 2" xfId="57661"/>
    <cellStyle name="Style 1 106" xfId="57662"/>
    <cellStyle name="Style 1 106 2" xfId="57663"/>
    <cellStyle name="Style 1 107" xfId="57664"/>
    <cellStyle name="Style 1 107 2" xfId="57665"/>
    <cellStyle name="Style 1 108" xfId="57666"/>
    <cellStyle name="Style 1 108 2" xfId="57667"/>
    <cellStyle name="Style 1 109" xfId="57668"/>
    <cellStyle name="Style 1 109 2" xfId="57669"/>
    <cellStyle name="Style 1 11" xfId="57670"/>
    <cellStyle name="Style 1 11 2" xfId="57671"/>
    <cellStyle name="Style 1 110" xfId="57672"/>
    <cellStyle name="Style 1 110 2" xfId="57673"/>
    <cellStyle name="Style 1 111" xfId="57674"/>
    <cellStyle name="Style 1 111 2" xfId="57675"/>
    <cellStyle name="Style 1 112" xfId="57676"/>
    <cellStyle name="Style 1 112 2" xfId="57677"/>
    <cellStyle name="Style 1 113" xfId="57678"/>
    <cellStyle name="Style 1 113 2" xfId="57679"/>
    <cellStyle name="Style 1 114" xfId="57680"/>
    <cellStyle name="Style 1 12" xfId="57681"/>
    <cellStyle name="Style 1 12 2" xfId="57682"/>
    <cellStyle name="Style 1 13" xfId="57683"/>
    <cellStyle name="Style 1 13 2" xfId="57684"/>
    <cellStyle name="Style 1 14" xfId="57685"/>
    <cellStyle name="Style 1 14 2" xfId="57686"/>
    <cellStyle name="Style 1 15" xfId="57687"/>
    <cellStyle name="Style 1 15 2" xfId="57688"/>
    <cellStyle name="Style 1 16" xfId="57689"/>
    <cellStyle name="Style 1 16 2" xfId="57690"/>
    <cellStyle name="Style 1 17" xfId="57691"/>
    <cellStyle name="Style 1 17 2" xfId="57692"/>
    <cellStyle name="Style 1 18" xfId="57693"/>
    <cellStyle name="Style 1 18 2" xfId="57694"/>
    <cellStyle name="Style 1 19" xfId="57695"/>
    <cellStyle name="Style 1 19 2" xfId="57696"/>
    <cellStyle name="Style 1 2" xfId="57697"/>
    <cellStyle name="Style 1 2 10" xfId="57698"/>
    <cellStyle name="Style 1 2 10 2" xfId="57699"/>
    <cellStyle name="Style 1 2 100" xfId="57700"/>
    <cellStyle name="Style 1 2 100 2" xfId="57701"/>
    <cellStyle name="Style 1 2 101" xfId="57702"/>
    <cellStyle name="Style 1 2 101 2" xfId="57703"/>
    <cellStyle name="Style 1 2 102" xfId="57704"/>
    <cellStyle name="Style 1 2 102 2" xfId="57705"/>
    <cellStyle name="Style 1 2 103" xfId="57706"/>
    <cellStyle name="Style 1 2 103 2" xfId="57707"/>
    <cellStyle name="Style 1 2 104" xfId="57708"/>
    <cellStyle name="Style 1 2 104 2" xfId="57709"/>
    <cellStyle name="Style 1 2 105" xfId="57710"/>
    <cellStyle name="Style 1 2 105 2" xfId="57711"/>
    <cellStyle name="Style 1 2 106" xfId="57712"/>
    <cellStyle name="Style 1 2 106 2" xfId="57713"/>
    <cellStyle name="Style 1 2 107" xfId="57714"/>
    <cellStyle name="Style 1 2 107 2" xfId="57715"/>
    <cellStyle name="Style 1 2 108" xfId="57716"/>
    <cellStyle name="Style 1 2 108 2" xfId="57717"/>
    <cellStyle name="Style 1 2 109" xfId="57718"/>
    <cellStyle name="Style 1 2 109 2" xfId="57719"/>
    <cellStyle name="Style 1 2 11" xfId="57720"/>
    <cellStyle name="Style 1 2 11 2" xfId="57721"/>
    <cellStyle name="Style 1 2 110" xfId="57722"/>
    <cellStyle name="Style 1 2 110 2" xfId="57723"/>
    <cellStyle name="Style 1 2 111" xfId="57724"/>
    <cellStyle name="Style 1 2 111 2" xfId="57725"/>
    <cellStyle name="Style 1 2 112" xfId="57726"/>
    <cellStyle name="Style 1 2 112 2" xfId="57727"/>
    <cellStyle name="Style 1 2 113" xfId="57728"/>
    <cellStyle name="Style 1 2 12" xfId="57729"/>
    <cellStyle name="Style 1 2 12 2" xfId="57730"/>
    <cellStyle name="Style 1 2 13" xfId="57731"/>
    <cellStyle name="Style 1 2 13 2" xfId="57732"/>
    <cellStyle name="Style 1 2 14" xfId="57733"/>
    <cellStyle name="Style 1 2 14 2" xfId="57734"/>
    <cellStyle name="Style 1 2 15" xfId="57735"/>
    <cellStyle name="Style 1 2 15 2" xfId="57736"/>
    <cellStyle name="Style 1 2 16" xfId="57737"/>
    <cellStyle name="Style 1 2 16 2" xfId="57738"/>
    <cellStyle name="Style 1 2 17" xfId="57739"/>
    <cellStyle name="Style 1 2 17 2" xfId="57740"/>
    <cellStyle name="Style 1 2 18" xfId="57741"/>
    <cellStyle name="Style 1 2 18 2" xfId="57742"/>
    <cellStyle name="Style 1 2 19" xfId="57743"/>
    <cellStyle name="Style 1 2 19 2" xfId="57744"/>
    <cellStyle name="Style 1 2 2" xfId="57745"/>
    <cellStyle name="Style 1 2 2 2" xfId="57746"/>
    <cellStyle name="Style 1 2 20" xfId="57747"/>
    <cellStyle name="Style 1 2 20 2" xfId="57748"/>
    <cellStyle name="Style 1 2 21" xfId="57749"/>
    <cellStyle name="Style 1 2 21 2" xfId="57750"/>
    <cellStyle name="Style 1 2 22" xfId="57751"/>
    <cellStyle name="Style 1 2 22 2" xfId="57752"/>
    <cellStyle name="Style 1 2 23" xfId="57753"/>
    <cellStyle name="Style 1 2 23 2" xfId="57754"/>
    <cellStyle name="Style 1 2 24" xfId="57755"/>
    <cellStyle name="Style 1 2 24 2" xfId="57756"/>
    <cellStyle name="Style 1 2 25" xfId="57757"/>
    <cellStyle name="Style 1 2 25 2" xfId="57758"/>
    <cellStyle name="Style 1 2 26" xfId="57759"/>
    <cellStyle name="Style 1 2 26 2" xfId="57760"/>
    <cellStyle name="Style 1 2 27" xfId="57761"/>
    <cellStyle name="Style 1 2 27 2" xfId="57762"/>
    <cellStyle name="Style 1 2 28" xfId="57763"/>
    <cellStyle name="Style 1 2 28 2" xfId="57764"/>
    <cellStyle name="Style 1 2 29" xfId="57765"/>
    <cellStyle name="Style 1 2 29 2" xfId="57766"/>
    <cellStyle name="Style 1 2 3" xfId="57767"/>
    <cellStyle name="Style 1 2 3 2" xfId="57768"/>
    <cellStyle name="Style 1 2 30" xfId="57769"/>
    <cellStyle name="Style 1 2 30 2" xfId="57770"/>
    <cellStyle name="Style 1 2 31" xfId="57771"/>
    <cellStyle name="Style 1 2 31 2" xfId="57772"/>
    <cellStyle name="Style 1 2 32" xfId="57773"/>
    <cellStyle name="Style 1 2 32 2" xfId="57774"/>
    <cellStyle name="Style 1 2 33" xfId="57775"/>
    <cellStyle name="Style 1 2 33 2" xfId="57776"/>
    <cellStyle name="Style 1 2 34" xfId="57777"/>
    <cellStyle name="Style 1 2 34 2" xfId="57778"/>
    <cellStyle name="Style 1 2 35" xfId="57779"/>
    <cellStyle name="Style 1 2 35 2" xfId="57780"/>
    <cellStyle name="Style 1 2 36" xfId="57781"/>
    <cellStyle name="Style 1 2 36 2" xfId="57782"/>
    <cellStyle name="Style 1 2 37" xfId="57783"/>
    <cellStyle name="Style 1 2 37 2" xfId="57784"/>
    <cellStyle name="Style 1 2 38" xfId="57785"/>
    <cellStyle name="Style 1 2 38 2" xfId="57786"/>
    <cellStyle name="Style 1 2 39" xfId="57787"/>
    <cellStyle name="Style 1 2 39 2" xfId="57788"/>
    <cellStyle name="Style 1 2 4" xfId="57789"/>
    <cellStyle name="Style 1 2 4 2" xfId="57790"/>
    <cellStyle name="Style 1 2 40" xfId="57791"/>
    <cellStyle name="Style 1 2 40 2" xfId="57792"/>
    <cellStyle name="Style 1 2 41" xfId="57793"/>
    <cellStyle name="Style 1 2 41 2" xfId="57794"/>
    <cellStyle name="Style 1 2 42" xfId="57795"/>
    <cellStyle name="Style 1 2 42 2" xfId="57796"/>
    <cellStyle name="Style 1 2 43" xfId="57797"/>
    <cellStyle name="Style 1 2 43 2" xfId="57798"/>
    <cellStyle name="Style 1 2 44" xfId="57799"/>
    <cellStyle name="Style 1 2 44 2" xfId="57800"/>
    <cellStyle name="Style 1 2 45" xfId="57801"/>
    <cellStyle name="Style 1 2 45 2" xfId="57802"/>
    <cellStyle name="Style 1 2 46" xfId="57803"/>
    <cellStyle name="Style 1 2 46 2" xfId="57804"/>
    <cellStyle name="Style 1 2 47" xfId="57805"/>
    <cellStyle name="Style 1 2 47 2" xfId="57806"/>
    <cellStyle name="Style 1 2 48" xfId="57807"/>
    <cellStyle name="Style 1 2 48 2" xfId="57808"/>
    <cellStyle name="Style 1 2 49" xfId="57809"/>
    <cellStyle name="Style 1 2 49 2" xfId="57810"/>
    <cellStyle name="Style 1 2 5" xfId="57811"/>
    <cellStyle name="Style 1 2 5 2" xfId="57812"/>
    <cellStyle name="Style 1 2 50" xfId="57813"/>
    <cellStyle name="Style 1 2 50 2" xfId="57814"/>
    <cellStyle name="Style 1 2 51" xfId="57815"/>
    <cellStyle name="Style 1 2 51 2" xfId="57816"/>
    <cellStyle name="Style 1 2 52" xfId="57817"/>
    <cellStyle name="Style 1 2 52 2" xfId="57818"/>
    <cellStyle name="Style 1 2 53" xfId="57819"/>
    <cellStyle name="Style 1 2 53 2" xfId="57820"/>
    <cellStyle name="Style 1 2 54" xfId="57821"/>
    <cellStyle name="Style 1 2 54 2" xfId="57822"/>
    <cellStyle name="Style 1 2 55" xfId="57823"/>
    <cellStyle name="Style 1 2 55 2" xfId="57824"/>
    <cellStyle name="Style 1 2 56" xfId="57825"/>
    <cellStyle name="Style 1 2 56 2" xfId="57826"/>
    <cellStyle name="Style 1 2 57" xfId="57827"/>
    <cellStyle name="Style 1 2 57 2" xfId="57828"/>
    <cellStyle name="Style 1 2 58" xfId="57829"/>
    <cellStyle name="Style 1 2 58 2" xfId="57830"/>
    <cellStyle name="Style 1 2 59" xfId="57831"/>
    <cellStyle name="Style 1 2 59 2" xfId="57832"/>
    <cellStyle name="Style 1 2 6" xfId="57833"/>
    <cellStyle name="Style 1 2 6 2" xfId="57834"/>
    <cellStyle name="Style 1 2 60" xfId="57835"/>
    <cellStyle name="Style 1 2 60 2" xfId="57836"/>
    <cellStyle name="Style 1 2 61" xfId="57837"/>
    <cellStyle name="Style 1 2 61 2" xfId="57838"/>
    <cellStyle name="Style 1 2 62" xfId="57839"/>
    <cellStyle name="Style 1 2 62 2" xfId="57840"/>
    <cellStyle name="Style 1 2 63" xfId="57841"/>
    <cellStyle name="Style 1 2 63 2" xfId="57842"/>
    <cellStyle name="Style 1 2 64" xfId="57843"/>
    <cellStyle name="Style 1 2 64 2" xfId="57844"/>
    <cellStyle name="Style 1 2 65" xfId="57845"/>
    <cellStyle name="Style 1 2 65 2" xfId="57846"/>
    <cellStyle name="Style 1 2 66" xfId="57847"/>
    <cellStyle name="Style 1 2 66 2" xfId="57848"/>
    <cellStyle name="Style 1 2 67" xfId="57849"/>
    <cellStyle name="Style 1 2 67 2" xfId="57850"/>
    <cellStyle name="Style 1 2 68" xfId="57851"/>
    <cellStyle name="Style 1 2 68 2" xfId="57852"/>
    <cellStyle name="Style 1 2 69" xfId="57853"/>
    <cellStyle name="Style 1 2 69 2" xfId="57854"/>
    <cellStyle name="Style 1 2 7" xfId="57855"/>
    <cellStyle name="Style 1 2 7 2" xfId="57856"/>
    <cellStyle name="Style 1 2 70" xfId="57857"/>
    <cellStyle name="Style 1 2 70 2" xfId="57858"/>
    <cellStyle name="Style 1 2 71" xfId="57859"/>
    <cellStyle name="Style 1 2 71 2" xfId="57860"/>
    <cellStyle name="Style 1 2 72" xfId="57861"/>
    <cellStyle name="Style 1 2 72 2" xfId="57862"/>
    <cellStyle name="Style 1 2 73" xfId="57863"/>
    <cellStyle name="Style 1 2 73 2" xfId="57864"/>
    <cellStyle name="Style 1 2 74" xfId="57865"/>
    <cellStyle name="Style 1 2 74 2" xfId="57866"/>
    <cellStyle name="Style 1 2 75" xfId="57867"/>
    <cellStyle name="Style 1 2 75 2" xfId="57868"/>
    <cellStyle name="Style 1 2 76" xfId="57869"/>
    <cellStyle name="Style 1 2 76 2" xfId="57870"/>
    <cellStyle name="Style 1 2 77" xfId="57871"/>
    <cellStyle name="Style 1 2 77 2" xfId="57872"/>
    <cellStyle name="Style 1 2 78" xfId="57873"/>
    <cellStyle name="Style 1 2 78 2" xfId="57874"/>
    <cellStyle name="Style 1 2 79" xfId="57875"/>
    <cellStyle name="Style 1 2 79 2" xfId="57876"/>
    <cellStyle name="Style 1 2 8" xfId="57877"/>
    <cellStyle name="Style 1 2 8 2" xfId="57878"/>
    <cellStyle name="Style 1 2 80" xfId="57879"/>
    <cellStyle name="Style 1 2 80 2" xfId="57880"/>
    <cellStyle name="Style 1 2 81" xfId="57881"/>
    <cellStyle name="Style 1 2 81 2" xfId="57882"/>
    <cellStyle name="Style 1 2 82" xfId="57883"/>
    <cellStyle name="Style 1 2 82 2" xfId="57884"/>
    <cellStyle name="Style 1 2 83" xfId="57885"/>
    <cellStyle name="Style 1 2 83 2" xfId="57886"/>
    <cellStyle name="Style 1 2 84" xfId="57887"/>
    <cellStyle name="Style 1 2 84 2" xfId="57888"/>
    <cellStyle name="Style 1 2 85" xfId="57889"/>
    <cellStyle name="Style 1 2 85 2" xfId="57890"/>
    <cellStyle name="Style 1 2 86" xfId="57891"/>
    <cellStyle name="Style 1 2 86 2" xfId="57892"/>
    <cellStyle name="Style 1 2 87" xfId="57893"/>
    <cellStyle name="Style 1 2 87 2" xfId="57894"/>
    <cellStyle name="Style 1 2 88" xfId="57895"/>
    <cellStyle name="Style 1 2 88 2" xfId="57896"/>
    <cellStyle name="Style 1 2 89" xfId="57897"/>
    <cellStyle name="Style 1 2 89 2" xfId="57898"/>
    <cellStyle name="Style 1 2 9" xfId="57899"/>
    <cellStyle name="Style 1 2 9 2" xfId="57900"/>
    <cellStyle name="Style 1 2 90" xfId="57901"/>
    <cellStyle name="Style 1 2 90 2" xfId="57902"/>
    <cellStyle name="Style 1 2 91" xfId="57903"/>
    <cellStyle name="Style 1 2 91 2" xfId="57904"/>
    <cellStyle name="Style 1 2 92" xfId="57905"/>
    <cellStyle name="Style 1 2 92 2" xfId="57906"/>
    <cellStyle name="Style 1 2 93" xfId="57907"/>
    <cellStyle name="Style 1 2 93 2" xfId="57908"/>
    <cellStyle name="Style 1 2 94" xfId="57909"/>
    <cellStyle name="Style 1 2 94 2" xfId="57910"/>
    <cellStyle name="Style 1 2 95" xfId="57911"/>
    <cellStyle name="Style 1 2 95 2" xfId="57912"/>
    <cellStyle name="Style 1 2 96" xfId="57913"/>
    <cellStyle name="Style 1 2 96 2" xfId="57914"/>
    <cellStyle name="Style 1 2 97" xfId="57915"/>
    <cellStyle name="Style 1 2 97 2" xfId="57916"/>
    <cellStyle name="Style 1 2 98" xfId="57917"/>
    <cellStyle name="Style 1 2 98 2" xfId="57918"/>
    <cellStyle name="Style 1 2 99" xfId="57919"/>
    <cellStyle name="Style 1 2 99 2" xfId="57920"/>
    <cellStyle name="Style 1 20" xfId="57921"/>
    <cellStyle name="Style 1 20 2" xfId="57922"/>
    <cellStyle name="Style 1 21" xfId="57923"/>
    <cellStyle name="Style 1 21 2" xfId="57924"/>
    <cellStyle name="Style 1 22" xfId="57925"/>
    <cellStyle name="Style 1 22 2" xfId="57926"/>
    <cellStyle name="Style 1 23" xfId="57927"/>
    <cellStyle name="Style 1 23 2" xfId="57928"/>
    <cellStyle name="Style 1 24" xfId="57929"/>
    <cellStyle name="Style 1 24 2" xfId="57930"/>
    <cellStyle name="Style 1 25" xfId="57931"/>
    <cellStyle name="Style 1 25 2" xfId="57932"/>
    <cellStyle name="Style 1 26" xfId="57933"/>
    <cellStyle name="Style 1 26 2" xfId="57934"/>
    <cellStyle name="Style 1 27" xfId="57935"/>
    <cellStyle name="Style 1 27 2" xfId="57936"/>
    <cellStyle name="Style 1 28" xfId="57937"/>
    <cellStyle name="Style 1 28 2" xfId="57938"/>
    <cellStyle name="Style 1 29" xfId="57939"/>
    <cellStyle name="Style 1 29 2" xfId="57940"/>
    <cellStyle name="Style 1 3" xfId="57941"/>
    <cellStyle name="Style 1 3 2" xfId="57942"/>
    <cellStyle name="Style 1 3 2 2" xfId="57943"/>
    <cellStyle name="Style 1 3 3" xfId="57944"/>
    <cellStyle name="Style 1 30" xfId="57945"/>
    <cellStyle name="Style 1 30 2" xfId="57946"/>
    <cellStyle name="Style 1 31" xfId="57947"/>
    <cellStyle name="Style 1 31 2" xfId="57948"/>
    <cellStyle name="Style 1 32" xfId="57949"/>
    <cellStyle name="Style 1 32 2" xfId="57950"/>
    <cellStyle name="Style 1 33" xfId="57951"/>
    <cellStyle name="Style 1 33 2" xfId="57952"/>
    <cellStyle name="Style 1 34" xfId="57953"/>
    <cellStyle name="Style 1 34 2" xfId="57954"/>
    <cellStyle name="Style 1 35" xfId="57955"/>
    <cellStyle name="Style 1 35 2" xfId="57956"/>
    <cellStyle name="Style 1 36" xfId="57957"/>
    <cellStyle name="Style 1 36 2" xfId="57958"/>
    <cellStyle name="Style 1 37" xfId="57959"/>
    <cellStyle name="Style 1 37 2" xfId="57960"/>
    <cellStyle name="Style 1 38" xfId="57961"/>
    <cellStyle name="Style 1 38 2" xfId="57962"/>
    <cellStyle name="Style 1 39" xfId="57963"/>
    <cellStyle name="Style 1 39 2" xfId="57964"/>
    <cellStyle name="Style 1 4" xfId="57965"/>
    <cellStyle name="Style 1 4 2" xfId="57966"/>
    <cellStyle name="Style 1 40" xfId="57967"/>
    <cellStyle name="Style 1 40 2" xfId="57968"/>
    <cellStyle name="Style 1 41" xfId="57969"/>
    <cellStyle name="Style 1 41 2" xfId="57970"/>
    <cellStyle name="Style 1 42" xfId="57971"/>
    <cellStyle name="Style 1 42 2" xfId="57972"/>
    <cellStyle name="Style 1 43" xfId="57973"/>
    <cellStyle name="Style 1 43 2" xfId="57974"/>
    <cellStyle name="Style 1 44" xfId="57975"/>
    <cellStyle name="Style 1 44 2" xfId="57976"/>
    <cellStyle name="Style 1 45" xfId="57977"/>
    <cellStyle name="Style 1 45 2" xfId="57978"/>
    <cellStyle name="Style 1 46" xfId="57979"/>
    <cellStyle name="Style 1 46 2" xfId="57980"/>
    <cellStyle name="Style 1 47" xfId="57981"/>
    <cellStyle name="Style 1 47 2" xfId="57982"/>
    <cellStyle name="Style 1 48" xfId="57983"/>
    <cellStyle name="Style 1 48 2" xfId="57984"/>
    <cellStyle name="Style 1 49" xfId="57985"/>
    <cellStyle name="Style 1 49 2" xfId="57986"/>
    <cellStyle name="Style 1 5" xfId="57987"/>
    <cellStyle name="Style 1 5 2" xfId="57988"/>
    <cellStyle name="Style 1 50" xfId="57989"/>
    <cellStyle name="Style 1 50 2" xfId="57990"/>
    <cellStyle name="Style 1 51" xfId="57991"/>
    <cellStyle name="Style 1 51 2" xfId="57992"/>
    <cellStyle name="Style 1 52" xfId="57993"/>
    <cellStyle name="Style 1 52 2" xfId="57994"/>
    <cellStyle name="Style 1 53" xfId="57995"/>
    <cellStyle name="Style 1 53 2" xfId="57996"/>
    <cellStyle name="Style 1 54" xfId="57997"/>
    <cellStyle name="Style 1 54 2" xfId="57998"/>
    <cellStyle name="Style 1 55" xfId="57999"/>
    <cellStyle name="Style 1 55 2" xfId="58000"/>
    <cellStyle name="Style 1 56" xfId="58001"/>
    <cellStyle name="Style 1 56 2" xfId="58002"/>
    <cellStyle name="Style 1 57" xfId="58003"/>
    <cellStyle name="Style 1 57 2" xfId="58004"/>
    <cellStyle name="Style 1 58" xfId="58005"/>
    <cellStyle name="Style 1 58 2" xfId="58006"/>
    <cellStyle name="Style 1 59" xfId="58007"/>
    <cellStyle name="Style 1 59 2" xfId="58008"/>
    <cellStyle name="Style 1 6" xfId="58009"/>
    <cellStyle name="Style 1 6 2" xfId="58010"/>
    <cellStyle name="Style 1 60" xfId="58011"/>
    <cellStyle name="Style 1 60 2" xfId="58012"/>
    <cellStyle name="Style 1 61" xfId="58013"/>
    <cellStyle name="Style 1 61 2" xfId="58014"/>
    <cellStyle name="Style 1 62" xfId="58015"/>
    <cellStyle name="Style 1 62 2" xfId="58016"/>
    <cellStyle name="Style 1 63" xfId="58017"/>
    <cellStyle name="Style 1 63 2" xfId="58018"/>
    <cellStyle name="Style 1 64" xfId="58019"/>
    <cellStyle name="Style 1 64 2" xfId="58020"/>
    <cellStyle name="Style 1 65" xfId="58021"/>
    <cellStyle name="Style 1 65 2" xfId="58022"/>
    <cellStyle name="Style 1 66" xfId="58023"/>
    <cellStyle name="Style 1 66 2" xfId="58024"/>
    <cellStyle name="Style 1 67" xfId="58025"/>
    <cellStyle name="Style 1 67 2" xfId="58026"/>
    <cellStyle name="Style 1 68" xfId="58027"/>
    <cellStyle name="Style 1 68 2" xfId="58028"/>
    <cellStyle name="Style 1 69" xfId="58029"/>
    <cellStyle name="Style 1 69 2" xfId="58030"/>
    <cellStyle name="Style 1 7" xfId="58031"/>
    <cellStyle name="Style 1 7 2" xfId="58032"/>
    <cellStyle name="Style 1 70" xfId="58033"/>
    <cellStyle name="Style 1 70 2" xfId="58034"/>
    <cellStyle name="Style 1 71" xfId="58035"/>
    <cellStyle name="Style 1 71 2" xfId="58036"/>
    <cellStyle name="Style 1 72" xfId="58037"/>
    <cellStyle name="Style 1 72 2" xfId="58038"/>
    <cellStyle name="Style 1 73" xfId="58039"/>
    <cellStyle name="Style 1 73 2" xfId="58040"/>
    <cellStyle name="Style 1 74" xfId="58041"/>
    <cellStyle name="Style 1 74 2" xfId="58042"/>
    <cellStyle name="Style 1 75" xfId="58043"/>
    <cellStyle name="Style 1 75 2" xfId="58044"/>
    <cellStyle name="Style 1 76" xfId="58045"/>
    <cellStyle name="Style 1 76 2" xfId="58046"/>
    <cellStyle name="Style 1 77" xfId="58047"/>
    <cellStyle name="Style 1 77 2" xfId="58048"/>
    <cellStyle name="Style 1 78" xfId="58049"/>
    <cellStyle name="Style 1 78 2" xfId="58050"/>
    <cellStyle name="Style 1 79" xfId="58051"/>
    <cellStyle name="Style 1 79 2" xfId="58052"/>
    <cellStyle name="Style 1 8" xfId="58053"/>
    <cellStyle name="Style 1 8 2" xfId="58054"/>
    <cellStyle name="Style 1 80" xfId="58055"/>
    <cellStyle name="Style 1 80 2" xfId="58056"/>
    <cellStyle name="Style 1 81" xfId="58057"/>
    <cellStyle name="Style 1 81 2" xfId="58058"/>
    <cellStyle name="Style 1 82" xfId="58059"/>
    <cellStyle name="Style 1 82 2" xfId="58060"/>
    <cellStyle name="Style 1 83" xfId="58061"/>
    <cellStyle name="Style 1 83 2" xfId="58062"/>
    <cellStyle name="Style 1 84" xfId="58063"/>
    <cellStyle name="Style 1 84 2" xfId="58064"/>
    <cellStyle name="Style 1 85" xfId="58065"/>
    <cellStyle name="Style 1 85 2" xfId="58066"/>
    <cellStyle name="Style 1 86" xfId="58067"/>
    <cellStyle name="Style 1 86 2" xfId="58068"/>
    <cellStyle name="Style 1 87" xfId="58069"/>
    <cellStyle name="Style 1 87 2" xfId="58070"/>
    <cellStyle name="Style 1 88" xfId="58071"/>
    <cellStyle name="Style 1 88 2" xfId="58072"/>
    <cellStyle name="Style 1 89" xfId="58073"/>
    <cellStyle name="Style 1 89 2" xfId="58074"/>
    <cellStyle name="Style 1 9" xfId="58075"/>
    <cellStyle name="Style 1 9 2" xfId="58076"/>
    <cellStyle name="Style 1 90" xfId="58077"/>
    <cellStyle name="Style 1 90 2" xfId="58078"/>
    <cellStyle name="Style 1 91" xfId="58079"/>
    <cellStyle name="Style 1 91 2" xfId="58080"/>
    <cellStyle name="Style 1 92" xfId="58081"/>
    <cellStyle name="Style 1 92 2" xfId="58082"/>
    <cellStyle name="Style 1 93" xfId="58083"/>
    <cellStyle name="Style 1 93 2" xfId="58084"/>
    <cellStyle name="Style 1 94" xfId="58085"/>
    <cellStyle name="Style 1 94 2" xfId="58086"/>
    <cellStyle name="Style 1 95" xfId="58087"/>
    <cellStyle name="Style 1 95 2" xfId="58088"/>
    <cellStyle name="Style 1 96" xfId="58089"/>
    <cellStyle name="Style 1 96 2" xfId="58090"/>
    <cellStyle name="Style 1 97" xfId="58091"/>
    <cellStyle name="Style 1 97 2" xfId="58092"/>
    <cellStyle name="Style 1 98" xfId="58093"/>
    <cellStyle name="Style 1 98 2" xfId="58094"/>
    <cellStyle name="Style 1 99" xfId="58095"/>
    <cellStyle name="Style 1 99 2" xfId="58096"/>
    <cellStyle name="Style 1_Development" xfId="58097"/>
    <cellStyle name="Text" xfId="58098"/>
    <cellStyle name="Text 2" xfId="58099"/>
    <cellStyle name="Text Indent A" xfId="58100"/>
    <cellStyle name="Text Indent A 1" xfId="58101"/>
    <cellStyle name="Text Indent A 2" xfId="58102"/>
    <cellStyle name="Text Indent A 3" xfId="58103"/>
    <cellStyle name="Text Indent A 4" xfId="58104"/>
    <cellStyle name="Text Indent A 5" xfId="58105"/>
    <cellStyle name="Text Indent B" xfId="58106"/>
    <cellStyle name="Text Indent B 1" xfId="58107"/>
    <cellStyle name="Text Indent B 2" xfId="58108"/>
    <cellStyle name="Text Indent B 3" xfId="58109"/>
    <cellStyle name="Text Indent B 4" xfId="58110"/>
    <cellStyle name="Text Indent B 5" xfId="58111"/>
    <cellStyle name="Text Indent C" xfId="58112"/>
    <cellStyle name="Text Indent C 1" xfId="58113"/>
    <cellStyle name="Text Indent C 2" xfId="58114"/>
    <cellStyle name="Text Indent C 3" xfId="58115"/>
    <cellStyle name="Text Indent C 4" xfId="58116"/>
    <cellStyle name="Text Indent C 5" xfId="58117"/>
    <cellStyle name="Texte explicatif" xfId="58118"/>
    <cellStyle name="Texte explicatif 2" xfId="58119"/>
    <cellStyle name="Tickmark" xfId="58120"/>
    <cellStyle name="Title 10" xfId="58121"/>
    <cellStyle name="Title 10 2" xfId="58122"/>
    <cellStyle name="Title 11" xfId="58123"/>
    <cellStyle name="Title 11 2" xfId="58124"/>
    <cellStyle name="Title 12" xfId="58125"/>
    <cellStyle name="Title 12 2" xfId="58126"/>
    <cellStyle name="Title 13" xfId="58127"/>
    <cellStyle name="Title 13 2" xfId="58128"/>
    <cellStyle name="Title 14" xfId="58129"/>
    <cellStyle name="Title 15" xfId="58130"/>
    <cellStyle name="Title 2" xfId="58131"/>
    <cellStyle name="Title 2 10" xfId="58132"/>
    <cellStyle name="Title 2 2" xfId="58133"/>
    <cellStyle name="Title 2 2 2" xfId="58134"/>
    <cellStyle name="Title 2 2 2 2" xfId="58135"/>
    <cellStyle name="Title 2 2 3" xfId="58136"/>
    <cellStyle name="Title 2 3" xfId="58137"/>
    <cellStyle name="Title 2 3 2" xfId="58138"/>
    <cellStyle name="Title 2 3 2 2" xfId="58139"/>
    <cellStyle name="Title 2 3 3" xfId="58140"/>
    <cellStyle name="Title 2 4" xfId="58141"/>
    <cellStyle name="Title 2 4 2" xfId="58142"/>
    <cellStyle name="Title 2 4 2 2" xfId="58143"/>
    <cellStyle name="Title 2 4 3" xfId="58144"/>
    <cellStyle name="Title 2 5" xfId="58145"/>
    <cellStyle name="Title 2 5 2" xfId="58146"/>
    <cellStyle name="Title 2 5 2 2" xfId="58147"/>
    <cellStyle name="Title 2 5 3" xfId="58148"/>
    <cellStyle name="Title 2 6" xfId="58149"/>
    <cellStyle name="Title 2 6 2" xfId="58150"/>
    <cellStyle name="Title 2 6 2 2" xfId="58151"/>
    <cellStyle name="Title 2 6 3" xfId="58152"/>
    <cellStyle name="Title 2 7" xfId="58153"/>
    <cellStyle name="Title 2 7 2" xfId="58154"/>
    <cellStyle name="Title 2 7 2 2" xfId="58155"/>
    <cellStyle name="Title 2 7 3" xfId="58156"/>
    <cellStyle name="Title 2 8" xfId="58157"/>
    <cellStyle name="Title 2 8 2" xfId="58158"/>
    <cellStyle name="Title 2 9" xfId="58159"/>
    <cellStyle name="Title 3" xfId="58160"/>
    <cellStyle name="Title 3 2" xfId="58161"/>
    <cellStyle name="Title 4" xfId="58162"/>
    <cellStyle name="Title 4 2" xfId="58163"/>
    <cellStyle name="Title 5" xfId="58164"/>
    <cellStyle name="Title 5 2" xfId="58165"/>
    <cellStyle name="Title 6" xfId="58166"/>
    <cellStyle name="Title 6 2" xfId="58167"/>
    <cellStyle name="Title 7" xfId="58168"/>
    <cellStyle name="Title 7 2" xfId="58169"/>
    <cellStyle name="Title 8" xfId="58170"/>
    <cellStyle name="Title 8 2" xfId="58171"/>
    <cellStyle name="Title 9" xfId="58172"/>
    <cellStyle name="Title 9 2" xfId="58173"/>
    <cellStyle name="Titre" xfId="58174"/>
    <cellStyle name="Titre 2" xfId="58175"/>
    <cellStyle name="Titre 2 2" xfId="58176"/>
    <cellStyle name="Titre 3" xfId="58177"/>
    <cellStyle name="Titre 1" xfId="58178"/>
    <cellStyle name="Titre 1 2" xfId="58179"/>
    <cellStyle name="Titre 2" xfId="58180"/>
    <cellStyle name="Titre 2 2" xfId="58181"/>
    <cellStyle name="Titre 3" xfId="58182"/>
    <cellStyle name="Titre 3 2" xfId="58183"/>
    <cellStyle name="Titre 4" xfId="58184"/>
    <cellStyle name="Titre 4 2" xfId="58185"/>
    <cellStyle name="Total 10" xfId="58186"/>
    <cellStyle name="Total 10 2" xfId="58187"/>
    <cellStyle name="Total 10 2 2" xfId="58188"/>
    <cellStyle name="Total 10 3" xfId="58189"/>
    <cellStyle name="Total 11" xfId="58190"/>
    <cellStyle name="Total 11 2" xfId="58191"/>
    <cellStyle name="Total 12" xfId="58192"/>
    <cellStyle name="Total 12 2" xfId="58193"/>
    <cellStyle name="Total 2" xfId="58194"/>
    <cellStyle name="Total 2 2" xfId="58195"/>
    <cellStyle name="Total 2 2 2" xfId="58196"/>
    <cellStyle name="Total 2 3" xfId="58197"/>
    <cellStyle name="Total 3" xfId="58198"/>
    <cellStyle name="Total 3 2" xfId="58199"/>
    <cellStyle name="Total 3 2 2" xfId="58200"/>
    <cellStyle name="Total 3 3" xfId="58201"/>
    <cellStyle name="Total 4" xfId="58202"/>
    <cellStyle name="Total 4 2" xfId="58203"/>
    <cellStyle name="Total 4 2 2" xfId="58204"/>
    <cellStyle name="Total 4 3" xfId="58205"/>
    <cellStyle name="Total 5" xfId="58206"/>
    <cellStyle name="Total 5 2" xfId="58207"/>
    <cellStyle name="Total 5 2 2" xfId="58208"/>
    <cellStyle name="Total 5 3" xfId="58209"/>
    <cellStyle name="Total 6" xfId="58210"/>
    <cellStyle name="Total 6 2" xfId="58211"/>
    <cellStyle name="Total 6 2 2" xfId="58212"/>
    <cellStyle name="Total 6 3" xfId="58213"/>
    <cellStyle name="Total 7" xfId="58214"/>
    <cellStyle name="Total 7 2" xfId="58215"/>
    <cellStyle name="Total 7 2 2" xfId="58216"/>
    <cellStyle name="Total 7 3" xfId="58217"/>
    <cellStyle name="Total 8" xfId="58218"/>
    <cellStyle name="Total 8 2" xfId="58219"/>
    <cellStyle name="Total 8 2 2" xfId="58220"/>
    <cellStyle name="Total 8 3" xfId="58221"/>
    <cellStyle name="Total 9" xfId="58222"/>
    <cellStyle name="Total 9 2" xfId="58223"/>
    <cellStyle name="Total 9 2 2" xfId="58224"/>
    <cellStyle name="Total 9 3" xfId="58225"/>
    <cellStyle name="Überschrift 1 2" xfId="58226"/>
    <cellStyle name="Überschrift 2 2" xfId="58227"/>
    <cellStyle name="Überschrift 3 2" xfId="58228"/>
    <cellStyle name="Überschrift 4 2" xfId="58229"/>
    <cellStyle name="Überschrift 5" xfId="58230"/>
    <cellStyle name="Under Comma 000's" xfId="58231"/>
    <cellStyle name="Update" xfId="58232"/>
    <cellStyle name="Vérification" xfId="58233"/>
    <cellStyle name="Vérification 2" xfId="58234"/>
    <cellStyle name="Verknüpfte Zelle 2" xfId="58235"/>
    <cellStyle name="W?hrung [0]_TemplateCAPEX" xfId="58236"/>
    <cellStyle name="W?hrung_TemplateCAPEX" xfId="58237"/>
    <cellStyle name="Währung 2" xfId="58238"/>
    <cellStyle name="Währung 3" xfId="58239"/>
    <cellStyle name="Währung 4" xfId="58240"/>
    <cellStyle name="Währung 5" xfId="58241"/>
    <cellStyle name="Währung 6" xfId="58242"/>
    <cellStyle name="Warnender Text 2" xfId="58243"/>
    <cellStyle name="Warning Text 10" xfId="58244"/>
    <cellStyle name="Warning Text 10 2" xfId="58245"/>
    <cellStyle name="Warning Text 11" xfId="58246"/>
    <cellStyle name="Warning Text 11 2" xfId="58247"/>
    <cellStyle name="Warning Text 12" xfId="58248"/>
    <cellStyle name="Warning Text 2" xfId="58249"/>
    <cellStyle name="Warning Text 2 2" xfId="58250"/>
    <cellStyle name="Warning Text 3" xfId="58251"/>
    <cellStyle name="Warning Text 3 2" xfId="58252"/>
    <cellStyle name="Warning Text 4" xfId="58253"/>
    <cellStyle name="Warning Text 4 2" xfId="58254"/>
    <cellStyle name="Warning Text 5" xfId="58255"/>
    <cellStyle name="Warning Text 5 2" xfId="58256"/>
    <cellStyle name="Warning Text 6" xfId="58257"/>
    <cellStyle name="Warning Text 6 2" xfId="58258"/>
    <cellStyle name="Warning Text 7" xfId="58259"/>
    <cellStyle name="Warning Text 7 2" xfId="58260"/>
    <cellStyle name="Warning Text 8" xfId="58261"/>
    <cellStyle name="Warning Text 8 2" xfId="58262"/>
    <cellStyle name="Warning Text 9" xfId="58263"/>
    <cellStyle name="Warning Text 9 2" xfId="58264"/>
    <cellStyle name="White" xfId="58265"/>
    <cellStyle name="White 2" xfId="58266"/>
    <cellStyle name="White 2 2" xfId="58267"/>
    <cellStyle name="White 3" xfId="58268"/>
    <cellStyle name="White_Development" xfId="58269"/>
    <cellStyle name="Zelle überprüfen 2" xfId="58270"/>
    <cellStyle name="Обычный" xfId="0" builtinId="0"/>
    <cellStyle name="Обычный 2" xfId="2"/>
    <cellStyle name="Обычный 6" xfId="58339"/>
    <cellStyle name="Процентный" xfId="58338" builtinId="5"/>
    <cellStyle name="Финансовый" xfId="58337" builtinId="3"/>
    <cellStyle name="표준_Template-IMC(august 26th)" xfId="58271"/>
    <cellStyle name="一般_01-12.68270" xfId="58272"/>
    <cellStyle name="千位分隔_2008 CAPEX Template" xfId="58273"/>
    <cellStyle name="千分位[0]_Milestone update" xfId="58274"/>
    <cellStyle name="千分位_01-12.68270" xfId="58275"/>
    <cellStyle name="卡" xfId="58276"/>
    <cellStyle name="卡 2" xfId="58277"/>
    <cellStyle name="卡 上" xfId="58278"/>
    <cellStyle name="卡 上 2" xfId="58279"/>
    <cellStyle name="卡 下" xfId="58280"/>
    <cellStyle name="卡 下 2" xfId="58281"/>
    <cellStyle name="卡 右" xfId="58282"/>
    <cellStyle name="卡 右 2" xfId="58283"/>
    <cellStyle name="卡 右上" xfId="58284"/>
    <cellStyle name="卡 右上 2" xfId="58285"/>
    <cellStyle name="卡 右下" xfId="58286"/>
    <cellStyle name="卡 右下 2" xfId="58287"/>
    <cellStyle name="卡 左" xfId="58288"/>
    <cellStyle name="卡 左 2" xfId="58289"/>
    <cellStyle name="卡 左上" xfId="58290"/>
    <cellStyle name="卡 左上 2" xfId="58291"/>
    <cellStyle name="卡 左下" xfId="58292"/>
    <cellStyle name="卡 左下 2" xfId="58293"/>
    <cellStyle name="卡_26 Dec 3" xfId="58294"/>
    <cellStyle name="卡_26 Dec 3 2" xfId="58295"/>
    <cellStyle name="常?_0307bj2" xfId="58296"/>
    <cellStyle name="常规 10" xfId="58297"/>
    <cellStyle name="常规 11" xfId="58298"/>
    <cellStyle name="常规 2" xfId="58299"/>
    <cellStyle name="常规 2 2" xfId="58300"/>
    <cellStyle name="常规 2 2 2" xfId="58301"/>
    <cellStyle name="常规 2 3" xfId="58302"/>
    <cellStyle name="常规 2 3 2" xfId="58303"/>
    <cellStyle name="常规 2 4" xfId="58304"/>
    <cellStyle name="常规 2 5" xfId="58305"/>
    <cellStyle name="常规 2 6" xfId="58306"/>
    <cellStyle name="常规 21" xfId="58307"/>
    <cellStyle name="常规 22" xfId="58308"/>
    <cellStyle name="常规 3" xfId="58309"/>
    <cellStyle name="常规 32" xfId="58310"/>
    <cellStyle name="常规 33" xfId="58311"/>
    <cellStyle name="常规 34" xfId="58312"/>
    <cellStyle name="常规 4" xfId="58313"/>
    <cellStyle name="常规 50" xfId="58314"/>
    <cellStyle name="常规 51" xfId="58315"/>
    <cellStyle name="常规 56" xfId="58316"/>
    <cellStyle name="常规 58" xfId="58317"/>
    <cellStyle name="常规 6" xfId="58318"/>
    <cellStyle name="常规 7" xfId="58319"/>
    <cellStyle name="常规 7 2" xfId="58320"/>
    <cellStyle name="常规 7 3" xfId="58321"/>
    <cellStyle name="常规 7 4" xfId="58322"/>
    <cellStyle name="常规 8" xfId="58323"/>
    <cellStyle name="常规 81" xfId="58324"/>
    <cellStyle name="常规 9" xfId="58325"/>
    <cellStyle name="常规_2008 CAPEX Template" xfId="58326"/>
    <cellStyle name="欄標簽" xfId="58327"/>
    <cellStyle name="欄標簽 2" xfId="58328"/>
    <cellStyle name="百分比_AC3 master list_Oct 11'06_out source project milestone updated_W16_20Apr07" xfId="58329"/>
    <cellStyle name="背景" xfId="58330"/>
    <cellStyle name="背景 2" xfId="58331"/>
    <cellStyle name="貨幣 [0]_Milestone update" xfId="58332"/>
    <cellStyle name="貨幣_2007 Forecast Summary - updated Nov 06, 2006 (vol and CBM only)" xfId="58333"/>
    <cellStyle name="超連結_Milestone update" xfId="58334"/>
    <cellStyle name="鍵入" xfId="58335"/>
    <cellStyle name="隨後的超連結_Milestone update" xfId="58336"/>
  </cellStyles>
  <dxfs count="2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left" relativeIndent="1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 val="0"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alignment wrapText="0"/>
    </dxf>
    <dxf>
      <alignment wrapText="0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numFmt numFmtId="169" formatCode="_(* #,##0.00_);_(* \(#,##0.00\);_(* &quot;-&quot;??_);_(@_)"/>
    </dxf>
    <dxf>
      <numFmt numFmtId="201" formatCode="_(* #,##0.0_);_(* \(#,##0.0\);_(* &quot;-&quot;??_);_(@_)"/>
    </dxf>
    <dxf>
      <numFmt numFmtId="199" formatCode="_(* #,##0_);_(* \(#,##0\);_(* &quot;-&quot;??_);_(@_)"/>
    </dxf>
    <dxf>
      <numFmt numFmtId="201" formatCode="_(* #,##0.0_);_(* \(#,##0.0\);_(* &quot;-&quot;??_);_(@_)"/>
    </dxf>
    <dxf>
      <numFmt numFmtId="169" formatCode="_(* #,##0.00_);_(* \(#,##0.00\);_(* &quot;-&quot;??_);_(@_)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</dxfs>
  <tableStyles count="0" defaultTableStyle="TableStyleMedium2" defaultPivotStyle="PivotStyleMedium9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ru.milwaukeetool.e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152401</xdr:rowOff>
    </xdr:from>
    <xdr:to>
      <xdr:col>5</xdr:col>
      <xdr:colOff>503091</xdr:colOff>
      <xdr:row>5</xdr:row>
      <xdr:rowOff>38682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E2A0F489-7840-4D6B-B763-3712E008FC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5" t="6611" r="7907" b="26481"/>
        <a:stretch/>
      </xdr:blipFill>
      <xdr:spPr>
        <a:xfrm>
          <a:off x="428625" y="152401"/>
          <a:ext cx="1657350" cy="766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47625</xdr:rowOff>
    </xdr:from>
    <xdr:to>
      <xdr:col>1</xdr:col>
      <xdr:colOff>1581151</xdr:colOff>
      <xdr:row>2</xdr:row>
      <xdr:rowOff>71160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0DB2B00-4C98-4721-89A5-CF3A07402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5" t="6611" r="7907" b="26481"/>
        <a:stretch/>
      </xdr:blipFill>
      <xdr:spPr>
        <a:xfrm>
          <a:off x="514350" y="47625"/>
          <a:ext cx="1647826" cy="766485"/>
        </a:xfrm>
        <a:prstGeom prst="rect">
          <a:avLst/>
        </a:prstGeom>
      </xdr:spPr>
    </xdr:pic>
    <xdr:clientData/>
  </xdr:twoCellAnchor>
  <xdr:twoCellAnchor>
    <xdr:from>
      <xdr:col>0</xdr:col>
      <xdr:colOff>308610</xdr:colOff>
      <xdr:row>3</xdr:row>
      <xdr:rowOff>746759</xdr:rowOff>
    </xdr:from>
    <xdr:to>
      <xdr:col>1</xdr:col>
      <xdr:colOff>1685925</xdr:colOff>
      <xdr:row>3</xdr:row>
      <xdr:rowOff>3781425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латформа">
              <a:extLst>
                <a:ext uri="{FF2B5EF4-FFF2-40B4-BE49-F238E27FC236}">
                  <a16:creationId xmlns="" xmlns:a16="http://schemas.microsoft.com/office/drawing/2014/main" id="{F9C5D340-55D7-4922-A758-D3F26C3878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латформ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8610" y="1680209"/>
              <a:ext cx="1958340" cy="3034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306704</xdr:colOff>
      <xdr:row>3</xdr:row>
      <xdr:rowOff>83460</xdr:rowOff>
    </xdr:from>
    <xdr:to>
      <xdr:col>5</xdr:col>
      <xdr:colOff>285749</xdr:colOff>
      <xdr:row>3</xdr:row>
      <xdr:rowOff>723900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Технология">
              <a:extLst>
                <a:ext uri="{FF2B5EF4-FFF2-40B4-BE49-F238E27FC236}">
                  <a16:creationId xmlns="" xmlns:a16="http://schemas.microsoft.com/office/drawing/2014/main" id="{5EFB6579-4B50-4C05-A9AE-B62C916F2B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ехнология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6704" y="1016910"/>
              <a:ext cx="6398895" cy="640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1704975</xdr:colOff>
      <xdr:row>3</xdr:row>
      <xdr:rowOff>746759</xdr:rowOff>
    </xdr:from>
    <xdr:to>
      <xdr:col>5</xdr:col>
      <xdr:colOff>285750</xdr:colOff>
      <xdr:row>3</xdr:row>
      <xdr:rowOff>3781424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Подгруппа">
              <a:extLst>
                <a:ext uri="{FF2B5EF4-FFF2-40B4-BE49-F238E27FC236}">
                  <a16:creationId xmlns="" xmlns:a16="http://schemas.microsoft.com/office/drawing/2014/main" id="{7B1AC4A7-2AC2-4B04-A574-29436DCB27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дгрупп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00" y="1680209"/>
              <a:ext cx="4419600" cy="30346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3809.632770254633" createdVersion="6" refreshedVersion="6" minRefreshableVersion="3" recordCount="1213">
  <cacheSource type="worksheet">
    <worksheetSource ref="I1:I1048576" sheet="LEGEND"/>
  </cacheSource>
  <cacheFields count="8">
    <cacheField name="Артикул text" numFmtId="0">
      <sharedItems containsBlank="1"/>
    </cacheField>
    <cacheField name="CAT" numFmtId="0">
      <sharedItems containsBlank="1"/>
    </cacheField>
    <cacheField name="Цена с НДС, руб." numFmtId="0">
      <sharedItems containsString="0" containsBlank="1" containsNumber="1" containsInteger="1" minValue="900" maxValue="590000"/>
    </cacheField>
    <cacheField name="Модель" numFmtId="0">
      <sharedItems containsBlank="1" containsMixedTypes="1" containsNumber="1" containsInteger="1" minValue="0" maxValue="0" count="909">
        <s v="Сумка строителя (саквояж) размер М"/>
        <s v="Сумка строителя (саквояж) размер L"/>
        <s v="Кабель CUSB Milwaukee"/>
        <s v="Пылесборник (тканевый) для виброшлифмашин 125/150мм"/>
        <s v="Индикатор напряжения 2200-40"/>
        <s v="Аккумулятор L4 B2"/>
        <s v="Аккумулятор М4 В2 (Li-Ion2Ач)"/>
        <s v="Катушка с леской 7м"/>
        <s v="Компактный фонарь на батарейках IPL-LED"/>
        <s v="Зарядное устройство М4 С"/>
        <s v="Метка Milwaukee TICK BTM-1шт"/>
        <s v="Станина для торцовочной пилы: ремень для переноски MSLA3"/>
        <s v="Акк. циркулярная пила M18FCSG66-0C FUEL"/>
        <s v="1.8 м удлинитель кабеля для пульта управления насосом M18HUP"/>
        <s v="Барабан с изолированной проволокой 30 м"/>
        <s v="Цепной наконечник-резак для жировых отложений для секционной машины 100мм (22мм трос.)"/>
        <s v="Цепной наконечник-резак для жировых отложений для секционной машины 100мм (32мм трос.)"/>
        <s v="Цепной наконечник-резак для жировых отложений для барабанной машины 100мм (16мм + 20мм трос.)"/>
        <s v="Наконечник-резак для корней для секционной машины 100мм (22мм трос.)"/>
        <s v="Наконечник-резак для корней для секционной машины 100мм (32мм трос.)"/>
        <s v="Наконечник-резак для корней для барабанной машины 100мм (16мм + 20мм трос.)"/>
        <s v="Барабан со стальной проволокой 36 м х 3 мм"/>
        <s v="Наконечник-резак для корней для секционной машины 150мм (22мм трос.)"/>
        <s v="Наконечник-резак для корней для секционной машины 150мм (32мм трос.)"/>
        <s v="Наконечник-резак для корней для барабанной машины 150мм (16мм + 20мм трос.)"/>
        <s v="Закрепительный каабель 16мм"/>
        <s v="Тросик с коннектором 16мм х 15.2м с сердечником"/>
        <s v="Ведущий кабель 16мм х 600мм"/>
        <s v="Тросик с коннектором 16мм х 7.6м с сердечником"/>
        <s v="Барабан с изолированной проволокой 60 м"/>
        <s v="Тросик с коннектором 20мм х 15.2м с сердечником"/>
        <s v="Ведущий кабель 20мм х 600мм"/>
        <s v="Тросик с коннектором 20мм х 7.6м с сердечником"/>
        <s v="Вилочные токовые клещи 2205-40"/>
        <s v="Тестер автоматический 2212-20"/>
        <s v="Цифровой мультиметр 2216-40"/>
        <s v="Цифровой мультиметр 2217-40"/>
        <s v="Токовые клещи 2235-40"/>
        <s v="Термометр дистанционный 2266-40"/>
        <s v="Термометр контактный 2270-20"/>
        <s v="Тросик с коннектором 22мм х 4.5м пустотелый"/>
        <s v="Акк. цифровая камера 2309-60"/>
        <s v="Барабан со стальной проволокой 72 м х 3 мм"/>
        <s v="Тросик с коннектором 32мм х 4.5м пустотелый"/>
        <s v="Тросик с коннектором 32мм х 4.5м пустотелый для тяжёлых применений"/>
        <s v="Цепной наконечник-резак для жировых отложений для секционной машины 75мм (22мм трос.)"/>
        <s v="Цепной наконечник-резак для жировых отложений для секционной машины 75мм (32мм трос.)"/>
        <s v="Цепной наконечник-резак для жировых отложений для барабанной машины 75мм (16мм + 20мм трос.)"/>
        <s v="Наконечник-резак для корней для секционной машины 75мм (22мм трос.)"/>
        <s v="Наконечник-резак для корней для секционной машины 75мм (32мм трос.)"/>
        <s v="Наконечник-резак для корней для барабанной машины 75мм (16мм + 20мм трос.)"/>
        <s v="УШМ AG 10-115 EK "/>
        <s v="УШМ AG 10-125 EK "/>
        <s v="УШМ AG 13-125 XSPD"/>
        <s v="AG16-125XC/DMS   ANGLE GRINDER   IN2"/>
        <s v="УШМ AG 22-180 DMS"/>
        <s v="УШМ AG 22-230 DMS"/>
        <s v="УШМ AG 24-230 E "/>
        <s v="УШМ AG 24-230 E/DMS"/>
        <s v="УШМ AG 800-115 E"/>
        <s v="УШМ AG 800-115 E D-SET"/>
        <s v="УШМ AG 800-115 EK"/>
        <s v="УШМ AG 800-125 E"/>
        <s v="УШМ AG 800-125 EK"/>
        <s v="УШМ AG 9-125 XC"/>
        <s v="УШМ AG 9-125 XE"/>
        <s v="Зачистная машина AGS 15-125 C"/>
        <s v="УШМ AGV 10-125 EK "/>
        <s v="УШМ AGV 12-125 X"/>
        <s v="УШМ с системой пылеудаления для резки AGV 12-125X DEC-SET"/>
        <s v="Шлифовальная машина по бетону с системой пылеудаления AGV 12-125XC DEG-SET"/>
        <s v="УШМ AGV 12-125 XPD "/>
        <s v="УШМ AGV 13-125 XE"/>
        <s v="УШМ AGV 13-125 XSPDE"/>
        <s v="УШМ AGV 13-125 XSPDEB"/>
        <s v="УШМ AGV 15-125 XC"/>
        <s v="УШМ с системой пылеудаления для резки AGV 15-125XС DEC-SET"/>
        <s v="Шлифовальная машина по бетону с системой пылеудаления AGV 15-125XC DEG-SET"/>
        <s v="УШМ AGV 15-125 XE"/>
        <s v="Шлифовальная машина по бетону с системой пылеудаления AGV 15-125XE DEG-SET"/>
        <s v="УШМ AGV 15-150 XC"/>
        <s v="УШМ AGV 15-150 XC DMS"/>
        <s v="УШМ AGV 17-125 INOX"/>
        <s v="УШМ AGV 17-125 XC"/>
        <s v="УШМ AGV 17-125 XC/DMS"/>
        <s v="УШМ AGV 17-125 XE"/>
        <s v="УШМ AGV 17-150 XC/DMS"/>
        <s v="УШМ AGV 17-180 XC/DMS"/>
        <s v="УШМ AGV 21-230 GEX"/>
        <s v="УШМ AGV 21-230 GEX/DMS"/>
        <s v="УШМ AGV 22-180 E"/>
        <s v="УШМ AGV 22-230 DMS"/>
        <s v="УШМ AGV 22-230 E"/>
        <s v="УШМ AGV 24-230 E"/>
        <s v="УШМ AGV 24-230 GE"/>
        <s v="УШМ AGV 24-230 GE/DMS"/>
        <s v="УШМ AGV 26-230 GE"/>
        <s v="УШМ AGV 26-230 GE DMS"/>
        <s v="УШМ AGVK 24-230 EK"/>
        <s v="УШМ AGVK 24-230 EK DMS"/>
        <s v="УШМ AGVKB-24-230 EKX"/>
        <s v="УШМ AGVM 24-230 GEX"/>
        <s v="УШМ AGVM 24-230 GEX /DMS"/>
        <s v="УШМ AGVM 26-230 GEX"/>
        <s v="УШМ AGVM 26-230 GEX/DMS"/>
        <s v="Полировальная машина AP 12 E"/>
        <s v="Полировальная машина AP 14-2 200 E"/>
        <s v="Полировальная машина AP 14-2 200 E SET"/>
        <s v="Зачистная машина AS 12 E"/>
        <s v="Промышленный пылесос AS 2-250 ELCP"/>
        <s v="Промышленный пылесос AS 300 ELCP"/>
        <s v="Промышленный пылесос AS-30LAC"/>
        <s v="Промышленный пылесос AS-30MAC"/>
        <s v="Промышленный пылесос AS-42MAC"/>
        <s v="Дрель B2E 16 RLD"/>
        <s v="Тележка для отбойных молотков BRT"/>
        <s v="Шлифмашина ленточная BS 100 LE"/>
        <s v="Ленточная пила BS 125"/>
        <s v="Метка Milwaukee TICK BTM-10шт"/>
        <s v="Метка Milwaukee TICK BTM-4шт"/>
        <s v="Метка Milwaukee TICK BTM-50шт"/>
        <s v="Акк. лазерный отвес C12 BL2-0"/>
        <s v="Зарядное устройство C12 C"/>
        <s v="Акк. сабельная пила C12HZ-0"/>
        <s v="Акк. сабельная пила C12HZ-202С (Li-Ion2Ач)"/>
        <s v="Радио C12 JSR-0"/>
        <s v="Акк. мультиинструмент C12 MT-0"/>
        <s v="Акк. мультиинструмент C12 MT-202B (Li-Ion2Ач)"/>
        <s v="Акк. мультиинструмент C12 MT-402B (Li-Ion4ач)"/>
        <s v="Акк. труборез C12PC-0 (медь)"/>
        <s v="Акк. молоток C12 PN-0"/>
        <s v="Акк. труборез C12PPC-0 Акк. (РЕХ) "/>
        <s v="Акк. угловой шуруповерт C12RAD-0"/>
        <s v="Акк. угловой шуруповерт C12RAD-202В (Li-Ion2Ач)"/>
        <s v="Акк. прямошлифмашина C12 RT-0"/>
        <s v="Акк. компактная сабельная пила C18 HZ-0"/>
        <s v="Акк. лобзик M18 FBJS-502X FUEL (Li-Ion5Ач)"/>
        <s v="Клеевой пистолет C18 PCG/310C-0B"/>
        <s v="Акк. рубанок M18 BP-402C (Li-Ion4Ач)"/>
        <s v="Клеевой пистолет C18 PCG/400Т-201B (Li-Ion2Ач)"/>
        <s v="Клеевой пистолет C18 PCG/600A-0B "/>
        <s v="Акк. дрель/ш. HD28 PD-502Х (Li-Ion5Ач)"/>
        <s v="Клеевой пистолет C18 PCG/600T-201B (Li-Ion2Ач)"/>
        <s v="Акк. угловая дрель C18 RAD-0"/>
        <s v="Контейнер для тросиков для M18 FSSM"/>
        <s v="Тросик с коннектором 22мм х 4.5м пустотелый (7 шт.)"/>
        <s v="Отрезная пила CHS 355"/>
        <s v="Циркулярная пила CS 55 "/>
        <s v="Циркулярная пила CS 60"/>
        <s v="Циркулярная пила CS 85 CBE"/>
        <s v="Циркулярная пила CS 85 SB"/>
        <s v="Футболка с длинным рукавом CWBLM (2XL)"/>
        <s v="Футболка с длинным рукавом CWBLM (M)"/>
        <s v="Футболка с длинным рукавом CWBLM (S)"/>
        <s v="Футболка с длинным рукавом CWBLM (XL)"/>
        <s v="Двигатель для алмазного бурения DCM2-250 C"/>
        <s v="Двигатель для алмазного бурения DCM2-350 C"/>
        <s v="Дрель для сухого алмазного бурения DD2- 160XE"/>
        <s v="Дрель для алмазного бурения DD 3-152"/>
        <s v="Дрель DE 10 RX "/>
        <s v="Дрель DE 13 RP "/>
        <s v="Прямошлифмашина DG 30 E"/>
        <s v="Прямошлифмашина DG 7Е"/>
        <s v="Прямошлифмашина DGL 30 E"/>
        <s v="Прямошлифмашина DGL 34"/>
        <s v="Набор матриц для аллюминиевых наконечников DIN13 (16-300мм)"/>
        <s v="Набор матриц для медных наконечников DIN13 (16-300мм)"/>
        <s v="Набор матриц для аллюминиевых наконечников DIN22 (16-300мм)"/>
        <s v="Набор матриц для медных наконечников DIN22 (16-300мм)"/>
        <s v="Стойка DR 152 T"/>
        <s v="Стойка DR 250 TV"/>
        <s v="Стойка DR 350 T"/>
        <s v="Шуруповерт DWSE 4000 Q"/>
        <s v="Фонарь на батарейках FL-LED"/>
        <s v="Магазин удлиненный для гвоздезабивателя"/>
        <s v="Лобзик FSPE 110 X"/>
        <s v="Сумка строителя (с колесиками) размер XL с надписью FUEL"/>
        <s v="Конусообразный наконечник для секционной машины (22мм трос.)"/>
        <s v="Наконечник в виде прямой спирали для секционной машины (32мм трос.)"/>
        <s v="Конусообразный наконечник для барабанной машины (16мм + 20мм трос.)"/>
        <s v="Тележка HD Box Trolley"/>
        <s v="Акк. УШМ HD18 AG115-0"/>
        <s v="Акк. УШМ HD18 AG115-402С (Li-Ion4Ач)"/>
        <s v="Акк. УШМ HD18 AG125-0"/>
        <s v="Акк. УШМ HD18 AG125-402С (Li-Ion44Ач)"/>
        <s v="Акк. ленточная пила HD18 BS-0"/>
        <s v="Акк. ленточная пила HD18 BS-402С (Li-Ion4Ач)"/>
        <s v="Акк. циркулярная пила HD18 CS-402B (Li-Ion4Ач)"/>
        <s v="Акк. перфоратор HD18 H-402C (Li-Ion4Ач)"/>
        <s v="Акк. гайковерт HD18 HIW-0"/>
        <s v="Акк. гайковерт HD18 HIW-402С (Li-Ion4Ач)"/>
        <s v="Акк. гайковерт HD18 HIWF-0"/>
        <s v="Акк. гайковерт HD18 HIWF-402С (Li-Ion4Ач)"/>
        <s v="Акк. перфоратор HD18 HX-0"/>
        <s v="Акк. перфоратор HD18 HX-402С (Li-Ion4Ач)"/>
        <s v="Акк. лобзик HD18 JSB-0"/>
        <s v="Акк. ленточная пила M12 BS-402C (Li-Ion4Ач)"/>
        <s v="Акк. дрель/ш. HD18 PD-0"/>
        <s v="Акк. УШМ HD28 AG115-0Х"/>
        <s v="Акк. УШМ HD28 AG115-502X (Li-Ion5Ач)"/>
        <s v="Акк. УШМ HD28 AG125-0Х"/>
        <s v="Акк. УШМ HD28 AG125-502X"/>
        <s v="Акк. циркулярная пила HD28 CS-0"/>
        <s v="Акк. гайковерт HD28 IW-0Х "/>
        <s v="Акк. циркулярная пила M18 BLCS66-502X (Li-Ion5Ач)"/>
        <s v="Акк. лобзик HD28 JSB-0Х "/>
        <s v="Акк. лобзик HD28 JSB-502Х (Li-Ion5Ач)"/>
        <s v="Акк. циркулярная пила по металлу HD28 MS-0"/>
        <s v="Акк. дрель/ш. HD28 PD-0Х"/>
        <s v="Акк. компактная сабельная пила C18 HZ-402В (Li-Ion4Ач)"/>
        <s v="Акк. прямая шлифовальная машина HD28 SG-0"/>
        <s v="Акк. сабельная пила HD28 SX-0 "/>
        <s v="Акк. сабельная пила HD28 SX-502С"/>
        <s v="Дрель HD2E 13 R"/>
        <s v="Дрель HDE 13 RQD"/>
        <s v="Дрель HDE 13 RQX KIT"/>
        <s v="Дрель HDE 13 RQX"/>
        <s v="Дрель HDE 6 RQ"/>
        <s v="Ящик для наконечников"/>
        <s v="Набор наконечников для секционной машины (22мм трос.)"/>
        <s v="Набор наконечников для секционной машины (32мм трос.)"/>
        <s v="Набор наконечников для барабанной машины (16мм + 20мм трос.)"/>
        <s v="Налобный фонарь на батарейках HL2-LED"/>
        <s v="Налобный фонарь на батарейках HL-LED"/>
        <s v="Налобный фонарь на батарейках HL-SF"/>
        <s v="Высокомощный фонарь HOBL 7000"/>
        <s v="Гайковерт IPWE 400 R"/>
        <s v="Гайковерт IPWE 520 R"/>
        <s v="Лобзик JS 120"/>
        <s v="Лобзик JSPE 135 TX"/>
        <s v="Отбойный молоток K1000S 10кг"/>
        <s v="Отбойный молоток K1528H 16кг"/>
        <s v="Отбойный молоток K1530H 16кг"/>
        <s v="Отбойный молоток 22кг K 2000 H"/>
        <s v="Отбойный молоток 25кг K 2500 H"/>
        <s v="Отбойный молоток K2628H 25кг"/>
        <s v="Отбойный молоток K 500 S"/>
        <s v="Отбойный молоток K 500 ST"/>
        <s v="Перфоратор K 540 S"/>
        <s v="Перфоратор K 545 S"/>
        <s v="Отбойный молоток K 700 S"/>
        <s v="Перфоратор K 750 S "/>
        <s v="Перфоратор K850 S"/>
        <s v="Отбойный молоток K 900 K"/>
        <s v="Отбойный молоток K 900 S"/>
        <s v="Перфоратор K 950 S"/>
        <s v="Зарядное устройство L4 C"/>
        <s v="Акк. фонарь заряжаемый через USB L4 FFL-201"/>
        <s v="Фонарь карманный заряжаемый через USB L4 FL-201"/>
        <s v="Налобный фонарь заряжаемый через USB L4 HL-201"/>
        <s v="Акк. налобный фонарь L4HLRP-201, заряжаемый через USB"/>
        <s v="Акк. налобный фонарь L4HLVIS-201, заряжаемый через USB"/>
        <s v="Компактный фонарь заряжаемый через USB L4 MLED-201"/>
        <s v="Энергокомплект L4 NRG-201"/>
        <s v="Акк. фонарь заряжаемый через USB L4 PWL-201"/>
        <s v="Лазерный дальномер LDM 100"/>
        <s v="Лазерный дальномер LDM 30"/>
        <s v="Лазерный дальномер LDM 45"/>
        <s v="Лазерный дальномер LDM 50"/>
        <s v="Набор инструментов M12 FPP2A-402P"/>
        <s v="Зарядное устройство M12-18 AC (автомобильное)"/>
        <s v="Зарядное устройство М12-18С"/>
        <s v="Зарядное устройство M12-18 FC (TURBO)"/>
        <s v="Акк. динамик M12-18 JSSP-0"/>
        <s v="Акк. фонарь M12 AL-0"/>
        <s v="Аккумулятор M12 B2 (Li-Ion2Ач)"/>
        <s v="Аккумулятор M12 B3 (Li-Ion3Ач)"/>
        <s v="Аккумулятор M12 B4 (Li-Ion4Ач)"/>
        <s v="Аккумулятор M12 B6 (Li-Ion6Ач)"/>
        <s v="Акк. шуруповерт M12BD-0"/>
        <s v="Акк. шуруповерт M12BD-202C (Li-Ion2Ач)"/>
        <s v="Акк. прочистная машина M12 BDC6-0C"/>
        <s v="Акк. прочистная машина M12 BDC6-202C (Li-Ion2Ач)"/>
        <s v="Акк. прочистная машина M12 BDC8-0C"/>
        <s v="Акк. прочистная машина M12 BDC8-202C (Li-Ion2Ач)"/>
        <s v="Акк. дрель/ш. M12BDD-0"/>
        <s v="Акк. дрель/ш. M12BDD-202С (Li-Ion2Ач)"/>
        <s v="Акк. дрель/ш. M12BDD-402С (Li-Ion4Ач)"/>
        <s v="Акк. дрель/ш. со сменными насадками M12 BDDX-202C (Li-Ion2Ач)"/>
        <s v="Акк. дрель/ш. со сменными насадками M12 BDDXKIT-202C (Li-Ion2Ач)"/>
        <s v="Акк. компрессор M12 BI-0"/>
        <s v="Акк. винтоверт M12BID-0"/>
        <s v="Акк. винтоверт M12BID-202С (Li-Ion2Ач)"/>
        <s v="Акк. гайковерт M12 BIW12-0"/>
        <s v="Акк. гайковерт M12 BIW12-202C (Li-Ion2Ач)"/>
        <s v="Акк. гайковерт M12BIW38-0"/>
        <s v="Акк. сабельная пила M18 BSX-402С (Li-Ion4Ач)"/>
        <s v="Акк. дрель/ш. M12 BPD-0"/>
        <s v="Акк. дрель/ш. M12 BPD-202С (Li-Ion2Ач)"/>
        <s v="Акк. дрель/ш. M12 BPD-402С (Li-Ion4Ач)"/>
        <s v="Набор инструментов М12 ВPP2В-421С (Li-Ion2Ач/4Ач)"/>
        <s v="Набор инструментов М12 ВPP2В-402В (Li-Ion4Ач)"/>
        <s v="Набор инструментов М12 ВPP2D-402В (Li-Ion4Ач)"/>
        <s v="Набор инструментов М12 ВPP3А-202В (Li-Ion2Ач)"/>
        <s v="Набор инструментов М12 ВPP4А-202В (Li-Ion2Ач)"/>
        <s v="Акк. заклепочник M12 BPRT-0"/>
        <s v="Акк. заклепочник M12 BPRT-201X (Li-Ion2Ач)"/>
        <s v="Акк. полировальная машина M12 BPS-0"/>
        <s v="Акк. перфоратор M28 CHPX-502C FUEL (Li-Ion5Ач)"/>
        <s v="Акк. угловой импульсный винтоверт M12 BRAID-0"/>
        <s v="Акк. ленточная пила M12 BS-0"/>
        <s v="Акк. гайковерт M12 FIWF12-422X FUEL (Li-Ion2/4Ач)"/>
        <s v="Акк. шуруповерт M12 BSD-0"/>
        <s v="Акк. степлер M12 BST-0"/>
        <s v="Акк. степлер M12 BST-202X (Li-Ion2Ач)"/>
        <s v="Зарядное устройство M12 C4"/>
        <s v="Акк. кабелерез M12 CC-0"/>
        <s v="Акк. циркулярная пила M12 CCS44-0 FUEL "/>
        <s v="Акк. циркулярная пила M12 CCS44-402C FUEL (Li-Ion4Ач)"/>
        <s v="Акк.отрезнаямашина M12 FCOT-422X FUEL (Li-Ion2/4Ач)"/>
        <s v="Акк. шуруповерт M12 CD-0 FUEL"/>
        <s v="Акк. перфоратор M12 CH-0 FUEL"/>
        <s v="Акк. винтоверт M18 ONEID-0X FUEL ONE-KEY"/>
        <s v="Акк. перфоратор M12 CH-402C FUEL (Li-Ion4Ач)"/>
        <s v="Акк. перфоратор M12 CH-602X FUEL (Li-Ion6Ач)"/>
        <s v="Акк. сабельная пила M12 CHZ-0 FUEL"/>
        <s v="Акк. сабельная пила M12 CHZ-202X FUEL (LiIon2Ач)"/>
        <s v="Акк. сабельная пила M12 CHZ-402C FUEL (Li-Ion4Ач)"/>
        <s v="Акк. сабельная пила M12 CHZ-602X FUEL (Li-Ion6Ач)"/>
        <s v="Система пылеудаления M12 DE-0C"/>
        <s v="Система пылеудаления M12 DE-201C (Li-Ion2Ач)"/>
        <s v="Акк.отрезнаямашина M12 FCOT-0 FUEL"/>
        <s v="Акк. прямошлифмашина M18 FDG-502X FUEL (Li-Ion5Ач)"/>
        <s v="Акк. дрель/ш. M12 FDD-0 FUEL"/>
        <s v="Акк. дрель/ш. M12 FDD-202X FUEL (Li-Ion2Aч)"/>
        <s v="Акк. дрель/ш. M12 FDD-402X FUEL (Li-Ion4Aч)"/>
        <s v="Акк. дрель/ш. M12 FDD-602X FUEL (Li-Ion6Aч)"/>
        <s v="Акк. дрель/ш. со сменными насадками M12 FDDX-0 FUEL"/>
        <s v="Акк. дрель/ш. со сменными насадками M12 FDDXKIT-0X FUEL"/>
        <s v="Акк. дрель/ш. со сменными насадками M12 FDDXKIT-202X FUEL (Li-Ion2Ач)"/>
        <s v="Акк. цанговая угловая шлифмашина M12FDGA-0 FUEL"/>
        <s v="Акк. цанговая угловая шлифмашина M12FDGA-422B FUEL"/>
        <s v="Акк. цанговая прямошлифмашина M12FDGS-0 FUEL"/>
        <s v="Акк. цанговая прямошлифмашина M12FDGS-422B FUEL"/>
        <s v="Акк. винтоверт M12 FID-0 FUEL"/>
        <s v="Акк. винтоверт M12 FID-202X FUEL (Li-Ion2Ач)"/>
        <s v="Акк. трещотка M12 FIR12-0 (1/2&quot;) FUEL"/>
        <s v="Акк. трещотка M12 FIR14-0 (1/4&quot;) FUEL"/>
        <s v="Акк. трещотка M12 FIR14-201B (1/4&quot;) FUEL (Li-Ion2Ач)"/>
        <s v="Акк. трещотка M12 FIR14LR-0 (1/4&quot;) FUEL удлинённая"/>
        <s v="Акк. трещотка M12 FIR38-0 (3/8&quot;) FUEL"/>
        <s v="Акк. трещотка M12 FIR38-201B (3/8&quot;) FUEL (Li-Ion2Ач)"/>
        <s v="Акк. трещотка M12 FIR38LR-0 (3/8&quot;) FUEL удлинённая"/>
        <s v="Акк. гайковерт M12 FIW14-0 FUEL"/>
        <s v="Акк. гайковерт M12 FIW38-0 FUEL"/>
        <s v="Акк. дрель/ш. M18 CBLPD-202C (Li-Ion2Ач)"/>
        <s v="Акк. гайковерт M12 FIWF12-0 FUEL"/>
        <s v="Акк. гайковерт M12 FIW38-422X FUEL (Li-Ion2/4Ач)"/>
        <s v="Акк. дрель/ш. M12 FPD-0 FUEL"/>
        <s v="Акк. дрель/ш. M12 FPD-202BA (Li-Ion2Ач) (ПРОМО-НАБОР МОНТАЖНИКА) "/>
        <s v="Акк. дрель/ш. M12 FPD-202BH (Li-Ion2Ач) (ПРОМО-НАБОР ЭЛЕКТРИКА) "/>
        <s v="Акк. дрель/ш. M12 FPD-202X FUEL (Li-Ion2Ач)"/>
        <s v="Акк. дрель/ш. M12 FPD-202XH (Li-Ion2Ач) (ПРОМО-НАБОР САНТЕХНИКА) "/>
        <s v="Акк. дрель/ш. M12 FPD-402X FUEL (Li-Ion4Ач)"/>
        <s v="Акк. дрель/ш. M12 FPD-402X FUEL (Li-Ion4Ач). Набор принадлежностей 50шт. в ПОДАРОК"/>
        <s v="Акк. дрель/ш. M12 FPD-602X FUEL (Li-Ion6Aч)"/>
        <s v="Акк. дрель/ш. со сменными насадками M12 FPDX-0 FUEL"/>
        <s v="Акк. циркулярная пила M18 CCS55-502X FUEL (Li-Ion5Ач)"/>
        <s v="Акк. дрель/ш. со сменными насадками M12 FPDXKIT-202X FUEL (Li-Ion2Ач)"/>
        <s v="Набор инструментов M12 FPP2A-402X"/>
        <s v="Набор инструментов M12 FPP2A-602X"/>
        <s v="Набор инструментов M12 FPP2B-402X"/>
        <s v="Набор инструментов M12 FPP2B-602X"/>
        <s v="Набор инструментов M12 FPP2F-402X"/>
        <s v="Набор инструментов M12 FPP2S-422X"/>
        <s v="Акк. винтоверт M12 FQID-0 FUEL SURGE"/>
        <s v="Акк. винтоверт M12 FQID-202X FUEL SURGE (Li-Ion2Ач)"/>
        <s v="Шприц для смазки M12 GG-0"/>
        <s v="Шприц для смазки M12 GG-401B (Li-Ion4Ач)"/>
        <s v="Акк. перфоратор M12 H-0"/>
        <s v="Акк. перфоратор M12 H-202C (Li-Ion2Ач)"/>
        <s v="Акк. перфоратор M12 H-402C (Li-Ion4Ач)"/>
        <s v="Акк. жилетка с подогревом M12 HBW-0 (M)"/>
        <s v="Акк. жилетка с подогревом M12 HBW-0 (S)"/>
        <s v="Акк. жилетка с подогревом M12 HBW-0 (XL)"/>
        <s v="Жилет с подогревом M12 HBWP-0 (2XL)"/>
        <s v="Жилет с подогревом M12 HBWP-0 (L)"/>
        <s v="Жилет с подогревом M12 HBWP-0 (M)"/>
        <s v="Жилет с подогревом M12 HBWP-0 (S)"/>
        <s v="Жилет с подогревом M12 HBWP-0 (XL)"/>
        <s v="Жилет женский M12HBWPLadies-0(L)"/>
        <s v="Жилет женский M12HBWPLadies-0(M)"/>
        <s v="Жилет женский M12HBWPLadies-0(S)"/>
        <s v="Жилет женский M12HBWPLadies-0(XL)"/>
        <s v="Толстовка чёрная M12 HHBL3-0 (2XL)"/>
        <s v="Толстовка чёрная M12 HHBL3-0 (L)"/>
        <s v="Толстовка чёрная M12 HHBL3-0 (M)"/>
        <s v="Толстовка чёрная M12 HHBL3-0 (S)"/>
        <s v="Толстовка чёрная M12HHBL3-0(XL)"/>
        <s v="Z Акк. толстовка M12 HHGREY-0 (2XL) Серая (снято с производства-замена4933451620)"/>
        <s v="Z Акк. толстовка M12 HHGREY-0 (S) Серая (снято с производства-замена4933451616)"/>
        <s v="Толстовка серая M12 HHGREY3-0 (2XL)"/>
        <s v="Толстовка серая M12 HHGREY3-0 (L)"/>
        <s v="Толстовка серая M12 HHGREY3-0 (M)"/>
        <s v="Толстовка серая M12 HHGREY3-0 (S)"/>
        <s v="Толстовка серая M12 HHGREY3-0 (XL)"/>
        <s v="Куртка с подогревом 3в1 M12 HJ3IN1-0(2XL)"/>
        <s v="Куртка с подогревом 3в1 M12 HJ3IN1-0(S)"/>
        <s v="Куртка чёрная с подогревом M12 HJBL4-0 (2XL)"/>
        <s v="Куртка чёрная с подогревом M12 HJBL4-0 (L)"/>
        <s v="Куртка чёрная с подогревом M12 HJBL4-0 (M)"/>
        <s v="Куртка чёрная с подогревом M12 HJBL4-0 (S)"/>
        <s v="Куртка чёрная с подогревом M12 HJBL4-0 (XL)"/>
        <s v="Куртка камуфляж M12HJCAMO4-0(S)"/>
        <s v="Куртка камуфляжная с подогревом M12 HJCAMO5-0 (L)"/>
        <s v="Куртка камуфляжная с подогревом M12 HJCAMO5-0 (M)"/>
        <s v="Куртка камуфляжная с подогревом M12 HJCAMO5-0 (S)"/>
        <s v="Куртка Milwaukee серая с подогревом M12 HJGREY3-0 (S)"/>
        <s v="Куртка серая с подогревом M12 HJGREY4-0 (2XL)"/>
        <s v="Куртка серая с подогревом M12 HJGREY4-0 (L)"/>
        <s v="Куртка серая с подогревом M12 HJGREY4-0 (M)"/>
        <s v="Куртка серая с подогревом M12 HJGREY4-0 (S)"/>
        <s v="Куртка серая с подогревом M12 HJGREY4-0 (XL)"/>
        <s v="Куртка Milwaukee женская M12 HJLADIES-0 (2XL)"/>
        <s v="Куртка Milwaukee женская M12 HJLADIES-0 (L)"/>
        <s v="Куртка Milwaukee женская M12 HJLADIES-0 (S)"/>
        <s v="Куртка Milwaukee женская M12 HJLADIES-0 (XL)"/>
        <s v="Куртка женская с подогревом M12HJLADIES2-0(2XL)"/>
        <s v="Куртка женская с подогревом M12HJLADIES2-0(L)"/>
        <s v="Куртка женская с подогревом M12HJLADIES2-0(M)"/>
        <s v="Куртка женская с подогревом M12HJLADIES2-0(S)"/>
        <s v="Куртка женская с подогревом M12HJLADIES2-0(XL)"/>
        <s v="Куртка с подогревом M12 HJP-0 (2XL)"/>
        <s v="Куртка с подогревом M12 HJP-0 (L)"/>
        <s v="Куртка с подогревом M12 HJP-0 (M)"/>
        <s v="Куртка с подогревом M12 HJP-0 (S)"/>
        <s v="Куртка с подогревом M12 HJP-0 (XL)"/>
        <s v="Куртка женская Puffer с подогревом M12 HJPLadies-0 (2XL)"/>
        <s v="Куртка женская Puffer с подогревом M12 HJPLadies-0 (L)"/>
        <s v="Куртка женская Puffer с подогревом M12 HJPLadies-0 (M)"/>
        <s v="Куртка женская Puffer с подогревом M12 HJPLadies-0 (S)"/>
        <s v="Куртка женская Puffer с подогревом M12 HJPLadies-0 (XL)"/>
        <s v="Акк. пресс-инструмент M12 HPT-202C (Li-Ion2Ач)"/>
        <s v="Акк. пресс-инструмент M12 HPT-202C M-KIT (Li-Ion2Ач)"/>
        <s v="Акк. пресс-инструмент M12 HPT-202C V-KIT (Li-Ion2Ач)"/>
        <s v="Акк. пресс-инструмент M12 HPT-202C TH-KIT (Li-Ion2Ач)"/>
        <s v="Акк. пресс-инструмент M12 HPT-202C U-KIT (Li-Ion2Ач)"/>
        <s v="Акк. пресс-инструмент M12HPT-202C V-SET2 PRESSTOOL IN2"/>
        <s v="Акк. пылесос M12 HV-0"/>
        <s v="Акк. цифровая камера M12 IC-0(S)"/>
        <s v="Акк. цифровая камера M12 IC-201C(S) M-SPECTOR 360 (Li-Ion2Ач)"/>
        <s v="Акк. цифровая камера M12 ICAV3-201C (Li-Ion2Ач)"/>
        <s v="Акк. торцевый гайковерт M12 IR-201B (1/4&quot;)"/>
        <s v="Акк. торцевый гайковерт M12 IR-201B (3/8&quot;)"/>
        <s v="Акк. лобзик M12 JS-0"/>
        <s v="Акк. лобзик M12 JS-402B (Li-Ion4Ач)"/>
        <s v="Акк. BLUETOOTH динамик M12 JSSP-0"/>
        <s v="Акк. фонарь M12 LL-0"/>
        <s v="Акк. фонарь M12 MLED-0"/>
        <s v="Энергокомплект M12 NRG-201"/>
        <s v="Энергокомплект M12 NRG-202 (Li-Ion2Ач)"/>
        <s v="Акк. гайковерт HD28 IW-502Х (Li-Ion5Ач)"/>
        <s v="Энергокомплект M12 NRG-402 (Li-Ion4Ач)"/>
        <s v="Энергокомплект M12 NRG-602"/>
        <s v="Акк. электронный динамометрический ключ 1/2'' M12ONEFTR12-0C FUEL"/>
        <s v="Акк. электронный динамометрический ключ 1/2'' M12ONEFTR12-201C FUEL"/>
        <s v="Акк. электронный динамометрический ключ 3/8'' M12ONEFTR38-0C FUEL"/>
        <s v="Акк. электронный динамометрический ключ 3/8'' M12ONEFTR38-201C FUEL"/>
        <s v="Клеевой пистолет M12 PCG/310C-0 "/>
        <s v="Клеевой пистолет M12 PCG/310C-201B (Li-Ion2Ач)"/>
        <s v="Клеевой пистолет M12 PCG/400A-0"/>
        <s v="Клеевой пистолет M12 PCG/400A-201B (Li-Ion2Ач)"/>
        <s v="Клеевой пистолет M12 PCG/600A-0"/>
        <s v="Клеевой пистолет M12 PCG/600A-201B (Li-Ion2Ач)"/>
        <s v="Акк. фонарь мачта освещения M12 SAL-0"/>
        <s v="Акк. паяльник M12 SI-0"/>
        <s v="Акк. перфоратор M12 CH-202C FUEL (Li-Ion2Ач)"/>
        <s v="Акк. фонарь M12 SL-0"/>
        <s v="Акк. фонарь M12 SLED-0"/>
        <s v="Зарядное устройство компактное M12 TC"/>
        <s v="Акк. тепловизор M12 TD-201B (Li-Ion2Ач)"/>
        <s v="Акк. фонарь С12 TLED-0"/>
        <s v="Акк. система пылеудаления M12 UDE-0X"/>
        <s v="Акк. система пылеудаления M12 UDE-201X"/>
        <s v="Акк. фонарь M12 UHL-0 (для подкапотного пространства)"/>
        <s v="Зарядное устройство M1418C6"/>
        <s v="Аккумулятор M14 B (Li-Ion1.5Ач)"/>
        <s v="Аккумулятор M14 B4 (Li-Ion4Ач)"/>
        <s v="Быстрое зарядное устройство 18 В на 2 порта"/>
        <s v="Акк. зауженный степлер 18 GA M18 FNCS18GS-0X FUEL"/>
        <s v="Акк. зауженный степлер 18 GA M18 FNCS18GS-202X FUEL"/>
        <s v="Акк. устройство для протяжки кабеля M18 FPFT-0X FUEL"/>
        <s v="Акк. устройство для протяжки кабеля M18 FPFT-202X 30mNC Set FUEL"/>
        <s v="Акк. устройство для протяжки кабеля M18 FPFT-202X 30mSt Set FUEL"/>
        <s v="Система пылеудаления M18-28 CPDEX-0"/>
        <s v="Акк. вентилятор M18 AF-0"/>
        <s v="Акк. фонарь М18 АL-0"/>
        <s v="Аккумулятор M18 B2 (Li-Ion2Ач)"/>
        <s v="Аккумулятор M18 B4 (Li-Ion4Ач)"/>
        <s v="Аккумулятор M18 B5 (Li-Ion5Ач)"/>
        <s v="Аккумулятор M18 B6 (Li-Ion6Ач)"/>
        <s v="Аккумулятор M18 B9 (Li-Ion9Ач)"/>
        <s v="Акк. воздуходувка М18 BBL-0"/>
        <s v="Акк. дрель/ш. M18 BDD-0"/>
        <s v="Акк. дрель/ш. M18 BDD-202C (Li-Ion2Ач)"/>
        <s v="Акк. дрель/ш. M18 BDD-402C (Li-Ion4Ач)"/>
        <s v="Акк. перфоратор M18 BH-0"/>
        <s v="Акк. перфоратор M18 BH-402C (Li-Ion4Ач)"/>
        <s v="Акк. компактный технический фен M18BHG-0"/>
        <s v="Акк. компактный технический фен M18BHG-502C"/>
        <s v="Акк. винтоверт M18 BID-0"/>
        <s v="Акк. циркулярная пила M18 CCS55-902X FUEL (Li-Ion9Ач)"/>
        <s v="Акк. винтоверт M18 BID-402C (Li-Ion4Ач)"/>
        <s v="Акк. гайковерт M18 BIW12-0"/>
        <s v="Акк. гайковерт M18 BIW12-402C (Li-Ion4Ач)"/>
        <s v="Акк. гайковерт M18 BIW38-0"/>
        <s v="Акк. лобзик M18 BJS-0"/>
        <s v="Энергокомплект M18 HNRG-302"/>
        <s v="Акк. циркулярная пила M18 BLCS66-0"/>
        <s v="Акк. циркулярная пила M18 BLCS66-0X"/>
        <s v="Шприц для смазки M18 GG-201C (Li-Ion2Ач)"/>
        <s v="Акк. дрель/ш. M18 BLDD2-0X"/>
        <s v="Акк. дрель/ш. M18 BLDD2-502X (Li-Ion5Ач)"/>
        <s v="Акк. пресс-инструмент M18 BLHPT-202C (Li-Ion2Ач)"/>
        <s v="Акк. пресс-инструмент M18 BLHPT-202C M-SET (Li-Ion2Ач)"/>
        <s v="Акк. пресс-инструмент M18 BLHPT-202C TH-SET (Li-Ion2Ач)"/>
        <s v="Акк. пресс-инструмент M18 BLHPT-202C U-SET (Li-Ion2Ач)"/>
        <s v="Акк. пресс-инструмент M18 BLHPT-202C V-SET (Li-Ion2Ач)"/>
        <s v="Акк. винтоверт M18 BLID2-0X"/>
        <s v="Акк. винтоверт M18 BLID2-502X (Li-Ion5Ач)"/>
        <s v="Акк. дрель/ш. M18 BLPD2-0X"/>
        <s v="Акк. дрель/ш. M18 BLPD2-502X (Li-Ion5Ач)"/>
        <s v="Набор инструментов M18 BLPP2A2-502X (Li-Ion5Ач)"/>
        <s v="Набор инструментов M18 BLPP2B2-502X (Li-Ion5Ач)"/>
        <s v="Акк. шпилькорез M18 BLTRC-0"/>
        <s v="Акк. шпилькорез M18 BLTRC-522X (Li-Ion5/2Ач)"/>
        <s v="Акк. ножницы M18 BMS12-0"/>
        <s v="Акк. ножницы M18 BMS20-0"/>
        <s v="Акк. мультиинструмент M18 BMT-0"/>
        <s v="Клеевой пистолет C18 PCG/600A-201B (Li-Ion2Ач)"/>
        <s v="Акк. эксцентриковая шлифмашина M18 BOS125-0"/>
        <s v="Акк. эксцентриковая шлифмашина M18 BOS125-502B (Li-Ion5Ач)"/>
        <s v="Акк. рубанок M18 BP-0"/>
        <s v="Акк. винтоверт M18 CBLID-402C (Li-Ion4Ач)"/>
        <s v="Акк. дрель/ш. M18 BPD-0"/>
        <s v="Акк. дрель/ш. M18 BPD-202C (Li-Ion2Ач)"/>
        <s v="Акк. дрель/ш. M18 BPD-402C (Li-Ion4Ач)"/>
        <s v="Акк. опрыскиватель SWITCH TANK™ ёмкость для бетона M18BPFP-CCST"/>
        <s v="Акк. опрыскиватель SWITCH TANK™ ёмкость для химии M18BPFPCS-0"/>
        <s v="Акк. опрыскиватель SWITCH TANK™ база M18 BPFPH-0"/>
        <s v="Акк. опрыскиватель SWITCH TANK™ база M18 BPFPH-401 (Li-Ion4Ач)"/>
        <s v="Акк. опрыскиватель SWITCH TANK™ ёмкость для воды M18BPFPWS-0"/>
        <s v="Набор инструментов M18 BPP2C-402C"/>
        <s v="Набор инструментов M18 BPP2D-402C"/>
        <s v="Акк. угловой винтоверт M18 BRAID-0"/>
        <s v="Акк. угловой гайковерт M18 BRAIW-0"/>
        <s v="Акк. сабельная пила M18 BSX-0"/>
        <s v="Акк. дрель/ш. со сменными насадками M12 FPDX-202X FUEL (Li-Ion2Ач)"/>
        <s v="Акк. УШМ M18 CAG115X-0X (кейс HD BOX)"/>
        <s v="Акк. УШМ M18 CAG115X-502X FUEL (Li-Ion5Ач)"/>
        <s v="Акк. УШМ M18 CAG115XPD-0X (кейс HD BOX)"/>
        <s v="Акк. УШМ M18 CAG115XPDB-502X FUEL (Li-Ion5Ач)"/>
        <s v="Акк. УШМ M18 CAG125X-0X (кейс HD BOX)"/>
        <s v="Акк. УШМ M18 CAG125X-502С FUEL (Li-Ion5Ач)"/>
        <s v="Акк. УШМ M18 CAG125XPD-0Х (кейс HD BOX)"/>
        <s v="Акк. УШМ M18 CAG125XPD-502X FUEL (Li-Ion5Ач)"/>
        <s v="Акк. УШМ M18 CAG125XPDB-0Х (кейс HD BOX)"/>
        <s v="Акк. УШМ M18 CAG125XPDB-502X FUEL (Li-Ion5Ач)"/>
        <s v="Акк. УШМ M18 CAG125XPDB-902X FUEL (Li-Ion9Ач)"/>
        <s v="Акк. дрель/ш. M18 CBLDD-0"/>
        <s v="Акк. дрель/ш. M18 CBLDD-202C (Li-Ion2Ач)"/>
        <s v="Акк. дрель/ш. M18 CBLDD-402C (Li-Ion4Ач)"/>
        <s v="Акк. винтоверт M18 CBLID-0"/>
        <s v="Акк. циркулярная пила M12 CCS44-602X FUEL (Li-Ion6Ач)"/>
        <s v="Акк. дрель/ш. M18 CBLPD-0"/>
        <s v="Акк. перфоратор M28 CHPX-0X FUEL"/>
        <s v="Акк. дрель/ш. M18 CBLPD-402C (Li-Ion4Ач)"/>
        <s v="Набор инструментов M18 CBLPP2A-402C"/>
        <s v="Набор инструментов M18 CBLPP2B-402C"/>
        <s v="Набор инструментов M18 CBLPP2B-502C"/>
        <s v="Акк. ленточная пила M18 CBS125-0 FUEL"/>
        <s v="Акк. ленточная пила M18 CBS125-502C FUEL (Li-Ion5Ач)"/>
        <s v="Акк. циркулярная пила M18 CCS55-0Х (кейс HD BOX)"/>
        <s v="Энергокомплект M18 NRG-202 (Li-Ion2Ач)"/>
        <s v="Акк. сабельная пила M18 CSX-502X FUEL (Li-Ion5Ач)"/>
        <s v="Система пылеудаления M18 CDEX-0"/>
        <s v="Акк. перфоратор M18 CH-0X FUEL"/>
        <s v="Акк. перфоратор SDS-MAX M18CHM-0 FUEL"/>
        <s v="Акк. перфоратор M18 CHM-121C FUEL (Li-Ion12Ач)"/>
        <s v="Акк. перфоратор SDS-MAX M18 CHM-902C FUEL (Li-Ion9Ач)"/>
        <s v="Акк. перфоратор M18 CHPX-0Х (кейс HD BOX)"/>
        <s v="Акк. перфоратор M18 CHPX-502X FUEL (Li-Ion5Ач)"/>
        <s v="Акк. перфоратор M18 CHPX-902X FUEL (Li-Ion9Ач)"/>
        <s v="Акк. перфоратор с системой пылеудаления M18 CHPXDE-502C FUEL (Li-Ion5Ач)"/>
        <s v="Акк. кусторез M18 CHT-0 FUEL"/>
        <s v="Акк. перфоратор M18 CHX-0Х (кейс HD BOX)"/>
        <s v="Акк. перфоратор M18 CHX-502X FUEL (Li-Ion5Ач)"/>
        <s v="Акк. перфоратор с системой пылеудаления M18 CHXDE-502C FUEL (Li-Ion5Ач)"/>
        <s v="Акк. триммер M18 CLT-0 FUEL"/>
        <s v="Акк. гвоздезабиватель M18 CN15GA-0X FUEL"/>
        <s v="Акк. гвоздезабиватель M18 CN16GA-0X FUEL"/>
        <s v="Акк. гвоздезабиватель M18 CN16GA-202X FUEL (Li-Ion2Ач)"/>
        <s v="Акк. гвоздезабиватель M18 CN18GS-0 FUEL"/>
        <s v="Акк. гвоздезабиватель M18 CN18GS-0X FUEL"/>
        <s v="Акк. гвоздезабиватель M18 CN18GS-202X FUEL (Li-Ion2Ач)"/>
        <s v="Акк. отрезная машина M18COS230-0"/>
        <s v="Акк. отрезная машина M18COS230-121"/>
        <s v="Акк. угловая дрель M18 CRAD-0 FUEL"/>
        <s v="Акк. угловая дрель M18 CRAD-0Х (кейс HD BOX)"/>
        <s v="Акк. сабельная пила M18 CSX-0X (кейс HD BOX)"/>
        <s v="Акк. мультиинструмент M18 BMT-421C (Li-Ion2Ач/4Ач)"/>
        <s v="Энергокомплект M12 NRG-302"/>
        <s v="Акк. пылесос M18 CV"/>
        <s v="Акк. полировальная машина M18 FAP180-0 FUEL"/>
        <s v="Акк. полировальная машина M18 FAP180-0X FUEL"/>
        <s v="Акк. полировальная машина M18 FAP180-502X FUEL (Li-Ion5Ач)"/>
        <s v="Акк. лобзик M18 FBJS-0X FUEL"/>
        <s v="Акк. прочистная машина с троссиком 10 мм M18 FDCPF10-201C FUEL (Li-Ion2Ач)"/>
        <s v="Акк. воздуходувка M18 FBL-0 FUEL"/>
        <s v="Акк. ранцевый пылесос M18 FBPV-0"/>
        <s v="Акк. компактная ленточная пила M18FBS85-0C"/>
        <s v="Акк. компактная ленточная пила M18FBS85-202C"/>
        <s v="Акк. цепная пила M18 FCHS-0 FUEL"/>
        <s v="Акк. цепная пила M18 FCHS-121B FUEL (Li-Ion12Ач)"/>
        <s v="Акк. цепная пила M18 FCHSC-0 FUEL"/>
        <s v="Акк. цепная пила M18 FCHSC-121 FUEL (Li-Ion12Ач)"/>
        <s v="Акк. циркулярная пила M18 FCS66-0C FUEL"/>
        <s v="Акк. циркулярная пила M18 FCS66-121C FUEL (Li-Ion12Ач)"/>
        <s v="Акк. циркулярная пила M18FCSG66-121C FUEL"/>
        <s v="Акк. циркулярная пила FCSRH66-0"/>
        <s v="Акк. прочистная машина с троссиком 10 мм M18 FDCPF10-0C FUEL"/>
        <s v="Клеевой пистолет C18 PCG/310C-201B (Li-Ion2Ач)"/>
        <s v="Акк. прочистная машина с троссиком 8 мм M18 FDCPF8-0C FUEL"/>
        <s v="Акк. дрель/ш. M18FDD2-0X (кейс HD BOX)"/>
        <s v="Акк. дрель/ш. M18 FDD2-502X FUEL (Li-Ion5Ач)"/>
        <s v="Акк. прямошлифмашина M18 FDG-0X FUEL (HD BOX)"/>
        <s v="Акк. сабельная пила M18 CSX-902X FUEL (Li-Ion9Ач)"/>
        <s v="Акк. гвоздезабиватель M18 FFN-0C"/>
        <s v="Акк. гвоздезабиватель M18 FFN-502C"/>
        <s v="Акк. прочистная ранцевая машина с троссиком 10 мм M18 FFSDC10-0 FUEL"/>
        <s v="Акк. прочистная ранцевая машина с троссиком 13 мм M18 FFSDC13-0 FUEL"/>
        <s v="Акк. прочистная ранцевая машина с троссиком 16 мм M18 FFSDC16-0 FUEL"/>
        <s v="Акк. прочистная ранцевая машина с троссиком 16 мм M18 FFSDC16-502 FUEL (Li-Ion5Ач)"/>
        <s v="Акк. гайковерт M18 FHIWF12-0X FUEL (кейс HD BOX)"/>
        <s v="Акк. гайковерт M18 FHIWF12-502X FUEL (Li-Ion5Ач)"/>
        <s v="Акк. гайковерт M18 FHIWP12-0X FUEL (кейс HD BOX)"/>
        <s v="Акк. гайковерт M18 FHIWP12-502X FUEL (Li-Ion5Ач)"/>
        <s v="Акк. перфоратор M18 FHM-0C FUEL"/>
        <s v="Акк. перфоратор M18 FHM-121C FUEL (Li-Ion12Ач)"/>
        <s v="Набор инструментов M18 FHPP3A-122B"/>
        <s v="Акк. УШМ M18 FHSAG125 XB-0X FUEL"/>
        <s v="Акк. УШМ M18 FHSAG125 XB-552X FUEL (Li-Ion5,5Ач)"/>
        <s v="Акк. УШМ M18 FHSAG125 XPDB-0X FUEL"/>
        <s v="Акк. УШМ M18 FHSAG125 XPDB-552X FUEL (Li-Ion5,5Ач)"/>
        <s v="Акк. УШМ M18 FHSAG150 XB-0X FUEL"/>
        <s v="Акк. УШМ M18 FHSAG150 XPDB-0X FUEL"/>
        <s v="Акк. сабельная пила M18 FHZ-0X FUEL (Кейс HD box)"/>
        <s v="Акк. сабельная пила M18 FHZ-502X FUEL (Li-Ion5Ач)"/>
        <s v="Акк. винтоверт M18 FID2-0Х (кейс HD BOX)"/>
        <s v="Акк. винтоверт M18 FID2-502X FUEL (Li-Ion5Ач)"/>
        <s v="Акк. гайковерт M18 FIWF12-0Х (кейс HD BOX)"/>
        <s v="Акк. гайковерт M18 FIWF12-502X FUEL (Li-Ion5Ач)"/>
        <s v="Акк. гайковерт M18 FIWP12-0Х (кейс HD BOX)"/>
        <s v="Акк. гайковерт M18 FIWP12-502X FUEL (Li-Ion5Ач)"/>
        <s v="Акк. лобзик M18 FJS-0X FUEL"/>
        <s v="Акк. лобзик M18 FJS-502X FUEL (Li-Ion5Ач)"/>
        <s v="Акк . УШМ M18 FLAG180 XPDB-0 FUEL"/>
        <s v="Акк . УШМ M18 FLAG230 XPDB-0 FUEL"/>
        <s v="Акк . УШМ M18 FLAG230 XPDB-0С FUEL"/>
        <s v="Акк. УШМ M18 FLAG230XPDB-121C FUEL (Li-Ion12Ач)"/>
        <s v="Акк. циркулярная пила по металлу M18 FMCS-0X FUEL (HD BOX)"/>
        <s v="Акк. циркулярная пила по металлу M18 FMCS-502X FUEL (Li-Ion5Ач)"/>
        <s v="Акк. дрель на магнитной станине M18 FMDP-0C FUEL"/>
        <s v="Акк. дрель на магнитной станине M18 FMDP-502C FUEL (Li-Ion5Ач)"/>
        <s v="Акк. торцовочная пила M18 FMS190-0 FUEL"/>
        <s v="Акк. торцовочная пила M18 FMS254-0 FUEL"/>
        <s v="Акк. торцовочная пила M18 FMS305-0 FUEL"/>
        <s v="Акк. торцовочная пила M18 FMS305-121 FUEL (Li-Ion12Ач)"/>
        <s v="Акк. гайковерт M18 FMTIWF12-0X FUEL"/>
        <s v="Акк. гайковерт M18 FMTIWF12-502X FUEL (Li-Ion5Ач)"/>
        <s v="Акк. гайковерт M18 FMTIWP12-0X FUEL"/>
        <s v="Акк. гайковерт M18 FMTIWP12-502X FUEL (Li-Ion5Ач)"/>
        <s v="Акк. гвоздезабиватель M18 FN18GS-0X"/>
        <s v="Акк. гвоздезабиватель M18 FN18GS-202X"/>
        <s v="Акк. многофункциональный привод M18 FOPH-0 FUEL"/>
        <s v="Насадка высоторез M18 FOPH-CSA"/>
        <s v="Насадка подрезчик кромок M18 FOPH-EA"/>
        <s v="Насадка удлинитель M18 FOPH-EXA"/>
        <s v="Насадка кусторез M18 FOPH-HTA"/>
        <s v="Насадка триммер M18 FOPH-LTA"/>
        <s v="Акк. многофункциональный привод M18 FOPHLTKIT-0 FUEL (в комплектации триммер)"/>
        <s v="Акк. дрель/ш. M18FPD2-0X (кейс HD BOX)"/>
        <s v="Акк. дрель/ш. M18 FPD2-502X FUEL (Li-Ion5Ач)"/>
        <s v="Акк. миксер M18 FPM-0X FUEL"/>
        <s v="Набор инструментов M18 FPP2A2-502P"/>
        <s v="Набор инструментов M18 FPP2A2-502X"/>
        <s v="Набор инструментов M18 M18FPP2C2-502X"/>
        <s v="Набор инструментов M18 FPP2D2-503X"/>
        <s v="Набор инструментов M18 FPP2E2-502P"/>
        <s v="Набор инструментов M18 FPP2F2-502P"/>
        <s v="Набор инструментов M18 FPP4A-503P"/>
        <s v="Набор инструментов M18 FPP4B-503P"/>
        <s v="Набор инструментов M18 FPP6C2-502B"/>
        <s v="Акк. винтоверт M18 FQID-0X FUEL"/>
        <s v="Акк. винтоверт M18 FQID-502X FUEL (Li-Ion5Ач)"/>
        <s v="Акк. угловая дрель M18 FRAD-0 FUEL"/>
        <s v="Акк. угловая дрель M18 FRAD2-0 FUEL"/>
        <s v="Акк. угловая дрель M18 FRADH-0 FUEL"/>
        <s v="Акк. шуруповерт для гипсокартона M18 FSG-0X FUEL"/>
        <s v="Акк. полировальная машина M12 BPS-421X (Li-Ion4Ач/2Ач)"/>
        <s v="Акк. секционная прочистная машина M18FSSM-0 FUEL"/>
        <s v="Акк. секционная прочистная машина M18FSSM-121 FUEL"/>
        <s v="Акк. сабельная пила M18 FSX-0C FUEL SAWZALL"/>
        <s v="Акк. сабельная пила M18 FSX-121C FUEL Super SAWZALL (Li-Ion12Ач)"/>
        <s v="Акк. кромочный фрезер M18FTR-0X"/>
        <s v="Акк. настольная пила M18 FTS210-0 FUEL ONE-KEY"/>
        <s v="Акк. настольная пила M18 FTS210-121B FUEL ONE-KEY (Li-Ion12Ач)"/>
        <s v="Шприц для смазки M18 GG-0"/>
        <s v="Акк. лобзик HD18 JSB-402С (Li-Ion4Ач)"/>
        <s v="Акк. фонарь M18 HAL-0 с возможностью работы от сети"/>
        <s v="Аккумулятор M18 HB12 (Li-Ion12Ач)"/>
        <s v="Аккумулятор M18 HB3"/>
        <s v="Аккумулятор M18 HB5.5"/>
        <s v="Аккумулятор M18 HB8"/>
        <s v="Акк. гидравлический инструмент для резки кабеля M18 HCC-201C ACSR-SET FUEL (Li-Ion2Ач) "/>
        <s v="Акк. гидравлический инструмент для резки кабеля M18 HCC-201C CU/AL-SET FUEL (Li-Ion2Ач) "/>
        <s v="Акк. гидравлический инструмент для резки кабеля M18 HCC45-0C FUEL ONE-KEY"/>
        <s v="Акк. гидравлический инструмент для резки кабеля M18 HCC45-522C FUEL ONE-KEY (Li-Ion5/2Ач)"/>
        <s v="Акк. гидравлический инструмент для резки кабеля (подземный) M18 HCC75-0C FUEL ONE-KEY"/>
        <s v="Акк. гидравлический инструмент для резки кабеля (подземный) M18 HCC75-502C FUEL ONE-KEY (Li-Ion5Ач)"/>
        <s v="Акк. гидравлический инструмент для резки кабеля (подземный с пультом д/у) M18 HCC75R-502C FUEL ONE-KEY (Li-Ion5Ач)"/>
        <s v="Акк. гидравлический инструмент для обжима кабеля M18HCCT109/42-522C 12т"/>
        <s v="Акк. гидравлический инструмент для обжима кабеля M18 HCCT-201C FUEL ONE-KEY (Li-Ion2Ач) "/>
        <s v="Акк. гидравлический обжимный инструмент M18 HDCT-0C"/>
        <s v="Акк. гидравлический обжимный инструмент M18 HDCT-202C (Li-Ion2ач)"/>
        <s v="Акк. гидравлический пробойник M18 HKP-201C FUEL (Li-Ion2Ач)"/>
        <s v="Акк. гидравлический пробойник M18 HKP-201CA FUEL (Li-Ion2Ач)"/>
        <s v="Энергокомплект M18 NRG-122 (Li-Ion12Ач) "/>
        <s v="Акк. гайковерт M18 ONEIWF12-0 FUEL ONE-KEY"/>
        <s v="Энергокомплект M18 HNRG-552"/>
        <s v="Энергокомплект M18 HNRG-802"/>
        <s v="Акк. фонарь мачта освещения M18 HSAL-0 с возможностью работы от сети"/>
        <s v="Акк. фонарь мачта освещения M18 HSAL-502B с возможностью работы от сети"/>
        <s v="Акк. вспомогательный гидравлический насос M18 HUP700-121 (Li-Ion12Ач)"/>
        <s v="Акк. фонарь M18 IL-0"/>
        <s v="Радио M18 JSR-0"/>
        <s v="Радио M18 JSR DAB+-0"/>
        <s v="Акк. фонарь M18 LL-0"/>
        <s v="Акк. гайковерт M12BIW38-202С (Li-Ion2Ач)"/>
        <s v="Энергокомплект M18 NRG-402 (Li-Ion4Ач)"/>
        <s v="Энергокомплект M18 NRG-502"/>
        <s v="Энергокомплект M18 NRG-503"/>
        <s v="Энергокомплект M18 NRG-902"/>
        <s v="Акк. дрель/ш. M18 ONEDD2-0X FUEL ONE-KEY"/>
        <s v="Акк. дрель/ш. M18 ONEDD2-502X FUEL ONE-KEY (Li-Ion5Ач)"/>
        <s v="Акк. гайковерт M18 ONEFHIWF1-0X ONE-KEY FUEL 1&quot;"/>
        <s v="Акк. гайковерт M18 ONEFHIWF12-0X ONE-KEY FUEL 1/2&quot;"/>
        <s v="Акк. гайковерт M18 ONEFHIWF12-502X ONE-KEY FUEL 1/2&quot;"/>
        <s v="Акк. гайковерт M18 ONEFHIWF1-802X ONE-KEY FUEL 1&quot;"/>
        <s v="Акк. гайковерт M18 ONEFHIWF34-0X ONE-KEY FUEL 3/4&quot;"/>
        <s v="Акк. гайковерт M18 ONEFHIWF34-502X ONE-KEY FUEL 3/4&quot;"/>
        <s v="Акк. гайковерт M18 ONEFHIWP12-0X ONE-KEY FUEL 1/2&quot;"/>
        <s v="Акк. гайковерт M18 ONEFHIWP12-502X ONE-KEY FUEL 1/2&quot;"/>
        <s v="Акк. гидравлический инструмент для резки кабеля M18ONEHCC-0C ACSR SET"/>
        <s v="Акк. гидравлический инструмент для резки кабеля M18ONEHCC-0C CU/AL-SET"/>
        <s v="Акк. гидравлический инструмент для резки кабеля M18ONEHCC-0C FSW"/>
        <s v="Акк. гидравлический инструмент для резки кабеля M18ONEHCC-201C ACSR SET"/>
        <s v="Акк. гидравлический инструмент для резки кабеля M18ONEHCC-201C CU/AL-SET"/>
        <s v="Акк. гидравлический инструмент для резки кабеля M18ONEHCC-201C FSW"/>
        <s v="Акк. лобзик M18 BJS-402C (Li-Ion4Ач)"/>
        <s v="Акк. винтоверт M18 ONEID2-0X FUEL ONE-KEY"/>
        <s v="Акк. винтоверт M18 ONEID2-502X FUEL ONE-KEY (Li-Ion5Ач)"/>
        <s v="Акк. винтоверт M18 BID-202C (Li-Ion2Ач)"/>
        <s v="Акк. перфоратор с системой пылеудаления M28 CHPXDE-502C FUEL (Li-Ion5Ач)"/>
        <s v="Акк. гайковерт M18 ONEIWF12-502X FUEL ONE-KEY (Li-Ion5Ач)"/>
        <s v="Акк. гайковерт M18 ONEIWP12-0 FUEL ONE-KEY"/>
        <s v="Акк. гайковерт M18 ONEIWP12-0X FUEL ONE-KEY"/>
        <s v="Акк. гайковерт M18 ONEIWP12-502X FUEL ONE-KEY (Li-Ion5Ач)"/>
        <s v="Адаптер M18ONEKA-0"/>
        <s v="Акк. дрель/ш. M18 ONEPD2-0X FUEL ONE-KEY"/>
        <s v="Акк. дрель/ш. M18 ONEPD2-502X FUEL ONE-KEY (Li-Ion5Ач)"/>
        <s v="Набор инструментов M18 ONEPP2A2-502X FUEL ONE-KEY (Li-Ion5Ач)"/>
        <s v="Набор инструментов M18 ONEPP2B2-502X FUEL ONE-KEY (Li-Ion5Ач)"/>
        <s v="Набор инструментов M18 ONEPP2C2-503X"/>
        <s v="Акк. мачта освещения M18 ONE RSAL-0 ONE-KEY"/>
        <s v="Акк. светодиодный фонарь с зарядным устройством M18 ONESLDP-0 ONE-KEY с возможностью работы от сети"/>
        <s v="Акк. фонарь M18 ONESLSP-0 ONE-KEY с возможностью работы от сети"/>
        <s v="Акк. сабельная пила M18 ONESX-0X FUEL ONE-KEY"/>
        <s v="Акк. сабельная пила M18 ONESX-502X FUEL ONE-KEY (Li-Ion5Ач)"/>
        <s v="Акк. сабельная пила M18 ONESX-902X FUEL ONE-KEY (Li-Ion9Ач)"/>
        <s v="Акк. фонарь с шарнирным световым блоком M18 PAL-0"/>
        <s v="Набор инструментов M18 PP6B-502B"/>
        <s v="Акк. радио DAD+/зарядное устройство M18PRCDAB+-0"/>
        <s v="Радио / зарядное устройство М18 RC-0"/>
        <s v="Акк. фонарь мачта освещения M18 SAL-0"/>
        <s v="Акк. фонарь мачта освещения M18 SAL-502B"/>
        <s v="Акк. канализационная инспекционная камера 36 м M18SIC36-0"/>
        <s v="Акк. канализационная инспекционная камера 60 м M18SIC60-0"/>
        <s v="Акк. монитор для канализационной инспекционной камеры M18SIM-0"/>
        <s v="Акк. система управления для канализационной инспекционной камеры M18SISH-0"/>
        <s v="Акк. фонарь M18 SLED-0"/>
        <s v="Акк. фонарь M18 SLSP-0 с возможностью работы от сети"/>
        <s v="Акк. торцовочная пила M18 SMS216-0"/>
        <s v="Акк. фонарь M18 TAL-0"/>
        <s v="Акк. фонарь М18 TLED-0"/>
        <s v="Акк. насос для воды M18 TP-0"/>
        <s v="Акк. фонарь M18 UBL-0"/>
        <s v="Энергонакопитель M18USBPSHJ2"/>
        <s v="Акк. пылесос для влажной и сухой уборки M18 VC2"/>
        <s v="Аккумулятор M28 B5 (Li-Ion5Ач)"/>
        <s v="Аккумулятор M28 BX (Li-ion3Ач)"/>
        <s v="Зарядное устройство M28 C"/>
        <s v="Акк. перфоратор M28 CHPX-0 FUEL"/>
        <s v="Акк. гайковерт M18 ONEIWF12-0X FUEL ONE-KEY"/>
        <s v="Акк. перфоратор M28 CHPX-502X FUEL (Li-Ion5Ач)"/>
        <s v="Акк. шуруповерт для гипсокартона M18 FSGC-202X FUEL (Li-Ion2Ач)"/>
        <s v="Акк. паяльник M12 SI-201C (Li-Ion2Ач)"/>
        <s v="Набор инструментов HD28 Pack G-502X"/>
        <s v="Акк. фонарь M28 WL LED-0"/>
        <s v="Акк. отвертка M4 D-202B"/>
        <s v="Циркуляная пила по металлу MCS 66"/>
        <s v="Дрель на магнитной станине MDE 41"/>
        <s v="Дрель на магнитной станине MDE 42"/>
        <s v="Дрель на магнитной станине MDP 41"/>
        <s v="Средний наконечник-бур для секционной машины (22мм трос.)"/>
        <s v="Средний наконечник-бур для секционной машины (32мм трос.)"/>
        <s v="Средний наконечник-бур для барабанной машины (16мм + 20мм трос.)"/>
        <s v="Фонарь на батарейках ML-LED"/>
        <s v="Торцовочная пила MS 216 B"/>
        <s v="Торцовочная пила MS 304 DB"/>
        <s v="Станина для торцовочной пилы MSL 1000"/>
        <s v="Станина для торцовочной пилы MSL2000"/>
        <s v="Станина для торцовочной пилы MSL 3000"/>
        <s v="Станина для торцовочной пилы: полозья MSLA1"/>
        <s v="Станина для торцовочной пилы: столешница MSLA2"/>
        <s v="Аккумулятор MV 18 BX (3Ah Li-Ion)"/>
        <s v="Аккумулятор MXL 12 3А NiMH Milwaukee"/>
        <s v="Аккумулятор MXL 14.4 3A NiMH Milwaukee"/>
        <s v="Аккумулятор MXL 18 3А NiMH Milwaukee"/>
        <s v="Отбойный молоток PCE 3 "/>
        <s v="Ударная дрель PD2E 22 R"/>
        <s v="Ударная дрель PD2E 24 R"/>
        <s v="Ударная дрель PD2E 24 RS"/>
        <s v="Ударная дрель PD2E 24 RST"/>
        <s v="Ударная дрель PD-705"/>
        <s v="Ударная дрель PDE 13 RX "/>
        <s v="Ударная дрель PDE 16 RP "/>
        <s v="Перфоратор PFH 24"/>
        <s v="Перфоратор PFH 26 "/>
        <s v="Перфоратор PFH 26 T"/>
        <s v="Перфоратор PH 26 T"/>
        <s v="Перфоратор PH 26 TX"/>
        <s v="Перфоратор PH 28 "/>
        <s v="Перфоратор PH 28 X "/>
        <s v="Перфоратор PH 30 PowerX "/>
        <s v="Шланг для M18 FSSM"/>
        <s v="Ключ для pin-коннекторов (16мм, 20 мм, 22мм, 32мм трос.)"/>
        <s v="Фрезер PJ 710 кромочный"/>
        <s v="Перфоратор PLH 20 "/>
        <s v="Перфоратор PLH 28 E"/>
        <s v="Перфоратор PLH 28 XE"/>
        <s v="Перфоратор PLH 32 XE"/>
        <s v="Набор матриц для медных наконечников R13 (16-300мм)"/>
        <s v="Набор матриц для медных наконечников R22 (16-300мм)"/>
        <s v="Зарядное устройство RCA 7224 MB"/>
        <s v="Масло для вспомогательного гидравлического насоса M18HUP700"/>
        <s v="Шлифмашина ROS 125 E"/>
        <s v="Шлифмашина ROS 150 E-2"/>
        <s v="Ударная дрель SB 2-35 D"/>
        <s v="Циркулярная пила SCS 65 Q"/>
        <s v="Акк. инспекционная камера SITM"/>
        <s v="Малый наконечник-бур для секционной машины (22мм трос.)"/>
        <s v="Малый наконечник-бур для секционной машины (32мм трос.)"/>
        <s v="Малый наконечник-бур для барабанной машины (16мм + 20мм трос.)"/>
        <s v="Шлифмашина SPS 140"/>
        <s v="Сабельная пила SSD 1100 X"/>
        <s v="Сабельная пила SSPE 1300 RX"/>
        <s v="Сабельная пила SSPE 1300 SX"/>
        <s v="Сабельная пила SSPE 1500 X"/>
        <s v="Сумка для мачты освещения"/>
        <s v="Подвеска на корзину подъёмника для насоса M18HUP"/>
        <s v="Наконечник в виде прямой спирали для секционной машины (22мм трос.)"/>
        <s v="Конусообразный наконечник для секционной машины (32мм трос.)"/>
        <s v="Наконечник в виде прямой спирали для барабанной машины (16мм + 20мм трос.)"/>
        <s v="Шуруповерт TKSE 2500 Q"/>
        <s v="Смещённая насадка для кромочного фрезера"/>
        <s v="Станина для настольной пилы TSS 1000"/>
        <s v="Штроборез WCE 30"/>
        <s v="Штроборез WCS 45"/>
        <s v="Куртка удлиненная WGJCBL (2XL)"/>
        <s v="Куртка удлиненная WGJCBL (L)"/>
        <s v="Куртка удлиненная WGJCBL (M)"/>
        <s v="Куртка удлиненная WGJCBL (S)"/>
        <s v="Куртка удлиненная WGJCBL (XL)"/>
        <s v="Куртка с капюшоном WGJHBL (2XL)"/>
        <s v="Куртка с капюшоном WGJHBL (L)"/>
        <s v="Куртка с капюшоном WGJHBL (M)"/>
        <s v="Куртка с капюшоном WGJHBL (S)"/>
        <s v="Куртка с капюшоном WGJHBL (XL)"/>
        <s v="Комбинезон WGT-R2XL"/>
        <s v="Комбинезон WGT-RL"/>
        <s v="Комбинезон WGT-RM"/>
        <s v="Комбинезон WGT-RS"/>
        <s v="Комбинезон WGT-RXL"/>
        <s v="Футболка с длинным рукавом серая WWLSG (S)"/>
        <s v="Футболка с длинным рукавом серая WWLSG (L)"/>
        <s v="Футболка с длинным рукавом серая WWLSG (XL)"/>
        <s v="Футболка с длинным рукавом желтая WWLSY (S)"/>
        <s v="Футболка с длинным рукавом желтая WWLSY (M)"/>
        <s v="Футболка с длинным рукавом желтая WWLSY (L)"/>
        <s v="Футболка с длинным рукавом желтая WWLSY (XL)"/>
        <s v="Футболка с длинным рукавом желтая WWLSY (2XL)"/>
        <s v="Футболка серая WWSSG (S)"/>
        <s v="Футболка серая WWSSG (M)"/>
        <s v="Футболка серая WWSSG (L)"/>
        <s v="Футболка серая WWSSG (XL)"/>
        <s v="Футболка серая WWSSG (2XL)"/>
        <m/>
        <n v="0" u="1"/>
      </sharedItems>
    </cacheField>
    <cacheField name="EAN" numFmtId="0">
      <sharedItems containsBlank="1" containsMixedTypes="1" containsNumber="1" containsInteger="1" minValue="4058546288358" maxValue="4058546293994" count="911">
        <s v="4002395899098"/>
        <s v="4002395899074"/>
        <s v="4058546030605"/>
        <s v="4002395313273"/>
        <s v="4002395372195"/>
        <s v="4058546011062"/>
        <s v="4002395377596"/>
        <s v="045242493920"/>
        <s v="4058546011017"/>
        <s v="4002395376162"/>
        <s v="4058546010089"/>
        <s v="4058546028923"/>
        <s v="4058546325596"/>
        <s v="4058546326487"/>
        <s v="4058546326463"/>
        <s v="4058546323547"/>
        <s v="4058546323639"/>
        <s v="4058546323455"/>
        <s v="4058546323493"/>
        <s v="4058546323585"/>
        <s v="4058546323400"/>
        <s v="4058546326432"/>
        <s v="4058546323509"/>
        <s v="4058546323592"/>
        <s v="4058546323417"/>
        <s v="4058546296063"/>
        <s v="4058546296018"/>
        <s v="4058546296070"/>
        <s v="4058546296001"/>
        <s v="4058546326470"/>
        <s v="4058546296032"/>
        <s v="4058546296087"/>
        <s v="4058546296025"/>
        <s v="4002395238026"/>
        <s v="4002395006526"/>
        <s v="4002395240128"/>
        <s v="4002395238064"/>
        <s v="4002395240135"/>
        <s v="4002395282159"/>
        <s v="4002395003778"/>
        <s v="4058546296117"/>
        <s v="4002395143535"/>
        <s v="4058546326449"/>
        <s v="4058546296094"/>
        <s v="4058546296100"/>
        <s v="4058546323530"/>
        <s v="4058546323622"/>
        <s v="4058546323448"/>
        <s v="4058546323486"/>
        <s v="4058546323578"/>
        <s v="4058546323394"/>
        <s v="4002395260867"/>
        <s v="4002395260874"/>
        <s v="4002395140787"/>
        <s v="4002395235827"/>
        <s v="4002395243846"/>
        <s v="4002395244423"/>
        <s v="4002395234219"/>
        <s v="4002395234325"/>
        <s v="4002395260171"/>
        <s v="4002395170777"/>
        <s v="4002395260195"/>
        <s v="4002395260188"/>
        <s v="4002395260805"/>
        <s v="4002395233779"/>
        <s v="4002395233786"/>
        <s v="4002395236015"/>
        <s v="4002395260898"/>
        <s v="4002395239597"/>
        <s v="4002395006809"/>
        <s v="4002395006823"/>
        <s v="4002395244157"/>
        <s v="4002395260850"/>
        <s v="4002395140794"/>
        <s v="4058546229436"/>
        <s v="4002395239641"/>
        <s v="4002395006816"/>
        <s v="4002395006830"/>
        <s v="4002395239658"/>
        <s v="4002395263424"/>
        <s v="4002395244164"/>
        <s v="4002395287802"/>
        <s v="4002395247912"/>
        <s v="4002395247295"/>
        <s v="4002395247905"/>
        <s v="4002395243983"/>
        <s v="4002395243990"/>
        <s v="4002395244003"/>
        <s v="4002395234158"/>
        <s v="4002395234424"/>
        <s v="4002395243839"/>
        <s v="4002395243877"/>
        <s v="4002395243860"/>
        <s v="4002395234233"/>
        <s v="4002395234226"/>
        <s v="4002395234400"/>
        <s v="4002395234257"/>
        <s v="4002395234356"/>
        <s v="4002395161683"/>
        <s v="4002395161690"/>
        <s v="4058546293628"/>
        <s v="4058546293635"/>
        <s v="4002395234240"/>
        <s v="4002395234370"/>
        <s v="4002395234271"/>
        <s v="4002395234394"/>
        <s v="4002395229406"/>
        <s v="4002395001156"/>
        <s v="4002395004348"/>
        <s v="4002395229390"/>
        <s v="4002395006274"/>
        <s v="4002395236602"/>
        <s v="4058546010720"/>
        <s v="4058546010768"/>
        <s v="4058546010799"/>
        <s v="4002395227198"/>
        <s v="4058546029661"/>
        <s v="4002395229222"/>
        <s v="4002395262830"/>
        <s v="4058546010102"/>
        <s v="4058546010096"/>
        <s v="4058546010119"/>
        <s v="4002395236893"/>
        <s v="4002395366606"/>
        <s v="4002395236367"/>
        <s v="4002395001200"/>
        <s v="4002395237098"/>
        <s v="4002395239276"/>
        <s v="4002395002009"/>
        <s v="4002395001989"/>
        <s v="4002395236374"/>
        <s v="4002395239238"/>
        <s v="4002395237203"/>
        <s v="4002395237678"/>
        <s v="4002395001248"/>
        <s v="4002395239030"/>
        <s v="4002395237982"/>
        <s v="4058546227456"/>
        <s v="4058546028091"/>
        <s v="4002395137381"/>
        <s v="4002395002368"/>
        <s v="4058546028107"/>
        <s v="4002395263158"/>
        <s v="4002395002375"/>
        <s v="4002395239085"/>
        <s v="4058546296186"/>
        <s v="4058546296124"/>
        <s v="4002395236220"/>
        <s v="4002395234417"/>
        <s v="4002395238361"/>
        <s v="4002395137404"/>
        <s v="4002395137411"/>
        <s v="4058546028503"/>
        <s v="4058546028473"/>
        <s v="4058546010959"/>
        <s v="4058546028497"/>
        <s v="4002395229796"/>
        <s v="4002395229772"/>
        <s v="4002395232505"/>
        <s v="4002395239801"/>
        <s v="4002395235353"/>
        <s v="4002395235346"/>
        <s v="4002395230013"/>
        <s v="4002395231928"/>
        <s v="4002395230037"/>
        <s v="4002395230020"/>
        <s v="4058546323974"/>
        <s v="4058546323967"/>
        <s v="4058546298975"/>
        <s v="4058546298968"/>
        <s v="4002395239818"/>
        <s v="4002395234028"/>
        <s v="4002395234011"/>
        <s v="4002395229680"/>
        <s v="4058546227692"/>
        <s v="4058546295042"/>
        <s v="4002395229185"/>
        <s v="4058546010904"/>
        <s v="4058546323479"/>
        <s v="4058546323554"/>
        <s v="4058546323387"/>
        <s v="4002395287741"/>
        <s v="4002395235681"/>
        <s v="4002395001415"/>
        <s v="4002395002177"/>
        <s v="4002395002184"/>
        <s v="4002395238224"/>
        <s v="4002395001644"/>
        <s v="4002395001613"/>
        <s v="4002395004355"/>
        <s v="4002395236879"/>
        <s v="4002395001330"/>
        <s v="4002395002313"/>
        <s v="4002395002290"/>
        <s v="4002395239689"/>
        <s v="4002395001378"/>
        <s v="4002395241590"/>
        <s v="4002395002344"/>
        <s v="4002395005666"/>
        <s v="4002395243785"/>
        <s v="4002395263110"/>
        <s v="4002395243952"/>
        <s v="4002395263127"/>
        <s v="4002395238804"/>
        <s v="4002395242870"/>
        <s v="4058546225353"/>
        <s v="4002395243778"/>
        <s v="4002395263134"/>
        <s v="4002395237777"/>
        <s v="4002395242887"/>
        <s v="4002395001491"/>
        <s v="4002395238484"/>
        <s v="4002395237807"/>
        <s v="4002395263080"/>
        <s v="4002395231454"/>
        <s v="4002395229659"/>
        <s v="4002395241576"/>
        <s v="4002395229642"/>
        <s v="4002395229611"/>
        <s v="4058546296179"/>
        <s v="4058546296148"/>
        <s v="4058546296155"/>
        <s v="4058546296131"/>
        <s v="4058546289140"/>
        <s v="4058546011024"/>
        <s v="4058546290160"/>
        <s v="4058546220716"/>
        <s v="4002395143511"/>
        <s v="4002395143528"/>
        <s v="4002395234677"/>
        <s v="4002395232529"/>
        <s v="4058546220655"/>
        <s v="4058546220631"/>
        <s v="4058546220624"/>
        <s v="4058546027766"/>
        <s v="4058546027742"/>
        <s v="4058546295844"/>
        <s v="4002395234059"/>
        <s v="4002395003402"/>
        <s v="4002395238422"/>
        <s v="4002395234073"/>
        <s v="4002395289837"/>
        <s v="4002395235193"/>
        <s v="4058546228415"/>
        <s v="4002395231614"/>
        <s v="4002395232048"/>
        <s v="4002395232031"/>
        <s v="4058546011079"/>
        <s v="4058546227661"/>
        <s v="4058546011031"/>
        <s v="4058546011048"/>
        <s v="4058546290184"/>
        <s v="4058546290177"/>
        <s v="4058546011055"/>
        <s v="4058546011093"/>
        <s v="4058546227678"/>
        <s v="4058546002442"/>
        <s v="4058546002428"/>
        <s v="4058546002435"/>
        <s v="4002395006540"/>
        <s v="4058546287726"/>
        <s v="4002395287208"/>
        <s v="4002395376179"/>
        <s v="4002395810581"/>
        <s v="4058546002411"/>
        <s v="4002395158621"/>
        <s v="4002395377251"/>
        <s v="4002395157969"/>
        <s v="4002395377268"/>
        <s v="4002395158638"/>
        <s v="4002395002566"/>
        <s v="4002395002559"/>
        <s v="4002395141616"/>
        <s v="4002395141623"/>
        <s v="4002395140992"/>
        <s v="4002395141609"/>
        <s v="4002395002658"/>
        <s v="4002395002627"/>
        <s v="4002395002634"/>
        <s v="4002395006601"/>
        <s v="4002395006595"/>
        <s v="4058546220693"/>
        <s v="4002395002689"/>
        <s v="4002395002696"/>
        <s v="4002395006014"/>
        <s v="4002395006007"/>
        <s v="4002395002603"/>
        <s v="4002395006120"/>
        <s v="4002395002702"/>
        <s v="4002395002641"/>
        <s v="4002395002672"/>
        <s v="4002395004614"/>
        <s v="4002395001279"/>
        <s v="4002395001316"/>
        <s v="4002395001262"/>
        <s v="4002395001293"/>
        <s v="4058546223496"/>
        <s v="4058546223502"/>
        <s v="4002395006557"/>
        <s v="4002395006762"/>
        <s v="4002395167715"/>
        <s v="4002395242092"/>
        <s v="4058546225612"/>
        <s v="4002395006021"/>
        <s v="4058546028060"/>
        <s v="4058546028077"/>
        <s v="4002395382156"/>
        <s v="4002395242832"/>
        <s v="4002395262809"/>
        <s v="4002395262816"/>
        <s v="4058546225643"/>
        <s v="4002395000968"/>
        <s v="4002395002719"/>
        <s v="4002395289912"/>
        <s v="4002395002610"/>
        <s v="4002395161584"/>
        <s v="4002395005727"/>
        <s v="4002395006632"/>
        <s v="4002395005710"/>
        <s v="4002395161591"/>
        <s v="4002395000395"/>
        <s v="4002395000234"/>
        <s v="4058546225636"/>
        <s v="4002395287017"/>
        <s v="4058546029876"/>
        <s v="4058546029883"/>
        <s v="4058546029906"/>
        <s v="4058546029920"/>
        <s v="4058546229238"/>
        <s v="4058546289607"/>
        <s v="4058546229245"/>
        <s v="4058546290665"/>
        <s v="4058546290672"/>
        <s v="4058546290634"/>
        <s v="4058546290641"/>
        <s v="4058546029944"/>
        <s v="4058546029951"/>
        <s v="4058546029722"/>
        <s v="4058546029678"/>
        <s v="4058546029685"/>
        <n v="4058546293987"/>
        <s v="4058546029692"/>
        <s v="4058546029708"/>
        <n v="4058546293994"/>
        <s v="4058546225568"/>
        <s v="4058546225575"/>
        <s v="4058546222659"/>
        <s v="4058546225605"/>
        <s v="4058546225582"/>
        <s v="4058546029739"/>
        <s v="4058546290108"/>
        <s v="4058546290115"/>
        <s v="4058546029746"/>
        <s v="4058546290122"/>
        <s v="4058546029760"/>
        <s v="4058546220761"/>
        <s v="4058546029784"/>
        <s v="4058546220808"/>
        <s v="4002395160549"/>
        <s v="4058546220839"/>
        <s v="4058546029807"/>
        <s v="4058546029821"/>
        <s v="4058546029845"/>
        <s v="4058546029852"/>
        <s v="4058546295806"/>
        <s v="4058546295813"/>
        <s v="4058546229177"/>
        <s v="4058546229184"/>
        <s v="4002395000951"/>
        <s v="4002395001903"/>
        <s v="4002395243679"/>
        <s v="4002395243693"/>
        <s v="4002395001149"/>
        <s v="4002395138357"/>
        <s v="4002395138340"/>
        <s v="4002395138371"/>
        <s v="4058546223199"/>
        <s v="4058546223175"/>
        <s v="4058546223168"/>
        <s v="4058546223151"/>
        <s v="4058546223182"/>
        <s v="4058546227500"/>
        <s v="4058546227494"/>
        <s v="4058546227487"/>
        <s v="4058546227517"/>
        <s v="4058546222956"/>
        <s v="4058546222932"/>
        <s v="4058546222925"/>
        <s v="4058546222918"/>
        <s v="4058546222949"/>
        <s v="4002395169894"/>
        <s v="4002395003860"/>
        <s v="4058546223014"/>
        <s v="4058546222994"/>
        <s v="4058546222987"/>
        <s v="4058546222970"/>
        <s v="4058546223007"/>
        <s v="4002395140916"/>
        <s v="4002395140275"/>
        <s v="4058546222710"/>
        <s v="4058546222697"/>
        <s v="4058546222680"/>
        <s v="4058546222673"/>
        <s v="4058546222703"/>
        <s v="4002395142224"/>
        <s v="4058546222819"/>
        <s v="4058546222802"/>
        <s v="4058546222796"/>
        <s v="4002395141579"/>
        <s v="4058546222772"/>
        <s v="4058546222758"/>
        <s v="4058546222741"/>
        <s v="4058546222734"/>
        <s v="4058546222765"/>
        <s v="4002395142910"/>
        <s v="4002395142293"/>
        <s v="4002395142279"/>
        <s v="4002395142903"/>
        <s v="4058546227883"/>
        <s v="4058546227869"/>
        <s v="4058546227852"/>
        <s v="4058546227845"/>
        <s v="4058546227876"/>
        <s v="4058546223137"/>
        <s v="4058546223113"/>
        <s v="4058546223106"/>
        <s v="4058546223090"/>
        <s v="4058546223120"/>
        <s v="4058546222895"/>
        <s v="4058546222871"/>
        <s v="4058546222864"/>
        <s v="4058546222857"/>
        <s v="4058546222888"/>
        <s v="4002395003037"/>
        <s v="4002395003044"/>
        <s v="4002395003051"/>
        <s v="4002395003068"/>
        <s v="4002395003075"/>
        <s v="4058546010430"/>
        <s v="4002395262908"/>
        <s v="4002395241774"/>
        <s v="4002395001910"/>
        <s v="4002395159994"/>
        <s v="4002395002030"/>
        <s v="4002395002023"/>
        <s v="4002395242085"/>
        <s v="4002395001965"/>
        <s v="4002395262892"/>
        <s v="4002395382231"/>
        <s v="4002395281480"/>
        <s v="4002395281497"/>
        <s v="4002395287246"/>
        <s v="4002395263165"/>
        <s v="4002395287260"/>
        <s v="4002395282128"/>
        <s v="4058546229146"/>
        <s v="4058546229153"/>
        <s v="4058546229115"/>
        <s v="4058546229122"/>
        <s v="4002395002269"/>
        <s v="4002395001866"/>
        <s v="4002395002276"/>
        <s v="4002395001880"/>
        <s v="4002395002283"/>
        <s v="4002395001897"/>
        <s v="4058546227685"/>
        <s v="4058546029326"/>
        <s v="4002395002665"/>
        <s v="4002395378395"/>
        <s v="4002395170159"/>
        <s v="4058546011116"/>
        <s v="4002395157952"/>
        <s v="4002395380213"/>
        <s v="4058546290887"/>
        <s v="-"/>
        <s v="4058546010935"/>
        <s v="4002395377473"/>
        <s v="4002395373239"/>
        <s v="4002395379842"/>
        <s v="4058546324698"/>
        <s v="4058546298418"/>
        <s v="4058546298395"/>
        <s v="4058546298517"/>
        <s v="4058546298531"/>
        <s v="4058546298524"/>
        <s v="4002395005505"/>
        <s v="4002395136971"/>
        <s v="4002395380534"/>
        <s v="4002395377237"/>
        <s v="4002395377244"/>
        <s v="4002395381449"/>
        <s v="4002395167661"/>
        <s v="4002395167678"/>
        <s v="4002395004942"/>
        <s v="4002395003198"/>
        <s v="4002395003204"/>
        <s v="4002395003228"/>
        <s v="4002395003730"/>
        <s v="4002395003747"/>
        <s v="4058546029432"/>
        <s v="4058546029449"/>
        <s v="4002395003235"/>
        <s v="4002395162185"/>
        <s v="4002395003242"/>
        <s v="4002395003266"/>
        <s v="4002395003280"/>
        <s v="4002395003273"/>
        <s v="4002395157990"/>
        <s v="4058546286996"/>
        <s v="4058546225339"/>
        <s v="4058546225346"/>
        <s v="4002395000340"/>
        <s v="4058546224592"/>
        <s v="4058546224608"/>
        <s v="4002395138012"/>
        <s v="4002395138029"/>
        <s v="4002395138043"/>
        <s v="4002395138050"/>
        <s v="4002395138036"/>
        <s v="4058546224646"/>
        <s v="4058546224653"/>
        <s v="4058546224615"/>
        <s v="4058546224622"/>
        <s v="4058546224677"/>
        <s v="4058546225391"/>
        <s v="4058546287788"/>
        <s v="4058546287795"/>
        <s v="4002395006731"/>
        <s v="4002395006748"/>
        <s v="4002395004928"/>
        <s v="4002395001422"/>
        <s v="4058546221737"/>
        <s v="4058546221744"/>
        <s v="4002395137374"/>
        <s v="4058546224790"/>
        <s v="4002395003143"/>
        <s v="4002395003167"/>
        <s v="4002395003174"/>
        <s v="4058546289997"/>
        <s v="4058546229092"/>
        <s v="4058546229061"/>
        <s v="4058546229078"/>
        <s v="4058546229108"/>
        <s v="4002395003419"/>
        <s v="4002395005901"/>
        <s v="4002395006663"/>
        <s v="4002395006670"/>
        <s v="4002395006113"/>
        <s v="4058546220815"/>
        <s v="4002395163373"/>
        <s v="4002395263462"/>
        <s v="4002395163397"/>
        <s v="4002395145805"/>
        <s v="4002395163380"/>
        <s v="4002395263486"/>
        <s v="4002395164004"/>
        <s v="4002395263479"/>
        <s v="4002395162666"/>
        <s v="4002395145812"/>
        <s v="4002395162819"/>
        <s v="4058546222611"/>
        <s v="4058546222628"/>
        <s v="4058546224844"/>
        <s v="4058546224219"/>
        <s v="4002395162208"/>
        <s v="4058546222642"/>
        <s v="4002395136933"/>
        <s v="4058546224820"/>
        <s v="4058546224813"/>
        <s v="4058546225384"/>
        <s v="4058546226633"/>
        <s v="4002395006038"/>
        <s v="4002395262779"/>
        <s v="4002395162680"/>
        <s v="4002395287284"/>
        <s v="4002395160563"/>
        <s v="4002395006243"/>
        <s v="4058546289034"/>
        <s v="4002395159208"/>
        <s v="4058546289126"/>
        <s v="4002395158591"/>
        <s v="4002395163304"/>
        <s v="4002395160587"/>
        <s v="4002395162192"/>
        <s v="4002395262748"/>
        <s v="4058546010072"/>
        <s v="4002395162697"/>
        <s v="4002395160594"/>
        <s v="4002395262755"/>
        <s v="4058546010065"/>
        <s v="4058546028053"/>
        <s v="4002395282289"/>
        <s v="4002395140718"/>
        <s v="4002395140732"/>
        <s v="4002395282296"/>
        <s v="4002395140749"/>
        <s v="4058546295950"/>
        <s v="4058546295967"/>
        <s v="4002395263516"/>
        <s v="4002395161416"/>
        <s v="4002395162673"/>
        <s v="4002395004911"/>
        <s v="4002395282111"/>
        <s v="4002395289998"/>
        <s v="4002395144518"/>
        <s v="4002395144549"/>
        <s v="4002395144525"/>
        <s v="4058546227449"/>
        <s v="4058546028572"/>
        <s v="4058546029975"/>
        <s v="4058546224288"/>
        <s v="4058546293956"/>
        <s v="4058546293963"/>
        <s v="4058546226688"/>
        <s v="4058546221683"/>
        <s v="4058546290696"/>
        <s v="4058546290702"/>
        <s v="4058546226701"/>
        <s v="4058546225315"/>
        <s v="4058546288235"/>
        <s v="4058546290726"/>
        <s v="4058546028565"/>
        <s v="4002395001439"/>
        <s v="4058546028558"/>
        <s v="4058546222116"/>
        <s v="4058546222123"/>
        <s v="4002395289257"/>
        <s v="4002395162802"/>
        <s v="4058546290344"/>
        <s v="4058546290320"/>
        <s v="4058546028794"/>
        <s v="4058546028800"/>
        <s v="4058546028817"/>
        <s v="4058546028824"/>
        <s v="4058546028671"/>
        <s v="4058546028688"/>
        <s v="4058546028640"/>
        <s v="4058546028657"/>
        <s v="4058546228385"/>
        <s v="4058546228392"/>
        <s v="4058546227760"/>
        <s v="4058546287054"/>
        <s v="4058546287078"/>
        <s v="4058546287061"/>
        <s v="4058546287085"/>
        <s v="4058546287122"/>
        <s v="4058546287139"/>
        <s v="4058546030599"/>
        <s v="4058546030575"/>
        <s v="4058546220327"/>
        <s v="4058546220334"/>
        <s v="4002395164080"/>
        <s v="4002395810550"/>
        <s v="4002395164097"/>
        <s v="4002395810475"/>
        <s v="4058546226718"/>
        <s v="4058546226725"/>
        <s v="4058546220570"/>
        <s v="4058546220587"/>
        <s v="4058546220594"/>
        <s v="4058546220600"/>
        <s v="4002395289271"/>
        <s v="4002395289288"/>
        <s v="4002395142330"/>
        <s v="4002395136650"/>
        <s v="4058546027919"/>
        <s v="4002395279418"/>
        <s v="4058546288334"/>
        <s v="4058546287504"/>
        <s v="4002395289240"/>
        <s v="4002395289202"/>
        <s v="4002395289233"/>
        <s v="4002395288588"/>
        <s v="4058546290375"/>
        <s v="4058546290351"/>
        <s v="4058546228996"/>
        <s v="4058546229023"/>
        <s v="4058546229030"/>
        <s v="4058546229054"/>
        <s v="4058546229047"/>
        <s v="4058546229009"/>
        <s v="4058546229016"/>
        <s v="4058546222086"/>
        <s v="4058546222093"/>
        <s v="4058546028916"/>
        <s v="4058546287733"/>
        <s v="4058546222130"/>
        <s v="4058546222154"/>
        <s v="4058546228163"/>
        <s v="4058546287757"/>
        <s v="4058546287740"/>
        <s v="4058546287764"/>
        <s v="4058546287771"/>
        <s v="4058546225377"/>
        <s v="4002395289226"/>
        <s v="4002395277636"/>
        <s v="4002395157471"/>
        <n v="4058546288358"/>
        <s v="4002395157488"/>
        <s v="4002395289967"/>
        <s v="4002395006564"/>
        <s v="4058546290399"/>
        <s v="4058546290382"/>
        <s v="4058546226695"/>
        <s v="4058546224295"/>
        <s v="4058546295035"/>
        <s v="4058546226671"/>
        <s v="4058546221706"/>
        <s v="4002395000357"/>
        <s v="4002395002139"/>
        <s v="4002395170166"/>
        <s v="4058546222055"/>
        <s v="4058546286972"/>
        <s v="4058546226572"/>
        <s v="4058546286989"/>
        <s v="4002395138845"/>
        <s v="4002395138876"/>
        <s v="4058546002312"/>
        <s v="4058546002329"/>
        <s v="4058546002343"/>
        <s v="4058546002350"/>
        <s v="4058546002374"/>
        <s v="4058546002398"/>
        <s v="4002395138821"/>
        <s v="4058546298487"/>
        <s v="4058546298494"/>
        <s v="4002395138906"/>
        <s v="4002395138920"/>
        <s v="4058546222062"/>
        <s v="4002395138227"/>
        <s v="4058546226589"/>
        <s v="4058546287016"/>
        <s v="4002395158607"/>
        <s v="4002395281473"/>
        <s v="4058546297121"/>
        <s v="4002395382255"/>
        <s v="4002395167753"/>
        <s v="4002395167760"/>
        <s v="4002395382248"/>
        <s v="4002395002597"/>
        <s v="4002395287901"/>
        <s v="4002395287925"/>
        <s v="4002395162628"/>
        <s v="4002395162611"/>
        <s v="4058546224691"/>
        <s v="4058546224707"/>
        <s v="4058546029043"/>
        <s v="4058546028985"/>
        <s v="4058546028992"/>
        <s v="4058546029050"/>
        <s v="4058546029012"/>
        <s v="4058546029029"/>
        <s v="4058546028961"/>
        <s v="4058546028978"/>
        <s v="4058546222482"/>
        <s v="4058546222451"/>
        <s v="4058546222536"/>
        <s v="4058546222499"/>
        <s v="4058546222468"/>
        <s v="4058546222543"/>
        <s v="4002395157976"/>
        <s v="4058546220358"/>
        <s v="4058546220365"/>
        <s v="4002395003259"/>
        <s v="4002395006779"/>
        <s v="4002395160525"/>
        <s v="4002395138210"/>
        <s v="4002395289929"/>
        <s v="4002395160501"/>
        <s v="4002395157945"/>
        <s v="4058546224714"/>
        <s v="4058546224721"/>
        <s v="4058546224745"/>
        <s v="4058546225407"/>
        <s v="4058546227777"/>
        <s v="4058546010928"/>
        <s v="4002395287154"/>
        <s v="4002395287178"/>
        <s v="4002395287109"/>
        <s v="4002395289981"/>
        <s v="4002395275540"/>
        <s v="4002395287956"/>
        <s v="4058546220501"/>
        <s v="4002395136919"/>
        <s v="4058546325084"/>
        <s v="4002395005420"/>
        <s v="4002395167708"/>
        <s v="4002395281459"/>
        <s v="4058546290412"/>
        <s v="4058546290405"/>
        <s v="4058546290429"/>
        <s v="4058546290436"/>
        <s v="4002395287147"/>
        <s v="4002395162222"/>
        <s v="4002395005475"/>
        <s v="4058546286859"/>
        <s v="4058546220792"/>
        <s v="4002395380220"/>
        <s v="4058546293932"/>
        <s v="4058546010942"/>
        <s v="4058546294960"/>
        <s v="4058546219741"/>
        <s v="4002395381456"/>
        <s v="4002395373901"/>
        <s v="4002395371822"/>
        <s v="4002395006755"/>
        <s v="4002395289936"/>
        <s v="4002395137008"/>
        <s v="4002395289943"/>
        <s v="4058546029333"/>
        <s v="4002395263547"/>
        <s v="4002395371853"/>
        <s v="4002395000388"/>
        <s v="4002395000432"/>
        <s v="4002395136681"/>
        <s v="4002395228881"/>
        <s v="4002395136674"/>
        <s v="4058546323523"/>
        <s v="4058546323615"/>
        <s v="4058546323431"/>
        <s v="4058546227708"/>
        <s v="4058546286835"/>
        <s v="4058546286804"/>
        <s v="4002395241729"/>
        <s v="4058546027896"/>
        <s v="4002395236213"/>
        <s v="4058546028848"/>
        <s v="4058546028855"/>
        <s v="4002395376261"/>
        <s v="4002395360307"/>
        <s v="4002395360321"/>
        <s v="4002395360345"/>
        <s v="4002395232215"/>
        <s v="4002395238613"/>
        <s v="4002395238651"/>
        <s v="4002395227273"/>
        <s v="4002395228553"/>
        <s v="4002395243914"/>
        <s v="4002395235322"/>
        <s v="4002395235339"/>
        <s v="4002395235834"/>
        <s v="4002395239832"/>
        <s v="4058546225261"/>
        <s v="4058546225254"/>
        <s v="4058546225247"/>
        <s v="4002395234936"/>
        <s v="4002395234943"/>
        <s v="4002395234967"/>
        <s v="4058546296193"/>
        <s v="4058546296162"/>
        <s v="4002395227037"/>
        <s v="4002395237531"/>
        <s v="4002395005482"/>
        <s v="4002395005499"/>
        <s v="4002395233342"/>
        <s v="4058546323981"/>
        <s v="4058546298982"/>
        <s v="4002395352388"/>
        <s v="4058546324001"/>
        <s v="4002395244010"/>
        <s v="4002395243624"/>
        <s v="4002395227280"/>
        <s v="4002395229529"/>
        <s v="4058546324100"/>
        <s v="4058546323516"/>
        <s v="4058546323608"/>
        <s v="4058546323424"/>
        <s v="4002395005826"/>
        <s v="4002395237623"/>
        <s v="4002395001095"/>
        <s v="4002395241545"/>
        <s v="4002395241699"/>
        <s v="4002395289905"/>
        <s v="4058546326494"/>
        <s v="4058546323462"/>
        <s v="4058546323561"/>
        <s v="4058546323370"/>
        <s v="4002395229710"/>
        <s v="4058546298456"/>
        <s v="4058546221720"/>
        <s v="4002395228980"/>
        <s v="4002395229086"/>
        <s v="4058546028756"/>
        <s v="4058546028732"/>
        <s v="4058546028725"/>
        <s v="4058546028718"/>
        <s v="4058546028749"/>
        <s v="4058546011000"/>
        <s v="4058546010980"/>
        <s v="4058546010973"/>
        <s v="4058546010966"/>
        <s v="4058546010997"/>
        <s v="4058546223359"/>
        <s v="4058546223335"/>
        <s v="4058546223328"/>
        <s v="4058546223311"/>
        <s v="4058546223342"/>
        <s v="4058546220532"/>
        <s v="4058546221409"/>
        <s v="4058546221416"/>
        <s v="4058546220549"/>
        <s v="4058546221430"/>
        <s v="4058546221447"/>
        <s v="4058546221454"/>
        <s v="4058546221461"/>
        <s v="4058546220556"/>
        <s v="4058546221478"/>
        <s v="4058546221485"/>
        <s v="4058546221492"/>
        <s v="4058546221508"/>
        <m/>
      </sharedItems>
    </cacheField>
    <cacheField name="Платформа" numFmtId="0">
      <sharedItems containsBlank="1" count="13">
        <s v="Прочие"/>
        <s v="Прочие аккумуляторные"/>
        <s v="Прочие аксессуары"/>
        <s v="T&amp;M"/>
        <s v="M18"/>
        <s v="-"/>
        <s v="Сетевой"/>
        <s v="M12"/>
        <s v="M28"/>
        <s v="M14"/>
        <m/>
        <s v="Cверление и завинчивание" u="1"/>
        <e v="#N/A" u="1"/>
      </sharedItems>
    </cacheField>
    <cacheField name="Подгруппа" numFmtId="0">
      <sharedItems containsBlank="1" count="38">
        <s v="Оборудование для хранения"/>
        <s v="Аккумуляторы и зарядные устройства"/>
        <s v="Шлифмашины"/>
        <s v="Измерительные приборы"/>
        <s v="Триммеры"/>
        <s v="Приборы освещения"/>
        <s v="Устройства контроля"/>
        <s v="Стенды и верстаки"/>
        <s v="Пилы"/>
        <s v="-"/>
        <s v="Инструменты высокой мощности"/>
        <s v="Прочистная машина"/>
        <s v="Пылесосы и воздуходувки"/>
        <s v="Дрели и шуруповерты"/>
        <s v="Лазеры"/>
        <s v="Прочие садовые инструменты"/>
        <s v="Многофункциональные инструменты"/>
        <s v="Гвоздезабиватели"/>
        <s v="Клеевой пистолет"/>
        <s v="Рубанки и рейсмусы"/>
        <s v="Одежда и экипировка"/>
        <s v="Перфораторы"/>
        <s v="Наборы"/>
        <s v="Прочие инструменты"/>
        <s v="Пневмоинструмент"/>
        <s v="Фены"/>
        <s v="Ножницы"/>
        <s v="Кусторезы"/>
        <s v="Принадлежности для садово-парковой техники"/>
        <s v="Фрезеры"/>
        <s v="Радио"/>
        <s v="Насосы для воды"/>
        <m/>
        <s v="" u="1"/>
        <s v="Газонокосилки" u="1"/>
        <s v="Крепежные принадлежности" u="1"/>
        <s v="Сверла" u="1"/>
        <s v="Запчасти" u="1"/>
      </sharedItems>
    </cacheField>
    <cacheField name="Технология" numFmtId="0">
      <sharedItems containsBlank="1" count="5">
        <s v="-"/>
        <s v="Brushless"/>
        <s v="Brushed"/>
        <m/>
        <s v="M18 Battery 18 V - 3Ah" u="1"/>
      </sharedItems>
    </cacheField>
  </cacheFields>
  <extLst>
    <ext xmlns:x14="http://schemas.microsoft.com/office/spreadsheetml/2009/9/main" uri="{725AE2AE-9491-48be-B2B4-4EB974FC3084}">
      <x14:pivotCacheDefinition pivotCacheId="60951404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3">
  <r>
    <s v="4931411958"/>
    <s v="CONTRACTORBAG MIL SIZE M(WITHOUT WHEELS)"/>
    <n v="2200"/>
    <x v="0"/>
    <x v="0"/>
    <x v="0"/>
    <x v="0"/>
    <x v="0"/>
  </r>
  <r>
    <s v="4931411254"/>
    <s v="CONTRACTORBAG MIL SIZE L(WITHOUT WHEELS)"/>
    <n v="2400"/>
    <x v="1"/>
    <x v="1"/>
    <x v="0"/>
    <x v="0"/>
    <x v="0"/>
  </r>
  <r>
    <s v="4932459888"/>
    <s v="CUSB"/>
    <n v="2400"/>
    <x v="2"/>
    <x v="2"/>
    <x v="1"/>
    <x v="1"/>
    <x v="0"/>
  </r>
  <r>
    <s v="4932346182"/>
    <s v="125/150MM     P1 A/M"/>
    <n v="2600"/>
    <x v="3"/>
    <x v="3"/>
    <x v="2"/>
    <x v="2"/>
    <x v="0"/>
  </r>
  <r>
    <s v="4932352561"/>
    <s v="2200-40"/>
    <n v="1500"/>
    <x v="4"/>
    <x v="4"/>
    <x v="3"/>
    <x v="3"/>
    <x v="0"/>
  </r>
  <r>
    <s v="4932459445"/>
    <s v="L4B2"/>
    <n v="1500"/>
    <x v="5"/>
    <x v="5"/>
    <x v="1"/>
    <x v="1"/>
    <x v="0"/>
  </r>
  <r>
    <s v="4932430098"/>
    <s v="M4B2"/>
    <n v="1400"/>
    <x v="6"/>
    <x v="6"/>
    <x v="1"/>
    <x v="1"/>
    <x v="0"/>
  </r>
  <r>
    <s v="49162711"/>
    <s v="SPOOL + LINE - 1PC"/>
    <n v="1260"/>
    <x v="7"/>
    <x v="7"/>
    <x v="2"/>
    <x v="4"/>
    <x v="0"/>
  </r>
  <r>
    <s v="4933459440"/>
    <s v="IPL-LED"/>
    <n v="2800"/>
    <x v="8"/>
    <x v="8"/>
    <x v="1"/>
    <x v="5"/>
    <x v="0"/>
  </r>
  <r>
    <s v="4932352958"/>
    <s v="M4C"/>
    <n v="3000"/>
    <x v="9"/>
    <x v="9"/>
    <x v="1"/>
    <x v="1"/>
    <x v="0"/>
  </r>
  <r>
    <s v="4932459347"/>
    <s v="BTM-1"/>
    <n v="3000"/>
    <x v="10"/>
    <x v="10"/>
    <x v="1"/>
    <x v="6"/>
    <x v="0"/>
  </r>
  <r>
    <s v="4932459720"/>
    <s v="MSLA3"/>
    <n v="2100"/>
    <x v="11"/>
    <x v="11"/>
    <x v="2"/>
    <x v="7"/>
    <x v="0"/>
  </r>
  <r>
    <s v="4933472163"/>
    <s v="M18 FCSG66-0"/>
    <n v="44900"/>
    <x v="12"/>
    <x v="12"/>
    <x v="4"/>
    <x v="8"/>
    <x v="1"/>
  </r>
  <r>
    <s v="49122775"/>
    <s v="1.8M CONTROLLER EXTENSION CORD"/>
    <n v="900"/>
    <x v="13"/>
    <x v="13"/>
    <x v="5"/>
    <x v="9"/>
    <x v="0"/>
  </r>
  <r>
    <s v="48445195"/>
    <s v="100' Non-conductive Drum"/>
    <n v="13100"/>
    <x v="14"/>
    <x v="14"/>
    <x v="5"/>
    <x v="10"/>
    <x v="0"/>
  </r>
  <r>
    <s v="48533838"/>
    <s v="100mm Chain Knocker 22mm"/>
    <n v="21900"/>
    <x v="15"/>
    <x v="15"/>
    <x v="5"/>
    <x v="11"/>
    <x v="0"/>
  </r>
  <r>
    <s v="48534838"/>
    <s v="100mm Chain Knocker 32mm"/>
    <n v="21900"/>
    <x v="16"/>
    <x v="16"/>
    <x v="5"/>
    <x v="11"/>
    <x v="0"/>
  </r>
  <r>
    <s v="48532838"/>
    <s v="100mm Chain Knocker Drum Machine"/>
    <n v="14900"/>
    <x v="17"/>
    <x v="17"/>
    <x v="5"/>
    <x v="11"/>
    <x v="0"/>
  </r>
  <r>
    <s v="48533833"/>
    <s v="100mm Root Cutter 22mm"/>
    <n v="8900"/>
    <x v="18"/>
    <x v="18"/>
    <x v="5"/>
    <x v="11"/>
    <x v="0"/>
  </r>
  <r>
    <s v="48534833"/>
    <s v="100mm Root Cutter 32mm"/>
    <n v="8900"/>
    <x v="19"/>
    <x v="19"/>
    <x v="5"/>
    <x v="11"/>
    <x v="0"/>
  </r>
  <r>
    <s v="48532833"/>
    <s v="100mm Root Cutter Drum Machine"/>
    <n v="8900"/>
    <x v="20"/>
    <x v="20"/>
    <x v="5"/>
    <x v="11"/>
    <x v="0"/>
  </r>
  <r>
    <s v="48445176"/>
    <s v="120' 1/8&quot; Steel Fish Drum"/>
    <n v="11700"/>
    <x v="21"/>
    <x v="21"/>
    <x v="5"/>
    <x v="10"/>
    <x v="0"/>
  </r>
  <r>
    <s v="48533834"/>
    <s v="150mm Root Cutter 22mm"/>
    <n v="9900"/>
    <x v="22"/>
    <x v="22"/>
    <x v="5"/>
    <x v="11"/>
    <x v="0"/>
  </r>
  <r>
    <s v="48534834"/>
    <s v="150mm Root Cutter 32mm"/>
    <n v="9900"/>
    <x v="23"/>
    <x v="23"/>
    <x v="5"/>
    <x v="11"/>
    <x v="0"/>
  </r>
  <r>
    <s v="48532834"/>
    <s v="150mm Root Cutter Drum Machine"/>
    <n v="9900"/>
    <x v="24"/>
    <x v="24"/>
    <x v="5"/>
    <x v="11"/>
    <x v="0"/>
  </r>
  <r>
    <s v="4932471707"/>
    <s v="16mm Anchor Cable"/>
    <n v="5900"/>
    <x v="25"/>
    <x v="25"/>
    <x v="5"/>
    <x v="11"/>
    <x v="0"/>
  </r>
  <r>
    <s v="4932471702"/>
    <s v="16mm x 15.2m Coupling End Cable IC"/>
    <n v="24900"/>
    <x v="26"/>
    <x v="26"/>
    <x v="5"/>
    <x v="11"/>
    <x v="0"/>
  </r>
  <r>
    <s v="4932471708"/>
    <s v="16mm x 60cm Leader Cable"/>
    <n v="5900"/>
    <x v="27"/>
    <x v="27"/>
    <x v="5"/>
    <x v="11"/>
    <x v="0"/>
  </r>
  <r>
    <s v="4932471701"/>
    <s v="16mm x 7.6m Coupling End Cable IC"/>
    <n v="14900"/>
    <x v="28"/>
    <x v="28"/>
    <x v="5"/>
    <x v="11"/>
    <x v="0"/>
  </r>
  <r>
    <s v="48445197"/>
    <s v="200' Non-conductive Drum"/>
    <n v="16300"/>
    <x v="29"/>
    <x v="29"/>
    <x v="5"/>
    <x v="10"/>
    <x v="0"/>
  </r>
  <r>
    <s v="4932471704"/>
    <s v="20mm x 15.2m Coupling End Cable IC"/>
    <n v="31900"/>
    <x v="30"/>
    <x v="30"/>
    <x v="5"/>
    <x v="11"/>
    <x v="0"/>
  </r>
  <r>
    <s v="4932471709"/>
    <s v="20mm x 60cm Leader Cable"/>
    <n v="5900"/>
    <x v="31"/>
    <x v="31"/>
    <x v="5"/>
    <x v="11"/>
    <x v="0"/>
  </r>
  <r>
    <s v="4932471703"/>
    <s v="20mm x 7.6m Coupling End Cable IC"/>
    <n v="18900"/>
    <x v="32"/>
    <x v="32"/>
    <x v="5"/>
    <x v="11"/>
    <x v="0"/>
  </r>
  <r>
    <s v="4933416972"/>
    <s v="2205-40"/>
    <n v="13600"/>
    <x v="33"/>
    <x v="33"/>
    <x v="3"/>
    <x v="3"/>
    <x v="0"/>
  </r>
  <r>
    <s v="4933447776"/>
    <s v="2212-20"/>
    <n v="8090"/>
    <x v="34"/>
    <x v="34"/>
    <x v="3"/>
    <x v="3"/>
    <x v="0"/>
  </r>
  <r>
    <s v="4933427309"/>
    <s v="2216-40"/>
    <n v="13600"/>
    <x v="35"/>
    <x v="35"/>
    <x v="3"/>
    <x v="3"/>
    <x v="0"/>
  </r>
  <r>
    <s v="4933416976"/>
    <s v="2217-40"/>
    <n v="17800"/>
    <x v="36"/>
    <x v="36"/>
    <x v="3"/>
    <x v="3"/>
    <x v="0"/>
  </r>
  <r>
    <s v="4933427315"/>
    <s v="2235-40"/>
    <n v="11100"/>
    <x v="37"/>
    <x v="37"/>
    <x v="3"/>
    <x v="3"/>
    <x v="0"/>
  </r>
  <r>
    <s v="4933451906"/>
    <s v="2267-40"/>
    <n v="8200"/>
    <x v="38"/>
    <x v="38"/>
    <x v="3"/>
    <x v="3"/>
    <x v="0"/>
  </r>
  <r>
    <s v="4933443351"/>
    <s v="2270-20"/>
    <n v="20300"/>
    <x v="39"/>
    <x v="39"/>
    <x v="3"/>
    <x v="3"/>
    <x v="0"/>
  </r>
  <r>
    <s v="4932471712"/>
    <s v="22mm x 4.5m Cable OW"/>
    <n v="9900"/>
    <x v="40"/>
    <x v="40"/>
    <x v="5"/>
    <x v="11"/>
    <x v="0"/>
  </r>
  <r>
    <s v="4933451526"/>
    <s v="2309-60"/>
    <n v="16900"/>
    <x v="41"/>
    <x v="41"/>
    <x v="3"/>
    <x v="3"/>
    <x v="0"/>
  </r>
  <r>
    <s v="48445178"/>
    <s v="240' 1/8&quot; Steel Fish Drum"/>
    <n v="11500"/>
    <x v="42"/>
    <x v="42"/>
    <x v="5"/>
    <x v="10"/>
    <x v="0"/>
  </r>
  <r>
    <s v="4932471710"/>
    <s v="32mm x 4.5m Cable OW"/>
    <n v="13900"/>
    <x v="43"/>
    <x v="43"/>
    <x v="5"/>
    <x v="11"/>
    <x v="0"/>
  </r>
  <r>
    <s v="4932471711"/>
    <s v="32mm x 4.5m HD Cable OW"/>
    <n v="14900"/>
    <x v="44"/>
    <x v="44"/>
    <x v="5"/>
    <x v="11"/>
    <x v="0"/>
  </r>
  <r>
    <s v="48533837"/>
    <s v="70mm Chain Knocker 22mm"/>
    <n v="17900"/>
    <x v="45"/>
    <x v="45"/>
    <x v="5"/>
    <x v="11"/>
    <x v="0"/>
  </r>
  <r>
    <s v="48534837"/>
    <s v="70mm Chain Knocker 32mm"/>
    <n v="17900"/>
    <x v="46"/>
    <x v="46"/>
    <x v="5"/>
    <x v="11"/>
    <x v="0"/>
  </r>
  <r>
    <s v="48532837"/>
    <s v="70mm Chain Knocker Drum Machine"/>
    <n v="14900"/>
    <x v="47"/>
    <x v="47"/>
    <x v="5"/>
    <x v="11"/>
    <x v="0"/>
  </r>
  <r>
    <s v="48533832"/>
    <s v="75mm Root Cutter 22mm"/>
    <n v="7900"/>
    <x v="48"/>
    <x v="48"/>
    <x v="5"/>
    <x v="11"/>
    <x v="0"/>
  </r>
  <r>
    <s v="48534832"/>
    <s v="75mm Root Cutter 32mm"/>
    <n v="7900"/>
    <x v="49"/>
    <x v="49"/>
    <x v="5"/>
    <x v="11"/>
    <x v="0"/>
  </r>
  <r>
    <s v="48532832"/>
    <s v="75mm root cutter Drum Machine"/>
    <n v="7900"/>
    <x v="50"/>
    <x v="50"/>
    <x v="5"/>
    <x v="11"/>
    <x v="0"/>
  </r>
  <r>
    <s v="4933451219"/>
    <s v="AG10-115EK"/>
    <n v="8300"/>
    <x v="51"/>
    <x v="51"/>
    <x v="6"/>
    <x v="2"/>
    <x v="0"/>
  </r>
  <r>
    <s v="4933451220"/>
    <s v="AG10-125EK"/>
    <n v="8600"/>
    <x v="52"/>
    <x v="52"/>
    <x v="6"/>
    <x v="2"/>
    <x v="0"/>
  </r>
  <r>
    <s v="4933451577"/>
    <s v="AG13-125XSPD"/>
    <n v="12900"/>
    <x v="53"/>
    <x v="53"/>
    <x v="6"/>
    <x v="2"/>
    <x v="0"/>
  </r>
  <r>
    <s v="4933407260"/>
    <s v="AG16-125XC"/>
    <n v="16400"/>
    <x v="54"/>
    <x v="54"/>
    <x v="6"/>
    <x v="2"/>
    <x v="0"/>
  </r>
  <r>
    <s v="4933431830"/>
    <s v="AG22-180"/>
    <n v="12600"/>
    <x v="55"/>
    <x v="55"/>
    <x v="6"/>
    <x v="2"/>
    <x v="0"/>
  </r>
  <r>
    <s v="4933433630"/>
    <s v="AG22-230"/>
    <n v="12700"/>
    <x v="56"/>
    <x v="56"/>
    <x v="6"/>
    <x v="2"/>
    <x v="0"/>
  </r>
  <r>
    <s v="4933402325"/>
    <s v="AG24-230E"/>
    <n v="24800"/>
    <x v="57"/>
    <x v="57"/>
    <x v="6"/>
    <x v="2"/>
    <x v="0"/>
  </r>
  <r>
    <s v="4933402450"/>
    <s v="AG24-230E"/>
    <n v="24800"/>
    <x v="58"/>
    <x v="58"/>
    <x v="6"/>
    <x v="2"/>
    <x v="0"/>
  </r>
  <r>
    <s v="4933451210"/>
    <s v="AG800-115E"/>
    <n v="7300"/>
    <x v="59"/>
    <x v="59"/>
    <x v="6"/>
    <x v="2"/>
    <x v="0"/>
  </r>
  <r>
    <s v="4933451281"/>
    <s v="AG800-115ED-SET"/>
    <n v="9800"/>
    <x v="60"/>
    <x v="60"/>
    <x v="6"/>
    <x v="2"/>
    <x v="0"/>
  </r>
  <r>
    <s v="4933451212"/>
    <s v="AG800-115EK"/>
    <n v="7300"/>
    <x v="61"/>
    <x v="61"/>
    <x v="6"/>
    <x v="2"/>
    <x v="0"/>
  </r>
  <r>
    <s v="4933451211"/>
    <s v="AG800-125E"/>
    <n v="7600"/>
    <x v="62"/>
    <x v="62"/>
    <x v="6"/>
    <x v="2"/>
    <x v="0"/>
  </r>
  <r>
    <s v="4933451213"/>
    <s v="AG800-125EK"/>
    <n v="8000"/>
    <x v="63"/>
    <x v="63"/>
    <x v="6"/>
    <x v="2"/>
    <x v="0"/>
  </r>
  <r>
    <s v="4933403200"/>
    <s v="AG9-125XC"/>
    <n v="13700"/>
    <x v="64"/>
    <x v="64"/>
    <x v="6"/>
    <x v="2"/>
    <x v="0"/>
  </r>
  <r>
    <s v="4933403206"/>
    <s v="AG9-125XE"/>
    <n v="14500"/>
    <x v="65"/>
    <x v="65"/>
    <x v="6"/>
    <x v="2"/>
    <x v="0"/>
  </r>
  <r>
    <s v="4933407480"/>
    <s v="AGS15-125C"/>
    <n v="19900"/>
    <x v="66"/>
    <x v="66"/>
    <x v="6"/>
    <x v="2"/>
    <x v="0"/>
  </r>
  <r>
    <s v="4933451222"/>
    <s v="AGV10-125EK"/>
    <n v="7100"/>
    <x v="67"/>
    <x v="67"/>
    <x v="6"/>
    <x v="2"/>
    <x v="0"/>
  </r>
  <r>
    <s v="4933428085"/>
    <s v="AGV12-125X"/>
    <n v="14700"/>
    <x v="68"/>
    <x v="68"/>
    <x v="6"/>
    <x v="2"/>
    <x v="0"/>
  </r>
  <r>
    <s v="4933448020"/>
    <s v="AGV12-125X DEC-SET"/>
    <n v="29820"/>
    <x v="69"/>
    <x v="69"/>
    <x v="6"/>
    <x v="2"/>
    <x v="0"/>
  </r>
  <r>
    <s v="4933448030"/>
    <s v="AGV12-125X DEG-SET"/>
    <n v="33400"/>
    <x v="70"/>
    <x v="70"/>
    <x v="6"/>
    <x v="2"/>
    <x v="0"/>
  </r>
  <r>
    <s v="4933433240"/>
    <s v="AGV12-125XPD"/>
    <n v="14800"/>
    <x v="71"/>
    <x v="71"/>
    <x v="6"/>
    <x v="2"/>
    <x v="0"/>
  </r>
  <r>
    <s v="4933451218"/>
    <s v="AGV13-125XE"/>
    <n v="14900"/>
    <x v="72"/>
    <x v="72"/>
    <x v="6"/>
    <x v="2"/>
    <x v="0"/>
  </r>
  <r>
    <s v="4933451578"/>
    <s v="AGV13-125XSPDE"/>
    <n v="15500"/>
    <x v="73"/>
    <x v="73"/>
    <x v="6"/>
    <x v="2"/>
    <x v="0"/>
  </r>
  <r>
    <s v="4933464998"/>
    <s v="AGV13-125XSPDEB"/>
    <n v="18100"/>
    <x v="74"/>
    <x v="74"/>
    <x v="6"/>
    <x v="2"/>
    <x v="0"/>
  </r>
  <r>
    <s v="4933428120"/>
    <s v="AGV15-125XC"/>
    <n v="15700"/>
    <x v="75"/>
    <x v="75"/>
    <x v="6"/>
    <x v="2"/>
    <x v="0"/>
  </r>
  <r>
    <s v="4933448025"/>
    <s v="AGV15-125XC DEC-SET"/>
    <n v="29500"/>
    <x v="76"/>
    <x v="76"/>
    <x v="6"/>
    <x v="2"/>
    <x v="0"/>
  </r>
  <r>
    <s v="4933448035"/>
    <s v="AGV15-125XC DEG-SET"/>
    <n v="33500"/>
    <x v="77"/>
    <x v="77"/>
    <x v="6"/>
    <x v="2"/>
    <x v="0"/>
  </r>
  <r>
    <s v="4933428127"/>
    <s v="AGV15-125XE"/>
    <n v="15700"/>
    <x v="78"/>
    <x v="78"/>
    <x v="6"/>
    <x v="2"/>
    <x v="0"/>
  </r>
  <r>
    <s v="4933448830"/>
    <s v="AGV15-125XE DEG-SET"/>
    <n v="33700"/>
    <x v="79"/>
    <x v="79"/>
    <x v="6"/>
    <x v="2"/>
    <x v="0"/>
  </r>
  <r>
    <s v="4933433250"/>
    <s v="AGV15-150XC"/>
    <n v="15800"/>
    <x v="80"/>
    <x v="80"/>
    <x v="6"/>
    <x v="2"/>
    <x v="0"/>
  </r>
  <r>
    <s v="4933459165"/>
    <s v="AGV15-150XC DMS"/>
    <n v="16300"/>
    <x v="81"/>
    <x v="81"/>
    <x v="6"/>
    <x v="2"/>
    <x v="0"/>
  </r>
  <r>
    <s v="4933449870"/>
    <s v="AGV17-125INOX"/>
    <n v="22600"/>
    <x v="82"/>
    <x v="82"/>
    <x v="6"/>
    <x v="2"/>
    <x v="0"/>
  </r>
  <r>
    <s v="4933449850"/>
    <s v="AGV17-125XC"/>
    <n v="21100"/>
    <x v="83"/>
    <x v="83"/>
    <x v="6"/>
    <x v="2"/>
    <x v="0"/>
  </r>
  <r>
    <s v="4933455140"/>
    <s v="AGV17-125XC"/>
    <n v="21100"/>
    <x v="84"/>
    <x v="84"/>
    <x v="6"/>
    <x v="2"/>
    <x v="0"/>
  </r>
  <r>
    <s v="4933432230"/>
    <s v="AGV17-125XE"/>
    <n v="19500"/>
    <x v="85"/>
    <x v="85"/>
    <x v="6"/>
    <x v="2"/>
    <x v="0"/>
  </r>
  <r>
    <s v="4933432250"/>
    <s v="AGV17-150XC"/>
    <n v="23600"/>
    <x v="86"/>
    <x v="86"/>
    <x v="6"/>
    <x v="2"/>
    <x v="0"/>
  </r>
  <r>
    <s v="4933432270"/>
    <s v="AGV17-180XC"/>
    <n v="24400"/>
    <x v="87"/>
    <x v="87"/>
    <x v="6"/>
    <x v="2"/>
    <x v="0"/>
  </r>
  <r>
    <s v="4933402304"/>
    <s v="AGV21-230GEX"/>
    <n v="26900"/>
    <x v="88"/>
    <x v="88"/>
    <x v="6"/>
    <x v="2"/>
    <x v="0"/>
  </r>
  <r>
    <s v="4933402525"/>
    <s v="AGV21-230GEX"/>
    <n v="26900"/>
    <x v="89"/>
    <x v="89"/>
    <x v="6"/>
    <x v="2"/>
    <x v="0"/>
  </r>
  <r>
    <s v="4933431820"/>
    <s v="AGV22-180E"/>
    <n v="15400"/>
    <x v="90"/>
    <x v="90"/>
    <x v="6"/>
    <x v="2"/>
    <x v="0"/>
  </r>
  <r>
    <s v="4933431860"/>
    <s v="AGV22-230"/>
    <n v="13700"/>
    <x v="91"/>
    <x v="91"/>
    <x v="6"/>
    <x v="2"/>
    <x v="0"/>
  </r>
  <r>
    <s v="4933431850"/>
    <s v="AGV22-230E"/>
    <n v="13300"/>
    <x v="92"/>
    <x v="92"/>
    <x v="6"/>
    <x v="2"/>
    <x v="0"/>
  </r>
  <r>
    <s v="4933402335"/>
    <s v="AGV24-230E"/>
    <n v="29020"/>
    <x v="93"/>
    <x v="93"/>
    <x v="6"/>
    <x v="2"/>
    <x v="0"/>
  </r>
  <r>
    <s v="4933402330"/>
    <s v="AGV24-230GE"/>
    <n v="27980"/>
    <x v="94"/>
    <x v="94"/>
    <x v="6"/>
    <x v="2"/>
    <x v="0"/>
  </r>
  <r>
    <s v="4933402520"/>
    <s v="AGV24-230GE"/>
    <n v="27990"/>
    <x v="95"/>
    <x v="95"/>
    <x v="6"/>
    <x v="2"/>
    <x v="0"/>
  </r>
  <r>
    <s v="4933402360"/>
    <s v="AGV26-230GE"/>
    <n v="27980"/>
    <x v="96"/>
    <x v="96"/>
    <x v="6"/>
    <x v="2"/>
    <x v="0"/>
  </r>
  <r>
    <s v="4933402490"/>
    <s v="AGV26-230GE"/>
    <n v="27990"/>
    <x v="97"/>
    <x v="97"/>
    <x v="6"/>
    <x v="2"/>
    <x v="0"/>
  </r>
  <r>
    <s v="4933451413"/>
    <s v="AGVK24-230EK"/>
    <n v="21800"/>
    <x v="98"/>
    <x v="98"/>
    <x v="6"/>
    <x v="2"/>
    <x v="0"/>
  </r>
  <r>
    <s v="4933451414"/>
    <s v="AGVK24-230EK DMS"/>
    <n v="20700"/>
    <x v="99"/>
    <x v="99"/>
    <x v="6"/>
    <x v="2"/>
    <x v="0"/>
  </r>
  <r>
    <s v="4933471463"/>
    <s v="AGVKB-24-230 EKX"/>
    <n v="27900"/>
    <x v="100"/>
    <x v="100"/>
    <x v="6"/>
    <x v="2"/>
    <x v="0"/>
  </r>
  <r>
    <s v="4933471464"/>
    <s v="AGVKB-24-230 EKX"/>
    <n v="26900"/>
    <x v="100"/>
    <x v="101"/>
    <x v="6"/>
    <x v="2"/>
    <x v="0"/>
  </r>
  <r>
    <s v="4933402340"/>
    <s v="AGVM24-230GEX"/>
    <n v="37370"/>
    <x v="101"/>
    <x v="102"/>
    <x v="6"/>
    <x v="2"/>
    <x v="0"/>
  </r>
  <r>
    <s v="4933402475"/>
    <s v="AGVM24-230GEX"/>
    <n v="37370"/>
    <x v="102"/>
    <x v="103"/>
    <x v="6"/>
    <x v="2"/>
    <x v="0"/>
  </r>
  <r>
    <s v="4933402365"/>
    <s v="AGVM26-230GEX"/>
    <n v="39300"/>
    <x v="103"/>
    <x v="104"/>
    <x v="6"/>
    <x v="2"/>
    <x v="0"/>
  </r>
  <r>
    <s v="4933402495"/>
    <s v="AGVM26-230GEX"/>
    <n v="39300"/>
    <x v="104"/>
    <x v="105"/>
    <x v="6"/>
    <x v="2"/>
    <x v="0"/>
  </r>
  <r>
    <s v="4933383925"/>
    <s v="AP12E"/>
    <n v="22500"/>
    <x v="105"/>
    <x v="106"/>
    <x v="6"/>
    <x v="2"/>
    <x v="0"/>
  </r>
  <r>
    <s v="4933432800"/>
    <s v="AP14-2 200E"/>
    <n v="33400"/>
    <x v="106"/>
    <x v="107"/>
    <x v="6"/>
    <x v="2"/>
    <x v="0"/>
  </r>
  <r>
    <s v="4933432795"/>
    <s v="AP14-2 200E"/>
    <n v="52000"/>
    <x v="107"/>
    <x v="108"/>
    <x v="6"/>
    <x v="2"/>
    <x v="0"/>
  </r>
  <r>
    <s v="4933383940"/>
    <s v="AS12E"/>
    <n v="19500"/>
    <x v="108"/>
    <x v="109"/>
    <x v="6"/>
    <x v="2"/>
    <x v="0"/>
  </r>
  <r>
    <s v="4933447480"/>
    <s v="AS2-250ELCP"/>
    <n v="26100"/>
    <x v="109"/>
    <x v="110"/>
    <x v="6"/>
    <x v="12"/>
    <x v="0"/>
  </r>
  <r>
    <s v="4933416060"/>
    <s v="AS300ELCP"/>
    <n v="46500"/>
    <x v="110"/>
    <x v="111"/>
    <x v="6"/>
    <x v="12"/>
    <x v="0"/>
  </r>
  <r>
    <s v="4933459411"/>
    <s v="AS-30LACAC30LLCLASS"/>
    <n v="62100"/>
    <x v="111"/>
    <x v="112"/>
    <x v="6"/>
    <x v="12"/>
    <x v="0"/>
  </r>
  <r>
    <s v="4933459415"/>
    <s v="AS-30MACAC30LMCLASS"/>
    <n v="68300"/>
    <x v="112"/>
    <x v="113"/>
    <x v="6"/>
    <x v="12"/>
    <x v="0"/>
  </r>
  <r>
    <s v="4933459418"/>
    <s v="AS-42MACAC42LMCLASS"/>
    <n v="74500"/>
    <x v="113"/>
    <x v="114"/>
    <x v="6"/>
    <x v="12"/>
    <x v="0"/>
  </r>
  <r>
    <s v="4933380482"/>
    <s v="B2E16RLD"/>
    <n v="41690"/>
    <x v="114"/>
    <x v="115"/>
    <x v="6"/>
    <x v="13"/>
    <x v="0"/>
  </r>
  <r>
    <s v="4933459794"/>
    <s v="BRT"/>
    <n v="10700"/>
    <x v="115"/>
    <x v="116"/>
    <x v="0"/>
    <x v="7"/>
    <x v="0"/>
  </r>
  <r>
    <s v="4933385150"/>
    <s v="BS100LE"/>
    <n v="41900"/>
    <x v="116"/>
    <x v="117"/>
    <x v="6"/>
    <x v="2"/>
    <x v="0"/>
  </r>
  <r>
    <s v="4933448245"/>
    <s v="BS125"/>
    <n v="34900"/>
    <x v="117"/>
    <x v="118"/>
    <x v="6"/>
    <x v="8"/>
    <x v="0"/>
  </r>
  <r>
    <s v="4932459349"/>
    <s v="BTM-10"/>
    <n v="24600"/>
    <x v="118"/>
    <x v="119"/>
    <x v="1"/>
    <x v="6"/>
    <x v="0"/>
  </r>
  <r>
    <s v="4932459348"/>
    <s v="BTM-4"/>
    <n v="10400"/>
    <x v="119"/>
    <x v="120"/>
    <x v="1"/>
    <x v="6"/>
    <x v="0"/>
  </r>
  <r>
    <s v="4932459350"/>
    <s v="BTM-50"/>
    <n v="120700"/>
    <x v="120"/>
    <x v="121"/>
    <x v="1"/>
    <x v="6"/>
    <x v="0"/>
  </r>
  <r>
    <s v="4933416240"/>
    <s v="C12BL2"/>
    <n v="10100"/>
    <x v="121"/>
    <x v="122"/>
    <x v="7"/>
    <x v="14"/>
    <x v="2"/>
  </r>
  <r>
    <s v="4932352000"/>
    <s v="C12C"/>
    <n v="3100"/>
    <x v="122"/>
    <x v="123"/>
    <x v="7"/>
    <x v="1"/>
    <x v="0"/>
  </r>
  <r>
    <s v="4933411925"/>
    <s v="C12HZ-0"/>
    <n v="8200"/>
    <x v="123"/>
    <x v="124"/>
    <x v="7"/>
    <x v="8"/>
    <x v="2"/>
  </r>
  <r>
    <s v="4933441195"/>
    <s v="C12HZ-202C"/>
    <n v="16700"/>
    <x v="124"/>
    <x v="125"/>
    <x v="7"/>
    <x v="8"/>
    <x v="2"/>
  </r>
  <r>
    <s v="4933416365"/>
    <s v="C12JSR-0"/>
    <n v="10500"/>
    <x v="125"/>
    <x v="126"/>
    <x v="7"/>
    <x v="15"/>
    <x v="2"/>
  </r>
  <r>
    <s v="4933427180"/>
    <s v="C12MT-0"/>
    <n v="9000"/>
    <x v="126"/>
    <x v="127"/>
    <x v="7"/>
    <x v="16"/>
    <x v="2"/>
  </r>
  <r>
    <s v="4933441710"/>
    <s v="C12MT-202B"/>
    <n v="17500"/>
    <x v="127"/>
    <x v="128"/>
    <x v="7"/>
    <x v="16"/>
    <x v="2"/>
  </r>
  <r>
    <s v="4933441705"/>
    <s v="C12MT-402B"/>
    <n v="22700"/>
    <x v="128"/>
    <x v="129"/>
    <x v="7"/>
    <x v="16"/>
    <x v="2"/>
  </r>
  <r>
    <s v="4933411920"/>
    <s v="C12PC-0"/>
    <n v="10400"/>
    <x v="129"/>
    <x v="130"/>
    <x v="7"/>
    <x v="8"/>
    <x v="2"/>
  </r>
  <r>
    <s v="4933427182"/>
    <s v="C12PN-0"/>
    <n v="11200"/>
    <x v="130"/>
    <x v="131"/>
    <x v="7"/>
    <x v="17"/>
    <x v="2"/>
  </r>
  <r>
    <s v="4933416550"/>
    <s v="C12PPC-0"/>
    <n v="12500"/>
    <x v="131"/>
    <x v="132"/>
    <x v="7"/>
    <x v="8"/>
    <x v="2"/>
  </r>
  <r>
    <s v="4933416900"/>
    <s v="C12RAD-0"/>
    <n v="7300"/>
    <x v="132"/>
    <x v="133"/>
    <x v="7"/>
    <x v="13"/>
    <x v="2"/>
  </r>
  <r>
    <s v="4933441215"/>
    <s v="C12RAD-202B"/>
    <n v="15800"/>
    <x v="133"/>
    <x v="134"/>
    <x v="7"/>
    <x v="13"/>
    <x v="2"/>
  </r>
  <r>
    <s v="4933427183"/>
    <s v="C12RT-0"/>
    <n v="6300"/>
    <x v="134"/>
    <x v="135"/>
    <x v="7"/>
    <x v="16"/>
    <x v="2"/>
  </r>
  <r>
    <s v="4933416785"/>
    <s v="C18HZ-0"/>
    <n v="13300"/>
    <x v="135"/>
    <x v="136"/>
    <x v="4"/>
    <x v="8"/>
    <x v="2"/>
  </r>
  <r>
    <s v="4933464800"/>
    <s v="M18FBJS-502X"/>
    <n v="53100"/>
    <x v="136"/>
    <x v="137"/>
    <x v="4"/>
    <x v="8"/>
    <x v="1"/>
  </r>
  <r>
    <s v="4933459637"/>
    <s v="C18PCG/310C-0B"/>
    <n v="17900"/>
    <x v="137"/>
    <x v="138"/>
    <x v="4"/>
    <x v="18"/>
    <x v="2"/>
  </r>
  <r>
    <s v="4933451114"/>
    <s v="M18BP-402C"/>
    <n v="47100"/>
    <x v="138"/>
    <x v="139"/>
    <x v="4"/>
    <x v="19"/>
    <x v="2"/>
  </r>
  <r>
    <s v="4933441812"/>
    <s v="C18PCG/400T-201B"/>
    <n v="29500"/>
    <x v="139"/>
    <x v="140"/>
    <x v="4"/>
    <x v="18"/>
    <x v="2"/>
  </r>
  <r>
    <s v="4933459638"/>
    <s v="C18PCG/600A-0B"/>
    <n v="16600"/>
    <x v="140"/>
    <x v="141"/>
    <x v="4"/>
    <x v="18"/>
    <x v="2"/>
  </r>
  <r>
    <s v="4933448544"/>
    <s v="HD28PD-502X"/>
    <n v="46100"/>
    <x v="141"/>
    <x v="142"/>
    <x v="8"/>
    <x v="13"/>
    <x v="2"/>
  </r>
  <r>
    <s v="4933441808"/>
    <s v="C18PCG/600T-201B"/>
    <n v="30200"/>
    <x v="142"/>
    <x v="143"/>
    <x v="4"/>
    <x v="18"/>
    <x v="2"/>
  </r>
  <r>
    <s v="4933427189"/>
    <s v="C18RAD-0"/>
    <n v="9200"/>
    <x v="143"/>
    <x v="144"/>
    <x v="4"/>
    <x v="13"/>
    <x v="2"/>
  </r>
  <r>
    <s v="4932471719"/>
    <s v="Cable Carrier"/>
    <n v="10900"/>
    <x v="144"/>
    <x v="145"/>
    <x v="5"/>
    <x v="11"/>
    <x v="0"/>
  </r>
  <r>
    <s v="4932471713"/>
    <s v="Cable Kit"/>
    <n v="78900"/>
    <x v="145"/>
    <x v="146"/>
    <x v="5"/>
    <x v="11"/>
    <x v="0"/>
  </r>
  <r>
    <s v="4933411760"/>
    <s v="CHS355"/>
    <n v="22200"/>
    <x v="146"/>
    <x v="147"/>
    <x v="6"/>
    <x v="8"/>
    <x v="0"/>
  </r>
  <r>
    <s v="4933403635"/>
    <s v="CS55"/>
    <n v="26400"/>
    <x v="147"/>
    <x v="148"/>
    <x v="6"/>
    <x v="8"/>
    <x v="0"/>
  </r>
  <r>
    <s v="4933419225"/>
    <s v="CS60"/>
    <n v="21800"/>
    <x v="148"/>
    <x v="149"/>
    <x v="6"/>
    <x v="8"/>
    <x v="0"/>
  </r>
  <r>
    <s v="4933451116"/>
    <s v="CS85CBE"/>
    <n v="34100"/>
    <x v="149"/>
    <x v="150"/>
    <x v="6"/>
    <x v="8"/>
    <x v="0"/>
  </r>
  <r>
    <s v="4933451117"/>
    <s v="CS85SB"/>
    <n v="27200"/>
    <x v="150"/>
    <x v="151"/>
    <x v="6"/>
    <x v="8"/>
    <x v="0"/>
  </r>
  <r>
    <s v="4933459678"/>
    <s v="CWBLM (2XL)"/>
    <n v="5400"/>
    <x v="151"/>
    <x v="152"/>
    <x v="0"/>
    <x v="20"/>
    <x v="0"/>
  </r>
  <r>
    <s v="4933459675"/>
    <s v="CWBLM (M)"/>
    <n v="5400"/>
    <x v="152"/>
    <x v="153"/>
    <x v="0"/>
    <x v="20"/>
    <x v="0"/>
  </r>
  <r>
    <s v="4933459434"/>
    <s v="CWBLM (S)"/>
    <n v="5400"/>
    <x v="153"/>
    <x v="154"/>
    <x v="0"/>
    <x v="20"/>
    <x v="0"/>
  </r>
  <r>
    <s v="4933459677"/>
    <s v="CWBLM (XL)"/>
    <n v="5400"/>
    <x v="154"/>
    <x v="155"/>
    <x v="0"/>
    <x v="20"/>
    <x v="0"/>
  </r>
  <r>
    <s v="40964"/>
    <s v="DCM2-250C"/>
    <n v="166520"/>
    <x v="155"/>
    <x v="156"/>
    <x v="6"/>
    <x v="13"/>
    <x v="0"/>
  </r>
  <r>
    <s v="40044"/>
    <s v="DCM2-350C"/>
    <n v="167670"/>
    <x v="156"/>
    <x v="157"/>
    <x v="6"/>
    <x v="13"/>
    <x v="0"/>
  </r>
  <r>
    <s v="4933368690"/>
    <s v="DD2-160XE"/>
    <n v="39800"/>
    <x v="157"/>
    <x v="158"/>
    <x v="6"/>
    <x v="13"/>
    <x v="0"/>
  </r>
  <r>
    <s v="4933428000"/>
    <s v="DD3-152"/>
    <n v="124100"/>
    <x v="158"/>
    <x v="159"/>
    <x v="6"/>
    <x v="13"/>
    <x v="0"/>
  </r>
  <r>
    <s v="4933409211"/>
    <s v="DE10RX"/>
    <n v="12400"/>
    <x v="159"/>
    <x v="160"/>
    <x v="6"/>
    <x v="13"/>
    <x v="0"/>
  </r>
  <r>
    <s v="4933409194"/>
    <s v="DE13RP"/>
    <n v="15400"/>
    <x v="160"/>
    <x v="161"/>
    <x v="6"/>
    <x v="13"/>
    <x v="0"/>
  </r>
  <r>
    <s v="4933385100"/>
    <s v="DG30E"/>
    <n v="16300"/>
    <x v="161"/>
    <x v="162"/>
    <x v="6"/>
    <x v="2"/>
    <x v="0"/>
  </r>
  <r>
    <s v="4933391200"/>
    <s v="DG7E"/>
    <n v="30000"/>
    <x v="162"/>
    <x v="163"/>
    <x v="6"/>
    <x v="2"/>
    <x v="0"/>
  </r>
  <r>
    <s v="4933385120"/>
    <s v="DGL30E"/>
    <n v="25700"/>
    <x v="163"/>
    <x v="164"/>
    <x v="6"/>
    <x v="2"/>
    <x v="0"/>
  </r>
  <r>
    <s v="4933385110"/>
    <s v="DGL34"/>
    <n v="22900"/>
    <x v="164"/>
    <x v="165"/>
    <x v="6"/>
    <x v="2"/>
    <x v="0"/>
  </r>
  <r>
    <s v="4932472001"/>
    <s v="DIN13 AL DIE SET"/>
    <n v="117300"/>
    <x v="165"/>
    <x v="166"/>
    <x v="5"/>
    <x v="10"/>
    <x v="0"/>
  </r>
  <r>
    <s v="4932472000"/>
    <s v="DIN13 CU DIE SET"/>
    <n v="139700"/>
    <x v="166"/>
    <x v="167"/>
    <x v="5"/>
    <x v="10"/>
    <x v="0"/>
  </r>
  <r>
    <s v="4932471998"/>
    <s v="DIN22 AL DIE KIT"/>
    <n v="106100"/>
    <x v="167"/>
    <x v="168"/>
    <x v="5"/>
    <x v="10"/>
    <x v="0"/>
  </r>
  <r>
    <s v="4932471997"/>
    <s v="DIN22 CU DIE KIT"/>
    <n v="122900"/>
    <x v="168"/>
    <x v="169"/>
    <x v="5"/>
    <x v="10"/>
    <x v="0"/>
  </r>
  <r>
    <s v="4933428020"/>
    <s v="DR152T"/>
    <n v="67500"/>
    <x v="169"/>
    <x v="170"/>
    <x v="0"/>
    <x v="13"/>
    <x v="0"/>
  </r>
  <r>
    <s v="4933400590"/>
    <s v="DR250TV"/>
    <n v="92200"/>
    <x v="170"/>
    <x v="171"/>
    <x v="0"/>
    <x v="13"/>
    <x v="0"/>
  </r>
  <r>
    <s v="4933400600"/>
    <s v="DR350T"/>
    <n v="139600"/>
    <x v="171"/>
    <x v="172"/>
    <x v="0"/>
    <x v="13"/>
    <x v="0"/>
  </r>
  <r>
    <s v="674350"/>
    <s v="DWSE4000Q"/>
    <n v="12500"/>
    <x v="172"/>
    <x v="173"/>
    <x v="6"/>
    <x v="13"/>
    <x v="0"/>
  </r>
  <r>
    <s v="4933464824"/>
    <s v="FL-LED"/>
    <n v="3800"/>
    <x v="173"/>
    <x v="174"/>
    <x v="1"/>
    <x v="5"/>
    <x v="0"/>
  </r>
  <r>
    <s v="4932471605"/>
    <s v="FNA-1"/>
    <n v="7700"/>
    <x v="174"/>
    <x v="175"/>
    <x v="2"/>
    <x v="17"/>
    <x v="0"/>
  </r>
  <r>
    <s v="4933357990"/>
    <s v="FSPE110X"/>
    <n v="23600"/>
    <x v="175"/>
    <x v="176"/>
    <x v="6"/>
    <x v="8"/>
    <x v="0"/>
  </r>
  <r>
    <s v="4933459429"/>
    <s v="FUEL WHEEL BAG SIZE XL"/>
    <n v="6100"/>
    <x v="176"/>
    <x v="177"/>
    <x v="0"/>
    <x v="0"/>
    <x v="0"/>
  </r>
  <r>
    <s v="48533831"/>
    <s v="Funnel Retriever 22mm"/>
    <n v="3900"/>
    <x v="177"/>
    <x v="178"/>
    <x v="5"/>
    <x v="11"/>
    <x v="0"/>
  </r>
  <r>
    <s v="48534830"/>
    <s v="Funnel Retriever 32mm"/>
    <n v="4900"/>
    <x v="178"/>
    <x v="179"/>
    <x v="5"/>
    <x v="11"/>
    <x v="0"/>
  </r>
  <r>
    <s v="48532831"/>
    <s v="Funnel Retriever Drum Machine"/>
    <n v="3900"/>
    <x v="179"/>
    <x v="180"/>
    <x v="5"/>
    <x v="11"/>
    <x v="0"/>
  </r>
  <r>
    <s v="4933459119"/>
    <s v="HD BOX TROLLEY"/>
    <n v="7800"/>
    <x v="180"/>
    <x v="181"/>
    <x v="0"/>
    <x v="0"/>
    <x v="0"/>
  </r>
  <r>
    <s v="4933411210"/>
    <s v="HD18AG115-0"/>
    <n v="14900"/>
    <x v="181"/>
    <x v="182"/>
    <x v="4"/>
    <x v="2"/>
    <x v="2"/>
  </r>
  <r>
    <s v="4933441300"/>
    <s v="HD18AG115-402C"/>
    <n v="34800"/>
    <x v="182"/>
    <x v="183"/>
    <x v="4"/>
    <x v="2"/>
    <x v="2"/>
  </r>
  <r>
    <s v="4933441502"/>
    <s v="HD18AG125-0"/>
    <n v="15200"/>
    <x v="183"/>
    <x v="184"/>
    <x v="4"/>
    <x v="2"/>
    <x v="2"/>
  </r>
  <r>
    <s v="4933441507"/>
    <s v="HD18AG125-402C"/>
    <n v="35100"/>
    <x v="184"/>
    <x v="185"/>
    <x v="4"/>
    <x v="2"/>
    <x v="2"/>
  </r>
  <r>
    <s v="4933419122"/>
    <s v="HD18BS-0"/>
    <n v="26100"/>
    <x v="185"/>
    <x v="186"/>
    <x v="4"/>
    <x v="8"/>
    <x v="2"/>
  </r>
  <r>
    <s v="4933441415"/>
    <s v="HD18BS-402C"/>
    <n v="46000"/>
    <x v="186"/>
    <x v="187"/>
    <x v="4"/>
    <x v="8"/>
    <x v="2"/>
  </r>
  <r>
    <s v="4933441400"/>
    <s v="HD18CS-402B"/>
    <n v="43200"/>
    <x v="187"/>
    <x v="188"/>
    <x v="4"/>
    <x v="8"/>
    <x v="2"/>
  </r>
  <r>
    <s v="4933443468"/>
    <s v="HD18H-402C"/>
    <n v="53100"/>
    <x v="188"/>
    <x v="189"/>
    <x v="4"/>
    <x v="21"/>
    <x v="2"/>
  </r>
  <r>
    <s v="4933416195"/>
    <s v="HD18HIW-0"/>
    <n v="15900"/>
    <x v="189"/>
    <x v="190"/>
    <x v="4"/>
    <x v="13"/>
    <x v="2"/>
  </r>
  <r>
    <s v="4933441260"/>
    <s v="HD18HIW-402C"/>
    <n v="35800"/>
    <x v="190"/>
    <x v="191"/>
    <x v="4"/>
    <x v="13"/>
    <x v="2"/>
  </r>
  <r>
    <s v="4933441794"/>
    <s v="HD18HIWF-0"/>
    <n v="15900"/>
    <x v="191"/>
    <x v="192"/>
    <x v="4"/>
    <x v="13"/>
    <x v="2"/>
  </r>
  <r>
    <s v="4933441789"/>
    <s v="HD18HIWF-402C"/>
    <n v="35800"/>
    <x v="192"/>
    <x v="193"/>
    <x v="4"/>
    <x v="13"/>
    <x v="2"/>
  </r>
  <r>
    <s v="4933408320"/>
    <s v="HD18HX-0"/>
    <n v="31700"/>
    <x v="193"/>
    <x v="194"/>
    <x v="4"/>
    <x v="21"/>
    <x v="2"/>
  </r>
  <r>
    <s v="4933441280"/>
    <s v="HD18HX-402C-2X4.0AH"/>
    <n v="51600"/>
    <x v="194"/>
    <x v="195"/>
    <x v="4"/>
    <x v="21"/>
    <x v="2"/>
  </r>
  <r>
    <s v="4933417845"/>
    <s v="HD18JSB-0"/>
    <n v="32900"/>
    <x v="195"/>
    <x v="196"/>
    <x v="4"/>
    <x v="8"/>
    <x v="2"/>
  </r>
  <r>
    <s v="4933441805"/>
    <s v="M12BS-402C"/>
    <n v="30400"/>
    <x v="196"/>
    <x v="197"/>
    <x v="7"/>
    <x v="8"/>
    <x v="2"/>
  </r>
  <r>
    <s v="4933446925"/>
    <s v="HD18PD-0"/>
    <n v="16500"/>
    <x v="197"/>
    <x v="198"/>
    <x v="4"/>
    <x v="13"/>
    <x v="2"/>
  </r>
  <r>
    <s v="4933432146"/>
    <s v="HD28AG115-0X"/>
    <n v="30100"/>
    <x v="198"/>
    <x v="199"/>
    <x v="8"/>
    <x v="2"/>
    <x v="2"/>
  </r>
  <r>
    <s v="4933448540"/>
    <s v="HD28AG115-502X"/>
    <n v="56700"/>
    <x v="199"/>
    <x v="200"/>
    <x v="8"/>
    <x v="2"/>
    <x v="2"/>
  </r>
  <r>
    <s v="4933432225"/>
    <s v="HD28AG125-0X"/>
    <n v="30200"/>
    <x v="200"/>
    <x v="201"/>
    <x v="8"/>
    <x v="2"/>
    <x v="2"/>
  </r>
  <r>
    <s v="4933448541"/>
    <s v="HD28AG125-502X"/>
    <n v="56800"/>
    <x v="201"/>
    <x v="202"/>
    <x v="8"/>
    <x v="2"/>
    <x v="2"/>
  </r>
  <r>
    <s v="4933419022"/>
    <s v="HD28CS-0"/>
    <n v="18700"/>
    <x v="202"/>
    <x v="203"/>
    <x v="8"/>
    <x v="8"/>
    <x v="2"/>
  </r>
  <r>
    <s v="4933431642"/>
    <s v="HD28IW-0X"/>
    <n v="19900"/>
    <x v="203"/>
    <x v="204"/>
    <x v="8"/>
    <x v="13"/>
    <x v="2"/>
  </r>
  <r>
    <s v="4933464590"/>
    <s v="M18BLCS66-502X"/>
    <n v="52500"/>
    <x v="204"/>
    <x v="205"/>
    <x v="4"/>
    <x v="8"/>
    <x v="1"/>
  </r>
  <r>
    <s v="4933432090"/>
    <s v="HD28JSB-0X"/>
    <n v="35700"/>
    <x v="205"/>
    <x v="206"/>
    <x v="8"/>
    <x v="8"/>
    <x v="2"/>
  </r>
  <r>
    <s v="4933448542"/>
    <s v="HD28JSB-502X"/>
    <n v="62300"/>
    <x v="206"/>
    <x v="207"/>
    <x v="8"/>
    <x v="8"/>
    <x v="2"/>
  </r>
  <r>
    <s v="4933416880"/>
    <s v="HD28MS-0"/>
    <n v="19500"/>
    <x v="207"/>
    <x v="208"/>
    <x v="8"/>
    <x v="8"/>
    <x v="2"/>
  </r>
  <r>
    <s v="4933431646"/>
    <s v="HD28PD-0X"/>
    <n v="17300"/>
    <x v="208"/>
    <x v="209"/>
    <x v="8"/>
    <x v="13"/>
    <x v="2"/>
  </r>
  <r>
    <s v="4933441340"/>
    <s v="C18HZ-402B"/>
    <n v="33200"/>
    <x v="209"/>
    <x v="210"/>
    <x v="4"/>
    <x v="8"/>
    <x v="2"/>
  </r>
  <r>
    <s v="4933415615"/>
    <s v="HD28SG-0"/>
    <n v="32900"/>
    <x v="210"/>
    <x v="211"/>
    <x v="8"/>
    <x v="13"/>
    <x v="2"/>
  </r>
  <r>
    <s v="4933416860"/>
    <s v="HD28SX-0"/>
    <n v="19500"/>
    <x v="211"/>
    <x v="212"/>
    <x v="8"/>
    <x v="8"/>
    <x v="2"/>
  </r>
  <r>
    <s v="4933448537"/>
    <s v="HD28SX-502C"/>
    <n v="47600"/>
    <x v="212"/>
    <x v="213"/>
    <x v="8"/>
    <x v="8"/>
    <x v="2"/>
  </r>
  <r>
    <s v="4933390186"/>
    <s v="HD2E13R"/>
    <n v="20480"/>
    <x v="213"/>
    <x v="214"/>
    <x v="6"/>
    <x v="13"/>
    <x v="0"/>
  </r>
  <r>
    <s v="110750"/>
    <s v="HDE13RQD"/>
    <n v="21000"/>
    <x v="214"/>
    <x v="215"/>
    <x v="6"/>
    <x v="13"/>
    <x v="0"/>
  </r>
  <r>
    <s v="4933428550"/>
    <s v="HDE13RQX"/>
    <n v="20000"/>
    <x v="215"/>
    <x v="216"/>
    <x v="6"/>
    <x v="13"/>
    <x v="0"/>
  </r>
  <r>
    <s v="030250"/>
    <s v="HDE13RQX"/>
    <n v="17800"/>
    <x v="216"/>
    <x v="217"/>
    <x v="6"/>
    <x v="13"/>
    <x v="0"/>
  </r>
  <r>
    <s v="010150"/>
    <s v="HDE6RQ"/>
    <n v="12700"/>
    <x v="217"/>
    <x v="218"/>
    <x v="6"/>
    <x v="13"/>
    <x v="0"/>
  </r>
  <r>
    <s v="4932471718"/>
    <s v="Head Attachment Box"/>
    <n v="3900"/>
    <x v="218"/>
    <x v="219"/>
    <x v="5"/>
    <x v="11"/>
    <x v="0"/>
  </r>
  <r>
    <s v="48533840"/>
    <s v="Head Attachment Kit 22mm"/>
    <n v="40900"/>
    <x v="219"/>
    <x v="220"/>
    <x v="5"/>
    <x v="11"/>
    <x v="0"/>
  </r>
  <r>
    <s v="48534839"/>
    <s v="Head Attachment Kit 32mm"/>
    <n v="85900"/>
    <x v="220"/>
    <x v="221"/>
    <x v="5"/>
    <x v="11"/>
    <x v="0"/>
  </r>
  <r>
    <s v="48532840"/>
    <s v="Head Attachment Kit for Drum Machine"/>
    <n v="40900"/>
    <x v="221"/>
    <x v="222"/>
    <x v="5"/>
    <x v="11"/>
    <x v="0"/>
  </r>
  <r>
    <s v="4933471286"/>
    <s v="HL2-LED"/>
    <n v="4400"/>
    <x v="222"/>
    <x v="223"/>
    <x v="5"/>
    <x v="5"/>
    <x v="0"/>
  </r>
  <r>
    <s v="4933459441"/>
    <s v="HL-LED"/>
    <n v="3800"/>
    <x v="223"/>
    <x v="224"/>
    <x v="1"/>
    <x v="5"/>
    <x v="0"/>
  </r>
  <r>
    <s v="4933471388"/>
    <s v="HL-SF"/>
    <n v="3400"/>
    <x v="224"/>
    <x v="225"/>
    <x v="5"/>
    <x v="5"/>
    <x v="0"/>
  </r>
  <r>
    <s v="4933464126"/>
    <s v="HOBL7000"/>
    <n v="28600"/>
    <x v="225"/>
    <x v="226"/>
    <x v="6"/>
    <x v="5"/>
    <x v="0"/>
  </r>
  <r>
    <s v="4933451524"/>
    <s v="IPWE400R"/>
    <n v="18200"/>
    <x v="226"/>
    <x v="227"/>
    <x v="6"/>
    <x v="13"/>
    <x v="0"/>
  </r>
  <r>
    <s v="4933451525"/>
    <s v="IPWE520R"/>
    <n v="19500"/>
    <x v="227"/>
    <x v="228"/>
    <x v="6"/>
    <x v="13"/>
    <x v="0"/>
  </r>
  <r>
    <s v="4933381680"/>
    <s v="JS120X"/>
    <n v="18700"/>
    <x v="228"/>
    <x v="229"/>
    <x v="6"/>
    <x v="8"/>
    <x v="0"/>
  </r>
  <r>
    <s v="4933381230"/>
    <s v="JSPE135TX"/>
    <n v="24900"/>
    <x v="229"/>
    <x v="230"/>
    <x v="6"/>
    <x v="8"/>
    <x v="0"/>
  </r>
  <r>
    <s v="4933464120"/>
    <s v="K1000S"/>
    <n v="72000"/>
    <x v="230"/>
    <x v="231"/>
    <x v="6"/>
    <x v="21"/>
    <x v="0"/>
  </r>
  <r>
    <s v="4933464118"/>
    <s v="K1528H"/>
    <n v="94500"/>
    <x v="231"/>
    <x v="232"/>
    <x v="6"/>
    <x v="21"/>
    <x v="0"/>
  </r>
  <r>
    <s v="4933464117"/>
    <s v="K1530H"/>
    <n v="94500"/>
    <x v="232"/>
    <x v="233"/>
    <x v="6"/>
    <x v="21"/>
    <x v="0"/>
  </r>
  <r>
    <s v="4933459604"/>
    <s v="K2000H"/>
    <n v="209430"/>
    <x v="233"/>
    <x v="234"/>
    <x v="6"/>
    <x v="21"/>
    <x v="2"/>
  </r>
  <r>
    <s v="4933459602"/>
    <s v="K2500H"/>
    <n v="225950"/>
    <x v="234"/>
    <x v="235"/>
    <x v="6"/>
    <x v="21"/>
    <x v="1"/>
  </r>
  <r>
    <s v="4933471685"/>
    <s v="K2628H"/>
    <n v="291000"/>
    <x v="235"/>
    <x v="236"/>
    <x v="6"/>
    <x v="21"/>
    <x v="0"/>
  </r>
  <r>
    <s v="4933398220"/>
    <s v="K500S"/>
    <n v="60400"/>
    <x v="236"/>
    <x v="237"/>
    <x v="6"/>
    <x v="21"/>
    <x v="0"/>
  </r>
  <r>
    <s v="4933443180"/>
    <s v="K500ST"/>
    <n v="44200"/>
    <x v="237"/>
    <x v="238"/>
    <x v="6"/>
    <x v="21"/>
    <x v="0"/>
  </r>
  <r>
    <s v="4933418100"/>
    <s v="K540S"/>
    <n v="44900"/>
    <x v="238"/>
    <x v="239"/>
    <x v="6"/>
    <x v="21"/>
    <x v="0"/>
  </r>
  <r>
    <s v="4933398200"/>
    <s v="K545S"/>
    <n v="65600"/>
    <x v="239"/>
    <x v="240"/>
    <x v="6"/>
    <x v="21"/>
    <x v="0"/>
  </r>
  <r>
    <s v="4933459148"/>
    <s v="K700S"/>
    <n v="67800"/>
    <x v="240"/>
    <x v="241"/>
    <x v="6"/>
    <x v="21"/>
    <x v="0"/>
  </r>
  <r>
    <s v="4933398600"/>
    <s v="K750S"/>
    <n v="70600"/>
    <x v="241"/>
    <x v="242"/>
    <x v="6"/>
    <x v="21"/>
    <x v="0"/>
  </r>
  <r>
    <s v="4933464896"/>
    <s v="K850S"/>
    <n v="81600"/>
    <x v="242"/>
    <x v="243"/>
    <x v="6"/>
    <x v="21"/>
    <x v="0"/>
  </r>
  <r>
    <s v="4933375650"/>
    <s v="K900K"/>
    <n v="84000"/>
    <x v="243"/>
    <x v="244"/>
    <x v="6"/>
    <x v="21"/>
    <x v="0"/>
  </r>
  <r>
    <s v="4933375720"/>
    <s v="K900S"/>
    <n v="83580"/>
    <x v="244"/>
    <x v="245"/>
    <x v="6"/>
    <x v="21"/>
    <x v="0"/>
  </r>
  <r>
    <s v="4933375710"/>
    <s v="K950S"/>
    <n v="92820"/>
    <x v="245"/>
    <x v="246"/>
    <x v="6"/>
    <x v="21"/>
    <x v="0"/>
  </r>
  <r>
    <s v="4932459446"/>
    <s v="L4C"/>
    <n v="3400"/>
    <x v="246"/>
    <x v="247"/>
    <x v="1"/>
    <x v="1"/>
    <x v="0"/>
  </r>
  <r>
    <s v="4933464821"/>
    <s v="L4FFL-201"/>
    <n v="6800"/>
    <x v="247"/>
    <x v="248"/>
    <x v="1"/>
    <x v="5"/>
    <x v="0"/>
  </r>
  <r>
    <s v="4933459442"/>
    <s v="L4FL-201"/>
    <n v="6900"/>
    <x v="248"/>
    <x v="249"/>
    <x v="1"/>
    <x v="5"/>
    <x v="0"/>
  </r>
  <r>
    <s v="4933459443"/>
    <s v="L4HL-201"/>
    <n v="8200"/>
    <x v="249"/>
    <x v="250"/>
    <x v="1"/>
    <x v="5"/>
    <x v="0"/>
  </r>
  <r>
    <s v="4933471390"/>
    <s v="L4HLRP-201"/>
    <n v="7900"/>
    <x v="250"/>
    <x v="251"/>
    <x v="5"/>
    <x v="5"/>
    <x v="0"/>
  </r>
  <r>
    <s v="4933471389"/>
    <s v="L4HLVIS-201"/>
    <n v="8400"/>
    <x v="251"/>
    <x v="252"/>
    <x v="5"/>
    <x v="5"/>
    <x v="0"/>
  </r>
  <r>
    <s v="4933459444"/>
    <s v="L4MLED-201"/>
    <n v="7900"/>
    <x v="252"/>
    <x v="253"/>
    <x v="1"/>
    <x v="5"/>
    <x v="0"/>
  </r>
  <r>
    <s v="4932459448"/>
    <s v="L4NRG-201"/>
    <n v="5600"/>
    <x v="253"/>
    <x v="254"/>
    <x v="1"/>
    <x v="1"/>
    <x v="0"/>
  </r>
  <r>
    <s v="4933464822"/>
    <s v="L4PWL-201"/>
    <n v="7700"/>
    <x v="254"/>
    <x v="255"/>
    <x v="1"/>
    <x v="5"/>
    <x v="0"/>
  </r>
  <r>
    <s v="4933459278"/>
    <s v="LDM100"/>
    <n v="13300"/>
    <x v="255"/>
    <x v="256"/>
    <x v="3"/>
    <x v="3"/>
    <x v="0"/>
  </r>
  <r>
    <s v="4933459276"/>
    <s v="LDM30"/>
    <n v="7100"/>
    <x v="256"/>
    <x v="257"/>
    <x v="3"/>
    <x v="3"/>
    <x v="0"/>
  </r>
  <r>
    <s v="4933459277"/>
    <s v="LDM45"/>
    <n v="8900"/>
    <x v="257"/>
    <x v="258"/>
    <x v="3"/>
    <x v="3"/>
    <x v="0"/>
  </r>
  <r>
    <s v="4933447700"/>
    <s v="LDM50"/>
    <n v="12600"/>
    <x v="258"/>
    <x v="259"/>
    <x v="3"/>
    <x v="3"/>
    <x v="0"/>
  </r>
  <r>
    <s v="4933471144"/>
    <s v="M12 FPP2A-402P"/>
    <n v="29900"/>
    <x v="259"/>
    <x v="260"/>
    <x v="7"/>
    <x v="22"/>
    <x v="0"/>
  </r>
  <r>
    <s v="4932459205"/>
    <s v="M12-18 AC"/>
    <n v="9900"/>
    <x v="260"/>
    <x v="261"/>
    <x v="4"/>
    <x v="1"/>
    <x v="0"/>
  </r>
  <r>
    <s v="4932352959"/>
    <s v="M12-18C"/>
    <n v="4500"/>
    <x v="261"/>
    <x v="262"/>
    <x v="4"/>
    <x v="1"/>
    <x v="0"/>
  </r>
  <r>
    <s v="4932451079"/>
    <s v="M12-18FC"/>
    <n v="5900"/>
    <x v="262"/>
    <x v="263"/>
    <x v="4"/>
    <x v="1"/>
    <x v="0"/>
  </r>
  <r>
    <s v="4933459275"/>
    <s v="M12-18JSSP-0"/>
    <n v="18700"/>
    <x v="263"/>
    <x v="264"/>
    <x v="7"/>
    <x v="23"/>
    <x v="2"/>
  </r>
  <r>
    <s v="4933451394"/>
    <s v="M12AL-0"/>
    <n v="9800"/>
    <x v="264"/>
    <x v="265"/>
    <x v="7"/>
    <x v="5"/>
    <x v="0"/>
  </r>
  <r>
    <s v="4932430064"/>
    <s v="M12B2"/>
    <n v="3500"/>
    <x v="265"/>
    <x v="266"/>
    <x v="7"/>
    <x v="1"/>
    <x v="0"/>
  </r>
  <r>
    <s v="4932451388"/>
    <s v="M12B3"/>
    <n v="4900"/>
    <x v="266"/>
    <x v="267"/>
    <x v="7"/>
    <x v="1"/>
    <x v="0"/>
  </r>
  <r>
    <s v="4932430065"/>
    <s v="M12B4"/>
    <n v="6100"/>
    <x v="267"/>
    <x v="268"/>
    <x v="7"/>
    <x v="1"/>
    <x v="0"/>
  </r>
  <r>
    <s v="4932451395"/>
    <s v="M12B6"/>
    <n v="7200"/>
    <x v="268"/>
    <x v="269"/>
    <x v="7"/>
    <x v="1"/>
    <x v="0"/>
  </r>
  <r>
    <s v="4933441910"/>
    <s v="M12BD-0"/>
    <n v="6700"/>
    <x v="269"/>
    <x v="270"/>
    <x v="7"/>
    <x v="13"/>
    <x v="2"/>
  </r>
  <r>
    <s v="4933441900"/>
    <s v="M12BD-202C"/>
    <n v="15200"/>
    <x v="270"/>
    <x v="271"/>
    <x v="7"/>
    <x v="13"/>
    <x v="2"/>
  </r>
  <r>
    <s v="4933451634"/>
    <s v="M12BDC6-0C"/>
    <n v="17900"/>
    <x v="271"/>
    <x v="272"/>
    <x v="7"/>
    <x v="11"/>
    <x v="2"/>
  </r>
  <r>
    <s v="4933451635"/>
    <s v="M12BDC6-202C"/>
    <n v="26400"/>
    <x v="272"/>
    <x v="273"/>
    <x v="7"/>
    <x v="11"/>
    <x v="2"/>
  </r>
  <r>
    <s v="4933451632"/>
    <s v="M12BDC8-0C"/>
    <n v="17900"/>
    <x v="273"/>
    <x v="274"/>
    <x v="7"/>
    <x v="11"/>
    <x v="2"/>
  </r>
  <r>
    <s v="4933451633"/>
    <s v="M12BDC8-202C"/>
    <n v="26400"/>
    <x v="274"/>
    <x v="275"/>
    <x v="7"/>
    <x v="11"/>
    <x v="2"/>
  </r>
  <r>
    <s v="4933441930"/>
    <s v="M12BDD-0"/>
    <n v="7300"/>
    <x v="275"/>
    <x v="276"/>
    <x v="7"/>
    <x v="13"/>
    <x v="2"/>
  </r>
  <r>
    <s v="4933441915"/>
    <s v="M12BDD-202C"/>
    <n v="11500"/>
    <x v="276"/>
    <x v="277"/>
    <x v="7"/>
    <x v="13"/>
    <x v="2"/>
  </r>
  <r>
    <s v="4933441925"/>
    <s v="M12BDD-402C"/>
    <n v="21000"/>
    <x v="277"/>
    <x v="278"/>
    <x v="7"/>
    <x v="13"/>
    <x v="2"/>
  </r>
  <r>
    <s v="4933447830"/>
    <s v="M12BDDX-202C"/>
    <n v="17700"/>
    <x v="278"/>
    <x v="279"/>
    <x v="7"/>
    <x v="13"/>
    <x v="2"/>
  </r>
  <r>
    <s v="4933447836"/>
    <s v="M12BDDXKIT-202C"/>
    <n v="22500"/>
    <x v="279"/>
    <x v="280"/>
    <x v="7"/>
    <x v="13"/>
    <x v="2"/>
  </r>
  <r>
    <s v="4933464124"/>
    <s v="M12BI-0"/>
    <n v="10000"/>
    <x v="280"/>
    <x v="281"/>
    <x v="7"/>
    <x v="24"/>
    <x v="2"/>
  </r>
  <r>
    <s v="4933441955"/>
    <s v="M12BID-0"/>
    <n v="7100"/>
    <x v="281"/>
    <x v="282"/>
    <x v="7"/>
    <x v="13"/>
    <x v="2"/>
  </r>
  <r>
    <s v="4933441960"/>
    <s v="M12BID-202C"/>
    <n v="15600"/>
    <x v="282"/>
    <x v="283"/>
    <x v="7"/>
    <x v="13"/>
    <x v="2"/>
  </r>
  <r>
    <s v="4933447134"/>
    <s v="M12BIW12-0"/>
    <n v="7600"/>
    <x v="283"/>
    <x v="284"/>
    <x v="7"/>
    <x v="13"/>
    <x v="2"/>
  </r>
  <r>
    <s v="4933447133"/>
    <s v="M12BIW12-202C"/>
    <n v="16100"/>
    <x v="284"/>
    <x v="285"/>
    <x v="7"/>
    <x v="13"/>
    <x v="2"/>
  </r>
  <r>
    <s v="4933441985"/>
    <s v="M12BIW38-0"/>
    <n v="7300"/>
    <x v="285"/>
    <x v="286"/>
    <x v="7"/>
    <x v="13"/>
    <x v="2"/>
  </r>
  <r>
    <s v="4933447285"/>
    <s v="M18BSX-402C"/>
    <n v="38000"/>
    <x v="286"/>
    <x v="287"/>
    <x v="4"/>
    <x v="8"/>
    <x v="2"/>
  </r>
  <r>
    <s v="4933441950"/>
    <s v="M12BPD-0"/>
    <n v="7519"/>
    <x v="287"/>
    <x v="288"/>
    <x v="7"/>
    <x v="13"/>
    <x v="2"/>
  </r>
  <r>
    <s v="4933441940"/>
    <s v="M12BPD-202C"/>
    <n v="16019"/>
    <x v="288"/>
    <x v="289"/>
    <x v="7"/>
    <x v="13"/>
    <x v="2"/>
  </r>
  <r>
    <s v="4933441935"/>
    <s v="M12BPD-402C"/>
    <n v="21219"/>
    <x v="289"/>
    <x v="290"/>
    <x v="7"/>
    <x v="13"/>
    <x v="2"/>
  </r>
  <r>
    <s v="4933443497"/>
    <s v="M12BPP2B-421C"/>
    <n v="28000"/>
    <x v="290"/>
    <x v="291"/>
    <x v="7"/>
    <x v="22"/>
    <x v="2"/>
  </r>
  <r>
    <s v="4933441230"/>
    <s v="M12BPP2C-402B"/>
    <n v="29400"/>
    <x v="291"/>
    <x v="292"/>
    <x v="7"/>
    <x v="22"/>
    <x v="2"/>
  </r>
  <r>
    <s v="4933441250"/>
    <s v="M12BPP2D-402B"/>
    <n v="30000"/>
    <x v="292"/>
    <x v="293"/>
    <x v="7"/>
    <x v="22"/>
    <x v="2"/>
  </r>
  <r>
    <s v="4933441225"/>
    <s v="M12BPP3A-202B"/>
    <n v="27200"/>
    <x v="293"/>
    <x v="294"/>
    <x v="7"/>
    <x v="22"/>
    <x v="2"/>
  </r>
  <r>
    <s v="4933441240"/>
    <s v="M12BPP4A-202B"/>
    <n v="34900"/>
    <x v="294"/>
    <x v="295"/>
    <x v="7"/>
    <x v="22"/>
    <x v="2"/>
  </r>
  <r>
    <s v="4933464404"/>
    <s v="M12BPRT-0"/>
    <n v="21600"/>
    <x v="295"/>
    <x v="296"/>
    <x v="7"/>
    <x v="23"/>
    <x v="2"/>
  </r>
  <r>
    <s v="4933464405"/>
    <s v="M12BPRT-201X"/>
    <n v="27300"/>
    <x v="296"/>
    <x v="297"/>
    <x v="7"/>
    <x v="23"/>
    <x v="2"/>
  </r>
  <r>
    <s v="4933447791"/>
    <s v="M12BPS-0"/>
    <n v="10900"/>
    <x v="297"/>
    <x v="298"/>
    <x v="7"/>
    <x v="2"/>
    <x v="2"/>
  </r>
  <r>
    <s v="4933448010"/>
    <s v="M28CHPX-502C"/>
    <n v="71000"/>
    <x v="298"/>
    <x v="299"/>
    <x v="8"/>
    <x v="21"/>
    <x v="1"/>
  </r>
  <r>
    <s v="4933451247"/>
    <s v="M12BRAID-0"/>
    <n v="11100"/>
    <x v="299"/>
    <x v="300"/>
    <x v="7"/>
    <x v="13"/>
    <x v="2"/>
  </r>
  <r>
    <s v="4933431310"/>
    <s v="M12BS-0"/>
    <n v="16700"/>
    <x v="300"/>
    <x v="301"/>
    <x v="7"/>
    <x v="8"/>
    <x v="2"/>
  </r>
  <r>
    <s v="4933464616"/>
    <s v="M12FIWF12-422X"/>
    <n v="27100"/>
    <x v="301"/>
    <x v="302"/>
    <x v="7"/>
    <x v="13"/>
    <x v="1"/>
  </r>
  <r>
    <s v="4933447135"/>
    <s v="M12BSD-0"/>
    <n v="5400"/>
    <x v="302"/>
    <x v="303"/>
    <x v="7"/>
    <x v="13"/>
    <x v="2"/>
  </r>
  <r>
    <s v="4933459634"/>
    <s v="M12BST-0"/>
    <n v="13900"/>
    <x v="303"/>
    <x v="304"/>
    <x v="7"/>
    <x v="17"/>
    <x v="2"/>
  </r>
  <r>
    <s v="4933459635"/>
    <s v="M12BST-202X"/>
    <n v="23100"/>
    <x v="304"/>
    <x v="305"/>
    <x v="7"/>
    <x v="17"/>
    <x v="2"/>
  </r>
  <r>
    <s v="4932430554"/>
    <s v="M12C4"/>
    <n v="8300"/>
    <x v="305"/>
    <x v="306"/>
    <x v="7"/>
    <x v="1"/>
    <x v="0"/>
  </r>
  <r>
    <s v="4933431600"/>
    <s v="M12CC-0"/>
    <n v="30500"/>
    <x v="306"/>
    <x v="307"/>
    <x v="7"/>
    <x v="23"/>
    <x v="2"/>
  </r>
  <r>
    <s v="4933448225"/>
    <s v="M12CCS44-0"/>
    <n v="22900"/>
    <x v="307"/>
    <x v="308"/>
    <x v="7"/>
    <x v="8"/>
    <x v="1"/>
  </r>
  <r>
    <s v="4933448235"/>
    <s v="M12CCS44-402C"/>
    <n v="36600"/>
    <x v="308"/>
    <x v="309"/>
    <x v="7"/>
    <x v="8"/>
    <x v="1"/>
  </r>
  <r>
    <s v="4933464619"/>
    <s v="M12FCOT-422X"/>
    <n v="29500"/>
    <x v="309"/>
    <x v="310"/>
    <x v="7"/>
    <x v="2"/>
    <x v="1"/>
  </r>
  <r>
    <s v="4933440450"/>
    <s v="M12CD-0"/>
    <n v="11700"/>
    <x v="310"/>
    <x v="311"/>
    <x v="7"/>
    <x v="13"/>
    <x v="1"/>
  </r>
  <r>
    <s v="4933441947"/>
    <s v="M12CH-0"/>
    <n v="22400"/>
    <x v="311"/>
    <x v="312"/>
    <x v="7"/>
    <x v="21"/>
    <x v="1"/>
  </r>
  <r>
    <s v="4933459196"/>
    <s v="M18ONEID-0X"/>
    <n v="21100"/>
    <x v="312"/>
    <x v="313"/>
    <x v="4"/>
    <x v="13"/>
    <x v="1"/>
  </r>
  <r>
    <s v="4933441475"/>
    <s v="M12CH-402C"/>
    <n v="36100"/>
    <x v="313"/>
    <x v="314"/>
    <x v="7"/>
    <x v="21"/>
    <x v="1"/>
  </r>
  <r>
    <s v="4933451510"/>
    <s v="M12CH-602X"/>
    <n v="39000"/>
    <x v="314"/>
    <x v="315"/>
    <x v="7"/>
    <x v="21"/>
    <x v="1"/>
  </r>
  <r>
    <s v="4933446960"/>
    <s v="M12CHZ-0"/>
    <n v="15900"/>
    <x v="315"/>
    <x v="316"/>
    <x v="7"/>
    <x v="8"/>
    <x v="1"/>
  </r>
  <r>
    <s v="4933447738"/>
    <s v="M12CHZ-202X"/>
    <n v="25100"/>
    <x v="316"/>
    <x v="317"/>
    <x v="7"/>
    <x v="8"/>
    <x v="1"/>
  </r>
  <r>
    <s v="4933446950"/>
    <s v="M12CHZ-402C"/>
    <n v="29600"/>
    <x v="317"/>
    <x v="318"/>
    <x v="7"/>
    <x v="8"/>
    <x v="1"/>
  </r>
  <r>
    <s v="4933451511"/>
    <s v="M12CHZ-602X"/>
    <n v="32500"/>
    <x v="318"/>
    <x v="319"/>
    <x v="7"/>
    <x v="8"/>
    <x v="1"/>
  </r>
  <r>
    <s v="4933440510"/>
    <s v="M12DE-0C"/>
    <n v="18900"/>
    <x v="319"/>
    <x v="320"/>
    <x v="7"/>
    <x v="12"/>
    <x v="2"/>
  </r>
  <r>
    <s v="4933440500"/>
    <s v="M12DE-201C"/>
    <n v="23900"/>
    <x v="320"/>
    <x v="321"/>
    <x v="7"/>
    <x v="12"/>
    <x v="2"/>
  </r>
  <r>
    <s v="4933464618"/>
    <s v="M12FCOT-0"/>
    <n v="17700"/>
    <x v="321"/>
    <x v="322"/>
    <x v="7"/>
    <x v="2"/>
    <x v="1"/>
  </r>
  <r>
    <s v="4933459107"/>
    <s v="M18FDG-502X"/>
    <n v="42500"/>
    <x v="322"/>
    <x v="323"/>
    <x v="4"/>
    <x v="2"/>
    <x v="1"/>
  </r>
  <r>
    <s v="4933459815"/>
    <s v="M12FDD-0"/>
    <n v="13000"/>
    <x v="323"/>
    <x v="324"/>
    <x v="7"/>
    <x v="13"/>
    <x v="1"/>
  </r>
  <r>
    <s v="4933459816"/>
    <s v="M12FDD-202X"/>
    <n v="22200"/>
    <x v="324"/>
    <x v="325"/>
    <x v="7"/>
    <x v="13"/>
    <x v="1"/>
  </r>
  <r>
    <s v="4933459818"/>
    <s v="M12FDD-402X"/>
    <n v="27400"/>
    <x v="325"/>
    <x v="326"/>
    <x v="7"/>
    <x v="13"/>
    <x v="1"/>
  </r>
  <r>
    <s v="4933459820"/>
    <s v="M12FDD-602X"/>
    <n v="29600"/>
    <x v="326"/>
    <x v="327"/>
    <x v="7"/>
    <x v="13"/>
    <x v="1"/>
  </r>
  <r>
    <s v="4933464978"/>
    <s v="M12FDDX-0"/>
    <n v="14900"/>
    <x v="327"/>
    <x v="328"/>
    <x v="7"/>
    <x v="13"/>
    <x v="0"/>
  </r>
  <r>
    <s v="4933471332"/>
    <s v="M12FDDXKIT-0X"/>
    <n v="26900"/>
    <x v="328"/>
    <x v="329"/>
    <x v="7"/>
    <x v="13"/>
    <x v="0"/>
  </r>
  <r>
    <s v="4933464979"/>
    <s v="M12FDDXKIT-202X"/>
    <n v="33900"/>
    <x v="329"/>
    <x v="330"/>
    <x v="7"/>
    <x v="13"/>
    <x v="0"/>
  </r>
  <r>
    <s v="4933471438"/>
    <s v="M12FDGA-0"/>
    <n v="14900"/>
    <x v="330"/>
    <x v="331"/>
    <x v="7"/>
    <x v="2"/>
    <x v="0"/>
  </r>
  <r>
    <s v="4933471439"/>
    <s v="M12FDGA-422B"/>
    <n v="25900"/>
    <x v="331"/>
    <x v="332"/>
    <x v="7"/>
    <x v="2"/>
    <x v="0"/>
  </r>
  <r>
    <s v="4933471435"/>
    <s v="M12FDGS-0"/>
    <n v="14900"/>
    <x v="332"/>
    <x v="333"/>
    <x v="7"/>
    <x v="2"/>
    <x v="0"/>
  </r>
  <r>
    <s v="4933471436"/>
    <s v="M12FDGS-422B"/>
    <n v="25900"/>
    <x v="333"/>
    <x v="334"/>
    <x v="7"/>
    <x v="2"/>
    <x v="0"/>
  </r>
  <r>
    <s v="4933459822"/>
    <s v="M12FID-0"/>
    <n v="13200"/>
    <x v="334"/>
    <x v="335"/>
    <x v="7"/>
    <x v="13"/>
    <x v="1"/>
  </r>
  <r>
    <s v="4933459823"/>
    <s v="M12FID-202X"/>
    <n v="22400"/>
    <x v="335"/>
    <x v="336"/>
    <x v="7"/>
    <x v="13"/>
    <x v="1"/>
  </r>
  <r>
    <s v="4933459800"/>
    <s v="M12FIR12-0"/>
    <n v="19300"/>
    <x v="336"/>
    <x v="337"/>
    <x v="7"/>
    <x v="13"/>
    <x v="1"/>
  </r>
  <r>
    <s v="4933459795"/>
    <s v="M12FIR14-0"/>
    <n v="18100"/>
    <x v="337"/>
    <x v="338"/>
    <x v="7"/>
    <x v="13"/>
    <x v="1"/>
  </r>
  <r>
    <s v="4933459796"/>
    <s v="M12FIR14-201B"/>
    <n v="23100"/>
    <x v="338"/>
    <x v="339"/>
    <x v="7"/>
    <x v="13"/>
    <x v="1"/>
  </r>
  <r>
    <s v="4933471499"/>
    <s v="M12FIR14LR-0"/>
    <n v="22400"/>
    <x v="339"/>
    <x v="340"/>
    <x v="7"/>
    <x v="13"/>
    <x v="0"/>
  </r>
  <r>
    <s v="4933459797"/>
    <s v="M12FIR38-0"/>
    <n v="20100"/>
    <x v="340"/>
    <x v="341"/>
    <x v="7"/>
    <x v="13"/>
    <x v="1"/>
  </r>
  <r>
    <s v="4933459798"/>
    <s v="M12FIR38-201B"/>
    <n v="25100"/>
    <x v="341"/>
    <x v="342"/>
    <x v="7"/>
    <x v="13"/>
    <x v="1"/>
  </r>
  <r>
    <s v="4933471500"/>
    <s v="M12FIR38LR-0"/>
    <n v="22900"/>
    <x v="342"/>
    <x v="343"/>
    <x v="7"/>
    <x v="13"/>
    <x v="0"/>
  </r>
  <r>
    <s v="4933464611"/>
    <s v="M12FIW14-0"/>
    <n v="13200"/>
    <x v="343"/>
    <x v="344"/>
    <x v="7"/>
    <x v="13"/>
    <x v="1"/>
  </r>
  <r>
    <s v="4933464612"/>
    <s v="M12FIW38-0"/>
    <n v="13200"/>
    <x v="344"/>
    <x v="345"/>
    <x v="7"/>
    <x v="13"/>
    <x v="1"/>
  </r>
  <r>
    <s v="4933464320"/>
    <s v="M18CBLPD-202C"/>
    <n v="25315"/>
    <x v="345"/>
    <x v="346"/>
    <x v="4"/>
    <x v="13"/>
    <x v="1"/>
  </r>
  <r>
    <s v="4933464615"/>
    <s v="M12FIWF12-0"/>
    <n v="15300"/>
    <x v="346"/>
    <x v="347"/>
    <x v="7"/>
    <x v="13"/>
    <x v="1"/>
  </r>
  <r>
    <s v="4933464613"/>
    <s v="M12FIW38-422X"/>
    <n v="25000"/>
    <x v="347"/>
    <x v="348"/>
    <x v="7"/>
    <x v="13"/>
    <x v="1"/>
  </r>
  <r>
    <s v="4933459801"/>
    <s v="M12FPD-0"/>
    <n v="13390"/>
    <x v="348"/>
    <x v="349"/>
    <x v="7"/>
    <x v="13"/>
    <x v="1"/>
  </r>
  <r>
    <s v="4933471382"/>
    <s v="M12FPD-202BA"/>
    <n v="32300"/>
    <x v="349"/>
    <x v="350"/>
    <x v="7"/>
    <x v="22"/>
    <x v="1"/>
  </r>
  <r>
    <s v="4933471383"/>
    <s v="M12FPD-202BH"/>
    <n v="32300"/>
    <x v="350"/>
    <x v="351"/>
    <x v="7"/>
    <x v="22"/>
    <x v="1"/>
  </r>
  <r>
    <s v="4933459802"/>
    <s v="M12FPD-202X"/>
    <n v="22590"/>
    <x v="351"/>
    <x v="352"/>
    <x v="7"/>
    <x v="13"/>
    <x v="1"/>
  </r>
  <r>
    <s v="4933471384"/>
    <s v="M12FPD-202XH"/>
    <n v="32300"/>
    <x v="352"/>
    <x v="353"/>
    <x v="7"/>
    <x v="22"/>
    <x v="1"/>
  </r>
  <r>
    <s v="4933459804"/>
    <s v="M12FPD-402X"/>
    <n v="27790"/>
    <x v="353"/>
    <x v="354"/>
    <x v="7"/>
    <x v="13"/>
    <x v="1"/>
  </r>
  <r>
    <s v="4933464131"/>
    <s v="M12FPD-402XA"/>
    <n v="28800"/>
    <x v="354"/>
    <x v="355"/>
    <x v="7"/>
    <x v="13"/>
    <x v="1"/>
  </r>
  <r>
    <s v="4933459806"/>
    <s v="M12FPD-602X"/>
    <n v="29990"/>
    <x v="355"/>
    <x v="356"/>
    <x v="7"/>
    <x v="13"/>
    <x v="1"/>
  </r>
  <r>
    <s v="4933464135"/>
    <s v="M12FPDX-0"/>
    <n v="16390"/>
    <x v="356"/>
    <x v="357"/>
    <x v="7"/>
    <x v="13"/>
    <x v="1"/>
  </r>
  <r>
    <s v="4933451376"/>
    <s v="M18CCS55-502X"/>
    <n v="50800"/>
    <x v="357"/>
    <x v="358"/>
    <x v="4"/>
    <x v="8"/>
    <x v="1"/>
  </r>
  <r>
    <s v="4933464138"/>
    <s v="M12FPDXKIT-202X"/>
    <n v="31400"/>
    <x v="358"/>
    <x v="359"/>
    <x v="7"/>
    <x v="13"/>
    <x v="1"/>
  </r>
  <r>
    <s v="4933459808"/>
    <s v="M12FPP2A-402X"/>
    <n v="38700"/>
    <x v="359"/>
    <x v="360"/>
    <x v="7"/>
    <x v="22"/>
    <x v="1"/>
  </r>
  <r>
    <s v="4933459810"/>
    <s v="M12FPP2A-602X"/>
    <n v="40600"/>
    <x v="360"/>
    <x v="361"/>
    <x v="7"/>
    <x v="22"/>
    <x v="1"/>
  </r>
  <r>
    <s v="4933459812"/>
    <s v="M12FPP2B-402X"/>
    <n v="47500"/>
    <x v="361"/>
    <x v="362"/>
    <x v="7"/>
    <x v="22"/>
    <x v="1"/>
  </r>
  <r>
    <s v="4933459813"/>
    <s v="M12FPP2B-602X"/>
    <n v="49400"/>
    <x v="362"/>
    <x v="363"/>
    <x v="7"/>
    <x v="22"/>
    <x v="1"/>
  </r>
  <r>
    <s v="4933471681"/>
    <s v="M12FPP2F-402X"/>
    <n v="36800"/>
    <x v="363"/>
    <x v="364"/>
    <x v="7"/>
    <x v="22"/>
    <x v="0"/>
  </r>
  <r>
    <s v="4933471682"/>
    <s v="M12FPP2S-422X"/>
    <n v="38100"/>
    <x v="364"/>
    <x v="365"/>
    <x v="7"/>
    <x v="22"/>
    <x v="0"/>
  </r>
  <r>
    <s v="4933464972"/>
    <s v="M12FQID-0"/>
    <n v="17200"/>
    <x v="365"/>
    <x v="366"/>
    <x v="7"/>
    <x v="13"/>
    <x v="0"/>
  </r>
  <r>
    <s v="4933464973"/>
    <s v="M12FQID-202X"/>
    <n v="26000"/>
    <x v="366"/>
    <x v="367"/>
    <x v="7"/>
    <x v="13"/>
    <x v="0"/>
  </r>
  <r>
    <s v="4933440435"/>
    <s v="M12GG-0"/>
    <n v="14900"/>
    <x v="367"/>
    <x v="368"/>
    <x v="7"/>
    <x v="23"/>
    <x v="2"/>
  </r>
  <r>
    <s v="4933441675"/>
    <s v="M12GG-401B"/>
    <n v="22500"/>
    <x v="368"/>
    <x v="369"/>
    <x v="7"/>
    <x v="23"/>
    <x v="2"/>
  </r>
  <r>
    <s v="4933431355"/>
    <s v="M12H-0"/>
    <n v="18200"/>
    <x v="369"/>
    <x v="370"/>
    <x v="7"/>
    <x v="21"/>
    <x v="2"/>
  </r>
  <r>
    <s v="4933431340"/>
    <s v="M12H-202C"/>
    <n v="25200"/>
    <x v="370"/>
    <x v="371"/>
    <x v="7"/>
    <x v="21"/>
    <x v="2"/>
  </r>
  <r>
    <s v="4933441164"/>
    <s v="M12H-402C"/>
    <n v="31900"/>
    <x v="371"/>
    <x v="372"/>
    <x v="7"/>
    <x v="21"/>
    <x v="2"/>
  </r>
  <r>
    <s v="4933451166"/>
    <s v="M12HBW-0(M)"/>
    <n v="13900"/>
    <x v="372"/>
    <x v="373"/>
    <x v="7"/>
    <x v="20"/>
    <x v="0"/>
  </r>
  <r>
    <s v="4933451165"/>
    <s v="M12HBW-0(S)"/>
    <n v="13900"/>
    <x v="373"/>
    <x v="374"/>
    <x v="7"/>
    <x v="20"/>
    <x v="0"/>
  </r>
  <r>
    <s v="4933451168"/>
    <s v="M12HBW-0(XL)"/>
    <n v="13900"/>
    <x v="374"/>
    <x v="375"/>
    <x v="7"/>
    <x v="20"/>
    <x v="0"/>
  </r>
  <r>
    <s v="4933464374"/>
    <s v="M12HBWP-0(2XL)"/>
    <n v="15100"/>
    <x v="375"/>
    <x v="376"/>
    <x v="7"/>
    <x v="20"/>
    <x v="0"/>
  </r>
  <r>
    <s v="4933464372"/>
    <s v="M12HBWP-0(L)"/>
    <n v="15100"/>
    <x v="376"/>
    <x v="377"/>
    <x v="7"/>
    <x v="20"/>
    <x v="0"/>
  </r>
  <r>
    <s v="4933464371"/>
    <s v="M12HBWP-0(M)"/>
    <n v="15100"/>
    <x v="377"/>
    <x v="378"/>
    <x v="7"/>
    <x v="20"/>
    <x v="0"/>
  </r>
  <r>
    <s v="4933464370"/>
    <s v="M12HBWP-0(S)"/>
    <n v="15100"/>
    <x v="378"/>
    <x v="379"/>
    <x v="7"/>
    <x v="20"/>
    <x v="0"/>
  </r>
  <r>
    <s v="4933464373"/>
    <s v="M12HBWP-0(XL)"/>
    <n v="15100"/>
    <x v="379"/>
    <x v="380"/>
    <x v="7"/>
    <x v="20"/>
    <x v="0"/>
  </r>
  <r>
    <s v="4933464805"/>
    <s v="M12HBWPLADIES-0(L)"/>
    <n v="17300"/>
    <x v="380"/>
    <x v="381"/>
    <x v="7"/>
    <x v="20"/>
    <x v="0"/>
  </r>
  <r>
    <s v="4933464804"/>
    <s v="M12HBWPLADIES-0(M)"/>
    <n v="17300"/>
    <x v="381"/>
    <x v="382"/>
    <x v="7"/>
    <x v="20"/>
    <x v="0"/>
  </r>
  <r>
    <s v="4933464803"/>
    <s v="M12HBWPLADIES-0(S)"/>
    <n v="17300"/>
    <x v="382"/>
    <x v="383"/>
    <x v="7"/>
    <x v="20"/>
    <x v="0"/>
  </r>
  <r>
    <s v="4933464806"/>
    <s v="M12HBWPLADIES-0(XL)"/>
    <n v="17300"/>
    <x v="383"/>
    <x v="384"/>
    <x v="7"/>
    <x v="20"/>
    <x v="0"/>
  </r>
  <r>
    <s v="4933464350"/>
    <s v="M12HHBL3-0(2XL)"/>
    <n v="13700"/>
    <x v="384"/>
    <x v="385"/>
    <x v="7"/>
    <x v="20"/>
    <x v="0"/>
  </r>
  <r>
    <s v="4933464348"/>
    <s v="M12HHBL3-0(L)"/>
    <n v="13700"/>
    <x v="385"/>
    <x v="386"/>
    <x v="7"/>
    <x v="20"/>
    <x v="0"/>
  </r>
  <r>
    <s v="4933464347"/>
    <s v="M12HHBL3-0(M)"/>
    <n v="13700"/>
    <x v="386"/>
    <x v="387"/>
    <x v="7"/>
    <x v="20"/>
    <x v="0"/>
  </r>
  <r>
    <s v="4933464346"/>
    <s v="M12HHBL3-0(S)"/>
    <n v="13700"/>
    <x v="387"/>
    <x v="388"/>
    <x v="7"/>
    <x v="20"/>
    <x v="0"/>
  </r>
  <r>
    <s v="4933464349"/>
    <s v="M12HHBL3-0(XL)"/>
    <n v="13700"/>
    <x v="388"/>
    <x v="389"/>
    <x v="7"/>
    <x v="20"/>
    <x v="0"/>
  </r>
  <r>
    <s v="4933451278"/>
    <s v="M12HHGREY-0(2XL)"/>
    <n v="13700"/>
    <x v="389"/>
    <x v="390"/>
    <x v="7"/>
    <x v="20"/>
    <x v="0"/>
  </r>
  <r>
    <s v="4933443813"/>
    <s v="M12HHGREY-0(S)"/>
    <n v="13700"/>
    <x v="390"/>
    <x v="391"/>
    <x v="7"/>
    <x v="20"/>
    <x v="0"/>
  </r>
  <r>
    <s v="4933464356"/>
    <s v="M12HHGREY3-0(2XL)"/>
    <n v="13700"/>
    <x v="391"/>
    <x v="392"/>
    <x v="7"/>
    <x v="20"/>
    <x v="0"/>
  </r>
  <r>
    <s v="4933464354"/>
    <s v="M12HHGREY3-0(L)"/>
    <n v="13700"/>
    <x v="392"/>
    <x v="393"/>
    <x v="7"/>
    <x v="20"/>
    <x v="0"/>
  </r>
  <r>
    <s v="4933464353"/>
    <s v="M12HHGREY3-0(M)"/>
    <n v="13700"/>
    <x v="393"/>
    <x v="394"/>
    <x v="7"/>
    <x v="20"/>
    <x v="0"/>
  </r>
  <r>
    <s v="4933464352"/>
    <s v="M12HHGREY3-0(S)"/>
    <n v="13700"/>
    <x v="394"/>
    <x v="395"/>
    <x v="7"/>
    <x v="20"/>
    <x v="0"/>
  </r>
  <r>
    <s v="4933464355"/>
    <s v="M12HHGREY3-0(XL)"/>
    <n v="13700"/>
    <x v="395"/>
    <x v="396"/>
    <x v="7"/>
    <x v="20"/>
    <x v="0"/>
  </r>
  <r>
    <s v="4933451625"/>
    <s v="M12HJ3IN1-0(2XL)"/>
    <n v="30600"/>
    <x v="396"/>
    <x v="397"/>
    <x v="7"/>
    <x v="20"/>
    <x v="0"/>
  </r>
  <r>
    <s v="4933451621"/>
    <s v="M12HJ3IN1-0(S)"/>
    <n v="30600"/>
    <x v="397"/>
    <x v="398"/>
    <x v="7"/>
    <x v="20"/>
    <x v="0"/>
  </r>
  <r>
    <s v="4933464326"/>
    <s v="M12HJBL4-0(2XL)"/>
    <n v="19300"/>
    <x v="398"/>
    <x v="399"/>
    <x v="7"/>
    <x v="20"/>
    <x v="0"/>
  </r>
  <r>
    <s v="4933464324"/>
    <s v="M12HJBL4-0(L)"/>
    <n v="19300"/>
    <x v="399"/>
    <x v="400"/>
    <x v="7"/>
    <x v="20"/>
    <x v="0"/>
  </r>
  <r>
    <s v="4933464323"/>
    <s v="M12HJBL4-0(M)"/>
    <n v="19300"/>
    <x v="400"/>
    <x v="401"/>
    <x v="7"/>
    <x v="20"/>
    <x v="0"/>
  </r>
  <r>
    <s v="4933464322"/>
    <s v="M12HJBL4-0(S)"/>
    <n v="19300"/>
    <x v="401"/>
    <x v="402"/>
    <x v="7"/>
    <x v="20"/>
    <x v="0"/>
  </r>
  <r>
    <s v="4933464325"/>
    <s v="M12HJBL4-0(XL)"/>
    <n v="19300"/>
    <x v="402"/>
    <x v="403"/>
    <x v="7"/>
    <x v="20"/>
    <x v="0"/>
  </r>
  <r>
    <s v="4933451596"/>
    <s v="M12HJCAMO4(S)"/>
    <n v="20200"/>
    <x v="403"/>
    <x v="404"/>
    <x v="7"/>
    <x v="20"/>
    <x v="0"/>
  </r>
  <r>
    <s v="4933464336"/>
    <s v="M12HJCAMO5-0(L)"/>
    <n v="19300"/>
    <x v="404"/>
    <x v="405"/>
    <x v="7"/>
    <x v="20"/>
    <x v="0"/>
  </r>
  <r>
    <s v="4933464335"/>
    <s v="M12HJCAMO5-0(M)"/>
    <n v="19300"/>
    <x v="405"/>
    <x v="406"/>
    <x v="7"/>
    <x v="20"/>
    <x v="0"/>
  </r>
  <r>
    <s v="4933464334"/>
    <s v="M12HJCAMO5-0(S)"/>
    <n v="19300"/>
    <x v="406"/>
    <x v="407"/>
    <x v="7"/>
    <x v="20"/>
    <x v="0"/>
  </r>
  <r>
    <s v="4933451591"/>
    <s v="M12HJGREY3-0(S)"/>
    <n v="17800"/>
    <x v="407"/>
    <x v="408"/>
    <x v="7"/>
    <x v="20"/>
    <x v="0"/>
  </r>
  <r>
    <s v="4933464332"/>
    <s v="M12HJGREY4-0(2XL)"/>
    <n v="19300"/>
    <x v="408"/>
    <x v="409"/>
    <x v="7"/>
    <x v="20"/>
    <x v="0"/>
  </r>
  <r>
    <s v="4933464330"/>
    <s v="M12HJGREY4-0(L)"/>
    <n v="19300"/>
    <x v="409"/>
    <x v="410"/>
    <x v="7"/>
    <x v="20"/>
    <x v="0"/>
  </r>
  <r>
    <s v="4933464329"/>
    <s v="M12HJGREY4-0(M)"/>
    <n v="19300"/>
    <x v="410"/>
    <x v="411"/>
    <x v="7"/>
    <x v="20"/>
    <x v="0"/>
  </r>
  <r>
    <s v="4933464328"/>
    <s v="M12HJGREY4-0(S)"/>
    <n v="19300"/>
    <x v="411"/>
    <x v="412"/>
    <x v="7"/>
    <x v="20"/>
    <x v="0"/>
  </r>
  <r>
    <s v="4933464331"/>
    <s v="M12HJGREY4-0(XL)"/>
    <n v="19300"/>
    <x v="412"/>
    <x v="413"/>
    <x v="7"/>
    <x v="20"/>
    <x v="0"/>
  </r>
  <r>
    <s v="4933451605"/>
    <s v="M12HJLADIES-0(2XL)"/>
    <n v="17100"/>
    <x v="413"/>
    <x v="414"/>
    <x v="7"/>
    <x v="20"/>
    <x v="0"/>
  </r>
  <r>
    <s v="4933451603"/>
    <s v="M12HJLADIES-0(L)"/>
    <n v="17100"/>
    <x v="414"/>
    <x v="415"/>
    <x v="7"/>
    <x v="20"/>
    <x v="0"/>
  </r>
  <r>
    <s v="4933451601"/>
    <s v="M12HJLADIES-0(S)"/>
    <n v="17100"/>
    <x v="415"/>
    <x v="416"/>
    <x v="7"/>
    <x v="20"/>
    <x v="0"/>
  </r>
  <r>
    <s v="4933451604"/>
    <s v="M12HJLADIES-0(XL)"/>
    <n v="17100"/>
    <x v="416"/>
    <x v="417"/>
    <x v="7"/>
    <x v="20"/>
    <x v="0"/>
  </r>
  <r>
    <s v="4933464843"/>
    <s v="M12HJLADIES2-0(2XL)"/>
    <n v="21600"/>
    <x v="417"/>
    <x v="418"/>
    <x v="7"/>
    <x v="20"/>
    <x v="0"/>
  </r>
  <r>
    <s v="4933464841"/>
    <s v="M12HJLADIES2-0(L)"/>
    <n v="21600"/>
    <x v="418"/>
    <x v="419"/>
    <x v="7"/>
    <x v="20"/>
    <x v="0"/>
  </r>
  <r>
    <s v="4933464840"/>
    <s v="M12HJLADIES2-0(M)"/>
    <n v="21600"/>
    <x v="419"/>
    <x v="420"/>
    <x v="7"/>
    <x v="20"/>
    <x v="0"/>
  </r>
  <r>
    <s v="4933464839"/>
    <s v="M12HJLADIES2-0(S)"/>
    <n v="21600"/>
    <x v="420"/>
    <x v="421"/>
    <x v="7"/>
    <x v="20"/>
    <x v="0"/>
  </r>
  <r>
    <s v="4933464842"/>
    <s v="M12HJLADIES2-0(XL)"/>
    <n v="21600"/>
    <x v="421"/>
    <x v="422"/>
    <x v="7"/>
    <x v="20"/>
    <x v="0"/>
  </r>
  <r>
    <s v="4933464368"/>
    <s v="M12HJP-0(2XL)"/>
    <n v="19300"/>
    <x v="422"/>
    <x v="423"/>
    <x v="7"/>
    <x v="20"/>
    <x v="0"/>
  </r>
  <r>
    <s v="4933464366"/>
    <s v="M12HJP-0(L)"/>
    <n v="19300"/>
    <x v="423"/>
    <x v="424"/>
    <x v="7"/>
    <x v="20"/>
    <x v="0"/>
  </r>
  <r>
    <s v="4933464365"/>
    <s v="M12HJP-0(M)"/>
    <n v="19300"/>
    <x v="424"/>
    <x v="425"/>
    <x v="7"/>
    <x v="20"/>
    <x v="0"/>
  </r>
  <r>
    <s v="4933464364"/>
    <s v="M12HJP-0(S)"/>
    <n v="19300"/>
    <x v="425"/>
    <x v="426"/>
    <x v="7"/>
    <x v="20"/>
    <x v="0"/>
  </r>
  <r>
    <s v="4933464367"/>
    <s v="M12HJP-0(XL)"/>
    <n v="19300"/>
    <x v="426"/>
    <x v="427"/>
    <x v="7"/>
    <x v="20"/>
    <x v="0"/>
  </r>
  <r>
    <s v="4933464344"/>
    <s v="M12HJPLADIES-0(2XL)"/>
    <n v="19300"/>
    <x v="427"/>
    <x v="428"/>
    <x v="7"/>
    <x v="20"/>
    <x v="0"/>
  </r>
  <r>
    <s v="4933464342"/>
    <s v="M12HJPLADIES-0(L)"/>
    <n v="19300"/>
    <x v="428"/>
    <x v="429"/>
    <x v="7"/>
    <x v="20"/>
    <x v="0"/>
  </r>
  <r>
    <s v="4933464341"/>
    <s v="M12HJPLADIES-0(M)"/>
    <n v="19300"/>
    <x v="429"/>
    <x v="430"/>
    <x v="7"/>
    <x v="20"/>
    <x v="0"/>
  </r>
  <r>
    <s v="4933464340"/>
    <s v="M12HJPLADIES-0(S)"/>
    <n v="19300"/>
    <x v="430"/>
    <x v="431"/>
    <x v="7"/>
    <x v="20"/>
    <x v="0"/>
  </r>
  <r>
    <s v="4933464343"/>
    <s v="M12HJPLADIES-0(XL)"/>
    <n v="19300"/>
    <x v="431"/>
    <x v="432"/>
    <x v="7"/>
    <x v="20"/>
    <x v="0"/>
  </r>
  <r>
    <s v="4933443085"/>
    <s v="M12HPT-202C"/>
    <n v="140800"/>
    <x v="432"/>
    <x v="433"/>
    <x v="7"/>
    <x v="10"/>
    <x v="2"/>
  </r>
  <r>
    <s v="4933443095"/>
    <s v="M12HPT-202C"/>
    <n v="194800"/>
    <x v="433"/>
    <x v="434"/>
    <x v="7"/>
    <x v="10"/>
    <x v="2"/>
  </r>
  <r>
    <s v="4933443100"/>
    <s v="M12HPT-202C"/>
    <n v="194800"/>
    <x v="434"/>
    <x v="435"/>
    <x v="7"/>
    <x v="10"/>
    <x v="2"/>
  </r>
  <r>
    <s v="4933443105"/>
    <s v="M12HPT-202C"/>
    <n v="194800"/>
    <x v="435"/>
    <x v="436"/>
    <x v="7"/>
    <x v="10"/>
    <x v="2"/>
  </r>
  <r>
    <s v="4933443110"/>
    <s v="M12HPT-202C"/>
    <n v="194800"/>
    <x v="436"/>
    <x v="437"/>
    <x v="7"/>
    <x v="10"/>
    <x v="2"/>
  </r>
  <r>
    <s v="4933459382"/>
    <s v="M12HPT-202CV-SET2"/>
    <n v="194800"/>
    <x v="437"/>
    <x v="438"/>
    <x v="7"/>
    <x v="10"/>
    <x v="2"/>
  </r>
  <r>
    <s v="4933448390"/>
    <s v="M12HV-0"/>
    <n v="7500"/>
    <x v="438"/>
    <x v="439"/>
    <x v="7"/>
    <x v="12"/>
    <x v="2"/>
  </r>
  <r>
    <s v="4933431615"/>
    <s v="M12IC"/>
    <n v="19500"/>
    <x v="439"/>
    <x v="440"/>
    <x v="7"/>
    <x v="3"/>
    <x v="0"/>
  </r>
  <r>
    <s v="4933441680"/>
    <s v="M12IC"/>
    <n v="26500"/>
    <x v="440"/>
    <x v="441"/>
    <x v="7"/>
    <x v="3"/>
    <x v="0"/>
  </r>
  <r>
    <s v="4933451367"/>
    <s v="M12ICAV3-201C"/>
    <n v="76000"/>
    <x v="441"/>
    <x v="442"/>
    <x v="7"/>
    <x v="3"/>
    <x v="0"/>
  </r>
  <r>
    <s v="4933441725"/>
    <s v="M12IR-201B(1/4&quot;)"/>
    <n v="13900"/>
    <x v="442"/>
    <x v="443"/>
    <x v="7"/>
    <x v="13"/>
    <x v="2"/>
  </r>
  <r>
    <s v="4933441720"/>
    <s v="M12IR-201B(3/8&quot;)"/>
    <n v="13900"/>
    <x v="443"/>
    <x v="444"/>
    <x v="7"/>
    <x v="13"/>
    <x v="2"/>
  </r>
  <r>
    <s v="4933431305"/>
    <s v="M12JS-0"/>
    <n v="15400"/>
    <x v="444"/>
    <x v="445"/>
    <x v="7"/>
    <x v="8"/>
    <x v="2"/>
  </r>
  <r>
    <s v="4933441700"/>
    <s v="M12JS-402B"/>
    <n v="29100"/>
    <x v="445"/>
    <x v="446"/>
    <x v="7"/>
    <x v="8"/>
    <x v="2"/>
  </r>
  <r>
    <s v="4933448380"/>
    <s v="M12JSSP-0"/>
    <n v="6900"/>
    <x v="446"/>
    <x v="447"/>
    <x v="7"/>
    <x v="15"/>
    <x v="2"/>
  </r>
  <r>
    <s v="4932430562"/>
    <s v="M12LL-0"/>
    <n v="6800"/>
    <x v="447"/>
    <x v="448"/>
    <x v="7"/>
    <x v="5"/>
    <x v="0"/>
  </r>
  <r>
    <s v="4933451899"/>
    <s v="M12MLED-0"/>
    <n v="11300"/>
    <x v="448"/>
    <x v="449"/>
    <x v="7"/>
    <x v="5"/>
    <x v="0"/>
  </r>
  <r>
    <s v="4933451900"/>
    <s v="M12NRG-201"/>
    <n v="5900"/>
    <x v="449"/>
    <x v="450"/>
    <x v="7"/>
    <x v="1"/>
    <x v="0"/>
  </r>
  <r>
    <s v="4933459209"/>
    <s v="M12NRG-202"/>
    <n v="8500"/>
    <x v="450"/>
    <x v="451"/>
    <x v="7"/>
    <x v="1"/>
    <x v="0"/>
  </r>
  <r>
    <s v="4933448545"/>
    <s v="HD28IW-502X"/>
    <n v="46500"/>
    <x v="451"/>
    <x v="452"/>
    <x v="8"/>
    <x v="13"/>
    <x v="2"/>
  </r>
  <r>
    <s v="4933459211"/>
    <s v="M12NRG-402"/>
    <n v="13700"/>
    <x v="452"/>
    <x v="453"/>
    <x v="7"/>
    <x v="1"/>
    <x v="0"/>
  </r>
  <r>
    <s v="4933451903"/>
    <s v="M12NRG-602"/>
    <n v="15900"/>
    <x v="453"/>
    <x v="454"/>
    <x v="7"/>
    <x v="1"/>
    <x v="0"/>
  </r>
  <r>
    <s v="4933464969"/>
    <s v="M12ONEFTR12-0C"/>
    <n v="61900"/>
    <x v="454"/>
    <x v="455"/>
    <x v="7"/>
    <x v="13"/>
    <x v="0"/>
  </r>
  <r>
    <s v="4933464970"/>
    <s v="M12ONEFTR12-201C"/>
    <n v="66900"/>
    <x v="455"/>
    <x v="456"/>
    <x v="7"/>
    <x v="13"/>
    <x v="0"/>
  </r>
  <r>
    <s v="4933464966"/>
    <s v="M12ONEFTR38-0C"/>
    <n v="56900"/>
    <x v="456"/>
    <x v="457"/>
    <x v="7"/>
    <x v="13"/>
    <x v="0"/>
  </r>
  <r>
    <s v="4933464967"/>
    <s v="M12ONEFTR38-201C"/>
    <n v="61900"/>
    <x v="457"/>
    <x v="458"/>
    <x v="7"/>
    <x v="13"/>
    <x v="0"/>
  </r>
  <r>
    <s v="4933441783"/>
    <s v="M12PCG/310C-0"/>
    <n v="16700"/>
    <x v="458"/>
    <x v="459"/>
    <x v="7"/>
    <x v="18"/>
    <x v="2"/>
  </r>
  <r>
    <s v="4933441655"/>
    <s v="M12PCG/310C-201B"/>
    <n v="21700"/>
    <x v="459"/>
    <x v="460"/>
    <x v="7"/>
    <x v="18"/>
    <x v="2"/>
  </r>
  <r>
    <s v="4933441780"/>
    <s v="M12PCG/400A-0"/>
    <n v="17000"/>
    <x v="460"/>
    <x v="461"/>
    <x v="7"/>
    <x v="18"/>
    <x v="2"/>
  </r>
  <r>
    <s v="4933441665"/>
    <s v="M12PCG/400A-201B"/>
    <n v="22000"/>
    <x v="461"/>
    <x v="462"/>
    <x v="7"/>
    <x v="18"/>
    <x v="2"/>
  </r>
  <r>
    <s v="4933441786"/>
    <s v="M12PCG/600A-0"/>
    <n v="17100"/>
    <x v="462"/>
    <x v="463"/>
    <x v="7"/>
    <x v="18"/>
    <x v="2"/>
  </r>
  <r>
    <s v="4933441670"/>
    <s v="M12PCG/600A-201B"/>
    <n v="22100"/>
    <x v="463"/>
    <x v="464"/>
    <x v="7"/>
    <x v="18"/>
    <x v="2"/>
  </r>
  <r>
    <s v="4933464823"/>
    <s v="M12SAL-0"/>
    <n v="16500"/>
    <x v="464"/>
    <x v="465"/>
    <x v="7"/>
    <x v="5"/>
    <x v="0"/>
  </r>
  <r>
    <s v="4933459760"/>
    <s v="M12SI-0"/>
    <n v="8400"/>
    <x v="465"/>
    <x v="466"/>
    <x v="7"/>
    <x v="25"/>
    <x v="2"/>
  </r>
  <r>
    <s v="4933441997"/>
    <s v="M12CH-202C"/>
    <n v="30900"/>
    <x v="466"/>
    <x v="467"/>
    <x v="7"/>
    <x v="21"/>
    <x v="1"/>
  </r>
  <r>
    <s v="4932430178"/>
    <s v="M12SL-0"/>
    <n v="4200"/>
    <x v="467"/>
    <x v="468"/>
    <x v="7"/>
    <x v="5"/>
    <x v="0"/>
  </r>
  <r>
    <s v="4933451261"/>
    <s v="M12SLED-0"/>
    <n v="8800"/>
    <x v="468"/>
    <x v="469"/>
    <x v="7"/>
    <x v="5"/>
    <x v="0"/>
  </r>
  <r>
    <s v="4932459450"/>
    <s v="M12TC"/>
    <n v="6600"/>
    <x v="469"/>
    <x v="470"/>
    <x v="7"/>
    <x v="1"/>
    <x v="0"/>
  </r>
  <r>
    <s v="4933451387"/>
    <s v="M12TD-201B"/>
    <n v="82300"/>
    <x v="470"/>
    <x v="471"/>
    <x v="7"/>
    <x v="3"/>
    <x v="0"/>
  </r>
  <r>
    <s v="4932430360"/>
    <s v="M12TLED-0"/>
    <n v="3100"/>
    <x v="471"/>
    <x v="472"/>
    <x v="7"/>
    <x v="5"/>
    <x v="0"/>
  </r>
  <r>
    <s v="4933471460"/>
    <s v="M12UDE-0X"/>
    <n v="19900"/>
    <x v="472"/>
    <x v="473"/>
    <x v="7"/>
    <x v="12"/>
    <x v="0"/>
  </r>
  <r>
    <s v="4933471461"/>
    <s v="M12UDE2-201X"/>
    <n v="23400"/>
    <x v="473"/>
    <x v="474"/>
    <x v="7"/>
    <x v="12"/>
    <x v="0"/>
  </r>
  <r>
    <s v="4933459432"/>
    <s v="M12UHL-0"/>
    <n v="14300"/>
    <x v="474"/>
    <x v="475"/>
    <x v="7"/>
    <x v="5"/>
    <x v="0"/>
  </r>
  <r>
    <s v="4932430086"/>
    <s v="M1418C6"/>
    <n v="11300"/>
    <x v="475"/>
    <x v="476"/>
    <x v="4"/>
    <x v="1"/>
    <x v="0"/>
  </r>
  <r>
    <s v="4932352665"/>
    <s v="M14B"/>
    <n v="6100"/>
    <x v="476"/>
    <x v="477"/>
    <x v="9"/>
    <x v="1"/>
    <x v="0"/>
  </r>
  <r>
    <s v="4932430323"/>
    <s v="M14B4"/>
    <n v="10200"/>
    <x v="477"/>
    <x v="478"/>
    <x v="9"/>
    <x v="1"/>
    <x v="0"/>
  </r>
  <r>
    <s v="4932472073"/>
    <s v="M18 DFC EU"/>
    <n v="19900"/>
    <x v="478"/>
    <x v="479"/>
    <x v="4"/>
    <x v="9"/>
    <x v="0"/>
  </r>
  <r>
    <s v="4933471942"/>
    <s v="M18 FNCS18GS-0X"/>
    <n v="43900"/>
    <x v="479"/>
    <x v="480"/>
    <x v="4"/>
    <x v="17"/>
    <x v="0"/>
  </r>
  <r>
    <s v="4933471940"/>
    <s v="M18 FNCS18GS-202X"/>
    <n v="58900"/>
    <x v="480"/>
    <x v="481"/>
    <x v="4"/>
    <x v="17"/>
    <x v="0"/>
  </r>
  <r>
    <s v="4933471952"/>
    <s v="M18 FPFT-0X"/>
    <n v="25900"/>
    <x v="481"/>
    <x v="482"/>
    <x v="4"/>
    <x v="10"/>
    <x v="0"/>
  </r>
  <r>
    <s v="4933471954"/>
    <s v="M18 FPFT-202X 30mNC Set"/>
    <n v="49900"/>
    <x v="482"/>
    <x v="483"/>
    <x v="4"/>
    <x v="10"/>
    <x v="0"/>
  </r>
  <r>
    <s v="4933471953"/>
    <s v="M18 FPFT-202X 30mSt Set"/>
    <n v="48900"/>
    <x v="483"/>
    <x v="484"/>
    <x v="4"/>
    <x v="10"/>
    <x v="0"/>
  </r>
  <r>
    <s v="4933446810"/>
    <s v="M18-28CPDEX"/>
    <n v="14000"/>
    <x v="484"/>
    <x v="485"/>
    <x v="4"/>
    <x v="12"/>
    <x v="1"/>
  </r>
  <r>
    <s v="4933451022"/>
    <s v="M18AF-0"/>
    <n v="11600"/>
    <x v="485"/>
    <x v="486"/>
    <x v="4"/>
    <x v="12"/>
    <x v="2"/>
  </r>
  <r>
    <s v="4932430392"/>
    <s v="M18AL-0"/>
    <n v="11300"/>
    <x v="486"/>
    <x v="487"/>
    <x v="4"/>
    <x v="5"/>
    <x v="0"/>
  </r>
  <r>
    <s v="4932430062"/>
    <s v="M18B2"/>
    <n v="6500"/>
    <x v="487"/>
    <x v="488"/>
    <x v="4"/>
    <x v="1"/>
    <x v="0"/>
  </r>
  <r>
    <s v="4932430063"/>
    <s v="M18B4"/>
    <n v="9200"/>
    <x v="488"/>
    <x v="489"/>
    <x v="4"/>
    <x v="1"/>
    <x v="0"/>
  </r>
  <r>
    <s v="4932430483"/>
    <s v="M18B5"/>
    <n v="10900"/>
    <x v="489"/>
    <x v="490"/>
    <x v="4"/>
    <x v="1"/>
    <x v="0"/>
  </r>
  <r>
    <s v="4932451244"/>
    <s v="M18B6"/>
    <n v="12500"/>
    <x v="490"/>
    <x v="491"/>
    <x v="4"/>
    <x v="1"/>
    <x v="0"/>
  </r>
  <r>
    <s v="4932451245"/>
    <s v="M18B9"/>
    <n v="15700"/>
    <x v="491"/>
    <x v="492"/>
    <x v="4"/>
    <x v="1"/>
    <x v="0"/>
  </r>
  <r>
    <s v="4933446216"/>
    <s v="M18BBL"/>
    <n v="9700"/>
    <x v="492"/>
    <x v="493"/>
    <x v="4"/>
    <x v="12"/>
    <x v="2"/>
  </r>
  <r>
    <s v="4933443530"/>
    <s v="M18BDD-0"/>
    <n v="9200"/>
    <x v="493"/>
    <x v="494"/>
    <x v="4"/>
    <x v="13"/>
    <x v="2"/>
  </r>
  <r>
    <s v="4933443555"/>
    <s v="M18BDD-202C"/>
    <n v="18400"/>
    <x v="494"/>
    <x v="495"/>
    <x v="4"/>
    <x v="13"/>
    <x v="2"/>
  </r>
  <r>
    <s v="4933443565"/>
    <s v="M18BDD-402C"/>
    <n v="29100"/>
    <x v="495"/>
    <x v="496"/>
    <x v="4"/>
    <x v="13"/>
    <x v="2"/>
  </r>
  <r>
    <s v="4933443320"/>
    <s v="M18BH-0"/>
    <n v="19200"/>
    <x v="496"/>
    <x v="497"/>
    <x v="4"/>
    <x v="21"/>
    <x v="2"/>
  </r>
  <r>
    <s v="4933443330"/>
    <s v="M18BH-402C"/>
    <n v="39100"/>
    <x v="497"/>
    <x v="498"/>
    <x v="4"/>
    <x v="21"/>
    <x v="2"/>
  </r>
  <r>
    <s v="4933459771"/>
    <s v="M18BHG-0"/>
    <n v="11400"/>
    <x v="498"/>
    <x v="499"/>
    <x v="4"/>
    <x v="25"/>
    <x v="2"/>
  </r>
  <r>
    <s v="4933459772"/>
    <s v="M18BHG-502C"/>
    <n v="34700"/>
    <x v="499"/>
    <x v="500"/>
    <x v="4"/>
    <x v="25"/>
    <x v="2"/>
  </r>
  <r>
    <s v="4933443570"/>
    <s v="M18BID-0"/>
    <n v="11900"/>
    <x v="500"/>
    <x v="501"/>
    <x v="4"/>
    <x v="13"/>
    <x v="2"/>
  </r>
  <r>
    <s v="4933451468"/>
    <s v="M18CCS55-902X"/>
    <n v="60400"/>
    <x v="501"/>
    <x v="502"/>
    <x v="4"/>
    <x v="8"/>
    <x v="1"/>
  </r>
  <r>
    <s v="4933443580"/>
    <s v="M18BID-402C"/>
    <n v="31800"/>
    <x v="502"/>
    <x v="503"/>
    <x v="4"/>
    <x v="13"/>
    <x v="2"/>
  </r>
  <r>
    <s v="4933443590"/>
    <s v="M18BIW12-0"/>
    <n v="9700"/>
    <x v="503"/>
    <x v="504"/>
    <x v="4"/>
    <x v="13"/>
    <x v="2"/>
  </r>
  <r>
    <s v="4933443607"/>
    <s v="M18BIW12-402C"/>
    <n v="29600"/>
    <x v="504"/>
    <x v="505"/>
    <x v="4"/>
    <x v="13"/>
    <x v="2"/>
  </r>
  <r>
    <s v="4933443600"/>
    <s v="M18BIW38-0"/>
    <n v="9700"/>
    <x v="505"/>
    <x v="506"/>
    <x v="4"/>
    <x v="13"/>
    <x v="2"/>
  </r>
  <r>
    <s v="4933451391"/>
    <s v="M18BJS-0"/>
    <n v="23900"/>
    <x v="506"/>
    <x v="507"/>
    <x v="4"/>
    <x v="8"/>
    <x v="2"/>
  </r>
  <r>
    <s v="4933471071"/>
    <s v="M18HNRG-302"/>
    <n v="19900"/>
    <x v="507"/>
    <x v="508"/>
    <x v="4"/>
    <x v="1"/>
    <x v="0"/>
  </r>
  <r>
    <s v="4933464588"/>
    <s v="M18BLCS66-0"/>
    <n v="28500"/>
    <x v="508"/>
    <x v="509"/>
    <x v="4"/>
    <x v="8"/>
    <x v="1"/>
  </r>
  <r>
    <s v="4933464589"/>
    <s v="M18BLCS66-0X"/>
    <n v="30700"/>
    <x v="509"/>
    <x v="510"/>
    <x v="4"/>
    <x v="8"/>
    <x v="1"/>
  </r>
  <r>
    <s v="4933440490"/>
    <s v="M18GG-201C"/>
    <n v="30700"/>
    <x v="510"/>
    <x v="511"/>
    <x v="4"/>
    <x v="23"/>
    <x v="2"/>
  </r>
  <r>
    <s v="4933464514"/>
    <s v="M18BLDD2-0X"/>
    <n v="15500"/>
    <x v="511"/>
    <x v="512"/>
    <x v="4"/>
    <x v="13"/>
    <x v="1"/>
  </r>
  <r>
    <s v="4933464515"/>
    <s v="M18BLDD2-502X"/>
    <n v="37300"/>
    <x v="512"/>
    <x v="513"/>
    <x v="4"/>
    <x v="13"/>
    <x v="1"/>
  </r>
  <r>
    <s v="4933451132"/>
    <s v="M18BLHPT-202C"/>
    <n v="241100"/>
    <x v="513"/>
    <x v="514"/>
    <x v="4"/>
    <x v="10"/>
    <x v="1"/>
  </r>
  <r>
    <s v="4933451133"/>
    <s v="M18BLHPT-202C M-SET"/>
    <n v="310200"/>
    <x v="514"/>
    <x v="515"/>
    <x v="4"/>
    <x v="10"/>
    <x v="1"/>
  </r>
  <r>
    <s v="4933451135"/>
    <s v="M18BLHPT-202C TH-SET"/>
    <n v="310200"/>
    <x v="515"/>
    <x v="516"/>
    <x v="4"/>
    <x v="10"/>
    <x v="1"/>
  </r>
  <r>
    <s v="4933451136"/>
    <s v="M18BLHPT-202C U-SET"/>
    <n v="313200"/>
    <x v="516"/>
    <x v="517"/>
    <x v="4"/>
    <x v="10"/>
    <x v="1"/>
  </r>
  <r>
    <s v="4933451134"/>
    <s v="M18BLHPT-202C V-SET"/>
    <n v="310200"/>
    <x v="517"/>
    <x v="518"/>
    <x v="4"/>
    <x v="10"/>
    <x v="1"/>
  </r>
  <r>
    <s v="4933464519"/>
    <s v="M18BLID2-0X"/>
    <n v="15200"/>
    <x v="518"/>
    <x v="519"/>
    <x v="4"/>
    <x v="13"/>
    <x v="1"/>
  </r>
  <r>
    <s v="4933464520"/>
    <s v="M18BLID2-502X"/>
    <n v="37000"/>
    <x v="519"/>
    <x v="520"/>
    <x v="4"/>
    <x v="13"/>
    <x v="1"/>
  </r>
  <r>
    <s v="4933464516"/>
    <s v="M18BLPD2-0X"/>
    <n v="15965"/>
    <x v="520"/>
    <x v="521"/>
    <x v="4"/>
    <x v="13"/>
    <x v="1"/>
  </r>
  <r>
    <s v="4933464517"/>
    <s v="M18BLPD2-502X"/>
    <n v="37765"/>
    <x v="521"/>
    <x v="522"/>
    <x v="4"/>
    <x v="13"/>
    <x v="1"/>
  </r>
  <r>
    <s v="4933464522"/>
    <s v="M18BLPP2A2-502X"/>
    <n v="47700"/>
    <x v="522"/>
    <x v="523"/>
    <x v="4"/>
    <x v="22"/>
    <x v="1"/>
  </r>
  <r>
    <s v="4933464594"/>
    <s v="M18BLPP2B2-502X"/>
    <n v="47300"/>
    <x v="523"/>
    <x v="524"/>
    <x v="4"/>
    <x v="22"/>
    <x v="1"/>
  </r>
  <r>
    <s v="4933471150"/>
    <s v="M18BLTRC-0"/>
    <n v="44200"/>
    <x v="524"/>
    <x v="525"/>
    <x v="4"/>
    <x v="10"/>
    <x v="1"/>
  </r>
  <r>
    <s v="4933471151"/>
    <s v="M18BLTRC-522X"/>
    <n v="63000"/>
    <x v="525"/>
    <x v="526"/>
    <x v="4"/>
    <x v="10"/>
    <x v="1"/>
  </r>
  <r>
    <s v="4933447925"/>
    <s v="M18BMS12-0"/>
    <n v="23500"/>
    <x v="526"/>
    <x v="527"/>
    <x v="4"/>
    <x v="26"/>
    <x v="2"/>
  </r>
  <r>
    <s v="4933447935"/>
    <s v="M18BMS20-0"/>
    <n v="30600"/>
    <x v="527"/>
    <x v="528"/>
    <x v="4"/>
    <x v="26"/>
    <x v="2"/>
  </r>
  <r>
    <s v="4933446203"/>
    <s v="M18BMT-0"/>
    <n v="15900"/>
    <x v="528"/>
    <x v="529"/>
    <x v="4"/>
    <x v="16"/>
    <x v="2"/>
  </r>
  <r>
    <s v="4933441305"/>
    <s v="C18PCG/600A-201B"/>
    <n v="23100"/>
    <x v="529"/>
    <x v="530"/>
    <x v="4"/>
    <x v="18"/>
    <x v="2"/>
  </r>
  <r>
    <s v="4933464228"/>
    <s v="M18BOS125-0"/>
    <n v="11400"/>
    <x v="530"/>
    <x v="531"/>
    <x v="4"/>
    <x v="2"/>
    <x v="2"/>
  </r>
  <r>
    <s v="4933464229"/>
    <s v="M18BOS125-502B"/>
    <n v="34700"/>
    <x v="531"/>
    <x v="532"/>
    <x v="4"/>
    <x v="2"/>
    <x v="2"/>
  </r>
  <r>
    <s v="4933451113"/>
    <s v="M18BP-0"/>
    <n v="27200"/>
    <x v="532"/>
    <x v="533"/>
    <x v="4"/>
    <x v="19"/>
    <x v="2"/>
  </r>
  <r>
    <s v="4933464534"/>
    <s v="M18CBLID-402C"/>
    <n v="31800"/>
    <x v="533"/>
    <x v="534"/>
    <x v="4"/>
    <x v="13"/>
    <x v="1"/>
  </r>
  <r>
    <s v="4933443500"/>
    <s v="M18BPD-0"/>
    <n v="9476"/>
    <x v="534"/>
    <x v="535"/>
    <x v="4"/>
    <x v="13"/>
    <x v="2"/>
  </r>
  <r>
    <s v="4933443515"/>
    <s v="M18BPD-202C"/>
    <n v="23976"/>
    <x v="535"/>
    <x v="536"/>
    <x v="4"/>
    <x v="13"/>
    <x v="2"/>
  </r>
  <r>
    <s v="4933443520"/>
    <s v="M18BPD-402C"/>
    <n v="29376"/>
    <x v="536"/>
    <x v="537"/>
    <x v="4"/>
    <x v="13"/>
    <x v="2"/>
  </r>
  <r>
    <s v="4933471371"/>
    <s v="M18BPFP-CCST"/>
    <n v="19000"/>
    <x v="537"/>
    <x v="538"/>
    <x v="4"/>
    <x v="15"/>
    <x v="0"/>
  </r>
  <r>
    <s v="4933464964"/>
    <s v="M18BPFP-CST"/>
    <n v="19000"/>
    <x v="538"/>
    <x v="539"/>
    <x v="4"/>
    <x v="15"/>
    <x v="0"/>
  </r>
  <r>
    <s v="4933464961"/>
    <s v="M18BPFPH-0"/>
    <n v="19000"/>
    <x v="539"/>
    <x v="540"/>
    <x v="4"/>
    <x v="15"/>
    <x v="2"/>
  </r>
  <r>
    <s v="4933464962"/>
    <s v="M18BPFPH-401"/>
    <n v="29000"/>
    <x v="540"/>
    <x v="541"/>
    <x v="4"/>
    <x v="15"/>
    <x v="2"/>
  </r>
  <r>
    <s v="4933464965"/>
    <s v="M18BPFP-WST"/>
    <n v="16000"/>
    <x v="541"/>
    <x v="542"/>
    <x v="4"/>
    <x v="15"/>
    <x v="0"/>
  </r>
  <r>
    <s v="4933443552"/>
    <s v="M18BPP2C-402C"/>
    <n v="41900"/>
    <x v="542"/>
    <x v="543"/>
    <x v="4"/>
    <x v="22"/>
    <x v="2"/>
  </r>
  <r>
    <s v="4933447126"/>
    <s v="M18BPP2D-402C"/>
    <n v="44700"/>
    <x v="543"/>
    <x v="544"/>
    <x v="4"/>
    <x v="22"/>
    <x v="2"/>
  </r>
  <r>
    <s v="4933447891"/>
    <s v="M18BRAID-0"/>
    <n v="13100"/>
    <x v="544"/>
    <x v="545"/>
    <x v="4"/>
    <x v="13"/>
    <x v="2"/>
  </r>
  <r>
    <s v="4933447899"/>
    <s v="M18BRAIW-0"/>
    <n v="10600"/>
    <x v="545"/>
    <x v="546"/>
    <x v="4"/>
    <x v="13"/>
    <x v="2"/>
  </r>
  <r>
    <s v="4933447275"/>
    <s v="M18BSX-0"/>
    <n v="18100"/>
    <x v="546"/>
    <x v="547"/>
    <x v="4"/>
    <x v="8"/>
    <x v="2"/>
  </r>
  <r>
    <s v="4933464136"/>
    <s v="M12FPDX-202X"/>
    <n v="22590"/>
    <x v="547"/>
    <x v="548"/>
    <x v="7"/>
    <x v="13"/>
    <x v="1"/>
  </r>
  <r>
    <s v="4933451438"/>
    <s v="M18CAG115X-0X"/>
    <n v="20700"/>
    <x v="548"/>
    <x v="549"/>
    <x v="4"/>
    <x v="2"/>
    <x v="1"/>
  </r>
  <r>
    <s v="4933448861"/>
    <s v="M18CAG115X-502X"/>
    <n v="42500"/>
    <x v="549"/>
    <x v="550"/>
    <x v="4"/>
    <x v="2"/>
    <x v="1"/>
  </r>
  <r>
    <s v="4933451440"/>
    <s v="M18CAG115XPD-0X"/>
    <n v="21300"/>
    <x v="550"/>
    <x v="551"/>
    <x v="4"/>
    <x v="2"/>
    <x v="1"/>
  </r>
  <r>
    <s v="4933451543"/>
    <s v="M18CAG115XPDB-502X"/>
    <n v="46600"/>
    <x v="551"/>
    <x v="552"/>
    <x v="4"/>
    <x v="2"/>
    <x v="1"/>
  </r>
  <r>
    <s v="4933451439"/>
    <s v="M18CAG125X-0X"/>
    <n v="16500"/>
    <x v="552"/>
    <x v="553"/>
    <x v="4"/>
    <x v="2"/>
    <x v="1"/>
  </r>
  <r>
    <s v="4933448866"/>
    <s v="M18CAG125X-502X"/>
    <n v="38300"/>
    <x v="553"/>
    <x v="554"/>
    <x v="4"/>
    <x v="2"/>
    <x v="1"/>
  </r>
  <r>
    <s v="4933451441"/>
    <s v="M18CAG125XPD-0X"/>
    <n v="16500"/>
    <x v="554"/>
    <x v="555"/>
    <x v="4"/>
    <x v="2"/>
    <x v="1"/>
  </r>
  <r>
    <s v="4933448864"/>
    <s v="M18CAG125XPD-502X"/>
    <n v="38300"/>
    <x v="555"/>
    <x v="556"/>
    <x v="4"/>
    <x v="2"/>
    <x v="1"/>
  </r>
  <r>
    <s v="4933451427"/>
    <s v="M18CAG125XPDB-0X"/>
    <n v="20600"/>
    <x v="556"/>
    <x v="557"/>
    <x v="4"/>
    <x v="2"/>
    <x v="1"/>
  </r>
  <r>
    <s v="4933451544"/>
    <s v="M18CAG125XPDB-502X"/>
    <n v="42400"/>
    <x v="557"/>
    <x v="558"/>
    <x v="4"/>
    <x v="2"/>
    <x v="1"/>
  </r>
  <r>
    <s v="4933451471"/>
    <s v="M18CAG125XPDB-902X"/>
    <n v="52000"/>
    <x v="558"/>
    <x v="559"/>
    <x v="4"/>
    <x v="2"/>
    <x v="1"/>
  </r>
  <r>
    <s v="4933464316"/>
    <s v="M18CBLDD-0"/>
    <n v="10500"/>
    <x v="559"/>
    <x v="560"/>
    <x v="4"/>
    <x v="13"/>
    <x v="1"/>
  </r>
  <r>
    <s v="4933464317"/>
    <s v="M18CBLDD-202C"/>
    <n v="21000"/>
    <x v="560"/>
    <x v="561"/>
    <x v="4"/>
    <x v="13"/>
    <x v="1"/>
  </r>
  <r>
    <s v="4933464539"/>
    <s v="M18CBLDD-402C"/>
    <n v="30400"/>
    <x v="561"/>
    <x v="562"/>
    <x v="4"/>
    <x v="13"/>
    <x v="1"/>
  </r>
  <r>
    <s v="4933464476"/>
    <s v="M18CBLID-0"/>
    <n v="11900"/>
    <x v="562"/>
    <x v="563"/>
    <x v="4"/>
    <x v="13"/>
    <x v="1"/>
  </r>
  <r>
    <s v="4933451512"/>
    <s v="M12CCS44-602X"/>
    <n v="39500"/>
    <x v="563"/>
    <x v="564"/>
    <x v="7"/>
    <x v="8"/>
    <x v="1"/>
  </r>
  <r>
    <s v="4933464319"/>
    <s v="M18CBLPD-0"/>
    <n v="10815"/>
    <x v="564"/>
    <x v="565"/>
    <x v="4"/>
    <x v="13"/>
    <x v="1"/>
  </r>
  <r>
    <s v="4933451029"/>
    <s v="M28CHPX-0X"/>
    <n v="45100"/>
    <x v="565"/>
    <x v="566"/>
    <x v="8"/>
    <x v="21"/>
    <x v="1"/>
  </r>
  <r>
    <s v="4933464537"/>
    <s v="M18CBLPD-402C"/>
    <n v="30715"/>
    <x v="566"/>
    <x v="567"/>
    <x v="4"/>
    <x v="13"/>
    <x v="1"/>
  </r>
  <r>
    <s v="4933464536"/>
    <s v="M18CBLPP2A-402C"/>
    <n v="40200"/>
    <x v="567"/>
    <x v="568"/>
    <x v="4"/>
    <x v="22"/>
    <x v="1"/>
  </r>
  <r>
    <s v="4933464593"/>
    <s v="M18CBLPP2B-402C"/>
    <n v="45100"/>
    <x v="568"/>
    <x v="569"/>
    <x v="4"/>
    <x v="22"/>
    <x v="1"/>
  </r>
  <r>
    <s v="4933464718"/>
    <s v="M18CBLPP2B-502C"/>
    <n v="43100"/>
    <x v="569"/>
    <x v="570"/>
    <x v="4"/>
    <x v="22"/>
    <x v="1"/>
  </r>
  <r>
    <s v="4933447150"/>
    <s v="M18CBS125-0"/>
    <n v="37500"/>
    <x v="570"/>
    <x v="571"/>
    <x v="4"/>
    <x v="8"/>
    <x v="1"/>
  </r>
  <r>
    <s v="4933448195"/>
    <s v="M18CBS125-502C"/>
    <n v="60800"/>
    <x v="571"/>
    <x v="572"/>
    <x v="4"/>
    <x v="8"/>
    <x v="1"/>
  </r>
  <r>
    <s v="4933451429"/>
    <s v="M18CCS55-0X"/>
    <n v="29000"/>
    <x v="572"/>
    <x v="573"/>
    <x v="4"/>
    <x v="8"/>
    <x v="1"/>
  </r>
  <r>
    <s v="4933459213"/>
    <s v="M18NRG-202"/>
    <n v="14500"/>
    <x v="573"/>
    <x v="574"/>
    <x v="4"/>
    <x v="1"/>
    <x v="0"/>
  </r>
  <r>
    <s v="4933451378"/>
    <s v="M18CSX-502X"/>
    <n v="47700"/>
    <x v="574"/>
    <x v="575"/>
    <x v="4"/>
    <x v="8"/>
    <x v="1"/>
  </r>
  <r>
    <s v="4933447450"/>
    <s v="M18CDE"/>
    <n v="14800"/>
    <x v="575"/>
    <x v="576"/>
    <x v="4"/>
    <x v="12"/>
    <x v="1"/>
  </r>
  <r>
    <s v="4933471275"/>
    <s v="M18CH-0X"/>
    <n v="25900"/>
    <x v="576"/>
    <x v="577"/>
    <x v="4"/>
    <x v="21"/>
    <x v="0"/>
  </r>
  <r>
    <s v="4933451362"/>
    <s v="M18CHM-0"/>
    <n v="45300"/>
    <x v="577"/>
    <x v="578"/>
    <x v="4"/>
    <x v="21"/>
    <x v="1"/>
  </r>
  <r>
    <s v="4933471284"/>
    <s v="M18CHM-121C"/>
    <n v="69000"/>
    <x v="578"/>
    <x v="579"/>
    <x v="4"/>
    <x v="21"/>
    <x v="1"/>
  </r>
  <r>
    <s v="4933451361"/>
    <s v="M18CHM-902C"/>
    <n v="78200"/>
    <x v="579"/>
    <x v="580"/>
    <x v="4"/>
    <x v="21"/>
    <x v="1"/>
  </r>
  <r>
    <s v="4933451431"/>
    <s v="M18CHPX-0X"/>
    <n v="41200"/>
    <x v="580"/>
    <x v="581"/>
    <x v="4"/>
    <x v="21"/>
    <x v="1"/>
  </r>
  <r>
    <s v="4933451380"/>
    <s v="M18CHPX-502X"/>
    <n v="63000"/>
    <x v="581"/>
    <x v="582"/>
    <x v="4"/>
    <x v="21"/>
    <x v="1"/>
  </r>
  <r>
    <s v="4933451469"/>
    <s v="M18CHPX-902X"/>
    <n v="72600"/>
    <x v="582"/>
    <x v="583"/>
    <x v="4"/>
    <x v="21"/>
    <x v="1"/>
  </r>
  <r>
    <s v="4933448180"/>
    <s v="M18CHPXDE-502C"/>
    <n v="76100"/>
    <x v="583"/>
    <x v="584"/>
    <x v="4"/>
    <x v="21"/>
    <x v="1"/>
  </r>
  <r>
    <s v="4933459346"/>
    <s v="M18CHT-0"/>
    <n v="28900"/>
    <x v="584"/>
    <x v="585"/>
    <x v="4"/>
    <x v="27"/>
    <x v="1"/>
  </r>
  <r>
    <s v="4933451430"/>
    <s v="M18CHX-0X"/>
    <n v="30000"/>
    <x v="585"/>
    <x v="586"/>
    <x v="4"/>
    <x v="21"/>
    <x v="1"/>
  </r>
  <r>
    <s v="4933451381"/>
    <s v="M18CHX-502X"/>
    <n v="51800"/>
    <x v="586"/>
    <x v="587"/>
    <x v="4"/>
    <x v="21"/>
    <x v="1"/>
  </r>
  <r>
    <s v="4933448185"/>
    <s v="M18CHXDE-502C"/>
    <n v="64400"/>
    <x v="587"/>
    <x v="588"/>
    <x v="4"/>
    <x v="21"/>
    <x v="1"/>
  </r>
  <r>
    <s v="4933459345"/>
    <s v="M18CLT-0"/>
    <n v="31100"/>
    <x v="588"/>
    <x v="589"/>
    <x v="4"/>
    <x v="4"/>
    <x v="1"/>
  </r>
  <r>
    <s v="4933459633"/>
    <s v="M18CN15GA-0X"/>
    <n v="53500"/>
    <x v="589"/>
    <x v="590"/>
    <x v="4"/>
    <x v="17"/>
    <x v="1"/>
  </r>
  <r>
    <s v="4933451958"/>
    <s v="M18CN16GA-0X"/>
    <n v="53500"/>
    <x v="590"/>
    <x v="591"/>
    <x v="4"/>
    <x v="17"/>
    <x v="1"/>
  </r>
  <r>
    <s v="4933451570"/>
    <s v="M18CN16GA-202X"/>
    <n v="66500"/>
    <x v="591"/>
    <x v="592"/>
    <x v="4"/>
    <x v="17"/>
    <x v="1"/>
  </r>
  <r>
    <s v="4933451572"/>
    <s v="M18CN18GS-0"/>
    <n v="47900"/>
    <x v="592"/>
    <x v="593"/>
    <x v="4"/>
    <x v="17"/>
    <x v="1"/>
  </r>
  <r>
    <s v="4933451959"/>
    <s v="M18CN18GS-0X"/>
    <n v="39900"/>
    <x v="593"/>
    <x v="594"/>
    <x v="4"/>
    <x v="17"/>
    <x v="1"/>
  </r>
  <r>
    <s v="4933451573"/>
    <s v="M18CN18GS-202X"/>
    <n v="65000"/>
    <x v="594"/>
    <x v="595"/>
    <x v="4"/>
    <x v="17"/>
    <x v="1"/>
  </r>
  <r>
    <s v="4933471696"/>
    <s v="M18COS230-0"/>
    <n v="59900"/>
    <x v="595"/>
    <x v="596"/>
    <x v="4"/>
    <x v="8"/>
    <x v="0"/>
  </r>
  <r>
    <s v="4933471697"/>
    <s v="M18COS230-121"/>
    <n v="79500"/>
    <x v="596"/>
    <x v="597"/>
    <x v="4"/>
    <x v="8"/>
    <x v="0"/>
  </r>
  <r>
    <s v="4933447730"/>
    <s v="M18CRAD-0"/>
    <n v="22600"/>
    <x v="597"/>
    <x v="598"/>
    <x v="4"/>
    <x v="13"/>
    <x v="1"/>
  </r>
  <r>
    <s v="4933451451"/>
    <s v="M18CRAD-0X"/>
    <n v="24800"/>
    <x v="598"/>
    <x v="599"/>
    <x v="4"/>
    <x v="13"/>
    <x v="1"/>
  </r>
  <r>
    <s v="4933451428"/>
    <s v="M18CSX-0X"/>
    <n v="25900"/>
    <x v="599"/>
    <x v="600"/>
    <x v="4"/>
    <x v="8"/>
    <x v="1"/>
  </r>
  <r>
    <s v="4933446210"/>
    <s v="M18BMT-421C"/>
    <n v="33100"/>
    <x v="600"/>
    <x v="601"/>
    <x v="4"/>
    <x v="16"/>
    <x v="2"/>
  </r>
  <r>
    <s v="4933451902"/>
    <s v="M12NRG-302"/>
    <n v="11300"/>
    <x v="601"/>
    <x v="602"/>
    <x v="7"/>
    <x v="1"/>
    <x v="0"/>
  </r>
  <r>
    <s v="4933459204"/>
    <s v="M18CV-0"/>
    <n v="14800"/>
    <x v="602"/>
    <x v="603"/>
    <x v="4"/>
    <x v="12"/>
    <x v="2"/>
  </r>
  <r>
    <s v="4933451549"/>
    <s v="M18FAP180-0"/>
    <n v="21600"/>
    <x v="603"/>
    <x v="604"/>
    <x v="4"/>
    <x v="2"/>
    <x v="1"/>
  </r>
  <r>
    <s v="4933451552"/>
    <s v="M18FAP180-0X"/>
    <n v="23800"/>
    <x v="604"/>
    <x v="605"/>
    <x v="4"/>
    <x v="2"/>
    <x v="1"/>
  </r>
  <r>
    <s v="4933451550"/>
    <s v="M18FAP180-502X"/>
    <n v="45600"/>
    <x v="605"/>
    <x v="606"/>
    <x v="4"/>
    <x v="2"/>
    <x v="1"/>
  </r>
  <r>
    <s v="4933464799"/>
    <s v="M18FBJS-0X"/>
    <n v="31900"/>
    <x v="606"/>
    <x v="607"/>
    <x v="4"/>
    <x v="8"/>
    <x v="1"/>
  </r>
  <r>
    <s v="4933459685"/>
    <s v="M18FDCPF10-201C"/>
    <n v="44400"/>
    <x v="607"/>
    <x v="608"/>
    <x v="4"/>
    <x v="11"/>
    <x v="1"/>
  </r>
  <r>
    <s v="4933459825"/>
    <s v="M18FBL-0"/>
    <n v="18100"/>
    <x v="608"/>
    <x v="609"/>
    <x v="4"/>
    <x v="12"/>
    <x v="1"/>
  </r>
  <r>
    <s v="4933464483"/>
    <s v="M18FBPV-0"/>
    <n v="35200"/>
    <x v="609"/>
    <x v="610"/>
    <x v="4"/>
    <x v="12"/>
    <x v="2"/>
  </r>
  <r>
    <s v="4933471496"/>
    <s v="M18FBS85-0C"/>
    <n v="30900"/>
    <x v="610"/>
    <x v="611"/>
    <x v="4"/>
    <x v="8"/>
    <x v="1"/>
  </r>
  <r>
    <s v="4933471497"/>
    <s v="M18FBS85-202C"/>
    <n v="43900"/>
    <x v="611"/>
    <x v="612"/>
    <x v="4"/>
    <x v="8"/>
    <x v="1"/>
  </r>
  <r>
    <s v="4933464723"/>
    <s v="M18FCHS-0"/>
    <n v="42000"/>
    <x v="612"/>
    <x v="613"/>
    <x v="4"/>
    <x v="8"/>
    <x v="0"/>
  </r>
  <r>
    <s v="4933464223"/>
    <s v="M18FCHS-121B"/>
    <n v="63100"/>
    <x v="613"/>
    <x v="614"/>
    <x v="4"/>
    <x v="8"/>
    <x v="1"/>
  </r>
  <r>
    <s v="4933471441"/>
    <s v="M18FCHSC-0"/>
    <n v="31900"/>
    <x v="614"/>
    <x v="615"/>
    <x v="4"/>
    <x v="8"/>
    <x v="0"/>
  </r>
  <r>
    <s v="4933471442"/>
    <s v="M18FCHSC-121"/>
    <n v="51500"/>
    <x v="615"/>
    <x v="616"/>
    <x v="4"/>
    <x v="8"/>
    <x v="0"/>
  </r>
  <r>
    <s v="4933464725"/>
    <s v="M18FCS66-0C"/>
    <n v="42700"/>
    <x v="616"/>
    <x v="617"/>
    <x v="4"/>
    <x v="8"/>
    <x v="0"/>
  </r>
  <r>
    <s v="4933464586"/>
    <s v="M18FCS66-121C"/>
    <n v="63800"/>
    <x v="617"/>
    <x v="618"/>
    <x v="4"/>
    <x v="8"/>
    <x v="1"/>
  </r>
  <r>
    <s v="4933471195"/>
    <s v="M18FCSG66-121C"/>
    <n v="65900"/>
    <x v="618"/>
    <x v="619"/>
    <x v="4"/>
    <x v="8"/>
    <x v="1"/>
  </r>
  <r>
    <s v="4933471444"/>
    <s v="M18FCSRH66-0"/>
    <n v="42700"/>
    <x v="619"/>
    <x v="620"/>
    <x v="4"/>
    <x v="8"/>
    <x v="0"/>
  </r>
  <r>
    <s v="4933459684"/>
    <s v="M18FDCPF10-0C"/>
    <n v="37900"/>
    <x v="620"/>
    <x v="621"/>
    <x v="4"/>
    <x v="11"/>
    <x v="1"/>
  </r>
  <r>
    <s v="4933441310"/>
    <s v="C18PCG/310C-201B"/>
    <n v="24400"/>
    <x v="621"/>
    <x v="622"/>
    <x v="4"/>
    <x v="18"/>
    <x v="2"/>
  </r>
  <r>
    <s v="4933459683"/>
    <s v="M18FDCPF8-0C"/>
    <n v="36800"/>
    <x v="622"/>
    <x v="623"/>
    <x v="4"/>
    <x v="11"/>
    <x v="1"/>
  </r>
  <r>
    <s v="4933464266"/>
    <s v="M18FDD2-0X"/>
    <n v="18800"/>
    <x v="623"/>
    <x v="624"/>
    <x v="4"/>
    <x v="13"/>
    <x v="1"/>
  </r>
  <r>
    <s v="4933464267"/>
    <s v="M18FDD2-502X"/>
    <n v="40600"/>
    <x v="624"/>
    <x v="625"/>
    <x v="4"/>
    <x v="13"/>
    <x v="1"/>
  </r>
  <r>
    <s v="4933459190"/>
    <s v="M18FDG-0X"/>
    <n v="20700"/>
    <x v="625"/>
    <x v="626"/>
    <x v="4"/>
    <x v="2"/>
    <x v="1"/>
  </r>
  <r>
    <s v="4933451470"/>
    <s v="M18CSX-902X"/>
    <n v="57300"/>
    <x v="626"/>
    <x v="627"/>
    <x v="4"/>
    <x v="8"/>
    <x v="1"/>
  </r>
  <r>
    <s v="4933471406"/>
    <s v="M18FFN-0C"/>
    <n v="44600"/>
    <x v="627"/>
    <x v="628"/>
    <x v="4"/>
    <x v="17"/>
    <x v="0"/>
  </r>
  <r>
    <s v="4933471404"/>
    <s v="M18FFN-502C"/>
    <n v="66400"/>
    <x v="628"/>
    <x v="629"/>
    <x v="4"/>
    <x v="17"/>
    <x v="0"/>
  </r>
  <r>
    <s v="4933459707"/>
    <s v="M18FFSDC10-0"/>
    <n v="69200"/>
    <x v="629"/>
    <x v="630"/>
    <x v="4"/>
    <x v="11"/>
    <x v="1"/>
  </r>
  <r>
    <s v="4933459708"/>
    <s v="M18FFSDC13-0"/>
    <n v="100500"/>
    <x v="630"/>
    <x v="631"/>
    <x v="4"/>
    <x v="11"/>
    <x v="1"/>
  </r>
  <r>
    <s v="4933459709"/>
    <s v="M18FFSDC16-0"/>
    <n v="106100"/>
    <x v="631"/>
    <x v="632"/>
    <x v="4"/>
    <x v="11"/>
    <x v="1"/>
  </r>
  <r>
    <s v="4933459710"/>
    <s v="M18FFSDC16-502"/>
    <n v="129400"/>
    <x v="632"/>
    <x v="633"/>
    <x v="4"/>
    <x v="11"/>
    <x v="1"/>
  </r>
  <r>
    <s v="4933459695"/>
    <s v="M18FHIWF12-0X"/>
    <n v="28600"/>
    <x v="633"/>
    <x v="634"/>
    <x v="4"/>
    <x v="13"/>
    <x v="1"/>
  </r>
  <r>
    <s v="4933459696"/>
    <s v="M18FHIWF12-502X"/>
    <n v="50400"/>
    <x v="634"/>
    <x v="635"/>
    <x v="4"/>
    <x v="13"/>
    <x v="1"/>
  </r>
  <r>
    <s v="4933459692"/>
    <s v="M18FHIWP12-0X"/>
    <n v="30800"/>
    <x v="635"/>
    <x v="636"/>
    <x v="4"/>
    <x v="13"/>
    <x v="1"/>
  </r>
  <r>
    <s v="4933459693"/>
    <s v="M18FHIWP12-502X"/>
    <n v="52600"/>
    <x v="636"/>
    <x v="637"/>
    <x v="4"/>
    <x v="13"/>
    <x v="1"/>
  </r>
  <r>
    <s v="4933464893"/>
    <s v="M18FHM-0C"/>
    <n v="73900"/>
    <x v="637"/>
    <x v="638"/>
    <x v="4"/>
    <x v="21"/>
    <x v="1"/>
  </r>
  <r>
    <s v="4933464894"/>
    <s v="M18FHM-121C"/>
    <n v="93500"/>
    <x v="638"/>
    <x v="639"/>
    <x v="4"/>
    <x v="21"/>
    <x v="1"/>
  </r>
  <r>
    <s v="4933464831"/>
    <s v="M18FHPP3A-122B"/>
    <n v="223700"/>
    <x v="639"/>
    <x v="640"/>
    <x v="4"/>
    <x v="22"/>
    <x v="1"/>
  </r>
  <r>
    <s v="4933471077"/>
    <s v="M18FHSAG125XB-0X"/>
    <n v="32300"/>
    <x v="640"/>
    <x v="641"/>
    <x v="4"/>
    <x v="2"/>
    <x v="0"/>
  </r>
  <r>
    <s v="4933471079"/>
    <s v="M18FHSAG125XB-552X"/>
    <n v="62100"/>
    <x v="641"/>
    <x v="642"/>
    <x v="4"/>
    <x v="2"/>
    <x v="0"/>
  </r>
  <r>
    <s v="4933471078"/>
    <s v="M18FHSAG125XPDB-0X"/>
    <n v="32300"/>
    <x v="642"/>
    <x v="643"/>
    <x v="4"/>
    <x v="2"/>
    <x v="0"/>
  </r>
  <r>
    <s v="4933471080"/>
    <s v="M18FHSAG125XPDB-552X"/>
    <n v="62100"/>
    <x v="643"/>
    <x v="644"/>
    <x v="4"/>
    <x v="2"/>
    <x v="0"/>
  </r>
  <r>
    <s v="4933471084"/>
    <s v="M18FHSAG150XB-0X"/>
    <n v="33500"/>
    <x v="644"/>
    <x v="645"/>
    <x v="4"/>
    <x v="2"/>
    <x v="0"/>
  </r>
  <r>
    <s v="4933471085"/>
    <s v="M18FHSAG150XPDB-0X"/>
    <n v="33500"/>
    <x v="645"/>
    <x v="646"/>
    <x v="4"/>
    <x v="2"/>
    <x v="0"/>
  </r>
  <r>
    <s v="4933459887"/>
    <s v="M18FHZ-0X"/>
    <n v="23200"/>
    <x v="646"/>
    <x v="647"/>
    <x v="4"/>
    <x v="8"/>
    <x v="1"/>
  </r>
  <r>
    <s v="4933459885"/>
    <s v="M18FHZ-502X"/>
    <n v="45000"/>
    <x v="647"/>
    <x v="648"/>
    <x v="4"/>
    <x v="8"/>
    <x v="1"/>
  </r>
  <r>
    <s v="4933464087"/>
    <s v="M18FID2-0X"/>
    <n v="16900"/>
    <x v="648"/>
    <x v="649"/>
    <x v="4"/>
    <x v="13"/>
    <x v="1"/>
  </r>
  <r>
    <s v="4933464088"/>
    <s v="M18FID2-502X"/>
    <n v="38700"/>
    <x v="649"/>
    <x v="650"/>
    <x v="4"/>
    <x v="13"/>
    <x v="1"/>
  </r>
  <r>
    <s v="4933451448"/>
    <s v="M18FIWF12-0X"/>
    <n v="18900"/>
    <x v="650"/>
    <x v="651"/>
    <x v="4"/>
    <x v="13"/>
    <x v="1"/>
  </r>
  <r>
    <s v="4933451071"/>
    <s v="M18FIWF12-502X"/>
    <n v="40700"/>
    <x v="651"/>
    <x v="652"/>
    <x v="4"/>
    <x v="13"/>
    <x v="1"/>
  </r>
  <r>
    <s v="4933451449"/>
    <s v="M18FIWP12-0X"/>
    <n v="15900"/>
    <x v="652"/>
    <x v="653"/>
    <x v="4"/>
    <x v="13"/>
    <x v="1"/>
  </r>
  <r>
    <s v="4933451068"/>
    <s v="M18FIWP12-502X"/>
    <n v="37700"/>
    <x v="653"/>
    <x v="654"/>
    <x v="4"/>
    <x v="13"/>
    <x v="1"/>
  </r>
  <r>
    <s v="4933464726"/>
    <s v="M18FJS-0X"/>
    <n v="23900"/>
    <x v="654"/>
    <x v="655"/>
    <x v="4"/>
    <x v="8"/>
    <x v="1"/>
  </r>
  <r>
    <s v="4933464727"/>
    <s v="M18FJS-502X"/>
    <n v="45700"/>
    <x v="655"/>
    <x v="656"/>
    <x v="4"/>
    <x v="8"/>
    <x v="1"/>
  </r>
  <r>
    <s v="4933464112"/>
    <s v="M18FLAG180XPDB-0"/>
    <n v="29000"/>
    <x v="656"/>
    <x v="657"/>
    <x v="4"/>
    <x v="2"/>
    <x v="1"/>
  </r>
  <r>
    <s v="4933464113"/>
    <s v="M18FLAG230XPDB-0"/>
    <n v="29000"/>
    <x v="657"/>
    <x v="658"/>
    <x v="4"/>
    <x v="2"/>
    <x v="1"/>
  </r>
  <r>
    <s v="4933464114"/>
    <s v="M18FLAG230XPDB-0C"/>
    <n v="30500"/>
    <x v="658"/>
    <x v="659"/>
    <x v="4"/>
    <x v="2"/>
    <x v="1"/>
  </r>
  <r>
    <s v="4933464115"/>
    <s v="M18FLAG230XPDB-121C"/>
    <n v="52300"/>
    <x v="659"/>
    <x v="660"/>
    <x v="4"/>
    <x v="2"/>
    <x v="1"/>
  </r>
  <r>
    <s v="4933459192"/>
    <s v="M18FMCS-0X"/>
    <n v="26800"/>
    <x v="660"/>
    <x v="661"/>
    <x v="4"/>
    <x v="8"/>
    <x v="1"/>
  </r>
  <r>
    <s v="4933459193"/>
    <s v="M18FMCS-502X"/>
    <n v="48600"/>
    <x v="661"/>
    <x v="662"/>
    <x v="4"/>
    <x v="8"/>
    <x v="1"/>
  </r>
  <r>
    <s v="4933451636"/>
    <s v="M18FMDP-0C"/>
    <n v="122600"/>
    <x v="662"/>
    <x v="663"/>
    <x v="4"/>
    <x v="13"/>
    <x v="1"/>
  </r>
  <r>
    <s v="4933451012"/>
    <s v="M18FMDP-502C"/>
    <n v="144400"/>
    <x v="663"/>
    <x v="664"/>
    <x v="4"/>
    <x v="13"/>
    <x v="1"/>
  </r>
  <r>
    <s v="4933459619"/>
    <s v="M18FMS190-0"/>
    <n v="61800"/>
    <x v="664"/>
    <x v="665"/>
    <x v="4"/>
    <x v="8"/>
    <x v="1"/>
  </r>
  <r>
    <s v="4933451729"/>
    <s v="M18FMS254-0"/>
    <n v="83700"/>
    <x v="665"/>
    <x v="666"/>
    <x v="4"/>
    <x v="8"/>
    <x v="1"/>
  </r>
  <r>
    <s v="4933471205"/>
    <s v="M18FMS305-0"/>
    <n v="79900"/>
    <x v="666"/>
    <x v="667"/>
    <x v="4"/>
    <x v="8"/>
    <x v="0"/>
  </r>
  <r>
    <s v="4933471122"/>
    <s v="M18FMS305-121"/>
    <n v="99900"/>
    <x v="667"/>
    <x v="668"/>
    <x v="4"/>
    <x v="8"/>
    <x v="1"/>
  </r>
  <r>
    <s v="4933459189"/>
    <s v="M18FMTIWF12-0X"/>
    <n v="22400"/>
    <x v="668"/>
    <x v="669"/>
    <x v="4"/>
    <x v="13"/>
    <x v="1"/>
  </r>
  <r>
    <s v="4933459185"/>
    <s v="M18FMTIWF12-502X"/>
    <n v="44200"/>
    <x v="669"/>
    <x v="670"/>
    <x v="4"/>
    <x v="13"/>
    <x v="1"/>
  </r>
  <r>
    <s v="4933459188"/>
    <s v="M18FMTIWP12-0X"/>
    <n v="22400"/>
    <x v="670"/>
    <x v="671"/>
    <x v="4"/>
    <x v="13"/>
    <x v="1"/>
  </r>
  <r>
    <s v="4933459183"/>
    <s v="M18FMTIWP12-502X"/>
    <n v="44200"/>
    <x v="671"/>
    <x v="672"/>
    <x v="4"/>
    <x v="13"/>
    <x v="1"/>
  </r>
  <r>
    <s v="4933471409"/>
    <s v="M18FN18GS-0X"/>
    <n v="42000"/>
    <x v="672"/>
    <x v="673"/>
    <x v="4"/>
    <x v="17"/>
    <x v="0"/>
  </r>
  <r>
    <s v="4933471407"/>
    <s v="M18FN18GS-202X"/>
    <n v="55000"/>
    <x v="673"/>
    <x v="674"/>
    <x v="4"/>
    <x v="17"/>
    <x v="0"/>
  </r>
  <r>
    <s v="4933464954"/>
    <s v="M18FOPH-0"/>
    <n v="21600"/>
    <x v="674"/>
    <x v="675"/>
    <x v="4"/>
    <x v="15"/>
    <x v="1"/>
  </r>
  <r>
    <s v="4932464957"/>
    <s v="M18FOPH-CSA"/>
    <n v="16200"/>
    <x v="675"/>
    <x v="676"/>
    <x v="2"/>
    <x v="28"/>
    <x v="0"/>
  </r>
  <r>
    <s v="4932464958"/>
    <s v="M18FOPH-EA"/>
    <n v="16200"/>
    <x v="676"/>
    <x v="677"/>
    <x v="2"/>
    <x v="28"/>
    <x v="0"/>
  </r>
  <r>
    <s v="4932464960"/>
    <s v="M18FOPH-EXA"/>
    <n v="8000"/>
    <x v="677"/>
    <x v="678"/>
    <x v="2"/>
    <x v="28"/>
    <x v="0"/>
  </r>
  <r>
    <s v="4932464959"/>
    <s v="M18FOPH-HTA"/>
    <n v="16200"/>
    <x v="678"/>
    <x v="679"/>
    <x v="2"/>
    <x v="28"/>
    <x v="0"/>
  </r>
  <r>
    <s v="4932464955"/>
    <s v="M18FOPH-LTA"/>
    <n v="10800"/>
    <x v="679"/>
    <x v="680"/>
    <x v="2"/>
    <x v="28"/>
    <x v="0"/>
  </r>
  <r>
    <s v="4933464956"/>
    <s v="M18FOPHLTKIT-0"/>
    <n v="30300"/>
    <x v="680"/>
    <x v="681"/>
    <x v="4"/>
    <x v="4"/>
    <x v="1"/>
  </r>
  <r>
    <s v="4933464263"/>
    <s v="M18FPD2-0X"/>
    <n v="19364"/>
    <x v="681"/>
    <x v="682"/>
    <x v="4"/>
    <x v="13"/>
    <x v="1"/>
  </r>
  <r>
    <s v="4933464264"/>
    <s v="M18FPD2-502X"/>
    <n v="41164"/>
    <x v="682"/>
    <x v="683"/>
    <x v="4"/>
    <x v="13"/>
    <x v="1"/>
  </r>
  <r>
    <s v="4933459719"/>
    <s v="M18FPM-0X"/>
    <n v="19900"/>
    <x v="683"/>
    <x v="684"/>
    <x v="4"/>
    <x v="13"/>
    <x v="1"/>
  </r>
  <r>
    <s v="4933471145"/>
    <s v="M18FPP2A2-502P"/>
    <n v="39900"/>
    <x v="684"/>
    <x v="685"/>
    <x v="4"/>
    <x v="22"/>
    <x v="0"/>
  </r>
  <r>
    <s v="4933464268"/>
    <s v="M18FPP2A2-502X"/>
    <n v="56200"/>
    <x v="685"/>
    <x v="686"/>
    <x v="4"/>
    <x v="22"/>
    <x v="1"/>
  </r>
  <r>
    <s v="4933464270"/>
    <s v="M18FPP2C2-502X"/>
    <n v="56500"/>
    <x v="686"/>
    <x v="687"/>
    <x v="4"/>
    <x v="22"/>
    <x v="1"/>
  </r>
  <r>
    <s v="4933464871"/>
    <s v="M18FPP2D2-503X"/>
    <n v="64800"/>
    <x v="687"/>
    <x v="688"/>
    <x v="4"/>
    <x v="22"/>
    <x v="1"/>
  </r>
  <r>
    <s v="4933471147"/>
    <s v="M18FPP2E2-502P"/>
    <n v="44900"/>
    <x v="688"/>
    <x v="689"/>
    <x v="4"/>
    <x v="22"/>
    <x v="0"/>
  </r>
  <r>
    <s v="4933471146"/>
    <s v="M18FPP2F2-502P"/>
    <n v="67600"/>
    <x v="689"/>
    <x v="690"/>
    <x v="4"/>
    <x v="22"/>
    <x v="0"/>
  </r>
  <r>
    <s v="4933471148"/>
    <s v="M18FPP4A-503P"/>
    <n v="113900"/>
    <x v="690"/>
    <x v="691"/>
    <x v="4"/>
    <x v="22"/>
    <x v="0"/>
  </r>
  <r>
    <s v="4933471149"/>
    <s v="M18FPP4B-503P"/>
    <n v="113900"/>
    <x v="691"/>
    <x v="692"/>
    <x v="4"/>
    <x v="22"/>
    <x v="0"/>
  </r>
  <r>
    <s v="4933464592"/>
    <s v="M18FPP6C2-502B"/>
    <n v="112000"/>
    <x v="692"/>
    <x v="693"/>
    <x v="4"/>
    <x v="22"/>
    <x v="1"/>
  </r>
  <r>
    <s v="4933459187"/>
    <s v="M18FQID-0X"/>
    <n v="20600"/>
    <x v="693"/>
    <x v="694"/>
    <x v="4"/>
    <x v="13"/>
    <x v="1"/>
  </r>
  <r>
    <s v="4933451790"/>
    <s v="M18FQID-502X"/>
    <n v="42400"/>
    <x v="694"/>
    <x v="695"/>
    <x v="4"/>
    <x v="13"/>
    <x v="1"/>
  </r>
  <r>
    <s v="4933451289"/>
    <s v="M18FRAD-0"/>
    <n v="38100"/>
    <x v="695"/>
    <x v="696"/>
    <x v="4"/>
    <x v="13"/>
    <x v="1"/>
  </r>
  <r>
    <s v="4933471207"/>
    <s v="M18FRAD2-0"/>
    <n v="37900"/>
    <x v="696"/>
    <x v="697"/>
    <x v="4"/>
    <x v="13"/>
    <x v="0"/>
  </r>
  <r>
    <s v="4933451290"/>
    <s v="M18FRADH-0"/>
    <n v="38500"/>
    <x v="697"/>
    <x v="698"/>
    <x v="4"/>
    <x v="13"/>
    <x v="1"/>
  </r>
  <r>
    <s v="4933459201"/>
    <s v="M18FSG-0X"/>
    <n v="20900"/>
    <x v="698"/>
    <x v="699"/>
    <x v="4"/>
    <x v="13"/>
    <x v="1"/>
  </r>
  <r>
    <s v="4933447799"/>
    <s v="M12BPS-421X"/>
    <n v="22700"/>
    <x v="699"/>
    <x v="700"/>
    <x v="7"/>
    <x v="2"/>
    <x v="2"/>
  </r>
  <r>
    <s v="4933471411"/>
    <s v="M18FSSM-0"/>
    <n v="198500"/>
    <x v="700"/>
    <x v="701"/>
    <x v="4"/>
    <x v="11"/>
    <x v="0"/>
  </r>
  <r>
    <s v="4933471410"/>
    <s v="M18FSSM-121"/>
    <n v="217900"/>
    <x v="701"/>
    <x v="702"/>
    <x v="4"/>
    <x v="11"/>
    <x v="0"/>
  </r>
  <r>
    <s v="4933464724"/>
    <s v="M18FSX-0C"/>
    <n v="41200"/>
    <x v="702"/>
    <x v="703"/>
    <x v="4"/>
    <x v="8"/>
    <x v="0"/>
  </r>
  <r>
    <s v="4933464484"/>
    <s v="M18FSX-121X"/>
    <n v="61500"/>
    <x v="703"/>
    <x v="704"/>
    <x v="4"/>
    <x v="8"/>
    <x v="1"/>
  </r>
  <r>
    <s v="4933471604"/>
    <s v="M18FTR-0X"/>
    <n v="29900"/>
    <x v="704"/>
    <x v="705"/>
    <x v="4"/>
    <x v="29"/>
    <x v="0"/>
  </r>
  <r>
    <s v="4933464722"/>
    <s v="M18FTS210-0"/>
    <n v="86400"/>
    <x v="705"/>
    <x v="706"/>
    <x v="4"/>
    <x v="8"/>
    <x v="1"/>
  </r>
  <r>
    <s v="4933464225"/>
    <s v="M18FTS210-121B"/>
    <n v="107500"/>
    <x v="706"/>
    <x v="707"/>
    <x v="4"/>
    <x v="8"/>
    <x v="1"/>
  </r>
  <r>
    <s v="4933440493"/>
    <s v="M18GG-0"/>
    <n v="22700"/>
    <x v="707"/>
    <x v="708"/>
    <x v="4"/>
    <x v="23"/>
    <x v="2"/>
  </r>
  <r>
    <s v="4933426660"/>
    <s v="HD18JSB-402C"/>
    <n v="52800"/>
    <x v="708"/>
    <x v="709"/>
    <x v="4"/>
    <x v="8"/>
    <x v="2"/>
  </r>
  <r>
    <s v="4933451262"/>
    <s v="M18HAL-0"/>
    <n v="22400"/>
    <x v="709"/>
    <x v="710"/>
    <x v="4"/>
    <x v="5"/>
    <x v="0"/>
  </r>
  <r>
    <s v="4932464260"/>
    <s v="M18HB12"/>
    <n v="19600"/>
    <x v="710"/>
    <x v="711"/>
    <x v="4"/>
    <x v="1"/>
    <x v="0"/>
  </r>
  <r>
    <s v="4932471069"/>
    <s v="M18HB3"/>
    <n v="9200"/>
    <x v="711"/>
    <x v="712"/>
    <x v="4"/>
    <x v="1"/>
    <x v="0"/>
  </r>
  <r>
    <s v="4932464712"/>
    <s v="M18HB5.5"/>
    <n v="14900"/>
    <x v="712"/>
    <x v="713"/>
    <x v="4"/>
    <x v="1"/>
    <x v="0"/>
  </r>
  <r>
    <s v="4932471070"/>
    <s v="M18HB8"/>
    <n v="17900"/>
    <x v="713"/>
    <x v="714"/>
    <x v="4"/>
    <x v="1"/>
    <x v="0"/>
  </r>
  <r>
    <s v="4933451196"/>
    <s v="M18HCC-201C ACSR-SET"/>
    <n v="107300"/>
    <x v="714"/>
    <x v="715"/>
    <x v="4"/>
    <x v="10"/>
    <x v="1"/>
  </r>
  <r>
    <s v="4933451199"/>
    <s v="M18HCC-201C CU/AL-SET"/>
    <n v="107300"/>
    <x v="715"/>
    <x v="716"/>
    <x v="4"/>
    <x v="10"/>
    <x v="1"/>
  </r>
  <r>
    <s v="4933459265"/>
    <s v="M18HCC45-0C"/>
    <n v="212500"/>
    <x v="716"/>
    <x v="717"/>
    <x v="4"/>
    <x v="10"/>
    <x v="1"/>
  </r>
  <r>
    <s v="4933459266"/>
    <s v="M18HCC45-522C"/>
    <n v="229900"/>
    <x v="717"/>
    <x v="718"/>
    <x v="4"/>
    <x v="10"/>
    <x v="1"/>
  </r>
  <r>
    <s v="4933459268"/>
    <s v="M18HCC75-0C"/>
    <n v="277500"/>
    <x v="718"/>
    <x v="719"/>
    <x v="4"/>
    <x v="10"/>
    <x v="1"/>
  </r>
  <r>
    <s v="4933459269"/>
    <s v="M18HCC75-502C"/>
    <n v="299300"/>
    <x v="719"/>
    <x v="720"/>
    <x v="4"/>
    <x v="10"/>
    <x v="1"/>
  </r>
  <r>
    <s v="4933459271"/>
    <s v="M18HCC75R-502C"/>
    <n v="319300"/>
    <x v="720"/>
    <x v="721"/>
    <x v="4"/>
    <x v="10"/>
    <x v="1"/>
  </r>
  <r>
    <s v="4933459273"/>
    <s v="M18HCCT109/42-522C"/>
    <n v="330000"/>
    <x v="721"/>
    <x v="722"/>
    <x v="4"/>
    <x v="10"/>
    <x v="1"/>
  </r>
  <r>
    <s v="4933451194"/>
    <s v="M18HCCT-201C"/>
    <n v="131800"/>
    <x v="722"/>
    <x v="723"/>
    <x v="4"/>
    <x v="10"/>
    <x v="1"/>
  </r>
  <r>
    <s v="4933471949"/>
    <s v="M18HDCT-0C"/>
    <n v="299900"/>
    <x v="723"/>
    <x v="724"/>
    <x v="4"/>
    <x v="10"/>
    <x v="0"/>
  </r>
  <r>
    <s v="4933471950"/>
    <s v="M18HDCT-202C"/>
    <n v="312900"/>
    <x v="724"/>
    <x v="725"/>
    <x v="4"/>
    <x v="10"/>
    <x v="0"/>
  </r>
  <r>
    <s v="4933451202"/>
    <s v="M18HKP-201C"/>
    <n v="73000"/>
    <x v="725"/>
    <x v="726"/>
    <x v="4"/>
    <x v="10"/>
    <x v="1"/>
  </r>
  <r>
    <s v="4933451204"/>
    <s v="M18HKP-201CA"/>
    <n v="111700"/>
    <x v="726"/>
    <x v="727"/>
    <x v="4"/>
    <x v="10"/>
    <x v="1"/>
  </r>
  <r>
    <s v="4933464261"/>
    <s v="M18HNRG-122"/>
    <n v="40700"/>
    <x v="727"/>
    <x v="728"/>
    <x v="4"/>
    <x v="1"/>
    <x v="0"/>
  </r>
  <r>
    <s v="4933451153"/>
    <s v="M18ONEIWF12-0"/>
    <n v="20400"/>
    <x v="728"/>
    <x v="729"/>
    <x v="4"/>
    <x v="13"/>
    <x v="1"/>
  </r>
  <r>
    <s v="4933464713"/>
    <s v="M18HNRG-552"/>
    <n v="31300"/>
    <x v="729"/>
    <x v="730"/>
    <x v="4"/>
    <x v="1"/>
    <x v="0"/>
  </r>
  <r>
    <s v="4933471073"/>
    <s v="M18HNRG-802"/>
    <n v="37300"/>
    <x v="730"/>
    <x v="731"/>
    <x v="4"/>
    <x v="1"/>
    <x v="0"/>
  </r>
  <r>
    <s v="4933451392"/>
    <s v="M18HSAL-0"/>
    <n v="41900"/>
    <x v="731"/>
    <x v="732"/>
    <x v="4"/>
    <x v="5"/>
    <x v="0"/>
  </r>
  <r>
    <s v="4933451898"/>
    <s v="M18HSAL-502B"/>
    <n v="65200"/>
    <x v="732"/>
    <x v="733"/>
    <x v="4"/>
    <x v="5"/>
    <x v="0"/>
  </r>
  <r>
    <s v="4933471813"/>
    <s v="M18HUP700-121"/>
    <n v="428900"/>
    <x v="733"/>
    <x v="734"/>
    <x v="4"/>
    <x v="10"/>
    <x v="1"/>
  </r>
  <r>
    <s v="4932430564"/>
    <s v="M18IL-0"/>
    <n v="5900"/>
    <x v="734"/>
    <x v="735"/>
    <x v="4"/>
    <x v="5"/>
    <x v="0"/>
  </r>
  <r>
    <s v="4933451250"/>
    <s v="M18JSR-0"/>
    <n v="18500"/>
    <x v="735"/>
    <x v="736"/>
    <x v="4"/>
    <x v="15"/>
    <x v="2"/>
  </r>
  <r>
    <s v="4933451251"/>
    <s v="M18JSRDAB+-0"/>
    <n v="22700"/>
    <x v="736"/>
    <x v="737"/>
    <x v="4"/>
    <x v="15"/>
    <x v="2"/>
  </r>
  <r>
    <s v="4932430563"/>
    <s v="M18LL-0"/>
    <n v="6800"/>
    <x v="737"/>
    <x v="738"/>
    <x v="4"/>
    <x v="5"/>
    <x v="0"/>
  </r>
  <r>
    <s v="4933441990"/>
    <s v="M12BIW38-202C"/>
    <n v="15800"/>
    <x v="738"/>
    <x v="739"/>
    <x v="7"/>
    <x v="13"/>
    <x v="2"/>
  </r>
  <r>
    <s v="4933459215"/>
    <s v="M18NRG-402"/>
    <n v="19900"/>
    <x v="739"/>
    <x v="740"/>
    <x v="4"/>
    <x v="1"/>
    <x v="0"/>
  </r>
  <r>
    <s v="4933459217"/>
    <s v="M18NRG-502"/>
    <n v="23300"/>
    <x v="740"/>
    <x v="741"/>
    <x v="4"/>
    <x v="1"/>
    <x v="0"/>
  </r>
  <r>
    <s v="4933451423"/>
    <s v="M18NRG-503"/>
    <n v="34200"/>
    <x v="741"/>
    <x v="742"/>
    <x v="4"/>
    <x v="1"/>
    <x v="0"/>
  </r>
  <r>
    <s v="4933451422"/>
    <s v="M18NRG-902"/>
    <n v="32900"/>
    <x v="742"/>
    <x v="743"/>
    <x v="4"/>
    <x v="1"/>
    <x v="0"/>
  </r>
  <r>
    <s v="4933464524"/>
    <s v="M18ONEDD2-0X"/>
    <n v="22300"/>
    <x v="743"/>
    <x v="744"/>
    <x v="4"/>
    <x v="13"/>
    <x v="1"/>
  </r>
  <r>
    <s v="4933464525"/>
    <s v="M18ONEDD2-502X"/>
    <n v="44100"/>
    <x v="744"/>
    <x v="745"/>
    <x v="4"/>
    <x v="13"/>
    <x v="1"/>
  </r>
  <r>
    <s v="4933459732"/>
    <s v="M18ONEFHIWF1-0X"/>
    <n v="38900"/>
    <x v="745"/>
    <x v="746"/>
    <x v="4"/>
    <x v="13"/>
    <x v="1"/>
  </r>
  <r>
    <s v="4933459726"/>
    <s v="M18ONEFHIWF12-0X"/>
    <n v="32100"/>
    <x v="746"/>
    <x v="747"/>
    <x v="4"/>
    <x v="13"/>
    <x v="1"/>
  </r>
  <r>
    <s v="4933459727"/>
    <s v="M18ONEFHIWF12-502X"/>
    <n v="53900"/>
    <x v="747"/>
    <x v="748"/>
    <x v="4"/>
    <x v="13"/>
    <x v="1"/>
  </r>
  <r>
    <s v="4933459733"/>
    <s v="M18ONEFHIWF1-802X"/>
    <n v="74000"/>
    <x v="748"/>
    <x v="749"/>
    <x v="4"/>
    <x v="13"/>
    <x v="1"/>
  </r>
  <r>
    <s v="4933459729"/>
    <s v="M18ONEFHIWF34-0X"/>
    <n v="31900"/>
    <x v="749"/>
    <x v="750"/>
    <x v="4"/>
    <x v="13"/>
    <x v="1"/>
  </r>
  <r>
    <s v="4933459730"/>
    <s v="M18ONEFHIWF34-502X"/>
    <n v="53700"/>
    <x v="750"/>
    <x v="751"/>
    <x v="4"/>
    <x v="13"/>
    <x v="1"/>
  </r>
  <r>
    <s v="4933459724"/>
    <s v="M18ONEFHIWP12-0X"/>
    <n v="34300"/>
    <x v="751"/>
    <x v="752"/>
    <x v="4"/>
    <x v="13"/>
    <x v="1"/>
  </r>
  <r>
    <s v="4933459725"/>
    <s v="M18ONEFHIWP12-502X"/>
    <n v="56100"/>
    <x v="752"/>
    <x v="753"/>
    <x v="4"/>
    <x v="13"/>
    <x v="1"/>
  </r>
  <r>
    <s v="4933464303"/>
    <s v="M18ONEHCC-0CACSRSET"/>
    <n v="110000"/>
    <x v="753"/>
    <x v="754"/>
    <x v="4"/>
    <x v="10"/>
    <x v="1"/>
  </r>
  <r>
    <s v="4933464300"/>
    <s v="M18ONEHCC-0CCU/AL-SET"/>
    <n v="110000"/>
    <x v="754"/>
    <x v="755"/>
    <x v="4"/>
    <x v="10"/>
    <x v="1"/>
  </r>
  <r>
    <s v="4933464308"/>
    <s v="M18ONEHCC-0CFSWSET"/>
    <n v="120000"/>
    <x v="755"/>
    <x v="756"/>
    <x v="4"/>
    <x v="10"/>
    <x v="1"/>
  </r>
  <r>
    <s v="4933464304"/>
    <s v="M18ONEHCC-201CACSRSET"/>
    <n v="116500"/>
    <x v="756"/>
    <x v="757"/>
    <x v="4"/>
    <x v="10"/>
    <x v="1"/>
  </r>
  <r>
    <s v="4933464301"/>
    <s v="M18ONEHCC-201CCU/AL-SET"/>
    <n v="116500"/>
    <x v="757"/>
    <x v="758"/>
    <x v="4"/>
    <x v="10"/>
    <x v="1"/>
  </r>
  <r>
    <s v="4933464309"/>
    <s v="M18ONEHCC-201CFSWSET"/>
    <n v="126500"/>
    <x v="758"/>
    <x v="759"/>
    <x v="4"/>
    <x v="10"/>
    <x v="1"/>
  </r>
  <r>
    <s v="4933451389"/>
    <s v="M18BJS-402C"/>
    <n v="43800"/>
    <x v="759"/>
    <x v="760"/>
    <x v="4"/>
    <x v="8"/>
    <x v="2"/>
  </r>
  <r>
    <s v="4933464090"/>
    <s v="M18ONEID2-0X"/>
    <n v="19400"/>
    <x v="760"/>
    <x v="761"/>
    <x v="4"/>
    <x v="13"/>
    <x v="1"/>
  </r>
  <r>
    <s v="4933464091"/>
    <s v="M18ONEID2-502X"/>
    <n v="41200"/>
    <x v="761"/>
    <x v="762"/>
    <x v="4"/>
    <x v="13"/>
    <x v="1"/>
  </r>
  <r>
    <s v="4933443585"/>
    <s v="M18BID-202C"/>
    <n v="26400"/>
    <x v="762"/>
    <x v="763"/>
    <x v="4"/>
    <x v="13"/>
    <x v="2"/>
  </r>
  <r>
    <s v="4933448015"/>
    <s v="M28CHPXDE-502C"/>
    <n v="79000"/>
    <x v="763"/>
    <x v="764"/>
    <x v="8"/>
    <x v="21"/>
    <x v="1"/>
  </r>
  <r>
    <s v="4933451374"/>
    <s v="M18ONEIWF12-502X"/>
    <n v="44200"/>
    <x v="764"/>
    <x v="765"/>
    <x v="4"/>
    <x v="13"/>
    <x v="1"/>
  </r>
  <r>
    <s v="4933451152"/>
    <s v="M18ONEIWP12-0"/>
    <n v="18800"/>
    <x v="765"/>
    <x v="766"/>
    <x v="4"/>
    <x v="13"/>
    <x v="1"/>
  </r>
  <r>
    <s v="4933459197"/>
    <s v="M18ONEIWP12-0X"/>
    <n v="21000"/>
    <x v="766"/>
    <x v="767"/>
    <x v="4"/>
    <x v="13"/>
    <x v="1"/>
  </r>
  <r>
    <s v="4933451372"/>
    <s v="M18ONEIWP12-502X"/>
    <n v="42800"/>
    <x v="767"/>
    <x v="768"/>
    <x v="4"/>
    <x v="13"/>
    <x v="1"/>
  </r>
  <r>
    <s v="4933451386"/>
    <s v="M18ONEKA-0"/>
    <n v="10100"/>
    <x v="768"/>
    <x v="769"/>
    <x v="4"/>
    <x v="3"/>
    <x v="0"/>
  </r>
  <r>
    <s v="4933464526"/>
    <s v="M18ONEPD2-0X"/>
    <n v="22864"/>
    <x v="769"/>
    <x v="770"/>
    <x v="4"/>
    <x v="13"/>
    <x v="1"/>
  </r>
  <r>
    <s v="4933464527"/>
    <s v="M18ONEPD2-502X"/>
    <n v="44664"/>
    <x v="770"/>
    <x v="771"/>
    <x v="4"/>
    <x v="13"/>
    <x v="1"/>
  </r>
  <r>
    <s v="4933464529"/>
    <s v="M18ONEPP2A2-502X"/>
    <n v="60900"/>
    <x v="771"/>
    <x v="772"/>
    <x v="4"/>
    <x v="22"/>
    <x v="1"/>
  </r>
  <r>
    <s v="4933464595"/>
    <s v="M18ONEPP2B2-502X"/>
    <n v="63800"/>
    <x v="772"/>
    <x v="773"/>
    <x v="4"/>
    <x v="22"/>
    <x v="1"/>
  </r>
  <r>
    <s v="4933464832"/>
    <s v="M18ONEPP2C2-503X"/>
    <n v="71800"/>
    <x v="773"/>
    <x v="774"/>
    <x v="4"/>
    <x v="22"/>
    <x v="1"/>
  </r>
  <r>
    <s v="4933459431"/>
    <s v="M18ONERSAL"/>
    <n v="53600"/>
    <x v="774"/>
    <x v="775"/>
    <x v="4"/>
    <x v="5"/>
    <x v="0"/>
  </r>
  <r>
    <s v="4933459160"/>
    <s v="M18ONESLDP-0"/>
    <n v="80300"/>
    <x v="775"/>
    <x v="776"/>
    <x v="4"/>
    <x v="5"/>
    <x v="0"/>
  </r>
  <r>
    <s v="4933459162"/>
    <s v="M18ONESLDP-0"/>
    <n v="80300"/>
    <x v="775"/>
    <x v="777"/>
    <x v="4"/>
    <x v="5"/>
    <x v="0"/>
  </r>
  <r>
    <s v="4933459155"/>
    <s v="M18ONESLSP-0"/>
    <n v="46400"/>
    <x v="776"/>
    <x v="778"/>
    <x v="4"/>
    <x v="5"/>
    <x v="0"/>
  </r>
  <r>
    <s v="4933459203"/>
    <s v="M18ONESX-0X"/>
    <n v="40300"/>
    <x v="777"/>
    <x v="779"/>
    <x v="4"/>
    <x v="8"/>
    <x v="1"/>
  </r>
  <r>
    <s v="4933451666"/>
    <s v="M18ONESX-502X"/>
    <n v="62100"/>
    <x v="778"/>
    <x v="780"/>
    <x v="4"/>
    <x v="8"/>
    <x v="1"/>
  </r>
  <r>
    <s v="4933459220"/>
    <s v="M18ONESX-902X"/>
    <n v="71700"/>
    <x v="779"/>
    <x v="781"/>
    <x v="4"/>
    <x v="8"/>
    <x v="1"/>
  </r>
  <r>
    <s v="4933464105"/>
    <s v="M18PAL-0"/>
    <n v="12600"/>
    <x v="780"/>
    <x v="782"/>
    <x v="4"/>
    <x v="5"/>
    <x v="0"/>
  </r>
  <r>
    <s v="4933451038"/>
    <s v="M18PP6B-502B"/>
    <n v="90700"/>
    <x v="781"/>
    <x v="783"/>
    <x v="4"/>
    <x v="22"/>
    <x v="1"/>
  </r>
  <r>
    <s v="4933472112"/>
    <s v="M18PRCDAB+-0 EU"/>
    <n v="35900"/>
    <x v="782"/>
    <x v="784"/>
    <x v="4"/>
    <x v="30"/>
    <x v="2"/>
  </r>
  <r>
    <s v="4933446639"/>
    <s v="M18RC-0"/>
    <n v="32400"/>
    <x v="783"/>
    <x v="785"/>
    <x v="4"/>
    <x v="1"/>
    <x v="0"/>
  </r>
  <r>
    <s v="4933451246"/>
    <s v="M18SAL-0"/>
    <n v="29400"/>
    <x v="784"/>
    <x v="786"/>
    <x v="4"/>
    <x v="5"/>
    <x v="0"/>
  </r>
  <r>
    <s v="4933451896"/>
    <s v="M18SAL-502B"/>
    <n v="52700"/>
    <x v="785"/>
    <x v="787"/>
    <x v="4"/>
    <x v="5"/>
    <x v="0"/>
  </r>
  <r>
    <s v="4933471413"/>
    <s v="M18SIC36-0"/>
    <n v="390000"/>
    <x v="786"/>
    <x v="788"/>
    <x v="4"/>
    <x v="11"/>
    <x v="0"/>
  </r>
  <r>
    <s v="4933471412"/>
    <s v="M18SIC60-0"/>
    <n v="590000"/>
    <x v="787"/>
    <x v="789"/>
    <x v="4"/>
    <x v="11"/>
    <x v="0"/>
  </r>
  <r>
    <s v="4933471414"/>
    <s v="M18SIM-0"/>
    <n v="190000"/>
    <x v="788"/>
    <x v="790"/>
    <x v="4"/>
    <x v="11"/>
    <x v="0"/>
  </r>
  <r>
    <s v="4933471415"/>
    <s v="M18SISH-0"/>
    <n v="220000"/>
    <x v="789"/>
    <x v="791"/>
    <x v="4"/>
    <x v="11"/>
    <x v="0"/>
  </r>
  <r>
    <s v="4933459159"/>
    <s v="M18SLED-0"/>
    <n v="13600"/>
    <x v="790"/>
    <x v="792"/>
    <x v="4"/>
    <x v="5"/>
    <x v="0"/>
  </r>
  <r>
    <s v="4933451514"/>
    <s v="M18SLSP-0"/>
    <n v="39600"/>
    <x v="791"/>
    <x v="793"/>
    <x v="4"/>
    <x v="5"/>
    <x v="0"/>
  </r>
  <r>
    <s v="4933446780"/>
    <s v="M18SMS216-0"/>
    <n v="49000"/>
    <x v="792"/>
    <x v="794"/>
    <x v="4"/>
    <x v="8"/>
    <x v="2"/>
  </r>
  <r>
    <s v="4933471057"/>
    <s v="M18SMS216-0"/>
    <n v="49000"/>
    <x v="792"/>
    <x v="795"/>
    <x v="4"/>
    <x v="8"/>
    <x v="0"/>
  </r>
  <r>
    <s v="4933464134"/>
    <s v="M18TAL-0"/>
    <n v="17400"/>
    <x v="793"/>
    <x v="796"/>
    <x v="4"/>
    <x v="5"/>
    <x v="0"/>
  </r>
  <r>
    <s v="4932430361"/>
    <s v="M18TLED-0"/>
    <n v="4200"/>
    <x v="794"/>
    <x v="797"/>
    <x v="4"/>
    <x v="5"/>
    <x v="0"/>
  </r>
  <r>
    <s v="4933471494"/>
    <s v="M18TP-0"/>
    <n v="24600"/>
    <x v="795"/>
    <x v="798"/>
    <x v="4"/>
    <x v="31"/>
    <x v="0"/>
  </r>
  <r>
    <s v="4933459433"/>
    <s v="M18UBL-0"/>
    <n v="37700"/>
    <x v="796"/>
    <x v="799"/>
    <x v="4"/>
    <x v="5"/>
    <x v="0"/>
  </r>
  <r>
    <s v="4932471597"/>
    <s v="M18USB PS HJ2"/>
    <n v="4800"/>
    <x v="797"/>
    <x v="800"/>
    <x v="4"/>
    <x v="23"/>
    <x v="0"/>
  </r>
  <r>
    <s v="4933464029"/>
    <s v="M18VC-2"/>
    <n v="15000"/>
    <x v="798"/>
    <x v="801"/>
    <x v="4"/>
    <x v="12"/>
    <x v="2"/>
  </r>
  <r>
    <s v="4932430484"/>
    <s v="M28B5"/>
    <n v="13300"/>
    <x v="799"/>
    <x v="802"/>
    <x v="8"/>
    <x v="1"/>
    <x v="0"/>
  </r>
  <r>
    <s v="4932352732"/>
    <s v="M28BX"/>
    <n v="13300"/>
    <x v="800"/>
    <x v="803"/>
    <x v="8"/>
    <x v="1"/>
    <x v="0"/>
  </r>
  <r>
    <s v="4932352524"/>
    <s v="M28C"/>
    <n v="5100"/>
    <x v="801"/>
    <x v="804"/>
    <x v="8"/>
    <x v="1"/>
    <x v="0"/>
  </r>
  <r>
    <s v="4933448000"/>
    <s v="M28CHPX-0"/>
    <n v="42900"/>
    <x v="802"/>
    <x v="805"/>
    <x v="8"/>
    <x v="21"/>
    <x v="1"/>
  </r>
  <r>
    <s v="4933459198"/>
    <s v="M18ONEIWF12-0X"/>
    <n v="22400"/>
    <x v="803"/>
    <x v="806"/>
    <x v="4"/>
    <x v="13"/>
    <x v="1"/>
  </r>
  <r>
    <s v="4933451025"/>
    <s v="M28CHPX-502X"/>
    <n v="71700"/>
    <x v="804"/>
    <x v="807"/>
    <x v="8"/>
    <x v="21"/>
    <x v="1"/>
  </r>
  <r>
    <s v="4933459199"/>
    <s v="M18FSGC-202X"/>
    <n v="33900"/>
    <x v="805"/>
    <x v="808"/>
    <x v="4"/>
    <x v="13"/>
    <x v="1"/>
  </r>
  <r>
    <s v="4933459761"/>
    <s v="M12SI-201C"/>
    <n v="13400"/>
    <x v="806"/>
    <x v="809"/>
    <x v="7"/>
    <x v="25"/>
    <x v="2"/>
  </r>
  <r>
    <s v="4933448970"/>
    <s v="M28PACK G"/>
    <n v="111700"/>
    <x v="807"/>
    <x v="810"/>
    <x v="8"/>
    <x v="22"/>
    <x v="2"/>
  </r>
  <r>
    <s v="4932352527"/>
    <s v="M28WL-0"/>
    <n v="4100"/>
    <x v="808"/>
    <x v="811"/>
    <x v="8"/>
    <x v="5"/>
    <x v="0"/>
  </r>
  <r>
    <s v="4933440475"/>
    <s v="M4D-202B"/>
    <n v="11600"/>
    <x v="809"/>
    <x v="812"/>
    <x v="1"/>
    <x v="13"/>
    <x v="0"/>
  </r>
  <r>
    <s v="4933440615"/>
    <s v="MCS66"/>
    <n v="34600"/>
    <x v="810"/>
    <x v="813"/>
    <x v="6"/>
    <x v="8"/>
    <x v="0"/>
  </r>
  <r>
    <s v="4933451015"/>
    <s v="MDE41"/>
    <n v="96900"/>
    <x v="811"/>
    <x v="814"/>
    <x v="6"/>
    <x v="13"/>
    <x v="0"/>
  </r>
  <r>
    <s v="4933380832"/>
    <s v="MDE42"/>
    <n v="149600"/>
    <x v="812"/>
    <x v="815"/>
    <x v="6"/>
    <x v="13"/>
    <x v="0"/>
  </r>
  <r>
    <s v="4933451014"/>
    <s v="MDP41"/>
    <n v="109100"/>
    <x v="813"/>
    <x v="816"/>
    <x v="6"/>
    <x v="13"/>
    <x v="0"/>
  </r>
  <r>
    <s v="48533836"/>
    <s v="Medium Opening Tool 22mm"/>
    <n v="6900"/>
    <x v="814"/>
    <x v="817"/>
    <x v="5"/>
    <x v="11"/>
    <x v="0"/>
  </r>
  <r>
    <s v="48534836"/>
    <s v="Medium Opening Tool 32mm"/>
    <n v="9900"/>
    <x v="815"/>
    <x v="818"/>
    <x v="5"/>
    <x v="11"/>
    <x v="0"/>
  </r>
  <r>
    <s v="48532836"/>
    <s v="Medium Opening tool Drum Machine"/>
    <n v="8900"/>
    <x v="816"/>
    <x v="819"/>
    <x v="5"/>
    <x v="11"/>
    <x v="0"/>
  </r>
  <r>
    <s v="4933464825"/>
    <s v="ML-LED"/>
    <n v="3800"/>
    <x v="817"/>
    <x v="820"/>
    <x v="1"/>
    <x v="5"/>
    <x v="0"/>
  </r>
  <r>
    <s v="4933471055"/>
    <s v="MS216SB"/>
    <n v="48400"/>
    <x v="818"/>
    <x v="821"/>
    <x v="6"/>
    <x v="8"/>
    <x v="0"/>
  </r>
  <r>
    <s v="4933471052"/>
    <s v="MS304DB"/>
    <n v="103100"/>
    <x v="819"/>
    <x v="822"/>
    <x v="6"/>
    <x v="8"/>
    <x v="0"/>
  </r>
  <r>
    <s v="4933428970"/>
    <s v="MSL1000"/>
    <n v="16300"/>
    <x v="820"/>
    <x v="823"/>
    <x v="0"/>
    <x v="7"/>
    <x v="0"/>
  </r>
  <r>
    <s v="4933459617"/>
    <s v="MSL2000"/>
    <n v="25100"/>
    <x v="821"/>
    <x v="824"/>
    <x v="0"/>
    <x v="7"/>
    <x v="0"/>
  </r>
  <r>
    <s v="4933411565"/>
    <s v="MSL3000"/>
    <n v="18700"/>
    <x v="822"/>
    <x v="825"/>
    <x v="0"/>
    <x v="7"/>
    <x v="0"/>
  </r>
  <r>
    <s v="4932459712"/>
    <s v="MSLA1"/>
    <n v="3700"/>
    <x v="823"/>
    <x v="826"/>
    <x v="2"/>
    <x v="7"/>
    <x v="0"/>
  </r>
  <r>
    <s v="4932459713"/>
    <s v="MSLA2"/>
    <n v="3000"/>
    <x v="824"/>
    <x v="827"/>
    <x v="2"/>
    <x v="7"/>
    <x v="0"/>
  </r>
  <r>
    <s v="4932352968"/>
    <s v="MV18BX"/>
    <n v="10600"/>
    <x v="825"/>
    <x v="828"/>
    <x v="4"/>
    <x v="1"/>
    <x v="0"/>
  </r>
  <r>
    <s v="4932399311"/>
    <s v="MXL12"/>
    <n v="6900"/>
    <x v="826"/>
    <x v="829"/>
    <x v="7"/>
    <x v="1"/>
    <x v="0"/>
  </r>
  <r>
    <s v="4932399413"/>
    <s v="MXL14.4"/>
    <n v="8200"/>
    <x v="827"/>
    <x v="830"/>
    <x v="9"/>
    <x v="1"/>
    <x v="0"/>
  </r>
  <r>
    <s v="4932399415"/>
    <s v="MXL18"/>
    <n v="10200"/>
    <x v="828"/>
    <x v="831"/>
    <x v="4"/>
    <x v="1"/>
    <x v="0"/>
  </r>
  <r>
    <s v="4933384300"/>
    <s v="PCE3Q"/>
    <n v="42800"/>
    <x v="829"/>
    <x v="832"/>
    <x v="6"/>
    <x v="21"/>
    <x v="0"/>
  </r>
  <r>
    <s v="4933419570"/>
    <s v="PD2E22R"/>
    <n v="17100"/>
    <x v="830"/>
    <x v="833"/>
    <x v="6"/>
    <x v="13"/>
    <x v="0"/>
  </r>
  <r>
    <s v="4933419595"/>
    <s v="PD2E24R"/>
    <n v="17700"/>
    <x v="831"/>
    <x v="834"/>
    <x v="6"/>
    <x v="13"/>
    <x v="0"/>
  </r>
  <r>
    <s v="4933380462"/>
    <s v="PD2E24RS"/>
    <n v="31170"/>
    <x v="832"/>
    <x v="835"/>
    <x v="6"/>
    <x v="13"/>
    <x v="0"/>
  </r>
  <r>
    <s v="4933380796"/>
    <s v="PD2E24RST"/>
    <n v="33700"/>
    <x v="833"/>
    <x v="836"/>
    <x v="6"/>
    <x v="13"/>
    <x v="0"/>
  </r>
  <r>
    <s v="4933431955"/>
    <s v="PD705"/>
    <n v="11200"/>
    <x v="834"/>
    <x v="837"/>
    <x v="6"/>
    <x v="13"/>
    <x v="0"/>
  </r>
  <r>
    <s v="4933409200"/>
    <s v="PDE13RX"/>
    <n v="14400"/>
    <x v="835"/>
    <x v="838"/>
    <x v="6"/>
    <x v="13"/>
    <x v="0"/>
  </r>
  <r>
    <s v="4933409206"/>
    <s v="PDE16RP"/>
    <n v="15700"/>
    <x v="836"/>
    <x v="839"/>
    <x v="6"/>
    <x v="13"/>
    <x v="0"/>
  </r>
  <r>
    <s v="4933411470"/>
    <s v="PFH24E"/>
    <n v="14100"/>
    <x v="837"/>
    <x v="840"/>
    <x v="6"/>
    <x v="21"/>
    <x v="0"/>
  </r>
  <r>
    <s v="4933428230"/>
    <s v="PFH26"/>
    <n v="17800"/>
    <x v="838"/>
    <x v="841"/>
    <x v="6"/>
    <x v="21"/>
    <x v="0"/>
  </r>
  <r>
    <s v="4933464581"/>
    <s v="PFH26T"/>
    <n v="14600"/>
    <x v="839"/>
    <x v="842"/>
    <x v="6"/>
    <x v="21"/>
    <x v="0"/>
  </r>
  <r>
    <s v="4933464580"/>
    <s v="PH26T"/>
    <n v="18600"/>
    <x v="840"/>
    <x v="843"/>
    <x v="6"/>
    <x v="21"/>
    <x v="0"/>
  </r>
  <r>
    <s v="4933464579"/>
    <s v="PH26TX"/>
    <n v="21200"/>
    <x v="841"/>
    <x v="844"/>
    <x v="6"/>
    <x v="21"/>
    <x v="0"/>
  </r>
  <r>
    <s v="4933396396"/>
    <s v="PH28"/>
    <n v="29000"/>
    <x v="842"/>
    <x v="845"/>
    <x v="6"/>
    <x v="21"/>
    <x v="0"/>
  </r>
  <r>
    <s v="4933396392"/>
    <s v="PH28X"/>
    <n v="29700"/>
    <x v="843"/>
    <x v="846"/>
    <x v="6"/>
    <x v="21"/>
    <x v="0"/>
  </r>
  <r>
    <s v="4933396420"/>
    <s v="PH30POWERX"/>
    <n v="31100"/>
    <x v="844"/>
    <x v="847"/>
    <x v="6"/>
    <x v="21"/>
    <x v="0"/>
  </r>
  <r>
    <s v="4932471720"/>
    <s v="Pilot Tube"/>
    <n v="4900"/>
    <x v="845"/>
    <x v="848"/>
    <x v="5"/>
    <x v="11"/>
    <x v="0"/>
  </r>
  <r>
    <s v="4932471717"/>
    <s v="Pin Key"/>
    <n v="2900"/>
    <x v="846"/>
    <x v="849"/>
    <x v="5"/>
    <x v="11"/>
    <x v="0"/>
  </r>
  <r>
    <s v="4933378875"/>
    <s v="PJ710"/>
    <n v="42900"/>
    <x v="847"/>
    <x v="850"/>
    <x v="6"/>
    <x v="8"/>
    <x v="0"/>
  </r>
  <r>
    <s v="4933408070"/>
    <s v="PLH20"/>
    <n v="18600"/>
    <x v="848"/>
    <x v="851"/>
    <x v="6"/>
    <x v="21"/>
    <x v="0"/>
  </r>
  <r>
    <s v="4933446790"/>
    <s v="PLH28E"/>
    <n v="23900"/>
    <x v="849"/>
    <x v="852"/>
    <x v="6"/>
    <x v="21"/>
    <x v="0"/>
  </r>
  <r>
    <s v="4933446800"/>
    <s v="PLH28XE"/>
    <n v="26600"/>
    <x v="850"/>
    <x v="853"/>
    <x v="6"/>
    <x v="21"/>
    <x v="0"/>
  </r>
  <r>
    <s v="4933400069"/>
    <s v="PLH32XE"/>
    <n v="40200"/>
    <x v="851"/>
    <x v="854"/>
    <x v="6"/>
    <x v="21"/>
    <x v="0"/>
  </r>
  <r>
    <s v="4932472002"/>
    <s v="R13 CU DIE SET"/>
    <n v="139700"/>
    <x v="852"/>
    <x v="855"/>
    <x v="5"/>
    <x v="10"/>
    <x v="0"/>
  </r>
  <r>
    <s v="4932471999"/>
    <s v="R22 CU DIE KIT"/>
    <n v="122900"/>
    <x v="853"/>
    <x v="856"/>
    <x v="5"/>
    <x v="10"/>
    <x v="0"/>
  </r>
  <r>
    <s v="4932386670"/>
    <s v="RCA 7224MB 220-240V"/>
    <n v="4900"/>
    <x v="854"/>
    <x v="857"/>
    <x v="1"/>
    <x v="1"/>
    <x v="0"/>
  </r>
  <r>
    <s v="4932472004"/>
    <s v="Replacement Oil M18 HUP700"/>
    <n v="2900"/>
    <x v="855"/>
    <x v="858"/>
    <x v="5"/>
    <x v="10"/>
    <x v="0"/>
  </r>
  <r>
    <s v="4933433180"/>
    <s v="ROS125E"/>
    <n v="12500"/>
    <x v="856"/>
    <x v="859"/>
    <x v="6"/>
    <x v="2"/>
    <x v="0"/>
  </r>
  <r>
    <s v="4933431170"/>
    <s v="ROS150E-2"/>
    <n v="17800"/>
    <x v="857"/>
    <x v="860"/>
    <x v="6"/>
    <x v="2"/>
    <x v="0"/>
  </r>
  <r>
    <s v="4933380507"/>
    <s v="SB2-35D"/>
    <n v="44620"/>
    <x v="858"/>
    <x v="861"/>
    <x v="6"/>
    <x v="13"/>
    <x v="0"/>
  </r>
  <r>
    <s v="638051"/>
    <s v="SCS65Q"/>
    <n v="23800"/>
    <x v="859"/>
    <x v="862"/>
    <x v="6"/>
    <x v="8"/>
    <x v="0"/>
  </r>
  <r>
    <s v="4933472014"/>
    <s v="SITM"/>
    <n v="5900"/>
    <x v="860"/>
    <x v="863"/>
    <x v="4"/>
    <x v="11"/>
    <x v="0"/>
  </r>
  <r>
    <s v="48533835"/>
    <s v="Small Opening Tool 22mm"/>
    <n v="6900"/>
    <x v="861"/>
    <x v="864"/>
    <x v="5"/>
    <x v="11"/>
    <x v="0"/>
  </r>
  <r>
    <s v="48534835"/>
    <s v="Small Opening Tool 32mm"/>
    <n v="7900"/>
    <x v="862"/>
    <x v="865"/>
    <x v="5"/>
    <x v="11"/>
    <x v="0"/>
  </r>
  <r>
    <s v="48532835"/>
    <s v="Small Opening Tool Drum Machine"/>
    <n v="6900"/>
    <x v="863"/>
    <x v="866"/>
    <x v="5"/>
    <x v="11"/>
    <x v="0"/>
  </r>
  <r>
    <s v="4933447015"/>
    <s v="SPS140"/>
    <n v="12700"/>
    <x v="864"/>
    <x v="867"/>
    <x v="6"/>
    <x v="2"/>
    <x v="0"/>
  </r>
  <r>
    <s v="4933416710"/>
    <s v="SSD1100X"/>
    <n v="27480"/>
    <x v="865"/>
    <x v="868"/>
    <x v="6"/>
    <x v="8"/>
    <x v="0"/>
  </r>
  <r>
    <s v="4933440590"/>
    <s v="SSPE1300RX"/>
    <n v="46560"/>
    <x v="866"/>
    <x v="869"/>
    <x v="6"/>
    <x v="8"/>
    <x v="0"/>
  </r>
  <r>
    <s v="4933428520"/>
    <s v="SSPE1300SX"/>
    <n v="44760"/>
    <x v="867"/>
    <x v="870"/>
    <x v="6"/>
    <x v="8"/>
    <x v="0"/>
  </r>
  <r>
    <s v="4933428900"/>
    <s v="SSPE1500X"/>
    <n v="48360"/>
    <x v="868"/>
    <x v="871"/>
    <x v="6"/>
    <x v="8"/>
    <x v="0"/>
  </r>
  <r>
    <s v="4933459195"/>
    <s v="STAND LIGHT BASIC BAG"/>
    <n v="7080"/>
    <x v="869"/>
    <x v="872"/>
    <x v="0"/>
    <x v="0"/>
    <x v="0"/>
  </r>
  <r>
    <s v="49122776"/>
    <s v="STEEL FRAME BUCKET HANGER"/>
    <n v="15900"/>
    <x v="870"/>
    <x v="873"/>
    <x v="5"/>
    <x v="9"/>
    <x v="0"/>
  </r>
  <r>
    <s v="48533830"/>
    <s v="Straight Auger 22mm"/>
    <n v="3900"/>
    <x v="871"/>
    <x v="874"/>
    <x v="5"/>
    <x v="11"/>
    <x v="0"/>
  </r>
  <r>
    <s v="48534831"/>
    <s v="Straight Auger 32mm"/>
    <n v="4900"/>
    <x v="872"/>
    <x v="875"/>
    <x v="5"/>
    <x v="11"/>
    <x v="0"/>
  </r>
  <r>
    <s v="48532830"/>
    <s v="Straight Auger Drum Machine"/>
    <n v="3900"/>
    <x v="873"/>
    <x v="876"/>
    <x v="5"/>
    <x v="11"/>
    <x v="0"/>
  </r>
  <r>
    <s v="679050"/>
    <s v="TKSE2500Q"/>
    <n v="14800"/>
    <x v="874"/>
    <x v="877"/>
    <x v="6"/>
    <x v="13"/>
    <x v="0"/>
  </r>
  <r>
    <s v="4932471946"/>
    <s v="TRB-1"/>
    <n v="7900"/>
    <x v="875"/>
    <x v="878"/>
    <x v="5"/>
    <x v="29"/>
    <x v="0"/>
  </r>
  <r>
    <s v="4933464227"/>
    <s v="TSS1000"/>
    <n v="9900"/>
    <x v="876"/>
    <x v="879"/>
    <x v="0"/>
    <x v="7"/>
    <x v="0"/>
  </r>
  <r>
    <s v="4933383855"/>
    <s v="WCE30"/>
    <n v="60700"/>
    <x v="877"/>
    <x v="880"/>
    <x v="6"/>
    <x v="2"/>
    <x v="0"/>
  </r>
  <r>
    <s v="4933383350"/>
    <s v="WCS45"/>
    <n v="82100"/>
    <x v="878"/>
    <x v="881"/>
    <x v="6"/>
    <x v="2"/>
    <x v="0"/>
  </r>
  <r>
    <s v="4933459703"/>
    <s v="WGJCBL(2XL)"/>
    <n v="17100"/>
    <x v="879"/>
    <x v="882"/>
    <x v="0"/>
    <x v="20"/>
    <x v="0"/>
  </r>
  <r>
    <s v="4933459701"/>
    <s v="WGJCBL(L)"/>
    <n v="17100"/>
    <x v="880"/>
    <x v="883"/>
    <x v="0"/>
    <x v="20"/>
    <x v="0"/>
  </r>
  <r>
    <s v="4933459700"/>
    <s v="WGJCBL(M)"/>
    <n v="17100"/>
    <x v="881"/>
    <x v="884"/>
    <x v="0"/>
    <x v="20"/>
    <x v="0"/>
  </r>
  <r>
    <s v="4933459699"/>
    <s v="WGJCBL(S)"/>
    <n v="17100"/>
    <x v="882"/>
    <x v="885"/>
    <x v="0"/>
    <x v="20"/>
    <x v="0"/>
  </r>
  <r>
    <s v="4933459702"/>
    <s v="WGJCBL(XL)"/>
    <n v="17100"/>
    <x v="883"/>
    <x v="886"/>
    <x v="0"/>
    <x v="20"/>
    <x v="0"/>
  </r>
  <r>
    <s v="4933459439"/>
    <s v="WGJHBL(2XL)"/>
    <n v="16300"/>
    <x v="884"/>
    <x v="887"/>
    <x v="0"/>
    <x v="20"/>
    <x v="0"/>
  </r>
  <r>
    <s v="4933459437"/>
    <s v="WGJHBL(L)"/>
    <n v="16300"/>
    <x v="885"/>
    <x v="888"/>
    <x v="0"/>
    <x v="20"/>
    <x v="0"/>
  </r>
  <r>
    <s v="4933459436"/>
    <s v="WGJHBL(M)"/>
    <n v="16300"/>
    <x v="886"/>
    <x v="889"/>
    <x v="0"/>
    <x v="20"/>
    <x v="0"/>
  </r>
  <r>
    <s v="4933459435"/>
    <s v="WGJHBL(S)"/>
    <n v="16300"/>
    <x v="887"/>
    <x v="890"/>
    <x v="0"/>
    <x v="20"/>
    <x v="0"/>
  </r>
  <r>
    <s v="4933459438"/>
    <s v="WGJHBL(XL)"/>
    <n v="16300"/>
    <x v="888"/>
    <x v="891"/>
    <x v="0"/>
    <x v="20"/>
    <x v="0"/>
  </r>
  <r>
    <s v="4933464390"/>
    <s v="WGT-R2XL"/>
    <n v="19700"/>
    <x v="889"/>
    <x v="892"/>
    <x v="0"/>
    <x v="20"/>
    <x v="0"/>
  </r>
  <r>
    <s v="4933464388"/>
    <s v="WGT-RL"/>
    <n v="19700"/>
    <x v="890"/>
    <x v="893"/>
    <x v="0"/>
    <x v="20"/>
    <x v="0"/>
  </r>
  <r>
    <s v="4933464387"/>
    <s v="WGT-RM"/>
    <n v="19700"/>
    <x v="891"/>
    <x v="894"/>
    <x v="0"/>
    <x v="20"/>
    <x v="0"/>
  </r>
  <r>
    <s v="4933464386"/>
    <s v="WGT-RS"/>
    <n v="19700"/>
    <x v="892"/>
    <x v="895"/>
    <x v="0"/>
    <x v="20"/>
    <x v="0"/>
  </r>
  <r>
    <s v="4933464389"/>
    <s v="WGT-RXL"/>
    <n v="19700"/>
    <x v="893"/>
    <x v="896"/>
    <x v="0"/>
    <x v="20"/>
    <x v="0"/>
  </r>
  <r>
    <s v="4933464108"/>
    <s v="WWLSG"/>
    <n v="5300"/>
    <x v="894"/>
    <x v="897"/>
    <x v="0"/>
    <x v="20"/>
    <x v="0"/>
  </r>
  <r>
    <s v="4933464195"/>
    <s v="WWLSG"/>
    <n v="5300"/>
    <x v="895"/>
    <x v="898"/>
    <x v="0"/>
    <x v="20"/>
    <x v="0"/>
  </r>
  <r>
    <s v="4933464196"/>
    <s v="WWLSG"/>
    <n v="5300"/>
    <x v="896"/>
    <x v="899"/>
    <x v="0"/>
    <x v="20"/>
    <x v="0"/>
  </r>
  <r>
    <s v="4933464109"/>
    <s v="WWLSY"/>
    <n v="5300"/>
    <x v="897"/>
    <x v="900"/>
    <x v="0"/>
    <x v="20"/>
    <x v="0"/>
  </r>
  <r>
    <s v="4933464198"/>
    <s v="WWLSY"/>
    <n v="5300"/>
    <x v="898"/>
    <x v="901"/>
    <x v="0"/>
    <x v="20"/>
    <x v="0"/>
  </r>
  <r>
    <s v="4933464199"/>
    <s v="WWLSY"/>
    <n v="5300"/>
    <x v="899"/>
    <x v="902"/>
    <x v="0"/>
    <x v="20"/>
    <x v="0"/>
  </r>
  <r>
    <s v="4933464200"/>
    <s v="WWLSY"/>
    <n v="5300"/>
    <x v="900"/>
    <x v="903"/>
    <x v="0"/>
    <x v="20"/>
    <x v="0"/>
  </r>
  <r>
    <s v="4933464201"/>
    <s v="WWLSY"/>
    <n v="5300"/>
    <x v="901"/>
    <x v="904"/>
    <x v="0"/>
    <x v="20"/>
    <x v="0"/>
  </r>
  <r>
    <s v="4933464110"/>
    <s v="WWSSG"/>
    <n v="5000"/>
    <x v="902"/>
    <x v="905"/>
    <x v="0"/>
    <x v="20"/>
    <x v="0"/>
  </r>
  <r>
    <s v="4933464202"/>
    <s v="WWSSG"/>
    <n v="5000"/>
    <x v="903"/>
    <x v="906"/>
    <x v="0"/>
    <x v="20"/>
    <x v="0"/>
  </r>
  <r>
    <s v="4933464203"/>
    <s v="WWSSG"/>
    <n v="5000"/>
    <x v="904"/>
    <x v="907"/>
    <x v="0"/>
    <x v="20"/>
    <x v="0"/>
  </r>
  <r>
    <s v="4933464204"/>
    <s v="WWSSG"/>
    <n v="5000"/>
    <x v="905"/>
    <x v="908"/>
    <x v="0"/>
    <x v="20"/>
    <x v="0"/>
  </r>
  <r>
    <s v="4933464205"/>
    <s v="WWSSG"/>
    <n v="5000"/>
    <x v="906"/>
    <x v="909"/>
    <x v="0"/>
    <x v="20"/>
    <x v="0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  <r>
    <m/>
    <m/>
    <m/>
    <x v="907"/>
    <x v="910"/>
    <x v="10"/>
    <x v="32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showError="1" updatedVersion="6" minRefreshableVersion="3" showDrill="0" rowGrandTotals="0" colGrandTotals="0" itemPrintTitles="1" createdVersion="6" indent="0" compact="0" compactData="0" multipleFieldFilters="0" customListSort="0">
  <location ref="B5:D916" firstHeaderRow="1" firstDataRow="1" firstDataCol="2"/>
  <pivotFields count="8">
    <pivotField compact="0" outline="0" showAll="0"/>
    <pivotField compact="0" outline="0" showAll="0"/>
    <pivotField dataField="1" compact="0" outline="0" showAll="0"/>
    <pivotField axis="axisRow" compact="0" outline="0" subtotalTop="0" showAll="0" defaultSubtotal="0">
      <items count="909">
        <item x="768"/>
        <item x="446"/>
        <item x="485"/>
        <item x="282"/>
        <item x="500"/>
        <item x="762"/>
        <item x="502"/>
        <item x="693"/>
        <item x="694"/>
        <item x="312"/>
        <item x="492"/>
        <item x="189"/>
        <item x="190"/>
        <item x="191"/>
        <item x="192"/>
        <item x="451"/>
        <item x="283"/>
        <item x="284"/>
        <item x="285"/>
        <item x="738"/>
        <item x="503"/>
        <item x="504"/>
        <item x="505"/>
        <item x="650"/>
        <item x="651"/>
        <item x="652"/>
        <item x="653"/>
        <item x="668"/>
        <item x="669"/>
        <item x="670"/>
        <item x="671"/>
        <item x="728"/>
        <item x="803"/>
        <item x="764"/>
        <item x="765"/>
        <item x="766"/>
        <item x="767"/>
        <item x="589"/>
        <item x="590"/>
        <item x="591"/>
        <item x="593"/>
        <item x="594"/>
        <item x="722"/>
        <item x="718"/>
        <item x="719"/>
        <item x="716"/>
        <item x="717"/>
        <item x="725"/>
        <item x="726"/>
        <item x="263"/>
        <item x="662"/>
        <item x="663"/>
        <item x="197"/>
        <item x="208"/>
        <item x="141"/>
        <item x="287"/>
        <item x="288"/>
        <item x="289"/>
        <item x="275"/>
        <item x="276"/>
        <item x="277"/>
        <item x="493"/>
        <item x="494"/>
        <item x="495"/>
        <item x="534"/>
        <item x="535"/>
        <item x="536"/>
        <item x="278"/>
        <item x="279"/>
        <item x="306"/>
        <item x="135"/>
        <item x="209"/>
        <item x="584"/>
        <item x="185"/>
        <item x="186"/>
        <item x="300"/>
        <item x="196"/>
        <item x="570"/>
        <item x="571"/>
        <item x="195"/>
        <item x="708"/>
        <item x="206"/>
        <item x="444"/>
        <item x="445"/>
        <item x="506"/>
        <item x="759"/>
        <item x="130"/>
        <item x="126"/>
        <item x="127"/>
        <item x="128"/>
        <item x="528"/>
        <item x="600"/>
        <item x="526"/>
        <item x="527"/>
        <item x="188"/>
        <item x="193"/>
        <item x="194"/>
        <item x="311"/>
        <item x="466"/>
        <item x="313"/>
        <item x="314"/>
        <item x="369"/>
        <item x="370"/>
        <item x="371"/>
        <item x="496"/>
        <item x="497"/>
        <item x="580"/>
        <item x="581"/>
        <item x="582"/>
        <item x="585"/>
        <item x="586"/>
        <item x="802"/>
        <item x="565"/>
        <item x="298"/>
        <item x="804"/>
        <item x="579"/>
        <item x="577"/>
        <item x="583"/>
        <item x="587"/>
        <item x="297"/>
        <item x="699"/>
        <item x="603"/>
        <item x="604"/>
        <item x="605"/>
        <item x="432"/>
        <item x="433"/>
        <item x="435"/>
        <item x="436"/>
        <item x="434"/>
        <item x="513"/>
        <item x="514"/>
        <item x="515"/>
        <item x="516"/>
        <item x="517"/>
        <item x="271"/>
        <item x="272"/>
        <item x="273"/>
        <item x="274"/>
        <item x="210"/>
        <item x="134"/>
        <item x="625"/>
        <item x="322"/>
        <item x="438"/>
        <item x="602"/>
        <item x="532"/>
        <item x="138"/>
        <item x="123"/>
        <item x="124"/>
        <item x="212"/>
        <item x="315"/>
        <item x="317"/>
        <item x="318"/>
        <item x="546"/>
        <item x="286"/>
        <item x="599"/>
        <item x="574"/>
        <item x="626"/>
        <item x="777"/>
        <item x="778"/>
        <item x="779"/>
        <item x="470"/>
        <item x="665"/>
        <item x="792"/>
        <item x="588"/>
        <item x="131"/>
        <item x="143"/>
        <item x="597"/>
        <item x="598"/>
        <item x="695"/>
        <item x="697"/>
        <item x="544"/>
        <item x="545"/>
        <item x="299"/>
        <item x="132"/>
        <item x="133"/>
        <item x="181"/>
        <item x="182"/>
        <item x="183"/>
        <item x="184"/>
        <item x="198"/>
        <item x="199"/>
        <item x="200"/>
        <item x="201"/>
        <item x="549"/>
        <item x="551"/>
        <item x="552"/>
        <item x="553"/>
        <item x="554"/>
        <item x="555"/>
        <item x="556"/>
        <item x="557"/>
        <item x="558"/>
        <item x="264"/>
        <item x="447"/>
        <item x="448"/>
        <item x="467"/>
        <item x="468"/>
        <item x="474"/>
        <item x="734"/>
        <item x="737"/>
        <item x="790"/>
        <item x="796"/>
        <item x="794"/>
        <item x="486"/>
        <item x="784"/>
        <item x="785"/>
        <item x="471"/>
        <item x="187"/>
        <item x="202"/>
        <item x="308"/>
        <item x="563"/>
        <item x="572"/>
        <item x="357"/>
        <item x="501"/>
        <item x="207"/>
        <item x="660"/>
        <item x="661"/>
        <item x="41"/>
        <item x="439"/>
        <item x="440"/>
        <item x="441"/>
        <item x="302"/>
        <item x="270"/>
        <item x="698"/>
        <item x="805"/>
        <item x="265"/>
        <item x="266"/>
        <item x="267"/>
        <item x="268"/>
        <item x="476"/>
        <item x="477"/>
        <item x="487"/>
        <item x="488"/>
        <item x="489"/>
        <item x="490"/>
        <item x="491"/>
        <item x="799"/>
        <item x="800"/>
        <item x="6"/>
        <item x="33"/>
        <item x="226"/>
        <item x="227"/>
        <item x="155"/>
        <item x="156"/>
        <item x="114"/>
        <item x="159"/>
        <item x="160"/>
        <item x="213"/>
        <item x="214"/>
        <item x="216"/>
        <item x="215"/>
        <item x="217"/>
        <item x="158"/>
        <item x="157"/>
        <item x="811"/>
        <item x="812"/>
        <item x="813"/>
        <item x="122"/>
        <item x="305"/>
        <item x="260"/>
        <item x="262"/>
        <item x="475"/>
        <item x="801"/>
        <item x="261"/>
        <item x="66"/>
        <item x="108"/>
        <item x="4"/>
        <item x="137"/>
        <item x="621"/>
        <item x="139"/>
        <item x="140"/>
        <item x="529"/>
        <item x="142"/>
        <item x="458"/>
        <item x="459"/>
        <item x="460"/>
        <item x="461"/>
        <item x="462"/>
        <item x="463"/>
        <item x="413"/>
        <item x="414"/>
        <item x="415"/>
        <item x="416"/>
        <item x="407"/>
        <item x="403"/>
        <item x="884"/>
        <item x="885"/>
        <item x="886"/>
        <item x="887"/>
        <item x="888"/>
        <item x="396"/>
        <item x="397"/>
        <item x="879"/>
        <item x="880"/>
        <item x="881"/>
        <item x="882"/>
        <item x="883"/>
        <item x="255"/>
        <item x="256"/>
        <item x="257"/>
        <item x="258"/>
        <item x="117"/>
        <item x="175"/>
        <item x="228"/>
        <item x="229"/>
        <item x="118"/>
        <item x="10"/>
        <item x="119"/>
        <item x="120"/>
        <item x="236"/>
        <item x="237"/>
        <item x="240"/>
        <item x="243"/>
        <item x="244"/>
        <item x="829"/>
        <item x="146"/>
        <item x="238"/>
        <item x="239"/>
        <item x="241"/>
        <item x="245"/>
        <item x="837"/>
        <item x="838"/>
        <item x="842"/>
        <item x="843"/>
        <item x="844"/>
        <item x="849"/>
        <item x="850"/>
        <item x="851"/>
        <item x="105"/>
        <item x="106"/>
        <item x="107"/>
        <item x="109"/>
        <item x="110"/>
        <item x="111"/>
        <item x="112"/>
        <item x="113"/>
        <item x="161"/>
        <item x="162"/>
        <item x="163"/>
        <item x="164"/>
        <item x="125"/>
        <item x="736"/>
        <item x="735"/>
        <item x="866"/>
        <item x="867"/>
        <item x="868"/>
        <item x="319"/>
        <item x="320"/>
        <item x="575"/>
        <item x="484"/>
        <item x="820"/>
        <item x="822"/>
        <item x="821"/>
        <item x="823"/>
        <item x="11"/>
        <item x="824"/>
        <item x="169"/>
        <item x="170"/>
        <item x="171"/>
        <item x="869"/>
        <item x="180"/>
        <item x="38"/>
        <item x="34"/>
        <item x="37"/>
        <item x="830"/>
        <item x="831"/>
        <item x="832"/>
        <item x="833"/>
        <item x="834"/>
        <item x="835"/>
        <item x="836"/>
        <item x="858"/>
        <item x="51"/>
        <item x="52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72"/>
        <item x="73"/>
        <item x="75"/>
        <item x="78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9"/>
        <item x="101"/>
        <item x="102"/>
        <item x="103"/>
        <item x="104"/>
        <item x="69"/>
        <item x="76"/>
        <item x="847"/>
        <item x="151"/>
        <item x="152"/>
        <item x="153"/>
        <item x="154"/>
        <item x="810"/>
        <item x="147"/>
        <item x="148"/>
        <item x="149"/>
        <item x="150"/>
        <item x="859"/>
        <item x="35"/>
        <item x="36"/>
        <item x="856"/>
        <item x="857"/>
        <item x="864"/>
        <item x="116"/>
        <item x="70"/>
        <item x="77"/>
        <item x="79"/>
        <item x="367"/>
        <item x="368"/>
        <item x="707"/>
        <item x="510"/>
        <item x="877"/>
        <item x="878"/>
        <item x="172"/>
        <item x="874"/>
        <item x="449"/>
        <item x="450"/>
        <item x="601"/>
        <item x="452"/>
        <item x="453"/>
        <item x="573"/>
        <item x="739"/>
        <item x="740"/>
        <item x="742"/>
        <item x="225"/>
        <item x="8"/>
        <item x="223"/>
        <item x="249"/>
        <item x="252"/>
        <item x="5"/>
        <item x="246"/>
        <item x="253"/>
        <item x="894"/>
        <item x="895"/>
        <item x="896"/>
        <item x="897"/>
        <item x="898"/>
        <item x="899"/>
        <item x="900"/>
        <item x="901"/>
        <item x="902"/>
        <item x="906"/>
        <item x="115"/>
        <item x="469"/>
        <item x="2"/>
        <item x="98"/>
        <item x="548"/>
        <item x="550"/>
        <item x="248"/>
        <item x="437"/>
        <item x="9"/>
        <item x="903"/>
        <item x="904"/>
        <item x="905"/>
        <item n="Акк. отвертка M4 D-202B2" x="809"/>
        <item x="310"/>
        <item x="269"/>
        <item x="281"/>
        <item x="783"/>
        <item x="129"/>
        <item x="848"/>
        <item x="865"/>
        <item x="211"/>
        <item x="203"/>
        <item x="205"/>
        <item x="442"/>
        <item x="443"/>
        <item x="714"/>
        <item x="715"/>
        <item x="763"/>
        <item x="720"/>
        <item x="344"/>
        <item x="347"/>
        <item x="346"/>
        <item x="301"/>
        <item x="683"/>
        <item x="841"/>
        <item x="840"/>
        <item x="401"/>
        <item x="400"/>
        <item x="399"/>
        <item x="402"/>
        <item x="398"/>
        <item x="411"/>
        <item x="410"/>
        <item x="409"/>
        <item x="412"/>
        <item x="408"/>
        <item x="406"/>
        <item x="405"/>
        <item x="404"/>
        <item x="429"/>
        <item x="428"/>
        <item x="431"/>
        <item x="427"/>
        <item x="387"/>
        <item x="386"/>
        <item x="385"/>
        <item x="388"/>
        <item x="384"/>
        <item x="394"/>
        <item x="393"/>
        <item x="392"/>
        <item x="395"/>
        <item x="391"/>
        <item x="892"/>
        <item x="891"/>
        <item x="890"/>
        <item x="893"/>
        <item x="889"/>
        <item x="337"/>
        <item x="338"/>
        <item x="340"/>
        <item x="341"/>
        <item x="336"/>
        <item x="348"/>
        <item x="351"/>
        <item x="353"/>
        <item x="355"/>
        <item x="323"/>
        <item x="324"/>
        <item x="325"/>
        <item x="326"/>
        <item x="334"/>
        <item x="335"/>
        <item x="465"/>
        <item x="806"/>
        <item x="303"/>
        <item x="304"/>
        <item x="629"/>
        <item x="630"/>
        <item x="631"/>
        <item x="632"/>
        <item x="780"/>
        <item x="798"/>
        <item x="647"/>
        <item x="646"/>
        <item x="608"/>
        <item x="635"/>
        <item x="636"/>
        <item x="633"/>
        <item x="634"/>
        <item x="622"/>
        <item x="620"/>
        <item x="607"/>
        <item x="774"/>
        <item x="498"/>
        <item x="499"/>
        <item x="664"/>
        <item x="234"/>
        <item x="233"/>
        <item x="280"/>
        <item x="793"/>
        <item x="295"/>
        <item x="296"/>
        <item x="356"/>
        <item x="547"/>
        <item x="358"/>
        <item x="343"/>
        <item x="321"/>
        <item x="309"/>
        <item x="659"/>
        <item x="613"/>
        <item x="706"/>
        <item x="876"/>
        <item x="530"/>
        <item x="531"/>
        <item x="710"/>
        <item x="727"/>
        <item x="681"/>
        <item x="682"/>
        <item x="623"/>
        <item x="624"/>
        <item x="648"/>
        <item x="649"/>
        <item x="559"/>
        <item x="560"/>
        <item x="561"/>
        <item x="564"/>
        <item x="345"/>
        <item x="566"/>
        <item x="703"/>
        <item x="617"/>
        <item x="562"/>
        <item x="533"/>
        <item x="684"/>
        <item x="689"/>
        <item x="688"/>
        <item x="690"/>
        <item x="691"/>
        <item x="71"/>
        <item x="808"/>
        <item x="3"/>
        <item x="39"/>
        <item x="7"/>
        <item x="121"/>
        <item x="349"/>
        <item x="350"/>
        <item x="352"/>
        <item x="518"/>
        <item x="760"/>
        <item x="769"/>
        <item x="508"/>
        <item m="1" x="908"/>
        <item x="360"/>
        <item x="519"/>
        <item x="761"/>
        <item x="568"/>
        <item x="569"/>
        <item x="567"/>
        <item x="361"/>
        <item x="523"/>
        <item x="522"/>
        <item x="685"/>
        <item x="686"/>
        <item x="771"/>
        <item x="772"/>
        <item x="687"/>
        <item x="692"/>
        <item x="639"/>
        <item x="293"/>
        <item x="291"/>
        <item x="294"/>
        <item x="290"/>
        <item x="781"/>
        <item x="807"/>
        <item x="542"/>
        <item x="543"/>
        <item x="827"/>
        <item x="382"/>
        <item x="381"/>
        <item x="380"/>
        <item x="383"/>
        <item x="420"/>
        <item x="419"/>
        <item x="418"/>
        <item x="421"/>
        <item x="417"/>
        <item x="654"/>
        <item x="655"/>
        <item x="674"/>
        <item x="743"/>
        <item x="744"/>
        <item x="770"/>
        <item x="204"/>
        <item x="316"/>
        <item x="511"/>
        <item x="509"/>
        <item x="609"/>
        <item x="521"/>
        <item x="362"/>
        <item x="825"/>
        <item x="828"/>
        <item x="839"/>
        <item x="520"/>
        <item x="292"/>
        <item x="176"/>
        <item x="512"/>
        <item x="359"/>
        <item x="854"/>
        <item x="826"/>
        <item x="0"/>
        <item x="1"/>
        <item x="54"/>
        <item x="741"/>
        <item x="907"/>
        <item x="817"/>
        <item x="247"/>
        <item x="254"/>
        <item x="677"/>
        <item x="679"/>
        <item x="712"/>
        <item x="378"/>
        <item x="375"/>
        <item x="376"/>
        <item x="379"/>
        <item x="377"/>
        <item x="675"/>
        <item x="676"/>
        <item x="678"/>
        <item x="464"/>
        <item x="74"/>
        <item x="430"/>
        <item x="425"/>
        <item x="422"/>
        <item x="423"/>
        <item x="426"/>
        <item x="424"/>
        <item x="307"/>
        <item x="656"/>
        <item x="657"/>
        <item x="680"/>
        <item x="606"/>
        <item x="640"/>
        <item x="642"/>
        <item x="644"/>
        <item x="729"/>
        <item x="658"/>
        <item x="702"/>
        <item x="612"/>
        <item x="259"/>
        <item x="616"/>
        <item x="818"/>
        <item x="641"/>
        <item x="643"/>
        <item x="136"/>
        <item x="773"/>
        <item x="230"/>
        <item x="637"/>
        <item x="242"/>
        <item x="705"/>
        <item x="232"/>
        <item x="231"/>
        <item x="638"/>
        <item x="819"/>
        <item x="721"/>
        <item x="755"/>
        <item x="711"/>
        <item x="713"/>
        <item x="507"/>
        <item x="730"/>
        <item x="754"/>
        <item x="757"/>
        <item x="753"/>
        <item x="756"/>
        <item x="758"/>
        <item x="645"/>
        <item x="576"/>
        <item x="524"/>
        <item x="525"/>
        <item x="365"/>
        <item x="366"/>
        <item x="578"/>
        <item x="628"/>
        <item x="627"/>
        <item x="667"/>
        <item x="666"/>
        <item x="673"/>
        <item x="672"/>
        <item x="174"/>
        <item x="619"/>
        <item x="795"/>
        <item x="614"/>
        <item x="797"/>
        <item x="363"/>
        <item x="364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40"/>
        <item x="42"/>
        <item x="43"/>
        <item x="44"/>
        <item x="45"/>
        <item x="46"/>
        <item x="47"/>
        <item x="48"/>
        <item x="49"/>
        <item x="50"/>
        <item x="100"/>
        <item x="144"/>
        <item x="145"/>
        <item x="165"/>
        <item x="166"/>
        <item x="167"/>
        <item x="168"/>
        <item x="173"/>
        <item x="177"/>
        <item x="178"/>
        <item x="179"/>
        <item x="218"/>
        <item x="219"/>
        <item x="220"/>
        <item x="221"/>
        <item x="222"/>
        <item x="224"/>
        <item x="235"/>
        <item x="250"/>
        <item x="251"/>
        <item x="327"/>
        <item x="328"/>
        <item x="329"/>
        <item x="330"/>
        <item x="331"/>
        <item x="332"/>
        <item x="333"/>
        <item x="339"/>
        <item x="342"/>
        <item x="354"/>
        <item x="372"/>
        <item x="373"/>
        <item x="374"/>
        <item x="389"/>
        <item x="390"/>
        <item x="454"/>
        <item x="455"/>
        <item x="456"/>
        <item x="457"/>
        <item x="472"/>
        <item x="473"/>
        <item x="478"/>
        <item x="479"/>
        <item x="480"/>
        <item x="481"/>
        <item x="482"/>
        <item x="483"/>
        <item x="537"/>
        <item x="538"/>
        <item x="539"/>
        <item x="540"/>
        <item x="541"/>
        <item x="592"/>
        <item x="595"/>
        <item x="596"/>
        <item x="610"/>
        <item x="611"/>
        <item x="615"/>
        <item x="618"/>
        <item x="696"/>
        <item x="700"/>
        <item x="701"/>
        <item x="704"/>
        <item x="709"/>
        <item x="723"/>
        <item x="724"/>
        <item x="731"/>
        <item x="732"/>
        <item x="733"/>
        <item x="745"/>
        <item x="746"/>
        <item x="747"/>
        <item x="748"/>
        <item x="749"/>
        <item x="750"/>
        <item x="751"/>
        <item x="752"/>
        <item x="775"/>
        <item x="776"/>
        <item x="782"/>
        <item x="786"/>
        <item x="787"/>
        <item x="788"/>
        <item x="789"/>
        <item x="791"/>
        <item x="814"/>
        <item x="815"/>
        <item x="816"/>
        <item x="845"/>
        <item x="846"/>
        <item x="852"/>
        <item x="853"/>
        <item x="855"/>
        <item x="860"/>
        <item x="861"/>
        <item x="862"/>
        <item x="863"/>
        <item x="870"/>
        <item x="871"/>
        <item x="872"/>
        <item x="873"/>
        <item x="875"/>
      </items>
    </pivotField>
    <pivotField axis="axisRow" compact="0" outline="0" subtotalTop="0" showAll="0">
      <items count="912">
        <item x="462"/>
        <item x="446"/>
        <item x="493"/>
        <item x="664"/>
        <item x="783"/>
        <item x="566"/>
        <item x="486"/>
        <item x="807"/>
        <item x="533"/>
        <item x="150"/>
        <item x="151"/>
        <item x="726"/>
        <item x="727"/>
        <item x="398"/>
        <item x="592"/>
        <item x="593"/>
        <item x="595"/>
        <item x="53"/>
        <item x="73"/>
        <item x="397"/>
        <item x="274"/>
        <item x="408"/>
        <item x="275"/>
        <item x="272"/>
        <item x="273"/>
        <item x="404"/>
        <item x="416"/>
        <item x="415"/>
        <item x="663"/>
        <item x="417"/>
        <item x="414"/>
        <item x="227"/>
        <item x="228"/>
        <item x="41"/>
        <item x="604"/>
        <item x="606"/>
        <item x="605"/>
        <item x="769"/>
        <item x="471"/>
        <item x="267"/>
        <item x="760"/>
        <item x="507"/>
        <item x="580"/>
        <item x="732"/>
        <item x="265"/>
        <item x="269"/>
        <item x="578"/>
        <item x="442"/>
        <item x="582"/>
        <item x="315"/>
        <item x="319"/>
        <item x="99"/>
        <item x="502"/>
        <item x="583"/>
        <item x="564"/>
        <item x="793"/>
        <item x="743"/>
        <item x="627"/>
        <item x="559"/>
        <item x="491"/>
        <item x="492"/>
        <item x="786"/>
        <item x="300"/>
        <item x="710"/>
        <item x="850"/>
        <item x="835"/>
        <item x="861"/>
        <item x="836"/>
        <item x="815"/>
        <item x="176"/>
        <item x="109"/>
        <item x="106"/>
        <item x="862"/>
        <item x="217"/>
        <item x="173"/>
        <item x="244"/>
        <item x="832"/>
        <item x="230"/>
        <item x="854"/>
        <item x="172"/>
        <item x="171"/>
        <item x="237"/>
        <item x="240"/>
        <item x="88"/>
        <item x="57"/>
        <item x="94"/>
        <item x="93"/>
        <item x="102"/>
        <item x="96"/>
        <item x="104"/>
        <item x="58"/>
        <item x="97"/>
        <item x="103"/>
        <item x="105"/>
        <item x="95"/>
        <item x="89"/>
        <item x="229"/>
        <item x="845"/>
        <item x="846"/>
        <item x="847"/>
        <item x="838"/>
        <item x="839"/>
        <item x="182"/>
        <item x="840"/>
        <item x="825"/>
        <item x="147"/>
        <item x="130"/>
        <item x="111"/>
        <item x="190"/>
        <item x="126"/>
        <item x="132"/>
        <item x="851"/>
        <item x="868"/>
        <item x="133"/>
        <item x="208"/>
        <item x="212"/>
        <item x="136"/>
        <item x="33"/>
        <item x="36"/>
        <item x="149"/>
        <item x="239"/>
        <item x="211"/>
        <item x="833"/>
        <item x="834"/>
        <item x="203"/>
        <item x="131"/>
        <item x="170"/>
        <item x="35"/>
        <item x="37"/>
        <item x="870"/>
        <item x="871"/>
        <item x="823"/>
        <item x="445"/>
        <item x="301"/>
        <item x="307"/>
        <item x="204"/>
        <item x="209"/>
        <item x="860"/>
        <item x="370"/>
        <item x="206"/>
        <item x="199"/>
        <item x="201"/>
        <item x="85"/>
        <item x="86"/>
        <item x="87"/>
        <item x="859"/>
        <item x="72"/>
        <item x="588"/>
        <item x="447"/>
        <item x="439"/>
        <item x="213"/>
        <item x="200"/>
        <item x="202"/>
        <item x="207"/>
        <item x="142"/>
        <item x="452"/>
        <item x="810"/>
        <item x="780"/>
        <item x="695"/>
        <item x="666"/>
        <item x="787"/>
        <item x="733"/>
        <item x="449"/>
        <item x="450"/>
        <item x="602"/>
        <item x="454"/>
        <item x="38"/>
        <item x="591"/>
        <item x="594"/>
        <item x="323"/>
        <item x="778"/>
        <item x="792"/>
        <item x="261"/>
        <item x="451"/>
        <item x="453"/>
        <item x="574"/>
        <item x="181"/>
        <item x="81"/>
        <item x="740"/>
        <item x="741"/>
        <item x="781"/>
        <item x="672"/>
        <item x="670"/>
        <item x="694"/>
        <item x="671"/>
        <item x="669"/>
        <item x="626"/>
        <item x="661"/>
        <item x="662"/>
        <item x="241"/>
        <item x="872"/>
        <item x="313"/>
        <item x="767"/>
        <item x="806"/>
        <item x="808"/>
        <item x="699"/>
        <item x="779"/>
        <item x="603"/>
        <item x="123"/>
        <item x="804"/>
        <item x="4"/>
        <item x="262"/>
        <item x="488"/>
        <item x="489"/>
        <item x="266"/>
        <item x="268"/>
        <item x="476"/>
        <item x="6"/>
        <item x="468"/>
        <item x="478"/>
        <item x="472"/>
        <item x="797"/>
        <item x="487"/>
        <item x="490"/>
        <item x="802"/>
        <item x="306"/>
        <item x="448"/>
        <item x="738"/>
        <item x="735"/>
        <item x="654"/>
        <item x="652"/>
        <item x="263"/>
        <item x="717"/>
        <item x="718"/>
        <item x="719"/>
        <item x="720"/>
        <item x="721"/>
        <item x="264"/>
        <item x="257"/>
        <item x="258"/>
        <item x="256"/>
        <item x="589"/>
        <item x="585"/>
        <item x="112"/>
        <item x="113"/>
        <item x="114"/>
        <item x="475"/>
        <item x="799"/>
        <item x="154"/>
        <item x="890"/>
        <item x="889"/>
        <item x="888"/>
        <item x="891"/>
        <item x="887"/>
        <item x="470"/>
        <item x="824"/>
        <item x="590"/>
        <item x="138"/>
        <item x="141"/>
        <item x="153"/>
        <item x="155"/>
        <item x="152"/>
        <item x="885"/>
        <item x="884"/>
        <item x="883"/>
        <item x="886"/>
        <item x="882"/>
        <item x="826"/>
        <item x="827"/>
        <item x="11"/>
        <item x="2"/>
        <item x="630"/>
        <item x="631"/>
        <item x="632"/>
        <item x="633"/>
        <item x="338"/>
        <item x="339"/>
        <item x="341"/>
        <item x="342"/>
        <item x="337"/>
        <item x="349"/>
        <item x="352"/>
        <item x="354"/>
        <item x="356"/>
        <item x="360"/>
        <item x="361"/>
        <item x="362"/>
        <item x="363"/>
        <item x="324"/>
        <item x="325"/>
        <item x="326"/>
        <item x="327"/>
        <item x="335"/>
        <item x="336"/>
        <item x="782"/>
        <item x="226"/>
        <item x="801"/>
        <item x="648"/>
        <item x="647"/>
        <item x="609"/>
        <item x="636"/>
        <item x="637"/>
        <item x="634"/>
        <item x="635"/>
        <item x="752"/>
        <item x="753"/>
        <item x="747"/>
        <item x="748"/>
        <item x="750"/>
        <item x="751"/>
        <item x="623"/>
        <item x="621"/>
        <item x="608"/>
        <item x="466"/>
        <item x="809"/>
        <item x="8"/>
        <item x="224"/>
        <item x="249"/>
        <item x="250"/>
        <item x="253"/>
        <item x="5"/>
        <item x="247"/>
        <item x="254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235"/>
        <item x="234"/>
        <item x="775"/>
        <item x="499"/>
        <item x="500"/>
        <item x="776"/>
        <item x="116"/>
        <item x="304"/>
        <item x="305"/>
        <item x="665"/>
        <item x="321"/>
        <item x="511"/>
        <item x="708"/>
        <item x="812"/>
        <item x="320"/>
        <item x="813"/>
        <item x="368"/>
        <item x="311"/>
        <item x="869"/>
        <item x="372"/>
        <item x="107"/>
        <item x="125"/>
        <item x="134"/>
        <item x="294"/>
        <item x="292"/>
        <item x="295"/>
        <item x="293"/>
        <item x="191"/>
        <item x="195"/>
        <item x="183"/>
        <item x="530"/>
        <item x="622"/>
        <item x="210"/>
        <item x="188"/>
        <item x="187"/>
        <item x="460"/>
        <item x="464"/>
        <item x="369"/>
        <item x="441"/>
        <item x="129"/>
        <item x="128"/>
        <item x="709"/>
        <item x="184"/>
        <item x="185"/>
        <item x="459"/>
        <item x="461"/>
        <item x="463"/>
        <item x="193"/>
        <item x="192"/>
        <item x="140"/>
        <item x="143"/>
        <item x="271"/>
        <item x="270"/>
        <item x="739"/>
        <item x="286"/>
        <item x="314"/>
        <item x="277"/>
        <item x="278"/>
        <item x="289"/>
        <item x="276"/>
        <item x="467"/>
        <item x="290"/>
        <item x="282"/>
        <item x="283"/>
        <item x="288"/>
        <item x="312"/>
        <item x="433"/>
        <item x="434"/>
        <item x="435"/>
        <item x="436"/>
        <item x="437"/>
        <item x="535"/>
        <item x="536"/>
        <item x="537"/>
        <item x="494"/>
        <item x="495"/>
        <item x="496"/>
        <item x="501"/>
        <item x="503"/>
        <item x="763"/>
        <item x="504"/>
        <item x="506"/>
        <item x="505"/>
        <item x="238"/>
        <item x="497"/>
        <item x="498"/>
        <item x="108"/>
        <item x="189"/>
        <item x="291"/>
        <item x="601"/>
        <item x="529"/>
        <item x="785"/>
        <item x="853"/>
        <item x="485"/>
        <item x="198"/>
        <item x="318"/>
        <item x="316"/>
        <item x="867"/>
        <item x="285"/>
        <item x="284"/>
        <item x="303"/>
        <item x="571"/>
        <item x="547"/>
        <item x="287"/>
        <item x="576"/>
        <item x="110"/>
        <item x="34"/>
        <item x="259"/>
        <item x="298"/>
        <item x="700"/>
        <item x="280"/>
        <item x="279"/>
        <item x="545"/>
        <item x="546"/>
        <item x="527"/>
        <item x="528"/>
        <item x="805"/>
        <item x="299"/>
        <item x="69"/>
        <item x="76"/>
        <item x="70"/>
        <item x="77"/>
        <item x="558"/>
        <item x="139"/>
        <item x="552"/>
        <item x="115"/>
        <item x="880"/>
        <item x="881"/>
        <item x="218"/>
        <item x="215"/>
        <item x="877"/>
        <item x="157"/>
        <item x="156"/>
        <item x="162"/>
        <item x="165"/>
        <item x="164"/>
        <item x="214"/>
        <item x="163"/>
        <item x="64"/>
        <item x="65"/>
        <item x="242"/>
        <item x="161"/>
        <item x="160"/>
        <item x="124"/>
        <item x="186"/>
        <item x="135"/>
        <item x="144"/>
        <item x="127"/>
        <item x="68"/>
        <item x="75"/>
        <item x="78"/>
        <item x="194"/>
        <item x="159"/>
        <item x="196"/>
        <item x="371"/>
        <item x="90"/>
        <item x="55"/>
        <item x="92"/>
        <item x="91"/>
        <item x="837"/>
        <item x="80"/>
        <item x="56"/>
        <item x="584"/>
        <item x="572"/>
        <item x="308"/>
        <item x="309"/>
        <item x="118"/>
        <item x="79"/>
        <item x="598"/>
        <item x="852"/>
        <item x="148"/>
        <item x="158"/>
        <item x="216"/>
        <item x="246"/>
        <item x="245"/>
        <item x="66"/>
        <item x="841"/>
        <item x="477"/>
        <item x="803"/>
        <item x="440"/>
        <item x="10"/>
        <item x="120"/>
        <item x="119"/>
        <item x="121"/>
        <item x="197"/>
        <item x="443"/>
        <item x="444"/>
        <item x="469"/>
        <item x="696"/>
        <item x="698"/>
        <item x="766"/>
        <item x="768"/>
        <item x="729"/>
        <item x="765"/>
        <item x="587"/>
        <item x="556"/>
        <item x="550"/>
        <item x="554"/>
        <item x="358"/>
        <item x="575"/>
        <item x="514"/>
        <item x="515"/>
        <item x="518"/>
        <item x="516"/>
        <item x="517"/>
        <item x="723"/>
        <item x="715"/>
        <item x="716"/>
        <item x="736"/>
        <item x="737"/>
        <item x="543"/>
        <item x="544"/>
        <item x="764"/>
        <item x="814"/>
        <item x="816"/>
        <item x="82"/>
        <item x="83"/>
        <item x="84"/>
        <item x="67"/>
        <item x="51"/>
        <item x="52"/>
        <item x="61"/>
        <item x="63"/>
        <item x="59"/>
        <item x="62"/>
        <item x="60"/>
        <item x="117"/>
        <item x="553"/>
        <item x="555"/>
        <item x="557"/>
        <item x="600"/>
        <item x="573"/>
        <item x="586"/>
        <item x="581"/>
        <item x="651"/>
        <item x="653"/>
        <item x="599"/>
        <item x="98"/>
        <item x="1"/>
        <item x="0"/>
        <item x="177"/>
        <item x="317"/>
        <item x="438"/>
        <item x="549"/>
        <item x="551"/>
        <item x="828"/>
        <item x="829"/>
        <item x="830"/>
        <item x="831"/>
        <item x="857"/>
        <item x="9"/>
        <item x="345"/>
        <item x="348"/>
        <item x="347"/>
        <item x="302"/>
        <item x="687"/>
        <item x="684"/>
        <item x="844"/>
        <item x="843"/>
        <item x="640"/>
        <item x="774"/>
        <item x="688"/>
        <item x="402"/>
        <item x="401"/>
        <item x="400"/>
        <item x="403"/>
        <item x="399"/>
        <item x="412"/>
        <item x="411"/>
        <item x="410"/>
        <item x="413"/>
        <item x="409"/>
        <item x="407"/>
        <item x="406"/>
        <item x="405"/>
        <item x="431"/>
        <item x="430"/>
        <item x="429"/>
        <item x="432"/>
        <item x="428"/>
        <item x="388"/>
        <item x="387"/>
        <item x="386"/>
        <item x="389"/>
        <item x="385"/>
        <item x="395"/>
        <item x="394"/>
        <item x="393"/>
        <item x="396"/>
        <item x="392"/>
        <item x="426"/>
        <item x="425"/>
        <item x="424"/>
        <item x="427"/>
        <item x="423"/>
        <item x="379"/>
        <item x="378"/>
        <item x="377"/>
        <item x="380"/>
        <item x="376"/>
        <item x="895"/>
        <item x="894"/>
        <item x="893"/>
        <item x="896"/>
        <item x="892"/>
        <item x="281"/>
        <item x="796"/>
        <item x="296"/>
        <item x="297"/>
        <item x="357"/>
        <item x="548"/>
        <item x="359"/>
        <item x="344"/>
        <item x="322"/>
        <item x="310"/>
        <item x="660"/>
        <item x="614"/>
        <item x="707"/>
        <item x="879"/>
        <item x="531"/>
        <item x="532"/>
        <item x="711"/>
        <item x="728"/>
        <item x="682"/>
        <item x="683"/>
        <item x="624"/>
        <item x="625"/>
        <item x="686"/>
        <item x="649"/>
        <item x="650"/>
        <item x="560"/>
        <item x="561"/>
        <item x="562"/>
        <item x="565"/>
        <item x="346"/>
        <item x="567"/>
        <item x="704"/>
        <item x="618"/>
        <item x="563"/>
        <item x="534"/>
        <item x="568"/>
        <item x="693"/>
        <item x="569"/>
        <item x="570"/>
        <item x="174"/>
        <item x="613"/>
        <item x="703"/>
        <item x="617"/>
        <item x="260"/>
        <item x="685"/>
        <item x="690"/>
        <item x="689"/>
        <item x="691"/>
        <item x="692"/>
        <item x="71"/>
        <item x="811"/>
        <item x="657"/>
        <item x="658"/>
        <item x="659"/>
        <item x="3"/>
        <item x="39"/>
        <item x="7"/>
        <item x="122"/>
        <item x="706"/>
        <item x="350"/>
        <item x="351"/>
        <item x="353"/>
        <item x="680"/>
        <item x="676"/>
        <item x="677"/>
        <item x="679"/>
        <item x="678"/>
        <item x="519"/>
        <item x="761"/>
        <item x="770"/>
        <item x="509"/>
        <item x="520"/>
        <item x="762"/>
        <item x="524"/>
        <item x="523"/>
        <item x="772"/>
        <item x="773"/>
        <item x="795"/>
        <item x="821"/>
        <item x="383"/>
        <item x="382"/>
        <item x="381"/>
        <item x="384"/>
        <item x="421"/>
        <item x="420"/>
        <item x="419"/>
        <item x="422"/>
        <item x="418"/>
        <item x="655"/>
        <item x="656"/>
        <item x="675"/>
        <item x="681"/>
        <item x="248"/>
        <item x="255"/>
        <item x="465"/>
        <item x="820"/>
        <item x="607"/>
        <item x="137"/>
        <item x="638"/>
        <item x="639"/>
        <item x="243"/>
        <item x="74"/>
        <item x="822"/>
        <item x="744"/>
        <item x="745"/>
        <item x="771"/>
        <item x="205"/>
        <item x="512"/>
        <item x="510"/>
        <item x="610"/>
        <item x="522"/>
        <item x="842"/>
        <item x="521"/>
        <item x="513"/>
        <item x="54"/>
        <item x="742"/>
        <item x="355"/>
        <item x="233"/>
        <item x="232"/>
        <item x="231"/>
        <item x="722"/>
        <item x="746"/>
        <item x="749"/>
        <item x="713"/>
        <item x="730"/>
        <item x="668"/>
        <item x="641"/>
        <item x="643"/>
        <item x="642"/>
        <item x="644"/>
        <item x="645"/>
        <item x="910"/>
        <item x="756"/>
        <item x="712"/>
        <item x="714"/>
        <item x="508"/>
        <item x="731"/>
        <item x="755"/>
        <item x="758"/>
        <item x="754"/>
        <item x="757"/>
        <item x="759"/>
        <item x="646"/>
        <item x="577"/>
        <item x="474"/>
        <item x="794"/>
        <item x="540"/>
        <item x="541"/>
        <item x="539"/>
        <item x="542"/>
        <item x="525"/>
        <item x="526"/>
        <item x="366"/>
        <item x="367"/>
        <item x="579"/>
        <item x="629"/>
        <item x="628"/>
        <item x="667"/>
        <item x="674"/>
        <item x="673"/>
        <item x="175"/>
        <item x="620"/>
        <item x="798"/>
        <item x="615"/>
        <item x="800"/>
        <item x="538"/>
        <item x="364"/>
        <item x="365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40"/>
        <item x="42"/>
        <item x="43"/>
        <item x="44"/>
        <item x="45"/>
        <item x="46"/>
        <item x="47"/>
        <item x="48"/>
        <item x="49"/>
        <item x="50"/>
        <item x="100"/>
        <item x="101"/>
        <item x="145"/>
        <item x="146"/>
        <item x="166"/>
        <item x="167"/>
        <item x="168"/>
        <item x="169"/>
        <item x="178"/>
        <item x="179"/>
        <item x="180"/>
        <item x="219"/>
        <item x="220"/>
        <item x="221"/>
        <item x="222"/>
        <item x="223"/>
        <item x="225"/>
        <item x="236"/>
        <item x="251"/>
        <item x="252"/>
        <item x="328"/>
        <item x="329"/>
        <item x="330"/>
        <item x="331"/>
        <item x="332"/>
        <item x="333"/>
        <item x="334"/>
        <item x="340"/>
        <item x="343"/>
        <item x="373"/>
        <item x="374"/>
        <item x="375"/>
        <item x="390"/>
        <item x="391"/>
        <item x="455"/>
        <item x="456"/>
        <item x="457"/>
        <item x="458"/>
        <item x="473"/>
        <item x="479"/>
        <item x="480"/>
        <item x="481"/>
        <item x="482"/>
        <item x="483"/>
        <item x="484"/>
        <item x="596"/>
        <item x="597"/>
        <item x="611"/>
        <item x="612"/>
        <item x="616"/>
        <item x="619"/>
        <item x="697"/>
        <item x="701"/>
        <item x="702"/>
        <item x="705"/>
        <item x="724"/>
        <item x="725"/>
        <item x="734"/>
        <item x="777"/>
        <item x="784"/>
        <item x="788"/>
        <item x="789"/>
        <item x="790"/>
        <item x="791"/>
        <item x="817"/>
        <item x="818"/>
        <item x="819"/>
        <item x="848"/>
        <item x="849"/>
        <item x="855"/>
        <item x="856"/>
        <item x="858"/>
        <item x="863"/>
        <item x="864"/>
        <item x="865"/>
        <item x="866"/>
        <item x="873"/>
        <item x="874"/>
        <item x="875"/>
        <item x="876"/>
        <item x="878"/>
        <item t="default"/>
      </items>
    </pivotField>
    <pivotField compact="0" outline="0" showAll="0">
      <items count="14">
        <item x="5"/>
        <item m="1" x="11"/>
        <item x="7"/>
        <item x="9"/>
        <item x="4"/>
        <item x="8"/>
        <item x="3"/>
        <item x="0"/>
        <item x="1"/>
        <item x="2"/>
        <item x="6"/>
        <item m="1" x="12"/>
        <item x="10"/>
        <item t="default"/>
      </items>
    </pivotField>
    <pivotField compact="0" outline="0" showAll="0">
      <items count="39">
        <item m="1" x="33"/>
        <item x="9"/>
        <item x="1"/>
        <item m="1" x="34"/>
        <item x="17"/>
        <item x="13"/>
        <item m="1" x="37"/>
        <item x="3"/>
        <item x="10"/>
        <item x="18"/>
        <item m="1" x="35"/>
        <item x="27"/>
        <item x="14"/>
        <item x="16"/>
        <item x="22"/>
        <item x="31"/>
        <item x="26"/>
        <item x="0"/>
        <item x="20"/>
        <item x="21"/>
        <item x="8"/>
        <item x="24"/>
        <item x="5"/>
        <item x="28"/>
        <item x="23"/>
        <item x="15"/>
        <item x="11"/>
        <item x="12"/>
        <item x="30"/>
        <item x="19"/>
        <item m="1" x="36"/>
        <item x="7"/>
        <item x="4"/>
        <item x="6"/>
        <item x="25"/>
        <item x="29"/>
        <item x="2"/>
        <item x="32"/>
        <item t="default"/>
      </items>
    </pivotField>
    <pivotField compact="0" outline="0" showAll="0">
      <items count="6">
        <item x="0"/>
        <item x="2"/>
        <item x="1"/>
        <item m="1" x="4"/>
        <item x="3"/>
        <item t="default"/>
      </items>
    </pivotField>
  </pivotFields>
  <rowFields count="2">
    <field x="3"/>
    <field x="4"/>
  </rowFields>
  <rowItems count="911">
    <i>
      <x/>
      <x v="37"/>
    </i>
    <i>
      <x v="1"/>
      <x v="148"/>
    </i>
    <i>
      <x v="2"/>
      <x v="6"/>
    </i>
    <i>
      <x v="3"/>
      <x v="389"/>
    </i>
    <i>
      <x v="4"/>
      <x v="403"/>
    </i>
    <i>
      <x v="5"/>
      <x v="405"/>
    </i>
    <i>
      <x v="6"/>
      <x v="404"/>
    </i>
    <i>
      <x v="7"/>
      <x v="183"/>
    </i>
    <i>
      <x v="8"/>
      <x v="158"/>
    </i>
    <i>
      <x v="9"/>
      <x v="191"/>
    </i>
    <i>
      <x v="10"/>
      <x v="2"/>
    </i>
    <i>
      <x v="11"/>
      <x v="108"/>
    </i>
    <i>
      <x v="12"/>
      <x v="353"/>
    </i>
    <i>
      <x v="13"/>
      <x v="374"/>
    </i>
    <i>
      <x v="14"/>
      <x v="373"/>
    </i>
    <i>
      <x v="15"/>
      <x v="155"/>
    </i>
    <i>
      <x v="16"/>
      <x v="425"/>
    </i>
    <i>
      <x v="17"/>
      <x v="424"/>
    </i>
    <i>
      <x v="18"/>
      <x v="380"/>
    </i>
    <i>
      <x v="19"/>
      <x v="379"/>
    </i>
    <i>
      <x v="20"/>
      <x v="406"/>
    </i>
    <i>
      <x v="21"/>
      <x v="408"/>
    </i>
    <i>
      <x v="22"/>
      <x v="407"/>
    </i>
    <i>
      <x v="23"/>
      <x v="560"/>
    </i>
    <i>
      <x v="24"/>
      <x v="220"/>
    </i>
    <i>
      <x v="25"/>
      <x v="561"/>
    </i>
    <i>
      <x v="26"/>
      <x v="219"/>
    </i>
    <i>
      <x v="27"/>
      <x v="185"/>
    </i>
    <i>
      <x v="28"/>
      <x v="182"/>
    </i>
    <i>
      <x v="29"/>
      <x v="184"/>
    </i>
    <i>
      <x v="30"/>
      <x v="181"/>
    </i>
    <i>
      <x v="31"/>
      <x v="518"/>
    </i>
    <i>
      <x v="32"/>
      <x v="193"/>
    </i>
    <i>
      <x v="33"/>
      <x v="519"/>
    </i>
    <i>
      <x v="34"/>
      <x v="516"/>
    </i>
    <i>
      <x v="35"/>
      <x v="192"/>
    </i>
    <i>
      <x v="36"/>
      <x v="517"/>
    </i>
    <i>
      <x v="37"/>
      <x v="246"/>
    </i>
    <i>
      <x v="38"/>
      <x v="167"/>
    </i>
    <i>
      <x v="39"/>
      <x v="14"/>
    </i>
    <i>
      <x v="40"/>
      <x v="168"/>
    </i>
    <i>
      <x v="41"/>
      <x v="16"/>
    </i>
    <i>
      <x v="42"/>
      <x v="531"/>
    </i>
    <i>
      <x v="43"/>
      <x v="224"/>
    </i>
    <i>
      <x v="44"/>
      <x v="225"/>
    </i>
    <i>
      <x v="45"/>
      <x v="222"/>
    </i>
    <i>
      <x v="46"/>
      <x v="223"/>
    </i>
    <i>
      <x v="47"/>
      <x v="11"/>
    </i>
    <i>
      <x v="48"/>
      <x v="12"/>
    </i>
    <i>
      <x v="49"/>
      <x v="227"/>
    </i>
    <i>
      <x v="50"/>
      <x v="28"/>
    </i>
    <i>
      <x v="51"/>
      <x v="3"/>
    </i>
    <i>
      <x v="52"/>
      <x v="420"/>
    </i>
    <i>
      <x v="53"/>
      <x v="136"/>
    </i>
    <i>
      <x v="54"/>
      <x v="154"/>
    </i>
    <i>
      <x v="55"/>
      <x v="390"/>
    </i>
    <i>
      <x v="56"/>
      <x v="384"/>
    </i>
    <i>
      <x v="57"/>
      <x v="387"/>
    </i>
    <i>
      <x v="58"/>
      <x v="385"/>
    </i>
    <i>
      <x v="59"/>
      <x v="382"/>
    </i>
    <i>
      <x v="60"/>
      <x v="383"/>
    </i>
    <i>
      <x v="61"/>
      <x v="400"/>
    </i>
    <i>
      <x v="62"/>
      <x v="401"/>
    </i>
    <i>
      <x v="63"/>
      <x v="402"/>
    </i>
    <i>
      <x v="64"/>
      <x v="397"/>
    </i>
    <i>
      <x v="65"/>
      <x v="398"/>
    </i>
    <i>
      <x v="66"/>
      <x v="399"/>
    </i>
    <i>
      <x v="67"/>
      <x v="437"/>
    </i>
    <i>
      <x v="68"/>
      <x v="436"/>
    </i>
    <i>
      <x v="69"/>
      <x v="134"/>
    </i>
    <i>
      <x v="70"/>
      <x v="116"/>
    </i>
    <i>
      <x v="71"/>
      <x v="358"/>
    </i>
    <i>
      <x v="72"/>
      <x v="232"/>
    </i>
    <i>
      <x v="73"/>
      <x v="470"/>
    </i>
    <i>
      <x v="74"/>
      <x v="360"/>
    </i>
    <i>
      <x v="75"/>
      <x v="133"/>
    </i>
    <i>
      <x v="76"/>
      <x v="510"/>
    </i>
    <i>
      <x v="77"/>
      <x v="427"/>
    </i>
    <i>
      <x v="78"/>
      <x v="489"/>
    </i>
    <i>
      <x v="79"/>
      <x v="479"/>
    </i>
    <i>
      <x v="80"/>
      <x v="367"/>
    </i>
    <i>
      <x v="81"/>
      <x v="153"/>
    </i>
    <i>
      <x v="82"/>
      <x v="132"/>
    </i>
    <i>
      <x v="83"/>
      <x v="1"/>
    </i>
    <i>
      <x v="84"/>
      <x v="41"/>
    </i>
    <i>
      <x v="85"/>
      <x v="40"/>
    </i>
    <i>
      <x v="86"/>
      <x v="125"/>
    </i>
    <i>
      <x v="87"/>
      <x v="473"/>
    </i>
    <i>
      <x v="88"/>
      <x v="366"/>
    </i>
    <i>
      <x v="89"/>
      <x v="365"/>
    </i>
    <i>
      <x v="90"/>
      <x v="416"/>
    </i>
    <i>
      <x v="91"/>
      <x v="415"/>
    </i>
    <i>
      <x v="92"/>
      <x v="440"/>
    </i>
    <i>
      <x v="93"/>
      <x v="441"/>
    </i>
    <i>
      <x v="94"/>
      <x v="413"/>
    </i>
    <i>
      <x v="95"/>
      <x v="477"/>
    </i>
    <i>
      <x v="96"/>
      <x v="354"/>
    </i>
    <i>
      <x v="97"/>
      <x v="391"/>
    </i>
    <i>
      <x v="98"/>
      <x v="386"/>
    </i>
    <i>
      <x v="99"/>
      <x v="381"/>
    </i>
    <i>
      <x v="100"/>
      <x v="49"/>
    </i>
    <i>
      <x v="101"/>
      <x v="138"/>
    </i>
    <i>
      <x v="102"/>
      <x v="480"/>
    </i>
    <i>
      <x v="103"/>
      <x v="345"/>
    </i>
    <i>
      <x v="104"/>
      <x v="410"/>
    </i>
    <i>
      <x v="105"/>
      <x v="411"/>
    </i>
    <i>
      <x v="106"/>
      <x v="559"/>
    </i>
    <i>
      <x v="107"/>
      <x v="48"/>
    </i>
    <i>
      <x v="108"/>
      <x v="53"/>
    </i>
    <i>
      <x v="109"/>
      <x v="558"/>
    </i>
    <i>
      <x v="110"/>
      <x v="520"/>
    </i>
    <i>
      <x v="111"/>
      <x v="442"/>
    </i>
    <i>
      <x v="112"/>
      <x v="5"/>
    </i>
    <i>
      <x v="113"/>
      <x v="443"/>
    </i>
    <i>
      <x v="114"/>
      <x v="7"/>
    </i>
    <i>
      <x v="115"/>
      <x v="42"/>
    </i>
    <i>
      <x v="116"/>
      <x v="46"/>
    </i>
    <i>
      <x v="117"/>
      <x v="488"/>
    </i>
    <i>
      <x v="118"/>
      <x v="147"/>
    </i>
    <i>
      <x v="119"/>
      <x v="434"/>
    </i>
    <i>
      <x v="120"/>
      <x v="435"/>
    </i>
    <i>
      <x v="121"/>
      <x v="34"/>
    </i>
    <i>
      <x v="122"/>
      <x v="36"/>
    </i>
    <i>
      <x v="123"/>
      <x v="35"/>
    </i>
    <i>
      <x v="124"/>
      <x v="392"/>
    </i>
    <i>
      <x v="125"/>
      <x v="393"/>
    </i>
    <i>
      <x v="126"/>
      <x v="395"/>
    </i>
    <i>
      <x v="127"/>
      <x v="396"/>
    </i>
    <i>
      <x v="128"/>
      <x v="394"/>
    </i>
    <i>
      <x v="129"/>
      <x v="526"/>
    </i>
    <i>
      <x v="130"/>
      <x v="527"/>
    </i>
    <i>
      <x v="131"/>
      <x v="529"/>
    </i>
    <i>
      <x v="132"/>
      <x v="530"/>
    </i>
    <i>
      <x v="133"/>
      <x v="528"/>
    </i>
    <i>
      <x v="134"/>
      <x v="23"/>
    </i>
    <i>
      <x v="135"/>
      <x v="24"/>
    </i>
    <i>
      <x v="136"/>
      <x v="20"/>
    </i>
    <i>
      <x v="137"/>
      <x v="22"/>
    </i>
    <i>
      <x v="138"/>
      <x v="121"/>
    </i>
    <i>
      <x v="139"/>
      <x v="471"/>
    </i>
    <i>
      <x v="140"/>
      <x v="186"/>
    </i>
    <i>
      <x v="141"/>
      <x v="169"/>
    </i>
    <i>
      <x v="142"/>
      <x v="149"/>
    </i>
    <i>
      <x v="143"/>
      <x v="197"/>
    </i>
    <i>
      <x v="144"/>
      <x v="8"/>
    </i>
    <i>
      <x v="145"/>
      <x v="449"/>
    </i>
    <i>
      <x v="146"/>
      <x v="469"/>
    </i>
    <i>
      <x v="147"/>
      <x v="347"/>
    </i>
    <i>
      <x v="148"/>
      <x v="150"/>
    </i>
    <i>
      <x v="149"/>
      <x v="422"/>
    </i>
    <i>
      <x v="150"/>
      <x v="421"/>
    </i>
    <i>
      <x v="151"/>
      <x v="50"/>
    </i>
    <i>
      <x v="152"/>
      <x v="428"/>
    </i>
    <i>
      <x v="153"/>
      <x v="429"/>
    </i>
    <i>
      <x v="154"/>
      <x v="556"/>
    </i>
    <i>
      <x v="155"/>
      <x v="525"/>
    </i>
    <i>
      <x v="156"/>
      <x v="57"/>
    </i>
    <i>
      <x v="157"/>
      <x v="196"/>
    </i>
    <i>
      <x v="158"/>
      <x v="157"/>
    </i>
    <i>
      <x v="159"/>
      <x v="180"/>
    </i>
    <i>
      <x v="160"/>
      <x v="38"/>
    </i>
    <i>
      <x v="161"/>
      <x v="159"/>
    </i>
    <i>
      <x v="162"/>
      <x v="708"/>
    </i>
    <i r="1">
      <x v="776"/>
    </i>
    <i>
      <x v="163"/>
      <x v="231"/>
    </i>
    <i>
      <x v="164"/>
      <x v="110"/>
    </i>
    <i>
      <x v="165"/>
      <x v="472"/>
    </i>
    <i>
      <x v="166"/>
      <x v="494"/>
    </i>
    <i>
      <x v="167"/>
      <x v="562"/>
    </i>
    <i>
      <x v="168"/>
      <x v="514"/>
    </i>
    <i>
      <x v="169"/>
      <x v="515"/>
    </i>
    <i>
      <x v="170"/>
      <x v="438"/>
    </i>
    <i>
      <x v="171"/>
      <x v="439"/>
    </i>
    <i>
      <x v="172"/>
      <x v="62"/>
    </i>
    <i>
      <x v="173"/>
      <x v="113"/>
    </i>
    <i>
      <x v="174"/>
      <x v="348"/>
    </i>
    <i>
      <x v="175"/>
      <x v="102"/>
    </i>
    <i>
      <x v="176"/>
      <x v="355"/>
    </i>
    <i>
      <x v="177"/>
      <x v="368"/>
    </i>
    <i>
      <x v="178"/>
      <x v="369"/>
    </i>
    <i>
      <x v="179"/>
      <x v="140"/>
    </i>
    <i>
      <x v="180"/>
      <x v="151"/>
    </i>
    <i>
      <x v="181"/>
      <x v="141"/>
    </i>
    <i>
      <x v="182"/>
      <x v="152"/>
    </i>
    <i>
      <x v="183"/>
      <x v="522"/>
    </i>
    <i>
      <x v="184"/>
      <x v="450"/>
    </i>
    <i>
      <x v="185"/>
      <x v="553"/>
    </i>
    <i>
      <x v="186"/>
      <x v="523"/>
    </i>
    <i>
      <x v="187"/>
      <x v="554"/>
    </i>
    <i>
      <x v="188"/>
      <x v="521"/>
    </i>
    <i>
      <x v="189"/>
      <x v="555"/>
    </i>
    <i>
      <x v="190"/>
      <x v="448"/>
    </i>
    <i>
      <x v="191"/>
      <x v="58"/>
    </i>
    <i>
      <x v="192"/>
      <x v="44"/>
    </i>
    <i>
      <x v="193"/>
      <x v="216"/>
    </i>
    <i>
      <x v="194"/>
      <x v="162"/>
    </i>
    <i>
      <x v="195"/>
      <x v="208"/>
    </i>
    <i>
      <x v="196"/>
      <x v="513"/>
    </i>
    <i>
      <x v="197"/>
      <x v="236"/>
    </i>
    <i>
      <x v="198"/>
      <x v="218"/>
    </i>
    <i>
      <x v="199"/>
      <x v="217"/>
    </i>
    <i>
      <x v="200"/>
      <x v="171"/>
    </i>
    <i>
      <x v="201"/>
      <x v="237"/>
    </i>
    <i>
      <x v="202"/>
      <x v="211"/>
    </i>
    <i>
      <x v="203"/>
      <x v="212"/>
    </i>
    <i>
      <x v="204"/>
      <x v="61"/>
    </i>
    <i>
      <x v="205"/>
      <x v="160"/>
    </i>
    <i>
      <x v="206"/>
      <x v="210"/>
    </i>
    <i>
      <x v="207"/>
      <x v="359"/>
    </i>
    <i>
      <x v="208"/>
      <x v="124"/>
    </i>
    <i>
      <x v="209"/>
      <x v="491"/>
    </i>
    <i>
      <x v="210"/>
      <x v="54"/>
    </i>
    <i>
      <x v="211"/>
      <x v="557"/>
    </i>
    <i>
      <x v="212"/>
      <x v="524"/>
    </i>
    <i>
      <x v="213"/>
      <x v="52"/>
    </i>
    <i>
      <x v="214"/>
      <x v="114"/>
    </i>
    <i>
      <x v="215"/>
      <x v="187"/>
    </i>
    <i>
      <x v="216"/>
      <x v="188"/>
    </i>
    <i>
      <x v="217"/>
      <x v="33"/>
    </i>
    <i>
      <x v="218"/>
      <x v="505"/>
    </i>
    <i>
      <x v="219"/>
      <x v="364"/>
    </i>
    <i>
      <x v="220"/>
      <x v="47"/>
    </i>
    <i>
      <x v="221"/>
      <x v="426"/>
    </i>
    <i>
      <x v="222"/>
      <x v="377"/>
    </i>
    <i>
      <x v="223"/>
      <x v="195"/>
    </i>
    <i>
      <x v="224"/>
      <x v="194"/>
    </i>
    <i>
      <x v="225"/>
      <x v="204"/>
    </i>
    <i>
      <x v="226"/>
      <x v="39"/>
    </i>
    <i>
      <x v="227"/>
      <x v="205"/>
    </i>
    <i>
      <x v="228"/>
      <x v="45"/>
    </i>
    <i>
      <x v="229"/>
      <x v="503"/>
    </i>
    <i>
      <x v="230"/>
      <x v="209"/>
    </i>
    <i>
      <x v="231"/>
      <x v="202"/>
    </i>
    <i>
      <x v="232"/>
      <x v="203"/>
    </i>
    <i>
      <x v="233"/>
      <x v="213"/>
    </i>
    <i>
      <x v="234"/>
      <x v="59"/>
    </i>
    <i>
      <x v="235"/>
      <x v="60"/>
    </i>
    <i>
      <x v="236"/>
      <x v="214"/>
    </i>
    <i>
      <x v="237"/>
      <x v="504"/>
    </i>
    <i>
      <x v="238"/>
      <x v="207"/>
    </i>
    <i>
      <x v="239"/>
      <x v="117"/>
    </i>
    <i>
      <x v="240"/>
      <x v="31"/>
    </i>
    <i>
      <x v="241"/>
      <x v="32"/>
    </i>
    <i>
      <x v="242"/>
      <x v="458"/>
    </i>
    <i>
      <x v="243"/>
      <x v="457"/>
    </i>
    <i>
      <x v="244"/>
      <x v="451"/>
    </i>
    <i>
      <x v="245"/>
      <x v="468"/>
    </i>
    <i>
      <x v="246"/>
      <x v="467"/>
    </i>
    <i>
      <x v="247"/>
      <x v="462"/>
    </i>
    <i>
      <x v="248"/>
      <x v="455"/>
    </i>
    <i>
      <x v="249"/>
      <x v="73"/>
    </i>
    <i>
      <x v="250"/>
      <x v="498"/>
    </i>
    <i>
      <x v="251"/>
      <x v="454"/>
    </i>
    <i>
      <x v="252"/>
      <x v="478"/>
    </i>
    <i>
      <x v="253"/>
      <x v="497"/>
    </i>
    <i>
      <x v="254"/>
      <x v="539"/>
    </i>
    <i>
      <x v="255"/>
      <x v="68"/>
    </i>
    <i>
      <x v="256"/>
      <x v="540"/>
    </i>
    <i>
      <x v="257"/>
      <x v="198"/>
    </i>
    <i>
      <x v="258"/>
      <x v="215"/>
    </i>
    <i>
      <x v="259"/>
      <x v="172"/>
    </i>
    <i>
      <x v="260"/>
      <x v="221"/>
    </i>
    <i>
      <x v="261"/>
      <x v="206"/>
    </i>
    <i>
      <x v="262"/>
      <x v="199"/>
    </i>
    <i>
      <x v="263"/>
      <x v="201"/>
    </i>
    <i>
      <x v="264"/>
      <x v="501"/>
    </i>
    <i>
      <x v="265"/>
      <x v="70"/>
    </i>
    <i>
      <x v="266"/>
      <x v="200"/>
    </i>
    <i>
      <x v="267"/>
      <x v="247"/>
    </i>
    <i>
      <x v="268"/>
      <x v="357"/>
    </i>
    <i>
      <x v="269"/>
      <x v="375"/>
    </i>
    <i>
      <x v="270"/>
      <x v="248"/>
    </i>
    <i>
      <x v="271"/>
      <x v="356"/>
    </i>
    <i>
      <x v="272"/>
      <x v="376"/>
    </i>
    <i>
      <x v="273"/>
      <x v="370"/>
    </i>
    <i>
      <x v="274"/>
      <x v="361"/>
    </i>
    <i>
      <x v="275"/>
      <x v="371"/>
    </i>
    <i>
      <x v="276"/>
      <x/>
    </i>
    <i>
      <x v="277"/>
      <x v="372"/>
    </i>
    <i>
      <x v="278"/>
      <x v="362"/>
    </i>
    <i>
      <x v="279"/>
      <x v="30"/>
    </i>
    <i>
      <x v="280"/>
      <x v="27"/>
    </i>
    <i>
      <x v="281"/>
      <x v="26"/>
    </i>
    <i>
      <x v="282"/>
      <x v="29"/>
    </i>
    <i>
      <x v="283"/>
      <x v="21"/>
    </i>
    <i>
      <x v="284"/>
      <x v="25"/>
    </i>
    <i>
      <x v="285"/>
      <x v="243"/>
    </i>
    <i>
      <x v="286"/>
      <x v="241"/>
    </i>
    <i>
      <x v="287"/>
      <x v="240"/>
    </i>
    <i>
      <x v="288"/>
      <x v="239"/>
    </i>
    <i>
      <x v="289"/>
      <x v="242"/>
    </i>
    <i>
      <x v="290"/>
      <x v="19"/>
    </i>
    <i>
      <x v="291"/>
      <x v="13"/>
    </i>
    <i>
      <x v="292"/>
      <x v="256"/>
    </i>
    <i>
      <x v="293"/>
      <x v="254"/>
    </i>
    <i>
      <x v="294"/>
      <x v="253"/>
    </i>
    <i>
      <x v="295"/>
      <x v="252"/>
    </i>
    <i>
      <x v="296"/>
      <x v="255"/>
    </i>
    <i>
      <x v="297"/>
      <x v="230"/>
    </i>
    <i>
      <x v="298"/>
      <x v="228"/>
    </i>
    <i>
      <x v="299"/>
      <x v="229"/>
    </i>
    <i>
      <x v="300"/>
      <x v="433"/>
    </i>
    <i>
      <x v="301"/>
      <x v="492"/>
    </i>
    <i>
      <x v="302"/>
      <x v="69"/>
    </i>
    <i>
      <x v="303"/>
      <x v="96"/>
    </i>
    <i>
      <x v="304"/>
      <x v="77"/>
    </i>
    <i>
      <x v="305"/>
      <x v="508"/>
    </i>
    <i>
      <x v="306"/>
      <x v="506"/>
    </i>
    <i>
      <x v="307"/>
      <x v="507"/>
    </i>
    <i>
      <x v="308"/>
      <x v="509"/>
    </i>
    <i>
      <x v="309"/>
      <x v="81"/>
    </i>
    <i>
      <x v="310"/>
      <x v="409"/>
    </i>
    <i>
      <x v="311"/>
      <x v="189"/>
    </i>
    <i>
      <x v="312"/>
      <x v="75"/>
    </i>
    <i>
      <x v="313"/>
      <x v="500"/>
    </i>
    <i>
      <x v="314"/>
      <x v="76"/>
    </i>
    <i>
      <x v="315"/>
      <x v="105"/>
    </i>
    <i>
      <x v="316"/>
      <x v="120"/>
    </i>
    <i>
      <x v="317"/>
      <x v="82"/>
    </i>
    <i>
      <x v="318"/>
      <x v="466"/>
    </i>
    <i>
      <x v="319"/>
      <x v="499"/>
    </i>
    <i>
      <x v="320"/>
      <x v="103"/>
    </i>
    <i>
      <x v="321"/>
      <x v="502"/>
    </i>
    <i>
      <x v="322"/>
      <x v="97"/>
    </i>
    <i>
      <x v="323"/>
      <x v="98"/>
    </i>
    <i>
      <x v="324"/>
      <x v="99"/>
    </i>
    <i>
      <x v="325"/>
      <x v="495"/>
    </i>
    <i>
      <x v="326"/>
      <x v="418"/>
    </i>
    <i>
      <x v="327"/>
      <x v="78"/>
    </i>
    <i>
      <x v="328"/>
      <x v="71"/>
    </i>
    <i>
      <x v="329"/>
      <x v="346"/>
    </i>
    <i>
      <x v="330"/>
      <x v="412"/>
    </i>
    <i>
      <x v="331"/>
      <x v="431"/>
    </i>
    <i>
      <x v="332"/>
      <x v="107"/>
    </i>
    <i>
      <x v="333"/>
      <x v="233"/>
    </i>
    <i>
      <x v="334"/>
      <x v="234"/>
    </i>
    <i>
      <x v="335"/>
      <x v="235"/>
    </i>
    <i>
      <x v="336"/>
      <x v="459"/>
    </i>
    <i>
      <x v="337"/>
      <x v="463"/>
    </i>
    <i>
      <x v="338"/>
      <x v="461"/>
    </i>
    <i>
      <x v="339"/>
      <x v="460"/>
    </i>
    <i>
      <x v="340"/>
      <x v="109"/>
    </i>
    <i>
      <x v="341"/>
      <x v="535"/>
    </i>
    <i>
      <x v="342"/>
      <x v="534"/>
    </i>
    <i>
      <x v="343"/>
      <x v="344"/>
    </i>
    <i>
      <x v="344"/>
      <x v="129"/>
    </i>
    <i>
      <x v="345"/>
      <x v="130"/>
    </i>
    <i>
      <x v="346"/>
      <x v="340"/>
    </i>
    <i>
      <x v="347"/>
      <x v="336"/>
    </i>
    <i>
      <x v="348"/>
      <x v="430"/>
    </i>
    <i>
      <x v="349"/>
      <x v="419"/>
    </i>
    <i>
      <x v="350"/>
      <x v="131"/>
    </i>
    <i>
      <x v="351"/>
      <x v="104"/>
    </i>
    <i>
      <x v="352"/>
      <x v="245"/>
    </i>
    <i>
      <x v="353"/>
      <x v="257"/>
    </i>
    <i>
      <x v="354"/>
      <x v="259"/>
    </i>
    <i>
      <x v="355"/>
      <x v="258"/>
    </i>
    <i>
      <x v="356"/>
      <x v="126"/>
    </i>
    <i>
      <x v="357"/>
      <x v="80"/>
    </i>
    <i>
      <x v="358"/>
      <x v="79"/>
    </i>
    <i>
      <x v="359"/>
      <x v="190"/>
    </i>
    <i>
      <x v="360"/>
      <x v="176"/>
    </i>
    <i>
      <x v="361"/>
      <x v="166"/>
    </i>
    <i>
      <x v="362"/>
      <x v="432"/>
    </i>
    <i>
      <x v="363"/>
      <x v="128"/>
    </i>
    <i>
      <x v="364"/>
      <x v="122"/>
    </i>
    <i>
      <x v="365"/>
      <x v="123"/>
    </i>
    <i>
      <x v="366"/>
      <x v="65"/>
    </i>
    <i>
      <x v="367"/>
      <x v="67"/>
    </i>
    <i>
      <x v="368"/>
      <x v="485"/>
    </i>
    <i>
      <x v="369"/>
      <x v="100"/>
    </i>
    <i>
      <x v="370"/>
      <x v="101"/>
    </i>
    <i>
      <x v="371"/>
      <x v="66"/>
    </i>
    <i>
      <x v="372"/>
      <x v="545"/>
    </i>
    <i>
      <x v="373"/>
      <x v="546"/>
    </i>
    <i>
      <x v="374"/>
      <x v="17"/>
    </i>
    <i>
      <x v="375"/>
      <x v="482"/>
    </i>
    <i>
      <x v="376"/>
      <x v="487"/>
    </i>
    <i>
      <x v="377"/>
      <x v="84"/>
    </i>
    <i>
      <x v="378"/>
      <x v="90"/>
    </i>
    <i>
      <x v="379"/>
      <x v="549"/>
    </i>
    <i>
      <x v="380"/>
      <x v="551"/>
    </i>
    <i>
      <x v="381"/>
      <x v="547"/>
    </i>
    <i>
      <x v="382"/>
      <x v="550"/>
    </i>
    <i>
      <x v="383"/>
      <x v="548"/>
    </i>
    <i>
      <x v="384"/>
      <x v="464"/>
    </i>
    <i>
      <x v="385"/>
      <x v="465"/>
    </i>
    <i>
      <x v="386"/>
      <x v="544"/>
    </i>
    <i>
      <x v="387"/>
      <x v="474"/>
    </i>
    <i>
      <x v="388"/>
      <x v="146"/>
    </i>
    <i>
      <x v="389"/>
      <x v="18"/>
    </i>
    <i>
      <x v="390"/>
      <x v="475"/>
    </i>
    <i>
      <x v="391"/>
      <x v="476"/>
    </i>
    <i>
      <x v="392"/>
      <x v="486"/>
    </i>
    <i>
      <x v="393"/>
      <x v="177"/>
    </i>
    <i>
      <x v="394"/>
      <x v="541"/>
    </i>
    <i>
      <x v="395"/>
      <x v="542"/>
    </i>
    <i>
      <x v="396"/>
      <x v="543"/>
    </i>
    <i>
      <x v="397"/>
      <x v="142"/>
    </i>
    <i>
      <x v="398"/>
      <x v="143"/>
    </i>
    <i>
      <x v="399"/>
      <x v="144"/>
    </i>
    <i>
      <x v="400"/>
      <x v="83"/>
    </i>
    <i>
      <x v="401"/>
      <x v="95"/>
    </i>
    <i>
      <x v="402"/>
      <x v="481"/>
    </i>
    <i>
      <x v="403"/>
      <x v="484"/>
    </i>
    <i>
      <x v="404"/>
      <x v="483"/>
    </i>
    <i>
      <x v="405"/>
      <x v="86"/>
    </i>
    <i>
      <x v="406"/>
      <x v="85"/>
    </i>
    <i>
      <x v="407"/>
      <x v="94"/>
    </i>
    <i>
      <x v="408"/>
      <x v="88"/>
    </i>
    <i>
      <x v="409"/>
      <x v="91"/>
    </i>
    <i>
      <x v="410"/>
      <x v="51"/>
    </i>
    <i>
      <x v="411"/>
      <x v="87"/>
    </i>
    <i>
      <x v="412"/>
      <x v="92"/>
    </i>
    <i>
      <x v="413"/>
      <x v="89"/>
    </i>
    <i>
      <x v="414"/>
      <x v="93"/>
    </i>
    <i>
      <x v="415"/>
      <x v="444"/>
    </i>
    <i>
      <x v="416"/>
      <x v="445"/>
    </i>
    <i>
      <x v="417"/>
      <x v="64"/>
    </i>
    <i>
      <x v="418"/>
      <x v="251"/>
    </i>
    <i>
      <x v="419"/>
      <x v="249"/>
    </i>
    <i>
      <x v="420"/>
      <x v="238"/>
    </i>
    <i>
      <x v="421"/>
      <x v="250"/>
    </i>
    <i>
      <x v="422"/>
      <x v="341"/>
    </i>
    <i>
      <x v="423"/>
      <x v="496"/>
    </i>
    <i>
      <x v="424"/>
      <x v="119"/>
    </i>
    <i>
      <x v="425"/>
      <x v="9"/>
    </i>
    <i>
      <x v="426"/>
      <x v="10"/>
    </i>
    <i>
      <x v="427"/>
      <x v="72"/>
    </i>
    <i>
      <x v="428"/>
      <x v="127"/>
    </i>
    <i>
      <x v="429"/>
      <x v="118"/>
    </i>
    <i>
      <x v="430"/>
      <x v="145"/>
    </i>
    <i>
      <x v="431"/>
      <x v="137"/>
    </i>
    <i>
      <x v="432"/>
      <x v="423"/>
    </i>
    <i>
      <x v="433"/>
      <x v="552"/>
    </i>
    <i>
      <x v="434"/>
      <x v="446"/>
    </i>
    <i>
      <x v="435"/>
      <x v="447"/>
    </i>
    <i>
      <x v="436"/>
      <x v="493"/>
    </i>
    <i>
      <x v="437"/>
      <x v="342"/>
    </i>
    <i>
      <x v="438"/>
      <x v="363"/>
    </i>
    <i>
      <x v="439"/>
      <x v="338"/>
    </i>
    <i>
      <x v="440"/>
      <x v="337"/>
    </i>
    <i>
      <x v="441"/>
      <x v="452"/>
    </i>
    <i>
      <x v="442"/>
      <x v="453"/>
    </i>
    <i>
      <x v="443"/>
      <x v="74"/>
    </i>
    <i>
      <x v="444"/>
      <x v="456"/>
    </i>
    <i>
      <x v="445"/>
      <x v="163"/>
    </i>
    <i>
      <x v="446"/>
      <x v="173"/>
    </i>
    <i>
      <x v="447"/>
      <x v="164"/>
    </i>
    <i>
      <x v="448"/>
      <x v="174"/>
    </i>
    <i>
      <x v="449"/>
      <x v="165"/>
    </i>
    <i>
      <x v="450"/>
      <x v="175"/>
    </i>
    <i>
      <x v="451"/>
      <x v="178"/>
    </i>
    <i>
      <x v="452"/>
      <x v="179"/>
    </i>
    <i>
      <x v="453"/>
      <x v="56"/>
    </i>
    <i>
      <x v="454"/>
      <x v="285"/>
    </i>
    <i>
      <x v="455"/>
      <x v="305"/>
    </i>
    <i>
      <x v="456"/>
      <x v="306"/>
    </i>
    <i>
      <x v="457"/>
      <x v="308"/>
    </i>
    <i>
      <x v="458"/>
      <x v="309"/>
    </i>
    <i>
      <x v="459"/>
      <x v="310"/>
    </i>
    <i>
      <x v="460"/>
      <x v="311"/>
    </i>
    <i>
      <x v="461"/>
      <x v="312"/>
    </i>
    <i>
      <x v="462"/>
      <x v="313"/>
    </i>
    <i>
      <x v="463"/>
      <x v="314"/>
    </i>
    <i>
      <x v="464"/>
      <x v="315"/>
    </i>
    <i>
      <x v="465"/>
      <x v="316"/>
    </i>
    <i>
      <x v="466"/>
      <x v="317"/>
    </i>
    <i>
      <x v="467"/>
      <x v="318"/>
    </i>
    <i>
      <x v="468"/>
      <x v="319"/>
    </i>
    <i>
      <x v="469"/>
      <x v="320"/>
    </i>
    <i>
      <x v="470"/>
      <x v="321"/>
    </i>
    <i>
      <x v="471"/>
      <x v="325"/>
    </i>
    <i>
      <x v="472"/>
      <x v="332"/>
    </i>
    <i>
      <x v="473"/>
      <x v="244"/>
    </i>
    <i>
      <x v="474"/>
      <x v="260"/>
    </i>
    <i>
      <x v="475"/>
      <x v="563"/>
    </i>
    <i>
      <x v="476"/>
      <x v="569"/>
    </i>
    <i>
      <x v="477"/>
      <x v="570"/>
    </i>
    <i>
      <x v="478"/>
      <x v="307"/>
    </i>
    <i>
      <x v="479"/>
      <x v="568"/>
    </i>
    <i>
      <x v="480"/>
      <x v="576"/>
    </i>
    <i>
      <x v="481"/>
      <x v="322"/>
    </i>
    <i>
      <x v="482"/>
      <x v="323"/>
    </i>
    <i>
      <x v="483"/>
      <x v="324"/>
    </i>
    <i>
      <x v="484"/>
      <x v="339"/>
    </i>
    <i>
      <x v="485"/>
      <x v="343"/>
    </i>
    <i>
      <x v="486"/>
      <x v="378"/>
    </i>
    <i>
      <x v="487"/>
      <x v="388"/>
    </i>
    <i>
      <x v="488"/>
      <x v="417"/>
    </i>
    <i>
      <x v="489"/>
      <x v="106"/>
    </i>
    <i>
      <x v="490"/>
      <x v="111"/>
    </i>
    <i>
      <x v="491"/>
      <x v="112"/>
    </i>
    <i>
      <x v="492"/>
      <x v="115"/>
    </i>
    <i>
      <x v="493"/>
      <x v="135"/>
    </i>
    <i>
      <x v="494"/>
      <x v="139"/>
    </i>
    <i>
      <x v="495"/>
      <x v="511"/>
    </i>
    <i>
      <x v="496"/>
      <x v="512"/>
    </i>
    <i>
      <x v="497"/>
      <x v="532"/>
    </i>
    <i>
      <x v="498"/>
      <x v="533"/>
    </i>
    <i>
      <x v="499"/>
      <x v="538"/>
    </i>
    <i>
      <x v="500"/>
      <x v="226"/>
    </i>
    <i>
      <x v="501"/>
      <x v="577"/>
    </i>
    <i>
      <x v="502"/>
      <x v="578"/>
    </i>
    <i>
      <x v="503"/>
      <x v="579"/>
    </i>
    <i>
      <x v="504"/>
      <x v="580"/>
    </i>
    <i>
      <x v="505"/>
      <x v="582"/>
    </i>
    <i>
      <x v="506"/>
      <x v="583"/>
    </i>
    <i>
      <x v="507"/>
      <x v="584"/>
    </i>
    <i>
      <x v="508"/>
      <x v="588"/>
    </i>
    <i>
      <x v="509"/>
      <x v="589"/>
    </i>
    <i>
      <x v="510"/>
      <x v="590"/>
    </i>
    <i>
      <x v="511"/>
      <x v="591"/>
    </i>
    <i>
      <x v="512"/>
      <x v="592"/>
    </i>
    <i>
      <x v="513"/>
      <x v="593"/>
    </i>
    <i>
      <x v="514"/>
      <x v="594"/>
    </i>
    <i>
      <x v="515"/>
      <x v="595"/>
    </i>
    <i>
      <x v="516"/>
      <x v="596"/>
    </i>
    <i>
      <x v="517"/>
      <x v="597"/>
    </i>
    <i>
      <x v="518"/>
      <x v="598"/>
    </i>
    <i>
      <x v="519"/>
      <x v="599"/>
    </i>
    <i>
      <x v="520"/>
      <x v="600"/>
    </i>
    <i>
      <x v="521"/>
      <x v="602"/>
    </i>
    <i>
      <x v="522"/>
      <x v="603"/>
    </i>
    <i>
      <x v="523"/>
      <x v="604"/>
    </i>
    <i>
      <x v="524"/>
      <x v="605"/>
    </i>
    <i>
      <x v="525"/>
      <x v="606"/>
    </i>
    <i>
      <x v="526"/>
      <x v="607"/>
    </i>
    <i>
      <x v="527"/>
      <x v="608"/>
    </i>
    <i>
      <x v="528"/>
      <x v="609"/>
    </i>
    <i>
      <x v="529"/>
      <x v="610"/>
    </i>
    <i>
      <x v="530"/>
      <x v="611"/>
    </i>
    <i>
      <x v="531"/>
      <x v="612"/>
    </i>
    <i>
      <x v="532"/>
      <x v="613"/>
    </i>
    <i>
      <x v="533"/>
      <x v="614"/>
    </i>
    <i>
      <x v="534"/>
      <x v="615"/>
    </i>
    <i>
      <x v="535"/>
      <x v="626"/>
    </i>
    <i>
      <x v="536"/>
      <x v="627"/>
    </i>
    <i>
      <x v="537"/>
      <x v="628"/>
    </i>
    <i>
      <x v="538"/>
      <x v="629"/>
    </i>
    <i>
      <x v="539"/>
      <x v="630"/>
    </i>
    <i>
      <x v="540"/>
      <x v="265"/>
    </i>
    <i>
      <x v="541"/>
      <x v="266"/>
    </i>
    <i>
      <x v="542"/>
      <x v="267"/>
    </i>
    <i>
      <x v="543"/>
      <x v="268"/>
    </i>
    <i>
      <x v="544"/>
      <x v="269"/>
    </i>
    <i>
      <x v="545"/>
      <x v="270"/>
    </i>
    <i>
      <x v="546"/>
      <x v="271"/>
    </i>
    <i>
      <x v="547"/>
      <x v="272"/>
    </i>
    <i>
      <x v="548"/>
      <x v="273"/>
    </i>
    <i>
      <x v="549"/>
      <x v="278"/>
    </i>
    <i>
      <x v="550"/>
      <x v="279"/>
    </i>
    <i>
      <x v="551"/>
      <x v="280"/>
    </i>
    <i>
      <x v="552"/>
      <x v="281"/>
    </i>
    <i>
      <x v="553"/>
      <x v="282"/>
    </i>
    <i>
      <x v="554"/>
      <x v="283"/>
    </i>
    <i>
      <x v="555"/>
      <x v="303"/>
    </i>
    <i>
      <x v="556"/>
      <x v="304"/>
    </i>
    <i>
      <x v="557"/>
      <x v="333"/>
    </i>
    <i>
      <x v="558"/>
      <x v="334"/>
    </i>
    <i>
      <x v="559"/>
      <x v="261"/>
    </i>
    <i>
      <x v="560"/>
      <x v="262"/>
    </i>
    <i>
      <x v="561"/>
      <x v="263"/>
    </i>
    <i>
      <x v="562"/>
      <x v="264"/>
    </i>
    <i>
      <x v="563"/>
      <x v="284"/>
    </i>
    <i>
      <x v="564"/>
      <x v="286"/>
    </i>
    <i>
      <x v="565"/>
      <x v="287"/>
    </i>
    <i>
      <x v="566"/>
      <x v="288"/>
    </i>
    <i>
      <x v="567"/>
      <x v="289"/>
    </i>
    <i>
      <x v="568"/>
      <x v="290"/>
    </i>
    <i>
      <x v="569"/>
      <x v="291"/>
    </i>
    <i>
      <x v="570"/>
      <x v="292"/>
    </i>
    <i>
      <x v="571"/>
      <x v="293"/>
    </i>
    <i>
      <x v="572"/>
      <x v="300"/>
    </i>
    <i>
      <x v="573"/>
      <x v="301"/>
    </i>
    <i>
      <x v="574"/>
      <x v="302"/>
    </i>
    <i>
      <x v="575"/>
      <x v="328"/>
    </i>
    <i>
      <x v="576"/>
      <x v="329"/>
    </i>
    <i>
      <x v="577"/>
      <x v="330"/>
    </i>
    <i>
      <x v="578"/>
      <x v="335"/>
    </i>
    <i>
      <x v="579"/>
      <x v="326"/>
    </i>
    <i>
      <x v="580"/>
      <x v="327"/>
    </i>
    <i>
      <x v="581"/>
      <x v="631"/>
    </i>
    <i>
      <x v="582"/>
      <x v="632"/>
    </i>
    <i>
      <x v="583"/>
      <x v="633"/>
    </i>
    <i>
      <x v="584"/>
      <x v="634"/>
    </i>
    <i>
      <x v="585"/>
      <x v="635"/>
    </i>
    <i>
      <x v="586"/>
      <x v="636"/>
    </i>
    <i>
      <x v="587"/>
      <x v="637"/>
    </i>
    <i>
      <x v="588"/>
      <x v="638"/>
    </i>
    <i>
      <x v="589"/>
      <x v="639"/>
    </i>
    <i>
      <x v="590"/>
      <x v="640"/>
    </i>
    <i>
      <x v="591"/>
      <x v="641"/>
    </i>
    <i>
      <x v="592"/>
      <x v="642"/>
    </i>
    <i>
      <x v="593"/>
      <x v="643"/>
    </i>
    <i>
      <x v="594"/>
      <x v="644"/>
    </i>
    <i>
      <x v="595"/>
      <x v="645"/>
    </i>
    <i>
      <x v="596"/>
      <x v="646"/>
    </i>
    <i>
      <x v="597"/>
      <x v="647"/>
    </i>
    <i>
      <x v="598"/>
      <x v="648"/>
    </i>
    <i>
      <x v="599"/>
      <x v="649"/>
    </i>
    <i>
      <x v="600"/>
      <x v="650"/>
    </i>
    <i>
      <x v="601"/>
      <x v="651"/>
    </i>
    <i>
      <x v="602"/>
      <x v="652"/>
    </i>
    <i>
      <x v="603"/>
      <x v="654"/>
    </i>
    <i>
      <x v="604"/>
      <x v="655"/>
    </i>
    <i>
      <x v="605"/>
      <x v="656"/>
    </i>
    <i>
      <x v="606"/>
      <x v="657"/>
    </i>
    <i>
      <x v="607"/>
      <x v="658"/>
    </i>
    <i>
      <x v="608"/>
      <x v="659"/>
    </i>
    <i>
      <x v="609"/>
      <x v="660"/>
    </i>
    <i>
      <x v="610"/>
      <x v="661"/>
    </i>
    <i>
      <x v="611"/>
      <x v="662"/>
    </i>
    <i>
      <x v="612"/>
      <x v="663"/>
    </i>
    <i>
      <x v="613"/>
      <x v="664"/>
    </i>
    <i>
      <x v="614"/>
      <x v="665"/>
    </i>
    <i>
      <x v="615"/>
      <x v="675"/>
    </i>
    <i>
      <x v="616"/>
      <x v="676"/>
    </i>
    <i>
      <x v="617"/>
      <x v="677"/>
    </i>
    <i>
      <x v="618"/>
      <x v="678"/>
    </i>
    <i>
      <x v="619"/>
      <x v="679"/>
    </i>
    <i>
      <x v="620"/>
      <x v="680"/>
    </i>
    <i>
      <x v="621"/>
      <x v="681"/>
    </i>
    <i>
      <x v="622"/>
      <x v="685"/>
    </i>
    <i>
      <x v="623"/>
      <x v="686"/>
    </i>
    <i>
      <x v="624"/>
      <x v="687"/>
    </i>
    <i>
      <x v="625"/>
      <x v="688"/>
    </i>
    <i>
      <x v="626"/>
      <x v="690"/>
    </i>
    <i>
      <x v="627"/>
      <x v="691"/>
    </i>
    <i>
      <x v="628"/>
      <x v="692"/>
    </i>
    <i>
      <x v="629"/>
      <x v="698"/>
    </i>
    <i>
      <x v="630"/>
      <x v="699"/>
    </i>
    <i>
      <x v="631"/>
      <x v="700"/>
    </i>
    <i>
      <x v="632"/>
      <x v="701"/>
    </i>
    <i>
      <x v="634"/>
      <x v="275"/>
    </i>
    <i>
      <x v="635"/>
      <x v="702"/>
    </i>
    <i>
      <x v="636"/>
      <x v="703"/>
    </i>
    <i>
      <x v="637"/>
      <x v="668"/>
    </i>
    <i>
      <x v="638"/>
      <x v="669"/>
    </i>
    <i>
      <x v="639"/>
      <x v="666"/>
    </i>
    <i>
      <x v="640"/>
      <x v="276"/>
    </i>
    <i>
      <x v="641"/>
      <x v="704"/>
    </i>
    <i>
      <x v="642"/>
      <x v="705"/>
    </i>
    <i>
      <x v="643"/>
      <x v="653"/>
    </i>
    <i>
      <x v="644"/>
      <x v="581"/>
    </i>
    <i>
      <x v="645"/>
      <x v="706"/>
    </i>
    <i>
      <x v="646"/>
      <x v="707"/>
    </i>
    <i>
      <x v="647"/>
      <x v="587"/>
    </i>
    <i>
      <x v="648"/>
      <x v="667"/>
    </i>
    <i>
      <x v="649"/>
      <x v="585"/>
    </i>
    <i>
      <x v="650"/>
      <x v="349"/>
    </i>
    <i>
      <x v="651"/>
      <x v="350"/>
    </i>
    <i>
      <x v="652"/>
      <x v="351"/>
    </i>
    <i>
      <x v="653"/>
      <x v="414"/>
    </i>
    <i>
      <x v="654"/>
      <x v="4"/>
    </i>
    <i>
      <x v="655"/>
      <x v="156"/>
    </i>
    <i>
      <x v="656"/>
      <x v="536"/>
    </i>
    <i>
      <x v="657"/>
      <x v="537"/>
    </i>
    <i>
      <x v="658"/>
      <x v="573"/>
    </i>
    <i>
      <x v="659"/>
      <x v="710"/>
    </i>
    <i>
      <x v="660"/>
      <x v="711"/>
    </i>
    <i>
      <x v="661"/>
      <x v="712"/>
    </i>
    <i>
      <x v="662"/>
      <x v="713"/>
    </i>
    <i>
      <x v="663"/>
      <x v="714"/>
    </i>
    <i>
      <x v="664"/>
      <x v="715"/>
    </i>
    <i>
      <x v="665"/>
      <x v="716"/>
    </i>
    <i>
      <x v="666"/>
      <x v="717"/>
    </i>
    <i>
      <x v="667"/>
      <x v="718"/>
    </i>
    <i>
      <x v="668"/>
      <x v="719"/>
    </i>
    <i>
      <x v="669"/>
      <x v="720"/>
    </i>
    <i>
      <x v="670"/>
      <x v="721"/>
    </i>
    <i>
      <x v="671"/>
      <x v="734"/>
    </i>
    <i>
      <x v="672"/>
      <x v="735"/>
    </i>
    <i>
      <x v="673"/>
      <x v="736"/>
    </i>
    <i>
      <x v="674"/>
      <x v="737"/>
    </i>
    <i>
      <x v="675"/>
      <x v="567"/>
    </i>
    <i>
      <x v="676"/>
      <x v="738"/>
    </i>
    <i>
      <x v="677"/>
      <x v="739"/>
    </i>
    <i>
      <x v="678"/>
      <x v="740"/>
    </i>
    <i>
      <x v="679"/>
      <x v="741"/>
    </i>
    <i>
      <x v="680"/>
      <x v="277"/>
    </i>
    <i>
      <x v="681"/>
      <x v="571"/>
    </i>
    <i>
      <x v="682"/>
      <x v="574"/>
    </i>
    <i>
      <x v="683"/>
      <x v="742"/>
    </i>
    <i>
      <x v="684"/>
      <x v="743"/>
    </i>
    <i>
      <x v="685"/>
      <x v="352"/>
    </i>
    <i>
      <x v="686"/>
      <x v="566"/>
    </i>
    <i>
      <x v="687"/>
      <x v="744"/>
    </i>
    <i>
      <x v="688"/>
      <x v="274"/>
    </i>
    <i>
      <x v="689"/>
      <x v="575"/>
    </i>
    <i>
      <x v="690"/>
      <x v="572"/>
    </i>
    <i>
      <x v="691"/>
      <x v="565"/>
    </i>
    <i>
      <x v="692"/>
      <x v="564"/>
    </i>
    <i>
      <x v="693"/>
      <x v="745"/>
    </i>
    <i>
      <x v="694"/>
      <x v="746"/>
    </i>
    <i>
      <x v="695"/>
      <x v="762"/>
    </i>
    <i>
      <x v="696"/>
      <x v="726"/>
    </i>
    <i>
      <x v="697"/>
      <x v="723"/>
    </i>
    <i>
      <x v="698"/>
      <x v="724"/>
    </i>
    <i>
      <x v="699"/>
      <x v="697"/>
    </i>
    <i>
      <x v="700"/>
      <x v="693"/>
    </i>
    <i>
      <x v="701"/>
      <x v="754"/>
    </i>
    <i>
      <x v="702"/>
      <x v="621"/>
    </i>
    <i>
      <x v="703"/>
      <x v="625"/>
    </i>
    <i>
      <x v="704"/>
      <x v="623"/>
    </i>
    <i>
      <x v="705"/>
      <x v="624"/>
    </i>
    <i>
      <x v="706"/>
      <x v="622"/>
    </i>
    <i>
      <x v="707"/>
      <x v="694"/>
    </i>
    <i>
      <x v="708"/>
      <x v="695"/>
    </i>
    <i>
      <x v="709"/>
      <x v="696"/>
    </i>
    <i>
      <x v="710"/>
      <x v="725"/>
    </i>
    <i>
      <x v="711"/>
      <x v="732"/>
    </i>
    <i>
      <x v="712"/>
      <x v="601"/>
    </i>
    <i>
      <x v="713"/>
      <x v="616"/>
    </i>
    <i>
      <x v="714"/>
      <x v="620"/>
    </i>
    <i>
      <x v="715"/>
      <x v="618"/>
    </i>
    <i>
      <x v="716"/>
      <x v="619"/>
    </i>
    <i>
      <x v="717"/>
      <x v="617"/>
    </i>
    <i>
      <x v="718"/>
      <x v="490"/>
    </i>
    <i>
      <x v="719"/>
      <x v="682"/>
    </i>
    <i>
      <x v="720"/>
      <x v="683"/>
    </i>
    <i>
      <x v="721"/>
      <x v="722"/>
    </i>
    <i>
      <x v="722"/>
      <x v="727"/>
    </i>
    <i>
      <x v="723"/>
      <x v="757"/>
    </i>
    <i>
      <x v="724"/>
      <x v="758"/>
    </i>
    <i>
      <x v="725"/>
      <x v="761"/>
    </i>
    <i>
      <x v="726"/>
      <x v="755"/>
    </i>
    <i>
      <x v="727"/>
      <x v="684"/>
    </i>
    <i>
      <x v="728"/>
      <x v="672"/>
    </i>
    <i>
      <x v="729"/>
      <x v="671"/>
    </i>
    <i>
      <x v="730"/>
      <x v="674"/>
    </i>
    <i>
      <x v="731"/>
      <x v="673"/>
    </i>
    <i>
      <x v="732"/>
      <x v="709"/>
    </i>
    <i>
      <x v="733"/>
      <x v="759"/>
    </i>
    <i>
      <x v="734"/>
      <x v="760"/>
    </i>
    <i>
      <x v="735"/>
      <x v="728"/>
    </i>
    <i>
      <x v="736"/>
      <x v="586"/>
    </i>
    <i>
      <x v="737"/>
      <x v="750"/>
    </i>
    <i>
      <x v="738"/>
      <x v="729"/>
    </i>
    <i>
      <x v="739"/>
      <x v="731"/>
    </i>
    <i>
      <x v="740"/>
      <x v="689"/>
    </i>
    <i>
      <x v="741"/>
      <x v="748"/>
    </i>
    <i>
      <x v="742"/>
      <x v="749"/>
    </i>
    <i>
      <x v="743"/>
      <x v="730"/>
    </i>
    <i>
      <x v="744"/>
      <x v="733"/>
    </i>
    <i>
      <x v="745"/>
      <x v="751"/>
    </i>
    <i>
      <x v="746"/>
      <x v="763"/>
    </i>
    <i>
      <x v="747"/>
      <x v="764"/>
    </i>
    <i>
      <x v="748"/>
      <x v="765"/>
    </i>
    <i>
      <x v="749"/>
      <x v="766"/>
    </i>
    <i>
      <x v="750"/>
      <x v="767"/>
    </i>
    <i>
      <x v="751"/>
      <x v="768"/>
    </i>
    <i>
      <x v="752"/>
      <x v="769"/>
    </i>
    <i>
      <x v="753"/>
      <x v="770"/>
    </i>
    <i>
      <x v="754"/>
      <x v="771"/>
    </i>
    <i>
      <x v="755"/>
      <x v="772"/>
    </i>
    <i>
      <x v="756"/>
      <x v="773"/>
    </i>
    <i>
      <x v="757"/>
      <x v="774"/>
    </i>
    <i>
      <x v="758"/>
      <x v="781"/>
    </i>
    <i>
      <x v="759"/>
      <x v="782"/>
    </i>
    <i>
      <x v="760"/>
      <x v="783"/>
    </i>
    <i>
      <x v="761"/>
      <x v="784"/>
    </i>
    <i>
      <x v="762"/>
      <x v="785"/>
    </i>
    <i>
      <x v="763"/>
      <x v="786"/>
    </i>
    <i>
      <x v="764"/>
      <x v="787"/>
    </i>
    <i>
      <x v="765"/>
      <x v="756"/>
    </i>
    <i>
      <x v="766"/>
      <x v="788"/>
    </i>
    <i>
      <x v="767"/>
      <x v="789"/>
    </i>
    <i>
      <x v="768"/>
      <x v="790"/>
    </i>
    <i>
      <x v="769"/>
      <x v="791"/>
    </i>
    <i>
      <x v="770"/>
      <x v="792"/>
    </i>
    <i>
      <x v="771"/>
      <x v="793"/>
    </i>
    <i>
      <x v="772"/>
      <x v="794"/>
    </i>
    <i>
      <x v="773"/>
      <x v="795"/>
    </i>
    <i>
      <x v="774"/>
      <x v="797"/>
    </i>
    <i>
      <x v="775"/>
      <x v="798"/>
    </i>
    <i>
      <x v="776"/>
      <x v="799"/>
    </i>
    <i>
      <x v="777"/>
      <x v="800"/>
    </i>
    <i>
      <x v="778"/>
      <x v="801"/>
    </i>
    <i>
      <x v="779"/>
      <x v="802"/>
    </i>
    <i>
      <x v="780"/>
      <x v="803"/>
    </i>
    <i>
      <x v="781"/>
      <x v="804"/>
    </i>
    <i>
      <x v="782"/>
      <x v="805"/>
    </i>
    <i>
      <x v="783"/>
      <x v="806"/>
    </i>
    <i>
      <x v="784"/>
      <x v="807"/>
    </i>
    <i>
      <x v="785"/>
      <x v="808"/>
    </i>
    <i>
      <x v="786"/>
      <x v="809"/>
    </i>
    <i>
      <x v="787"/>
      <x v="810"/>
    </i>
    <i>
      <x v="788"/>
      <x v="811"/>
    </i>
    <i>
      <x v="789"/>
      <x v="812"/>
    </i>
    <i>
      <x v="790"/>
      <x v="813"/>
    </i>
    <i>
      <x v="791"/>
      <x v="814"/>
    </i>
    <i>
      <x v="792"/>
      <x v="815"/>
    </i>
    <i>
      <x v="793"/>
      <x v="816"/>
    </i>
    <i>
      <x v="794"/>
      <x v="817"/>
    </i>
    <i>
      <x v="795"/>
      <x v="818"/>
    </i>
    <i>
      <x v="796"/>
      <x v="819"/>
    </i>
    <i>
      <x v="797"/>
      <x v="820"/>
    </i>
    <i>
      <x v="798"/>
      <x v="821"/>
    </i>
    <i>
      <x v="799"/>
      <x v="822"/>
    </i>
    <i>
      <x v="800"/>
      <x v="823"/>
    </i>
    <i>
      <x v="801"/>
      <x v="824"/>
    </i>
    <i>
      <x v="802"/>
      <x v="825"/>
    </i>
    <i>
      <x v="803"/>
      <x v="826"/>
    </i>
    <i>
      <x v="804"/>
      <x v="827"/>
    </i>
    <i>
      <x v="805"/>
      <x v="828"/>
    </i>
    <i>
      <x v="806"/>
      <x v="829"/>
    </i>
    <i>
      <x v="807"/>
      <x v="830"/>
    </i>
    <i r="1">
      <x v="831"/>
    </i>
    <i>
      <x v="808"/>
      <x v="832"/>
    </i>
    <i>
      <x v="809"/>
      <x v="833"/>
    </i>
    <i>
      <x v="810"/>
      <x v="834"/>
    </i>
    <i>
      <x v="811"/>
      <x v="835"/>
    </i>
    <i>
      <x v="812"/>
      <x v="836"/>
    </i>
    <i>
      <x v="813"/>
      <x v="837"/>
    </i>
    <i>
      <x v="814"/>
      <x v="670"/>
    </i>
    <i>
      <x v="815"/>
      <x v="838"/>
    </i>
    <i>
      <x v="816"/>
      <x v="839"/>
    </i>
    <i>
      <x v="817"/>
      <x v="840"/>
    </i>
    <i>
      <x v="818"/>
      <x v="841"/>
    </i>
    <i>
      <x v="819"/>
      <x v="842"/>
    </i>
    <i>
      <x v="820"/>
      <x v="843"/>
    </i>
    <i>
      <x v="821"/>
      <x v="844"/>
    </i>
    <i>
      <x v="822"/>
      <x v="845"/>
    </i>
    <i>
      <x v="823"/>
      <x v="846"/>
    </i>
    <i>
      <x v="824"/>
      <x v="847"/>
    </i>
    <i>
      <x v="825"/>
      <x v="848"/>
    </i>
    <i>
      <x v="826"/>
      <x v="849"/>
    </i>
    <i>
      <x v="827"/>
      <x v="850"/>
    </i>
    <i>
      <x v="828"/>
      <x v="851"/>
    </i>
    <i>
      <x v="829"/>
      <x v="852"/>
    </i>
    <i>
      <x v="830"/>
      <x v="853"/>
    </i>
    <i>
      <x v="831"/>
      <x v="854"/>
    </i>
    <i>
      <x v="832"/>
      <x v="855"/>
    </i>
    <i>
      <x v="833"/>
      <x v="856"/>
    </i>
    <i>
      <x v="834"/>
      <x v="857"/>
    </i>
    <i>
      <x v="835"/>
      <x v="858"/>
    </i>
    <i>
      <x v="836"/>
      <x v="747"/>
    </i>
    <i>
      <x v="837"/>
      <x v="859"/>
    </i>
    <i>
      <x v="838"/>
      <x v="860"/>
    </i>
    <i>
      <x v="839"/>
      <x v="861"/>
    </i>
    <i>
      <x v="840"/>
      <x v="862"/>
    </i>
    <i>
      <x v="841"/>
      <x v="863"/>
    </i>
    <i>
      <x v="842"/>
      <x v="864"/>
    </i>
    <i>
      <x v="843"/>
      <x v="865"/>
    </i>
    <i>
      <x v="844"/>
      <x v="866"/>
    </i>
    <i>
      <x v="845"/>
      <x v="867"/>
    </i>
    <i>
      <x v="846"/>
      <x v="868"/>
    </i>
    <i>
      <x v="847"/>
      <x v="775"/>
    </i>
    <i>
      <x v="848"/>
      <x v="869"/>
    </i>
    <i>
      <x v="849"/>
      <x v="870"/>
    </i>
    <i>
      <x v="850"/>
      <x v="871"/>
    </i>
    <i>
      <x v="851"/>
      <x v="872"/>
    </i>
    <i>
      <x v="852"/>
      <x v="873"/>
    </i>
    <i>
      <x v="853"/>
      <x v="874"/>
    </i>
    <i>
      <x v="854"/>
      <x v="796"/>
    </i>
    <i>
      <x v="855"/>
      <x v="779"/>
    </i>
    <i>
      <x v="856"/>
      <x v="777"/>
    </i>
    <i>
      <x v="857"/>
      <x v="778"/>
    </i>
    <i>
      <x v="858"/>
      <x v="780"/>
    </i>
    <i>
      <x v="859"/>
      <x v="15"/>
    </i>
    <i>
      <x v="860"/>
      <x v="875"/>
    </i>
    <i>
      <x v="861"/>
      <x v="876"/>
    </i>
    <i>
      <x v="862"/>
      <x v="877"/>
    </i>
    <i>
      <x v="863"/>
      <x v="878"/>
    </i>
    <i>
      <x v="864"/>
      <x v="879"/>
    </i>
    <i>
      <x v="865"/>
      <x v="880"/>
    </i>
    <i>
      <x v="866"/>
      <x v="881"/>
    </i>
    <i>
      <x v="867"/>
      <x v="882"/>
    </i>
    <i>
      <x v="868"/>
      <x v="883"/>
    </i>
    <i>
      <x v="869"/>
      <x v="884"/>
    </i>
    <i>
      <x v="870"/>
      <x v="63"/>
    </i>
    <i>
      <x v="871"/>
      <x v="885"/>
    </i>
    <i>
      <x v="872"/>
      <x v="886"/>
    </i>
    <i>
      <x v="873"/>
      <x v="43"/>
    </i>
    <i>
      <x v="874"/>
      <x v="161"/>
    </i>
    <i>
      <x v="875"/>
      <x v="887"/>
    </i>
    <i>
      <x v="876"/>
      <x v="752"/>
    </i>
    <i>
      <x v="877"/>
      <x v="296"/>
    </i>
    <i>
      <x v="878"/>
      <x v="297"/>
    </i>
    <i>
      <x v="879"/>
      <x v="753"/>
    </i>
    <i>
      <x v="880"/>
      <x v="298"/>
    </i>
    <i>
      <x v="881"/>
      <x v="299"/>
    </i>
    <i>
      <x v="882"/>
      <x v="294"/>
    </i>
    <i>
      <x v="883"/>
      <x v="295"/>
    </i>
    <i>
      <x v="884"/>
      <x v="331"/>
    </i>
    <i r="1">
      <x v="888"/>
    </i>
    <i>
      <x v="885"/>
      <x v="170"/>
    </i>
    <i>
      <x v="886"/>
      <x v="889"/>
    </i>
    <i>
      <x v="887"/>
      <x v="890"/>
    </i>
    <i>
      <x v="888"/>
      <x v="891"/>
    </i>
    <i>
      <x v="889"/>
      <x v="892"/>
    </i>
    <i>
      <x v="890"/>
      <x v="893"/>
    </i>
    <i>
      <x v="891"/>
      <x v="55"/>
    </i>
    <i>
      <x v="892"/>
      <x v="894"/>
    </i>
    <i>
      <x v="893"/>
      <x v="895"/>
    </i>
    <i>
      <x v="894"/>
      <x v="896"/>
    </i>
    <i>
      <x v="895"/>
      <x v="897"/>
    </i>
    <i>
      <x v="896"/>
      <x v="898"/>
    </i>
    <i>
      <x v="897"/>
      <x v="899"/>
    </i>
    <i>
      <x v="898"/>
      <x v="900"/>
    </i>
    <i>
      <x v="899"/>
      <x v="901"/>
    </i>
    <i>
      <x v="900"/>
      <x v="902"/>
    </i>
    <i>
      <x v="901"/>
      <x v="903"/>
    </i>
    <i>
      <x v="902"/>
      <x v="904"/>
    </i>
    <i>
      <x v="903"/>
      <x v="905"/>
    </i>
    <i>
      <x v="904"/>
      <x v="906"/>
    </i>
    <i>
      <x v="905"/>
      <x v="907"/>
    </i>
    <i>
      <x v="906"/>
      <x v="908"/>
    </i>
    <i>
      <x v="907"/>
      <x v="909"/>
    </i>
    <i>
      <x v="908"/>
      <x v="910"/>
    </i>
  </rowItems>
  <colItems count="1">
    <i/>
  </colItems>
  <dataFields count="1">
    <dataField name="Среднее по полю Цена с НДС, руб." fld="2" subtotal="average" baseField="4" baseItem="45"/>
  </dataFields>
  <formats count="161"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3" type="button" dataOnly="0" labelOnly="1" outline="0" axis="axisRow" fieldPosition="0"/>
    </format>
    <format dxfId="266">
      <pivotArea dataOnly="0" labelOnly="1" outline="0" axis="axisValues" fieldPosition="0"/>
    </format>
    <format dxfId="265">
      <pivotArea dataOnly="0" labelOnly="1" outline="0" fieldPosition="0">
        <references count="1">
          <reference field="3" count="5">
            <x v="331"/>
            <x v="332"/>
            <x v="333"/>
            <x v="334"/>
            <x v="335"/>
          </reference>
        </references>
      </pivotArea>
    </format>
    <format dxfId="264">
      <pivotArea dataOnly="0" labelOnly="1" outline="0" axis="axisValues" fieldPosition="0"/>
    </format>
    <format dxfId="263">
      <pivotArea outline="0" collapsedLevelsAreSubtotals="1" fieldPosition="0"/>
    </format>
    <format dxfId="262">
      <pivotArea outline="0" collapsedLevelsAreSubtotals="1" fieldPosition="0"/>
    </format>
    <format dxfId="261">
      <pivotArea outline="0" collapsedLevelsAreSubtotals="1" fieldPosition="0"/>
    </format>
    <format dxfId="260">
      <pivotArea outline="0" collapsedLevelsAreSubtotals="1" fieldPosition="0"/>
    </format>
    <format dxfId="259">
      <pivotArea outline="0" collapsedLevelsAreSubtotals="1" fieldPosition="0"/>
    </format>
    <format dxfId="258">
      <pivotArea field="3" type="button" dataOnly="0" labelOnly="1" outline="0" axis="axisRow" fieldPosition="0"/>
    </format>
    <format dxfId="257">
      <pivotArea field="4" type="button" dataOnly="0" labelOnly="1" outline="0" axis="axisRow" fieldPosition="1"/>
    </format>
    <format dxfId="256">
      <pivotArea dataOnly="0" labelOnly="1" outline="0" axis="axisValues" fieldPosition="0"/>
    </format>
    <format dxfId="255">
      <pivotArea dataOnly="0" labelOnly="1" outline="0" axis="axisValues" fieldPosition="0"/>
    </format>
    <format dxfId="254">
      <pivotArea field="3" type="button" dataOnly="0" labelOnly="1" outline="0" axis="axisRow" fieldPosition="0"/>
    </format>
    <format dxfId="253">
      <pivotArea field="4" type="button" dataOnly="0" labelOnly="1" outline="0" axis="axisRow" fieldPosition="1"/>
    </format>
    <format dxfId="252">
      <pivotArea dataOnly="0" labelOnly="1" outline="0" axis="axisValues" fieldPosition="0"/>
    </format>
    <format dxfId="251">
      <pivotArea dataOnly="0" labelOnly="1" outline="0" axis="axisValues" fieldPosition="0"/>
    </format>
    <format dxfId="250">
      <pivotArea field="3" type="button" dataOnly="0" labelOnly="1" outline="0" axis="axisRow" fieldPosition="0"/>
    </format>
    <format dxfId="249">
      <pivotArea field="4" type="button" dataOnly="0" labelOnly="1" outline="0" axis="axisRow" fieldPosition="1"/>
    </format>
    <format dxfId="248">
      <pivotArea dataOnly="0" labelOnly="1" outline="0" axis="axisValues" fieldPosition="0"/>
    </format>
    <format dxfId="247">
      <pivotArea dataOnly="0" labelOnly="1" outline="0" axis="axisValues" fieldPosition="0"/>
    </format>
    <format dxfId="246">
      <pivotArea field="3" type="button" dataOnly="0" labelOnly="1" outline="0" axis="axisRow" fieldPosition="0"/>
    </format>
    <format dxfId="245">
      <pivotArea dataOnly="0" labelOnly="1" outline="0" fieldPosition="0">
        <references count="1">
          <reference field="3" count="4">
            <x v="415"/>
            <x v="416"/>
            <x v="441"/>
            <x v="442"/>
          </reference>
        </references>
      </pivotArea>
    </format>
    <format dxfId="244">
      <pivotArea field="3" type="button" dataOnly="0" labelOnly="1" outline="0" axis="axisRow" fieldPosition="0"/>
    </format>
    <format dxfId="243">
      <pivotArea dataOnly="0" labelOnly="1" outline="0" fieldPosition="0">
        <references count="1">
          <reference field="3" count="4">
            <x v="415"/>
            <x v="416"/>
            <x v="441"/>
            <x v="442"/>
          </reference>
        </references>
      </pivotArea>
    </format>
    <format dxfId="242">
      <pivotArea field="3" type="button" dataOnly="0" labelOnly="1" outline="0" axis="axisRow" fieldPosition="0"/>
    </format>
    <format dxfId="241">
      <pivotArea dataOnly="0" labelOnly="1" outline="0" fieldPosition="0">
        <references count="1">
          <reference field="3" count="4">
            <x v="415"/>
            <x v="416"/>
            <x v="441"/>
            <x v="442"/>
          </reference>
        </references>
      </pivotArea>
    </format>
    <format dxfId="240">
      <pivotArea field="3" type="button" dataOnly="0" labelOnly="1" outline="0" axis="axisRow" fieldPosition="0"/>
    </format>
    <format dxfId="239">
      <pivotArea dataOnly="0" labelOnly="1" outline="0" fieldPosition="0">
        <references count="1">
          <reference field="3" count="4">
            <x v="415"/>
            <x v="416"/>
            <x v="441"/>
            <x v="442"/>
          </reference>
        </references>
      </pivotArea>
    </format>
    <format dxfId="238">
      <pivotArea type="all" dataOnly="0" outline="0" fieldPosition="0"/>
    </format>
    <format dxfId="237">
      <pivotArea outline="0" collapsedLevelsAreSubtotals="1" fieldPosition="0"/>
    </format>
    <format dxfId="236">
      <pivotArea field="3" type="button" dataOnly="0" labelOnly="1" outline="0" axis="axisRow" fieldPosition="0"/>
    </format>
    <format dxfId="235">
      <pivotArea field="4" type="button" dataOnly="0" labelOnly="1" outline="0" axis="axisRow" fieldPosition="1"/>
    </format>
    <format dxfId="234">
      <pivotArea dataOnly="0" labelOnly="1" outline="0" axis="axisValues" fieldPosition="0"/>
    </format>
    <format dxfId="233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232">
      <pivotArea dataOnly="0" labelOnly="1" outline="0" fieldPosition="0">
        <references count="1">
          <reference field="3" count="31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31">
      <pivotArea dataOnly="0" labelOnly="1" outline="0" fieldPosition="0">
        <references count="1">
          <reference field="3" count="17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230">
      <pivotArea dataOnly="0" labelOnly="1" outline="0" fieldPosition="0">
        <references count="1">
          <reference field="3" count="43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29">
      <pivotArea dataOnly="0" labelOnly="1" outline="0" fieldPosition="0">
        <references count="1">
          <reference field="3" count="42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28">
      <pivotArea dataOnly="0" labelOnly="1" outline="0" fieldPosition="0">
        <references count="1">
          <reference field="3" count="38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27">
      <pivotArea dataOnly="0" labelOnly="1" outline="0" fieldPosition="0">
        <references count="1">
          <reference field="3" count="3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26">
      <pivotArea dataOnly="0" labelOnly="1" outline="0" fieldPosition="0">
        <references count="1">
          <reference field="3" count="44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25">
      <pivotArea dataOnly="0" labelOnly="1" outline="0" fieldPosition="0">
        <references count="1">
          <reference field="3" count="33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224">
      <pivotArea dataOnly="0" labelOnly="1" outline="0" fieldPosition="0">
        <references count="1">
          <reference field="3" count="21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223">
      <pivotArea dataOnly="0" labelOnly="1" outline="0" fieldPosition="0">
        <references count="1">
          <reference field="3" count="41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22">
      <pivotArea dataOnly="0" labelOnly="1" outline="0" fieldPosition="0">
        <references count="1">
          <reference field="3" count="33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221">
      <pivotArea dataOnly="0" labelOnly="1" outline="0" fieldPosition="0">
        <references count="1">
          <reference field="3" count="47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</reference>
        </references>
      </pivotArea>
    </format>
    <format dxfId="220">
      <pivotArea dataOnly="0" labelOnly="1" outline="0" fieldPosition="0">
        <references count="1">
          <reference field="3" count="11"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</reference>
        </references>
      </pivotArea>
    </format>
    <format dxfId="219">
      <pivotArea dataOnly="0" labelOnly="1" outline="0" axis="axisValues" fieldPosition="0"/>
    </format>
    <format dxfId="218">
      <pivotArea type="all" dataOnly="0" outline="0" fieldPosition="0"/>
    </format>
    <format dxfId="217">
      <pivotArea outline="0" collapsedLevelsAreSubtotals="1" fieldPosition="0"/>
    </format>
    <format dxfId="216">
      <pivotArea field="3" type="button" dataOnly="0" labelOnly="1" outline="0" axis="axisRow" fieldPosition="0"/>
    </format>
    <format dxfId="215">
      <pivotArea field="4" type="button" dataOnly="0" labelOnly="1" outline="0" axis="axisRow" fieldPosition="1"/>
    </format>
    <format dxfId="214">
      <pivotArea dataOnly="0" labelOnly="1" outline="0" axis="axisValues" fieldPosition="0"/>
    </format>
    <format dxfId="213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212">
      <pivotArea dataOnly="0" labelOnly="1" outline="0" fieldPosition="0">
        <references count="1">
          <reference field="3" count="31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11">
      <pivotArea dataOnly="0" labelOnly="1" outline="0" fieldPosition="0">
        <references count="1">
          <reference field="3" count="17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210">
      <pivotArea dataOnly="0" labelOnly="1" outline="0" fieldPosition="0">
        <references count="1">
          <reference field="3" count="43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09">
      <pivotArea dataOnly="0" labelOnly="1" outline="0" fieldPosition="0">
        <references count="1">
          <reference field="3" count="42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08">
      <pivotArea dataOnly="0" labelOnly="1" outline="0" fieldPosition="0">
        <references count="1">
          <reference field="3" count="38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07">
      <pivotArea dataOnly="0" labelOnly="1" outline="0" fieldPosition="0">
        <references count="1">
          <reference field="3" count="3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6">
      <pivotArea dataOnly="0" labelOnly="1" outline="0" fieldPosition="0">
        <references count="1">
          <reference field="3" count="44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05">
      <pivotArea dataOnly="0" labelOnly="1" outline="0" fieldPosition="0">
        <references count="1">
          <reference field="3" count="33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204">
      <pivotArea dataOnly="0" labelOnly="1" outline="0" fieldPosition="0">
        <references count="1">
          <reference field="3" count="21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203">
      <pivotArea dataOnly="0" labelOnly="1" outline="0" fieldPosition="0">
        <references count="1">
          <reference field="3" count="41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02">
      <pivotArea dataOnly="0" labelOnly="1" outline="0" fieldPosition="0">
        <references count="1">
          <reference field="3" count="33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201">
      <pivotArea dataOnly="0" labelOnly="1" outline="0" fieldPosition="0">
        <references count="1">
          <reference field="3" count="47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</reference>
        </references>
      </pivotArea>
    </format>
    <format dxfId="200">
      <pivotArea dataOnly="0" labelOnly="1" outline="0" fieldPosition="0">
        <references count="1">
          <reference field="3" count="11"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</reference>
        </references>
      </pivotArea>
    </format>
    <format dxfId="199">
      <pivotArea dataOnly="0" labelOnly="1" outline="0" axis="axisValues" fieldPosition="0"/>
    </format>
    <format dxfId="198">
      <pivotArea type="all" dataOnly="0" outline="0" fieldPosition="0"/>
    </format>
    <format dxfId="197">
      <pivotArea outline="0" collapsedLevelsAreSubtotals="1" fieldPosition="0"/>
    </format>
    <format dxfId="196">
      <pivotArea field="3" type="button" dataOnly="0" labelOnly="1" outline="0" axis="axisRow" fieldPosition="0"/>
    </format>
    <format dxfId="195">
      <pivotArea field="4" type="button" dataOnly="0" labelOnly="1" outline="0" axis="axisRow" fieldPosition="1"/>
    </format>
    <format dxfId="194">
      <pivotArea dataOnly="0" labelOnly="1" outline="0" axis="axisValues" fieldPosition="0"/>
    </format>
    <format dxfId="193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92">
      <pivotArea dataOnly="0" labelOnly="1" outline="0" fieldPosition="0">
        <references count="1">
          <reference field="3" count="31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91">
      <pivotArea dataOnly="0" labelOnly="1" outline="0" fieldPosition="0">
        <references count="1">
          <reference field="3" count="17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90">
      <pivotArea dataOnly="0" labelOnly="1" outline="0" fieldPosition="0">
        <references count="1">
          <reference field="3" count="43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89">
      <pivotArea dataOnly="0" labelOnly="1" outline="0" fieldPosition="0">
        <references count="1">
          <reference field="3" count="42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88">
      <pivotArea dataOnly="0" labelOnly="1" outline="0" fieldPosition="0">
        <references count="1">
          <reference field="3" count="38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87">
      <pivotArea dataOnly="0" labelOnly="1" outline="0" fieldPosition="0">
        <references count="1">
          <reference field="3" count="3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6">
      <pivotArea dataOnly="0" labelOnly="1" outline="0" fieldPosition="0">
        <references count="1">
          <reference field="3" count="44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85">
      <pivotArea dataOnly="0" labelOnly="1" outline="0" fieldPosition="0">
        <references count="1">
          <reference field="3" count="33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84">
      <pivotArea dataOnly="0" labelOnly="1" outline="0" fieldPosition="0">
        <references count="1">
          <reference field="3" count="21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3">
      <pivotArea dataOnly="0" labelOnly="1" outline="0" fieldPosition="0">
        <references count="1">
          <reference field="3" count="41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82">
      <pivotArea dataOnly="0" labelOnly="1" outline="0" fieldPosition="0">
        <references count="1">
          <reference field="3" count="33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181">
      <pivotArea dataOnly="0" labelOnly="1" outline="0" fieldPosition="0">
        <references count="1">
          <reference field="3" count="47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</reference>
        </references>
      </pivotArea>
    </format>
    <format dxfId="180">
      <pivotArea dataOnly="0" labelOnly="1" outline="0" fieldPosition="0">
        <references count="1">
          <reference field="3" count="11"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</reference>
        </references>
      </pivotArea>
    </format>
    <format dxfId="179">
      <pivotArea dataOnly="0" labelOnly="1" outline="0" axis="axisValues" fieldPosition="0"/>
    </format>
    <format dxfId="178">
      <pivotArea type="all" dataOnly="0" outline="0" fieldPosition="0"/>
    </format>
    <format dxfId="177">
      <pivotArea outline="0" collapsedLevelsAreSubtotals="1" fieldPosition="0"/>
    </format>
    <format dxfId="176">
      <pivotArea field="3" type="button" dataOnly="0" labelOnly="1" outline="0" axis="axisRow" fieldPosition="0"/>
    </format>
    <format dxfId="175">
      <pivotArea field="4" type="button" dataOnly="0" labelOnly="1" outline="0" axis="axisRow" fieldPosition="1"/>
    </format>
    <format dxfId="174">
      <pivotArea dataOnly="0" labelOnly="1" outline="0" axis="axisValues" fieldPosition="0"/>
    </format>
    <format dxfId="173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72">
      <pivotArea dataOnly="0" labelOnly="1" outline="0" fieldPosition="0">
        <references count="1">
          <reference field="3" count="31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71">
      <pivotArea dataOnly="0" labelOnly="1" outline="0" fieldPosition="0">
        <references count="1">
          <reference field="3" count="17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0">
      <pivotArea dataOnly="0" labelOnly="1" outline="0" fieldPosition="0">
        <references count="1">
          <reference field="3" count="43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69">
      <pivotArea dataOnly="0" labelOnly="1" outline="0" fieldPosition="0">
        <references count="1">
          <reference field="3" count="42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68">
      <pivotArea dataOnly="0" labelOnly="1" outline="0" fieldPosition="0">
        <references count="1">
          <reference field="3" count="38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67">
      <pivotArea dataOnly="0" labelOnly="1" outline="0" fieldPosition="0">
        <references count="1">
          <reference field="3" count="3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66">
      <pivotArea dataOnly="0" labelOnly="1" outline="0" fieldPosition="0">
        <references count="1">
          <reference field="3" count="44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5">
      <pivotArea dataOnly="0" labelOnly="1" outline="0" fieldPosition="0">
        <references count="1">
          <reference field="3" count="33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64">
      <pivotArea dataOnly="0" labelOnly="1" outline="0" fieldPosition="0">
        <references count="1">
          <reference field="3" count="21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3">
      <pivotArea dataOnly="0" labelOnly="1" outline="0" fieldPosition="0">
        <references count="1">
          <reference field="3" count="41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62">
      <pivotArea dataOnly="0" labelOnly="1" outline="0" fieldPosition="0">
        <references count="1">
          <reference field="3" count="33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161">
      <pivotArea dataOnly="0" labelOnly="1" outline="0" fieldPosition="0">
        <references count="1">
          <reference field="3" count="47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</reference>
        </references>
      </pivotArea>
    </format>
    <format dxfId="160">
      <pivotArea dataOnly="0" labelOnly="1" outline="0" fieldPosition="0">
        <references count="1">
          <reference field="3" count="11"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</reference>
        </references>
      </pivotArea>
    </format>
    <format dxfId="159">
      <pivotArea dataOnly="0" labelOnly="1" outline="0" axis="axisValues" fieldPosition="0"/>
    </format>
    <format dxfId="158">
      <pivotArea dataOnly="0" labelOnly="1" outline="0" fieldPosition="0">
        <references count="1">
          <reference field="3" count="1">
            <x v="1"/>
          </reference>
        </references>
      </pivotArea>
    </format>
    <format dxfId="157">
      <pivotArea dataOnly="0" labelOnly="1" outline="0" fieldPosition="0">
        <references count="1">
          <reference field="3" count="1">
            <x v="1"/>
          </reference>
        </references>
      </pivotArea>
    </format>
    <format dxfId="156">
      <pivotArea field="3" type="button" dataOnly="0" labelOnly="1" outline="0" axis="axisRow" fieldPosition="0"/>
    </format>
    <format dxfId="155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54">
      <pivotArea dataOnly="0" labelOnly="1" outline="0" fieldPosition="0">
        <references count="1">
          <reference field="3" count="31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53">
      <pivotArea dataOnly="0" labelOnly="1" outline="0" fieldPosition="0">
        <references count="1">
          <reference field="3" count="17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2">
      <pivotArea dataOnly="0" labelOnly="1" outline="0" fieldPosition="0">
        <references count="1">
          <reference field="3" count="43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51">
      <pivotArea dataOnly="0" labelOnly="1" outline="0" fieldPosition="0">
        <references count="1">
          <reference field="3" count="42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50">
      <pivotArea dataOnly="0" labelOnly="1" outline="0" fieldPosition="0">
        <references count="1">
          <reference field="3" count="38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49">
      <pivotArea dataOnly="0" labelOnly="1" outline="0" fieldPosition="0">
        <references count="1">
          <reference field="3" count="3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48">
      <pivotArea dataOnly="0" labelOnly="1" outline="0" fieldPosition="0">
        <references count="1">
          <reference field="3" count="44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7">
      <pivotArea dataOnly="0" labelOnly="1" outline="0" fieldPosition="0">
        <references count="1">
          <reference field="3" count="33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46">
      <pivotArea dataOnly="0" labelOnly="1" outline="0" fieldPosition="0">
        <references count="1">
          <reference field="3" count="21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45">
      <pivotArea dataOnly="0" labelOnly="1" outline="0" fieldPosition="0">
        <references count="1">
          <reference field="3" count="41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44">
      <pivotArea dataOnly="0" labelOnly="1" outline="0" fieldPosition="0">
        <references count="1">
          <reference field="3" count="33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143">
      <pivotArea dataOnly="0" labelOnly="1" outline="0" fieldPosition="0">
        <references count="1">
          <reference field="3" count="47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</reference>
        </references>
      </pivotArea>
    </format>
    <format dxfId="142">
      <pivotArea dataOnly="0" labelOnly="1" outline="0" fieldPosition="0">
        <references count="1">
          <reference field="3" count="11"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</reference>
        </references>
      </pivotArea>
    </format>
    <format dxfId="141">
      <pivotArea type="all" dataOnly="0" outline="0" fieldPosition="0"/>
    </format>
    <format dxfId="140">
      <pivotArea outline="0" collapsedLevelsAreSubtotals="1" fieldPosition="0"/>
    </format>
    <format dxfId="139">
      <pivotArea field="3" type="button" dataOnly="0" labelOnly="1" outline="0" axis="axisRow" fieldPosition="0"/>
    </format>
    <format dxfId="138">
      <pivotArea field="4" type="button" dataOnly="0" labelOnly="1" outline="0" axis="axisRow" fieldPosition="1"/>
    </format>
    <format dxfId="137">
      <pivotArea dataOnly="0" labelOnly="1" outline="0" axis="axisValues" fieldPosition="0"/>
    </format>
    <format dxfId="136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35">
      <pivotArea dataOnly="0" labelOnly="1" outline="0" fieldPosition="0">
        <references count="1">
          <reference field="3" count="31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34">
      <pivotArea dataOnly="0" labelOnly="1" outline="0" fieldPosition="0">
        <references count="1">
          <reference field="3" count="17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33">
      <pivotArea dataOnly="0" labelOnly="1" outline="0" fieldPosition="0">
        <references count="1">
          <reference field="3" count="43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2">
      <pivotArea dataOnly="0" labelOnly="1" outline="0" fieldPosition="0">
        <references count="1">
          <reference field="3" count="42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31">
      <pivotArea dataOnly="0" labelOnly="1" outline="0" fieldPosition="0">
        <references count="1">
          <reference field="3" count="38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30">
      <pivotArea dataOnly="0" labelOnly="1" outline="0" fieldPosition="0">
        <references count="1">
          <reference field="3" count="3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29">
      <pivotArea dataOnly="0" labelOnly="1" outline="0" fieldPosition="0">
        <references count="1">
          <reference field="3" count="44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8">
      <pivotArea dataOnly="0" labelOnly="1" outline="0" fieldPosition="0">
        <references count="1">
          <reference field="3" count="33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27">
      <pivotArea dataOnly="0" labelOnly="1" outline="0" fieldPosition="0">
        <references count="1">
          <reference field="3" count="21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26">
      <pivotArea dataOnly="0" labelOnly="1" outline="0" fieldPosition="0">
        <references count="1">
          <reference field="3" count="41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5">
      <pivotArea dataOnly="0" labelOnly="1" outline="0" fieldPosition="0">
        <references count="1">
          <reference field="3" count="33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124">
      <pivotArea dataOnly="0" labelOnly="1" outline="0" fieldPosition="0">
        <references count="1">
          <reference field="3" count="47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</reference>
        </references>
      </pivotArea>
    </format>
    <format dxfId="123">
      <pivotArea dataOnly="0" labelOnly="1" outline="0" fieldPosition="0">
        <references count="1">
          <reference field="3" count="11"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</reference>
        </references>
      </pivotArea>
    </format>
    <format dxfId="122">
      <pivotArea dataOnly="0" labelOnly="1" outline="0" axis="axisValues" fieldPosition="0"/>
    </format>
    <format dxfId="121">
      <pivotArea outline="0" collapsedLevelsAreSubtotals="1" fieldPosition="0"/>
    </format>
    <format dxfId="120">
      <pivotArea field="4" type="button" dataOnly="0" labelOnly="1" outline="0" axis="axisRow" fieldPosition="1"/>
    </format>
    <format dxfId="119">
      <pivotArea dataOnly="0" labelOnly="1" outline="0" axis="axisValues" fieldPosition="0"/>
    </format>
    <format dxfId="118">
      <pivotArea dataOnly="0" labelOnly="1" outline="0" axis="axisValues" fieldPosition="0"/>
    </format>
    <format dxfId="117">
      <pivotArea dataOnly="0" labelOnly="1" outline="0" fieldPosition="0">
        <references count="1">
          <reference field="3" count="0"/>
        </references>
      </pivotArea>
    </format>
    <format dxfId="116">
      <pivotArea field="4" type="button" dataOnly="0" labelOnly="1" outline="0" axis="axisRow" fieldPosition="1"/>
    </format>
    <format dxfId="115">
      <pivotArea field="4" type="button" dataOnly="0" labelOnly="1" outline="0" axis="axisRow" fieldPosition="1"/>
    </format>
    <format dxfId="114">
      <pivotArea field="4" type="button" dataOnly="0" labelOnly="1" outline="0" axis="axisRow" fieldPosition="1"/>
    </format>
    <format dxfId="113">
      <pivotArea field="4" type="button" dataOnly="0" labelOnly="1" outline="0" axis="axisRow" fieldPosition="1"/>
    </format>
    <format dxfId="112">
      <pivotArea field="4" type="button" dataOnly="0" labelOnly="1" outline="0" axis="axisRow" fieldPosition="1"/>
    </format>
    <format dxfId="111">
      <pivotArea field="4" type="button" dataOnly="0" labelOnly="1" outline="0" axis="axisRow" fieldPosition="1"/>
    </format>
    <format dxfId="110">
      <pivotArea field="4" type="button" dataOnly="0" labelOnly="1" outline="0" axis="axisRow" fieldPosition="1"/>
    </format>
    <format dxfId="109">
      <pivotArea field="4" type="button" dataOnly="0" labelOnly="1" outline="0" axis="axisRow" fieldPosition="1"/>
    </format>
  </formats>
  <pivotTableStyleInfo name="PivotStyleMedium10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латформа" sourceName="Платформа">
  <pivotTables>
    <pivotTable tabId="4" name="Сводная таблица1"/>
  </pivotTables>
  <data>
    <tabular pivotCacheId="609514047" showMissing="0">
      <items count="13">
        <i x="5" s="1"/>
        <i x="7" s="1"/>
        <i x="9" s="1"/>
        <i x="4" s="1"/>
        <i x="8" s="1"/>
        <i x="3" s="1"/>
        <i x="0" s="1"/>
        <i x="1" s="1"/>
        <i x="2" s="1"/>
        <i x="6" s="1"/>
        <i x="10" s="1" nd="1"/>
        <i x="11" s="1" nd="1"/>
        <i x="1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Технология" sourceName="Технология">
  <pivotTables>
    <pivotTable tabId="4" name="Сводная таблица1"/>
  </pivotTables>
  <data>
    <tabular pivotCacheId="609514047" showMissing="0">
      <items count="5">
        <i x="0" s="1"/>
        <i x="2" s="1"/>
        <i x="1" s="1"/>
        <i x="3" s="1" nd="1"/>
        <i x="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дгруппа" sourceName="Подгруппа">
  <pivotTables>
    <pivotTable tabId="4" name="Сводная таблица1"/>
  </pivotTables>
  <data>
    <tabular pivotCacheId="609514047" showMissing="0">
      <items count="38">
        <i x="9" s="1"/>
        <i x="1" s="1"/>
        <i x="17" s="1"/>
        <i x="13" s="1"/>
        <i x="3" s="1"/>
        <i x="10" s="1"/>
        <i x="18" s="1"/>
        <i x="27" s="1"/>
        <i x="14" s="1"/>
        <i x="16" s="1"/>
        <i x="22" s="1"/>
        <i x="31" s="1"/>
        <i x="26" s="1"/>
        <i x="0" s="1"/>
        <i x="20" s="1"/>
        <i x="21" s="1"/>
        <i x="8" s="1"/>
        <i x="24" s="1"/>
        <i x="5" s="1"/>
        <i x="28" s="1"/>
        <i x="23" s="1"/>
        <i x="15" s="1"/>
        <i x="11" s="1"/>
        <i x="12" s="1"/>
        <i x="30" s="1"/>
        <i x="19" s="1"/>
        <i x="7" s="1"/>
        <i x="4" s="1"/>
        <i x="6" s="1"/>
        <i x="25" s="1"/>
        <i x="29" s="1"/>
        <i x="2" s="1"/>
        <i x="32" s="1" nd="1"/>
        <i x="33" s="1" nd="1"/>
        <i x="34" s="1" nd="1"/>
        <i x="37" s="1" nd="1"/>
        <i x="35" s="1" nd="1"/>
        <i x="36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латформа" cache="Срез_Платформа" caption="Платформа" columnCount="2" style="SlicerStyleLight2" rowHeight="241300"/>
  <slicer name="Технология" cache="Срез_Технология" caption="Технология" columnCount="6" style="SlicerStyleLight2" rowHeight="241300"/>
  <slicer name="Подгруппа" cache="Срез_Подгруппа" caption="Подгруппа" columnCount="3" style="SlicerStyleLight2" rowHeight="241300"/>
</slic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outlinePr summaryBelow="0" summaryRight="0"/>
  </sheetPr>
  <dimension ref="A1:X4578"/>
  <sheetViews>
    <sheetView showGridLines="0" tabSelected="1" zoomScale="90" zoomScaleNormal="90" workbookViewId="0">
      <pane ySplit="9" topLeftCell="A10" activePane="bottomLeft" state="frozen"/>
      <selection pane="bottomLeft"/>
    </sheetView>
  </sheetViews>
  <sheetFormatPr defaultColWidth="0" defaultRowHeight="12.75" outlineLevelRow="1" outlineLevelCol="1"/>
  <cols>
    <col min="1" max="1" width="3.85546875" style="38" customWidth="1"/>
    <col min="2" max="2" width="9.140625" style="38" customWidth="1"/>
    <col min="3" max="3" width="10.42578125" style="38" customWidth="1" collapsed="1"/>
    <col min="4" max="4" width="11.7109375" style="6" hidden="1" customWidth="1" outlineLevel="1"/>
    <col min="5" max="5" width="31" style="6" hidden="1" customWidth="1" outlineLevel="1"/>
    <col min="6" max="6" width="20.7109375" style="6" customWidth="1" collapsed="1"/>
    <col min="7" max="8" width="31" style="6" hidden="1" customWidth="1" outlineLevel="1"/>
    <col min="9" max="9" width="13.7109375" style="6" customWidth="1"/>
    <col min="10" max="10" width="12.7109375" style="117" customWidth="1"/>
    <col min="11" max="11" width="23.7109375" style="38" customWidth="1" collapsed="1"/>
    <col min="12" max="12" width="39" style="38" hidden="1" customWidth="1" outlineLevel="1"/>
    <col min="13" max="13" width="13" style="39" customWidth="1" collapsed="1"/>
    <col min="14" max="14" width="14.5703125" style="52" hidden="1" customWidth="1" outlineLevel="1"/>
    <col min="15" max="15" width="39.7109375" style="40" customWidth="1"/>
    <col min="16" max="16" width="14.5703125" style="38" customWidth="1"/>
    <col min="17" max="17" width="15" style="38" customWidth="1" collapsed="1"/>
    <col min="18" max="18" width="15.7109375" style="107" hidden="1" customWidth="1" outlineLevel="1"/>
    <col min="19" max="19" width="14.140625" style="107" hidden="1" customWidth="1" outlineLevel="1"/>
    <col min="20" max="22" width="9.28515625" style="107" hidden="1" customWidth="1" outlineLevel="1"/>
    <col min="23" max="23" width="9.28515625" style="108" hidden="1" customWidth="1" outlineLevel="1"/>
    <col min="24" max="24" width="3.42578125" style="38" customWidth="1"/>
    <col min="25" max="16384" width="8.85546875" style="38" hidden="1"/>
  </cols>
  <sheetData>
    <row r="1" spans="1:23" ht="24">
      <c r="H1" s="84"/>
      <c r="J1" s="122"/>
      <c r="M1" s="6"/>
      <c r="N1" s="6"/>
      <c r="Q1" s="44" t="s">
        <v>20805</v>
      </c>
    </row>
    <row r="2" spans="1:23" ht="21">
      <c r="J2" s="123" t="s">
        <v>1</v>
      </c>
      <c r="K2" s="6"/>
      <c r="L2" s="6"/>
      <c r="M2" s="6"/>
      <c r="N2" s="6"/>
      <c r="O2" s="126" t="s">
        <v>20910</v>
      </c>
    </row>
    <row r="3" spans="1:23">
      <c r="J3" s="124">
        <v>44228</v>
      </c>
      <c r="K3" s="6"/>
      <c r="L3" s="6"/>
      <c r="M3" s="6"/>
      <c r="N3" s="6"/>
      <c r="O3" s="126"/>
    </row>
    <row r="4" spans="1:23" s="42" customFormat="1">
      <c r="D4" s="41"/>
      <c r="E4" s="41"/>
      <c r="F4" s="41"/>
      <c r="G4" s="41"/>
      <c r="H4" s="41"/>
      <c r="I4" s="41"/>
      <c r="J4" s="125" t="s">
        <v>4406</v>
      </c>
      <c r="K4" s="45">
        <v>0</v>
      </c>
      <c r="L4" s="6"/>
      <c r="M4" s="6"/>
      <c r="N4" s="6"/>
      <c r="O4" s="126"/>
      <c r="R4" s="109"/>
      <c r="S4" s="109"/>
      <c r="T4" s="109"/>
      <c r="U4" s="109"/>
      <c r="V4" s="109"/>
      <c r="W4" s="110"/>
    </row>
    <row r="5" spans="1:23" s="42" customFormat="1">
      <c r="D5" s="41"/>
      <c r="E5" s="41"/>
      <c r="F5" s="41"/>
      <c r="G5" s="41"/>
      <c r="H5" s="41"/>
      <c r="I5" s="41"/>
      <c r="J5" s="125" t="s">
        <v>4407</v>
      </c>
      <c r="K5" s="45">
        <v>0</v>
      </c>
      <c r="L5" s="6"/>
      <c r="M5" s="6"/>
      <c r="N5" s="6"/>
      <c r="O5" s="126"/>
      <c r="R5" s="109"/>
      <c r="S5" s="109"/>
      <c r="T5" s="109"/>
      <c r="U5" s="109"/>
      <c r="V5" s="109"/>
      <c r="W5" s="110"/>
    </row>
    <row r="6" spans="1:23" s="42" customFormat="1">
      <c r="D6" s="41"/>
      <c r="E6" s="41"/>
      <c r="F6" s="41"/>
      <c r="G6" s="41"/>
      <c r="H6" s="41"/>
      <c r="I6" s="41"/>
      <c r="J6" s="125" t="s">
        <v>5</v>
      </c>
      <c r="K6" s="46" t="s">
        <v>6</v>
      </c>
      <c r="L6" s="6"/>
      <c r="M6" s="6"/>
      <c r="N6" s="6"/>
      <c r="O6" s="126"/>
      <c r="R6" s="109"/>
      <c r="S6" s="109"/>
      <c r="T6" s="109"/>
      <c r="U6" s="109"/>
      <c r="V6" s="109"/>
      <c r="W6" s="110"/>
    </row>
    <row r="7" spans="1:23" collapsed="1">
      <c r="B7" s="42"/>
      <c r="C7" s="42"/>
      <c r="D7" s="47" t="s">
        <v>8</v>
      </c>
      <c r="E7" s="48">
        <f>_xlfn.AGGREGATE(3,3,E10:E6514)</f>
        <v>4562</v>
      </c>
      <c r="I7" s="41"/>
      <c r="J7" s="122"/>
      <c r="M7" s="42"/>
      <c r="N7" s="42"/>
      <c r="P7" s="49"/>
      <c r="Q7" s="49"/>
      <c r="R7" s="111"/>
      <c r="S7" s="111"/>
      <c r="T7" s="109"/>
      <c r="U7" s="109"/>
      <c r="V7" s="109"/>
      <c r="W7" s="110"/>
    </row>
    <row r="8" spans="1:23" s="6" customFormat="1" ht="38.25" hidden="1" outlineLevel="1">
      <c r="B8" s="90" t="s">
        <v>9</v>
      </c>
      <c r="C8" s="90" t="s">
        <v>10</v>
      </c>
      <c r="D8" s="90" t="s">
        <v>11</v>
      </c>
      <c r="E8" s="90" t="s">
        <v>12</v>
      </c>
      <c r="F8" s="91" t="s">
        <v>13</v>
      </c>
      <c r="G8" s="91" t="s">
        <v>14</v>
      </c>
      <c r="H8" s="91" t="s">
        <v>15</v>
      </c>
      <c r="I8" s="90" t="s">
        <v>16</v>
      </c>
      <c r="J8" s="112" t="s">
        <v>17</v>
      </c>
      <c r="K8" s="90" t="s">
        <v>18</v>
      </c>
      <c r="L8" s="90" t="s">
        <v>19</v>
      </c>
      <c r="M8" s="93" t="str">
        <f>CONCATENATE("SSP  ",IF(K6="с учетом НДС","with","without")," VAT [RUR]")</f>
        <v>SSP  with VAT [RUR]</v>
      </c>
      <c r="N8" s="93" t="s">
        <v>30</v>
      </c>
      <c r="O8" s="92" t="s">
        <v>21</v>
      </c>
      <c r="P8" s="92" t="s">
        <v>22</v>
      </c>
      <c r="Q8" s="92" t="s">
        <v>23</v>
      </c>
      <c r="R8" s="112" t="s">
        <v>24</v>
      </c>
      <c r="S8" s="112" t="s">
        <v>25</v>
      </c>
      <c r="T8" s="112" t="s">
        <v>26</v>
      </c>
      <c r="U8" s="112" t="s">
        <v>27</v>
      </c>
      <c r="V8" s="112" t="s">
        <v>28</v>
      </c>
      <c r="W8" s="113" t="s">
        <v>29</v>
      </c>
    </row>
    <row r="9" spans="1:23" s="42" customFormat="1" ht="38.25">
      <c r="B9" s="90" t="s">
        <v>31</v>
      </c>
      <c r="C9" s="90" t="s">
        <v>32</v>
      </c>
      <c r="D9" s="90" t="s">
        <v>33</v>
      </c>
      <c r="E9" s="90" t="s">
        <v>34</v>
      </c>
      <c r="F9" s="90" t="s">
        <v>35</v>
      </c>
      <c r="G9" s="90" t="s">
        <v>36</v>
      </c>
      <c r="H9" s="90" t="s">
        <v>37</v>
      </c>
      <c r="I9" s="90" t="s">
        <v>38</v>
      </c>
      <c r="J9" s="112" t="s">
        <v>39</v>
      </c>
      <c r="K9" s="90" t="s">
        <v>40</v>
      </c>
      <c r="L9" s="90" t="s">
        <v>41</v>
      </c>
      <c r="M9" s="93" t="str">
        <f>CONCATENATE(J6," ",K6,", руб.")</f>
        <v>Цена с учетом НДС, руб.</v>
      </c>
      <c r="N9" s="93" t="s">
        <v>3</v>
      </c>
      <c r="O9" s="92" t="s">
        <v>44</v>
      </c>
      <c r="P9" s="92" t="s">
        <v>45</v>
      </c>
      <c r="Q9" s="92" t="s">
        <v>46</v>
      </c>
      <c r="R9" s="112" t="s">
        <v>24</v>
      </c>
      <c r="S9" s="112" t="s">
        <v>47</v>
      </c>
      <c r="T9" s="112" t="s">
        <v>48</v>
      </c>
      <c r="U9" s="112" t="s">
        <v>49</v>
      </c>
      <c r="V9" s="112" t="s">
        <v>50</v>
      </c>
      <c r="W9" s="113" t="s">
        <v>51</v>
      </c>
    </row>
    <row r="10" spans="1:23" s="6" customFormat="1" ht="25.5">
      <c r="A10" s="62"/>
      <c r="B10" s="95" t="s">
        <v>17323</v>
      </c>
      <c r="C10" s="95" t="s">
        <v>20</v>
      </c>
      <c r="D10" s="95" t="s">
        <v>20</v>
      </c>
      <c r="E10" s="95" t="s">
        <v>17324</v>
      </c>
      <c r="F10" s="95" t="s">
        <v>17325</v>
      </c>
      <c r="G10" s="95" t="s">
        <v>17328</v>
      </c>
      <c r="H10" s="14" t="s">
        <v>20</v>
      </c>
      <c r="I10" s="95" t="s">
        <v>3791</v>
      </c>
      <c r="J10" s="118" t="s">
        <v>54</v>
      </c>
      <c r="K10" s="95" t="s">
        <v>2737</v>
      </c>
      <c r="L10" s="95" t="s">
        <v>17329</v>
      </c>
      <c r="M10" s="97">
        <f>IF($K$6="с учетом НДС",VLOOKUP(J10,LEGEND!C:M,3,0)*(1-N10),VLOOKUP(J10,LEGEND!C:M,3,0)*(1-N10)/1.2)</f>
        <v>7490</v>
      </c>
      <c r="N10" s="98">
        <f>IF(OR(E10="Принадлежности",E10="Ручной инструмент"),$K$5,IF($K$4=0,0,IFERROR(VLOOKUP(Q10,LEGEND!$V$4:$W$7,2,0),$K$4)))</f>
        <v>0</v>
      </c>
      <c r="O10" s="99" t="s">
        <v>19365</v>
      </c>
      <c r="P10" s="96" t="s">
        <v>20</v>
      </c>
      <c r="Q10" s="100" t="s">
        <v>19366</v>
      </c>
      <c r="R10" s="116" t="s">
        <v>2738</v>
      </c>
      <c r="S10" s="114" t="s">
        <v>964</v>
      </c>
      <c r="T10" s="114">
        <v>380</v>
      </c>
      <c r="U10" s="114">
        <v>134</v>
      </c>
      <c r="V10" s="114">
        <v>121</v>
      </c>
      <c r="W10" s="115">
        <v>3.58</v>
      </c>
    </row>
    <row r="11" spans="1:23" ht="33.75">
      <c r="A11" s="62"/>
      <c r="B11" s="95" t="s">
        <v>17330</v>
      </c>
      <c r="C11" s="95" t="s">
        <v>20</v>
      </c>
      <c r="D11" s="95" t="s">
        <v>17331</v>
      </c>
      <c r="E11" s="95" t="s">
        <v>17324</v>
      </c>
      <c r="F11" s="95" t="s">
        <v>17264</v>
      </c>
      <c r="G11" s="95" t="s">
        <v>17267</v>
      </c>
      <c r="H11" s="14" t="s">
        <v>20</v>
      </c>
      <c r="I11" s="95" t="s">
        <v>3787</v>
      </c>
      <c r="J11" s="118" t="s">
        <v>55</v>
      </c>
      <c r="K11" s="95" t="s">
        <v>2082</v>
      </c>
      <c r="L11" s="95" t="s">
        <v>17332</v>
      </c>
      <c r="M11" s="97">
        <f>IF($K$6="с учетом НДС",VLOOKUP(J11,LEGEND!C:M,3,0)*(1-N11),VLOOKUP(J11,LEGEND!C:M,3,0)*(1-N11)/1.2)</f>
        <v>12490</v>
      </c>
      <c r="N11" s="98">
        <f>IF(OR(E11="Принадлежности",E11="Ручной инструмент"),$K$5,IF($K$4=0,0,IFERROR(VLOOKUP(Q11,LEGEND!$V$4:$W$7,2,0),$K$4)))</f>
        <v>0</v>
      </c>
      <c r="O11" s="99" t="s">
        <v>19367</v>
      </c>
      <c r="P11" s="96" t="s">
        <v>20</v>
      </c>
      <c r="Q11" s="100" t="s">
        <v>19368</v>
      </c>
      <c r="R11" s="116" t="s">
        <v>2083</v>
      </c>
      <c r="S11" s="114" t="s">
        <v>964</v>
      </c>
      <c r="T11" s="114">
        <v>375</v>
      </c>
      <c r="U11" s="114">
        <v>119</v>
      </c>
      <c r="V11" s="114">
        <v>315</v>
      </c>
      <c r="W11" s="115">
        <v>3.34</v>
      </c>
    </row>
    <row r="12" spans="1:23" s="6" customFormat="1" ht="25.5">
      <c r="A12" s="62"/>
      <c r="B12" s="95" t="s">
        <v>17333</v>
      </c>
      <c r="C12" s="95" t="s">
        <v>20</v>
      </c>
      <c r="D12" s="95" t="s">
        <v>20</v>
      </c>
      <c r="E12" s="95" t="s">
        <v>17334</v>
      </c>
      <c r="F12" s="95" t="s">
        <v>17283</v>
      </c>
      <c r="G12" s="95" t="s">
        <v>17335</v>
      </c>
      <c r="H12" s="14" t="s">
        <v>20</v>
      </c>
      <c r="I12" s="95" t="s">
        <v>17336</v>
      </c>
      <c r="J12" s="118" t="s">
        <v>56</v>
      </c>
      <c r="K12" s="95" t="s">
        <v>2497</v>
      </c>
      <c r="L12" s="95" t="s">
        <v>17337</v>
      </c>
      <c r="M12" s="97">
        <f>IF($K$6="с учетом НДС",VLOOKUP(J12,LEGEND!C:M,3,0)*(1-N12),VLOOKUP(J12,LEGEND!C:M,3,0)*(1-N12)/1.2)</f>
        <v>1990</v>
      </c>
      <c r="N12" s="98">
        <f>IF(OR(E12="Принадлежности",E12="Ручной инструмент"),$K$5,IF($K$4=0,0,IFERROR(VLOOKUP(Q12,LEGEND!$V$4:$W$7,2,0),$K$4)))</f>
        <v>0</v>
      </c>
      <c r="O12" s="99" t="s">
        <v>19369</v>
      </c>
      <c r="P12" s="96" t="s">
        <v>20</v>
      </c>
      <c r="Q12" s="100" t="s">
        <v>20</v>
      </c>
      <c r="R12" s="116" t="s">
        <v>2498</v>
      </c>
      <c r="S12" s="114" t="s">
        <v>964</v>
      </c>
      <c r="T12" s="114">
        <v>225</v>
      </c>
      <c r="U12" s="114">
        <v>75</v>
      </c>
      <c r="V12" s="114">
        <v>35</v>
      </c>
      <c r="W12" s="115">
        <v>8.5999999999999993E-2</v>
      </c>
    </row>
    <row r="13" spans="1:23" ht="25.5">
      <c r="A13" s="62"/>
      <c r="B13" s="95" t="s">
        <v>17338</v>
      </c>
      <c r="C13" s="95" t="s">
        <v>20</v>
      </c>
      <c r="D13" s="95" t="s">
        <v>17331</v>
      </c>
      <c r="E13" s="95" t="s">
        <v>17324</v>
      </c>
      <c r="F13" s="95" t="s">
        <v>17264</v>
      </c>
      <c r="G13" s="95" t="s">
        <v>17267</v>
      </c>
      <c r="H13" s="14" t="s">
        <v>20</v>
      </c>
      <c r="I13" s="95" t="s">
        <v>3788</v>
      </c>
      <c r="J13" s="118" t="s">
        <v>57</v>
      </c>
      <c r="K13" s="95" t="s">
        <v>2088</v>
      </c>
      <c r="L13" s="95" t="s">
        <v>17339</v>
      </c>
      <c r="M13" s="97">
        <f>IF($K$6="с учетом НДС",VLOOKUP(J13,LEGEND!C:M,3,0)*(1-N13),VLOOKUP(J13,LEGEND!C:M,3,0)*(1-N13)/1.2)</f>
        <v>19990</v>
      </c>
      <c r="N13" s="98">
        <f>IF(OR(E13="Принадлежности",E13="Ручной инструмент"),$K$5,IF($K$4=0,0,IFERROR(VLOOKUP(Q13,LEGEND!$V$4:$W$7,2,0),$K$4)))</f>
        <v>0</v>
      </c>
      <c r="O13" s="99" t="s">
        <v>19370</v>
      </c>
      <c r="P13" s="96" t="s">
        <v>20</v>
      </c>
      <c r="Q13" s="100" t="s">
        <v>19368</v>
      </c>
      <c r="R13" s="116" t="s">
        <v>2089</v>
      </c>
      <c r="S13" s="114" t="s">
        <v>964</v>
      </c>
      <c r="T13" s="114">
        <v>375</v>
      </c>
      <c r="U13" s="114">
        <v>120</v>
      </c>
      <c r="V13" s="114">
        <v>315</v>
      </c>
      <c r="W13" s="115">
        <v>4.4729999999999999</v>
      </c>
    </row>
    <row r="14" spans="1:23" s="6" customFormat="1" ht="45">
      <c r="A14" s="62"/>
      <c r="B14" s="95" t="s">
        <v>17323</v>
      </c>
      <c r="C14" s="95" t="s">
        <v>20</v>
      </c>
      <c r="D14" s="95" t="s">
        <v>20</v>
      </c>
      <c r="E14" s="95" t="s">
        <v>17324</v>
      </c>
      <c r="F14" s="95" t="s">
        <v>17325</v>
      </c>
      <c r="G14" s="95" t="s">
        <v>17328</v>
      </c>
      <c r="H14" s="14" t="s">
        <v>20</v>
      </c>
      <c r="I14" s="95" t="s">
        <v>17340</v>
      </c>
      <c r="J14" s="118" t="s">
        <v>58</v>
      </c>
      <c r="K14" s="95" t="s">
        <v>2747</v>
      </c>
      <c r="L14" s="95" t="s">
        <v>17341</v>
      </c>
      <c r="M14" s="97">
        <f>IF($K$6="с учетом НДС",VLOOKUP(J14,LEGEND!C:M,3,0)*(1-N14),VLOOKUP(J14,LEGEND!C:M,3,0)*(1-N14)/1.2)</f>
        <v>17490</v>
      </c>
      <c r="N14" s="98">
        <f>IF(OR(E14="Принадлежности",E14="Ручной инструмент"),$K$5,IF($K$4=0,0,IFERROR(VLOOKUP(Q14,LEGEND!$V$4:$W$7,2,0),$K$4)))</f>
        <v>0</v>
      </c>
      <c r="O14" s="99" t="s">
        <v>19371</v>
      </c>
      <c r="P14" s="96" t="s">
        <v>20</v>
      </c>
      <c r="Q14" s="100" t="s">
        <v>20</v>
      </c>
      <c r="R14" s="116" t="s">
        <v>2748</v>
      </c>
      <c r="S14" s="114" t="s">
        <v>964</v>
      </c>
      <c r="T14" s="114">
        <v>424</v>
      </c>
      <c r="U14" s="114">
        <v>93</v>
      </c>
      <c r="V14" s="114">
        <v>155</v>
      </c>
      <c r="W14" s="115">
        <v>3.54</v>
      </c>
    </row>
    <row r="15" spans="1:23" s="6" customFormat="1" ht="33.75">
      <c r="A15" s="62"/>
      <c r="B15" s="95" t="s">
        <v>17323</v>
      </c>
      <c r="C15" s="95" t="s">
        <v>20</v>
      </c>
      <c r="D15" s="95" t="s">
        <v>20</v>
      </c>
      <c r="E15" s="95" t="s">
        <v>17324</v>
      </c>
      <c r="F15" s="95" t="s">
        <v>17325</v>
      </c>
      <c r="G15" s="95" t="s">
        <v>17326</v>
      </c>
      <c r="H15" s="14" t="s">
        <v>20</v>
      </c>
      <c r="I15" s="95" t="s">
        <v>3786</v>
      </c>
      <c r="J15" s="118" t="s">
        <v>59</v>
      </c>
      <c r="K15" s="95" t="s">
        <v>2759</v>
      </c>
      <c r="L15" s="95" t="s">
        <v>17342</v>
      </c>
      <c r="M15" s="97">
        <f>IF($K$6="с учетом НДС",VLOOKUP(J15,LEGEND!C:M,3,0)*(1-N15),VLOOKUP(J15,LEGEND!C:M,3,0)*(1-N15)/1.2)</f>
        <v>19990</v>
      </c>
      <c r="N15" s="98">
        <f>IF(OR(E15="Принадлежности",E15="Ручной инструмент"),$K$5,IF($K$4=0,0,IFERROR(VLOOKUP(Q15,LEGEND!$V$4:$W$7,2,0),$K$4)))</f>
        <v>0</v>
      </c>
      <c r="O15" s="99" t="s">
        <v>19372</v>
      </c>
      <c r="P15" s="96" t="s">
        <v>20</v>
      </c>
      <c r="Q15" s="100" t="s">
        <v>19366</v>
      </c>
      <c r="R15" s="116" t="s">
        <v>2760</v>
      </c>
      <c r="S15" s="114" t="s">
        <v>8633</v>
      </c>
      <c r="T15" s="114">
        <v>500</v>
      </c>
      <c r="U15" s="114">
        <v>90</v>
      </c>
      <c r="V15" s="114">
        <v>190</v>
      </c>
      <c r="W15" s="115">
        <v>3.89</v>
      </c>
    </row>
    <row r="16" spans="1:23" s="6" customFormat="1" ht="25.5">
      <c r="A16" s="62"/>
      <c r="B16" s="95" t="s">
        <v>17338</v>
      </c>
      <c r="C16" s="95" t="s">
        <v>20</v>
      </c>
      <c r="D16" s="95" t="s">
        <v>20</v>
      </c>
      <c r="E16" s="95" t="s">
        <v>17324</v>
      </c>
      <c r="F16" s="95" t="s">
        <v>17343</v>
      </c>
      <c r="G16" s="95" t="s">
        <v>17344</v>
      </c>
      <c r="H16" s="14" t="s">
        <v>20</v>
      </c>
      <c r="I16" s="95" t="s">
        <v>17345</v>
      </c>
      <c r="J16" s="118" t="s">
        <v>60</v>
      </c>
      <c r="K16" s="95" t="s">
        <v>2431</v>
      </c>
      <c r="L16" s="95" t="s">
        <v>17346</v>
      </c>
      <c r="M16" s="97">
        <f>IF($K$6="с учетом НДС",VLOOKUP(J16,LEGEND!C:M,3,0)*(1-N16),VLOOKUP(J16,LEGEND!C:M,3,0)*(1-N16)/1.2)</f>
        <v>12000</v>
      </c>
      <c r="N16" s="98">
        <f>IF(OR(E16="Принадлежности",E16="Ручной инструмент"),$K$5,IF($K$4=0,0,IFERROR(VLOOKUP(Q16,LEGEND!$V$4:$W$7,2,0),$K$4)))</f>
        <v>0</v>
      </c>
      <c r="O16" s="99" t="s">
        <v>19373</v>
      </c>
      <c r="P16" s="96" t="s">
        <v>20</v>
      </c>
      <c r="Q16" s="100" t="s">
        <v>20</v>
      </c>
      <c r="R16" s="116" t="s">
        <v>2432</v>
      </c>
      <c r="S16" s="114" t="s">
        <v>964</v>
      </c>
      <c r="T16" s="114">
        <v>87</v>
      </c>
      <c r="U16" s="114">
        <v>87</v>
      </c>
      <c r="V16" s="114">
        <v>127</v>
      </c>
      <c r="W16" s="115">
        <v>0.79</v>
      </c>
    </row>
    <row r="17" spans="1:23" s="6" customFormat="1" ht="25.5">
      <c r="A17" s="62"/>
      <c r="B17" s="95" t="s">
        <v>17330</v>
      </c>
      <c r="C17" s="95" t="s">
        <v>20</v>
      </c>
      <c r="D17" s="95" t="s">
        <v>20</v>
      </c>
      <c r="E17" s="95" t="s">
        <v>17324</v>
      </c>
      <c r="F17" s="95" t="s">
        <v>17343</v>
      </c>
      <c r="G17" s="95" t="s">
        <v>17344</v>
      </c>
      <c r="H17" s="14" t="s">
        <v>20</v>
      </c>
      <c r="I17" s="95" t="s">
        <v>17347</v>
      </c>
      <c r="J17" s="118" t="s">
        <v>61</v>
      </c>
      <c r="K17" s="95" t="s">
        <v>2421</v>
      </c>
      <c r="L17" s="95" t="s">
        <v>17348</v>
      </c>
      <c r="M17" s="97">
        <f>IF($K$6="с учетом НДС",VLOOKUP(J17,LEGEND!C:M,3,0)*(1-N17),VLOOKUP(J17,LEGEND!C:M,3,0)*(1-N17)/1.2)</f>
        <v>8000</v>
      </c>
      <c r="N17" s="98">
        <f>IF(OR(E17="Принадлежности",E17="Ручной инструмент"),$K$5,IF($K$4=0,0,IFERROR(VLOOKUP(Q17,LEGEND!$V$4:$W$7,2,0),$K$4)))</f>
        <v>0</v>
      </c>
      <c r="O17" s="99" t="s">
        <v>19374</v>
      </c>
      <c r="P17" s="101" t="s">
        <v>20</v>
      </c>
      <c r="Q17" s="100" t="s">
        <v>20</v>
      </c>
      <c r="R17" s="116" t="s">
        <v>2422</v>
      </c>
      <c r="S17" s="114" t="s">
        <v>964</v>
      </c>
      <c r="T17" s="114">
        <v>127</v>
      </c>
      <c r="U17" s="114">
        <v>70</v>
      </c>
      <c r="V17" s="114">
        <v>171</v>
      </c>
      <c r="W17" s="115">
        <v>0.47399999999999998</v>
      </c>
    </row>
    <row r="18" spans="1:23" s="6" customFormat="1" ht="25.5">
      <c r="A18" s="62"/>
      <c r="B18" s="95" t="s">
        <v>17338</v>
      </c>
      <c r="C18" s="95" t="s">
        <v>20</v>
      </c>
      <c r="D18" s="95" t="s">
        <v>20</v>
      </c>
      <c r="E18" s="95" t="s">
        <v>17324</v>
      </c>
      <c r="F18" s="95" t="s">
        <v>17343</v>
      </c>
      <c r="G18" s="95" t="s">
        <v>17349</v>
      </c>
      <c r="H18" s="14" t="s">
        <v>20</v>
      </c>
      <c r="I18" s="95" t="s">
        <v>17350</v>
      </c>
      <c r="J18" s="118" t="s">
        <v>62</v>
      </c>
      <c r="K18" s="95" t="s">
        <v>3351</v>
      </c>
      <c r="L18" s="95" t="s">
        <v>17351</v>
      </c>
      <c r="M18" s="97">
        <f>IF($K$6="с учетом НДС",VLOOKUP(J18,LEGEND!C:M,3,0)*(1-N18),VLOOKUP(J18,LEGEND!C:M,3,0)*(1-N18)/1.2)</f>
        <v>37500</v>
      </c>
      <c r="N18" s="98">
        <f>IF(OR(E18="Принадлежности",E18="Ручной инструмент"),$K$5,IF($K$4=0,0,IFERROR(VLOOKUP(Q18,LEGEND!$V$4:$W$7,2,0),$K$4)))</f>
        <v>0</v>
      </c>
      <c r="O18" s="99" t="s">
        <v>19375</v>
      </c>
      <c r="P18" s="96" t="s">
        <v>20</v>
      </c>
      <c r="Q18" s="100" t="s">
        <v>63</v>
      </c>
      <c r="R18" s="116" t="s">
        <v>3352</v>
      </c>
      <c r="S18" s="114" t="s">
        <v>964</v>
      </c>
      <c r="T18" s="114">
        <v>384</v>
      </c>
      <c r="U18" s="114">
        <v>97</v>
      </c>
      <c r="V18" s="114">
        <v>184</v>
      </c>
      <c r="W18" s="115">
        <v>3.56</v>
      </c>
    </row>
    <row r="19" spans="1:23" s="6" customFormat="1" ht="25.5">
      <c r="A19" s="62"/>
      <c r="B19" s="95" t="s">
        <v>17330</v>
      </c>
      <c r="C19" s="95" t="s">
        <v>20</v>
      </c>
      <c r="D19" s="95" t="s">
        <v>20</v>
      </c>
      <c r="E19" s="95" t="s">
        <v>17324</v>
      </c>
      <c r="F19" s="95" t="s">
        <v>17343</v>
      </c>
      <c r="G19" s="95" t="s">
        <v>17344</v>
      </c>
      <c r="H19" s="14" t="s">
        <v>20</v>
      </c>
      <c r="I19" s="95" t="s">
        <v>17352</v>
      </c>
      <c r="J19" s="118" t="s">
        <v>64</v>
      </c>
      <c r="K19" s="95" t="s">
        <v>2417</v>
      </c>
      <c r="L19" s="95" t="s">
        <v>17353</v>
      </c>
      <c r="M19" s="97">
        <f>IF($K$6="с учетом НДС",VLOOKUP(J19,LEGEND!C:M,3,0)*(1-N19),VLOOKUP(J19,LEGEND!C:M,3,0)*(1-N19)/1.2)</f>
        <v>5500</v>
      </c>
      <c r="N19" s="98">
        <f>IF(OR(E19="Принадлежности",E19="Ручной инструмент"),$K$5,IF($K$4=0,0,IFERROR(VLOOKUP(Q19,LEGEND!$V$4:$W$7,2,0),$K$4)))</f>
        <v>0</v>
      </c>
      <c r="O19" s="99" t="s">
        <v>19376</v>
      </c>
      <c r="P19" s="96" t="s">
        <v>20</v>
      </c>
      <c r="Q19" s="100" t="s">
        <v>20</v>
      </c>
      <c r="R19" s="116" t="s">
        <v>2418</v>
      </c>
      <c r="S19" s="114" t="s">
        <v>964</v>
      </c>
      <c r="T19" s="114">
        <v>60</v>
      </c>
      <c r="U19" s="114">
        <v>55</v>
      </c>
      <c r="V19" s="114">
        <v>98</v>
      </c>
      <c r="W19" s="115">
        <v>0.20499999999999999</v>
      </c>
    </row>
    <row r="20" spans="1:23" s="6" customFormat="1" ht="33.75">
      <c r="A20" s="62"/>
      <c r="B20" s="95" t="s">
        <v>17323</v>
      </c>
      <c r="C20" s="95" t="s">
        <v>20</v>
      </c>
      <c r="D20" s="95" t="s">
        <v>20</v>
      </c>
      <c r="E20" s="95" t="s">
        <v>17324</v>
      </c>
      <c r="F20" s="95" t="s">
        <v>17325</v>
      </c>
      <c r="G20" s="95" t="s">
        <v>17354</v>
      </c>
      <c r="H20" s="14" t="s">
        <v>20</v>
      </c>
      <c r="I20" s="95" t="s">
        <v>17355</v>
      </c>
      <c r="J20" s="118" t="s">
        <v>65</v>
      </c>
      <c r="K20" s="95" t="s">
        <v>2717</v>
      </c>
      <c r="L20" s="95" t="s">
        <v>17356</v>
      </c>
      <c r="M20" s="97">
        <f>IF($K$6="с учетом НДС",VLOOKUP(J20,LEGEND!C:M,3,0)*(1-N20),VLOOKUP(J20,LEGEND!C:M,3,0)*(1-N20)/1.2)</f>
        <v>13990</v>
      </c>
      <c r="N20" s="98">
        <f>IF(OR(E20="Принадлежности",E20="Ручной инструмент"),$K$5,IF($K$4=0,0,IFERROR(VLOOKUP(Q20,LEGEND!$V$4:$W$7,2,0),$K$4)))</f>
        <v>0</v>
      </c>
      <c r="O20" s="99" t="s">
        <v>19377</v>
      </c>
      <c r="P20" s="96" t="s">
        <v>20</v>
      </c>
      <c r="Q20" s="100" t="s">
        <v>20</v>
      </c>
      <c r="R20" s="116" t="s">
        <v>2718</v>
      </c>
      <c r="S20" s="114" t="s">
        <v>964</v>
      </c>
      <c r="T20" s="114">
        <v>599</v>
      </c>
      <c r="U20" s="114">
        <v>194</v>
      </c>
      <c r="V20" s="114">
        <v>187</v>
      </c>
      <c r="W20" s="115">
        <v>7</v>
      </c>
    </row>
    <row r="21" spans="1:23" s="6" customFormat="1" ht="25.5">
      <c r="A21" s="62"/>
      <c r="B21" s="95" t="s">
        <v>17330</v>
      </c>
      <c r="C21" s="95" t="s">
        <v>20</v>
      </c>
      <c r="D21" s="95" t="s">
        <v>17331</v>
      </c>
      <c r="E21" s="95" t="s">
        <v>17324</v>
      </c>
      <c r="F21" s="95" t="s">
        <v>17321</v>
      </c>
      <c r="G21" s="95" t="s">
        <v>17263</v>
      </c>
      <c r="H21" s="14" t="s">
        <v>20</v>
      </c>
      <c r="I21" s="95" t="s">
        <v>17357</v>
      </c>
      <c r="J21" s="118" t="s">
        <v>66</v>
      </c>
      <c r="K21" s="95" t="s">
        <v>3133</v>
      </c>
      <c r="L21" s="95" t="s">
        <v>17358</v>
      </c>
      <c r="M21" s="97">
        <f>IF($K$6="с учетом НДС",VLOOKUP(J21,LEGEND!C:M,3,0)*(1-N21),VLOOKUP(J21,LEGEND!C:M,3,0)*(1-N21)/1.2)</f>
        <v>30490</v>
      </c>
      <c r="N21" s="98">
        <f>IF(OR(E21="Принадлежности",E21="Ручной инструмент"),$K$5,IF($K$4=0,0,IFERROR(VLOOKUP(Q21,LEGEND!$V$4:$W$7,2,0),$K$4)))</f>
        <v>0</v>
      </c>
      <c r="O21" s="99" t="s">
        <v>19378</v>
      </c>
      <c r="P21" s="95" t="s">
        <v>20</v>
      </c>
      <c r="Q21" s="100" t="s">
        <v>20</v>
      </c>
      <c r="R21" s="116" t="s">
        <v>3134</v>
      </c>
      <c r="S21" s="114" t="s">
        <v>964</v>
      </c>
      <c r="T21" s="114">
        <v>474</v>
      </c>
      <c r="U21" s="114">
        <v>137</v>
      </c>
      <c r="V21" s="114">
        <v>369</v>
      </c>
      <c r="W21" s="115">
        <v>5.2779999999999996</v>
      </c>
    </row>
    <row r="22" spans="1:23" s="6" customFormat="1" ht="33.75">
      <c r="A22" s="62"/>
      <c r="B22" s="95" t="s">
        <v>17323</v>
      </c>
      <c r="C22" s="95" t="s">
        <v>20</v>
      </c>
      <c r="D22" s="95" t="s">
        <v>20</v>
      </c>
      <c r="E22" s="95" t="s">
        <v>17324</v>
      </c>
      <c r="F22" s="95" t="s">
        <v>17264</v>
      </c>
      <c r="G22" s="95" t="s">
        <v>17359</v>
      </c>
      <c r="H22" s="14" t="s">
        <v>20</v>
      </c>
      <c r="I22" s="95" t="s">
        <v>17360</v>
      </c>
      <c r="J22" s="118" t="s">
        <v>67</v>
      </c>
      <c r="K22" s="95" t="s">
        <v>2445</v>
      </c>
      <c r="L22" s="95" t="s">
        <v>17361</v>
      </c>
      <c r="M22" s="97">
        <f>IF($K$6="с учетом НДС",VLOOKUP(J22,LEGEND!C:M,3,0)*(1-N22),VLOOKUP(J22,LEGEND!C:M,3,0)*(1-N22)/1.2)</f>
        <v>20490</v>
      </c>
      <c r="N22" s="98">
        <f>IF(OR(E22="Принадлежности",E22="Ручной инструмент"),$K$5,IF($K$4=0,0,IFERROR(VLOOKUP(Q22,LEGEND!$V$4:$W$7,2,0),$K$4)))</f>
        <v>0</v>
      </c>
      <c r="O22" s="99" t="s">
        <v>19379</v>
      </c>
      <c r="P22" s="96" t="s">
        <v>20</v>
      </c>
      <c r="Q22" s="100" t="s">
        <v>20</v>
      </c>
      <c r="R22" s="116" t="s">
        <v>2446</v>
      </c>
      <c r="S22" s="114" t="s">
        <v>964</v>
      </c>
      <c r="T22" s="114">
        <v>325</v>
      </c>
      <c r="U22" s="114">
        <v>84</v>
      </c>
      <c r="V22" s="114">
        <v>308</v>
      </c>
      <c r="W22" s="115">
        <v>3.81</v>
      </c>
    </row>
    <row r="23" spans="1:23" s="6" customFormat="1" ht="25.5">
      <c r="A23" s="62"/>
      <c r="B23" s="95" t="s">
        <v>17338</v>
      </c>
      <c r="C23" s="95" t="s">
        <v>20</v>
      </c>
      <c r="D23" s="95" t="s">
        <v>20</v>
      </c>
      <c r="E23" s="95" t="s">
        <v>17324</v>
      </c>
      <c r="F23" s="95" t="s">
        <v>17343</v>
      </c>
      <c r="G23" s="95" t="s">
        <v>17362</v>
      </c>
      <c r="H23" s="14" t="s">
        <v>20</v>
      </c>
      <c r="I23" s="95" t="s">
        <v>17363</v>
      </c>
      <c r="J23" s="118" t="s">
        <v>68</v>
      </c>
      <c r="K23" s="95" t="s">
        <v>2491</v>
      </c>
      <c r="L23" s="95" t="s">
        <v>17364</v>
      </c>
      <c r="M23" s="97">
        <f>IF($K$6="с учетом НДС",VLOOKUP(J23,LEGEND!C:M,3,0)*(1-N23),VLOOKUP(J23,LEGEND!C:M,3,0)*(1-N23)/1.2)</f>
        <v>5000</v>
      </c>
      <c r="N23" s="98">
        <f>IF(OR(E23="Принадлежности",E23="Ручной инструмент"),$K$5,IF($K$4=0,0,IFERROR(VLOOKUP(Q23,LEGEND!$V$4:$W$7,2,0),$K$4)))</f>
        <v>0</v>
      </c>
      <c r="O23" s="99" t="s">
        <v>19380</v>
      </c>
      <c r="P23" s="101" t="s">
        <v>20</v>
      </c>
      <c r="Q23" s="100" t="s">
        <v>20</v>
      </c>
      <c r="R23" s="116" t="s">
        <v>2492</v>
      </c>
      <c r="S23" s="114" t="s">
        <v>964</v>
      </c>
      <c r="T23" s="114">
        <v>171</v>
      </c>
      <c r="U23" s="114">
        <v>84</v>
      </c>
      <c r="V23" s="114">
        <v>194</v>
      </c>
      <c r="W23" s="115">
        <v>0.84</v>
      </c>
    </row>
    <row r="24" spans="1:23" s="6" customFormat="1" ht="33.75">
      <c r="A24" s="62"/>
      <c r="B24" s="95" t="s">
        <v>17323</v>
      </c>
      <c r="C24" s="95" t="s">
        <v>20</v>
      </c>
      <c r="D24" s="95" t="s">
        <v>20</v>
      </c>
      <c r="E24" s="95" t="s">
        <v>17324</v>
      </c>
      <c r="F24" s="95" t="s">
        <v>17325</v>
      </c>
      <c r="G24" s="95" t="s">
        <v>17328</v>
      </c>
      <c r="H24" s="14" t="s">
        <v>20</v>
      </c>
      <c r="I24" s="95" t="s">
        <v>17365</v>
      </c>
      <c r="J24" s="118" t="s">
        <v>69</v>
      </c>
      <c r="K24" s="95" t="s">
        <v>2745</v>
      </c>
      <c r="L24" s="95" t="s">
        <v>17366</v>
      </c>
      <c r="M24" s="97">
        <f>IF($K$6="с учетом НДС",VLOOKUP(J24,LEGEND!C:M,3,0)*(1-N24),VLOOKUP(J24,LEGEND!C:M,3,0)*(1-N24)/1.2)</f>
        <v>17490</v>
      </c>
      <c r="N24" s="98">
        <f>IF(OR(E24="Принадлежности",E24="Ручной инструмент"),$K$5,IF($K$4=0,0,IFERROR(VLOOKUP(Q24,LEGEND!$V$4:$W$7,2,0),$K$4)))</f>
        <v>0</v>
      </c>
      <c r="O24" s="99" t="s">
        <v>19381</v>
      </c>
      <c r="P24" s="96" t="s">
        <v>20</v>
      </c>
      <c r="Q24" s="100" t="s">
        <v>20</v>
      </c>
      <c r="R24" s="116" t="s">
        <v>2746</v>
      </c>
      <c r="S24" s="114" t="s">
        <v>964</v>
      </c>
      <c r="T24" s="114">
        <v>424</v>
      </c>
      <c r="U24" s="114">
        <v>93</v>
      </c>
      <c r="V24" s="114">
        <v>155</v>
      </c>
      <c r="W24" s="115">
        <v>3.54</v>
      </c>
    </row>
    <row r="25" spans="1:23" ht="33.75">
      <c r="A25" s="62"/>
      <c r="B25" s="95" t="s">
        <v>17330</v>
      </c>
      <c r="C25" s="95" t="s">
        <v>17367</v>
      </c>
      <c r="D25" s="95" t="s">
        <v>17368</v>
      </c>
      <c r="E25" s="95" t="s">
        <v>17324</v>
      </c>
      <c r="F25" s="95" t="s">
        <v>17264</v>
      </c>
      <c r="G25" s="95" t="s">
        <v>17267</v>
      </c>
      <c r="H25" s="14" t="s">
        <v>20</v>
      </c>
      <c r="I25" s="95" t="s">
        <v>17369</v>
      </c>
      <c r="J25" s="118" t="s">
        <v>70</v>
      </c>
      <c r="K25" s="95" t="s">
        <v>3065</v>
      </c>
      <c r="L25" s="95" t="s">
        <v>17370</v>
      </c>
      <c r="M25" s="97">
        <f>IF($K$6="с учетом НДС",VLOOKUP(J25,LEGEND!C:M,3,0)*(1-N25),VLOOKUP(J25,LEGEND!C:M,3,0)*(1-N25)/1.2)</f>
        <v>24490</v>
      </c>
      <c r="N25" s="98">
        <f>IF(OR(E25="Принадлежности",E25="Ручной инструмент"),$K$5,IF($K$4=0,0,IFERROR(VLOOKUP(Q25,LEGEND!$V$4:$W$7,2,0),$K$4)))</f>
        <v>0</v>
      </c>
      <c r="O25" s="99" t="s">
        <v>19382</v>
      </c>
      <c r="P25" s="95" t="s">
        <v>20</v>
      </c>
      <c r="Q25" s="100" t="s">
        <v>20</v>
      </c>
      <c r="R25" s="116" t="s">
        <v>3066</v>
      </c>
      <c r="S25" s="114" t="s">
        <v>964</v>
      </c>
      <c r="T25" s="114">
        <v>474</v>
      </c>
      <c r="U25" s="114">
        <v>137</v>
      </c>
      <c r="V25" s="114">
        <v>369</v>
      </c>
      <c r="W25" s="115">
        <v>4.3620000000000001</v>
      </c>
    </row>
    <row r="26" spans="1:23" s="6" customFormat="1" ht="45">
      <c r="A26" s="62"/>
      <c r="B26" s="95" t="s">
        <v>17323</v>
      </c>
      <c r="C26" s="95" t="s">
        <v>20</v>
      </c>
      <c r="D26" s="95" t="s">
        <v>20</v>
      </c>
      <c r="E26" s="95" t="s">
        <v>17324</v>
      </c>
      <c r="F26" s="95" t="s">
        <v>17325</v>
      </c>
      <c r="G26" s="95" t="s">
        <v>17328</v>
      </c>
      <c r="H26" s="14" t="s">
        <v>20</v>
      </c>
      <c r="I26" s="95" t="s">
        <v>17371</v>
      </c>
      <c r="J26" s="118" t="s">
        <v>71</v>
      </c>
      <c r="K26" s="95" t="s">
        <v>2741</v>
      </c>
      <c r="L26" s="95" t="s">
        <v>17372</v>
      </c>
      <c r="M26" s="97">
        <f>IF($K$6="с учетом НДС",VLOOKUP(J26,LEGEND!C:M,3,0)*(1-N26),VLOOKUP(J26,LEGEND!C:M,3,0)*(1-N26)/1.2)</f>
        <v>16490</v>
      </c>
      <c r="N26" s="98">
        <f>IF(OR(E26="Принадлежности",E26="Ручной инструмент"),$K$5,IF($K$4=0,0,IFERROR(VLOOKUP(Q26,LEGEND!$V$4:$W$7,2,0),$K$4)))</f>
        <v>0</v>
      </c>
      <c r="O26" s="99" t="s">
        <v>19383</v>
      </c>
      <c r="P26" s="96" t="s">
        <v>20</v>
      </c>
      <c r="Q26" s="100" t="s">
        <v>20</v>
      </c>
      <c r="R26" s="116" t="s">
        <v>2742</v>
      </c>
      <c r="S26" s="114" t="s">
        <v>964</v>
      </c>
      <c r="T26" s="114">
        <v>424</v>
      </c>
      <c r="U26" s="114">
        <v>155</v>
      </c>
      <c r="V26" s="114">
        <v>93</v>
      </c>
      <c r="W26" s="115">
        <v>3.3340000000000001</v>
      </c>
    </row>
    <row r="27" spans="1:23" s="6" customFormat="1" ht="33.75">
      <c r="A27" s="62"/>
      <c r="B27" s="95" t="s">
        <v>17323</v>
      </c>
      <c r="C27" s="95" t="s">
        <v>20</v>
      </c>
      <c r="D27" s="95" t="s">
        <v>20</v>
      </c>
      <c r="E27" s="95" t="s">
        <v>17324</v>
      </c>
      <c r="F27" s="95" t="s">
        <v>17264</v>
      </c>
      <c r="G27" s="95" t="s">
        <v>17267</v>
      </c>
      <c r="H27" s="14" t="s">
        <v>20</v>
      </c>
      <c r="I27" s="95" t="s">
        <v>17373</v>
      </c>
      <c r="J27" s="118" t="s">
        <v>72</v>
      </c>
      <c r="K27" s="95" t="s">
        <v>2455</v>
      </c>
      <c r="L27" s="95" t="s">
        <v>17374</v>
      </c>
      <c r="M27" s="97">
        <f>IF($K$6="с учетом НДС",VLOOKUP(J27,LEGEND!C:M,3,0)*(1-N27),VLOOKUP(J27,LEGEND!C:M,3,0)*(1-N27)/1.2)</f>
        <v>13990</v>
      </c>
      <c r="N27" s="98">
        <f>IF(OR(E27="Принадлежности",E27="Ручной инструмент"),$K$5,IF($K$4=0,0,IFERROR(VLOOKUP(Q27,LEGEND!$V$4:$W$7,2,0),$K$4)))</f>
        <v>0</v>
      </c>
      <c r="O27" s="99" t="s">
        <v>19384</v>
      </c>
      <c r="P27" s="96" t="s">
        <v>20</v>
      </c>
      <c r="Q27" s="100" t="s">
        <v>20</v>
      </c>
      <c r="R27" s="116" t="s">
        <v>2456</v>
      </c>
      <c r="S27" s="114" t="s">
        <v>8633</v>
      </c>
      <c r="T27" s="114">
        <v>319</v>
      </c>
      <c r="U27" s="114">
        <v>83</v>
      </c>
      <c r="V27" s="114">
        <v>233</v>
      </c>
      <c r="W27" s="115">
        <v>2.226</v>
      </c>
    </row>
    <row r="28" spans="1:23" s="6" customFormat="1" ht="33.75">
      <c r="A28" s="62"/>
      <c r="B28" s="95" t="s">
        <v>17323</v>
      </c>
      <c r="C28" s="95" t="s">
        <v>20</v>
      </c>
      <c r="D28" s="95" t="s">
        <v>20</v>
      </c>
      <c r="E28" s="95" t="s">
        <v>17324</v>
      </c>
      <c r="F28" s="95" t="s">
        <v>17375</v>
      </c>
      <c r="G28" s="95" t="s">
        <v>17376</v>
      </c>
      <c r="H28" s="14" t="s">
        <v>20</v>
      </c>
      <c r="I28" s="95" t="s">
        <v>3783</v>
      </c>
      <c r="J28" s="118" t="s">
        <v>73</v>
      </c>
      <c r="K28" s="95" t="s">
        <v>2619</v>
      </c>
      <c r="L28" s="95" t="s">
        <v>17377</v>
      </c>
      <c r="M28" s="97">
        <f>IF($K$6="с учетом НДС",VLOOKUP(J28,LEGEND!C:M,3,0)*(1-N28),VLOOKUP(J28,LEGEND!C:M,3,0)*(1-N28)/1.2)</f>
        <v>44490</v>
      </c>
      <c r="N28" s="98">
        <f>IF(OR(E28="Принадлежности",E28="Ручной инструмент"),$K$5,IF($K$4=0,0,IFERROR(VLOOKUP(Q28,LEGEND!$V$4:$W$7,2,0),$K$4)))</f>
        <v>0</v>
      </c>
      <c r="O28" s="99" t="s">
        <v>19385</v>
      </c>
      <c r="P28" s="96" t="s">
        <v>20</v>
      </c>
      <c r="Q28" s="100" t="s">
        <v>19366</v>
      </c>
      <c r="R28" s="116" t="s">
        <v>2620</v>
      </c>
      <c r="S28" s="114" t="s">
        <v>8633</v>
      </c>
      <c r="T28" s="114">
        <v>420</v>
      </c>
      <c r="U28" s="114">
        <v>115</v>
      </c>
      <c r="V28" s="114">
        <v>325</v>
      </c>
      <c r="W28" s="115">
        <v>6.45</v>
      </c>
    </row>
    <row r="29" spans="1:23" s="6" customFormat="1" ht="45">
      <c r="A29" s="62"/>
      <c r="B29" s="95" t="s">
        <v>17323</v>
      </c>
      <c r="C29" s="95" t="s">
        <v>20</v>
      </c>
      <c r="D29" s="95" t="s">
        <v>20</v>
      </c>
      <c r="E29" s="95" t="s">
        <v>17324</v>
      </c>
      <c r="F29" s="95" t="s">
        <v>17264</v>
      </c>
      <c r="G29" s="95" t="s">
        <v>17262</v>
      </c>
      <c r="H29" s="14" t="s">
        <v>20</v>
      </c>
      <c r="I29" s="95" t="s">
        <v>17378</v>
      </c>
      <c r="J29" s="118" t="s">
        <v>74</v>
      </c>
      <c r="K29" s="95" t="s">
        <v>2471</v>
      </c>
      <c r="L29" s="95" t="s">
        <v>17379</v>
      </c>
      <c r="M29" s="97">
        <f>IF($K$6="с учетом НДС",VLOOKUP(J29,LEGEND!C:M,3,0)*(1-N29),VLOOKUP(J29,LEGEND!C:M,3,0)*(1-N29)/1.2)</f>
        <v>43990</v>
      </c>
      <c r="N29" s="98">
        <f>IF(OR(E29="Принадлежности",E29="Ручной инструмент"),$K$5,IF($K$4=0,0,IFERROR(VLOOKUP(Q29,LEGEND!$V$4:$W$7,2,0),$K$4)))</f>
        <v>0</v>
      </c>
      <c r="O29" s="99" t="s">
        <v>19386</v>
      </c>
      <c r="P29" s="96" t="s">
        <v>20</v>
      </c>
      <c r="Q29" s="100" t="s">
        <v>20</v>
      </c>
      <c r="R29" s="116" t="s">
        <v>2472</v>
      </c>
      <c r="S29" s="114" t="s">
        <v>8633</v>
      </c>
      <c r="T29" s="114">
        <v>651</v>
      </c>
      <c r="U29" s="114">
        <v>136</v>
      </c>
      <c r="V29" s="114">
        <v>311</v>
      </c>
      <c r="W29" s="115">
        <v>7.48</v>
      </c>
    </row>
    <row r="30" spans="1:23" s="6" customFormat="1" ht="25.5">
      <c r="A30" s="62"/>
      <c r="B30" s="95" t="s">
        <v>17338</v>
      </c>
      <c r="C30" s="95" t="s">
        <v>20</v>
      </c>
      <c r="D30" s="95" t="s">
        <v>20</v>
      </c>
      <c r="E30" s="95" t="s">
        <v>17324</v>
      </c>
      <c r="F30" s="95" t="s">
        <v>17343</v>
      </c>
      <c r="G30" s="95" t="s">
        <v>17362</v>
      </c>
      <c r="H30" s="14" t="s">
        <v>20</v>
      </c>
      <c r="I30" s="95" t="s">
        <v>17380</v>
      </c>
      <c r="J30" s="118" t="s">
        <v>75</v>
      </c>
      <c r="K30" s="95" t="s">
        <v>2485</v>
      </c>
      <c r="L30" s="95" t="s">
        <v>17381</v>
      </c>
      <c r="M30" s="97">
        <f>IF($K$6="с учетом НДС",VLOOKUP(J30,LEGEND!C:M,3,0)*(1-N30),VLOOKUP(J30,LEGEND!C:M,3,0)*(1-N30)/1.2)</f>
        <v>6500</v>
      </c>
      <c r="N30" s="98">
        <f>IF(OR(E30="Принадлежности",E30="Ручной инструмент"),$K$5,IF($K$4=0,0,IFERROR(VLOOKUP(Q30,LEGEND!$V$4:$W$7,2,0),$K$4)))</f>
        <v>0</v>
      </c>
      <c r="O30" s="99" t="s">
        <v>19387</v>
      </c>
      <c r="P30" s="101" t="s">
        <v>20</v>
      </c>
      <c r="Q30" s="100" t="s">
        <v>20</v>
      </c>
      <c r="R30" s="116" t="s">
        <v>2486</v>
      </c>
      <c r="S30" s="114" t="s">
        <v>964</v>
      </c>
      <c r="T30" s="114">
        <v>155</v>
      </c>
      <c r="U30" s="114">
        <v>86</v>
      </c>
      <c r="V30" s="114">
        <v>193</v>
      </c>
      <c r="W30" s="115">
        <v>1.0329999999999999</v>
      </c>
    </row>
    <row r="31" spans="1:23" s="6" customFormat="1" ht="25.5">
      <c r="A31" s="62"/>
      <c r="B31" s="95" t="s">
        <v>17330</v>
      </c>
      <c r="C31" s="95" t="s">
        <v>20</v>
      </c>
      <c r="D31" s="95" t="s">
        <v>20</v>
      </c>
      <c r="E31" s="95" t="s">
        <v>17324</v>
      </c>
      <c r="F31" s="95" t="s">
        <v>17343</v>
      </c>
      <c r="G31" s="95" t="s">
        <v>17344</v>
      </c>
      <c r="H31" s="14" t="s">
        <v>20</v>
      </c>
      <c r="I31" s="95" t="s">
        <v>17382</v>
      </c>
      <c r="J31" s="118" t="s">
        <v>76</v>
      </c>
      <c r="K31" s="95" t="s">
        <v>2415</v>
      </c>
      <c r="L31" s="95" t="s">
        <v>17383</v>
      </c>
      <c r="M31" s="97">
        <f>IF($K$6="с учетом НДС",VLOOKUP(J31,LEGEND!C:M,3,0)*(1-N31),VLOOKUP(J31,LEGEND!C:M,3,0)*(1-N31)/1.2)</f>
        <v>4000</v>
      </c>
      <c r="N31" s="98">
        <f>IF(OR(E31="Принадлежности",E31="Ручной инструмент"),$K$5,IF($K$4=0,0,IFERROR(VLOOKUP(Q31,LEGEND!$V$4:$W$7,2,0),$K$4)))</f>
        <v>0</v>
      </c>
      <c r="O31" s="99" t="s">
        <v>19388</v>
      </c>
      <c r="P31" s="96" t="s">
        <v>20</v>
      </c>
      <c r="Q31" s="100" t="s">
        <v>20</v>
      </c>
      <c r="R31" s="116" t="s">
        <v>2416</v>
      </c>
      <c r="S31" s="114" t="s">
        <v>964</v>
      </c>
      <c r="T31" s="114">
        <v>60</v>
      </c>
      <c r="U31" s="114">
        <v>55</v>
      </c>
      <c r="V31" s="114">
        <v>98</v>
      </c>
      <c r="W31" s="115">
        <v>0.20499999999999999</v>
      </c>
    </row>
    <row r="32" spans="1:23" s="6" customFormat="1" ht="33.75">
      <c r="A32" s="62"/>
      <c r="B32" s="95" t="s">
        <v>17323</v>
      </c>
      <c r="C32" s="95" t="s">
        <v>20</v>
      </c>
      <c r="D32" s="95" t="s">
        <v>20</v>
      </c>
      <c r="E32" s="95" t="s">
        <v>17324</v>
      </c>
      <c r="F32" s="95" t="s">
        <v>17264</v>
      </c>
      <c r="G32" s="95" t="s">
        <v>17359</v>
      </c>
      <c r="H32" s="14" t="s">
        <v>20</v>
      </c>
      <c r="I32" s="95" t="s">
        <v>17384</v>
      </c>
      <c r="J32" s="118" t="s">
        <v>77</v>
      </c>
      <c r="K32" s="95" t="s">
        <v>2447</v>
      </c>
      <c r="L32" s="95" t="s">
        <v>17385</v>
      </c>
      <c r="M32" s="97">
        <f>IF($K$6="с учетом НДС",VLOOKUP(J32,LEGEND!C:M,3,0)*(1-N32),VLOOKUP(J32,LEGEND!C:M,3,0)*(1-N32)/1.2)</f>
        <v>21490</v>
      </c>
      <c r="N32" s="98">
        <f>IF(OR(E32="Принадлежности",E32="Ручной инструмент"),$K$5,IF($K$4=0,0,IFERROR(VLOOKUP(Q32,LEGEND!$V$4:$W$7,2,0),$K$4)))</f>
        <v>0</v>
      </c>
      <c r="O32" s="99" t="s">
        <v>19389</v>
      </c>
      <c r="P32" s="96" t="s">
        <v>20</v>
      </c>
      <c r="Q32" s="100" t="s">
        <v>20</v>
      </c>
      <c r="R32" s="116" t="s">
        <v>2448</v>
      </c>
      <c r="S32" s="114" t="s">
        <v>964</v>
      </c>
      <c r="T32" s="114">
        <v>325</v>
      </c>
      <c r="U32" s="114">
        <v>84</v>
      </c>
      <c r="V32" s="114">
        <v>308</v>
      </c>
      <c r="W32" s="115">
        <v>3.9</v>
      </c>
    </row>
    <row r="33" spans="1:23" ht="33.75">
      <c r="A33" s="62"/>
      <c r="B33" s="95" t="s">
        <v>17338</v>
      </c>
      <c r="C33" s="95" t="s">
        <v>20</v>
      </c>
      <c r="D33" s="95" t="s">
        <v>17368</v>
      </c>
      <c r="E33" s="95" t="s">
        <v>17324</v>
      </c>
      <c r="F33" s="95" t="s">
        <v>17264</v>
      </c>
      <c r="G33" s="95" t="s">
        <v>17267</v>
      </c>
      <c r="H33" s="14" t="s">
        <v>20</v>
      </c>
      <c r="I33" s="95" t="s">
        <v>3792</v>
      </c>
      <c r="J33" s="118" t="s">
        <v>78</v>
      </c>
      <c r="K33" s="95" t="s">
        <v>3177</v>
      </c>
      <c r="L33" s="95" t="s">
        <v>17386</v>
      </c>
      <c r="M33" s="97">
        <f>IF($K$6="с учетом НДС",VLOOKUP(J33,LEGEND!C:M,3,0)*(1-N33),VLOOKUP(J33,LEGEND!C:M,3,0)*(1-N33)/1.2)</f>
        <v>22990</v>
      </c>
      <c r="N33" s="98">
        <f>IF(OR(E33="Принадлежности",E33="Ручной инструмент"),$K$5,IF($K$4=0,0,IFERROR(VLOOKUP(Q33,LEGEND!$V$4:$W$7,2,0),$K$4)))</f>
        <v>0</v>
      </c>
      <c r="O33" s="99" t="s">
        <v>19390</v>
      </c>
      <c r="P33" s="95" t="s">
        <v>20</v>
      </c>
      <c r="Q33" s="100" t="s">
        <v>19368</v>
      </c>
      <c r="R33" s="116" t="s">
        <v>3178</v>
      </c>
      <c r="S33" s="114" t="s">
        <v>964</v>
      </c>
      <c r="T33" s="114">
        <v>377</v>
      </c>
      <c r="U33" s="114">
        <v>133</v>
      </c>
      <c r="V33" s="114">
        <v>325</v>
      </c>
      <c r="W33" s="115">
        <v>4.4539999999999997</v>
      </c>
    </row>
    <row r="34" spans="1:23" ht="38.25">
      <c r="A34" s="62"/>
      <c r="B34" s="95" t="s">
        <v>960</v>
      </c>
      <c r="C34" s="95" t="s">
        <v>20</v>
      </c>
      <c r="D34" s="95" t="s">
        <v>20</v>
      </c>
      <c r="E34" s="95" t="s">
        <v>17324</v>
      </c>
      <c r="F34" s="95" t="s">
        <v>17264</v>
      </c>
      <c r="G34" s="95" t="s">
        <v>17267</v>
      </c>
      <c r="H34" s="14" t="s">
        <v>20</v>
      </c>
      <c r="I34" s="95" t="s">
        <v>17387</v>
      </c>
      <c r="J34" s="118" t="s">
        <v>79</v>
      </c>
      <c r="K34" s="95" t="s">
        <v>17388</v>
      </c>
      <c r="L34" s="95" t="s">
        <v>17389</v>
      </c>
      <c r="M34" s="97">
        <f>IF($K$6="с учетом НДС",VLOOKUP(J34,LEGEND!C:M,3,0)*(1-N34),VLOOKUP(J34,LEGEND!C:M,3,0)*(1-N34)/1.2)</f>
        <v>12990</v>
      </c>
      <c r="N34" s="98">
        <f>IF(OR(E34="Принадлежности",E34="Ручной инструмент"),$K$5,IF($K$4=0,0,IFERROR(VLOOKUP(Q34,LEGEND!$V$4:$W$7,2,0),$K$4)))</f>
        <v>0</v>
      </c>
      <c r="O34" s="99" t="s">
        <v>19391</v>
      </c>
      <c r="P34" s="96" t="s">
        <v>20</v>
      </c>
      <c r="Q34" s="100" t="s">
        <v>20</v>
      </c>
      <c r="R34" s="116" t="s">
        <v>2934</v>
      </c>
      <c r="S34" s="114" t="s">
        <v>964</v>
      </c>
      <c r="T34" s="114">
        <v>244</v>
      </c>
      <c r="U34" s="114">
        <v>93</v>
      </c>
      <c r="V34" s="114">
        <v>141</v>
      </c>
      <c r="W34" s="115">
        <v>1.07</v>
      </c>
    </row>
    <row r="35" spans="1:23" s="6" customFormat="1" ht="25.5">
      <c r="A35" s="62"/>
      <c r="B35" s="95" t="s">
        <v>17338</v>
      </c>
      <c r="C35" s="95" t="s">
        <v>20</v>
      </c>
      <c r="D35" s="95" t="s">
        <v>20</v>
      </c>
      <c r="E35" s="95" t="s">
        <v>17324</v>
      </c>
      <c r="F35" s="95" t="s">
        <v>17343</v>
      </c>
      <c r="G35" s="95" t="s">
        <v>17349</v>
      </c>
      <c r="H35" s="14" t="s">
        <v>20</v>
      </c>
      <c r="I35" s="95" t="s">
        <v>17390</v>
      </c>
      <c r="J35" s="118" t="s">
        <v>80</v>
      </c>
      <c r="K35" s="95" t="s">
        <v>2869</v>
      </c>
      <c r="L35" s="95" t="s">
        <v>17391</v>
      </c>
      <c r="M35" s="97">
        <f>IF($K$6="с учетом НДС",VLOOKUP(J35,LEGEND!C:M,3,0)*(1-N35),VLOOKUP(J35,LEGEND!C:M,3,0)*(1-N35)/1.2)</f>
        <v>25500</v>
      </c>
      <c r="N35" s="98">
        <f>IF(OR(E35="Принадлежности",E35="Ручной инструмент"),$K$5,IF($K$4=0,0,IFERROR(VLOOKUP(Q35,LEGEND!$V$4:$W$7,2,0),$K$4)))</f>
        <v>0</v>
      </c>
      <c r="O35" s="99" t="s">
        <v>19392</v>
      </c>
      <c r="P35" s="96" t="s">
        <v>20</v>
      </c>
      <c r="Q35" s="100" t="s">
        <v>63</v>
      </c>
      <c r="R35" s="116" t="s">
        <v>2870</v>
      </c>
      <c r="S35" s="114" t="s">
        <v>964</v>
      </c>
      <c r="T35" s="114">
        <v>384</v>
      </c>
      <c r="U35" s="114">
        <v>97</v>
      </c>
      <c r="V35" s="114">
        <v>184</v>
      </c>
      <c r="W35" s="115">
        <v>2.81</v>
      </c>
    </row>
    <row r="36" spans="1:23" s="6" customFormat="1" ht="25.5">
      <c r="A36" s="62"/>
      <c r="B36" s="95" t="s">
        <v>17338</v>
      </c>
      <c r="C36" s="95" t="s">
        <v>20</v>
      </c>
      <c r="D36" s="95" t="s">
        <v>20</v>
      </c>
      <c r="E36" s="95" t="s">
        <v>17324</v>
      </c>
      <c r="F36" s="95" t="s">
        <v>17343</v>
      </c>
      <c r="G36" s="95" t="s">
        <v>17344</v>
      </c>
      <c r="H36" s="14" t="s">
        <v>20</v>
      </c>
      <c r="I36" s="95" t="s">
        <v>17392</v>
      </c>
      <c r="J36" s="118" t="s">
        <v>81</v>
      </c>
      <c r="K36" s="95" t="s">
        <v>2427</v>
      </c>
      <c r="L36" s="95" t="s">
        <v>17393</v>
      </c>
      <c r="M36" s="97">
        <f>IF($K$6="с учетом НДС",VLOOKUP(J36,LEGEND!C:M,3,0)*(1-N36),VLOOKUP(J36,LEGEND!C:M,3,0)*(1-N36)/1.2)</f>
        <v>7000</v>
      </c>
      <c r="N36" s="98">
        <f>IF(OR(E36="Принадлежности",E36="Ручной инструмент"),$K$5,IF($K$4=0,0,IFERROR(VLOOKUP(Q36,LEGEND!$V$4:$W$7,2,0),$K$4)))</f>
        <v>0</v>
      </c>
      <c r="O36" s="99" t="s">
        <v>19393</v>
      </c>
      <c r="P36" s="101" t="s">
        <v>20</v>
      </c>
      <c r="Q36" s="100" t="s">
        <v>20</v>
      </c>
      <c r="R36" s="116" t="s">
        <v>2428</v>
      </c>
      <c r="S36" s="114" t="s">
        <v>964</v>
      </c>
      <c r="T36" s="114">
        <v>91</v>
      </c>
      <c r="U36" s="114">
        <v>60</v>
      </c>
      <c r="V36" s="114">
        <v>128</v>
      </c>
      <c r="W36" s="115">
        <v>0.47</v>
      </c>
    </row>
    <row r="37" spans="1:23" s="6" customFormat="1" ht="38.25">
      <c r="A37" s="62"/>
      <c r="B37" s="95" t="s">
        <v>960</v>
      </c>
      <c r="C37" s="95" t="s">
        <v>20</v>
      </c>
      <c r="D37" s="95" t="s">
        <v>20</v>
      </c>
      <c r="E37" s="95" t="s">
        <v>17324</v>
      </c>
      <c r="F37" s="95" t="s">
        <v>17394</v>
      </c>
      <c r="G37" s="95" t="s">
        <v>17395</v>
      </c>
      <c r="H37" s="14" t="s">
        <v>20</v>
      </c>
      <c r="I37" s="95" t="s">
        <v>17396</v>
      </c>
      <c r="J37" s="118" t="s">
        <v>82</v>
      </c>
      <c r="K37" s="95" t="s">
        <v>2879</v>
      </c>
      <c r="L37" s="95" t="s">
        <v>17397</v>
      </c>
      <c r="M37" s="97">
        <f>IF($K$6="с учетом НДС",VLOOKUP(J37,LEGEND!C:M,3,0)*(1-N37),VLOOKUP(J37,LEGEND!C:M,3,0)*(1-N37)/1.2)</f>
        <v>8490</v>
      </c>
      <c r="N37" s="98">
        <f>IF(OR(E37="Принадлежности",E37="Ручной инструмент"),$K$5,IF($K$4=0,0,IFERROR(VLOOKUP(Q37,LEGEND!$V$4:$W$7,2,0),$K$4)))</f>
        <v>0</v>
      </c>
      <c r="O37" s="99" t="s">
        <v>19394</v>
      </c>
      <c r="P37" s="95" t="s">
        <v>20</v>
      </c>
      <c r="Q37" s="100" t="s">
        <v>20</v>
      </c>
      <c r="R37" s="116" t="s">
        <v>2880</v>
      </c>
      <c r="S37" s="114" t="s">
        <v>964</v>
      </c>
      <c r="T37" s="114">
        <v>187</v>
      </c>
      <c r="U37" s="114">
        <v>87</v>
      </c>
      <c r="V37" s="114">
        <v>284</v>
      </c>
      <c r="W37" s="115">
        <v>0.36499999999999999</v>
      </c>
    </row>
    <row r="38" spans="1:23" s="6" customFormat="1" ht="45">
      <c r="A38" s="62"/>
      <c r="B38" s="95" t="s">
        <v>17323</v>
      </c>
      <c r="C38" s="95" t="s">
        <v>20</v>
      </c>
      <c r="D38" s="95" t="s">
        <v>20</v>
      </c>
      <c r="E38" s="95" t="s">
        <v>17324</v>
      </c>
      <c r="F38" s="95" t="s">
        <v>17325</v>
      </c>
      <c r="G38" s="95" t="s">
        <v>17354</v>
      </c>
      <c r="H38" s="14" t="s">
        <v>20</v>
      </c>
      <c r="I38" s="95" t="s">
        <v>17398</v>
      </c>
      <c r="J38" s="118" t="s">
        <v>83</v>
      </c>
      <c r="K38" s="95" t="s">
        <v>2773</v>
      </c>
      <c r="L38" s="95" t="s">
        <v>17399</v>
      </c>
      <c r="M38" s="97">
        <f>IF($K$6="с учетом НДС",VLOOKUP(J38,LEGEND!C:M,3,0)*(1-N38),VLOOKUP(J38,LEGEND!C:M,3,0)*(1-N38)/1.2)</f>
        <v>14990</v>
      </c>
      <c r="N38" s="98">
        <f>IF(OR(E38="Принадлежности",E38="Ручной инструмент"),$K$5,IF($K$4=0,0,IFERROR(VLOOKUP(Q38,LEGEND!$V$4:$W$7,2,0),$K$4)))</f>
        <v>0</v>
      </c>
      <c r="O38" s="99" t="s">
        <v>19395</v>
      </c>
      <c r="P38" s="96" t="s">
        <v>20</v>
      </c>
      <c r="Q38" s="100" t="s">
        <v>20</v>
      </c>
      <c r="R38" s="116" t="s">
        <v>2774</v>
      </c>
      <c r="S38" s="114" t="s">
        <v>964</v>
      </c>
      <c r="T38" s="114">
        <v>599</v>
      </c>
      <c r="U38" s="114">
        <v>194</v>
      </c>
      <c r="V38" s="114">
        <v>187</v>
      </c>
      <c r="W38" s="115">
        <v>6.8</v>
      </c>
    </row>
    <row r="39" spans="1:23" s="6" customFormat="1" ht="25.5">
      <c r="A39" s="62"/>
      <c r="B39" s="95" t="s">
        <v>17323</v>
      </c>
      <c r="C39" s="95" t="s">
        <v>20</v>
      </c>
      <c r="D39" s="95" t="s">
        <v>20</v>
      </c>
      <c r="E39" s="95" t="s">
        <v>17324</v>
      </c>
      <c r="F39" s="95" t="s">
        <v>17375</v>
      </c>
      <c r="G39" s="95" t="s">
        <v>17400</v>
      </c>
      <c r="H39" s="14" t="s">
        <v>20</v>
      </c>
      <c r="I39" s="95" t="s">
        <v>17401</v>
      </c>
      <c r="J39" s="118" t="s">
        <v>84</v>
      </c>
      <c r="K39" s="95" t="s">
        <v>2597</v>
      </c>
      <c r="L39" s="95" t="s">
        <v>17402</v>
      </c>
      <c r="M39" s="97">
        <f>IF($K$6="с учетом НДС",VLOOKUP(J39,LEGEND!C:M,3,0)*(1-N39),VLOOKUP(J39,LEGEND!C:M,3,0)*(1-N39)/1.2)</f>
        <v>49490</v>
      </c>
      <c r="N39" s="98">
        <f>IF(OR(E39="Принадлежности",E39="Ручной инструмент"),$K$5,IF($K$4=0,0,IFERROR(VLOOKUP(Q39,LEGEND!$V$4:$W$7,2,0),$K$4)))</f>
        <v>0</v>
      </c>
      <c r="O39" s="99" t="s">
        <v>19396</v>
      </c>
      <c r="P39" s="96" t="s">
        <v>20</v>
      </c>
      <c r="Q39" s="100" t="s">
        <v>20</v>
      </c>
      <c r="R39" s="116" t="s">
        <v>2598</v>
      </c>
      <c r="S39" s="114" t="s">
        <v>964</v>
      </c>
      <c r="T39" s="114">
        <v>589</v>
      </c>
      <c r="U39" s="114">
        <v>155</v>
      </c>
      <c r="V39" s="114">
        <v>449</v>
      </c>
      <c r="W39" s="115">
        <v>10.35</v>
      </c>
    </row>
    <row r="40" spans="1:23" s="6" customFormat="1" ht="25.5">
      <c r="A40" s="62"/>
      <c r="B40" s="95" t="s">
        <v>17330</v>
      </c>
      <c r="C40" s="95" t="s">
        <v>20</v>
      </c>
      <c r="D40" s="95" t="s">
        <v>17331</v>
      </c>
      <c r="E40" s="95" t="s">
        <v>17324</v>
      </c>
      <c r="F40" s="95" t="s">
        <v>17321</v>
      </c>
      <c r="G40" s="95" t="s">
        <v>17263</v>
      </c>
      <c r="H40" s="14" t="s">
        <v>20</v>
      </c>
      <c r="I40" s="95" t="s">
        <v>17403</v>
      </c>
      <c r="J40" s="118" t="s">
        <v>85</v>
      </c>
      <c r="K40" s="95" t="s">
        <v>3131</v>
      </c>
      <c r="L40" s="95" t="s">
        <v>17404</v>
      </c>
      <c r="M40" s="97">
        <f>IF($K$6="с учетом НДС",VLOOKUP(J40,LEGEND!C:M,3,0)*(1-N40),VLOOKUP(J40,LEGEND!C:M,3,0)*(1-N40)/1.2)</f>
        <v>23990</v>
      </c>
      <c r="N40" s="98">
        <f>IF(OR(E40="Принадлежности",E40="Ручной инструмент"),$K$5,IF($K$4=0,0,IFERROR(VLOOKUP(Q40,LEGEND!$V$4:$W$7,2,0),$K$4)))</f>
        <v>0</v>
      </c>
      <c r="O40" s="99" t="s">
        <v>19397</v>
      </c>
      <c r="P40" s="95" t="s">
        <v>20</v>
      </c>
      <c r="Q40" s="100" t="s">
        <v>20</v>
      </c>
      <c r="R40" s="116" t="s">
        <v>3132</v>
      </c>
      <c r="S40" s="114" t="s">
        <v>964</v>
      </c>
      <c r="T40" s="114">
        <v>302</v>
      </c>
      <c r="U40" s="114">
        <v>99</v>
      </c>
      <c r="V40" s="114">
        <v>191</v>
      </c>
      <c r="W40" s="115">
        <v>2.17</v>
      </c>
    </row>
    <row r="41" spans="1:23" s="6" customFormat="1" ht="25.5">
      <c r="A41" s="62"/>
      <c r="B41" s="95" t="s">
        <v>17338</v>
      </c>
      <c r="C41" s="95" t="s">
        <v>20</v>
      </c>
      <c r="D41" s="95" t="s">
        <v>20</v>
      </c>
      <c r="E41" s="95" t="s">
        <v>17324</v>
      </c>
      <c r="F41" s="95" t="s">
        <v>17343</v>
      </c>
      <c r="G41" s="95" t="s">
        <v>17344</v>
      </c>
      <c r="H41" s="14" t="s">
        <v>20</v>
      </c>
      <c r="I41" s="95" t="s">
        <v>17405</v>
      </c>
      <c r="J41" s="118" t="s">
        <v>86</v>
      </c>
      <c r="K41" s="95" t="s">
        <v>2435</v>
      </c>
      <c r="L41" s="95" t="s">
        <v>17406</v>
      </c>
      <c r="M41" s="97">
        <f>IF($K$6="с учетом НДС",VLOOKUP(J41,LEGEND!C:M,3,0)*(1-N41),VLOOKUP(J41,LEGEND!C:M,3,0)*(1-N41)/1.2)</f>
        <v>17500</v>
      </c>
      <c r="N41" s="98">
        <f>IF(OR(E41="Принадлежности",E41="Ручной инструмент"),$K$5,IF($K$4=0,0,IFERROR(VLOOKUP(Q41,LEGEND!$V$4:$W$7,2,0),$K$4)))</f>
        <v>0</v>
      </c>
      <c r="O41" s="99" t="s">
        <v>19398</v>
      </c>
      <c r="P41" s="96" t="s">
        <v>20</v>
      </c>
      <c r="Q41" s="100" t="s">
        <v>20</v>
      </c>
      <c r="R41" s="116" t="s">
        <v>2436</v>
      </c>
      <c r="S41" s="114" t="s">
        <v>964</v>
      </c>
      <c r="T41" s="114">
        <v>104</v>
      </c>
      <c r="U41" s="114">
        <v>93</v>
      </c>
      <c r="V41" s="114">
        <v>154</v>
      </c>
      <c r="W41" s="115">
        <v>1.1970000000000001</v>
      </c>
    </row>
    <row r="42" spans="1:23" ht="25.5">
      <c r="A42" s="62"/>
      <c r="B42" s="95" t="s">
        <v>17330</v>
      </c>
      <c r="C42" s="95" t="s">
        <v>20</v>
      </c>
      <c r="D42" s="95" t="s">
        <v>17331</v>
      </c>
      <c r="E42" s="95" t="s">
        <v>17324</v>
      </c>
      <c r="F42" s="95" t="s">
        <v>17264</v>
      </c>
      <c r="G42" s="95" t="s">
        <v>17267</v>
      </c>
      <c r="H42" s="14" t="s">
        <v>20</v>
      </c>
      <c r="I42" s="95" t="s">
        <v>17407</v>
      </c>
      <c r="J42" s="118" t="s">
        <v>87</v>
      </c>
      <c r="K42" s="95" t="s">
        <v>2080</v>
      </c>
      <c r="L42" s="95" t="s">
        <v>17408</v>
      </c>
      <c r="M42" s="97">
        <f>IF($K$6="с учетом НДС",VLOOKUP(J42,LEGEND!C:M,3,0)*(1-N42),VLOOKUP(J42,LEGEND!C:M,3,0)*(1-N42)/1.2)</f>
        <v>7990</v>
      </c>
      <c r="N42" s="98">
        <f>IF(OR(E42="Принадлежности",E42="Ручной инструмент"),$K$5,IF($K$4=0,0,IFERROR(VLOOKUP(Q42,LEGEND!$V$4:$W$7,2,0),$K$4)))</f>
        <v>0</v>
      </c>
      <c r="O42" s="99" t="s">
        <v>19399</v>
      </c>
      <c r="P42" s="96" t="s">
        <v>20</v>
      </c>
      <c r="Q42" s="100" t="s">
        <v>19400</v>
      </c>
      <c r="R42" s="116" t="s">
        <v>2081</v>
      </c>
      <c r="S42" s="114" t="s">
        <v>964</v>
      </c>
      <c r="T42" s="114">
        <v>203</v>
      </c>
      <c r="U42" s="114">
        <v>70</v>
      </c>
      <c r="V42" s="114">
        <v>189</v>
      </c>
      <c r="W42" s="115">
        <v>1.1000000000000001</v>
      </c>
    </row>
    <row r="43" spans="1:23" s="6" customFormat="1" ht="33.75">
      <c r="A43" s="62"/>
      <c r="B43" s="95" t="s">
        <v>17338</v>
      </c>
      <c r="C43" s="95" t="s">
        <v>17367</v>
      </c>
      <c r="D43" s="95" t="s">
        <v>17368</v>
      </c>
      <c r="E43" s="95" t="s">
        <v>17324</v>
      </c>
      <c r="F43" s="95" t="s">
        <v>17325</v>
      </c>
      <c r="G43" s="95" t="s">
        <v>17328</v>
      </c>
      <c r="H43" s="14" t="s">
        <v>20</v>
      </c>
      <c r="I43" s="95" t="s">
        <v>17409</v>
      </c>
      <c r="J43" s="118" t="s">
        <v>88</v>
      </c>
      <c r="K43" s="95" t="s">
        <v>2335</v>
      </c>
      <c r="L43" s="95" t="s">
        <v>17410</v>
      </c>
      <c r="M43" s="97">
        <f>IF($K$6="с учетом НДС",VLOOKUP(J43,LEGEND!C:M,3,0)*(1-N43),VLOOKUP(J43,LEGEND!C:M,3,0)*(1-N43)/1.2)</f>
        <v>17990</v>
      </c>
      <c r="N43" s="98">
        <f>IF(OR(E43="Принадлежности",E43="Ручной инструмент"),$K$5,IF($K$4=0,0,IFERROR(VLOOKUP(Q43,LEGEND!$V$4:$W$7,2,0),$K$4)))</f>
        <v>0</v>
      </c>
      <c r="O43" s="99" t="s">
        <v>19401</v>
      </c>
      <c r="P43" s="96" t="s">
        <v>20</v>
      </c>
      <c r="Q43" s="100" t="s">
        <v>20</v>
      </c>
      <c r="R43" s="116" t="s">
        <v>2336</v>
      </c>
      <c r="S43" s="114" t="s">
        <v>964</v>
      </c>
      <c r="T43" s="114">
        <v>474</v>
      </c>
      <c r="U43" s="114">
        <v>133</v>
      </c>
      <c r="V43" s="114">
        <v>364</v>
      </c>
      <c r="W43" s="115">
        <v>4.79</v>
      </c>
    </row>
    <row r="44" spans="1:23" s="6" customFormat="1" ht="25.5">
      <c r="A44" s="62"/>
      <c r="B44" s="95" t="s">
        <v>17338</v>
      </c>
      <c r="C44" s="95" t="s">
        <v>20</v>
      </c>
      <c r="D44" s="95" t="s">
        <v>17331</v>
      </c>
      <c r="E44" s="95" t="s">
        <v>17324</v>
      </c>
      <c r="F44" s="95" t="s">
        <v>17411</v>
      </c>
      <c r="G44" s="95" t="s">
        <v>17412</v>
      </c>
      <c r="H44" s="14" t="s">
        <v>20</v>
      </c>
      <c r="I44" s="95" t="s">
        <v>17413</v>
      </c>
      <c r="J44" s="118" t="s">
        <v>89</v>
      </c>
      <c r="K44" s="95" t="s">
        <v>2507</v>
      </c>
      <c r="L44" s="95" t="s">
        <v>17414</v>
      </c>
      <c r="M44" s="97">
        <f>IF($K$6="с учетом НДС",VLOOKUP(J44,LEGEND!C:M,3,0)*(1-N44),VLOOKUP(J44,LEGEND!C:M,3,0)*(1-N44)/1.2)</f>
        <v>25490</v>
      </c>
      <c r="N44" s="98">
        <f>IF(OR(E44="Принадлежности",E44="Ручной инструмент"),$K$5,IF($K$4=0,0,IFERROR(VLOOKUP(Q44,LEGEND!$V$4:$W$7,2,0),$K$4)))</f>
        <v>0</v>
      </c>
      <c r="O44" s="99" t="s">
        <v>19402</v>
      </c>
      <c r="P44" s="96" t="s">
        <v>20</v>
      </c>
      <c r="Q44" s="100" t="s">
        <v>20</v>
      </c>
      <c r="R44" s="116" t="s">
        <v>2508</v>
      </c>
      <c r="S44" s="114" t="s">
        <v>964</v>
      </c>
      <c r="T44" s="114">
        <v>624</v>
      </c>
      <c r="U44" s="114">
        <v>107</v>
      </c>
      <c r="V44" s="114">
        <v>285</v>
      </c>
      <c r="W44" s="115">
        <v>5.43</v>
      </c>
    </row>
    <row r="45" spans="1:23" s="6" customFormat="1" ht="25.5">
      <c r="A45" s="62"/>
      <c r="B45" s="95" t="s">
        <v>17330</v>
      </c>
      <c r="C45" s="95" t="s">
        <v>20</v>
      </c>
      <c r="D45" s="95" t="s">
        <v>20</v>
      </c>
      <c r="E45" s="95" t="s">
        <v>17324</v>
      </c>
      <c r="F45" s="95" t="s">
        <v>17343</v>
      </c>
      <c r="G45" s="95" t="s">
        <v>17344</v>
      </c>
      <c r="H45" s="14" t="s">
        <v>20</v>
      </c>
      <c r="I45" s="95" t="s">
        <v>17415</v>
      </c>
      <c r="J45" s="118" t="s">
        <v>90</v>
      </c>
      <c r="K45" s="95" t="s">
        <v>2419</v>
      </c>
      <c r="L45" s="95" t="s">
        <v>17416</v>
      </c>
      <c r="M45" s="97">
        <f>IF($K$6="с учетом НДС",VLOOKUP(J45,LEGEND!C:M,3,0)*(1-N45),VLOOKUP(J45,LEGEND!C:M,3,0)*(1-N45)/1.2)</f>
        <v>7000</v>
      </c>
      <c r="N45" s="98">
        <f>IF(OR(E45="Принадлежности",E45="Ручной инструмент"),$K$5,IF($K$4=0,0,IFERROR(VLOOKUP(Q45,LEGEND!$V$4:$W$7,2,0),$K$4)))</f>
        <v>0</v>
      </c>
      <c r="O45" s="99" t="s">
        <v>19403</v>
      </c>
      <c r="P45" s="101" t="s">
        <v>20</v>
      </c>
      <c r="Q45" s="100" t="s">
        <v>20</v>
      </c>
      <c r="R45" s="116" t="s">
        <v>2420</v>
      </c>
      <c r="S45" s="114" t="s">
        <v>964</v>
      </c>
      <c r="T45" s="114">
        <v>127</v>
      </c>
      <c r="U45" s="114">
        <v>69</v>
      </c>
      <c r="V45" s="114">
        <v>171</v>
      </c>
      <c r="W45" s="115">
        <v>0.45</v>
      </c>
    </row>
    <row r="46" spans="1:23" s="6" customFormat="1" ht="38.25">
      <c r="A46" s="62"/>
      <c r="B46" s="95" t="s">
        <v>17338</v>
      </c>
      <c r="C46" s="95" t="s">
        <v>20</v>
      </c>
      <c r="D46" s="95" t="s">
        <v>17331</v>
      </c>
      <c r="E46" s="95" t="s">
        <v>17324</v>
      </c>
      <c r="F46" s="95" t="s">
        <v>17417</v>
      </c>
      <c r="G46" s="95" t="s">
        <v>17417</v>
      </c>
      <c r="H46" s="14" t="s">
        <v>20</v>
      </c>
      <c r="I46" s="95" t="s">
        <v>17418</v>
      </c>
      <c r="J46" s="118" t="s">
        <v>91</v>
      </c>
      <c r="K46" s="95" t="s">
        <v>3119</v>
      </c>
      <c r="L46" s="95" t="s">
        <v>17419</v>
      </c>
      <c r="M46" s="97">
        <f>IF($K$6="с учетом НДС",VLOOKUP(J46,LEGEND!C:M,3,0)*(1-N46),VLOOKUP(J46,LEGEND!C:M,3,0)*(1-N46)/1.2)</f>
        <v>38490</v>
      </c>
      <c r="N46" s="98">
        <f>IF(OR(E46="Принадлежности",E46="Ручной инструмент"),$K$5,IF($K$4=0,0,IFERROR(VLOOKUP(Q46,LEGEND!$V$4:$W$7,2,0),$K$4)))</f>
        <v>0</v>
      </c>
      <c r="O46" s="99" t="s">
        <v>19404</v>
      </c>
      <c r="P46" s="95" t="s">
        <v>20</v>
      </c>
      <c r="Q46" s="100" t="s">
        <v>20</v>
      </c>
      <c r="R46" s="116" t="s">
        <v>3120</v>
      </c>
      <c r="S46" s="114" t="s">
        <v>964</v>
      </c>
      <c r="T46" s="114">
        <v>459</v>
      </c>
      <c r="U46" s="114">
        <v>136</v>
      </c>
      <c r="V46" s="114">
        <v>375</v>
      </c>
      <c r="W46" s="115">
        <v>5.49</v>
      </c>
    </row>
    <row r="47" spans="1:23" s="6" customFormat="1" ht="25.5">
      <c r="A47" s="62"/>
      <c r="B47" s="95" t="s">
        <v>17330</v>
      </c>
      <c r="C47" s="95" t="s">
        <v>20</v>
      </c>
      <c r="D47" s="95" t="s">
        <v>17331</v>
      </c>
      <c r="E47" s="95" t="s">
        <v>17324</v>
      </c>
      <c r="F47" s="95" t="s">
        <v>17302</v>
      </c>
      <c r="G47" s="95" t="s">
        <v>17420</v>
      </c>
      <c r="H47" s="14" t="s">
        <v>20</v>
      </c>
      <c r="I47" s="95" t="s">
        <v>17421</v>
      </c>
      <c r="J47" s="118" t="s">
        <v>92</v>
      </c>
      <c r="K47" s="95" t="s">
        <v>2256</v>
      </c>
      <c r="L47" s="95" t="s">
        <v>17422</v>
      </c>
      <c r="M47" s="97">
        <f>IF($K$6="с учетом НДС",VLOOKUP(J47,LEGEND!C:M,3,0)*(1-N47),VLOOKUP(J47,LEGEND!C:M,3,0)*(1-N47)/1.2)</f>
        <v>7990</v>
      </c>
      <c r="N47" s="98">
        <f>IF(OR(E47="Принадлежности",E47="Ручной инструмент"),$K$5,IF($K$4=0,0,IFERROR(VLOOKUP(Q47,LEGEND!$V$4:$W$7,2,0),$K$4)))</f>
        <v>0</v>
      </c>
      <c r="O47" s="99" t="s">
        <v>19405</v>
      </c>
      <c r="P47" s="96" t="s">
        <v>20</v>
      </c>
      <c r="Q47" s="100" t="s">
        <v>19400</v>
      </c>
      <c r="R47" s="116" t="s">
        <v>2257</v>
      </c>
      <c r="S47" s="114" t="s">
        <v>964</v>
      </c>
      <c r="T47" s="114">
        <v>269</v>
      </c>
      <c r="U47" s="114">
        <v>79</v>
      </c>
      <c r="V47" s="114">
        <v>156</v>
      </c>
      <c r="W47" s="115">
        <v>1.343</v>
      </c>
    </row>
    <row r="48" spans="1:23" s="6" customFormat="1" ht="33.75">
      <c r="A48" s="62"/>
      <c r="B48" s="95" t="s">
        <v>17330</v>
      </c>
      <c r="C48" s="95" t="s">
        <v>20</v>
      </c>
      <c r="D48" s="95" t="s">
        <v>17331</v>
      </c>
      <c r="E48" s="95" t="s">
        <v>17324</v>
      </c>
      <c r="F48" s="95" t="s">
        <v>17423</v>
      </c>
      <c r="G48" s="95" t="s">
        <v>17424</v>
      </c>
      <c r="H48" s="14" t="s">
        <v>20</v>
      </c>
      <c r="I48" s="95" t="s">
        <v>17425</v>
      </c>
      <c r="J48" s="118" t="s">
        <v>93</v>
      </c>
      <c r="K48" s="95" t="s">
        <v>2242</v>
      </c>
      <c r="L48" s="95" t="s">
        <v>17426</v>
      </c>
      <c r="M48" s="97">
        <f>IF($K$6="с учетом НДС",VLOOKUP(J48,LEGEND!C:M,3,0)*(1-N48),VLOOKUP(J48,LEGEND!C:M,3,0)*(1-N48)/1.2)</f>
        <v>6490</v>
      </c>
      <c r="N48" s="98">
        <f>IF(OR(E48="Принадлежности",E48="Ручной инструмент"),$K$5,IF($K$4=0,0,IFERROR(VLOOKUP(Q48,LEGEND!$V$4:$W$7,2,0),$K$4)))</f>
        <v>0</v>
      </c>
      <c r="O48" s="99" t="s">
        <v>19406</v>
      </c>
      <c r="P48" s="96" t="s">
        <v>20</v>
      </c>
      <c r="Q48" s="100" t="s">
        <v>19400</v>
      </c>
      <c r="R48" s="116" t="s">
        <v>2243</v>
      </c>
      <c r="S48" s="114" t="s">
        <v>964</v>
      </c>
      <c r="T48" s="114">
        <v>238</v>
      </c>
      <c r="U48" s="114">
        <v>60</v>
      </c>
      <c r="V48" s="114">
        <v>60</v>
      </c>
      <c r="W48" s="115">
        <v>0.70599999999999996</v>
      </c>
    </row>
    <row r="49" spans="1:23" s="6" customFormat="1" ht="25.5">
      <c r="A49" s="62"/>
      <c r="B49" s="95" t="s">
        <v>17330</v>
      </c>
      <c r="C49" s="95" t="s">
        <v>20</v>
      </c>
      <c r="D49" s="95" t="s">
        <v>20</v>
      </c>
      <c r="E49" s="95" t="s">
        <v>17324</v>
      </c>
      <c r="F49" s="95" t="s">
        <v>17343</v>
      </c>
      <c r="G49" s="95" t="s">
        <v>17362</v>
      </c>
      <c r="H49" s="14" t="s">
        <v>20</v>
      </c>
      <c r="I49" s="95" t="s">
        <v>17427</v>
      </c>
      <c r="J49" s="118" t="s">
        <v>94</v>
      </c>
      <c r="K49" s="95" t="s">
        <v>2479</v>
      </c>
      <c r="L49" s="95" t="s">
        <v>17428</v>
      </c>
      <c r="M49" s="97">
        <f>IF($K$6="с учетом НДС",VLOOKUP(J49,LEGEND!C:M,3,0)*(1-N49),VLOOKUP(J49,LEGEND!C:M,3,0)*(1-N49)/1.2)</f>
        <v>3500</v>
      </c>
      <c r="N49" s="98">
        <f>IF(OR(E49="Принадлежности",E49="Ручной инструмент"),$K$5,IF($K$4=0,0,IFERROR(VLOOKUP(Q49,LEGEND!$V$4:$W$7,2,0),$K$4)))</f>
        <v>0</v>
      </c>
      <c r="O49" s="99" t="s">
        <v>19407</v>
      </c>
      <c r="P49" s="96" t="s">
        <v>20</v>
      </c>
      <c r="Q49" s="100" t="s">
        <v>20</v>
      </c>
      <c r="R49" s="116" t="s">
        <v>2480</v>
      </c>
      <c r="S49" s="114" t="s">
        <v>964</v>
      </c>
      <c r="T49" s="114">
        <v>189</v>
      </c>
      <c r="U49" s="114">
        <v>76</v>
      </c>
      <c r="V49" s="114">
        <v>162</v>
      </c>
      <c r="W49" s="115">
        <v>0.73899999999999999</v>
      </c>
    </row>
    <row r="50" spans="1:23" s="6" customFormat="1" ht="25.5">
      <c r="A50" s="62"/>
      <c r="B50" s="95" t="s">
        <v>17330</v>
      </c>
      <c r="C50" s="95" t="s">
        <v>20</v>
      </c>
      <c r="D50" s="95" t="s">
        <v>17331</v>
      </c>
      <c r="E50" s="95" t="s">
        <v>17324</v>
      </c>
      <c r="F50" s="95" t="s">
        <v>17417</v>
      </c>
      <c r="G50" s="95" t="s">
        <v>17417</v>
      </c>
      <c r="H50" s="14" t="s">
        <v>20</v>
      </c>
      <c r="I50" s="95" t="s">
        <v>17429</v>
      </c>
      <c r="J50" s="118" t="s">
        <v>95</v>
      </c>
      <c r="K50" s="95" t="s">
        <v>3075</v>
      </c>
      <c r="L50" s="95" t="s">
        <v>17430</v>
      </c>
      <c r="M50" s="97">
        <f>IF($K$6="с учетом НДС",VLOOKUP(J50,LEGEND!C:M,3,0)*(1-N50),VLOOKUP(J50,LEGEND!C:M,3,0)*(1-N50)/1.2)</f>
        <v>7990</v>
      </c>
      <c r="N50" s="98">
        <f>IF(OR(E50="Принадлежности",E50="Ручной инструмент"),$K$5,IF($K$4=0,0,IFERROR(VLOOKUP(Q50,LEGEND!$V$4:$W$7,2,0),$K$4)))</f>
        <v>0</v>
      </c>
      <c r="O50" s="99" t="s">
        <v>19408</v>
      </c>
      <c r="P50" s="95" t="s">
        <v>20</v>
      </c>
      <c r="Q50" s="100" t="s">
        <v>19400</v>
      </c>
      <c r="R50" s="116" t="s">
        <v>3076</v>
      </c>
      <c r="S50" s="114" t="s">
        <v>964</v>
      </c>
      <c r="T50" s="114">
        <v>78</v>
      </c>
      <c r="U50" s="114">
        <v>67</v>
      </c>
      <c r="V50" s="114">
        <v>294</v>
      </c>
      <c r="W50" s="115">
        <v>0.45200000000000001</v>
      </c>
    </row>
    <row r="51" spans="1:23" ht="56.25">
      <c r="A51" s="62"/>
      <c r="B51" s="95" t="s">
        <v>17338</v>
      </c>
      <c r="C51" s="95" t="s">
        <v>17367</v>
      </c>
      <c r="D51" s="95" t="s">
        <v>17368</v>
      </c>
      <c r="E51" s="95" t="s">
        <v>17324</v>
      </c>
      <c r="F51" s="95" t="s">
        <v>17264</v>
      </c>
      <c r="G51" s="95" t="s">
        <v>17267</v>
      </c>
      <c r="H51" s="14" t="s">
        <v>20</v>
      </c>
      <c r="I51" s="95" t="s">
        <v>17431</v>
      </c>
      <c r="J51" s="118" t="s">
        <v>96</v>
      </c>
      <c r="K51" s="95" t="s">
        <v>3169</v>
      </c>
      <c r="L51" s="95" t="s">
        <v>17432</v>
      </c>
      <c r="M51" s="97">
        <f>IF($K$6="с учетом НДС",VLOOKUP(J51,LEGEND!C:M,3,0)*(1-N51),VLOOKUP(J51,LEGEND!C:M,3,0)*(1-N51)/1.2)</f>
        <v>44990</v>
      </c>
      <c r="N51" s="98">
        <f>IF(OR(E51="Принадлежности",E51="Ручной инструмент"),$K$5,IF($K$4=0,0,IFERROR(VLOOKUP(Q51,LEGEND!$V$4:$W$7,2,0),$K$4)))</f>
        <v>0</v>
      </c>
      <c r="O51" s="99" t="s">
        <v>19409</v>
      </c>
      <c r="P51" s="95" t="s">
        <v>20</v>
      </c>
      <c r="Q51" s="100" t="s">
        <v>20</v>
      </c>
      <c r="R51" s="116" t="s">
        <v>3170</v>
      </c>
      <c r="S51" s="114" t="s">
        <v>964</v>
      </c>
      <c r="T51" s="114">
        <v>474</v>
      </c>
      <c r="U51" s="114">
        <v>137</v>
      </c>
      <c r="V51" s="114">
        <v>369</v>
      </c>
      <c r="W51" s="115">
        <v>6.3620000000000001</v>
      </c>
    </row>
    <row r="52" spans="1:23" ht="45">
      <c r="A52" s="62"/>
      <c r="B52" s="95" t="s">
        <v>17338</v>
      </c>
      <c r="C52" s="95" t="s">
        <v>17367</v>
      </c>
      <c r="D52" s="95" t="s">
        <v>17368</v>
      </c>
      <c r="E52" s="95" t="s">
        <v>17324</v>
      </c>
      <c r="F52" s="95" t="s">
        <v>17264</v>
      </c>
      <c r="G52" s="95" t="s">
        <v>17359</v>
      </c>
      <c r="H52" s="14" t="s">
        <v>20</v>
      </c>
      <c r="I52" s="95" t="s">
        <v>17433</v>
      </c>
      <c r="J52" s="118" t="s">
        <v>97</v>
      </c>
      <c r="K52" s="95" t="s">
        <v>2016</v>
      </c>
      <c r="L52" s="95" t="s">
        <v>17434</v>
      </c>
      <c r="M52" s="97">
        <f>IF($K$6="с учетом НДС",VLOOKUP(J52,LEGEND!C:M,3,0)*(1-N52),VLOOKUP(J52,LEGEND!C:M,3,0)*(1-N52)/1.2)</f>
        <v>41490</v>
      </c>
      <c r="N52" s="98">
        <f>IF(OR(E52="Принадлежности",E52="Ручной инструмент"),$K$5,IF($K$4=0,0,IFERROR(VLOOKUP(Q52,LEGEND!$V$4:$W$7,2,0),$K$4)))</f>
        <v>0</v>
      </c>
      <c r="O52" s="99" t="s">
        <v>19410</v>
      </c>
      <c r="P52" s="96" t="s">
        <v>20</v>
      </c>
      <c r="Q52" s="100" t="s">
        <v>20</v>
      </c>
      <c r="R52" s="116" t="s">
        <v>2017</v>
      </c>
      <c r="S52" s="114" t="s">
        <v>964</v>
      </c>
      <c r="T52" s="114">
        <v>474</v>
      </c>
      <c r="U52" s="114">
        <v>137</v>
      </c>
      <c r="V52" s="114">
        <v>370</v>
      </c>
      <c r="W52" s="115">
        <v>5.98</v>
      </c>
    </row>
    <row r="53" spans="1:23" s="6" customFormat="1" ht="51">
      <c r="A53" s="62"/>
      <c r="B53" s="95" t="s">
        <v>17263</v>
      </c>
      <c r="C53" s="95" t="s">
        <v>20</v>
      </c>
      <c r="D53" s="95" t="s">
        <v>20</v>
      </c>
      <c r="E53" s="95" t="s">
        <v>17324</v>
      </c>
      <c r="F53" s="95" t="s">
        <v>17271</v>
      </c>
      <c r="G53" s="95" t="s">
        <v>17282</v>
      </c>
      <c r="H53" s="14" t="s">
        <v>20</v>
      </c>
      <c r="I53" s="95" t="s">
        <v>17435</v>
      </c>
      <c r="J53" s="118" t="s">
        <v>98</v>
      </c>
      <c r="K53" s="95" t="s">
        <v>3345</v>
      </c>
      <c r="L53" s="95" t="s">
        <v>17435</v>
      </c>
      <c r="M53" s="97">
        <f>IF($K$6="с учетом НДС",VLOOKUP(J53,LEGEND!C:M,3,0)*(1-N53),VLOOKUP(J53,LEGEND!C:M,3,0)*(1-N53)/1.2)</f>
        <v>2490</v>
      </c>
      <c r="N53" s="98">
        <f>IF(OR(E53="Принадлежности",E53="Ручной инструмент"),$K$5,IF($K$4=0,0,IFERROR(VLOOKUP(Q53,LEGEND!$V$4:$W$7,2,0),$K$4)))</f>
        <v>0</v>
      </c>
      <c r="O53" s="99" t="s">
        <v>19411</v>
      </c>
      <c r="P53" s="96" t="s">
        <v>20</v>
      </c>
      <c r="Q53" s="100" t="s">
        <v>20</v>
      </c>
      <c r="R53" s="116" t="s">
        <v>3346</v>
      </c>
      <c r="S53" s="114" t="s">
        <v>964</v>
      </c>
      <c r="T53" s="114">
        <v>400</v>
      </c>
      <c r="U53" s="114">
        <v>250</v>
      </c>
      <c r="V53" s="114">
        <v>70</v>
      </c>
      <c r="W53" s="115">
        <v>0.76200000000000001</v>
      </c>
    </row>
    <row r="54" spans="1:23" s="6" customFormat="1" ht="25.5">
      <c r="A54" s="62"/>
      <c r="B54" s="95" t="s">
        <v>17330</v>
      </c>
      <c r="C54" s="95" t="s">
        <v>20</v>
      </c>
      <c r="D54" s="95" t="s">
        <v>20</v>
      </c>
      <c r="E54" s="95" t="s">
        <v>17324</v>
      </c>
      <c r="F54" s="95" t="s">
        <v>17343</v>
      </c>
      <c r="G54" s="95" t="s">
        <v>17349</v>
      </c>
      <c r="H54" s="14" t="s">
        <v>20</v>
      </c>
      <c r="I54" s="95" t="s">
        <v>17436</v>
      </c>
      <c r="J54" s="118" t="s">
        <v>99</v>
      </c>
      <c r="K54" s="95" t="s">
        <v>2859</v>
      </c>
      <c r="L54" s="95" t="s">
        <v>17437</v>
      </c>
      <c r="M54" s="97">
        <f>IF($K$6="с учетом НДС",VLOOKUP(J54,LEGEND!C:M,3,0)*(1-N54),VLOOKUP(J54,LEGEND!C:M,3,0)*(1-N54)/1.2)</f>
        <v>12500</v>
      </c>
      <c r="N54" s="98">
        <f>IF(OR(E54="Принадлежности",E54="Ручной инструмент"),$K$5,IF($K$4=0,0,IFERROR(VLOOKUP(Q54,LEGEND!$V$4:$W$7,2,0),$K$4)))</f>
        <v>0</v>
      </c>
      <c r="O54" s="99" t="s">
        <v>19412</v>
      </c>
      <c r="P54" s="96" t="s">
        <v>20</v>
      </c>
      <c r="Q54" s="100" t="s">
        <v>20</v>
      </c>
      <c r="R54" s="116" t="s">
        <v>2860</v>
      </c>
      <c r="S54" s="114" t="s">
        <v>964</v>
      </c>
      <c r="T54" s="114">
        <v>290</v>
      </c>
      <c r="U54" s="114">
        <v>150</v>
      </c>
      <c r="V54" s="114">
        <v>80</v>
      </c>
      <c r="W54" s="115">
        <v>1.1399999999999999</v>
      </c>
    </row>
    <row r="55" spans="1:23" ht="45">
      <c r="A55" s="62"/>
      <c r="B55" s="95" t="s">
        <v>17338</v>
      </c>
      <c r="C55" s="95" t="s">
        <v>17367</v>
      </c>
      <c r="D55" s="95" t="s">
        <v>17368</v>
      </c>
      <c r="E55" s="95" t="s">
        <v>17324</v>
      </c>
      <c r="F55" s="95" t="s">
        <v>17264</v>
      </c>
      <c r="G55" s="95" t="s">
        <v>17267</v>
      </c>
      <c r="H55" s="14" t="s">
        <v>20</v>
      </c>
      <c r="I55" s="95" t="s">
        <v>17438</v>
      </c>
      <c r="J55" s="118" t="s">
        <v>100</v>
      </c>
      <c r="K55" s="95" t="s">
        <v>3167</v>
      </c>
      <c r="L55" s="95" t="s">
        <v>17439</v>
      </c>
      <c r="M55" s="97">
        <f>IF($K$6="с учетом НДС",VLOOKUP(J55,LEGEND!C:M,3,0)*(1-N55),VLOOKUP(J55,LEGEND!C:M,3,0)*(1-N55)/1.2)</f>
        <v>20990</v>
      </c>
      <c r="N55" s="98">
        <f>IF(OR(E55="Принадлежности",E55="Ручной инструмент"),$K$5,IF($K$4=0,0,IFERROR(VLOOKUP(Q55,LEGEND!$V$4:$W$7,2,0),$K$4)))</f>
        <v>0</v>
      </c>
      <c r="O55" s="99" t="s">
        <v>19413</v>
      </c>
      <c r="P55" s="95" t="s">
        <v>20</v>
      </c>
      <c r="Q55" s="100" t="s">
        <v>20</v>
      </c>
      <c r="R55" s="116" t="s">
        <v>3168</v>
      </c>
      <c r="S55" s="114" t="s">
        <v>964</v>
      </c>
      <c r="T55" s="114">
        <v>474</v>
      </c>
      <c r="U55" s="114">
        <v>137</v>
      </c>
      <c r="V55" s="114">
        <v>369</v>
      </c>
      <c r="W55" s="115">
        <v>4.1900000000000004</v>
      </c>
    </row>
    <row r="56" spans="1:23" ht="33.75">
      <c r="A56" s="62"/>
      <c r="B56" s="95" t="s">
        <v>17330</v>
      </c>
      <c r="C56" s="95" t="s">
        <v>17367</v>
      </c>
      <c r="D56" s="95" t="s">
        <v>17368</v>
      </c>
      <c r="E56" s="95" t="s">
        <v>17324</v>
      </c>
      <c r="F56" s="95" t="s">
        <v>17264</v>
      </c>
      <c r="G56" s="95" t="s">
        <v>17267</v>
      </c>
      <c r="H56" s="14" t="s">
        <v>20</v>
      </c>
      <c r="I56" s="95" t="s">
        <v>17440</v>
      </c>
      <c r="J56" s="118" t="s">
        <v>101</v>
      </c>
      <c r="K56" s="95" t="s">
        <v>3063</v>
      </c>
      <c r="L56" s="95" t="s">
        <v>17441</v>
      </c>
      <c r="M56" s="97">
        <f>IF($K$6="с учетом НДС",VLOOKUP(J56,LEGEND!C:M,3,0)*(1-N56),VLOOKUP(J56,LEGEND!C:M,3,0)*(1-N56)/1.2)</f>
        <v>14490</v>
      </c>
      <c r="N56" s="98">
        <f>IF(OR(E56="Принадлежности",E56="Ручной инструмент"),$K$5,IF($K$4=0,0,IFERROR(VLOOKUP(Q56,LEGEND!$V$4:$W$7,2,0),$K$4)))</f>
        <v>0</v>
      </c>
      <c r="O56" s="99" t="s">
        <v>19414</v>
      </c>
      <c r="P56" s="95" t="s">
        <v>20</v>
      </c>
      <c r="Q56" s="100" t="s">
        <v>19415</v>
      </c>
      <c r="R56" s="116" t="s">
        <v>3064</v>
      </c>
      <c r="S56" s="114" t="s">
        <v>964</v>
      </c>
      <c r="T56" s="114">
        <v>207</v>
      </c>
      <c r="U56" s="114">
        <v>73</v>
      </c>
      <c r="V56" s="114">
        <v>200</v>
      </c>
      <c r="W56" s="115">
        <v>1.4279999999999999</v>
      </c>
    </row>
    <row r="57" spans="1:23" s="6" customFormat="1" ht="25.5">
      <c r="A57" s="62"/>
      <c r="B57" s="95" t="s">
        <v>17442</v>
      </c>
      <c r="C57" s="95" t="s">
        <v>20</v>
      </c>
      <c r="D57" s="95" t="s">
        <v>20</v>
      </c>
      <c r="E57" s="95" t="s">
        <v>17324</v>
      </c>
      <c r="F57" s="95" t="s">
        <v>17343</v>
      </c>
      <c r="G57" s="95" t="s">
        <v>17344</v>
      </c>
      <c r="H57" s="14" t="s">
        <v>20</v>
      </c>
      <c r="I57" s="95" t="s">
        <v>17443</v>
      </c>
      <c r="J57" s="118" t="s">
        <v>102</v>
      </c>
      <c r="K57" s="95" t="s">
        <v>2437</v>
      </c>
      <c r="L57" s="95" t="s">
        <v>17444</v>
      </c>
      <c r="M57" s="97">
        <f>IF($K$6="с учетом НДС",VLOOKUP(J57,LEGEND!C:M,3,0)*(1-N57),VLOOKUP(J57,LEGEND!C:M,3,0)*(1-N57)/1.2)</f>
        <v>14990</v>
      </c>
      <c r="N57" s="98">
        <f>IF(OR(E57="Принадлежности",E57="Ручной инструмент"),$K$5,IF($K$4=0,0,IFERROR(VLOOKUP(Q57,LEGEND!$V$4:$W$7,2,0),$K$4)))</f>
        <v>0</v>
      </c>
      <c r="O57" s="99" t="s">
        <v>19416</v>
      </c>
      <c r="P57" s="96" t="s">
        <v>20</v>
      </c>
      <c r="Q57" s="100" t="s">
        <v>20</v>
      </c>
      <c r="R57" s="116" t="s">
        <v>2438</v>
      </c>
      <c r="S57" s="114" t="s">
        <v>964</v>
      </c>
      <c r="T57" s="114">
        <v>97</v>
      </c>
      <c r="U57" s="114">
        <v>97</v>
      </c>
      <c r="V57" s="114">
        <v>150</v>
      </c>
      <c r="W57" s="115">
        <v>1.1539999999999999</v>
      </c>
    </row>
    <row r="58" spans="1:23" s="6" customFormat="1" ht="33.75">
      <c r="A58" s="62"/>
      <c r="B58" s="95" t="s">
        <v>17330</v>
      </c>
      <c r="C58" s="95" t="s">
        <v>20</v>
      </c>
      <c r="D58" s="95" t="s">
        <v>17331</v>
      </c>
      <c r="E58" s="95" t="s">
        <v>17324</v>
      </c>
      <c r="F58" s="95" t="s">
        <v>17445</v>
      </c>
      <c r="G58" s="95" t="s">
        <v>17446</v>
      </c>
      <c r="H58" s="14" t="s">
        <v>20</v>
      </c>
      <c r="I58" s="95" t="s">
        <v>17447</v>
      </c>
      <c r="J58" s="118" t="s">
        <v>103</v>
      </c>
      <c r="K58" s="95" t="s">
        <v>3127</v>
      </c>
      <c r="L58" s="95" t="s">
        <v>17448</v>
      </c>
      <c r="M58" s="97">
        <f>IF($K$6="с учетом НДС",VLOOKUP(J58,LEGEND!C:M,3,0)*(1-N58),VLOOKUP(J58,LEGEND!C:M,3,0)*(1-N58)/1.2)</f>
        <v>9990</v>
      </c>
      <c r="N58" s="98">
        <f>IF(OR(E58="Принадлежности",E58="Ручной инструмент"),$K$5,IF($K$4=0,0,IFERROR(VLOOKUP(Q58,LEGEND!$V$4:$W$7,2,0),$K$4)))</f>
        <v>0</v>
      </c>
      <c r="O58" s="99" t="s">
        <v>19417</v>
      </c>
      <c r="P58" s="95" t="s">
        <v>20</v>
      </c>
      <c r="Q58" s="100" t="s">
        <v>19400</v>
      </c>
      <c r="R58" s="116" t="s">
        <v>3128</v>
      </c>
      <c r="S58" s="114" t="s">
        <v>964</v>
      </c>
      <c r="T58" s="114">
        <v>203</v>
      </c>
      <c r="U58" s="114">
        <v>196</v>
      </c>
      <c r="V58" s="114">
        <v>241</v>
      </c>
      <c r="W58" s="115">
        <v>1.89</v>
      </c>
    </row>
    <row r="59" spans="1:23" s="6" customFormat="1" ht="51">
      <c r="A59" s="62"/>
      <c r="B59" s="95" t="s">
        <v>17263</v>
      </c>
      <c r="C59" s="95" t="s">
        <v>20</v>
      </c>
      <c r="D59" s="95" t="s">
        <v>20</v>
      </c>
      <c r="E59" s="95" t="s">
        <v>17324</v>
      </c>
      <c r="F59" s="95" t="s">
        <v>17271</v>
      </c>
      <c r="G59" s="95" t="s">
        <v>17282</v>
      </c>
      <c r="H59" s="14" t="s">
        <v>20</v>
      </c>
      <c r="I59" s="95" t="s">
        <v>17449</v>
      </c>
      <c r="J59" s="118" t="s">
        <v>104</v>
      </c>
      <c r="K59" s="95" t="s">
        <v>3347</v>
      </c>
      <c r="L59" s="95" t="s">
        <v>17449</v>
      </c>
      <c r="M59" s="97">
        <f>IF($K$6="с учетом НДС",VLOOKUP(J59,LEGEND!C:M,3,0)*(1-N59),VLOOKUP(J59,LEGEND!C:M,3,0)*(1-N59)/1.2)</f>
        <v>2990</v>
      </c>
      <c r="N59" s="98">
        <f>IF(OR(E59="Принадлежности",E59="Ручной инструмент"),$K$5,IF($K$4=0,0,IFERROR(VLOOKUP(Q59,LEGEND!$V$4:$W$7,2,0),$K$4)))</f>
        <v>0</v>
      </c>
      <c r="O59" s="99" t="s">
        <v>19418</v>
      </c>
      <c r="P59" s="96" t="s">
        <v>20</v>
      </c>
      <c r="Q59" s="100" t="s">
        <v>20</v>
      </c>
      <c r="R59" s="116" t="s">
        <v>3348</v>
      </c>
      <c r="S59" s="114" t="s">
        <v>964</v>
      </c>
      <c r="T59" s="114">
        <v>600</v>
      </c>
      <c r="U59" s="114">
        <v>290</v>
      </c>
      <c r="V59" s="114">
        <v>60</v>
      </c>
      <c r="W59" s="115">
        <v>1.1100000000000001</v>
      </c>
    </row>
    <row r="60" spans="1:23" s="6" customFormat="1" ht="25.5">
      <c r="A60" s="62"/>
      <c r="B60" s="95" t="s">
        <v>17323</v>
      </c>
      <c r="C60" s="95" t="s">
        <v>20</v>
      </c>
      <c r="D60" s="95" t="s">
        <v>20</v>
      </c>
      <c r="E60" s="95" t="s">
        <v>17324</v>
      </c>
      <c r="F60" s="95" t="s">
        <v>17325</v>
      </c>
      <c r="G60" s="95" t="s">
        <v>17326</v>
      </c>
      <c r="H60" s="14" t="s">
        <v>20</v>
      </c>
      <c r="I60" s="95" t="s">
        <v>17450</v>
      </c>
      <c r="J60" s="118" t="s">
        <v>105</v>
      </c>
      <c r="K60" s="95" t="s">
        <v>2755</v>
      </c>
      <c r="L60" s="95" t="s">
        <v>17451</v>
      </c>
      <c r="M60" s="97">
        <f>IF($K$6="с учетом НДС",VLOOKUP(J60,LEGEND!C:M,3,0)*(1-N60),VLOOKUP(J60,LEGEND!C:M,3,0)*(1-N60)/1.2)</f>
        <v>23490</v>
      </c>
      <c r="N60" s="98">
        <f>IF(OR(E60="Принадлежности",E60="Ручной инструмент"),$K$5,IF($K$4=0,0,IFERROR(VLOOKUP(Q60,LEGEND!$V$4:$W$7,2,0),$K$4)))</f>
        <v>0</v>
      </c>
      <c r="O60" s="99" t="s">
        <v>19419</v>
      </c>
      <c r="P60" s="101" t="s">
        <v>20</v>
      </c>
      <c r="Q60" s="100" t="s">
        <v>20</v>
      </c>
      <c r="R60" s="116" t="s">
        <v>2756</v>
      </c>
      <c r="S60" s="114" t="s">
        <v>8633</v>
      </c>
      <c r="T60" s="114">
        <v>500</v>
      </c>
      <c r="U60" s="114">
        <v>195</v>
      </c>
      <c r="V60" s="114">
        <v>90</v>
      </c>
      <c r="W60" s="115">
        <v>3.8239999999999998</v>
      </c>
    </row>
    <row r="61" spans="1:23" s="6" customFormat="1" ht="25.5">
      <c r="A61" s="62"/>
      <c r="B61" s="95" t="s">
        <v>17323</v>
      </c>
      <c r="C61" s="95" t="s">
        <v>20</v>
      </c>
      <c r="D61" s="95" t="s">
        <v>20</v>
      </c>
      <c r="E61" s="95" t="s">
        <v>17324</v>
      </c>
      <c r="F61" s="95" t="s">
        <v>17325</v>
      </c>
      <c r="G61" s="95" t="s">
        <v>17452</v>
      </c>
      <c r="H61" s="14" t="s">
        <v>20</v>
      </c>
      <c r="I61" s="95" t="s">
        <v>17453</v>
      </c>
      <c r="J61" s="118" t="s">
        <v>106</v>
      </c>
      <c r="K61" s="95" t="s">
        <v>2641</v>
      </c>
      <c r="L61" s="95" t="s">
        <v>17454</v>
      </c>
      <c r="M61" s="97">
        <f>IF($K$6="с учетом НДС",VLOOKUP(J61,LEGEND!C:M,3,0)*(1-N61),VLOOKUP(J61,LEGEND!C:M,3,0)*(1-N61)/1.2)</f>
        <v>28490</v>
      </c>
      <c r="N61" s="98">
        <f>IF(OR(E61="Принадлежности",E61="Ручной инструмент"),$K$5,IF($K$4=0,0,IFERROR(VLOOKUP(Q61,LEGEND!$V$4:$W$7,2,0),$K$4)))</f>
        <v>0</v>
      </c>
      <c r="O61" s="99" t="s">
        <v>19420</v>
      </c>
      <c r="P61" s="96" t="s">
        <v>20</v>
      </c>
      <c r="Q61" s="100" t="s">
        <v>20</v>
      </c>
      <c r="R61" s="116" t="s">
        <v>2642</v>
      </c>
      <c r="S61" s="114" t="s">
        <v>8633</v>
      </c>
      <c r="T61" s="114">
        <v>422</v>
      </c>
      <c r="U61" s="114">
        <v>142</v>
      </c>
      <c r="V61" s="114">
        <v>93</v>
      </c>
      <c r="W61" s="115">
        <v>2.58</v>
      </c>
    </row>
    <row r="62" spans="1:23" s="6" customFormat="1" ht="22.5">
      <c r="A62" s="62"/>
      <c r="B62" s="95" t="s">
        <v>17323</v>
      </c>
      <c r="C62" s="95" t="s">
        <v>20</v>
      </c>
      <c r="D62" s="95" t="s">
        <v>20</v>
      </c>
      <c r="E62" s="95" t="s">
        <v>17324</v>
      </c>
      <c r="F62" s="95" t="s">
        <v>17325</v>
      </c>
      <c r="G62" s="95" t="s">
        <v>17328</v>
      </c>
      <c r="H62" s="14" t="s">
        <v>20</v>
      </c>
      <c r="I62" s="95" t="s">
        <v>17455</v>
      </c>
      <c r="J62" s="118" t="s">
        <v>107</v>
      </c>
      <c r="K62" s="95" t="s">
        <v>2733</v>
      </c>
      <c r="L62" s="95" t="s">
        <v>17456</v>
      </c>
      <c r="M62" s="97">
        <f>IF($K$6="с учетом НДС",VLOOKUP(J62,LEGEND!C:M,3,0)*(1-N62),VLOOKUP(J62,LEGEND!C:M,3,0)*(1-N62)/1.2)</f>
        <v>15490</v>
      </c>
      <c r="N62" s="98">
        <f>IF(OR(E62="Принадлежности",E62="Ручной инструмент"),$K$5,IF($K$4=0,0,IFERROR(VLOOKUP(Q62,LEGEND!$V$4:$W$7,2,0),$K$4)))</f>
        <v>0</v>
      </c>
      <c r="O62" s="99" t="s">
        <v>19421</v>
      </c>
      <c r="P62" s="96" t="s">
        <v>20</v>
      </c>
      <c r="Q62" s="100" t="s">
        <v>20</v>
      </c>
      <c r="R62" s="116" t="s">
        <v>2734</v>
      </c>
      <c r="S62" s="114" t="s">
        <v>8633</v>
      </c>
      <c r="T62" s="114">
        <v>345</v>
      </c>
      <c r="U62" s="114">
        <v>135</v>
      </c>
      <c r="V62" s="114">
        <v>135</v>
      </c>
      <c r="W62" s="115">
        <v>2.58</v>
      </c>
    </row>
    <row r="63" spans="1:23" s="6" customFormat="1" ht="33.75">
      <c r="A63" s="62"/>
      <c r="B63" s="95" t="s">
        <v>17323</v>
      </c>
      <c r="C63" s="95" t="s">
        <v>20</v>
      </c>
      <c r="D63" s="95" t="s">
        <v>20</v>
      </c>
      <c r="E63" s="95" t="s">
        <v>17324</v>
      </c>
      <c r="F63" s="95" t="s">
        <v>17302</v>
      </c>
      <c r="G63" s="95" t="s">
        <v>17457</v>
      </c>
      <c r="H63" s="14" t="s">
        <v>20</v>
      </c>
      <c r="I63" s="95" t="s">
        <v>17458</v>
      </c>
      <c r="J63" s="118" t="s">
        <v>108</v>
      </c>
      <c r="K63" s="95" t="s">
        <v>2573</v>
      </c>
      <c r="L63" s="95" t="s">
        <v>17459</v>
      </c>
      <c r="M63" s="97">
        <f>IF($K$6="с учетом НДС",VLOOKUP(J63,LEGEND!C:M,3,0)*(1-N63),VLOOKUP(J63,LEGEND!C:M,3,0)*(1-N63)/1.2)</f>
        <v>27490</v>
      </c>
      <c r="N63" s="98">
        <f>IF(OR(E63="Принадлежности",E63="Ручной инструмент"),$K$5,IF($K$4=0,0,IFERROR(VLOOKUP(Q63,LEGEND!$V$4:$W$7,2,0),$K$4)))</f>
        <v>0</v>
      </c>
      <c r="O63" s="99" t="s">
        <v>19422</v>
      </c>
      <c r="P63" s="96" t="s">
        <v>20</v>
      </c>
      <c r="Q63" s="100" t="s">
        <v>20</v>
      </c>
      <c r="R63" s="116" t="s">
        <v>2574</v>
      </c>
      <c r="S63" s="114" t="s">
        <v>8633</v>
      </c>
      <c r="T63" s="114">
        <v>420</v>
      </c>
      <c r="U63" s="114">
        <v>115</v>
      </c>
      <c r="V63" s="114">
        <v>325</v>
      </c>
      <c r="W63" s="115">
        <v>4.6399999999999997</v>
      </c>
    </row>
    <row r="64" spans="1:23" s="6" customFormat="1" ht="45">
      <c r="A64" s="62"/>
      <c r="B64" s="95" t="s">
        <v>17333</v>
      </c>
      <c r="C64" s="95" t="s">
        <v>20</v>
      </c>
      <c r="D64" s="95" t="s">
        <v>20</v>
      </c>
      <c r="E64" s="95" t="s">
        <v>17334</v>
      </c>
      <c r="F64" s="95" t="s">
        <v>17283</v>
      </c>
      <c r="G64" s="95" t="s">
        <v>17460</v>
      </c>
      <c r="H64" s="14" t="s">
        <v>20</v>
      </c>
      <c r="I64" s="95" t="s">
        <v>17461</v>
      </c>
      <c r="J64" s="118" t="s">
        <v>109</v>
      </c>
      <c r="K64" s="95" t="s">
        <v>2563</v>
      </c>
      <c r="L64" s="95" t="s">
        <v>17462</v>
      </c>
      <c r="M64" s="97">
        <f>IF($K$6="с учетом НДС",VLOOKUP(J64,LEGEND!C:M,3,0)*(1-N64),VLOOKUP(J64,LEGEND!C:M,3,0)*(1-N64)/1.2)</f>
        <v>9990</v>
      </c>
      <c r="N64" s="98">
        <f>IF(OR(E64="Принадлежности",E64="Ручной инструмент"),$K$5,IF($K$4=0,0,IFERROR(VLOOKUP(Q64,LEGEND!$V$4:$W$7,2,0),$K$4)))</f>
        <v>0</v>
      </c>
      <c r="O64" s="99" t="s">
        <v>19423</v>
      </c>
      <c r="P64" s="96" t="s">
        <v>20</v>
      </c>
      <c r="Q64" s="100" t="s">
        <v>20</v>
      </c>
      <c r="R64" s="116" t="s">
        <v>2564</v>
      </c>
      <c r="S64" s="114" t="s">
        <v>964</v>
      </c>
      <c r="T64" s="114">
        <v>143</v>
      </c>
      <c r="U64" s="114">
        <v>49</v>
      </c>
      <c r="V64" s="114">
        <v>181</v>
      </c>
      <c r="W64" s="115">
        <v>0.24</v>
      </c>
    </row>
    <row r="65" spans="1:23" s="6" customFormat="1" ht="45">
      <c r="A65" s="62"/>
      <c r="B65" s="95" t="s">
        <v>17330</v>
      </c>
      <c r="C65" s="95" t="s">
        <v>20</v>
      </c>
      <c r="D65" s="95" t="s">
        <v>17331</v>
      </c>
      <c r="E65" s="95" t="s">
        <v>17324</v>
      </c>
      <c r="F65" s="95" t="s">
        <v>17463</v>
      </c>
      <c r="G65" s="95" t="s">
        <v>17464</v>
      </c>
      <c r="H65" s="14" t="s">
        <v>20</v>
      </c>
      <c r="I65" s="95" t="s">
        <v>17465</v>
      </c>
      <c r="J65" s="118" t="s">
        <v>110</v>
      </c>
      <c r="K65" s="95" t="s">
        <v>2248</v>
      </c>
      <c r="L65" s="95" t="s">
        <v>17466</v>
      </c>
      <c r="M65" s="97">
        <f>IF($K$6="с учетом НДС",VLOOKUP(J65,LEGEND!C:M,3,0)*(1-N65),VLOOKUP(J65,LEGEND!C:M,3,0)*(1-N65)/1.2)</f>
        <v>7990</v>
      </c>
      <c r="N65" s="98">
        <f>IF(OR(E65="Принадлежности",E65="Ручной инструмент"),$K$5,IF($K$4=0,0,IFERROR(VLOOKUP(Q65,LEGEND!$V$4:$W$7,2,0),$K$4)))</f>
        <v>0</v>
      </c>
      <c r="O65" s="99" t="s">
        <v>19424</v>
      </c>
      <c r="P65" s="96" t="s">
        <v>20</v>
      </c>
      <c r="Q65" s="100" t="s">
        <v>19400</v>
      </c>
      <c r="R65" s="116" t="s">
        <v>2249</v>
      </c>
      <c r="S65" s="114" t="s">
        <v>964</v>
      </c>
      <c r="T65" s="114">
        <v>139</v>
      </c>
      <c r="U65" s="114">
        <v>135</v>
      </c>
      <c r="V65" s="114">
        <v>469</v>
      </c>
      <c r="W65" s="115">
        <v>1.59</v>
      </c>
    </row>
    <row r="66" spans="1:23" s="6" customFormat="1" ht="25.5">
      <c r="A66" s="62"/>
      <c r="B66" s="95" t="s">
        <v>17330</v>
      </c>
      <c r="C66" s="95" t="s">
        <v>20</v>
      </c>
      <c r="D66" s="95" t="s">
        <v>20</v>
      </c>
      <c r="E66" s="95" t="s">
        <v>17324</v>
      </c>
      <c r="F66" s="95" t="s">
        <v>17343</v>
      </c>
      <c r="G66" s="95" t="s">
        <v>17349</v>
      </c>
      <c r="H66" s="14" t="s">
        <v>20</v>
      </c>
      <c r="I66" s="95" t="s">
        <v>17467</v>
      </c>
      <c r="J66" s="118" t="s">
        <v>111</v>
      </c>
      <c r="K66" s="95" t="s">
        <v>2855</v>
      </c>
      <c r="L66" s="95" t="s">
        <v>17468</v>
      </c>
      <c r="M66" s="97">
        <f>IF($K$6="с учетом НДС",VLOOKUP(J66,LEGEND!C:M,3,0)*(1-N66),VLOOKUP(J66,LEGEND!C:M,3,0)*(1-N66)/1.2)</f>
        <v>6500</v>
      </c>
      <c r="N66" s="98">
        <f>IF(OR(E66="Принадлежности",E66="Ручной инструмент"),$K$5,IF($K$4=0,0,IFERROR(VLOOKUP(Q66,LEGEND!$V$4:$W$7,2,0),$K$4)))</f>
        <v>0</v>
      </c>
      <c r="O66" s="99" t="s">
        <v>19425</v>
      </c>
      <c r="P66" s="96" t="s">
        <v>20</v>
      </c>
      <c r="Q66" s="100" t="s">
        <v>20</v>
      </c>
      <c r="R66" s="116" t="s">
        <v>2856</v>
      </c>
      <c r="S66" s="114" t="s">
        <v>964</v>
      </c>
      <c r="T66" s="114">
        <v>240</v>
      </c>
      <c r="U66" s="114">
        <v>140</v>
      </c>
      <c r="V66" s="114">
        <v>85</v>
      </c>
      <c r="W66" s="115">
        <v>0.91200000000000003</v>
      </c>
    </row>
    <row r="67" spans="1:23" s="6" customFormat="1" ht="45">
      <c r="A67" s="62"/>
      <c r="B67" s="95" t="s">
        <v>17323</v>
      </c>
      <c r="C67" s="95" t="s">
        <v>20</v>
      </c>
      <c r="D67" s="95" t="s">
        <v>20</v>
      </c>
      <c r="E67" s="95" t="s">
        <v>17324</v>
      </c>
      <c r="F67" s="95" t="s">
        <v>17375</v>
      </c>
      <c r="G67" s="95" t="s">
        <v>17376</v>
      </c>
      <c r="H67" s="14" t="s">
        <v>20</v>
      </c>
      <c r="I67" s="95" t="s">
        <v>3790</v>
      </c>
      <c r="J67" s="118" t="s">
        <v>112</v>
      </c>
      <c r="K67" s="95" t="s">
        <v>2617</v>
      </c>
      <c r="L67" s="95" t="s">
        <v>17469</v>
      </c>
      <c r="M67" s="97">
        <f>IF($K$6="с учетом НДС",VLOOKUP(J67,LEGEND!C:M,3,0)*(1-N67),VLOOKUP(J67,LEGEND!C:M,3,0)*(1-N67)/1.2)</f>
        <v>29490</v>
      </c>
      <c r="N67" s="98">
        <f>IF(OR(E67="Принадлежности",E67="Ручной инструмент"),$K$5,IF($K$4=0,0,IFERROR(VLOOKUP(Q67,LEGEND!$V$4:$W$7,2,0),$K$4)))</f>
        <v>0</v>
      </c>
      <c r="O67" s="99" t="s">
        <v>19426</v>
      </c>
      <c r="P67" s="96" t="s">
        <v>20</v>
      </c>
      <c r="Q67" s="100" t="s">
        <v>19366</v>
      </c>
      <c r="R67" s="116" t="s">
        <v>2618</v>
      </c>
      <c r="S67" s="114" t="s">
        <v>964</v>
      </c>
      <c r="T67" s="114">
        <v>459</v>
      </c>
      <c r="U67" s="114">
        <v>136</v>
      </c>
      <c r="V67" s="114">
        <v>374</v>
      </c>
      <c r="W67" s="115">
        <v>6.7510000000000003</v>
      </c>
    </row>
    <row r="68" spans="1:23" s="6" customFormat="1" ht="56.25">
      <c r="A68" s="62"/>
      <c r="B68" s="95" t="s">
        <v>17338</v>
      </c>
      <c r="C68" s="95" t="s">
        <v>17367</v>
      </c>
      <c r="D68" s="95" t="s">
        <v>17368</v>
      </c>
      <c r="E68" s="95" t="s">
        <v>17324</v>
      </c>
      <c r="F68" s="95" t="s">
        <v>17325</v>
      </c>
      <c r="G68" s="95" t="s">
        <v>17328</v>
      </c>
      <c r="H68" s="14" t="s">
        <v>20</v>
      </c>
      <c r="I68" s="95" t="s">
        <v>17470</v>
      </c>
      <c r="J68" s="118" t="s">
        <v>113</v>
      </c>
      <c r="K68" s="95" t="s">
        <v>2345</v>
      </c>
      <c r="L68" s="95" t="s">
        <v>17471</v>
      </c>
      <c r="M68" s="97">
        <f>IF($K$6="с учетом НДС",VLOOKUP(J68,LEGEND!C:M,3,0)*(1-N68),VLOOKUP(J68,LEGEND!C:M,3,0)*(1-N68)/1.2)</f>
        <v>45990</v>
      </c>
      <c r="N68" s="98">
        <f>IF(OR(E68="Принадлежности",E68="Ручной инструмент"),$K$5,IF($K$4=0,0,IFERROR(VLOOKUP(Q68,LEGEND!$V$4:$W$7,2,0),$K$4)))</f>
        <v>0</v>
      </c>
      <c r="O68" s="99" t="s">
        <v>19427</v>
      </c>
      <c r="P68" s="96" t="s">
        <v>20</v>
      </c>
      <c r="Q68" s="100" t="s">
        <v>20</v>
      </c>
      <c r="R68" s="116" t="s">
        <v>2346</v>
      </c>
      <c r="S68" s="114" t="s">
        <v>964</v>
      </c>
      <c r="T68" s="114">
        <v>474</v>
      </c>
      <c r="U68" s="114">
        <v>237</v>
      </c>
      <c r="V68" s="114">
        <v>370</v>
      </c>
      <c r="W68" s="115">
        <v>8.25</v>
      </c>
    </row>
    <row r="69" spans="1:23" s="6" customFormat="1" ht="25.5">
      <c r="A69" s="62"/>
      <c r="B69" s="95" t="s">
        <v>17330</v>
      </c>
      <c r="C69" s="95" t="s">
        <v>20</v>
      </c>
      <c r="D69" s="95" t="s">
        <v>17331</v>
      </c>
      <c r="E69" s="95" t="s">
        <v>17324</v>
      </c>
      <c r="F69" s="95" t="s">
        <v>17302</v>
      </c>
      <c r="G69" s="95" t="s">
        <v>17472</v>
      </c>
      <c r="H69" s="14" t="s">
        <v>20</v>
      </c>
      <c r="I69" s="95" t="s">
        <v>17473</v>
      </c>
      <c r="J69" s="118" t="s">
        <v>114</v>
      </c>
      <c r="K69" s="95" t="s">
        <v>2293</v>
      </c>
      <c r="L69" s="95" t="s">
        <v>17474</v>
      </c>
      <c r="M69" s="97">
        <f>IF($K$6="с учетом НДС",VLOOKUP(J69,LEGEND!C:M,3,0)*(1-N69),VLOOKUP(J69,LEGEND!C:M,3,0)*(1-N69)/1.2)</f>
        <v>13990</v>
      </c>
      <c r="N69" s="98">
        <f>IF(OR(E69="Принадлежности",E69="Ручной инструмент"),$K$5,IF($K$4=0,0,IFERROR(VLOOKUP(Q69,LEGEND!$V$4:$W$7,2,0),$K$4)))</f>
        <v>0</v>
      </c>
      <c r="O69" s="99" t="s">
        <v>19428</v>
      </c>
      <c r="P69" s="96" t="s">
        <v>20</v>
      </c>
      <c r="Q69" s="100" t="s">
        <v>20</v>
      </c>
      <c r="R69" s="116" t="s">
        <v>2294</v>
      </c>
      <c r="S69" s="114" t="s">
        <v>964</v>
      </c>
      <c r="T69" s="114">
        <v>368</v>
      </c>
      <c r="U69" s="114">
        <v>91</v>
      </c>
      <c r="V69" s="114">
        <v>137</v>
      </c>
      <c r="W69" s="115">
        <v>2.3140000000000001</v>
      </c>
    </row>
    <row r="70" spans="1:23" ht="25.5">
      <c r="A70" s="62"/>
      <c r="B70" s="95" t="s">
        <v>17330</v>
      </c>
      <c r="C70" s="95" t="s">
        <v>20</v>
      </c>
      <c r="D70" s="95" t="s">
        <v>17331</v>
      </c>
      <c r="E70" s="95" t="s">
        <v>17324</v>
      </c>
      <c r="F70" s="95" t="s">
        <v>17264</v>
      </c>
      <c r="G70" s="95" t="s">
        <v>17267</v>
      </c>
      <c r="H70" s="14" t="s">
        <v>20</v>
      </c>
      <c r="I70" s="95" t="s">
        <v>17475</v>
      </c>
      <c r="J70" s="118" t="s">
        <v>117</v>
      </c>
      <c r="K70" s="95" t="s">
        <v>2313</v>
      </c>
      <c r="L70" s="95" t="s">
        <v>17476</v>
      </c>
      <c r="M70" s="97">
        <f>IF($K$6="с учетом НДС",VLOOKUP(J70,LEGEND!C:M,3,0)*(1-N70),VLOOKUP(J70,LEGEND!C:M,3,0)*(1-N70)/1.2)</f>
        <v>17490</v>
      </c>
      <c r="N70" s="98">
        <f>IF(OR(E70="Принадлежности",E70="Ручной инструмент"),$K$5,IF($K$4=0,0,IFERROR(VLOOKUP(Q70,LEGEND!$V$4:$W$7,2,0),$K$4)))</f>
        <v>0</v>
      </c>
      <c r="O70" s="99" t="s">
        <v>19429</v>
      </c>
      <c r="P70" s="96" t="s">
        <v>20</v>
      </c>
      <c r="Q70" s="100" t="s">
        <v>20</v>
      </c>
      <c r="R70" s="116" t="s">
        <v>2314</v>
      </c>
      <c r="S70" s="114" t="s">
        <v>964</v>
      </c>
      <c r="T70" s="114">
        <v>224</v>
      </c>
      <c r="U70" s="114">
        <v>87</v>
      </c>
      <c r="V70" s="114">
        <v>335</v>
      </c>
      <c r="W70" s="115">
        <v>2.4980000000000002</v>
      </c>
    </row>
    <row r="71" spans="1:23" s="6" customFormat="1" ht="25.5">
      <c r="A71" s="62"/>
      <c r="B71" s="95" t="s">
        <v>17338</v>
      </c>
      <c r="C71" s="95" t="s">
        <v>20</v>
      </c>
      <c r="D71" s="95" t="s">
        <v>20</v>
      </c>
      <c r="E71" s="95" t="s">
        <v>17324</v>
      </c>
      <c r="F71" s="95" t="s">
        <v>17343</v>
      </c>
      <c r="G71" s="95" t="s">
        <v>17349</v>
      </c>
      <c r="H71" s="14" t="s">
        <v>20</v>
      </c>
      <c r="I71" s="95" t="s">
        <v>17477</v>
      </c>
      <c r="J71" s="118" t="s">
        <v>118</v>
      </c>
      <c r="K71" s="95" t="s">
        <v>2871</v>
      </c>
      <c r="L71" s="95" t="s">
        <v>17478</v>
      </c>
      <c r="M71" s="97">
        <f>IF($K$6="с учетом НДС",VLOOKUP(J71,LEGEND!C:M,3,0)*(1-N71),VLOOKUP(J71,LEGEND!C:M,3,0)*(1-N71)/1.2)</f>
        <v>36000</v>
      </c>
      <c r="N71" s="98">
        <f>IF(OR(E71="Принадлежности",E71="Ручной инструмент"),$K$5,IF($K$4=0,0,IFERROR(VLOOKUP(Q71,LEGEND!$V$4:$W$7,2,0),$K$4)))</f>
        <v>0</v>
      </c>
      <c r="O71" s="99" t="s">
        <v>19430</v>
      </c>
      <c r="P71" s="96" t="s">
        <v>20</v>
      </c>
      <c r="Q71" s="100" t="s">
        <v>63</v>
      </c>
      <c r="R71" s="116" t="s">
        <v>2872</v>
      </c>
      <c r="S71" s="114" t="s">
        <v>964</v>
      </c>
      <c r="T71" s="114">
        <v>405</v>
      </c>
      <c r="U71" s="114">
        <v>97</v>
      </c>
      <c r="V71" s="114">
        <v>212</v>
      </c>
      <c r="W71" s="115">
        <v>3.8119999999999998</v>
      </c>
    </row>
    <row r="72" spans="1:23" s="6" customFormat="1" ht="25.5">
      <c r="A72" s="62"/>
      <c r="B72" s="95" t="s">
        <v>17330</v>
      </c>
      <c r="C72" s="95" t="s">
        <v>20</v>
      </c>
      <c r="D72" s="95" t="s">
        <v>20</v>
      </c>
      <c r="E72" s="95" t="s">
        <v>17324</v>
      </c>
      <c r="F72" s="95" t="s">
        <v>17343</v>
      </c>
      <c r="G72" s="95" t="s">
        <v>17349</v>
      </c>
      <c r="H72" s="14" t="s">
        <v>20</v>
      </c>
      <c r="I72" s="95" t="s">
        <v>17479</v>
      </c>
      <c r="J72" s="118" t="s">
        <v>119</v>
      </c>
      <c r="K72" s="95" t="s">
        <v>2861</v>
      </c>
      <c r="L72" s="95" t="s">
        <v>17480</v>
      </c>
      <c r="M72" s="97">
        <f>IF($K$6="с учетом НДС",VLOOKUP(J72,LEGEND!C:M,3,0)*(1-N72),VLOOKUP(J72,LEGEND!C:M,3,0)*(1-N72)/1.2)</f>
        <v>15000</v>
      </c>
      <c r="N72" s="98">
        <f>IF(OR(E72="Принадлежности",E72="Ручной инструмент"),$K$5,IF($K$4=0,0,IFERROR(VLOOKUP(Q72,LEGEND!$V$4:$W$7,2,0),$K$4)))</f>
        <v>0</v>
      </c>
      <c r="O72" s="99" t="s">
        <v>19431</v>
      </c>
      <c r="P72" s="96" t="s">
        <v>20</v>
      </c>
      <c r="Q72" s="100" t="s">
        <v>20</v>
      </c>
      <c r="R72" s="116" t="s">
        <v>2862</v>
      </c>
      <c r="S72" s="114" t="s">
        <v>964</v>
      </c>
      <c r="T72" s="114">
        <v>372</v>
      </c>
      <c r="U72" s="114">
        <v>145</v>
      </c>
      <c r="V72" s="114">
        <v>75</v>
      </c>
      <c r="W72" s="115">
        <v>1.5740000000000001</v>
      </c>
    </row>
    <row r="73" spans="1:23" ht="67.5">
      <c r="A73" s="62"/>
      <c r="B73" s="95" t="s">
        <v>17330</v>
      </c>
      <c r="C73" s="95" t="s">
        <v>17367</v>
      </c>
      <c r="D73" s="95" t="s">
        <v>17368</v>
      </c>
      <c r="E73" s="95" t="s">
        <v>17324</v>
      </c>
      <c r="F73" s="95" t="s">
        <v>17264</v>
      </c>
      <c r="G73" s="95" t="s">
        <v>17359</v>
      </c>
      <c r="H73" s="14" t="s">
        <v>20</v>
      </c>
      <c r="I73" s="95" t="s">
        <v>17481</v>
      </c>
      <c r="J73" s="118" t="s">
        <v>120</v>
      </c>
      <c r="K73" s="95" t="s">
        <v>2971</v>
      </c>
      <c r="L73" s="95" t="s">
        <v>17482</v>
      </c>
      <c r="M73" s="97">
        <f>IF($K$6="с учетом НДС",VLOOKUP(J73,LEGEND!C:M,3,0)*(1-N73),VLOOKUP(J73,LEGEND!C:M,3,0)*(1-N73)/1.2)</f>
        <v>16490</v>
      </c>
      <c r="N73" s="98">
        <f>IF(OR(E73="Принадлежности",E73="Ручной инструмент"),$K$5,IF($K$4=0,0,IFERROR(VLOOKUP(Q73,LEGEND!$V$4:$W$7,2,0),$K$4)))</f>
        <v>0</v>
      </c>
      <c r="O73" s="99" t="s">
        <v>19432</v>
      </c>
      <c r="P73" s="95" t="s">
        <v>20</v>
      </c>
      <c r="Q73" s="100" t="s">
        <v>19415</v>
      </c>
      <c r="R73" s="116" t="s">
        <v>2972</v>
      </c>
      <c r="S73" s="114" t="s">
        <v>964</v>
      </c>
      <c r="T73" s="114">
        <v>154</v>
      </c>
      <c r="U73" s="114">
        <v>82</v>
      </c>
      <c r="V73" s="114">
        <v>197</v>
      </c>
      <c r="W73" s="115">
        <v>1.103</v>
      </c>
    </row>
    <row r="74" spans="1:23" ht="33.75">
      <c r="A74" s="62"/>
      <c r="B74" s="95" t="s">
        <v>17330</v>
      </c>
      <c r="C74" s="95" t="s">
        <v>20</v>
      </c>
      <c r="D74" s="95" t="s">
        <v>17331</v>
      </c>
      <c r="E74" s="95" t="s">
        <v>17324</v>
      </c>
      <c r="F74" s="95" t="s">
        <v>17264</v>
      </c>
      <c r="G74" s="95" t="s">
        <v>17359</v>
      </c>
      <c r="H74" s="14" t="s">
        <v>20</v>
      </c>
      <c r="I74" s="95" t="s">
        <v>17483</v>
      </c>
      <c r="J74" s="118" t="s">
        <v>121</v>
      </c>
      <c r="K74" s="95" t="s">
        <v>2939</v>
      </c>
      <c r="L74" s="95" t="s">
        <v>17484</v>
      </c>
      <c r="M74" s="97">
        <f>IF($K$6="с учетом НДС",VLOOKUP(J74,LEGEND!C:M,3,0)*(1-N74),VLOOKUP(J74,LEGEND!C:M,3,0)*(1-N74)/1.2)</f>
        <v>7990</v>
      </c>
      <c r="N74" s="98">
        <f>IF(OR(E74="Принадлежности",E74="Ручной инструмент"),$K$5,IF($K$4=0,0,IFERROR(VLOOKUP(Q74,LEGEND!$V$4:$W$7,2,0),$K$4)))</f>
        <v>0</v>
      </c>
      <c r="O74" s="99" t="s">
        <v>19433</v>
      </c>
      <c r="P74" s="96" t="s">
        <v>20</v>
      </c>
      <c r="Q74" s="100" t="s">
        <v>19400</v>
      </c>
      <c r="R74" s="116" t="s">
        <v>2940</v>
      </c>
      <c r="S74" s="114" t="s">
        <v>964</v>
      </c>
      <c r="T74" s="114">
        <v>182</v>
      </c>
      <c r="U74" s="114">
        <v>70</v>
      </c>
      <c r="V74" s="114">
        <v>189</v>
      </c>
      <c r="W74" s="115">
        <v>1.0760000000000001</v>
      </c>
    </row>
    <row r="75" spans="1:23" s="6" customFormat="1" ht="25.5">
      <c r="A75" s="62"/>
      <c r="B75" s="95" t="s">
        <v>17330</v>
      </c>
      <c r="C75" s="95" t="s">
        <v>20</v>
      </c>
      <c r="D75" s="95" t="s">
        <v>20</v>
      </c>
      <c r="E75" s="95" t="s">
        <v>17324</v>
      </c>
      <c r="F75" s="95" t="s">
        <v>17343</v>
      </c>
      <c r="G75" s="95" t="s">
        <v>17344</v>
      </c>
      <c r="H75" s="14" t="s">
        <v>20</v>
      </c>
      <c r="I75" s="95" t="s">
        <v>17485</v>
      </c>
      <c r="J75" s="118" t="s">
        <v>122</v>
      </c>
      <c r="K75" s="95" t="s">
        <v>3343</v>
      </c>
      <c r="L75" s="95" t="s">
        <v>17486</v>
      </c>
      <c r="M75" s="97">
        <f>IF($K$6="с учетом НДС",VLOOKUP(J75,LEGEND!C:M,3,0)*(1-N75),VLOOKUP(J75,LEGEND!C:M,3,0)*(1-N75)/1.2)</f>
        <v>7990</v>
      </c>
      <c r="N75" s="98">
        <f>IF(OR(E75="Принадлежности",E75="Ручной инструмент"),$K$5,IF($K$4=0,0,IFERROR(VLOOKUP(Q75,LEGEND!$V$4:$W$7,2,0),$K$4)))</f>
        <v>0</v>
      </c>
      <c r="O75" s="99" t="s">
        <v>19434</v>
      </c>
      <c r="P75" s="96" t="s">
        <v>20</v>
      </c>
      <c r="Q75" s="100" t="s">
        <v>20</v>
      </c>
      <c r="R75" s="116" t="s">
        <v>3344</v>
      </c>
      <c r="S75" s="114" t="s">
        <v>964</v>
      </c>
      <c r="T75" s="114">
        <v>125</v>
      </c>
      <c r="U75" s="114">
        <v>70</v>
      </c>
      <c r="V75" s="114">
        <v>60</v>
      </c>
      <c r="W75" s="115">
        <v>0.77500000000000002</v>
      </c>
    </row>
    <row r="76" spans="1:23" s="6" customFormat="1" ht="33.75">
      <c r="A76" s="62"/>
      <c r="B76" s="95" t="s">
        <v>17338</v>
      </c>
      <c r="C76" s="95" t="s">
        <v>17367</v>
      </c>
      <c r="D76" s="95" t="s">
        <v>17368</v>
      </c>
      <c r="E76" s="95" t="s">
        <v>17324</v>
      </c>
      <c r="F76" s="95" t="s">
        <v>17325</v>
      </c>
      <c r="G76" s="95" t="s">
        <v>17328</v>
      </c>
      <c r="H76" s="14" t="s">
        <v>20</v>
      </c>
      <c r="I76" s="95" t="s">
        <v>17487</v>
      </c>
      <c r="J76" s="118" t="s">
        <v>123</v>
      </c>
      <c r="K76" s="95" t="s">
        <v>2339</v>
      </c>
      <c r="L76" s="95" t="s">
        <v>17488</v>
      </c>
      <c r="M76" s="97">
        <f>IF($K$6="с учетом НДС",VLOOKUP(J76,LEGEND!C:M,3,0)*(1-N76),VLOOKUP(J76,LEGEND!C:M,3,0)*(1-N76)/1.2)</f>
        <v>17990</v>
      </c>
      <c r="N76" s="98">
        <f>IF(OR(E76="Принадлежности",E76="Ручной инструмент"),$K$5,IF($K$4=0,0,IFERROR(VLOOKUP(Q76,LEGEND!$V$4:$W$7,2,0),$K$4)))</f>
        <v>0</v>
      </c>
      <c r="O76" s="99" t="s">
        <v>19435</v>
      </c>
      <c r="P76" s="96" t="s">
        <v>20</v>
      </c>
      <c r="Q76" s="100" t="s">
        <v>20</v>
      </c>
      <c r="R76" s="116" t="s">
        <v>2340</v>
      </c>
      <c r="S76" s="114" t="s">
        <v>964</v>
      </c>
      <c r="T76" s="114">
        <v>474</v>
      </c>
      <c r="U76" s="114">
        <v>133</v>
      </c>
      <c r="V76" s="114">
        <v>364</v>
      </c>
      <c r="W76" s="115">
        <v>4.6500000000000004</v>
      </c>
    </row>
    <row r="77" spans="1:23" s="6" customFormat="1" ht="22.5">
      <c r="A77" s="62"/>
      <c r="B77" s="95" t="s">
        <v>17323</v>
      </c>
      <c r="C77" s="95" t="s">
        <v>20</v>
      </c>
      <c r="D77" s="95" t="s">
        <v>20</v>
      </c>
      <c r="E77" s="95" t="s">
        <v>17324</v>
      </c>
      <c r="F77" s="95" t="s">
        <v>17325</v>
      </c>
      <c r="G77" s="95" t="s">
        <v>17452</v>
      </c>
      <c r="H77" s="14" t="s">
        <v>20</v>
      </c>
      <c r="I77" s="95" t="s">
        <v>17489</v>
      </c>
      <c r="J77" s="118" t="s">
        <v>124</v>
      </c>
      <c r="K77" s="95" t="s">
        <v>2643</v>
      </c>
      <c r="L77" s="95" t="s">
        <v>17490</v>
      </c>
      <c r="M77" s="97">
        <f>IF($K$6="с учетом НДС",VLOOKUP(J77,LEGEND!C:M,3,0)*(1-N77),VLOOKUP(J77,LEGEND!C:M,3,0)*(1-N77)/1.2)</f>
        <v>25490</v>
      </c>
      <c r="N77" s="98">
        <f>IF(OR(E77="Принадлежности",E77="Ручной инструмент"),$K$5,IF($K$4=0,0,IFERROR(VLOOKUP(Q77,LEGEND!$V$4:$W$7,2,0),$K$4)))</f>
        <v>0</v>
      </c>
      <c r="O77" s="99" t="s">
        <v>19436</v>
      </c>
      <c r="P77" s="96" t="s">
        <v>20</v>
      </c>
      <c r="Q77" s="100" t="s">
        <v>20</v>
      </c>
      <c r="R77" s="116" t="s">
        <v>2644</v>
      </c>
      <c r="S77" s="114" t="s">
        <v>8633</v>
      </c>
      <c r="T77" s="114">
        <v>422</v>
      </c>
      <c r="U77" s="114">
        <v>91</v>
      </c>
      <c r="V77" s="114">
        <v>144</v>
      </c>
      <c r="W77" s="115">
        <v>2.6179999999999999</v>
      </c>
    </row>
    <row r="78" spans="1:23" ht="25.5">
      <c r="A78" s="62"/>
      <c r="B78" s="95" t="s">
        <v>17338</v>
      </c>
      <c r="C78" s="95" t="s">
        <v>20</v>
      </c>
      <c r="D78" s="95" t="s">
        <v>17331</v>
      </c>
      <c r="E78" s="95" t="s">
        <v>17324</v>
      </c>
      <c r="F78" s="95" t="s">
        <v>17264</v>
      </c>
      <c r="G78" s="95" t="s">
        <v>17359</v>
      </c>
      <c r="H78" s="14" t="s">
        <v>20</v>
      </c>
      <c r="I78" s="95" t="s">
        <v>17491</v>
      </c>
      <c r="J78" s="118" t="s">
        <v>125</v>
      </c>
      <c r="K78" s="95" t="s">
        <v>1988</v>
      </c>
      <c r="L78" s="95" t="s">
        <v>17492</v>
      </c>
      <c r="M78" s="97">
        <f>IF($K$6="с учетом НДС",VLOOKUP(J78,LEGEND!C:M,3,0)*(1-N78),VLOOKUP(J78,LEGEND!C:M,3,0)*(1-N78)/1.2)</f>
        <v>29990</v>
      </c>
      <c r="N78" s="98">
        <f>IF(OR(E78="Принадлежности",E78="Ручной инструмент"),$K$5,IF($K$4=0,0,IFERROR(VLOOKUP(Q78,LEGEND!$V$4:$W$7,2,0),$K$4)))</f>
        <v>0</v>
      </c>
      <c r="O78" s="99" t="s">
        <v>19437</v>
      </c>
      <c r="P78" s="96" t="s">
        <v>20</v>
      </c>
      <c r="Q78" s="100" t="s">
        <v>19368</v>
      </c>
      <c r="R78" s="116" t="s">
        <v>1989</v>
      </c>
      <c r="S78" s="114" t="s">
        <v>964</v>
      </c>
      <c r="T78" s="114">
        <v>439</v>
      </c>
      <c r="U78" s="114">
        <v>135</v>
      </c>
      <c r="V78" s="114">
        <v>345</v>
      </c>
      <c r="W78" s="115">
        <v>6.39</v>
      </c>
    </row>
    <row r="79" spans="1:23" s="6" customFormat="1" ht="25.5">
      <c r="A79" s="62"/>
      <c r="B79" s="95" t="s">
        <v>17330</v>
      </c>
      <c r="C79" s="95" t="s">
        <v>20</v>
      </c>
      <c r="D79" s="95" t="s">
        <v>20</v>
      </c>
      <c r="E79" s="95" t="s">
        <v>17324</v>
      </c>
      <c r="F79" s="95" t="s">
        <v>17343</v>
      </c>
      <c r="G79" s="95" t="s">
        <v>17349</v>
      </c>
      <c r="H79" s="14" t="s">
        <v>20</v>
      </c>
      <c r="I79" s="95" t="s">
        <v>17493</v>
      </c>
      <c r="J79" s="118" t="s">
        <v>126</v>
      </c>
      <c r="K79" s="95" t="s">
        <v>2863</v>
      </c>
      <c r="L79" s="95" t="s">
        <v>17494</v>
      </c>
      <c r="M79" s="97">
        <f>IF($K$6="с учетом НДС",VLOOKUP(J79,LEGEND!C:M,3,0)*(1-N79),VLOOKUP(J79,LEGEND!C:M,3,0)*(1-N79)/1.2)</f>
        <v>17500</v>
      </c>
      <c r="N79" s="98">
        <f>IF(OR(E79="Принадлежности",E79="Ручной инструмент"),$K$5,IF($K$4=0,0,IFERROR(VLOOKUP(Q79,LEGEND!$V$4:$W$7,2,0),$K$4)))</f>
        <v>0</v>
      </c>
      <c r="O79" s="99" t="s">
        <v>19438</v>
      </c>
      <c r="P79" s="96" t="s">
        <v>20</v>
      </c>
      <c r="Q79" s="100" t="s">
        <v>20</v>
      </c>
      <c r="R79" s="116" t="s">
        <v>2864</v>
      </c>
      <c r="S79" s="114" t="s">
        <v>964</v>
      </c>
      <c r="T79" s="114">
        <v>270</v>
      </c>
      <c r="U79" s="114">
        <v>150</v>
      </c>
      <c r="V79" s="114">
        <v>100</v>
      </c>
      <c r="W79" s="115">
        <v>1.4990000000000001</v>
      </c>
    </row>
    <row r="80" spans="1:23" s="6" customFormat="1" ht="25.5">
      <c r="A80" s="62"/>
      <c r="B80" s="95" t="s">
        <v>17338</v>
      </c>
      <c r="C80" s="95" t="s">
        <v>20</v>
      </c>
      <c r="D80" s="95" t="s">
        <v>20</v>
      </c>
      <c r="E80" s="95" t="s">
        <v>17324</v>
      </c>
      <c r="F80" s="95" t="s">
        <v>17343</v>
      </c>
      <c r="G80" s="95" t="s">
        <v>17344</v>
      </c>
      <c r="H80" s="14" t="s">
        <v>20</v>
      </c>
      <c r="I80" s="95" t="s">
        <v>17495</v>
      </c>
      <c r="J80" s="118" t="s">
        <v>127</v>
      </c>
      <c r="K80" s="95" t="s">
        <v>3159</v>
      </c>
      <c r="L80" s="95" t="s">
        <v>17496</v>
      </c>
      <c r="M80" s="97">
        <f>IF($K$6="с учетом НДС",VLOOKUP(J80,LEGEND!C:M,3,0)*(1-N80),VLOOKUP(J80,LEGEND!C:M,3,0)*(1-N80)/1.2)</f>
        <v>21500</v>
      </c>
      <c r="N80" s="98">
        <f>IF(OR(E80="Принадлежности",E80="Ручной инструмент"),$K$5,IF($K$4=0,0,IFERROR(VLOOKUP(Q80,LEGEND!$V$4:$W$7,2,0),$K$4)))</f>
        <v>0</v>
      </c>
      <c r="O80" s="99" t="s">
        <v>19439</v>
      </c>
      <c r="P80" s="95" t="s">
        <v>20</v>
      </c>
      <c r="Q80" s="100" t="s">
        <v>20</v>
      </c>
      <c r="R80" s="116" t="s">
        <v>3160</v>
      </c>
      <c r="S80" s="114" t="s">
        <v>964</v>
      </c>
      <c r="T80" s="114">
        <v>111</v>
      </c>
      <c r="U80" s="114">
        <v>113</v>
      </c>
      <c r="V80" s="114">
        <v>170</v>
      </c>
      <c r="W80" s="115">
        <v>1.69</v>
      </c>
    </row>
    <row r="81" spans="1:23" s="6" customFormat="1" ht="25.5">
      <c r="A81" s="62"/>
      <c r="B81" s="95" t="s">
        <v>17338</v>
      </c>
      <c r="C81" s="95" t="s">
        <v>20</v>
      </c>
      <c r="D81" s="95" t="s">
        <v>17331</v>
      </c>
      <c r="E81" s="95" t="s">
        <v>17324</v>
      </c>
      <c r="F81" s="95" t="s">
        <v>17417</v>
      </c>
      <c r="G81" s="95" t="s">
        <v>17417</v>
      </c>
      <c r="H81" s="14" t="s">
        <v>20</v>
      </c>
      <c r="I81" s="95" t="s">
        <v>17497</v>
      </c>
      <c r="J81" s="118" t="s">
        <v>128</v>
      </c>
      <c r="K81" s="95" t="s">
        <v>3117</v>
      </c>
      <c r="L81" s="95" t="s">
        <v>17498</v>
      </c>
      <c r="M81" s="97">
        <f>IF($K$6="с учетом НДС",VLOOKUP(J81,LEGEND!C:M,3,0)*(1-N81),VLOOKUP(J81,LEGEND!C:M,3,0)*(1-N81)/1.2)</f>
        <v>12990</v>
      </c>
      <c r="N81" s="98">
        <f>IF(OR(E81="Принадлежности",E81="Ручной инструмент"),$K$5,IF($K$4=0,0,IFERROR(VLOOKUP(Q81,LEGEND!$V$4:$W$7,2,0),$K$4)))</f>
        <v>0</v>
      </c>
      <c r="O81" s="99" t="s">
        <v>19440</v>
      </c>
      <c r="P81" s="95" t="s">
        <v>20</v>
      </c>
      <c r="Q81" s="100" t="s">
        <v>20</v>
      </c>
      <c r="R81" s="116" t="s">
        <v>3118</v>
      </c>
      <c r="S81" s="114" t="s">
        <v>964</v>
      </c>
      <c r="T81" s="114">
        <v>169</v>
      </c>
      <c r="U81" s="114">
        <v>77</v>
      </c>
      <c r="V81" s="114">
        <v>211</v>
      </c>
      <c r="W81" s="115">
        <v>1.028</v>
      </c>
    </row>
    <row r="82" spans="1:23" ht="45">
      <c r="A82" s="62"/>
      <c r="B82" s="95" t="s">
        <v>17338</v>
      </c>
      <c r="C82" s="95" t="s">
        <v>17367</v>
      </c>
      <c r="D82" s="95" t="s">
        <v>17368</v>
      </c>
      <c r="E82" s="95" t="s">
        <v>17324</v>
      </c>
      <c r="F82" s="95" t="s">
        <v>17264</v>
      </c>
      <c r="G82" s="95" t="s">
        <v>17359</v>
      </c>
      <c r="H82" s="14" t="s">
        <v>20</v>
      </c>
      <c r="I82" s="95" t="s">
        <v>17499</v>
      </c>
      <c r="J82" s="118" t="s">
        <v>129</v>
      </c>
      <c r="K82" s="95" t="s">
        <v>3719</v>
      </c>
      <c r="L82" s="95" t="s">
        <v>17500</v>
      </c>
      <c r="M82" s="97">
        <f>IF($K$6="с учетом НДС",VLOOKUP(J82,LEGEND!C:M,3,0)*(1-N82),VLOOKUP(J82,LEGEND!C:M,3,0)*(1-N82)/1.2)</f>
        <v>37490</v>
      </c>
      <c r="N82" s="98">
        <f>IF(OR(E82="Принадлежности",E82="Ручной инструмент"),$K$5,IF($K$4=0,0,IFERROR(VLOOKUP(Q82,LEGEND!$V$4:$W$7,2,0),$K$4)))</f>
        <v>0</v>
      </c>
      <c r="O82" s="99" t="s">
        <v>19441</v>
      </c>
      <c r="P82" s="95" t="s">
        <v>20</v>
      </c>
      <c r="Q82" s="100" t="s">
        <v>20</v>
      </c>
      <c r="R82" s="116" t="s">
        <v>3720</v>
      </c>
      <c r="S82" s="114" t="s">
        <v>964</v>
      </c>
      <c r="T82" s="114">
        <v>474</v>
      </c>
      <c r="U82" s="114">
        <v>137</v>
      </c>
      <c r="V82" s="114">
        <v>369</v>
      </c>
      <c r="W82" s="115">
        <v>5.3550000000000004</v>
      </c>
    </row>
    <row r="83" spans="1:23" ht="45">
      <c r="A83" s="62"/>
      <c r="B83" s="95" t="s">
        <v>17330</v>
      </c>
      <c r="C83" s="95" t="s">
        <v>17367</v>
      </c>
      <c r="D83" s="95" t="s">
        <v>17368</v>
      </c>
      <c r="E83" s="95" t="s">
        <v>17324</v>
      </c>
      <c r="F83" s="95" t="s">
        <v>17264</v>
      </c>
      <c r="G83" s="95" t="s">
        <v>17359</v>
      </c>
      <c r="H83" s="14" t="s">
        <v>20</v>
      </c>
      <c r="I83" s="95" t="s">
        <v>17501</v>
      </c>
      <c r="J83" s="118" t="s">
        <v>130</v>
      </c>
      <c r="K83" s="95" t="s">
        <v>3071</v>
      </c>
      <c r="L83" s="95" t="s">
        <v>17502</v>
      </c>
      <c r="M83" s="97">
        <f>IF($K$6="с учетом НДС",VLOOKUP(J83,LEGEND!C:M,3,0)*(1-N83),VLOOKUP(J83,LEGEND!C:M,3,0)*(1-N83)/1.2)</f>
        <v>14490</v>
      </c>
      <c r="N83" s="98">
        <f>IF(OR(E83="Принадлежности",E83="Ручной инструмент"),$K$5,IF($K$4=0,0,IFERROR(VLOOKUP(Q83,LEGEND!$V$4:$W$7,2,0),$K$4)))</f>
        <v>0</v>
      </c>
      <c r="O83" s="99" t="s">
        <v>19442</v>
      </c>
      <c r="P83" s="95" t="s">
        <v>20</v>
      </c>
      <c r="Q83" s="100" t="s">
        <v>19415</v>
      </c>
      <c r="R83" s="116" t="s">
        <v>3072</v>
      </c>
      <c r="S83" s="114" t="s">
        <v>964</v>
      </c>
      <c r="T83" s="114">
        <v>164</v>
      </c>
      <c r="U83" s="114">
        <v>70</v>
      </c>
      <c r="V83" s="114">
        <v>189</v>
      </c>
      <c r="W83" s="115">
        <v>0.96199999999999997</v>
      </c>
    </row>
    <row r="84" spans="1:23" ht="45">
      <c r="A84" s="62"/>
      <c r="B84" s="95" t="s">
        <v>17338</v>
      </c>
      <c r="C84" s="95" t="s">
        <v>17367</v>
      </c>
      <c r="D84" s="95" t="s">
        <v>17368</v>
      </c>
      <c r="E84" s="95" t="s">
        <v>17324</v>
      </c>
      <c r="F84" s="95" t="s">
        <v>17264</v>
      </c>
      <c r="G84" s="95" t="s">
        <v>17359</v>
      </c>
      <c r="H84" s="14" t="s">
        <v>20</v>
      </c>
      <c r="I84" s="95" t="s">
        <v>17503</v>
      </c>
      <c r="J84" s="118" t="s">
        <v>131</v>
      </c>
      <c r="K84" s="95" t="s">
        <v>2020</v>
      </c>
      <c r="L84" s="95" t="s">
        <v>17504</v>
      </c>
      <c r="M84" s="97">
        <f>IF($K$6="с учетом НДС",VLOOKUP(J84,LEGEND!C:M,3,0)*(1-N84),VLOOKUP(J84,LEGEND!C:M,3,0)*(1-N84)/1.2)</f>
        <v>49990</v>
      </c>
      <c r="N84" s="98">
        <f>IF(OR(E84="Принадлежности",E84="Ручной инструмент"),$K$5,IF($K$4=0,0,IFERROR(VLOOKUP(Q84,LEGEND!$V$4:$W$7,2,0),$K$4)))</f>
        <v>0</v>
      </c>
      <c r="O84" s="99" t="s">
        <v>19443</v>
      </c>
      <c r="P84" s="96" t="s">
        <v>20</v>
      </c>
      <c r="Q84" s="100" t="s">
        <v>20</v>
      </c>
      <c r="R84" s="116" t="s">
        <v>2021</v>
      </c>
      <c r="S84" s="114" t="s">
        <v>964</v>
      </c>
      <c r="T84" s="114">
        <v>474</v>
      </c>
      <c r="U84" s="114">
        <v>137</v>
      </c>
      <c r="V84" s="114">
        <v>369</v>
      </c>
      <c r="W84" s="115">
        <v>6.5659999999999998</v>
      </c>
    </row>
    <row r="85" spans="1:23" ht="45">
      <c r="A85" s="62"/>
      <c r="B85" s="95" t="s">
        <v>17338</v>
      </c>
      <c r="C85" s="95" t="s">
        <v>17367</v>
      </c>
      <c r="D85" s="95" t="s">
        <v>17368</v>
      </c>
      <c r="E85" s="95" t="s">
        <v>17324</v>
      </c>
      <c r="F85" s="95" t="s">
        <v>17264</v>
      </c>
      <c r="G85" s="95" t="s">
        <v>17359</v>
      </c>
      <c r="H85" s="14" t="s">
        <v>20</v>
      </c>
      <c r="I85" s="95" t="s">
        <v>17505</v>
      </c>
      <c r="J85" s="118" t="s">
        <v>132</v>
      </c>
      <c r="K85" s="95" t="s">
        <v>3721</v>
      </c>
      <c r="L85" s="95" t="s">
        <v>17506</v>
      </c>
      <c r="M85" s="97">
        <f>IF($K$6="с учетом НДС",VLOOKUP(J85,LEGEND!C:M,3,0)*(1-N85),VLOOKUP(J85,LEGEND!C:M,3,0)*(1-N85)/1.2)</f>
        <v>59490</v>
      </c>
      <c r="N85" s="98">
        <f>IF(OR(E85="Принадлежности",E85="Ручной инструмент"),$K$5,IF($K$4=0,0,IFERROR(VLOOKUP(Q85,LEGEND!$V$4:$W$7,2,0),$K$4)))</f>
        <v>0</v>
      </c>
      <c r="O85" s="99" t="s">
        <v>19444</v>
      </c>
      <c r="P85" s="95" t="s">
        <v>20</v>
      </c>
      <c r="Q85" s="100" t="s">
        <v>20</v>
      </c>
      <c r="R85" s="116" t="s">
        <v>3722</v>
      </c>
      <c r="S85" s="114" t="s">
        <v>964</v>
      </c>
      <c r="T85" s="114">
        <v>474</v>
      </c>
      <c r="U85" s="114">
        <v>137</v>
      </c>
      <c r="V85" s="114">
        <v>369</v>
      </c>
      <c r="W85" s="115">
        <v>7.8289999999999997</v>
      </c>
    </row>
    <row r="86" spans="1:23" s="6" customFormat="1" ht="25.5">
      <c r="A86" s="62"/>
      <c r="B86" s="95" t="s">
        <v>17330</v>
      </c>
      <c r="C86" s="95" t="s">
        <v>20</v>
      </c>
      <c r="D86" s="95" t="s">
        <v>20</v>
      </c>
      <c r="E86" s="95" t="s">
        <v>17324</v>
      </c>
      <c r="F86" s="95" t="s">
        <v>17394</v>
      </c>
      <c r="G86" s="95" t="s">
        <v>17395</v>
      </c>
      <c r="H86" s="14" t="s">
        <v>20</v>
      </c>
      <c r="I86" s="95" t="s">
        <v>17507</v>
      </c>
      <c r="J86" s="118" t="s">
        <v>133</v>
      </c>
      <c r="K86" s="95" t="s">
        <v>2377</v>
      </c>
      <c r="L86" s="95" t="s">
        <v>17508</v>
      </c>
      <c r="M86" s="97">
        <f>IF($K$6="с учетом НДС",VLOOKUP(J86,LEGEND!C:M,3,0)*(1-N86),VLOOKUP(J86,LEGEND!C:M,3,0)*(1-N86)/1.2)</f>
        <v>3490</v>
      </c>
      <c r="N86" s="98">
        <f>IF(OR(E86="Принадлежности",E86="Ручной инструмент"),$K$5,IF($K$4=0,0,IFERROR(VLOOKUP(Q86,LEGEND!$V$4:$W$7,2,0),$K$4)))</f>
        <v>0</v>
      </c>
      <c r="O86" s="99" t="s">
        <v>19445</v>
      </c>
      <c r="P86" s="96" t="s">
        <v>20</v>
      </c>
      <c r="Q86" s="100" t="s">
        <v>19400</v>
      </c>
      <c r="R86" s="116" t="s">
        <v>2378</v>
      </c>
      <c r="S86" s="114" t="s">
        <v>964</v>
      </c>
      <c r="T86" s="114">
        <v>189</v>
      </c>
      <c r="U86" s="114">
        <v>109</v>
      </c>
      <c r="V86" s="114">
        <v>289</v>
      </c>
      <c r="W86" s="115">
        <v>0.47</v>
      </c>
    </row>
    <row r="87" spans="1:23" s="6" customFormat="1" ht="45">
      <c r="A87" s="62"/>
      <c r="B87" s="95" t="s">
        <v>17338</v>
      </c>
      <c r="C87" s="95" t="s">
        <v>17367</v>
      </c>
      <c r="D87" s="95" t="s">
        <v>17368</v>
      </c>
      <c r="E87" s="95" t="s">
        <v>17324</v>
      </c>
      <c r="F87" s="95" t="s">
        <v>17325</v>
      </c>
      <c r="G87" s="95" t="s">
        <v>17328</v>
      </c>
      <c r="H87" s="14" t="s">
        <v>20</v>
      </c>
      <c r="I87" s="95" t="s">
        <v>17509</v>
      </c>
      <c r="J87" s="118" t="s">
        <v>134</v>
      </c>
      <c r="K87" s="95" t="s">
        <v>2337</v>
      </c>
      <c r="L87" s="95" t="s">
        <v>17510</v>
      </c>
      <c r="M87" s="97">
        <f>IF($K$6="с учетом НДС",VLOOKUP(J87,LEGEND!C:M,3,0)*(1-N87),VLOOKUP(J87,LEGEND!C:M,3,0)*(1-N87)/1.2)</f>
        <v>41990</v>
      </c>
      <c r="N87" s="98">
        <f>IF(OR(E87="Принадлежности",E87="Ручной инструмент"),$K$5,IF($K$4=0,0,IFERROR(VLOOKUP(Q87,LEGEND!$V$4:$W$7,2,0),$K$4)))</f>
        <v>0</v>
      </c>
      <c r="O87" s="99" t="s">
        <v>19446</v>
      </c>
      <c r="P87" s="96" t="s">
        <v>20</v>
      </c>
      <c r="Q87" s="100" t="s">
        <v>20</v>
      </c>
      <c r="R87" s="116" t="s">
        <v>2338</v>
      </c>
      <c r="S87" s="114" t="s">
        <v>964</v>
      </c>
      <c r="T87" s="114">
        <v>474</v>
      </c>
      <c r="U87" s="114">
        <v>133</v>
      </c>
      <c r="V87" s="114">
        <v>364</v>
      </c>
      <c r="W87" s="115">
        <v>7.1239999999999997</v>
      </c>
    </row>
    <row r="88" spans="1:23" ht="45">
      <c r="A88" s="62"/>
      <c r="B88" s="95" t="s">
        <v>17338</v>
      </c>
      <c r="C88" s="95" t="s">
        <v>17367</v>
      </c>
      <c r="D88" s="95" t="s">
        <v>17368</v>
      </c>
      <c r="E88" s="95" t="s">
        <v>17324</v>
      </c>
      <c r="F88" s="95" t="s">
        <v>17264</v>
      </c>
      <c r="G88" s="95" t="s">
        <v>17359</v>
      </c>
      <c r="H88" s="14" t="s">
        <v>20</v>
      </c>
      <c r="I88" s="95" t="s">
        <v>17511</v>
      </c>
      <c r="J88" s="118" t="s">
        <v>135</v>
      </c>
      <c r="K88" s="95" t="s">
        <v>3105</v>
      </c>
      <c r="L88" s="95" t="s">
        <v>17512</v>
      </c>
      <c r="M88" s="97">
        <f>IF($K$6="с учетом НДС",VLOOKUP(J88,LEGEND!C:M,3,0)*(1-N88),VLOOKUP(J88,LEGEND!C:M,3,0)*(1-N88)/1.2)</f>
        <v>31990</v>
      </c>
      <c r="N88" s="98">
        <f>IF(OR(E88="Принадлежности",E88="Ручной инструмент"),$K$5,IF($K$4=0,0,IFERROR(VLOOKUP(Q88,LEGEND!$V$4:$W$7,2,0),$K$4)))</f>
        <v>0</v>
      </c>
      <c r="O88" s="99" t="s">
        <v>19447</v>
      </c>
      <c r="P88" s="95" t="s">
        <v>20</v>
      </c>
      <c r="Q88" s="100" t="s">
        <v>20</v>
      </c>
      <c r="R88" s="116" t="s">
        <v>3106</v>
      </c>
      <c r="S88" s="114" t="s">
        <v>964</v>
      </c>
      <c r="T88" s="114">
        <v>474</v>
      </c>
      <c r="U88" s="114">
        <v>137</v>
      </c>
      <c r="V88" s="114">
        <v>369</v>
      </c>
      <c r="W88" s="115">
        <v>5.3159999999999998</v>
      </c>
    </row>
    <row r="89" spans="1:23" s="6" customFormat="1" ht="45">
      <c r="A89" s="62"/>
      <c r="B89" s="95" t="s">
        <v>17330</v>
      </c>
      <c r="C89" s="95" t="s">
        <v>20</v>
      </c>
      <c r="D89" s="95" t="s">
        <v>17331</v>
      </c>
      <c r="E89" s="95" t="s">
        <v>17324</v>
      </c>
      <c r="F89" s="95" t="s">
        <v>17423</v>
      </c>
      <c r="G89" s="95" t="s">
        <v>17513</v>
      </c>
      <c r="H89" s="14" t="s">
        <v>20</v>
      </c>
      <c r="I89" s="95" t="s">
        <v>17514</v>
      </c>
      <c r="J89" s="118" t="s">
        <v>136</v>
      </c>
      <c r="K89" s="95" t="s">
        <v>2138</v>
      </c>
      <c r="L89" s="95" t="s">
        <v>17515</v>
      </c>
      <c r="M89" s="97">
        <f>IF($K$6="с учетом НДС",VLOOKUP(J89,LEGEND!C:M,3,0)*(1-N89),VLOOKUP(J89,LEGEND!C:M,3,0)*(1-N89)/1.2)</f>
        <v>9990</v>
      </c>
      <c r="N89" s="98">
        <f>IF(OR(E89="Принадлежности",E89="Ручной инструмент"),$K$5,IF($K$4=0,0,IFERROR(VLOOKUP(Q89,LEGEND!$V$4:$W$7,2,0),$K$4)))</f>
        <v>0</v>
      </c>
      <c r="O89" s="99" t="s">
        <v>19448</v>
      </c>
      <c r="P89" s="96" t="s">
        <v>20</v>
      </c>
      <c r="Q89" s="100" t="s">
        <v>19400</v>
      </c>
      <c r="R89" s="116" t="s">
        <v>2139</v>
      </c>
      <c r="S89" s="114" t="s">
        <v>964</v>
      </c>
      <c r="T89" s="114">
        <v>95</v>
      </c>
      <c r="U89" s="114">
        <v>71</v>
      </c>
      <c r="V89" s="114">
        <v>271</v>
      </c>
      <c r="W89" s="115">
        <v>1.075</v>
      </c>
    </row>
    <row r="90" spans="1:23" s="6" customFormat="1" ht="38.25">
      <c r="A90" s="62"/>
      <c r="B90" s="95" t="s">
        <v>960</v>
      </c>
      <c r="C90" s="95" t="s">
        <v>20</v>
      </c>
      <c r="D90" s="95" t="s">
        <v>20</v>
      </c>
      <c r="E90" s="95" t="s">
        <v>17324</v>
      </c>
      <c r="F90" s="95" t="s">
        <v>17516</v>
      </c>
      <c r="G90" s="95" t="s">
        <v>17517</v>
      </c>
      <c r="H90" s="14" t="s">
        <v>20</v>
      </c>
      <c r="I90" s="95" t="s">
        <v>17518</v>
      </c>
      <c r="J90" s="118" t="s">
        <v>137</v>
      </c>
      <c r="K90" s="95" t="s">
        <v>2577</v>
      </c>
      <c r="L90" s="95" t="s">
        <v>17519</v>
      </c>
      <c r="M90" s="97">
        <f>IF($K$6="с учетом НДС",VLOOKUP(J90,LEGEND!C:M,3,0)*(1-N90),VLOOKUP(J90,LEGEND!C:M,3,0)*(1-N90)/1.2)</f>
        <v>3490</v>
      </c>
      <c r="N90" s="98">
        <f>IF(OR(E90="Принадлежности",E90="Ручной инструмент"),$K$5,IF($K$4=0,0,IFERROR(VLOOKUP(Q90,LEGEND!$V$4:$W$7,2,0),$K$4)))</f>
        <v>0</v>
      </c>
      <c r="O90" s="99" t="s">
        <v>19449</v>
      </c>
      <c r="P90" s="96" t="s">
        <v>20</v>
      </c>
      <c r="Q90" s="100" t="s">
        <v>20</v>
      </c>
      <c r="R90" s="116" t="s">
        <v>2578</v>
      </c>
      <c r="S90" s="114" t="s">
        <v>964</v>
      </c>
      <c r="T90" s="114">
        <v>60</v>
      </c>
      <c r="U90" s="114">
        <v>37</v>
      </c>
      <c r="V90" s="114">
        <v>124</v>
      </c>
      <c r="W90" s="115">
        <v>6.2E-2</v>
      </c>
    </row>
    <row r="91" spans="1:23" ht="56.25">
      <c r="A91" s="62"/>
      <c r="B91" s="95" t="s">
        <v>17338</v>
      </c>
      <c r="C91" s="95" t="s">
        <v>17367</v>
      </c>
      <c r="D91" s="95" t="s">
        <v>17368</v>
      </c>
      <c r="E91" s="95" t="s">
        <v>17324</v>
      </c>
      <c r="F91" s="95" t="s">
        <v>17264</v>
      </c>
      <c r="G91" s="95" t="s">
        <v>17359</v>
      </c>
      <c r="H91" s="14" t="s">
        <v>20</v>
      </c>
      <c r="I91" s="95" t="s">
        <v>17520</v>
      </c>
      <c r="J91" s="118" t="s">
        <v>138</v>
      </c>
      <c r="K91" s="95" t="s">
        <v>3107</v>
      </c>
      <c r="L91" s="95" t="s">
        <v>17521</v>
      </c>
      <c r="M91" s="97">
        <f>IF($K$6="с учетом НДС",VLOOKUP(J91,LEGEND!C:M,3,0)*(1-N91),VLOOKUP(J91,LEGEND!C:M,3,0)*(1-N91)/1.2)</f>
        <v>55490</v>
      </c>
      <c r="N91" s="98">
        <f>IF(OR(E91="Принадлежности",E91="Ручной инструмент"),$K$5,IF($K$4=0,0,IFERROR(VLOOKUP(Q91,LEGEND!$V$4:$W$7,2,0),$K$4)))</f>
        <v>0</v>
      </c>
      <c r="O91" s="99" t="s">
        <v>19450</v>
      </c>
      <c r="P91" s="95" t="s">
        <v>20</v>
      </c>
      <c r="Q91" s="100" t="s">
        <v>20</v>
      </c>
      <c r="R91" s="116" t="s">
        <v>3108</v>
      </c>
      <c r="S91" s="114" t="s">
        <v>964</v>
      </c>
      <c r="T91" s="114">
        <v>474</v>
      </c>
      <c r="U91" s="114">
        <v>137</v>
      </c>
      <c r="V91" s="114">
        <v>369</v>
      </c>
      <c r="W91" s="115">
        <v>7.55</v>
      </c>
    </row>
    <row r="92" spans="1:23" s="6" customFormat="1" ht="38.25">
      <c r="A92" s="62"/>
      <c r="B92" s="95" t="s">
        <v>960</v>
      </c>
      <c r="C92" s="95" t="s">
        <v>20</v>
      </c>
      <c r="D92" s="95" t="s">
        <v>20</v>
      </c>
      <c r="E92" s="95" t="s">
        <v>17324</v>
      </c>
      <c r="F92" s="95" t="s">
        <v>17394</v>
      </c>
      <c r="G92" s="95" t="s">
        <v>17395</v>
      </c>
      <c r="H92" s="14" t="s">
        <v>20</v>
      </c>
      <c r="I92" s="95" t="s">
        <v>17522</v>
      </c>
      <c r="J92" s="118" t="s">
        <v>139</v>
      </c>
      <c r="K92" s="95" t="s">
        <v>2921</v>
      </c>
      <c r="L92" s="95" t="s">
        <v>17523</v>
      </c>
      <c r="M92" s="97">
        <f>IF($K$6="с учетом НДС",VLOOKUP(J92,LEGEND!C:M,3,0)*(1-N92),VLOOKUP(J92,LEGEND!C:M,3,0)*(1-N92)/1.2)</f>
        <v>7490</v>
      </c>
      <c r="N92" s="98">
        <f>IF(OR(E92="Принадлежности",E92="Ручной инструмент"),$K$5,IF($K$4=0,0,IFERROR(VLOOKUP(Q92,LEGEND!$V$4:$W$7,2,0),$K$4)))</f>
        <v>0</v>
      </c>
      <c r="O92" s="99" t="s">
        <v>19451</v>
      </c>
      <c r="P92" s="95" t="s">
        <v>20</v>
      </c>
      <c r="Q92" s="100" t="s">
        <v>20</v>
      </c>
      <c r="R92" s="116" t="s">
        <v>2922</v>
      </c>
      <c r="S92" s="114" t="s">
        <v>964</v>
      </c>
      <c r="T92" s="114">
        <v>187</v>
      </c>
      <c r="U92" s="114">
        <v>87</v>
      </c>
      <c r="V92" s="114">
        <v>284</v>
      </c>
      <c r="W92" s="115">
        <v>0.35</v>
      </c>
    </row>
    <row r="93" spans="1:23" s="6" customFormat="1" ht="25.5">
      <c r="A93" s="62"/>
      <c r="B93" s="95" t="s">
        <v>17338</v>
      </c>
      <c r="C93" s="95" t="s">
        <v>20</v>
      </c>
      <c r="D93" s="95" t="s">
        <v>20</v>
      </c>
      <c r="E93" s="95" t="s">
        <v>17324</v>
      </c>
      <c r="F93" s="95" t="s">
        <v>17343</v>
      </c>
      <c r="G93" s="95" t="s">
        <v>17344</v>
      </c>
      <c r="H93" s="14" t="s">
        <v>20</v>
      </c>
      <c r="I93" s="95" t="s">
        <v>17524</v>
      </c>
      <c r="J93" s="118" t="s">
        <v>140</v>
      </c>
      <c r="K93" s="95" t="s">
        <v>2433</v>
      </c>
      <c r="L93" s="95" t="s">
        <v>17525</v>
      </c>
      <c r="M93" s="97">
        <f>IF($K$6="с учетом НДС",VLOOKUP(J93,LEGEND!C:M,3,0)*(1-N93),VLOOKUP(J93,LEGEND!C:M,3,0)*(1-N93)/1.2)</f>
        <v>14000</v>
      </c>
      <c r="N93" s="98">
        <f>IF(OR(E93="Принадлежности",E93="Ручной инструмент"),$K$5,IF($K$4=0,0,IFERROR(VLOOKUP(Q93,LEGEND!$V$4:$W$7,2,0),$K$4)))</f>
        <v>0</v>
      </c>
      <c r="O93" s="99" t="s">
        <v>19452</v>
      </c>
      <c r="P93" s="96" t="s">
        <v>20</v>
      </c>
      <c r="Q93" s="100" t="s">
        <v>20</v>
      </c>
      <c r="R93" s="116" t="s">
        <v>2434</v>
      </c>
      <c r="S93" s="114" t="s">
        <v>964</v>
      </c>
      <c r="T93" s="114">
        <v>91</v>
      </c>
      <c r="U93" s="114">
        <v>91</v>
      </c>
      <c r="V93" s="114">
        <v>140</v>
      </c>
      <c r="W93" s="115">
        <v>0.86299999999999999</v>
      </c>
    </row>
    <row r="94" spans="1:23" ht="67.5">
      <c r="A94" s="62"/>
      <c r="B94" s="95" t="s">
        <v>17330</v>
      </c>
      <c r="C94" s="95" t="s">
        <v>17367</v>
      </c>
      <c r="D94" s="95" t="s">
        <v>17368</v>
      </c>
      <c r="E94" s="95" t="s">
        <v>17324</v>
      </c>
      <c r="F94" s="95" t="s">
        <v>17264</v>
      </c>
      <c r="G94" s="95" t="s">
        <v>17359</v>
      </c>
      <c r="H94" s="14" t="s">
        <v>20</v>
      </c>
      <c r="I94" s="95" t="s">
        <v>17526</v>
      </c>
      <c r="J94" s="118" t="s">
        <v>141</v>
      </c>
      <c r="K94" s="95" t="s">
        <v>2973</v>
      </c>
      <c r="L94" s="95" t="s">
        <v>17527</v>
      </c>
      <c r="M94" s="97">
        <f>IF($K$6="с учетом НДС",VLOOKUP(J94,LEGEND!C:M,3,0)*(1-N94),VLOOKUP(J94,LEGEND!C:M,3,0)*(1-N94)/1.2)</f>
        <v>29990</v>
      </c>
      <c r="N94" s="98">
        <f>IF(OR(E94="Принадлежности",E94="Ручной инструмент"),$K$5,IF($K$4=0,0,IFERROR(VLOOKUP(Q94,LEGEND!$V$4:$W$7,2,0),$K$4)))</f>
        <v>0</v>
      </c>
      <c r="O94" s="99" t="s">
        <v>19453</v>
      </c>
      <c r="P94" s="95" t="s">
        <v>20</v>
      </c>
      <c r="Q94" s="100" t="s">
        <v>20</v>
      </c>
      <c r="R94" s="116" t="s">
        <v>2974</v>
      </c>
      <c r="S94" s="114" t="s">
        <v>964</v>
      </c>
      <c r="T94" s="114">
        <v>474</v>
      </c>
      <c r="U94" s="114">
        <v>137</v>
      </c>
      <c r="V94" s="114">
        <v>369</v>
      </c>
      <c r="W94" s="115">
        <v>4.7610000000000001</v>
      </c>
    </row>
    <row r="95" spans="1:23" s="6" customFormat="1" ht="22.5">
      <c r="A95" s="62"/>
      <c r="B95" s="95" t="s">
        <v>17338</v>
      </c>
      <c r="C95" s="95" t="s">
        <v>17528</v>
      </c>
      <c r="D95" s="95" t="s">
        <v>20</v>
      </c>
      <c r="E95" s="95" t="s">
        <v>17324</v>
      </c>
      <c r="F95" s="95" t="s">
        <v>17394</v>
      </c>
      <c r="G95" s="95" t="s">
        <v>17395</v>
      </c>
      <c r="H95" s="14" t="s">
        <v>20</v>
      </c>
      <c r="I95" s="95" t="s">
        <v>17529</v>
      </c>
      <c r="J95" s="118" t="s">
        <v>142</v>
      </c>
      <c r="K95" s="95" t="s">
        <v>2369</v>
      </c>
      <c r="L95" s="95" t="s">
        <v>17530</v>
      </c>
      <c r="M95" s="97">
        <f>IF($K$6="с учетом НДС",VLOOKUP(J95,LEGEND!C:M,3,0)*(1-N95),VLOOKUP(J95,LEGEND!C:M,3,0)*(1-N95)/1.2)</f>
        <v>4490</v>
      </c>
      <c r="N95" s="98">
        <f>IF(OR(E95="Принадлежности",E95="Ручной инструмент"),$K$5,IF($K$4=0,0,IFERROR(VLOOKUP(Q95,LEGEND!$V$4:$W$7,2,0),$K$4)))</f>
        <v>0</v>
      </c>
      <c r="O95" s="99" t="s">
        <v>19454</v>
      </c>
      <c r="P95" s="96" t="s">
        <v>20</v>
      </c>
      <c r="Q95" s="100" t="s">
        <v>20</v>
      </c>
      <c r="R95" s="116" t="s">
        <v>2370</v>
      </c>
      <c r="S95" s="114" t="s">
        <v>964</v>
      </c>
      <c r="T95" s="114">
        <v>189</v>
      </c>
      <c r="U95" s="114">
        <v>109</v>
      </c>
      <c r="V95" s="114">
        <v>289</v>
      </c>
      <c r="W95" s="115">
        <v>0.49</v>
      </c>
    </row>
    <row r="96" spans="1:23" s="6" customFormat="1" ht="56.25">
      <c r="A96" s="62"/>
      <c r="B96" s="95" t="s">
        <v>17323</v>
      </c>
      <c r="C96" s="95" t="s">
        <v>20</v>
      </c>
      <c r="D96" s="95" t="s">
        <v>20</v>
      </c>
      <c r="E96" s="95" t="s">
        <v>17324</v>
      </c>
      <c r="F96" s="95" t="s">
        <v>17463</v>
      </c>
      <c r="G96" s="95" t="s">
        <v>17531</v>
      </c>
      <c r="H96" s="14" t="s">
        <v>20</v>
      </c>
      <c r="I96" s="95" t="s">
        <v>17532</v>
      </c>
      <c r="J96" s="118" t="s">
        <v>143</v>
      </c>
      <c r="K96" s="95" t="s">
        <v>2627</v>
      </c>
      <c r="L96" s="95" t="s">
        <v>17533</v>
      </c>
      <c r="M96" s="97">
        <f>IF($K$6="с учетом НДС",VLOOKUP(J96,LEGEND!C:M,3,0)*(1-N96),VLOOKUP(J96,LEGEND!C:M,3,0)*(1-N96)/1.2)</f>
        <v>28990</v>
      </c>
      <c r="N96" s="98">
        <f>IF(OR(E96="Принадлежности",E96="Ручной инструмент"),$K$5,IF($K$4=0,0,IFERROR(VLOOKUP(Q96,LEGEND!$V$4:$W$7,2,0),$K$4)))</f>
        <v>0</v>
      </c>
      <c r="O96" s="99" t="s">
        <v>19455</v>
      </c>
      <c r="P96" s="96" t="s">
        <v>20</v>
      </c>
      <c r="Q96" s="100" t="s">
        <v>20</v>
      </c>
      <c r="R96" s="116" t="s">
        <v>2628</v>
      </c>
      <c r="S96" s="114" t="s">
        <v>19456</v>
      </c>
      <c r="T96" s="114">
        <v>385</v>
      </c>
      <c r="U96" s="114">
        <v>385</v>
      </c>
      <c r="V96" s="114">
        <v>597</v>
      </c>
      <c r="W96" s="115">
        <v>10.78</v>
      </c>
    </row>
    <row r="97" spans="1:23" s="6" customFormat="1" ht="56.25">
      <c r="A97" s="62"/>
      <c r="B97" s="95" t="s">
        <v>17338</v>
      </c>
      <c r="C97" s="95" t="s">
        <v>17367</v>
      </c>
      <c r="D97" s="95" t="s">
        <v>17368</v>
      </c>
      <c r="E97" s="95" t="s">
        <v>17324</v>
      </c>
      <c r="F97" s="95" t="s">
        <v>17375</v>
      </c>
      <c r="G97" s="95" t="s">
        <v>17376</v>
      </c>
      <c r="H97" s="14" t="s">
        <v>20</v>
      </c>
      <c r="I97" s="95" t="s">
        <v>17534</v>
      </c>
      <c r="J97" s="118" t="s">
        <v>144</v>
      </c>
      <c r="K97" s="95" t="s">
        <v>2184</v>
      </c>
      <c r="L97" s="95" t="s">
        <v>17535</v>
      </c>
      <c r="M97" s="97">
        <f>IF($K$6="с учетом НДС",VLOOKUP(J97,LEGEND!C:M,3,0)*(1-N97),VLOOKUP(J97,LEGEND!C:M,3,0)*(1-N97)/1.2)</f>
        <v>58990</v>
      </c>
      <c r="N97" s="98">
        <f>IF(OR(E97="Принадлежности",E97="Ручной инструмент"),$K$5,IF($K$4=0,0,IFERROR(VLOOKUP(Q97,LEGEND!$V$4:$W$7,2,0),$K$4)))</f>
        <v>0</v>
      </c>
      <c r="O97" s="99" t="s">
        <v>19457</v>
      </c>
      <c r="P97" s="96" t="s">
        <v>20</v>
      </c>
      <c r="Q97" s="100" t="s">
        <v>20</v>
      </c>
      <c r="R97" s="116" t="s">
        <v>2185</v>
      </c>
      <c r="S97" s="114" t="s">
        <v>964</v>
      </c>
      <c r="T97" s="114">
        <v>474</v>
      </c>
      <c r="U97" s="114">
        <v>237</v>
      </c>
      <c r="V97" s="114">
        <v>370</v>
      </c>
      <c r="W97" s="115">
        <v>9.2899999999999991</v>
      </c>
    </row>
    <row r="98" spans="1:23" s="6" customFormat="1" ht="56.25">
      <c r="A98" s="62"/>
      <c r="B98" s="95" t="s">
        <v>17338</v>
      </c>
      <c r="C98" s="95" t="s">
        <v>17367</v>
      </c>
      <c r="D98" s="95" t="s">
        <v>17368</v>
      </c>
      <c r="E98" s="95" t="s">
        <v>17324</v>
      </c>
      <c r="F98" s="95" t="s">
        <v>17375</v>
      </c>
      <c r="G98" s="95" t="s">
        <v>17376</v>
      </c>
      <c r="H98" s="14" t="s">
        <v>20</v>
      </c>
      <c r="I98" s="95" t="s">
        <v>17536</v>
      </c>
      <c r="J98" s="118" t="s">
        <v>145</v>
      </c>
      <c r="K98" s="95" t="s">
        <v>2182</v>
      </c>
      <c r="L98" s="95" t="s">
        <v>17537</v>
      </c>
      <c r="M98" s="97">
        <f>IF($K$6="с учетом НДС",VLOOKUP(J98,LEGEND!C:M,3,0)*(1-N98),VLOOKUP(J98,LEGEND!C:M,3,0)*(1-N98)/1.2)</f>
        <v>34990</v>
      </c>
      <c r="N98" s="98">
        <f>IF(OR(E98="Принадлежности",E98="Ручной инструмент"),$K$5,IF($K$4=0,0,IFERROR(VLOOKUP(Q98,LEGEND!$V$4:$W$7,2,0),$K$4)))</f>
        <v>0</v>
      </c>
      <c r="O98" s="99" t="s">
        <v>19458</v>
      </c>
      <c r="P98" s="96" t="s">
        <v>20</v>
      </c>
      <c r="Q98" s="100" t="s">
        <v>20</v>
      </c>
      <c r="R98" s="116" t="s">
        <v>2183</v>
      </c>
      <c r="S98" s="114" t="s">
        <v>964</v>
      </c>
      <c r="T98" s="114">
        <v>474</v>
      </c>
      <c r="U98" s="114">
        <v>237</v>
      </c>
      <c r="V98" s="114">
        <v>370</v>
      </c>
      <c r="W98" s="115">
        <v>6.96</v>
      </c>
    </row>
    <row r="99" spans="1:23" ht="67.5">
      <c r="A99" s="62"/>
      <c r="B99" s="95" t="s">
        <v>17338</v>
      </c>
      <c r="C99" s="95" t="s">
        <v>17367</v>
      </c>
      <c r="D99" s="95" t="s">
        <v>17368</v>
      </c>
      <c r="E99" s="95" t="s">
        <v>17324</v>
      </c>
      <c r="F99" s="95" t="s">
        <v>17264</v>
      </c>
      <c r="G99" s="95" t="s">
        <v>17359</v>
      </c>
      <c r="H99" s="14" t="s">
        <v>20</v>
      </c>
      <c r="I99" s="95" t="s">
        <v>17538</v>
      </c>
      <c r="J99" s="118" t="s">
        <v>146</v>
      </c>
      <c r="K99" s="95" t="s">
        <v>3171</v>
      </c>
      <c r="L99" s="95" t="s">
        <v>17539</v>
      </c>
      <c r="M99" s="97">
        <f>IF($K$6="с учетом НДС",VLOOKUP(J99,LEGEND!C:M,3,0)*(1-N99),VLOOKUP(J99,LEGEND!C:M,3,0)*(1-N99)/1.2)</f>
        <v>18990</v>
      </c>
      <c r="N99" s="98">
        <f>IF(OR(E99="Принадлежности",E99="Ручной инструмент"),$K$5,IF($K$4=0,0,IFERROR(VLOOKUP(Q99,LEGEND!$V$4:$W$7,2,0),$K$4)))</f>
        <v>0</v>
      </c>
      <c r="O99" s="99" t="s">
        <v>19459</v>
      </c>
      <c r="P99" s="95" t="s">
        <v>20</v>
      </c>
      <c r="Q99" s="100" t="s">
        <v>20</v>
      </c>
      <c r="R99" s="116" t="s">
        <v>3172</v>
      </c>
      <c r="S99" s="114" t="s">
        <v>964</v>
      </c>
      <c r="T99" s="114">
        <v>474</v>
      </c>
      <c r="U99" s="114">
        <v>137</v>
      </c>
      <c r="V99" s="114">
        <v>370</v>
      </c>
      <c r="W99" s="115">
        <v>3.77</v>
      </c>
    </row>
    <row r="100" spans="1:23" s="6" customFormat="1" ht="25.5">
      <c r="A100" s="62"/>
      <c r="B100" s="95" t="s">
        <v>17442</v>
      </c>
      <c r="C100" s="95" t="s">
        <v>20</v>
      </c>
      <c r="D100" s="95" t="s">
        <v>20</v>
      </c>
      <c r="E100" s="95" t="s">
        <v>17324</v>
      </c>
      <c r="F100" s="95" t="s">
        <v>17343</v>
      </c>
      <c r="G100" s="95" t="s">
        <v>17362</v>
      </c>
      <c r="H100" s="14" t="s">
        <v>20</v>
      </c>
      <c r="I100" s="95" t="s">
        <v>17540</v>
      </c>
      <c r="J100" s="118" t="s">
        <v>147</v>
      </c>
      <c r="K100" s="95" t="s">
        <v>2489</v>
      </c>
      <c r="L100" s="95" t="s">
        <v>17541</v>
      </c>
      <c r="M100" s="97">
        <f>IF($K$6="с учетом НДС",VLOOKUP(J100,LEGEND!C:M,3,0)*(1-N100),VLOOKUP(J100,LEGEND!C:M,3,0)*(1-N100)/1.2)</f>
        <v>5490</v>
      </c>
      <c r="N100" s="98">
        <f>IF(OR(E100="Принадлежности",E100="Ручной инструмент"),$K$5,IF($K$4=0,0,IFERROR(VLOOKUP(Q100,LEGEND!$V$4:$W$7,2,0),$K$4)))</f>
        <v>0</v>
      </c>
      <c r="O100" s="99" t="s">
        <v>19460</v>
      </c>
      <c r="P100" s="96" t="s">
        <v>20</v>
      </c>
      <c r="Q100" s="100" t="s">
        <v>20</v>
      </c>
      <c r="R100" s="116" t="s">
        <v>2490</v>
      </c>
      <c r="S100" s="114" t="s">
        <v>964</v>
      </c>
      <c r="T100" s="114">
        <v>229</v>
      </c>
      <c r="U100" s="114">
        <v>187</v>
      </c>
      <c r="V100" s="114">
        <v>101</v>
      </c>
      <c r="W100" s="115">
        <v>0.97499999999999998</v>
      </c>
    </row>
    <row r="101" spans="1:23" s="6" customFormat="1" ht="33.75">
      <c r="A101" s="62"/>
      <c r="B101" s="95" t="s">
        <v>17323</v>
      </c>
      <c r="C101" s="95" t="s">
        <v>20</v>
      </c>
      <c r="D101" s="95" t="s">
        <v>20</v>
      </c>
      <c r="E101" s="95" t="s">
        <v>17324</v>
      </c>
      <c r="F101" s="95" t="s">
        <v>17302</v>
      </c>
      <c r="G101" s="95" t="s">
        <v>17542</v>
      </c>
      <c r="H101" s="14" t="s">
        <v>20</v>
      </c>
      <c r="I101" s="95" t="s">
        <v>17543</v>
      </c>
      <c r="J101" s="118" t="s">
        <v>148</v>
      </c>
      <c r="K101" s="95" t="s">
        <v>2813</v>
      </c>
      <c r="L101" s="95" t="s">
        <v>17544</v>
      </c>
      <c r="M101" s="97">
        <f>IF($K$6="с учетом НДС",VLOOKUP(J101,LEGEND!C:M,3,0)*(1-N101),VLOOKUP(J101,LEGEND!C:M,3,0)*(1-N101)/1.2)</f>
        <v>23990</v>
      </c>
      <c r="N101" s="98">
        <f>IF(OR(E101="Принадлежности",E101="Ручной инструмент"),$K$5,IF($K$4=0,0,IFERROR(VLOOKUP(Q101,LEGEND!$V$4:$W$7,2,0),$K$4)))</f>
        <v>0</v>
      </c>
      <c r="O101" s="99" t="s">
        <v>19461</v>
      </c>
      <c r="P101" s="96" t="s">
        <v>20</v>
      </c>
      <c r="Q101" s="100" t="s">
        <v>20</v>
      </c>
      <c r="R101" s="116" t="s">
        <v>2814</v>
      </c>
      <c r="S101" s="114" t="s">
        <v>964</v>
      </c>
      <c r="T101" s="114">
        <v>381</v>
      </c>
      <c r="U101" s="114">
        <v>259</v>
      </c>
      <c r="V101" s="114">
        <v>235</v>
      </c>
      <c r="W101" s="115">
        <v>5.97</v>
      </c>
    </row>
    <row r="102" spans="1:23" s="6" customFormat="1" ht="38.25">
      <c r="A102" s="62"/>
      <c r="B102" s="95" t="s">
        <v>960</v>
      </c>
      <c r="C102" s="95" t="s">
        <v>20</v>
      </c>
      <c r="D102" s="95" t="s">
        <v>20</v>
      </c>
      <c r="E102" s="95" t="s">
        <v>17324</v>
      </c>
      <c r="F102" s="95" t="s">
        <v>17394</v>
      </c>
      <c r="G102" s="95" t="s">
        <v>17395</v>
      </c>
      <c r="H102" s="14" t="s">
        <v>20</v>
      </c>
      <c r="I102" s="95" t="s">
        <v>17545</v>
      </c>
      <c r="J102" s="118" t="s">
        <v>149</v>
      </c>
      <c r="K102" s="95" t="s">
        <v>2875</v>
      </c>
      <c r="L102" s="95" t="s">
        <v>17546</v>
      </c>
      <c r="M102" s="97">
        <f>IF($K$6="с учетом НДС",VLOOKUP(J102,LEGEND!C:M,3,0)*(1-N102),VLOOKUP(J102,LEGEND!C:M,3,0)*(1-N102)/1.2)</f>
        <v>2990</v>
      </c>
      <c r="N102" s="98">
        <f>IF(OR(E102="Принадлежности",E102="Ручной инструмент"),$K$5,IF($K$4=0,0,IFERROR(VLOOKUP(Q102,LEGEND!$V$4:$W$7,2,0),$K$4)))</f>
        <v>0</v>
      </c>
      <c r="O102" s="99" t="s">
        <v>19462</v>
      </c>
      <c r="P102" s="95" t="s">
        <v>20</v>
      </c>
      <c r="Q102" s="100" t="s">
        <v>20</v>
      </c>
      <c r="R102" s="116" t="s">
        <v>2876</v>
      </c>
      <c r="S102" s="114" t="s">
        <v>964</v>
      </c>
      <c r="T102" s="114">
        <v>194</v>
      </c>
      <c r="U102" s="114">
        <v>244</v>
      </c>
      <c r="V102" s="114">
        <v>74</v>
      </c>
      <c r="W102" s="115">
        <v>0.20100000000000001</v>
      </c>
    </row>
    <row r="103" spans="1:23" s="6" customFormat="1" ht="25.5">
      <c r="A103" s="62"/>
      <c r="B103" s="95" t="s">
        <v>17323</v>
      </c>
      <c r="C103" s="95" t="s">
        <v>20</v>
      </c>
      <c r="D103" s="95" t="s">
        <v>20</v>
      </c>
      <c r="E103" s="95" t="s">
        <v>17324</v>
      </c>
      <c r="F103" s="95" t="s">
        <v>17325</v>
      </c>
      <c r="G103" s="95" t="s">
        <v>17452</v>
      </c>
      <c r="H103" s="14" t="s">
        <v>20</v>
      </c>
      <c r="I103" s="95" t="s">
        <v>17547</v>
      </c>
      <c r="J103" s="118" t="s">
        <v>150</v>
      </c>
      <c r="K103" s="95" t="s">
        <v>2637</v>
      </c>
      <c r="L103" s="95" t="s">
        <v>17548</v>
      </c>
      <c r="M103" s="97">
        <f>IF($K$6="с учетом НДС",VLOOKUP(J103,LEGEND!C:M,3,0)*(1-N103),VLOOKUP(J103,LEGEND!C:M,3,0)*(1-N103)/1.2)</f>
        <v>17990</v>
      </c>
      <c r="N103" s="98">
        <f>IF(OR(E103="Принадлежности",E103="Ручной инструмент"),$K$5,IF($K$4=0,0,IFERROR(VLOOKUP(Q103,LEGEND!$V$4:$W$7,2,0),$K$4)))</f>
        <v>0</v>
      </c>
      <c r="O103" s="99" t="s">
        <v>19463</v>
      </c>
      <c r="P103" s="96" t="s">
        <v>20</v>
      </c>
      <c r="Q103" s="100" t="s">
        <v>20</v>
      </c>
      <c r="R103" s="116" t="s">
        <v>2638</v>
      </c>
      <c r="S103" s="114" t="s">
        <v>8633</v>
      </c>
      <c r="T103" s="114">
        <v>423</v>
      </c>
      <c r="U103" s="114">
        <v>93</v>
      </c>
      <c r="V103" s="114">
        <v>141</v>
      </c>
      <c r="W103" s="115">
        <v>2.0510000000000002</v>
      </c>
    </row>
    <row r="104" spans="1:23" s="6" customFormat="1" ht="45">
      <c r="A104" s="62"/>
      <c r="B104" s="95" t="s">
        <v>17338</v>
      </c>
      <c r="C104" s="95" t="s">
        <v>17367</v>
      </c>
      <c r="D104" s="95" t="s">
        <v>17368</v>
      </c>
      <c r="E104" s="95" t="s">
        <v>17324</v>
      </c>
      <c r="F104" s="95" t="s">
        <v>17325</v>
      </c>
      <c r="G104" s="95" t="s">
        <v>17328</v>
      </c>
      <c r="H104" s="14" t="s">
        <v>20</v>
      </c>
      <c r="I104" s="95" t="s">
        <v>17549</v>
      </c>
      <c r="J104" s="118" t="s">
        <v>151</v>
      </c>
      <c r="K104" s="95" t="s">
        <v>2341</v>
      </c>
      <c r="L104" s="95" t="s">
        <v>17550</v>
      </c>
      <c r="M104" s="97">
        <f>IF($K$6="с учетом НДС",VLOOKUP(J104,LEGEND!C:M,3,0)*(1-N104),VLOOKUP(J104,LEGEND!C:M,3,0)*(1-N104)/1.2)</f>
        <v>41990</v>
      </c>
      <c r="N104" s="98">
        <f>IF(OR(E104="Принадлежности",E104="Ручной инструмент"),$K$5,IF($K$4=0,0,IFERROR(VLOOKUP(Q104,LEGEND!$V$4:$W$7,2,0),$K$4)))</f>
        <v>0</v>
      </c>
      <c r="O104" s="99" t="s">
        <v>19464</v>
      </c>
      <c r="P104" s="96" t="s">
        <v>20</v>
      </c>
      <c r="Q104" s="100" t="s">
        <v>20</v>
      </c>
      <c r="R104" s="116" t="s">
        <v>2342</v>
      </c>
      <c r="S104" s="114" t="s">
        <v>964</v>
      </c>
      <c r="T104" s="114">
        <v>474</v>
      </c>
      <c r="U104" s="114">
        <v>133</v>
      </c>
      <c r="V104" s="114">
        <v>364</v>
      </c>
      <c r="W104" s="115">
        <v>7.0880000000000001</v>
      </c>
    </row>
    <row r="105" spans="1:23" s="6" customFormat="1" ht="25.5">
      <c r="A105" s="62"/>
      <c r="B105" s="95" t="s">
        <v>17330</v>
      </c>
      <c r="C105" s="95" t="s">
        <v>20</v>
      </c>
      <c r="D105" s="95" t="s">
        <v>20</v>
      </c>
      <c r="E105" s="95" t="s">
        <v>17324</v>
      </c>
      <c r="F105" s="95" t="s">
        <v>17343</v>
      </c>
      <c r="G105" s="95" t="s">
        <v>17349</v>
      </c>
      <c r="H105" s="14" t="s">
        <v>20</v>
      </c>
      <c r="I105" s="95" t="s">
        <v>17551</v>
      </c>
      <c r="J105" s="118" t="s">
        <v>152</v>
      </c>
      <c r="K105" s="95" t="s">
        <v>2857</v>
      </c>
      <c r="L105" s="95" t="s">
        <v>17552</v>
      </c>
      <c r="M105" s="97">
        <f>IF($K$6="с учетом НДС",VLOOKUP(J105,LEGEND!C:M,3,0)*(1-N105),VLOOKUP(J105,LEGEND!C:M,3,0)*(1-N105)/1.2)</f>
        <v>9500</v>
      </c>
      <c r="N105" s="98">
        <f>IF(OR(E105="Принадлежности",E105="Ручной инструмент"),$K$5,IF($K$4=0,0,IFERROR(VLOOKUP(Q105,LEGEND!$V$4:$W$7,2,0),$K$4)))</f>
        <v>0</v>
      </c>
      <c r="O105" s="99" t="s">
        <v>19465</v>
      </c>
      <c r="P105" s="101" t="s">
        <v>20</v>
      </c>
      <c r="Q105" s="100" t="s">
        <v>20</v>
      </c>
      <c r="R105" s="116" t="s">
        <v>2858</v>
      </c>
      <c r="S105" s="114" t="s">
        <v>964</v>
      </c>
      <c r="T105" s="114">
        <v>295</v>
      </c>
      <c r="U105" s="114">
        <v>150</v>
      </c>
      <c r="V105" s="114">
        <v>75</v>
      </c>
      <c r="W105" s="115">
        <v>1.06</v>
      </c>
    </row>
    <row r="106" spans="1:23" s="6" customFormat="1" ht="67.5">
      <c r="A106" s="62"/>
      <c r="B106" s="95" t="s">
        <v>17338</v>
      </c>
      <c r="C106" s="95" t="s">
        <v>20</v>
      </c>
      <c r="D106" s="95" t="s">
        <v>17331</v>
      </c>
      <c r="E106" s="95" t="s">
        <v>17324</v>
      </c>
      <c r="F106" s="95" t="s">
        <v>17463</v>
      </c>
      <c r="G106" s="95" t="s">
        <v>17531</v>
      </c>
      <c r="H106" s="14" t="s">
        <v>20</v>
      </c>
      <c r="I106" s="95" t="s">
        <v>17553</v>
      </c>
      <c r="J106" s="118" t="s">
        <v>153</v>
      </c>
      <c r="K106" s="95" t="s">
        <v>3093</v>
      </c>
      <c r="L106" s="95" t="s">
        <v>17554</v>
      </c>
      <c r="M106" s="97">
        <f>IF($K$6="с учетом НДС",VLOOKUP(J106,LEGEND!C:M,3,0)*(1-N106),VLOOKUP(J106,LEGEND!C:M,3,0)*(1-N106)/1.2)</f>
        <v>16990</v>
      </c>
      <c r="N106" s="98">
        <f>IF(OR(E106="Принадлежности",E106="Ручной инструмент"),$K$5,IF($K$4=0,0,IFERROR(VLOOKUP(Q106,LEGEND!$V$4:$W$7,2,0),$K$4)))</f>
        <v>0</v>
      </c>
      <c r="O106" s="99" t="s">
        <v>19466</v>
      </c>
      <c r="P106" s="95" t="s">
        <v>20</v>
      </c>
      <c r="Q106" s="100" t="s">
        <v>20</v>
      </c>
      <c r="R106" s="116" t="s">
        <v>3094</v>
      </c>
      <c r="S106" s="114" t="s">
        <v>964</v>
      </c>
      <c r="T106" s="114">
        <v>312</v>
      </c>
      <c r="U106" s="114">
        <v>234</v>
      </c>
      <c r="V106" s="114">
        <v>441</v>
      </c>
      <c r="W106" s="115">
        <v>5.44</v>
      </c>
    </row>
    <row r="107" spans="1:23" ht="33.75">
      <c r="A107" s="62"/>
      <c r="B107" s="95" t="s">
        <v>17338</v>
      </c>
      <c r="C107" s="95" t="s">
        <v>17367</v>
      </c>
      <c r="D107" s="95" t="s">
        <v>17368</v>
      </c>
      <c r="E107" s="95" t="s">
        <v>17324</v>
      </c>
      <c r="F107" s="95" t="s">
        <v>17264</v>
      </c>
      <c r="G107" s="95" t="s">
        <v>17359</v>
      </c>
      <c r="H107" s="14" t="s">
        <v>20</v>
      </c>
      <c r="I107" s="95" t="s">
        <v>17555</v>
      </c>
      <c r="J107" s="118" t="s">
        <v>154</v>
      </c>
      <c r="K107" s="95" t="s">
        <v>2014</v>
      </c>
      <c r="L107" s="95" t="s">
        <v>17556</v>
      </c>
      <c r="M107" s="97">
        <f>IF($K$6="с учетом НДС",VLOOKUP(J107,LEGEND!C:M,3,0)*(1-N107),VLOOKUP(J107,LEGEND!C:M,3,0)*(1-N107)/1.2)</f>
        <v>19990</v>
      </c>
      <c r="N107" s="98">
        <f>IF(OR(E107="Принадлежности",E107="Ручной инструмент"),$K$5,IF($K$4=0,0,IFERROR(VLOOKUP(Q107,LEGEND!$V$4:$W$7,2,0),$K$4)))</f>
        <v>0</v>
      </c>
      <c r="O107" s="99" t="s">
        <v>19467</v>
      </c>
      <c r="P107" s="96" t="s">
        <v>20</v>
      </c>
      <c r="Q107" s="100" t="s">
        <v>20</v>
      </c>
      <c r="R107" s="116" t="s">
        <v>2015</v>
      </c>
      <c r="S107" s="114" t="s">
        <v>964</v>
      </c>
      <c r="T107" s="114">
        <v>474</v>
      </c>
      <c r="U107" s="114">
        <v>133</v>
      </c>
      <c r="V107" s="114">
        <v>364</v>
      </c>
      <c r="W107" s="115">
        <v>3.68</v>
      </c>
    </row>
    <row r="108" spans="1:23" s="6" customFormat="1" ht="22.5">
      <c r="A108" s="62"/>
      <c r="B108" s="95" t="s">
        <v>17323</v>
      </c>
      <c r="C108" s="95" t="s">
        <v>20</v>
      </c>
      <c r="D108" s="95" t="s">
        <v>20</v>
      </c>
      <c r="E108" s="95" t="s">
        <v>17324</v>
      </c>
      <c r="F108" s="95" t="s">
        <v>17302</v>
      </c>
      <c r="G108" s="95" t="s">
        <v>17557</v>
      </c>
      <c r="H108" s="14" t="s">
        <v>20</v>
      </c>
      <c r="I108" s="95" t="s">
        <v>17558</v>
      </c>
      <c r="J108" s="118" t="s">
        <v>155</v>
      </c>
      <c r="K108" s="95" t="s">
        <v>2595</v>
      </c>
      <c r="L108" s="95" t="s">
        <v>17559</v>
      </c>
      <c r="M108" s="97">
        <f>IF($K$6="с учетом НДС",VLOOKUP(J108,LEGEND!C:M,3,0)*(1-N108),VLOOKUP(J108,LEGEND!C:M,3,0)*(1-N108)/1.2)</f>
        <v>24490</v>
      </c>
      <c r="N108" s="98">
        <f>IF(OR(E108="Принадлежности",E108="Ручной инструмент"),$K$5,IF($K$4=0,0,IFERROR(VLOOKUP(Q108,LEGEND!$V$4:$W$7,2,0),$K$4)))</f>
        <v>0</v>
      </c>
      <c r="O108" s="99" t="s">
        <v>19468</v>
      </c>
      <c r="P108" s="96" t="s">
        <v>20</v>
      </c>
      <c r="Q108" s="100" t="s">
        <v>20</v>
      </c>
      <c r="R108" s="116" t="s">
        <v>2596</v>
      </c>
      <c r="S108" s="114" t="s">
        <v>964</v>
      </c>
      <c r="T108" s="114">
        <v>594</v>
      </c>
      <c r="U108" s="114">
        <v>381</v>
      </c>
      <c r="V108" s="114">
        <v>457</v>
      </c>
      <c r="W108" s="115">
        <v>20</v>
      </c>
    </row>
    <row r="109" spans="1:23" s="6" customFormat="1" ht="67.5">
      <c r="A109" s="62"/>
      <c r="B109" s="95" t="s">
        <v>17323</v>
      </c>
      <c r="C109" s="95" t="s">
        <v>20</v>
      </c>
      <c r="D109" s="95" t="s">
        <v>20</v>
      </c>
      <c r="E109" s="95" t="s">
        <v>17324</v>
      </c>
      <c r="F109" s="95" t="s">
        <v>17325</v>
      </c>
      <c r="G109" s="95" t="s">
        <v>17354</v>
      </c>
      <c r="H109" s="14" t="s">
        <v>20</v>
      </c>
      <c r="I109" s="95" t="s">
        <v>17560</v>
      </c>
      <c r="J109" s="118" t="s">
        <v>156</v>
      </c>
      <c r="K109" s="95" t="s">
        <v>2785</v>
      </c>
      <c r="L109" s="95" t="s">
        <v>17561</v>
      </c>
      <c r="M109" s="97">
        <f>IF($K$6="с учетом НДС",VLOOKUP(J109,LEGEND!C:M,3,0)*(1-N109),VLOOKUP(J109,LEGEND!C:M,3,0)*(1-N109)/1.2)</f>
        <v>22990</v>
      </c>
      <c r="N109" s="98">
        <f>IF(OR(E109="Принадлежности",E109="Ручной инструмент"),$K$5,IF($K$4=0,0,IFERROR(VLOOKUP(Q109,LEGEND!$V$4:$W$7,2,0),$K$4)))</f>
        <v>0</v>
      </c>
      <c r="O109" s="99" t="s">
        <v>19469</v>
      </c>
      <c r="P109" s="96" t="s">
        <v>20</v>
      </c>
      <c r="Q109" s="100" t="s">
        <v>20</v>
      </c>
      <c r="R109" s="116" t="s">
        <v>2786</v>
      </c>
      <c r="S109" s="114" t="s">
        <v>8633</v>
      </c>
      <c r="T109" s="114">
        <v>630</v>
      </c>
      <c r="U109" s="114">
        <v>240</v>
      </c>
      <c r="V109" s="114">
        <v>120</v>
      </c>
      <c r="W109" s="115">
        <v>7.2640000000000002</v>
      </c>
    </row>
    <row r="110" spans="1:23" s="6" customFormat="1" ht="38.25">
      <c r="A110" s="62"/>
      <c r="B110" s="95" t="s">
        <v>17338</v>
      </c>
      <c r="C110" s="95" t="s">
        <v>17528</v>
      </c>
      <c r="D110" s="95" t="s">
        <v>20</v>
      </c>
      <c r="E110" s="95" t="s">
        <v>17324</v>
      </c>
      <c r="F110" s="95" t="s">
        <v>17394</v>
      </c>
      <c r="G110" s="95" t="s">
        <v>17562</v>
      </c>
      <c r="H110" s="14" t="s">
        <v>20</v>
      </c>
      <c r="I110" s="95" t="s">
        <v>17563</v>
      </c>
      <c r="J110" s="118" t="s">
        <v>157</v>
      </c>
      <c r="K110" s="95" t="s">
        <v>3091</v>
      </c>
      <c r="L110" s="95" t="s">
        <v>17564</v>
      </c>
      <c r="M110" s="97">
        <f>IF($K$6="с учетом НДС",VLOOKUP(J110,LEGEND!C:M,3,0)*(1-N110),VLOOKUP(J110,LEGEND!C:M,3,0)*(1-N110)/1.2)</f>
        <v>13990</v>
      </c>
      <c r="N110" s="98">
        <f>IF(OR(E110="Принадлежности",E110="Ручной инструмент"),$K$5,IF($K$4=0,0,IFERROR(VLOOKUP(Q110,LEGEND!$V$4:$W$7,2,0),$K$4)))</f>
        <v>0</v>
      </c>
      <c r="O110" s="99" t="s">
        <v>19470</v>
      </c>
      <c r="P110" s="95" t="s">
        <v>20</v>
      </c>
      <c r="Q110" s="100" t="s">
        <v>20</v>
      </c>
      <c r="R110" s="116" t="s">
        <v>3092</v>
      </c>
      <c r="S110" s="114" t="s">
        <v>964</v>
      </c>
      <c r="T110" s="114">
        <v>173</v>
      </c>
      <c r="U110" s="114">
        <v>153</v>
      </c>
      <c r="V110" s="114">
        <v>182</v>
      </c>
      <c r="W110" s="115">
        <v>1.79</v>
      </c>
    </row>
    <row r="111" spans="1:23" s="6" customFormat="1" ht="67.5">
      <c r="A111" s="62"/>
      <c r="B111" s="95" t="s">
        <v>17330</v>
      </c>
      <c r="C111" s="95" t="s">
        <v>17367</v>
      </c>
      <c r="D111" s="95" t="s">
        <v>17368</v>
      </c>
      <c r="E111" s="95" t="s">
        <v>17324</v>
      </c>
      <c r="F111" s="95" t="s">
        <v>17325</v>
      </c>
      <c r="G111" s="95" t="s">
        <v>17328</v>
      </c>
      <c r="H111" s="14" t="s">
        <v>20</v>
      </c>
      <c r="I111" s="95" t="s">
        <v>17565</v>
      </c>
      <c r="J111" s="118" t="s">
        <v>158</v>
      </c>
      <c r="K111" s="95" t="s">
        <v>3143</v>
      </c>
      <c r="L111" s="95" t="s">
        <v>17566</v>
      </c>
      <c r="M111" s="97">
        <f>IF($K$6="с учетом НДС",VLOOKUP(J111,LEGEND!C:M,3,0)*(1-N111),VLOOKUP(J111,LEGEND!C:M,3,0)*(1-N111)/1.2)</f>
        <v>19990</v>
      </c>
      <c r="N111" s="98">
        <f>IF(OR(E111="Принадлежности",E111="Ручной инструмент"),$K$5,IF($K$4=0,0,IFERROR(VLOOKUP(Q111,LEGEND!$V$4:$W$7,2,0),$K$4)))</f>
        <v>0</v>
      </c>
      <c r="O111" s="99" t="s">
        <v>19471</v>
      </c>
      <c r="P111" s="95" t="s">
        <v>20</v>
      </c>
      <c r="Q111" s="100" t="s">
        <v>19415</v>
      </c>
      <c r="R111" s="116" t="s">
        <v>3144</v>
      </c>
      <c r="S111" s="114" t="s">
        <v>964</v>
      </c>
      <c r="T111" s="114">
        <v>172</v>
      </c>
      <c r="U111" s="114">
        <v>113</v>
      </c>
      <c r="V111" s="114">
        <v>230</v>
      </c>
      <c r="W111" s="115">
        <v>1.1879999999999999</v>
      </c>
    </row>
    <row r="112" spans="1:23" ht="45">
      <c r="A112" s="62"/>
      <c r="B112" s="95" t="s">
        <v>17330</v>
      </c>
      <c r="C112" s="95" t="s">
        <v>20</v>
      </c>
      <c r="D112" s="95" t="s">
        <v>17331</v>
      </c>
      <c r="E112" s="95" t="s">
        <v>17324</v>
      </c>
      <c r="F112" s="95" t="s">
        <v>17264</v>
      </c>
      <c r="G112" s="95" t="s">
        <v>17359</v>
      </c>
      <c r="H112" s="14" t="s">
        <v>20</v>
      </c>
      <c r="I112" s="95" t="s">
        <v>17567</v>
      </c>
      <c r="J112" s="118" t="s">
        <v>159</v>
      </c>
      <c r="K112" s="95" t="s">
        <v>2309</v>
      </c>
      <c r="L112" s="95" t="s">
        <v>17568</v>
      </c>
      <c r="M112" s="97">
        <f>IF($K$6="с учетом НДС",VLOOKUP(J112,LEGEND!C:M,3,0)*(1-N112),VLOOKUP(J112,LEGEND!C:M,3,0)*(1-N112)/1.2)</f>
        <v>11990</v>
      </c>
      <c r="N112" s="98">
        <f>IF(OR(E112="Принадлежности",E112="Ручной инструмент"),$K$5,IF($K$4=0,0,IFERROR(VLOOKUP(Q112,LEGEND!$V$4:$W$7,2,0),$K$4)))</f>
        <v>0</v>
      </c>
      <c r="O112" s="99" t="s">
        <v>19472</v>
      </c>
      <c r="P112" s="96" t="s">
        <v>20</v>
      </c>
      <c r="Q112" s="100" t="s">
        <v>19400</v>
      </c>
      <c r="R112" s="116" t="s">
        <v>2310</v>
      </c>
      <c r="S112" s="114" t="s">
        <v>964</v>
      </c>
      <c r="T112" s="114">
        <v>100</v>
      </c>
      <c r="U112" s="114">
        <v>65</v>
      </c>
      <c r="V112" s="114">
        <v>302</v>
      </c>
      <c r="W112" s="115">
        <v>1.1559999999999999</v>
      </c>
    </row>
    <row r="113" spans="1:23" ht="45">
      <c r="A113" s="62"/>
      <c r="B113" s="95" t="s">
        <v>17330</v>
      </c>
      <c r="C113" s="95" t="s">
        <v>17367</v>
      </c>
      <c r="D113" s="95" t="s">
        <v>17368</v>
      </c>
      <c r="E113" s="95" t="s">
        <v>17324</v>
      </c>
      <c r="F113" s="95" t="s">
        <v>17264</v>
      </c>
      <c r="G113" s="95" t="s">
        <v>17255</v>
      </c>
      <c r="H113" s="14" t="s">
        <v>20</v>
      </c>
      <c r="I113" s="95" t="s">
        <v>17569</v>
      </c>
      <c r="J113" s="118" t="s">
        <v>160</v>
      </c>
      <c r="K113" s="95" t="s">
        <v>3057</v>
      </c>
      <c r="L113" s="95" t="s">
        <v>17570</v>
      </c>
      <c r="M113" s="97">
        <f>IF($K$6="с учетом НДС",VLOOKUP(J113,LEGEND!C:M,3,0)*(1-N113),VLOOKUP(J113,LEGEND!C:M,3,0)*(1-N113)/1.2)</f>
        <v>24990</v>
      </c>
      <c r="N113" s="98">
        <f>IF(OR(E113="Принадлежности",E113="Ручной инструмент"),$K$5,IF($K$4=0,0,IFERROR(VLOOKUP(Q113,LEGEND!$V$4:$W$7,2,0),$K$4)))</f>
        <v>0</v>
      </c>
      <c r="O113" s="99" t="s">
        <v>19473</v>
      </c>
      <c r="P113" s="95" t="s">
        <v>20</v>
      </c>
      <c r="Q113" s="100" t="s">
        <v>20</v>
      </c>
      <c r="R113" s="116" t="s">
        <v>3058</v>
      </c>
      <c r="S113" s="114" t="s">
        <v>964</v>
      </c>
      <c r="T113" s="114">
        <v>474</v>
      </c>
      <c r="U113" s="114">
        <v>137</v>
      </c>
      <c r="V113" s="114">
        <v>369</v>
      </c>
      <c r="W113" s="115">
        <v>4.3719999999999999</v>
      </c>
    </row>
    <row r="114" spans="1:23" s="6" customFormat="1" ht="33.75">
      <c r="A114" s="62"/>
      <c r="B114" s="95" t="s">
        <v>17330</v>
      </c>
      <c r="C114" s="95" t="s">
        <v>20</v>
      </c>
      <c r="D114" s="95" t="s">
        <v>17331</v>
      </c>
      <c r="E114" s="95" t="s">
        <v>17324</v>
      </c>
      <c r="F114" s="95" t="s">
        <v>17571</v>
      </c>
      <c r="G114" s="95" t="s">
        <v>17571</v>
      </c>
      <c r="H114" s="14" t="s">
        <v>20</v>
      </c>
      <c r="I114" s="95" t="s">
        <v>17572</v>
      </c>
      <c r="J114" s="118" t="s">
        <v>161</v>
      </c>
      <c r="K114" s="95" t="s">
        <v>2645</v>
      </c>
      <c r="L114" s="95" t="s">
        <v>17573</v>
      </c>
      <c r="M114" s="97">
        <f>IF($K$6="с учетом НДС",VLOOKUP(J114,LEGEND!C:M,3,0)*(1-N114),VLOOKUP(J114,LEGEND!C:M,3,0)*(1-N114)/1.2)</f>
        <v>10990</v>
      </c>
      <c r="N114" s="98">
        <f>IF(OR(E114="Принадлежности",E114="Ручной инструмент"),$K$5,IF($K$4=0,0,IFERROR(VLOOKUP(Q114,LEGEND!$V$4:$W$7,2,0),$K$4)))</f>
        <v>0</v>
      </c>
      <c r="O114" s="99" t="s">
        <v>19474</v>
      </c>
      <c r="P114" s="96" t="s">
        <v>20</v>
      </c>
      <c r="Q114" s="100" t="s">
        <v>19400</v>
      </c>
      <c r="R114" s="116" t="s">
        <v>2646</v>
      </c>
      <c r="S114" s="114" t="s">
        <v>964</v>
      </c>
      <c r="T114" s="114">
        <v>289</v>
      </c>
      <c r="U114" s="114">
        <v>111</v>
      </c>
      <c r="V114" s="114">
        <v>294</v>
      </c>
      <c r="W114" s="115">
        <v>2.5</v>
      </c>
    </row>
    <row r="115" spans="1:23" ht="33.75">
      <c r="A115" s="62"/>
      <c r="B115" s="95" t="s">
        <v>17330</v>
      </c>
      <c r="C115" s="95" t="s">
        <v>20</v>
      </c>
      <c r="D115" s="95" t="s">
        <v>17331</v>
      </c>
      <c r="E115" s="95" t="s">
        <v>17324</v>
      </c>
      <c r="F115" s="95" t="s">
        <v>17264</v>
      </c>
      <c r="G115" s="95" t="s">
        <v>17289</v>
      </c>
      <c r="H115" s="14" t="s">
        <v>20</v>
      </c>
      <c r="I115" s="95" t="s">
        <v>17574</v>
      </c>
      <c r="J115" s="118" t="s">
        <v>162</v>
      </c>
      <c r="K115" s="95" t="s">
        <v>2407</v>
      </c>
      <c r="L115" s="95" t="s">
        <v>17575</v>
      </c>
      <c r="M115" s="97">
        <f>IF($K$6="с учетом НДС",VLOOKUP(J115,LEGEND!C:M,3,0)*(1-N115),VLOOKUP(J115,LEGEND!C:M,3,0)*(1-N115)/1.2)</f>
        <v>5490</v>
      </c>
      <c r="N115" s="98">
        <f>IF(OR(E115="Принадлежности",E115="Ручной инструмент"),$K$5,IF($K$4=0,0,IFERROR(VLOOKUP(Q115,LEGEND!$V$4:$W$7,2,0),$K$4)))</f>
        <v>0</v>
      </c>
      <c r="O115" s="99" t="s">
        <v>19475</v>
      </c>
      <c r="P115" s="96" t="s">
        <v>20</v>
      </c>
      <c r="Q115" s="100" t="s">
        <v>19400</v>
      </c>
      <c r="R115" s="116" t="s">
        <v>2408</v>
      </c>
      <c r="S115" s="114" t="s">
        <v>964</v>
      </c>
      <c r="T115" s="114">
        <v>195</v>
      </c>
      <c r="U115" s="114">
        <v>62</v>
      </c>
      <c r="V115" s="114">
        <v>186</v>
      </c>
      <c r="W115" s="115">
        <v>0.96799999999999997</v>
      </c>
    </row>
    <row r="116" spans="1:23" s="6" customFormat="1" ht="45">
      <c r="A116" s="62"/>
      <c r="B116" s="95" t="s">
        <v>17338</v>
      </c>
      <c r="C116" s="95" t="s">
        <v>17367</v>
      </c>
      <c r="D116" s="95" t="s">
        <v>17368</v>
      </c>
      <c r="E116" s="95" t="s">
        <v>17324</v>
      </c>
      <c r="F116" s="95" t="s">
        <v>17325</v>
      </c>
      <c r="G116" s="95" t="s">
        <v>17328</v>
      </c>
      <c r="H116" s="14" t="s">
        <v>20</v>
      </c>
      <c r="I116" s="95" t="s">
        <v>17576</v>
      </c>
      <c r="J116" s="118" t="s">
        <v>163</v>
      </c>
      <c r="K116" s="95" t="s">
        <v>2343</v>
      </c>
      <c r="L116" s="95" t="s">
        <v>17577</v>
      </c>
      <c r="M116" s="97">
        <f>IF($K$6="с учетом НДС",VLOOKUP(J116,LEGEND!C:M,3,0)*(1-N116),VLOOKUP(J116,LEGEND!C:M,3,0)*(1-N116)/1.2)</f>
        <v>21990</v>
      </c>
      <c r="N116" s="98">
        <f>IF(OR(E116="Принадлежности",E116="Ручной инструмент"),$K$5,IF($K$4=0,0,IFERROR(VLOOKUP(Q116,LEGEND!$V$4:$W$7,2,0),$K$4)))</f>
        <v>0</v>
      </c>
      <c r="O116" s="99" t="s">
        <v>19476</v>
      </c>
      <c r="P116" s="96" t="s">
        <v>20</v>
      </c>
      <c r="Q116" s="100" t="s">
        <v>20</v>
      </c>
      <c r="R116" s="116" t="s">
        <v>2344</v>
      </c>
      <c r="S116" s="114" t="s">
        <v>964</v>
      </c>
      <c r="T116" s="114">
        <v>474</v>
      </c>
      <c r="U116" s="114">
        <v>237</v>
      </c>
      <c r="V116" s="114">
        <v>370</v>
      </c>
      <c r="W116" s="115">
        <v>5.93</v>
      </c>
    </row>
    <row r="117" spans="1:23" s="6" customFormat="1" ht="56.25">
      <c r="A117" s="62"/>
      <c r="B117" s="95" t="s">
        <v>17338</v>
      </c>
      <c r="C117" s="95" t="s">
        <v>20</v>
      </c>
      <c r="D117" s="95" t="s">
        <v>17331</v>
      </c>
      <c r="E117" s="95" t="s">
        <v>17324</v>
      </c>
      <c r="F117" s="95" t="s">
        <v>17463</v>
      </c>
      <c r="G117" s="95" t="s">
        <v>17464</v>
      </c>
      <c r="H117" s="14" t="s">
        <v>20</v>
      </c>
      <c r="I117" s="95" t="s">
        <v>17578</v>
      </c>
      <c r="J117" s="118" t="s">
        <v>164</v>
      </c>
      <c r="K117" s="95" t="s">
        <v>2250</v>
      </c>
      <c r="L117" s="95" t="s">
        <v>17579</v>
      </c>
      <c r="M117" s="97">
        <f>IF($K$6="с учетом НДС",VLOOKUP(J117,LEGEND!C:M,3,0)*(1-N117),VLOOKUP(J117,LEGEND!C:M,3,0)*(1-N117)/1.2)</f>
        <v>16490</v>
      </c>
      <c r="N117" s="98">
        <f>IF(OR(E117="Принадлежности",E117="Ручной инструмент"),$K$5,IF($K$4=0,0,IFERROR(VLOOKUP(Q117,LEGEND!$V$4:$W$7,2,0),$K$4)))</f>
        <v>0</v>
      </c>
      <c r="O117" s="99" t="s">
        <v>19477</v>
      </c>
      <c r="P117" s="96" t="s">
        <v>20</v>
      </c>
      <c r="Q117" s="100" t="s">
        <v>20</v>
      </c>
      <c r="R117" s="116" t="s">
        <v>2251</v>
      </c>
      <c r="S117" s="114" t="s">
        <v>6291</v>
      </c>
      <c r="T117" s="114">
        <v>230</v>
      </c>
      <c r="U117" s="114">
        <v>224</v>
      </c>
      <c r="V117" s="114">
        <v>463</v>
      </c>
      <c r="W117" s="115">
        <v>3.5</v>
      </c>
    </row>
    <row r="118" spans="1:23" ht="67.5">
      <c r="A118" s="62"/>
      <c r="B118" s="95" t="s">
        <v>17330</v>
      </c>
      <c r="C118" s="95" t="s">
        <v>17367</v>
      </c>
      <c r="D118" s="95" t="s">
        <v>17368</v>
      </c>
      <c r="E118" s="95" t="s">
        <v>17324</v>
      </c>
      <c r="F118" s="95" t="s">
        <v>17264</v>
      </c>
      <c r="G118" s="95" t="s">
        <v>17255</v>
      </c>
      <c r="H118" s="14" t="s">
        <v>20</v>
      </c>
      <c r="I118" s="95" t="s">
        <v>17580</v>
      </c>
      <c r="J118" s="118" t="s">
        <v>165</v>
      </c>
      <c r="K118" s="95" t="s">
        <v>3139</v>
      </c>
      <c r="L118" s="95" t="s">
        <v>17581</v>
      </c>
      <c r="M118" s="97">
        <f>IF($K$6="с учетом НДС",VLOOKUP(J118,LEGEND!C:M,3,0)*(1-N118),VLOOKUP(J118,LEGEND!C:M,3,0)*(1-N118)/1.2)</f>
        <v>32490</v>
      </c>
      <c r="N118" s="98">
        <f>IF(OR(E118="Принадлежности",E118="Ручной инструмент"),$K$5,IF($K$4=0,0,IFERROR(VLOOKUP(Q118,LEGEND!$V$4:$W$7,2,0),$K$4)))</f>
        <v>0</v>
      </c>
      <c r="O118" s="99" t="s">
        <v>19478</v>
      </c>
      <c r="P118" s="95" t="s">
        <v>20</v>
      </c>
      <c r="Q118" s="100" t="s">
        <v>20</v>
      </c>
      <c r="R118" s="116" t="s">
        <v>3140</v>
      </c>
      <c r="S118" s="114" t="s">
        <v>964</v>
      </c>
      <c r="T118" s="114">
        <v>474</v>
      </c>
      <c r="U118" s="114">
        <v>137</v>
      </c>
      <c r="V118" s="114">
        <v>369</v>
      </c>
      <c r="W118" s="115">
        <v>5.0339999999999998</v>
      </c>
    </row>
    <row r="119" spans="1:23" ht="33.75">
      <c r="A119" s="62"/>
      <c r="B119" s="95" t="s">
        <v>17338</v>
      </c>
      <c r="C119" s="95" t="s">
        <v>20</v>
      </c>
      <c r="D119" s="95" t="s">
        <v>17368</v>
      </c>
      <c r="E119" s="95" t="s">
        <v>17324</v>
      </c>
      <c r="F119" s="95" t="s">
        <v>17264</v>
      </c>
      <c r="G119" s="95" t="s">
        <v>17267</v>
      </c>
      <c r="H119" s="14" t="s">
        <v>20</v>
      </c>
      <c r="I119" s="95" t="s">
        <v>17582</v>
      </c>
      <c r="J119" s="118" t="s">
        <v>166</v>
      </c>
      <c r="K119" s="95" t="s">
        <v>3337</v>
      </c>
      <c r="L119" s="95" t="s">
        <v>17583</v>
      </c>
      <c r="M119" s="97">
        <f>IF($K$6="с учетом НДС",VLOOKUP(J119,LEGEND!C:M,3,0)*(1-N119),VLOOKUP(J119,LEGEND!C:M,3,0)*(1-N119)/1.2)</f>
        <v>41490</v>
      </c>
      <c r="N119" s="98">
        <f>IF(OR(E119="Принадлежности",E119="Ручной инструмент"),$K$5,IF($K$4=0,0,IFERROR(VLOOKUP(Q119,LEGEND!$V$4:$W$7,2,0),$K$4)))</f>
        <v>0</v>
      </c>
      <c r="O119" s="99" t="s">
        <v>19479</v>
      </c>
      <c r="P119" s="95" t="s">
        <v>20</v>
      </c>
      <c r="Q119" s="100" t="s">
        <v>20</v>
      </c>
      <c r="R119" s="116" t="s">
        <v>3338</v>
      </c>
      <c r="S119" s="114" t="s">
        <v>964</v>
      </c>
      <c r="T119" s="114">
        <v>474</v>
      </c>
      <c r="U119" s="114">
        <v>137</v>
      </c>
      <c r="V119" s="114">
        <v>370</v>
      </c>
      <c r="W119" s="115">
        <v>6.6980000000000004</v>
      </c>
    </row>
    <row r="120" spans="1:23" s="6" customFormat="1" ht="33.75">
      <c r="A120" s="62"/>
      <c r="B120" s="95" t="s">
        <v>17338</v>
      </c>
      <c r="C120" s="95" t="s">
        <v>20</v>
      </c>
      <c r="D120" s="95" t="s">
        <v>20</v>
      </c>
      <c r="E120" s="95" t="s">
        <v>17324</v>
      </c>
      <c r="F120" s="95" t="s">
        <v>17394</v>
      </c>
      <c r="G120" s="95" t="s">
        <v>17562</v>
      </c>
      <c r="H120" s="14" t="s">
        <v>20</v>
      </c>
      <c r="I120" s="95" t="s">
        <v>17584</v>
      </c>
      <c r="J120" s="118" t="s">
        <v>167</v>
      </c>
      <c r="K120" s="95" t="s">
        <v>2363</v>
      </c>
      <c r="L120" s="95" t="s">
        <v>17585</v>
      </c>
      <c r="M120" s="97">
        <f>IF($K$6="с учетом НДС",VLOOKUP(J120,LEGEND!C:M,3,0)*(1-N120),VLOOKUP(J120,LEGEND!C:M,3,0)*(1-N120)/1.2)</f>
        <v>7490</v>
      </c>
      <c r="N120" s="98">
        <f>IF(OR(E120="Принадлежности",E120="Ручной инструмент"),$K$5,IF($K$4=0,0,IFERROR(VLOOKUP(Q120,LEGEND!$V$4:$W$7,2,0),$K$4)))</f>
        <v>0</v>
      </c>
      <c r="O120" s="99" t="s">
        <v>19480</v>
      </c>
      <c r="P120" s="96" t="s">
        <v>20</v>
      </c>
      <c r="Q120" s="100" t="s">
        <v>20</v>
      </c>
      <c r="R120" s="116" t="s">
        <v>2364</v>
      </c>
      <c r="S120" s="114" t="s">
        <v>964</v>
      </c>
      <c r="T120" s="114">
        <v>200</v>
      </c>
      <c r="U120" s="114">
        <v>100</v>
      </c>
      <c r="V120" s="114">
        <v>374</v>
      </c>
      <c r="W120" s="115">
        <v>0.85</v>
      </c>
    </row>
    <row r="121" spans="1:23" ht="45">
      <c r="A121" s="62"/>
      <c r="B121" s="95" t="s">
        <v>17330</v>
      </c>
      <c r="C121" s="95" t="s">
        <v>20</v>
      </c>
      <c r="D121" s="95" t="s">
        <v>17331</v>
      </c>
      <c r="E121" s="95" t="s">
        <v>17324</v>
      </c>
      <c r="F121" s="95" t="s">
        <v>17264</v>
      </c>
      <c r="G121" s="95" t="s">
        <v>17287</v>
      </c>
      <c r="H121" s="14" t="s">
        <v>20</v>
      </c>
      <c r="I121" s="95" t="s">
        <v>17586</v>
      </c>
      <c r="J121" s="118" t="s">
        <v>168</v>
      </c>
      <c r="K121" s="95" t="s">
        <v>2955</v>
      </c>
      <c r="L121" s="95" t="s">
        <v>17587</v>
      </c>
      <c r="M121" s="97">
        <f>IF($K$6="с учетом НДС",VLOOKUP(J121,LEGEND!C:M,3,0)*(1-N121),VLOOKUP(J121,LEGEND!C:M,3,0)*(1-N121)/1.2)</f>
        <v>15490</v>
      </c>
      <c r="N121" s="98">
        <f>IF(OR(E121="Принадлежности",E121="Ручной инструмент"),$K$5,IF($K$4=0,0,IFERROR(VLOOKUP(Q121,LEGEND!$V$4:$W$7,2,0),$K$4)))</f>
        <v>0</v>
      </c>
      <c r="O121" s="99" t="s">
        <v>19481</v>
      </c>
      <c r="P121" s="96" t="s">
        <v>20</v>
      </c>
      <c r="Q121" s="100" t="s">
        <v>20</v>
      </c>
      <c r="R121" s="116" t="s">
        <v>2956</v>
      </c>
      <c r="S121" s="114" t="s">
        <v>964</v>
      </c>
      <c r="T121" s="114">
        <v>337</v>
      </c>
      <c r="U121" s="114">
        <v>101</v>
      </c>
      <c r="V121" s="114">
        <v>229</v>
      </c>
      <c r="W121" s="115">
        <v>2.097</v>
      </c>
    </row>
    <row r="122" spans="1:23" s="6" customFormat="1" ht="45">
      <c r="A122" s="62"/>
      <c r="B122" s="95" t="s">
        <v>17323</v>
      </c>
      <c r="C122" s="95" t="s">
        <v>20</v>
      </c>
      <c r="D122" s="95" t="s">
        <v>20</v>
      </c>
      <c r="E122" s="95" t="s">
        <v>17324</v>
      </c>
      <c r="F122" s="95" t="s">
        <v>17264</v>
      </c>
      <c r="G122" s="95" t="s">
        <v>17274</v>
      </c>
      <c r="H122" s="14" t="s">
        <v>20</v>
      </c>
      <c r="I122" s="95" t="s">
        <v>17588</v>
      </c>
      <c r="J122" s="118" t="s">
        <v>169</v>
      </c>
      <c r="K122" s="95" t="s">
        <v>2473</v>
      </c>
      <c r="L122" s="95" t="s">
        <v>17589</v>
      </c>
      <c r="M122" s="97">
        <f>IF($K$6="с учетом НДС",VLOOKUP(J122,LEGEND!C:M,3,0)*(1-N122),VLOOKUP(J122,LEGEND!C:M,3,0)*(1-N122)/1.2)</f>
        <v>106990</v>
      </c>
      <c r="N122" s="98">
        <f>IF(OR(E122="Принадлежности",E122="Ручной инструмент"),$K$5,IF($K$4=0,0,IFERROR(VLOOKUP(Q122,LEGEND!$V$4:$W$7,2,0),$K$4)))</f>
        <v>0</v>
      </c>
      <c r="O122" s="99" t="s">
        <v>19482</v>
      </c>
      <c r="P122" s="96" t="s">
        <v>20</v>
      </c>
      <c r="Q122" s="100" t="s">
        <v>20</v>
      </c>
      <c r="R122" s="116" t="s">
        <v>2474</v>
      </c>
      <c r="S122" s="114" t="s">
        <v>964</v>
      </c>
      <c r="T122" s="114">
        <v>699</v>
      </c>
      <c r="U122" s="114">
        <v>192</v>
      </c>
      <c r="V122" s="114">
        <v>522</v>
      </c>
      <c r="W122" s="115">
        <v>20.986000000000001</v>
      </c>
    </row>
    <row r="123" spans="1:23" ht="45">
      <c r="A123" s="62"/>
      <c r="B123" s="95" t="s">
        <v>17330</v>
      </c>
      <c r="C123" s="95" t="s">
        <v>17367</v>
      </c>
      <c r="D123" s="95" t="s">
        <v>17368</v>
      </c>
      <c r="E123" s="95" t="s">
        <v>17324</v>
      </c>
      <c r="F123" s="95" t="s">
        <v>17264</v>
      </c>
      <c r="G123" s="95" t="s">
        <v>17359</v>
      </c>
      <c r="H123" s="14" t="s">
        <v>20</v>
      </c>
      <c r="I123" s="95" t="s">
        <v>17590</v>
      </c>
      <c r="J123" s="118" t="s">
        <v>170</v>
      </c>
      <c r="K123" s="95" t="s">
        <v>3073</v>
      </c>
      <c r="L123" s="95" t="s">
        <v>17591</v>
      </c>
      <c r="M123" s="97">
        <f>IF($K$6="с учетом НДС",VLOOKUP(J123,LEGEND!C:M,3,0)*(1-N123),VLOOKUP(J123,LEGEND!C:M,3,0)*(1-N123)/1.2)</f>
        <v>24990</v>
      </c>
      <c r="N123" s="98">
        <f>IF(OR(E123="Принадлежности",E123="Ручной инструмент"),$K$5,IF($K$4=0,0,IFERROR(VLOOKUP(Q123,LEGEND!$V$4:$W$7,2,0),$K$4)))</f>
        <v>0</v>
      </c>
      <c r="O123" s="99" t="s">
        <v>19483</v>
      </c>
      <c r="P123" s="95" t="s">
        <v>20</v>
      </c>
      <c r="Q123" s="100" t="s">
        <v>20</v>
      </c>
      <c r="R123" s="116" t="s">
        <v>3074</v>
      </c>
      <c r="S123" s="114" t="s">
        <v>964</v>
      </c>
      <c r="T123" s="114">
        <v>474</v>
      </c>
      <c r="U123" s="114">
        <v>137</v>
      </c>
      <c r="V123" s="114">
        <v>369</v>
      </c>
      <c r="W123" s="115">
        <v>4.1529999999999996</v>
      </c>
    </row>
    <row r="124" spans="1:23" ht="33.75">
      <c r="A124" s="62"/>
      <c r="B124" s="95" t="s">
        <v>17338</v>
      </c>
      <c r="C124" s="95" t="s">
        <v>20</v>
      </c>
      <c r="D124" s="95" t="s">
        <v>17368</v>
      </c>
      <c r="E124" s="95" t="s">
        <v>17324</v>
      </c>
      <c r="F124" s="95" t="s">
        <v>17264</v>
      </c>
      <c r="G124" s="95" t="s">
        <v>17267</v>
      </c>
      <c r="H124" s="14" t="s">
        <v>20</v>
      </c>
      <c r="I124" s="95" t="s">
        <v>17592</v>
      </c>
      <c r="J124" s="118" t="s">
        <v>171</v>
      </c>
      <c r="K124" s="95" t="s">
        <v>3175</v>
      </c>
      <c r="L124" s="95" t="s">
        <v>17593</v>
      </c>
      <c r="M124" s="97">
        <f>IF($K$6="с учетом НДС",VLOOKUP(J124,LEGEND!C:M,3,0)*(1-N124),VLOOKUP(J124,LEGEND!C:M,3,0)*(1-N124)/1.2)</f>
        <v>11990</v>
      </c>
      <c r="N124" s="98">
        <f>IF(OR(E124="Принадлежности",E124="Ручной инструмент"),$K$5,IF($K$4=0,0,IFERROR(VLOOKUP(Q124,LEGEND!$V$4:$W$7,2,0),$K$4)))</f>
        <v>0</v>
      </c>
      <c r="O124" s="99" t="s">
        <v>19484</v>
      </c>
      <c r="P124" s="95" t="s">
        <v>20</v>
      </c>
      <c r="Q124" s="100" t="s">
        <v>20</v>
      </c>
      <c r="R124" s="116" t="s">
        <v>3176</v>
      </c>
      <c r="S124" s="114" t="s">
        <v>964</v>
      </c>
      <c r="T124" s="114">
        <v>194</v>
      </c>
      <c r="U124" s="114">
        <v>87</v>
      </c>
      <c r="V124" s="114">
        <v>239</v>
      </c>
      <c r="W124" s="115">
        <v>1.3879999999999999</v>
      </c>
    </row>
    <row r="125" spans="1:23" s="6" customFormat="1" ht="25.5">
      <c r="A125" s="62"/>
      <c r="B125" s="95" t="s">
        <v>17330</v>
      </c>
      <c r="C125" s="95" t="s">
        <v>20</v>
      </c>
      <c r="D125" s="95" t="s">
        <v>17331</v>
      </c>
      <c r="E125" s="95" t="s">
        <v>17324</v>
      </c>
      <c r="F125" s="95" t="s">
        <v>17302</v>
      </c>
      <c r="G125" s="95" t="s">
        <v>17472</v>
      </c>
      <c r="H125" s="14" t="s">
        <v>20</v>
      </c>
      <c r="I125" s="95" t="s">
        <v>17594</v>
      </c>
      <c r="J125" s="118" t="s">
        <v>172</v>
      </c>
      <c r="K125" s="95" t="s">
        <v>2943</v>
      </c>
      <c r="L125" s="95" t="s">
        <v>17595</v>
      </c>
      <c r="M125" s="97">
        <f>IF($K$6="с учетом НДС",VLOOKUP(J125,LEGEND!C:M,3,0)*(1-N125),VLOOKUP(J125,LEGEND!C:M,3,0)*(1-N125)/1.2)</f>
        <v>11490</v>
      </c>
      <c r="N125" s="98">
        <f>IF(OR(E125="Принадлежности",E125="Ручной инструмент"),$K$5,IF($K$4=0,0,IFERROR(VLOOKUP(Q125,LEGEND!$V$4:$W$7,2,0),$K$4)))</f>
        <v>0</v>
      </c>
      <c r="O125" s="99" t="s">
        <v>19485</v>
      </c>
      <c r="P125" s="96" t="s">
        <v>20</v>
      </c>
      <c r="Q125" s="100" t="s">
        <v>20</v>
      </c>
      <c r="R125" s="116" t="s">
        <v>2944</v>
      </c>
      <c r="S125" s="114" t="s">
        <v>964</v>
      </c>
      <c r="T125" s="114">
        <v>361</v>
      </c>
      <c r="U125" s="114">
        <v>74</v>
      </c>
      <c r="V125" s="114">
        <v>127</v>
      </c>
      <c r="W125" s="115">
        <v>1.72</v>
      </c>
    </row>
    <row r="126" spans="1:23" s="6" customFormat="1" ht="45">
      <c r="A126" s="62"/>
      <c r="B126" s="95" t="s">
        <v>17323</v>
      </c>
      <c r="C126" s="95" t="s">
        <v>20</v>
      </c>
      <c r="D126" s="95" t="s">
        <v>20</v>
      </c>
      <c r="E126" s="95" t="s">
        <v>17324</v>
      </c>
      <c r="F126" s="95" t="s">
        <v>17325</v>
      </c>
      <c r="G126" s="95" t="s">
        <v>17596</v>
      </c>
      <c r="H126" s="14" t="s">
        <v>20</v>
      </c>
      <c r="I126" s="95" t="s">
        <v>17597</v>
      </c>
      <c r="J126" s="118" t="s">
        <v>173</v>
      </c>
      <c r="K126" s="95" t="s">
        <v>2825</v>
      </c>
      <c r="L126" s="95" t="s">
        <v>17598</v>
      </c>
      <c r="M126" s="97">
        <f>IF($K$6="с учетом НДС",VLOOKUP(J126,LEGEND!C:M,3,0)*(1-N126),VLOOKUP(J126,LEGEND!C:M,3,0)*(1-N126)/1.2)</f>
        <v>13990</v>
      </c>
      <c r="N126" s="98">
        <f>IF(OR(E126="Принадлежности",E126="Ручной инструмент"),$K$5,IF($K$4=0,0,IFERROR(VLOOKUP(Q126,LEGEND!$V$4:$W$7,2,0),$K$4)))</f>
        <v>0</v>
      </c>
      <c r="O126" s="99" t="s">
        <v>19486</v>
      </c>
      <c r="P126" s="96" t="s">
        <v>20</v>
      </c>
      <c r="Q126" s="100" t="s">
        <v>20</v>
      </c>
      <c r="R126" s="116" t="s">
        <v>2826</v>
      </c>
      <c r="S126" s="114" t="s">
        <v>964</v>
      </c>
      <c r="T126" s="114">
        <v>344</v>
      </c>
      <c r="U126" s="114">
        <v>149</v>
      </c>
      <c r="V126" s="114">
        <v>184</v>
      </c>
      <c r="W126" s="115">
        <v>2.68</v>
      </c>
    </row>
    <row r="127" spans="1:23" ht="45">
      <c r="A127" s="62"/>
      <c r="B127" s="95" t="s">
        <v>17330</v>
      </c>
      <c r="C127" s="95" t="s">
        <v>20</v>
      </c>
      <c r="D127" s="95" t="s">
        <v>17331</v>
      </c>
      <c r="E127" s="95" t="s">
        <v>17324</v>
      </c>
      <c r="F127" s="95" t="s">
        <v>17264</v>
      </c>
      <c r="G127" s="95" t="s">
        <v>17287</v>
      </c>
      <c r="H127" s="14" t="s">
        <v>20</v>
      </c>
      <c r="I127" s="95" t="s">
        <v>17599</v>
      </c>
      <c r="J127" s="118" t="s">
        <v>174</v>
      </c>
      <c r="K127" s="95" t="s">
        <v>2957</v>
      </c>
      <c r="L127" s="95" t="s">
        <v>17600</v>
      </c>
      <c r="M127" s="97">
        <f>IF($K$6="с учетом НДС",VLOOKUP(J127,LEGEND!C:M,3,0)*(1-N127),VLOOKUP(J127,LEGEND!C:M,3,0)*(1-N127)/1.2)</f>
        <v>15990</v>
      </c>
      <c r="N127" s="98">
        <f>IF(OR(E127="Принадлежности",E127="Ручной инструмент"),$K$5,IF($K$4=0,0,IFERROR(VLOOKUP(Q127,LEGEND!$V$4:$W$7,2,0),$K$4)))</f>
        <v>0</v>
      </c>
      <c r="O127" s="99" t="s">
        <v>19487</v>
      </c>
      <c r="P127" s="96" t="s">
        <v>20</v>
      </c>
      <c r="Q127" s="100" t="s">
        <v>20</v>
      </c>
      <c r="R127" s="116" t="s">
        <v>2958</v>
      </c>
      <c r="S127" s="114" t="s">
        <v>964</v>
      </c>
      <c r="T127" s="114">
        <v>337</v>
      </c>
      <c r="U127" s="114">
        <v>101</v>
      </c>
      <c r="V127" s="114">
        <v>229</v>
      </c>
      <c r="W127" s="115">
        <v>2.12</v>
      </c>
    </row>
    <row r="128" spans="1:23" ht="25.5">
      <c r="A128" s="62"/>
      <c r="B128" s="95" t="s">
        <v>17338</v>
      </c>
      <c r="C128" s="95" t="s">
        <v>20</v>
      </c>
      <c r="D128" s="95" t="s">
        <v>17331</v>
      </c>
      <c r="E128" s="95" t="s">
        <v>17324</v>
      </c>
      <c r="F128" s="95" t="s">
        <v>17264</v>
      </c>
      <c r="G128" s="95" t="s">
        <v>17267</v>
      </c>
      <c r="H128" s="14" t="s">
        <v>20</v>
      </c>
      <c r="I128" s="95" t="s">
        <v>17601</v>
      </c>
      <c r="J128" s="118" t="s">
        <v>175</v>
      </c>
      <c r="K128" s="95" t="s">
        <v>2090</v>
      </c>
      <c r="L128" s="95" t="s">
        <v>17602</v>
      </c>
      <c r="M128" s="97">
        <f>IF($K$6="с учетом НДС",VLOOKUP(J128,LEGEND!C:M,3,0)*(1-N128),VLOOKUP(J128,LEGEND!C:M,3,0)*(1-N128)/1.2)</f>
        <v>32490</v>
      </c>
      <c r="N128" s="98">
        <f>IF(OR(E128="Принадлежности",E128="Ручной инструмент"),$K$5,IF($K$4=0,0,IFERROR(VLOOKUP(Q128,LEGEND!$V$4:$W$7,2,0),$K$4)))</f>
        <v>0</v>
      </c>
      <c r="O128" s="99" t="s">
        <v>19488</v>
      </c>
      <c r="P128" s="96" t="s">
        <v>20</v>
      </c>
      <c r="Q128" s="100" t="s">
        <v>20</v>
      </c>
      <c r="R128" s="116" t="s">
        <v>2091</v>
      </c>
      <c r="S128" s="114" t="s">
        <v>964</v>
      </c>
      <c r="T128" s="114">
        <v>375</v>
      </c>
      <c r="U128" s="114">
        <v>120</v>
      </c>
      <c r="V128" s="114">
        <v>315</v>
      </c>
      <c r="W128" s="115">
        <v>5.024</v>
      </c>
    </row>
    <row r="129" spans="1:23" ht="56.25">
      <c r="A129" s="62"/>
      <c r="B129" s="95" t="s">
        <v>17338</v>
      </c>
      <c r="C129" s="95" t="s">
        <v>17367</v>
      </c>
      <c r="D129" s="95" t="s">
        <v>17368</v>
      </c>
      <c r="E129" s="95" t="s">
        <v>17324</v>
      </c>
      <c r="F129" s="95" t="s">
        <v>17264</v>
      </c>
      <c r="G129" s="95" t="s">
        <v>17255</v>
      </c>
      <c r="H129" s="14" t="s">
        <v>20</v>
      </c>
      <c r="I129" s="95" t="s">
        <v>17603</v>
      </c>
      <c r="J129" s="118" t="s">
        <v>176</v>
      </c>
      <c r="K129" s="95" t="s">
        <v>3163</v>
      </c>
      <c r="L129" s="95" t="s">
        <v>17604</v>
      </c>
      <c r="M129" s="97">
        <f>IF($K$6="с учетом НДС",VLOOKUP(J129,LEGEND!C:M,3,0)*(1-N129),VLOOKUP(J129,LEGEND!C:M,3,0)*(1-N129)/1.2)</f>
        <v>21490</v>
      </c>
      <c r="N129" s="98">
        <f>IF(OR(E129="Принадлежности",E129="Ручной инструмент"),$K$5,IF($K$4=0,0,IFERROR(VLOOKUP(Q129,LEGEND!$V$4:$W$7,2,0),$K$4)))</f>
        <v>0</v>
      </c>
      <c r="O129" s="99" t="s">
        <v>19489</v>
      </c>
      <c r="P129" s="95" t="s">
        <v>20</v>
      </c>
      <c r="Q129" s="100" t="s">
        <v>20</v>
      </c>
      <c r="R129" s="116" t="s">
        <v>3164</v>
      </c>
      <c r="S129" s="114" t="s">
        <v>964</v>
      </c>
      <c r="T129" s="114">
        <v>474</v>
      </c>
      <c r="U129" s="114">
        <v>137</v>
      </c>
      <c r="V129" s="114">
        <v>369</v>
      </c>
      <c r="W129" s="115">
        <v>4.21</v>
      </c>
    </row>
    <row r="130" spans="1:23" s="6" customFormat="1" ht="45">
      <c r="A130" s="62"/>
      <c r="B130" s="95" t="s">
        <v>17323</v>
      </c>
      <c r="C130" s="95" t="s">
        <v>20</v>
      </c>
      <c r="D130" s="95" t="s">
        <v>20</v>
      </c>
      <c r="E130" s="95" t="s">
        <v>17324</v>
      </c>
      <c r="F130" s="95" t="s">
        <v>17325</v>
      </c>
      <c r="G130" s="95" t="s">
        <v>17596</v>
      </c>
      <c r="H130" s="14" t="s">
        <v>20</v>
      </c>
      <c r="I130" s="95" t="s">
        <v>17605</v>
      </c>
      <c r="J130" s="118" t="s">
        <v>177</v>
      </c>
      <c r="K130" s="95" t="s">
        <v>2827</v>
      </c>
      <c r="L130" s="95" t="s">
        <v>17606</v>
      </c>
      <c r="M130" s="97">
        <f>IF($K$6="с учетом НДС",VLOOKUP(J130,LEGEND!C:M,3,0)*(1-N130),VLOOKUP(J130,LEGEND!C:M,3,0)*(1-N130)/1.2)</f>
        <v>19990</v>
      </c>
      <c r="N130" s="98">
        <f>IF(OR(E130="Принадлежности",E130="Ручной инструмент"),$K$5,IF($K$4=0,0,IFERROR(VLOOKUP(Q130,LEGEND!$V$4:$W$7,2,0),$K$4)))</f>
        <v>0</v>
      </c>
      <c r="O130" s="99" t="s">
        <v>19490</v>
      </c>
      <c r="P130" s="96" t="s">
        <v>20</v>
      </c>
      <c r="Q130" s="100" t="s">
        <v>20</v>
      </c>
      <c r="R130" s="116" t="s">
        <v>2828</v>
      </c>
      <c r="S130" s="114" t="s">
        <v>964</v>
      </c>
      <c r="T130" s="114">
        <v>469</v>
      </c>
      <c r="U130" s="114">
        <v>165</v>
      </c>
      <c r="V130" s="114">
        <v>215</v>
      </c>
      <c r="W130" s="115">
        <v>4.2729999999999997</v>
      </c>
    </row>
    <row r="131" spans="1:23" s="6" customFormat="1" ht="33.75">
      <c r="A131" s="62"/>
      <c r="B131" s="95" t="s">
        <v>17330</v>
      </c>
      <c r="C131" s="95" t="s">
        <v>20</v>
      </c>
      <c r="D131" s="95" t="s">
        <v>17331</v>
      </c>
      <c r="E131" s="95" t="s">
        <v>17324</v>
      </c>
      <c r="F131" s="95" t="s">
        <v>17411</v>
      </c>
      <c r="G131" s="95" t="s">
        <v>17412</v>
      </c>
      <c r="H131" s="14" t="s">
        <v>20</v>
      </c>
      <c r="I131" s="95" t="s">
        <v>17607</v>
      </c>
      <c r="J131" s="118" t="s">
        <v>178</v>
      </c>
      <c r="K131" s="95" t="s">
        <v>2521</v>
      </c>
      <c r="L131" s="95" t="s">
        <v>17608</v>
      </c>
      <c r="M131" s="97">
        <f>IF($K$6="с учетом НДС",VLOOKUP(J131,LEGEND!C:M,3,0)*(1-N131),VLOOKUP(J131,LEGEND!C:M,3,0)*(1-N131)/1.2)</f>
        <v>24490</v>
      </c>
      <c r="N131" s="98">
        <f>IF(OR(E131="Принадлежности",E131="Ручной инструмент"),$K$5,IF($K$4=0,0,IFERROR(VLOOKUP(Q131,LEGEND!$V$4:$W$7,2,0),$K$4)))</f>
        <v>0</v>
      </c>
      <c r="O131" s="99" t="s">
        <v>19491</v>
      </c>
      <c r="P131" s="96" t="s">
        <v>20</v>
      </c>
      <c r="Q131" s="100" t="s">
        <v>20</v>
      </c>
      <c r="R131" s="116" t="s">
        <v>2522</v>
      </c>
      <c r="S131" s="114" t="s">
        <v>964</v>
      </c>
      <c r="T131" s="114">
        <v>599</v>
      </c>
      <c r="U131" s="114">
        <v>109</v>
      </c>
      <c r="V131" s="114">
        <v>284</v>
      </c>
      <c r="W131" s="115">
        <v>4.4400000000000004</v>
      </c>
    </row>
    <row r="132" spans="1:23" ht="33.75">
      <c r="A132" s="62"/>
      <c r="B132" s="95" t="s">
        <v>17338</v>
      </c>
      <c r="C132" s="95" t="s">
        <v>20</v>
      </c>
      <c r="D132" s="95" t="s">
        <v>17368</v>
      </c>
      <c r="E132" s="95" t="s">
        <v>17324</v>
      </c>
      <c r="F132" s="95" t="s">
        <v>17264</v>
      </c>
      <c r="G132" s="95" t="s">
        <v>17267</v>
      </c>
      <c r="H132" s="14" t="s">
        <v>20</v>
      </c>
      <c r="I132" s="95" t="s">
        <v>17609</v>
      </c>
      <c r="J132" s="118" t="s">
        <v>179</v>
      </c>
      <c r="K132" s="95" t="s">
        <v>3179</v>
      </c>
      <c r="L132" s="95" t="s">
        <v>17610</v>
      </c>
      <c r="M132" s="97">
        <f>IF($K$6="с учетом НДС",VLOOKUP(J132,LEGEND!C:M,3,0)*(1-N132),VLOOKUP(J132,LEGEND!C:M,3,0)*(1-N132)/1.2)</f>
        <v>33490</v>
      </c>
      <c r="N132" s="98">
        <f>IF(OR(E132="Принадлежности",E132="Ручной инструмент"),$K$5,IF($K$4=0,0,IFERROR(VLOOKUP(Q132,LEGEND!$V$4:$W$7,2,0),$K$4)))</f>
        <v>0</v>
      </c>
      <c r="O132" s="99" t="s">
        <v>19390</v>
      </c>
      <c r="P132" s="95" t="s">
        <v>20</v>
      </c>
      <c r="Q132" s="100" t="s">
        <v>20</v>
      </c>
      <c r="R132" s="116" t="s">
        <v>3180</v>
      </c>
      <c r="S132" s="114" t="s">
        <v>964</v>
      </c>
      <c r="T132" s="114">
        <v>375</v>
      </c>
      <c r="U132" s="114">
        <v>133</v>
      </c>
      <c r="V132" s="114">
        <v>325</v>
      </c>
      <c r="W132" s="115">
        <v>5.0819999999999999</v>
      </c>
    </row>
    <row r="133" spans="1:23" s="6" customFormat="1" ht="45">
      <c r="A133" s="62"/>
      <c r="B133" s="95" t="s">
        <v>17323</v>
      </c>
      <c r="C133" s="95" t="s">
        <v>20</v>
      </c>
      <c r="D133" s="95" t="s">
        <v>20</v>
      </c>
      <c r="E133" s="95" t="s">
        <v>17324</v>
      </c>
      <c r="F133" s="95" t="s">
        <v>17375</v>
      </c>
      <c r="G133" s="95" t="s">
        <v>17611</v>
      </c>
      <c r="H133" s="14" t="s">
        <v>20</v>
      </c>
      <c r="I133" s="95" t="s">
        <v>17612</v>
      </c>
      <c r="J133" s="118" t="s">
        <v>180</v>
      </c>
      <c r="K133" s="95" t="s">
        <v>2979</v>
      </c>
      <c r="L133" s="95" t="s">
        <v>17613</v>
      </c>
      <c r="M133" s="97">
        <f>IF($K$6="с учетом НДС",VLOOKUP(J133,LEGEND!C:M,3,0)*(1-N133),VLOOKUP(J133,LEGEND!C:M,3,0)*(1-N133)/1.2)</f>
        <v>20490</v>
      </c>
      <c r="N133" s="98">
        <f>IF(OR(E133="Принадлежности",E133="Ручной инструмент"),$K$5,IF($K$4=0,0,IFERROR(VLOOKUP(Q133,LEGEND!$V$4:$W$7,2,0),$K$4)))</f>
        <v>0</v>
      </c>
      <c r="O133" s="99" t="s">
        <v>19492</v>
      </c>
      <c r="P133" s="95" t="s">
        <v>20</v>
      </c>
      <c r="Q133" s="100" t="s">
        <v>20</v>
      </c>
      <c r="R133" s="116" t="s">
        <v>2980</v>
      </c>
      <c r="S133" s="114" t="s">
        <v>964</v>
      </c>
      <c r="T133" s="114">
        <v>440</v>
      </c>
      <c r="U133" s="114">
        <v>130</v>
      </c>
      <c r="V133" s="114">
        <v>344</v>
      </c>
      <c r="W133" s="115">
        <v>5.5179999999999998</v>
      </c>
    </row>
    <row r="134" spans="1:23" s="6" customFormat="1" ht="25.5">
      <c r="A134" s="62"/>
      <c r="B134" s="95" t="s">
        <v>17330</v>
      </c>
      <c r="C134" s="95" t="s">
        <v>20</v>
      </c>
      <c r="D134" s="95" t="s">
        <v>20</v>
      </c>
      <c r="E134" s="95" t="s">
        <v>17324</v>
      </c>
      <c r="F134" s="95" t="s">
        <v>17343</v>
      </c>
      <c r="G134" s="95" t="s">
        <v>17362</v>
      </c>
      <c r="H134" s="14" t="s">
        <v>20</v>
      </c>
      <c r="I134" s="95" t="s">
        <v>17614</v>
      </c>
      <c r="J134" s="118" t="s">
        <v>181</v>
      </c>
      <c r="K134" s="95" t="s">
        <v>2911</v>
      </c>
      <c r="L134" s="95" t="s">
        <v>17615</v>
      </c>
      <c r="M134" s="97">
        <f>IF($K$6="с учетом НДС",VLOOKUP(J134,LEGEND!C:M,3,0)*(1-N134),VLOOKUP(J134,LEGEND!C:M,3,0)*(1-N134)/1.2)</f>
        <v>7500</v>
      </c>
      <c r="N134" s="98">
        <f>IF(OR(E134="Принадлежности",E134="Ручной инструмент"),$K$5,IF($K$4=0,0,IFERROR(VLOOKUP(Q134,LEGEND!$V$4:$W$7,2,0),$K$4)))</f>
        <v>0</v>
      </c>
      <c r="O134" s="99" t="s">
        <v>19493</v>
      </c>
      <c r="P134" s="95" t="s">
        <v>20</v>
      </c>
      <c r="Q134" s="100" t="s">
        <v>20</v>
      </c>
      <c r="R134" s="116" t="s">
        <v>2912</v>
      </c>
      <c r="S134" s="114" t="s">
        <v>964</v>
      </c>
      <c r="T134" s="114">
        <v>209</v>
      </c>
      <c r="U134" s="114">
        <v>274</v>
      </c>
      <c r="V134" s="114">
        <v>100</v>
      </c>
      <c r="W134" s="115">
        <v>0.45500000000000002</v>
      </c>
    </row>
    <row r="135" spans="1:23" s="6" customFormat="1" ht="33.75">
      <c r="A135" s="62"/>
      <c r="B135" s="95" t="s">
        <v>17323</v>
      </c>
      <c r="C135" s="95" t="s">
        <v>20</v>
      </c>
      <c r="D135" s="95" t="s">
        <v>20</v>
      </c>
      <c r="E135" s="95" t="s">
        <v>17324</v>
      </c>
      <c r="F135" s="95" t="s">
        <v>17325</v>
      </c>
      <c r="G135" s="95" t="s">
        <v>17328</v>
      </c>
      <c r="H135" s="14" t="s">
        <v>20</v>
      </c>
      <c r="I135" s="95" t="s">
        <v>17616</v>
      </c>
      <c r="J135" s="118" t="s">
        <v>182</v>
      </c>
      <c r="K135" s="95" t="s">
        <v>2739</v>
      </c>
      <c r="L135" s="95" t="s">
        <v>17617</v>
      </c>
      <c r="M135" s="97">
        <f>IF($K$6="с учетом НДС",VLOOKUP(J135,LEGEND!C:M,3,0)*(1-N135),VLOOKUP(J135,LEGEND!C:M,3,0)*(1-N135)/1.2)</f>
        <v>16490</v>
      </c>
      <c r="N135" s="98">
        <f>IF(OR(E135="Принадлежности",E135="Ручной инструмент"),$K$5,IF($K$4=0,0,IFERROR(VLOOKUP(Q135,LEGEND!$V$4:$W$7,2,0),$K$4)))</f>
        <v>0</v>
      </c>
      <c r="O135" s="99" t="s">
        <v>19494</v>
      </c>
      <c r="P135" s="96" t="s">
        <v>20</v>
      </c>
      <c r="Q135" s="100" t="s">
        <v>20</v>
      </c>
      <c r="R135" s="116" t="s">
        <v>2740</v>
      </c>
      <c r="S135" s="114" t="s">
        <v>964</v>
      </c>
      <c r="T135" s="114">
        <v>424</v>
      </c>
      <c r="U135" s="114">
        <v>155</v>
      </c>
      <c r="V135" s="114">
        <v>93</v>
      </c>
      <c r="W135" s="115">
        <v>3.18</v>
      </c>
    </row>
    <row r="136" spans="1:23" s="6" customFormat="1" ht="33.75">
      <c r="A136" s="62"/>
      <c r="B136" s="95" t="s">
        <v>17323</v>
      </c>
      <c r="C136" s="95" t="s">
        <v>20</v>
      </c>
      <c r="D136" s="95" t="s">
        <v>20</v>
      </c>
      <c r="E136" s="95" t="s">
        <v>17324</v>
      </c>
      <c r="F136" s="95" t="s">
        <v>17325</v>
      </c>
      <c r="G136" s="95" t="s">
        <v>17328</v>
      </c>
      <c r="H136" s="14" t="s">
        <v>20</v>
      </c>
      <c r="I136" s="95" t="s">
        <v>17618</v>
      </c>
      <c r="J136" s="118" t="s">
        <v>183</v>
      </c>
      <c r="K136" s="95" t="s">
        <v>2749</v>
      </c>
      <c r="L136" s="95" t="s">
        <v>17619</v>
      </c>
      <c r="M136" s="97">
        <f>IF($K$6="с учетом НДС",VLOOKUP(J136,LEGEND!C:M,3,0)*(1-N136),VLOOKUP(J136,LEGEND!C:M,3,0)*(1-N136)/1.2)</f>
        <v>17490</v>
      </c>
      <c r="N136" s="98">
        <f>IF(OR(E136="Принадлежности",E136="Ручной инструмент"),$K$5,IF($K$4=0,0,IFERROR(VLOOKUP(Q136,LEGEND!$V$4:$W$7,2,0),$K$4)))</f>
        <v>0</v>
      </c>
      <c r="O136" s="99" t="s">
        <v>19495</v>
      </c>
      <c r="P136" s="96" t="s">
        <v>20</v>
      </c>
      <c r="Q136" s="100" t="s">
        <v>20</v>
      </c>
      <c r="R136" s="116" t="s">
        <v>2750</v>
      </c>
      <c r="S136" s="114" t="s">
        <v>964</v>
      </c>
      <c r="T136" s="114">
        <v>424</v>
      </c>
      <c r="U136" s="114">
        <v>93</v>
      </c>
      <c r="V136" s="114">
        <v>155</v>
      </c>
      <c r="W136" s="115">
        <v>3.6219999999999999</v>
      </c>
    </row>
    <row r="137" spans="1:23" s="6" customFormat="1" ht="25.5">
      <c r="A137" s="62"/>
      <c r="B137" s="95" t="s">
        <v>17338</v>
      </c>
      <c r="C137" s="95" t="s">
        <v>20</v>
      </c>
      <c r="D137" s="95" t="s">
        <v>17331</v>
      </c>
      <c r="E137" s="95" t="s">
        <v>17324</v>
      </c>
      <c r="F137" s="95" t="s">
        <v>17411</v>
      </c>
      <c r="G137" s="95" t="s">
        <v>17412</v>
      </c>
      <c r="H137" s="14" t="s">
        <v>20</v>
      </c>
      <c r="I137" s="95" t="s">
        <v>17620</v>
      </c>
      <c r="J137" s="118" t="s">
        <v>184</v>
      </c>
      <c r="K137" s="95" t="s">
        <v>2505</v>
      </c>
      <c r="L137" s="95" t="s">
        <v>17621</v>
      </c>
      <c r="M137" s="97">
        <f>IF($K$6="с учетом НДС",VLOOKUP(J137,LEGEND!C:M,3,0)*(1-N137),VLOOKUP(J137,LEGEND!C:M,3,0)*(1-N137)/1.2)</f>
        <v>18490</v>
      </c>
      <c r="N137" s="98">
        <f>IF(OR(E137="Принадлежности",E137="Ручной инструмент"),$K$5,IF($K$4=0,0,IFERROR(VLOOKUP(Q137,LEGEND!$V$4:$W$7,2,0),$K$4)))</f>
        <v>0</v>
      </c>
      <c r="O137" s="99" t="s">
        <v>19496</v>
      </c>
      <c r="P137" s="96" t="s">
        <v>20</v>
      </c>
      <c r="Q137" s="100" t="s">
        <v>20</v>
      </c>
      <c r="R137" s="116" t="s">
        <v>2506</v>
      </c>
      <c r="S137" s="114" t="s">
        <v>964</v>
      </c>
      <c r="T137" s="114">
        <v>535</v>
      </c>
      <c r="U137" s="114">
        <v>134</v>
      </c>
      <c r="V137" s="114">
        <v>354</v>
      </c>
      <c r="W137" s="115">
        <v>4.3899999999999997</v>
      </c>
    </row>
    <row r="138" spans="1:23" ht="33.75">
      <c r="A138" s="62"/>
      <c r="B138" s="95" t="s">
        <v>17330</v>
      </c>
      <c r="C138" s="95" t="s">
        <v>17367</v>
      </c>
      <c r="D138" s="95" t="s">
        <v>17368</v>
      </c>
      <c r="E138" s="95" t="s">
        <v>17324</v>
      </c>
      <c r="F138" s="95" t="s">
        <v>17264</v>
      </c>
      <c r="G138" s="95" t="s">
        <v>17287</v>
      </c>
      <c r="H138" s="14" t="s">
        <v>20</v>
      </c>
      <c r="I138" s="95" t="s">
        <v>17622</v>
      </c>
      <c r="J138" s="118" t="s">
        <v>185</v>
      </c>
      <c r="K138" s="95" t="s">
        <v>3053</v>
      </c>
      <c r="L138" s="95" t="s">
        <v>17623</v>
      </c>
      <c r="M138" s="97">
        <f>IF($K$6="с учетом НДС",VLOOKUP(J138,LEGEND!C:M,3,0)*(1-N138),VLOOKUP(J138,LEGEND!C:M,3,0)*(1-N138)/1.2)</f>
        <v>22490</v>
      </c>
      <c r="N138" s="98">
        <f>IF(OR(E138="Принадлежности",E138="Ручной инструмент"),$K$5,IF($K$4=0,0,IFERROR(VLOOKUP(Q138,LEGEND!$V$4:$W$7,2,0),$K$4)))</f>
        <v>0</v>
      </c>
      <c r="O138" s="99" t="s">
        <v>19497</v>
      </c>
      <c r="P138" s="95" t="s">
        <v>20</v>
      </c>
      <c r="Q138" s="100" t="s">
        <v>20</v>
      </c>
      <c r="R138" s="116" t="s">
        <v>3054</v>
      </c>
      <c r="S138" s="114" t="s">
        <v>964</v>
      </c>
      <c r="T138" s="114">
        <v>340</v>
      </c>
      <c r="U138" s="114">
        <v>64</v>
      </c>
      <c r="V138" s="114">
        <v>88</v>
      </c>
      <c r="W138" s="115">
        <v>1.46</v>
      </c>
    </row>
    <row r="139" spans="1:23" s="6" customFormat="1" ht="56.25">
      <c r="A139" s="62"/>
      <c r="B139" s="95" t="s">
        <v>17338</v>
      </c>
      <c r="C139" s="95" t="s">
        <v>20</v>
      </c>
      <c r="D139" s="95" t="s">
        <v>17331</v>
      </c>
      <c r="E139" s="95" t="s">
        <v>17324</v>
      </c>
      <c r="F139" s="95" t="s">
        <v>17423</v>
      </c>
      <c r="G139" s="95" t="s">
        <v>17513</v>
      </c>
      <c r="H139" s="14" t="s">
        <v>20</v>
      </c>
      <c r="I139" s="95" t="s">
        <v>17624</v>
      </c>
      <c r="J139" s="118" t="s">
        <v>186</v>
      </c>
      <c r="K139" s="95" t="s">
        <v>2144</v>
      </c>
      <c r="L139" s="95" t="s">
        <v>17625</v>
      </c>
      <c r="M139" s="97">
        <f>IF($K$6="с учетом НДС",VLOOKUP(J139,LEGEND!C:M,3,0)*(1-N139),VLOOKUP(J139,LEGEND!C:M,3,0)*(1-N139)/1.2)</f>
        <v>17490</v>
      </c>
      <c r="N139" s="98">
        <f>IF(OR(E139="Принадлежности",E139="Ручной инструмент"),$K$5,IF($K$4=0,0,IFERROR(VLOOKUP(Q139,LEGEND!$V$4:$W$7,2,0),$K$4)))</f>
        <v>0</v>
      </c>
      <c r="O139" s="99" t="s">
        <v>19498</v>
      </c>
      <c r="P139" s="96" t="s">
        <v>20</v>
      </c>
      <c r="Q139" s="100" t="s">
        <v>20</v>
      </c>
      <c r="R139" s="116" t="s">
        <v>2145</v>
      </c>
      <c r="S139" s="114" t="s">
        <v>964</v>
      </c>
      <c r="T139" s="114">
        <v>311</v>
      </c>
      <c r="U139" s="114">
        <v>84</v>
      </c>
      <c r="V139" s="114">
        <v>129</v>
      </c>
      <c r="W139" s="115">
        <v>1.548</v>
      </c>
    </row>
    <row r="140" spans="1:23" s="6" customFormat="1" ht="25.5">
      <c r="A140" s="62"/>
      <c r="B140" s="95" t="s">
        <v>17338</v>
      </c>
      <c r="C140" s="95" t="s">
        <v>20</v>
      </c>
      <c r="D140" s="95" t="s">
        <v>20</v>
      </c>
      <c r="E140" s="95" t="s">
        <v>17324</v>
      </c>
      <c r="F140" s="95" t="s">
        <v>17343</v>
      </c>
      <c r="G140" s="95" t="s">
        <v>17349</v>
      </c>
      <c r="H140" s="14" t="s">
        <v>20</v>
      </c>
      <c r="I140" s="95" t="s">
        <v>17626</v>
      </c>
      <c r="J140" s="118" t="s">
        <v>187</v>
      </c>
      <c r="K140" s="95" t="s">
        <v>2865</v>
      </c>
      <c r="L140" s="95" t="s">
        <v>17627</v>
      </c>
      <c r="M140" s="97">
        <f>IF($K$6="с учетом НДС",VLOOKUP(J140,LEGEND!C:M,3,0)*(1-N140),VLOOKUP(J140,LEGEND!C:M,3,0)*(1-N140)/1.2)</f>
        <v>16000</v>
      </c>
      <c r="N140" s="98">
        <f>IF(OR(E140="Принадлежности",E140="Ручной инструмент"),$K$5,IF($K$4=0,0,IFERROR(VLOOKUP(Q140,LEGEND!$V$4:$W$7,2,0),$K$4)))</f>
        <v>0</v>
      </c>
      <c r="O140" s="99" t="s">
        <v>19499</v>
      </c>
      <c r="P140" s="96" t="s">
        <v>20</v>
      </c>
      <c r="Q140" s="100" t="s">
        <v>20</v>
      </c>
      <c r="R140" s="116" t="s">
        <v>2866</v>
      </c>
      <c r="S140" s="114" t="s">
        <v>964</v>
      </c>
      <c r="T140" s="114">
        <v>315</v>
      </c>
      <c r="U140" s="114">
        <v>205</v>
      </c>
      <c r="V140" s="114">
        <v>85</v>
      </c>
      <c r="W140" s="115">
        <v>1.8660000000000001</v>
      </c>
    </row>
    <row r="141" spans="1:23" ht="33.75">
      <c r="A141" s="62"/>
      <c r="B141" s="95" t="s">
        <v>17330</v>
      </c>
      <c r="C141" s="95" t="s">
        <v>17367</v>
      </c>
      <c r="D141" s="95" t="s">
        <v>17368</v>
      </c>
      <c r="E141" s="95" t="s">
        <v>17324</v>
      </c>
      <c r="F141" s="95" t="s">
        <v>17264</v>
      </c>
      <c r="G141" s="95" t="s">
        <v>17255</v>
      </c>
      <c r="H141" s="14" t="s">
        <v>20</v>
      </c>
      <c r="I141" s="95" t="s">
        <v>17628</v>
      </c>
      <c r="J141" s="118" t="s">
        <v>188</v>
      </c>
      <c r="K141" s="95" t="s">
        <v>3055</v>
      </c>
      <c r="L141" s="95" t="s">
        <v>17629</v>
      </c>
      <c r="M141" s="97">
        <f>IF($K$6="с учетом НДС",VLOOKUP(J141,LEGEND!C:M,3,0)*(1-N141),VLOOKUP(J141,LEGEND!C:M,3,0)*(1-N141)/1.2)</f>
        <v>14990</v>
      </c>
      <c r="N141" s="98">
        <f>IF(OR(E141="Принадлежности",E141="Ручной инструмент"),$K$5,IF($K$4=0,0,IFERROR(VLOOKUP(Q141,LEGEND!$V$4:$W$7,2,0),$K$4)))</f>
        <v>0</v>
      </c>
      <c r="O141" s="99" t="s">
        <v>19500</v>
      </c>
      <c r="P141" s="95" t="s">
        <v>20</v>
      </c>
      <c r="Q141" s="100" t="s">
        <v>20</v>
      </c>
      <c r="R141" s="116" t="s">
        <v>3056</v>
      </c>
      <c r="S141" s="114" t="s">
        <v>964</v>
      </c>
      <c r="T141" s="114">
        <v>207</v>
      </c>
      <c r="U141" s="114">
        <v>74</v>
      </c>
      <c r="V141" s="114">
        <v>200</v>
      </c>
      <c r="W141" s="115">
        <v>1.4379999999999999</v>
      </c>
    </row>
    <row r="142" spans="1:23" ht="56.25">
      <c r="A142" s="62"/>
      <c r="B142" s="95" t="s">
        <v>17338</v>
      </c>
      <c r="C142" s="95" t="s">
        <v>17367</v>
      </c>
      <c r="D142" s="95" t="s">
        <v>17368</v>
      </c>
      <c r="E142" s="95" t="s">
        <v>17324</v>
      </c>
      <c r="F142" s="95" t="s">
        <v>17264</v>
      </c>
      <c r="G142" s="95" t="s">
        <v>17255</v>
      </c>
      <c r="H142" s="14" t="s">
        <v>20</v>
      </c>
      <c r="I142" s="95" t="s">
        <v>17630</v>
      </c>
      <c r="J142" s="118" t="s">
        <v>189</v>
      </c>
      <c r="K142" s="95" t="s">
        <v>3165</v>
      </c>
      <c r="L142" s="95" t="s">
        <v>17631</v>
      </c>
      <c r="M142" s="97">
        <f>IF($K$6="с учетом НДС",VLOOKUP(J142,LEGEND!C:M,3,0)*(1-N142),VLOOKUP(J142,LEGEND!C:M,3,0)*(1-N142)/1.2)</f>
        <v>45490</v>
      </c>
      <c r="N142" s="98">
        <f>IF(OR(E142="Принадлежности",E142="Ручной инструмент"),$K$5,IF($K$4=0,0,IFERROR(VLOOKUP(Q142,LEGEND!$V$4:$W$7,2,0),$K$4)))</f>
        <v>0</v>
      </c>
      <c r="O142" s="99" t="s">
        <v>19501</v>
      </c>
      <c r="P142" s="95" t="s">
        <v>20</v>
      </c>
      <c r="Q142" s="100" t="s">
        <v>20</v>
      </c>
      <c r="R142" s="116" t="s">
        <v>3166</v>
      </c>
      <c r="S142" s="114" t="s">
        <v>964</v>
      </c>
      <c r="T142" s="114">
        <v>474</v>
      </c>
      <c r="U142" s="114">
        <v>137</v>
      </c>
      <c r="V142" s="114">
        <v>369</v>
      </c>
      <c r="W142" s="115">
        <v>6.3819999999999997</v>
      </c>
    </row>
    <row r="143" spans="1:23" s="6" customFormat="1" ht="33.75">
      <c r="A143" s="62"/>
      <c r="B143" s="95" t="s">
        <v>17323</v>
      </c>
      <c r="C143" s="95" t="s">
        <v>20</v>
      </c>
      <c r="D143" s="95" t="s">
        <v>20</v>
      </c>
      <c r="E143" s="95" t="s">
        <v>17324</v>
      </c>
      <c r="F143" s="95" t="s">
        <v>17264</v>
      </c>
      <c r="G143" s="95" t="s">
        <v>17267</v>
      </c>
      <c r="H143" s="14" t="s">
        <v>20</v>
      </c>
      <c r="I143" s="95" t="s">
        <v>17632</v>
      </c>
      <c r="J143" s="119" t="s">
        <v>190</v>
      </c>
      <c r="K143" s="95" t="s">
        <v>2463</v>
      </c>
      <c r="L143" s="95" t="s">
        <v>17633</v>
      </c>
      <c r="M143" s="97">
        <f>IF($K$6="с учетом НДС",VLOOKUP(J143,LEGEND!C:M,3,0)*(1-N143),VLOOKUP(J143,LEGEND!C:M,3,0)*(1-N143)/1.2)</f>
        <v>19990</v>
      </c>
      <c r="N143" s="98">
        <f>IF(OR(E143="Принадлежности",E143="Ручной инструмент"),$K$5,IF($K$4=0,0,IFERROR(VLOOKUP(Q143,LEGEND!$V$4:$W$7,2,0),$K$4)))</f>
        <v>0</v>
      </c>
      <c r="O143" s="99" t="s">
        <v>19502</v>
      </c>
      <c r="P143" s="96" t="s">
        <v>20</v>
      </c>
      <c r="Q143" s="100" t="s">
        <v>20</v>
      </c>
      <c r="R143" s="116" t="s">
        <v>20</v>
      </c>
      <c r="S143" s="114" t="s">
        <v>20</v>
      </c>
      <c r="T143" s="114" t="s">
        <v>20</v>
      </c>
      <c r="U143" s="114" t="s">
        <v>20</v>
      </c>
      <c r="V143" s="114" t="s">
        <v>20</v>
      </c>
      <c r="W143" s="115" t="s">
        <v>20</v>
      </c>
    </row>
    <row r="144" spans="1:23" s="6" customFormat="1" ht="25.5">
      <c r="A144" s="62"/>
      <c r="B144" s="95" t="s">
        <v>17330</v>
      </c>
      <c r="C144" s="95" t="s">
        <v>20</v>
      </c>
      <c r="D144" s="95" t="s">
        <v>17331</v>
      </c>
      <c r="E144" s="95" t="s">
        <v>17324</v>
      </c>
      <c r="F144" s="95" t="s">
        <v>17321</v>
      </c>
      <c r="G144" s="95" t="s">
        <v>17263</v>
      </c>
      <c r="H144" s="14" t="s">
        <v>20</v>
      </c>
      <c r="I144" s="95" t="s">
        <v>17634</v>
      </c>
      <c r="J144" s="118" t="s">
        <v>191</v>
      </c>
      <c r="K144" s="95" t="s">
        <v>2841</v>
      </c>
      <c r="L144" s="95" t="s">
        <v>17635</v>
      </c>
      <c r="M144" s="97">
        <f>IF($K$6="с учетом НДС",VLOOKUP(J144,LEGEND!C:M,3,0)*(1-N144),VLOOKUP(J144,LEGEND!C:M,3,0)*(1-N144)/1.2)</f>
        <v>24990</v>
      </c>
      <c r="N144" s="98">
        <f>IF(OR(E144="Принадлежности",E144="Ручной инструмент"),$K$5,IF($K$4=0,0,IFERROR(VLOOKUP(Q144,LEGEND!$V$4:$W$7,2,0),$K$4)))</f>
        <v>0</v>
      </c>
      <c r="O144" s="99" t="s">
        <v>19503</v>
      </c>
      <c r="P144" s="96" t="s">
        <v>20</v>
      </c>
      <c r="Q144" s="100" t="s">
        <v>20</v>
      </c>
      <c r="R144" s="116" t="s">
        <v>2842</v>
      </c>
      <c r="S144" s="114" t="s">
        <v>964</v>
      </c>
      <c r="T144" s="114">
        <v>564</v>
      </c>
      <c r="U144" s="114">
        <v>118</v>
      </c>
      <c r="V144" s="114">
        <v>270</v>
      </c>
      <c r="W144" s="115">
        <v>5.46</v>
      </c>
    </row>
    <row r="145" spans="1:23" s="6" customFormat="1" ht="25.5">
      <c r="A145" s="62"/>
      <c r="B145" s="95" t="s">
        <v>17330</v>
      </c>
      <c r="C145" s="95" t="s">
        <v>20</v>
      </c>
      <c r="D145" s="95" t="s">
        <v>20</v>
      </c>
      <c r="E145" s="95" t="s">
        <v>17324</v>
      </c>
      <c r="F145" s="95" t="s">
        <v>17394</v>
      </c>
      <c r="G145" s="95" t="s">
        <v>17562</v>
      </c>
      <c r="H145" s="14" t="s">
        <v>20</v>
      </c>
      <c r="I145" s="95" t="s">
        <v>17636</v>
      </c>
      <c r="J145" s="118" t="s">
        <v>192</v>
      </c>
      <c r="K145" s="95" t="s">
        <v>2349</v>
      </c>
      <c r="L145" s="95" t="s">
        <v>17637</v>
      </c>
      <c r="M145" s="97">
        <f>IF($K$6="с учетом НДС",VLOOKUP(J145,LEGEND!C:M,3,0)*(1-N145),VLOOKUP(J145,LEGEND!C:M,3,0)*(1-N145)/1.2)</f>
        <v>9990</v>
      </c>
      <c r="N145" s="98">
        <f>IF(OR(E145="Принадлежности",E145="Ручной инструмент"),$K$5,IF($K$4=0,0,IFERROR(VLOOKUP(Q145,LEGEND!$V$4:$W$7,2,0),$K$4)))</f>
        <v>0</v>
      </c>
      <c r="O145" s="99" t="s">
        <v>19504</v>
      </c>
      <c r="P145" s="96" t="s">
        <v>20</v>
      </c>
      <c r="Q145" s="100" t="s">
        <v>19400</v>
      </c>
      <c r="R145" s="116" t="s">
        <v>2350</v>
      </c>
      <c r="S145" s="114" t="s">
        <v>964</v>
      </c>
      <c r="T145" s="114">
        <v>224</v>
      </c>
      <c r="U145" s="114">
        <v>100</v>
      </c>
      <c r="V145" s="114">
        <v>279</v>
      </c>
      <c r="W145" s="115">
        <v>1.35</v>
      </c>
    </row>
    <row r="146" spans="1:23" s="6" customFormat="1" ht="33.75">
      <c r="A146" s="62"/>
      <c r="B146" s="95" t="s">
        <v>17323</v>
      </c>
      <c r="C146" s="95" t="s">
        <v>20</v>
      </c>
      <c r="D146" s="95" t="s">
        <v>20</v>
      </c>
      <c r="E146" s="95" t="s">
        <v>17324</v>
      </c>
      <c r="F146" s="95" t="s">
        <v>17325</v>
      </c>
      <c r="G146" s="95" t="s">
        <v>17326</v>
      </c>
      <c r="H146" s="14" t="s">
        <v>20</v>
      </c>
      <c r="I146" s="95" t="s">
        <v>17638</v>
      </c>
      <c r="J146" s="118" t="s">
        <v>193</v>
      </c>
      <c r="K146" s="95" t="s">
        <v>2763</v>
      </c>
      <c r="L146" s="95" t="s">
        <v>17639</v>
      </c>
      <c r="M146" s="97">
        <f>IF($K$6="с учетом НДС",VLOOKUP(J146,LEGEND!C:M,3,0)*(1-N146),VLOOKUP(J146,LEGEND!C:M,3,0)*(1-N146)/1.2)</f>
        <v>26990</v>
      </c>
      <c r="N146" s="98">
        <f>IF(OR(E146="Принадлежности",E146="Ручной инструмент"),$K$5,IF($K$4=0,0,IFERROR(VLOOKUP(Q146,LEGEND!$V$4:$W$7,2,0),$K$4)))</f>
        <v>0</v>
      </c>
      <c r="O146" s="99" t="s">
        <v>19505</v>
      </c>
      <c r="P146" s="96" t="s">
        <v>20</v>
      </c>
      <c r="Q146" s="100" t="s">
        <v>20</v>
      </c>
      <c r="R146" s="116" t="s">
        <v>2764</v>
      </c>
      <c r="S146" s="114" t="s">
        <v>8633</v>
      </c>
      <c r="T146" s="114">
        <v>490</v>
      </c>
      <c r="U146" s="114">
        <v>900</v>
      </c>
      <c r="V146" s="114">
        <v>200</v>
      </c>
      <c r="W146" s="115">
        <v>4.2039999999999997</v>
      </c>
    </row>
    <row r="147" spans="1:23" s="6" customFormat="1" ht="45">
      <c r="A147" s="62"/>
      <c r="B147" s="95" t="s">
        <v>17338</v>
      </c>
      <c r="C147" s="95" t="s">
        <v>20</v>
      </c>
      <c r="D147" s="95" t="s">
        <v>17331</v>
      </c>
      <c r="E147" s="95" t="s">
        <v>17324</v>
      </c>
      <c r="F147" s="95" t="s">
        <v>17463</v>
      </c>
      <c r="G147" s="95" t="s">
        <v>17640</v>
      </c>
      <c r="H147" s="14" t="s">
        <v>20</v>
      </c>
      <c r="I147" s="95" t="s">
        <v>17641</v>
      </c>
      <c r="J147" s="118" t="s">
        <v>194</v>
      </c>
      <c r="K147" s="95" t="s">
        <v>1984</v>
      </c>
      <c r="L147" s="95" t="s">
        <v>17642</v>
      </c>
      <c r="M147" s="97">
        <f>IF($K$6="с учетом НДС",VLOOKUP(J147,LEGEND!C:M,3,0)*(1-N147),VLOOKUP(J147,LEGEND!C:M,3,0)*(1-N147)/1.2)</f>
        <v>10990</v>
      </c>
      <c r="N147" s="98">
        <f>IF(OR(E147="Принадлежности",E147="Ручной инструмент"),$K$5,IF($K$4=0,0,IFERROR(VLOOKUP(Q147,LEGEND!$V$4:$W$7,2,0),$K$4)))</f>
        <v>0</v>
      </c>
      <c r="O147" s="99" t="s">
        <v>19506</v>
      </c>
      <c r="P147" s="96" t="s">
        <v>20</v>
      </c>
      <c r="Q147" s="100" t="s">
        <v>20</v>
      </c>
      <c r="R147" s="116" t="s">
        <v>1985</v>
      </c>
      <c r="S147" s="114" t="s">
        <v>964</v>
      </c>
      <c r="T147" s="114">
        <v>249</v>
      </c>
      <c r="U147" s="114">
        <v>149</v>
      </c>
      <c r="V147" s="114">
        <v>354</v>
      </c>
      <c r="W147" s="115">
        <v>1.75</v>
      </c>
    </row>
    <row r="148" spans="1:23" s="6" customFormat="1" ht="38.25">
      <c r="A148" s="62"/>
      <c r="B148" s="95" t="s">
        <v>960</v>
      </c>
      <c r="C148" s="95" t="s">
        <v>17528</v>
      </c>
      <c r="D148" s="95" t="s">
        <v>20</v>
      </c>
      <c r="E148" s="95" t="s">
        <v>17324</v>
      </c>
      <c r="F148" s="95" t="s">
        <v>17394</v>
      </c>
      <c r="G148" s="95" t="s">
        <v>17395</v>
      </c>
      <c r="H148" s="14" t="s">
        <v>20</v>
      </c>
      <c r="I148" s="95" t="s">
        <v>17643</v>
      </c>
      <c r="J148" s="118" t="s">
        <v>195</v>
      </c>
      <c r="K148" s="95" t="s">
        <v>3356</v>
      </c>
      <c r="L148" s="95" t="s">
        <v>17644</v>
      </c>
      <c r="M148" s="97">
        <f>IF($K$6="с учетом НДС",VLOOKUP(J148,LEGEND!C:M,3,0)*(1-N148),VLOOKUP(J148,LEGEND!C:M,3,0)*(1-N148)/1.2)</f>
        <v>7490</v>
      </c>
      <c r="N148" s="98">
        <f>IF(OR(E148="Принадлежности",E148="Ручной инструмент"),$K$5,IF($K$4=0,0,IFERROR(VLOOKUP(Q148,LEGEND!$V$4:$W$7,2,0),$K$4)))</f>
        <v>0</v>
      </c>
      <c r="O148" s="99" t="s">
        <v>19507</v>
      </c>
      <c r="P148" s="96" t="s">
        <v>196</v>
      </c>
      <c r="Q148" s="100" t="s">
        <v>20</v>
      </c>
      <c r="R148" s="116" t="s">
        <v>3357</v>
      </c>
      <c r="S148" s="114" t="s">
        <v>964</v>
      </c>
      <c r="T148" s="114">
        <v>187</v>
      </c>
      <c r="U148" s="114">
        <v>87</v>
      </c>
      <c r="V148" s="114">
        <v>284</v>
      </c>
      <c r="W148" s="115">
        <v>0.40300000000000002</v>
      </c>
    </row>
    <row r="149" spans="1:23" s="6" customFormat="1" ht="33.75">
      <c r="A149" s="62"/>
      <c r="B149" s="95" t="s">
        <v>17323</v>
      </c>
      <c r="C149" s="95" t="s">
        <v>20</v>
      </c>
      <c r="D149" s="95" t="s">
        <v>20</v>
      </c>
      <c r="E149" s="95" t="s">
        <v>17324</v>
      </c>
      <c r="F149" s="95" t="s">
        <v>17302</v>
      </c>
      <c r="G149" s="95" t="s">
        <v>17542</v>
      </c>
      <c r="H149" s="14" t="s">
        <v>20</v>
      </c>
      <c r="I149" s="95" t="s">
        <v>3794</v>
      </c>
      <c r="J149" s="118" t="s">
        <v>197</v>
      </c>
      <c r="K149" s="95" t="s">
        <v>2819</v>
      </c>
      <c r="L149" s="95" t="s">
        <v>17645</v>
      </c>
      <c r="M149" s="97">
        <f>IF($K$6="с учетом НДС",VLOOKUP(J149,LEGEND!C:M,3,0)*(1-N149),VLOOKUP(J149,LEGEND!C:M,3,0)*(1-N149)/1.2)</f>
        <v>26490</v>
      </c>
      <c r="N149" s="98">
        <f>IF(OR(E149="Принадлежности",E149="Ручной инструмент"),$K$5,IF($K$4=0,0,IFERROR(VLOOKUP(Q149,LEGEND!$V$4:$W$7,2,0),$K$4)))</f>
        <v>0</v>
      </c>
      <c r="O149" s="99" t="s">
        <v>19508</v>
      </c>
      <c r="P149" s="96" t="s">
        <v>20</v>
      </c>
      <c r="Q149" s="100" t="s">
        <v>19366</v>
      </c>
      <c r="R149" s="116" t="s">
        <v>2820</v>
      </c>
      <c r="S149" s="114" t="s">
        <v>964</v>
      </c>
      <c r="T149" s="114">
        <v>478</v>
      </c>
      <c r="U149" s="114">
        <v>340</v>
      </c>
      <c r="V149" s="114">
        <v>272</v>
      </c>
      <c r="W149" s="115">
        <v>10.25</v>
      </c>
    </row>
    <row r="150" spans="1:23" s="6" customFormat="1" ht="22.5">
      <c r="A150" s="62"/>
      <c r="B150" s="95" t="s">
        <v>17323</v>
      </c>
      <c r="C150" s="95" t="s">
        <v>20</v>
      </c>
      <c r="D150" s="95" t="s">
        <v>20</v>
      </c>
      <c r="E150" s="95" t="s">
        <v>17324</v>
      </c>
      <c r="F150" s="95" t="s">
        <v>17325</v>
      </c>
      <c r="G150" s="95" t="s">
        <v>17328</v>
      </c>
      <c r="H150" s="14" t="s">
        <v>20</v>
      </c>
      <c r="I150" s="95" t="s">
        <v>17646</v>
      </c>
      <c r="J150" s="118" t="s">
        <v>198</v>
      </c>
      <c r="K150" s="95" t="s">
        <v>2735</v>
      </c>
      <c r="L150" s="95" t="s">
        <v>17647</v>
      </c>
      <c r="M150" s="97">
        <f>IF($K$6="с учетом НДС",VLOOKUP(J150,LEGEND!C:M,3,0)*(1-N150),VLOOKUP(J150,LEGEND!C:M,3,0)*(1-N150)/1.2)</f>
        <v>15990</v>
      </c>
      <c r="N150" s="98">
        <f>IF(OR(E150="Принадлежности",E150="Ручной инструмент"),$K$5,IF($K$4=0,0,IFERROR(VLOOKUP(Q150,LEGEND!$V$4:$W$7,2,0),$K$4)))</f>
        <v>0</v>
      </c>
      <c r="O150" s="99" t="s">
        <v>19509</v>
      </c>
      <c r="P150" s="96" t="s">
        <v>20</v>
      </c>
      <c r="Q150" s="100" t="s">
        <v>20</v>
      </c>
      <c r="R150" s="116" t="s">
        <v>2736</v>
      </c>
      <c r="S150" s="114" t="s">
        <v>8633</v>
      </c>
      <c r="T150" s="114">
        <v>340</v>
      </c>
      <c r="U150" s="114">
        <v>135</v>
      </c>
      <c r="V150" s="114">
        <v>135</v>
      </c>
      <c r="W150" s="115">
        <v>2.56</v>
      </c>
    </row>
    <row r="151" spans="1:23" s="6" customFormat="1" ht="45">
      <c r="A151" s="62"/>
      <c r="B151" s="95" t="s">
        <v>17323</v>
      </c>
      <c r="C151" s="95" t="s">
        <v>20</v>
      </c>
      <c r="D151" s="95" t="s">
        <v>20</v>
      </c>
      <c r="E151" s="95" t="s">
        <v>17324</v>
      </c>
      <c r="F151" s="95" t="s">
        <v>17375</v>
      </c>
      <c r="G151" s="95" t="s">
        <v>17376</v>
      </c>
      <c r="H151" s="14" t="s">
        <v>20</v>
      </c>
      <c r="I151" s="95" t="s">
        <v>3789</v>
      </c>
      <c r="J151" s="118" t="s">
        <v>199</v>
      </c>
      <c r="K151" s="95" t="s">
        <v>2615</v>
      </c>
      <c r="L151" s="95" t="s">
        <v>17648</v>
      </c>
      <c r="M151" s="97">
        <f>IF($K$6="с учетом НДС",VLOOKUP(J151,LEGEND!C:M,3,0)*(1-N151),VLOOKUP(J151,LEGEND!C:M,3,0)*(1-N151)/1.2)</f>
        <v>26490</v>
      </c>
      <c r="N151" s="98">
        <f>IF(OR(E151="Принадлежности",E151="Ручной инструмент"),$K$5,IF($K$4=0,0,IFERROR(VLOOKUP(Q151,LEGEND!$V$4:$W$7,2,0),$K$4)))</f>
        <v>0</v>
      </c>
      <c r="O151" s="99" t="s">
        <v>19510</v>
      </c>
      <c r="P151" s="96" t="s">
        <v>20</v>
      </c>
      <c r="Q151" s="100" t="s">
        <v>19366</v>
      </c>
      <c r="R151" s="116" t="s">
        <v>2616</v>
      </c>
      <c r="S151" s="114" t="s">
        <v>964</v>
      </c>
      <c r="T151" s="114">
        <v>459</v>
      </c>
      <c r="U151" s="114">
        <v>136</v>
      </c>
      <c r="V151" s="114">
        <v>374</v>
      </c>
      <c r="W151" s="115">
        <v>6.1079999999999997</v>
      </c>
    </row>
    <row r="152" spans="1:23" s="6" customFormat="1" ht="22.5">
      <c r="A152" s="62"/>
      <c r="B152" s="95" t="s">
        <v>17338</v>
      </c>
      <c r="C152" s="95" t="s">
        <v>20</v>
      </c>
      <c r="D152" s="95" t="s">
        <v>20</v>
      </c>
      <c r="E152" s="95" t="s">
        <v>17324</v>
      </c>
      <c r="F152" s="95" t="s">
        <v>17394</v>
      </c>
      <c r="G152" s="95" t="s">
        <v>17649</v>
      </c>
      <c r="H152" s="14" t="s">
        <v>20</v>
      </c>
      <c r="I152" s="95" t="s">
        <v>17650</v>
      </c>
      <c r="J152" s="118" t="s">
        <v>200</v>
      </c>
      <c r="K152" s="95" t="s">
        <v>2365</v>
      </c>
      <c r="L152" s="95" t="s">
        <v>17651</v>
      </c>
      <c r="M152" s="97">
        <f>IF($K$6="с учетом НДС",VLOOKUP(J152,LEGEND!C:M,3,0)*(1-N152),VLOOKUP(J152,LEGEND!C:M,3,0)*(1-N152)/1.2)</f>
        <v>14990</v>
      </c>
      <c r="N152" s="98">
        <f>IF(OR(E152="Принадлежности",E152="Ручной инструмент"),$K$5,IF($K$4=0,0,IFERROR(VLOOKUP(Q152,LEGEND!$V$4:$W$7,2,0),$K$4)))</f>
        <v>0</v>
      </c>
      <c r="O152" s="99" t="s">
        <v>19511</v>
      </c>
      <c r="P152" s="96" t="s">
        <v>20</v>
      </c>
      <c r="Q152" s="100" t="s">
        <v>20</v>
      </c>
      <c r="R152" s="116" t="s">
        <v>2366</v>
      </c>
      <c r="S152" s="114" t="s">
        <v>964</v>
      </c>
      <c r="T152" s="114">
        <v>142</v>
      </c>
      <c r="U152" s="114">
        <v>124</v>
      </c>
      <c r="V152" s="114">
        <v>284</v>
      </c>
      <c r="W152" s="115">
        <v>1.63</v>
      </c>
    </row>
    <row r="153" spans="1:23" ht="33.75">
      <c r="A153" s="62"/>
      <c r="B153" s="95" t="s">
        <v>17338</v>
      </c>
      <c r="C153" s="95" t="s">
        <v>17367</v>
      </c>
      <c r="D153" s="95" t="s">
        <v>17368</v>
      </c>
      <c r="E153" s="95" t="s">
        <v>17324</v>
      </c>
      <c r="F153" s="95" t="s">
        <v>17264</v>
      </c>
      <c r="G153" s="95" t="s">
        <v>17359</v>
      </c>
      <c r="H153" s="14" t="s">
        <v>20</v>
      </c>
      <c r="I153" s="95" t="s">
        <v>17652</v>
      </c>
      <c r="J153" s="118" t="s">
        <v>201</v>
      </c>
      <c r="K153" s="95" t="s">
        <v>2022</v>
      </c>
      <c r="L153" s="95" t="s">
        <v>17653</v>
      </c>
      <c r="M153" s="97">
        <f>IF($K$6="с учетом НДС",VLOOKUP(J153,LEGEND!C:M,3,0)*(1-N153),VLOOKUP(J153,LEGEND!C:M,3,0)*(1-N153)/1.2)</f>
        <v>24990</v>
      </c>
      <c r="N153" s="98">
        <f>IF(OR(E153="Принадлежности",E153="Ручной инструмент"),$K$5,IF($K$4=0,0,IFERROR(VLOOKUP(Q153,LEGEND!$V$4:$W$7,2,0),$K$4)))</f>
        <v>0</v>
      </c>
      <c r="O153" s="99" t="s">
        <v>19512</v>
      </c>
      <c r="P153" s="96" t="s">
        <v>20</v>
      </c>
      <c r="Q153" s="100" t="s">
        <v>20</v>
      </c>
      <c r="R153" s="116" t="s">
        <v>2023</v>
      </c>
      <c r="S153" s="114" t="s">
        <v>964</v>
      </c>
      <c r="T153" s="114">
        <v>474</v>
      </c>
      <c r="U153" s="114">
        <v>137</v>
      </c>
      <c r="V153" s="114">
        <v>369</v>
      </c>
      <c r="W153" s="115">
        <v>4.2779999999999996</v>
      </c>
    </row>
    <row r="154" spans="1:23" s="6" customFormat="1" ht="25.5">
      <c r="A154" s="62"/>
      <c r="B154" s="95" t="s">
        <v>17338</v>
      </c>
      <c r="C154" s="95" t="s">
        <v>20</v>
      </c>
      <c r="D154" s="95" t="s">
        <v>20</v>
      </c>
      <c r="E154" s="95" t="s">
        <v>17324</v>
      </c>
      <c r="F154" s="95" t="s">
        <v>17343</v>
      </c>
      <c r="G154" s="95" t="s">
        <v>17349</v>
      </c>
      <c r="H154" s="14" t="s">
        <v>20</v>
      </c>
      <c r="I154" s="95" t="s">
        <v>17654</v>
      </c>
      <c r="J154" s="118" t="s">
        <v>202</v>
      </c>
      <c r="K154" s="95" t="s">
        <v>2867</v>
      </c>
      <c r="L154" s="95" t="s">
        <v>17655</v>
      </c>
      <c r="M154" s="97">
        <f>IF($K$6="с учетом НДС",VLOOKUP(J154,LEGEND!C:M,3,0)*(1-N154),VLOOKUP(J154,LEGEND!C:M,3,0)*(1-N154)/1.2)</f>
        <v>22000</v>
      </c>
      <c r="N154" s="98">
        <f>IF(OR(E154="Принадлежности",E154="Ручной инструмент"),$K$5,IF($K$4=0,0,IFERROR(VLOOKUP(Q154,LEGEND!$V$4:$W$7,2,0),$K$4)))</f>
        <v>0</v>
      </c>
      <c r="O154" s="99" t="s">
        <v>19513</v>
      </c>
      <c r="P154" s="96" t="s">
        <v>20</v>
      </c>
      <c r="Q154" s="100" t="s">
        <v>20</v>
      </c>
      <c r="R154" s="116" t="s">
        <v>2868</v>
      </c>
      <c r="S154" s="114" t="s">
        <v>964</v>
      </c>
      <c r="T154" s="114">
        <v>315</v>
      </c>
      <c r="U154" s="114">
        <v>85</v>
      </c>
      <c r="V154" s="114">
        <v>205</v>
      </c>
      <c r="W154" s="115">
        <v>2.4780000000000002</v>
      </c>
    </row>
    <row r="155" spans="1:23" s="6" customFormat="1" ht="22.5">
      <c r="A155" s="62"/>
      <c r="B155" s="95" t="s">
        <v>17330</v>
      </c>
      <c r="C155" s="95" t="s">
        <v>20</v>
      </c>
      <c r="D155" s="95" t="s">
        <v>17331</v>
      </c>
      <c r="E155" s="95" t="s">
        <v>17324</v>
      </c>
      <c r="F155" s="95" t="s">
        <v>17656</v>
      </c>
      <c r="G155" s="95" t="s">
        <v>17657</v>
      </c>
      <c r="H155" s="14" t="s">
        <v>20</v>
      </c>
      <c r="I155" s="95" t="s">
        <v>17658</v>
      </c>
      <c r="J155" s="118" t="s">
        <v>203</v>
      </c>
      <c r="K155" s="95" t="s">
        <v>3079</v>
      </c>
      <c r="L155" s="95" t="s">
        <v>17659</v>
      </c>
      <c r="M155" s="97">
        <f>IF($K$6="с учетом НДС",VLOOKUP(J155,LEGEND!C:M,3,0)*(1-N155),VLOOKUP(J155,LEGEND!C:M,3,0)*(1-N155)/1.2)</f>
        <v>15490</v>
      </c>
      <c r="N155" s="98">
        <f>IF(OR(E155="Принадлежности",E155="Ручной инструмент"),$K$5,IF($K$4=0,0,IFERROR(VLOOKUP(Q155,LEGEND!$V$4:$W$7,2,0),$K$4)))</f>
        <v>0</v>
      </c>
      <c r="O155" s="99" t="s">
        <v>19514</v>
      </c>
      <c r="P155" s="95" t="s">
        <v>20</v>
      </c>
      <c r="Q155" s="100" t="s">
        <v>20</v>
      </c>
      <c r="R155" s="116" t="s">
        <v>3080</v>
      </c>
      <c r="S155" s="114" t="s">
        <v>964</v>
      </c>
      <c r="T155" s="114">
        <v>230</v>
      </c>
      <c r="U155" s="114">
        <v>84</v>
      </c>
      <c r="V155" s="114">
        <v>202</v>
      </c>
      <c r="W155" s="115">
        <v>1.633</v>
      </c>
    </row>
    <row r="156" spans="1:23" s="6" customFormat="1" ht="25.5">
      <c r="A156" s="62"/>
      <c r="B156" s="95" t="s">
        <v>17338</v>
      </c>
      <c r="C156" s="95" t="s">
        <v>20</v>
      </c>
      <c r="D156" s="95" t="s">
        <v>20</v>
      </c>
      <c r="E156" s="95" t="s">
        <v>17324</v>
      </c>
      <c r="F156" s="95" t="s">
        <v>17343</v>
      </c>
      <c r="G156" s="95" t="s">
        <v>17344</v>
      </c>
      <c r="H156" s="14" t="s">
        <v>20</v>
      </c>
      <c r="I156" s="95" t="s">
        <v>17660</v>
      </c>
      <c r="J156" s="118" t="s">
        <v>204</v>
      </c>
      <c r="K156" s="95" t="s">
        <v>2429</v>
      </c>
      <c r="L156" s="95" t="s">
        <v>17661</v>
      </c>
      <c r="M156" s="97">
        <f>IF($K$6="с учетом НДС",VLOOKUP(J156,LEGEND!C:M,3,0)*(1-N156),VLOOKUP(J156,LEGEND!C:M,3,0)*(1-N156)/1.2)</f>
        <v>10000</v>
      </c>
      <c r="N156" s="98">
        <f>IF(OR(E156="Принадлежности",E156="Ручной инструмент"),$K$5,IF($K$4=0,0,IFERROR(VLOOKUP(Q156,LEGEND!$V$4:$W$7,2,0),$K$4)))</f>
        <v>0</v>
      </c>
      <c r="O156" s="99" t="s">
        <v>19515</v>
      </c>
      <c r="P156" s="96" t="s">
        <v>20</v>
      </c>
      <c r="Q156" s="100" t="s">
        <v>20</v>
      </c>
      <c r="R156" s="116" t="s">
        <v>2430</v>
      </c>
      <c r="S156" s="114" t="s">
        <v>964</v>
      </c>
      <c r="T156" s="114">
        <v>87</v>
      </c>
      <c r="U156" s="114">
        <v>87</v>
      </c>
      <c r="V156" s="114">
        <v>127</v>
      </c>
      <c r="W156" s="115">
        <v>0.79</v>
      </c>
    </row>
    <row r="157" spans="1:23" s="6" customFormat="1" ht="33.75">
      <c r="A157" s="62"/>
      <c r="B157" s="95" t="s">
        <v>17323</v>
      </c>
      <c r="C157" s="95" t="s">
        <v>20</v>
      </c>
      <c r="D157" s="95" t="s">
        <v>20</v>
      </c>
      <c r="E157" s="95" t="s">
        <v>17324</v>
      </c>
      <c r="F157" s="95" t="s">
        <v>17264</v>
      </c>
      <c r="G157" s="95" t="s">
        <v>17255</v>
      </c>
      <c r="H157" s="14" t="s">
        <v>20</v>
      </c>
      <c r="I157" s="95" t="s">
        <v>17662</v>
      </c>
      <c r="J157" s="118" t="s">
        <v>205</v>
      </c>
      <c r="K157" s="95" t="s">
        <v>2695</v>
      </c>
      <c r="L157" s="95" t="s">
        <v>17663</v>
      </c>
      <c r="M157" s="97">
        <f>IF($K$6="с учетом НДС",VLOOKUP(J157,LEGEND!C:M,3,0)*(1-N157),VLOOKUP(J157,LEGEND!C:M,3,0)*(1-N157)/1.2)</f>
        <v>19490</v>
      </c>
      <c r="N157" s="98">
        <f>IF(OR(E157="Принадлежности",E157="Ручной инструмент"),$K$5,IF($K$4=0,0,IFERROR(VLOOKUP(Q157,LEGEND!$V$4:$W$7,2,0),$K$4)))</f>
        <v>0</v>
      </c>
      <c r="O157" s="99" t="s">
        <v>19516</v>
      </c>
      <c r="P157" s="96" t="s">
        <v>20</v>
      </c>
      <c r="Q157" s="100" t="s">
        <v>20</v>
      </c>
      <c r="R157" s="116" t="s">
        <v>2696</v>
      </c>
      <c r="S157" s="114" t="s">
        <v>964</v>
      </c>
      <c r="T157" s="114">
        <v>439</v>
      </c>
      <c r="U157" s="114">
        <v>134</v>
      </c>
      <c r="V157" s="114">
        <v>344</v>
      </c>
      <c r="W157" s="115">
        <v>5.12</v>
      </c>
    </row>
    <row r="158" spans="1:23" s="6" customFormat="1" ht="45">
      <c r="A158" s="62"/>
      <c r="B158" s="95" t="s">
        <v>17323</v>
      </c>
      <c r="C158" s="95" t="s">
        <v>20</v>
      </c>
      <c r="D158" s="95" t="s">
        <v>20</v>
      </c>
      <c r="E158" s="95" t="s">
        <v>17324</v>
      </c>
      <c r="F158" s="95" t="s">
        <v>17302</v>
      </c>
      <c r="G158" s="95" t="s">
        <v>17420</v>
      </c>
      <c r="H158" s="14" t="s">
        <v>20</v>
      </c>
      <c r="I158" s="95" t="s">
        <v>17664</v>
      </c>
      <c r="J158" s="118" t="s">
        <v>206</v>
      </c>
      <c r="K158" s="95" t="s">
        <v>2655</v>
      </c>
      <c r="L158" s="95" t="s">
        <v>17665</v>
      </c>
      <c r="M158" s="97">
        <f>IF($K$6="с учетом НДС",VLOOKUP(J158,LEGEND!C:M,3,0)*(1-N158),VLOOKUP(J158,LEGEND!C:M,3,0)*(1-N158)/1.2)</f>
        <v>53490</v>
      </c>
      <c r="N158" s="98">
        <f>IF(OR(E158="Принадлежности",E158="Ручной инструмент"),$K$5,IF($K$4=0,0,IFERROR(VLOOKUP(Q158,LEGEND!$V$4:$W$7,2,0),$K$4)))</f>
        <v>0</v>
      </c>
      <c r="O158" s="99" t="s">
        <v>19517</v>
      </c>
      <c r="P158" s="96" t="s">
        <v>20</v>
      </c>
      <c r="Q158" s="100" t="s">
        <v>20</v>
      </c>
      <c r="R158" s="116" t="s">
        <v>2656</v>
      </c>
      <c r="S158" s="114" t="s">
        <v>4755</v>
      </c>
      <c r="T158" s="114">
        <v>573</v>
      </c>
      <c r="U158" s="114">
        <v>294</v>
      </c>
      <c r="V158" s="114">
        <v>141</v>
      </c>
      <c r="W158" s="115">
        <v>6.48</v>
      </c>
    </row>
    <row r="159" spans="1:23" s="6" customFormat="1" ht="33.75">
      <c r="A159" s="62"/>
      <c r="B159" s="95" t="s">
        <v>17333</v>
      </c>
      <c r="C159" s="95" t="s">
        <v>20</v>
      </c>
      <c r="D159" s="95" t="s">
        <v>20</v>
      </c>
      <c r="E159" s="95" t="s">
        <v>17324</v>
      </c>
      <c r="F159" s="95" t="s">
        <v>17283</v>
      </c>
      <c r="G159" s="95" t="s">
        <v>17666</v>
      </c>
      <c r="H159" s="14" t="s">
        <v>20</v>
      </c>
      <c r="I159" s="95" t="s">
        <v>17667</v>
      </c>
      <c r="J159" s="118" t="s">
        <v>207</v>
      </c>
      <c r="K159" s="95" t="s">
        <v>2687</v>
      </c>
      <c r="L159" s="95" t="s">
        <v>17668</v>
      </c>
      <c r="M159" s="97">
        <f>IF($K$6="с учетом НДС",VLOOKUP(J159,LEGEND!C:M,3,0)*(1-N159),VLOOKUP(J159,LEGEND!C:M,3,0)*(1-N159)/1.2)</f>
        <v>9490</v>
      </c>
      <c r="N159" s="98">
        <f>IF(OR(E159="Принадлежности",E159="Ручной инструмент"),$K$5,IF($K$4=0,0,IFERROR(VLOOKUP(Q159,LEGEND!$V$4:$W$7,2,0),$K$4)))</f>
        <v>0</v>
      </c>
      <c r="O159" s="99" t="s">
        <v>19518</v>
      </c>
      <c r="P159" s="96" t="s">
        <v>20</v>
      </c>
      <c r="Q159" s="100" t="s">
        <v>20</v>
      </c>
      <c r="R159" s="116" t="s">
        <v>2688</v>
      </c>
      <c r="S159" s="114" t="s">
        <v>964</v>
      </c>
      <c r="T159" s="114">
        <v>165</v>
      </c>
      <c r="U159" s="114">
        <v>61</v>
      </c>
      <c r="V159" s="114">
        <v>269</v>
      </c>
      <c r="W159" s="115">
        <v>0.52</v>
      </c>
    </row>
    <row r="160" spans="1:23" s="6" customFormat="1" ht="33.75">
      <c r="A160" s="62"/>
      <c r="B160" s="95" t="s">
        <v>17323</v>
      </c>
      <c r="C160" s="95" t="s">
        <v>20</v>
      </c>
      <c r="D160" s="95" t="s">
        <v>20</v>
      </c>
      <c r="E160" s="95" t="s">
        <v>17324</v>
      </c>
      <c r="F160" s="95" t="s">
        <v>17375</v>
      </c>
      <c r="G160" s="95" t="s">
        <v>17400</v>
      </c>
      <c r="H160" s="14" t="s">
        <v>20</v>
      </c>
      <c r="I160" s="95" t="s">
        <v>3782</v>
      </c>
      <c r="J160" s="118" t="s">
        <v>208</v>
      </c>
      <c r="K160" s="95" t="s">
        <v>2601</v>
      </c>
      <c r="L160" s="95" t="s">
        <v>17669</v>
      </c>
      <c r="M160" s="97">
        <f>IF($K$6="с учетом НДС",VLOOKUP(J160,LEGEND!C:M,3,0)*(1-N160),VLOOKUP(J160,LEGEND!C:M,3,0)*(1-N160)/1.2)</f>
        <v>73990</v>
      </c>
      <c r="N160" s="98">
        <f>IF(OR(E160="Принадлежности",E160="Ручной инструмент"),$K$5,IF($K$4=0,0,IFERROR(VLOOKUP(Q160,LEGEND!$V$4:$W$7,2,0),$K$4)))</f>
        <v>0</v>
      </c>
      <c r="O160" s="99" t="s">
        <v>19519</v>
      </c>
      <c r="P160" s="96" t="s">
        <v>20</v>
      </c>
      <c r="Q160" s="100" t="s">
        <v>19366</v>
      </c>
      <c r="R160" s="116" t="s">
        <v>2602</v>
      </c>
      <c r="S160" s="114" t="s">
        <v>8633</v>
      </c>
      <c r="T160" s="114">
        <v>593</v>
      </c>
      <c r="U160" s="114">
        <v>203</v>
      </c>
      <c r="V160" s="114">
        <v>456</v>
      </c>
      <c r="W160" s="115">
        <v>13.84</v>
      </c>
    </row>
    <row r="161" spans="1:23" ht="33.75">
      <c r="A161" s="62"/>
      <c r="B161" s="95" t="s">
        <v>17330</v>
      </c>
      <c r="C161" s="95" t="s">
        <v>20</v>
      </c>
      <c r="D161" s="95" t="s">
        <v>17331</v>
      </c>
      <c r="E161" s="95" t="s">
        <v>17324</v>
      </c>
      <c r="F161" s="95" t="s">
        <v>17264</v>
      </c>
      <c r="G161" s="95" t="s">
        <v>17289</v>
      </c>
      <c r="H161" s="14" t="s">
        <v>20</v>
      </c>
      <c r="I161" s="95" t="s">
        <v>17670</v>
      </c>
      <c r="J161" s="118" t="s">
        <v>209</v>
      </c>
      <c r="K161" s="95" t="s">
        <v>2937</v>
      </c>
      <c r="L161" s="95" t="s">
        <v>17671</v>
      </c>
      <c r="M161" s="97">
        <f>IF($K$6="с учетом НДС",VLOOKUP(J161,LEGEND!C:M,3,0)*(1-N161),VLOOKUP(J161,LEGEND!C:M,3,0)*(1-N161)/1.2)</f>
        <v>6490</v>
      </c>
      <c r="N161" s="98">
        <f>IF(OR(E161="Принадлежности",E161="Ручной инструмент"),$K$5,IF($K$4=0,0,IFERROR(VLOOKUP(Q161,LEGEND!$V$4:$W$7,2,0),$K$4)))</f>
        <v>0</v>
      </c>
      <c r="O161" s="99" t="s">
        <v>19520</v>
      </c>
      <c r="P161" s="96" t="s">
        <v>20</v>
      </c>
      <c r="Q161" s="100" t="s">
        <v>19400</v>
      </c>
      <c r="R161" s="116" t="s">
        <v>2938</v>
      </c>
      <c r="S161" s="114" t="s">
        <v>964</v>
      </c>
      <c r="T161" s="114">
        <v>203</v>
      </c>
      <c r="U161" s="114">
        <v>70</v>
      </c>
      <c r="V161" s="114">
        <v>189</v>
      </c>
      <c r="W161" s="115">
        <v>0.94</v>
      </c>
    </row>
    <row r="162" spans="1:23" s="6" customFormat="1" ht="45">
      <c r="A162" s="62"/>
      <c r="B162" s="95" t="s">
        <v>17338</v>
      </c>
      <c r="C162" s="95" t="s">
        <v>20</v>
      </c>
      <c r="D162" s="95" t="s">
        <v>17331</v>
      </c>
      <c r="E162" s="95" t="s">
        <v>17324</v>
      </c>
      <c r="F162" s="95" t="s">
        <v>17303</v>
      </c>
      <c r="G162" s="95" t="s">
        <v>17672</v>
      </c>
      <c r="H162" s="14" t="s">
        <v>20</v>
      </c>
      <c r="I162" s="95" t="s">
        <v>17673</v>
      </c>
      <c r="J162" s="118" t="s">
        <v>210</v>
      </c>
      <c r="K162" s="95" t="s">
        <v>2150</v>
      </c>
      <c r="L162" s="95" t="s">
        <v>17674</v>
      </c>
      <c r="M162" s="97">
        <f>IF($K$6="с учетом НДС",VLOOKUP(J162,LEGEND!C:M,3,0)*(1-N162),VLOOKUP(J162,LEGEND!C:M,3,0)*(1-N162)/1.2)</f>
        <v>33990</v>
      </c>
      <c r="N162" s="98">
        <f>IF(OR(E162="Принадлежности",E162="Ручной инструмент"),$K$5,IF($K$4=0,0,IFERROR(VLOOKUP(Q162,LEGEND!$V$4:$W$7,2,0),$K$4)))</f>
        <v>0</v>
      </c>
      <c r="O162" s="99" t="s">
        <v>19521</v>
      </c>
      <c r="P162" s="96" t="s">
        <v>20</v>
      </c>
      <c r="Q162" s="100" t="s">
        <v>20</v>
      </c>
      <c r="R162" s="116" t="s">
        <v>2151</v>
      </c>
      <c r="S162" s="114" t="s">
        <v>964</v>
      </c>
      <c r="T162" s="114">
        <v>192</v>
      </c>
      <c r="U162" s="114">
        <v>76</v>
      </c>
      <c r="V162" s="114">
        <v>404</v>
      </c>
      <c r="W162" s="115">
        <v>2.012</v>
      </c>
    </row>
    <row r="163" spans="1:23" s="6" customFormat="1" ht="56.25">
      <c r="A163" s="62"/>
      <c r="B163" s="95" t="s">
        <v>17323</v>
      </c>
      <c r="C163" s="95" t="s">
        <v>20</v>
      </c>
      <c r="D163" s="95" t="s">
        <v>20</v>
      </c>
      <c r="E163" s="95" t="s">
        <v>17324</v>
      </c>
      <c r="F163" s="95" t="s">
        <v>17264</v>
      </c>
      <c r="G163" s="95" t="s">
        <v>17274</v>
      </c>
      <c r="H163" s="14" t="s">
        <v>20</v>
      </c>
      <c r="I163" s="95" t="s">
        <v>17675</v>
      </c>
      <c r="J163" s="118" t="s">
        <v>211</v>
      </c>
      <c r="K163" s="95" t="s">
        <v>2477</v>
      </c>
      <c r="L163" s="95" t="s">
        <v>17676</v>
      </c>
      <c r="M163" s="97">
        <f>IF($K$6="с учетом НДС",VLOOKUP(J163,LEGEND!C:M,3,0)*(1-N163),VLOOKUP(J163,LEGEND!C:M,3,0)*(1-N163)/1.2)</f>
        <v>120490</v>
      </c>
      <c r="N163" s="98">
        <f>IF(OR(E163="Принадлежности",E163="Ручной инструмент"),$K$5,IF($K$4=0,0,IFERROR(VLOOKUP(Q163,LEGEND!$V$4:$W$7,2,0),$K$4)))</f>
        <v>0</v>
      </c>
      <c r="O163" s="99" t="s">
        <v>19522</v>
      </c>
      <c r="P163" s="96" t="s">
        <v>20</v>
      </c>
      <c r="Q163" s="100" t="s">
        <v>20</v>
      </c>
      <c r="R163" s="116" t="s">
        <v>2478</v>
      </c>
      <c r="S163" s="114" t="s">
        <v>964</v>
      </c>
      <c r="T163" s="114">
        <v>699</v>
      </c>
      <c r="U163" s="114">
        <v>192</v>
      </c>
      <c r="V163" s="114">
        <v>522</v>
      </c>
      <c r="W163" s="115">
        <v>21.606000000000002</v>
      </c>
    </row>
    <row r="164" spans="1:23" ht="45">
      <c r="A164" s="62"/>
      <c r="B164" s="95" t="s">
        <v>17338</v>
      </c>
      <c r="C164" s="95" t="s">
        <v>17367</v>
      </c>
      <c r="D164" s="95" t="s">
        <v>17368</v>
      </c>
      <c r="E164" s="95" t="s">
        <v>17324</v>
      </c>
      <c r="F164" s="95" t="s">
        <v>17264</v>
      </c>
      <c r="G164" s="95" t="s">
        <v>17359</v>
      </c>
      <c r="H164" s="14" t="s">
        <v>20</v>
      </c>
      <c r="I164" s="95" t="s">
        <v>17677</v>
      </c>
      <c r="J164" s="118" t="s">
        <v>212</v>
      </c>
      <c r="K164" s="95" t="s">
        <v>2024</v>
      </c>
      <c r="L164" s="95" t="s">
        <v>17678</v>
      </c>
      <c r="M164" s="97">
        <f>IF($K$6="с учетом НДС",VLOOKUP(J164,LEGEND!C:M,3,0)*(1-N164),VLOOKUP(J164,LEGEND!C:M,3,0)*(1-N164)/1.2)</f>
        <v>48990</v>
      </c>
      <c r="N164" s="98">
        <f>IF(OR(E164="Принадлежности",E164="Ручной инструмент"),$K$5,IF($K$4=0,0,IFERROR(VLOOKUP(Q164,LEGEND!$V$4:$W$7,2,0),$K$4)))</f>
        <v>0</v>
      </c>
      <c r="O164" s="99" t="s">
        <v>19523</v>
      </c>
      <c r="P164" s="96" t="s">
        <v>20</v>
      </c>
      <c r="Q164" s="100" t="s">
        <v>20</v>
      </c>
      <c r="R164" s="116" t="s">
        <v>2025</v>
      </c>
      <c r="S164" s="114" t="s">
        <v>964</v>
      </c>
      <c r="T164" s="114">
        <v>474</v>
      </c>
      <c r="U164" s="114">
        <v>137</v>
      </c>
      <c r="V164" s="114">
        <v>369</v>
      </c>
      <c r="W164" s="115">
        <v>6.5119999999999996</v>
      </c>
    </row>
    <row r="165" spans="1:23" ht="33.75">
      <c r="A165" s="62"/>
      <c r="B165" s="95" t="s">
        <v>17338</v>
      </c>
      <c r="C165" s="95" t="s">
        <v>17367</v>
      </c>
      <c r="D165" s="95" t="s">
        <v>17368</v>
      </c>
      <c r="E165" s="95" t="s">
        <v>17324</v>
      </c>
      <c r="F165" s="95" t="s">
        <v>17264</v>
      </c>
      <c r="G165" s="95" t="s">
        <v>17359</v>
      </c>
      <c r="H165" s="14" t="s">
        <v>20</v>
      </c>
      <c r="I165" s="95" t="s">
        <v>17679</v>
      </c>
      <c r="J165" s="118" t="s">
        <v>213</v>
      </c>
      <c r="K165" s="95" t="s">
        <v>2018</v>
      </c>
      <c r="L165" s="95" t="s">
        <v>17680</v>
      </c>
      <c r="M165" s="97">
        <f>IF($K$6="с учетом НДС",VLOOKUP(J165,LEGEND!C:M,3,0)*(1-N165),VLOOKUP(J165,LEGEND!C:M,3,0)*(1-N165)/1.2)</f>
        <v>25990</v>
      </c>
      <c r="N165" s="98">
        <f>IF(OR(E165="Принадлежности",E165="Ручной инструмент"),$K$5,IF($K$4=0,0,IFERROR(VLOOKUP(Q165,LEGEND!$V$4:$W$7,2,0),$K$4)))</f>
        <v>0</v>
      </c>
      <c r="O165" s="99" t="s">
        <v>19524</v>
      </c>
      <c r="P165" s="96" t="s">
        <v>20</v>
      </c>
      <c r="Q165" s="100" t="s">
        <v>20</v>
      </c>
      <c r="R165" s="116" t="s">
        <v>2019</v>
      </c>
      <c r="S165" s="114" t="s">
        <v>964</v>
      </c>
      <c r="T165" s="114">
        <v>474</v>
      </c>
      <c r="U165" s="114">
        <v>137</v>
      </c>
      <c r="V165" s="114">
        <v>369</v>
      </c>
      <c r="W165" s="115">
        <v>4.3319999999999999</v>
      </c>
    </row>
    <row r="166" spans="1:23" s="6" customFormat="1" ht="38.25">
      <c r="A166" s="62"/>
      <c r="B166" s="95" t="s">
        <v>960</v>
      </c>
      <c r="C166" s="95" t="s">
        <v>17528</v>
      </c>
      <c r="D166" s="95" t="s">
        <v>20</v>
      </c>
      <c r="E166" s="95" t="s">
        <v>17324</v>
      </c>
      <c r="F166" s="95" t="s">
        <v>17394</v>
      </c>
      <c r="G166" s="95" t="s">
        <v>17395</v>
      </c>
      <c r="H166" s="14" t="s">
        <v>20</v>
      </c>
      <c r="I166" s="95" t="s">
        <v>17681</v>
      </c>
      <c r="J166" s="118" t="s">
        <v>214</v>
      </c>
      <c r="K166" s="95" t="s">
        <v>3354</v>
      </c>
      <c r="L166" s="95" t="s">
        <v>17682</v>
      </c>
      <c r="M166" s="97">
        <f>IF($K$6="с учетом НДС",VLOOKUP(J166,LEGEND!C:M,3,0)*(1-N166),VLOOKUP(J166,LEGEND!C:M,3,0)*(1-N166)/1.2)</f>
        <v>3990</v>
      </c>
      <c r="N166" s="98">
        <f>IF(OR(E166="Принадлежности",E166="Ручной инструмент"),$K$5,IF($K$4=0,0,IFERROR(VLOOKUP(Q166,LEGEND!$V$4:$W$7,2,0),$K$4)))</f>
        <v>0</v>
      </c>
      <c r="O166" s="99" t="s">
        <v>19525</v>
      </c>
      <c r="P166" s="96" t="s">
        <v>196</v>
      </c>
      <c r="Q166" s="100" t="s">
        <v>20</v>
      </c>
      <c r="R166" s="116" t="s">
        <v>3355</v>
      </c>
      <c r="S166" s="114" t="s">
        <v>964</v>
      </c>
      <c r="T166" s="114">
        <v>187</v>
      </c>
      <c r="U166" s="114">
        <v>87</v>
      </c>
      <c r="V166" s="114">
        <v>224</v>
      </c>
      <c r="W166" s="115">
        <v>0.27</v>
      </c>
    </row>
    <row r="167" spans="1:23" ht="25.5">
      <c r="A167" s="62"/>
      <c r="B167" s="95" t="s">
        <v>17338</v>
      </c>
      <c r="C167" s="95" t="s">
        <v>20</v>
      </c>
      <c r="D167" s="95" t="s">
        <v>17331</v>
      </c>
      <c r="E167" s="95" t="s">
        <v>17324</v>
      </c>
      <c r="F167" s="95" t="s">
        <v>17264</v>
      </c>
      <c r="G167" s="95" t="s">
        <v>17359</v>
      </c>
      <c r="H167" s="14" t="s">
        <v>20</v>
      </c>
      <c r="I167" s="95" t="s">
        <v>17683</v>
      </c>
      <c r="J167" s="118" t="s">
        <v>215</v>
      </c>
      <c r="K167" s="95" t="s">
        <v>2004</v>
      </c>
      <c r="L167" s="95" t="s">
        <v>17684</v>
      </c>
      <c r="M167" s="97">
        <f>IF($K$6="с учетом НДС",VLOOKUP(J167,LEGEND!C:M,3,0)*(1-N167),VLOOKUP(J167,LEGEND!C:M,3,0)*(1-N167)/1.2)</f>
        <v>10990</v>
      </c>
      <c r="N167" s="98">
        <f>IF(OR(E167="Принадлежности",E167="Ручной инструмент"),$K$5,IF($K$4=0,0,IFERROR(VLOOKUP(Q167,LEGEND!$V$4:$W$7,2,0),$K$4)))</f>
        <v>0</v>
      </c>
      <c r="O167" s="99" t="s">
        <v>19526</v>
      </c>
      <c r="P167" s="96" t="s">
        <v>20</v>
      </c>
      <c r="Q167" s="100" t="s">
        <v>20</v>
      </c>
      <c r="R167" s="116" t="s">
        <v>2005</v>
      </c>
      <c r="S167" s="114" t="s">
        <v>964</v>
      </c>
      <c r="T167" s="114">
        <v>170</v>
      </c>
      <c r="U167" s="114">
        <v>100</v>
      </c>
      <c r="V167" s="114">
        <v>224</v>
      </c>
      <c r="W167" s="115">
        <v>1.34</v>
      </c>
    </row>
    <row r="168" spans="1:23" s="6" customFormat="1" ht="33.75">
      <c r="A168" s="62"/>
      <c r="B168" s="95" t="s">
        <v>17330</v>
      </c>
      <c r="C168" s="95" t="s">
        <v>20</v>
      </c>
      <c r="D168" s="95" t="s">
        <v>17331</v>
      </c>
      <c r="E168" s="95" t="s">
        <v>17324</v>
      </c>
      <c r="F168" s="95" t="s">
        <v>17571</v>
      </c>
      <c r="G168" s="95" t="s">
        <v>17571</v>
      </c>
      <c r="H168" s="14" t="s">
        <v>20</v>
      </c>
      <c r="I168" s="95" t="s">
        <v>17685</v>
      </c>
      <c r="J168" s="118" t="s">
        <v>216</v>
      </c>
      <c r="K168" s="95" t="s">
        <v>1966</v>
      </c>
      <c r="L168" s="95" t="s">
        <v>17686</v>
      </c>
      <c r="M168" s="97">
        <f>IF($K$6="с учетом НДС",VLOOKUP(J168,LEGEND!C:M,3,0)*(1-N168),VLOOKUP(J168,LEGEND!C:M,3,0)*(1-N168)/1.2)</f>
        <v>6490</v>
      </c>
      <c r="N168" s="98">
        <f>IF(OR(E168="Принадлежности",E168="Ручной инструмент"),$K$5,IF($K$4=0,0,IFERROR(VLOOKUP(Q168,LEGEND!$V$4:$W$7,2,0),$K$4)))</f>
        <v>0</v>
      </c>
      <c r="O168" s="99" t="s">
        <v>19527</v>
      </c>
      <c r="P168" s="96" t="s">
        <v>20</v>
      </c>
      <c r="Q168" s="100" t="s">
        <v>19400</v>
      </c>
      <c r="R168" s="116" t="s">
        <v>1967</v>
      </c>
      <c r="S168" s="114" t="s">
        <v>964</v>
      </c>
      <c r="T168" s="114">
        <v>117</v>
      </c>
      <c r="U168" s="114">
        <v>112</v>
      </c>
      <c r="V168" s="114">
        <v>172</v>
      </c>
      <c r="W168" s="115">
        <v>0.72</v>
      </c>
    </row>
    <row r="169" spans="1:23" s="6" customFormat="1" ht="45">
      <c r="A169" s="62"/>
      <c r="B169" s="95" t="s">
        <v>17323</v>
      </c>
      <c r="C169" s="95" t="s">
        <v>20</v>
      </c>
      <c r="D169" s="95" t="s">
        <v>20</v>
      </c>
      <c r="E169" s="95" t="s">
        <v>17324</v>
      </c>
      <c r="F169" s="95" t="s">
        <v>17325</v>
      </c>
      <c r="G169" s="95" t="s">
        <v>17328</v>
      </c>
      <c r="H169" s="14" t="s">
        <v>20</v>
      </c>
      <c r="I169" s="95" t="s">
        <v>17687</v>
      </c>
      <c r="J169" s="118" t="s">
        <v>217</v>
      </c>
      <c r="K169" s="95" t="s">
        <v>2743</v>
      </c>
      <c r="L169" s="95" t="s">
        <v>17688</v>
      </c>
      <c r="M169" s="97">
        <f>IF($K$6="с учетом НДС",VLOOKUP(J169,LEGEND!C:M,3,0)*(1-N169),VLOOKUP(J169,LEGEND!C:M,3,0)*(1-N169)/1.2)</f>
        <v>17490</v>
      </c>
      <c r="N169" s="98">
        <f>IF(OR(E169="Принадлежности",E169="Ручной инструмент"),$K$5,IF($K$4=0,0,IFERROR(VLOOKUP(Q169,LEGEND!$V$4:$W$7,2,0),$K$4)))</f>
        <v>0</v>
      </c>
      <c r="O169" s="99" t="s">
        <v>19528</v>
      </c>
      <c r="P169" s="96" t="s">
        <v>20</v>
      </c>
      <c r="Q169" s="100" t="s">
        <v>20</v>
      </c>
      <c r="R169" s="116" t="s">
        <v>2744</v>
      </c>
      <c r="S169" s="114" t="s">
        <v>964</v>
      </c>
      <c r="T169" s="114">
        <v>152</v>
      </c>
      <c r="U169" s="114">
        <v>85</v>
      </c>
      <c r="V169" s="114">
        <v>524</v>
      </c>
      <c r="W169" s="115">
        <v>3.58</v>
      </c>
    </row>
    <row r="170" spans="1:23" s="6" customFormat="1" ht="38.25">
      <c r="A170" s="62"/>
      <c r="B170" s="95" t="s">
        <v>960</v>
      </c>
      <c r="C170" s="95" t="s">
        <v>20</v>
      </c>
      <c r="D170" s="95" t="s">
        <v>20</v>
      </c>
      <c r="E170" s="95" t="s">
        <v>17324</v>
      </c>
      <c r="F170" s="95" t="s">
        <v>17394</v>
      </c>
      <c r="G170" s="95" t="s">
        <v>17395</v>
      </c>
      <c r="H170" s="14" t="s">
        <v>20</v>
      </c>
      <c r="I170" s="95" t="s">
        <v>17689</v>
      </c>
      <c r="J170" s="118" t="s">
        <v>218</v>
      </c>
      <c r="K170" s="95" t="s">
        <v>2881</v>
      </c>
      <c r="L170" s="95" t="s">
        <v>17690</v>
      </c>
      <c r="M170" s="97">
        <f>IF($K$6="с учетом НДС",VLOOKUP(J170,LEGEND!C:M,3,0)*(1-N170),VLOOKUP(J170,LEGEND!C:M,3,0)*(1-N170)/1.2)</f>
        <v>8490</v>
      </c>
      <c r="N170" s="98">
        <f>IF(OR(E170="Принадлежности",E170="Ручной инструмент"),$K$5,IF($K$4=0,0,IFERROR(VLOOKUP(Q170,LEGEND!$V$4:$W$7,2,0),$K$4)))</f>
        <v>0</v>
      </c>
      <c r="O170" s="99" t="s">
        <v>19529</v>
      </c>
      <c r="P170" s="95" t="s">
        <v>20</v>
      </c>
      <c r="Q170" s="100" t="s">
        <v>20</v>
      </c>
      <c r="R170" s="116" t="s">
        <v>2882</v>
      </c>
      <c r="S170" s="114" t="s">
        <v>964</v>
      </c>
      <c r="T170" s="114">
        <v>187</v>
      </c>
      <c r="U170" s="114">
        <v>87</v>
      </c>
      <c r="V170" s="114">
        <v>284</v>
      </c>
      <c r="W170" s="115">
        <v>0.42499999999999999</v>
      </c>
    </row>
    <row r="171" spans="1:23" ht="33.75">
      <c r="A171" s="62"/>
      <c r="B171" s="95" t="s">
        <v>17330</v>
      </c>
      <c r="C171" s="95" t="s">
        <v>17367</v>
      </c>
      <c r="D171" s="95" t="s">
        <v>17368</v>
      </c>
      <c r="E171" s="95" t="s">
        <v>17324</v>
      </c>
      <c r="F171" s="95" t="s">
        <v>17264</v>
      </c>
      <c r="G171" s="95" t="s">
        <v>17267</v>
      </c>
      <c r="H171" s="14" t="s">
        <v>20</v>
      </c>
      <c r="I171" s="95" t="s">
        <v>17691</v>
      </c>
      <c r="J171" s="118" t="s">
        <v>219</v>
      </c>
      <c r="K171" s="95" t="s">
        <v>3067</v>
      </c>
      <c r="L171" s="95" t="s">
        <v>17692</v>
      </c>
      <c r="M171" s="97">
        <f>IF($K$6="с учетом НДС",VLOOKUP(J171,LEGEND!C:M,3,0)*(1-N171),VLOOKUP(J171,LEGEND!C:M,3,0)*(1-N171)/1.2)</f>
        <v>28490</v>
      </c>
      <c r="N171" s="98">
        <f>IF(OR(E171="Принадлежности",E171="Ручной инструмент"),$K$5,IF($K$4=0,0,IFERROR(VLOOKUP(Q171,LEGEND!$V$4:$W$7,2,0),$K$4)))</f>
        <v>0</v>
      </c>
      <c r="O171" s="99" t="s">
        <v>19530</v>
      </c>
      <c r="P171" s="95" t="s">
        <v>20</v>
      </c>
      <c r="Q171" s="100" t="s">
        <v>20</v>
      </c>
      <c r="R171" s="116" t="s">
        <v>3068</v>
      </c>
      <c r="S171" s="114" t="s">
        <v>964</v>
      </c>
      <c r="T171" s="114">
        <v>474</v>
      </c>
      <c r="U171" s="114">
        <v>137</v>
      </c>
      <c r="V171" s="114">
        <v>369</v>
      </c>
      <c r="W171" s="115">
        <v>4.8339999999999996</v>
      </c>
    </row>
    <row r="172" spans="1:23" s="6" customFormat="1" ht="38.25">
      <c r="A172" s="62"/>
      <c r="B172" s="95" t="s">
        <v>960</v>
      </c>
      <c r="C172" s="95" t="s">
        <v>17528</v>
      </c>
      <c r="D172" s="95" t="s">
        <v>20</v>
      </c>
      <c r="E172" s="95" t="s">
        <v>17324</v>
      </c>
      <c r="F172" s="95" t="s">
        <v>17394</v>
      </c>
      <c r="G172" s="95" t="s">
        <v>17395</v>
      </c>
      <c r="H172" s="14" t="s">
        <v>20</v>
      </c>
      <c r="I172" s="95" t="s">
        <v>17693</v>
      </c>
      <c r="J172" s="118" t="s">
        <v>220</v>
      </c>
      <c r="K172" s="95" t="s">
        <v>3591</v>
      </c>
      <c r="L172" s="95" t="s">
        <v>17693</v>
      </c>
      <c r="M172" s="97">
        <f>IF($K$6="с учетом НДС",VLOOKUP(J172,LEGEND!C:M,3,0)*(1-N172),VLOOKUP(J172,LEGEND!C:M,3,0)*(1-N172)/1.2)</f>
        <v>3990</v>
      </c>
      <c r="N172" s="98">
        <f>IF(OR(E172="Принадлежности",E172="Ручной инструмент"),$K$5,IF($K$4=0,0,IFERROR(VLOOKUP(Q172,LEGEND!$V$4:$W$7,2,0),$K$4)))</f>
        <v>0</v>
      </c>
      <c r="O172" s="99" t="s">
        <v>19531</v>
      </c>
      <c r="P172" s="96" t="s">
        <v>196</v>
      </c>
      <c r="Q172" s="100" t="s">
        <v>20</v>
      </c>
      <c r="R172" s="116" t="s">
        <v>3592</v>
      </c>
      <c r="S172" s="114" t="s">
        <v>964</v>
      </c>
      <c r="T172" s="114">
        <v>187</v>
      </c>
      <c r="U172" s="114">
        <v>87</v>
      </c>
      <c r="V172" s="114">
        <v>224</v>
      </c>
      <c r="W172" s="115">
        <v>0.252</v>
      </c>
    </row>
    <row r="173" spans="1:23" ht="45">
      <c r="A173" s="62"/>
      <c r="B173" s="95" t="s">
        <v>17330</v>
      </c>
      <c r="C173" s="95" t="s">
        <v>17367</v>
      </c>
      <c r="D173" s="95" t="s">
        <v>17368</v>
      </c>
      <c r="E173" s="95" t="s">
        <v>17324</v>
      </c>
      <c r="F173" s="95" t="s">
        <v>17264</v>
      </c>
      <c r="G173" s="95" t="s">
        <v>17289</v>
      </c>
      <c r="H173" s="14" t="s">
        <v>20</v>
      </c>
      <c r="I173" s="95" t="s">
        <v>17694</v>
      </c>
      <c r="J173" s="118" t="s">
        <v>221</v>
      </c>
      <c r="K173" s="95" t="s">
        <v>2935</v>
      </c>
      <c r="L173" s="95" t="s">
        <v>17695</v>
      </c>
      <c r="M173" s="97">
        <f>IF($K$6="с учетом НДС",VLOOKUP(J173,LEGEND!C:M,3,0)*(1-N173),VLOOKUP(J173,LEGEND!C:M,3,0)*(1-N173)/1.2)</f>
        <v>12990</v>
      </c>
      <c r="N173" s="98">
        <f>IF(OR(E173="Принадлежности",E173="Ручной инструмент"),$K$5,IF($K$4=0,0,IFERROR(VLOOKUP(Q173,LEGEND!$V$4:$W$7,2,0),$K$4)))</f>
        <v>0</v>
      </c>
      <c r="O173" s="99" t="s">
        <v>19532</v>
      </c>
      <c r="P173" s="96" t="s">
        <v>20</v>
      </c>
      <c r="Q173" s="100" t="s">
        <v>20</v>
      </c>
      <c r="R173" s="116" t="s">
        <v>2936</v>
      </c>
      <c r="S173" s="114" t="s">
        <v>964</v>
      </c>
      <c r="T173" s="114">
        <v>205</v>
      </c>
      <c r="U173" s="114">
        <v>73</v>
      </c>
      <c r="V173" s="114">
        <v>195</v>
      </c>
      <c r="W173" s="115">
        <v>1.23</v>
      </c>
    </row>
    <row r="174" spans="1:23" s="6" customFormat="1" ht="33.75">
      <c r="A174" s="62"/>
      <c r="B174" s="95" t="s">
        <v>17323</v>
      </c>
      <c r="C174" s="95" t="s">
        <v>20</v>
      </c>
      <c r="D174" s="95" t="s">
        <v>20</v>
      </c>
      <c r="E174" s="95" t="s">
        <v>17324</v>
      </c>
      <c r="F174" s="95" t="s">
        <v>17302</v>
      </c>
      <c r="G174" s="95" t="s">
        <v>17542</v>
      </c>
      <c r="H174" s="14" t="s">
        <v>20</v>
      </c>
      <c r="I174" s="95" t="s">
        <v>17696</v>
      </c>
      <c r="J174" s="118" t="s">
        <v>222</v>
      </c>
      <c r="K174" s="95" t="s">
        <v>2817</v>
      </c>
      <c r="L174" s="95" t="s">
        <v>17697</v>
      </c>
      <c r="M174" s="97">
        <f>IF($K$6="с учетом НДС",VLOOKUP(J174,LEGEND!C:M,3,0)*(1-N174),VLOOKUP(J174,LEGEND!C:M,3,0)*(1-N174)/1.2)</f>
        <v>29990</v>
      </c>
      <c r="N174" s="98">
        <f>IF(OR(E174="Принадлежности",E174="Ручной инструмент"),$K$5,IF($K$4=0,0,IFERROR(VLOOKUP(Q174,LEGEND!$V$4:$W$7,2,0),$K$4)))</f>
        <v>0</v>
      </c>
      <c r="O174" s="99" t="s">
        <v>19533</v>
      </c>
      <c r="P174" s="96" t="s">
        <v>20</v>
      </c>
      <c r="Q174" s="100" t="s">
        <v>20</v>
      </c>
      <c r="R174" s="116" t="s">
        <v>2818</v>
      </c>
      <c r="S174" s="114" t="s">
        <v>964</v>
      </c>
      <c r="T174" s="114">
        <v>449</v>
      </c>
      <c r="U174" s="114">
        <v>304</v>
      </c>
      <c r="V174" s="114">
        <v>329</v>
      </c>
      <c r="W174" s="115">
        <v>10.02</v>
      </c>
    </row>
    <row r="175" spans="1:23" s="6" customFormat="1" ht="25.5">
      <c r="A175" s="62"/>
      <c r="B175" s="95" t="s">
        <v>17338</v>
      </c>
      <c r="C175" s="95" t="s">
        <v>20</v>
      </c>
      <c r="D175" s="95" t="s">
        <v>17331</v>
      </c>
      <c r="E175" s="95" t="s">
        <v>17324</v>
      </c>
      <c r="F175" s="95" t="s">
        <v>17321</v>
      </c>
      <c r="G175" s="95" t="s">
        <v>17263</v>
      </c>
      <c r="H175" s="14" t="s">
        <v>20</v>
      </c>
      <c r="I175" s="95" t="s">
        <v>17698</v>
      </c>
      <c r="J175" s="118" t="s">
        <v>223</v>
      </c>
      <c r="K175" s="95" t="s">
        <v>2845</v>
      </c>
      <c r="L175" s="95" t="s">
        <v>17699</v>
      </c>
      <c r="M175" s="97">
        <f>IF($K$6="с учетом НДС",VLOOKUP(J175,LEGEND!C:M,3,0)*(1-N175),VLOOKUP(J175,LEGEND!C:M,3,0)*(1-N175)/1.2)</f>
        <v>33990</v>
      </c>
      <c r="N175" s="98">
        <f>IF(OR(E175="Принадлежности",E175="Ручной инструмент"),$K$5,IF($K$4=0,0,IFERROR(VLOOKUP(Q175,LEGEND!$V$4:$W$7,2,0),$K$4)))</f>
        <v>0</v>
      </c>
      <c r="O175" s="99" t="s">
        <v>19534</v>
      </c>
      <c r="P175" s="96" t="s">
        <v>20</v>
      </c>
      <c r="Q175" s="100" t="s">
        <v>20</v>
      </c>
      <c r="R175" s="116" t="s">
        <v>2846</v>
      </c>
      <c r="S175" s="114" t="s">
        <v>964</v>
      </c>
      <c r="T175" s="114">
        <v>646</v>
      </c>
      <c r="U175" s="114">
        <v>147</v>
      </c>
      <c r="V175" s="114">
        <v>367</v>
      </c>
      <c r="W175" s="115">
        <v>7.78</v>
      </c>
    </row>
    <row r="176" spans="1:23" s="6" customFormat="1" ht="25.5">
      <c r="A176" s="62"/>
      <c r="B176" s="95" t="s">
        <v>17330</v>
      </c>
      <c r="C176" s="95" t="s">
        <v>17367</v>
      </c>
      <c r="D176" s="95" t="s">
        <v>17368</v>
      </c>
      <c r="E176" s="95" t="s">
        <v>17324</v>
      </c>
      <c r="F176" s="95" t="s">
        <v>17302</v>
      </c>
      <c r="G176" s="95" t="s">
        <v>17420</v>
      </c>
      <c r="H176" s="14" t="s">
        <v>20</v>
      </c>
      <c r="I176" s="95" t="s">
        <v>17700</v>
      </c>
      <c r="J176" s="118" t="s">
        <v>224</v>
      </c>
      <c r="K176" s="95" t="s">
        <v>2262</v>
      </c>
      <c r="L176" s="95" t="s">
        <v>17701</v>
      </c>
      <c r="M176" s="97">
        <f>IF($K$6="с учетом НДС",VLOOKUP(J176,LEGEND!C:M,3,0)*(1-N176),VLOOKUP(J176,LEGEND!C:M,3,0)*(1-N176)/1.2)</f>
        <v>17490</v>
      </c>
      <c r="N176" s="98">
        <f>IF(OR(E176="Принадлежности",E176="Ручной инструмент"),$K$5,IF($K$4=0,0,IFERROR(VLOOKUP(Q176,LEGEND!$V$4:$W$7,2,0),$K$4)))</f>
        <v>0</v>
      </c>
      <c r="O176" s="99" t="s">
        <v>19535</v>
      </c>
      <c r="P176" s="96" t="s">
        <v>20</v>
      </c>
      <c r="Q176" s="100" t="s">
        <v>19415</v>
      </c>
      <c r="R176" s="116" t="s">
        <v>2263</v>
      </c>
      <c r="S176" s="114" t="s">
        <v>964</v>
      </c>
      <c r="T176" s="114">
        <v>295</v>
      </c>
      <c r="U176" s="114">
        <v>78</v>
      </c>
      <c r="V176" s="114">
        <v>162</v>
      </c>
      <c r="W176" s="115">
        <v>1.992</v>
      </c>
    </row>
    <row r="177" spans="1:23" s="6" customFormat="1" ht="56.25">
      <c r="A177" s="62"/>
      <c r="B177" s="95" t="s">
        <v>17323</v>
      </c>
      <c r="C177" s="95" t="s">
        <v>20</v>
      </c>
      <c r="D177" s="95" t="s">
        <v>20</v>
      </c>
      <c r="E177" s="95" t="s">
        <v>17324</v>
      </c>
      <c r="F177" s="95" t="s">
        <v>17375</v>
      </c>
      <c r="G177" s="95" t="s">
        <v>17611</v>
      </c>
      <c r="H177" s="14" t="s">
        <v>20</v>
      </c>
      <c r="I177" s="95" t="s">
        <v>17702</v>
      </c>
      <c r="J177" s="118" t="s">
        <v>225</v>
      </c>
      <c r="K177" s="95" t="s">
        <v>2977</v>
      </c>
      <c r="L177" s="95" t="s">
        <v>17703</v>
      </c>
      <c r="M177" s="97">
        <f>IF($K$6="с учетом НДС",VLOOKUP(J177,LEGEND!C:M,3,0)*(1-N177),VLOOKUP(J177,LEGEND!C:M,3,0)*(1-N177)/1.2)</f>
        <v>23490</v>
      </c>
      <c r="N177" s="98">
        <f>IF(OR(E177="Принадлежности",E177="Ручной инструмент"),$K$5,IF($K$4=0,0,IFERROR(VLOOKUP(Q177,LEGEND!$V$4:$W$7,2,0),$K$4)))</f>
        <v>0</v>
      </c>
      <c r="O177" s="99" t="s">
        <v>19536</v>
      </c>
      <c r="P177" s="95" t="s">
        <v>20</v>
      </c>
      <c r="Q177" s="100" t="s">
        <v>20</v>
      </c>
      <c r="R177" s="116" t="s">
        <v>2978</v>
      </c>
      <c r="S177" s="114" t="s">
        <v>964</v>
      </c>
      <c r="T177" s="114">
        <v>440</v>
      </c>
      <c r="U177" s="114">
        <v>130</v>
      </c>
      <c r="V177" s="114">
        <v>344</v>
      </c>
      <c r="W177" s="115">
        <v>6.02</v>
      </c>
    </row>
    <row r="178" spans="1:23" s="6" customFormat="1" ht="25.5">
      <c r="A178" s="62"/>
      <c r="B178" s="95" t="s">
        <v>17338</v>
      </c>
      <c r="C178" s="95" t="s">
        <v>20</v>
      </c>
      <c r="D178" s="95" t="s">
        <v>20</v>
      </c>
      <c r="E178" s="95" t="s">
        <v>17324</v>
      </c>
      <c r="F178" s="95" t="s">
        <v>17343</v>
      </c>
      <c r="G178" s="95" t="s">
        <v>17344</v>
      </c>
      <c r="H178" s="14" t="s">
        <v>20</v>
      </c>
      <c r="I178" s="95" t="s">
        <v>17704</v>
      </c>
      <c r="J178" s="119" t="s">
        <v>226</v>
      </c>
      <c r="K178" s="95" t="s">
        <v>3456</v>
      </c>
      <c r="L178" s="95" t="s">
        <v>17705</v>
      </c>
      <c r="M178" s="97">
        <f>IF($K$6="с учетом НДС",VLOOKUP(J178,LEGEND!C:M,3,0)*(1-N178),VLOOKUP(J178,LEGEND!C:M,3,0)*(1-N178)/1.2)</f>
        <v>10000</v>
      </c>
      <c r="N178" s="98">
        <f>IF(OR(E178="Принадлежности",E178="Ручной инструмент"),$K$5,IF($K$4=0,0,IFERROR(VLOOKUP(Q178,LEGEND!$V$4:$W$7,2,0),$K$4)))</f>
        <v>0</v>
      </c>
      <c r="O178" s="103" t="s">
        <v>19537</v>
      </c>
      <c r="P178" s="96" t="s">
        <v>196</v>
      </c>
      <c r="Q178" s="100" t="s">
        <v>20</v>
      </c>
      <c r="R178" s="116" t="s">
        <v>3457</v>
      </c>
      <c r="S178" s="114" t="s">
        <v>964</v>
      </c>
      <c r="T178" s="114">
        <v>96</v>
      </c>
      <c r="U178" s="114">
        <v>63</v>
      </c>
      <c r="V178" s="114">
        <v>144</v>
      </c>
      <c r="W178" s="115">
        <v>0.65</v>
      </c>
    </row>
    <row r="179" spans="1:23" s="6" customFormat="1" ht="33.75">
      <c r="A179" s="62"/>
      <c r="B179" s="95" t="s">
        <v>17330</v>
      </c>
      <c r="C179" s="95" t="s">
        <v>20</v>
      </c>
      <c r="D179" s="95" t="s">
        <v>17331</v>
      </c>
      <c r="E179" s="95" t="s">
        <v>17324</v>
      </c>
      <c r="F179" s="95" t="s">
        <v>17656</v>
      </c>
      <c r="G179" s="95" t="s">
        <v>17706</v>
      </c>
      <c r="H179" s="14" t="s">
        <v>20</v>
      </c>
      <c r="I179" s="95" t="s">
        <v>17707</v>
      </c>
      <c r="J179" s="118" t="s">
        <v>227</v>
      </c>
      <c r="K179" s="95" t="s">
        <v>2136</v>
      </c>
      <c r="L179" s="95" t="s">
        <v>17708</v>
      </c>
      <c r="M179" s="97">
        <f>IF($K$6="с учетом НДС",VLOOKUP(J179,LEGEND!C:M,3,0)*(1-N179),VLOOKUP(J179,LEGEND!C:M,3,0)*(1-N179)/1.2)</f>
        <v>13490</v>
      </c>
      <c r="N179" s="98">
        <f>IF(OR(E179="Принадлежности",E179="Ручной инструмент"),$K$5,IF($K$4=0,0,IFERROR(VLOOKUP(Q179,LEGEND!$V$4:$W$7,2,0),$K$4)))</f>
        <v>0</v>
      </c>
      <c r="O179" s="99" t="s">
        <v>19538</v>
      </c>
      <c r="P179" s="96" t="s">
        <v>20</v>
      </c>
      <c r="Q179" s="100" t="s">
        <v>20</v>
      </c>
      <c r="R179" s="116" t="s">
        <v>2137</v>
      </c>
      <c r="S179" s="114" t="s">
        <v>964</v>
      </c>
      <c r="T179" s="114">
        <v>202</v>
      </c>
      <c r="U179" s="114">
        <v>89</v>
      </c>
      <c r="V179" s="114">
        <v>174</v>
      </c>
      <c r="W179" s="115">
        <v>1.56</v>
      </c>
    </row>
    <row r="180" spans="1:23" ht="45">
      <c r="A180" s="62"/>
      <c r="B180" s="95" t="s">
        <v>17330</v>
      </c>
      <c r="C180" s="95" t="s">
        <v>20</v>
      </c>
      <c r="D180" s="95" t="s">
        <v>17331</v>
      </c>
      <c r="E180" s="95" t="s">
        <v>17324</v>
      </c>
      <c r="F180" s="95" t="s">
        <v>17264</v>
      </c>
      <c r="G180" s="95" t="s">
        <v>17255</v>
      </c>
      <c r="H180" s="14" t="s">
        <v>20</v>
      </c>
      <c r="I180" s="95" t="s">
        <v>17709</v>
      </c>
      <c r="J180" s="118" t="s">
        <v>228</v>
      </c>
      <c r="K180" s="95" t="s">
        <v>2076</v>
      </c>
      <c r="L180" s="95" t="s">
        <v>17710</v>
      </c>
      <c r="M180" s="97">
        <f>IF($K$6="с учетом НДС",VLOOKUP(J180,LEGEND!C:M,3,0)*(1-N180),VLOOKUP(J180,LEGEND!C:M,3,0)*(1-N180)/1.2)</f>
        <v>18990</v>
      </c>
      <c r="N180" s="98">
        <f>IF(OR(E180="Принадлежности",E180="Ручной инструмент"),$K$5,IF($K$4=0,0,IFERROR(VLOOKUP(Q180,LEGEND!$V$4:$W$7,2,0),$K$4)))</f>
        <v>0</v>
      </c>
      <c r="O180" s="99" t="s">
        <v>19539</v>
      </c>
      <c r="P180" s="96" t="s">
        <v>20</v>
      </c>
      <c r="Q180" s="100" t="s">
        <v>20</v>
      </c>
      <c r="R180" s="116" t="s">
        <v>2077</v>
      </c>
      <c r="S180" s="114" t="s">
        <v>964</v>
      </c>
      <c r="T180" s="114">
        <v>375</v>
      </c>
      <c r="U180" s="114">
        <v>119</v>
      </c>
      <c r="V180" s="114">
        <v>315</v>
      </c>
      <c r="W180" s="115">
        <v>3.34</v>
      </c>
    </row>
    <row r="181" spans="1:23" ht="33.75">
      <c r="A181" s="62"/>
      <c r="B181" s="95" t="s">
        <v>17330</v>
      </c>
      <c r="C181" s="95" t="s">
        <v>20</v>
      </c>
      <c r="D181" s="95" t="s">
        <v>17331</v>
      </c>
      <c r="E181" s="95" t="s">
        <v>17324</v>
      </c>
      <c r="F181" s="95" t="s">
        <v>17264</v>
      </c>
      <c r="G181" s="95" t="s">
        <v>17359</v>
      </c>
      <c r="H181" s="14" t="s">
        <v>20</v>
      </c>
      <c r="I181" s="95" t="s">
        <v>17711</v>
      </c>
      <c r="J181" s="118" t="s">
        <v>229</v>
      </c>
      <c r="K181" s="95" t="s">
        <v>1996</v>
      </c>
      <c r="L181" s="95" t="s">
        <v>17712</v>
      </c>
      <c r="M181" s="97">
        <f>IF($K$6="с учетом НДС",VLOOKUP(J181,LEGEND!C:M,3,0)*(1-N181),VLOOKUP(J181,LEGEND!C:M,3,0)*(1-N181)/1.2)</f>
        <v>7990</v>
      </c>
      <c r="N181" s="98">
        <f>IF(OR(E181="Принадлежности",E181="Ручной инструмент"),$K$5,IF($K$4=0,0,IFERROR(VLOOKUP(Q181,LEGEND!$V$4:$W$7,2,0),$K$4)))</f>
        <v>0</v>
      </c>
      <c r="O181" s="99" t="s">
        <v>19540</v>
      </c>
      <c r="P181" s="96" t="s">
        <v>20</v>
      </c>
      <c r="Q181" s="100" t="s">
        <v>19400</v>
      </c>
      <c r="R181" s="116" t="s">
        <v>1997</v>
      </c>
      <c r="S181" s="114" t="s">
        <v>964</v>
      </c>
      <c r="T181" s="114">
        <v>182</v>
      </c>
      <c r="U181" s="114">
        <v>70</v>
      </c>
      <c r="V181" s="114">
        <v>189</v>
      </c>
      <c r="W181" s="115">
        <v>1.083</v>
      </c>
    </row>
    <row r="182" spans="1:23" ht="33.75">
      <c r="A182" s="62"/>
      <c r="B182" s="95" t="s">
        <v>17338</v>
      </c>
      <c r="C182" s="95" t="s">
        <v>20</v>
      </c>
      <c r="D182" s="95" t="s">
        <v>17331</v>
      </c>
      <c r="E182" s="95" t="s">
        <v>17324</v>
      </c>
      <c r="F182" s="95" t="s">
        <v>17264</v>
      </c>
      <c r="G182" s="95" t="s">
        <v>17359</v>
      </c>
      <c r="H182" s="14" t="s">
        <v>20</v>
      </c>
      <c r="I182" s="95" t="s">
        <v>17713</v>
      </c>
      <c r="J182" s="118" t="s">
        <v>230</v>
      </c>
      <c r="K182" s="95" t="s">
        <v>2307</v>
      </c>
      <c r="L182" s="95" t="s">
        <v>17714</v>
      </c>
      <c r="M182" s="97">
        <f>IF($K$6="с учетом НДС",VLOOKUP(J182,LEGEND!C:M,3,0)*(1-N182),VLOOKUP(J182,LEGEND!C:M,3,0)*(1-N182)/1.2)</f>
        <v>12990</v>
      </c>
      <c r="N182" s="98">
        <f>IF(OR(E182="Принадлежности",E182="Ручной инструмент"),$K$5,IF($K$4=0,0,IFERROR(VLOOKUP(Q182,LEGEND!$V$4:$W$7,2,0),$K$4)))</f>
        <v>0</v>
      </c>
      <c r="O182" s="99" t="s">
        <v>19541</v>
      </c>
      <c r="P182" s="96" t="s">
        <v>20</v>
      </c>
      <c r="Q182" s="100" t="s">
        <v>20</v>
      </c>
      <c r="R182" s="116" t="s">
        <v>2308</v>
      </c>
      <c r="S182" s="114" t="s">
        <v>964</v>
      </c>
      <c r="T182" s="114">
        <v>100</v>
      </c>
      <c r="U182" s="114">
        <v>80</v>
      </c>
      <c r="V182" s="114">
        <v>340</v>
      </c>
      <c r="W182" s="115">
        <v>1.252</v>
      </c>
    </row>
    <row r="183" spans="1:23" ht="45">
      <c r="A183" s="62"/>
      <c r="B183" s="95" t="s">
        <v>17338</v>
      </c>
      <c r="C183" s="95" t="s">
        <v>17367</v>
      </c>
      <c r="D183" s="95" t="s">
        <v>17368</v>
      </c>
      <c r="E183" s="95" t="s">
        <v>17324</v>
      </c>
      <c r="F183" s="95" t="s">
        <v>17264</v>
      </c>
      <c r="G183" s="95" t="s">
        <v>17359</v>
      </c>
      <c r="H183" s="14" t="s">
        <v>20</v>
      </c>
      <c r="I183" s="95" t="s">
        <v>17715</v>
      </c>
      <c r="J183" s="118" t="s">
        <v>231</v>
      </c>
      <c r="K183" s="95" t="s">
        <v>2012</v>
      </c>
      <c r="L183" s="95" t="s">
        <v>17716</v>
      </c>
      <c r="M183" s="97">
        <f>IF($K$6="с учетом НДС",VLOOKUP(J183,LEGEND!C:M,3,0)*(1-N183),VLOOKUP(J183,LEGEND!C:M,3,0)*(1-N183)/1.2)</f>
        <v>44990</v>
      </c>
      <c r="N183" s="98">
        <f>IF(OR(E183="Принадлежности",E183="Ручной инструмент"),$K$5,IF($K$4=0,0,IFERROR(VLOOKUP(Q183,LEGEND!$V$4:$W$7,2,0),$K$4)))</f>
        <v>0</v>
      </c>
      <c r="O183" s="99" t="s">
        <v>19542</v>
      </c>
      <c r="P183" s="96" t="s">
        <v>20</v>
      </c>
      <c r="Q183" s="100" t="s">
        <v>20</v>
      </c>
      <c r="R183" s="116" t="s">
        <v>2013</v>
      </c>
      <c r="S183" s="114" t="s">
        <v>964</v>
      </c>
      <c r="T183" s="114">
        <v>474</v>
      </c>
      <c r="U183" s="114">
        <v>137</v>
      </c>
      <c r="V183" s="114">
        <v>370</v>
      </c>
      <c r="W183" s="115">
        <v>5.99</v>
      </c>
    </row>
    <row r="184" spans="1:23" s="6" customFormat="1" ht="25.5">
      <c r="A184" s="62"/>
      <c r="B184" s="95" t="s">
        <v>17338</v>
      </c>
      <c r="C184" s="95" t="s">
        <v>20</v>
      </c>
      <c r="D184" s="95" t="s">
        <v>20</v>
      </c>
      <c r="E184" s="95" t="s">
        <v>17324</v>
      </c>
      <c r="F184" s="95" t="s">
        <v>17343</v>
      </c>
      <c r="G184" s="95" t="s">
        <v>17349</v>
      </c>
      <c r="H184" s="14" t="s">
        <v>20</v>
      </c>
      <c r="I184" s="95" t="s">
        <v>17717</v>
      </c>
      <c r="J184" s="118" t="s">
        <v>232</v>
      </c>
      <c r="K184" s="95" t="s">
        <v>3161</v>
      </c>
      <c r="L184" s="95" t="s">
        <v>17718</v>
      </c>
      <c r="M184" s="97">
        <f>IF($K$6="с учетом НДС",VLOOKUP(J184,LEGEND!C:M,3,0)*(1-N184),VLOOKUP(J184,LEGEND!C:M,3,0)*(1-N184)/1.2)</f>
        <v>45000</v>
      </c>
      <c r="N184" s="98">
        <f>IF(OR(E184="Принадлежности",E184="Ручной инструмент"),$K$5,IF($K$4=0,0,IFERROR(VLOOKUP(Q184,LEGEND!$V$4:$W$7,2,0),$K$4)))</f>
        <v>0</v>
      </c>
      <c r="O184" s="99" t="s">
        <v>19543</v>
      </c>
      <c r="P184" s="95" t="s">
        <v>20</v>
      </c>
      <c r="Q184" s="100" t="s">
        <v>63</v>
      </c>
      <c r="R184" s="116" t="s">
        <v>3162</v>
      </c>
      <c r="S184" s="114" t="s">
        <v>964</v>
      </c>
      <c r="T184" s="114">
        <v>193</v>
      </c>
      <c r="U184" s="114">
        <v>167</v>
      </c>
      <c r="V184" s="114">
        <v>224</v>
      </c>
      <c r="W184" s="115">
        <v>4.6500000000000004</v>
      </c>
    </row>
    <row r="185" spans="1:23" s="6" customFormat="1" ht="38.25">
      <c r="A185" s="62"/>
      <c r="B185" s="95" t="s">
        <v>960</v>
      </c>
      <c r="C185" s="95" t="s">
        <v>17528</v>
      </c>
      <c r="D185" s="95" t="s">
        <v>20</v>
      </c>
      <c r="E185" s="95" t="s">
        <v>17324</v>
      </c>
      <c r="F185" s="95" t="s">
        <v>17394</v>
      </c>
      <c r="G185" s="95" t="s">
        <v>17395</v>
      </c>
      <c r="H185" s="14" t="s">
        <v>20</v>
      </c>
      <c r="I185" s="95" t="s">
        <v>17719</v>
      </c>
      <c r="J185" s="118" t="s">
        <v>233</v>
      </c>
      <c r="K185" s="95" t="s">
        <v>3358</v>
      </c>
      <c r="L185" s="95" t="s">
        <v>17720</v>
      </c>
      <c r="M185" s="97">
        <f>IF($K$6="с учетом НДС",VLOOKUP(J185,LEGEND!C:M,3,0)*(1-N185),VLOOKUP(J185,LEGEND!C:M,3,0)*(1-N185)/1.2)</f>
        <v>8490</v>
      </c>
      <c r="N185" s="98">
        <f>IF(OR(E185="Принадлежности",E185="Ручной инструмент"),$K$5,IF($K$4=0,0,IFERROR(VLOOKUP(Q185,LEGEND!$V$4:$W$7,2,0),$K$4)))</f>
        <v>0</v>
      </c>
      <c r="O185" s="99" t="s">
        <v>19544</v>
      </c>
      <c r="P185" s="96" t="s">
        <v>196</v>
      </c>
      <c r="Q185" s="100" t="s">
        <v>20</v>
      </c>
      <c r="R185" s="116" t="s">
        <v>3359</v>
      </c>
      <c r="S185" s="114" t="s">
        <v>964</v>
      </c>
      <c r="T185" s="114">
        <v>187</v>
      </c>
      <c r="U185" s="114">
        <v>87</v>
      </c>
      <c r="V185" s="114">
        <v>284</v>
      </c>
      <c r="W185" s="115">
        <v>0.40300000000000002</v>
      </c>
    </row>
    <row r="186" spans="1:23" s="6" customFormat="1" ht="56.25">
      <c r="A186" s="62"/>
      <c r="B186" s="95" t="s">
        <v>17323</v>
      </c>
      <c r="C186" s="95" t="s">
        <v>20</v>
      </c>
      <c r="D186" s="95" t="s">
        <v>20</v>
      </c>
      <c r="E186" s="95" t="s">
        <v>17324</v>
      </c>
      <c r="F186" s="95" t="s">
        <v>17325</v>
      </c>
      <c r="G186" s="95" t="s">
        <v>17328</v>
      </c>
      <c r="H186" s="14" t="s">
        <v>20</v>
      </c>
      <c r="I186" s="95" t="s">
        <v>17721</v>
      </c>
      <c r="J186" s="118" t="s">
        <v>234</v>
      </c>
      <c r="K186" s="95" t="s">
        <v>3384</v>
      </c>
      <c r="L186" s="95" t="s">
        <v>17722</v>
      </c>
      <c r="M186" s="97">
        <f>IF($K$6="с учетом НДС",VLOOKUP(J186,LEGEND!C:M,3,0)*(1-N186),VLOOKUP(J186,LEGEND!C:M,3,0)*(1-N186)/1.2)</f>
        <v>19990</v>
      </c>
      <c r="N186" s="98">
        <f>IF(OR(E186="Принадлежности",E186="Ручной инструмент"),$K$5,IF($K$4=0,0,IFERROR(VLOOKUP(Q186,LEGEND!$V$4:$W$7,2,0),$K$4)))</f>
        <v>0</v>
      </c>
      <c r="O186" s="99" t="s">
        <v>19545</v>
      </c>
      <c r="P186" s="96" t="s">
        <v>196</v>
      </c>
      <c r="Q186" s="100" t="s">
        <v>20</v>
      </c>
      <c r="R186" s="116" t="s">
        <v>3385</v>
      </c>
      <c r="S186" s="114" t="s">
        <v>964</v>
      </c>
      <c r="T186" s="114">
        <v>152</v>
      </c>
      <c r="U186" s="114">
        <v>82</v>
      </c>
      <c r="V186" s="114">
        <v>499</v>
      </c>
      <c r="W186" s="115">
        <v>3.4009999999999998</v>
      </c>
    </row>
    <row r="187" spans="1:23" s="6" customFormat="1" ht="25.5">
      <c r="A187" s="62"/>
      <c r="B187" s="95" t="s">
        <v>17338</v>
      </c>
      <c r="C187" s="95" t="s">
        <v>20</v>
      </c>
      <c r="D187" s="95" t="s">
        <v>20</v>
      </c>
      <c r="E187" s="95" t="s">
        <v>17324</v>
      </c>
      <c r="F187" s="95" t="s">
        <v>17343</v>
      </c>
      <c r="G187" s="95" t="s">
        <v>17362</v>
      </c>
      <c r="H187" s="14" t="s">
        <v>20</v>
      </c>
      <c r="I187" s="95" t="s">
        <v>17723</v>
      </c>
      <c r="J187" s="118" t="s">
        <v>235</v>
      </c>
      <c r="K187" s="95" t="s">
        <v>2487</v>
      </c>
      <c r="L187" s="95" t="s">
        <v>17724</v>
      </c>
      <c r="M187" s="97">
        <f>IF($K$6="с учетом НДС",VLOOKUP(J187,LEGEND!C:M,3,0)*(1-N187),VLOOKUP(J187,LEGEND!C:M,3,0)*(1-N187)/1.2)</f>
        <v>12500</v>
      </c>
      <c r="N187" s="98">
        <f>IF(OR(E187="Принадлежности",E187="Ручной инструмент"),$K$5,IF($K$4=0,0,IFERROR(VLOOKUP(Q187,LEGEND!$V$4:$W$7,2,0),$K$4)))</f>
        <v>0</v>
      </c>
      <c r="O187" s="99" t="s">
        <v>19546</v>
      </c>
      <c r="P187" s="96" t="s">
        <v>20</v>
      </c>
      <c r="Q187" s="100" t="s">
        <v>20</v>
      </c>
      <c r="R187" s="116" t="s">
        <v>2488</v>
      </c>
      <c r="S187" s="114" t="s">
        <v>964</v>
      </c>
      <c r="T187" s="114">
        <v>302</v>
      </c>
      <c r="U187" s="114">
        <v>198</v>
      </c>
      <c r="V187" s="114">
        <v>213</v>
      </c>
      <c r="W187" s="115">
        <v>2.2639999999999998</v>
      </c>
    </row>
    <row r="188" spans="1:23" s="6" customFormat="1" ht="25.5">
      <c r="A188" s="62"/>
      <c r="B188" s="95" t="s">
        <v>17330</v>
      </c>
      <c r="C188" s="95" t="s">
        <v>20</v>
      </c>
      <c r="D188" s="95" t="s">
        <v>20</v>
      </c>
      <c r="E188" s="95" t="s">
        <v>17324</v>
      </c>
      <c r="F188" s="95" t="s">
        <v>17394</v>
      </c>
      <c r="G188" s="95" t="s">
        <v>17395</v>
      </c>
      <c r="H188" s="14" t="s">
        <v>20</v>
      </c>
      <c r="I188" s="95" t="s">
        <v>17725</v>
      </c>
      <c r="J188" s="118" t="s">
        <v>236</v>
      </c>
      <c r="K188" s="95" t="s">
        <v>2355</v>
      </c>
      <c r="L188" s="95" t="s">
        <v>17726</v>
      </c>
      <c r="M188" s="97">
        <f>IF($K$6="с учетом НДС",VLOOKUP(J188,LEGEND!C:M,3,0)*(1-N188),VLOOKUP(J188,LEGEND!C:M,3,0)*(1-N188)/1.2)</f>
        <v>4490</v>
      </c>
      <c r="N188" s="98">
        <f>IF(OR(E188="Принадлежности",E188="Ручной инструмент"),$K$5,IF($K$4=0,0,IFERROR(VLOOKUP(Q188,LEGEND!$V$4:$W$7,2,0),$K$4)))</f>
        <v>0</v>
      </c>
      <c r="O188" s="99" t="s">
        <v>19547</v>
      </c>
      <c r="P188" s="96" t="s">
        <v>20</v>
      </c>
      <c r="Q188" s="100" t="s">
        <v>19400</v>
      </c>
      <c r="R188" s="116" t="s">
        <v>2356</v>
      </c>
      <c r="S188" s="114" t="s">
        <v>964</v>
      </c>
      <c r="T188" s="114">
        <v>300</v>
      </c>
      <c r="U188" s="114">
        <v>170</v>
      </c>
      <c r="V188" s="114">
        <v>90</v>
      </c>
      <c r="W188" s="115">
        <v>0.48599999999999999</v>
      </c>
    </row>
    <row r="189" spans="1:23" s="6" customFormat="1" ht="33.75">
      <c r="A189" s="62"/>
      <c r="B189" s="95" t="s">
        <v>17330</v>
      </c>
      <c r="C189" s="95" t="s">
        <v>20</v>
      </c>
      <c r="D189" s="95" t="s">
        <v>20</v>
      </c>
      <c r="E189" s="95" t="s">
        <v>17324</v>
      </c>
      <c r="F189" s="95" t="s">
        <v>17394</v>
      </c>
      <c r="G189" s="95" t="s">
        <v>17562</v>
      </c>
      <c r="H189" s="14" t="s">
        <v>20</v>
      </c>
      <c r="I189" s="95" t="s">
        <v>17727</v>
      </c>
      <c r="J189" s="118" t="s">
        <v>237</v>
      </c>
      <c r="K189" s="95" t="s">
        <v>2351</v>
      </c>
      <c r="L189" s="95" t="s">
        <v>17728</v>
      </c>
      <c r="M189" s="97">
        <f>IF($K$6="с учетом НДС",VLOOKUP(J189,LEGEND!C:M,3,0)*(1-N189),VLOOKUP(J189,LEGEND!C:M,3,0)*(1-N189)/1.2)</f>
        <v>6490</v>
      </c>
      <c r="N189" s="98">
        <f>IF(OR(E189="Принадлежности",E189="Ручной инструмент"),$K$5,IF($K$4=0,0,IFERROR(VLOOKUP(Q189,LEGEND!$V$4:$W$7,2,0),$K$4)))</f>
        <v>0</v>
      </c>
      <c r="O189" s="99" t="s">
        <v>19548</v>
      </c>
      <c r="P189" s="96" t="s">
        <v>20</v>
      </c>
      <c r="Q189" s="100" t="s">
        <v>19400</v>
      </c>
      <c r="R189" s="116" t="s">
        <v>2352</v>
      </c>
      <c r="S189" s="114" t="s">
        <v>964</v>
      </c>
      <c r="T189" s="114">
        <v>200</v>
      </c>
      <c r="U189" s="114">
        <v>100</v>
      </c>
      <c r="V189" s="114">
        <v>349</v>
      </c>
      <c r="W189" s="115">
        <v>0.78</v>
      </c>
    </row>
    <row r="190" spans="1:23" s="6" customFormat="1" ht="38.25">
      <c r="A190" s="62"/>
      <c r="B190" s="95" t="s">
        <v>960</v>
      </c>
      <c r="C190" s="95" t="s">
        <v>20</v>
      </c>
      <c r="D190" s="95" t="s">
        <v>20</v>
      </c>
      <c r="E190" s="95" t="s">
        <v>17324</v>
      </c>
      <c r="F190" s="95" t="s">
        <v>17343</v>
      </c>
      <c r="G190" s="95" t="s">
        <v>17349</v>
      </c>
      <c r="H190" s="14" t="s">
        <v>20</v>
      </c>
      <c r="I190" s="95" t="s">
        <v>17729</v>
      </c>
      <c r="J190" s="118" t="s">
        <v>238</v>
      </c>
      <c r="K190" s="95" t="s">
        <v>2887</v>
      </c>
      <c r="L190" s="95" t="s">
        <v>17730</v>
      </c>
      <c r="M190" s="97">
        <f>IF($K$6="с учетом НДС",VLOOKUP(J190,LEGEND!C:M,3,0)*(1-N190),VLOOKUP(J190,LEGEND!C:M,3,0)*(1-N190)/1.2)</f>
        <v>5000</v>
      </c>
      <c r="N190" s="98">
        <f>IF(OR(E190="Принадлежности",E190="Ручной инструмент"),$K$5,IF($K$4=0,0,IFERROR(VLOOKUP(Q190,LEGEND!$V$4:$W$7,2,0),$K$4)))</f>
        <v>0</v>
      </c>
      <c r="O190" s="99" t="s">
        <v>19549</v>
      </c>
      <c r="P190" s="95" t="s">
        <v>20</v>
      </c>
      <c r="Q190" s="100" t="s">
        <v>20</v>
      </c>
      <c r="R190" s="116" t="s">
        <v>2888</v>
      </c>
      <c r="S190" s="114" t="s">
        <v>964</v>
      </c>
      <c r="T190" s="114">
        <v>187</v>
      </c>
      <c r="U190" s="114">
        <v>87</v>
      </c>
      <c r="V190" s="114">
        <v>284</v>
      </c>
      <c r="W190" s="115">
        <v>0.33700000000000002</v>
      </c>
    </row>
    <row r="191" spans="1:23" s="6" customFormat="1" ht="33.75">
      <c r="A191" s="62"/>
      <c r="B191" s="95" t="s">
        <v>17323</v>
      </c>
      <c r="C191" s="95" t="s">
        <v>20</v>
      </c>
      <c r="D191" s="95" t="s">
        <v>20</v>
      </c>
      <c r="E191" s="95" t="s">
        <v>17324</v>
      </c>
      <c r="F191" s="95" t="s">
        <v>17325</v>
      </c>
      <c r="G191" s="95" t="s">
        <v>17326</v>
      </c>
      <c r="H191" s="14" t="s">
        <v>20</v>
      </c>
      <c r="I191" s="95" t="s">
        <v>17731</v>
      </c>
      <c r="J191" s="118" t="s">
        <v>239</v>
      </c>
      <c r="K191" s="95" t="s">
        <v>2761</v>
      </c>
      <c r="L191" s="95" t="s">
        <v>17732</v>
      </c>
      <c r="M191" s="97">
        <f>IF($K$6="с учетом НДС",VLOOKUP(J191,LEGEND!C:M,3,0)*(1-N191),VLOOKUP(J191,LEGEND!C:M,3,0)*(1-N191)/1.2)</f>
        <v>25990</v>
      </c>
      <c r="N191" s="98">
        <f>IF(OR(E191="Принадлежности",E191="Ручной инструмент"),$K$5,IF($K$4=0,0,IFERROR(VLOOKUP(Q191,LEGEND!$V$4:$W$7,2,0),$K$4)))</f>
        <v>0</v>
      </c>
      <c r="O191" s="99" t="s">
        <v>19550</v>
      </c>
      <c r="P191" s="96" t="s">
        <v>20</v>
      </c>
      <c r="Q191" s="100" t="s">
        <v>20</v>
      </c>
      <c r="R191" s="116" t="s">
        <v>2762</v>
      </c>
      <c r="S191" s="114" t="s">
        <v>8633</v>
      </c>
      <c r="T191" s="114">
        <v>500</v>
      </c>
      <c r="U191" s="114">
        <v>95</v>
      </c>
      <c r="V191" s="114">
        <v>195</v>
      </c>
      <c r="W191" s="115">
        <v>4.056</v>
      </c>
    </row>
    <row r="192" spans="1:23" ht="33.75">
      <c r="A192" s="62"/>
      <c r="B192" s="95" t="s">
        <v>17330</v>
      </c>
      <c r="C192" s="95" t="s">
        <v>20</v>
      </c>
      <c r="D192" s="95" t="s">
        <v>17331</v>
      </c>
      <c r="E192" s="95" t="s">
        <v>17324</v>
      </c>
      <c r="F192" s="95" t="s">
        <v>17264</v>
      </c>
      <c r="G192" s="95" t="s">
        <v>17267</v>
      </c>
      <c r="H192" s="14" t="s">
        <v>20</v>
      </c>
      <c r="I192" s="95" t="s">
        <v>17733</v>
      </c>
      <c r="J192" s="118" t="s">
        <v>240</v>
      </c>
      <c r="K192" s="95" t="s">
        <v>2084</v>
      </c>
      <c r="L192" s="95" t="s">
        <v>17734</v>
      </c>
      <c r="M192" s="97">
        <f>IF($K$6="с учетом НДС",VLOOKUP(J192,LEGEND!C:M,3,0)*(1-N192),VLOOKUP(J192,LEGEND!C:M,3,0)*(1-N192)/1.2)</f>
        <v>22490</v>
      </c>
      <c r="N192" s="98">
        <f>IF(OR(E192="Принадлежности",E192="Ручной инструмент"),$K$5,IF($K$4=0,0,IFERROR(VLOOKUP(Q192,LEGEND!$V$4:$W$7,2,0),$K$4)))</f>
        <v>0</v>
      </c>
      <c r="O192" s="99" t="s">
        <v>19551</v>
      </c>
      <c r="P192" s="96" t="s">
        <v>20</v>
      </c>
      <c r="Q192" s="100" t="s">
        <v>20</v>
      </c>
      <c r="R192" s="116" t="s">
        <v>2085</v>
      </c>
      <c r="S192" s="114" t="s">
        <v>964</v>
      </c>
      <c r="T192" s="114">
        <v>375</v>
      </c>
      <c r="U192" s="114">
        <v>119</v>
      </c>
      <c r="V192" s="114">
        <v>315</v>
      </c>
      <c r="W192" s="115">
        <v>3.79</v>
      </c>
    </row>
    <row r="193" spans="1:23" s="6" customFormat="1" ht="45">
      <c r="A193" s="62"/>
      <c r="B193" s="95" t="s">
        <v>17338</v>
      </c>
      <c r="C193" s="95" t="s">
        <v>17367</v>
      </c>
      <c r="D193" s="95" t="s">
        <v>17331</v>
      </c>
      <c r="E193" s="95" t="s">
        <v>17324</v>
      </c>
      <c r="F193" s="95" t="s">
        <v>17463</v>
      </c>
      <c r="G193" s="95" t="s">
        <v>17464</v>
      </c>
      <c r="H193" s="14" t="s">
        <v>20</v>
      </c>
      <c r="I193" s="95" t="s">
        <v>17735</v>
      </c>
      <c r="J193" s="118" t="s">
        <v>241</v>
      </c>
      <c r="K193" s="95" t="s">
        <v>3319</v>
      </c>
      <c r="L193" s="95" t="s">
        <v>17736</v>
      </c>
      <c r="M193" s="97">
        <f>IF($K$6="с учетом НДС",VLOOKUP(J193,LEGEND!C:M,3,0)*(1-N193),VLOOKUP(J193,LEGEND!C:M,3,0)*(1-N193)/1.2)</f>
        <v>38990</v>
      </c>
      <c r="N193" s="98">
        <f>IF(OR(E193="Принадлежности",E193="Ручной инструмент"),$K$5,IF($K$4=0,0,IFERROR(VLOOKUP(Q193,LEGEND!$V$4:$W$7,2,0),$K$4)))</f>
        <v>0</v>
      </c>
      <c r="O193" s="99" t="s">
        <v>19552</v>
      </c>
      <c r="P193" s="95" t="s">
        <v>20</v>
      </c>
      <c r="Q193" s="100" t="s">
        <v>20</v>
      </c>
      <c r="R193" s="116" t="s">
        <v>3320</v>
      </c>
      <c r="S193" s="114" t="s">
        <v>964</v>
      </c>
      <c r="T193" s="114">
        <v>681</v>
      </c>
      <c r="U193" s="114">
        <v>252</v>
      </c>
      <c r="V193" s="114">
        <v>362</v>
      </c>
      <c r="W193" s="115">
        <v>9.9</v>
      </c>
    </row>
    <row r="194" spans="1:23" s="6" customFormat="1" ht="67.5">
      <c r="A194" s="62"/>
      <c r="B194" s="95" t="s">
        <v>17330</v>
      </c>
      <c r="C194" s="95" t="s">
        <v>17367</v>
      </c>
      <c r="D194" s="95" t="s">
        <v>17368</v>
      </c>
      <c r="E194" s="95" t="s">
        <v>17324</v>
      </c>
      <c r="F194" s="95" t="s">
        <v>17325</v>
      </c>
      <c r="G194" s="95" t="s">
        <v>17328</v>
      </c>
      <c r="H194" s="14" t="s">
        <v>20</v>
      </c>
      <c r="I194" s="95" t="s">
        <v>17737</v>
      </c>
      <c r="J194" s="118" t="s">
        <v>242</v>
      </c>
      <c r="K194" s="95" t="s">
        <v>3145</v>
      </c>
      <c r="L194" s="95" t="s">
        <v>17738</v>
      </c>
      <c r="M194" s="97">
        <f>IF($K$6="с учетом НДС",VLOOKUP(J194,LEGEND!C:M,3,0)*(1-N194),VLOOKUP(J194,LEGEND!C:M,3,0)*(1-N194)/1.2)</f>
        <v>32490</v>
      </c>
      <c r="N194" s="98">
        <f>IF(OR(E194="Принадлежности",E194="Ручной инструмент"),$K$5,IF($K$4=0,0,IFERROR(VLOOKUP(Q194,LEGEND!$V$4:$W$7,2,0),$K$4)))</f>
        <v>0</v>
      </c>
      <c r="O194" s="99" t="s">
        <v>19553</v>
      </c>
      <c r="P194" s="95" t="s">
        <v>20</v>
      </c>
      <c r="Q194" s="100" t="s">
        <v>20</v>
      </c>
      <c r="R194" s="116" t="s">
        <v>3146</v>
      </c>
      <c r="S194" s="114" t="s">
        <v>964</v>
      </c>
      <c r="T194" s="114">
        <v>474</v>
      </c>
      <c r="U194" s="114">
        <v>137</v>
      </c>
      <c r="V194" s="114">
        <v>369</v>
      </c>
      <c r="W194" s="115">
        <v>4.7649999999999997</v>
      </c>
    </row>
    <row r="195" spans="1:23" s="6" customFormat="1" ht="25.5">
      <c r="A195" s="62"/>
      <c r="B195" s="95" t="s">
        <v>17338</v>
      </c>
      <c r="C195" s="95" t="s">
        <v>20</v>
      </c>
      <c r="D195" s="95" t="s">
        <v>20</v>
      </c>
      <c r="E195" s="95" t="s">
        <v>17324</v>
      </c>
      <c r="F195" s="95" t="s">
        <v>17343</v>
      </c>
      <c r="G195" s="95" t="s">
        <v>17344</v>
      </c>
      <c r="H195" s="14" t="s">
        <v>20</v>
      </c>
      <c r="I195" s="95" t="s">
        <v>17739</v>
      </c>
      <c r="J195" s="119" t="s">
        <v>243</v>
      </c>
      <c r="K195" s="95" t="s">
        <v>3364</v>
      </c>
      <c r="L195" s="95" t="s">
        <v>17740</v>
      </c>
      <c r="M195" s="97">
        <f>IF($K$6="с учетом НДС",VLOOKUP(J195,LEGEND!C:M,3,0)*(1-N195),VLOOKUP(J195,LEGEND!C:M,3,0)*(1-N195)/1.2)</f>
        <v>16500</v>
      </c>
      <c r="N195" s="98">
        <f>IF(OR(E195="Принадлежности",E195="Ручной инструмент"),$K$5,IF($K$4=0,0,IFERROR(VLOOKUP(Q195,LEGEND!$V$4:$W$7,2,0),$K$4)))</f>
        <v>0</v>
      </c>
      <c r="O195" s="103" t="s">
        <v>19554</v>
      </c>
      <c r="P195" s="96" t="s">
        <v>196</v>
      </c>
      <c r="Q195" s="100" t="s">
        <v>20</v>
      </c>
      <c r="R195" s="116" t="s">
        <v>3365</v>
      </c>
      <c r="S195" s="114" t="s">
        <v>964</v>
      </c>
      <c r="T195" s="114">
        <v>104</v>
      </c>
      <c r="U195" s="114">
        <v>99</v>
      </c>
      <c r="V195" s="114">
        <v>156</v>
      </c>
      <c r="W195" s="115">
        <v>1.28</v>
      </c>
    </row>
    <row r="196" spans="1:23" s="6" customFormat="1" ht="25.5">
      <c r="A196" s="62"/>
      <c r="B196" s="95" t="s">
        <v>17333</v>
      </c>
      <c r="C196" s="95" t="s">
        <v>20</v>
      </c>
      <c r="D196" s="95" t="s">
        <v>20</v>
      </c>
      <c r="E196" s="95" t="s">
        <v>17334</v>
      </c>
      <c r="F196" s="95" t="s">
        <v>17283</v>
      </c>
      <c r="G196" s="95" t="s">
        <v>17335</v>
      </c>
      <c r="H196" s="14" t="s">
        <v>20</v>
      </c>
      <c r="I196" s="95" t="s">
        <v>17741</v>
      </c>
      <c r="J196" s="118" t="s">
        <v>244</v>
      </c>
      <c r="K196" s="95" t="s">
        <v>2691</v>
      </c>
      <c r="L196" s="95" t="s">
        <v>17742</v>
      </c>
      <c r="M196" s="97">
        <f>IF($K$6="с учетом НДС",VLOOKUP(J196,LEGEND!C:M,3,0)*(1-N196),VLOOKUP(J196,LEGEND!C:M,3,0)*(1-N196)/1.2)</f>
        <v>12490</v>
      </c>
      <c r="N196" s="98">
        <f>IF(OR(E196="Принадлежности",E196="Ручной инструмент"),$K$5,IF($K$4=0,0,IFERROR(VLOOKUP(Q196,LEGEND!$V$4:$W$7,2,0),$K$4)))</f>
        <v>0</v>
      </c>
      <c r="O196" s="99" t="s">
        <v>19555</v>
      </c>
      <c r="P196" s="96" t="s">
        <v>20</v>
      </c>
      <c r="Q196" s="100" t="s">
        <v>20</v>
      </c>
      <c r="R196" s="116" t="s">
        <v>2692</v>
      </c>
      <c r="S196" s="114" t="s">
        <v>5044</v>
      </c>
      <c r="T196" s="114">
        <v>119</v>
      </c>
      <c r="U196" s="114">
        <v>219</v>
      </c>
      <c r="V196" s="114">
        <v>49</v>
      </c>
      <c r="W196" s="115">
        <v>0.7</v>
      </c>
    </row>
    <row r="197" spans="1:23" s="6" customFormat="1" ht="33.75">
      <c r="A197" s="62"/>
      <c r="B197" s="95" t="s">
        <v>17323</v>
      </c>
      <c r="C197" s="95" t="s">
        <v>20</v>
      </c>
      <c r="D197" s="95" t="s">
        <v>20</v>
      </c>
      <c r="E197" s="95" t="s">
        <v>17324</v>
      </c>
      <c r="F197" s="95" t="s">
        <v>17264</v>
      </c>
      <c r="G197" s="95" t="s">
        <v>17267</v>
      </c>
      <c r="H197" s="14" t="s">
        <v>20</v>
      </c>
      <c r="I197" s="95" t="s">
        <v>17632</v>
      </c>
      <c r="J197" s="118" t="s">
        <v>245</v>
      </c>
      <c r="K197" s="95" t="s">
        <v>2465</v>
      </c>
      <c r="L197" s="95" t="s">
        <v>17743</v>
      </c>
      <c r="M197" s="97">
        <f>IF($K$6="с учетом НДС",VLOOKUP(J197,LEGEND!C:M,3,0)*(1-N197),VLOOKUP(J197,LEGEND!C:M,3,0)*(1-N197)/1.2)</f>
        <v>22490</v>
      </c>
      <c r="N197" s="98">
        <f>IF(OR(E197="Принадлежности",E197="Ручной инструмент"),$K$5,IF($K$4=0,0,IFERROR(VLOOKUP(Q197,LEGEND!$V$4:$W$7,2,0),$K$4)))</f>
        <v>0</v>
      </c>
      <c r="O197" s="99" t="s">
        <v>19556</v>
      </c>
      <c r="P197" s="96" t="s">
        <v>20</v>
      </c>
      <c r="Q197" s="100" t="s">
        <v>20</v>
      </c>
      <c r="R197" s="116" t="s">
        <v>2466</v>
      </c>
      <c r="S197" s="114" t="s">
        <v>964</v>
      </c>
      <c r="T197" s="114">
        <v>474</v>
      </c>
      <c r="U197" s="114">
        <v>137</v>
      </c>
      <c r="V197" s="114">
        <v>369</v>
      </c>
      <c r="W197" s="115">
        <v>4.9800000000000004</v>
      </c>
    </row>
    <row r="198" spans="1:23" ht="22.5">
      <c r="A198" s="62"/>
      <c r="B198" s="95" t="s">
        <v>17338</v>
      </c>
      <c r="C198" s="95" t="s">
        <v>20</v>
      </c>
      <c r="D198" s="95" t="s">
        <v>17331</v>
      </c>
      <c r="E198" s="95" t="s">
        <v>17324</v>
      </c>
      <c r="F198" s="95" t="s">
        <v>17264</v>
      </c>
      <c r="G198" s="95" t="s">
        <v>17255</v>
      </c>
      <c r="H198" s="14" t="s">
        <v>20</v>
      </c>
      <c r="I198" s="95" t="s">
        <v>17744</v>
      </c>
      <c r="J198" s="118" t="s">
        <v>246</v>
      </c>
      <c r="K198" s="95" t="s">
        <v>2092</v>
      </c>
      <c r="L198" s="95" t="s">
        <v>17745</v>
      </c>
      <c r="M198" s="97">
        <f>IF($K$6="с учетом НДС",VLOOKUP(J198,LEGEND!C:M,3,0)*(1-N198),VLOOKUP(J198,LEGEND!C:M,3,0)*(1-N198)/1.2)</f>
        <v>10490</v>
      </c>
      <c r="N198" s="98">
        <f>IF(OR(E198="Принадлежности",E198="Ручной инструмент"),$K$5,IF($K$4=0,0,IFERROR(VLOOKUP(Q198,LEGEND!$V$4:$W$7,2,0),$K$4)))</f>
        <v>0</v>
      </c>
      <c r="O198" s="99" t="s">
        <v>19557</v>
      </c>
      <c r="P198" s="96" t="s">
        <v>20</v>
      </c>
      <c r="Q198" s="100" t="s">
        <v>20</v>
      </c>
      <c r="R198" s="116" t="s">
        <v>2093</v>
      </c>
      <c r="S198" s="114" t="s">
        <v>964</v>
      </c>
      <c r="T198" s="114">
        <v>219</v>
      </c>
      <c r="U198" s="114">
        <v>81</v>
      </c>
      <c r="V198" s="114">
        <v>208</v>
      </c>
      <c r="W198" s="115">
        <v>1.67</v>
      </c>
    </row>
    <row r="199" spans="1:23" ht="56.25">
      <c r="A199" s="62"/>
      <c r="B199" s="95" t="s">
        <v>17330</v>
      </c>
      <c r="C199" s="95" t="s">
        <v>20</v>
      </c>
      <c r="D199" s="95" t="s">
        <v>17331</v>
      </c>
      <c r="E199" s="95" t="s">
        <v>17324</v>
      </c>
      <c r="F199" s="95" t="s">
        <v>17264</v>
      </c>
      <c r="G199" s="95" t="s">
        <v>17267</v>
      </c>
      <c r="H199" s="14" t="s">
        <v>20</v>
      </c>
      <c r="I199" s="95" t="s">
        <v>17746</v>
      </c>
      <c r="J199" s="118" t="s">
        <v>247</v>
      </c>
      <c r="K199" s="95" t="s">
        <v>2100</v>
      </c>
      <c r="L199" s="95" t="s">
        <v>17747</v>
      </c>
      <c r="M199" s="97">
        <f>IF($K$6="с учетом НДС",VLOOKUP(J199,LEGEND!C:M,3,0)*(1-N199),VLOOKUP(J199,LEGEND!C:M,3,0)*(1-N199)/1.2)</f>
        <v>25990</v>
      </c>
      <c r="N199" s="98">
        <f>IF(OR(E199="Принадлежности",E199="Ручной инструмент"),$K$5,IF($K$4=0,0,IFERROR(VLOOKUP(Q199,LEGEND!$V$4:$W$7,2,0),$K$4)))</f>
        <v>0</v>
      </c>
      <c r="O199" s="99" t="s">
        <v>19558</v>
      </c>
      <c r="P199" s="96" t="s">
        <v>20</v>
      </c>
      <c r="Q199" s="100" t="s">
        <v>20</v>
      </c>
      <c r="R199" s="116" t="s">
        <v>2101</v>
      </c>
      <c r="S199" s="114" t="s">
        <v>964</v>
      </c>
      <c r="T199" s="114">
        <v>424</v>
      </c>
      <c r="U199" s="114">
        <v>137</v>
      </c>
      <c r="V199" s="114">
        <v>369</v>
      </c>
      <c r="W199" s="115">
        <v>5.1459999999999999</v>
      </c>
    </row>
    <row r="200" spans="1:23" s="6" customFormat="1" ht="51">
      <c r="A200" s="62"/>
      <c r="B200" s="95" t="s">
        <v>17330</v>
      </c>
      <c r="C200" s="95" t="s">
        <v>17367</v>
      </c>
      <c r="D200" s="95" t="s">
        <v>20</v>
      </c>
      <c r="E200" s="95" t="s">
        <v>17324</v>
      </c>
      <c r="F200" s="95" t="s">
        <v>17748</v>
      </c>
      <c r="G200" s="95" t="s">
        <v>17749</v>
      </c>
      <c r="H200" s="14" t="s">
        <v>20</v>
      </c>
      <c r="I200" s="95" t="s">
        <v>17750</v>
      </c>
      <c r="J200" s="119" t="s">
        <v>248</v>
      </c>
      <c r="K200" s="95" t="s">
        <v>3510</v>
      </c>
      <c r="L200" s="95" t="s">
        <v>17751</v>
      </c>
      <c r="M200" s="97">
        <f>IF($K$6="с учетом НДС",VLOOKUP(J200,LEGEND!C:M,3,0)*(1-N200),VLOOKUP(J200,LEGEND!C:M,3,0)*(1-N200)/1.2)</f>
        <v>32990</v>
      </c>
      <c r="N200" s="98">
        <f>IF(OR(E200="Принадлежности",E200="Ручной инструмент"),$K$5,IF($K$4=0,0,IFERROR(VLOOKUP(Q200,LEGEND!$V$4:$W$7,2,0),$K$4)))</f>
        <v>0</v>
      </c>
      <c r="O200" s="103" t="s">
        <v>19559</v>
      </c>
      <c r="P200" s="96" t="s">
        <v>196</v>
      </c>
      <c r="Q200" s="100" t="s">
        <v>19560</v>
      </c>
      <c r="R200" s="116" t="s">
        <v>3511</v>
      </c>
      <c r="S200" s="114" t="s">
        <v>964</v>
      </c>
      <c r="T200" s="114">
        <v>474</v>
      </c>
      <c r="U200" s="114">
        <v>137</v>
      </c>
      <c r="V200" s="114">
        <v>369</v>
      </c>
      <c r="W200" s="115">
        <v>5.87</v>
      </c>
    </row>
    <row r="201" spans="1:23" s="6" customFormat="1" ht="51">
      <c r="A201" s="62"/>
      <c r="B201" s="95" t="s">
        <v>17330</v>
      </c>
      <c r="C201" s="95" t="s">
        <v>17367</v>
      </c>
      <c r="D201" s="95" t="s">
        <v>20</v>
      </c>
      <c r="E201" s="95" t="s">
        <v>17324</v>
      </c>
      <c r="F201" s="95" t="s">
        <v>17748</v>
      </c>
      <c r="G201" s="95" t="s">
        <v>17749</v>
      </c>
      <c r="H201" s="14" t="s">
        <v>20</v>
      </c>
      <c r="I201" s="95" t="s">
        <v>17752</v>
      </c>
      <c r="J201" s="119" t="s">
        <v>249</v>
      </c>
      <c r="K201" s="95" t="s">
        <v>3512</v>
      </c>
      <c r="L201" s="95" t="s">
        <v>17753</v>
      </c>
      <c r="M201" s="97">
        <f>IF($K$6="с учетом НДС",VLOOKUP(J201,LEGEND!C:M,3,0)*(1-N201),VLOOKUP(J201,LEGEND!C:M,3,0)*(1-N201)/1.2)</f>
        <v>35990</v>
      </c>
      <c r="N201" s="98">
        <f>IF(OR(E201="Принадлежности",E201="Ручной инструмент"),$K$5,IF($K$4=0,0,IFERROR(VLOOKUP(Q201,LEGEND!$V$4:$W$7,2,0),$K$4)))</f>
        <v>0</v>
      </c>
      <c r="O201" s="103" t="s">
        <v>19561</v>
      </c>
      <c r="P201" s="96" t="s">
        <v>196</v>
      </c>
      <c r="Q201" s="100" t="s">
        <v>19560</v>
      </c>
      <c r="R201" s="116" t="s">
        <v>3513</v>
      </c>
      <c r="S201" s="114" t="s">
        <v>964</v>
      </c>
      <c r="T201" s="114">
        <v>474</v>
      </c>
      <c r="U201" s="114">
        <v>137</v>
      </c>
      <c r="V201" s="114">
        <v>369</v>
      </c>
      <c r="W201" s="115">
        <v>6.76</v>
      </c>
    </row>
    <row r="202" spans="1:23" s="6" customFormat="1" ht="25.5">
      <c r="A202" s="62"/>
      <c r="B202" s="95" t="s">
        <v>17338</v>
      </c>
      <c r="C202" s="95" t="s">
        <v>17367</v>
      </c>
      <c r="D202" s="95" t="s">
        <v>17368</v>
      </c>
      <c r="E202" s="95" t="s">
        <v>17324</v>
      </c>
      <c r="F202" s="95" t="s">
        <v>17302</v>
      </c>
      <c r="G202" s="95" t="s">
        <v>17420</v>
      </c>
      <c r="H202" s="14" t="s">
        <v>20</v>
      </c>
      <c r="I202" s="95" t="s">
        <v>17754</v>
      </c>
      <c r="J202" s="118" t="s">
        <v>250</v>
      </c>
      <c r="K202" s="95" t="s">
        <v>2272</v>
      </c>
      <c r="L202" s="95" t="s">
        <v>17755</v>
      </c>
      <c r="M202" s="97">
        <f>IF($K$6="с учетом НДС",VLOOKUP(J202,LEGEND!C:M,3,0)*(1-N202),VLOOKUP(J202,LEGEND!C:M,3,0)*(1-N202)/1.2)</f>
        <v>27990</v>
      </c>
      <c r="N202" s="98">
        <f>IF(OR(E202="Принадлежности",E202="Ручной инструмент"),$K$5,IF($K$4=0,0,IFERROR(VLOOKUP(Q202,LEGEND!$V$4:$W$7,2,0),$K$4)))</f>
        <v>0</v>
      </c>
      <c r="O202" s="99" t="s">
        <v>19562</v>
      </c>
      <c r="P202" s="96" t="s">
        <v>20</v>
      </c>
      <c r="Q202" s="100" t="s">
        <v>20</v>
      </c>
      <c r="R202" s="116" t="s">
        <v>2273</v>
      </c>
      <c r="S202" s="114" t="s">
        <v>964</v>
      </c>
      <c r="T202" s="114">
        <v>474</v>
      </c>
      <c r="U202" s="114">
        <v>237</v>
      </c>
      <c r="V202" s="114">
        <v>370</v>
      </c>
      <c r="W202" s="115">
        <v>7.19</v>
      </c>
    </row>
    <row r="203" spans="1:23" ht="33.75">
      <c r="A203" s="62"/>
      <c r="B203" s="95" t="s">
        <v>17338</v>
      </c>
      <c r="C203" s="95" t="s">
        <v>17367</v>
      </c>
      <c r="D203" s="95" t="s">
        <v>17368</v>
      </c>
      <c r="E203" s="95" t="s">
        <v>17324</v>
      </c>
      <c r="F203" s="95" t="s">
        <v>17264</v>
      </c>
      <c r="G203" s="95" t="s">
        <v>17359</v>
      </c>
      <c r="H203" s="14" t="s">
        <v>20</v>
      </c>
      <c r="I203" s="95" t="s">
        <v>17756</v>
      </c>
      <c r="J203" s="118" t="s">
        <v>251</v>
      </c>
      <c r="K203" s="95" t="s">
        <v>2010</v>
      </c>
      <c r="L203" s="95" t="s">
        <v>17757</v>
      </c>
      <c r="M203" s="97">
        <f>IF($K$6="с учетом НДС",VLOOKUP(J203,LEGEND!C:M,3,0)*(1-N203),VLOOKUP(J203,LEGEND!C:M,3,0)*(1-N203)/1.2)</f>
        <v>20990</v>
      </c>
      <c r="N203" s="98">
        <f>IF(OR(E203="Принадлежности",E203="Ручной инструмент"),$K$5,IF($K$4=0,0,IFERROR(VLOOKUP(Q203,LEGEND!$V$4:$W$7,2,0),$K$4)))</f>
        <v>0</v>
      </c>
      <c r="O203" s="99" t="s">
        <v>19563</v>
      </c>
      <c r="P203" s="96" t="s">
        <v>20</v>
      </c>
      <c r="Q203" s="100" t="s">
        <v>20</v>
      </c>
      <c r="R203" s="116" t="s">
        <v>2011</v>
      </c>
      <c r="S203" s="114" t="s">
        <v>964</v>
      </c>
      <c r="T203" s="114">
        <v>474</v>
      </c>
      <c r="U203" s="114">
        <v>133</v>
      </c>
      <c r="V203" s="114">
        <v>364</v>
      </c>
      <c r="W203" s="115">
        <v>3.7949999999999999</v>
      </c>
    </row>
    <row r="204" spans="1:23" s="6" customFormat="1" ht="22.5">
      <c r="A204" s="62"/>
      <c r="B204" s="95" t="s">
        <v>17323</v>
      </c>
      <c r="C204" s="95" t="s">
        <v>20</v>
      </c>
      <c r="D204" s="95" t="s">
        <v>20</v>
      </c>
      <c r="E204" s="95" t="s">
        <v>17324</v>
      </c>
      <c r="F204" s="95" t="s">
        <v>17302</v>
      </c>
      <c r="G204" s="95" t="s">
        <v>17420</v>
      </c>
      <c r="H204" s="14" t="s">
        <v>20</v>
      </c>
      <c r="I204" s="95" t="s">
        <v>17758</v>
      </c>
      <c r="J204" s="118" t="s">
        <v>252</v>
      </c>
      <c r="K204" s="95" t="s">
        <v>2947</v>
      </c>
      <c r="L204" s="95" t="s">
        <v>17759</v>
      </c>
      <c r="M204" s="97">
        <f>IF($K$6="с учетом НДС",VLOOKUP(J204,LEGEND!C:M,3,0)*(1-N204),VLOOKUP(J204,LEGEND!C:M,3,0)*(1-N204)/1.2)</f>
        <v>30490</v>
      </c>
      <c r="N204" s="98">
        <f>IF(OR(E204="Принадлежности",E204="Ручной инструмент"),$K$5,IF($K$4=0,0,IFERROR(VLOOKUP(Q204,LEGEND!$V$4:$W$7,2,0),$K$4)))</f>
        <v>0</v>
      </c>
      <c r="O204" s="99" t="s">
        <v>19564</v>
      </c>
      <c r="P204" s="96" t="s">
        <v>20</v>
      </c>
      <c r="Q204" s="100" t="s">
        <v>20</v>
      </c>
      <c r="R204" s="116" t="s">
        <v>2948</v>
      </c>
      <c r="S204" s="114" t="s">
        <v>4755</v>
      </c>
      <c r="T204" s="114">
        <v>571</v>
      </c>
      <c r="U204" s="114">
        <v>142</v>
      </c>
      <c r="V204" s="114">
        <v>301</v>
      </c>
      <c r="W204" s="115">
        <v>5.66</v>
      </c>
    </row>
    <row r="205" spans="1:23" s="6" customFormat="1" ht="45">
      <c r="A205" s="62"/>
      <c r="B205" s="95" t="s">
        <v>17330</v>
      </c>
      <c r="C205" s="95" t="s">
        <v>20</v>
      </c>
      <c r="D205" s="95" t="s">
        <v>17331</v>
      </c>
      <c r="E205" s="95" t="s">
        <v>17324</v>
      </c>
      <c r="F205" s="95" t="s">
        <v>17302</v>
      </c>
      <c r="G205" s="95" t="s">
        <v>17457</v>
      </c>
      <c r="H205" s="14" t="s">
        <v>20</v>
      </c>
      <c r="I205" s="95" t="s">
        <v>17760</v>
      </c>
      <c r="J205" s="118" t="s">
        <v>253</v>
      </c>
      <c r="K205" s="95" t="s">
        <v>2128</v>
      </c>
      <c r="L205" s="95" t="s">
        <v>17761</v>
      </c>
      <c r="M205" s="97">
        <f>IF($K$6="с учетом НДС",VLOOKUP(J205,LEGEND!C:M,3,0)*(1-N205),VLOOKUP(J205,LEGEND!C:M,3,0)*(1-N205)/1.2)</f>
        <v>16990</v>
      </c>
      <c r="N205" s="98">
        <f>IF(OR(E205="Принадлежности",E205="Ручной инструмент"),$K$5,IF($K$4=0,0,IFERROR(VLOOKUP(Q205,LEGEND!$V$4:$W$7,2,0),$K$4)))</f>
        <v>0</v>
      </c>
      <c r="O205" s="99" t="s">
        <v>19565</v>
      </c>
      <c r="P205" s="96" t="s">
        <v>20</v>
      </c>
      <c r="Q205" s="100" t="s">
        <v>20</v>
      </c>
      <c r="R205" s="116" t="s">
        <v>2129</v>
      </c>
      <c r="S205" s="114" t="s">
        <v>964</v>
      </c>
      <c r="T205" s="114">
        <v>219</v>
      </c>
      <c r="U205" s="114">
        <v>84</v>
      </c>
      <c r="V205" s="114">
        <v>205</v>
      </c>
      <c r="W205" s="115">
        <v>2.028</v>
      </c>
    </row>
    <row r="206" spans="1:23" s="6" customFormat="1" ht="45">
      <c r="A206" s="62"/>
      <c r="B206" s="95" t="s">
        <v>17330</v>
      </c>
      <c r="C206" s="95" t="s">
        <v>17367</v>
      </c>
      <c r="D206" s="95" t="s">
        <v>17368</v>
      </c>
      <c r="E206" s="95" t="s">
        <v>17324</v>
      </c>
      <c r="F206" s="95" t="s">
        <v>17375</v>
      </c>
      <c r="G206" s="95" t="s">
        <v>17611</v>
      </c>
      <c r="H206" s="14" t="s">
        <v>20</v>
      </c>
      <c r="I206" s="95" t="s">
        <v>17762</v>
      </c>
      <c r="J206" s="118" t="s">
        <v>254</v>
      </c>
      <c r="K206" s="95" t="s">
        <v>2158</v>
      </c>
      <c r="L206" s="95" t="s">
        <v>17763</v>
      </c>
      <c r="M206" s="97">
        <f>IF($K$6="с учетом НДС",VLOOKUP(J206,LEGEND!C:M,3,0)*(1-N206),VLOOKUP(J206,LEGEND!C:M,3,0)*(1-N206)/1.2)</f>
        <v>24990</v>
      </c>
      <c r="N206" s="98">
        <f>IF(OR(E206="Принадлежности",E206="Ручной инструмент"),$K$5,IF($K$4=0,0,IFERROR(VLOOKUP(Q206,LEGEND!$V$4:$W$7,2,0),$K$4)))</f>
        <v>0</v>
      </c>
      <c r="O206" s="99" t="s">
        <v>19566</v>
      </c>
      <c r="P206" s="96" t="s">
        <v>20</v>
      </c>
      <c r="Q206" s="100" t="s">
        <v>20</v>
      </c>
      <c r="R206" s="116" t="s">
        <v>2159</v>
      </c>
      <c r="S206" s="114" t="s">
        <v>964</v>
      </c>
      <c r="T206" s="114">
        <v>263</v>
      </c>
      <c r="U206" s="114">
        <v>83</v>
      </c>
      <c r="V206" s="114">
        <v>203</v>
      </c>
      <c r="W206" s="115">
        <v>1.772</v>
      </c>
    </row>
    <row r="207" spans="1:23" s="6" customFormat="1" ht="25.5">
      <c r="A207" s="62"/>
      <c r="B207" s="95" t="s">
        <v>17330</v>
      </c>
      <c r="C207" s="95" t="s">
        <v>20</v>
      </c>
      <c r="D207" s="95" t="s">
        <v>20</v>
      </c>
      <c r="E207" s="95" t="s">
        <v>17324</v>
      </c>
      <c r="F207" s="95" t="s">
        <v>17394</v>
      </c>
      <c r="G207" s="95" t="s">
        <v>17395</v>
      </c>
      <c r="H207" s="14" t="s">
        <v>20</v>
      </c>
      <c r="I207" s="95" t="s">
        <v>17764</v>
      </c>
      <c r="J207" s="118" t="s">
        <v>255</v>
      </c>
      <c r="K207" s="95" t="s">
        <v>2357</v>
      </c>
      <c r="L207" s="95" t="s">
        <v>17765</v>
      </c>
      <c r="M207" s="97">
        <f>IF($K$6="с учетом НДС",VLOOKUP(J207,LEGEND!C:M,3,0)*(1-N207),VLOOKUP(J207,LEGEND!C:M,3,0)*(1-N207)/1.2)</f>
        <v>8990</v>
      </c>
      <c r="N207" s="98">
        <f>IF(OR(E207="Принадлежности",E207="Ручной инструмент"),$K$5,IF($K$4=0,0,IFERROR(VLOOKUP(Q207,LEGEND!$V$4:$W$7,2,0),$K$4)))</f>
        <v>0</v>
      </c>
      <c r="O207" s="99" t="s">
        <v>19567</v>
      </c>
      <c r="P207" s="96" t="s">
        <v>20</v>
      </c>
      <c r="Q207" s="100" t="s">
        <v>19400</v>
      </c>
      <c r="R207" s="116" t="s">
        <v>2358</v>
      </c>
      <c r="S207" s="114" t="s">
        <v>964</v>
      </c>
      <c r="T207" s="114">
        <v>227</v>
      </c>
      <c r="U207" s="114">
        <v>91</v>
      </c>
      <c r="V207" s="114">
        <v>302</v>
      </c>
      <c r="W207" s="115">
        <v>0.82</v>
      </c>
    </row>
    <row r="208" spans="1:23" s="6" customFormat="1" ht="25.5">
      <c r="A208" s="62"/>
      <c r="B208" s="95" t="s">
        <v>17330</v>
      </c>
      <c r="C208" s="95" t="s">
        <v>20</v>
      </c>
      <c r="D208" s="95" t="s">
        <v>20</v>
      </c>
      <c r="E208" s="95" t="s">
        <v>17324</v>
      </c>
      <c r="F208" s="95" t="s">
        <v>17394</v>
      </c>
      <c r="G208" s="95" t="s">
        <v>17395</v>
      </c>
      <c r="H208" s="14" t="s">
        <v>20</v>
      </c>
      <c r="I208" s="95" t="s">
        <v>17766</v>
      </c>
      <c r="J208" s="118" t="s">
        <v>256</v>
      </c>
      <c r="K208" s="95" t="s">
        <v>2353</v>
      </c>
      <c r="L208" s="95" t="s">
        <v>17767</v>
      </c>
      <c r="M208" s="97">
        <f>IF($K$6="с учетом НДС",VLOOKUP(J208,LEGEND!C:M,3,0)*(1-N208),VLOOKUP(J208,LEGEND!C:M,3,0)*(1-N208)/1.2)</f>
        <v>11990</v>
      </c>
      <c r="N208" s="98">
        <f>IF(OR(E208="Принадлежности",E208="Ручной инструмент"),$K$5,IF($K$4=0,0,IFERROR(VLOOKUP(Q208,LEGEND!$V$4:$W$7,2,0),$K$4)))</f>
        <v>0</v>
      </c>
      <c r="O208" s="99" t="s">
        <v>19568</v>
      </c>
      <c r="P208" s="96" t="s">
        <v>20</v>
      </c>
      <c r="Q208" s="100" t="s">
        <v>19400</v>
      </c>
      <c r="R208" s="116" t="s">
        <v>2354</v>
      </c>
      <c r="S208" s="114" t="s">
        <v>964</v>
      </c>
      <c r="T208" s="114">
        <v>209</v>
      </c>
      <c r="U208" s="114">
        <v>100</v>
      </c>
      <c r="V208" s="114">
        <v>354</v>
      </c>
      <c r="W208" s="115">
        <v>0.8</v>
      </c>
    </row>
    <row r="209" spans="1:23" s="6" customFormat="1" ht="56.25">
      <c r="A209" s="62"/>
      <c r="B209" s="95" t="s">
        <v>17333</v>
      </c>
      <c r="C209" s="95" t="s">
        <v>20</v>
      </c>
      <c r="D209" s="95" t="s">
        <v>20</v>
      </c>
      <c r="E209" s="95" t="s">
        <v>17334</v>
      </c>
      <c r="F209" s="95" t="s">
        <v>17283</v>
      </c>
      <c r="G209" s="95" t="s">
        <v>17460</v>
      </c>
      <c r="H209" s="14" t="s">
        <v>20</v>
      </c>
      <c r="I209" s="95" t="s">
        <v>17768</v>
      </c>
      <c r="J209" s="118" t="s">
        <v>257</v>
      </c>
      <c r="K209" s="95" t="s">
        <v>2559</v>
      </c>
      <c r="L209" s="95" t="s">
        <v>17769</v>
      </c>
      <c r="M209" s="97">
        <f>IF($K$6="с учетом НДС",VLOOKUP(J209,LEGEND!C:M,3,0)*(1-N209),VLOOKUP(J209,LEGEND!C:M,3,0)*(1-N209)/1.2)</f>
        <v>14990</v>
      </c>
      <c r="N209" s="98">
        <f>IF(OR(E209="Принадлежности",E209="Ручной инструмент"),$K$5,IF($K$4=0,0,IFERROR(VLOOKUP(Q209,LEGEND!$V$4:$W$7,2,0),$K$4)))</f>
        <v>0</v>
      </c>
      <c r="O209" s="99" t="s">
        <v>19569</v>
      </c>
      <c r="P209" s="96" t="s">
        <v>20</v>
      </c>
      <c r="Q209" s="100" t="s">
        <v>20</v>
      </c>
      <c r="R209" s="116" t="s">
        <v>2560</v>
      </c>
      <c r="S209" s="114" t="s">
        <v>964</v>
      </c>
      <c r="T209" s="114">
        <v>143</v>
      </c>
      <c r="U209" s="114">
        <v>49</v>
      </c>
      <c r="V209" s="114">
        <v>181</v>
      </c>
      <c r="W209" s="115">
        <v>0.31</v>
      </c>
    </row>
    <row r="210" spans="1:23" s="6" customFormat="1" ht="25.5">
      <c r="A210" s="62"/>
      <c r="B210" s="95" t="s">
        <v>17338</v>
      </c>
      <c r="C210" s="95" t="s">
        <v>17367</v>
      </c>
      <c r="D210" s="95" t="s">
        <v>17368</v>
      </c>
      <c r="E210" s="95" t="s">
        <v>17324</v>
      </c>
      <c r="F210" s="95" t="s">
        <v>17302</v>
      </c>
      <c r="G210" s="95" t="s">
        <v>17420</v>
      </c>
      <c r="H210" s="14" t="s">
        <v>20</v>
      </c>
      <c r="I210" s="95" t="s">
        <v>17770</v>
      </c>
      <c r="J210" s="118" t="s">
        <v>258</v>
      </c>
      <c r="K210" s="95" t="s">
        <v>3097</v>
      </c>
      <c r="L210" s="95" t="s">
        <v>17771</v>
      </c>
      <c r="M210" s="97">
        <f>IF($K$6="с учетом НДС",VLOOKUP(J210,LEGEND!C:M,3,0)*(1-N210),VLOOKUP(J210,LEGEND!C:M,3,0)*(1-N210)/1.2)</f>
        <v>24990</v>
      </c>
      <c r="N210" s="98">
        <f>IF(OR(E210="Принадлежности",E210="Ручной инструмент"),$K$5,IF($K$4=0,0,IFERROR(VLOOKUP(Q210,LEGEND!$V$4:$W$7,2,0),$K$4)))</f>
        <v>0</v>
      </c>
      <c r="O210" s="99" t="s">
        <v>19570</v>
      </c>
      <c r="P210" s="95" t="s">
        <v>20</v>
      </c>
      <c r="Q210" s="100" t="s">
        <v>20</v>
      </c>
      <c r="R210" s="116" t="s">
        <v>3098</v>
      </c>
      <c r="S210" s="114" t="s">
        <v>964</v>
      </c>
      <c r="T210" s="114">
        <v>475</v>
      </c>
      <c r="U210" s="114">
        <v>135</v>
      </c>
      <c r="V210" s="114">
        <v>370</v>
      </c>
      <c r="W210" s="115">
        <v>4.3780000000000001</v>
      </c>
    </row>
    <row r="211" spans="1:23" s="6" customFormat="1" ht="22.5">
      <c r="A211" s="62"/>
      <c r="B211" s="95" t="s">
        <v>17338</v>
      </c>
      <c r="C211" s="95" t="s">
        <v>17528</v>
      </c>
      <c r="D211" s="95" t="s">
        <v>20</v>
      </c>
      <c r="E211" s="95" t="s">
        <v>17324</v>
      </c>
      <c r="F211" s="95" t="s">
        <v>17394</v>
      </c>
      <c r="G211" s="95" t="s">
        <v>17395</v>
      </c>
      <c r="H211" s="14" t="s">
        <v>20</v>
      </c>
      <c r="I211" s="95" t="s">
        <v>17772</v>
      </c>
      <c r="J211" s="118" t="s">
        <v>259</v>
      </c>
      <c r="K211" s="95" t="s">
        <v>2361</v>
      </c>
      <c r="L211" s="95" t="s">
        <v>17773</v>
      </c>
      <c r="M211" s="97">
        <f>IF($K$6="с учетом НДС",VLOOKUP(J211,LEGEND!C:M,3,0)*(1-N211),VLOOKUP(J211,LEGEND!C:M,3,0)*(1-N211)/1.2)</f>
        <v>6490</v>
      </c>
      <c r="N211" s="98">
        <f>IF(OR(E211="Принадлежности",E211="Ручной инструмент"),$K$5,IF($K$4=0,0,IFERROR(VLOOKUP(Q211,LEGEND!$V$4:$W$7,2,0),$K$4)))</f>
        <v>0</v>
      </c>
      <c r="O211" s="99" t="s">
        <v>19571</v>
      </c>
      <c r="P211" s="96" t="s">
        <v>20</v>
      </c>
      <c r="Q211" s="100" t="s">
        <v>20</v>
      </c>
      <c r="R211" s="116" t="s">
        <v>2362</v>
      </c>
      <c r="S211" s="114" t="s">
        <v>964</v>
      </c>
      <c r="T211" s="114">
        <v>204</v>
      </c>
      <c r="U211" s="114">
        <v>89</v>
      </c>
      <c r="V211" s="114">
        <v>359</v>
      </c>
      <c r="W211" s="115">
        <v>0.84</v>
      </c>
    </row>
    <row r="212" spans="1:23" s="6" customFormat="1" ht="33.75">
      <c r="A212" s="62"/>
      <c r="B212" s="95" t="s">
        <v>17323</v>
      </c>
      <c r="C212" s="95" t="s">
        <v>20</v>
      </c>
      <c r="D212" s="95" t="s">
        <v>20</v>
      </c>
      <c r="E212" s="95" t="s">
        <v>17324</v>
      </c>
      <c r="F212" s="95" t="s">
        <v>17375</v>
      </c>
      <c r="G212" s="95" t="s">
        <v>17376</v>
      </c>
      <c r="H212" s="14" t="s">
        <v>20</v>
      </c>
      <c r="I212" s="95" t="s">
        <v>17774</v>
      </c>
      <c r="J212" s="118" t="s">
        <v>260</v>
      </c>
      <c r="K212" s="95" t="s">
        <v>2611</v>
      </c>
      <c r="L212" s="95" t="s">
        <v>17775</v>
      </c>
      <c r="M212" s="97">
        <f>IF($K$6="с учетом НДС",VLOOKUP(J212,LEGEND!C:M,3,0)*(1-N212),VLOOKUP(J212,LEGEND!C:M,3,0)*(1-N212)/1.2)</f>
        <v>32990</v>
      </c>
      <c r="N212" s="98">
        <f>IF(OR(E212="Принадлежности",E212="Ручной инструмент"),$K$5,IF($K$4=0,0,IFERROR(VLOOKUP(Q212,LEGEND!$V$4:$W$7,2,0),$K$4)))</f>
        <v>0</v>
      </c>
      <c r="O212" s="99" t="s">
        <v>19572</v>
      </c>
      <c r="P212" s="96" t="s">
        <v>20</v>
      </c>
      <c r="Q212" s="100" t="s">
        <v>20</v>
      </c>
      <c r="R212" s="116" t="s">
        <v>2612</v>
      </c>
      <c r="S212" s="114" t="s">
        <v>8633</v>
      </c>
      <c r="T212" s="114">
        <v>420</v>
      </c>
      <c r="U212" s="114">
        <v>120</v>
      </c>
      <c r="V212" s="114">
        <v>325</v>
      </c>
      <c r="W212" s="115">
        <v>5.82</v>
      </c>
    </row>
    <row r="213" spans="1:23" s="6" customFormat="1" ht="33.75">
      <c r="A213" s="62"/>
      <c r="B213" s="95" t="s">
        <v>17323</v>
      </c>
      <c r="C213" s="95" t="s">
        <v>20</v>
      </c>
      <c r="D213" s="95" t="s">
        <v>20</v>
      </c>
      <c r="E213" s="95" t="s">
        <v>17324</v>
      </c>
      <c r="F213" s="95" t="s">
        <v>17264</v>
      </c>
      <c r="G213" s="95" t="s">
        <v>17255</v>
      </c>
      <c r="H213" s="14" t="s">
        <v>20</v>
      </c>
      <c r="I213" s="95" t="s">
        <v>17776</v>
      </c>
      <c r="J213" s="118" t="s">
        <v>261</v>
      </c>
      <c r="K213" s="95" t="s">
        <v>2701</v>
      </c>
      <c r="L213" s="95" t="s">
        <v>17777</v>
      </c>
      <c r="M213" s="97">
        <f>IF($K$6="с учетом НДС",VLOOKUP(J213,LEGEND!C:M,3,0)*(1-N213),VLOOKUP(J213,LEGEND!C:M,3,0)*(1-N213)/1.2)</f>
        <v>12490</v>
      </c>
      <c r="N213" s="98">
        <f>IF(OR(E213="Принадлежности",E213="Ручной инструмент"),$K$5,IF($K$4=0,0,IFERROR(VLOOKUP(Q213,LEGEND!$V$4:$W$7,2,0),$K$4)))</f>
        <v>0</v>
      </c>
      <c r="O213" s="99" t="s">
        <v>19573</v>
      </c>
      <c r="P213" s="96" t="s">
        <v>20</v>
      </c>
      <c r="Q213" s="100" t="s">
        <v>20</v>
      </c>
      <c r="R213" s="116" t="s">
        <v>2702</v>
      </c>
      <c r="S213" s="114" t="s">
        <v>964</v>
      </c>
      <c r="T213" s="114">
        <v>319</v>
      </c>
      <c r="U213" s="114">
        <v>89</v>
      </c>
      <c r="V213" s="114">
        <v>264</v>
      </c>
      <c r="W213" s="115">
        <v>2.61</v>
      </c>
    </row>
    <row r="214" spans="1:23" s="6" customFormat="1" ht="33.75">
      <c r="A214" s="62"/>
      <c r="B214" s="95" t="s">
        <v>17338</v>
      </c>
      <c r="C214" s="95" t="s">
        <v>20</v>
      </c>
      <c r="D214" s="95" t="s">
        <v>17331</v>
      </c>
      <c r="E214" s="95" t="s">
        <v>17324</v>
      </c>
      <c r="F214" s="95" t="s">
        <v>17411</v>
      </c>
      <c r="G214" s="95" t="s">
        <v>17778</v>
      </c>
      <c r="H214" s="14" t="s">
        <v>20</v>
      </c>
      <c r="I214" s="95" t="s">
        <v>17779</v>
      </c>
      <c r="J214" s="118" t="s">
        <v>262</v>
      </c>
      <c r="K214" s="95" t="s">
        <v>2501</v>
      </c>
      <c r="L214" s="95" t="s">
        <v>17780</v>
      </c>
      <c r="M214" s="97">
        <f>IF($K$6="с учетом НДС",VLOOKUP(J214,LEGEND!C:M,3,0)*(1-N214),VLOOKUP(J214,LEGEND!C:M,3,0)*(1-N214)/1.2)</f>
        <v>26990</v>
      </c>
      <c r="N214" s="98">
        <f>IF(OR(E214="Принадлежности",E214="Ручной инструмент"),$K$5,IF($K$4=0,0,IFERROR(VLOOKUP(Q214,LEGEND!$V$4:$W$7,2,0),$K$4)))</f>
        <v>0</v>
      </c>
      <c r="O214" s="99" t="s">
        <v>19574</v>
      </c>
      <c r="P214" s="96" t="s">
        <v>20</v>
      </c>
      <c r="Q214" s="100" t="s">
        <v>20</v>
      </c>
      <c r="R214" s="116" t="s">
        <v>2502</v>
      </c>
      <c r="S214" s="114" t="s">
        <v>964</v>
      </c>
      <c r="T214" s="114">
        <v>624</v>
      </c>
      <c r="U214" s="114">
        <v>107</v>
      </c>
      <c r="V214" s="114">
        <v>285</v>
      </c>
      <c r="W214" s="115">
        <v>5.0819999999999999</v>
      </c>
    </row>
    <row r="215" spans="1:23" ht="67.5">
      <c r="A215" s="62"/>
      <c r="B215" s="95" t="s">
        <v>17338</v>
      </c>
      <c r="C215" s="95" t="s">
        <v>17367</v>
      </c>
      <c r="D215" s="95" t="s">
        <v>17368</v>
      </c>
      <c r="E215" s="95" t="s">
        <v>17324</v>
      </c>
      <c r="F215" s="95" t="s">
        <v>17264</v>
      </c>
      <c r="G215" s="95" t="s">
        <v>17255</v>
      </c>
      <c r="H215" s="14" t="s">
        <v>20</v>
      </c>
      <c r="I215" s="95" t="s">
        <v>17781</v>
      </c>
      <c r="J215" s="118" t="s">
        <v>263</v>
      </c>
      <c r="K215" s="95" t="s">
        <v>3227</v>
      </c>
      <c r="L215" s="95" t="s">
        <v>17782</v>
      </c>
      <c r="M215" s="97">
        <f>IF($K$6="с учетом НДС",VLOOKUP(J215,LEGEND!C:M,3,0)*(1-N215),VLOOKUP(J215,LEGEND!C:M,3,0)*(1-N215)/1.2)</f>
        <v>25490</v>
      </c>
      <c r="N215" s="98">
        <f>IF(OR(E215="Принадлежности",E215="Ручной инструмент"),$K$5,IF($K$4=0,0,IFERROR(VLOOKUP(Q215,LEGEND!$V$4:$W$7,2,0),$K$4)))</f>
        <v>0</v>
      </c>
      <c r="O215" s="99" t="s">
        <v>19575</v>
      </c>
      <c r="P215" s="95" t="s">
        <v>20</v>
      </c>
      <c r="Q215" s="100" t="s">
        <v>20</v>
      </c>
      <c r="R215" s="116" t="s">
        <v>3228</v>
      </c>
      <c r="S215" s="114" t="s">
        <v>964</v>
      </c>
      <c r="T215" s="114">
        <v>474</v>
      </c>
      <c r="U215" s="114">
        <v>137</v>
      </c>
      <c r="V215" s="114">
        <v>369</v>
      </c>
      <c r="W215" s="115">
        <v>4.21</v>
      </c>
    </row>
    <row r="216" spans="1:23" s="6" customFormat="1" ht="25.5">
      <c r="A216" s="62"/>
      <c r="B216" s="95" t="s">
        <v>17323</v>
      </c>
      <c r="C216" s="95" t="s">
        <v>20</v>
      </c>
      <c r="D216" s="95" t="s">
        <v>20</v>
      </c>
      <c r="E216" s="95" t="s">
        <v>17324</v>
      </c>
      <c r="F216" s="95" t="s">
        <v>17302</v>
      </c>
      <c r="G216" s="95" t="s">
        <v>17783</v>
      </c>
      <c r="H216" s="14" t="s">
        <v>20</v>
      </c>
      <c r="I216" s="95" t="s">
        <v>17784</v>
      </c>
      <c r="J216" s="118" t="s">
        <v>264</v>
      </c>
      <c r="K216" s="95" t="s">
        <v>3426</v>
      </c>
      <c r="L216" s="95" t="s">
        <v>17785</v>
      </c>
      <c r="M216" s="97">
        <f>IF($K$6="с учетом НДС",VLOOKUP(J216,LEGEND!C:M,3,0)*(1-N216),VLOOKUP(J216,LEGEND!C:M,3,0)*(1-N216)/1.2)</f>
        <v>53490</v>
      </c>
      <c r="N216" s="98">
        <f>IF(OR(E216="Принадлежности",E216="Ручной инструмент"),$K$5,IF($K$4=0,0,IFERROR(VLOOKUP(Q216,LEGEND!$V$4:$W$7,2,0),$K$4)))</f>
        <v>0</v>
      </c>
      <c r="O216" s="99" t="s">
        <v>19576</v>
      </c>
      <c r="P216" s="96" t="s">
        <v>20</v>
      </c>
      <c r="Q216" s="100" t="s">
        <v>20</v>
      </c>
      <c r="R216" s="116" t="s">
        <v>3427</v>
      </c>
      <c r="S216" s="114" t="s">
        <v>5044</v>
      </c>
      <c r="T216" s="114">
        <v>550</v>
      </c>
      <c r="U216" s="114">
        <v>570</v>
      </c>
      <c r="V216" s="114">
        <v>400</v>
      </c>
      <c r="W216" s="115">
        <v>19.399999999999999</v>
      </c>
    </row>
    <row r="217" spans="1:23" s="6" customFormat="1" ht="25.5">
      <c r="A217" s="62"/>
      <c r="B217" s="95" t="s">
        <v>17338</v>
      </c>
      <c r="C217" s="95" t="s">
        <v>20</v>
      </c>
      <c r="D217" s="95" t="s">
        <v>20</v>
      </c>
      <c r="E217" s="95" t="s">
        <v>17324</v>
      </c>
      <c r="F217" s="95" t="s">
        <v>17343</v>
      </c>
      <c r="G217" s="95" t="s">
        <v>17344</v>
      </c>
      <c r="H217" s="14" t="s">
        <v>20</v>
      </c>
      <c r="I217" s="95" t="s">
        <v>17786</v>
      </c>
      <c r="J217" s="119" t="s">
        <v>265</v>
      </c>
      <c r="K217" s="95" t="s">
        <v>3458</v>
      </c>
      <c r="L217" s="95" t="s">
        <v>17787</v>
      </c>
      <c r="M217" s="97">
        <f>IF($K$6="с учетом НДС",VLOOKUP(J217,LEGEND!C:M,3,0)*(1-N217),VLOOKUP(J217,LEGEND!C:M,3,0)*(1-N217)/1.2)</f>
        <v>19500</v>
      </c>
      <c r="N217" s="98">
        <f>IF(OR(E217="Принадлежности",E217="Ручной инструмент"),$K$5,IF($K$4=0,0,IFERROR(VLOOKUP(Q217,LEGEND!$V$4:$W$7,2,0),$K$4)))</f>
        <v>0</v>
      </c>
      <c r="O217" s="103" t="s">
        <v>19577</v>
      </c>
      <c r="P217" s="96" t="s">
        <v>196</v>
      </c>
      <c r="Q217" s="100" t="s">
        <v>20</v>
      </c>
      <c r="R217" s="116" t="s">
        <v>3459</v>
      </c>
      <c r="S217" s="114" t="s">
        <v>964</v>
      </c>
      <c r="T217" s="114">
        <v>104</v>
      </c>
      <c r="U217" s="114">
        <v>99</v>
      </c>
      <c r="V217" s="114">
        <v>156</v>
      </c>
      <c r="W217" s="115">
        <v>1.28</v>
      </c>
    </row>
    <row r="218" spans="1:23" ht="45">
      <c r="A218" s="62"/>
      <c r="B218" s="95" t="s">
        <v>17330</v>
      </c>
      <c r="C218" s="95" t="s">
        <v>17367</v>
      </c>
      <c r="D218" s="95" t="s">
        <v>17368</v>
      </c>
      <c r="E218" s="95" t="s">
        <v>17324</v>
      </c>
      <c r="F218" s="95" t="s">
        <v>17264</v>
      </c>
      <c r="G218" s="95" t="s">
        <v>17287</v>
      </c>
      <c r="H218" s="14" t="s">
        <v>20</v>
      </c>
      <c r="I218" s="95" t="s">
        <v>17788</v>
      </c>
      <c r="J218" s="118" t="s">
        <v>266</v>
      </c>
      <c r="K218" s="95" t="s">
        <v>3051</v>
      </c>
      <c r="L218" s="95" t="s">
        <v>17789</v>
      </c>
      <c r="M218" s="97">
        <f>IF($K$6="с учетом НДС",VLOOKUP(J218,LEGEND!C:M,3,0)*(1-N218),VLOOKUP(J218,LEGEND!C:M,3,0)*(1-N218)/1.2)</f>
        <v>27490</v>
      </c>
      <c r="N218" s="98">
        <f>IF(OR(E218="Принадлежности",E218="Ручной инструмент"),$K$5,IF($K$4=0,0,IFERROR(VLOOKUP(Q218,LEGEND!$V$4:$W$7,2,0),$K$4)))</f>
        <v>0</v>
      </c>
      <c r="O218" s="99" t="s">
        <v>19578</v>
      </c>
      <c r="P218" s="95" t="s">
        <v>20</v>
      </c>
      <c r="Q218" s="100" t="s">
        <v>20</v>
      </c>
      <c r="R218" s="116" t="s">
        <v>3052</v>
      </c>
      <c r="S218" s="114" t="s">
        <v>964</v>
      </c>
      <c r="T218" s="114">
        <v>380</v>
      </c>
      <c r="U218" s="114">
        <v>102</v>
      </c>
      <c r="V218" s="114">
        <v>229</v>
      </c>
      <c r="W218" s="115">
        <v>2.59</v>
      </c>
    </row>
    <row r="219" spans="1:23" s="6" customFormat="1" ht="67.5">
      <c r="A219" s="62"/>
      <c r="B219" s="95" t="s">
        <v>17338</v>
      </c>
      <c r="C219" s="95" t="s">
        <v>20</v>
      </c>
      <c r="D219" s="95" t="s">
        <v>17331</v>
      </c>
      <c r="E219" s="95" t="s">
        <v>17324</v>
      </c>
      <c r="F219" s="95" t="s">
        <v>17325</v>
      </c>
      <c r="G219" s="95" t="s">
        <v>17596</v>
      </c>
      <c r="H219" s="14" t="s">
        <v>20</v>
      </c>
      <c r="I219" s="95" t="s">
        <v>17790</v>
      </c>
      <c r="J219" s="118" t="s">
        <v>267</v>
      </c>
      <c r="K219" s="95" t="s">
        <v>3155</v>
      </c>
      <c r="L219" s="95" t="s">
        <v>17791</v>
      </c>
      <c r="M219" s="97">
        <f>IF($K$6="с учетом НДС",VLOOKUP(J219,LEGEND!C:M,3,0)*(1-N219),VLOOKUP(J219,LEGEND!C:M,3,0)*(1-N219)/1.2)</f>
        <v>12990</v>
      </c>
      <c r="N219" s="98">
        <f>IF(OR(E219="Принадлежности",E219="Ручной инструмент"),$K$5,IF($K$4=0,0,IFERROR(VLOOKUP(Q219,LEGEND!$V$4:$W$7,2,0),$K$4)))</f>
        <v>0</v>
      </c>
      <c r="O219" s="99" t="s">
        <v>19579</v>
      </c>
      <c r="P219" s="95" t="s">
        <v>20</v>
      </c>
      <c r="Q219" s="100" t="s">
        <v>20</v>
      </c>
      <c r="R219" s="116" t="s">
        <v>3156</v>
      </c>
      <c r="S219" s="114" t="s">
        <v>964</v>
      </c>
      <c r="T219" s="114">
        <v>262</v>
      </c>
      <c r="U219" s="114">
        <v>139</v>
      </c>
      <c r="V219" s="114">
        <v>164</v>
      </c>
      <c r="W219" s="115">
        <v>1.64</v>
      </c>
    </row>
    <row r="220" spans="1:23" s="6" customFormat="1" ht="45">
      <c r="A220" s="62"/>
      <c r="B220" s="95" t="s">
        <v>17338</v>
      </c>
      <c r="C220" s="95" t="s">
        <v>17367</v>
      </c>
      <c r="D220" s="95" t="s">
        <v>17368</v>
      </c>
      <c r="E220" s="95" t="s">
        <v>17324</v>
      </c>
      <c r="F220" s="95" t="s">
        <v>17302</v>
      </c>
      <c r="G220" s="95" t="s">
        <v>17457</v>
      </c>
      <c r="H220" s="14" t="s">
        <v>20</v>
      </c>
      <c r="I220" s="95" t="s">
        <v>17792</v>
      </c>
      <c r="J220" s="118" t="s">
        <v>268</v>
      </c>
      <c r="K220" s="95" t="s">
        <v>3406</v>
      </c>
      <c r="L220" s="95" t="s">
        <v>17793</v>
      </c>
      <c r="M220" s="97">
        <f>IF($K$6="с учетом НДС",VLOOKUP(J220,LEGEND!C:M,3,0)*(1-N220),VLOOKUP(J220,LEGEND!C:M,3,0)*(1-N220)/1.2)</f>
        <v>35490</v>
      </c>
      <c r="N220" s="98">
        <f>IF(OR(E220="Принадлежности",E220="Ручной инструмент"),$K$5,IF($K$4=0,0,IFERROR(VLOOKUP(Q220,LEGEND!$V$4:$W$7,2,0),$K$4)))</f>
        <v>0</v>
      </c>
      <c r="O220" s="99" t="s">
        <v>19580</v>
      </c>
      <c r="P220" s="96" t="s">
        <v>196</v>
      </c>
      <c r="Q220" s="100" t="s">
        <v>20</v>
      </c>
      <c r="R220" s="116" t="s">
        <v>3407</v>
      </c>
      <c r="S220" s="114" t="s">
        <v>964</v>
      </c>
      <c r="T220" s="114">
        <v>474</v>
      </c>
      <c r="U220" s="114">
        <v>137</v>
      </c>
      <c r="V220" s="114">
        <v>369</v>
      </c>
      <c r="W220" s="115">
        <v>4.7489999999999997</v>
      </c>
    </row>
    <row r="221" spans="1:23" s="6" customFormat="1" ht="33.75">
      <c r="A221" s="62"/>
      <c r="B221" s="95" t="s">
        <v>17323</v>
      </c>
      <c r="C221" s="95" t="s">
        <v>20</v>
      </c>
      <c r="D221" s="95" t="s">
        <v>20</v>
      </c>
      <c r="E221" s="95" t="s">
        <v>17324</v>
      </c>
      <c r="F221" s="95" t="s">
        <v>17375</v>
      </c>
      <c r="G221" s="95" t="s">
        <v>17611</v>
      </c>
      <c r="H221" s="14" t="s">
        <v>20</v>
      </c>
      <c r="I221" s="95" t="s">
        <v>17794</v>
      </c>
      <c r="J221" s="118" t="s">
        <v>269</v>
      </c>
      <c r="K221" s="95" t="s">
        <v>2945</v>
      </c>
      <c r="L221" s="95" t="s">
        <v>17795</v>
      </c>
      <c r="M221" s="97">
        <f>IF($K$6="с учетом НДС",VLOOKUP(J221,LEGEND!C:M,3,0)*(1-N221),VLOOKUP(J221,LEGEND!C:M,3,0)*(1-N221)/1.2)</f>
        <v>21990</v>
      </c>
      <c r="N221" s="98">
        <f>IF(OR(E221="Принадлежности",E221="Ручной инструмент"),$K$5,IF($K$4=0,0,IFERROR(VLOOKUP(Q221,LEGEND!$V$4:$W$7,2,0),$K$4)))</f>
        <v>0</v>
      </c>
      <c r="O221" s="99" t="s">
        <v>19581</v>
      </c>
      <c r="P221" s="96" t="s">
        <v>20</v>
      </c>
      <c r="Q221" s="100" t="s">
        <v>20</v>
      </c>
      <c r="R221" s="116" t="s">
        <v>2946</v>
      </c>
      <c r="S221" s="114" t="s">
        <v>8633</v>
      </c>
      <c r="T221" s="114">
        <v>380</v>
      </c>
      <c r="U221" s="114">
        <v>120</v>
      </c>
      <c r="V221" s="114">
        <v>320</v>
      </c>
      <c r="W221" s="115">
        <v>4.34</v>
      </c>
    </row>
    <row r="222" spans="1:23" s="6" customFormat="1" ht="33.75">
      <c r="A222" s="62"/>
      <c r="B222" s="95" t="s">
        <v>17323</v>
      </c>
      <c r="C222" s="95" t="s">
        <v>20</v>
      </c>
      <c r="D222" s="95" t="s">
        <v>20</v>
      </c>
      <c r="E222" s="95" t="s">
        <v>17324</v>
      </c>
      <c r="F222" s="95" t="s">
        <v>17325</v>
      </c>
      <c r="G222" s="95" t="s">
        <v>17354</v>
      </c>
      <c r="H222" s="14" t="s">
        <v>20</v>
      </c>
      <c r="I222" s="95" t="s">
        <v>17796</v>
      </c>
      <c r="J222" s="118" t="s">
        <v>270</v>
      </c>
      <c r="K222" s="95" t="s">
        <v>2715</v>
      </c>
      <c r="L222" s="95" t="s">
        <v>17797</v>
      </c>
      <c r="M222" s="97">
        <f>IF($K$6="с учетом НДС",VLOOKUP(J222,LEGEND!C:M,3,0)*(1-N222),VLOOKUP(J222,LEGEND!C:M,3,0)*(1-N222)/1.2)</f>
        <v>13990</v>
      </c>
      <c r="N222" s="98">
        <f>IF(OR(E222="Принадлежности",E222="Ручной инструмент"),$K$5,IF($K$4=0,0,IFERROR(VLOOKUP(Q222,LEGEND!$V$4:$W$7,2,0),$K$4)))</f>
        <v>0</v>
      </c>
      <c r="O222" s="99" t="s">
        <v>19582</v>
      </c>
      <c r="P222" s="96" t="s">
        <v>20</v>
      </c>
      <c r="Q222" s="100" t="s">
        <v>20</v>
      </c>
      <c r="R222" s="116" t="s">
        <v>2716</v>
      </c>
      <c r="S222" s="114" t="s">
        <v>964</v>
      </c>
      <c r="T222" s="114">
        <v>599</v>
      </c>
      <c r="U222" s="114">
        <v>194</v>
      </c>
      <c r="V222" s="114">
        <v>187</v>
      </c>
      <c r="W222" s="115">
        <v>6.5</v>
      </c>
    </row>
    <row r="223" spans="1:23" s="6" customFormat="1" ht="25.5">
      <c r="A223" s="62"/>
      <c r="B223" s="95" t="s">
        <v>17330</v>
      </c>
      <c r="C223" s="95" t="s">
        <v>20</v>
      </c>
      <c r="D223" s="95" t="s">
        <v>17331</v>
      </c>
      <c r="E223" s="95" t="s">
        <v>17324</v>
      </c>
      <c r="F223" s="95" t="s">
        <v>17321</v>
      </c>
      <c r="G223" s="95" t="s">
        <v>17263</v>
      </c>
      <c r="H223" s="14" t="s">
        <v>20</v>
      </c>
      <c r="I223" s="95" t="s">
        <v>17798</v>
      </c>
      <c r="J223" s="118" t="s">
        <v>271</v>
      </c>
      <c r="K223" s="95" t="s">
        <v>2839</v>
      </c>
      <c r="L223" s="95" t="s">
        <v>17799</v>
      </c>
      <c r="M223" s="97">
        <f>IF($K$6="с учетом НДС",VLOOKUP(J223,LEGEND!C:M,3,0)*(1-N223),VLOOKUP(J223,LEGEND!C:M,3,0)*(1-N223)/1.2)</f>
        <v>16490</v>
      </c>
      <c r="N223" s="98">
        <f>IF(OR(E223="Принадлежности",E223="Ручной инструмент"),$K$5,IF($K$4=0,0,IFERROR(VLOOKUP(Q223,LEGEND!$V$4:$W$7,2,0),$K$4)))</f>
        <v>0</v>
      </c>
      <c r="O223" s="99" t="s">
        <v>19583</v>
      </c>
      <c r="P223" s="96" t="s">
        <v>20</v>
      </c>
      <c r="Q223" s="100" t="s">
        <v>20</v>
      </c>
      <c r="R223" s="116" t="s">
        <v>2840</v>
      </c>
      <c r="S223" s="114" t="s">
        <v>964</v>
      </c>
      <c r="T223" s="114">
        <v>263</v>
      </c>
      <c r="U223" s="114">
        <v>101</v>
      </c>
      <c r="V223" s="114">
        <v>499</v>
      </c>
      <c r="W223" s="115">
        <v>3.34</v>
      </c>
    </row>
    <row r="224" spans="1:23" s="6" customFormat="1" ht="33.75">
      <c r="A224" s="62"/>
      <c r="B224" s="95" t="s">
        <v>17338</v>
      </c>
      <c r="C224" s="95" t="s">
        <v>20</v>
      </c>
      <c r="D224" s="95" t="s">
        <v>17331</v>
      </c>
      <c r="E224" s="95" t="s">
        <v>17324</v>
      </c>
      <c r="F224" s="95" t="s">
        <v>17325</v>
      </c>
      <c r="G224" s="95" t="s">
        <v>17328</v>
      </c>
      <c r="H224" s="14" t="s">
        <v>20</v>
      </c>
      <c r="I224" s="95" t="s">
        <v>17800</v>
      </c>
      <c r="J224" s="118" t="s">
        <v>272</v>
      </c>
      <c r="K224" s="95" t="s">
        <v>2321</v>
      </c>
      <c r="L224" s="95" t="s">
        <v>17801</v>
      </c>
      <c r="M224" s="97">
        <f>IF($K$6="с учетом НДС",VLOOKUP(J224,LEGEND!C:M,3,0)*(1-N224),VLOOKUP(J224,LEGEND!C:M,3,0)*(1-N224)/1.2)</f>
        <v>35990</v>
      </c>
      <c r="N224" s="98">
        <f>IF(OR(E224="Принадлежности",E224="Ручной инструмент"),$K$5,IF($K$4=0,0,IFERROR(VLOOKUP(Q224,LEGEND!$V$4:$W$7,2,0),$K$4)))</f>
        <v>0</v>
      </c>
      <c r="O224" s="99" t="s">
        <v>19584</v>
      </c>
      <c r="P224" s="96" t="s">
        <v>20</v>
      </c>
      <c r="Q224" s="100" t="s">
        <v>20</v>
      </c>
      <c r="R224" s="116" t="s">
        <v>2322</v>
      </c>
      <c r="S224" s="114" t="s">
        <v>964</v>
      </c>
      <c r="T224" s="114">
        <v>587</v>
      </c>
      <c r="U224" s="114">
        <v>172</v>
      </c>
      <c r="V224" s="114">
        <v>391</v>
      </c>
      <c r="W224" s="115">
        <v>6.74</v>
      </c>
    </row>
    <row r="225" spans="1:23" s="6" customFormat="1" ht="56.25">
      <c r="A225" s="62"/>
      <c r="B225" s="95" t="s">
        <v>17330</v>
      </c>
      <c r="C225" s="95" t="s">
        <v>20</v>
      </c>
      <c r="D225" s="95" t="s">
        <v>17331</v>
      </c>
      <c r="E225" s="95" t="s">
        <v>17324</v>
      </c>
      <c r="F225" s="95" t="s">
        <v>17325</v>
      </c>
      <c r="G225" s="95" t="s">
        <v>17802</v>
      </c>
      <c r="H225" s="14" t="s">
        <v>20</v>
      </c>
      <c r="I225" s="95" t="s">
        <v>17803</v>
      </c>
      <c r="J225" s="118" t="s">
        <v>273</v>
      </c>
      <c r="K225" s="95" t="s">
        <v>2202</v>
      </c>
      <c r="L225" s="95" t="s">
        <v>17804</v>
      </c>
      <c r="M225" s="97">
        <f>IF($K$6="с учетом НДС",VLOOKUP(J225,LEGEND!C:M,3,0)*(1-N225),VLOOKUP(J225,LEGEND!C:M,3,0)*(1-N225)/1.2)</f>
        <v>11990</v>
      </c>
      <c r="N225" s="98">
        <f>IF(OR(E225="Принадлежности",E225="Ручной инструмент"),$K$5,IF($K$4=0,0,IFERROR(VLOOKUP(Q225,LEGEND!$V$4:$W$7,2,0),$K$4)))</f>
        <v>0</v>
      </c>
      <c r="O225" s="99" t="s">
        <v>19585</v>
      </c>
      <c r="P225" s="96" t="s">
        <v>20</v>
      </c>
      <c r="Q225" s="100" t="s">
        <v>20</v>
      </c>
      <c r="R225" s="116" t="s">
        <v>2203</v>
      </c>
      <c r="S225" s="114" t="s">
        <v>964</v>
      </c>
      <c r="T225" s="114">
        <v>252</v>
      </c>
      <c r="U225" s="114">
        <v>65</v>
      </c>
      <c r="V225" s="114">
        <v>188</v>
      </c>
      <c r="W225" s="115">
        <v>1.026</v>
      </c>
    </row>
    <row r="226" spans="1:23" s="6" customFormat="1" ht="45">
      <c r="A226" s="62"/>
      <c r="B226" s="95" t="s">
        <v>17338</v>
      </c>
      <c r="C226" s="95" t="s">
        <v>17367</v>
      </c>
      <c r="D226" s="95" t="s">
        <v>17368</v>
      </c>
      <c r="E226" s="95" t="s">
        <v>17324</v>
      </c>
      <c r="F226" s="95" t="s">
        <v>17375</v>
      </c>
      <c r="G226" s="95" t="s">
        <v>17400</v>
      </c>
      <c r="H226" s="14" t="s">
        <v>20</v>
      </c>
      <c r="I226" s="95" t="s">
        <v>17805</v>
      </c>
      <c r="J226" s="118" t="s">
        <v>274</v>
      </c>
      <c r="K226" s="95" t="s">
        <v>2194</v>
      </c>
      <c r="L226" s="95" t="s">
        <v>17806</v>
      </c>
      <c r="M226" s="97">
        <f>IF($K$6="с учетом НДС",VLOOKUP(J226,LEGEND!C:M,3,0)*(1-N226),VLOOKUP(J226,LEGEND!C:M,3,0)*(1-N226)/1.2)</f>
        <v>86490</v>
      </c>
      <c r="N226" s="98">
        <f>IF(OR(E226="Принадлежности",E226="Ручной инструмент"),$K$5,IF($K$4=0,0,IFERROR(VLOOKUP(Q226,LEGEND!$V$4:$W$7,2,0),$K$4)))</f>
        <v>0</v>
      </c>
      <c r="O226" s="99" t="s">
        <v>19586</v>
      </c>
      <c r="P226" s="102" t="s">
        <v>116</v>
      </c>
      <c r="Q226" s="100" t="s">
        <v>20</v>
      </c>
      <c r="R226" s="116" t="s">
        <v>2195</v>
      </c>
      <c r="S226" s="114" t="s">
        <v>964</v>
      </c>
      <c r="T226" s="114">
        <v>764</v>
      </c>
      <c r="U226" s="114">
        <v>154</v>
      </c>
      <c r="V226" s="114">
        <v>546</v>
      </c>
      <c r="W226" s="115">
        <v>16.260000000000002</v>
      </c>
    </row>
    <row r="227" spans="1:23" s="6" customFormat="1" ht="45">
      <c r="A227" s="62"/>
      <c r="B227" s="95" t="s">
        <v>17333</v>
      </c>
      <c r="C227" s="95" t="s">
        <v>20</v>
      </c>
      <c r="D227" s="95" t="s">
        <v>20</v>
      </c>
      <c r="E227" s="95" t="s">
        <v>17334</v>
      </c>
      <c r="F227" s="95" t="s">
        <v>17283</v>
      </c>
      <c r="G227" s="95" t="s">
        <v>17460</v>
      </c>
      <c r="H227" s="14" t="s">
        <v>20</v>
      </c>
      <c r="I227" s="95" t="s">
        <v>17807</v>
      </c>
      <c r="J227" s="118" t="s">
        <v>275</v>
      </c>
      <c r="K227" s="95" t="s">
        <v>2561</v>
      </c>
      <c r="L227" s="95" t="s">
        <v>17808</v>
      </c>
      <c r="M227" s="97">
        <f>IF($K$6="с учетом НДС",VLOOKUP(J227,LEGEND!C:M,3,0)*(1-N227),VLOOKUP(J227,LEGEND!C:M,3,0)*(1-N227)/1.2)</f>
        <v>7990</v>
      </c>
      <c r="N227" s="98">
        <f>IF(OR(E227="Принадлежности",E227="Ручной инструмент"),$K$5,IF($K$4=0,0,IFERROR(VLOOKUP(Q227,LEGEND!$V$4:$W$7,2,0),$K$4)))</f>
        <v>0</v>
      </c>
      <c r="O227" s="99" t="s">
        <v>19587</v>
      </c>
      <c r="P227" s="96" t="s">
        <v>20</v>
      </c>
      <c r="Q227" s="100" t="s">
        <v>20</v>
      </c>
      <c r="R227" s="116" t="s">
        <v>2562</v>
      </c>
      <c r="S227" s="114" t="s">
        <v>964</v>
      </c>
      <c r="T227" s="114">
        <v>124</v>
      </c>
      <c r="U227" s="114">
        <v>174</v>
      </c>
      <c r="V227" s="114">
        <v>42</v>
      </c>
      <c r="W227" s="115">
        <v>0.17</v>
      </c>
    </row>
    <row r="228" spans="1:23" ht="33.75">
      <c r="A228" s="62"/>
      <c r="B228" s="95" t="s">
        <v>17338</v>
      </c>
      <c r="C228" s="95" t="s">
        <v>17367</v>
      </c>
      <c r="D228" s="95" t="s">
        <v>17368</v>
      </c>
      <c r="E228" s="95" t="s">
        <v>17324</v>
      </c>
      <c r="F228" s="95" t="s">
        <v>17264</v>
      </c>
      <c r="G228" s="95" t="s">
        <v>17265</v>
      </c>
      <c r="H228" s="14" t="s">
        <v>20</v>
      </c>
      <c r="I228" s="95" t="s">
        <v>17809</v>
      </c>
      <c r="J228" s="118" t="s">
        <v>276</v>
      </c>
      <c r="K228" s="95" t="s">
        <v>2975</v>
      </c>
      <c r="L228" s="95" t="s">
        <v>17810</v>
      </c>
      <c r="M228" s="97">
        <f>IF($K$6="с учетом НДС",VLOOKUP(J228,LEGEND!C:M,3,0)*(1-N228),VLOOKUP(J228,LEGEND!C:M,3,0)*(1-N228)/1.2)</f>
        <v>21990</v>
      </c>
      <c r="N228" s="98">
        <f>IF(OR(E228="Принадлежности",E228="Ручной инструмент"),$K$5,IF($K$4=0,0,IFERROR(VLOOKUP(Q228,LEGEND!$V$4:$W$7,2,0),$K$4)))</f>
        <v>0</v>
      </c>
      <c r="O228" s="99" t="s">
        <v>19588</v>
      </c>
      <c r="P228" s="95" t="s">
        <v>20</v>
      </c>
      <c r="Q228" s="100" t="s">
        <v>20</v>
      </c>
      <c r="R228" s="116" t="s">
        <v>2976</v>
      </c>
      <c r="S228" s="114" t="s">
        <v>964</v>
      </c>
      <c r="T228" s="114">
        <v>474</v>
      </c>
      <c r="U228" s="114">
        <v>137</v>
      </c>
      <c r="V228" s="114">
        <v>370</v>
      </c>
      <c r="W228" s="115">
        <v>5.15</v>
      </c>
    </row>
    <row r="229" spans="1:23" s="6" customFormat="1" ht="33.75">
      <c r="A229" s="62"/>
      <c r="B229" s="95" t="s">
        <v>17330</v>
      </c>
      <c r="C229" s="95" t="s">
        <v>20</v>
      </c>
      <c r="D229" s="95" t="s">
        <v>17331</v>
      </c>
      <c r="E229" s="95" t="s">
        <v>17324</v>
      </c>
      <c r="F229" s="95" t="s">
        <v>17417</v>
      </c>
      <c r="G229" s="95" t="s">
        <v>17417</v>
      </c>
      <c r="H229" s="14" t="s">
        <v>20</v>
      </c>
      <c r="I229" s="95" t="s">
        <v>17811</v>
      </c>
      <c r="J229" s="118" t="s">
        <v>277</v>
      </c>
      <c r="K229" s="95" t="s">
        <v>3077</v>
      </c>
      <c r="L229" s="95" t="s">
        <v>17812</v>
      </c>
      <c r="M229" s="97">
        <f>IF($K$6="с учетом НДС",VLOOKUP(J229,LEGEND!C:M,3,0)*(1-N229),VLOOKUP(J229,LEGEND!C:M,3,0)*(1-N229)/1.2)</f>
        <v>14990</v>
      </c>
      <c r="N229" s="98">
        <f>IF(OR(E229="Принадлежности",E229="Ручной инструмент"),$K$5,IF($K$4=0,0,IFERROR(VLOOKUP(Q229,LEGEND!$V$4:$W$7,2,0),$K$4)))</f>
        <v>0</v>
      </c>
      <c r="O229" s="99" t="s">
        <v>19589</v>
      </c>
      <c r="P229" s="95" t="s">
        <v>20</v>
      </c>
      <c r="Q229" s="100" t="s">
        <v>20</v>
      </c>
      <c r="R229" s="116" t="s">
        <v>3078</v>
      </c>
      <c r="S229" s="114" t="s">
        <v>964</v>
      </c>
      <c r="T229" s="114">
        <v>339</v>
      </c>
      <c r="U229" s="114">
        <v>124</v>
      </c>
      <c r="V229" s="114">
        <v>268</v>
      </c>
      <c r="W229" s="115">
        <v>2.4079999999999999</v>
      </c>
    </row>
    <row r="230" spans="1:23" ht="33.75">
      <c r="A230" s="62"/>
      <c r="B230" s="95" t="s">
        <v>17338</v>
      </c>
      <c r="C230" s="95" t="s">
        <v>20</v>
      </c>
      <c r="D230" s="95" t="s">
        <v>17368</v>
      </c>
      <c r="E230" s="95" t="s">
        <v>17324</v>
      </c>
      <c r="F230" s="95" t="s">
        <v>17264</v>
      </c>
      <c r="G230" s="95" t="s">
        <v>17255</v>
      </c>
      <c r="H230" s="14" t="s">
        <v>20</v>
      </c>
      <c r="I230" s="95" t="s">
        <v>17813</v>
      </c>
      <c r="J230" s="118" t="s">
        <v>278</v>
      </c>
      <c r="K230" s="95" t="s">
        <v>3181</v>
      </c>
      <c r="L230" s="95" t="s">
        <v>17814</v>
      </c>
      <c r="M230" s="97">
        <f>IF($K$6="с учетом НДС",VLOOKUP(J230,LEGEND!C:M,3,0)*(1-N230),VLOOKUP(J230,LEGEND!C:M,3,0)*(1-N230)/1.2)</f>
        <v>11990</v>
      </c>
      <c r="N230" s="98">
        <f>IF(OR(E230="Принадлежности",E230="Ручной инструмент"),$K$5,IF($K$4=0,0,IFERROR(VLOOKUP(Q230,LEGEND!$V$4:$W$7,2,0),$K$4)))</f>
        <v>0</v>
      </c>
      <c r="O230" s="99" t="s">
        <v>19590</v>
      </c>
      <c r="P230" s="95" t="s">
        <v>20</v>
      </c>
      <c r="Q230" s="100" t="s">
        <v>20</v>
      </c>
      <c r="R230" s="116" t="s">
        <v>3182</v>
      </c>
      <c r="S230" s="114" t="s">
        <v>964</v>
      </c>
      <c r="T230" s="114">
        <v>194</v>
      </c>
      <c r="U230" s="114">
        <v>87</v>
      </c>
      <c r="V230" s="114">
        <v>239</v>
      </c>
      <c r="W230" s="115">
        <v>1.3939999999999999</v>
      </c>
    </row>
    <row r="231" spans="1:23" s="6" customFormat="1" ht="25.5">
      <c r="A231" s="62"/>
      <c r="B231" s="95" t="s">
        <v>17330</v>
      </c>
      <c r="C231" s="95" t="s">
        <v>20</v>
      </c>
      <c r="D231" s="95" t="s">
        <v>20</v>
      </c>
      <c r="E231" s="95" t="s">
        <v>17324</v>
      </c>
      <c r="F231" s="95" t="s">
        <v>17343</v>
      </c>
      <c r="G231" s="95" t="s">
        <v>17362</v>
      </c>
      <c r="H231" s="14" t="s">
        <v>20</v>
      </c>
      <c r="I231" s="95" t="s">
        <v>17815</v>
      </c>
      <c r="J231" s="118" t="s">
        <v>279</v>
      </c>
      <c r="K231" s="95" t="s">
        <v>2481</v>
      </c>
      <c r="L231" s="95" t="s">
        <v>17816</v>
      </c>
      <c r="M231" s="97">
        <f>IF($K$6="с учетом НДС",VLOOKUP(J231,LEGEND!C:M,3,0)*(1-N231),VLOOKUP(J231,LEGEND!C:M,3,0)*(1-N231)/1.2)</f>
        <v>9500</v>
      </c>
      <c r="N231" s="98">
        <f>IF(OR(E231="Принадлежности",E231="Ручной инструмент"),$K$5,IF($K$4=0,0,IFERROR(VLOOKUP(Q231,LEGEND!$V$4:$W$7,2,0),$K$4)))</f>
        <v>0</v>
      </c>
      <c r="O231" s="99" t="s">
        <v>19591</v>
      </c>
      <c r="P231" s="96" t="s">
        <v>20</v>
      </c>
      <c r="Q231" s="100" t="s">
        <v>20</v>
      </c>
      <c r="R231" s="116" t="s">
        <v>2482</v>
      </c>
      <c r="S231" s="114" t="s">
        <v>964</v>
      </c>
      <c r="T231" s="114">
        <v>181</v>
      </c>
      <c r="U231" s="114">
        <v>107</v>
      </c>
      <c r="V231" s="114">
        <v>309</v>
      </c>
      <c r="W231" s="115">
        <v>1.43</v>
      </c>
    </row>
    <row r="232" spans="1:23" s="6" customFormat="1" ht="38.25">
      <c r="A232" s="62"/>
      <c r="B232" s="95" t="s">
        <v>960</v>
      </c>
      <c r="C232" s="95" t="s">
        <v>20</v>
      </c>
      <c r="D232" s="95" t="s">
        <v>20</v>
      </c>
      <c r="E232" s="95" t="s">
        <v>17324</v>
      </c>
      <c r="F232" s="95" t="s">
        <v>17343</v>
      </c>
      <c r="G232" s="95" t="s">
        <v>17344</v>
      </c>
      <c r="H232" s="14" t="s">
        <v>20</v>
      </c>
      <c r="I232" s="95" t="s">
        <v>17817</v>
      </c>
      <c r="J232" s="118" t="s">
        <v>280</v>
      </c>
      <c r="K232" s="95" t="s">
        <v>2883</v>
      </c>
      <c r="L232" s="95" t="s">
        <v>17818</v>
      </c>
      <c r="M232" s="97">
        <f>IF($K$6="с учетом НДС",VLOOKUP(J232,LEGEND!C:M,3,0)*(1-N232),VLOOKUP(J232,LEGEND!C:M,3,0)*(1-N232)/1.2)</f>
        <v>1500</v>
      </c>
      <c r="N232" s="98">
        <f>IF(OR(E232="Принадлежности",E232="Ручной инструмент"),$K$5,IF($K$4=0,0,IFERROR(VLOOKUP(Q232,LEGEND!$V$4:$W$7,2,0),$K$4)))</f>
        <v>0</v>
      </c>
      <c r="O232" s="99" t="s">
        <v>19592</v>
      </c>
      <c r="P232" s="95" t="s">
        <v>20</v>
      </c>
      <c r="Q232" s="100" t="s">
        <v>20</v>
      </c>
      <c r="R232" s="116" t="s">
        <v>2884</v>
      </c>
      <c r="S232" s="114" t="s">
        <v>964</v>
      </c>
      <c r="T232" s="114">
        <v>100</v>
      </c>
      <c r="U232" s="114">
        <v>35</v>
      </c>
      <c r="V232" s="114">
        <v>145</v>
      </c>
      <c r="W232" s="115">
        <v>9.0999999999999998E-2</v>
      </c>
    </row>
    <row r="233" spans="1:23" s="6" customFormat="1" ht="33.75">
      <c r="A233" s="62"/>
      <c r="B233" s="95" t="s">
        <v>17323</v>
      </c>
      <c r="C233" s="95" t="s">
        <v>20</v>
      </c>
      <c r="D233" s="95" t="s">
        <v>20</v>
      </c>
      <c r="E233" s="95" t="s">
        <v>17324</v>
      </c>
      <c r="F233" s="95" t="s">
        <v>17302</v>
      </c>
      <c r="G233" s="95" t="s">
        <v>17457</v>
      </c>
      <c r="H233" s="14" t="s">
        <v>20</v>
      </c>
      <c r="I233" s="95" t="s">
        <v>17819</v>
      </c>
      <c r="J233" s="118" t="s">
        <v>281</v>
      </c>
      <c r="K233" s="95" t="s">
        <v>2571</v>
      </c>
      <c r="L233" s="95" t="s">
        <v>17820</v>
      </c>
      <c r="M233" s="97">
        <f>IF($K$6="с учетом НДС",VLOOKUP(J233,LEGEND!C:M,3,0)*(1-N233),VLOOKUP(J233,LEGEND!C:M,3,0)*(1-N233)/1.2)</f>
        <v>20990</v>
      </c>
      <c r="N233" s="98">
        <f>IF(OR(E233="Принадлежности",E233="Ручной инструмент"),$K$5,IF($K$4=0,0,IFERROR(VLOOKUP(Q233,LEGEND!$V$4:$W$7,2,0),$K$4)))</f>
        <v>0</v>
      </c>
      <c r="O233" s="99" t="s">
        <v>19593</v>
      </c>
      <c r="P233" s="96" t="s">
        <v>20</v>
      </c>
      <c r="Q233" s="100" t="s">
        <v>20</v>
      </c>
      <c r="R233" s="116" t="s">
        <v>2572</v>
      </c>
      <c r="S233" s="114" t="s">
        <v>8633</v>
      </c>
      <c r="T233" s="114">
        <v>419</v>
      </c>
      <c r="U233" s="114">
        <v>124</v>
      </c>
      <c r="V233" s="114">
        <v>329</v>
      </c>
      <c r="W233" s="115">
        <v>4.32</v>
      </c>
    </row>
    <row r="234" spans="1:23" s="6" customFormat="1" ht="45">
      <c r="A234" s="62"/>
      <c r="B234" s="95" t="s">
        <v>20806</v>
      </c>
      <c r="C234" s="95" t="s">
        <v>20</v>
      </c>
      <c r="D234" s="95" t="s">
        <v>20</v>
      </c>
      <c r="E234" s="95" t="s">
        <v>17821</v>
      </c>
      <c r="F234" s="95" t="s">
        <v>17822</v>
      </c>
      <c r="G234" s="95" t="s">
        <v>17823</v>
      </c>
      <c r="H234" s="14" t="s">
        <v>20</v>
      </c>
      <c r="I234" s="95" t="s">
        <v>17824</v>
      </c>
      <c r="J234" s="118" t="s">
        <v>282</v>
      </c>
      <c r="K234" s="95" t="s">
        <v>2667</v>
      </c>
      <c r="L234" s="95" t="s">
        <v>17825</v>
      </c>
      <c r="M234" s="97">
        <f>IF($K$6="с учетом НДС",VLOOKUP(J234,LEGEND!C:M,3,0)*(1-N234),VLOOKUP(J234,LEGEND!C:M,3,0)*(1-N234)/1.2)</f>
        <v>20990</v>
      </c>
      <c r="N234" s="98">
        <f>IF(OR(E234="Принадлежности",E234="Ручной инструмент"),$K$5,IF($K$4=0,0,IFERROR(VLOOKUP(Q234,LEGEND!$V$4:$W$7,2,0),$K$4)))</f>
        <v>0</v>
      </c>
      <c r="O234" s="99" t="s">
        <v>19594</v>
      </c>
      <c r="P234" s="96" t="s">
        <v>20</v>
      </c>
      <c r="Q234" s="100" t="s">
        <v>20</v>
      </c>
      <c r="R234" s="116" t="s">
        <v>2668</v>
      </c>
      <c r="S234" s="114" t="s">
        <v>964</v>
      </c>
      <c r="T234" s="114">
        <v>1409</v>
      </c>
      <c r="U234" s="114">
        <v>439</v>
      </c>
      <c r="V234" s="114">
        <v>234</v>
      </c>
      <c r="W234" s="115">
        <v>28.86</v>
      </c>
    </row>
    <row r="235" spans="1:23" s="6" customFormat="1" ht="56.25">
      <c r="A235" s="62"/>
      <c r="B235" s="95" t="s">
        <v>17333</v>
      </c>
      <c r="C235" s="95" t="s">
        <v>20</v>
      </c>
      <c r="D235" s="95" t="s">
        <v>20</v>
      </c>
      <c r="E235" s="95" t="s">
        <v>17334</v>
      </c>
      <c r="F235" s="95" t="s">
        <v>17283</v>
      </c>
      <c r="G235" s="95" t="s">
        <v>17335</v>
      </c>
      <c r="H235" s="14" t="s">
        <v>20</v>
      </c>
      <c r="I235" s="95" t="s">
        <v>17826</v>
      </c>
      <c r="J235" s="118" t="s">
        <v>283</v>
      </c>
      <c r="K235" s="95" t="s">
        <v>2823</v>
      </c>
      <c r="L235" s="95" t="s">
        <v>17827</v>
      </c>
      <c r="M235" s="97">
        <f>IF($K$6="с учетом НДС",VLOOKUP(J235,LEGEND!C:M,3,0)*(1-N235),VLOOKUP(J235,LEGEND!C:M,3,0)*(1-N235)/1.2)</f>
        <v>19990</v>
      </c>
      <c r="N235" s="98">
        <f>IF(OR(E235="Принадлежности",E235="Ручной инструмент"),$K$5,IF($K$4=0,0,IFERROR(VLOOKUP(Q235,LEGEND!$V$4:$W$7,2,0),$K$4)))</f>
        <v>0</v>
      </c>
      <c r="O235" s="99" t="s">
        <v>19595</v>
      </c>
      <c r="P235" s="96" t="s">
        <v>20</v>
      </c>
      <c r="Q235" s="100" t="s">
        <v>20</v>
      </c>
      <c r="R235" s="116" t="s">
        <v>2824</v>
      </c>
      <c r="S235" s="114" t="s">
        <v>5044</v>
      </c>
      <c r="T235" s="114">
        <v>214</v>
      </c>
      <c r="U235" s="114">
        <v>119</v>
      </c>
      <c r="V235" s="114">
        <v>89</v>
      </c>
      <c r="W235" s="115">
        <v>0.93</v>
      </c>
    </row>
    <row r="236" spans="1:23" s="6" customFormat="1" ht="33.75">
      <c r="A236" s="62"/>
      <c r="B236" s="95" t="s">
        <v>17323</v>
      </c>
      <c r="C236" s="95" t="s">
        <v>20</v>
      </c>
      <c r="D236" s="95" t="s">
        <v>20</v>
      </c>
      <c r="E236" s="95" t="s">
        <v>17324</v>
      </c>
      <c r="F236" s="95" t="s">
        <v>17302</v>
      </c>
      <c r="G236" s="95" t="s">
        <v>17420</v>
      </c>
      <c r="H236" s="14" t="s">
        <v>20</v>
      </c>
      <c r="I236" s="95" t="s">
        <v>17828</v>
      </c>
      <c r="J236" s="118" t="s">
        <v>284</v>
      </c>
      <c r="K236" s="95" t="s">
        <v>2651</v>
      </c>
      <c r="L236" s="95" t="s">
        <v>17829</v>
      </c>
      <c r="M236" s="97">
        <f>IF($K$6="с учетом НДС",VLOOKUP(J236,LEGEND!C:M,3,0)*(1-N236),VLOOKUP(J236,LEGEND!C:M,3,0)*(1-N236)/1.2)</f>
        <v>51490</v>
      </c>
      <c r="N236" s="98">
        <f>IF(OR(E236="Принадлежности",E236="Ручной инструмент"),$K$5,IF($K$4=0,0,IFERROR(VLOOKUP(Q236,LEGEND!$V$4:$W$7,2,0),$K$4)))</f>
        <v>0</v>
      </c>
      <c r="O236" s="99" t="s">
        <v>19596</v>
      </c>
      <c r="P236" s="96" t="s">
        <v>20</v>
      </c>
      <c r="Q236" s="100" t="s">
        <v>20</v>
      </c>
      <c r="R236" s="116" t="s">
        <v>2652</v>
      </c>
      <c r="S236" s="114" t="s">
        <v>4755</v>
      </c>
      <c r="T236" s="114">
        <v>573</v>
      </c>
      <c r="U236" s="114">
        <v>294</v>
      </c>
      <c r="V236" s="114">
        <v>141</v>
      </c>
      <c r="W236" s="115">
        <v>6.7859999999999996</v>
      </c>
    </row>
    <row r="237" spans="1:23" s="6" customFormat="1" ht="38.25">
      <c r="A237" s="62"/>
      <c r="B237" s="95" t="s">
        <v>17338</v>
      </c>
      <c r="C237" s="95" t="s">
        <v>17367</v>
      </c>
      <c r="D237" s="95" t="s">
        <v>17368</v>
      </c>
      <c r="E237" s="95" t="s">
        <v>17324</v>
      </c>
      <c r="F237" s="95" t="s">
        <v>17302</v>
      </c>
      <c r="G237" s="95" t="s">
        <v>17830</v>
      </c>
      <c r="H237" s="14" t="s">
        <v>20</v>
      </c>
      <c r="I237" s="95" t="s">
        <v>17831</v>
      </c>
      <c r="J237" s="118" t="s">
        <v>285</v>
      </c>
      <c r="K237" s="95" t="s">
        <v>2395</v>
      </c>
      <c r="L237" s="95" t="s">
        <v>17832</v>
      </c>
      <c r="M237" s="97">
        <f>IF($K$6="с учетом НДС",VLOOKUP(J237,LEGEND!C:M,3,0)*(1-N237),VLOOKUP(J237,LEGEND!C:M,3,0)*(1-N237)/1.2)</f>
        <v>29490</v>
      </c>
      <c r="N237" s="98">
        <f>IF(OR(E237="Принадлежности",E237="Ручной инструмент"),$K$5,IF($K$4=0,0,IFERROR(VLOOKUP(Q237,LEGEND!$V$4:$W$7,2,0),$K$4)))</f>
        <v>0</v>
      </c>
      <c r="O237" s="99" t="s">
        <v>19562</v>
      </c>
      <c r="P237" s="96" t="s">
        <v>20</v>
      </c>
      <c r="Q237" s="100" t="s">
        <v>20</v>
      </c>
      <c r="R237" s="116" t="s">
        <v>2396</v>
      </c>
      <c r="S237" s="114" t="s">
        <v>964</v>
      </c>
      <c r="T237" s="114">
        <v>475</v>
      </c>
      <c r="U237" s="114">
        <v>238</v>
      </c>
      <c r="V237" s="114">
        <v>370</v>
      </c>
      <c r="W237" s="115">
        <v>6.23</v>
      </c>
    </row>
    <row r="238" spans="1:23" s="6" customFormat="1" ht="67.5">
      <c r="A238" s="62"/>
      <c r="B238" s="95" t="s">
        <v>17323</v>
      </c>
      <c r="C238" s="95" t="s">
        <v>20</v>
      </c>
      <c r="D238" s="95" t="s">
        <v>20</v>
      </c>
      <c r="E238" s="95" t="s">
        <v>17324</v>
      </c>
      <c r="F238" s="95" t="s">
        <v>17463</v>
      </c>
      <c r="G238" s="95" t="s">
        <v>17531</v>
      </c>
      <c r="H238" s="14" t="s">
        <v>20</v>
      </c>
      <c r="I238" s="95" t="s">
        <v>17833</v>
      </c>
      <c r="J238" s="118" t="s">
        <v>286</v>
      </c>
      <c r="K238" s="95" t="s">
        <v>2631</v>
      </c>
      <c r="L238" s="95" t="s">
        <v>17834</v>
      </c>
      <c r="M238" s="97">
        <f>IF($K$6="с учетом НДС",VLOOKUP(J238,LEGEND!C:M,3,0)*(1-N238),VLOOKUP(J238,LEGEND!C:M,3,0)*(1-N238)/1.2)</f>
        <v>68490</v>
      </c>
      <c r="N238" s="98">
        <f>IF(OR(E238="Принадлежности",E238="Ручной инструмент"),$K$5,IF($K$4=0,0,IFERROR(VLOOKUP(Q238,LEGEND!$V$4:$W$7,2,0),$K$4)))</f>
        <v>0</v>
      </c>
      <c r="O238" s="99" t="s">
        <v>19597</v>
      </c>
      <c r="P238" s="96" t="s">
        <v>20</v>
      </c>
      <c r="Q238" s="100" t="s">
        <v>20</v>
      </c>
      <c r="R238" s="116" t="s">
        <v>2632</v>
      </c>
      <c r="S238" s="114" t="s">
        <v>19456</v>
      </c>
      <c r="T238" s="114">
        <v>800</v>
      </c>
      <c r="U238" s="114">
        <v>390</v>
      </c>
      <c r="V238" s="114">
        <v>650</v>
      </c>
      <c r="W238" s="115">
        <v>21.521999999999998</v>
      </c>
    </row>
    <row r="239" spans="1:23" s="6" customFormat="1" ht="38.25">
      <c r="A239" s="62"/>
      <c r="B239" s="95" t="s">
        <v>17263</v>
      </c>
      <c r="C239" s="95" t="s">
        <v>17367</v>
      </c>
      <c r="D239" s="95" t="s">
        <v>20</v>
      </c>
      <c r="E239" s="95" t="s">
        <v>17324</v>
      </c>
      <c r="F239" s="95" t="s">
        <v>17271</v>
      </c>
      <c r="G239" s="95" t="s">
        <v>17282</v>
      </c>
      <c r="H239" s="14" t="s">
        <v>20</v>
      </c>
      <c r="I239" s="95" t="s">
        <v>17835</v>
      </c>
      <c r="J239" s="118" t="s">
        <v>287</v>
      </c>
      <c r="K239" s="95" t="s">
        <v>3335</v>
      </c>
      <c r="L239" s="95" t="s">
        <v>17836</v>
      </c>
      <c r="M239" s="97">
        <f>IF($K$6="с учетом НДС",VLOOKUP(J239,LEGEND!C:M,3,0)*(1-N239),VLOOKUP(J239,LEGEND!C:M,3,0)*(1-N239)/1.2)</f>
        <v>6990</v>
      </c>
      <c r="N239" s="98">
        <f>IF(OR(E239="Принадлежности",E239="Ручной инструмент"),$K$5,IF($K$4=0,0,IFERROR(VLOOKUP(Q239,LEGEND!$V$4:$W$7,2,0),$K$4)))</f>
        <v>0</v>
      </c>
      <c r="O239" s="99" t="s">
        <v>19598</v>
      </c>
      <c r="P239" s="96" t="s">
        <v>20</v>
      </c>
      <c r="Q239" s="100" t="s">
        <v>20</v>
      </c>
      <c r="R239" s="116" t="s">
        <v>3336</v>
      </c>
      <c r="S239" s="114" t="s">
        <v>964</v>
      </c>
      <c r="T239" s="114">
        <v>660</v>
      </c>
      <c r="U239" s="114">
        <v>350</v>
      </c>
      <c r="V239" s="114">
        <v>135</v>
      </c>
      <c r="W239" s="115">
        <v>1.81</v>
      </c>
    </row>
    <row r="240" spans="1:23" ht="33.75">
      <c r="A240" s="62"/>
      <c r="B240" s="95" t="s">
        <v>17330</v>
      </c>
      <c r="C240" s="95" t="s">
        <v>17367</v>
      </c>
      <c r="D240" s="95" t="s">
        <v>17368</v>
      </c>
      <c r="E240" s="95" t="s">
        <v>17324</v>
      </c>
      <c r="F240" s="95" t="s">
        <v>17264</v>
      </c>
      <c r="G240" s="95" t="s">
        <v>17267</v>
      </c>
      <c r="H240" s="14" t="s">
        <v>20</v>
      </c>
      <c r="I240" s="95" t="s">
        <v>17837</v>
      </c>
      <c r="J240" s="118" t="s">
        <v>288</v>
      </c>
      <c r="K240" s="95" t="s">
        <v>3069</v>
      </c>
      <c r="L240" s="95" t="s">
        <v>17838</v>
      </c>
      <c r="M240" s="97">
        <f>IF($K$6="с учетом НДС",VLOOKUP(J240,LEGEND!C:M,3,0)*(1-N240),VLOOKUP(J240,LEGEND!C:M,3,0)*(1-N240)/1.2)</f>
        <v>32990</v>
      </c>
      <c r="N240" s="98">
        <f>IF(OR(E240="Принадлежности",E240="Ручной инструмент"),$K$5,IF($K$4=0,0,IFERROR(VLOOKUP(Q240,LEGEND!$V$4:$W$7,2,0),$K$4)))</f>
        <v>0</v>
      </c>
      <c r="O240" s="99" t="s">
        <v>19530</v>
      </c>
      <c r="P240" s="95" t="s">
        <v>20</v>
      </c>
      <c r="Q240" s="100" t="s">
        <v>20</v>
      </c>
      <c r="R240" s="116" t="s">
        <v>3070</v>
      </c>
      <c r="S240" s="114" t="s">
        <v>964</v>
      </c>
      <c r="T240" s="114">
        <v>474</v>
      </c>
      <c r="U240" s="114">
        <v>137</v>
      </c>
      <c r="V240" s="114">
        <v>369</v>
      </c>
      <c r="W240" s="115">
        <v>4.8339999999999996</v>
      </c>
    </row>
    <row r="241" spans="1:23" s="6" customFormat="1" ht="56.25">
      <c r="A241" s="62"/>
      <c r="B241" s="95" t="s">
        <v>17338</v>
      </c>
      <c r="C241" s="95" t="s">
        <v>17367</v>
      </c>
      <c r="D241" s="95" t="s">
        <v>17368</v>
      </c>
      <c r="E241" s="95" t="s">
        <v>17324</v>
      </c>
      <c r="F241" s="95" t="s">
        <v>17463</v>
      </c>
      <c r="G241" s="95" t="s">
        <v>17640</v>
      </c>
      <c r="H241" s="14" t="s">
        <v>20</v>
      </c>
      <c r="I241" s="95" t="s">
        <v>17839</v>
      </c>
      <c r="J241" s="118" t="s">
        <v>289</v>
      </c>
      <c r="K241" s="95" t="s">
        <v>3099</v>
      </c>
      <c r="L241" s="95" t="s">
        <v>17840</v>
      </c>
      <c r="M241" s="97">
        <f>IF($K$6="с учетом НДС",VLOOKUP(J241,LEGEND!C:M,3,0)*(1-N241),VLOOKUP(J241,LEGEND!C:M,3,0)*(1-N241)/1.2)</f>
        <v>19990</v>
      </c>
      <c r="N241" s="98">
        <f>IF(OR(E241="Принадлежности",E241="Ручной инструмент"),$K$5,IF($K$4=0,0,IFERROR(VLOOKUP(Q241,LEGEND!$V$4:$W$7,2,0),$K$4)))</f>
        <v>0</v>
      </c>
      <c r="O241" s="99" t="s">
        <v>19599</v>
      </c>
      <c r="P241" s="95" t="s">
        <v>20</v>
      </c>
      <c r="Q241" s="100" t="s">
        <v>20</v>
      </c>
      <c r="R241" s="116" t="s">
        <v>3100</v>
      </c>
      <c r="S241" s="114" t="s">
        <v>6291</v>
      </c>
      <c r="T241" s="114">
        <v>272</v>
      </c>
      <c r="U241" s="114">
        <v>185</v>
      </c>
      <c r="V241" s="114">
        <v>590</v>
      </c>
      <c r="W241" s="115">
        <v>3.1259999999999999</v>
      </c>
    </row>
    <row r="242" spans="1:23" s="6" customFormat="1" ht="33.75">
      <c r="A242" s="62"/>
      <c r="B242" s="95" t="s">
        <v>17323</v>
      </c>
      <c r="C242" s="95" t="s">
        <v>20</v>
      </c>
      <c r="D242" s="95" t="s">
        <v>20</v>
      </c>
      <c r="E242" s="95" t="s">
        <v>17324</v>
      </c>
      <c r="F242" s="95" t="s">
        <v>17325</v>
      </c>
      <c r="G242" s="95" t="s">
        <v>17841</v>
      </c>
      <c r="H242" s="14" t="s">
        <v>20</v>
      </c>
      <c r="I242" s="95" t="s">
        <v>17842</v>
      </c>
      <c r="J242" s="118" t="s">
        <v>290</v>
      </c>
      <c r="K242" s="95" t="s">
        <v>2849</v>
      </c>
      <c r="L242" s="95" t="s">
        <v>17843</v>
      </c>
      <c r="M242" s="97">
        <f>IF($K$6="с учетом НДС",VLOOKUP(J242,LEGEND!C:M,3,0)*(1-N242),VLOOKUP(J242,LEGEND!C:M,3,0)*(1-N242)/1.2)</f>
        <v>90490</v>
      </c>
      <c r="N242" s="98">
        <f>IF(OR(E242="Принадлежности",E242="Ручной инструмент"),$K$5,IF($K$4=0,0,IFERROR(VLOOKUP(Q242,LEGEND!$V$4:$W$7,2,0),$K$4)))</f>
        <v>0</v>
      </c>
      <c r="O242" s="99" t="s">
        <v>19600</v>
      </c>
      <c r="P242" s="96" t="s">
        <v>20</v>
      </c>
      <c r="Q242" s="100" t="s">
        <v>20</v>
      </c>
      <c r="R242" s="116" t="s">
        <v>2850</v>
      </c>
      <c r="S242" s="114" t="s">
        <v>8633</v>
      </c>
      <c r="T242" s="114">
        <v>365</v>
      </c>
      <c r="U242" s="114">
        <v>305</v>
      </c>
      <c r="V242" s="114">
        <v>305</v>
      </c>
      <c r="W242" s="115">
        <v>12.952</v>
      </c>
    </row>
    <row r="243" spans="1:23" s="6" customFormat="1" ht="33.75">
      <c r="A243" s="62"/>
      <c r="B243" s="95" t="s">
        <v>17323</v>
      </c>
      <c r="C243" s="95" t="s">
        <v>20</v>
      </c>
      <c r="D243" s="95" t="s">
        <v>20</v>
      </c>
      <c r="E243" s="95" t="s">
        <v>17324</v>
      </c>
      <c r="F243" s="95" t="s">
        <v>17375</v>
      </c>
      <c r="G243" s="95" t="s">
        <v>17376</v>
      </c>
      <c r="H243" s="14" t="s">
        <v>20</v>
      </c>
      <c r="I243" s="95" t="s">
        <v>17844</v>
      </c>
      <c r="J243" s="118" t="s">
        <v>291</v>
      </c>
      <c r="K243" s="95" t="s">
        <v>2613</v>
      </c>
      <c r="L243" s="95" t="s">
        <v>17845</v>
      </c>
      <c r="M243" s="97">
        <f>IF($K$6="с учетом НДС",VLOOKUP(J243,LEGEND!C:M,3,0)*(1-N243),VLOOKUP(J243,LEGEND!C:M,3,0)*(1-N243)/1.2)</f>
        <v>34490</v>
      </c>
      <c r="N243" s="98">
        <f>IF(OR(E243="Принадлежности",E243="Ручной инструмент"),$K$5,IF($K$4=0,0,IFERROR(VLOOKUP(Q243,LEGEND!$V$4:$W$7,2,0),$K$4)))</f>
        <v>0</v>
      </c>
      <c r="O243" s="99" t="s">
        <v>19601</v>
      </c>
      <c r="P243" s="96" t="s">
        <v>20</v>
      </c>
      <c r="Q243" s="100" t="s">
        <v>20</v>
      </c>
      <c r="R243" s="116" t="s">
        <v>2614</v>
      </c>
      <c r="S243" s="114" t="s">
        <v>8633</v>
      </c>
      <c r="T243" s="114">
        <v>420</v>
      </c>
      <c r="U243" s="114">
        <v>115</v>
      </c>
      <c r="V243" s="114">
        <v>325</v>
      </c>
      <c r="W243" s="115">
        <v>5.89</v>
      </c>
    </row>
    <row r="244" spans="1:23" s="6" customFormat="1" ht="33.75">
      <c r="A244" s="62"/>
      <c r="B244" s="95" t="s">
        <v>17323</v>
      </c>
      <c r="C244" s="95" t="s">
        <v>20</v>
      </c>
      <c r="D244" s="95" t="s">
        <v>20</v>
      </c>
      <c r="E244" s="95" t="s">
        <v>17324</v>
      </c>
      <c r="F244" s="95" t="s">
        <v>17375</v>
      </c>
      <c r="G244" s="95" t="s">
        <v>17400</v>
      </c>
      <c r="H244" s="14" t="s">
        <v>20</v>
      </c>
      <c r="I244" s="95" t="s">
        <v>17846</v>
      </c>
      <c r="J244" s="118" t="s">
        <v>292</v>
      </c>
      <c r="K244" s="95" t="s">
        <v>2599</v>
      </c>
      <c r="L244" s="95" t="s">
        <v>17847</v>
      </c>
      <c r="M244" s="97">
        <f>IF($K$6="с учетом НДС",VLOOKUP(J244,LEGEND!C:M,3,0)*(1-N244),VLOOKUP(J244,LEGEND!C:M,3,0)*(1-N244)/1.2)</f>
        <v>72490</v>
      </c>
      <c r="N244" s="98">
        <f>IF(OR(E244="Принадлежности",E244="Ручной инструмент"),$K$5,IF($K$4=0,0,IFERROR(VLOOKUP(Q244,LEGEND!$V$4:$W$7,2,0),$K$4)))</f>
        <v>0</v>
      </c>
      <c r="O244" s="99" t="s">
        <v>19602</v>
      </c>
      <c r="P244" s="96" t="s">
        <v>20</v>
      </c>
      <c r="Q244" s="100" t="s">
        <v>20</v>
      </c>
      <c r="R244" s="116" t="s">
        <v>2600</v>
      </c>
      <c r="S244" s="114" t="s">
        <v>8633</v>
      </c>
      <c r="T244" s="114">
        <v>590</v>
      </c>
      <c r="U244" s="114">
        <v>150</v>
      </c>
      <c r="V244" s="114">
        <v>445</v>
      </c>
      <c r="W244" s="115">
        <v>10.86</v>
      </c>
    </row>
    <row r="245" spans="1:23" s="6" customFormat="1" ht="25.5">
      <c r="A245" s="62"/>
      <c r="B245" s="95" t="s">
        <v>17323</v>
      </c>
      <c r="C245" s="95" t="s">
        <v>20</v>
      </c>
      <c r="D245" s="95" t="s">
        <v>20</v>
      </c>
      <c r="E245" s="95" t="s">
        <v>17324</v>
      </c>
      <c r="F245" s="95" t="s">
        <v>17325</v>
      </c>
      <c r="G245" s="95" t="s">
        <v>17802</v>
      </c>
      <c r="H245" s="14" t="s">
        <v>20</v>
      </c>
      <c r="I245" s="95" t="s">
        <v>17848</v>
      </c>
      <c r="J245" s="118" t="s">
        <v>293</v>
      </c>
      <c r="K245" s="95" t="s">
        <v>2493</v>
      </c>
      <c r="L245" s="95" t="s">
        <v>17849</v>
      </c>
      <c r="M245" s="97">
        <f>IF($K$6="с учетом НДС",VLOOKUP(J245,LEGEND!C:M,3,0)*(1-N245),VLOOKUP(J245,LEGEND!C:M,3,0)*(1-N245)/1.2)</f>
        <v>21990</v>
      </c>
      <c r="N245" s="98">
        <f>IF(OR(E245="Принадлежности",E245="Ручной инструмент"),$K$5,IF($K$4=0,0,IFERROR(VLOOKUP(Q245,LEGEND!$V$4:$W$7,2,0),$K$4)))</f>
        <v>0</v>
      </c>
      <c r="O245" s="99" t="s">
        <v>19603</v>
      </c>
      <c r="P245" s="96" t="s">
        <v>20</v>
      </c>
      <c r="Q245" s="100" t="s">
        <v>20</v>
      </c>
      <c r="R245" s="116" t="s">
        <v>2494</v>
      </c>
      <c r="S245" s="114" t="s">
        <v>8633</v>
      </c>
      <c r="T245" s="114">
        <v>504</v>
      </c>
      <c r="U245" s="114">
        <v>98</v>
      </c>
      <c r="V245" s="114">
        <v>200</v>
      </c>
      <c r="W245" s="115">
        <v>3.476</v>
      </c>
    </row>
    <row r="246" spans="1:23" s="6" customFormat="1" ht="25.5">
      <c r="A246" s="62"/>
      <c r="B246" s="95" t="s">
        <v>17330</v>
      </c>
      <c r="C246" s="95" t="s">
        <v>20</v>
      </c>
      <c r="D246" s="95" t="s">
        <v>17331</v>
      </c>
      <c r="E246" s="95" t="s">
        <v>17324</v>
      </c>
      <c r="F246" s="95" t="s">
        <v>17302</v>
      </c>
      <c r="G246" s="95" t="s">
        <v>17850</v>
      </c>
      <c r="H246" s="14" t="s">
        <v>20</v>
      </c>
      <c r="I246" s="95" t="s">
        <v>17851</v>
      </c>
      <c r="J246" s="118" t="s">
        <v>294</v>
      </c>
      <c r="K246" s="95" t="s">
        <v>2114</v>
      </c>
      <c r="L246" s="95" t="s">
        <v>17852</v>
      </c>
      <c r="M246" s="97">
        <f>IF($K$6="с учетом НДС",VLOOKUP(J246,LEGEND!C:M,3,0)*(1-N246),VLOOKUP(J246,LEGEND!C:M,3,0)*(1-N246)/1.2)</f>
        <v>18490</v>
      </c>
      <c r="N246" s="98">
        <f>IF(OR(E246="Принадлежности",E246="Ручной инструмент"),$K$5,IF($K$4=0,0,IFERROR(VLOOKUP(Q246,LEGEND!$V$4:$W$7,2,0),$K$4)))</f>
        <v>0</v>
      </c>
      <c r="O246" s="99" t="s">
        <v>19604</v>
      </c>
      <c r="P246" s="96" t="s">
        <v>20</v>
      </c>
      <c r="Q246" s="100" t="s">
        <v>20</v>
      </c>
      <c r="R246" s="116" t="s">
        <v>2115</v>
      </c>
      <c r="S246" s="114" t="s">
        <v>964</v>
      </c>
      <c r="T246" s="114">
        <v>303</v>
      </c>
      <c r="U246" s="114">
        <v>200</v>
      </c>
      <c r="V246" s="114">
        <v>204</v>
      </c>
      <c r="W246" s="115">
        <v>3.3</v>
      </c>
    </row>
    <row r="247" spans="1:23" s="6" customFormat="1" ht="78.75">
      <c r="A247" s="62"/>
      <c r="B247" s="95" t="s">
        <v>17323</v>
      </c>
      <c r="C247" s="95" t="s">
        <v>20</v>
      </c>
      <c r="D247" s="95" t="s">
        <v>20</v>
      </c>
      <c r="E247" s="95" t="s">
        <v>17324</v>
      </c>
      <c r="F247" s="95" t="s">
        <v>17325</v>
      </c>
      <c r="G247" s="95" t="s">
        <v>17328</v>
      </c>
      <c r="H247" s="14" t="s">
        <v>20</v>
      </c>
      <c r="I247" s="95" t="s">
        <v>17853</v>
      </c>
      <c r="J247" s="118" t="s">
        <v>295</v>
      </c>
      <c r="K247" s="95" t="s">
        <v>2835</v>
      </c>
      <c r="L247" s="95" t="s">
        <v>17854</v>
      </c>
      <c r="M247" s="97">
        <f>IF($K$6="с учетом НДС",VLOOKUP(J247,LEGEND!C:M,3,0)*(1-N247),VLOOKUP(J247,LEGEND!C:M,3,0)*(1-N247)/1.2)</f>
        <v>36990</v>
      </c>
      <c r="N247" s="98">
        <f>IF(OR(E247="Принадлежности",E247="Ручной инструмент"),$K$5,IF($K$4=0,0,IFERROR(VLOOKUP(Q247,LEGEND!$V$4:$W$7,2,0),$K$4)))</f>
        <v>0</v>
      </c>
      <c r="O247" s="99" t="s">
        <v>19605</v>
      </c>
      <c r="P247" s="96" t="s">
        <v>20</v>
      </c>
      <c r="Q247" s="100" t="s">
        <v>20</v>
      </c>
      <c r="R247" s="116" t="s">
        <v>2836</v>
      </c>
      <c r="S247" s="114" t="s">
        <v>964</v>
      </c>
      <c r="T247" s="114">
        <v>475</v>
      </c>
      <c r="U247" s="114">
        <v>370</v>
      </c>
      <c r="V247" s="114">
        <v>195</v>
      </c>
      <c r="W247" s="115">
        <v>7.6</v>
      </c>
    </row>
    <row r="248" spans="1:23" s="6" customFormat="1" ht="33.75">
      <c r="A248" s="62"/>
      <c r="B248" s="95" t="s">
        <v>17442</v>
      </c>
      <c r="C248" s="95" t="s">
        <v>20</v>
      </c>
      <c r="D248" s="95" t="s">
        <v>17331</v>
      </c>
      <c r="E248" s="95" t="s">
        <v>17324</v>
      </c>
      <c r="F248" s="95" t="s">
        <v>17325</v>
      </c>
      <c r="G248" s="95" t="s">
        <v>17328</v>
      </c>
      <c r="H248" s="14" t="s">
        <v>20</v>
      </c>
      <c r="I248" s="95" t="s">
        <v>17855</v>
      </c>
      <c r="J248" s="118" t="s">
        <v>296</v>
      </c>
      <c r="K248" s="95" t="s">
        <v>2329</v>
      </c>
      <c r="L248" s="95" t="s">
        <v>17856</v>
      </c>
      <c r="M248" s="97">
        <f>IF($K$6="с учетом НДС",VLOOKUP(J248,LEGEND!C:M,3,0)*(1-N248),VLOOKUP(J248,LEGEND!C:M,3,0)*(1-N248)/1.2)</f>
        <v>62490</v>
      </c>
      <c r="N248" s="98">
        <f>IF(OR(E248="Принадлежности",E248="Ручной инструмент"),$K$5,IF($K$4=0,0,IFERROR(VLOOKUP(Q248,LEGEND!$V$4:$W$7,2,0),$K$4)))</f>
        <v>0</v>
      </c>
      <c r="O248" s="99" t="s">
        <v>19606</v>
      </c>
      <c r="P248" s="96" t="s">
        <v>20</v>
      </c>
      <c r="Q248" s="100" t="s">
        <v>20</v>
      </c>
      <c r="R248" s="116" t="s">
        <v>2330</v>
      </c>
      <c r="S248" s="114" t="s">
        <v>8633</v>
      </c>
      <c r="T248" s="114">
        <v>590</v>
      </c>
      <c r="U248" s="114">
        <v>380</v>
      </c>
      <c r="V248" s="114">
        <v>145</v>
      </c>
      <c r="W248" s="115">
        <v>8.18</v>
      </c>
    </row>
    <row r="249" spans="1:23" s="6" customFormat="1" ht="25.5">
      <c r="A249" s="62"/>
      <c r="B249" s="95" t="s">
        <v>17323</v>
      </c>
      <c r="C249" s="95" t="s">
        <v>20</v>
      </c>
      <c r="D249" s="95" t="s">
        <v>20</v>
      </c>
      <c r="E249" s="95" t="s">
        <v>17324</v>
      </c>
      <c r="F249" s="95" t="s">
        <v>17325</v>
      </c>
      <c r="G249" s="95" t="s">
        <v>17326</v>
      </c>
      <c r="H249" s="14" t="s">
        <v>20</v>
      </c>
      <c r="I249" s="95" t="s">
        <v>17857</v>
      </c>
      <c r="J249" s="118" t="s">
        <v>297</v>
      </c>
      <c r="K249" s="95" t="s">
        <v>2753</v>
      </c>
      <c r="L249" s="95" t="s">
        <v>17858</v>
      </c>
      <c r="M249" s="97">
        <f>IF($K$6="с учетом НДС",VLOOKUP(J249,LEGEND!C:M,3,0)*(1-N249),VLOOKUP(J249,LEGEND!C:M,3,0)*(1-N249)/1.2)</f>
        <v>24990</v>
      </c>
      <c r="N249" s="98">
        <f>IF(OR(E249="Принадлежности",E249="Ручной инструмент"),$K$5,IF($K$4=0,0,IFERROR(VLOOKUP(Q249,LEGEND!$V$4:$W$7,2,0),$K$4)))</f>
        <v>0</v>
      </c>
      <c r="O249" s="99" t="s">
        <v>19607</v>
      </c>
      <c r="P249" s="96" t="s">
        <v>20</v>
      </c>
      <c r="Q249" s="100" t="s">
        <v>20</v>
      </c>
      <c r="R249" s="116" t="s">
        <v>2754</v>
      </c>
      <c r="S249" s="114" t="s">
        <v>8633</v>
      </c>
      <c r="T249" s="114">
        <v>495</v>
      </c>
      <c r="U249" s="114">
        <v>195</v>
      </c>
      <c r="V249" s="114">
        <v>88</v>
      </c>
      <c r="W249" s="115">
        <v>3.9380000000000002</v>
      </c>
    </row>
    <row r="250" spans="1:23" s="6" customFormat="1" ht="22.5">
      <c r="A250" s="62"/>
      <c r="B250" s="95" t="s">
        <v>17323</v>
      </c>
      <c r="C250" s="95" t="s">
        <v>20</v>
      </c>
      <c r="D250" s="95" t="s">
        <v>20</v>
      </c>
      <c r="E250" s="95" t="s">
        <v>17324</v>
      </c>
      <c r="F250" s="95" t="s">
        <v>17325</v>
      </c>
      <c r="G250" s="95" t="s">
        <v>17328</v>
      </c>
      <c r="H250" s="14" t="s">
        <v>20</v>
      </c>
      <c r="I250" s="95" t="s">
        <v>17859</v>
      </c>
      <c r="J250" s="118" t="s">
        <v>298</v>
      </c>
      <c r="K250" s="95" t="s">
        <v>2729</v>
      </c>
      <c r="L250" s="95" t="s">
        <v>17860</v>
      </c>
      <c r="M250" s="97">
        <f>IF($K$6="с учетом НДС",VLOOKUP(J250,LEGEND!C:M,3,0)*(1-N250),VLOOKUP(J250,LEGEND!C:M,3,0)*(1-N250)/1.2)</f>
        <v>8490</v>
      </c>
      <c r="N250" s="98">
        <f>IF(OR(E250="Принадлежности",E250="Ручной инструмент"),$K$5,IF($K$4=0,0,IFERROR(VLOOKUP(Q250,LEGEND!$V$4:$W$7,2,0),$K$4)))</f>
        <v>0</v>
      </c>
      <c r="O250" s="99" t="s">
        <v>19608</v>
      </c>
      <c r="P250" s="101" t="s">
        <v>20</v>
      </c>
      <c r="Q250" s="100" t="s">
        <v>20</v>
      </c>
      <c r="R250" s="116" t="s">
        <v>2730</v>
      </c>
      <c r="S250" s="114" t="s">
        <v>964</v>
      </c>
      <c r="T250" s="114">
        <v>324</v>
      </c>
      <c r="U250" s="114">
        <v>129</v>
      </c>
      <c r="V250" s="114">
        <v>104</v>
      </c>
      <c r="W250" s="115">
        <v>2.69</v>
      </c>
    </row>
    <row r="251" spans="1:23" s="6" customFormat="1" ht="38.25">
      <c r="A251" s="62"/>
      <c r="B251" s="95" t="s">
        <v>17338</v>
      </c>
      <c r="C251" s="95" t="s">
        <v>20</v>
      </c>
      <c r="D251" s="95" t="s">
        <v>20</v>
      </c>
      <c r="E251" s="95" t="s">
        <v>17324</v>
      </c>
      <c r="F251" s="95" t="s">
        <v>17394</v>
      </c>
      <c r="G251" s="95" t="s">
        <v>17562</v>
      </c>
      <c r="H251" s="14" t="s">
        <v>20</v>
      </c>
      <c r="I251" s="95" t="s">
        <v>17861</v>
      </c>
      <c r="J251" s="118" t="s">
        <v>299</v>
      </c>
      <c r="K251" s="95" t="s">
        <v>3699</v>
      </c>
      <c r="L251" s="95" t="s">
        <v>17862</v>
      </c>
      <c r="M251" s="97">
        <f>IF($K$6="с учетом НДС",VLOOKUP(J251,LEGEND!C:M,3,0)*(1-N251),VLOOKUP(J251,LEGEND!C:M,3,0)*(1-N251)/1.2)</f>
        <v>24990</v>
      </c>
      <c r="N251" s="98">
        <f>IF(OR(E251="Принадлежности",E251="Ручной инструмент"),$K$5,IF($K$4=0,0,IFERROR(VLOOKUP(Q251,LEGEND!$V$4:$W$7,2,0),$K$4)))</f>
        <v>0</v>
      </c>
      <c r="O251" s="99" t="s">
        <v>19609</v>
      </c>
      <c r="P251" s="96" t="s">
        <v>20</v>
      </c>
      <c r="Q251" s="100" t="s">
        <v>20</v>
      </c>
      <c r="R251" s="116" t="s">
        <v>3700</v>
      </c>
      <c r="S251" s="114" t="s">
        <v>964</v>
      </c>
      <c r="T251" s="114">
        <v>277</v>
      </c>
      <c r="U251" s="114">
        <v>195</v>
      </c>
      <c r="V251" s="114">
        <v>299</v>
      </c>
      <c r="W251" s="115">
        <v>3.24</v>
      </c>
    </row>
    <row r="252" spans="1:23" ht="45">
      <c r="A252" s="62"/>
      <c r="B252" s="95" t="s">
        <v>17338</v>
      </c>
      <c r="C252" s="95" t="s">
        <v>17367</v>
      </c>
      <c r="D252" s="95" t="s">
        <v>17368</v>
      </c>
      <c r="E252" s="95" t="s">
        <v>17324</v>
      </c>
      <c r="F252" s="95" t="s">
        <v>17264</v>
      </c>
      <c r="G252" s="95" t="s">
        <v>17359</v>
      </c>
      <c r="H252" s="14" t="s">
        <v>20</v>
      </c>
      <c r="I252" s="95" t="s">
        <v>17863</v>
      </c>
      <c r="J252" s="118" t="s">
        <v>300</v>
      </c>
      <c r="K252" s="95" t="s">
        <v>3101</v>
      </c>
      <c r="L252" s="95" t="s">
        <v>17864</v>
      </c>
      <c r="M252" s="97">
        <f>IF($K$6="с учетом НДС",VLOOKUP(J252,LEGEND!C:M,3,0)*(1-N252),VLOOKUP(J252,LEGEND!C:M,3,0)*(1-N252)/1.2)</f>
        <v>30990</v>
      </c>
      <c r="N252" s="98">
        <f>IF(OR(E252="Принадлежности",E252="Ручной инструмент"),$K$5,IF($K$4=0,0,IFERROR(VLOOKUP(Q252,LEGEND!$V$4:$W$7,2,0),$K$4)))</f>
        <v>0</v>
      </c>
      <c r="O252" s="99" t="s">
        <v>19610</v>
      </c>
      <c r="P252" s="95" t="s">
        <v>20</v>
      </c>
      <c r="Q252" s="100" t="s">
        <v>20</v>
      </c>
      <c r="R252" s="116" t="s">
        <v>3102</v>
      </c>
      <c r="S252" s="114" t="s">
        <v>964</v>
      </c>
      <c r="T252" s="114">
        <v>474</v>
      </c>
      <c r="U252" s="114">
        <v>137</v>
      </c>
      <c r="V252" s="114">
        <v>369</v>
      </c>
      <c r="W252" s="115">
        <v>5.1159999999999997</v>
      </c>
    </row>
    <row r="253" spans="1:23" ht="45">
      <c r="A253" s="62"/>
      <c r="B253" s="95" t="s">
        <v>17330</v>
      </c>
      <c r="C253" s="95" t="s">
        <v>17367</v>
      </c>
      <c r="D253" s="95" t="s">
        <v>17368</v>
      </c>
      <c r="E253" s="95" t="s">
        <v>17324</v>
      </c>
      <c r="F253" s="95" t="s">
        <v>17264</v>
      </c>
      <c r="G253" s="95" t="s">
        <v>17255</v>
      </c>
      <c r="H253" s="14" t="s">
        <v>20</v>
      </c>
      <c r="I253" s="95" t="s">
        <v>17865</v>
      </c>
      <c r="J253" s="118" t="s">
        <v>301</v>
      </c>
      <c r="K253" s="95" t="s">
        <v>3061</v>
      </c>
      <c r="L253" s="95" t="s">
        <v>17866</v>
      </c>
      <c r="M253" s="97">
        <f>IF($K$6="с учетом НДС",VLOOKUP(J253,LEGEND!C:M,3,0)*(1-N253),VLOOKUP(J253,LEGEND!C:M,3,0)*(1-N253)/1.2)</f>
        <v>33490</v>
      </c>
      <c r="N253" s="98">
        <f>IF(OR(E253="Принадлежности",E253="Ручной инструмент"),$K$5,IF($K$4=0,0,IFERROR(VLOOKUP(Q253,LEGEND!$V$4:$W$7,2,0),$K$4)))</f>
        <v>0</v>
      </c>
      <c r="O253" s="99" t="s">
        <v>19611</v>
      </c>
      <c r="P253" s="95" t="s">
        <v>20</v>
      </c>
      <c r="Q253" s="100" t="s">
        <v>20</v>
      </c>
      <c r="R253" s="116" t="s">
        <v>3062</v>
      </c>
      <c r="S253" s="114" t="s">
        <v>964</v>
      </c>
      <c r="T253" s="114">
        <v>474</v>
      </c>
      <c r="U253" s="114">
        <v>137</v>
      </c>
      <c r="V253" s="114">
        <v>369</v>
      </c>
      <c r="W253" s="115">
        <v>4.8440000000000003</v>
      </c>
    </row>
    <row r="254" spans="1:23" ht="67.5">
      <c r="A254" s="62"/>
      <c r="B254" s="95" t="s">
        <v>17338</v>
      </c>
      <c r="C254" s="95" t="s">
        <v>17367</v>
      </c>
      <c r="D254" s="95" t="s">
        <v>17368</v>
      </c>
      <c r="E254" s="95" t="s">
        <v>17324</v>
      </c>
      <c r="F254" s="95" t="s">
        <v>17264</v>
      </c>
      <c r="G254" s="95" t="s">
        <v>17359</v>
      </c>
      <c r="H254" s="14" t="s">
        <v>20</v>
      </c>
      <c r="I254" s="95" t="s">
        <v>17867</v>
      </c>
      <c r="J254" s="118" t="s">
        <v>302</v>
      </c>
      <c r="K254" s="95" t="s">
        <v>3173</v>
      </c>
      <c r="L254" s="95" t="s">
        <v>17868</v>
      </c>
      <c r="M254" s="97">
        <f>IF($K$6="с учетом НДС",VLOOKUP(J254,LEGEND!C:M,3,0)*(1-N254),VLOOKUP(J254,LEGEND!C:M,3,0)*(1-N254)/1.2)</f>
        <v>42990</v>
      </c>
      <c r="N254" s="98">
        <f>IF(OR(E254="Принадлежности",E254="Ручной инструмент"),$K$5,IF($K$4=0,0,IFERROR(VLOOKUP(Q254,LEGEND!$V$4:$W$7,2,0),$K$4)))</f>
        <v>0</v>
      </c>
      <c r="O254" s="99" t="s">
        <v>19612</v>
      </c>
      <c r="P254" s="95" t="s">
        <v>20</v>
      </c>
      <c r="Q254" s="100" t="s">
        <v>20</v>
      </c>
      <c r="R254" s="116" t="s">
        <v>3174</v>
      </c>
      <c r="S254" s="114" t="s">
        <v>964</v>
      </c>
      <c r="T254" s="114">
        <v>474</v>
      </c>
      <c r="U254" s="114">
        <v>137</v>
      </c>
      <c r="V254" s="114">
        <v>370</v>
      </c>
      <c r="W254" s="115">
        <v>6.12</v>
      </c>
    </row>
    <row r="255" spans="1:23" s="6" customFormat="1" ht="45">
      <c r="A255" s="62"/>
      <c r="B255" s="95" t="s">
        <v>17323</v>
      </c>
      <c r="C255" s="95" t="s">
        <v>20</v>
      </c>
      <c r="D255" s="95" t="s">
        <v>20</v>
      </c>
      <c r="E255" s="95" t="s">
        <v>17324</v>
      </c>
      <c r="F255" s="95" t="s">
        <v>17375</v>
      </c>
      <c r="G255" s="95" t="s">
        <v>17611</v>
      </c>
      <c r="H255" s="14" t="s">
        <v>20</v>
      </c>
      <c r="I255" s="95" t="s">
        <v>3793</v>
      </c>
      <c r="J255" s="118" t="s">
        <v>303</v>
      </c>
      <c r="K255" s="95" t="s">
        <v>3329</v>
      </c>
      <c r="L255" s="95" t="s">
        <v>17869</v>
      </c>
      <c r="M255" s="97">
        <f>IF($K$6="с учетом НДС",VLOOKUP(J255,LEGEND!C:M,3,0)*(1-N255),VLOOKUP(J255,LEGEND!C:M,3,0)*(1-N255)/1.2)</f>
        <v>18490</v>
      </c>
      <c r="N255" s="98">
        <f>IF(OR(E255="Принадлежности",E255="Ручной инструмент"),$K$5,IF($K$4=0,0,IFERROR(VLOOKUP(Q255,LEGEND!$V$4:$W$7,2,0),$K$4)))</f>
        <v>0</v>
      </c>
      <c r="O255" s="99" t="s">
        <v>19613</v>
      </c>
      <c r="P255" s="95" t="s">
        <v>20</v>
      </c>
      <c r="Q255" s="100" t="s">
        <v>20</v>
      </c>
      <c r="R255" s="116" t="s">
        <v>3330</v>
      </c>
      <c r="S255" s="114" t="s">
        <v>964</v>
      </c>
      <c r="T255" s="114">
        <v>440</v>
      </c>
      <c r="U255" s="114">
        <v>130</v>
      </c>
      <c r="V255" s="114">
        <v>344</v>
      </c>
      <c r="W255" s="115">
        <v>5.83</v>
      </c>
    </row>
    <row r="256" spans="1:23" ht="25.5">
      <c r="A256" s="62"/>
      <c r="B256" s="95" t="s">
        <v>17330</v>
      </c>
      <c r="C256" s="95" t="s">
        <v>20</v>
      </c>
      <c r="D256" s="95" t="s">
        <v>17331</v>
      </c>
      <c r="E256" s="95" t="s">
        <v>17324</v>
      </c>
      <c r="F256" s="95" t="s">
        <v>17264</v>
      </c>
      <c r="G256" s="95" t="s">
        <v>17267</v>
      </c>
      <c r="H256" s="14" t="s">
        <v>20</v>
      </c>
      <c r="I256" s="95" t="s">
        <v>17870</v>
      </c>
      <c r="J256" s="118" t="s">
        <v>304</v>
      </c>
      <c r="K256" s="95" t="s">
        <v>2311</v>
      </c>
      <c r="L256" s="95" t="s">
        <v>17871</v>
      </c>
      <c r="M256" s="97">
        <f>IF($K$6="с учетом НДС",VLOOKUP(J256,LEGEND!C:M,3,0)*(1-N256),VLOOKUP(J256,LEGEND!C:M,3,0)*(1-N256)/1.2)</f>
        <v>8990</v>
      </c>
      <c r="N256" s="98">
        <f>IF(OR(E256="Принадлежности",E256="Ручной инструмент"),$K$5,IF($K$4=0,0,IFERROR(VLOOKUP(Q256,LEGEND!$V$4:$W$7,2,0),$K$4)))</f>
        <v>0</v>
      </c>
      <c r="O256" s="99" t="s">
        <v>19614</v>
      </c>
      <c r="P256" s="96" t="s">
        <v>20</v>
      </c>
      <c r="Q256" s="100" t="s">
        <v>20</v>
      </c>
      <c r="R256" s="116" t="s">
        <v>2312</v>
      </c>
      <c r="S256" s="114" t="s">
        <v>964</v>
      </c>
      <c r="T256" s="114">
        <v>286</v>
      </c>
      <c r="U256" s="114">
        <v>65</v>
      </c>
      <c r="V256" s="114">
        <v>107</v>
      </c>
      <c r="W256" s="115">
        <v>1.02</v>
      </c>
    </row>
    <row r="257" spans="1:23" s="6" customFormat="1" ht="33.75">
      <c r="A257" s="62"/>
      <c r="B257" s="95" t="s">
        <v>17323</v>
      </c>
      <c r="C257" s="95" t="s">
        <v>20</v>
      </c>
      <c r="D257" s="95" t="s">
        <v>20</v>
      </c>
      <c r="E257" s="95" t="s">
        <v>17324</v>
      </c>
      <c r="F257" s="95" t="s">
        <v>17375</v>
      </c>
      <c r="G257" s="95" t="s">
        <v>17611</v>
      </c>
      <c r="H257" s="14" t="s">
        <v>20</v>
      </c>
      <c r="I257" s="95" t="s">
        <v>17872</v>
      </c>
      <c r="J257" s="118" t="s">
        <v>305</v>
      </c>
      <c r="K257" s="95" t="s">
        <v>2607</v>
      </c>
      <c r="L257" s="95" t="s">
        <v>17873</v>
      </c>
      <c r="M257" s="97">
        <f>IF($K$6="с учетом НДС",VLOOKUP(J257,LEGEND!C:M,3,0)*(1-N257),VLOOKUP(J257,LEGEND!C:M,3,0)*(1-N257)/1.2)</f>
        <v>19990</v>
      </c>
      <c r="N257" s="98">
        <f>IF(OR(E257="Принадлежности",E257="Ручной инструмент"),$K$5,IF($K$4=0,0,IFERROR(VLOOKUP(Q257,LEGEND!$V$4:$W$7,2,0),$K$4)))</f>
        <v>0</v>
      </c>
      <c r="O257" s="99" t="s">
        <v>19615</v>
      </c>
      <c r="P257" s="96" t="s">
        <v>20</v>
      </c>
      <c r="Q257" s="100" t="s">
        <v>20</v>
      </c>
      <c r="R257" s="116" t="s">
        <v>2608</v>
      </c>
      <c r="S257" s="114" t="s">
        <v>964</v>
      </c>
      <c r="T257" s="114">
        <v>439</v>
      </c>
      <c r="U257" s="114">
        <v>134</v>
      </c>
      <c r="V257" s="114">
        <v>344</v>
      </c>
      <c r="W257" s="115">
        <v>4.96</v>
      </c>
    </row>
    <row r="258" spans="1:23" s="6" customFormat="1" ht="33.75">
      <c r="A258" s="62"/>
      <c r="B258" s="95" t="s">
        <v>17323</v>
      </c>
      <c r="C258" s="95" t="s">
        <v>20</v>
      </c>
      <c r="D258" s="95" t="s">
        <v>20</v>
      </c>
      <c r="E258" s="95" t="s">
        <v>17324</v>
      </c>
      <c r="F258" s="95" t="s">
        <v>17325</v>
      </c>
      <c r="G258" s="95" t="s">
        <v>17354</v>
      </c>
      <c r="H258" s="14" t="s">
        <v>20</v>
      </c>
      <c r="I258" s="95" t="s">
        <v>17874</v>
      </c>
      <c r="J258" s="118" t="s">
        <v>306</v>
      </c>
      <c r="K258" s="95" t="s">
        <v>2771</v>
      </c>
      <c r="L258" s="95" t="s">
        <v>17875</v>
      </c>
      <c r="M258" s="97">
        <f>IF($K$6="с учетом НДС",VLOOKUP(J258,LEGEND!C:M,3,0)*(1-N258),VLOOKUP(J258,LEGEND!C:M,3,0)*(1-N258)/1.2)</f>
        <v>15490</v>
      </c>
      <c r="N258" s="98">
        <f>IF(OR(E258="Принадлежности",E258="Ручной инструмент"),$K$5,IF($K$4=0,0,IFERROR(VLOOKUP(Q258,LEGEND!$V$4:$W$7,2,0),$K$4)))</f>
        <v>0</v>
      </c>
      <c r="O258" s="99" t="s">
        <v>19616</v>
      </c>
      <c r="P258" s="96" t="s">
        <v>20</v>
      </c>
      <c r="Q258" s="100" t="s">
        <v>20</v>
      </c>
      <c r="R258" s="116" t="s">
        <v>2772</v>
      </c>
      <c r="S258" s="114" t="s">
        <v>964</v>
      </c>
      <c r="T258" s="114">
        <v>599</v>
      </c>
      <c r="U258" s="114">
        <v>194</v>
      </c>
      <c r="V258" s="114">
        <v>187</v>
      </c>
      <c r="W258" s="115">
        <v>7.3</v>
      </c>
    </row>
    <row r="259" spans="1:23" s="6" customFormat="1" ht="33.75">
      <c r="A259" s="62"/>
      <c r="B259" s="95" t="s">
        <v>17330</v>
      </c>
      <c r="C259" s="95" t="s">
        <v>20</v>
      </c>
      <c r="D259" s="95" t="s">
        <v>17331</v>
      </c>
      <c r="E259" s="95" t="s">
        <v>17324</v>
      </c>
      <c r="F259" s="95" t="s">
        <v>17411</v>
      </c>
      <c r="G259" s="95" t="s">
        <v>17778</v>
      </c>
      <c r="H259" s="14" t="s">
        <v>20</v>
      </c>
      <c r="I259" s="95" t="s">
        <v>17876</v>
      </c>
      <c r="J259" s="118" t="s">
        <v>307</v>
      </c>
      <c r="K259" s="95" t="s">
        <v>2513</v>
      </c>
      <c r="L259" s="95" t="s">
        <v>17877</v>
      </c>
      <c r="M259" s="97">
        <f>IF($K$6="с учетом НДС",VLOOKUP(J259,LEGEND!C:M,3,0)*(1-N259),VLOOKUP(J259,LEGEND!C:M,3,0)*(1-N259)/1.2)</f>
        <v>23990</v>
      </c>
      <c r="N259" s="98">
        <f>IF(OR(E259="Принадлежности",E259="Ручной инструмент"),$K$5,IF($K$4=0,0,IFERROR(VLOOKUP(Q259,LEGEND!$V$4:$W$7,2,0),$K$4)))</f>
        <v>0</v>
      </c>
      <c r="O259" s="99" t="s">
        <v>19617</v>
      </c>
      <c r="P259" s="96" t="s">
        <v>20</v>
      </c>
      <c r="Q259" s="100" t="s">
        <v>20</v>
      </c>
      <c r="R259" s="116" t="s">
        <v>2514</v>
      </c>
      <c r="S259" s="114" t="s">
        <v>964</v>
      </c>
      <c r="T259" s="114">
        <v>599</v>
      </c>
      <c r="U259" s="114">
        <v>109</v>
      </c>
      <c r="V259" s="114">
        <v>284</v>
      </c>
      <c r="W259" s="115">
        <v>4.0880000000000001</v>
      </c>
    </row>
    <row r="260" spans="1:23" ht="33.75">
      <c r="A260" s="62"/>
      <c r="B260" s="95" t="s">
        <v>17338</v>
      </c>
      <c r="C260" s="95" t="s">
        <v>20</v>
      </c>
      <c r="D260" s="95" t="s">
        <v>17331</v>
      </c>
      <c r="E260" s="95" t="s">
        <v>17324</v>
      </c>
      <c r="F260" s="95" t="s">
        <v>17264</v>
      </c>
      <c r="G260" s="95" t="s">
        <v>17255</v>
      </c>
      <c r="H260" s="14" t="s">
        <v>20</v>
      </c>
      <c r="I260" s="95" t="s">
        <v>17878</v>
      </c>
      <c r="J260" s="118" t="s">
        <v>308</v>
      </c>
      <c r="K260" s="95" t="s">
        <v>2096</v>
      </c>
      <c r="L260" s="95" t="s">
        <v>17879</v>
      </c>
      <c r="M260" s="97">
        <f>IF($K$6="с учетом НДС",VLOOKUP(J260,LEGEND!C:M,3,0)*(1-N260),VLOOKUP(J260,LEGEND!C:M,3,0)*(1-N260)/1.2)</f>
        <v>32490</v>
      </c>
      <c r="N260" s="98">
        <f>IF(OR(E260="Принадлежности",E260="Ручной инструмент"),$K$5,IF($K$4=0,0,IFERROR(VLOOKUP(Q260,LEGEND!$V$4:$W$7,2,0),$K$4)))</f>
        <v>0</v>
      </c>
      <c r="O260" s="99" t="s">
        <v>19618</v>
      </c>
      <c r="P260" s="96" t="s">
        <v>20</v>
      </c>
      <c r="Q260" s="100" t="s">
        <v>20</v>
      </c>
      <c r="R260" s="116" t="s">
        <v>2097</v>
      </c>
      <c r="S260" s="114" t="s">
        <v>964</v>
      </c>
      <c r="T260" s="114">
        <v>375</v>
      </c>
      <c r="U260" s="114">
        <v>120</v>
      </c>
      <c r="V260" s="114">
        <v>315</v>
      </c>
      <c r="W260" s="115">
        <v>5.141</v>
      </c>
    </row>
    <row r="261" spans="1:23" s="6" customFormat="1" ht="67.5">
      <c r="A261" s="62"/>
      <c r="B261" s="95" t="s">
        <v>17338</v>
      </c>
      <c r="C261" s="95" t="s">
        <v>17367</v>
      </c>
      <c r="D261" s="95" t="s">
        <v>17368</v>
      </c>
      <c r="E261" s="95" t="s">
        <v>17324</v>
      </c>
      <c r="F261" s="95" t="s">
        <v>17375</v>
      </c>
      <c r="G261" s="95" t="s">
        <v>17376</v>
      </c>
      <c r="H261" s="14" t="s">
        <v>20</v>
      </c>
      <c r="I261" s="95" t="s">
        <v>17880</v>
      </c>
      <c r="J261" s="118" t="s">
        <v>309</v>
      </c>
      <c r="K261" s="95" t="s">
        <v>2176</v>
      </c>
      <c r="L261" s="95" t="s">
        <v>17881</v>
      </c>
      <c r="M261" s="97">
        <f>IF($K$6="с учетом НДС",VLOOKUP(J261,LEGEND!C:M,3,0)*(1-N261),VLOOKUP(J261,LEGEND!C:M,3,0)*(1-N261)/1.2)</f>
        <v>44990</v>
      </c>
      <c r="N261" s="98">
        <f>IF(OR(E261="Принадлежности",E261="Ручной инструмент"),$K$5,IF($K$4=0,0,IFERROR(VLOOKUP(Q261,LEGEND!$V$4:$W$7,2,0),$K$4)))</f>
        <v>0</v>
      </c>
      <c r="O261" s="99" t="s">
        <v>19619</v>
      </c>
      <c r="P261" s="96" t="s">
        <v>20</v>
      </c>
      <c r="Q261" s="100" t="s">
        <v>20</v>
      </c>
      <c r="R261" s="116" t="s">
        <v>2177</v>
      </c>
      <c r="S261" s="114" t="s">
        <v>964</v>
      </c>
      <c r="T261" s="114">
        <v>474</v>
      </c>
      <c r="U261" s="114">
        <v>237</v>
      </c>
      <c r="V261" s="114">
        <v>370</v>
      </c>
      <c r="W261" s="115">
        <v>7.62</v>
      </c>
    </row>
    <row r="262" spans="1:23" ht="45">
      <c r="A262" s="62"/>
      <c r="B262" s="95" t="s">
        <v>17338</v>
      </c>
      <c r="C262" s="95" t="s">
        <v>20</v>
      </c>
      <c r="D262" s="95" t="s">
        <v>17368</v>
      </c>
      <c r="E262" s="95" t="s">
        <v>17324</v>
      </c>
      <c r="F262" s="95" t="s">
        <v>17264</v>
      </c>
      <c r="G262" s="95" t="s">
        <v>17255</v>
      </c>
      <c r="H262" s="14" t="s">
        <v>20</v>
      </c>
      <c r="I262" s="95" t="s">
        <v>17882</v>
      </c>
      <c r="J262" s="118" t="s">
        <v>310</v>
      </c>
      <c r="K262" s="95" t="s">
        <v>3331</v>
      </c>
      <c r="L262" s="95" t="s">
        <v>17883</v>
      </c>
      <c r="M262" s="97">
        <f>IF($K$6="с учетом НДС",VLOOKUP(J262,LEGEND!C:M,3,0)*(1-N262),VLOOKUP(J262,LEGEND!C:M,3,0)*(1-N262)/1.2)</f>
        <v>17990</v>
      </c>
      <c r="N262" s="98">
        <f>IF(OR(E262="Принадлежности",E262="Ручной инструмент"),$K$5,IF($K$4=0,0,IFERROR(VLOOKUP(Q262,LEGEND!$V$4:$W$7,2,0),$K$4)))</f>
        <v>0</v>
      </c>
      <c r="O262" s="99" t="s">
        <v>19620</v>
      </c>
      <c r="P262" s="95" t="s">
        <v>20</v>
      </c>
      <c r="Q262" s="100" t="s">
        <v>20</v>
      </c>
      <c r="R262" s="116" t="s">
        <v>3332</v>
      </c>
      <c r="S262" s="114" t="s">
        <v>964</v>
      </c>
      <c r="T262" s="114">
        <v>474</v>
      </c>
      <c r="U262" s="114">
        <v>137</v>
      </c>
      <c r="V262" s="114">
        <v>369</v>
      </c>
      <c r="W262" s="115">
        <v>4.62</v>
      </c>
    </row>
    <row r="263" spans="1:23" ht="33.75">
      <c r="A263" s="62"/>
      <c r="B263" s="95" t="s">
        <v>17338</v>
      </c>
      <c r="C263" s="95" t="s">
        <v>20</v>
      </c>
      <c r="D263" s="95" t="s">
        <v>17368</v>
      </c>
      <c r="E263" s="95" t="s">
        <v>17324</v>
      </c>
      <c r="F263" s="95" t="s">
        <v>17264</v>
      </c>
      <c r="G263" s="95" t="s">
        <v>17255</v>
      </c>
      <c r="H263" s="14" t="s">
        <v>20</v>
      </c>
      <c r="I263" s="95" t="s">
        <v>17884</v>
      </c>
      <c r="J263" s="118" t="s">
        <v>311</v>
      </c>
      <c r="K263" s="95" t="s">
        <v>3321</v>
      </c>
      <c r="L263" s="95" t="s">
        <v>17885</v>
      </c>
      <c r="M263" s="97">
        <f>IF($K$6="с учетом НДС",VLOOKUP(J263,LEGEND!C:M,3,0)*(1-N263),VLOOKUP(J263,LEGEND!C:M,3,0)*(1-N263)/1.2)</f>
        <v>41990</v>
      </c>
      <c r="N263" s="98">
        <f>IF(OR(E263="Принадлежности",E263="Ручной инструмент"),$K$5,IF($K$4=0,0,IFERROR(VLOOKUP(Q263,LEGEND!$V$4:$W$7,2,0),$K$4)))</f>
        <v>0</v>
      </c>
      <c r="O263" s="99" t="s">
        <v>19621</v>
      </c>
      <c r="P263" s="95" t="s">
        <v>20</v>
      </c>
      <c r="Q263" s="100" t="s">
        <v>20</v>
      </c>
      <c r="R263" s="116" t="s">
        <v>3322</v>
      </c>
      <c r="S263" s="114" t="s">
        <v>964</v>
      </c>
      <c r="T263" s="114">
        <v>474</v>
      </c>
      <c r="U263" s="114">
        <v>137</v>
      </c>
      <c r="V263" s="114">
        <v>370</v>
      </c>
      <c r="W263" s="115">
        <v>6.6980000000000004</v>
      </c>
    </row>
    <row r="264" spans="1:23" s="6" customFormat="1" ht="33.75">
      <c r="A264" s="62"/>
      <c r="B264" s="95" t="s">
        <v>17323</v>
      </c>
      <c r="C264" s="95" t="s">
        <v>20</v>
      </c>
      <c r="D264" s="95" t="s">
        <v>20</v>
      </c>
      <c r="E264" s="95" t="s">
        <v>17324</v>
      </c>
      <c r="F264" s="95" t="s">
        <v>17375</v>
      </c>
      <c r="G264" s="95" t="s">
        <v>17886</v>
      </c>
      <c r="H264" s="14" t="s">
        <v>20</v>
      </c>
      <c r="I264" s="95" t="s">
        <v>17887</v>
      </c>
      <c r="J264" s="119" t="s">
        <v>312</v>
      </c>
      <c r="K264" s="95" t="s">
        <v>3436</v>
      </c>
      <c r="L264" s="95" t="s">
        <v>17888</v>
      </c>
      <c r="M264" s="97">
        <f>IF($K$6="с учетом НДС",VLOOKUP(J264,LEGEND!C:M,3,0)*(1-N264),VLOOKUP(J264,LEGEND!C:M,3,0)*(1-N264)/1.2)</f>
        <v>79490</v>
      </c>
      <c r="N264" s="98">
        <f>IF(OR(E264="Принадлежности",E264="Ручной инструмент"),$K$5,IF($K$4=0,0,IFERROR(VLOOKUP(Q264,LEGEND!$V$4:$W$7,2,0),$K$4)))</f>
        <v>0</v>
      </c>
      <c r="O264" s="103" t="s">
        <v>19622</v>
      </c>
      <c r="P264" s="96" t="s">
        <v>196</v>
      </c>
      <c r="Q264" s="100" t="s">
        <v>20</v>
      </c>
      <c r="R264" s="116" t="s">
        <v>3437</v>
      </c>
      <c r="S264" s="114" t="s">
        <v>8633</v>
      </c>
      <c r="T264" s="114">
        <v>920</v>
      </c>
      <c r="U264" s="114">
        <v>490</v>
      </c>
      <c r="V264" s="114">
        <v>290</v>
      </c>
      <c r="W264" s="115">
        <v>20.38</v>
      </c>
    </row>
    <row r="265" spans="1:23" s="6" customFormat="1" ht="25.5">
      <c r="A265" s="62"/>
      <c r="B265" s="95" t="s">
        <v>17889</v>
      </c>
      <c r="C265" s="95" t="s">
        <v>20</v>
      </c>
      <c r="D265" s="95" t="s">
        <v>20</v>
      </c>
      <c r="E265" s="95" t="s">
        <v>17324</v>
      </c>
      <c r="F265" s="95" t="s">
        <v>17343</v>
      </c>
      <c r="G265" s="95" t="s">
        <v>17344</v>
      </c>
      <c r="H265" s="14" t="s">
        <v>20</v>
      </c>
      <c r="I265" s="95" t="s">
        <v>17890</v>
      </c>
      <c r="J265" s="118" t="s">
        <v>313</v>
      </c>
      <c r="K265" s="95" t="s">
        <v>3279</v>
      </c>
      <c r="L265" s="95" t="s">
        <v>17891</v>
      </c>
      <c r="M265" s="97">
        <f>IF($K$6="с учетом НДС",VLOOKUP(J265,LEGEND!C:M,3,0)*(1-N265),VLOOKUP(J265,LEGEND!C:M,3,0)*(1-N265)/1.2)</f>
        <v>9490</v>
      </c>
      <c r="N265" s="98">
        <f>IF(OR(E265="Принадлежности",E265="Ручной инструмент"),$K$5,IF($K$4=0,0,IFERROR(VLOOKUP(Q265,LEGEND!$V$4:$W$7,2,0),$K$4)))</f>
        <v>0</v>
      </c>
      <c r="O265" s="99" t="s">
        <v>19623</v>
      </c>
      <c r="P265" s="96" t="s">
        <v>20</v>
      </c>
      <c r="Q265" s="100" t="s">
        <v>20</v>
      </c>
      <c r="R265" s="116" t="s">
        <v>3280</v>
      </c>
      <c r="S265" s="114" t="s">
        <v>8476</v>
      </c>
      <c r="T265" s="114">
        <v>125</v>
      </c>
      <c r="U265" s="114">
        <v>70</v>
      </c>
      <c r="V265" s="114">
        <v>60</v>
      </c>
      <c r="W265" s="115">
        <v>0.90300000000000002</v>
      </c>
    </row>
    <row r="266" spans="1:23" s="6" customFormat="1" ht="25.5">
      <c r="A266" s="62"/>
      <c r="B266" s="95" t="s">
        <v>17338</v>
      </c>
      <c r="C266" s="95" t="s">
        <v>20</v>
      </c>
      <c r="D266" s="95" t="s">
        <v>17331</v>
      </c>
      <c r="E266" s="95" t="s">
        <v>17324</v>
      </c>
      <c r="F266" s="95" t="s">
        <v>17321</v>
      </c>
      <c r="G266" s="95" t="s">
        <v>17263</v>
      </c>
      <c r="H266" s="14" t="s">
        <v>20</v>
      </c>
      <c r="I266" s="95" t="s">
        <v>17892</v>
      </c>
      <c r="J266" s="118" t="s">
        <v>314</v>
      </c>
      <c r="K266" s="95" t="s">
        <v>2843</v>
      </c>
      <c r="L266" s="95" t="s">
        <v>17893</v>
      </c>
      <c r="M266" s="97">
        <f>IF($K$6="с учетом НДС",VLOOKUP(J266,LEGEND!C:M,3,0)*(1-N266),VLOOKUP(J266,LEGEND!C:M,3,0)*(1-N266)/1.2)</f>
        <v>24990</v>
      </c>
      <c r="N266" s="98">
        <f>IF(OR(E266="Принадлежности",E266="Ручной инструмент"),$K$5,IF($K$4=0,0,IFERROR(VLOOKUP(Q266,LEGEND!$V$4:$W$7,2,0),$K$4)))</f>
        <v>0</v>
      </c>
      <c r="O266" s="99" t="s">
        <v>19583</v>
      </c>
      <c r="P266" s="96" t="s">
        <v>20</v>
      </c>
      <c r="Q266" s="100" t="s">
        <v>20</v>
      </c>
      <c r="R266" s="116" t="s">
        <v>2844</v>
      </c>
      <c r="S266" s="114" t="s">
        <v>964</v>
      </c>
      <c r="T266" s="114">
        <v>525</v>
      </c>
      <c r="U266" s="114">
        <v>120</v>
      </c>
      <c r="V266" s="114">
        <v>258</v>
      </c>
      <c r="W266" s="115">
        <v>4.5</v>
      </c>
    </row>
    <row r="267" spans="1:23" s="6" customFormat="1" ht="33.75">
      <c r="A267" s="62"/>
      <c r="B267" s="95" t="s">
        <v>17338</v>
      </c>
      <c r="C267" s="95" t="s">
        <v>20</v>
      </c>
      <c r="D267" s="95" t="s">
        <v>17331</v>
      </c>
      <c r="E267" s="95" t="s">
        <v>17324</v>
      </c>
      <c r="F267" s="95" t="s">
        <v>17375</v>
      </c>
      <c r="G267" s="95" t="s">
        <v>17611</v>
      </c>
      <c r="H267" s="14" t="s">
        <v>20</v>
      </c>
      <c r="I267" s="95" t="s">
        <v>17894</v>
      </c>
      <c r="J267" s="118" t="s">
        <v>315</v>
      </c>
      <c r="K267" s="95" t="s">
        <v>2172</v>
      </c>
      <c r="L267" s="95" t="s">
        <v>17895</v>
      </c>
      <c r="M267" s="97">
        <f>IF($K$6="с учетом НДС",VLOOKUP(J267,LEGEND!C:M,3,0)*(1-N267),VLOOKUP(J267,LEGEND!C:M,3,0)*(1-N267)/1.2)</f>
        <v>19990</v>
      </c>
      <c r="N267" s="98">
        <f>IF(OR(E267="Принадлежности",E267="Ручной инструмент"),$K$5,IF($K$4=0,0,IFERROR(VLOOKUP(Q267,LEGEND!$V$4:$W$7,2,0),$K$4)))</f>
        <v>0</v>
      </c>
      <c r="O267" s="99" t="s">
        <v>19624</v>
      </c>
      <c r="P267" s="96" t="s">
        <v>20</v>
      </c>
      <c r="Q267" s="100" t="s">
        <v>20</v>
      </c>
      <c r="R267" s="116" t="s">
        <v>2173</v>
      </c>
      <c r="S267" s="114" t="s">
        <v>964</v>
      </c>
      <c r="T267" s="114">
        <v>292</v>
      </c>
      <c r="U267" s="114">
        <v>84</v>
      </c>
      <c r="V267" s="114">
        <v>232</v>
      </c>
      <c r="W267" s="115">
        <v>2.2959999999999998</v>
      </c>
    </row>
    <row r="268" spans="1:23" s="6" customFormat="1" ht="38.25">
      <c r="A268" s="62"/>
      <c r="B268" s="95" t="s">
        <v>17338</v>
      </c>
      <c r="C268" s="95" t="s">
        <v>17367</v>
      </c>
      <c r="D268" s="95" t="s">
        <v>17368</v>
      </c>
      <c r="E268" s="95" t="s">
        <v>17324</v>
      </c>
      <c r="F268" s="95" t="s">
        <v>17302</v>
      </c>
      <c r="G268" s="95" t="s">
        <v>17542</v>
      </c>
      <c r="H268" s="14" t="s">
        <v>20</v>
      </c>
      <c r="I268" s="95" t="s">
        <v>17896</v>
      </c>
      <c r="J268" s="118" t="s">
        <v>316</v>
      </c>
      <c r="K268" s="95" t="s">
        <v>2387</v>
      </c>
      <c r="L268" s="95" t="s">
        <v>17897</v>
      </c>
      <c r="M268" s="97">
        <f>IF($K$6="с учетом НДС",VLOOKUP(J268,LEGEND!C:M,3,0)*(1-N268),VLOOKUP(J268,LEGEND!C:M,3,0)*(1-N268)/1.2)</f>
        <v>31990</v>
      </c>
      <c r="N268" s="98">
        <f>IF(OR(E268="Принадлежности",E268="Ручной инструмент"),$K$5,IF($K$4=0,0,IFERROR(VLOOKUP(Q268,LEGEND!$V$4:$W$7,2,0),$K$4)))</f>
        <v>0</v>
      </c>
      <c r="O268" s="99" t="s">
        <v>19625</v>
      </c>
      <c r="P268" s="96" t="s">
        <v>20</v>
      </c>
      <c r="Q268" s="100" t="s">
        <v>20</v>
      </c>
      <c r="R268" s="116" t="s">
        <v>2388</v>
      </c>
      <c r="S268" s="114" t="s">
        <v>964</v>
      </c>
      <c r="T268" s="114">
        <v>474</v>
      </c>
      <c r="U268" s="114">
        <v>237</v>
      </c>
      <c r="V268" s="114">
        <v>370</v>
      </c>
      <c r="W268" s="115">
        <v>6.8620000000000001</v>
      </c>
    </row>
    <row r="269" spans="1:23" s="6" customFormat="1" ht="45">
      <c r="A269" s="62"/>
      <c r="B269" s="95" t="s">
        <v>17338</v>
      </c>
      <c r="C269" s="95" t="s">
        <v>17367</v>
      </c>
      <c r="D269" s="95" t="s">
        <v>17368</v>
      </c>
      <c r="E269" s="95" t="s">
        <v>17324</v>
      </c>
      <c r="F269" s="95" t="s">
        <v>17325</v>
      </c>
      <c r="G269" s="95" t="s">
        <v>17802</v>
      </c>
      <c r="H269" s="14" t="s">
        <v>20</v>
      </c>
      <c r="I269" s="95" t="s">
        <v>17898</v>
      </c>
      <c r="J269" s="118" t="s">
        <v>317</v>
      </c>
      <c r="K269" s="95" t="s">
        <v>2210</v>
      </c>
      <c r="L269" s="95" t="s">
        <v>17899</v>
      </c>
      <c r="M269" s="97">
        <f>IF($K$6="с учетом НДС",VLOOKUP(J269,LEGEND!C:M,3,0)*(1-N269),VLOOKUP(J269,LEGEND!C:M,3,0)*(1-N269)/1.2)</f>
        <v>50490</v>
      </c>
      <c r="N269" s="98">
        <f>IF(OR(E269="Принадлежности",E269="Ручной инструмент"),$K$5,IF($K$4=0,0,IFERROR(VLOOKUP(Q269,LEGEND!$V$4:$W$7,2,0),$K$4)))</f>
        <v>0</v>
      </c>
      <c r="O269" s="99" t="s">
        <v>19626</v>
      </c>
      <c r="P269" s="96" t="s">
        <v>20</v>
      </c>
      <c r="Q269" s="100" t="s">
        <v>20</v>
      </c>
      <c r="R269" s="116" t="s">
        <v>2211</v>
      </c>
      <c r="S269" s="114" t="s">
        <v>964</v>
      </c>
      <c r="T269" s="114">
        <v>474</v>
      </c>
      <c r="U269" s="114">
        <v>237</v>
      </c>
      <c r="V269" s="114">
        <v>370</v>
      </c>
      <c r="W269" s="115">
        <v>8.93</v>
      </c>
    </row>
    <row r="270" spans="1:23" ht="56.25">
      <c r="A270" s="62"/>
      <c r="B270" s="95" t="s">
        <v>17338</v>
      </c>
      <c r="C270" s="95" t="s">
        <v>17367</v>
      </c>
      <c r="D270" s="95" t="s">
        <v>17368</v>
      </c>
      <c r="E270" s="95" t="s">
        <v>17324</v>
      </c>
      <c r="F270" s="95" t="s">
        <v>17264</v>
      </c>
      <c r="G270" s="95" t="s">
        <v>17359</v>
      </c>
      <c r="H270" s="14" t="s">
        <v>20</v>
      </c>
      <c r="I270" s="95" t="s">
        <v>17900</v>
      </c>
      <c r="J270" s="118" t="s">
        <v>318</v>
      </c>
      <c r="K270" s="95" t="s">
        <v>3103</v>
      </c>
      <c r="L270" s="95" t="s">
        <v>17901</v>
      </c>
      <c r="M270" s="97">
        <f>IF($K$6="с учетом НДС",VLOOKUP(J270,LEGEND!C:M,3,0)*(1-N270),VLOOKUP(J270,LEGEND!C:M,3,0)*(1-N270)/1.2)</f>
        <v>57990</v>
      </c>
      <c r="N270" s="98">
        <f>IF(OR(E270="Принадлежности",E270="Ручной инструмент"),$K$5,IF($K$4=0,0,IFERROR(VLOOKUP(Q270,LEGEND!$V$4:$W$7,2,0),$K$4)))</f>
        <v>0</v>
      </c>
      <c r="O270" s="99" t="s">
        <v>19627</v>
      </c>
      <c r="P270" s="95" t="s">
        <v>20</v>
      </c>
      <c r="Q270" s="100" t="s">
        <v>20</v>
      </c>
      <c r="R270" s="116" t="s">
        <v>3104</v>
      </c>
      <c r="S270" s="114" t="s">
        <v>964</v>
      </c>
      <c r="T270" s="114">
        <v>474</v>
      </c>
      <c r="U270" s="114">
        <v>137</v>
      </c>
      <c r="V270" s="114">
        <v>369</v>
      </c>
      <c r="W270" s="115">
        <v>7.35</v>
      </c>
    </row>
    <row r="271" spans="1:23" s="6" customFormat="1" ht="33.75">
      <c r="A271" s="62"/>
      <c r="B271" s="95" t="s">
        <v>17323</v>
      </c>
      <c r="C271" s="95" t="s">
        <v>20</v>
      </c>
      <c r="D271" s="95" t="s">
        <v>20</v>
      </c>
      <c r="E271" s="95" t="s">
        <v>17324</v>
      </c>
      <c r="F271" s="95" t="s">
        <v>17325</v>
      </c>
      <c r="G271" s="95" t="s">
        <v>17841</v>
      </c>
      <c r="H271" s="14" t="s">
        <v>20</v>
      </c>
      <c r="I271" s="95" t="s">
        <v>17902</v>
      </c>
      <c r="J271" s="118" t="s">
        <v>319</v>
      </c>
      <c r="K271" s="95" t="s">
        <v>2847</v>
      </c>
      <c r="L271" s="95" t="s">
        <v>17903</v>
      </c>
      <c r="M271" s="97">
        <f>IF($K$6="с учетом НДС",VLOOKUP(J271,LEGEND!C:M,3,0)*(1-N271),VLOOKUP(J271,LEGEND!C:M,3,0)*(1-N271)/1.2)</f>
        <v>66990</v>
      </c>
      <c r="N271" s="98">
        <f>IF(OR(E271="Принадлежности",E271="Ручной инструмент"),$K$5,IF($K$4=0,0,IFERROR(VLOOKUP(Q271,LEGEND!$V$4:$W$7,2,0),$K$4)))</f>
        <v>0</v>
      </c>
      <c r="O271" s="99" t="s">
        <v>19628</v>
      </c>
      <c r="P271" s="96" t="s">
        <v>20</v>
      </c>
      <c r="Q271" s="100" t="s">
        <v>20</v>
      </c>
      <c r="R271" s="116" t="s">
        <v>2848</v>
      </c>
      <c r="S271" s="114" t="s">
        <v>8633</v>
      </c>
      <c r="T271" s="114">
        <v>478</v>
      </c>
      <c r="U271" s="114">
        <v>192</v>
      </c>
      <c r="V271" s="114">
        <v>365</v>
      </c>
      <c r="W271" s="115">
        <v>8.2859999999999996</v>
      </c>
    </row>
    <row r="272" spans="1:23" s="6" customFormat="1" ht="33.75">
      <c r="A272" s="62"/>
      <c r="B272" s="95" t="s">
        <v>17323</v>
      </c>
      <c r="C272" s="95" t="s">
        <v>20</v>
      </c>
      <c r="D272" s="95" t="s">
        <v>20</v>
      </c>
      <c r="E272" s="95" t="s">
        <v>17324</v>
      </c>
      <c r="F272" s="95" t="s">
        <v>17264</v>
      </c>
      <c r="G272" s="95" t="s">
        <v>17267</v>
      </c>
      <c r="H272" s="14" t="s">
        <v>20</v>
      </c>
      <c r="I272" s="95" t="s">
        <v>17904</v>
      </c>
      <c r="J272" s="118" t="s">
        <v>320</v>
      </c>
      <c r="K272" s="95" t="s">
        <v>2457</v>
      </c>
      <c r="L272" s="95" t="s">
        <v>17905</v>
      </c>
      <c r="M272" s="97">
        <f>IF($K$6="с учетом НДС",VLOOKUP(J272,LEGEND!C:M,3,0)*(1-N272),VLOOKUP(J272,LEGEND!C:M,3,0)*(1-N272)/1.2)</f>
        <v>16990</v>
      </c>
      <c r="N272" s="98">
        <f>IF(OR(E272="Принадлежности",E272="Ручной инструмент"),$K$5,IF($K$4=0,0,IFERROR(VLOOKUP(Q272,LEGEND!$V$4:$W$7,2,0),$K$4)))</f>
        <v>0</v>
      </c>
      <c r="O272" s="99" t="s">
        <v>19629</v>
      </c>
      <c r="P272" s="96" t="s">
        <v>20</v>
      </c>
      <c r="Q272" s="100" t="s">
        <v>20</v>
      </c>
      <c r="R272" s="116" t="s">
        <v>2458</v>
      </c>
      <c r="S272" s="114" t="s">
        <v>8633</v>
      </c>
      <c r="T272" s="114">
        <v>418</v>
      </c>
      <c r="U272" s="114">
        <v>119</v>
      </c>
      <c r="V272" s="114">
        <v>329</v>
      </c>
      <c r="W272" s="115">
        <v>3.8</v>
      </c>
    </row>
    <row r="273" spans="1:23" ht="25.5">
      <c r="A273" s="62"/>
      <c r="B273" s="95" t="s">
        <v>17338</v>
      </c>
      <c r="C273" s="95" t="s">
        <v>20</v>
      </c>
      <c r="D273" s="95" t="s">
        <v>17331</v>
      </c>
      <c r="E273" s="95" t="s">
        <v>17324</v>
      </c>
      <c r="F273" s="95" t="s">
        <v>17264</v>
      </c>
      <c r="G273" s="95" t="s">
        <v>17267</v>
      </c>
      <c r="H273" s="14" t="s">
        <v>20</v>
      </c>
      <c r="I273" s="95" t="s">
        <v>17906</v>
      </c>
      <c r="J273" s="118" t="s">
        <v>321</v>
      </c>
      <c r="K273" s="95" t="s">
        <v>2295</v>
      </c>
      <c r="L273" s="95" t="s">
        <v>17907</v>
      </c>
      <c r="M273" s="97">
        <f>IF($K$6="с учетом НДС",VLOOKUP(J273,LEGEND!C:M,3,0)*(1-N273),VLOOKUP(J273,LEGEND!C:M,3,0)*(1-N273)/1.2)</f>
        <v>10490</v>
      </c>
      <c r="N273" s="98">
        <f>IF(OR(E273="Принадлежности",E273="Ручной инструмент"),$K$5,IF($K$4=0,0,IFERROR(VLOOKUP(Q273,LEGEND!$V$4:$W$7,2,0),$K$4)))</f>
        <v>0</v>
      </c>
      <c r="O273" s="99" t="s">
        <v>19630</v>
      </c>
      <c r="P273" s="96" t="s">
        <v>20</v>
      </c>
      <c r="Q273" s="100" t="s">
        <v>20</v>
      </c>
      <c r="R273" s="116" t="s">
        <v>2296</v>
      </c>
      <c r="S273" s="114" t="s">
        <v>964</v>
      </c>
      <c r="T273" s="114">
        <v>301</v>
      </c>
      <c r="U273" s="114">
        <v>74</v>
      </c>
      <c r="V273" s="114">
        <v>104</v>
      </c>
      <c r="W273" s="115">
        <v>1.53</v>
      </c>
    </row>
    <row r="274" spans="1:23" s="6" customFormat="1" ht="45">
      <c r="A274" s="62"/>
      <c r="B274" s="95" t="s">
        <v>17338</v>
      </c>
      <c r="C274" s="95" t="s">
        <v>20</v>
      </c>
      <c r="D274" s="95" t="s">
        <v>20</v>
      </c>
      <c r="E274" s="95" t="s">
        <v>17324</v>
      </c>
      <c r="F274" s="95" t="s">
        <v>17343</v>
      </c>
      <c r="G274" s="95" t="s">
        <v>17362</v>
      </c>
      <c r="H274" s="14" t="s">
        <v>20</v>
      </c>
      <c r="I274" s="95" t="s">
        <v>17908</v>
      </c>
      <c r="J274" s="118" t="s">
        <v>322</v>
      </c>
      <c r="K274" s="95" t="s">
        <v>2941</v>
      </c>
      <c r="L274" s="95" t="s">
        <v>17909</v>
      </c>
      <c r="M274" s="97">
        <f>IF($K$6="с учетом НДС",VLOOKUP(J274,LEGEND!C:M,3,0)*(1-N274),VLOOKUP(J274,LEGEND!C:M,3,0)*(1-N274)/1.2)</f>
        <v>35500</v>
      </c>
      <c r="N274" s="98">
        <f>IF(OR(E274="Принадлежности",E274="Ручной инструмент"),$K$5,IF($K$4=0,0,IFERROR(VLOOKUP(Q274,LEGEND!$V$4:$W$7,2,0),$K$4)))</f>
        <v>0</v>
      </c>
      <c r="O274" s="99" t="s">
        <v>19631</v>
      </c>
      <c r="P274" s="96" t="s">
        <v>20</v>
      </c>
      <c r="Q274" s="100" t="s">
        <v>20</v>
      </c>
      <c r="R274" s="116" t="s">
        <v>2942</v>
      </c>
      <c r="S274" s="114" t="s">
        <v>964</v>
      </c>
      <c r="T274" s="114">
        <v>319</v>
      </c>
      <c r="U274" s="114">
        <v>312</v>
      </c>
      <c r="V274" s="114">
        <v>399</v>
      </c>
      <c r="W274" s="115">
        <v>8.9700000000000006</v>
      </c>
    </row>
    <row r="275" spans="1:23" s="6" customFormat="1" ht="33.75">
      <c r="A275" s="62"/>
      <c r="B275" s="95" t="s">
        <v>17330</v>
      </c>
      <c r="C275" s="95" t="s">
        <v>17367</v>
      </c>
      <c r="D275" s="95" t="s">
        <v>17368</v>
      </c>
      <c r="E275" s="95" t="s">
        <v>17324</v>
      </c>
      <c r="F275" s="95" t="s">
        <v>17302</v>
      </c>
      <c r="G275" s="95" t="s">
        <v>17420</v>
      </c>
      <c r="H275" s="14" t="s">
        <v>20</v>
      </c>
      <c r="I275" s="95" t="s">
        <v>17910</v>
      </c>
      <c r="J275" s="118" t="s">
        <v>323</v>
      </c>
      <c r="K275" s="95" t="s">
        <v>2264</v>
      </c>
      <c r="L275" s="95" t="s">
        <v>17911</v>
      </c>
      <c r="M275" s="97">
        <f>IF($K$6="с учетом НДС",VLOOKUP(J275,LEGEND!C:M,3,0)*(1-N275),VLOOKUP(J275,LEGEND!C:M,3,0)*(1-N275)/1.2)</f>
        <v>32990</v>
      </c>
      <c r="N275" s="98">
        <f>IF(OR(E275="Принадлежности",E275="Ручной инструмент"),$K$5,IF($K$4=0,0,IFERROR(VLOOKUP(Q275,LEGEND!$V$4:$W$7,2,0),$K$4)))</f>
        <v>0</v>
      </c>
      <c r="O275" s="99" t="s">
        <v>19632</v>
      </c>
      <c r="P275" s="96" t="s">
        <v>20</v>
      </c>
      <c r="Q275" s="100" t="s">
        <v>20</v>
      </c>
      <c r="R275" s="116" t="s">
        <v>2265</v>
      </c>
      <c r="S275" s="114" t="s">
        <v>964</v>
      </c>
      <c r="T275" s="114">
        <v>433</v>
      </c>
      <c r="U275" s="114">
        <v>135</v>
      </c>
      <c r="V275" s="114">
        <v>345</v>
      </c>
      <c r="W275" s="115">
        <v>5.27</v>
      </c>
    </row>
    <row r="276" spans="1:23" s="6" customFormat="1" ht="33.75">
      <c r="A276" s="62"/>
      <c r="B276" s="95" t="s">
        <v>17338</v>
      </c>
      <c r="C276" s="95" t="s">
        <v>20</v>
      </c>
      <c r="D276" s="95" t="s">
        <v>17331</v>
      </c>
      <c r="E276" s="95" t="s">
        <v>17324</v>
      </c>
      <c r="F276" s="95" t="s">
        <v>17912</v>
      </c>
      <c r="G276" s="95" t="s">
        <v>17912</v>
      </c>
      <c r="H276" s="14" t="s">
        <v>20</v>
      </c>
      <c r="I276" s="95" t="s">
        <v>17913</v>
      </c>
      <c r="J276" s="118" t="s">
        <v>324</v>
      </c>
      <c r="K276" s="95" t="s">
        <v>2252</v>
      </c>
      <c r="L276" s="95" t="s">
        <v>17914</v>
      </c>
      <c r="M276" s="97">
        <f>IF($K$6="с учетом НДС",VLOOKUP(J276,LEGEND!C:M,3,0)*(1-N276),VLOOKUP(J276,LEGEND!C:M,3,0)*(1-N276)/1.2)</f>
        <v>29990</v>
      </c>
      <c r="N276" s="98">
        <f>IF(OR(E276="Принадлежности",E276="Ручной инструмент"),$K$5,IF($K$4=0,0,IFERROR(VLOOKUP(Q276,LEGEND!$V$4:$W$7,2,0),$K$4)))</f>
        <v>0</v>
      </c>
      <c r="O276" s="99" t="s">
        <v>19633</v>
      </c>
      <c r="P276" s="96" t="s">
        <v>20</v>
      </c>
      <c r="Q276" s="100" t="s">
        <v>20</v>
      </c>
      <c r="R276" s="116" t="s">
        <v>2253</v>
      </c>
      <c r="S276" s="114" t="s">
        <v>964</v>
      </c>
      <c r="T276" s="114">
        <v>350</v>
      </c>
      <c r="U276" s="114">
        <v>202</v>
      </c>
      <c r="V276" s="114">
        <v>213</v>
      </c>
      <c r="W276" s="115">
        <v>4.157</v>
      </c>
    </row>
    <row r="277" spans="1:23" s="6" customFormat="1" ht="25.5">
      <c r="A277" s="62"/>
      <c r="B277" s="95" t="s">
        <v>17330</v>
      </c>
      <c r="C277" s="95" t="s">
        <v>17528</v>
      </c>
      <c r="D277" s="95" t="s">
        <v>20</v>
      </c>
      <c r="E277" s="95" t="s">
        <v>17324</v>
      </c>
      <c r="F277" s="95" t="s">
        <v>17394</v>
      </c>
      <c r="G277" s="95" t="s">
        <v>17562</v>
      </c>
      <c r="H277" s="14" t="s">
        <v>20</v>
      </c>
      <c r="I277" s="95" t="s">
        <v>17915</v>
      </c>
      <c r="J277" s="118" t="s">
        <v>325</v>
      </c>
      <c r="K277" s="95" t="s">
        <v>3382</v>
      </c>
      <c r="L277" s="95" t="s">
        <v>17916</v>
      </c>
      <c r="M277" s="97">
        <f>IF($K$6="с учетом НДС",VLOOKUP(J277,LEGEND!C:M,3,0)*(1-N277),VLOOKUP(J277,LEGEND!C:M,3,0)*(1-N277)/1.2)</f>
        <v>18990</v>
      </c>
      <c r="N277" s="98">
        <f>IF(OR(E277="Принадлежности",E277="Ручной инструмент"),$K$5,IF($K$4=0,0,IFERROR(VLOOKUP(Q277,LEGEND!$V$4:$W$7,2,0),$K$4)))</f>
        <v>0</v>
      </c>
      <c r="O277" s="99" t="s">
        <v>19634</v>
      </c>
      <c r="P277" s="96" t="s">
        <v>196</v>
      </c>
      <c r="Q277" s="100" t="s">
        <v>20</v>
      </c>
      <c r="R277" s="116" t="s">
        <v>3383</v>
      </c>
      <c r="S277" s="114" t="s">
        <v>964</v>
      </c>
      <c r="T277" s="114">
        <v>169</v>
      </c>
      <c r="U277" s="114">
        <v>169</v>
      </c>
      <c r="V277" s="114">
        <v>804</v>
      </c>
      <c r="W277" s="115">
        <v>3.58</v>
      </c>
    </row>
    <row r="278" spans="1:23" s="6" customFormat="1" ht="25.5">
      <c r="A278" s="62"/>
      <c r="B278" s="95" t="s">
        <v>17338</v>
      </c>
      <c r="C278" s="95" t="s">
        <v>20</v>
      </c>
      <c r="D278" s="95" t="s">
        <v>20</v>
      </c>
      <c r="E278" s="95" t="s">
        <v>17324</v>
      </c>
      <c r="F278" s="95" t="s">
        <v>17343</v>
      </c>
      <c r="G278" s="95" t="s">
        <v>17349</v>
      </c>
      <c r="H278" s="14" t="s">
        <v>20</v>
      </c>
      <c r="I278" s="95" t="s">
        <v>17917</v>
      </c>
      <c r="J278" s="119" t="s">
        <v>326</v>
      </c>
      <c r="K278" s="95" t="s">
        <v>3414</v>
      </c>
      <c r="L278" s="95" t="s">
        <v>17918</v>
      </c>
      <c r="M278" s="97">
        <f>IF($K$6="с учетом НДС",VLOOKUP(J278,LEGEND!C:M,3,0)*(1-N278),VLOOKUP(J278,LEGEND!C:M,3,0)*(1-N278)/1.2)</f>
        <v>34500</v>
      </c>
      <c r="N278" s="98">
        <f>IF(OR(E278="Принадлежности",E278="Ручной инструмент"),$K$5,IF($K$4=0,0,IFERROR(VLOOKUP(Q278,LEGEND!$V$4:$W$7,2,0),$K$4)))</f>
        <v>0</v>
      </c>
      <c r="O278" s="103" t="s">
        <v>19635</v>
      </c>
      <c r="P278" s="96" t="s">
        <v>196</v>
      </c>
      <c r="Q278" s="100" t="s">
        <v>63</v>
      </c>
      <c r="R278" s="116" t="s">
        <v>3415</v>
      </c>
      <c r="S278" s="114" t="s">
        <v>964</v>
      </c>
      <c r="T278" s="114">
        <v>154</v>
      </c>
      <c r="U278" s="114">
        <v>177</v>
      </c>
      <c r="V278" s="114">
        <v>218</v>
      </c>
      <c r="W278" s="115">
        <v>3.51</v>
      </c>
    </row>
    <row r="279" spans="1:23" s="6" customFormat="1" ht="33.75">
      <c r="A279" s="62"/>
      <c r="B279" s="95" t="s">
        <v>17323</v>
      </c>
      <c r="C279" s="95" t="s">
        <v>20</v>
      </c>
      <c r="D279" s="95" t="s">
        <v>20</v>
      </c>
      <c r="E279" s="95" t="s">
        <v>17324</v>
      </c>
      <c r="F279" s="95" t="s">
        <v>17264</v>
      </c>
      <c r="G279" s="95" t="s">
        <v>17267</v>
      </c>
      <c r="H279" s="14" t="s">
        <v>20</v>
      </c>
      <c r="I279" s="95" t="s">
        <v>17919</v>
      </c>
      <c r="J279" s="118" t="s">
        <v>327</v>
      </c>
      <c r="K279" s="95" t="s">
        <v>2461</v>
      </c>
      <c r="L279" s="95" t="s">
        <v>17920</v>
      </c>
      <c r="M279" s="97">
        <f>IF($K$6="с учетом НДС",VLOOKUP(J279,LEGEND!C:M,3,0)*(1-N279),VLOOKUP(J279,LEGEND!C:M,3,0)*(1-N279)/1.2)</f>
        <v>23490</v>
      </c>
      <c r="N279" s="98">
        <f>IF(OR(E279="Принадлежности",E279="Ручной инструмент"),$K$5,IF($K$4=0,0,IFERROR(VLOOKUP(Q279,LEGEND!$V$4:$W$7,2,0),$K$4)))</f>
        <v>0</v>
      </c>
      <c r="O279" s="99" t="s">
        <v>19636</v>
      </c>
      <c r="P279" s="96" t="s">
        <v>20</v>
      </c>
      <c r="Q279" s="100" t="s">
        <v>20</v>
      </c>
      <c r="R279" s="116" t="s">
        <v>2462</v>
      </c>
      <c r="S279" s="114" t="s">
        <v>964</v>
      </c>
      <c r="T279" s="114">
        <v>404</v>
      </c>
      <c r="U279" s="114">
        <v>103</v>
      </c>
      <c r="V279" s="114">
        <v>204</v>
      </c>
      <c r="W279" s="115">
        <v>4.18</v>
      </c>
    </row>
    <row r="280" spans="1:23" s="6" customFormat="1" ht="38.25">
      <c r="A280" s="62"/>
      <c r="B280" s="95" t="s">
        <v>960</v>
      </c>
      <c r="C280" s="95" t="s">
        <v>20</v>
      </c>
      <c r="D280" s="95" t="s">
        <v>20</v>
      </c>
      <c r="E280" s="95" t="s">
        <v>17324</v>
      </c>
      <c r="F280" s="95" t="s">
        <v>17343</v>
      </c>
      <c r="G280" s="95" t="s">
        <v>17344</v>
      </c>
      <c r="H280" s="14" t="s">
        <v>20</v>
      </c>
      <c r="I280" s="95" t="s">
        <v>17921</v>
      </c>
      <c r="J280" s="118" t="s">
        <v>328</v>
      </c>
      <c r="K280" s="95" t="s">
        <v>2441</v>
      </c>
      <c r="L280" s="95" t="s">
        <v>17922</v>
      </c>
      <c r="M280" s="97">
        <f>IF($K$6="с учетом НДС",VLOOKUP(J280,LEGEND!C:M,3,0)*(1-N280),VLOOKUP(J280,LEGEND!C:M,3,0)*(1-N280)/1.2)</f>
        <v>1500</v>
      </c>
      <c r="N280" s="98">
        <f>IF(OR(E280="Принадлежности",E280="Ручной инструмент"),$K$5,IF($K$4=0,0,IFERROR(VLOOKUP(Q280,LEGEND!$V$4:$W$7,2,0),$K$4)))</f>
        <v>0</v>
      </c>
      <c r="O280" s="99" t="s">
        <v>19637</v>
      </c>
      <c r="P280" s="101" t="s">
        <v>20</v>
      </c>
      <c r="Q280" s="100" t="s">
        <v>20</v>
      </c>
      <c r="R280" s="116" t="s">
        <v>2442</v>
      </c>
      <c r="S280" s="114" t="s">
        <v>964</v>
      </c>
      <c r="T280" s="114">
        <v>101</v>
      </c>
      <c r="U280" s="114">
        <v>31</v>
      </c>
      <c r="V280" s="114">
        <v>149</v>
      </c>
      <c r="W280" s="115">
        <v>0.1</v>
      </c>
    </row>
    <row r="281" spans="1:23" s="6" customFormat="1" ht="25.5">
      <c r="A281" s="62"/>
      <c r="B281" s="95" t="s">
        <v>17323</v>
      </c>
      <c r="C281" s="95" t="s">
        <v>20</v>
      </c>
      <c r="D281" s="95" t="s">
        <v>20</v>
      </c>
      <c r="E281" s="95" t="s">
        <v>17324</v>
      </c>
      <c r="F281" s="95" t="s">
        <v>17302</v>
      </c>
      <c r="G281" s="95" t="s">
        <v>17830</v>
      </c>
      <c r="H281" s="14" t="s">
        <v>20</v>
      </c>
      <c r="I281" s="95" t="s">
        <v>17923</v>
      </c>
      <c r="J281" s="118" t="s">
        <v>329</v>
      </c>
      <c r="K281" s="95" t="s">
        <v>2809</v>
      </c>
      <c r="L281" s="95" t="s">
        <v>17924</v>
      </c>
      <c r="M281" s="97">
        <f>IF($K$6="с учетом НДС",VLOOKUP(J281,LEGEND!C:M,3,0)*(1-N281),VLOOKUP(J281,LEGEND!C:M,3,0)*(1-N281)/1.2)</f>
        <v>38490</v>
      </c>
      <c r="N281" s="98">
        <f>IF(OR(E281="Принадлежности",E281="Ручной инструмент"),$K$5,IF($K$4=0,0,IFERROR(VLOOKUP(Q281,LEGEND!$V$4:$W$7,2,0),$K$4)))</f>
        <v>0</v>
      </c>
      <c r="O281" s="99" t="s">
        <v>19638</v>
      </c>
      <c r="P281" s="96" t="s">
        <v>20</v>
      </c>
      <c r="Q281" s="100" t="s">
        <v>20</v>
      </c>
      <c r="R281" s="116" t="s">
        <v>2810</v>
      </c>
      <c r="S281" s="114" t="s">
        <v>964</v>
      </c>
      <c r="T281" s="114">
        <v>561</v>
      </c>
      <c r="U281" s="114">
        <v>334</v>
      </c>
      <c r="V281" s="114">
        <v>344</v>
      </c>
      <c r="W281" s="115">
        <v>11.5</v>
      </c>
    </row>
    <row r="282" spans="1:23" s="6" customFormat="1" ht="25.5">
      <c r="A282" s="62"/>
      <c r="B282" s="95" t="s">
        <v>17338</v>
      </c>
      <c r="C282" s="95" t="s">
        <v>20</v>
      </c>
      <c r="D282" s="95" t="s">
        <v>17331</v>
      </c>
      <c r="E282" s="95" t="s">
        <v>17324</v>
      </c>
      <c r="F282" s="95" t="s">
        <v>17302</v>
      </c>
      <c r="G282" s="95" t="s">
        <v>17420</v>
      </c>
      <c r="H282" s="14" t="s">
        <v>20</v>
      </c>
      <c r="I282" s="95" t="s">
        <v>17925</v>
      </c>
      <c r="J282" s="118" t="s">
        <v>330</v>
      </c>
      <c r="K282" s="95" t="s">
        <v>2270</v>
      </c>
      <c r="L282" s="95" t="s">
        <v>17926</v>
      </c>
      <c r="M282" s="97">
        <f>IF($K$6="с учетом НДС",VLOOKUP(J282,LEGEND!C:M,3,0)*(1-N282),VLOOKUP(J282,LEGEND!C:M,3,0)*(1-N282)/1.2)</f>
        <v>40990</v>
      </c>
      <c r="N282" s="98">
        <f>IF(OR(E282="Принадлежности",E282="Ручной инструмент"),$K$5,IF($K$4=0,0,IFERROR(VLOOKUP(Q282,LEGEND!$V$4:$W$7,2,0),$K$4)))</f>
        <v>0</v>
      </c>
      <c r="O282" s="99" t="s">
        <v>19639</v>
      </c>
      <c r="P282" s="96" t="s">
        <v>20</v>
      </c>
      <c r="Q282" s="100" t="s">
        <v>20</v>
      </c>
      <c r="R282" s="116" t="s">
        <v>2271</v>
      </c>
      <c r="S282" s="114" t="s">
        <v>964</v>
      </c>
      <c r="T282" s="114">
        <v>529</v>
      </c>
      <c r="U282" s="114">
        <v>137</v>
      </c>
      <c r="V282" s="114">
        <v>389</v>
      </c>
      <c r="W282" s="115">
        <v>8.7370000000000001</v>
      </c>
    </row>
    <row r="283" spans="1:23" s="6" customFormat="1" ht="45">
      <c r="A283" s="62"/>
      <c r="B283" s="95" t="s">
        <v>17338</v>
      </c>
      <c r="C283" s="95" t="s">
        <v>17367</v>
      </c>
      <c r="D283" s="95" t="s">
        <v>17368</v>
      </c>
      <c r="E283" s="95" t="s">
        <v>17324</v>
      </c>
      <c r="F283" s="95" t="s">
        <v>17302</v>
      </c>
      <c r="G283" s="95" t="s">
        <v>17850</v>
      </c>
      <c r="H283" s="14" t="s">
        <v>20</v>
      </c>
      <c r="I283" s="95" t="s">
        <v>17927</v>
      </c>
      <c r="J283" s="118" t="s">
        <v>331</v>
      </c>
      <c r="K283" s="95" t="s">
        <v>2120</v>
      </c>
      <c r="L283" s="95" t="s">
        <v>17928</v>
      </c>
      <c r="M283" s="97">
        <f>IF($K$6="с учетом НДС",VLOOKUP(J283,LEGEND!C:M,3,0)*(1-N283),VLOOKUP(J283,LEGEND!C:M,3,0)*(1-N283)/1.2)</f>
        <v>66990</v>
      </c>
      <c r="N283" s="98">
        <f>IF(OR(E283="Принадлежности",E283="Ручной инструмент"),$K$5,IF($K$4=0,0,IFERROR(VLOOKUP(Q283,LEGEND!$V$4:$W$7,2,0),$K$4)))</f>
        <v>0</v>
      </c>
      <c r="O283" s="99" t="s">
        <v>19640</v>
      </c>
      <c r="P283" s="96" t="s">
        <v>20</v>
      </c>
      <c r="Q283" s="100" t="s">
        <v>20</v>
      </c>
      <c r="R283" s="116" t="s">
        <v>2121</v>
      </c>
      <c r="S283" s="114" t="s">
        <v>964</v>
      </c>
      <c r="T283" s="114">
        <v>609</v>
      </c>
      <c r="U283" s="114">
        <v>212</v>
      </c>
      <c r="V283" s="114">
        <v>508</v>
      </c>
      <c r="W283" s="115">
        <v>13.72</v>
      </c>
    </row>
    <row r="284" spans="1:23" ht="67.5">
      <c r="A284" s="62"/>
      <c r="B284" s="95" t="s">
        <v>17338</v>
      </c>
      <c r="C284" s="95" t="s">
        <v>17367</v>
      </c>
      <c r="D284" s="95" t="s">
        <v>17368</v>
      </c>
      <c r="E284" s="95" t="s">
        <v>17324</v>
      </c>
      <c r="F284" s="95" t="s">
        <v>17264</v>
      </c>
      <c r="G284" s="95" t="s">
        <v>17359</v>
      </c>
      <c r="H284" s="14" t="s">
        <v>20</v>
      </c>
      <c r="I284" s="95" t="s">
        <v>17929</v>
      </c>
      <c r="J284" s="118" t="s">
        <v>332</v>
      </c>
      <c r="K284" s="95" t="s">
        <v>2030</v>
      </c>
      <c r="L284" s="95" t="s">
        <v>17930</v>
      </c>
      <c r="M284" s="97">
        <f>IF($K$6="с учетом НДС",VLOOKUP(J284,LEGEND!C:M,3,0)*(1-N284),VLOOKUP(J284,LEGEND!C:M,3,0)*(1-N284)/1.2)</f>
        <v>48990</v>
      </c>
      <c r="N284" s="98">
        <f>IF(OR(E284="Принадлежности",E284="Ручной инструмент"),$K$5,IF($K$4=0,0,IFERROR(VLOOKUP(Q284,LEGEND!$V$4:$W$7,2,0),$K$4)))</f>
        <v>0</v>
      </c>
      <c r="O284" s="99" t="s">
        <v>19641</v>
      </c>
      <c r="P284" s="96" t="s">
        <v>20</v>
      </c>
      <c r="Q284" s="100" t="s">
        <v>20</v>
      </c>
      <c r="R284" s="116" t="s">
        <v>2031</v>
      </c>
      <c r="S284" s="114" t="s">
        <v>964</v>
      </c>
      <c r="T284" s="114">
        <v>474</v>
      </c>
      <c r="U284" s="114">
        <v>137</v>
      </c>
      <c r="V284" s="114">
        <v>370</v>
      </c>
      <c r="W284" s="115">
        <v>6.15</v>
      </c>
    </row>
    <row r="285" spans="1:23" s="6" customFormat="1" ht="51">
      <c r="A285" s="62"/>
      <c r="B285" s="95" t="s">
        <v>17338</v>
      </c>
      <c r="C285" s="95" t="s">
        <v>20</v>
      </c>
      <c r="D285" s="95" t="s">
        <v>20</v>
      </c>
      <c r="E285" s="95" t="s">
        <v>17324</v>
      </c>
      <c r="F285" s="95" t="s">
        <v>17394</v>
      </c>
      <c r="G285" s="95" t="s">
        <v>17562</v>
      </c>
      <c r="H285" s="14" t="s">
        <v>20</v>
      </c>
      <c r="I285" s="95" t="s">
        <v>17931</v>
      </c>
      <c r="J285" s="118" t="s">
        <v>333</v>
      </c>
      <c r="K285" s="95" t="s">
        <v>3705</v>
      </c>
      <c r="L285" s="95" t="s">
        <v>17932</v>
      </c>
      <c r="M285" s="97">
        <f>IF($K$6="с учетом НДС",VLOOKUP(J285,LEGEND!C:M,3,0)*(1-N285),VLOOKUP(J285,LEGEND!C:M,3,0)*(1-N285)/1.2)</f>
        <v>46490</v>
      </c>
      <c r="N285" s="98">
        <f>IF(OR(E285="Принадлежности",E285="Ручной инструмент"),$K$5,IF($K$4=0,0,IFERROR(VLOOKUP(Q285,LEGEND!$V$4:$W$7,2,0),$K$4)))</f>
        <v>0</v>
      </c>
      <c r="O285" s="99" t="s">
        <v>19642</v>
      </c>
      <c r="P285" s="96" t="s">
        <v>20</v>
      </c>
      <c r="Q285" s="100" t="s">
        <v>20</v>
      </c>
      <c r="R285" s="116" t="s">
        <v>3706</v>
      </c>
      <c r="S285" s="114" t="s">
        <v>964</v>
      </c>
      <c r="T285" s="114">
        <v>1111</v>
      </c>
      <c r="U285" s="114">
        <v>285</v>
      </c>
      <c r="V285" s="114">
        <v>265</v>
      </c>
      <c r="W285" s="115">
        <v>11.63</v>
      </c>
    </row>
    <row r="286" spans="1:23" s="6" customFormat="1" ht="51">
      <c r="A286" s="62"/>
      <c r="B286" s="95" t="s">
        <v>17338</v>
      </c>
      <c r="C286" s="95" t="s">
        <v>20</v>
      </c>
      <c r="D286" s="95" t="s">
        <v>20</v>
      </c>
      <c r="E286" s="95" t="s">
        <v>17324</v>
      </c>
      <c r="F286" s="95" t="s">
        <v>17394</v>
      </c>
      <c r="G286" s="95" t="s">
        <v>17562</v>
      </c>
      <c r="H286" s="14" t="s">
        <v>20</v>
      </c>
      <c r="I286" s="95" t="s">
        <v>17933</v>
      </c>
      <c r="J286" s="118" t="s">
        <v>334</v>
      </c>
      <c r="K286" s="95" t="s">
        <v>3707</v>
      </c>
      <c r="L286" s="95" t="s">
        <v>17934</v>
      </c>
      <c r="M286" s="97">
        <f>IF($K$6="с учетом НДС",VLOOKUP(J286,LEGEND!C:M,3,0)*(1-N286),VLOOKUP(J286,LEGEND!C:M,3,0)*(1-N286)/1.2)</f>
        <v>71990</v>
      </c>
      <c r="N286" s="98">
        <f>IF(OR(E286="Принадлежности",E286="Ручной инструмент"),$K$5,IF($K$4=0,0,IFERROR(VLOOKUP(Q286,LEGEND!$V$4:$W$7,2,0),$K$4)))</f>
        <v>0</v>
      </c>
      <c r="O286" s="99" t="s">
        <v>19643</v>
      </c>
      <c r="P286" s="96" t="s">
        <v>20</v>
      </c>
      <c r="Q286" s="100" t="s">
        <v>20</v>
      </c>
      <c r="R286" s="116" t="s">
        <v>3708</v>
      </c>
      <c r="S286" s="114" t="s">
        <v>964</v>
      </c>
      <c r="T286" s="114">
        <v>285</v>
      </c>
      <c r="U286" s="114">
        <v>265</v>
      </c>
      <c r="V286" s="114">
        <v>1113</v>
      </c>
      <c r="W286" s="115">
        <v>14.29</v>
      </c>
    </row>
    <row r="287" spans="1:23" s="6" customFormat="1" ht="38.25">
      <c r="A287" s="62"/>
      <c r="B287" s="95" t="s">
        <v>17338</v>
      </c>
      <c r="C287" s="95" t="s">
        <v>17367</v>
      </c>
      <c r="D287" s="95" t="s">
        <v>17368</v>
      </c>
      <c r="E287" s="95" t="s">
        <v>17324</v>
      </c>
      <c r="F287" s="95" t="s">
        <v>17325</v>
      </c>
      <c r="G287" s="95" t="s">
        <v>17452</v>
      </c>
      <c r="H287" s="14" t="s">
        <v>20</v>
      </c>
      <c r="I287" s="95" t="s">
        <v>17935</v>
      </c>
      <c r="J287" s="118" t="s">
        <v>335</v>
      </c>
      <c r="K287" s="95" t="s">
        <v>2246</v>
      </c>
      <c r="L287" s="95" t="s">
        <v>17936</v>
      </c>
      <c r="M287" s="97">
        <f>IF($K$6="с учетом НДС",VLOOKUP(J287,LEGEND!C:M,3,0)*(1-N287),VLOOKUP(J287,LEGEND!C:M,3,0)*(1-N287)/1.2)</f>
        <v>46990</v>
      </c>
      <c r="N287" s="98">
        <f>IF(OR(E287="Принадлежности",E287="Ручной инструмент"),$K$5,IF($K$4=0,0,IFERROR(VLOOKUP(Q287,LEGEND!$V$4:$W$7,2,0),$K$4)))</f>
        <v>0</v>
      </c>
      <c r="O287" s="99" t="s">
        <v>19644</v>
      </c>
      <c r="P287" s="96" t="s">
        <v>20</v>
      </c>
      <c r="Q287" s="100" t="s">
        <v>20</v>
      </c>
      <c r="R287" s="116" t="s">
        <v>2247</v>
      </c>
      <c r="S287" s="114" t="s">
        <v>964</v>
      </c>
      <c r="T287" s="114">
        <v>474</v>
      </c>
      <c r="U287" s="114">
        <v>137</v>
      </c>
      <c r="V287" s="114">
        <v>370</v>
      </c>
      <c r="W287" s="115">
        <v>6.55</v>
      </c>
    </row>
    <row r="288" spans="1:23" ht="56.25">
      <c r="A288" s="62"/>
      <c r="B288" s="95" t="s">
        <v>17338</v>
      </c>
      <c r="C288" s="95" t="s">
        <v>17367</v>
      </c>
      <c r="D288" s="95" t="s">
        <v>17368</v>
      </c>
      <c r="E288" s="95" t="s">
        <v>17324</v>
      </c>
      <c r="F288" s="95" t="s">
        <v>17264</v>
      </c>
      <c r="G288" s="95" t="s">
        <v>17359</v>
      </c>
      <c r="H288" s="14" t="s">
        <v>20</v>
      </c>
      <c r="I288" s="95" t="s">
        <v>17937</v>
      </c>
      <c r="J288" s="118" t="s">
        <v>336</v>
      </c>
      <c r="K288" s="95" t="s">
        <v>3725</v>
      </c>
      <c r="L288" s="95" t="s">
        <v>17938</v>
      </c>
      <c r="M288" s="97">
        <f>IF($K$6="с учетом НДС",VLOOKUP(J288,LEGEND!C:M,3,0)*(1-N288),VLOOKUP(J288,LEGEND!C:M,3,0)*(1-N288)/1.2)</f>
        <v>61990</v>
      </c>
      <c r="N288" s="98">
        <f>IF(OR(E288="Принадлежности",E288="Ручной инструмент"),$K$5,IF($K$4=0,0,IFERROR(VLOOKUP(Q288,LEGEND!$V$4:$W$7,2,0),$K$4)))</f>
        <v>0</v>
      </c>
      <c r="O288" s="99" t="s">
        <v>19645</v>
      </c>
      <c r="P288" s="95" t="s">
        <v>20</v>
      </c>
      <c r="Q288" s="100" t="s">
        <v>20</v>
      </c>
      <c r="R288" s="116" t="s">
        <v>3726</v>
      </c>
      <c r="S288" s="114" t="s">
        <v>964</v>
      </c>
      <c r="T288" s="114">
        <v>474</v>
      </c>
      <c r="U288" s="114">
        <v>137</v>
      </c>
      <c r="V288" s="114">
        <v>369</v>
      </c>
      <c r="W288" s="115">
        <v>7.49</v>
      </c>
    </row>
    <row r="289" spans="1:23" ht="45">
      <c r="A289" s="62"/>
      <c r="B289" s="95" t="s">
        <v>17338</v>
      </c>
      <c r="C289" s="95" t="s">
        <v>17367</v>
      </c>
      <c r="D289" s="95" t="s">
        <v>17368</v>
      </c>
      <c r="E289" s="95" t="s">
        <v>17324</v>
      </c>
      <c r="F289" s="95" t="s">
        <v>17264</v>
      </c>
      <c r="G289" s="95" t="s">
        <v>17359</v>
      </c>
      <c r="H289" s="14" t="s">
        <v>20</v>
      </c>
      <c r="I289" s="95" t="s">
        <v>17939</v>
      </c>
      <c r="J289" s="118" t="s">
        <v>337</v>
      </c>
      <c r="K289" s="95" t="s">
        <v>3713</v>
      </c>
      <c r="L289" s="95" t="s">
        <v>17940</v>
      </c>
      <c r="M289" s="97">
        <f>IF($K$6="с учетом НДС",VLOOKUP(J289,LEGEND!C:M,3,0)*(1-N289),VLOOKUP(J289,LEGEND!C:M,3,0)*(1-N289)/1.2)</f>
        <v>36490</v>
      </c>
      <c r="N289" s="98">
        <f>IF(OR(E289="Принадлежности",E289="Ручной инструмент"),$K$5,IF($K$4=0,0,IFERROR(VLOOKUP(Q289,LEGEND!$V$4:$W$7,2,0),$K$4)))</f>
        <v>0</v>
      </c>
      <c r="O289" s="99" t="s">
        <v>19646</v>
      </c>
      <c r="P289" s="95" t="s">
        <v>20</v>
      </c>
      <c r="Q289" s="100" t="s">
        <v>20</v>
      </c>
      <c r="R289" s="116" t="s">
        <v>3714</v>
      </c>
      <c r="S289" s="114" t="s">
        <v>964</v>
      </c>
      <c r="T289" s="114">
        <v>474</v>
      </c>
      <c r="U289" s="114">
        <v>137</v>
      </c>
      <c r="V289" s="114">
        <v>369</v>
      </c>
      <c r="W289" s="115">
        <v>5.2050000000000001</v>
      </c>
    </row>
    <row r="290" spans="1:23" ht="45">
      <c r="A290" s="62"/>
      <c r="B290" s="95" t="s">
        <v>17330</v>
      </c>
      <c r="C290" s="95" t="s">
        <v>17367</v>
      </c>
      <c r="D290" s="95" t="s">
        <v>17368</v>
      </c>
      <c r="E290" s="95" t="s">
        <v>17324</v>
      </c>
      <c r="F290" s="95" t="s">
        <v>17264</v>
      </c>
      <c r="G290" s="95" t="s">
        <v>17255</v>
      </c>
      <c r="H290" s="14" t="s">
        <v>20</v>
      </c>
      <c r="I290" s="95" t="s">
        <v>17941</v>
      </c>
      <c r="J290" s="118" t="s">
        <v>338</v>
      </c>
      <c r="K290" s="95" t="s">
        <v>3059</v>
      </c>
      <c r="L290" s="95" t="s">
        <v>17942</v>
      </c>
      <c r="M290" s="97">
        <f>IF($K$6="с учетом НДС",VLOOKUP(J290,LEGEND!C:M,3,0)*(1-N290),VLOOKUP(J290,LEGEND!C:M,3,0)*(1-N290)/1.2)</f>
        <v>29490</v>
      </c>
      <c r="N290" s="98">
        <f>IF(OR(E290="Принадлежности",E290="Ручной инструмент"),$K$5,IF($K$4=0,0,IFERROR(VLOOKUP(Q290,LEGEND!$V$4:$W$7,2,0),$K$4)))</f>
        <v>0</v>
      </c>
      <c r="O290" s="99" t="s">
        <v>19611</v>
      </c>
      <c r="P290" s="95" t="s">
        <v>20</v>
      </c>
      <c r="Q290" s="100" t="s">
        <v>20</v>
      </c>
      <c r="R290" s="116" t="s">
        <v>3060</v>
      </c>
      <c r="S290" s="114" t="s">
        <v>964</v>
      </c>
      <c r="T290" s="114">
        <v>474</v>
      </c>
      <c r="U290" s="114">
        <v>137</v>
      </c>
      <c r="V290" s="114">
        <v>369</v>
      </c>
      <c r="W290" s="115">
        <v>4.8440000000000003</v>
      </c>
    </row>
    <row r="291" spans="1:23" s="6" customFormat="1" ht="45">
      <c r="A291" s="62"/>
      <c r="B291" s="95" t="s">
        <v>17338</v>
      </c>
      <c r="C291" s="95" t="s">
        <v>17367</v>
      </c>
      <c r="D291" s="95" t="s">
        <v>20</v>
      </c>
      <c r="E291" s="95" t="s">
        <v>17324</v>
      </c>
      <c r="F291" s="95" t="s">
        <v>17302</v>
      </c>
      <c r="G291" s="95" t="s">
        <v>17943</v>
      </c>
      <c r="H291" s="14" t="s">
        <v>20</v>
      </c>
      <c r="I291" s="95" t="s">
        <v>17944</v>
      </c>
      <c r="J291" s="118" t="s">
        <v>339</v>
      </c>
      <c r="K291" s="95" t="s">
        <v>3420</v>
      </c>
      <c r="L291" s="95" t="s">
        <v>17945</v>
      </c>
      <c r="M291" s="97">
        <f>IF($K$6="с учетом НДС",VLOOKUP(J291,LEGEND!C:M,3,0)*(1-N291),VLOOKUP(J291,LEGEND!C:M,3,0)*(1-N291)/1.2)</f>
        <v>46490</v>
      </c>
      <c r="N291" s="98">
        <f>IF(OR(E291="Принадлежности",E291="Ручной инструмент"),$K$5,IF($K$4=0,0,IFERROR(VLOOKUP(Q291,LEGEND!$V$4:$W$7,2,0),$K$4)))</f>
        <v>0</v>
      </c>
      <c r="O291" s="99" t="s">
        <v>19647</v>
      </c>
      <c r="P291" s="96" t="s">
        <v>196</v>
      </c>
      <c r="Q291" s="100" t="s">
        <v>20</v>
      </c>
      <c r="R291" s="116" t="s">
        <v>3421</v>
      </c>
      <c r="S291" s="114" t="s">
        <v>964</v>
      </c>
      <c r="T291" s="114">
        <v>284</v>
      </c>
      <c r="U291" s="114">
        <v>249</v>
      </c>
      <c r="V291" s="114">
        <v>899</v>
      </c>
      <c r="W291" s="115">
        <v>7.242</v>
      </c>
    </row>
    <row r="292" spans="1:23" s="6" customFormat="1" ht="22.5">
      <c r="A292" s="62"/>
      <c r="B292" s="95" t="s">
        <v>17338</v>
      </c>
      <c r="C292" s="95" t="s">
        <v>20</v>
      </c>
      <c r="D292" s="95" t="s">
        <v>20</v>
      </c>
      <c r="E292" s="95" t="s">
        <v>17324</v>
      </c>
      <c r="F292" s="95" t="s">
        <v>17394</v>
      </c>
      <c r="G292" s="95" t="s">
        <v>17562</v>
      </c>
      <c r="H292" s="14" t="s">
        <v>20</v>
      </c>
      <c r="I292" s="95" t="s">
        <v>17946</v>
      </c>
      <c r="J292" s="118" t="s">
        <v>340</v>
      </c>
      <c r="K292" s="95" t="s">
        <v>2371</v>
      </c>
      <c r="L292" s="95" t="s">
        <v>17947</v>
      </c>
      <c r="M292" s="97">
        <f>IF($K$6="с учетом НДС",VLOOKUP(J292,LEGEND!C:M,3,0)*(1-N292),VLOOKUP(J292,LEGEND!C:M,3,0)*(1-N292)/1.2)</f>
        <v>12490</v>
      </c>
      <c r="N292" s="98">
        <f>IF(OR(E292="Принадлежности",E292="Ручной инструмент"),$K$5,IF($K$4=0,0,IFERROR(VLOOKUP(Q292,LEGEND!$V$4:$W$7,2,0),$K$4)))</f>
        <v>0</v>
      </c>
      <c r="O292" s="99" t="s">
        <v>19648</v>
      </c>
      <c r="P292" s="96" t="s">
        <v>20</v>
      </c>
      <c r="Q292" s="100" t="s">
        <v>20</v>
      </c>
      <c r="R292" s="116" t="s">
        <v>2372</v>
      </c>
      <c r="S292" s="114" t="s">
        <v>964</v>
      </c>
      <c r="T292" s="114">
        <v>289</v>
      </c>
      <c r="U292" s="114">
        <v>160</v>
      </c>
      <c r="V292" s="114">
        <v>299</v>
      </c>
      <c r="W292" s="115">
        <v>1.75</v>
      </c>
    </row>
    <row r="293" spans="1:23" s="6" customFormat="1" ht="25.5">
      <c r="A293" s="62"/>
      <c r="B293" s="95" t="s">
        <v>17338</v>
      </c>
      <c r="C293" s="95" t="s">
        <v>20</v>
      </c>
      <c r="D293" s="95" t="s">
        <v>20</v>
      </c>
      <c r="E293" s="95" t="s">
        <v>17324</v>
      </c>
      <c r="F293" s="95" t="s">
        <v>17343</v>
      </c>
      <c r="G293" s="95" t="s">
        <v>17362</v>
      </c>
      <c r="H293" s="14" t="s">
        <v>20</v>
      </c>
      <c r="I293" s="95" t="s">
        <v>17948</v>
      </c>
      <c r="J293" s="118" t="s">
        <v>341</v>
      </c>
      <c r="K293" s="95" t="s">
        <v>2483</v>
      </c>
      <c r="L293" s="95" t="s">
        <v>17949</v>
      </c>
      <c r="M293" s="97">
        <f>IF($K$6="с учетом НДС",VLOOKUP(J293,LEGEND!C:M,3,0)*(1-N293),VLOOKUP(J293,LEGEND!C:M,3,0)*(1-N293)/1.2)</f>
        <v>11000</v>
      </c>
      <c r="N293" s="98">
        <f>IF(OR(E293="Принадлежности",E293="Ручной инструмент"),$K$5,IF($K$4=0,0,IFERROR(VLOOKUP(Q293,LEGEND!$V$4:$W$7,2,0),$K$4)))</f>
        <v>0</v>
      </c>
      <c r="O293" s="99" t="s">
        <v>19649</v>
      </c>
      <c r="P293" s="96" t="s">
        <v>20</v>
      </c>
      <c r="Q293" s="100" t="s">
        <v>20</v>
      </c>
      <c r="R293" s="116" t="s">
        <v>2484</v>
      </c>
      <c r="S293" s="114" t="s">
        <v>964</v>
      </c>
      <c r="T293" s="114">
        <v>219</v>
      </c>
      <c r="U293" s="114">
        <v>113</v>
      </c>
      <c r="V293" s="114">
        <v>299</v>
      </c>
      <c r="W293" s="115">
        <v>0.97</v>
      </c>
    </row>
    <row r="294" spans="1:23" s="6" customFormat="1" ht="33.75">
      <c r="A294" s="62"/>
      <c r="B294" s="95" t="s">
        <v>17323</v>
      </c>
      <c r="C294" s="95" t="s">
        <v>20</v>
      </c>
      <c r="D294" s="95" t="s">
        <v>20</v>
      </c>
      <c r="E294" s="95" t="s">
        <v>17324</v>
      </c>
      <c r="F294" s="95" t="s">
        <v>17375</v>
      </c>
      <c r="G294" s="95" t="s">
        <v>17400</v>
      </c>
      <c r="H294" s="14" t="s">
        <v>20</v>
      </c>
      <c r="I294" s="95" t="s">
        <v>17950</v>
      </c>
      <c r="J294" s="118" t="s">
        <v>342</v>
      </c>
      <c r="K294" s="95" t="s">
        <v>2603</v>
      </c>
      <c r="L294" s="95" t="s">
        <v>17951</v>
      </c>
      <c r="M294" s="97">
        <f>IF($K$6="с учетом НДС",VLOOKUP(J294,LEGEND!C:M,3,0)*(1-N294),VLOOKUP(J294,LEGEND!C:M,3,0)*(1-N294)/1.2)</f>
        <v>102490</v>
      </c>
      <c r="N294" s="98">
        <f>IF(OR(E294="Принадлежности",E294="Ручной инструмент"),$K$5,IF($K$4=0,0,IFERROR(VLOOKUP(Q294,LEGEND!$V$4:$W$7,2,0),$K$4)))</f>
        <v>0</v>
      </c>
      <c r="O294" s="99" t="s">
        <v>19650</v>
      </c>
      <c r="P294" s="96" t="s">
        <v>20</v>
      </c>
      <c r="Q294" s="100" t="s">
        <v>20</v>
      </c>
      <c r="R294" s="116" t="s">
        <v>2604</v>
      </c>
      <c r="S294" s="114" t="s">
        <v>8633</v>
      </c>
      <c r="T294" s="114">
        <v>800</v>
      </c>
      <c r="U294" s="114">
        <v>210</v>
      </c>
      <c r="V294" s="114">
        <v>390</v>
      </c>
      <c r="W294" s="115">
        <v>17.920000000000002</v>
      </c>
    </row>
    <row r="295" spans="1:23" s="6" customFormat="1" ht="33.75">
      <c r="A295" s="62"/>
      <c r="B295" s="95" t="s">
        <v>17323</v>
      </c>
      <c r="C295" s="95" t="s">
        <v>20</v>
      </c>
      <c r="D295" s="95" t="s">
        <v>20</v>
      </c>
      <c r="E295" s="95" t="s">
        <v>17324</v>
      </c>
      <c r="F295" s="95" t="s">
        <v>17264</v>
      </c>
      <c r="G295" s="95" t="s">
        <v>17267</v>
      </c>
      <c r="H295" s="14" t="s">
        <v>20</v>
      </c>
      <c r="I295" s="95" t="s">
        <v>17952</v>
      </c>
      <c r="J295" s="118" t="s">
        <v>343</v>
      </c>
      <c r="K295" s="95" t="s">
        <v>2453</v>
      </c>
      <c r="L295" s="95" t="s">
        <v>17953</v>
      </c>
      <c r="M295" s="97">
        <f>IF($K$6="с учетом НДС",VLOOKUP(J295,LEGEND!C:M,3,0)*(1-N295),VLOOKUP(J295,LEGEND!C:M,3,0)*(1-N295)/1.2)</f>
        <v>45990</v>
      </c>
      <c r="N295" s="98">
        <f>IF(OR(E295="Принадлежности",E295="Ручной инструмент"),$K$5,IF($K$4=0,0,IFERROR(VLOOKUP(Q295,LEGEND!$V$4:$W$7,2,0),$K$4)))</f>
        <v>0</v>
      </c>
      <c r="O295" s="99" t="s">
        <v>19651</v>
      </c>
      <c r="P295" s="96" t="s">
        <v>20</v>
      </c>
      <c r="Q295" s="100" t="s">
        <v>20</v>
      </c>
      <c r="R295" s="116" t="s">
        <v>2454</v>
      </c>
      <c r="S295" s="114" t="s">
        <v>8633</v>
      </c>
      <c r="T295" s="114">
        <v>500</v>
      </c>
      <c r="U295" s="114">
        <v>95</v>
      </c>
      <c r="V295" s="114">
        <v>195</v>
      </c>
      <c r="W295" s="115">
        <v>5.181</v>
      </c>
    </row>
    <row r="296" spans="1:23" s="6" customFormat="1" ht="33.75">
      <c r="A296" s="62"/>
      <c r="B296" s="95" t="s">
        <v>17323</v>
      </c>
      <c r="C296" s="95" t="s">
        <v>20</v>
      </c>
      <c r="D296" s="95" t="s">
        <v>20</v>
      </c>
      <c r="E296" s="95" t="s">
        <v>17324</v>
      </c>
      <c r="F296" s="95" t="s">
        <v>17264</v>
      </c>
      <c r="G296" s="95" t="s">
        <v>17255</v>
      </c>
      <c r="H296" s="14" t="s">
        <v>20</v>
      </c>
      <c r="I296" s="95" t="s">
        <v>17954</v>
      </c>
      <c r="J296" s="118" t="s">
        <v>344</v>
      </c>
      <c r="K296" s="95" t="s">
        <v>2699</v>
      </c>
      <c r="L296" s="95" t="s">
        <v>17955</v>
      </c>
      <c r="M296" s="97">
        <f>IF($K$6="с учетом НДС",VLOOKUP(J296,LEGEND!C:M,3,0)*(1-N296),VLOOKUP(J296,LEGEND!C:M,3,0)*(1-N296)/1.2)</f>
        <v>37490</v>
      </c>
      <c r="N296" s="98">
        <f>IF(OR(E296="Принадлежности",E296="Ручной инструмент"),$K$5,IF($K$4=0,0,IFERROR(VLOOKUP(Q296,LEGEND!$V$4:$W$7,2,0),$K$4)))</f>
        <v>0</v>
      </c>
      <c r="O296" s="99" t="s">
        <v>19652</v>
      </c>
      <c r="P296" s="96" t="s">
        <v>20</v>
      </c>
      <c r="Q296" s="100" t="s">
        <v>20</v>
      </c>
      <c r="R296" s="116" t="s">
        <v>2700</v>
      </c>
      <c r="S296" s="114" t="s">
        <v>8633</v>
      </c>
      <c r="T296" s="114">
        <v>420</v>
      </c>
      <c r="U296" s="114">
        <v>115</v>
      </c>
      <c r="V296" s="114">
        <v>325</v>
      </c>
      <c r="W296" s="115">
        <v>5.23</v>
      </c>
    </row>
    <row r="297" spans="1:23" s="6" customFormat="1" ht="33.75">
      <c r="A297" s="62"/>
      <c r="B297" s="95" t="s">
        <v>17323</v>
      </c>
      <c r="C297" s="95" t="s">
        <v>20</v>
      </c>
      <c r="D297" s="95" t="s">
        <v>20</v>
      </c>
      <c r="E297" s="95" t="s">
        <v>17324</v>
      </c>
      <c r="F297" s="95" t="s">
        <v>17264</v>
      </c>
      <c r="G297" s="95" t="s">
        <v>17267</v>
      </c>
      <c r="H297" s="14" t="s">
        <v>20</v>
      </c>
      <c r="I297" s="95" t="s">
        <v>17956</v>
      </c>
      <c r="J297" s="118" t="s">
        <v>345</v>
      </c>
      <c r="K297" s="95" t="s">
        <v>2459</v>
      </c>
      <c r="L297" s="95" t="s">
        <v>17957</v>
      </c>
      <c r="M297" s="97">
        <f>IF($K$6="с учетом НДС",VLOOKUP(J297,LEGEND!C:M,3,0)*(1-N297),VLOOKUP(J297,LEGEND!C:M,3,0)*(1-N297)/1.2)</f>
        <v>22990</v>
      </c>
      <c r="N297" s="98">
        <f>IF(OR(E297="Принадлежности",E297="Ручной инструмент"),$K$5,IF($K$4=0,0,IFERROR(VLOOKUP(Q297,LEGEND!$V$4:$W$7,2,0),$K$4)))</f>
        <v>0</v>
      </c>
      <c r="O297" s="99" t="s">
        <v>19653</v>
      </c>
      <c r="P297" s="96" t="s">
        <v>20</v>
      </c>
      <c r="Q297" s="100" t="s">
        <v>20</v>
      </c>
      <c r="R297" s="116" t="s">
        <v>2460</v>
      </c>
      <c r="S297" s="114" t="s">
        <v>8633</v>
      </c>
      <c r="T297" s="114">
        <v>387</v>
      </c>
      <c r="U297" s="114">
        <v>271</v>
      </c>
      <c r="V297" s="114">
        <v>93</v>
      </c>
      <c r="W297" s="115">
        <v>3.4319999999999999</v>
      </c>
    </row>
    <row r="298" spans="1:23" s="6" customFormat="1" ht="25.5">
      <c r="A298" s="62"/>
      <c r="B298" s="95" t="s">
        <v>17323</v>
      </c>
      <c r="C298" s="95" t="s">
        <v>20</v>
      </c>
      <c r="D298" s="95" t="s">
        <v>20</v>
      </c>
      <c r="E298" s="95" t="s">
        <v>17324</v>
      </c>
      <c r="F298" s="95" t="s">
        <v>17325</v>
      </c>
      <c r="G298" s="95" t="s">
        <v>17354</v>
      </c>
      <c r="H298" s="14" t="s">
        <v>20</v>
      </c>
      <c r="I298" s="95" t="s">
        <v>17958</v>
      </c>
      <c r="J298" s="118" t="s">
        <v>346</v>
      </c>
      <c r="K298" s="95" t="s">
        <v>2719</v>
      </c>
      <c r="L298" s="95" t="s">
        <v>17959</v>
      </c>
      <c r="M298" s="97">
        <f>IF($K$6="с учетом НДС",VLOOKUP(J298,LEGEND!C:M,3,0)*(1-N298),VLOOKUP(J298,LEGEND!C:M,3,0)*(1-N298)/1.2)</f>
        <v>27490</v>
      </c>
      <c r="N298" s="98">
        <f>IF(OR(E298="Принадлежности",E298="Ручной инструмент"),$K$5,IF($K$4=0,0,IFERROR(VLOOKUP(Q298,LEGEND!$V$4:$W$7,2,0),$K$4)))</f>
        <v>0</v>
      </c>
      <c r="O298" s="99" t="s">
        <v>19654</v>
      </c>
      <c r="P298" s="96" t="s">
        <v>20</v>
      </c>
      <c r="Q298" s="100" t="s">
        <v>20</v>
      </c>
      <c r="R298" s="116" t="s">
        <v>2720</v>
      </c>
      <c r="S298" s="114" t="s">
        <v>8633</v>
      </c>
      <c r="T298" s="114">
        <v>625</v>
      </c>
      <c r="U298" s="114">
        <v>110</v>
      </c>
      <c r="V298" s="114">
        <v>240</v>
      </c>
      <c r="W298" s="115">
        <v>8.18</v>
      </c>
    </row>
    <row r="299" spans="1:23" s="6" customFormat="1" ht="45">
      <c r="A299" s="62"/>
      <c r="B299" s="95" t="s">
        <v>17323</v>
      </c>
      <c r="C299" s="95" t="s">
        <v>20</v>
      </c>
      <c r="D299" s="95" t="s">
        <v>20</v>
      </c>
      <c r="E299" s="95" t="s">
        <v>17324</v>
      </c>
      <c r="F299" s="95" t="s">
        <v>17325</v>
      </c>
      <c r="G299" s="95" t="s">
        <v>17354</v>
      </c>
      <c r="H299" s="14" t="s">
        <v>20</v>
      </c>
      <c r="I299" s="95" t="s">
        <v>17960</v>
      </c>
      <c r="J299" s="118" t="s">
        <v>347</v>
      </c>
      <c r="K299" s="95" t="s">
        <v>2769</v>
      </c>
      <c r="L299" s="95" t="s">
        <v>17961</v>
      </c>
      <c r="M299" s="97">
        <f>IF($K$6="с учетом НДС",VLOOKUP(J299,LEGEND!C:M,3,0)*(1-N299),VLOOKUP(J299,LEGEND!C:M,3,0)*(1-N299)/1.2)</f>
        <v>16990</v>
      </c>
      <c r="N299" s="98">
        <f>IF(OR(E299="Принадлежности",E299="Ручной инструмент"),$K$5,IF($K$4=0,0,IFERROR(VLOOKUP(Q299,LEGEND!$V$4:$W$7,2,0),$K$4)))</f>
        <v>0</v>
      </c>
      <c r="O299" s="99" t="s">
        <v>19655</v>
      </c>
      <c r="P299" s="96" t="s">
        <v>20</v>
      </c>
      <c r="Q299" s="100" t="s">
        <v>20</v>
      </c>
      <c r="R299" s="116" t="s">
        <v>2770</v>
      </c>
      <c r="S299" s="114" t="s">
        <v>964</v>
      </c>
      <c r="T299" s="114">
        <v>599</v>
      </c>
      <c r="U299" s="114">
        <v>194</v>
      </c>
      <c r="V299" s="114">
        <v>187</v>
      </c>
      <c r="W299" s="115">
        <v>6.5</v>
      </c>
    </row>
    <row r="300" spans="1:23" s="6" customFormat="1" ht="33.75">
      <c r="A300" s="62"/>
      <c r="B300" s="95" t="s">
        <v>17338</v>
      </c>
      <c r="C300" s="95" t="s">
        <v>20</v>
      </c>
      <c r="D300" s="95" t="s">
        <v>17331</v>
      </c>
      <c r="E300" s="95" t="s">
        <v>17324</v>
      </c>
      <c r="F300" s="95" t="s">
        <v>17325</v>
      </c>
      <c r="G300" s="95" t="s">
        <v>17328</v>
      </c>
      <c r="H300" s="14" t="s">
        <v>20</v>
      </c>
      <c r="I300" s="95" t="s">
        <v>17962</v>
      </c>
      <c r="J300" s="118" t="s">
        <v>348</v>
      </c>
      <c r="K300" s="95" t="s">
        <v>2319</v>
      </c>
      <c r="L300" s="95" t="s">
        <v>17963</v>
      </c>
      <c r="M300" s="97">
        <f>IF($K$6="с учетом НДС",VLOOKUP(J300,LEGEND!C:M,3,0)*(1-N300),VLOOKUP(J300,LEGEND!C:M,3,0)*(1-N300)/1.2)</f>
        <v>15990</v>
      </c>
      <c r="N300" s="98">
        <f>IF(OR(E300="Принадлежности",E300="Ручной инструмент"),$K$5,IF($K$4=0,0,IFERROR(VLOOKUP(Q300,LEGEND!$V$4:$W$7,2,0),$K$4)))</f>
        <v>0</v>
      </c>
      <c r="O300" s="99" t="s">
        <v>19656</v>
      </c>
      <c r="P300" s="96" t="s">
        <v>20</v>
      </c>
      <c r="Q300" s="100" t="s">
        <v>20</v>
      </c>
      <c r="R300" s="116" t="s">
        <v>2320</v>
      </c>
      <c r="S300" s="114" t="s">
        <v>964</v>
      </c>
      <c r="T300" s="114">
        <v>332</v>
      </c>
      <c r="U300" s="114">
        <v>90</v>
      </c>
      <c r="V300" s="114">
        <v>217</v>
      </c>
      <c r="W300" s="115">
        <v>2.34</v>
      </c>
    </row>
    <row r="301" spans="1:23" s="6" customFormat="1" ht="25.5">
      <c r="A301" s="62"/>
      <c r="B301" s="95" t="s">
        <v>17330</v>
      </c>
      <c r="C301" s="95" t="s">
        <v>20</v>
      </c>
      <c r="D301" s="95" t="s">
        <v>17331</v>
      </c>
      <c r="E301" s="95" t="s">
        <v>17324</v>
      </c>
      <c r="F301" s="95" t="s">
        <v>17411</v>
      </c>
      <c r="G301" s="95" t="s">
        <v>17412</v>
      </c>
      <c r="H301" s="14" t="s">
        <v>20</v>
      </c>
      <c r="I301" s="95" t="s">
        <v>17964</v>
      </c>
      <c r="J301" s="118" t="s">
        <v>349</v>
      </c>
      <c r="K301" s="95" t="s">
        <v>2519</v>
      </c>
      <c r="L301" s="95" t="s">
        <v>17965</v>
      </c>
      <c r="M301" s="97">
        <f>IF($K$6="с учетом НДС",VLOOKUP(J301,LEGEND!C:M,3,0)*(1-N301),VLOOKUP(J301,LEGEND!C:M,3,0)*(1-N301)/1.2)</f>
        <v>19490</v>
      </c>
      <c r="N301" s="98">
        <f>IF(OR(E301="Принадлежности",E301="Ручной инструмент"),$K$5,IF($K$4=0,0,IFERROR(VLOOKUP(Q301,LEGEND!$V$4:$W$7,2,0),$K$4)))</f>
        <v>0</v>
      </c>
      <c r="O301" s="99" t="s">
        <v>19657</v>
      </c>
      <c r="P301" s="96" t="s">
        <v>20</v>
      </c>
      <c r="Q301" s="100" t="s">
        <v>20</v>
      </c>
      <c r="R301" s="116" t="s">
        <v>2520</v>
      </c>
      <c r="S301" s="114" t="s">
        <v>964</v>
      </c>
      <c r="T301" s="114">
        <v>599</v>
      </c>
      <c r="U301" s="114">
        <v>109</v>
      </c>
      <c r="V301" s="114">
        <v>284</v>
      </c>
      <c r="W301" s="115">
        <v>3.58</v>
      </c>
    </row>
    <row r="302" spans="1:23" s="6" customFormat="1" ht="25.5">
      <c r="A302" s="62"/>
      <c r="B302" s="95" t="s">
        <v>17338</v>
      </c>
      <c r="C302" s="95" t="s">
        <v>20</v>
      </c>
      <c r="D302" s="95" t="s">
        <v>17331</v>
      </c>
      <c r="E302" s="95" t="s">
        <v>17324</v>
      </c>
      <c r="F302" s="95" t="s">
        <v>17411</v>
      </c>
      <c r="G302" s="95" t="s">
        <v>17412</v>
      </c>
      <c r="H302" s="14" t="s">
        <v>20</v>
      </c>
      <c r="I302" s="95" t="s">
        <v>17966</v>
      </c>
      <c r="J302" s="118" t="s">
        <v>350</v>
      </c>
      <c r="K302" s="95" t="s">
        <v>2509</v>
      </c>
      <c r="L302" s="95" t="s">
        <v>17967</v>
      </c>
      <c r="M302" s="97">
        <f>IF($K$6="с учетом НДС",VLOOKUP(J302,LEGEND!C:M,3,0)*(1-N302),VLOOKUP(J302,LEGEND!C:M,3,0)*(1-N302)/1.2)</f>
        <v>33490</v>
      </c>
      <c r="N302" s="98">
        <f>IF(OR(E302="Принадлежности",E302="Ручной инструмент"),$K$5,IF($K$4=0,0,IFERROR(VLOOKUP(Q302,LEGEND!$V$4:$W$7,2,0),$K$4)))</f>
        <v>0</v>
      </c>
      <c r="O302" s="99" t="s">
        <v>19658</v>
      </c>
      <c r="P302" s="96" t="s">
        <v>20</v>
      </c>
      <c r="Q302" s="100" t="s">
        <v>20</v>
      </c>
      <c r="R302" s="116" t="s">
        <v>2510</v>
      </c>
      <c r="S302" s="114" t="s">
        <v>964</v>
      </c>
      <c r="T302" s="114">
        <v>625</v>
      </c>
      <c r="U302" s="114">
        <v>107</v>
      </c>
      <c r="V302" s="114">
        <v>285</v>
      </c>
      <c r="W302" s="115">
        <v>5.4020000000000001</v>
      </c>
    </row>
    <row r="303" spans="1:23" ht="33.75">
      <c r="A303" s="62"/>
      <c r="B303" s="95" t="s">
        <v>17338</v>
      </c>
      <c r="C303" s="95" t="s">
        <v>20</v>
      </c>
      <c r="D303" s="95" t="s">
        <v>17331</v>
      </c>
      <c r="E303" s="95" t="s">
        <v>17324</v>
      </c>
      <c r="F303" s="95" t="s">
        <v>17264</v>
      </c>
      <c r="G303" s="95" t="s">
        <v>17255</v>
      </c>
      <c r="H303" s="14" t="s">
        <v>20</v>
      </c>
      <c r="I303" s="95" t="s">
        <v>17968</v>
      </c>
      <c r="J303" s="118" t="s">
        <v>351</v>
      </c>
      <c r="K303" s="95" t="s">
        <v>2094</v>
      </c>
      <c r="L303" s="95" t="s">
        <v>17969</v>
      </c>
      <c r="M303" s="97">
        <f>IF($K$6="с учетом НДС",VLOOKUP(J303,LEGEND!C:M,3,0)*(1-N303),VLOOKUP(J303,LEGEND!C:M,3,0)*(1-N303)/1.2)</f>
        <v>26490</v>
      </c>
      <c r="N303" s="98">
        <f>IF(OR(E303="Принадлежности",E303="Ручной инструмент"),$K$5,IF($K$4=0,0,IFERROR(VLOOKUP(Q303,LEGEND!$V$4:$W$7,2,0),$K$4)))</f>
        <v>0</v>
      </c>
      <c r="O303" s="99" t="s">
        <v>19659</v>
      </c>
      <c r="P303" s="96" t="s">
        <v>20</v>
      </c>
      <c r="Q303" s="100" t="s">
        <v>20</v>
      </c>
      <c r="R303" s="116" t="s">
        <v>2095</v>
      </c>
      <c r="S303" s="114" t="s">
        <v>964</v>
      </c>
      <c r="T303" s="114">
        <v>375</v>
      </c>
      <c r="U303" s="114">
        <v>120</v>
      </c>
      <c r="V303" s="114">
        <v>315</v>
      </c>
      <c r="W303" s="115">
        <v>4.5830000000000002</v>
      </c>
    </row>
    <row r="304" spans="1:23" ht="22.5">
      <c r="A304" s="62"/>
      <c r="B304" s="95" t="s">
        <v>17338</v>
      </c>
      <c r="C304" s="95" t="s">
        <v>20</v>
      </c>
      <c r="D304" s="95" t="s">
        <v>17331</v>
      </c>
      <c r="E304" s="95" t="s">
        <v>17324</v>
      </c>
      <c r="F304" s="95" t="s">
        <v>17264</v>
      </c>
      <c r="G304" s="95" t="s">
        <v>17267</v>
      </c>
      <c r="H304" s="14" t="s">
        <v>20</v>
      </c>
      <c r="I304" s="95" t="s">
        <v>17970</v>
      </c>
      <c r="J304" s="118" t="s">
        <v>352</v>
      </c>
      <c r="K304" s="95" t="s">
        <v>2086</v>
      </c>
      <c r="L304" s="95" t="s">
        <v>17971</v>
      </c>
      <c r="M304" s="97">
        <f>IF($K$6="с учетом НДС",VLOOKUP(J304,LEGEND!C:M,3,0)*(1-N304),VLOOKUP(J304,LEGEND!C:M,3,0)*(1-N304)/1.2)</f>
        <v>10490</v>
      </c>
      <c r="N304" s="98">
        <f>IF(OR(E304="Принадлежности",E304="Ручной инструмент"),$K$5,IF($K$4=0,0,IFERROR(VLOOKUP(Q304,LEGEND!$V$4:$W$7,2,0),$K$4)))</f>
        <v>0</v>
      </c>
      <c r="O304" s="99" t="s">
        <v>19660</v>
      </c>
      <c r="P304" s="96" t="s">
        <v>20</v>
      </c>
      <c r="Q304" s="100" t="s">
        <v>20</v>
      </c>
      <c r="R304" s="116" t="s">
        <v>2087</v>
      </c>
      <c r="S304" s="114" t="s">
        <v>964</v>
      </c>
      <c r="T304" s="114">
        <v>219</v>
      </c>
      <c r="U304" s="114">
        <v>81</v>
      </c>
      <c r="V304" s="114">
        <v>208</v>
      </c>
      <c r="W304" s="115">
        <v>1.6</v>
      </c>
    </row>
    <row r="305" spans="1:23" ht="25.5">
      <c r="A305" s="62"/>
      <c r="B305" s="95" t="s">
        <v>17338</v>
      </c>
      <c r="C305" s="95" t="s">
        <v>20</v>
      </c>
      <c r="D305" s="95" t="s">
        <v>17331</v>
      </c>
      <c r="E305" s="95" t="s">
        <v>17324</v>
      </c>
      <c r="F305" s="95" t="s">
        <v>17264</v>
      </c>
      <c r="G305" s="95" t="s">
        <v>17359</v>
      </c>
      <c r="H305" s="14" t="s">
        <v>20</v>
      </c>
      <c r="I305" s="95" t="s">
        <v>17972</v>
      </c>
      <c r="J305" s="118" t="s">
        <v>353</v>
      </c>
      <c r="K305" s="95" t="s">
        <v>2006</v>
      </c>
      <c r="L305" s="95" t="s">
        <v>17973</v>
      </c>
      <c r="M305" s="97">
        <f>IF($K$6="с учетом НДС",VLOOKUP(J305,LEGEND!C:M,3,0)*(1-N305),VLOOKUP(J305,LEGEND!C:M,3,0)*(1-N305)/1.2)</f>
        <v>32990</v>
      </c>
      <c r="N305" s="98">
        <f>IF(OR(E305="Принадлежности",E305="Ручной инструмент"),$K$5,IF($K$4=0,0,IFERROR(VLOOKUP(Q305,LEGEND!$V$4:$W$7,2,0),$K$4)))</f>
        <v>0</v>
      </c>
      <c r="O305" s="99" t="s">
        <v>19661</v>
      </c>
      <c r="P305" s="96" t="s">
        <v>20</v>
      </c>
      <c r="Q305" s="100" t="s">
        <v>20</v>
      </c>
      <c r="R305" s="116" t="s">
        <v>2007</v>
      </c>
      <c r="S305" s="114" t="s">
        <v>964</v>
      </c>
      <c r="T305" s="114">
        <v>375</v>
      </c>
      <c r="U305" s="114">
        <v>119</v>
      </c>
      <c r="V305" s="114">
        <v>315</v>
      </c>
      <c r="W305" s="115">
        <v>4.97</v>
      </c>
    </row>
    <row r="306" spans="1:23" s="6" customFormat="1" ht="56.25">
      <c r="A306" s="62"/>
      <c r="B306" s="95" t="s">
        <v>17338</v>
      </c>
      <c r="C306" s="95" t="s">
        <v>20</v>
      </c>
      <c r="D306" s="95" t="s">
        <v>17331</v>
      </c>
      <c r="E306" s="95" t="s">
        <v>17324</v>
      </c>
      <c r="F306" s="95" t="s">
        <v>17423</v>
      </c>
      <c r="G306" s="95" t="s">
        <v>17513</v>
      </c>
      <c r="H306" s="14" t="s">
        <v>20</v>
      </c>
      <c r="I306" s="95" t="s">
        <v>17974</v>
      </c>
      <c r="J306" s="118" t="s">
        <v>354</v>
      </c>
      <c r="K306" s="95" t="s">
        <v>2146</v>
      </c>
      <c r="L306" s="95" t="s">
        <v>17975</v>
      </c>
      <c r="M306" s="97">
        <f>IF($K$6="с учетом НДС",VLOOKUP(J306,LEGEND!C:M,3,0)*(1-N306),VLOOKUP(J306,LEGEND!C:M,3,0)*(1-N306)/1.2)</f>
        <v>36490</v>
      </c>
      <c r="N306" s="98">
        <f>IF(OR(E306="Принадлежности",E306="Ручной инструмент"),$K$5,IF($K$4=0,0,IFERROR(VLOOKUP(Q306,LEGEND!$V$4:$W$7,2,0),$K$4)))</f>
        <v>0</v>
      </c>
      <c r="O306" s="99" t="s">
        <v>19662</v>
      </c>
      <c r="P306" s="96" t="s">
        <v>20</v>
      </c>
      <c r="Q306" s="100" t="s">
        <v>20</v>
      </c>
      <c r="R306" s="116" t="s">
        <v>2147</v>
      </c>
      <c r="S306" s="114" t="s">
        <v>964</v>
      </c>
      <c r="T306" s="114">
        <v>469</v>
      </c>
      <c r="U306" s="114">
        <v>154</v>
      </c>
      <c r="V306" s="114">
        <v>369</v>
      </c>
      <c r="W306" s="115">
        <v>5.992</v>
      </c>
    </row>
    <row r="307" spans="1:23" s="6" customFormat="1" ht="56.25">
      <c r="A307" s="62"/>
      <c r="B307" s="95" t="s">
        <v>17330</v>
      </c>
      <c r="C307" s="95" t="s">
        <v>20</v>
      </c>
      <c r="D307" s="95" t="s">
        <v>17331</v>
      </c>
      <c r="E307" s="95" t="s">
        <v>17324</v>
      </c>
      <c r="F307" s="95" t="s">
        <v>17325</v>
      </c>
      <c r="G307" s="95" t="s">
        <v>17802</v>
      </c>
      <c r="H307" s="14" t="s">
        <v>20</v>
      </c>
      <c r="I307" s="95" t="s">
        <v>17976</v>
      </c>
      <c r="J307" s="118" t="s">
        <v>355</v>
      </c>
      <c r="K307" s="95" t="s">
        <v>2204</v>
      </c>
      <c r="L307" s="95" t="s">
        <v>17977</v>
      </c>
      <c r="M307" s="97">
        <f>IF($K$6="с учетом НДС",VLOOKUP(J307,LEGEND!C:M,3,0)*(1-N307),VLOOKUP(J307,LEGEND!C:M,3,0)*(1-N307)/1.2)</f>
        <v>24990</v>
      </c>
      <c r="N307" s="98">
        <f>IF(OR(E307="Принадлежности",E307="Ручной инструмент"),$K$5,IF($K$4=0,0,IFERROR(VLOOKUP(Q307,LEGEND!$V$4:$W$7,2,0),$K$4)))</f>
        <v>0</v>
      </c>
      <c r="O307" s="99" t="s">
        <v>19663</v>
      </c>
      <c r="P307" s="96" t="s">
        <v>20</v>
      </c>
      <c r="Q307" s="100" t="s">
        <v>20</v>
      </c>
      <c r="R307" s="116" t="s">
        <v>2205</v>
      </c>
      <c r="S307" s="114" t="s">
        <v>964</v>
      </c>
      <c r="T307" s="114">
        <v>474</v>
      </c>
      <c r="U307" s="114">
        <v>137</v>
      </c>
      <c r="V307" s="114">
        <v>370</v>
      </c>
      <c r="W307" s="115">
        <v>4.5359999999999996</v>
      </c>
    </row>
    <row r="308" spans="1:23" ht="33.75">
      <c r="A308" s="62"/>
      <c r="B308" s="95" t="s">
        <v>17338</v>
      </c>
      <c r="C308" s="95" t="s">
        <v>20</v>
      </c>
      <c r="D308" s="95" t="s">
        <v>17331</v>
      </c>
      <c r="E308" s="95" t="s">
        <v>17324</v>
      </c>
      <c r="F308" s="95" t="s">
        <v>17264</v>
      </c>
      <c r="G308" s="95" t="s">
        <v>17359</v>
      </c>
      <c r="H308" s="14" t="s">
        <v>20</v>
      </c>
      <c r="I308" s="95" t="s">
        <v>17978</v>
      </c>
      <c r="J308" s="118" t="s">
        <v>356</v>
      </c>
      <c r="K308" s="95" t="s">
        <v>2305</v>
      </c>
      <c r="L308" s="95" t="s">
        <v>17979</v>
      </c>
      <c r="M308" s="97">
        <f>IF($K$6="с учетом НДС",VLOOKUP(J308,LEGEND!C:M,3,0)*(1-N308),VLOOKUP(J308,LEGEND!C:M,3,0)*(1-N308)/1.2)</f>
        <v>14490</v>
      </c>
      <c r="N308" s="98">
        <f>IF(OR(E308="Принадлежности",E308="Ручной инструмент"),$K$5,IF($K$4=0,0,IFERROR(VLOOKUP(Q308,LEGEND!$V$4:$W$7,2,0),$K$4)))</f>
        <v>0</v>
      </c>
      <c r="O308" s="99" t="s">
        <v>19664</v>
      </c>
      <c r="P308" s="96" t="s">
        <v>20</v>
      </c>
      <c r="Q308" s="100" t="s">
        <v>20</v>
      </c>
      <c r="R308" s="116" t="s">
        <v>2306</v>
      </c>
      <c r="S308" s="114" t="s">
        <v>964</v>
      </c>
      <c r="T308" s="114">
        <v>100</v>
      </c>
      <c r="U308" s="114">
        <v>80</v>
      </c>
      <c r="V308" s="114">
        <v>340</v>
      </c>
      <c r="W308" s="115">
        <v>1.37</v>
      </c>
    </row>
    <row r="309" spans="1:23" s="6" customFormat="1" ht="33.75">
      <c r="A309" s="62"/>
      <c r="B309" s="95" t="s">
        <v>17330</v>
      </c>
      <c r="C309" s="95" t="s">
        <v>17367</v>
      </c>
      <c r="D309" s="95" t="s">
        <v>17368</v>
      </c>
      <c r="E309" s="95" t="s">
        <v>17324</v>
      </c>
      <c r="F309" s="95" t="s">
        <v>17302</v>
      </c>
      <c r="G309" s="95" t="s">
        <v>17542</v>
      </c>
      <c r="H309" s="14" t="s">
        <v>20</v>
      </c>
      <c r="I309" s="95" t="s">
        <v>17980</v>
      </c>
      <c r="J309" s="118" t="s">
        <v>357</v>
      </c>
      <c r="K309" s="95" t="s">
        <v>3398</v>
      </c>
      <c r="L309" s="95" t="s">
        <v>17981</v>
      </c>
      <c r="M309" s="97">
        <f>IF($K$6="с учетом НДС",VLOOKUP(J309,LEGEND!C:M,3,0)*(1-N309),VLOOKUP(J309,LEGEND!C:M,3,0)*(1-N309)/1.2)</f>
        <v>25490</v>
      </c>
      <c r="N309" s="98">
        <f>IF(OR(E309="Принадлежности",E309="Ручной инструмент"),$K$5,IF($K$4=0,0,IFERROR(VLOOKUP(Q309,LEGEND!$V$4:$W$7,2,0),$K$4)))</f>
        <v>0</v>
      </c>
      <c r="O309" s="99" t="s">
        <v>19665</v>
      </c>
      <c r="P309" s="96" t="s">
        <v>20</v>
      </c>
      <c r="Q309" s="100" t="s">
        <v>19415</v>
      </c>
      <c r="R309" s="116" t="s">
        <v>3399</v>
      </c>
      <c r="S309" s="114" t="s">
        <v>964</v>
      </c>
      <c r="T309" s="114">
        <v>346</v>
      </c>
      <c r="U309" s="114">
        <v>176</v>
      </c>
      <c r="V309" s="114">
        <v>194</v>
      </c>
      <c r="W309" s="115">
        <v>3.3479999999999999</v>
      </c>
    </row>
    <row r="310" spans="1:23" s="6" customFormat="1" ht="45">
      <c r="A310" s="62"/>
      <c r="B310" s="95" t="s">
        <v>17323</v>
      </c>
      <c r="C310" s="95" t="s">
        <v>20</v>
      </c>
      <c r="D310" s="95" t="s">
        <v>20</v>
      </c>
      <c r="E310" s="95" t="s">
        <v>17324</v>
      </c>
      <c r="F310" s="95" t="s">
        <v>17302</v>
      </c>
      <c r="G310" s="95" t="s">
        <v>17542</v>
      </c>
      <c r="H310" s="14" t="s">
        <v>20</v>
      </c>
      <c r="I310" s="95" t="s">
        <v>17982</v>
      </c>
      <c r="J310" s="118" t="s">
        <v>358</v>
      </c>
      <c r="K310" s="95" t="s">
        <v>2815</v>
      </c>
      <c r="L310" s="95" t="s">
        <v>17983</v>
      </c>
      <c r="M310" s="97">
        <f>IF($K$6="с учетом НДС",VLOOKUP(J310,LEGEND!C:M,3,0)*(1-N310),VLOOKUP(J310,LEGEND!C:M,3,0)*(1-N310)/1.2)</f>
        <v>37990</v>
      </c>
      <c r="N310" s="98">
        <f>IF(OR(E310="Принадлежности",E310="Ручной инструмент"),$K$5,IF($K$4=0,0,IFERROR(VLOOKUP(Q310,LEGEND!$V$4:$W$7,2,0),$K$4)))</f>
        <v>0</v>
      </c>
      <c r="O310" s="99" t="s">
        <v>19666</v>
      </c>
      <c r="P310" s="96" t="s">
        <v>20</v>
      </c>
      <c r="Q310" s="100" t="s">
        <v>20</v>
      </c>
      <c r="R310" s="116" t="s">
        <v>2816</v>
      </c>
      <c r="S310" s="114" t="s">
        <v>964</v>
      </c>
      <c r="T310" s="114">
        <v>559</v>
      </c>
      <c r="U310" s="114">
        <v>304</v>
      </c>
      <c r="V310" s="114">
        <v>399</v>
      </c>
      <c r="W310" s="115">
        <v>15.04</v>
      </c>
    </row>
    <row r="311" spans="1:23" s="6" customFormat="1" ht="22.5">
      <c r="A311" s="62"/>
      <c r="B311" s="95" t="s">
        <v>17323</v>
      </c>
      <c r="C311" s="95" t="s">
        <v>20</v>
      </c>
      <c r="D311" s="95" t="s">
        <v>20</v>
      </c>
      <c r="E311" s="95" t="s">
        <v>17324</v>
      </c>
      <c r="F311" s="95" t="s">
        <v>17325</v>
      </c>
      <c r="G311" s="95" t="s">
        <v>17328</v>
      </c>
      <c r="H311" s="14" t="s">
        <v>20</v>
      </c>
      <c r="I311" s="95" t="s">
        <v>17984</v>
      </c>
      <c r="J311" s="118" t="s">
        <v>359</v>
      </c>
      <c r="K311" s="95" t="s">
        <v>2709</v>
      </c>
      <c r="L311" s="95" t="s">
        <v>17985</v>
      </c>
      <c r="M311" s="97">
        <f>IF($K$6="с учетом НДС",VLOOKUP(J311,LEGEND!C:M,3,0)*(1-N311),VLOOKUP(J311,LEGEND!C:M,3,0)*(1-N311)/1.2)</f>
        <v>9490</v>
      </c>
      <c r="N311" s="98">
        <f>IF(OR(E311="Принадлежности",E311="Ручной инструмент"),$K$5,IF($K$4=0,0,IFERROR(VLOOKUP(Q311,LEGEND!$V$4:$W$7,2,0),$K$4)))</f>
        <v>0</v>
      </c>
      <c r="O311" s="99" t="s">
        <v>19667</v>
      </c>
      <c r="P311" s="96" t="s">
        <v>20</v>
      </c>
      <c r="Q311" s="100" t="s">
        <v>20</v>
      </c>
      <c r="R311" s="116" t="s">
        <v>2710</v>
      </c>
      <c r="S311" s="114" t="s">
        <v>964</v>
      </c>
      <c r="T311" s="114">
        <v>380</v>
      </c>
      <c r="U311" s="114">
        <v>134</v>
      </c>
      <c r="V311" s="114">
        <v>121</v>
      </c>
      <c r="W311" s="115">
        <v>3.24</v>
      </c>
    </row>
    <row r="312" spans="1:23" s="6" customFormat="1" ht="67.5">
      <c r="A312" s="62"/>
      <c r="B312" s="95" t="s">
        <v>17338</v>
      </c>
      <c r="C312" s="95" t="s">
        <v>17367</v>
      </c>
      <c r="D312" s="95" t="s">
        <v>17368</v>
      </c>
      <c r="E312" s="95" t="s">
        <v>17324</v>
      </c>
      <c r="F312" s="95" t="s">
        <v>17375</v>
      </c>
      <c r="G312" s="95" t="s">
        <v>17376</v>
      </c>
      <c r="H312" s="14" t="s">
        <v>20</v>
      </c>
      <c r="I312" s="95" t="s">
        <v>17986</v>
      </c>
      <c r="J312" s="118" t="s">
        <v>360</v>
      </c>
      <c r="K312" s="95" t="s">
        <v>2178</v>
      </c>
      <c r="L312" s="95" t="s">
        <v>17987</v>
      </c>
      <c r="M312" s="97">
        <f>IF($K$6="с учетом НДС",VLOOKUP(J312,LEGEND!C:M,3,0)*(1-N312),VLOOKUP(J312,LEGEND!C:M,3,0)*(1-N312)/1.2)</f>
        <v>68990</v>
      </c>
      <c r="N312" s="98">
        <f>IF(OR(E312="Принадлежности",E312="Ручной инструмент"),$K$5,IF($K$4=0,0,IFERROR(VLOOKUP(Q312,LEGEND!$V$4:$W$7,2,0),$K$4)))</f>
        <v>0</v>
      </c>
      <c r="O312" s="99" t="s">
        <v>19668</v>
      </c>
      <c r="P312" s="96" t="s">
        <v>20</v>
      </c>
      <c r="Q312" s="100" t="s">
        <v>20</v>
      </c>
      <c r="R312" s="116" t="s">
        <v>2179</v>
      </c>
      <c r="S312" s="114" t="s">
        <v>964</v>
      </c>
      <c r="T312" s="114">
        <v>474</v>
      </c>
      <c r="U312" s="114">
        <v>237</v>
      </c>
      <c r="V312" s="114">
        <v>370</v>
      </c>
      <c r="W312" s="115">
        <v>10.29</v>
      </c>
    </row>
    <row r="313" spans="1:23" s="6" customFormat="1" ht="33.75">
      <c r="A313" s="62"/>
      <c r="B313" s="95" t="s">
        <v>17338</v>
      </c>
      <c r="C313" s="95" t="s">
        <v>20</v>
      </c>
      <c r="D313" s="95" t="s">
        <v>17331</v>
      </c>
      <c r="E313" s="95" t="s">
        <v>17324</v>
      </c>
      <c r="F313" s="95" t="s">
        <v>17302</v>
      </c>
      <c r="G313" s="95" t="s">
        <v>17457</v>
      </c>
      <c r="H313" s="14" t="s">
        <v>20</v>
      </c>
      <c r="I313" s="95" t="s">
        <v>17988</v>
      </c>
      <c r="J313" s="118" t="s">
        <v>361</v>
      </c>
      <c r="K313" s="95" t="s">
        <v>2134</v>
      </c>
      <c r="L313" s="95" t="s">
        <v>17989</v>
      </c>
      <c r="M313" s="97">
        <f>IF($K$6="с учетом НДС",VLOOKUP(J313,LEGEND!C:M,3,0)*(1-N313),VLOOKUP(J313,LEGEND!C:M,3,0)*(1-N313)/1.2)</f>
        <v>48490</v>
      </c>
      <c r="N313" s="98">
        <f>IF(OR(E313="Принадлежности",E313="Ручной инструмент"),$K$5,IF($K$4=0,0,IFERROR(VLOOKUP(Q313,LEGEND!$V$4:$W$7,2,0),$K$4)))</f>
        <v>0</v>
      </c>
      <c r="O313" s="99" t="s">
        <v>19669</v>
      </c>
      <c r="P313" s="96" t="s">
        <v>20</v>
      </c>
      <c r="Q313" s="100" t="s">
        <v>20</v>
      </c>
      <c r="R313" s="116" t="s">
        <v>2135</v>
      </c>
      <c r="S313" s="114" t="s">
        <v>964</v>
      </c>
      <c r="T313" s="114">
        <v>529</v>
      </c>
      <c r="U313" s="114">
        <v>134</v>
      </c>
      <c r="V313" s="114">
        <v>381</v>
      </c>
      <c r="W313" s="115">
        <v>8.02</v>
      </c>
    </row>
    <row r="314" spans="1:23" s="6" customFormat="1" ht="33.75">
      <c r="A314" s="62"/>
      <c r="B314" s="95" t="s">
        <v>17323</v>
      </c>
      <c r="C314" s="95" t="s">
        <v>20</v>
      </c>
      <c r="D314" s="95" t="s">
        <v>20</v>
      </c>
      <c r="E314" s="95" t="s">
        <v>17324</v>
      </c>
      <c r="F314" s="95" t="s">
        <v>17325</v>
      </c>
      <c r="G314" s="95" t="s">
        <v>17328</v>
      </c>
      <c r="H314" s="14" t="s">
        <v>20</v>
      </c>
      <c r="I314" s="95" t="s">
        <v>17990</v>
      </c>
      <c r="J314" s="118" t="s">
        <v>362</v>
      </c>
      <c r="K314" s="95" t="s">
        <v>2713</v>
      </c>
      <c r="L314" s="95" t="s">
        <v>17991</v>
      </c>
      <c r="M314" s="97">
        <f>IF($K$6="с учетом НДС",VLOOKUP(J314,LEGEND!C:M,3,0)*(1-N314),VLOOKUP(J314,LEGEND!C:M,3,0)*(1-N314)/1.2)</f>
        <v>14490</v>
      </c>
      <c r="N314" s="98">
        <f>IF(OR(E314="Принадлежности",E314="Ручной инструмент"),$K$5,IF($K$4=0,0,IFERROR(VLOOKUP(Q314,LEGEND!$V$4:$W$7,2,0),$K$4)))</f>
        <v>0</v>
      </c>
      <c r="O314" s="99" t="s">
        <v>19670</v>
      </c>
      <c r="P314" s="96" t="s">
        <v>20</v>
      </c>
      <c r="Q314" s="100" t="s">
        <v>20</v>
      </c>
      <c r="R314" s="116" t="s">
        <v>2714</v>
      </c>
      <c r="S314" s="114" t="s">
        <v>964</v>
      </c>
      <c r="T314" s="114">
        <v>152</v>
      </c>
      <c r="U314" s="114">
        <v>85</v>
      </c>
      <c r="V314" s="114">
        <v>524</v>
      </c>
      <c r="W314" s="115">
        <v>3.58</v>
      </c>
    </row>
    <row r="315" spans="1:23" s="6" customFormat="1" ht="38.25">
      <c r="A315" s="62"/>
      <c r="B315" s="95" t="s">
        <v>17263</v>
      </c>
      <c r="C315" s="95" t="s">
        <v>20</v>
      </c>
      <c r="D315" s="95" t="s">
        <v>20</v>
      </c>
      <c r="E315" s="95" t="s">
        <v>17324</v>
      </c>
      <c r="F315" s="95" t="s">
        <v>17271</v>
      </c>
      <c r="G315" s="95" t="s">
        <v>17282</v>
      </c>
      <c r="H315" s="14" t="s">
        <v>20</v>
      </c>
      <c r="I315" s="95" t="s">
        <v>17992</v>
      </c>
      <c r="J315" s="118" t="s">
        <v>363</v>
      </c>
      <c r="K315" s="95" t="s">
        <v>2685</v>
      </c>
      <c r="L315" s="95" t="s">
        <v>17993</v>
      </c>
      <c r="M315" s="97">
        <f>IF($K$6="с учетом НДС",VLOOKUP(J315,LEGEND!C:M,3,0)*(1-N315),VLOOKUP(J315,LEGEND!C:M,3,0)*(1-N315)/1.2)</f>
        <v>8490</v>
      </c>
      <c r="N315" s="98">
        <f>IF(OR(E315="Принадлежности",E315="Ручной инструмент"),$K$5,IF($K$4=0,0,IFERROR(VLOOKUP(Q315,LEGEND!$V$4:$W$7,2,0),$K$4)))</f>
        <v>0</v>
      </c>
      <c r="O315" s="99" t="s">
        <v>19671</v>
      </c>
      <c r="P315" s="95" t="s">
        <v>116</v>
      </c>
      <c r="Q315" s="100" t="s">
        <v>20</v>
      </c>
      <c r="R315" s="116" t="s">
        <v>2686</v>
      </c>
      <c r="S315" s="114" t="s">
        <v>964</v>
      </c>
      <c r="T315" s="114">
        <v>820</v>
      </c>
      <c r="U315" s="114">
        <v>500</v>
      </c>
      <c r="V315" s="114">
        <v>70</v>
      </c>
      <c r="W315" s="115">
        <v>7.68</v>
      </c>
    </row>
    <row r="316" spans="1:23" s="6" customFormat="1" ht="67.5">
      <c r="A316" s="62"/>
      <c r="B316" s="95" t="s">
        <v>17323</v>
      </c>
      <c r="C316" s="95" t="s">
        <v>20</v>
      </c>
      <c r="D316" s="95" t="s">
        <v>20</v>
      </c>
      <c r="E316" s="95" t="s">
        <v>17324</v>
      </c>
      <c r="F316" s="95" t="s">
        <v>17463</v>
      </c>
      <c r="G316" s="95" t="s">
        <v>17531</v>
      </c>
      <c r="H316" s="14" t="s">
        <v>20</v>
      </c>
      <c r="I316" s="95" t="s">
        <v>17994</v>
      </c>
      <c r="J316" s="118" t="s">
        <v>364</v>
      </c>
      <c r="K316" s="95" t="s">
        <v>2635</v>
      </c>
      <c r="L316" s="95" t="s">
        <v>17995</v>
      </c>
      <c r="M316" s="97">
        <f>IF($K$6="с учетом НДС",VLOOKUP(J316,LEGEND!C:M,3,0)*(1-N316),VLOOKUP(J316,LEGEND!C:M,3,0)*(1-N316)/1.2)</f>
        <v>81990</v>
      </c>
      <c r="N316" s="98">
        <f>IF(OR(E316="Принадлежности",E316="Ручной инструмент"),$K$5,IF($K$4=0,0,IFERROR(VLOOKUP(Q316,LEGEND!$V$4:$W$7,2,0),$K$4)))</f>
        <v>0</v>
      </c>
      <c r="O316" s="99" t="s">
        <v>19672</v>
      </c>
      <c r="P316" s="96" t="s">
        <v>20</v>
      </c>
      <c r="Q316" s="100" t="s">
        <v>20</v>
      </c>
      <c r="R316" s="116" t="s">
        <v>2636</v>
      </c>
      <c r="S316" s="114" t="s">
        <v>19456</v>
      </c>
      <c r="T316" s="114">
        <v>790</v>
      </c>
      <c r="U316" s="114">
        <v>390</v>
      </c>
      <c r="V316" s="114">
        <v>720</v>
      </c>
      <c r="W316" s="115">
        <v>24.893999999999998</v>
      </c>
    </row>
    <row r="317" spans="1:23" ht="38.25">
      <c r="A317" s="62"/>
      <c r="B317" s="95" t="s">
        <v>17330</v>
      </c>
      <c r="C317" s="95" t="s">
        <v>17367</v>
      </c>
      <c r="D317" s="95" t="s">
        <v>17368</v>
      </c>
      <c r="E317" s="95" t="s">
        <v>17324</v>
      </c>
      <c r="F317" s="95" t="s">
        <v>17264</v>
      </c>
      <c r="G317" s="95" t="s">
        <v>17255</v>
      </c>
      <c r="H317" s="14" t="s">
        <v>20</v>
      </c>
      <c r="I317" s="95" t="s">
        <v>17996</v>
      </c>
      <c r="J317" s="118" t="s">
        <v>365</v>
      </c>
      <c r="K317" s="95" t="s">
        <v>3135</v>
      </c>
      <c r="L317" s="95" t="s">
        <v>17997</v>
      </c>
      <c r="M317" s="97">
        <f>IF($K$6="с учетом НДС",VLOOKUP(J317,LEGEND!C:M,3,0)*(1-N317),VLOOKUP(J317,LEGEND!C:M,3,0)*(1-N317)/1.2)</f>
        <v>15990</v>
      </c>
      <c r="N317" s="98">
        <f>IF(OR(E317="Принадлежности",E317="Ручной инструмент"),$K$5,IF($K$4=0,0,IFERROR(VLOOKUP(Q317,LEGEND!$V$4:$W$7,2,0),$K$4)))</f>
        <v>0</v>
      </c>
      <c r="O317" s="99" t="s">
        <v>19673</v>
      </c>
      <c r="P317" s="95" t="s">
        <v>20</v>
      </c>
      <c r="Q317" s="100" t="s">
        <v>20</v>
      </c>
      <c r="R317" s="116" t="s">
        <v>3136</v>
      </c>
      <c r="S317" s="114" t="s">
        <v>964</v>
      </c>
      <c r="T317" s="114">
        <v>207</v>
      </c>
      <c r="U317" s="114">
        <v>74</v>
      </c>
      <c r="V317" s="114">
        <v>200</v>
      </c>
      <c r="W317" s="115">
        <v>1.415</v>
      </c>
    </row>
    <row r="318" spans="1:23" ht="33.75">
      <c r="A318" s="62"/>
      <c r="B318" s="95" t="s">
        <v>17338</v>
      </c>
      <c r="C318" s="95" t="s">
        <v>20</v>
      </c>
      <c r="D318" s="95" t="s">
        <v>17368</v>
      </c>
      <c r="E318" s="95" t="s">
        <v>17324</v>
      </c>
      <c r="F318" s="95" t="s">
        <v>17264</v>
      </c>
      <c r="G318" s="95" t="s">
        <v>17267</v>
      </c>
      <c r="H318" s="14" t="s">
        <v>20</v>
      </c>
      <c r="I318" s="95" t="s">
        <v>17998</v>
      </c>
      <c r="J318" s="118" t="s">
        <v>366</v>
      </c>
      <c r="K318" s="95" t="s">
        <v>3315</v>
      </c>
      <c r="L318" s="95" t="s">
        <v>17999</v>
      </c>
      <c r="M318" s="97">
        <f>IF($K$6="с учетом НДС",VLOOKUP(J318,LEGEND!C:M,3,0)*(1-N318),VLOOKUP(J318,LEGEND!C:M,3,0)*(1-N318)/1.2)</f>
        <v>17490</v>
      </c>
      <c r="N318" s="98">
        <f>IF(OR(E318="Принадлежности",E318="Ручной инструмент"),$K$5,IF($K$4=0,0,IFERROR(VLOOKUP(Q318,LEGEND!$V$4:$W$7,2,0),$K$4)))</f>
        <v>0</v>
      </c>
      <c r="O318" s="99" t="s">
        <v>19674</v>
      </c>
      <c r="P318" s="95" t="s">
        <v>20</v>
      </c>
      <c r="Q318" s="100" t="s">
        <v>20</v>
      </c>
      <c r="R318" s="116" t="s">
        <v>3316</v>
      </c>
      <c r="S318" s="114" t="s">
        <v>964</v>
      </c>
      <c r="T318" s="114">
        <v>474</v>
      </c>
      <c r="U318" s="114">
        <v>137</v>
      </c>
      <c r="V318" s="114">
        <v>369</v>
      </c>
      <c r="W318" s="115">
        <v>4.57</v>
      </c>
    </row>
    <row r="319" spans="1:23" ht="67.5">
      <c r="A319" s="62"/>
      <c r="B319" s="95" t="s">
        <v>17330</v>
      </c>
      <c r="C319" s="95" t="s">
        <v>17367</v>
      </c>
      <c r="D319" s="95" t="s">
        <v>17368</v>
      </c>
      <c r="E319" s="95" t="s">
        <v>17324</v>
      </c>
      <c r="F319" s="95" t="s">
        <v>17264</v>
      </c>
      <c r="G319" s="95" t="s">
        <v>17359</v>
      </c>
      <c r="H319" s="14" t="s">
        <v>20</v>
      </c>
      <c r="I319" s="95" t="s">
        <v>18000</v>
      </c>
      <c r="J319" s="118" t="s">
        <v>367</v>
      </c>
      <c r="K319" s="95" t="s">
        <v>2967</v>
      </c>
      <c r="L319" s="95" t="s">
        <v>18001</v>
      </c>
      <c r="M319" s="97">
        <f>IF($K$6="с учетом НДС",VLOOKUP(J319,LEGEND!C:M,3,0)*(1-N319),VLOOKUP(J319,LEGEND!C:M,3,0)*(1-N319)/1.2)</f>
        <v>14990</v>
      </c>
      <c r="N319" s="98">
        <f>IF(OR(E319="Принадлежности",E319="Ручной инструмент"),$K$5,IF($K$4=0,0,IFERROR(VLOOKUP(Q319,LEGEND!$V$4:$W$7,2,0),$K$4)))</f>
        <v>0</v>
      </c>
      <c r="O319" s="99" t="s">
        <v>19675</v>
      </c>
      <c r="P319" s="95" t="s">
        <v>20</v>
      </c>
      <c r="Q319" s="100" t="s">
        <v>20</v>
      </c>
      <c r="R319" s="116" t="s">
        <v>2968</v>
      </c>
      <c r="S319" s="114" t="s">
        <v>964</v>
      </c>
      <c r="T319" s="114">
        <v>154</v>
      </c>
      <c r="U319" s="114">
        <v>82</v>
      </c>
      <c r="V319" s="114">
        <v>197</v>
      </c>
      <c r="W319" s="115">
        <v>1.089</v>
      </c>
    </row>
    <row r="320" spans="1:23" s="6" customFormat="1" ht="45">
      <c r="A320" s="62"/>
      <c r="B320" s="95" t="s">
        <v>17338</v>
      </c>
      <c r="C320" s="95" t="s">
        <v>17367</v>
      </c>
      <c r="D320" s="95" t="s">
        <v>17368</v>
      </c>
      <c r="E320" s="95" t="s">
        <v>17324</v>
      </c>
      <c r="F320" s="95" t="s">
        <v>17302</v>
      </c>
      <c r="G320" s="95" t="s">
        <v>17457</v>
      </c>
      <c r="H320" s="14" t="s">
        <v>20</v>
      </c>
      <c r="I320" s="95" t="s">
        <v>18002</v>
      </c>
      <c r="J320" s="118" t="s">
        <v>368</v>
      </c>
      <c r="K320" s="95" t="s">
        <v>3301</v>
      </c>
      <c r="L320" s="95" t="s">
        <v>18003</v>
      </c>
      <c r="M320" s="97">
        <f>IF($K$6="с учетом НДС",VLOOKUP(J320,LEGEND!C:M,3,0)*(1-N320),VLOOKUP(J320,LEGEND!C:M,3,0)*(1-N320)/1.2)</f>
        <v>50490</v>
      </c>
      <c r="N320" s="98">
        <f>IF(OR(E320="Принадлежности",E320="Ручной инструмент"),$K$5,IF($K$4=0,0,IFERROR(VLOOKUP(Q320,LEGEND!$V$4:$W$7,2,0),$K$4)))</f>
        <v>0</v>
      </c>
      <c r="O320" s="99" t="s">
        <v>19676</v>
      </c>
      <c r="P320" s="95" t="s">
        <v>20</v>
      </c>
      <c r="Q320" s="100" t="s">
        <v>20</v>
      </c>
      <c r="R320" s="116" t="s">
        <v>3302</v>
      </c>
      <c r="S320" s="114" t="s">
        <v>964</v>
      </c>
      <c r="T320" s="114">
        <v>474</v>
      </c>
      <c r="U320" s="114">
        <v>137</v>
      </c>
      <c r="V320" s="114">
        <v>369</v>
      </c>
      <c r="W320" s="115">
        <v>7.3</v>
      </c>
    </row>
    <row r="321" spans="1:23" s="6" customFormat="1" ht="38.25">
      <c r="A321" s="62"/>
      <c r="B321" s="95" t="s">
        <v>960</v>
      </c>
      <c r="C321" s="95" t="s">
        <v>20</v>
      </c>
      <c r="D321" s="95" t="s">
        <v>20</v>
      </c>
      <c r="E321" s="95" t="s">
        <v>17324</v>
      </c>
      <c r="F321" s="95" t="s">
        <v>17343</v>
      </c>
      <c r="G321" s="95" t="s">
        <v>17362</v>
      </c>
      <c r="H321" s="14" t="s">
        <v>20</v>
      </c>
      <c r="I321" s="95" t="s">
        <v>18004</v>
      </c>
      <c r="J321" s="118" t="s">
        <v>369</v>
      </c>
      <c r="K321" s="95" t="s">
        <v>3341</v>
      </c>
      <c r="L321" s="95" t="s">
        <v>18005</v>
      </c>
      <c r="M321" s="97">
        <f>IF($K$6="с учетом НДС",VLOOKUP(J321,LEGEND!C:M,3,0)*(1-N321),VLOOKUP(J321,LEGEND!C:M,3,0)*(1-N321)/1.2)</f>
        <v>5490</v>
      </c>
      <c r="N321" s="98">
        <f>IF(OR(E321="Принадлежности",E321="Ручной инструмент"),$K$5,IF($K$4=0,0,IFERROR(VLOOKUP(Q321,LEGEND!$V$4:$W$7,2,0),$K$4)))</f>
        <v>0</v>
      </c>
      <c r="O321" s="99" t="s">
        <v>19677</v>
      </c>
      <c r="P321" s="96" t="s">
        <v>20</v>
      </c>
      <c r="Q321" s="100" t="s">
        <v>20</v>
      </c>
      <c r="R321" s="116" t="s">
        <v>3342</v>
      </c>
      <c r="S321" s="114" t="s">
        <v>19678</v>
      </c>
      <c r="T321" s="114">
        <v>150</v>
      </c>
      <c r="U321" s="114">
        <v>180</v>
      </c>
      <c r="V321" s="114">
        <v>90</v>
      </c>
      <c r="W321" s="115">
        <v>0.78</v>
      </c>
    </row>
    <row r="322" spans="1:23" s="6" customFormat="1" ht="25.5">
      <c r="A322" s="62"/>
      <c r="B322" s="95" t="s">
        <v>17338</v>
      </c>
      <c r="C322" s="95" t="s">
        <v>20</v>
      </c>
      <c r="D322" s="95" t="s">
        <v>20</v>
      </c>
      <c r="E322" s="95" t="s">
        <v>17324</v>
      </c>
      <c r="F322" s="95" t="s">
        <v>17343</v>
      </c>
      <c r="G322" s="95" t="s">
        <v>17344</v>
      </c>
      <c r="H322" s="14" t="s">
        <v>20</v>
      </c>
      <c r="I322" s="95" t="s">
        <v>18006</v>
      </c>
      <c r="J322" s="118" t="s">
        <v>370</v>
      </c>
      <c r="K322" s="95" t="s">
        <v>3327</v>
      </c>
      <c r="L322" s="95" t="s">
        <v>18007</v>
      </c>
      <c r="M322" s="97">
        <f>IF($K$6="с учетом НДС",VLOOKUP(J322,LEGEND!C:M,3,0)*(1-N322),VLOOKUP(J322,LEGEND!C:M,3,0)*(1-N322)/1.2)</f>
        <v>11490</v>
      </c>
      <c r="N322" s="98">
        <f>IF(OR(E322="Принадлежности",E322="Ручной инструмент"),$K$5,IF($K$4=0,0,IFERROR(VLOOKUP(Q322,LEGEND!$V$4:$W$7,2,0),$K$4)))</f>
        <v>0</v>
      </c>
      <c r="O322" s="99" t="s">
        <v>19679</v>
      </c>
      <c r="P322" s="96" t="s">
        <v>20</v>
      </c>
      <c r="Q322" s="100" t="s">
        <v>20</v>
      </c>
      <c r="R322" s="116" t="s">
        <v>3328</v>
      </c>
      <c r="S322" s="114" t="s">
        <v>8476</v>
      </c>
      <c r="T322" s="114">
        <v>100</v>
      </c>
      <c r="U322" s="114">
        <v>80</v>
      </c>
      <c r="V322" s="114">
        <v>170</v>
      </c>
      <c r="W322" s="115">
        <v>1.115</v>
      </c>
    </row>
    <row r="323" spans="1:23" s="6" customFormat="1" ht="25.5">
      <c r="A323" s="62"/>
      <c r="B323" s="95" t="s">
        <v>17323</v>
      </c>
      <c r="C323" s="95" t="s">
        <v>20</v>
      </c>
      <c r="D323" s="95" t="s">
        <v>20</v>
      </c>
      <c r="E323" s="95" t="s">
        <v>17324</v>
      </c>
      <c r="F323" s="95" t="s">
        <v>17375</v>
      </c>
      <c r="G323" s="95" t="s">
        <v>17886</v>
      </c>
      <c r="H323" s="14" t="s">
        <v>20</v>
      </c>
      <c r="I323" s="95" t="s">
        <v>18008</v>
      </c>
      <c r="J323" s="118" t="s">
        <v>371</v>
      </c>
      <c r="K323" s="95" t="s">
        <v>2591</v>
      </c>
      <c r="L323" s="95" t="s">
        <v>18009</v>
      </c>
      <c r="M323" s="97">
        <f>IF($K$6="с учетом НДС",VLOOKUP(J323,LEGEND!C:M,3,0)*(1-N323),VLOOKUP(J323,LEGEND!C:M,3,0)*(1-N323)/1.2)</f>
        <v>91990</v>
      </c>
      <c r="N323" s="98">
        <f>IF(OR(E323="Принадлежности",E323="Ручной инструмент"),$K$5,IF($K$4=0,0,IFERROR(VLOOKUP(Q323,LEGEND!$V$4:$W$7,2,0),$K$4)))</f>
        <v>0</v>
      </c>
      <c r="O323" s="99" t="s">
        <v>19680</v>
      </c>
      <c r="P323" s="96" t="s">
        <v>20</v>
      </c>
      <c r="Q323" s="100" t="s">
        <v>20</v>
      </c>
      <c r="R323" s="116" t="s">
        <v>2592</v>
      </c>
      <c r="S323" s="114" t="s">
        <v>8633</v>
      </c>
      <c r="T323" s="114">
        <v>790</v>
      </c>
      <c r="U323" s="114">
        <v>385</v>
      </c>
      <c r="V323" s="114">
        <v>200</v>
      </c>
      <c r="W323" s="115">
        <v>17.32</v>
      </c>
    </row>
    <row r="324" spans="1:23" s="6" customFormat="1" ht="25.5">
      <c r="A324" s="62"/>
      <c r="B324" s="95" t="s">
        <v>17323</v>
      </c>
      <c r="C324" s="95" t="s">
        <v>20</v>
      </c>
      <c r="D324" s="95" t="s">
        <v>20</v>
      </c>
      <c r="E324" s="95" t="s">
        <v>17324</v>
      </c>
      <c r="F324" s="95" t="s">
        <v>17325</v>
      </c>
      <c r="G324" s="95" t="s">
        <v>17802</v>
      </c>
      <c r="H324" s="14" t="s">
        <v>20</v>
      </c>
      <c r="I324" s="95" t="s">
        <v>18010</v>
      </c>
      <c r="J324" s="118" t="s">
        <v>372</v>
      </c>
      <c r="K324" s="95" t="s">
        <v>2621</v>
      </c>
      <c r="L324" s="95" t="s">
        <v>18011</v>
      </c>
      <c r="M324" s="97">
        <f>IF($K$6="с учетом НДС",VLOOKUP(J324,LEGEND!C:M,3,0)*(1-N324),VLOOKUP(J324,LEGEND!C:M,3,0)*(1-N324)/1.2)</f>
        <v>24990</v>
      </c>
      <c r="N324" s="98">
        <f>IF(OR(E324="Принадлежности",E324="Ручной инструмент"),$K$5,IF($K$4=0,0,IFERROR(VLOOKUP(Q324,LEGEND!$V$4:$W$7,2,0),$K$4)))</f>
        <v>0</v>
      </c>
      <c r="O324" s="99" t="s">
        <v>19681</v>
      </c>
      <c r="P324" s="96" t="s">
        <v>20</v>
      </c>
      <c r="Q324" s="100" t="s">
        <v>20</v>
      </c>
      <c r="R324" s="116" t="s">
        <v>2622</v>
      </c>
      <c r="S324" s="114" t="s">
        <v>8633</v>
      </c>
      <c r="T324" s="114">
        <v>504</v>
      </c>
      <c r="U324" s="114">
        <v>103</v>
      </c>
      <c r="V324" s="114">
        <v>202</v>
      </c>
      <c r="W324" s="115">
        <v>3.88</v>
      </c>
    </row>
    <row r="325" spans="1:23" s="6" customFormat="1" ht="25.5">
      <c r="A325" s="62"/>
      <c r="B325" s="95" t="s">
        <v>17323</v>
      </c>
      <c r="C325" s="95" t="s">
        <v>20</v>
      </c>
      <c r="D325" s="95" t="s">
        <v>20</v>
      </c>
      <c r="E325" s="95" t="s">
        <v>17324</v>
      </c>
      <c r="F325" s="95" t="s">
        <v>17375</v>
      </c>
      <c r="G325" s="95" t="s">
        <v>17886</v>
      </c>
      <c r="H325" s="14" t="s">
        <v>20</v>
      </c>
      <c r="I325" s="95" t="s">
        <v>18012</v>
      </c>
      <c r="J325" s="118" t="s">
        <v>373</v>
      </c>
      <c r="K325" s="95" t="s">
        <v>2583</v>
      </c>
      <c r="L325" s="95" t="s">
        <v>18013</v>
      </c>
      <c r="M325" s="97">
        <f>IF($K$6="с учетом НДС",VLOOKUP(J325,LEGEND!C:M,3,0)*(1-N325),VLOOKUP(J325,LEGEND!C:M,3,0)*(1-N325)/1.2)</f>
        <v>66490</v>
      </c>
      <c r="N325" s="98">
        <f>IF(OR(E325="Принадлежности",E325="Ручной инструмент"),$K$5,IF($K$4=0,0,IFERROR(VLOOKUP(Q325,LEGEND!$V$4:$W$7,2,0),$K$4)))</f>
        <v>0</v>
      </c>
      <c r="O325" s="99" t="s">
        <v>19682</v>
      </c>
      <c r="P325" s="96" t="s">
        <v>20</v>
      </c>
      <c r="Q325" s="100" t="s">
        <v>20</v>
      </c>
      <c r="R325" s="116" t="s">
        <v>2584</v>
      </c>
      <c r="S325" s="114" t="s">
        <v>8633</v>
      </c>
      <c r="T325" s="114">
        <v>590</v>
      </c>
      <c r="U325" s="114">
        <v>460</v>
      </c>
      <c r="V325" s="114">
        <v>200</v>
      </c>
      <c r="W325" s="115">
        <v>12</v>
      </c>
    </row>
    <row r="326" spans="1:23" s="6" customFormat="1" ht="45">
      <c r="A326" s="62"/>
      <c r="B326" s="95" t="s">
        <v>17323</v>
      </c>
      <c r="C326" s="95" t="s">
        <v>20</v>
      </c>
      <c r="D326" s="95" t="s">
        <v>20</v>
      </c>
      <c r="E326" s="95" t="s">
        <v>17324</v>
      </c>
      <c r="F326" s="95" t="s">
        <v>17325</v>
      </c>
      <c r="G326" s="95" t="s">
        <v>17354</v>
      </c>
      <c r="H326" s="14" t="s">
        <v>20</v>
      </c>
      <c r="I326" s="95" t="s">
        <v>18014</v>
      </c>
      <c r="J326" s="118" t="s">
        <v>374</v>
      </c>
      <c r="K326" s="95" t="s">
        <v>2783</v>
      </c>
      <c r="L326" s="95" t="s">
        <v>18015</v>
      </c>
      <c r="M326" s="97">
        <f>IF($K$6="с учетом НДС",VLOOKUP(J326,LEGEND!C:M,3,0)*(1-N326),VLOOKUP(J326,LEGEND!C:M,3,0)*(1-N326)/1.2)</f>
        <v>30990</v>
      </c>
      <c r="N326" s="98">
        <f>IF(OR(E326="Принадлежности",E326="Ручной инструмент"),$K$5,IF($K$4=0,0,IFERROR(VLOOKUP(Q326,LEGEND!$V$4:$W$7,2,0),$K$4)))</f>
        <v>0</v>
      </c>
      <c r="O326" s="99" t="s">
        <v>19683</v>
      </c>
      <c r="P326" s="96" t="s">
        <v>20</v>
      </c>
      <c r="Q326" s="100" t="s">
        <v>20</v>
      </c>
      <c r="R326" s="116" t="s">
        <v>2784</v>
      </c>
      <c r="S326" s="114" t="s">
        <v>8633</v>
      </c>
      <c r="T326" s="114">
        <v>630</v>
      </c>
      <c r="U326" s="114">
        <v>248</v>
      </c>
      <c r="V326" s="114">
        <v>121</v>
      </c>
      <c r="W326" s="115">
        <v>8.8140000000000001</v>
      </c>
    </row>
    <row r="327" spans="1:23" s="6" customFormat="1" ht="25.5">
      <c r="A327" s="62"/>
      <c r="B327" s="95" t="s">
        <v>17338</v>
      </c>
      <c r="C327" s="95" t="s">
        <v>20</v>
      </c>
      <c r="D327" s="95" t="s">
        <v>17331</v>
      </c>
      <c r="E327" s="95" t="s">
        <v>17324</v>
      </c>
      <c r="F327" s="95" t="s">
        <v>17302</v>
      </c>
      <c r="G327" s="95" t="s">
        <v>17420</v>
      </c>
      <c r="H327" s="14" t="s">
        <v>20</v>
      </c>
      <c r="I327" s="95" t="s">
        <v>18016</v>
      </c>
      <c r="J327" s="118" t="s">
        <v>375</v>
      </c>
      <c r="K327" s="95" t="s">
        <v>2104</v>
      </c>
      <c r="L327" s="95" t="s">
        <v>18017</v>
      </c>
      <c r="M327" s="97">
        <f>IF($K$6="с учетом НДС",VLOOKUP(J327,LEGEND!C:M,3,0)*(1-N327),VLOOKUP(J327,LEGEND!C:M,3,0)*(1-N327)/1.2)</f>
        <v>14990</v>
      </c>
      <c r="N327" s="98">
        <f>IF(OR(E327="Принадлежности",E327="Ручной инструмент"),$K$5,IF($K$4=0,0,IFERROR(VLOOKUP(Q327,LEGEND!$V$4:$W$7,2,0),$K$4)))</f>
        <v>0</v>
      </c>
      <c r="O327" s="99" t="s">
        <v>19684</v>
      </c>
      <c r="P327" s="96" t="s">
        <v>20</v>
      </c>
      <c r="Q327" s="100" t="s">
        <v>20</v>
      </c>
      <c r="R327" s="116" t="s">
        <v>2105</v>
      </c>
      <c r="S327" s="114" t="s">
        <v>964</v>
      </c>
      <c r="T327" s="114">
        <v>339</v>
      </c>
      <c r="U327" s="114">
        <v>82</v>
      </c>
      <c r="V327" s="114">
        <v>182</v>
      </c>
      <c r="W327" s="115">
        <v>2.073</v>
      </c>
    </row>
    <row r="328" spans="1:23" s="6" customFormat="1" ht="33.75">
      <c r="A328" s="62"/>
      <c r="B328" s="95" t="s">
        <v>17323</v>
      </c>
      <c r="C328" s="95" t="s">
        <v>20</v>
      </c>
      <c r="D328" s="95" t="s">
        <v>20</v>
      </c>
      <c r="E328" s="95" t="s">
        <v>17324</v>
      </c>
      <c r="F328" s="95" t="s">
        <v>17264</v>
      </c>
      <c r="G328" s="95" t="s">
        <v>17262</v>
      </c>
      <c r="H328" s="14" t="s">
        <v>20</v>
      </c>
      <c r="I328" s="95" t="s">
        <v>18018</v>
      </c>
      <c r="J328" s="118" t="s">
        <v>376</v>
      </c>
      <c r="K328" s="95" t="s">
        <v>18019</v>
      </c>
      <c r="L328" s="95" t="s">
        <v>18020</v>
      </c>
      <c r="M328" s="97">
        <f>IF($K$6="с учетом НДС",VLOOKUP(J328,LEGEND!C:M,3,0)*(1-N328),VLOOKUP(J328,LEGEND!C:M,3,0)*(1-N328)/1.2)</f>
        <v>136990</v>
      </c>
      <c r="N328" s="98">
        <f>IF(OR(E328="Принадлежности",E328="Ручной инструмент"),$K$5,IF($K$4=0,0,IFERROR(VLOOKUP(Q328,LEGEND!$V$4:$W$7,2,0),$K$4)))</f>
        <v>0</v>
      </c>
      <c r="O328" s="99" t="s">
        <v>19685</v>
      </c>
      <c r="P328" s="96" t="s">
        <v>20</v>
      </c>
      <c r="Q328" s="100" t="s">
        <v>20</v>
      </c>
      <c r="R328" s="116" t="s">
        <v>2470</v>
      </c>
      <c r="S328" s="114" t="s">
        <v>5035</v>
      </c>
      <c r="T328" s="114">
        <v>585</v>
      </c>
      <c r="U328" s="114">
        <v>460</v>
      </c>
      <c r="V328" s="114">
        <v>200</v>
      </c>
      <c r="W328" s="115">
        <v>13</v>
      </c>
    </row>
    <row r="329" spans="1:23" s="6" customFormat="1" ht="45">
      <c r="A329" s="62"/>
      <c r="B329" s="95" t="s">
        <v>20806</v>
      </c>
      <c r="C329" s="95" t="s">
        <v>20</v>
      </c>
      <c r="D329" s="95" t="s">
        <v>20</v>
      </c>
      <c r="E329" s="95" t="s">
        <v>17821</v>
      </c>
      <c r="F329" s="95" t="s">
        <v>17822</v>
      </c>
      <c r="G329" s="95" t="s">
        <v>17823</v>
      </c>
      <c r="H329" s="14" t="s">
        <v>20</v>
      </c>
      <c r="I329" s="95" t="s">
        <v>18021</v>
      </c>
      <c r="J329" s="118" t="s">
        <v>377</v>
      </c>
      <c r="K329" s="95" t="s">
        <v>2665</v>
      </c>
      <c r="L329" s="95" t="s">
        <v>18022</v>
      </c>
      <c r="M329" s="97">
        <f>IF($K$6="с учетом НДС",VLOOKUP(J329,LEGEND!C:M,3,0)*(1-N329),VLOOKUP(J329,LEGEND!C:M,3,0)*(1-N329)/1.2)</f>
        <v>17990</v>
      </c>
      <c r="N329" s="98">
        <f>IF(OR(E329="Принадлежности",E329="Ручной инструмент"),$K$5,IF($K$4=0,0,IFERROR(VLOOKUP(Q329,LEGEND!$V$4:$W$7,2,0),$K$4)))</f>
        <v>0</v>
      </c>
      <c r="O329" s="99" t="s">
        <v>19686</v>
      </c>
      <c r="P329" s="96" t="s">
        <v>20</v>
      </c>
      <c r="Q329" s="100" t="s">
        <v>20</v>
      </c>
      <c r="R329" s="116" t="s">
        <v>2666</v>
      </c>
      <c r="S329" s="114" t="s">
        <v>964</v>
      </c>
      <c r="T329" s="114">
        <v>1115</v>
      </c>
      <c r="U329" s="114">
        <v>290</v>
      </c>
      <c r="V329" s="114">
        <v>250</v>
      </c>
      <c r="W329" s="115">
        <v>18.2</v>
      </c>
    </row>
    <row r="330" spans="1:23" s="6" customFormat="1" ht="56.25">
      <c r="A330" s="62"/>
      <c r="B330" s="95" t="s">
        <v>17338</v>
      </c>
      <c r="C330" s="95" t="s">
        <v>18023</v>
      </c>
      <c r="D330" s="95" t="s">
        <v>17368</v>
      </c>
      <c r="E330" s="95" t="s">
        <v>17324</v>
      </c>
      <c r="F330" s="95" t="s">
        <v>18024</v>
      </c>
      <c r="G330" s="95" t="s">
        <v>18025</v>
      </c>
      <c r="H330" s="14" t="s">
        <v>20</v>
      </c>
      <c r="I330" s="95" t="s">
        <v>18026</v>
      </c>
      <c r="J330" s="118" t="s">
        <v>378</v>
      </c>
      <c r="K330" s="95" t="s">
        <v>2048</v>
      </c>
      <c r="L330" s="95" t="s">
        <v>18027</v>
      </c>
      <c r="M330" s="97">
        <f>IF($K$6="с учетом НДС",VLOOKUP(J330,LEGEND!C:M,3,0)*(1-N330),VLOOKUP(J330,LEGEND!C:M,3,0)*(1-N330)/1.2)</f>
        <v>144990</v>
      </c>
      <c r="N330" s="98">
        <f>IF(OR(E330="Принадлежности",E330="Ручной инструмент"),$K$5,IF($K$4=0,0,IFERROR(VLOOKUP(Q330,LEGEND!$V$4:$W$7,2,0),$K$4)))</f>
        <v>0</v>
      </c>
      <c r="O330" s="99" t="s">
        <v>19687</v>
      </c>
      <c r="P330" s="96" t="s">
        <v>20</v>
      </c>
      <c r="Q330" s="100" t="s">
        <v>20</v>
      </c>
      <c r="R330" s="116" t="s">
        <v>2049</v>
      </c>
      <c r="S330" s="114" t="s">
        <v>964</v>
      </c>
      <c r="T330" s="114">
        <v>565</v>
      </c>
      <c r="U330" s="114">
        <v>435</v>
      </c>
      <c r="V330" s="114">
        <v>140</v>
      </c>
      <c r="W330" s="115">
        <v>8.4600000000000009</v>
      </c>
    </row>
    <row r="331" spans="1:23" s="6" customFormat="1" ht="22.5">
      <c r="A331" s="62"/>
      <c r="B331" s="95" t="s">
        <v>17338</v>
      </c>
      <c r="C331" s="95" t="s">
        <v>20</v>
      </c>
      <c r="D331" s="95" t="s">
        <v>17331</v>
      </c>
      <c r="E331" s="95" t="s">
        <v>17324</v>
      </c>
      <c r="F331" s="95" t="s">
        <v>17302</v>
      </c>
      <c r="G331" s="95" t="s">
        <v>17457</v>
      </c>
      <c r="H331" s="14" t="s">
        <v>20</v>
      </c>
      <c r="I331" s="95" t="s">
        <v>18028</v>
      </c>
      <c r="J331" s="118" t="s">
        <v>379</v>
      </c>
      <c r="K331" s="95" t="s">
        <v>2132</v>
      </c>
      <c r="L331" s="95" t="s">
        <v>18029</v>
      </c>
      <c r="M331" s="97">
        <f>IF($K$6="с учетом НДС",VLOOKUP(J331,LEGEND!C:M,3,0)*(1-N331),VLOOKUP(J331,LEGEND!C:M,3,0)*(1-N331)/1.2)</f>
        <v>26490</v>
      </c>
      <c r="N331" s="98">
        <f>IF(OR(E331="Принадлежности",E331="Ручной инструмент"),$K$5,IF($K$4=0,0,IFERROR(VLOOKUP(Q331,LEGEND!$V$4:$W$7,2,0),$K$4)))</f>
        <v>0</v>
      </c>
      <c r="O331" s="99" t="s">
        <v>19688</v>
      </c>
      <c r="P331" s="96" t="s">
        <v>20</v>
      </c>
      <c r="Q331" s="100" t="s">
        <v>20</v>
      </c>
      <c r="R331" s="116" t="s">
        <v>2133</v>
      </c>
      <c r="S331" s="114" t="s">
        <v>964</v>
      </c>
      <c r="T331" s="114">
        <v>229</v>
      </c>
      <c r="U331" s="114">
        <v>97</v>
      </c>
      <c r="V331" s="114">
        <v>266</v>
      </c>
      <c r="W331" s="115">
        <v>3.04</v>
      </c>
    </row>
    <row r="332" spans="1:23" ht="45">
      <c r="A332" s="62"/>
      <c r="B332" s="95" t="s">
        <v>17338</v>
      </c>
      <c r="C332" s="95" t="s">
        <v>17367</v>
      </c>
      <c r="D332" s="95" t="s">
        <v>17368</v>
      </c>
      <c r="E332" s="95" t="s">
        <v>17324</v>
      </c>
      <c r="F332" s="95" t="s">
        <v>17264</v>
      </c>
      <c r="G332" s="95" t="s">
        <v>17359</v>
      </c>
      <c r="H332" s="14" t="s">
        <v>20</v>
      </c>
      <c r="I332" s="95" t="s">
        <v>18030</v>
      </c>
      <c r="J332" s="118" t="s">
        <v>380</v>
      </c>
      <c r="K332" s="95" t="s">
        <v>3723</v>
      </c>
      <c r="L332" s="95" t="s">
        <v>18031</v>
      </c>
      <c r="M332" s="97">
        <f>IF($K$6="с учетом НДС",VLOOKUP(J332,LEGEND!C:M,3,0)*(1-N332),VLOOKUP(J332,LEGEND!C:M,3,0)*(1-N332)/1.2)</f>
        <v>35490</v>
      </c>
      <c r="N332" s="98">
        <f>IF(OR(E332="Принадлежности",E332="Ручной инструмент"),$K$5,IF($K$4=0,0,IFERROR(VLOOKUP(Q332,LEGEND!$V$4:$W$7,2,0),$K$4)))</f>
        <v>0</v>
      </c>
      <c r="O332" s="99" t="s">
        <v>19689</v>
      </c>
      <c r="P332" s="95" t="s">
        <v>20</v>
      </c>
      <c r="Q332" s="100" t="s">
        <v>20</v>
      </c>
      <c r="R332" s="116" t="s">
        <v>3724</v>
      </c>
      <c r="S332" s="114" t="s">
        <v>964</v>
      </c>
      <c r="T332" s="114">
        <v>474</v>
      </c>
      <c r="U332" s="114">
        <v>137</v>
      </c>
      <c r="V332" s="114">
        <v>369</v>
      </c>
      <c r="W332" s="115">
        <v>5.016</v>
      </c>
    </row>
    <row r="333" spans="1:23" ht="45">
      <c r="A333" s="62"/>
      <c r="B333" s="95" t="s">
        <v>17330</v>
      </c>
      <c r="C333" s="95" t="s">
        <v>17367</v>
      </c>
      <c r="D333" s="95" t="s">
        <v>17368</v>
      </c>
      <c r="E333" s="95" t="s">
        <v>17324</v>
      </c>
      <c r="F333" s="95" t="s">
        <v>17264</v>
      </c>
      <c r="G333" s="95" t="s">
        <v>17287</v>
      </c>
      <c r="H333" s="14" t="s">
        <v>20</v>
      </c>
      <c r="I333" s="95" t="s">
        <v>18032</v>
      </c>
      <c r="J333" s="118" t="s">
        <v>381</v>
      </c>
      <c r="K333" s="95" t="s">
        <v>3047</v>
      </c>
      <c r="L333" s="95" t="s">
        <v>18033</v>
      </c>
      <c r="M333" s="97">
        <f>IF($K$6="с учетом НДС",VLOOKUP(J333,LEGEND!C:M,3,0)*(1-N333),VLOOKUP(J333,LEGEND!C:M,3,0)*(1-N333)/1.2)</f>
        <v>26990</v>
      </c>
      <c r="N333" s="98">
        <f>IF(OR(E333="Принадлежности",E333="Ручной инструмент"),$K$5,IF($K$4=0,0,IFERROR(VLOOKUP(Q333,LEGEND!$V$4:$W$7,2,0),$K$4)))</f>
        <v>0</v>
      </c>
      <c r="O333" s="99" t="s">
        <v>19690</v>
      </c>
      <c r="P333" s="95" t="s">
        <v>20</v>
      </c>
      <c r="Q333" s="100" t="s">
        <v>20</v>
      </c>
      <c r="R333" s="116" t="s">
        <v>3048</v>
      </c>
      <c r="S333" s="114" t="s">
        <v>964</v>
      </c>
      <c r="T333" s="114">
        <v>380</v>
      </c>
      <c r="U333" s="114">
        <v>102</v>
      </c>
      <c r="V333" s="114">
        <v>229</v>
      </c>
      <c r="W333" s="115">
        <v>2.3570000000000002</v>
      </c>
    </row>
    <row r="334" spans="1:23" ht="67.5">
      <c r="A334" s="62"/>
      <c r="B334" s="95" t="s">
        <v>17338</v>
      </c>
      <c r="C334" s="95" t="s">
        <v>17367</v>
      </c>
      <c r="D334" s="95" t="s">
        <v>17368</v>
      </c>
      <c r="E334" s="95" t="s">
        <v>17324</v>
      </c>
      <c r="F334" s="95" t="s">
        <v>17264</v>
      </c>
      <c r="G334" s="95" t="s">
        <v>17359</v>
      </c>
      <c r="H334" s="14" t="s">
        <v>20</v>
      </c>
      <c r="I334" s="95" t="s">
        <v>18034</v>
      </c>
      <c r="J334" s="118" t="s">
        <v>382</v>
      </c>
      <c r="K334" s="95" t="s">
        <v>3225</v>
      </c>
      <c r="L334" s="95" t="s">
        <v>18035</v>
      </c>
      <c r="M334" s="97">
        <f>IF($K$6="с учетом НДС",VLOOKUP(J334,LEGEND!C:M,3,0)*(1-N334),VLOOKUP(J334,LEGEND!C:M,3,0)*(1-N334)/1.2)</f>
        <v>21490</v>
      </c>
      <c r="N334" s="98">
        <f>IF(OR(E334="Принадлежности",E334="Ручной инструмент"),$K$5,IF($K$4=0,0,IFERROR(VLOOKUP(Q334,LEGEND!$V$4:$W$7,2,0),$K$4)))</f>
        <v>0</v>
      </c>
      <c r="O334" s="99" t="s">
        <v>19691</v>
      </c>
      <c r="P334" s="95" t="s">
        <v>20</v>
      </c>
      <c r="Q334" s="100" t="s">
        <v>20</v>
      </c>
      <c r="R334" s="116" t="s">
        <v>3226</v>
      </c>
      <c r="S334" s="114" t="s">
        <v>964</v>
      </c>
      <c r="T334" s="114">
        <v>474</v>
      </c>
      <c r="U334" s="114">
        <v>137</v>
      </c>
      <c r="V334" s="114">
        <v>370</v>
      </c>
      <c r="W334" s="115">
        <v>3.77</v>
      </c>
    </row>
    <row r="335" spans="1:23" s="6" customFormat="1" ht="63.75">
      <c r="A335" s="62"/>
      <c r="B335" s="95" t="s">
        <v>17338</v>
      </c>
      <c r="C335" s="95" t="s">
        <v>17367</v>
      </c>
      <c r="D335" s="95" t="s">
        <v>17368</v>
      </c>
      <c r="E335" s="95" t="s">
        <v>17324</v>
      </c>
      <c r="F335" s="95" t="s">
        <v>18036</v>
      </c>
      <c r="G335" s="95" t="s">
        <v>18037</v>
      </c>
      <c r="H335" s="14" t="s">
        <v>20</v>
      </c>
      <c r="I335" s="95" t="s">
        <v>18038</v>
      </c>
      <c r="J335" s="118" t="s">
        <v>383</v>
      </c>
      <c r="K335" s="95" t="s">
        <v>3404</v>
      </c>
      <c r="L335" s="95" t="s">
        <v>18039</v>
      </c>
      <c r="M335" s="97">
        <f>IF($K$6="с учетом НДС",VLOOKUP(J335,LEGEND!C:M,3,0)*(1-N335),VLOOKUP(J335,LEGEND!C:M,3,0)*(1-N335)/1.2)</f>
        <v>33490</v>
      </c>
      <c r="N335" s="98">
        <f>IF(OR(E335="Принадлежности",E335="Ручной инструмент"),$K$5,IF($K$4=0,0,IFERROR(VLOOKUP(Q335,LEGEND!$V$4:$W$7,2,0),$K$4)))</f>
        <v>0</v>
      </c>
      <c r="O335" s="99" t="s">
        <v>19692</v>
      </c>
      <c r="P335" s="96" t="s">
        <v>196</v>
      </c>
      <c r="Q335" s="100" t="s">
        <v>20</v>
      </c>
      <c r="R335" s="116" t="s">
        <v>3405</v>
      </c>
      <c r="S335" s="114" t="s">
        <v>964</v>
      </c>
      <c r="T335" s="114">
        <v>349</v>
      </c>
      <c r="U335" s="114">
        <v>144</v>
      </c>
      <c r="V335" s="114">
        <v>1056</v>
      </c>
      <c r="W335" s="115">
        <v>6.52</v>
      </c>
    </row>
    <row r="336" spans="1:23" s="6" customFormat="1" ht="33.75">
      <c r="A336" s="62"/>
      <c r="B336" s="95" t="s">
        <v>17338</v>
      </c>
      <c r="C336" s="95" t="s">
        <v>17367</v>
      </c>
      <c r="D336" s="95" t="s">
        <v>20</v>
      </c>
      <c r="E336" s="95" t="s">
        <v>17324</v>
      </c>
      <c r="F336" s="95" t="s">
        <v>17325</v>
      </c>
      <c r="G336" s="95" t="s">
        <v>17328</v>
      </c>
      <c r="H336" s="14" t="s">
        <v>20</v>
      </c>
      <c r="I336" s="95" t="s">
        <v>18040</v>
      </c>
      <c r="J336" s="119" t="s">
        <v>384</v>
      </c>
      <c r="K336" s="95" t="s">
        <v>3408</v>
      </c>
      <c r="L336" s="95" t="s">
        <v>18041</v>
      </c>
      <c r="M336" s="97">
        <f>IF($K$6="с учетом НДС",VLOOKUP(J336,LEGEND!C:M,3,0)*(1-N336),VLOOKUP(J336,LEGEND!C:M,3,0)*(1-N336)/1.2)</f>
        <v>34990</v>
      </c>
      <c r="N336" s="98">
        <f>IF(OR(E336="Принадлежности",E336="Ручной инструмент"),$K$5,IF($K$4=0,0,IFERROR(VLOOKUP(Q336,LEGEND!$V$4:$W$7,2,0),$K$4)))</f>
        <v>0</v>
      </c>
      <c r="O336" s="103" t="s">
        <v>19693</v>
      </c>
      <c r="P336" s="96" t="s">
        <v>196</v>
      </c>
      <c r="Q336" s="100" t="s">
        <v>20</v>
      </c>
      <c r="R336" s="116" t="s">
        <v>3409</v>
      </c>
      <c r="S336" s="114" t="s">
        <v>964</v>
      </c>
      <c r="T336" s="114">
        <v>474</v>
      </c>
      <c r="U336" s="114">
        <v>235</v>
      </c>
      <c r="V336" s="114">
        <v>363</v>
      </c>
      <c r="W336" s="115">
        <v>6.25</v>
      </c>
    </row>
    <row r="337" spans="1:23" s="6" customFormat="1" ht="25.5">
      <c r="A337" s="62"/>
      <c r="B337" s="95" t="s">
        <v>17338</v>
      </c>
      <c r="C337" s="95" t="s">
        <v>20</v>
      </c>
      <c r="D337" s="95" t="s">
        <v>20</v>
      </c>
      <c r="E337" s="95" t="s">
        <v>17324</v>
      </c>
      <c r="F337" s="95" t="s">
        <v>17343</v>
      </c>
      <c r="G337" s="95" t="s">
        <v>17349</v>
      </c>
      <c r="H337" s="14" t="s">
        <v>20</v>
      </c>
      <c r="I337" s="95" t="s">
        <v>18042</v>
      </c>
      <c r="J337" s="119" t="s">
        <v>385</v>
      </c>
      <c r="K337" s="95" t="s">
        <v>3462</v>
      </c>
      <c r="L337" s="95" t="s">
        <v>18043</v>
      </c>
      <c r="M337" s="97">
        <f>IF($K$6="с учетом НДС",VLOOKUP(J337,LEGEND!C:M,3,0)*(1-N337),VLOOKUP(J337,LEGEND!C:M,3,0)*(1-N337)/1.2)</f>
        <v>41000</v>
      </c>
      <c r="N337" s="98">
        <f>IF(OR(E337="Принадлежности",E337="Ручной инструмент"),$K$5,IF($K$4=0,0,IFERROR(VLOOKUP(Q337,LEGEND!$V$4:$W$7,2,0),$K$4)))</f>
        <v>0</v>
      </c>
      <c r="O337" s="103" t="s">
        <v>19694</v>
      </c>
      <c r="P337" s="96" t="s">
        <v>196</v>
      </c>
      <c r="Q337" s="100" t="s">
        <v>63</v>
      </c>
      <c r="R337" s="116" t="s">
        <v>3463</v>
      </c>
      <c r="S337" s="114" t="s">
        <v>964</v>
      </c>
      <c r="T337" s="114">
        <v>405</v>
      </c>
      <c r="U337" s="114">
        <v>97</v>
      </c>
      <c r="V337" s="114">
        <v>212</v>
      </c>
      <c r="W337" s="115">
        <v>3.8370000000000002</v>
      </c>
    </row>
    <row r="338" spans="1:23" s="6" customFormat="1" ht="33.75">
      <c r="A338" s="62"/>
      <c r="B338" s="95" t="s">
        <v>17323</v>
      </c>
      <c r="C338" s="95" t="s">
        <v>20</v>
      </c>
      <c r="D338" s="95" t="s">
        <v>20</v>
      </c>
      <c r="E338" s="95" t="s">
        <v>17324</v>
      </c>
      <c r="F338" s="95" t="s">
        <v>17264</v>
      </c>
      <c r="G338" s="95" t="s">
        <v>17262</v>
      </c>
      <c r="H338" s="14" t="s">
        <v>20</v>
      </c>
      <c r="I338" s="95" t="s">
        <v>18044</v>
      </c>
      <c r="J338" s="118" t="s">
        <v>386</v>
      </c>
      <c r="K338" s="95" t="s">
        <v>18045</v>
      </c>
      <c r="L338" s="95" t="s">
        <v>18046</v>
      </c>
      <c r="M338" s="97">
        <f>IF($K$6="с учетом НДС",VLOOKUP(J338,LEGEND!C:M,3,0)*(1-N338),VLOOKUP(J338,LEGEND!C:M,3,0)*(1-N338)/1.2)</f>
        <v>184490</v>
      </c>
      <c r="N338" s="98">
        <f>IF(OR(E338="Принадлежности",E338="Ручной инструмент"),$K$5,IF($K$4=0,0,IFERROR(VLOOKUP(Q338,LEGEND!$V$4:$W$7,2,0),$K$4)))</f>
        <v>0</v>
      </c>
      <c r="O338" s="99" t="s">
        <v>19695</v>
      </c>
      <c r="P338" s="96" t="s">
        <v>20</v>
      </c>
      <c r="Q338" s="100" t="s">
        <v>20</v>
      </c>
      <c r="R338" s="116" t="s">
        <v>2452</v>
      </c>
      <c r="S338" s="114" t="s">
        <v>4755</v>
      </c>
      <c r="T338" s="114">
        <v>600</v>
      </c>
      <c r="U338" s="114">
        <v>180</v>
      </c>
      <c r="V338" s="114">
        <v>180</v>
      </c>
      <c r="W338" s="115">
        <v>15</v>
      </c>
    </row>
    <row r="339" spans="1:23" s="6" customFormat="1" ht="45">
      <c r="A339" s="62"/>
      <c r="B339" s="95" t="s">
        <v>17323</v>
      </c>
      <c r="C339" s="95" t="s">
        <v>20</v>
      </c>
      <c r="D339" s="95" t="s">
        <v>20</v>
      </c>
      <c r="E339" s="95" t="s">
        <v>17324</v>
      </c>
      <c r="F339" s="95" t="s">
        <v>17264</v>
      </c>
      <c r="G339" s="95" t="s">
        <v>17289</v>
      </c>
      <c r="H339" s="14" t="s">
        <v>20</v>
      </c>
      <c r="I339" s="95" t="s">
        <v>18047</v>
      </c>
      <c r="J339" s="118" t="s">
        <v>387</v>
      </c>
      <c r="K339" s="95" t="s">
        <v>2851</v>
      </c>
      <c r="L339" s="95" t="s">
        <v>18048</v>
      </c>
      <c r="M339" s="97">
        <f>IF($K$6="с учетом НДС",VLOOKUP(J339,LEGEND!C:M,3,0)*(1-N339),VLOOKUP(J339,LEGEND!C:M,3,0)*(1-N339)/1.2)</f>
        <v>13990</v>
      </c>
      <c r="N339" s="98">
        <f>IF(OR(E339="Принадлежности",E339="Ручной инструмент"),$K$5,IF($K$4=0,0,IFERROR(VLOOKUP(Q339,LEGEND!$V$4:$W$7,2,0),$K$4)))</f>
        <v>0</v>
      </c>
      <c r="O339" s="99" t="s">
        <v>19696</v>
      </c>
      <c r="P339" s="96" t="s">
        <v>20</v>
      </c>
      <c r="Q339" s="100" t="s">
        <v>20</v>
      </c>
      <c r="R339" s="116" t="s">
        <v>2852</v>
      </c>
      <c r="S339" s="114" t="s">
        <v>964</v>
      </c>
      <c r="T339" s="114">
        <v>313</v>
      </c>
      <c r="U339" s="114">
        <v>83</v>
      </c>
      <c r="V339" s="114">
        <v>232</v>
      </c>
      <c r="W339" s="115">
        <v>1.93</v>
      </c>
    </row>
    <row r="340" spans="1:23" s="6" customFormat="1" ht="38.25">
      <c r="A340" s="62"/>
      <c r="B340" s="95" t="s">
        <v>960</v>
      </c>
      <c r="C340" s="95" t="s">
        <v>20</v>
      </c>
      <c r="D340" s="95" t="s">
        <v>20</v>
      </c>
      <c r="E340" s="95" t="s">
        <v>17324</v>
      </c>
      <c r="F340" s="95" t="s">
        <v>17343</v>
      </c>
      <c r="G340" s="95" t="s">
        <v>17362</v>
      </c>
      <c r="H340" s="14" t="s">
        <v>20</v>
      </c>
      <c r="I340" s="95" t="s">
        <v>18049</v>
      </c>
      <c r="J340" s="118" t="s">
        <v>388</v>
      </c>
      <c r="K340" s="95" t="s">
        <v>2913</v>
      </c>
      <c r="L340" s="95" t="s">
        <v>18050</v>
      </c>
      <c r="M340" s="97">
        <f>IF($K$6="с учетом НДС",VLOOKUP(J340,LEGEND!C:M,3,0)*(1-N340),VLOOKUP(J340,LEGEND!C:M,3,0)*(1-N340)/1.2)</f>
        <v>2490</v>
      </c>
      <c r="N340" s="98">
        <f>IF(OR(E340="Принадлежности",E340="Ручной инструмент"),$K$5,IF($K$4=0,0,IFERROR(VLOOKUP(Q340,LEGEND!$V$4:$W$7,2,0),$K$4)))</f>
        <v>0</v>
      </c>
      <c r="O340" s="99" t="s">
        <v>19697</v>
      </c>
      <c r="P340" s="95" t="s">
        <v>20</v>
      </c>
      <c r="Q340" s="100" t="s">
        <v>20</v>
      </c>
      <c r="R340" s="116" t="s">
        <v>2914</v>
      </c>
      <c r="S340" s="114" t="s">
        <v>964</v>
      </c>
      <c r="T340" s="114">
        <v>184</v>
      </c>
      <c r="U340" s="114">
        <v>159</v>
      </c>
      <c r="V340" s="114">
        <v>74</v>
      </c>
      <c r="W340" s="115">
        <v>0.188</v>
      </c>
    </row>
    <row r="341" spans="1:23" s="6" customFormat="1" ht="33.75">
      <c r="A341" s="62"/>
      <c r="B341" s="95" t="s">
        <v>17323</v>
      </c>
      <c r="C341" s="95" t="s">
        <v>20</v>
      </c>
      <c r="D341" s="95" t="s">
        <v>20</v>
      </c>
      <c r="E341" s="95" t="s">
        <v>17324</v>
      </c>
      <c r="F341" s="95" t="s">
        <v>17302</v>
      </c>
      <c r="G341" s="95" t="s">
        <v>17457</v>
      </c>
      <c r="H341" s="14" t="s">
        <v>20</v>
      </c>
      <c r="I341" s="95" t="s">
        <v>18051</v>
      </c>
      <c r="J341" s="118" t="s">
        <v>389</v>
      </c>
      <c r="K341" s="95" t="s">
        <v>2569</v>
      </c>
      <c r="L341" s="95" t="s">
        <v>18052</v>
      </c>
      <c r="M341" s="97">
        <f>IF($K$6="с учетом НДС",VLOOKUP(J341,LEGEND!C:M,3,0)*(1-N341),VLOOKUP(J341,LEGEND!C:M,3,0)*(1-N341)/1.2)</f>
        <v>25990</v>
      </c>
      <c r="N341" s="98">
        <f>IF(OR(E341="Принадлежности",E341="Ручной инструмент"),$K$5,IF($K$4=0,0,IFERROR(VLOOKUP(Q341,LEGEND!$V$4:$W$7,2,0),$K$4)))</f>
        <v>0</v>
      </c>
      <c r="O341" s="99" t="s">
        <v>19698</v>
      </c>
      <c r="P341" s="96" t="s">
        <v>20</v>
      </c>
      <c r="Q341" s="100" t="s">
        <v>20</v>
      </c>
      <c r="R341" s="116" t="s">
        <v>2570</v>
      </c>
      <c r="S341" s="114" t="s">
        <v>8633</v>
      </c>
      <c r="T341" s="114">
        <v>477</v>
      </c>
      <c r="U341" s="114">
        <v>129</v>
      </c>
      <c r="V341" s="114">
        <v>365</v>
      </c>
      <c r="W341" s="115">
        <v>4.3</v>
      </c>
    </row>
    <row r="342" spans="1:23" s="6" customFormat="1" ht="22.5">
      <c r="A342" s="62"/>
      <c r="B342" s="95" t="s">
        <v>17323</v>
      </c>
      <c r="C342" s="95" t="s">
        <v>20</v>
      </c>
      <c r="D342" s="95" t="s">
        <v>20</v>
      </c>
      <c r="E342" s="95" t="s">
        <v>17324</v>
      </c>
      <c r="F342" s="95" t="s">
        <v>17325</v>
      </c>
      <c r="G342" s="95" t="s">
        <v>17452</v>
      </c>
      <c r="H342" s="14" t="s">
        <v>20</v>
      </c>
      <c r="I342" s="95" t="s">
        <v>18053</v>
      </c>
      <c r="J342" s="118" t="s">
        <v>390</v>
      </c>
      <c r="K342" s="95" t="s">
        <v>2639</v>
      </c>
      <c r="L342" s="95" t="s">
        <v>18054</v>
      </c>
      <c r="M342" s="97">
        <f>IF($K$6="с учетом НДС",VLOOKUP(J342,LEGEND!C:M,3,0)*(1-N342),VLOOKUP(J342,LEGEND!C:M,3,0)*(1-N342)/1.2)</f>
        <v>33490</v>
      </c>
      <c r="N342" s="98">
        <f>IF(OR(E342="Принадлежности",E342="Ручной инструмент"),$K$5,IF($K$4=0,0,IFERROR(VLOOKUP(Q342,LEGEND!$V$4:$W$7,2,0),$K$4)))</f>
        <v>0</v>
      </c>
      <c r="O342" s="99" t="s">
        <v>19699</v>
      </c>
      <c r="P342" s="96" t="s">
        <v>20</v>
      </c>
      <c r="Q342" s="100" t="s">
        <v>20</v>
      </c>
      <c r="R342" s="116" t="s">
        <v>2640</v>
      </c>
      <c r="S342" s="114" t="s">
        <v>10316</v>
      </c>
      <c r="T342" s="114">
        <v>401</v>
      </c>
      <c r="U342" s="114">
        <v>134</v>
      </c>
      <c r="V342" s="114">
        <v>93</v>
      </c>
      <c r="W342" s="115">
        <v>2.419</v>
      </c>
    </row>
    <row r="343" spans="1:23" s="6" customFormat="1" ht="33.75">
      <c r="A343" s="62"/>
      <c r="B343" s="95" t="s">
        <v>17323</v>
      </c>
      <c r="C343" s="95" t="s">
        <v>20</v>
      </c>
      <c r="D343" s="95" t="s">
        <v>20</v>
      </c>
      <c r="E343" s="95" t="s">
        <v>17324</v>
      </c>
      <c r="F343" s="95" t="s">
        <v>17375</v>
      </c>
      <c r="G343" s="95" t="s">
        <v>17376</v>
      </c>
      <c r="H343" s="14" t="s">
        <v>20</v>
      </c>
      <c r="I343" s="95" t="s">
        <v>18055</v>
      </c>
      <c r="J343" s="118" t="s">
        <v>391</v>
      </c>
      <c r="K343" s="95" t="s">
        <v>2609</v>
      </c>
      <c r="L343" s="95" t="s">
        <v>18056</v>
      </c>
      <c r="M343" s="97">
        <f>IF($K$6="с учетом НДС",VLOOKUP(J343,LEGEND!C:M,3,0)*(1-N343),VLOOKUP(J343,LEGEND!C:M,3,0)*(1-N343)/1.2)</f>
        <v>31990</v>
      </c>
      <c r="N343" s="98">
        <f>IF(OR(E343="Принадлежности",E343="Ручной инструмент"),$K$5,IF($K$4=0,0,IFERROR(VLOOKUP(Q343,LEGEND!$V$4:$W$7,2,0),$K$4)))</f>
        <v>0</v>
      </c>
      <c r="O343" s="99" t="s">
        <v>19700</v>
      </c>
      <c r="P343" s="96" t="s">
        <v>20</v>
      </c>
      <c r="Q343" s="100" t="s">
        <v>20</v>
      </c>
      <c r="R343" s="116" t="s">
        <v>2610</v>
      </c>
      <c r="S343" s="114" t="s">
        <v>8633</v>
      </c>
      <c r="T343" s="114">
        <v>477</v>
      </c>
      <c r="U343" s="114">
        <v>131</v>
      </c>
      <c r="V343" s="114">
        <v>365</v>
      </c>
      <c r="W343" s="115">
        <v>5.18</v>
      </c>
    </row>
    <row r="344" spans="1:23" s="6" customFormat="1" ht="33.75">
      <c r="A344" s="62"/>
      <c r="B344" s="95" t="s">
        <v>17323</v>
      </c>
      <c r="C344" s="95" t="s">
        <v>20</v>
      </c>
      <c r="D344" s="95" t="s">
        <v>20</v>
      </c>
      <c r="E344" s="95" t="s">
        <v>17324</v>
      </c>
      <c r="F344" s="95" t="s">
        <v>17325</v>
      </c>
      <c r="G344" s="95" t="s">
        <v>17802</v>
      </c>
      <c r="H344" s="14" t="s">
        <v>20</v>
      </c>
      <c r="I344" s="95" t="s">
        <v>18057</v>
      </c>
      <c r="J344" s="118" t="s">
        <v>392</v>
      </c>
      <c r="K344" s="95" t="s">
        <v>2623</v>
      </c>
      <c r="L344" s="95" t="s">
        <v>18058</v>
      </c>
      <c r="M344" s="97">
        <f>IF($K$6="с учетом НДС",VLOOKUP(J344,LEGEND!C:M,3,0)*(1-N344),VLOOKUP(J344,LEGEND!C:M,3,0)*(1-N344)/1.2)</f>
        <v>36990</v>
      </c>
      <c r="N344" s="98">
        <f>IF(OR(E344="Принадлежности",E344="Ручной инструмент"),$K$5,IF($K$4=0,0,IFERROR(VLOOKUP(Q344,LEGEND!$V$4:$W$7,2,0),$K$4)))</f>
        <v>0</v>
      </c>
      <c r="O344" s="99" t="s">
        <v>19701</v>
      </c>
      <c r="P344" s="96" t="s">
        <v>20</v>
      </c>
      <c r="Q344" s="100" t="s">
        <v>20</v>
      </c>
      <c r="R344" s="116" t="s">
        <v>2624</v>
      </c>
      <c r="S344" s="114" t="s">
        <v>8633</v>
      </c>
      <c r="T344" s="114">
        <v>550</v>
      </c>
      <c r="U344" s="114">
        <v>95</v>
      </c>
      <c r="V344" s="114">
        <v>205</v>
      </c>
      <c r="W344" s="115">
        <v>3.65</v>
      </c>
    </row>
    <row r="345" spans="1:23" s="6" customFormat="1" ht="25.5">
      <c r="A345" s="62"/>
      <c r="B345" s="95" t="s">
        <v>17330</v>
      </c>
      <c r="C345" s="95" t="s">
        <v>20</v>
      </c>
      <c r="D345" s="95" t="s">
        <v>17331</v>
      </c>
      <c r="E345" s="95" t="s">
        <v>17324</v>
      </c>
      <c r="F345" s="95" t="s">
        <v>17463</v>
      </c>
      <c r="G345" s="95" t="s">
        <v>18059</v>
      </c>
      <c r="H345" s="14" t="s">
        <v>20</v>
      </c>
      <c r="I345" s="95" t="s">
        <v>18060</v>
      </c>
      <c r="J345" s="118" t="s">
        <v>393</v>
      </c>
      <c r="K345" s="95" t="s">
        <v>2657</v>
      </c>
      <c r="L345" s="95" t="s">
        <v>18061</v>
      </c>
      <c r="M345" s="97">
        <f>IF($K$6="с учетом НДС",VLOOKUP(J345,LEGEND!C:M,3,0)*(1-N345),VLOOKUP(J345,LEGEND!C:M,3,0)*(1-N345)/1.2)</f>
        <v>17490</v>
      </c>
      <c r="N345" s="98">
        <f>IF(OR(E345="Принадлежности",E345="Ручной инструмент"),$K$5,IF($K$4=0,0,IFERROR(VLOOKUP(Q345,LEGEND!$V$4:$W$7,2,0),$K$4)))</f>
        <v>0</v>
      </c>
      <c r="O345" s="99" t="s">
        <v>19702</v>
      </c>
      <c r="P345" s="96" t="s">
        <v>20</v>
      </c>
      <c r="Q345" s="100" t="s">
        <v>20</v>
      </c>
      <c r="R345" s="116" t="s">
        <v>2658</v>
      </c>
      <c r="S345" s="114" t="s">
        <v>964</v>
      </c>
      <c r="T345" s="114">
        <v>516</v>
      </c>
      <c r="U345" s="114">
        <v>132</v>
      </c>
      <c r="V345" s="114">
        <v>364</v>
      </c>
      <c r="W345" s="115">
        <v>4.3</v>
      </c>
    </row>
    <row r="346" spans="1:23" s="6" customFormat="1" ht="25.5">
      <c r="A346" s="62"/>
      <c r="B346" s="95" t="s">
        <v>17330</v>
      </c>
      <c r="C346" s="95" t="s">
        <v>20</v>
      </c>
      <c r="D346" s="95" t="s">
        <v>17331</v>
      </c>
      <c r="E346" s="95" t="s">
        <v>17324</v>
      </c>
      <c r="F346" s="95" t="s">
        <v>17302</v>
      </c>
      <c r="G346" s="95" t="s">
        <v>17420</v>
      </c>
      <c r="H346" s="14" t="s">
        <v>20</v>
      </c>
      <c r="I346" s="95" t="s">
        <v>18062</v>
      </c>
      <c r="J346" s="118" t="s">
        <v>394</v>
      </c>
      <c r="K346" s="95" t="s">
        <v>2258</v>
      </c>
      <c r="L346" s="95" t="s">
        <v>18063</v>
      </c>
      <c r="M346" s="97">
        <f>IF($K$6="с учетом НДС",VLOOKUP(J346,LEGEND!C:M,3,0)*(1-N346),VLOOKUP(J346,LEGEND!C:M,3,0)*(1-N346)/1.2)</f>
        <v>18490</v>
      </c>
      <c r="N346" s="98">
        <f>IF(OR(E346="Принадлежности",E346="Ручной инструмент"),$K$5,IF($K$4=0,0,IFERROR(VLOOKUP(Q346,LEGEND!$V$4:$W$7,2,0),$K$4)))</f>
        <v>0</v>
      </c>
      <c r="O346" s="99" t="s">
        <v>19703</v>
      </c>
      <c r="P346" s="96" t="s">
        <v>20</v>
      </c>
      <c r="Q346" s="100" t="s">
        <v>20</v>
      </c>
      <c r="R346" s="116" t="s">
        <v>2259</v>
      </c>
      <c r="S346" s="114" t="s">
        <v>964</v>
      </c>
      <c r="T346" s="114">
        <v>450</v>
      </c>
      <c r="U346" s="114">
        <v>123</v>
      </c>
      <c r="V346" s="114">
        <v>310</v>
      </c>
      <c r="W346" s="115">
        <v>3.532</v>
      </c>
    </row>
    <row r="347" spans="1:23" s="6" customFormat="1" ht="38.25">
      <c r="A347" s="62"/>
      <c r="B347" s="95" t="s">
        <v>17338</v>
      </c>
      <c r="C347" s="95" t="s">
        <v>20</v>
      </c>
      <c r="D347" s="95" t="s">
        <v>17331</v>
      </c>
      <c r="E347" s="95" t="s">
        <v>17324</v>
      </c>
      <c r="F347" s="95" t="s">
        <v>17302</v>
      </c>
      <c r="G347" s="95" t="s">
        <v>17420</v>
      </c>
      <c r="H347" s="14" t="s">
        <v>20</v>
      </c>
      <c r="I347" s="95" t="s">
        <v>18064</v>
      </c>
      <c r="J347" s="118" t="s">
        <v>395</v>
      </c>
      <c r="K347" s="95" t="s">
        <v>2106</v>
      </c>
      <c r="L347" s="95" t="s">
        <v>18065</v>
      </c>
      <c r="M347" s="97">
        <f>IF($K$6="с учетом НДС",VLOOKUP(J347,LEGEND!C:M,3,0)*(1-N347),VLOOKUP(J347,LEGEND!C:M,3,0)*(1-N347)/1.2)</f>
        <v>26990</v>
      </c>
      <c r="N347" s="98">
        <f>IF(OR(E347="Принадлежности",E347="Ручной инструмент"),$K$5,IF($K$4=0,0,IFERROR(VLOOKUP(Q347,LEGEND!$V$4:$W$7,2,0),$K$4)))</f>
        <v>0</v>
      </c>
      <c r="O347" s="99" t="s">
        <v>19704</v>
      </c>
      <c r="P347" s="96" t="s">
        <v>20</v>
      </c>
      <c r="Q347" s="100" t="s">
        <v>19368</v>
      </c>
      <c r="R347" s="116" t="s">
        <v>2107</v>
      </c>
      <c r="S347" s="114" t="s">
        <v>964</v>
      </c>
      <c r="T347" s="114">
        <v>449</v>
      </c>
      <c r="U347" s="114">
        <v>117</v>
      </c>
      <c r="V347" s="114">
        <v>272</v>
      </c>
      <c r="W347" s="115">
        <v>5.1769999999999996</v>
      </c>
    </row>
    <row r="348" spans="1:23" s="6" customFormat="1" ht="45">
      <c r="A348" s="62"/>
      <c r="B348" s="95" t="s">
        <v>17333</v>
      </c>
      <c r="C348" s="95" t="s">
        <v>20</v>
      </c>
      <c r="D348" s="95" t="s">
        <v>20</v>
      </c>
      <c r="E348" s="95" t="s">
        <v>17334</v>
      </c>
      <c r="F348" s="95" t="s">
        <v>17283</v>
      </c>
      <c r="G348" s="95" t="s">
        <v>17460</v>
      </c>
      <c r="H348" s="14" t="s">
        <v>20</v>
      </c>
      <c r="I348" s="95" t="s">
        <v>18066</v>
      </c>
      <c r="J348" s="118" t="s">
        <v>396</v>
      </c>
      <c r="K348" s="95" t="s">
        <v>2565</v>
      </c>
      <c r="L348" s="95" t="s">
        <v>18067</v>
      </c>
      <c r="M348" s="97">
        <f>IF($K$6="с учетом НДС",VLOOKUP(J348,LEGEND!C:M,3,0)*(1-N348),VLOOKUP(J348,LEGEND!C:M,3,0)*(1-N348)/1.2)</f>
        <v>13990</v>
      </c>
      <c r="N348" s="98">
        <f>IF(OR(E348="Принадлежности",E348="Ручной инструмент"),$K$5,IF($K$4=0,0,IFERROR(VLOOKUP(Q348,LEGEND!$V$4:$W$7,2,0),$K$4)))</f>
        <v>0</v>
      </c>
      <c r="O348" s="99" t="s">
        <v>19705</v>
      </c>
      <c r="P348" s="96" t="s">
        <v>20</v>
      </c>
      <c r="Q348" s="100" t="s">
        <v>20</v>
      </c>
      <c r="R348" s="116" t="s">
        <v>2566</v>
      </c>
      <c r="S348" s="114" t="s">
        <v>5044</v>
      </c>
      <c r="T348" s="114">
        <v>164</v>
      </c>
      <c r="U348" s="114">
        <v>119</v>
      </c>
      <c r="V348" s="114">
        <v>50</v>
      </c>
      <c r="W348" s="115">
        <v>0.28000000000000003</v>
      </c>
    </row>
    <row r="349" spans="1:23" ht="67.5">
      <c r="A349" s="62"/>
      <c r="B349" s="95" t="s">
        <v>17338</v>
      </c>
      <c r="C349" s="95" t="s">
        <v>17367</v>
      </c>
      <c r="D349" s="95" t="s">
        <v>17368</v>
      </c>
      <c r="E349" s="95" t="s">
        <v>17324</v>
      </c>
      <c r="F349" s="95" t="s">
        <v>17264</v>
      </c>
      <c r="G349" s="95" t="s">
        <v>17359</v>
      </c>
      <c r="H349" s="14" t="s">
        <v>20</v>
      </c>
      <c r="I349" s="95" t="s">
        <v>18068</v>
      </c>
      <c r="J349" s="118" t="s">
        <v>397</v>
      </c>
      <c r="K349" s="95" t="s">
        <v>2036</v>
      </c>
      <c r="L349" s="95" t="s">
        <v>18069</v>
      </c>
      <c r="M349" s="97">
        <f>IF($K$6="с учетом НДС",VLOOKUP(J349,LEGEND!C:M,3,0)*(1-N349),VLOOKUP(J349,LEGEND!C:M,3,0)*(1-N349)/1.2)</f>
        <v>47490</v>
      </c>
      <c r="N349" s="98">
        <f>IF(OR(E349="Принадлежности",E349="Ручной инструмент"),$K$5,IF($K$4=0,0,IFERROR(VLOOKUP(Q349,LEGEND!$V$4:$W$7,2,0),$K$4)))</f>
        <v>0</v>
      </c>
      <c r="O349" s="99" t="s">
        <v>19706</v>
      </c>
      <c r="P349" s="96" t="s">
        <v>20</v>
      </c>
      <c r="Q349" s="100" t="s">
        <v>20</v>
      </c>
      <c r="R349" s="116" t="s">
        <v>2037</v>
      </c>
      <c r="S349" s="114" t="s">
        <v>964</v>
      </c>
      <c r="T349" s="114">
        <v>474</v>
      </c>
      <c r="U349" s="114">
        <v>137</v>
      </c>
      <c r="V349" s="114">
        <v>370</v>
      </c>
      <c r="W349" s="115">
        <v>6.15</v>
      </c>
    </row>
    <row r="350" spans="1:23" s="6" customFormat="1" ht="38.25">
      <c r="A350" s="62"/>
      <c r="B350" s="95" t="s">
        <v>17338</v>
      </c>
      <c r="C350" s="95" t="s">
        <v>17367</v>
      </c>
      <c r="D350" s="95" t="s">
        <v>17368</v>
      </c>
      <c r="E350" s="95" t="s">
        <v>17324</v>
      </c>
      <c r="F350" s="95" t="s">
        <v>17302</v>
      </c>
      <c r="G350" s="95" t="s">
        <v>17542</v>
      </c>
      <c r="H350" s="14" t="s">
        <v>20</v>
      </c>
      <c r="I350" s="95" t="s">
        <v>18070</v>
      </c>
      <c r="J350" s="118" t="s">
        <v>398</v>
      </c>
      <c r="K350" s="95" t="s">
        <v>2391</v>
      </c>
      <c r="L350" s="95" t="s">
        <v>18071</v>
      </c>
      <c r="M350" s="97">
        <f>IF($K$6="с учетом НДС",VLOOKUP(J350,LEGEND!C:M,3,0)*(1-N350),VLOOKUP(J350,LEGEND!C:M,3,0)*(1-N350)/1.2)</f>
        <v>66490</v>
      </c>
      <c r="N350" s="98">
        <f>IF(OR(E350="Принадлежности",E350="Ручной инструмент"),$K$5,IF($K$4=0,0,IFERROR(VLOOKUP(Q350,LEGEND!$V$4:$W$7,2,0),$K$4)))</f>
        <v>0</v>
      </c>
      <c r="O350" s="99" t="s">
        <v>19707</v>
      </c>
      <c r="P350" s="96" t="s">
        <v>20</v>
      </c>
      <c r="Q350" s="100" t="s">
        <v>20</v>
      </c>
      <c r="R350" s="116" t="s">
        <v>2392</v>
      </c>
      <c r="S350" s="114" t="s">
        <v>964</v>
      </c>
      <c r="T350" s="114">
        <v>474</v>
      </c>
      <c r="U350" s="114">
        <v>237</v>
      </c>
      <c r="V350" s="114">
        <v>370</v>
      </c>
      <c r="W350" s="115">
        <v>10.09</v>
      </c>
    </row>
    <row r="351" spans="1:23" s="6" customFormat="1" ht="33.75">
      <c r="A351" s="62"/>
      <c r="B351" s="95" t="s">
        <v>17330</v>
      </c>
      <c r="C351" s="95" t="s">
        <v>20</v>
      </c>
      <c r="D351" s="95" t="s">
        <v>17331</v>
      </c>
      <c r="E351" s="95" t="s">
        <v>17324</v>
      </c>
      <c r="F351" s="95" t="s">
        <v>18072</v>
      </c>
      <c r="G351" s="95" t="s">
        <v>18073</v>
      </c>
      <c r="H351" s="14" t="s">
        <v>20</v>
      </c>
      <c r="I351" s="95" t="s">
        <v>18074</v>
      </c>
      <c r="J351" s="118" t="s">
        <v>399</v>
      </c>
      <c r="K351" s="95" t="s">
        <v>2232</v>
      </c>
      <c r="L351" s="95" t="s">
        <v>18075</v>
      </c>
      <c r="M351" s="97">
        <f>IF($K$6="с учетом НДС",VLOOKUP(J351,LEGEND!C:M,3,0)*(1-N351),VLOOKUP(J351,LEGEND!C:M,3,0)*(1-N351)/1.2)</f>
        <v>19990</v>
      </c>
      <c r="N351" s="98">
        <f>IF(OR(E351="Принадлежности",E351="Ручной инструмент"),$K$5,IF($K$4=0,0,IFERROR(VLOOKUP(Q351,LEGEND!$V$4:$W$7,2,0),$K$4)))</f>
        <v>0</v>
      </c>
      <c r="O351" s="99" t="s">
        <v>19708</v>
      </c>
      <c r="P351" s="96" t="s">
        <v>20</v>
      </c>
      <c r="Q351" s="100" t="s">
        <v>20</v>
      </c>
      <c r="R351" s="116" t="s">
        <v>2233</v>
      </c>
      <c r="S351" s="114" t="s">
        <v>964</v>
      </c>
      <c r="T351" s="114">
        <v>312</v>
      </c>
      <c r="U351" s="114">
        <v>312</v>
      </c>
      <c r="V351" s="114">
        <v>472</v>
      </c>
      <c r="W351" s="115">
        <v>6.32</v>
      </c>
    </row>
    <row r="352" spans="1:23" ht="78.75">
      <c r="A352" s="62"/>
      <c r="B352" s="95" t="s">
        <v>17338</v>
      </c>
      <c r="C352" s="95" t="s">
        <v>17367</v>
      </c>
      <c r="D352" s="95" t="s">
        <v>17368</v>
      </c>
      <c r="E352" s="95" t="s">
        <v>17324</v>
      </c>
      <c r="F352" s="95" t="s">
        <v>17264</v>
      </c>
      <c r="G352" s="95" t="s">
        <v>17274</v>
      </c>
      <c r="H352" s="14" t="s">
        <v>20</v>
      </c>
      <c r="I352" s="95" t="s">
        <v>18076</v>
      </c>
      <c r="J352" s="118" t="s">
        <v>400</v>
      </c>
      <c r="K352" s="95" t="s">
        <v>2064</v>
      </c>
      <c r="L352" s="95" t="s">
        <v>18077</v>
      </c>
      <c r="M352" s="97">
        <f>IF($K$6="с учетом НДС",VLOOKUP(J352,LEGEND!C:M,3,0)*(1-N352),VLOOKUP(J352,LEGEND!C:M,3,0)*(1-N352)/1.2)</f>
        <v>134990</v>
      </c>
      <c r="N352" s="98">
        <f>IF(OR(E352="Принадлежности",E352="Ручной инструмент"),$K$5,IF($K$4=0,0,IFERROR(VLOOKUP(Q352,LEGEND!$V$4:$W$7,2,0),$K$4)))</f>
        <v>0</v>
      </c>
      <c r="O352" s="99" t="s">
        <v>19709</v>
      </c>
      <c r="P352" s="96" t="s">
        <v>20</v>
      </c>
      <c r="Q352" s="100" t="s">
        <v>20</v>
      </c>
      <c r="R352" s="116" t="s">
        <v>2065</v>
      </c>
      <c r="S352" s="114" t="s">
        <v>964</v>
      </c>
      <c r="T352" s="114">
        <v>749</v>
      </c>
      <c r="U352" s="114">
        <v>192</v>
      </c>
      <c r="V352" s="114">
        <v>552</v>
      </c>
      <c r="W352" s="115">
        <v>22.742000000000001</v>
      </c>
    </row>
    <row r="353" spans="1:23" ht="45">
      <c r="A353" s="62"/>
      <c r="B353" s="95" t="s">
        <v>17338</v>
      </c>
      <c r="C353" s="95" t="s">
        <v>17367</v>
      </c>
      <c r="D353" s="95" t="s">
        <v>17368</v>
      </c>
      <c r="E353" s="95" t="s">
        <v>17324</v>
      </c>
      <c r="F353" s="95" t="s">
        <v>17264</v>
      </c>
      <c r="G353" s="95" t="s">
        <v>17359</v>
      </c>
      <c r="H353" s="14" t="s">
        <v>20</v>
      </c>
      <c r="I353" s="95" t="s">
        <v>18078</v>
      </c>
      <c r="J353" s="118" t="s">
        <v>401</v>
      </c>
      <c r="K353" s="95" t="s">
        <v>1980</v>
      </c>
      <c r="L353" s="95" t="s">
        <v>18079</v>
      </c>
      <c r="M353" s="97">
        <f>IF($K$6="с учетом НДС",VLOOKUP(J353,LEGEND!C:M,3,0)*(1-N353),VLOOKUP(J353,LEGEND!C:M,3,0)*(1-N353)/1.2)</f>
        <v>46990</v>
      </c>
      <c r="N353" s="98">
        <f>IF(OR(E353="Принадлежности",E353="Ручной инструмент"),$K$5,IF($K$4=0,0,IFERROR(VLOOKUP(Q353,LEGEND!$V$4:$W$7,2,0),$K$4)))</f>
        <v>0</v>
      </c>
      <c r="O353" s="99" t="s">
        <v>19710</v>
      </c>
      <c r="P353" s="96" t="s">
        <v>20</v>
      </c>
      <c r="Q353" s="100" t="s">
        <v>20</v>
      </c>
      <c r="R353" s="116" t="s">
        <v>1981</v>
      </c>
      <c r="S353" s="114" t="s">
        <v>964</v>
      </c>
      <c r="T353" s="114">
        <v>474</v>
      </c>
      <c r="U353" s="114">
        <v>137</v>
      </c>
      <c r="V353" s="114">
        <v>370</v>
      </c>
      <c r="W353" s="115">
        <v>6.07</v>
      </c>
    </row>
    <row r="354" spans="1:23" s="6" customFormat="1" ht="33.75">
      <c r="A354" s="62"/>
      <c r="B354" s="95" t="s">
        <v>17338</v>
      </c>
      <c r="C354" s="95" t="s">
        <v>17367</v>
      </c>
      <c r="D354" s="95" t="s">
        <v>17368</v>
      </c>
      <c r="E354" s="95" t="s">
        <v>17324</v>
      </c>
      <c r="F354" s="95" t="s">
        <v>17325</v>
      </c>
      <c r="G354" s="95" t="s">
        <v>17452</v>
      </c>
      <c r="H354" s="14" t="s">
        <v>20</v>
      </c>
      <c r="I354" s="95" t="s">
        <v>18080</v>
      </c>
      <c r="J354" s="118" t="s">
        <v>402</v>
      </c>
      <c r="K354" s="95" t="s">
        <v>2244</v>
      </c>
      <c r="L354" s="95" t="s">
        <v>18081</v>
      </c>
      <c r="M354" s="97">
        <f>IF($K$6="с учетом НДС",VLOOKUP(J354,LEGEND!C:M,3,0)*(1-N354),VLOOKUP(J354,LEGEND!C:M,3,0)*(1-N354)/1.2)</f>
        <v>22990</v>
      </c>
      <c r="N354" s="98">
        <f>IF(OR(E354="Принадлежности",E354="Ручной инструмент"),$K$5,IF($K$4=0,0,IFERROR(VLOOKUP(Q354,LEGEND!$V$4:$W$7,2,0),$K$4)))</f>
        <v>0</v>
      </c>
      <c r="O354" s="99" t="s">
        <v>19711</v>
      </c>
      <c r="P354" s="96" t="s">
        <v>20</v>
      </c>
      <c r="Q354" s="100" t="s">
        <v>20</v>
      </c>
      <c r="R354" s="116" t="s">
        <v>2245</v>
      </c>
      <c r="S354" s="114" t="s">
        <v>964</v>
      </c>
      <c r="T354" s="114">
        <v>474</v>
      </c>
      <c r="U354" s="114">
        <v>137</v>
      </c>
      <c r="V354" s="114">
        <v>370</v>
      </c>
      <c r="W354" s="115">
        <v>4.26</v>
      </c>
    </row>
    <row r="355" spans="1:23" ht="56.25">
      <c r="A355" s="62"/>
      <c r="B355" s="95" t="s">
        <v>17338</v>
      </c>
      <c r="C355" s="95" t="s">
        <v>17367</v>
      </c>
      <c r="D355" s="95" t="s">
        <v>17368</v>
      </c>
      <c r="E355" s="95" t="s">
        <v>17324</v>
      </c>
      <c r="F355" s="95" t="s">
        <v>17264</v>
      </c>
      <c r="G355" s="95" t="s">
        <v>17359</v>
      </c>
      <c r="H355" s="14" t="s">
        <v>20</v>
      </c>
      <c r="I355" s="95" t="s">
        <v>18082</v>
      </c>
      <c r="J355" s="118" t="s">
        <v>403</v>
      </c>
      <c r="K355" s="95" t="s">
        <v>2028</v>
      </c>
      <c r="L355" s="95" t="s">
        <v>18083</v>
      </c>
      <c r="M355" s="97">
        <f>IF($K$6="с учетом НДС",VLOOKUP(J355,LEGEND!C:M,3,0)*(1-N355),VLOOKUP(J355,LEGEND!C:M,3,0)*(1-N355)/1.2)</f>
        <v>25490</v>
      </c>
      <c r="N355" s="98">
        <f>IF(OR(E355="Принадлежности",E355="Ручной инструмент"),$K$5,IF($K$4=0,0,IFERROR(VLOOKUP(Q355,LEGEND!$V$4:$W$7,2,0),$K$4)))</f>
        <v>0</v>
      </c>
      <c r="O355" s="99" t="s">
        <v>19712</v>
      </c>
      <c r="P355" s="96" t="s">
        <v>20</v>
      </c>
      <c r="Q355" s="100" t="s">
        <v>20</v>
      </c>
      <c r="R355" s="116" t="s">
        <v>2029</v>
      </c>
      <c r="S355" s="114" t="s">
        <v>964</v>
      </c>
      <c r="T355" s="114">
        <v>474</v>
      </c>
      <c r="U355" s="114">
        <v>137</v>
      </c>
      <c r="V355" s="114">
        <v>370</v>
      </c>
      <c r="W355" s="115">
        <v>3.8809999999999998</v>
      </c>
    </row>
    <row r="356" spans="1:23" s="6" customFormat="1" ht="33.75">
      <c r="A356" s="62"/>
      <c r="B356" s="95" t="s">
        <v>17330</v>
      </c>
      <c r="C356" s="95" t="s">
        <v>20</v>
      </c>
      <c r="D356" s="95" t="s">
        <v>17331</v>
      </c>
      <c r="E356" s="95" t="s">
        <v>17324</v>
      </c>
      <c r="F356" s="95" t="s">
        <v>17321</v>
      </c>
      <c r="G356" s="95" t="s">
        <v>17263</v>
      </c>
      <c r="H356" s="14" t="s">
        <v>20</v>
      </c>
      <c r="I356" s="95" t="s">
        <v>18084</v>
      </c>
      <c r="J356" s="118" t="s">
        <v>404</v>
      </c>
      <c r="K356" s="95" t="s">
        <v>2062</v>
      </c>
      <c r="L356" s="95" t="s">
        <v>18085</v>
      </c>
      <c r="M356" s="97">
        <f>IF($K$6="с учетом НДС",VLOOKUP(J356,LEGEND!C:M,3,0)*(1-N356),VLOOKUP(J356,LEGEND!C:M,3,0)*(1-N356)/1.2)</f>
        <v>20990</v>
      </c>
      <c r="N356" s="98">
        <f>IF(OR(E356="Принадлежности",E356="Ручной инструмент"),$K$5,IF($K$4=0,0,IFERROR(VLOOKUP(Q356,LEGEND!$V$4:$W$7,2,0),$K$4)))</f>
        <v>0</v>
      </c>
      <c r="O356" s="99" t="s">
        <v>19713</v>
      </c>
      <c r="P356" s="96" t="s">
        <v>20</v>
      </c>
      <c r="Q356" s="100" t="s">
        <v>20</v>
      </c>
      <c r="R356" s="116" t="s">
        <v>2063</v>
      </c>
      <c r="S356" s="114" t="s">
        <v>964</v>
      </c>
      <c r="T356" s="114">
        <v>195</v>
      </c>
      <c r="U356" s="114">
        <v>169</v>
      </c>
      <c r="V356" s="114">
        <v>377</v>
      </c>
      <c r="W356" s="115">
        <v>2.8</v>
      </c>
    </row>
    <row r="357" spans="1:23" ht="56.25">
      <c r="A357" s="62"/>
      <c r="B357" s="95" t="s">
        <v>17338</v>
      </c>
      <c r="C357" s="95" t="s">
        <v>17367</v>
      </c>
      <c r="D357" s="95" t="s">
        <v>17368</v>
      </c>
      <c r="E357" s="95" t="s">
        <v>17324</v>
      </c>
      <c r="F357" s="95" t="s">
        <v>17264</v>
      </c>
      <c r="G357" s="95" t="s">
        <v>17359</v>
      </c>
      <c r="H357" s="14" t="s">
        <v>20</v>
      </c>
      <c r="I357" s="95" t="s">
        <v>18086</v>
      </c>
      <c r="J357" s="118" t="s">
        <v>405</v>
      </c>
      <c r="K357" s="95" t="s">
        <v>3715</v>
      </c>
      <c r="L357" s="95" t="s">
        <v>18087</v>
      </c>
      <c r="M357" s="97">
        <f>IF($K$6="с учетом НДС",VLOOKUP(J357,LEGEND!C:M,3,0)*(1-N357),VLOOKUP(J357,LEGEND!C:M,3,0)*(1-N357)/1.2)</f>
        <v>59490</v>
      </c>
      <c r="N357" s="98">
        <f>IF(OR(E357="Принадлежности",E357="Ручной инструмент"),$K$5,IF($K$4=0,0,IFERROR(VLOOKUP(Q357,LEGEND!$V$4:$W$7,2,0),$K$4)))</f>
        <v>0</v>
      </c>
      <c r="O357" s="99" t="s">
        <v>19714</v>
      </c>
      <c r="P357" s="95" t="s">
        <v>20</v>
      </c>
      <c r="Q357" s="100" t="s">
        <v>20</v>
      </c>
      <c r="R357" s="116" t="s">
        <v>3716</v>
      </c>
      <c r="S357" s="114" t="s">
        <v>964</v>
      </c>
      <c r="T357" s="114">
        <v>474</v>
      </c>
      <c r="U357" s="114">
        <v>137</v>
      </c>
      <c r="V357" s="114">
        <v>369</v>
      </c>
      <c r="W357" s="115">
        <v>7.6790000000000003</v>
      </c>
    </row>
    <row r="358" spans="1:23" s="6" customFormat="1" ht="25.5">
      <c r="A358" s="62"/>
      <c r="B358" s="95" t="s">
        <v>17338</v>
      </c>
      <c r="C358" s="95" t="s">
        <v>17367</v>
      </c>
      <c r="D358" s="95" t="s">
        <v>17368</v>
      </c>
      <c r="E358" s="95" t="s">
        <v>17324</v>
      </c>
      <c r="F358" s="95" t="s">
        <v>17302</v>
      </c>
      <c r="G358" s="95" t="s">
        <v>17420</v>
      </c>
      <c r="H358" s="14" t="s">
        <v>20</v>
      </c>
      <c r="I358" s="95" t="s">
        <v>18088</v>
      </c>
      <c r="J358" s="118" t="s">
        <v>406</v>
      </c>
      <c r="K358" s="95" t="s">
        <v>3095</v>
      </c>
      <c r="L358" s="95" t="s">
        <v>18089</v>
      </c>
      <c r="M358" s="97">
        <f>IF($K$6="с учетом НДС",VLOOKUP(J358,LEGEND!C:M,3,0)*(1-N358),VLOOKUP(J358,LEGEND!C:M,3,0)*(1-N358)/1.2)</f>
        <v>48990</v>
      </c>
      <c r="N358" s="98">
        <f>IF(OR(E358="Принадлежности",E358="Ручной инструмент"),$K$5,IF($K$4=0,0,IFERROR(VLOOKUP(Q358,LEGEND!$V$4:$W$7,2,0),$K$4)))</f>
        <v>0</v>
      </c>
      <c r="O358" s="99" t="s">
        <v>19715</v>
      </c>
      <c r="P358" s="95" t="s">
        <v>20</v>
      </c>
      <c r="Q358" s="100" t="s">
        <v>20</v>
      </c>
      <c r="R358" s="116" t="s">
        <v>3096</v>
      </c>
      <c r="S358" s="114" t="s">
        <v>964</v>
      </c>
      <c r="T358" s="114">
        <v>474</v>
      </c>
      <c r="U358" s="114">
        <v>137</v>
      </c>
      <c r="V358" s="114">
        <v>370</v>
      </c>
      <c r="W358" s="115">
        <v>6.65</v>
      </c>
    </row>
    <row r="359" spans="1:23" s="6" customFormat="1" ht="67.5">
      <c r="A359" s="62"/>
      <c r="B359" s="95" t="s">
        <v>17338</v>
      </c>
      <c r="C359" s="95" t="s">
        <v>20</v>
      </c>
      <c r="D359" s="95" t="s">
        <v>17331</v>
      </c>
      <c r="E359" s="95" t="s">
        <v>17324</v>
      </c>
      <c r="F359" s="95" t="s">
        <v>17325</v>
      </c>
      <c r="G359" s="95" t="s">
        <v>17596</v>
      </c>
      <c r="H359" s="14" t="s">
        <v>20</v>
      </c>
      <c r="I359" s="95" t="s">
        <v>18090</v>
      </c>
      <c r="J359" s="118" t="s">
        <v>408</v>
      </c>
      <c r="K359" s="95" t="s">
        <v>3157</v>
      </c>
      <c r="L359" s="95" t="s">
        <v>18091</v>
      </c>
      <c r="M359" s="97">
        <f>IF($K$6="с учетом НДС",VLOOKUP(J359,LEGEND!C:M,3,0)*(1-N359),VLOOKUP(J359,LEGEND!C:M,3,0)*(1-N359)/1.2)</f>
        <v>38490</v>
      </c>
      <c r="N359" s="98">
        <f>IF(OR(E359="Принадлежности",E359="Ручной инструмент"),$K$5,IF($K$4=0,0,IFERROR(VLOOKUP(Q359,LEGEND!$V$4:$W$7,2,0),$K$4)))</f>
        <v>0</v>
      </c>
      <c r="O359" s="99" t="s">
        <v>19716</v>
      </c>
      <c r="P359" s="95" t="s">
        <v>20</v>
      </c>
      <c r="Q359" s="100" t="s">
        <v>20</v>
      </c>
      <c r="R359" s="116" t="s">
        <v>3158</v>
      </c>
      <c r="S359" s="114" t="s">
        <v>964</v>
      </c>
      <c r="T359" s="114">
        <v>302</v>
      </c>
      <c r="U359" s="114">
        <v>179</v>
      </c>
      <c r="V359" s="114">
        <v>259</v>
      </c>
      <c r="W359" s="115">
        <v>4.62</v>
      </c>
    </row>
    <row r="360" spans="1:23" ht="56.25">
      <c r="A360" s="62"/>
      <c r="B360" s="95" t="s">
        <v>17338</v>
      </c>
      <c r="C360" s="95" t="s">
        <v>17367</v>
      </c>
      <c r="D360" s="95" t="s">
        <v>17368</v>
      </c>
      <c r="E360" s="95" t="s">
        <v>17324</v>
      </c>
      <c r="F360" s="95" t="s">
        <v>17264</v>
      </c>
      <c r="G360" s="95" t="s">
        <v>17267</v>
      </c>
      <c r="H360" s="14" t="s">
        <v>20</v>
      </c>
      <c r="I360" s="95" t="s">
        <v>18094</v>
      </c>
      <c r="J360" s="118" t="s">
        <v>410</v>
      </c>
      <c r="K360" s="95" t="s">
        <v>3305</v>
      </c>
      <c r="L360" s="95" t="s">
        <v>18095</v>
      </c>
      <c r="M360" s="97">
        <f>IF($K$6="с учетом НДС",VLOOKUP(J360,LEGEND!C:M,3,0)*(1-N360),VLOOKUP(J360,LEGEND!C:M,3,0)*(1-N360)/1.2)</f>
        <v>24990</v>
      </c>
      <c r="N360" s="98">
        <f>IF(OR(E360="Принадлежности",E360="Ручной инструмент"),$K$5,IF($K$4=0,0,IFERROR(VLOOKUP(Q360,LEGEND!$V$4:$W$7,2,0),$K$4)))</f>
        <v>0</v>
      </c>
      <c r="O360" s="99" t="s">
        <v>19717</v>
      </c>
      <c r="P360" s="95" t="s">
        <v>20</v>
      </c>
      <c r="Q360" s="100" t="s">
        <v>20</v>
      </c>
      <c r="R360" s="116" t="s">
        <v>3306</v>
      </c>
      <c r="S360" s="114" t="s">
        <v>964</v>
      </c>
      <c r="T360" s="114">
        <v>474</v>
      </c>
      <c r="U360" s="114">
        <v>137</v>
      </c>
      <c r="V360" s="114">
        <v>369</v>
      </c>
      <c r="W360" s="115">
        <v>4.1900000000000004</v>
      </c>
    </row>
    <row r="361" spans="1:23" ht="45">
      <c r="A361" s="62"/>
      <c r="B361" s="95" t="s">
        <v>17338</v>
      </c>
      <c r="C361" s="95" t="s">
        <v>20</v>
      </c>
      <c r="D361" s="95" t="s">
        <v>17368</v>
      </c>
      <c r="E361" s="95" t="s">
        <v>17324</v>
      </c>
      <c r="F361" s="95" t="s">
        <v>17264</v>
      </c>
      <c r="G361" s="95" t="s">
        <v>17359</v>
      </c>
      <c r="H361" s="14" t="s">
        <v>20</v>
      </c>
      <c r="I361" s="95" t="s">
        <v>18096</v>
      </c>
      <c r="J361" s="118" t="s">
        <v>411</v>
      </c>
      <c r="K361" s="95" t="s">
        <v>3193</v>
      </c>
      <c r="L361" s="95" t="s">
        <v>18097</v>
      </c>
      <c r="M361" s="97">
        <f>IF($K$6="с учетом НДС",VLOOKUP(J361,LEGEND!C:M,3,0)*(1-N361),VLOOKUP(J361,LEGEND!C:M,3,0)*(1-N361)/1.2)</f>
        <v>34990</v>
      </c>
      <c r="N361" s="98">
        <f>IF(OR(E361="Принадлежности",E361="Ручной инструмент"),$K$5,IF($K$4=0,0,IFERROR(VLOOKUP(Q361,LEGEND!$V$4:$W$7,2,0),$K$4)))</f>
        <v>0</v>
      </c>
      <c r="O361" s="99" t="s">
        <v>19718</v>
      </c>
      <c r="P361" s="95" t="s">
        <v>20</v>
      </c>
      <c r="Q361" s="100" t="s">
        <v>20</v>
      </c>
      <c r="R361" s="116" t="s">
        <v>3194</v>
      </c>
      <c r="S361" s="114" t="s">
        <v>964</v>
      </c>
      <c r="T361" s="114">
        <v>378</v>
      </c>
      <c r="U361" s="114">
        <v>135</v>
      </c>
      <c r="V361" s="114">
        <v>327</v>
      </c>
      <c r="W361" s="115">
        <v>5.1859999999999999</v>
      </c>
    </row>
    <row r="362" spans="1:23" ht="33.75">
      <c r="A362" s="62"/>
      <c r="B362" s="95" t="s">
        <v>17338</v>
      </c>
      <c r="C362" s="95" t="s">
        <v>20</v>
      </c>
      <c r="D362" s="95" t="s">
        <v>17368</v>
      </c>
      <c r="E362" s="95" t="s">
        <v>17324</v>
      </c>
      <c r="F362" s="95" t="s">
        <v>17264</v>
      </c>
      <c r="G362" s="95" t="s">
        <v>17255</v>
      </c>
      <c r="H362" s="14" t="s">
        <v>20</v>
      </c>
      <c r="I362" s="95" t="s">
        <v>18098</v>
      </c>
      <c r="J362" s="118" t="s">
        <v>412</v>
      </c>
      <c r="K362" s="95" t="s">
        <v>3185</v>
      </c>
      <c r="L362" s="95" t="s">
        <v>18099</v>
      </c>
      <c r="M362" s="97">
        <f>IF($K$6="с учетом НДС",VLOOKUP(J362,LEGEND!C:M,3,0)*(1-N362),VLOOKUP(J362,LEGEND!C:M,3,0)*(1-N362)/1.2)</f>
        <v>33990</v>
      </c>
      <c r="N362" s="98">
        <f>IF(OR(E362="Принадлежности",E362="Ручной инструмент"),$K$5,IF($K$4=0,0,IFERROR(VLOOKUP(Q362,LEGEND!$V$4:$W$7,2,0),$K$4)))</f>
        <v>0</v>
      </c>
      <c r="O362" s="99" t="s">
        <v>19719</v>
      </c>
      <c r="P362" s="95" t="s">
        <v>20</v>
      </c>
      <c r="Q362" s="100" t="s">
        <v>20</v>
      </c>
      <c r="R362" s="116" t="s">
        <v>3186</v>
      </c>
      <c r="S362" s="114" t="s">
        <v>964</v>
      </c>
      <c r="T362" s="114">
        <v>376</v>
      </c>
      <c r="U362" s="114">
        <v>133</v>
      </c>
      <c r="V362" s="114">
        <v>325</v>
      </c>
      <c r="W362" s="115">
        <v>5.0880000000000001</v>
      </c>
    </row>
    <row r="363" spans="1:23" s="6" customFormat="1" ht="38.25">
      <c r="A363" s="62"/>
      <c r="B363" s="95" t="s">
        <v>17338</v>
      </c>
      <c r="C363" s="95" t="s">
        <v>17367</v>
      </c>
      <c r="D363" s="95" t="s">
        <v>17368</v>
      </c>
      <c r="E363" s="95" t="s">
        <v>17324</v>
      </c>
      <c r="F363" s="95" t="s">
        <v>17571</v>
      </c>
      <c r="G363" s="95" t="s">
        <v>17571</v>
      </c>
      <c r="H363" s="14" t="s">
        <v>20</v>
      </c>
      <c r="I363" s="95" t="s">
        <v>18100</v>
      </c>
      <c r="J363" s="118" t="s">
        <v>413</v>
      </c>
      <c r="K363" s="95" t="s">
        <v>3303</v>
      </c>
      <c r="L363" s="95" t="s">
        <v>18101</v>
      </c>
      <c r="M363" s="97">
        <f>IF($K$6="с учетом НДС",VLOOKUP(J363,LEGEND!C:M,3,0)*(1-N363),VLOOKUP(J363,LEGEND!C:M,3,0)*(1-N363)/1.2)</f>
        <v>23990</v>
      </c>
      <c r="N363" s="98">
        <f>IF(OR(E363="Принадлежности",E363="Ручной инструмент"),$K$5,IF($K$4=0,0,IFERROR(VLOOKUP(Q363,LEGEND!$V$4:$W$7,2,0),$K$4)))</f>
        <v>0</v>
      </c>
      <c r="O363" s="99" t="s">
        <v>19720</v>
      </c>
      <c r="P363" s="96" t="s">
        <v>196</v>
      </c>
      <c r="Q363" s="100" t="s">
        <v>20</v>
      </c>
      <c r="R363" s="116" t="s">
        <v>3304</v>
      </c>
      <c r="S363" s="114" t="s">
        <v>964</v>
      </c>
      <c r="T363" s="114">
        <v>165</v>
      </c>
      <c r="U363" s="114">
        <v>117</v>
      </c>
      <c r="V363" s="114">
        <v>934</v>
      </c>
      <c r="W363" s="115">
        <v>3.3</v>
      </c>
    </row>
    <row r="364" spans="1:23" s="6" customFormat="1" ht="25.5">
      <c r="A364" s="62"/>
      <c r="B364" s="95" t="s">
        <v>17323</v>
      </c>
      <c r="C364" s="95" t="s">
        <v>20</v>
      </c>
      <c r="D364" s="95" t="s">
        <v>20</v>
      </c>
      <c r="E364" s="95" t="s">
        <v>17324</v>
      </c>
      <c r="F364" s="95" t="s">
        <v>17302</v>
      </c>
      <c r="G364" s="95" t="s">
        <v>17783</v>
      </c>
      <c r="H364" s="14" t="s">
        <v>20</v>
      </c>
      <c r="I364" s="95" t="s">
        <v>18102</v>
      </c>
      <c r="J364" s="118" t="s">
        <v>414</v>
      </c>
      <c r="K364" s="95" t="s">
        <v>3450</v>
      </c>
      <c r="L364" s="95" t="s">
        <v>18103</v>
      </c>
      <c r="M364" s="97">
        <f>IF($K$6="с учетом НДС",VLOOKUP(J364,LEGEND!C:M,3,0)*(1-N364),VLOOKUP(J364,LEGEND!C:M,3,0)*(1-N364)/1.2)</f>
        <v>113490</v>
      </c>
      <c r="N364" s="98">
        <f>IF(OR(E364="Принадлежности",E364="Ручной инструмент"),$K$5,IF($K$4=0,0,IFERROR(VLOOKUP(Q364,LEGEND!$V$4:$W$7,2,0),$K$4)))</f>
        <v>0</v>
      </c>
      <c r="O364" s="99" t="s">
        <v>19721</v>
      </c>
      <c r="P364" s="96" t="s">
        <v>196</v>
      </c>
      <c r="Q364" s="100" t="s">
        <v>20</v>
      </c>
      <c r="R364" s="116" t="s">
        <v>3451</v>
      </c>
      <c r="S364" s="114" t="s">
        <v>964</v>
      </c>
      <c r="T364" s="114">
        <v>950</v>
      </c>
      <c r="U364" s="114">
        <v>540</v>
      </c>
      <c r="V364" s="114">
        <v>480</v>
      </c>
      <c r="W364" s="115">
        <v>35.78</v>
      </c>
    </row>
    <row r="365" spans="1:23" s="6" customFormat="1" ht="33.75">
      <c r="A365" s="62"/>
      <c r="B365" s="95" t="s">
        <v>17338</v>
      </c>
      <c r="C365" s="95" t="s">
        <v>17367</v>
      </c>
      <c r="D365" s="95" t="s">
        <v>20</v>
      </c>
      <c r="E365" s="95" t="s">
        <v>17324</v>
      </c>
      <c r="F365" s="95" t="s">
        <v>17325</v>
      </c>
      <c r="G365" s="95" t="s">
        <v>17328</v>
      </c>
      <c r="H365" s="14" t="s">
        <v>20</v>
      </c>
      <c r="I365" s="95" t="s">
        <v>18104</v>
      </c>
      <c r="J365" s="119" t="s">
        <v>415</v>
      </c>
      <c r="K365" s="95" t="s">
        <v>3410</v>
      </c>
      <c r="L365" s="95" t="s">
        <v>18105</v>
      </c>
      <c r="M365" s="97">
        <f>IF($K$6="с учетом НДС",VLOOKUP(J365,LEGEND!C:M,3,0)*(1-N365),VLOOKUP(J365,LEGEND!C:M,3,0)*(1-N365)/1.2)</f>
        <v>34990</v>
      </c>
      <c r="N365" s="98">
        <f>IF(OR(E365="Принадлежности",E365="Ручной инструмент"),$K$5,IF($K$4=0,0,IFERROR(VLOOKUP(Q365,LEGEND!$V$4:$W$7,2,0),$K$4)))</f>
        <v>0</v>
      </c>
      <c r="O365" s="103" t="s">
        <v>19722</v>
      </c>
      <c r="P365" s="96" t="s">
        <v>196</v>
      </c>
      <c r="Q365" s="100" t="s">
        <v>20</v>
      </c>
      <c r="R365" s="116" t="s">
        <v>3411</v>
      </c>
      <c r="S365" s="114" t="s">
        <v>964</v>
      </c>
      <c r="T365" s="114">
        <v>474</v>
      </c>
      <c r="U365" s="114">
        <v>235</v>
      </c>
      <c r="V365" s="114">
        <v>363</v>
      </c>
      <c r="W365" s="115">
        <v>6.25</v>
      </c>
    </row>
    <row r="366" spans="1:23" s="6" customFormat="1" ht="25.5">
      <c r="A366" s="62"/>
      <c r="B366" s="95" t="s">
        <v>17338</v>
      </c>
      <c r="C366" s="95" t="s">
        <v>20</v>
      </c>
      <c r="D366" s="95" t="s">
        <v>20</v>
      </c>
      <c r="E366" s="95" t="s">
        <v>17324</v>
      </c>
      <c r="F366" s="95" t="s">
        <v>17343</v>
      </c>
      <c r="G366" s="95" t="s">
        <v>17349</v>
      </c>
      <c r="H366" s="14" t="s">
        <v>20</v>
      </c>
      <c r="I366" s="95" t="s">
        <v>18106</v>
      </c>
      <c r="J366" s="119" t="s">
        <v>416</v>
      </c>
      <c r="K366" s="95" t="s">
        <v>3460</v>
      </c>
      <c r="L366" s="95" t="s">
        <v>18107</v>
      </c>
      <c r="M366" s="97">
        <f>IF($K$6="с учетом НДС",VLOOKUP(J366,LEGEND!C:M,3,0)*(1-N366),VLOOKUP(J366,LEGEND!C:M,3,0)*(1-N366)/1.2)</f>
        <v>22000</v>
      </c>
      <c r="N366" s="98">
        <f>IF(OR(E366="Принадлежности",E366="Ручной инструмент"),$K$5,IF($K$4=0,0,IFERROR(VLOOKUP(Q366,LEGEND!$V$4:$W$7,2,0),$K$4)))</f>
        <v>0</v>
      </c>
      <c r="O366" s="103" t="s">
        <v>19723</v>
      </c>
      <c r="P366" s="96" t="s">
        <v>196</v>
      </c>
      <c r="Q366" s="100" t="s">
        <v>63</v>
      </c>
      <c r="R366" s="116" t="s">
        <v>3461</v>
      </c>
      <c r="S366" s="114" t="s">
        <v>964</v>
      </c>
      <c r="T366" s="114">
        <v>151</v>
      </c>
      <c r="U366" s="114">
        <v>151</v>
      </c>
      <c r="V366" s="114">
        <v>223</v>
      </c>
      <c r="W366" s="115">
        <v>2.44</v>
      </c>
    </row>
    <row r="367" spans="1:23" s="6" customFormat="1" ht="45">
      <c r="A367" s="62"/>
      <c r="B367" s="95" t="s">
        <v>17338</v>
      </c>
      <c r="C367" s="95" t="s">
        <v>17367</v>
      </c>
      <c r="D367" s="95" t="s">
        <v>17368</v>
      </c>
      <c r="E367" s="95" t="s">
        <v>17324</v>
      </c>
      <c r="F367" s="95" t="s">
        <v>17325</v>
      </c>
      <c r="G367" s="95" t="s">
        <v>17354</v>
      </c>
      <c r="H367" s="14" t="s">
        <v>20</v>
      </c>
      <c r="I367" s="95" t="s">
        <v>18108</v>
      </c>
      <c r="J367" s="118" t="s">
        <v>417</v>
      </c>
      <c r="K367" s="95" t="s">
        <v>3402</v>
      </c>
      <c r="L367" s="95" t="s">
        <v>18109</v>
      </c>
      <c r="M367" s="97">
        <f>IF($K$6="с учетом НДС",VLOOKUP(J367,LEGEND!C:M,3,0)*(1-N367),VLOOKUP(J367,LEGEND!C:M,3,0)*(1-N367)/1.2)</f>
        <v>32990</v>
      </c>
      <c r="N367" s="98">
        <f>IF(OR(E367="Принадлежности",E367="Ручной инструмент"),$K$5,IF($K$4=0,0,IFERROR(VLOOKUP(Q367,LEGEND!$V$4:$W$7,2,0),$K$4)))</f>
        <v>0</v>
      </c>
      <c r="O367" s="99" t="s">
        <v>19724</v>
      </c>
      <c r="P367" s="96" t="s">
        <v>196</v>
      </c>
      <c r="Q367" s="100" t="s">
        <v>20</v>
      </c>
      <c r="R367" s="116" t="s">
        <v>3403</v>
      </c>
      <c r="S367" s="114" t="s">
        <v>964</v>
      </c>
      <c r="T367" s="114">
        <v>512</v>
      </c>
      <c r="U367" s="114">
        <v>105</v>
      </c>
      <c r="V367" s="114">
        <v>297</v>
      </c>
      <c r="W367" s="115">
        <v>4.8600000000000003</v>
      </c>
    </row>
    <row r="368" spans="1:23" s="6" customFormat="1" ht="33.75">
      <c r="A368" s="62"/>
      <c r="B368" s="95" t="s">
        <v>17338</v>
      </c>
      <c r="C368" s="95" t="s">
        <v>17367</v>
      </c>
      <c r="D368" s="95" t="s">
        <v>20</v>
      </c>
      <c r="E368" s="95" t="s">
        <v>17324</v>
      </c>
      <c r="F368" s="95" t="s">
        <v>17302</v>
      </c>
      <c r="G368" s="95" t="s">
        <v>17542</v>
      </c>
      <c r="H368" s="14" t="s">
        <v>20</v>
      </c>
      <c r="I368" s="95" t="s">
        <v>18110</v>
      </c>
      <c r="J368" s="118" t="s">
        <v>418</v>
      </c>
      <c r="K368" s="95" t="s">
        <v>3424</v>
      </c>
      <c r="L368" s="95" t="s">
        <v>18111</v>
      </c>
      <c r="M368" s="97">
        <f>IF($K$6="с учетом НДС",VLOOKUP(J368,LEGEND!C:M,3,0)*(1-N368),VLOOKUP(J368,LEGEND!C:M,3,0)*(1-N368)/1.2)</f>
        <v>46990</v>
      </c>
      <c r="N368" s="98">
        <f>IF(OR(E368="Принадлежности",E368="Ручной инструмент"),$K$5,IF($K$4=0,0,IFERROR(VLOOKUP(Q368,LEGEND!$V$4:$W$7,2,0),$K$4)))</f>
        <v>0</v>
      </c>
      <c r="O368" s="99" t="s">
        <v>19725</v>
      </c>
      <c r="P368" s="96" t="s">
        <v>196</v>
      </c>
      <c r="Q368" s="100" t="s">
        <v>20</v>
      </c>
      <c r="R368" s="116" t="s">
        <v>3425</v>
      </c>
      <c r="S368" s="114" t="s">
        <v>964</v>
      </c>
      <c r="T368" s="114">
        <v>233</v>
      </c>
      <c r="U368" s="114">
        <v>224</v>
      </c>
      <c r="V368" s="114">
        <v>378</v>
      </c>
      <c r="W368" s="115">
        <v>5.36</v>
      </c>
    </row>
    <row r="369" spans="1:23" s="6" customFormat="1" ht="51">
      <c r="A369" s="62"/>
      <c r="B369" s="95" t="s">
        <v>17323</v>
      </c>
      <c r="C369" s="95" t="s">
        <v>20</v>
      </c>
      <c r="D369" s="95" t="s">
        <v>20</v>
      </c>
      <c r="E369" s="95" t="s">
        <v>17324</v>
      </c>
      <c r="F369" s="95" t="s">
        <v>17264</v>
      </c>
      <c r="G369" s="95" t="s">
        <v>17267</v>
      </c>
      <c r="H369" s="14" t="s">
        <v>20</v>
      </c>
      <c r="I369" s="95" t="s">
        <v>18112</v>
      </c>
      <c r="J369" s="118" t="s">
        <v>419</v>
      </c>
      <c r="K369" s="95" t="s">
        <v>2467</v>
      </c>
      <c r="L369" s="95" t="s">
        <v>18113</v>
      </c>
      <c r="M369" s="97">
        <f>IF($K$6="с учетом НДС",VLOOKUP(J369,LEGEND!C:M,3,0)*(1-N369),VLOOKUP(J369,LEGEND!C:M,3,0)*(1-N369)/1.2)</f>
        <v>13990</v>
      </c>
      <c r="N369" s="98">
        <f>IF(OR(E369="Принадлежности",E369="Ручной инструмент"),$K$5,IF($K$4=0,0,IFERROR(VLOOKUP(Q369,LEGEND!$V$4:$W$7,2,0),$K$4)))</f>
        <v>0</v>
      </c>
      <c r="O369" s="95" t="s">
        <v>19726</v>
      </c>
      <c r="P369" s="96" t="s">
        <v>20</v>
      </c>
      <c r="Q369" s="100" t="s">
        <v>20</v>
      </c>
      <c r="R369" s="116" t="s">
        <v>20</v>
      </c>
      <c r="S369" s="114" t="s">
        <v>20</v>
      </c>
      <c r="T369" s="114" t="s">
        <v>20</v>
      </c>
      <c r="U369" s="114" t="s">
        <v>20</v>
      </c>
      <c r="V369" s="114" t="s">
        <v>20</v>
      </c>
      <c r="W369" s="115" t="s">
        <v>20</v>
      </c>
    </row>
    <row r="370" spans="1:23" s="6" customFormat="1" ht="25.5">
      <c r="A370" s="62"/>
      <c r="B370" s="95" t="s">
        <v>17338</v>
      </c>
      <c r="C370" s="95" t="s">
        <v>20</v>
      </c>
      <c r="D370" s="95" t="s">
        <v>20</v>
      </c>
      <c r="E370" s="95" t="s">
        <v>17324</v>
      </c>
      <c r="F370" s="95" t="s">
        <v>17343</v>
      </c>
      <c r="G370" s="95" t="s">
        <v>17344</v>
      </c>
      <c r="H370" s="14" t="s">
        <v>20</v>
      </c>
      <c r="I370" s="95" t="s">
        <v>18114</v>
      </c>
      <c r="J370" s="118" t="s">
        <v>420</v>
      </c>
      <c r="K370" s="95" t="s">
        <v>3325</v>
      </c>
      <c r="L370" s="95" t="s">
        <v>18115</v>
      </c>
      <c r="M370" s="97">
        <f>IF($K$6="с учетом НДС",VLOOKUP(J370,LEGEND!C:M,3,0)*(1-N370),VLOOKUP(J370,LEGEND!C:M,3,0)*(1-N370)/1.2)</f>
        <v>11990</v>
      </c>
      <c r="N370" s="98">
        <f>IF(OR(E370="Принадлежности",E370="Ручной инструмент"),$K$5,IF($K$4=0,0,IFERROR(VLOOKUP(Q370,LEGEND!$V$4:$W$7,2,0),$K$4)))</f>
        <v>0</v>
      </c>
      <c r="O370" s="99" t="s">
        <v>19727</v>
      </c>
      <c r="P370" s="96" t="s">
        <v>20</v>
      </c>
      <c r="Q370" s="100" t="s">
        <v>20</v>
      </c>
      <c r="R370" s="116" t="s">
        <v>3326</v>
      </c>
      <c r="S370" s="114" t="s">
        <v>964</v>
      </c>
      <c r="T370" s="114">
        <v>94</v>
      </c>
      <c r="U370" s="114">
        <v>86</v>
      </c>
      <c r="V370" s="114">
        <v>124</v>
      </c>
      <c r="W370" s="115">
        <v>0.86</v>
      </c>
    </row>
    <row r="371" spans="1:23" s="6" customFormat="1" ht="38.25">
      <c r="A371" s="62"/>
      <c r="B371" s="95" t="s">
        <v>20806</v>
      </c>
      <c r="C371" s="95" t="s">
        <v>17367</v>
      </c>
      <c r="D371" s="95" t="s">
        <v>20</v>
      </c>
      <c r="E371" s="95" t="s">
        <v>18116</v>
      </c>
      <c r="F371" s="95" t="s">
        <v>18117</v>
      </c>
      <c r="G371" s="95" t="s">
        <v>17246</v>
      </c>
      <c r="H371" s="14" t="s">
        <v>20</v>
      </c>
      <c r="I371" s="95" t="s">
        <v>3836</v>
      </c>
      <c r="J371" s="118" t="s">
        <v>421</v>
      </c>
      <c r="K371" s="95" t="s">
        <v>3376</v>
      </c>
      <c r="L371" s="95" t="s">
        <v>18118</v>
      </c>
      <c r="M371" s="97">
        <f>IF($K$6="с учетом НДС",VLOOKUP(J371,LEGEND!C:M,3,0)*(1-N371),VLOOKUP(J371,LEGEND!C:M,3,0)*(1-N371)/1.2)</f>
        <v>17800</v>
      </c>
      <c r="N371" s="98">
        <f>IF(OR(E371="Принадлежности",E371="Ручной инструмент"),$K$5,IF($K$4=0,0,IFERROR(VLOOKUP(Q371,LEGEND!$V$4:$W$7,2,0),$K$4)))</f>
        <v>0</v>
      </c>
      <c r="O371" s="99" t="s">
        <v>19728</v>
      </c>
      <c r="P371" s="96" t="s">
        <v>196</v>
      </c>
      <c r="Q371" s="100" t="s">
        <v>20</v>
      </c>
      <c r="R371" s="116" t="s">
        <v>3377</v>
      </c>
      <c r="S371" s="114" t="s">
        <v>964</v>
      </c>
      <c r="T371" s="114">
        <v>172</v>
      </c>
      <c r="U371" s="114">
        <v>102</v>
      </c>
      <c r="V371" s="114">
        <v>1346</v>
      </c>
      <c r="W371" s="115">
        <v>2.73</v>
      </c>
    </row>
    <row r="372" spans="1:23" s="6" customFormat="1" ht="38.25">
      <c r="A372" s="62"/>
      <c r="B372" s="95" t="s">
        <v>20806</v>
      </c>
      <c r="C372" s="95" t="s">
        <v>17367</v>
      </c>
      <c r="D372" s="95" t="s">
        <v>20</v>
      </c>
      <c r="E372" s="95" t="s">
        <v>18116</v>
      </c>
      <c r="F372" s="95" t="s">
        <v>18117</v>
      </c>
      <c r="G372" s="95" t="s">
        <v>17246</v>
      </c>
      <c r="H372" s="14" t="s">
        <v>20</v>
      </c>
      <c r="I372" s="95" t="s">
        <v>3835</v>
      </c>
      <c r="J372" s="118" t="s">
        <v>422</v>
      </c>
      <c r="K372" s="95" t="s">
        <v>3360</v>
      </c>
      <c r="L372" s="95" t="s">
        <v>18119</v>
      </c>
      <c r="M372" s="97">
        <f>IF($K$6="с учетом НДС",VLOOKUP(J372,LEGEND!C:M,3,0)*(1-N372),VLOOKUP(J372,LEGEND!C:M,3,0)*(1-N372)/1.2)</f>
        <v>8800</v>
      </c>
      <c r="N372" s="98">
        <f>IF(OR(E372="Принадлежности",E372="Ручной инструмент"),$K$5,IF($K$4=0,0,IFERROR(VLOOKUP(Q372,LEGEND!$V$4:$W$7,2,0),$K$4)))</f>
        <v>0</v>
      </c>
      <c r="O372" s="99" t="s">
        <v>19729</v>
      </c>
      <c r="P372" s="96" t="s">
        <v>196</v>
      </c>
      <c r="Q372" s="100" t="s">
        <v>20</v>
      </c>
      <c r="R372" s="116" t="s">
        <v>3361</v>
      </c>
      <c r="S372" s="114" t="s">
        <v>964</v>
      </c>
      <c r="T372" s="114">
        <v>104</v>
      </c>
      <c r="U372" s="114">
        <v>74</v>
      </c>
      <c r="V372" s="114">
        <v>1081</v>
      </c>
      <c r="W372" s="115">
        <v>1.46</v>
      </c>
    </row>
    <row r="373" spans="1:23" ht="33.75">
      <c r="A373" s="62"/>
      <c r="B373" s="95" t="s">
        <v>20806</v>
      </c>
      <c r="C373" s="95" t="s">
        <v>20</v>
      </c>
      <c r="D373" s="95" t="s">
        <v>20</v>
      </c>
      <c r="E373" s="95" t="s">
        <v>17821</v>
      </c>
      <c r="F373" s="95" t="s">
        <v>17264</v>
      </c>
      <c r="G373" s="95" t="s">
        <v>17262</v>
      </c>
      <c r="H373" s="14" t="s">
        <v>20</v>
      </c>
      <c r="I373" s="95" t="s">
        <v>18120</v>
      </c>
      <c r="J373" s="118" t="s">
        <v>423</v>
      </c>
      <c r="K373" s="95" t="s">
        <v>18121</v>
      </c>
      <c r="L373" s="95" t="s">
        <v>18122</v>
      </c>
      <c r="M373" s="97">
        <f>IF($K$6="с учетом НДС",VLOOKUP(J373,LEGEND!C:M,3,0)*(1-N373),VLOOKUP(J373,LEGEND!C:M,3,0)*(1-N373)/1.2)</f>
        <v>101490</v>
      </c>
      <c r="N373" s="98">
        <f>IF(OR(E373="Принадлежности",E373="Ручной инструмент"),$K$5,IF($K$4=0,0,IFERROR(VLOOKUP(Q373,LEGEND!$V$4:$W$7,2,0),$K$4)))</f>
        <v>0</v>
      </c>
      <c r="O373" s="99" t="s">
        <v>19730</v>
      </c>
      <c r="P373" s="96" t="s">
        <v>20</v>
      </c>
      <c r="Q373" s="100" t="s">
        <v>20</v>
      </c>
      <c r="R373" s="116" t="s">
        <v>2680</v>
      </c>
      <c r="S373" s="114" t="s">
        <v>5081</v>
      </c>
      <c r="T373" s="114">
        <v>955</v>
      </c>
      <c r="U373" s="114">
        <v>314</v>
      </c>
      <c r="V373" s="114">
        <v>497</v>
      </c>
      <c r="W373" s="115">
        <v>15.26</v>
      </c>
    </row>
    <row r="374" spans="1:23" s="6" customFormat="1" ht="45">
      <c r="A374" s="62"/>
      <c r="B374" s="95" t="s">
        <v>17323</v>
      </c>
      <c r="C374" s="95" t="s">
        <v>20</v>
      </c>
      <c r="D374" s="95" t="s">
        <v>20</v>
      </c>
      <c r="E374" s="95" t="s">
        <v>17324</v>
      </c>
      <c r="F374" s="95" t="s">
        <v>17325</v>
      </c>
      <c r="G374" s="95" t="s">
        <v>17354</v>
      </c>
      <c r="H374" s="14" t="s">
        <v>20</v>
      </c>
      <c r="I374" s="95" t="s">
        <v>18123</v>
      </c>
      <c r="J374" s="118" t="s">
        <v>424</v>
      </c>
      <c r="K374" s="95" t="s">
        <v>2777</v>
      </c>
      <c r="L374" s="95" t="s">
        <v>18124</v>
      </c>
      <c r="M374" s="97">
        <f>IF($K$6="с учетом НДС",VLOOKUP(J374,LEGEND!C:M,3,0)*(1-N374),VLOOKUP(J374,LEGEND!C:M,3,0)*(1-N374)/1.2)</f>
        <v>30990</v>
      </c>
      <c r="N374" s="98">
        <f>IF(OR(E374="Принадлежности",E374="Ручной инструмент"),$K$5,IF($K$4=0,0,IFERROR(VLOOKUP(Q374,LEGEND!$V$4:$W$7,2,0),$K$4)))</f>
        <v>0</v>
      </c>
      <c r="O374" s="99" t="s">
        <v>19731</v>
      </c>
      <c r="P374" s="96" t="s">
        <v>20</v>
      </c>
      <c r="Q374" s="100" t="s">
        <v>20</v>
      </c>
      <c r="R374" s="116" t="s">
        <v>2778</v>
      </c>
      <c r="S374" s="114" t="s">
        <v>8633</v>
      </c>
      <c r="T374" s="114">
        <v>633</v>
      </c>
      <c r="U374" s="114">
        <v>243</v>
      </c>
      <c r="V374" s="114">
        <v>123</v>
      </c>
      <c r="W374" s="115">
        <v>8.66</v>
      </c>
    </row>
    <row r="375" spans="1:23" s="6" customFormat="1" ht="45">
      <c r="A375" s="62"/>
      <c r="B375" s="95" t="s">
        <v>17323</v>
      </c>
      <c r="C375" s="95" t="s">
        <v>20</v>
      </c>
      <c r="D375" s="95" t="s">
        <v>20</v>
      </c>
      <c r="E375" s="95" t="s">
        <v>17324</v>
      </c>
      <c r="F375" s="95" t="s">
        <v>17325</v>
      </c>
      <c r="G375" s="95" t="s">
        <v>17354</v>
      </c>
      <c r="H375" s="14" t="s">
        <v>20</v>
      </c>
      <c r="I375" s="95" t="s">
        <v>18014</v>
      </c>
      <c r="J375" s="118" t="s">
        <v>425</v>
      </c>
      <c r="K375" s="95" t="s">
        <v>2781</v>
      </c>
      <c r="L375" s="95" t="s">
        <v>18125</v>
      </c>
      <c r="M375" s="97">
        <f>IF($K$6="с учетом НДС",VLOOKUP(J375,LEGEND!C:M,3,0)*(1-N375),VLOOKUP(J375,LEGEND!C:M,3,0)*(1-N375)/1.2)</f>
        <v>30990</v>
      </c>
      <c r="N375" s="98">
        <f>IF(OR(E375="Принадлежности",E375="Ручной инструмент"),$K$5,IF($K$4=0,0,IFERROR(VLOOKUP(Q375,LEGEND!$V$4:$W$7,2,0),$K$4)))</f>
        <v>0</v>
      </c>
      <c r="O375" s="99" t="s">
        <v>19732</v>
      </c>
      <c r="P375" s="96" t="s">
        <v>20</v>
      </c>
      <c r="Q375" s="100" t="s">
        <v>20</v>
      </c>
      <c r="R375" s="116" t="s">
        <v>2782</v>
      </c>
      <c r="S375" s="114" t="s">
        <v>8633</v>
      </c>
      <c r="T375" s="114">
        <v>630</v>
      </c>
      <c r="U375" s="114">
        <v>240</v>
      </c>
      <c r="V375" s="114">
        <v>115</v>
      </c>
      <c r="W375" s="115">
        <v>8.75</v>
      </c>
    </row>
    <row r="376" spans="1:23" s="6" customFormat="1" ht="33.75">
      <c r="A376" s="62"/>
      <c r="B376" s="95" t="s">
        <v>17323</v>
      </c>
      <c r="C376" s="95" t="s">
        <v>20</v>
      </c>
      <c r="D376" s="95" t="s">
        <v>20</v>
      </c>
      <c r="E376" s="95" t="s">
        <v>17324</v>
      </c>
      <c r="F376" s="95" t="s">
        <v>17264</v>
      </c>
      <c r="G376" s="95" t="s">
        <v>17255</v>
      </c>
      <c r="H376" s="14" t="s">
        <v>20</v>
      </c>
      <c r="I376" s="95" t="s">
        <v>18126</v>
      </c>
      <c r="J376" s="118" t="s">
        <v>426</v>
      </c>
      <c r="K376" s="95" t="s">
        <v>2705</v>
      </c>
      <c r="L376" s="95" t="s">
        <v>18127</v>
      </c>
      <c r="M376" s="97">
        <f>IF($K$6="с учетом НДС",VLOOKUP(J376,LEGEND!C:M,3,0)*(1-N376),VLOOKUP(J376,LEGEND!C:M,3,0)*(1-N376)/1.2)</f>
        <v>17490</v>
      </c>
      <c r="N376" s="98">
        <f>IF(OR(E376="Принадлежности",E376="Ручной инструмент"),$K$5,IF($K$4=0,0,IFERROR(VLOOKUP(Q376,LEGEND!$V$4:$W$7,2,0),$K$4)))</f>
        <v>0</v>
      </c>
      <c r="O376" s="99" t="s">
        <v>19733</v>
      </c>
      <c r="P376" s="96" t="s">
        <v>20</v>
      </c>
      <c r="Q376" s="100" t="s">
        <v>20</v>
      </c>
      <c r="R376" s="116" t="s">
        <v>2706</v>
      </c>
      <c r="S376" s="114" t="s">
        <v>8633</v>
      </c>
      <c r="T376" s="114">
        <v>432</v>
      </c>
      <c r="U376" s="114">
        <v>327</v>
      </c>
      <c r="V376" s="114">
        <v>123</v>
      </c>
      <c r="W376" s="115">
        <v>4</v>
      </c>
    </row>
    <row r="377" spans="1:23" s="6" customFormat="1" ht="33.75">
      <c r="A377" s="62"/>
      <c r="B377" s="95" t="s">
        <v>17323</v>
      </c>
      <c r="C377" s="95" t="s">
        <v>20</v>
      </c>
      <c r="D377" s="95" t="s">
        <v>20</v>
      </c>
      <c r="E377" s="95" t="s">
        <v>17324</v>
      </c>
      <c r="F377" s="95" t="s">
        <v>17264</v>
      </c>
      <c r="G377" s="95" t="s">
        <v>17255</v>
      </c>
      <c r="H377" s="14" t="s">
        <v>20</v>
      </c>
      <c r="I377" s="95" t="s">
        <v>18128</v>
      </c>
      <c r="J377" s="118" t="s">
        <v>427</v>
      </c>
      <c r="K377" s="95" t="s">
        <v>2693</v>
      </c>
      <c r="L377" s="95" t="s">
        <v>18129</v>
      </c>
      <c r="M377" s="97">
        <f>IF($K$6="с учетом НДС",VLOOKUP(J377,LEGEND!C:M,3,0)*(1-N377),VLOOKUP(J377,LEGEND!C:M,3,0)*(1-N377)/1.2)</f>
        <v>18990</v>
      </c>
      <c r="N377" s="98">
        <f>IF(OR(E377="Принадлежности",E377="Ручной инструмент"),$K$5,IF($K$4=0,0,IFERROR(VLOOKUP(Q377,LEGEND!$V$4:$W$7,2,0),$K$4)))</f>
        <v>0</v>
      </c>
      <c r="O377" s="99" t="s">
        <v>19734</v>
      </c>
      <c r="P377" s="96" t="s">
        <v>20</v>
      </c>
      <c r="Q377" s="100" t="s">
        <v>20</v>
      </c>
      <c r="R377" s="116" t="s">
        <v>2694</v>
      </c>
      <c r="S377" s="114" t="s">
        <v>964</v>
      </c>
      <c r="T377" s="114">
        <v>439</v>
      </c>
      <c r="U377" s="114">
        <v>134</v>
      </c>
      <c r="V377" s="114">
        <v>344</v>
      </c>
      <c r="W377" s="115">
        <v>5.12</v>
      </c>
    </row>
    <row r="378" spans="1:23" s="6" customFormat="1" ht="22.5">
      <c r="A378" s="62"/>
      <c r="B378" s="95" t="s">
        <v>17330</v>
      </c>
      <c r="C378" s="95" t="s">
        <v>20</v>
      </c>
      <c r="D378" s="95" t="s">
        <v>17331</v>
      </c>
      <c r="E378" s="95" t="s">
        <v>17324</v>
      </c>
      <c r="F378" s="95" t="s">
        <v>17321</v>
      </c>
      <c r="G378" s="95" t="s">
        <v>17263</v>
      </c>
      <c r="H378" s="14" t="s">
        <v>20</v>
      </c>
      <c r="I378" s="95" t="s">
        <v>18130</v>
      </c>
      <c r="J378" s="118" t="s">
        <v>428</v>
      </c>
      <c r="K378" s="95" t="s">
        <v>2102</v>
      </c>
      <c r="L378" s="95" t="s">
        <v>18131</v>
      </c>
      <c r="M378" s="97">
        <f>IF($K$6="с учетом НДС",VLOOKUP(J378,LEGEND!C:M,3,0)*(1-N378),VLOOKUP(J378,LEGEND!C:M,3,0)*(1-N378)/1.2)</f>
        <v>33990</v>
      </c>
      <c r="N378" s="98">
        <f>IF(OR(E378="Принадлежности",E378="Ручной инструмент"),$K$5,IF($K$4=0,0,IFERROR(VLOOKUP(Q378,LEGEND!$V$4:$W$7,2,0),$K$4)))</f>
        <v>0</v>
      </c>
      <c r="O378" s="99" t="s">
        <v>19735</v>
      </c>
      <c r="P378" s="96" t="s">
        <v>20</v>
      </c>
      <c r="Q378" s="100" t="s">
        <v>20</v>
      </c>
      <c r="R378" s="116" t="s">
        <v>2103</v>
      </c>
      <c r="S378" s="114" t="s">
        <v>964</v>
      </c>
      <c r="T378" s="114">
        <v>314</v>
      </c>
      <c r="U378" s="114">
        <v>92</v>
      </c>
      <c r="V378" s="114">
        <v>252</v>
      </c>
      <c r="W378" s="115">
        <v>3.24</v>
      </c>
    </row>
    <row r="379" spans="1:23" s="6" customFormat="1" ht="45">
      <c r="A379" s="62"/>
      <c r="B379" s="95" t="s">
        <v>17330</v>
      </c>
      <c r="C379" s="95" t="s">
        <v>20</v>
      </c>
      <c r="D379" s="95" t="s">
        <v>20</v>
      </c>
      <c r="E379" s="95" t="s">
        <v>17334</v>
      </c>
      <c r="F379" s="95" t="s">
        <v>17283</v>
      </c>
      <c r="G379" s="95" t="s">
        <v>18132</v>
      </c>
      <c r="H379" s="14" t="s">
        <v>20</v>
      </c>
      <c r="I379" s="95" t="s">
        <v>18133</v>
      </c>
      <c r="J379" s="118" t="s">
        <v>429</v>
      </c>
      <c r="K379" s="95" t="s">
        <v>2401</v>
      </c>
      <c r="L379" s="95" t="s">
        <v>18134</v>
      </c>
      <c r="M379" s="97">
        <f>IF($K$6="с учетом НДС",VLOOKUP(J379,LEGEND!C:M,3,0)*(1-N379),VLOOKUP(J379,LEGEND!C:M,3,0)*(1-N379)/1.2)</f>
        <v>21490</v>
      </c>
      <c r="N379" s="98">
        <f>IF(OR(E379="Принадлежности",E379="Ручной инструмент"),$K$5,IF($K$4=0,0,IFERROR(VLOOKUP(Q379,LEGEND!$V$4:$W$7,2,0),$K$4)))</f>
        <v>0</v>
      </c>
      <c r="O379" s="99" t="s">
        <v>19736</v>
      </c>
      <c r="P379" s="96" t="s">
        <v>20</v>
      </c>
      <c r="Q379" s="100" t="s">
        <v>20</v>
      </c>
      <c r="R379" s="116" t="s">
        <v>2402</v>
      </c>
      <c r="S379" s="114" t="s">
        <v>964</v>
      </c>
      <c r="T379" s="114">
        <v>269</v>
      </c>
      <c r="U379" s="114">
        <v>124</v>
      </c>
      <c r="V379" s="114">
        <v>237</v>
      </c>
      <c r="W379" s="115">
        <v>0.88</v>
      </c>
    </row>
    <row r="380" spans="1:23" s="6" customFormat="1" ht="45">
      <c r="A380" s="62"/>
      <c r="B380" s="95" t="s">
        <v>17323</v>
      </c>
      <c r="C380" s="95" t="s">
        <v>20</v>
      </c>
      <c r="D380" s="95" t="s">
        <v>20</v>
      </c>
      <c r="E380" s="95" t="s">
        <v>17324</v>
      </c>
      <c r="F380" s="95" t="s">
        <v>17325</v>
      </c>
      <c r="G380" s="95" t="s">
        <v>17802</v>
      </c>
      <c r="H380" s="14" t="s">
        <v>20</v>
      </c>
      <c r="I380" s="95" t="s">
        <v>18057</v>
      </c>
      <c r="J380" s="118" t="s">
        <v>430</v>
      </c>
      <c r="K380" s="95" t="s">
        <v>2625</v>
      </c>
      <c r="L380" s="95" t="s">
        <v>18135</v>
      </c>
      <c r="M380" s="97">
        <f>IF($K$6="с учетом НДС",VLOOKUP(J380,LEGEND!C:M,3,0)*(1-N380),VLOOKUP(J380,LEGEND!C:M,3,0)*(1-N380)/1.2)</f>
        <v>57490</v>
      </c>
      <c r="N380" s="98">
        <f>IF(OR(E380="Принадлежности",E380="Ручной инструмент"),$K$5,IF($K$4=0,0,IFERROR(VLOOKUP(Q380,LEGEND!$V$4:$W$7,2,0),$K$4)))</f>
        <v>0</v>
      </c>
      <c r="O380" s="99" t="s">
        <v>19737</v>
      </c>
      <c r="P380" s="96" t="s">
        <v>20</v>
      </c>
      <c r="Q380" s="100" t="s">
        <v>20</v>
      </c>
      <c r="R380" s="116" t="s">
        <v>2626</v>
      </c>
      <c r="S380" s="114" t="s">
        <v>8633</v>
      </c>
      <c r="T380" s="114">
        <v>370</v>
      </c>
      <c r="U380" s="114">
        <v>470</v>
      </c>
      <c r="V380" s="114">
        <v>195</v>
      </c>
      <c r="W380" s="115">
        <v>7.1</v>
      </c>
    </row>
    <row r="381" spans="1:23" s="6" customFormat="1" ht="51">
      <c r="A381" s="62"/>
      <c r="B381" s="95" t="s">
        <v>17330</v>
      </c>
      <c r="C381" s="95" t="s">
        <v>20</v>
      </c>
      <c r="D381" s="95" t="s">
        <v>17331</v>
      </c>
      <c r="E381" s="95" t="s">
        <v>17324</v>
      </c>
      <c r="F381" s="95" t="s">
        <v>17748</v>
      </c>
      <c r="G381" s="95" t="s">
        <v>17749</v>
      </c>
      <c r="H381" s="14" t="s">
        <v>20</v>
      </c>
      <c r="I381" s="95" t="s">
        <v>18136</v>
      </c>
      <c r="J381" s="118" t="s">
        <v>431</v>
      </c>
      <c r="K381" s="95" t="s">
        <v>3333</v>
      </c>
      <c r="L381" s="95" t="s">
        <v>18137</v>
      </c>
      <c r="M381" s="97">
        <f>IF($K$6="с учетом НДС",VLOOKUP(J381,LEGEND!C:M,3,0)*(1-N381),VLOOKUP(J381,LEGEND!C:M,3,0)*(1-N381)/1.2)</f>
        <v>23990</v>
      </c>
      <c r="N381" s="98">
        <f>IF(OR(E381="Принадлежности",E381="Ручной инструмент"),$K$5,IF($K$4=0,0,IFERROR(VLOOKUP(Q381,LEGEND!$V$4:$W$7,2,0),$K$4)))</f>
        <v>0</v>
      </c>
      <c r="O381" s="99" t="s">
        <v>19738</v>
      </c>
      <c r="P381" s="96" t="s">
        <v>20</v>
      </c>
      <c r="Q381" s="100" t="s">
        <v>19560</v>
      </c>
      <c r="R381" s="116" t="s">
        <v>3334</v>
      </c>
      <c r="S381" s="114" t="s">
        <v>964</v>
      </c>
      <c r="T381" s="114">
        <v>431</v>
      </c>
      <c r="U381" s="114">
        <v>104</v>
      </c>
      <c r="V381" s="114">
        <v>264</v>
      </c>
      <c r="W381" s="115">
        <v>4.3</v>
      </c>
    </row>
    <row r="382" spans="1:23" s="6" customFormat="1" ht="45">
      <c r="A382" s="62"/>
      <c r="B382" s="95" t="s">
        <v>17330</v>
      </c>
      <c r="C382" s="95" t="s">
        <v>20</v>
      </c>
      <c r="D382" s="95" t="s">
        <v>17331</v>
      </c>
      <c r="E382" s="95" t="s">
        <v>17324</v>
      </c>
      <c r="F382" s="95" t="s">
        <v>17302</v>
      </c>
      <c r="G382" s="95" t="s">
        <v>17457</v>
      </c>
      <c r="H382" s="14" t="s">
        <v>20</v>
      </c>
      <c r="I382" s="95" t="s">
        <v>18138</v>
      </c>
      <c r="J382" s="118" t="s">
        <v>432</v>
      </c>
      <c r="K382" s="95" t="s">
        <v>2130</v>
      </c>
      <c r="L382" s="95" t="s">
        <v>18139</v>
      </c>
      <c r="M382" s="97">
        <f>IF($K$6="с учетом НДС",VLOOKUP(J382,LEGEND!C:M,3,0)*(1-N382),VLOOKUP(J382,LEGEND!C:M,3,0)*(1-N382)/1.2)</f>
        <v>32490</v>
      </c>
      <c r="N382" s="98">
        <f>IF(OR(E382="Принадлежности",E382="Ручной инструмент"),$K$5,IF($K$4=0,0,IFERROR(VLOOKUP(Q382,LEGEND!$V$4:$W$7,2,0),$K$4)))</f>
        <v>0</v>
      </c>
      <c r="O382" s="99" t="s">
        <v>19739</v>
      </c>
      <c r="P382" s="96" t="s">
        <v>20</v>
      </c>
      <c r="Q382" s="100" t="s">
        <v>20</v>
      </c>
      <c r="R382" s="116" t="s">
        <v>2131</v>
      </c>
      <c r="S382" s="114" t="s">
        <v>964</v>
      </c>
      <c r="T382" s="114">
        <v>375</v>
      </c>
      <c r="U382" s="114">
        <v>105</v>
      </c>
      <c r="V382" s="114">
        <v>227</v>
      </c>
      <c r="W382" s="115">
        <v>3.9169999999999998</v>
      </c>
    </row>
    <row r="383" spans="1:23" s="6" customFormat="1" ht="56.25">
      <c r="A383" s="62"/>
      <c r="B383" s="95" t="s">
        <v>17330</v>
      </c>
      <c r="C383" s="95" t="s">
        <v>20</v>
      </c>
      <c r="D383" s="95" t="s">
        <v>17331</v>
      </c>
      <c r="E383" s="95" t="s">
        <v>17324</v>
      </c>
      <c r="F383" s="95" t="s">
        <v>17423</v>
      </c>
      <c r="G383" s="95" t="s">
        <v>17513</v>
      </c>
      <c r="H383" s="14" t="s">
        <v>20</v>
      </c>
      <c r="I383" s="95" t="s">
        <v>18140</v>
      </c>
      <c r="J383" s="118" t="s">
        <v>433</v>
      </c>
      <c r="K383" s="95" t="s">
        <v>2140</v>
      </c>
      <c r="L383" s="95" t="s">
        <v>18141</v>
      </c>
      <c r="M383" s="97">
        <f>IF($K$6="с учетом НДС",VLOOKUP(J383,LEGEND!C:M,3,0)*(1-N383),VLOOKUP(J383,LEGEND!C:M,3,0)*(1-N383)/1.2)</f>
        <v>18990</v>
      </c>
      <c r="N383" s="98">
        <f>IF(OR(E383="Принадлежности",E383="Ручной инструмент"),$K$5,IF($K$4=0,0,IFERROR(VLOOKUP(Q383,LEGEND!$V$4:$W$7,2,0),$K$4)))</f>
        <v>0</v>
      </c>
      <c r="O383" s="99" t="s">
        <v>19740</v>
      </c>
      <c r="P383" s="96" t="s">
        <v>20</v>
      </c>
      <c r="Q383" s="100" t="s">
        <v>20</v>
      </c>
      <c r="R383" s="116" t="s">
        <v>2141</v>
      </c>
      <c r="S383" s="114" t="s">
        <v>964</v>
      </c>
      <c r="T383" s="114">
        <v>380</v>
      </c>
      <c r="U383" s="114">
        <v>119</v>
      </c>
      <c r="V383" s="114">
        <v>214</v>
      </c>
      <c r="W383" s="115">
        <v>2.4300000000000002</v>
      </c>
    </row>
    <row r="384" spans="1:23" s="6" customFormat="1" ht="33.75">
      <c r="A384" s="62"/>
      <c r="B384" s="95" t="s">
        <v>17330</v>
      </c>
      <c r="C384" s="95" t="s">
        <v>20</v>
      </c>
      <c r="D384" s="95" t="s">
        <v>17331</v>
      </c>
      <c r="E384" s="95" t="s">
        <v>17324</v>
      </c>
      <c r="F384" s="95" t="s">
        <v>17411</v>
      </c>
      <c r="G384" s="95" t="s">
        <v>17778</v>
      </c>
      <c r="H384" s="14" t="s">
        <v>20</v>
      </c>
      <c r="I384" s="95" t="s">
        <v>18142</v>
      </c>
      <c r="J384" s="118" t="s">
        <v>434</v>
      </c>
      <c r="K384" s="95" t="s">
        <v>2511</v>
      </c>
      <c r="L384" s="95" t="s">
        <v>18143</v>
      </c>
      <c r="M384" s="97">
        <f>IF($K$6="с учетом НДС",VLOOKUP(J384,LEGEND!C:M,3,0)*(1-N384),VLOOKUP(J384,LEGEND!C:M,3,0)*(1-N384)/1.2)</f>
        <v>18490</v>
      </c>
      <c r="N384" s="98">
        <f>IF(OR(E384="Принадлежности",E384="Ручной инструмент"),$K$5,IF($K$4=0,0,IFERROR(VLOOKUP(Q384,LEGEND!$V$4:$W$7,2,0),$K$4)))</f>
        <v>0</v>
      </c>
      <c r="O384" s="99" t="s">
        <v>19741</v>
      </c>
      <c r="P384" s="96" t="s">
        <v>20</v>
      </c>
      <c r="Q384" s="100" t="s">
        <v>20</v>
      </c>
      <c r="R384" s="116" t="s">
        <v>2512</v>
      </c>
      <c r="S384" s="114" t="s">
        <v>964</v>
      </c>
      <c r="T384" s="114">
        <v>599</v>
      </c>
      <c r="U384" s="114">
        <v>109</v>
      </c>
      <c r="V384" s="114">
        <v>284</v>
      </c>
      <c r="W384" s="115">
        <v>3.36</v>
      </c>
    </row>
    <row r="385" spans="1:23" ht="25.5">
      <c r="A385" s="62"/>
      <c r="B385" s="95" t="s">
        <v>17338</v>
      </c>
      <c r="C385" s="95" t="s">
        <v>20</v>
      </c>
      <c r="D385" s="95" t="s">
        <v>17331</v>
      </c>
      <c r="E385" s="95" t="s">
        <v>17324</v>
      </c>
      <c r="F385" s="95" t="s">
        <v>17264</v>
      </c>
      <c r="G385" s="95" t="s">
        <v>17359</v>
      </c>
      <c r="H385" s="14" t="s">
        <v>20</v>
      </c>
      <c r="I385" s="95" t="s">
        <v>18144</v>
      </c>
      <c r="J385" s="118" t="s">
        <v>435</v>
      </c>
      <c r="K385" s="95" t="s">
        <v>1992</v>
      </c>
      <c r="L385" s="95" t="s">
        <v>18145</v>
      </c>
      <c r="M385" s="97">
        <f>IF($K$6="с учетом НДС",VLOOKUP(J385,LEGEND!C:M,3,0)*(1-N385),VLOOKUP(J385,LEGEND!C:M,3,0)*(1-N385)/1.2)</f>
        <v>39490</v>
      </c>
      <c r="N385" s="98">
        <f>IF(OR(E385="Принадлежности",E385="Ручной инструмент"),$K$5,IF($K$4=0,0,IFERROR(VLOOKUP(Q385,LEGEND!$V$4:$W$7,2,0),$K$4)))</f>
        <v>0</v>
      </c>
      <c r="O385" s="99" t="s">
        <v>19742</v>
      </c>
      <c r="P385" s="96" t="s">
        <v>20</v>
      </c>
      <c r="Q385" s="100" t="s">
        <v>20</v>
      </c>
      <c r="R385" s="116" t="s">
        <v>1993</v>
      </c>
      <c r="S385" s="114" t="s">
        <v>964</v>
      </c>
      <c r="T385" s="114">
        <v>439</v>
      </c>
      <c r="U385" s="114">
        <v>135</v>
      </c>
      <c r="V385" s="114">
        <v>345</v>
      </c>
      <c r="W385" s="115">
        <v>6.53</v>
      </c>
    </row>
    <row r="386" spans="1:23" s="6" customFormat="1" ht="51">
      <c r="A386" s="62"/>
      <c r="B386" s="95" t="s">
        <v>17330</v>
      </c>
      <c r="C386" s="95" t="s">
        <v>20</v>
      </c>
      <c r="D386" s="95" t="s">
        <v>17331</v>
      </c>
      <c r="E386" s="95" t="s">
        <v>17324</v>
      </c>
      <c r="F386" s="95" t="s">
        <v>17748</v>
      </c>
      <c r="G386" s="95" t="s">
        <v>17749</v>
      </c>
      <c r="H386" s="14" t="s">
        <v>20</v>
      </c>
      <c r="I386" s="95" t="s">
        <v>18146</v>
      </c>
      <c r="J386" s="118" t="s">
        <v>436</v>
      </c>
      <c r="K386" s="95" t="s">
        <v>3269</v>
      </c>
      <c r="L386" s="95" t="s">
        <v>18147</v>
      </c>
      <c r="M386" s="97">
        <f>IF($K$6="с учетом НДС",VLOOKUP(J386,LEGEND!C:M,3,0)*(1-N386),VLOOKUP(J386,LEGEND!C:M,3,0)*(1-N386)/1.2)</f>
        <v>21990</v>
      </c>
      <c r="N386" s="98">
        <f>IF(OR(E386="Принадлежности",E386="Ручной инструмент"),$K$5,IF($K$4=0,0,IFERROR(VLOOKUP(Q386,LEGEND!$V$4:$W$7,2,0),$K$4)))</f>
        <v>0</v>
      </c>
      <c r="O386" s="99" t="s">
        <v>19743</v>
      </c>
      <c r="P386" s="96" t="s">
        <v>20</v>
      </c>
      <c r="Q386" s="100" t="s">
        <v>19560</v>
      </c>
      <c r="R386" s="116" t="s">
        <v>3270</v>
      </c>
      <c r="S386" s="114" t="s">
        <v>964</v>
      </c>
      <c r="T386" s="114">
        <v>467</v>
      </c>
      <c r="U386" s="114">
        <v>125</v>
      </c>
      <c r="V386" s="114">
        <v>374</v>
      </c>
      <c r="W386" s="115">
        <v>5.46</v>
      </c>
    </row>
    <row r="387" spans="1:23" s="6" customFormat="1" ht="78.75">
      <c r="A387" s="62"/>
      <c r="B387" s="95" t="s">
        <v>17338</v>
      </c>
      <c r="C387" s="95" t="s">
        <v>17367</v>
      </c>
      <c r="D387" s="95" t="s">
        <v>17368</v>
      </c>
      <c r="E387" s="95" t="s">
        <v>17324</v>
      </c>
      <c r="F387" s="95" t="s">
        <v>17375</v>
      </c>
      <c r="G387" s="95" t="s">
        <v>17376</v>
      </c>
      <c r="H387" s="14" t="s">
        <v>20</v>
      </c>
      <c r="I387" s="95" t="s">
        <v>18148</v>
      </c>
      <c r="J387" s="118" t="s">
        <v>438</v>
      </c>
      <c r="K387" s="95" t="s">
        <v>2198</v>
      </c>
      <c r="L387" s="95" t="s">
        <v>18149</v>
      </c>
      <c r="M387" s="97">
        <f>IF($K$6="с учетом НДС",VLOOKUP(J387,LEGEND!C:M,3,0)*(1-N387),VLOOKUP(J387,LEGEND!C:M,3,0)*(1-N387)/1.2)</f>
        <v>83990</v>
      </c>
      <c r="N387" s="98">
        <f>IF(OR(E387="Принадлежности",E387="Ручной инструмент"),$K$5,IF($K$4=0,0,IFERROR(VLOOKUP(Q387,LEGEND!$V$4:$W$7,2,0),$K$4)))</f>
        <v>0</v>
      </c>
      <c r="O387" s="99" t="s">
        <v>19744</v>
      </c>
      <c r="P387" s="96" t="s">
        <v>20</v>
      </c>
      <c r="Q387" s="100" t="s">
        <v>20</v>
      </c>
      <c r="R387" s="116" t="s">
        <v>2199</v>
      </c>
      <c r="S387" s="114" t="s">
        <v>964</v>
      </c>
      <c r="T387" s="114">
        <v>624</v>
      </c>
      <c r="U387" s="114">
        <v>144</v>
      </c>
      <c r="V387" s="114">
        <v>464</v>
      </c>
      <c r="W387" s="115">
        <v>13.308999999999999</v>
      </c>
    </row>
    <row r="388" spans="1:23" s="6" customFormat="1" ht="22.5">
      <c r="A388" s="62"/>
      <c r="B388" s="95" t="s">
        <v>17323</v>
      </c>
      <c r="C388" s="95" t="s">
        <v>20</v>
      </c>
      <c r="D388" s="95" t="s">
        <v>20</v>
      </c>
      <c r="E388" s="95" t="s">
        <v>17324</v>
      </c>
      <c r="F388" s="95" t="s">
        <v>17325</v>
      </c>
      <c r="G388" s="95" t="s">
        <v>17328</v>
      </c>
      <c r="H388" s="14" t="s">
        <v>20</v>
      </c>
      <c r="I388" s="95" t="s">
        <v>18150</v>
      </c>
      <c r="J388" s="118" t="s">
        <v>439</v>
      </c>
      <c r="K388" s="95" t="s">
        <v>2711</v>
      </c>
      <c r="L388" s="95" t="s">
        <v>18151</v>
      </c>
      <c r="M388" s="97">
        <f>IF($K$6="с учетом НДС",VLOOKUP(J388,LEGEND!C:M,3,0)*(1-N388),VLOOKUP(J388,LEGEND!C:M,3,0)*(1-N388)/1.2)</f>
        <v>9490</v>
      </c>
      <c r="N388" s="98">
        <f>IF(OR(E388="Принадлежности",E388="Ручной инструмент"),$K$5,IF($K$4=0,0,IFERROR(VLOOKUP(Q388,LEGEND!$V$4:$W$7,2,0),$K$4)))</f>
        <v>0</v>
      </c>
      <c r="O388" s="99" t="s">
        <v>19667</v>
      </c>
      <c r="P388" s="96" t="s">
        <v>20</v>
      </c>
      <c r="Q388" s="100" t="s">
        <v>20</v>
      </c>
      <c r="R388" s="116" t="s">
        <v>2712</v>
      </c>
      <c r="S388" s="114" t="s">
        <v>964</v>
      </c>
      <c r="T388" s="114">
        <v>380</v>
      </c>
      <c r="U388" s="114">
        <v>134</v>
      </c>
      <c r="V388" s="114">
        <v>121</v>
      </c>
      <c r="W388" s="115">
        <v>3.26</v>
      </c>
    </row>
    <row r="389" spans="1:23" s="6" customFormat="1" ht="38.25">
      <c r="A389" s="62"/>
      <c r="B389" s="95" t="s">
        <v>17338</v>
      </c>
      <c r="C389" s="95" t="s">
        <v>17367</v>
      </c>
      <c r="D389" s="95" t="s">
        <v>17368</v>
      </c>
      <c r="E389" s="95" t="s">
        <v>17324</v>
      </c>
      <c r="F389" s="95" t="s">
        <v>17302</v>
      </c>
      <c r="G389" s="95" t="s">
        <v>17542</v>
      </c>
      <c r="H389" s="14" t="s">
        <v>20</v>
      </c>
      <c r="I389" s="95" t="s">
        <v>18152</v>
      </c>
      <c r="J389" s="118" t="s">
        <v>440</v>
      </c>
      <c r="K389" s="95" t="s">
        <v>2389</v>
      </c>
      <c r="L389" s="95" t="s">
        <v>18153</v>
      </c>
      <c r="M389" s="97">
        <f>IF($K$6="с учетом НДС",VLOOKUP(J389,LEGEND!C:M,3,0)*(1-N389),VLOOKUP(J389,LEGEND!C:M,3,0)*(1-N389)/1.2)</f>
        <v>55990</v>
      </c>
      <c r="N389" s="98">
        <f>IF(OR(E389="Принадлежности",E389="Ручной инструмент"),$K$5,IF($K$4=0,0,IFERROR(VLOOKUP(Q389,LEGEND!$V$4:$W$7,2,0),$K$4)))</f>
        <v>0</v>
      </c>
      <c r="O389" s="99" t="s">
        <v>19745</v>
      </c>
      <c r="P389" s="96" t="s">
        <v>20</v>
      </c>
      <c r="Q389" s="100" t="s">
        <v>20</v>
      </c>
      <c r="R389" s="116" t="s">
        <v>2390</v>
      </c>
      <c r="S389" s="114" t="s">
        <v>964</v>
      </c>
      <c r="T389" s="114">
        <v>474</v>
      </c>
      <c r="U389" s="114">
        <v>237</v>
      </c>
      <c r="V389" s="114">
        <v>370</v>
      </c>
      <c r="W389" s="115">
        <v>9.2669999999999995</v>
      </c>
    </row>
    <row r="390" spans="1:23" s="6" customFormat="1" ht="45">
      <c r="A390" s="62"/>
      <c r="B390" s="95" t="s">
        <v>17330</v>
      </c>
      <c r="C390" s="95" t="s">
        <v>17367</v>
      </c>
      <c r="D390" s="95" t="s">
        <v>17368</v>
      </c>
      <c r="E390" s="95" t="s">
        <v>17324</v>
      </c>
      <c r="F390" s="95" t="s">
        <v>17375</v>
      </c>
      <c r="G390" s="95" t="s">
        <v>17611</v>
      </c>
      <c r="H390" s="14" t="s">
        <v>20</v>
      </c>
      <c r="I390" s="95" t="s">
        <v>18154</v>
      </c>
      <c r="J390" s="118" t="s">
        <v>441</v>
      </c>
      <c r="K390" s="95" t="s">
        <v>2164</v>
      </c>
      <c r="L390" s="95" t="s">
        <v>18155</v>
      </c>
      <c r="M390" s="97">
        <f>IF($K$6="с учетом НДС",VLOOKUP(J390,LEGEND!C:M,3,0)*(1-N390),VLOOKUP(J390,LEGEND!C:M,3,0)*(1-N390)/1.2)</f>
        <v>42990</v>
      </c>
      <c r="N390" s="98">
        <f>IF(OR(E390="Принадлежности",E390="Ручной инструмент"),$K$5,IF($K$4=0,0,IFERROR(VLOOKUP(Q390,LEGEND!$V$4:$W$7,2,0),$K$4)))</f>
        <v>0</v>
      </c>
      <c r="O390" s="99" t="s">
        <v>19746</v>
      </c>
      <c r="P390" s="96" t="s">
        <v>20</v>
      </c>
      <c r="Q390" s="100" t="s">
        <v>20</v>
      </c>
      <c r="R390" s="116" t="s">
        <v>2165</v>
      </c>
      <c r="S390" s="114" t="s">
        <v>964</v>
      </c>
      <c r="T390" s="114">
        <v>474</v>
      </c>
      <c r="U390" s="114">
        <v>137</v>
      </c>
      <c r="V390" s="114">
        <v>370</v>
      </c>
      <c r="W390" s="115">
        <v>5.42</v>
      </c>
    </row>
    <row r="391" spans="1:23" s="6" customFormat="1" ht="22.5">
      <c r="A391" s="62"/>
      <c r="B391" s="95" t="s">
        <v>17338</v>
      </c>
      <c r="C391" s="95" t="s">
        <v>17528</v>
      </c>
      <c r="D391" s="95" t="s">
        <v>20</v>
      </c>
      <c r="E391" s="95" t="s">
        <v>17324</v>
      </c>
      <c r="F391" s="95" t="s">
        <v>17394</v>
      </c>
      <c r="G391" s="95" t="s">
        <v>17562</v>
      </c>
      <c r="H391" s="14" t="s">
        <v>20</v>
      </c>
      <c r="I391" s="95" t="s">
        <v>18157</v>
      </c>
      <c r="J391" s="118" t="s">
        <v>443</v>
      </c>
      <c r="K391" s="95" t="s">
        <v>3129</v>
      </c>
      <c r="L391" s="95" t="s">
        <v>18158</v>
      </c>
      <c r="M391" s="97">
        <f>IF($K$6="с учетом НДС",VLOOKUP(J391,LEGEND!C:M,3,0)*(1-N391),VLOOKUP(J391,LEGEND!C:M,3,0)*(1-N391)/1.2)</f>
        <v>19490</v>
      </c>
      <c r="N391" s="98">
        <f>IF(OR(E391="Принадлежности",E391="Ручной инструмент"),$K$5,IF($K$4=0,0,IFERROR(VLOOKUP(Q391,LEGEND!$V$4:$W$7,2,0),$K$4)))</f>
        <v>0</v>
      </c>
      <c r="O391" s="99" t="s">
        <v>19747</v>
      </c>
      <c r="P391" s="95" t="s">
        <v>20</v>
      </c>
      <c r="Q391" s="100" t="s">
        <v>20</v>
      </c>
      <c r="R391" s="116" t="s">
        <v>3130</v>
      </c>
      <c r="S391" s="114" t="s">
        <v>964</v>
      </c>
      <c r="T391" s="114">
        <v>234</v>
      </c>
      <c r="U391" s="114">
        <v>234</v>
      </c>
      <c r="V391" s="114">
        <v>287</v>
      </c>
      <c r="W391" s="115">
        <v>2.34</v>
      </c>
    </row>
    <row r="392" spans="1:23" ht="45">
      <c r="A392" s="62"/>
      <c r="B392" s="95" t="s">
        <v>17338</v>
      </c>
      <c r="C392" s="95" t="s">
        <v>20</v>
      </c>
      <c r="D392" s="95" t="s">
        <v>17368</v>
      </c>
      <c r="E392" s="95" t="s">
        <v>17324</v>
      </c>
      <c r="F392" s="95" t="s">
        <v>17264</v>
      </c>
      <c r="G392" s="95" t="s">
        <v>17359</v>
      </c>
      <c r="H392" s="14" t="s">
        <v>20</v>
      </c>
      <c r="I392" s="95" t="s">
        <v>18160</v>
      </c>
      <c r="J392" s="118" t="s">
        <v>445</v>
      </c>
      <c r="K392" s="95" t="s">
        <v>3191</v>
      </c>
      <c r="L392" s="95" t="s">
        <v>18161</v>
      </c>
      <c r="M392" s="97">
        <f>IF($K$6="с учетом НДС",VLOOKUP(J392,LEGEND!C:M,3,0)*(1-N392),VLOOKUP(J392,LEGEND!C:M,3,0)*(1-N392)/1.2)</f>
        <v>13490</v>
      </c>
      <c r="N392" s="98">
        <f>IF(OR(E392="Принадлежности",E392="Ручной инструмент"),$K$5,IF($K$4=0,0,IFERROR(VLOOKUP(Q392,LEGEND!$V$4:$W$7,2,0),$K$4)))</f>
        <v>0</v>
      </c>
      <c r="O392" s="99" t="s">
        <v>19748</v>
      </c>
      <c r="P392" s="95" t="s">
        <v>20</v>
      </c>
      <c r="Q392" s="100" t="s">
        <v>20</v>
      </c>
      <c r="R392" s="116" t="s">
        <v>3192</v>
      </c>
      <c r="S392" s="114" t="s">
        <v>964</v>
      </c>
      <c r="T392" s="114">
        <v>170</v>
      </c>
      <c r="U392" s="114">
        <v>110</v>
      </c>
      <c r="V392" s="114">
        <v>224</v>
      </c>
      <c r="W392" s="115">
        <v>1.2</v>
      </c>
    </row>
    <row r="393" spans="1:23" ht="67.5">
      <c r="A393" s="62"/>
      <c r="B393" s="95" t="s">
        <v>17330</v>
      </c>
      <c r="C393" s="95" t="s">
        <v>17367</v>
      </c>
      <c r="D393" s="95" t="s">
        <v>17368</v>
      </c>
      <c r="E393" s="95" t="s">
        <v>17324</v>
      </c>
      <c r="F393" s="95" t="s">
        <v>17264</v>
      </c>
      <c r="G393" s="95" t="s">
        <v>17359</v>
      </c>
      <c r="H393" s="14" t="s">
        <v>20</v>
      </c>
      <c r="I393" s="95" t="s">
        <v>18162</v>
      </c>
      <c r="J393" s="118" t="s">
        <v>446</v>
      </c>
      <c r="K393" s="95" t="s">
        <v>3141</v>
      </c>
      <c r="L393" s="95" t="s">
        <v>18163</v>
      </c>
      <c r="M393" s="97">
        <f>IF($K$6="с учетом НДС",VLOOKUP(J393,LEGEND!C:M,3,0)*(1-N393),VLOOKUP(J393,LEGEND!C:M,3,0)*(1-N393)/1.2)</f>
        <v>14490</v>
      </c>
      <c r="N393" s="98">
        <f>IF(OR(E393="Принадлежности",E393="Ручной инструмент"),$K$5,IF($K$4=0,0,IFERROR(VLOOKUP(Q393,LEGEND!$V$4:$W$7,2,0),$K$4)))</f>
        <v>0</v>
      </c>
      <c r="O393" s="99" t="s">
        <v>19749</v>
      </c>
      <c r="P393" s="95" t="s">
        <v>20</v>
      </c>
      <c r="Q393" s="100" t="s">
        <v>19415</v>
      </c>
      <c r="R393" s="116" t="s">
        <v>3142</v>
      </c>
      <c r="S393" s="114" t="s">
        <v>964</v>
      </c>
      <c r="T393" s="114">
        <v>189</v>
      </c>
      <c r="U393" s="114">
        <v>70</v>
      </c>
      <c r="V393" s="114">
        <v>164</v>
      </c>
      <c r="W393" s="115">
        <v>0.94</v>
      </c>
    </row>
    <row r="394" spans="1:23" s="6" customFormat="1" ht="45">
      <c r="A394" s="62"/>
      <c r="B394" s="95" t="s">
        <v>17338</v>
      </c>
      <c r="C394" s="95" t="s">
        <v>17367</v>
      </c>
      <c r="D394" s="95" t="s">
        <v>17368</v>
      </c>
      <c r="E394" s="95" t="s">
        <v>17324</v>
      </c>
      <c r="F394" s="95" t="s">
        <v>17302</v>
      </c>
      <c r="G394" s="95" t="s">
        <v>17457</v>
      </c>
      <c r="H394" s="14" t="s">
        <v>20</v>
      </c>
      <c r="I394" s="95" t="s">
        <v>18164</v>
      </c>
      <c r="J394" s="118" t="s">
        <v>447</v>
      </c>
      <c r="K394" s="95" t="s">
        <v>3299</v>
      </c>
      <c r="L394" s="95" t="s">
        <v>18165</v>
      </c>
      <c r="M394" s="97">
        <f>IF($K$6="с учетом НДС",VLOOKUP(J394,LEGEND!C:M,3,0)*(1-N394),VLOOKUP(J394,LEGEND!C:M,3,0)*(1-N394)/1.2)</f>
        <v>26490</v>
      </c>
      <c r="N394" s="98">
        <f>IF(OR(E394="Принадлежности",E394="Ручной инструмент"),$K$5,IF($K$4=0,0,IFERROR(VLOOKUP(Q394,LEGEND!$V$4:$W$7,2,0),$K$4)))</f>
        <v>0</v>
      </c>
      <c r="O394" s="99" t="s">
        <v>19750</v>
      </c>
      <c r="P394" s="95" t="s">
        <v>20</v>
      </c>
      <c r="Q394" s="100" t="s">
        <v>20</v>
      </c>
      <c r="R394" s="116" t="s">
        <v>3300</v>
      </c>
      <c r="S394" s="114" t="s">
        <v>964</v>
      </c>
      <c r="T394" s="114">
        <v>474</v>
      </c>
      <c r="U394" s="114">
        <v>137</v>
      </c>
      <c r="V394" s="114">
        <v>369</v>
      </c>
      <c r="W394" s="115">
        <v>5.1349999999999998</v>
      </c>
    </row>
    <row r="395" spans="1:23" s="6" customFormat="1" ht="33.75">
      <c r="A395" s="62"/>
      <c r="B395" s="95" t="s">
        <v>17338</v>
      </c>
      <c r="C395" s="95" t="s">
        <v>17367</v>
      </c>
      <c r="D395" s="95" t="s">
        <v>20</v>
      </c>
      <c r="E395" s="95" t="s">
        <v>17324</v>
      </c>
      <c r="F395" s="95" t="s">
        <v>17325</v>
      </c>
      <c r="G395" s="95" t="s">
        <v>17328</v>
      </c>
      <c r="H395" s="14" t="s">
        <v>20</v>
      </c>
      <c r="I395" s="95" t="s">
        <v>18166</v>
      </c>
      <c r="J395" s="119" t="s">
        <v>448</v>
      </c>
      <c r="K395" s="95" t="s">
        <v>3412</v>
      </c>
      <c r="L395" s="95" t="s">
        <v>18167</v>
      </c>
      <c r="M395" s="97">
        <f>IF($K$6="с учетом НДС",VLOOKUP(J395,LEGEND!C:M,3,0)*(1-N395),VLOOKUP(J395,LEGEND!C:M,3,0)*(1-N395)/1.2)</f>
        <v>35990</v>
      </c>
      <c r="N395" s="98">
        <f>IF(OR(E395="Принадлежности",E395="Ручной инструмент"),$K$5,IF($K$4=0,0,IFERROR(VLOOKUP(Q395,LEGEND!$V$4:$W$7,2,0),$K$4)))</f>
        <v>0</v>
      </c>
      <c r="O395" s="103" t="s">
        <v>19751</v>
      </c>
      <c r="P395" s="96" t="s">
        <v>196</v>
      </c>
      <c r="Q395" s="100" t="s">
        <v>20</v>
      </c>
      <c r="R395" s="116" t="s">
        <v>3413</v>
      </c>
      <c r="S395" s="114" t="s">
        <v>964</v>
      </c>
      <c r="T395" s="114">
        <v>474</v>
      </c>
      <c r="U395" s="114">
        <v>235</v>
      </c>
      <c r="V395" s="114">
        <v>363</v>
      </c>
      <c r="W395" s="115">
        <v>6.31</v>
      </c>
    </row>
    <row r="396" spans="1:23" s="6" customFormat="1" ht="33.75">
      <c r="A396" s="62"/>
      <c r="B396" s="95" t="s">
        <v>17338</v>
      </c>
      <c r="C396" s="95" t="s">
        <v>17367</v>
      </c>
      <c r="D396" s="95" t="s">
        <v>20</v>
      </c>
      <c r="E396" s="95" t="s">
        <v>17324</v>
      </c>
      <c r="F396" s="95" t="s">
        <v>17325</v>
      </c>
      <c r="G396" s="95" t="s">
        <v>17328</v>
      </c>
      <c r="H396" s="14" t="s">
        <v>20</v>
      </c>
      <c r="I396" s="95" t="s">
        <v>18168</v>
      </c>
      <c r="J396" s="119" t="s">
        <v>449</v>
      </c>
      <c r="K396" s="95" t="s">
        <v>3474</v>
      </c>
      <c r="L396" s="95" t="s">
        <v>18169</v>
      </c>
      <c r="M396" s="97">
        <f>IF($K$6="с учетом НДС",VLOOKUP(J396,LEGEND!C:M,3,0)*(1-N396),VLOOKUP(J396,LEGEND!C:M,3,0)*(1-N396)/1.2)</f>
        <v>35990</v>
      </c>
      <c r="N396" s="98">
        <f>IF(OR(E396="Принадлежности",E396="Ручной инструмент"),$K$5,IF($K$4=0,0,IFERROR(VLOOKUP(Q396,LEGEND!$V$4:$W$7,2,0),$K$4)))</f>
        <v>0</v>
      </c>
      <c r="O396" s="103" t="s">
        <v>19752</v>
      </c>
      <c r="P396" s="96" t="s">
        <v>196</v>
      </c>
      <c r="Q396" s="100" t="s">
        <v>20</v>
      </c>
      <c r="R396" s="116" t="s">
        <v>3475</v>
      </c>
      <c r="S396" s="114" t="s">
        <v>964</v>
      </c>
      <c r="T396" s="114">
        <v>474</v>
      </c>
      <c r="U396" s="114">
        <v>235</v>
      </c>
      <c r="V396" s="114">
        <v>363</v>
      </c>
      <c r="W396" s="115">
        <v>6.32</v>
      </c>
    </row>
    <row r="397" spans="1:23" s="6" customFormat="1" ht="45">
      <c r="A397" s="62"/>
      <c r="B397" s="95" t="s">
        <v>17323</v>
      </c>
      <c r="C397" s="95" t="s">
        <v>20</v>
      </c>
      <c r="D397" s="95" t="s">
        <v>20</v>
      </c>
      <c r="E397" s="95" t="s">
        <v>17324</v>
      </c>
      <c r="F397" s="95" t="s">
        <v>17375</v>
      </c>
      <c r="G397" s="95" t="s">
        <v>17886</v>
      </c>
      <c r="H397" s="14" t="s">
        <v>20</v>
      </c>
      <c r="I397" s="95" t="s">
        <v>18170</v>
      </c>
      <c r="J397" s="119" t="s">
        <v>450</v>
      </c>
      <c r="K397" s="95" t="s">
        <v>3444</v>
      </c>
      <c r="L397" s="95" t="s">
        <v>18171</v>
      </c>
      <c r="M397" s="97">
        <f>IF($K$6="с учетом НДС",VLOOKUP(J397,LEGEND!C:M,3,0)*(1-N397),VLOOKUP(J397,LEGEND!C:M,3,0)*(1-N397)/1.2)</f>
        <v>103990</v>
      </c>
      <c r="N397" s="98">
        <f>IF(OR(E397="Принадлежности",E397="Ручной инструмент"),$K$5,IF($K$4=0,0,IFERROR(VLOOKUP(Q397,LEGEND!$V$4:$W$7,2,0),$K$4)))</f>
        <v>0</v>
      </c>
      <c r="O397" s="103" t="s">
        <v>19753</v>
      </c>
      <c r="P397" s="96" t="s">
        <v>196</v>
      </c>
      <c r="Q397" s="100" t="s">
        <v>20</v>
      </c>
      <c r="R397" s="116" t="s">
        <v>3445</v>
      </c>
      <c r="S397" s="114" t="s">
        <v>8633</v>
      </c>
      <c r="T397" s="114">
        <v>940</v>
      </c>
      <c r="U397" s="114">
        <v>450</v>
      </c>
      <c r="V397" s="114">
        <v>285</v>
      </c>
      <c r="W397" s="115">
        <v>25.61</v>
      </c>
    </row>
    <row r="398" spans="1:23" s="6" customFormat="1" ht="45">
      <c r="A398" s="62"/>
      <c r="B398" s="95" t="s">
        <v>17338</v>
      </c>
      <c r="C398" s="95" t="s">
        <v>17367</v>
      </c>
      <c r="D398" s="95" t="s">
        <v>17368</v>
      </c>
      <c r="E398" s="95" t="s">
        <v>17324</v>
      </c>
      <c r="F398" s="95" t="s">
        <v>17325</v>
      </c>
      <c r="G398" s="95" t="s">
        <v>17354</v>
      </c>
      <c r="H398" s="14" t="s">
        <v>20</v>
      </c>
      <c r="I398" s="95" t="s">
        <v>18172</v>
      </c>
      <c r="J398" s="118" t="s">
        <v>451</v>
      </c>
      <c r="K398" s="95" t="s">
        <v>3416</v>
      </c>
      <c r="L398" s="95" t="s">
        <v>18173</v>
      </c>
      <c r="M398" s="97">
        <f>IF($K$6="с учетом НДС",VLOOKUP(J398,LEGEND!C:M,3,0)*(1-N398),VLOOKUP(J398,LEGEND!C:M,3,0)*(1-N398)/1.2)</f>
        <v>33990</v>
      </c>
      <c r="N398" s="98">
        <f>IF(OR(E398="Принадлежности",E398="Ручной инструмент"),$K$5,IF($K$4=0,0,IFERROR(VLOOKUP(Q398,LEGEND!$V$4:$W$7,2,0),$K$4)))</f>
        <v>0</v>
      </c>
      <c r="O398" s="99" t="s">
        <v>19754</v>
      </c>
      <c r="P398" s="96" t="s">
        <v>196</v>
      </c>
      <c r="Q398" s="100" t="s">
        <v>20</v>
      </c>
      <c r="R398" s="116" t="s">
        <v>3417</v>
      </c>
      <c r="S398" s="114" t="s">
        <v>964</v>
      </c>
      <c r="T398" s="114">
        <v>709</v>
      </c>
      <c r="U398" s="114">
        <v>188</v>
      </c>
      <c r="V398" s="114">
        <v>544</v>
      </c>
      <c r="W398" s="115">
        <v>9.16</v>
      </c>
    </row>
    <row r="399" spans="1:23" s="6" customFormat="1" ht="56.25">
      <c r="A399" s="62"/>
      <c r="B399" s="95" t="s">
        <v>17338</v>
      </c>
      <c r="C399" s="95" t="s">
        <v>17367</v>
      </c>
      <c r="D399" s="95" t="s">
        <v>17368</v>
      </c>
      <c r="E399" s="95" t="s">
        <v>17324</v>
      </c>
      <c r="F399" s="95" t="s">
        <v>17302</v>
      </c>
      <c r="G399" s="95" t="s">
        <v>17943</v>
      </c>
      <c r="H399" s="14" t="s">
        <v>20</v>
      </c>
      <c r="I399" s="95" t="s">
        <v>18174</v>
      </c>
      <c r="J399" s="118" t="s">
        <v>452</v>
      </c>
      <c r="K399" s="95" t="s">
        <v>3149</v>
      </c>
      <c r="L399" s="95" t="s">
        <v>18175</v>
      </c>
      <c r="M399" s="97">
        <f>IF($K$6="с учетом НДС",VLOOKUP(J399,LEGEND!C:M,3,0)*(1-N399),VLOOKUP(J399,LEGEND!C:M,3,0)*(1-N399)/1.2)</f>
        <v>69490</v>
      </c>
      <c r="N399" s="98">
        <f>IF(OR(E399="Принадлежности",E399="Ручной инструмент"),$K$5,IF($K$4=0,0,IFERROR(VLOOKUP(Q399,LEGEND!$V$4:$W$7,2,0),$K$4)))</f>
        <v>0</v>
      </c>
      <c r="O399" s="99" t="s">
        <v>19755</v>
      </c>
      <c r="P399" s="95" t="s">
        <v>20</v>
      </c>
      <c r="Q399" s="100" t="s">
        <v>20</v>
      </c>
      <c r="R399" s="116" t="s">
        <v>3150</v>
      </c>
      <c r="S399" s="114" t="s">
        <v>964</v>
      </c>
      <c r="T399" s="114">
        <v>284</v>
      </c>
      <c r="U399" s="114">
        <v>249</v>
      </c>
      <c r="V399" s="114">
        <v>899</v>
      </c>
      <c r="W399" s="115">
        <v>10.712</v>
      </c>
    </row>
    <row r="400" spans="1:23" s="6" customFormat="1" ht="33.75">
      <c r="A400" s="62"/>
      <c r="B400" s="95" t="s">
        <v>17323</v>
      </c>
      <c r="C400" s="95" t="s">
        <v>20</v>
      </c>
      <c r="D400" s="95" t="s">
        <v>20</v>
      </c>
      <c r="E400" s="95" t="s">
        <v>17324</v>
      </c>
      <c r="F400" s="95" t="s">
        <v>17264</v>
      </c>
      <c r="G400" s="95" t="s">
        <v>17262</v>
      </c>
      <c r="H400" s="14" t="s">
        <v>20</v>
      </c>
      <c r="I400" s="95" t="s">
        <v>18176</v>
      </c>
      <c r="J400" s="118" t="s">
        <v>453</v>
      </c>
      <c r="K400" s="95" t="s">
        <v>18177</v>
      </c>
      <c r="L400" s="95" t="s">
        <v>18178</v>
      </c>
      <c r="M400" s="97">
        <f>IF($K$6="с учетом НДС",VLOOKUP(J400,LEGEND!C:M,3,0)*(1-N400),VLOOKUP(J400,LEGEND!C:M,3,0)*(1-N400)/1.2)</f>
        <v>183490</v>
      </c>
      <c r="N400" s="98">
        <f>IF(OR(E400="Принадлежности",E400="Ручной инструмент"),$K$5,IF($K$4=0,0,IFERROR(VLOOKUP(Q400,LEGEND!$V$4:$W$7,2,0),$K$4)))</f>
        <v>0</v>
      </c>
      <c r="O400" s="99" t="s">
        <v>19756</v>
      </c>
      <c r="P400" s="96" t="s">
        <v>20</v>
      </c>
      <c r="Q400" s="100" t="s">
        <v>20</v>
      </c>
      <c r="R400" s="116" t="s">
        <v>2450</v>
      </c>
      <c r="S400" s="114" t="s">
        <v>4755</v>
      </c>
      <c r="T400" s="114">
        <v>605</v>
      </c>
      <c r="U400" s="114">
        <v>177</v>
      </c>
      <c r="V400" s="114">
        <v>184</v>
      </c>
      <c r="W400" s="115">
        <v>14.954000000000001</v>
      </c>
    </row>
    <row r="401" spans="1:23" s="6" customFormat="1" ht="38.25">
      <c r="A401" s="62"/>
      <c r="B401" s="95" t="s">
        <v>20806</v>
      </c>
      <c r="C401" s="95" t="s">
        <v>17367</v>
      </c>
      <c r="D401" s="95" t="s">
        <v>20</v>
      </c>
      <c r="E401" s="95" t="s">
        <v>18116</v>
      </c>
      <c r="F401" s="95" t="s">
        <v>18117</v>
      </c>
      <c r="G401" s="95" t="s">
        <v>17246</v>
      </c>
      <c r="H401" s="14" t="s">
        <v>20</v>
      </c>
      <c r="I401" s="95" t="s">
        <v>3837</v>
      </c>
      <c r="J401" s="118" t="s">
        <v>454</v>
      </c>
      <c r="K401" s="95" t="s">
        <v>3362</v>
      </c>
      <c r="L401" s="95" t="s">
        <v>18179</v>
      </c>
      <c r="M401" s="97">
        <f>IF($K$6="с учетом НДС",VLOOKUP(J401,LEGEND!C:M,3,0)*(1-N401),VLOOKUP(J401,LEGEND!C:M,3,0)*(1-N401)/1.2)</f>
        <v>11900</v>
      </c>
      <c r="N401" s="98">
        <f>IF(OR(E401="Принадлежности",E401="Ручной инструмент"),$K$5,IF($K$4=0,0,IFERROR(VLOOKUP(Q401,LEGEND!$V$4:$W$7,2,0),$K$4)))</f>
        <v>0</v>
      </c>
      <c r="O401" s="99" t="s">
        <v>19757</v>
      </c>
      <c r="P401" s="96" t="s">
        <v>196</v>
      </c>
      <c r="Q401" s="100" t="s">
        <v>20</v>
      </c>
      <c r="R401" s="116" t="s">
        <v>3363</v>
      </c>
      <c r="S401" s="114" t="s">
        <v>964</v>
      </c>
      <c r="T401" s="114">
        <v>349</v>
      </c>
      <c r="U401" s="114">
        <v>144</v>
      </c>
      <c r="V401" s="114">
        <v>1056</v>
      </c>
      <c r="W401" s="115">
        <v>3.45</v>
      </c>
    </row>
    <row r="402" spans="1:23" s="6" customFormat="1" ht="38.25">
      <c r="A402" s="62"/>
      <c r="B402" s="95" t="s">
        <v>20806</v>
      </c>
      <c r="C402" s="95" t="s">
        <v>17367</v>
      </c>
      <c r="D402" s="95" t="s">
        <v>20</v>
      </c>
      <c r="E402" s="95" t="s">
        <v>18116</v>
      </c>
      <c r="F402" s="95" t="s">
        <v>18117</v>
      </c>
      <c r="G402" s="95" t="s">
        <v>17246</v>
      </c>
      <c r="H402" s="14" t="s">
        <v>20</v>
      </c>
      <c r="I402" s="95" t="s">
        <v>3839</v>
      </c>
      <c r="J402" s="118" t="s">
        <v>455</v>
      </c>
      <c r="K402" s="95" t="s">
        <v>3378</v>
      </c>
      <c r="L402" s="95" t="s">
        <v>18180</v>
      </c>
      <c r="M402" s="97">
        <f>IF($K$6="с учетом НДС",VLOOKUP(J402,LEGEND!C:M,3,0)*(1-N402),VLOOKUP(J402,LEGEND!C:M,3,0)*(1-N402)/1.2)</f>
        <v>17800</v>
      </c>
      <c r="N402" s="98">
        <f>IF(OR(E402="Принадлежности",E402="Ручной инструмент"),$K$5,IF($K$4=0,0,IFERROR(VLOOKUP(Q402,LEGEND!$V$4:$W$7,2,0),$K$4)))</f>
        <v>0</v>
      </c>
      <c r="O402" s="99" t="s">
        <v>19758</v>
      </c>
      <c r="P402" s="96" t="s">
        <v>196</v>
      </c>
      <c r="Q402" s="100" t="s">
        <v>20</v>
      </c>
      <c r="R402" s="116" t="s">
        <v>3379</v>
      </c>
      <c r="S402" s="114" t="s">
        <v>964</v>
      </c>
      <c r="T402" s="114">
        <v>282</v>
      </c>
      <c r="U402" s="114">
        <v>134</v>
      </c>
      <c r="V402" s="114">
        <v>1012</v>
      </c>
      <c r="W402" s="115">
        <v>3.42</v>
      </c>
    </row>
    <row r="403" spans="1:23" ht="33.75">
      <c r="A403" s="62"/>
      <c r="B403" s="95" t="s">
        <v>20806</v>
      </c>
      <c r="C403" s="95" t="s">
        <v>20</v>
      </c>
      <c r="D403" s="95" t="s">
        <v>20</v>
      </c>
      <c r="E403" s="95" t="s">
        <v>17821</v>
      </c>
      <c r="F403" s="95" t="s">
        <v>17264</v>
      </c>
      <c r="G403" s="95" t="s">
        <v>17262</v>
      </c>
      <c r="H403" s="14" t="s">
        <v>20</v>
      </c>
      <c r="I403" s="95" t="s">
        <v>18181</v>
      </c>
      <c r="J403" s="118" t="s">
        <v>456</v>
      </c>
      <c r="K403" s="95" t="s">
        <v>18182</v>
      </c>
      <c r="L403" s="95" t="s">
        <v>18183</v>
      </c>
      <c r="M403" s="97">
        <f>IF($K$6="с учетом НДС",VLOOKUP(J403,LEGEND!C:M,3,0)*(1-N403),VLOOKUP(J403,LEGEND!C:M,3,0)*(1-N403)/1.2)</f>
        <v>153990</v>
      </c>
      <c r="N403" s="98">
        <f>IF(OR(E403="Принадлежности",E403="Ручной инструмент"),$K$5,IF($K$4=0,0,IFERROR(VLOOKUP(Q403,LEGEND!$V$4:$W$7,2,0),$K$4)))</f>
        <v>0</v>
      </c>
      <c r="O403" s="99" t="s">
        <v>19759</v>
      </c>
      <c r="P403" s="96" t="s">
        <v>20</v>
      </c>
      <c r="Q403" s="100" t="s">
        <v>20</v>
      </c>
      <c r="R403" s="116" t="s">
        <v>2682</v>
      </c>
      <c r="S403" s="114" t="s">
        <v>5081</v>
      </c>
      <c r="T403" s="114">
        <v>540</v>
      </c>
      <c r="U403" s="114">
        <v>410</v>
      </c>
      <c r="V403" s="114">
        <v>1100</v>
      </c>
      <c r="W403" s="115">
        <v>27</v>
      </c>
    </row>
    <row r="404" spans="1:23" ht="22.5">
      <c r="A404" s="62"/>
      <c r="B404" s="95" t="s">
        <v>17338</v>
      </c>
      <c r="C404" s="95" t="s">
        <v>20</v>
      </c>
      <c r="D404" s="95" t="s">
        <v>17331</v>
      </c>
      <c r="E404" s="95" t="s">
        <v>17324</v>
      </c>
      <c r="F404" s="95" t="s">
        <v>17264</v>
      </c>
      <c r="G404" s="95" t="s">
        <v>17359</v>
      </c>
      <c r="H404" s="14" t="s">
        <v>20</v>
      </c>
      <c r="I404" s="95" t="s">
        <v>18184</v>
      </c>
      <c r="J404" s="118" t="s">
        <v>457</v>
      </c>
      <c r="K404" s="95" t="s">
        <v>1986</v>
      </c>
      <c r="L404" s="95" t="s">
        <v>18185</v>
      </c>
      <c r="M404" s="97">
        <f>IF($K$6="с учетом НДС",VLOOKUP(J404,LEGEND!C:M,3,0)*(1-N404),VLOOKUP(J404,LEGEND!C:M,3,0)*(1-N404)/1.2)</f>
        <v>15490</v>
      </c>
      <c r="N404" s="98">
        <f>IF(OR(E404="Принадлежности",E404="Ручной инструмент"),$K$5,IF($K$4=0,0,IFERROR(VLOOKUP(Q404,LEGEND!$V$4:$W$7,2,0),$K$4)))</f>
        <v>0</v>
      </c>
      <c r="O404" s="99" t="s">
        <v>19760</v>
      </c>
      <c r="P404" s="96" t="s">
        <v>20</v>
      </c>
      <c r="Q404" s="100" t="s">
        <v>20</v>
      </c>
      <c r="R404" s="116" t="s">
        <v>1987</v>
      </c>
      <c r="S404" s="114" t="s">
        <v>964</v>
      </c>
      <c r="T404" s="114">
        <v>267</v>
      </c>
      <c r="U404" s="114">
        <v>84</v>
      </c>
      <c r="V404" s="114">
        <v>224</v>
      </c>
      <c r="W404" s="115">
        <v>2.6909999999999998</v>
      </c>
    </row>
    <row r="405" spans="1:23" s="6" customFormat="1" ht="33.75">
      <c r="A405" s="62"/>
      <c r="B405" s="95" t="s">
        <v>17333</v>
      </c>
      <c r="C405" s="95" t="s">
        <v>20</v>
      </c>
      <c r="D405" s="95" t="s">
        <v>20</v>
      </c>
      <c r="E405" s="95" t="s">
        <v>17334</v>
      </c>
      <c r="F405" s="95" t="s">
        <v>17283</v>
      </c>
      <c r="G405" s="95" t="s">
        <v>17335</v>
      </c>
      <c r="H405" s="14" t="s">
        <v>20</v>
      </c>
      <c r="I405" s="95" t="s">
        <v>18186</v>
      </c>
      <c r="J405" s="118" t="s">
        <v>458</v>
      </c>
      <c r="K405" s="95" t="s">
        <v>2443</v>
      </c>
      <c r="L405" s="95" t="s">
        <v>18187</v>
      </c>
      <c r="M405" s="97">
        <f>IF($K$6="с учетом НДС",VLOOKUP(J405,LEGEND!C:M,3,0)*(1-N405),VLOOKUP(J405,LEGEND!C:M,3,0)*(1-N405)/1.2)</f>
        <v>14990</v>
      </c>
      <c r="N405" s="98">
        <f>IF(OR(E405="Принадлежности",E405="Ручной инструмент"),$K$5,IF($K$4=0,0,IFERROR(VLOOKUP(Q405,LEGEND!$V$4:$W$7,2,0),$K$4)))</f>
        <v>0</v>
      </c>
      <c r="O405" s="99" t="s">
        <v>19761</v>
      </c>
      <c r="P405" s="96" t="s">
        <v>20</v>
      </c>
      <c r="Q405" s="100" t="s">
        <v>20</v>
      </c>
      <c r="R405" s="116" t="s">
        <v>2444</v>
      </c>
      <c r="S405" s="114" t="s">
        <v>5044</v>
      </c>
      <c r="T405" s="114">
        <v>245</v>
      </c>
      <c r="U405" s="114">
        <v>104</v>
      </c>
      <c r="V405" s="114">
        <v>80</v>
      </c>
      <c r="W405" s="115">
        <v>0.75</v>
      </c>
    </row>
    <row r="406" spans="1:23" s="6" customFormat="1" ht="33.75">
      <c r="A406" s="62"/>
      <c r="B406" s="95" t="s">
        <v>17338</v>
      </c>
      <c r="C406" s="95" t="s">
        <v>20</v>
      </c>
      <c r="D406" s="95" t="s">
        <v>17331</v>
      </c>
      <c r="E406" s="95" t="s">
        <v>17324</v>
      </c>
      <c r="F406" s="95" t="s">
        <v>17302</v>
      </c>
      <c r="G406" s="95" t="s">
        <v>17457</v>
      </c>
      <c r="H406" s="14" t="s">
        <v>20</v>
      </c>
      <c r="I406" s="95" t="s">
        <v>18188</v>
      </c>
      <c r="J406" s="118" t="s">
        <v>459</v>
      </c>
      <c r="K406" s="95" t="s">
        <v>2124</v>
      </c>
      <c r="L406" s="95" t="s">
        <v>18189</v>
      </c>
      <c r="M406" s="97">
        <f>IF($K$6="с учетом НДС",VLOOKUP(J406,LEGEND!C:M,3,0)*(1-N406),VLOOKUP(J406,LEGEND!C:M,3,0)*(1-N406)/1.2)</f>
        <v>58490</v>
      </c>
      <c r="N406" s="98">
        <f>IF(OR(E406="Принадлежности",E406="Ручной инструмент"),$K$5,IF($K$4=0,0,IFERROR(VLOOKUP(Q406,LEGEND!$V$4:$W$7,2,0),$K$4)))</f>
        <v>0</v>
      </c>
      <c r="O406" s="99" t="s">
        <v>19762</v>
      </c>
      <c r="P406" s="96" t="s">
        <v>20</v>
      </c>
      <c r="Q406" s="100" t="s">
        <v>20</v>
      </c>
      <c r="R406" s="116" t="s">
        <v>2125</v>
      </c>
      <c r="S406" s="114" t="s">
        <v>8633</v>
      </c>
      <c r="T406" s="114">
        <v>475</v>
      </c>
      <c r="U406" s="114">
        <v>360</v>
      </c>
      <c r="V406" s="114">
        <v>130</v>
      </c>
      <c r="W406" s="115">
        <v>7.03</v>
      </c>
    </row>
    <row r="407" spans="1:23" s="6" customFormat="1" ht="45">
      <c r="A407" s="62"/>
      <c r="B407" s="95" t="s">
        <v>17323</v>
      </c>
      <c r="C407" s="95" t="s">
        <v>20</v>
      </c>
      <c r="D407" s="95" t="s">
        <v>20</v>
      </c>
      <c r="E407" s="95" t="s">
        <v>17324</v>
      </c>
      <c r="F407" s="95" t="s">
        <v>17302</v>
      </c>
      <c r="G407" s="95" t="s">
        <v>17420</v>
      </c>
      <c r="H407" s="14" t="s">
        <v>20</v>
      </c>
      <c r="I407" s="95" t="s">
        <v>18190</v>
      </c>
      <c r="J407" s="118" t="s">
        <v>460</v>
      </c>
      <c r="K407" s="95" t="s">
        <v>2653</v>
      </c>
      <c r="L407" s="95" t="s">
        <v>18191</v>
      </c>
      <c r="M407" s="97">
        <f>IF($K$6="с учетом НДС",VLOOKUP(J407,LEGEND!C:M,3,0)*(1-N407),VLOOKUP(J407,LEGEND!C:M,3,0)*(1-N407)/1.2)</f>
        <v>39990</v>
      </c>
      <c r="N407" s="98">
        <f>IF(OR(E407="Принадлежности",E407="Ручной инструмент"),$K$5,IF($K$4=0,0,IFERROR(VLOOKUP(Q407,LEGEND!$V$4:$W$7,2,0),$K$4)))</f>
        <v>0</v>
      </c>
      <c r="O407" s="99" t="s">
        <v>19763</v>
      </c>
      <c r="P407" s="96" t="s">
        <v>20</v>
      </c>
      <c r="Q407" s="100" t="s">
        <v>19366</v>
      </c>
      <c r="R407" s="116" t="s">
        <v>2654</v>
      </c>
      <c r="S407" s="114" t="s">
        <v>4755</v>
      </c>
      <c r="T407" s="114">
        <v>570</v>
      </c>
      <c r="U407" s="114">
        <v>290</v>
      </c>
      <c r="V407" s="114">
        <v>130</v>
      </c>
      <c r="W407" s="115">
        <v>6.58</v>
      </c>
    </row>
    <row r="408" spans="1:23" s="6" customFormat="1" ht="33.75">
      <c r="A408" s="62"/>
      <c r="B408" s="95" t="s">
        <v>17330</v>
      </c>
      <c r="C408" s="95" t="s">
        <v>20</v>
      </c>
      <c r="D408" s="95" t="s">
        <v>17331</v>
      </c>
      <c r="E408" s="95" t="s">
        <v>17324</v>
      </c>
      <c r="F408" s="95" t="s">
        <v>17463</v>
      </c>
      <c r="G408" s="95" t="s">
        <v>18059</v>
      </c>
      <c r="H408" s="14" t="s">
        <v>20</v>
      </c>
      <c r="I408" s="95" t="s">
        <v>18192</v>
      </c>
      <c r="J408" s="118" t="s">
        <v>461</v>
      </c>
      <c r="K408" s="95" t="s">
        <v>2659</v>
      </c>
      <c r="L408" s="95" t="s">
        <v>18193</v>
      </c>
      <c r="M408" s="97">
        <f>IF($K$6="с учетом НДС",VLOOKUP(J408,LEGEND!C:M,3,0)*(1-N408),VLOOKUP(J408,LEGEND!C:M,3,0)*(1-N408)/1.2)</f>
        <v>21490</v>
      </c>
      <c r="N408" s="98">
        <f>IF(OR(E408="Принадлежности",E408="Ручной инструмент"),$K$5,IF($K$4=0,0,IFERROR(VLOOKUP(Q408,LEGEND!$V$4:$W$7,2,0),$K$4)))</f>
        <v>0</v>
      </c>
      <c r="O408" s="99" t="s">
        <v>19764</v>
      </c>
      <c r="P408" s="96" t="s">
        <v>20</v>
      </c>
      <c r="Q408" s="100" t="s">
        <v>20</v>
      </c>
      <c r="R408" s="116" t="s">
        <v>2660</v>
      </c>
      <c r="S408" s="114" t="s">
        <v>964</v>
      </c>
      <c r="T408" s="114">
        <v>576</v>
      </c>
      <c r="U408" s="114">
        <v>131</v>
      </c>
      <c r="V408" s="114">
        <v>439</v>
      </c>
      <c r="W408" s="115">
        <v>5.9420000000000002</v>
      </c>
    </row>
    <row r="409" spans="1:23" s="6" customFormat="1" ht="33.75">
      <c r="A409" s="62"/>
      <c r="B409" s="95" t="s">
        <v>17330</v>
      </c>
      <c r="C409" s="95" t="s">
        <v>20</v>
      </c>
      <c r="D409" s="95" t="s">
        <v>17331</v>
      </c>
      <c r="E409" s="95" t="s">
        <v>17324</v>
      </c>
      <c r="F409" s="95" t="s">
        <v>17411</v>
      </c>
      <c r="G409" s="95" t="s">
        <v>18194</v>
      </c>
      <c r="H409" s="14" t="s">
        <v>20</v>
      </c>
      <c r="I409" s="95" t="s">
        <v>18195</v>
      </c>
      <c r="J409" s="118" t="s">
        <v>462</v>
      </c>
      <c r="K409" s="95" t="s">
        <v>2517</v>
      </c>
      <c r="L409" s="95" t="s">
        <v>18196</v>
      </c>
      <c r="M409" s="97">
        <f>IF($K$6="с учетом НДС",VLOOKUP(J409,LEGEND!C:M,3,0)*(1-N409),VLOOKUP(J409,LEGEND!C:M,3,0)*(1-N409)/1.2)</f>
        <v>24490</v>
      </c>
      <c r="N409" s="98">
        <f>IF(OR(E409="Принадлежности",E409="Ручной инструмент"),$K$5,IF($K$4=0,0,IFERROR(VLOOKUP(Q409,LEGEND!$V$4:$W$7,2,0),$K$4)))</f>
        <v>0</v>
      </c>
      <c r="O409" s="99" t="s">
        <v>19765</v>
      </c>
      <c r="P409" s="96" t="s">
        <v>20</v>
      </c>
      <c r="Q409" s="100" t="s">
        <v>20</v>
      </c>
      <c r="R409" s="116" t="s">
        <v>2518</v>
      </c>
      <c r="S409" s="114" t="s">
        <v>964</v>
      </c>
      <c r="T409" s="114">
        <v>599</v>
      </c>
      <c r="U409" s="114">
        <v>109</v>
      </c>
      <c r="V409" s="114">
        <v>284</v>
      </c>
      <c r="W409" s="115">
        <v>4.28</v>
      </c>
    </row>
    <row r="410" spans="1:23" s="6" customFormat="1" ht="25.5">
      <c r="A410" s="62"/>
      <c r="B410" s="95" t="s">
        <v>17338</v>
      </c>
      <c r="C410" s="95" t="s">
        <v>20</v>
      </c>
      <c r="D410" s="95" t="s">
        <v>17331</v>
      </c>
      <c r="E410" s="95" t="s">
        <v>17324</v>
      </c>
      <c r="F410" s="95" t="s">
        <v>17411</v>
      </c>
      <c r="G410" s="95" t="s">
        <v>18194</v>
      </c>
      <c r="H410" s="14" t="s">
        <v>20</v>
      </c>
      <c r="I410" s="95" t="s">
        <v>18197</v>
      </c>
      <c r="J410" s="118" t="s">
        <v>463</v>
      </c>
      <c r="K410" s="95" t="s">
        <v>2503</v>
      </c>
      <c r="L410" s="95" t="s">
        <v>18198</v>
      </c>
      <c r="M410" s="97">
        <f>IF($K$6="с учетом НДС",VLOOKUP(J410,LEGEND!C:M,3,0)*(1-N410),VLOOKUP(J410,LEGEND!C:M,3,0)*(1-N410)/1.2)</f>
        <v>32490</v>
      </c>
      <c r="N410" s="98">
        <f>IF(OR(E410="Принадлежности",E410="Ручной инструмент"),$K$5,IF($K$4=0,0,IFERROR(VLOOKUP(Q410,LEGEND!$V$4:$W$7,2,0),$K$4)))</f>
        <v>0</v>
      </c>
      <c r="O410" s="99" t="s">
        <v>19766</v>
      </c>
      <c r="P410" s="96" t="s">
        <v>20</v>
      </c>
      <c r="Q410" s="100" t="s">
        <v>20</v>
      </c>
      <c r="R410" s="116" t="s">
        <v>2504</v>
      </c>
      <c r="S410" s="114" t="s">
        <v>964</v>
      </c>
      <c r="T410" s="114">
        <v>625</v>
      </c>
      <c r="U410" s="114">
        <v>107</v>
      </c>
      <c r="V410" s="114">
        <v>285</v>
      </c>
      <c r="W410" s="115">
        <v>5.1749999999999998</v>
      </c>
    </row>
    <row r="411" spans="1:23" ht="38.25">
      <c r="A411" s="62"/>
      <c r="B411" s="95" t="s">
        <v>17338</v>
      </c>
      <c r="C411" s="95" t="s">
        <v>20</v>
      </c>
      <c r="D411" s="95" t="s">
        <v>17331</v>
      </c>
      <c r="E411" s="95" t="s">
        <v>17324</v>
      </c>
      <c r="F411" s="95" t="s">
        <v>17264</v>
      </c>
      <c r="G411" s="95" t="s">
        <v>17359</v>
      </c>
      <c r="H411" s="14" t="s">
        <v>20</v>
      </c>
      <c r="I411" s="95" t="s">
        <v>18199</v>
      </c>
      <c r="J411" s="118" t="s">
        <v>464</v>
      </c>
      <c r="K411" s="95" t="s">
        <v>1974</v>
      </c>
      <c r="L411" s="95" t="s">
        <v>18200</v>
      </c>
      <c r="M411" s="97">
        <f>IF($K$6="с учетом НДС",VLOOKUP(J411,LEGEND!C:M,3,0)*(1-N411),VLOOKUP(J411,LEGEND!C:M,3,0)*(1-N411)/1.2)</f>
        <v>29490</v>
      </c>
      <c r="N411" s="98">
        <f>IF(OR(E411="Принадлежности",E411="Ручной инструмент"),$K$5,IF($K$4=0,0,IFERROR(VLOOKUP(Q411,LEGEND!$V$4:$W$7,2,0),$K$4)))</f>
        <v>0</v>
      </c>
      <c r="O411" s="99" t="s">
        <v>19767</v>
      </c>
      <c r="P411" s="95" t="s">
        <v>116</v>
      </c>
      <c r="Q411" s="100" t="s">
        <v>20</v>
      </c>
      <c r="R411" s="116" t="s">
        <v>1975</v>
      </c>
      <c r="S411" s="114" t="s">
        <v>964</v>
      </c>
      <c r="T411" s="114">
        <v>375</v>
      </c>
      <c r="U411" s="114">
        <v>119</v>
      </c>
      <c r="V411" s="114">
        <v>315</v>
      </c>
      <c r="W411" s="115">
        <v>4.29</v>
      </c>
    </row>
    <row r="412" spans="1:23" ht="38.25">
      <c r="A412" s="62"/>
      <c r="B412" s="95" t="s">
        <v>17338</v>
      </c>
      <c r="C412" s="95" t="s">
        <v>20</v>
      </c>
      <c r="D412" s="95" t="s">
        <v>17331</v>
      </c>
      <c r="E412" s="95" t="s">
        <v>17324</v>
      </c>
      <c r="F412" s="95" t="s">
        <v>17264</v>
      </c>
      <c r="G412" s="95" t="s">
        <v>17255</v>
      </c>
      <c r="H412" s="14" t="s">
        <v>20</v>
      </c>
      <c r="I412" s="95" t="s">
        <v>18201</v>
      </c>
      <c r="J412" s="118" t="s">
        <v>465</v>
      </c>
      <c r="K412" s="95" t="s">
        <v>2068</v>
      </c>
      <c r="L412" s="95" t="s">
        <v>18202</v>
      </c>
      <c r="M412" s="97">
        <f>IF($K$6="с учетом НДС",VLOOKUP(J412,LEGEND!C:M,3,0)*(1-N412),VLOOKUP(J412,LEGEND!C:M,3,0)*(1-N412)/1.2)</f>
        <v>18490</v>
      </c>
      <c r="N412" s="98">
        <f>IF(OR(E412="Принадлежности",E412="Ручной инструмент"),$K$5,IF($K$4=0,0,IFERROR(VLOOKUP(Q412,LEGEND!$V$4:$W$7,2,0),$K$4)))</f>
        <v>0</v>
      </c>
      <c r="O412" s="99" t="s">
        <v>19768</v>
      </c>
      <c r="P412" s="95" t="s">
        <v>116</v>
      </c>
      <c r="Q412" s="100" t="s">
        <v>20</v>
      </c>
      <c r="R412" s="116" t="s">
        <v>2069</v>
      </c>
      <c r="S412" s="114" t="s">
        <v>964</v>
      </c>
      <c r="T412" s="114">
        <v>439</v>
      </c>
      <c r="U412" s="114">
        <v>135</v>
      </c>
      <c r="V412" s="114">
        <v>344</v>
      </c>
      <c r="W412" s="115">
        <v>4.2960000000000003</v>
      </c>
    </row>
    <row r="413" spans="1:23" s="6" customFormat="1" ht="45">
      <c r="A413" s="62"/>
      <c r="B413" s="95" t="s">
        <v>17338</v>
      </c>
      <c r="C413" s="95" t="s">
        <v>17367</v>
      </c>
      <c r="D413" s="95" t="s">
        <v>17368</v>
      </c>
      <c r="E413" s="95" t="s">
        <v>17324</v>
      </c>
      <c r="F413" s="95" t="s">
        <v>17302</v>
      </c>
      <c r="G413" s="95" t="s">
        <v>17850</v>
      </c>
      <c r="H413" s="14" t="s">
        <v>20</v>
      </c>
      <c r="I413" s="95" t="s">
        <v>18203</v>
      </c>
      <c r="J413" s="118" t="s">
        <v>466</v>
      </c>
      <c r="K413" s="95" t="s">
        <v>2118</v>
      </c>
      <c r="L413" s="95" t="s">
        <v>18204</v>
      </c>
      <c r="M413" s="97">
        <f>IF($K$6="с учетом НДС",VLOOKUP(J413,LEGEND!C:M,3,0)*(1-N413),VLOOKUP(J413,LEGEND!C:M,3,0)*(1-N413)/1.2)</f>
        <v>41490</v>
      </c>
      <c r="N413" s="98">
        <f>IF(OR(E413="Принадлежности",E413="Ручной инструмент"),$K$5,IF($K$4=0,0,IFERROR(VLOOKUP(Q413,LEGEND!$V$4:$W$7,2,0),$K$4)))</f>
        <v>0</v>
      </c>
      <c r="O413" s="99" t="s">
        <v>19769</v>
      </c>
      <c r="P413" s="96" t="s">
        <v>20</v>
      </c>
      <c r="Q413" s="100" t="s">
        <v>20</v>
      </c>
      <c r="R413" s="116" t="s">
        <v>2119</v>
      </c>
      <c r="S413" s="114" t="s">
        <v>964</v>
      </c>
      <c r="T413" s="114">
        <v>544</v>
      </c>
      <c r="U413" s="114">
        <v>159</v>
      </c>
      <c r="V413" s="114">
        <v>314</v>
      </c>
      <c r="W413" s="115">
        <v>7.25</v>
      </c>
    </row>
    <row r="414" spans="1:23" s="6" customFormat="1" ht="25.5">
      <c r="A414" s="62"/>
      <c r="B414" s="95" t="s">
        <v>17338</v>
      </c>
      <c r="C414" s="95" t="s">
        <v>20</v>
      </c>
      <c r="D414" s="95" t="s">
        <v>17331</v>
      </c>
      <c r="E414" s="95" t="s">
        <v>17324</v>
      </c>
      <c r="F414" s="95" t="s">
        <v>17302</v>
      </c>
      <c r="G414" s="95" t="s">
        <v>17420</v>
      </c>
      <c r="H414" s="14" t="s">
        <v>20</v>
      </c>
      <c r="I414" s="95" t="s">
        <v>18205</v>
      </c>
      <c r="J414" s="118" t="s">
        <v>467</v>
      </c>
      <c r="K414" s="95" t="s">
        <v>2268</v>
      </c>
      <c r="L414" s="95" t="s">
        <v>18206</v>
      </c>
      <c r="M414" s="97">
        <f>IF($K$6="с учетом НДС",VLOOKUP(J414,LEGEND!C:M,3,0)*(1-N414),VLOOKUP(J414,LEGEND!C:M,3,0)*(1-N414)/1.2)</f>
        <v>19990</v>
      </c>
      <c r="N414" s="98">
        <f>IF(OR(E414="Принадлежности",E414="Ручной инструмент"),$K$5,IF($K$4=0,0,IFERROR(VLOOKUP(Q414,LEGEND!$V$4:$W$7,2,0),$K$4)))</f>
        <v>0</v>
      </c>
      <c r="O414" s="99" t="s">
        <v>19770</v>
      </c>
      <c r="P414" s="96" t="s">
        <v>20</v>
      </c>
      <c r="Q414" s="100" t="s">
        <v>20</v>
      </c>
      <c r="R414" s="116" t="s">
        <v>2269</v>
      </c>
      <c r="S414" s="114" t="s">
        <v>964</v>
      </c>
      <c r="T414" s="114">
        <v>480</v>
      </c>
      <c r="U414" s="114">
        <v>96</v>
      </c>
      <c r="V414" s="114">
        <v>162</v>
      </c>
      <c r="W414" s="115">
        <v>3.73</v>
      </c>
    </row>
    <row r="415" spans="1:23" s="6" customFormat="1" ht="25.5">
      <c r="A415" s="62"/>
      <c r="B415" s="95" t="s">
        <v>17338</v>
      </c>
      <c r="C415" s="95" t="s">
        <v>17367</v>
      </c>
      <c r="D415" s="95" t="s">
        <v>17368</v>
      </c>
      <c r="E415" s="95" t="s">
        <v>17324</v>
      </c>
      <c r="F415" s="95" t="s">
        <v>17463</v>
      </c>
      <c r="G415" s="95" t="s">
        <v>18059</v>
      </c>
      <c r="H415" s="14" t="s">
        <v>20</v>
      </c>
      <c r="I415" s="95" t="s">
        <v>18207</v>
      </c>
      <c r="J415" s="118" t="s">
        <v>468</v>
      </c>
      <c r="K415" s="95" t="s">
        <v>2661</v>
      </c>
      <c r="L415" s="95" t="s">
        <v>18208</v>
      </c>
      <c r="M415" s="97">
        <f>IF($K$6="с учетом НДС",VLOOKUP(J415,LEGEND!C:M,3,0)*(1-N415),VLOOKUP(J415,LEGEND!C:M,3,0)*(1-N415)/1.2)</f>
        <v>16490</v>
      </c>
      <c r="N415" s="98">
        <f>IF(OR(E415="Принадлежности",E415="Ручной инструмент"),$K$5,IF($K$4=0,0,IFERROR(VLOOKUP(Q415,LEGEND!$V$4:$W$7,2,0),$K$4)))</f>
        <v>0</v>
      </c>
      <c r="O415" s="99" t="s">
        <v>19771</v>
      </c>
      <c r="P415" s="96" t="s">
        <v>20</v>
      </c>
      <c r="Q415" s="100" t="s">
        <v>20</v>
      </c>
      <c r="R415" s="116" t="s">
        <v>2662</v>
      </c>
      <c r="S415" s="114" t="s">
        <v>964</v>
      </c>
      <c r="T415" s="114">
        <v>299</v>
      </c>
      <c r="U415" s="114">
        <v>112</v>
      </c>
      <c r="V415" s="114">
        <v>377</v>
      </c>
      <c r="W415" s="115">
        <v>2.2839999999999998</v>
      </c>
    </row>
    <row r="416" spans="1:23" s="6" customFormat="1" ht="56.25">
      <c r="A416" s="62"/>
      <c r="B416" s="95" t="s">
        <v>17333</v>
      </c>
      <c r="C416" s="95" t="s">
        <v>20</v>
      </c>
      <c r="D416" s="95" t="s">
        <v>20</v>
      </c>
      <c r="E416" s="95" t="s">
        <v>17334</v>
      </c>
      <c r="F416" s="95" t="s">
        <v>17283</v>
      </c>
      <c r="G416" s="95" t="s">
        <v>17335</v>
      </c>
      <c r="H416" s="14" t="s">
        <v>20</v>
      </c>
      <c r="I416" s="95" t="s">
        <v>18209</v>
      </c>
      <c r="J416" s="118" t="s">
        <v>469</v>
      </c>
      <c r="K416" s="95" t="s">
        <v>2689</v>
      </c>
      <c r="L416" s="95" t="s">
        <v>18210</v>
      </c>
      <c r="M416" s="97">
        <f>IF($K$6="с учетом НДС",VLOOKUP(J416,LEGEND!C:M,3,0)*(1-N416),VLOOKUP(J416,LEGEND!C:M,3,0)*(1-N416)/1.2)</f>
        <v>8990</v>
      </c>
      <c r="N416" s="98">
        <f>IF(OR(E416="Принадлежности",E416="Ручной инструмент"),$K$5,IF($K$4=0,0,IFERROR(VLOOKUP(Q416,LEGEND!$V$4:$W$7,2,0),$K$4)))</f>
        <v>0</v>
      </c>
      <c r="O416" s="99" t="s">
        <v>19772</v>
      </c>
      <c r="P416" s="96" t="s">
        <v>20</v>
      </c>
      <c r="Q416" s="100" t="s">
        <v>20</v>
      </c>
      <c r="R416" s="116" t="s">
        <v>2690</v>
      </c>
      <c r="S416" s="114" t="s">
        <v>964</v>
      </c>
      <c r="T416" s="114">
        <v>210</v>
      </c>
      <c r="U416" s="114">
        <v>165</v>
      </c>
      <c r="V416" s="114">
        <v>50</v>
      </c>
      <c r="W416" s="115">
        <v>0.44</v>
      </c>
    </row>
    <row r="417" spans="1:23" s="6" customFormat="1" ht="22.5">
      <c r="A417" s="62"/>
      <c r="B417" s="95" t="s">
        <v>17323</v>
      </c>
      <c r="C417" s="95" t="s">
        <v>20</v>
      </c>
      <c r="D417" s="95" t="s">
        <v>20</v>
      </c>
      <c r="E417" s="95" t="s">
        <v>17324</v>
      </c>
      <c r="F417" s="95" t="s">
        <v>17302</v>
      </c>
      <c r="G417" s="95" t="s">
        <v>17850</v>
      </c>
      <c r="H417" s="14" t="s">
        <v>20</v>
      </c>
      <c r="I417" s="95" t="s">
        <v>18211</v>
      </c>
      <c r="J417" s="118" t="s">
        <v>470</v>
      </c>
      <c r="K417" s="95" t="s">
        <v>2567</v>
      </c>
      <c r="L417" s="95" t="s">
        <v>18212</v>
      </c>
      <c r="M417" s="97">
        <f>IF($K$6="с учетом НДС",VLOOKUP(J417,LEGEND!C:M,3,0)*(1-N417),VLOOKUP(J417,LEGEND!C:M,3,0)*(1-N417)/1.2)</f>
        <v>38490</v>
      </c>
      <c r="N417" s="98">
        <f>IF(OR(E417="Принадлежности",E417="Ручной инструмент"),$K$5,IF($K$4=0,0,IFERROR(VLOOKUP(Q417,LEGEND!$V$4:$W$7,2,0),$K$4)))</f>
        <v>0</v>
      </c>
      <c r="O417" s="99" t="s">
        <v>19773</v>
      </c>
      <c r="P417" s="96" t="s">
        <v>20</v>
      </c>
      <c r="Q417" s="100" t="s">
        <v>20</v>
      </c>
      <c r="R417" s="116" t="s">
        <v>2568</v>
      </c>
      <c r="S417" s="114" t="s">
        <v>964</v>
      </c>
      <c r="T417" s="114">
        <v>570</v>
      </c>
      <c r="U417" s="114">
        <v>205</v>
      </c>
      <c r="V417" s="114">
        <v>447</v>
      </c>
      <c r="W417" s="115">
        <v>10.019</v>
      </c>
    </row>
    <row r="418" spans="1:23" s="6" customFormat="1" ht="33.75">
      <c r="A418" s="62"/>
      <c r="B418" s="95" t="s">
        <v>17442</v>
      </c>
      <c r="C418" s="95" t="s">
        <v>20</v>
      </c>
      <c r="D418" s="95" t="s">
        <v>17331</v>
      </c>
      <c r="E418" s="95" t="s">
        <v>17324</v>
      </c>
      <c r="F418" s="95" t="s">
        <v>17264</v>
      </c>
      <c r="G418" s="95" t="s">
        <v>17359</v>
      </c>
      <c r="H418" s="14" t="s">
        <v>20</v>
      </c>
      <c r="I418" s="95" t="s">
        <v>18213</v>
      </c>
      <c r="J418" s="118" t="s">
        <v>471</v>
      </c>
      <c r="K418" s="95" t="s">
        <v>1994</v>
      </c>
      <c r="L418" s="95" t="s">
        <v>18214</v>
      </c>
      <c r="M418" s="97">
        <f>IF($K$6="с учетом НДС",VLOOKUP(J418,LEGEND!C:M,3,0)*(1-N418),VLOOKUP(J418,LEGEND!C:M,3,0)*(1-N418)/1.2)</f>
        <v>51490</v>
      </c>
      <c r="N418" s="98">
        <f>IF(OR(E418="Принадлежности",E418="Ручной инструмент"),$K$5,IF($K$4=0,0,IFERROR(VLOOKUP(Q418,LEGEND!$V$4:$W$7,2,0),$K$4)))</f>
        <v>0</v>
      </c>
      <c r="O418" s="99" t="s">
        <v>19774</v>
      </c>
      <c r="P418" s="96" t="s">
        <v>20</v>
      </c>
      <c r="Q418" s="100" t="s">
        <v>20</v>
      </c>
      <c r="R418" s="116" t="s">
        <v>1995</v>
      </c>
      <c r="S418" s="114" t="s">
        <v>964</v>
      </c>
      <c r="T418" s="114">
        <v>600</v>
      </c>
      <c r="U418" s="114">
        <v>140</v>
      </c>
      <c r="V418" s="114">
        <v>380</v>
      </c>
      <c r="W418" s="115">
        <v>8.8800000000000008</v>
      </c>
    </row>
    <row r="419" spans="1:23" s="6" customFormat="1" ht="38.25">
      <c r="A419" s="62"/>
      <c r="B419" s="95" t="s">
        <v>17338</v>
      </c>
      <c r="C419" s="95" t="s">
        <v>18023</v>
      </c>
      <c r="D419" s="95" t="s">
        <v>17368</v>
      </c>
      <c r="E419" s="95" t="s">
        <v>17324</v>
      </c>
      <c r="F419" s="95" t="s">
        <v>18024</v>
      </c>
      <c r="G419" s="95" t="s">
        <v>18215</v>
      </c>
      <c r="H419" s="14" t="s">
        <v>20</v>
      </c>
      <c r="I419" s="95" t="s">
        <v>18216</v>
      </c>
      <c r="J419" s="118" t="s">
        <v>472</v>
      </c>
      <c r="K419" s="95" t="s">
        <v>2058</v>
      </c>
      <c r="L419" s="95" t="s">
        <v>18217</v>
      </c>
      <c r="M419" s="97">
        <f>IF($K$6="с учетом НДС",VLOOKUP(J419,LEGEND!C:M,3,0)*(1-N419),VLOOKUP(J419,LEGEND!C:M,3,0)*(1-N419)/1.2)</f>
        <v>80490</v>
      </c>
      <c r="N419" s="98">
        <f>IF(OR(E419="Принадлежности",E419="Ручной инструмент"),$K$5,IF($K$4=0,0,IFERROR(VLOOKUP(Q419,LEGEND!$V$4:$W$7,2,0),$K$4)))</f>
        <v>0</v>
      </c>
      <c r="O419" s="99" t="s">
        <v>19775</v>
      </c>
      <c r="P419" s="96" t="s">
        <v>20</v>
      </c>
      <c r="Q419" s="100" t="s">
        <v>20</v>
      </c>
      <c r="R419" s="116" t="s">
        <v>2059</v>
      </c>
      <c r="S419" s="114" t="s">
        <v>964</v>
      </c>
      <c r="T419" s="114">
        <v>520</v>
      </c>
      <c r="U419" s="114">
        <v>140</v>
      </c>
      <c r="V419" s="114">
        <v>390</v>
      </c>
      <c r="W419" s="115">
        <v>7.1180000000000003</v>
      </c>
    </row>
    <row r="420" spans="1:23" s="6" customFormat="1" ht="45">
      <c r="A420" s="62"/>
      <c r="B420" s="95" t="s">
        <v>17338</v>
      </c>
      <c r="C420" s="95" t="s">
        <v>17367</v>
      </c>
      <c r="D420" s="95" t="s">
        <v>17368</v>
      </c>
      <c r="E420" s="95" t="s">
        <v>17324</v>
      </c>
      <c r="F420" s="95" t="s">
        <v>17375</v>
      </c>
      <c r="G420" s="95" t="s">
        <v>17400</v>
      </c>
      <c r="H420" s="14" t="s">
        <v>20</v>
      </c>
      <c r="I420" s="95" t="s">
        <v>18218</v>
      </c>
      <c r="J420" s="118" t="s">
        <v>473</v>
      </c>
      <c r="K420" s="95" t="s">
        <v>2196</v>
      </c>
      <c r="L420" s="95" t="s">
        <v>18219</v>
      </c>
      <c r="M420" s="97">
        <f>IF($K$6="с учетом НДС",VLOOKUP(J420,LEGEND!C:M,3,0)*(1-N420),VLOOKUP(J420,LEGEND!C:M,3,0)*(1-N420)/1.2)</f>
        <v>49990</v>
      </c>
      <c r="N420" s="98">
        <f>IF(OR(E420="Принадлежности",E420="Ручной инструмент"),$K$5,IF($K$4=0,0,IFERROR(VLOOKUP(Q420,LEGEND!$V$4:$W$7,2,0),$K$4)))</f>
        <v>0</v>
      </c>
      <c r="O420" s="99" t="s">
        <v>19776</v>
      </c>
      <c r="P420" s="96" t="s">
        <v>20</v>
      </c>
      <c r="Q420" s="100" t="s">
        <v>20</v>
      </c>
      <c r="R420" s="116" t="s">
        <v>2197</v>
      </c>
      <c r="S420" s="114" t="s">
        <v>964</v>
      </c>
      <c r="T420" s="114">
        <v>659</v>
      </c>
      <c r="U420" s="114">
        <v>141</v>
      </c>
      <c r="V420" s="114">
        <v>511</v>
      </c>
      <c r="W420" s="115">
        <v>11.208</v>
      </c>
    </row>
    <row r="421" spans="1:23" s="6" customFormat="1" ht="56.25">
      <c r="A421" s="62"/>
      <c r="B421" s="95" t="s">
        <v>17338</v>
      </c>
      <c r="C421" s="95" t="s">
        <v>20</v>
      </c>
      <c r="D421" s="95" t="s">
        <v>20</v>
      </c>
      <c r="E421" s="95" t="s">
        <v>17324</v>
      </c>
      <c r="F421" s="95" t="s">
        <v>17283</v>
      </c>
      <c r="G421" s="95" t="s">
        <v>18220</v>
      </c>
      <c r="H421" s="14" t="s">
        <v>20</v>
      </c>
      <c r="I421" s="95" t="s">
        <v>18221</v>
      </c>
      <c r="J421" s="118" t="s">
        <v>474</v>
      </c>
      <c r="K421" s="95" t="s">
        <v>1964</v>
      </c>
      <c r="L421" s="95" t="s">
        <v>18222</v>
      </c>
      <c r="M421" s="97">
        <f>IF($K$6="с учетом НДС",VLOOKUP(J421,LEGEND!C:M,3,0)*(1-N421),VLOOKUP(J421,LEGEND!C:M,3,0)*(1-N421)/1.2)</f>
        <v>11490</v>
      </c>
      <c r="N421" s="98">
        <f>IF(OR(E421="Принадлежности",E421="Ручной инструмент"),$K$5,IF($K$4=0,0,IFERROR(VLOOKUP(Q421,LEGEND!$V$4:$W$7,2,0),$K$4)))</f>
        <v>0</v>
      </c>
      <c r="O421" s="99" t="s">
        <v>19777</v>
      </c>
      <c r="P421" s="96" t="s">
        <v>20</v>
      </c>
      <c r="Q421" s="100" t="s">
        <v>20</v>
      </c>
      <c r="R421" s="116" t="s">
        <v>1965</v>
      </c>
      <c r="S421" s="114" t="s">
        <v>964</v>
      </c>
      <c r="T421" s="114">
        <v>154</v>
      </c>
      <c r="U421" s="114">
        <v>79</v>
      </c>
      <c r="V421" s="114">
        <v>172</v>
      </c>
      <c r="W421" s="115">
        <v>0.33</v>
      </c>
    </row>
    <row r="422" spans="1:23" s="6" customFormat="1" ht="33.75">
      <c r="A422" s="62"/>
      <c r="B422" s="95" t="s">
        <v>17330</v>
      </c>
      <c r="C422" s="95" t="s">
        <v>20</v>
      </c>
      <c r="D422" s="95" t="s">
        <v>20</v>
      </c>
      <c r="E422" s="95" t="s">
        <v>17334</v>
      </c>
      <c r="F422" s="95" t="s">
        <v>17283</v>
      </c>
      <c r="G422" s="95" t="s">
        <v>18132</v>
      </c>
      <c r="H422" s="14" t="s">
        <v>20</v>
      </c>
      <c r="I422" s="95" t="s">
        <v>18223</v>
      </c>
      <c r="J422" s="118" t="s">
        <v>475</v>
      </c>
      <c r="K422" s="95" t="s">
        <v>2284</v>
      </c>
      <c r="L422" s="95" t="s">
        <v>18224</v>
      </c>
      <c r="M422" s="97">
        <f>IF($K$6="с учетом НДС",VLOOKUP(J422,LEGEND!C:M,3,0)*(1-N422),VLOOKUP(J422,LEGEND!C:M,3,0)*(1-N422)/1.2)</f>
        <v>90990</v>
      </c>
      <c r="N422" s="98">
        <f>IF(OR(E422="Принадлежности",E422="Ручной инструмент"),$K$5,IF($K$4=0,0,IFERROR(VLOOKUP(Q422,LEGEND!$V$4:$W$7,2,0),$K$4)))</f>
        <v>0</v>
      </c>
      <c r="O422" s="99" t="s">
        <v>19778</v>
      </c>
      <c r="P422" s="96" t="s">
        <v>20</v>
      </c>
      <c r="Q422" s="100" t="s">
        <v>20</v>
      </c>
      <c r="R422" s="116" t="s">
        <v>2285</v>
      </c>
      <c r="S422" s="114" t="s">
        <v>964</v>
      </c>
      <c r="T422" s="114">
        <v>240</v>
      </c>
      <c r="U422" s="114">
        <v>230</v>
      </c>
      <c r="V422" s="114">
        <v>100</v>
      </c>
      <c r="W422" s="115">
        <v>1.9</v>
      </c>
    </row>
    <row r="423" spans="1:23" s="6" customFormat="1" ht="56.25">
      <c r="A423" s="62"/>
      <c r="B423" s="95" t="s">
        <v>17338</v>
      </c>
      <c r="C423" s="95" t="s">
        <v>17367</v>
      </c>
      <c r="D423" s="95" t="s">
        <v>17368</v>
      </c>
      <c r="E423" s="95" t="s">
        <v>17324</v>
      </c>
      <c r="F423" s="95" t="s">
        <v>17325</v>
      </c>
      <c r="G423" s="95" t="s">
        <v>17328</v>
      </c>
      <c r="H423" s="14" t="s">
        <v>20</v>
      </c>
      <c r="I423" s="95" t="s">
        <v>18225</v>
      </c>
      <c r="J423" s="118" t="s">
        <v>476</v>
      </c>
      <c r="K423" s="95" t="s">
        <v>2347</v>
      </c>
      <c r="L423" s="95" t="s">
        <v>18226</v>
      </c>
      <c r="M423" s="97">
        <f>IF($K$6="с учетом НДС",VLOOKUP(J423,LEGEND!C:M,3,0)*(1-N423),VLOOKUP(J423,LEGEND!C:M,3,0)*(1-N423)/1.2)</f>
        <v>56990</v>
      </c>
      <c r="N423" s="98">
        <f>IF(OR(E423="Принадлежности",E423="Ручной инструмент"),$K$5,IF($K$4=0,0,IFERROR(VLOOKUP(Q423,LEGEND!$V$4:$W$7,2,0),$K$4)))</f>
        <v>0</v>
      </c>
      <c r="O423" s="99" t="s">
        <v>19779</v>
      </c>
      <c r="P423" s="96" t="s">
        <v>20</v>
      </c>
      <c r="Q423" s="100" t="s">
        <v>20</v>
      </c>
      <c r="R423" s="116" t="s">
        <v>2348</v>
      </c>
      <c r="S423" s="114" t="s">
        <v>964</v>
      </c>
      <c r="T423" s="114">
        <v>474</v>
      </c>
      <c r="U423" s="114">
        <v>237</v>
      </c>
      <c r="V423" s="114">
        <v>370</v>
      </c>
      <c r="W423" s="115">
        <v>8.9499999999999993</v>
      </c>
    </row>
    <row r="424" spans="1:23" ht="33.75">
      <c r="A424" s="62"/>
      <c r="B424" s="95" t="s">
        <v>17338</v>
      </c>
      <c r="C424" s="95" t="s">
        <v>17367</v>
      </c>
      <c r="D424" s="95" t="s">
        <v>17368</v>
      </c>
      <c r="E424" s="95" t="s">
        <v>17324</v>
      </c>
      <c r="F424" s="95" t="s">
        <v>17264</v>
      </c>
      <c r="G424" s="95" t="s">
        <v>17359</v>
      </c>
      <c r="H424" s="14" t="s">
        <v>20</v>
      </c>
      <c r="I424" s="95" t="s">
        <v>18227</v>
      </c>
      <c r="J424" s="118" t="s">
        <v>477</v>
      </c>
      <c r="K424" s="95" t="s">
        <v>1978</v>
      </c>
      <c r="L424" s="95" t="s">
        <v>18228</v>
      </c>
      <c r="M424" s="97">
        <f>IF($K$6="с учетом НДС",VLOOKUP(J424,LEGEND!C:M,3,0)*(1-N424),VLOOKUP(J424,LEGEND!C:M,3,0)*(1-N424)/1.2)</f>
        <v>22990</v>
      </c>
      <c r="N424" s="98">
        <f>IF(OR(E424="Принадлежности",E424="Ручной инструмент"),$K$5,IF($K$4=0,0,IFERROR(VLOOKUP(Q424,LEGEND!$V$4:$W$7,2,0),$K$4)))</f>
        <v>0</v>
      </c>
      <c r="O424" s="99" t="s">
        <v>19780</v>
      </c>
      <c r="P424" s="96" t="s">
        <v>20</v>
      </c>
      <c r="Q424" s="100" t="s">
        <v>20</v>
      </c>
      <c r="R424" s="116" t="s">
        <v>1979</v>
      </c>
      <c r="S424" s="114" t="s">
        <v>964</v>
      </c>
      <c r="T424" s="114">
        <v>474</v>
      </c>
      <c r="U424" s="114">
        <v>137</v>
      </c>
      <c r="V424" s="114">
        <v>370</v>
      </c>
      <c r="W424" s="115">
        <v>3.8839999999999999</v>
      </c>
    </row>
    <row r="425" spans="1:23" ht="38.25">
      <c r="A425" s="62"/>
      <c r="B425" s="95" t="s">
        <v>17338</v>
      </c>
      <c r="C425" s="95" t="s">
        <v>17367</v>
      </c>
      <c r="D425" s="95" t="s">
        <v>17368</v>
      </c>
      <c r="E425" s="95" t="s">
        <v>17324</v>
      </c>
      <c r="F425" s="95" t="s">
        <v>17264</v>
      </c>
      <c r="G425" s="95" t="s">
        <v>17289</v>
      </c>
      <c r="H425" s="14" t="s">
        <v>20</v>
      </c>
      <c r="I425" s="95" t="s">
        <v>18229</v>
      </c>
      <c r="J425" s="118" t="s">
        <v>478</v>
      </c>
      <c r="K425" s="95" t="s">
        <v>2411</v>
      </c>
      <c r="L425" s="95" t="s">
        <v>18230</v>
      </c>
      <c r="M425" s="97">
        <f>IF($K$6="с учетом НДС",VLOOKUP(J425,LEGEND!C:M,3,0)*(1-N425),VLOOKUP(J425,LEGEND!C:M,3,0)*(1-N425)/1.2)</f>
        <v>22990</v>
      </c>
      <c r="N425" s="98">
        <f>IF(OR(E425="Принадлежности",E425="Ручной инструмент"),$K$5,IF($K$4=0,0,IFERROR(VLOOKUP(Q425,LEGEND!$V$4:$W$7,2,0),$K$4)))</f>
        <v>0</v>
      </c>
      <c r="O425" s="99" t="s">
        <v>19781</v>
      </c>
      <c r="P425" s="96" t="s">
        <v>20</v>
      </c>
      <c r="Q425" s="100" t="s">
        <v>20</v>
      </c>
      <c r="R425" s="116" t="s">
        <v>2412</v>
      </c>
      <c r="S425" s="114" t="s">
        <v>964</v>
      </c>
      <c r="T425" s="114">
        <v>474</v>
      </c>
      <c r="U425" s="114">
        <v>137</v>
      </c>
      <c r="V425" s="114">
        <v>370</v>
      </c>
      <c r="W425" s="115">
        <v>3.774</v>
      </c>
    </row>
    <row r="426" spans="1:23" s="6" customFormat="1" ht="33.75">
      <c r="A426" s="62"/>
      <c r="B426" s="95" t="s">
        <v>17338</v>
      </c>
      <c r="C426" s="95" t="s">
        <v>20</v>
      </c>
      <c r="D426" s="95" t="s">
        <v>20</v>
      </c>
      <c r="E426" s="95" t="s">
        <v>17324</v>
      </c>
      <c r="F426" s="95" t="s">
        <v>17394</v>
      </c>
      <c r="G426" s="95" t="s">
        <v>17562</v>
      </c>
      <c r="H426" s="14" t="s">
        <v>20</v>
      </c>
      <c r="I426" s="95" t="s">
        <v>18231</v>
      </c>
      <c r="J426" s="118" t="s">
        <v>479</v>
      </c>
      <c r="K426" s="95" t="s">
        <v>3115</v>
      </c>
      <c r="L426" s="95" t="s">
        <v>18232</v>
      </c>
      <c r="M426" s="97">
        <f>IF($K$6="с учетом НДС",VLOOKUP(J426,LEGEND!C:M,3,0)*(1-N426),VLOOKUP(J426,LEGEND!C:M,3,0)*(1-N426)/1.2)</f>
        <v>58990</v>
      </c>
      <c r="N426" s="98">
        <f>IF(OR(E426="Принадлежности",E426="Ручной инструмент"),$K$5,IF($K$4=0,0,IFERROR(VLOOKUP(Q426,LEGEND!$V$4:$W$7,2,0),$K$4)))</f>
        <v>0</v>
      </c>
      <c r="O426" s="99" t="s">
        <v>19782</v>
      </c>
      <c r="P426" s="95" t="s">
        <v>20</v>
      </c>
      <c r="Q426" s="100" t="s">
        <v>20</v>
      </c>
      <c r="R426" s="116" t="s">
        <v>3116</v>
      </c>
      <c r="S426" s="114" t="s">
        <v>964</v>
      </c>
      <c r="T426" s="114">
        <v>283</v>
      </c>
      <c r="U426" s="114">
        <v>186</v>
      </c>
      <c r="V426" s="114">
        <v>596</v>
      </c>
      <c r="W426" s="115">
        <v>9.9600000000000009</v>
      </c>
    </row>
    <row r="427" spans="1:23" s="6" customFormat="1" ht="38.25">
      <c r="A427" s="62"/>
      <c r="B427" s="95" t="s">
        <v>17330</v>
      </c>
      <c r="C427" s="95" t="s">
        <v>20</v>
      </c>
      <c r="D427" s="95" t="s">
        <v>20</v>
      </c>
      <c r="E427" s="95" t="s">
        <v>17324</v>
      </c>
      <c r="F427" s="95" t="s">
        <v>17394</v>
      </c>
      <c r="G427" s="95" t="s">
        <v>17562</v>
      </c>
      <c r="H427" s="14" t="s">
        <v>20</v>
      </c>
      <c r="I427" s="95" t="s">
        <v>18233</v>
      </c>
      <c r="J427" s="118" t="s">
        <v>480</v>
      </c>
      <c r="K427" s="95" t="s">
        <v>2359</v>
      </c>
      <c r="L427" s="95" t="s">
        <v>18234</v>
      </c>
      <c r="M427" s="97">
        <f>IF($K$6="с учетом НДС",VLOOKUP(J427,LEGEND!C:M,3,0)*(1-N427),VLOOKUP(J427,LEGEND!C:M,3,0)*(1-N427)/1.2)</f>
        <v>15990</v>
      </c>
      <c r="N427" s="98">
        <f>IF(OR(E427="Принадлежности",E427="Ручной инструмент"),$K$5,IF($K$4=0,0,IFERROR(VLOOKUP(Q427,LEGEND!$V$4:$W$7,2,0),$K$4)))</f>
        <v>0</v>
      </c>
      <c r="O427" s="99" t="s">
        <v>19783</v>
      </c>
      <c r="P427" s="96" t="s">
        <v>20</v>
      </c>
      <c r="Q427" s="100" t="s">
        <v>20</v>
      </c>
      <c r="R427" s="116" t="s">
        <v>2360</v>
      </c>
      <c r="S427" s="114" t="s">
        <v>964</v>
      </c>
      <c r="T427" s="114">
        <v>221</v>
      </c>
      <c r="U427" s="114">
        <v>124</v>
      </c>
      <c r="V427" s="114">
        <v>1219</v>
      </c>
      <c r="W427" s="115">
        <v>3.17</v>
      </c>
    </row>
    <row r="428" spans="1:23" s="6" customFormat="1" ht="25.5">
      <c r="A428" s="62"/>
      <c r="B428" s="95" t="s">
        <v>17338</v>
      </c>
      <c r="C428" s="95" t="s">
        <v>20</v>
      </c>
      <c r="D428" s="95" t="s">
        <v>17331</v>
      </c>
      <c r="E428" s="95" t="s">
        <v>17324</v>
      </c>
      <c r="F428" s="95" t="s">
        <v>17411</v>
      </c>
      <c r="G428" s="95" t="s">
        <v>17778</v>
      </c>
      <c r="H428" s="14" t="s">
        <v>20</v>
      </c>
      <c r="I428" s="95" t="s">
        <v>18235</v>
      </c>
      <c r="J428" s="118" t="s">
        <v>481</v>
      </c>
      <c r="K428" s="95" t="s">
        <v>2499</v>
      </c>
      <c r="L428" s="95" t="s">
        <v>18236</v>
      </c>
      <c r="M428" s="97">
        <f>IF($K$6="с учетом НДС",VLOOKUP(J428,LEGEND!C:M,3,0)*(1-N428),VLOOKUP(J428,LEGEND!C:M,3,0)*(1-N428)/1.2)</f>
        <v>19990</v>
      </c>
      <c r="N428" s="98">
        <f>IF(OR(E428="Принадлежности",E428="Ручной инструмент"),$K$5,IF($K$4=0,0,IFERROR(VLOOKUP(Q428,LEGEND!$V$4:$W$7,2,0),$K$4)))</f>
        <v>0</v>
      </c>
      <c r="O428" s="99" t="s">
        <v>19784</v>
      </c>
      <c r="P428" s="96" t="s">
        <v>20</v>
      </c>
      <c r="Q428" s="100" t="s">
        <v>20</v>
      </c>
      <c r="R428" s="116" t="s">
        <v>2500</v>
      </c>
      <c r="S428" s="114" t="s">
        <v>964</v>
      </c>
      <c r="T428" s="114">
        <v>447</v>
      </c>
      <c r="U428" s="114">
        <v>134</v>
      </c>
      <c r="V428" s="114">
        <v>274</v>
      </c>
      <c r="W428" s="115">
        <v>3.528</v>
      </c>
    </row>
    <row r="429" spans="1:23" ht="33.75">
      <c r="A429" s="62"/>
      <c r="B429" s="95" t="s">
        <v>17330</v>
      </c>
      <c r="C429" s="95" t="s">
        <v>17367</v>
      </c>
      <c r="D429" s="95" t="s">
        <v>17368</v>
      </c>
      <c r="E429" s="95" t="s">
        <v>17324</v>
      </c>
      <c r="F429" s="95" t="s">
        <v>17264</v>
      </c>
      <c r="G429" s="95" t="s">
        <v>17287</v>
      </c>
      <c r="H429" s="14" t="s">
        <v>20</v>
      </c>
      <c r="I429" s="95" t="s">
        <v>18237</v>
      </c>
      <c r="J429" s="118" t="s">
        <v>482</v>
      </c>
      <c r="K429" s="95" t="s">
        <v>3045</v>
      </c>
      <c r="L429" s="95" t="s">
        <v>18238</v>
      </c>
      <c r="M429" s="97">
        <f>IF($K$6="с учетом НДС",VLOOKUP(J429,LEGEND!C:M,3,0)*(1-N429),VLOOKUP(J429,LEGEND!C:M,3,0)*(1-N429)/1.2)</f>
        <v>19990</v>
      </c>
      <c r="N429" s="98">
        <f>IF(OR(E429="Принадлежности",E429="Ручной инструмент"),$K$5,IF($K$4=0,0,IFERROR(VLOOKUP(Q429,LEGEND!$V$4:$W$7,2,0),$K$4)))</f>
        <v>0</v>
      </c>
      <c r="O429" s="99" t="s">
        <v>19785</v>
      </c>
      <c r="P429" s="95" t="s">
        <v>20</v>
      </c>
      <c r="Q429" s="100" t="s">
        <v>19415</v>
      </c>
      <c r="R429" s="116" t="s">
        <v>3046</v>
      </c>
      <c r="S429" s="114" t="s">
        <v>964</v>
      </c>
      <c r="T429" s="114">
        <v>304</v>
      </c>
      <c r="U429" s="114">
        <v>64</v>
      </c>
      <c r="V429" s="114">
        <v>88</v>
      </c>
      <c r="W429" s="115">
        <v>1.07</v>
      </c>
    </row>
    <row r="430" spans="1:23" ht="56.25">
      <c r="A430" s="62"/>
      <c r="B430" s="95" t="s">
        <v>17330</v>
      </c>
      <c r="C430" s="95" t="s">
        <v>17367</v>
      </c>
      <c r="D430" s="95" t="s">
        <v>17368</v>
      </c>
      <c r="E430" s="95" t="s">
        <v>17324</v>
      </c>
      <c r="F430" s="95" t="s">
        <v>17264</v>
      </c>
      <c r="G430" s="95" t="s">
        <v>17255</v>
      </c>
      <c r="H430" s="14" t="s">
        <v>20</v>
      </c>
      <c r="I430" s="95" t="s">
        <v>18239</v>
      </c>
      <c r="J430" s="118" t="s">
        <v>483</v>
      </c>
      <c r="K430" s="95" t="s">
        <v>3137</v>
      </c>
      <c r="L430" s="95" t="s">
        <v>18240</v>
      </c>
      <c r="M430" s="97">
        <f>IF($K$6="с учетом НДС",VLOOKUP(J430,LEGEND!C:M,3,0)*(1-N430),VLOOKUP(J430,LEGEND!C:M,3,0)*(1-N430)/1.2)</f>
        <v>25990</v>
      </c>
      <c r="N430" s="98">
        <f>IF(OR(E430="Принадлежности",E430="Ручной инструмент"),$K$5,IF($K$4=0,0,IFERROR(VLOOKUP(Q430,LEGEND!$V$4:$W$7,2,0),$K$4)))</f>
        <v>0</v>
      </c>
      <c r="O430" s="99" t="s">
        <v>19786</v>
      </c>
      <c r="P430" s="95" t="s">
        <v>20</v>
      </c>
      <c r="Q430" s="100" t="s">
        <v>20</v>
      </c>
      <c r="R430" s="116" t="s">
        <v>3138</v>
      </c>
      <c r="S430" s="114" t="s">
        <v>964</v>
      </c>
      <c r="T430" s="114">
        <v>474</v>
      </c>
      <c r="U430" s="114">
        <v>137</v>
      </c>
      <c r="V430" s="114">
        <v>369</v>
      </c>
      <c r="W430" s="115">
        <v>4.399</v>
      </c>
    </row>
    <row r="431" spans="1:23" s="6" customFormat="1" ht="25.5">
      <c r="A431" s="62"/>
      <c r="B431" s="95" t="s">
        <v>20806</v>
      </c>
      <c r="C431" s="95" t="s">
        <v>20</v>
      </c>
      <c r="D431" s="95" t="s">
        <v>20</v>
      </c>
      <c r="E431" s="95" t="s">
        <v>17821</v>
      </c>
      <c r="F431" s="95" t="s">
        <v>17822</v>
      </c>
      <c r="G431" s="95" t="s">
        <v>17823</v>
      </c>
      <c r="H431" s="14" t="s">
        <v>20</v>
      </c>
      <c r="I431" s="95" t="s">
        <v>18241</v>
      </c>
      <c r="J431" s="118" t="s">
        <v>484</v>
      </c>
      <c r="K431" s="95" t="s">
        <v>3153</v>
      </c>
      <c r="L431" s="95" t="s">
        <v>18242</v>
      </c>
      <c r="M431" s="97">
        <f>IF($K$6="с учетом НДС",VLOOKUP(J431,LEGEND!C:M,3,0)*(1-N431),VLOOKUP(J431,LEGEND!C:M,3,0)*(1-N431)/1.2)</f>
        <v>10990</v>
      </c>
      <c r="N431" s="98">
        <f>IF(OR(E431="Принадлежности",E431="Ручной инструмент"),$K$5,IF($K$4=0,0,IFERROR(VLOOKUP(Q431,LEGEND!$V$4:$W$7,2,0),$K$4)))</f>
        <v>0</v>
      </c>
      <c r="O431" s="99" t="s">
        <v>19787</v>
      </c>
      <c r="P431" s="95" t="s">
        <v>20</v>
      </c>
      <c r="Q431" s="100" t="s">
        <v>20</v>
      </c>
      <c r="R431" s="116" t="s">
        <v>3154</v>
      </c>
      <c r="S431" s="114" t="s">
        <v>964</v>
      </c>
      <c r="T431" s="114">
        <v>760</v>
      </c>
      <c r="U431" s="114">
        <v>620</v>
      </c>
      <c r="V431" s="114">
        <v>100</v>
      </c>
      <c r="W431" s="115">
        <v>8.64</v>
      </c>
    </row>
    <row r="432" spans="1:23" s="6" customFormat="1" ht="45">
      <c r="A432" s="62"/>
      <c r="B432" s="95" t="s">
        <v>17263</v>
      </c>
      <c r="C432" s="95" t="s">
        <v>20</v>
      </c>
      <c r="D432" s="95" t="s">
        <v>20</v>
      </c>
      <c r="E432" s="95" t="s">
        <v>17324</v>
      </c>
      <c r="F432" s="95" t="s">
        <v>17247</v>
      </c>
      <c r="G432" s="95" t="s">
        <v>18092</v>
      </c>
      <c r="H432" s="14" t="s">
        <v>20</v>
      </c>
      <c r="I432" s="95" t="s">
        <v>18244</v>
      </c>
      <c r="J432" s="118" t="s">
        <v>486</v>
      </c>
      <c r="K432" s="95" t="s">
        <v>3039</v>
      </c>
      <c r="L432" s="95" t="s">
        <v>18245</v>
      </c>
      <c r="M432" s="97">
        <f>IF($K$6="с учетом НДС",VLOOKUP(J432,LEGEND!C:M,3,0)*(1-N432),VLOOKUP(J432,LEGEND!C:M,3,0)*(1-N432)/1.2)</f>
        <v>21990</v>
      </c>
      <c r="N432" s="98">
        <f>IF(OR(E432="Принадлежности",E432="Ручной инструмент"),$K$5,IF($K$4=0,0,IFERROR(VLOOKUP(Q432,LEGEND!$V$4:$W$7,2,0),$K$4)))</f>
        <v>0</v>
      </c>
      <c r="O432" s="99" t="s">
        <v>19788</v>
      </c>
      <c r="P432" s="102" t="s">
        <v>20</v>
      </c>
      <c r="Q432" s="100" t="s">
        <v>20</v>
      </c>
      <c r="R432" s="116" t="s">
        <v>3040</v>
      </c>
      <c r="S432" s="114" t="s">
        <v>964</v>
      </c>
      <c r="T432" s="114">
        <v>469</v>
      </c>
      <c r="U432" s="114">
        <v>61</v>
      </c>
      <c r="V432" s="114">
        <v>379</v>
      </c>
      <c r="W432" s="115">
        <v>1.86</v>
      </c>
    </row>
    <row r="433" spans="1:23" s="6" customFormat="1" ht="78.75">
      <c r="A433" s="62"/>
      <c r="B433" s="95" t="s">
        <v>17338</v>
      </c>
      <c r="C433" s="95" t="s">
        <v>17367</v>
      </c>
      <c r="D433" s="95" t="s">
        <v>17368</v>
      </c>
      <c r="E433" s="95" t="s">
        <v>17821</v>
      </c>
      <c r="F433" s="95" t="s">
        <v>17302</v>
      </c>
      <c r="G433" s="95" t="s">
        <v>18246</v>
      </c>
      <c r="H433" s="14" t="s">
        <v>20</v>
      </c>
      <c r="I433" s="95" t="s">
        <v>18247</v>
      </c>
      <c r="J433" s="118" t="s">
        <v>487</v>
      </c>
      <c r="K433" s="95" t="s">
        <v>3442</v>
      </c>
      <c r="L433" s="95" t="s">
        <v>18248</v>
      </c>
      <c r="M433" s="97">
        <f>IF($K$6="с учетом НДС",VLOOKUP(J433,LEGEND!C:M,3,0)*(1-N433),VLOOKUP(J433,LEGEND!C:M,3,0)*(1-N433)/1.2)</f>
        <v>95490</v>
      </c>
      <c r="N433" s="98">
        <f>IF(OR(E433="Принадлежности",E433="Ручной инструмент"),$K$5,IF($K$4=0,0,IFERROR(VLOOKUP(Q433,LEGEND!$V$4:$W$7,2,0),$K$4)))</f>
        <v>0</v>
      </c>
      <c r="O433" s="99" t="s">
        <v>19789</v>
      </c>
      <c r="P433" s="96" t="s">
        <v>196</v>
      </c>
      <c r="Q433" s="100" t="s">
        <v>20</v>
      </c>
      <c r="R433" s="116" t="s">
        <v>3443</v>
      </c>
      <c r="S433" s="114" t="s">
        <v>964</v>
      </c>
      <c r="T433" s="114">
        <v>675</v>
      </c>
      <c r="U433" s="114">
        <v>370</v>
      </c>
      <c r="V433" s="114">
        <v>605</v>
      </c>
      <c r="W433" s="115">
        <v>23.196000000000002</v>
      </c>
    </row>
    <row r="434" spans="1:23" s="6" customFormat="1" ht="38.25">
      <c r="A434" s="62"/>
      <c r="B434" s="95" t="s">
        <v>960</v>
      </c>
      <c r="C434" s="95" t="s">
        <v>20</v>
      </c>
      <c r="D434" s="95" t="s">
        <v>20</v>
      </c>
      <c r="E434" s="95" t="s">
        <v>17324</v>
      </c>
      <c r="F434" s="95" t="s">
        <v>17343</v>
      </c>
      <c r="G434" s="95" t="s">
        <v>17362</v>
      </c>
      <c r="H434" s="14" t="s">
        <v>20</v>
      </c>
      <c r="I434" s="95" t="s">
        <v>18249</v>
      </c>
      <c r="J434" s="118" t="s">
        <v>488</v>
      </c>
      <c r="K434" s="95" t="s">
        <v>2925</v>
      </c>
      <c r="L434" s="95" t="s">
        <v>18250</v>
      </c>
      <c r="M434" s="97">
        <f>IF($K$6="с учетом НДС",VLOOKUP(J434,LEGEND!C:M,3,0)*(1-N434),VLOOKUP(J434,LEGEND!C:M,3,0)*(1-N434)/1.2)</f>
        <v>3490</v>
      </c>
      <c r="N434" s="98">
        <f>IF(OR(E434="Принадлежности",E434="Ручной инструмент"),$K$5,IF($K$4=0,0,IFERROR(VLOOKUP(Q434,LEGEND!$V$4:$W$7,2,0),$K$4)))</f>
        <v>0</v>
      </c>
      <c r="O434" s="99" t="s">
        <v>19790</v>
      </c>
      <c r="P434" s="95" t="s">
        <v>116</v>
      </c>
      <c r="Q434" s="100" t="s">
        <v>20</v>
      </c>
      <c r="R434" s="116" t="s">
        <v>2926</v>
      </c>
      <c r="S434" s="114" t="s">
        <v>964</v>
      </c>
      <c r="T434" s="114">
        <v>150</v>
      </c>
      <c r="U434" s="114">
        <v>76</v>
      </c>
      <c r="V434" s="114">
        <v>257</v>
      </c>
      <c r="W434" s="115">
        <v>0.45800000000000002</v>
      </c>
    </row>
    <row r="435" spans="1:23" s="6" customFormat="1" ht="25.5">
      <c r="A435" s="62"/>
      <c r="B435" s="95" t="s">
        <v>17889</v>
      </c>
      <c r="C435" s="95" t="s">
        <v>20</v>
      </c>
      <c r="D435" s="95" t="s">
        <v>20</v>
      </c>
      <c r="E435" s="95" t="s">
        <v>17324</v>
      </c>
      <c r="F435" s="95" t="s">
        <v>17343</v>
      </c>
      <c r="G435" s="95" t="s">
        <v>17344</v>
      </c>
      <c r="H435" s="14" t="s">
        <v>20</v>
      </c>
      <c r="I435" s="95" t="s">
        <v>18251</v>
      </c>
      <c r="J435" s="118" t="s">
        <v>489</v>
      </c>
      <c r="K435" s="95" t="s">
        <v>2425</v>
      </c>
      <c r="L435" s="95" t="s">
        <v>18252</v>
      </c>
      <c r="M435" s="97">
        <f>IF($K$6="с учетом НДС",VLOOKUP(J435,LEGEND!C:M,3,0)*(1-N435),VLOOKUP(J435,LEGEND!C:M,3,0)*(1-N435)/1.2)</f>
        <v>11490</v>
      </c>
      <c r="N435" s="98">
        <f>IF(OR(E435="Принадлежности",E435="Ручной инструмент"),$K$5,IF($K$4=0,0,IFERROR(VLOOKUP(Q435,LEGEND!$V$4:$W$7,2,0),$K$4)))</f>
        <v>0</v>
      </c>
      <c r="O435" s="99" t="s">
        <v>19791</v>
      </c>
      <c r="P435" s="101" t="s">
        <v>20</v>
      </c>
      <c r="Q435" s="100" t="s">
        <v>20</v>
      </c>
      <c r="R435" s="116" t="s">
        <v>2426</v>
      </c>
      <c r="S435" s="114" t="s">
        <v>964</v>
      </c>
      <c r="T435" s="114">
        <v>154</v>
      </c>
      <c r="U435" s="114">
        <v>74</v>
      </c>
      <c r="V435" s="114">
        <v>177</v>
      </c>
      <c r="W435" s="115">
        <v>0.63500000000000001</v>
      </c>
    </row>
    <row r="436" spans="1:23" s="6" customFormat="1" ht="25.5">
      <c r="A436" s="62"/>
      <c r="B436" s="95" t="s">
        <v>17323</v>
      </c>
      <c r="C436" s="95" t="s">
        <v>20</v>
      </c>
      <c r="D436" s="95" t="s">
        <v>20</v>
      </c>
      <c r="E436" s="95" t="s">
        <v>17324</v>
      </c>
      <c r="F436" s="95" t="s">
        <v>17375</v>
      </c>
      <c r="G436" s="95" t="s">
        <v>17886</v>
      </c>
      <c r="H436" s="14" t="s">
        <v>20</v>
      </c>
      <c r="I436" s="95" t="s">
        <v>18253</v>
      </c>
      <c r="J436" s="118" t="s">
        <v>490</v>
      </c>
      <c r="K436" s="95" t="s">
        <v>2589</v>
      </c>
      <c r="L436" s="95" t="s">
        <v>18254</v>
      </c>
      <c r="M436" s="97">
        <f>IF($K$6="с учетом НДС",VLOOKUP(J436,LEGEND!C:M,3,0)*(1-N436),VLOOKUP(J436,LEGEND!C:M,3,0)*(1-N436)/1.2)</f>
        <v>92490</v>
      </c>
      <c r="N436" s="98">
        <f>IF(OR(E436="Принадлежности",E436="Ручной инструмент"),$K$5,IF($K$4=0,0,IFERROR(VLOOKUP(Q436,LEGEND!$V$4:$W$7,2,0),$K$4)))</f>
        <v>0</v>
      </c>
      <c r="O436" s="99" t="s">
        <v>19792</v>
      </c>
      <c r="P436" s="96" t="s">
        <v>20</v>
      </c>
      <c r="Q436" s="100" t="s">
        <v>20</v>
      </c>
      <c r="R436" s="116" t="s">
        <v>2590</v>
      </c>
      <c r="S436" s="114" t="s">
        <v>8633</v>
      </c>
      <c r="T436" s="114">
        <v>800</v>
      </c>
      <c r="U436" s="114">
        <v>390</v>
      </c>
      <c r="V436" s="114">
        <v>200</v>
      </c>
      <c r="W436" s="115">
        <v>16.600000000000001</v>
      </c>
    </row>
    <row r="437" spans="1:23" s="6" customFormat="1" ht="33.75">
      <c r="A437" s="62"/>
      <c r="B437" s="95" t="s">
        <v>17323</v>
      </c>
      <c r="C437" s="95" t="s">
        <v>20</v>
      </c>
      <c r="D437" s="95" t="s">
        <v>20</v>
      </c>
      <c r="E437" s="95" t="s">
        <v>17324</v>
      </c>
      <c r="F437" s="95" t="s">
        <v>17264</v>
      </c>
      <c r="G437" s="95" t="s">
        <v>17255</v>
      </c>
      <c r="H437" s="14" t="s">
        <v>20</v>
      </c>
      <c r="I437" s="95" t="s">
        <v>18255</v>
      </c>
      <c r="J437" s="118" t="s">
        <v>491</v>
      </c>
      <c r="K437" s="95" t="s">
        <v>2707</v>
      </c>
      <c r="L437" s="95" t="s">
        <v>18256</v>
      </c>
      <c r="M437" s="97">
        <f>IF($K$6="с учетом НДС",VLOOKUP(J437,LEGEND!C:M,3,0)*(1-N437),VLOOKUP(J437,LEGEND!C:M,3,0)*(1-N437)/1.2)</f>
        <v>49490</v>
      </c>
      <c r="N437" s="98">
        <f>IF(OR(E437="Принадлежности",E437="Ручной инструмент"),$K$5,IF($K$4=0,0,IFERROR(VLOOKUP(Q437,LEGEND!$V$4:$W$7,2,0),$K$4)))</f>
        <v>0</v>
      </c>
      <c r="O437" s="99" t="s">
        <v>19793</v>
      </c>
      <c r="P437" s="96" t="s">
        <v>20</v>
      </c>
      <c r="Q437" s="100" t="s">
        <v>20</v>
      </c>
      <c r="R437" s="116" t="s">
        <v>2708</v>
      </c>
      <c r="S437" s="114" t="s">
        <v>8633</v>
      </c>
      <c r="T437" s="114">
        <v>489</v>
      </c>
      <c r="U437" s="114">
        <v>90</v>
      </c>
      <c r="V437" s="114">
        <v>228</v>
      </c>
      <c r="W437" s="115">
        <v>5.1970000000000001</v>
      </c>
    </row>
    <row r="438" spans="1:23" s="6" customFormat="1" ht="33.75">
      <c r="A438" s="62"/>
      <c r="B438" s="95" t="s">
        <v>17323</v>
      </c>
      <c r="C438" s="95" t="s">
        <v>20</v>
      </c>
      <c r="D438" s="95" t="s">
        <v>20</v>
      </c>
      <c r="E438" s="95" t="s">
        <v>17324</v>
      </c>
      <c r="F438" s="95" t="s">
        <v>17325</v>
      </c>
      <c r="G438" s="95" t="s">
        <v>17802</v>
      </c>
      <c r="H438" s="14" t="s">
        <v>20</v>
      </c>
      <c r="I438" s="95" t="s">
        <v>18257</v>
      </c>
      <c r="J438" s="118" t="s">
        <v>492</v>
      </c>
      <c r="K438" s="95" t="s">
        <v>2495</v>
      </c>
      <c r="L438" s="95" t="s">
        <v>18258</v>
      </c>
      <c r="M438" s="97">
        <f>IF($K$6="с учетом НДС",VLOOKUP(J438,LEGEND!C:M,3,0)*(1-N438),VLOOKUP(J438,LEGEND!C:M,3,0)*(1-N438)/1.2)</f>
        <v>21490</v>
      </c>
      <c r="N438" s="98">
        <f>IF(OR(E438="Принадлежности",E438="Ручной инструмент"),$K$5,IF($K$4=0,0,IFERROR(VLOOKUP(Q438,LEGEND!$V$4:$W$7,2,0),$K$4)))</f>
        <v>0</v>
      </c>
      <c r="O438" s="99" t="s">
        <v>19794</v>
      </c>
      <c r="P438" s="96" t="s">
        <v>20</v>
      </c>
      <c r="Q438" s="100" t="s">
        <v>20</v>
      </c>
      <c r="R438" s="116" t="s">
        <v>2496</v>
      </c>
      <c r="S438" s="114" t="s">
        <v>8633</v>
      </c>
      <c r="T438" s="114">
        <v>501</v>
      </c>
      <c r="U438" s="114">
        <v>103</v>
      </c>
      <c r="V438" s="114">
        <v>200</v>
      </c>
      <c r="W438" s="115">
        <v>3.78</v>
      </c>
    </row>
    <row r="439" spans="1:23" s="6" customFormat="1" ht="56.25">
      <c r="A439" s="62"/>
      <c r="B439" s="95" t="s">
        <v>17323</v>
      </c>
      <c r="C439" s="95" t="s">
        <v>20</v>
      </c>
      <c r="D439" s="95" t="s">
        <v>20</v>
      </c>
      <c r="E439" s="95" t="s">
        <v>17324</v>
      </c>
      <c r="F439" s="95" t="s">
        <v>17325</v>
      </c>
      <c r="G439" s="95" t="s">
        <v>17354</v>
      </c>
      <c r="H439" s="14" t="s">
        <v>20</v>
      </c>
      <c r="I439" s="95" t="s">
        <v>18259</v>
      </c>
      <c r="J439" s="118" t="s">
        <v>493</v>
      </c>
      <c r="K439" s="95" t="s">
        <v>2793</v>
      </c>
      <c r="L439" s="95" t="s">
        <v>18260</v>
      </c>
      <c r="M439" s="97">
        <f>IF($K$6="с учетом НДС",VLOOKUP(J439,LEGEND!C:M,3,0)*(1-N439),VLOOKUP(J439,LEGEND!C:M,3,0)*(1-N439)/1.2)</f>
        <v>43490</v>
      </c>
      <c r="N439" s="98">
        <f>IF(OR(E439="Принадлежности",E439="Ручной инструмент"),$K$5,IF($K$4=0,0,IFERROR(VLOOKUP(Q439,LEGEND!$V$4:$W$7,2,0),$K$4)))</f>
        <v>0</v>
      </c>
      <c r="O439" s="99" t="s">
        <v>19795</v>
      </c>
      <c r="P439" s="96" t="s">
        <v>20</v>
      </c>
      <c r="Q439" s="100" t="s">
        <v>20</v>
      </c>
      <c r="R439" s="116" t="s">
        <v>2794</v>
      </c>
      <c r="S439" s="114" t="s">
        <v>8633</v>
      </c>
      <c r="T439" s="114">
        <v>634</v>
      </c>
      <c r="U439" s="114">
        <v>124</v>
      </c>
      <c r="V439" s="114">
        <v>245</v>
      </c>
      <c r="W439" s="115">
        <v>9.0660000000000007</v>
      </c>
    </row>
    <row r="440" spans="1:23" s="6" customFormat="1" ht="33.75">
      <c r="A440" s="62"/>
      <c r="B440" s="95" t="s">
        <v>17442</v>
      </c>
      <c r="C440" s="95" t="s">
        <v>20</v>
      </c>
      <c r="D440" s="95" t="s">
        <v>17331</v>
      </c>
      <c r="E440" s="95" t="s">
        <v>17324</v>
      </c>
      <c r="F440" s="95" t="s">
        <v>17264</v>
      </c>
      <c r="G440" s="95" t="s">
        <v>17265</v>
      </c>
      <c r="H440" s="14" t="s">
        <v>20</v>
      </c>
      <c r="I440" s="95" t="s">
        <v>18261</v>
      </c>
      <c r="J440" s="118" t="s">
        <v>494</v>
      </c>
      <c r="K440" s="95" t="s">
        <v>2240</v>
      </c>
      <c r="L440" s="95" t="s">
        <v>18262</v>
      </c>
      <c r="M440" s="97">
        <f>IF($K$6="с учетом НДС",VLOOKUP(J440,LEGEND!C:M,3,0)*(1-N440),VLOOKUP(J440,LEGEND!C:M,3,0)*(1-N440)/1.2)</f>
        <v>36490</v>
      </c>
      <c r="N440" s="98">
        <f>IF(OR(E440="Принадлежности",E440="Ручной инструмент"),$K$5,IF($K$4=0,0,IFERROR(VLOOKUP(Q440,LEGEND!$V$4:$W$7,2,0),$K$4)))</f>
        <v>0</v>
      </c>
      <c r="O440" s="99" t="s">
        <v>19796</v>
      </c>
      <c r="P440" s="96" t="s">
        <v>20</v>
      </c>
      <c r="Q440" s="100" t="s">
        <v>20</v>
      </c>
      <c r="R440" s="116" t="s">
        <v>2241</v>
      </c>
      <c r="S440" s="114" t="s">
        <v>8633</v>
      </c>
      <c r="T440" s="114">
        <v>420</v>
      </c>
      <c r="U440" s="114">
        <v>130</v>
      </c>
      <c r="V440" s="114">
        <v>90</v>
      </c>
      <c r="W440" s="115">
        <v>2.5019999999999998</v>
      </c>
    </row>
    <row r="441" spans="1:23" s="6" customFormat="1" ht="25.5">
      <c r="A441" s="62"/>
      <c r="B441" s="95" t="s">
        <v>17338</v>
      </c>
      <c r="C441" s="95" t="s">
        <v>20</v>
      </c>
      <c r="D441" s="95" t="s">
        <v>17331</v>
      </c>
      <c r="E441" s="95" t="s">
        <v>17324</v>
      </c>
      <c r="F441" s="95" t="s">
        <v>17302</v>
      </c>
      <c r="G441" s="95" t="s">
        <v>17850</v>
      </c>
      <c r="H441" s="14" t="s">
        <v>20</v>
      </c>
      <c r="I441" s="95" t="s">
        <v>18263</v>
      </c>
      <c r="J441" s="118" t="s">
        <v>495</v>
      </c>
      <c r="K441" s="95" t="s">
        <v>2110</v>
      </c>
      <c r="L441" s="95" t="s">
        <v>18264</v>
      </c>
      <c r="M441" s="97">
        <f>IF($K$6="с учетом НДС",VLOOKUP(J441,LEGEND!C:M,3,0)*(1-N441),VLOOKUP(J441,LEGEND!C:M,3,0)*(1-N441)/1.2)</f>
        <v>28990</v>
      </c>
      <c r="N441" s="98">
        <f>IF(OR(E441="Принадлежности",E441="Ручной инструмент"),$K$5,IF($K$4=0,0,IFERROR(VLOOKUP(Q441,LEGEND!$V$4:$W$7,2,0),$K$4)))</f>
        <v>0</v>
      </c>
      <c r="O441" s="99" t="s">
        <v>19797</v>
      </c>
      <c r="P441" s="96" t="s">
        <v>20</v>
      </c>
      <c r="Q441" s="100" t="s">
        <v>20</v>
      </c>
      <c r="R441" s="116" t="s">
        <v>2111</v>
      </c>
      <c r="S441" s="114" t="s">
        <v>964</v>
      </c>
      <c r="T441" s="114">
        <v>428</v>
      </c>
      <c r="U441" s="114">
        <v>292</v>
      </c>
      <c r="V441" s="114">
        <v>123</v>
      </c>
      <c r="W441" s="115">
        <v>4.8</v>
      </c>
    </row>
    <row r="442" spans="1:23" s="6" customFormat="1" ht="33.75">
      <c r="A442" s="62"/>
      <c r="B442" s="95" t="s">
        <v>17330</v>
      </c>
      <c r="C442" s="95" t="s">
        <v>20</v>
      </c>
      <c r="D442" s="95" t="s">
        <v>17331</v>
      </c>
      <c r="E442" s="95" t="s">
        <v>17324</v>
      </c>
      <c r="F442" s="95" t="s">
        <v>17375</v>
      </c>
      <c r="G442" s="95" t="s">
        <v>17611</v>
      </c>
      <c r="H442" s="14" t="s">
        <v>20</v>
      </c>
      <c r="I442" s="95" t="s">
        <v>18265</v>
      </c>
      <c r="J442" s="118" t="s">
        <v>496</v>
      </c>
      <c r="K442" s="95" t="s">
        <v>2166</v>
      </c>
      <c r="L442" s="95" t="s">
        <v>18266</v>
      </c>
      <c r="M442" s="97">
        <f>IF($K$6="с учетом НДС",VLOOKUP(J442,LEGEND!C:M,3,0)*(1-N442),VLOOKUP(J442,LEGEND!C:M,3,0)*(1-N442)/1.2)</f>
        <v>20490</v>
      </c>
      <c r="N442" s="98">
        <f>IF(OR(E442="Принадлежности",E442="Ручной инструмент"),$K$5,IF($K$4=0,0,IFERROR(VLOOKUP(Q442,LEGEND!$V$4:$W$7,2,0),$K$4)))</f>
        <v>0</v>
      </c>
      <c r="O442" s="99" t="s">
        <v>19798</v>
      </c>
      <c r="P442" s="96" t="s">
        <v>20</v>
      </c>
      <c r="Q442" s="100" t="s">
        <v>20</v>
      </c>
      <c r="R442" s="116" t="s">
        <v>2167</v>
      </c>
      <c r="S442" s="114" t="s">
        <v>964</v>
      </c>
      <c r="T442" s="114">
        <v>240</v>
      </c>
      <c r="U442" s="114">
        <v>80</v>
      </c>
      <c r="V442" s="114">
        <v>204</v>
      </c>
      <c r="W442" s="115">
        <v>1.6</v>
      </c>
    </row>
    <row r="443" spans="1:23" s="6" customFormat="1" ht="51">
      <c r="A443" s="62"/>
      <c r="B443" s="95" t="s">
        <v>17330</v>
      </c>
      <c r="C443" s="95" t="s">
        <v>20</v>
      </c>
      <c r="D443" s="95" t="s">
        <v>17331</v>
      </c>
      <c r="E443" s="95" t="s">
        <v>17324</v>
      </c>
      <c r="F443" s="95" t="s">
        <v>17748</v>
      </c>
      <c r="G443" s="95" t="s">
        <v>17749</v>
      </c>
      <c r="H443" s="14" t="s">
        <v>20</v>
      </c>
      <c r="I443" s="95" t="s">
        <v>18267</v>
      </c>
      <c r="J443" s="118" t="s">
        <v>497</v>
      </c>
      <c r="K443" s="95" t="s">
        <v>3267</v>
      </c>
      <c r="L443" s="95" t="s">
        <v>18268</v>
      </c>
      <c r="M443" s="97">
        <f>IF($K$6="с учетом НДС",VLOOKUP(J443,LEGEND!C:M,3,0)*(1-N443),VLOOKUP(J443,LEGEND!C:M,3,0)*(1-N443)/1.2)</f>
        <v>27990</v>
      </c>
      <c r="N443" s="98">
        <f>IF(OR(E443="Принадлежности",E443="Ручной инструмент"),$K$5,IF($K$4=0,0,IFERROR(VLOOKUP(Q443,LEGEND!$V$4:$W$7,2,0),$K$4)))</f>
        <v>0</v>
      </c>
      <c r="O443" s="99" t="s">
        <v>19799</v>
      </c>
      <c r="P443" s="96" t="s">
        <v>20</v>
      </c>
      <c r="Q443" s="100" t="s">
        <v>19560</v>
      </c>
      <c r="R443" s="116" t="s">
        <v>3268</v>
      </c>
      <c r="S443" s="114" t="s">
        <v>964</v>
      </c>
      <c r="T443" s="114">
        <v>489</v>
      </c>
      <c r="U443" s="114">
        <v>179</v>
      </c>
      <c r="V443" s="114">
        <v>274</v>
      </c>
      <c r="W443" s="115">
        <v>5.68</v>
      </c>
    </row>
    <row r="444" spans="1:23" s="6" customFormat="1" ht="45">
      <c r="A444" s="62"/>
      <c r="B444" s="95" t="s">
        <v>17330</v>
      </c>
      <c r="C444" s="95" t="s">
        <v>20</v>
      </c>
      <c r="D444" s="95" t="s">
        <v>20</v>
      </c>
      <c r="E444" s="95" t="s">
        <v>17334</v>
      </c>
      <c r="F444" s="95" t="s">
        <v>17283</v>
      </c>
      <c r="G444" s="95" t="s">
        <v>18132</v>
      </c>
      <c r="H444" s="14" t="s">
        <v>20</v>
      </c>
      <c r="I444" s="95" t="s">
        <v>18133</v>
      </c>
      <c r="J444" s="118" t="s">
        <v>498</v>
      </c>
      <c r="K444" s="95" t="s">
        <v>2403</v>
      </c>
      <c r="L444" s="95" t="s">
        <v>18269</v>
      </c>
      <c r="M444" s="97">
        <f>IF($K$6="с учетом НДС",VLOOKUP(J444,LEGEND!C:M,3,0)*(1-N444),VLOOKUP(J444,LEGEND!C:M,3,0)*(1-N444)/1.2)</f>
        <v>29490</v>
      </c>
      <c r="N444" s="98">
        <f>IF(OR(E444="Принадлежности",E444="Ручной инструмент"),$K$5,IF($K$4=0,0,IFERROR(VLOOKUP(Q444,LEGEND!$V$4:$W$7,2,0),$K$4)))</f>
        <v>0</v>
      </c>
      <c r="O444" s="99" t="s">
        <v>19800</v>
      </c>
      <c r="P444" s="96" t="s">
        <v>20</v>
      </c>
      <c r="Q444" s="100" t="s">
        <v>20</v>
      </c>
      <c r="R444" s="116" t="s">
        <v>2404</v>
      </c>
      <c r="S444" s="114" t="s">
        <v>964</v>
      </c>
      <c r="T444" s="114">
        <v>375</v>
      </c>
      <c r="U444" s="114">
        <v>119</v>
      </c>
      <c r="V444" s="114">
        <v>315</v>
      </c>
      <c r="W444" s="115">
        <v>2.97</v>
      </c>
    </row>
    <row r="445" spans="1:23" s="6" customFormat="1" ht="56.25">
      <c r="A445" s="62"/>
      <c r="B445" s="95" t="s">
        <v>17330</v>
      </c>
      <c r="C445" s="95" t="s">
        <v>20</v>
      </c>
      <c r="D445" s="95" t="s">
        <v>17331</v>
      </c>
      <c r="E445" s="95" t="s">
        <v>17324</v>
      </c>
      <c r="F445" s="95" t="s">
        <v>17423</v>
      </c>
      <c r="G445" s="95" t="s">
        <v>17513</v>
      </c>
      <c r="H445" s="14" t="s">
        <v>20</v>
      </c>
      <c r="I445" s="95" t="s">
        <v>18270</v>
      </c>
      <c r="J445" s="118" t="s">
        <v>499</v>
      </c>
      <c r="K445" s="95" t="s">
        <v>2142</v>
      </c>
      <c r="L445" s="95" t="s">
        <v>18271</v>
      </c>
      <c r="M445" s="97">
        <f>IF($K$6="с учетом НДС",VLOOKUP(J445,LEGEND!C:M,3,0)*(1-N445),VLOOKUP(J445,LEGEND!C:M,3,0)*(1-N445)/1.2)</f>
        <v>24490</v>
      </c>
      <c r="N445" s="98">
        <f>IF(OR(E445="Принадлежности",E445="Ручной инструмент"),$K$5,IF($K$4=0,0,IFERROR(VLOOKUP(Q445,LEGEND!$V$4:$W$7,2,0),$K$4)))</f>
        <v>0</v>
      </c>
      <c r="O445" s="99" t="s">
        <v>19801</v>
      </c>
      <c r="P445" s="96" t="s">
        <v>20</v>
      </c>
      <c r="Q445" s="100" t="s">
        <v>20</v>
      </c>
      <c r="R445" s="116" t="s">
        <v>2143</v>
      </c>
      <c r="S445" s="114" t="s">
        <v>964</v>
      </c>
      <c r="T445" s="114">
        <v>380</v>
      </c>
      <c r="U445" s="114">
        <v>119</v>
      </c>
      <c r="V445" s="114">
        <v>214</v>
      </c>
      <c r="W445" s="115">
        <v>2.99</v>
      </c>
    </row>
    <row r="446" spans="1:23" ht="33.75">
      <c r="A446" s="62"/>
      <c r="B446" s="95" t="s">
        <v>17330</v>
      </c>
      <c r="C446" s="95" t="s">
        <v>20</v>
      </c>
      <c r="D446" s="95" t="s">
        <v>17331</v>
      </c>
      <c r="E446" s="95" t="s">
        <v>17324</v>
      </c>
      <c r="F446" s="95" t="s">
        <v>17264</v>
      </c>
      <c r="G446" s="95" t="s">
        <v>17289</v>
      </c>
      <c r="H446" s="14" t="s">
        <v>20</v>
      </c>
      <c r="I446" s="95" t="s">
        <v>18272</v>
      </c>
      <c r="J446" s="118" t="s">
        <v>500</v>
      </c>
      <c r="K446" s="95" t="s">
        <v>2409</v>
      </c>
      <c r="L446" s="95" t="s">
        <v>18273</v>
      </c>
      <c r="M446" s="97">
        <f>IF($K$6="с учетом НДС",VLOOKUP(J446,LEGEND!C:M,3,0)*(1-N446),VLOOKUP(J446,LEGEND!C:M,3,0)*(1-N446)/1.2)</f>
        <v>16990</v>
      </c>
      <c r="N446" s="98">
        <f>IF(OR(E446="Принадлежности",E446="Ручной инструмент"),$K$5,IF($K$4=0,0,IFERROR(VLOOKUP(Q446,LEGEND!$V$4:$W$7,2,0),$K$4)))</f>
        <v>0</v>
      </c>
      <c r="O446" s="99" t="s">
        <v>19802</v>
      </c>
      <c r="P446" s="96" t="s">
        <v>20</v>
      </c>
      <c r="Q446" s="100" t="s">
        <v>20</v>
      </c>
      <c r="R446" s="116" t="s">
        <v>2410</v>
      </c>
      <c r="S446" s="114" t="s">
        <v>964</v>
      </c>
      <c r="T446" s="114">
        <v>375</v>
      </c>
      <c r="U446" s="114">
        <v>119</v>
      </c>
      <c r="V446" s="114">
        <v>315</v>
      </c>
      <c r="W446" s="115">
        <v>3.34</v>
      </c>
    </row>
    <row r="447" spans="1:23" ht="33.75">
      <c r="A447" s="62"/>
      <c r="B447" s="95" t="s">
        <v>17330</v>
      </c>
      <c r="C447" s="95" t="s">
        <v>20</v>
      </c>
      <c r="D447" s="95" t="s">
        <v>17331</v>
      </c>
      <c r="E447" s="95" t="s">
        <v>17324</v>
      </c>
      <c r="F447" s="95" t="s">
        <v>17264</v>
      </c>
      <c r="G447" s="95" t="s">
        <v>17255</v>
      </c>
      <c r="H447" s="14" t="s">
        <v>20</v>
      </c>
      <c r="I447" s="95" t="s">
        <v>18274</v>
      </c>
      <c r="J447" s="118" t="s">
        <v>501</v>
      </c>
      <c r="K447" s="95" t="s">
        <v>2074</v>
      </c>
      <c r="L447" s="95" t="s">
        <v>18275</v>
      </c>
      <c r="M447" s="97">
        <f>IF($K$6="с учетом НДС",VLOOKUP(J447,LEGEND!C:M,3,0)*(1-N447),VLOOKUP(J447,LEGEND!C:M,3,0)*(1-N447)/1.2)</f>
        <v>8990</v>
      </c>
      <c r="N447" s="98">
        <f>IF(OR(E447="Принадлежности",E447="Ручной инструмент"),$K$5,IF($K$4=0,0,IFERROR(VLOOKUP(Q447,LEGEND!$V$4:$W$7,2,0),$K$4)))</f>
        <v>0</v>
      </c>
      <c r="O447" s="99" t="s">
        <v>19803</v>
      </c>
      <c r="P447" s="96" t="s">
        <v>20</v>
      </c>
      <c r="Q447" s="100" t="s">
        <v>20</v>
      </c>
      <c r="R447" s="116" t="s">
        <v>2075</v>
      </c>
      <c r="S447" s="114" t="s">
        <v>964</v>
      </c>
      <c r="T447" s="114">
        <v>203</v>
      </c>
      <c r="U447" s="114">
        <v>70</v>
      </c>
      <c r="V447" s="114">
        <v>189</v>
      </c>
      <c r="W447" s="115">
        <v>1.1499999999999999</v>
      </c>
    </row>
    <row r="448" spans="1:23" ht="33.75">
      <c r="A448" s="62"/>
      <c r="B448" s="95" t="s">
        <v>17330</v>
      </c>
      <c r="C448" s="95" t="s">
        <v>20</v>
      </c>
      <c r="D448" s="95" t="s">
        <v>17331</v>
      </c>
      <c r="E448" s="95" t="s">
        <v>17324</v>
      </c>
      <c r="F448" s="95" t="s">
        <v>17264</v>
      </c>
      <c r="G448" s="95" t="s">
        <v>17359</v>
      </c>
      <c r="H448" s="14" t="s">
        <v>20</v>
      </c>
      <c r="I448" s="95" t="s">
        <v>18276</v>
      </c>
      <c r="J448" s="118" t="s">
        <v>502</v>
      </c>
      <c r="K448" s="95" t="s">
        <v>1970</v>
      </c>
      <c r="L448" s="95" t="s">
        <v>18277</v>
      </c>
      <c r="M448" s="97">
        <f>IF($K$6="с учетом НДС",VLOOKUP(J448,LEGEND!C:M,3,0)*(1-N448),VLOOKUP(J448,LEGEND!C:M,3,0)*(1-N448)/1.2)</f>
        <v>17490</v>
      </c>
      <c r="N448" s="98">
        <f>IF(OR(E448="Принадлежности",E448="Ручной инструмент"),$K$5,IF($K$4=0,0,IFERROR(VLOOKUP(Q448,LEGEND!$V$4:$W$7,2,0),$K$4)))</f>
        <v>0</v>
      </c>
      <c r="O448" s="99" t="s">
        <v>19804</v>
      </c>
      <c r="P448" s="96" t="s">
        <v>20</v>
      </c>
      <c r="Q448" s="100" t="s">
        <v>20</v>
      </c>
      <c r="R448" s="116" t="s">
        <v>1971</v>
      </c>
      <c r="S448" s="114" t="s">
        <v>964</v>
      </c>
      <c r="T448" s="114">
        <v>375</v>
      </c>
      <c r="U448" s="114">
        <v>119</v>
      </c>
      <c r="V448" s="114">
        <v>315</v>
      </c>
      <c r="W448" s="115">
        <v>3.12</v>
      </c>
    </row>
    <row r="449" spans="1:23" s="6" customFormat="1" ht="45">
      <c r="A449" s="62"/>
      <c r="B449" s="95" t="s">
        <v>17323</v>
      </c>
      <c r="C449" s="95" t="s">
        <v>20</v>
      </c>
      <c r="D449" s="95" t="s">
        <v>20</v>
      </c>
      <c r="E449" s="95" t="s">
        <v>17324</v>
      </c>
      <c r="F449" s="95" t="s">
        <v>17325</v>
      </c>
      <c r="G449" s="95" t="s">
        <v>18278</v>
      </c>
      <c r="H449" s="14" t="s">
        <v>20</v>
      </c>
      <c r="I449" s="95" t="s">
        <v>18279</v>
      </c>
      <c r="J449" s="118" t="s">
        <v>503</v>
      </c>
      <c r="K449" s="95" t="s">
        <v>2829</v>
      </c>
      <c r="L449" s="95" t="s">
        <v>18280</v>
      </c>
      <c r="M449" s="97">
        <f>IF($K$6="с учетом НДС",VLOOKUP(J449,LEGEND!C:M,3,0)*(1-N449),VLOOKUP(J449,LEGEND!C:M,3,0)*(1-N449)/1.2)</f>
        <v>13990</v>
      </c>
      <c r="N449" s="98">
        <f>IF(OR(E449="Принадлежности",E449="Ручной инструмент"),$K$5,IF($K$4=0,0,IFERROR(VLOOKUP(Q449,LEGEND!$V$4:$W$7,2,0),$K$4)))</f>
        <v>0</v>
      </c>
      <c r="O449" s="99" t="s">
        <v>19805</v>
      </c>
      <c r="P449" s="96" t="s">
        <v>20</v>
      </c>
      <c r="Q449" s="100" t="s">
        <v>20</v>
      </c>
      <c r="R449" s="116" t="s">
        <v>2830</v>
      </c>
      <c r="S449" s="114" t="s">
        <v>964</v>
      </c>
      <c r="T449" s="114">
        <v>342</v>
      </c>
      <c r="U449" s="114">
        <v>149</v>
      </c>
      <c r="V449" s="114">
        <v>184</v>
      </c>
      <c r="W449" s="115">
        <v>2.6429999999999998</v>
      </c>
    </row>
    <row r="450" spans="1:23" s="6" customFormat="1" ht="45">
      <c r="A450" s="62"/>
      <c r="B450" s="95" t="s">
        <v>17338</v>
      </c>
      <c r="C450" s="95" t="s">
        <v>20</v>
      </c>
      <c r="D450" s="95" t="s">
        <v>17331</v>
      </c>
      <c r="E450" s="95" t="s">
        <v>17324</v>
      </c>
      <c r="F450" s="95" t="s">
        <v>17303</v>
      </c>
      <c r="G450" s="95" t="s">
        <v>17672</v>
      </c>
      <c r="H450" s="14" t="s">
        <v>20</v>
      </c>
      <c r="I450" s="95" t="s">
        <v>18281</v>
      </c>
      <c r="J450" s="118" t="s">
        <v>504</v>
      </c>
      <c r="K450" s="95" t="s">
        <v>2148</v>
      </c>
      <c r="L450" s="95" t="s">
        <v>18282</v>
      </c>
      <c r="M450" s="97">
        <f>IF($K$6="с учетом НДС",VLOOKUP(J450,LEGEND!C:M,3,0)*(1-N450),VLOOKUP(J450,LEGEND!C:M,3,0)*(1-N450)/1.2)</f>
        <v>25990</v>
      </c>
      <c r="N450" s="98">
        <f>IF(OR(E450="Принадлежности",E450="Ручной инструмент"),$K$5,IF($K$4=0,0,IFERROR(VLOOKUP(Q450,LEGEND!$V$4:$W$7,2,0),$K$4)))</f>
        <v>0</v>
      </c>
      <c r="O450" s="99" t="s">
        <v>19806</v>
      </c>
      <c r="P450" s="96" t="s">
        <v>20</v>
      </c>
      <c r="Q450" s="100" t="s">
        <v>20</v>
      </c>
      <c r="R450" s="116" t="s">
        <v>2149</v>
      </c>
      <c r="S450" s="114" t="s">
        <v>964</v>
      </c>
      <c r="T450" s="114">
        <v>192</v>
      </c>
      <c r="U450" s="114">
        <v>76</v>
      </c>
      <c r="V450" s="114">
        <v>404</v>
      </c>
      <c r="W450" s="115">
        <v>1.952</v>
      </c>
    </row>
    <row r="451" spans="1:23" s="6" customFormat="1" ht="67.5">
      <c r="A451" s="62"/>
      <c r="B451" s="95" t="s">
        <v>17338</v>
      </c>
      <c r="C451" s="95" t="s">
        <v>17367</v>
      </c>
      <c r="D451" s="95" t="s">
        <v>17368</v>
      </c>
      <c r="E451" s="95" t="s">
        <v>17324</v>
      </c>
      <c r="F451" s="95" t="s">
        <v>17375</v>
      </c>
      <c r="G451" s="95" t="s">
        <v>17376</v>
      </c>
      <c r="H451" s="14" t="s">
        <v>20</v>
      </c>
      <c r="I451" s="95" t="s">
        <v>18283</v>
      </c>
      <c r="J451" s="118" t="s">
        <v>505</v>
      </c>
      <c r="K451" s="95" t="s">
        <v>2200</v>
      </c>
      <c r="L451" s="95" t="s">
        <v>18284</v>
      </c>
      <c r="M451" s="97">
        <f>IF($K$6="с учетом НДС",VLOOKUP(J451,LEGEND!C:M,3,0)*(1-N451),VLOOKUP(J451,LEGEND!C:M,3,0)*(1-N451)/1.2)</f>
        <v>73990</v>
      </c>
      <c r="N451" s="98">
        <f>IF(OR(E451="Принадлежности",E451="Ручной инструмент"),$K$5,IF($K$4=0,0,IFERROR(VLOOKUP(Q451,LEGEND!$V$4:$W$7,2,0),$K$4)))</f>
        <v>0</v>
      </c>
      <c r="O451" s="99" t="s">
        <v>19807</v>
      </c>
      <c r="P451" s="96" t="s">
        <v>20</v>
      </c>
      <c r="Q451" s="100" t="s">
        <v>20</v>
      </c>
      <c r="R451" s="116" t="s">
        <v>2201</v>
      </c>
      <c r="S451" s="114" t="s">
        <v>964</v>
      </c>
      <c r="T451" s="114">
        <v>624</v>
      </c>
      <c r="U451" s="114">
        <v>144</v>
      </c>
      <c r="V451" s="114">
        <v>464</v>
      </c>
      <c r="W451" s="115">
        <v>12.132</v>
      </c>
    </row>
    <row r="452" spans="1:23" s="6" customFormat="1" ht="78.75">
      <c r="A452" s="62"/>
      <c r="B452" s="95" t="s">
        <v>17323</v>
      </c>
      <c r="C452" s="95" t="s">
        <v>20</v>
      </c>
      <c r="D452" s="95" t="s">
        <v>20</v>
      </c>
      <c r="E452" s="95" t="s">
        <v>17324</v>
      </c>
      <c r="F452" s="95" t="s">
        <v>17325</v>
      </c>
      <c r="G452" s="95" t="s">
        <v>17328</v>
      </c>
      <c r="H452" s="14" t="s">
        <v>20</v>
      </c>
      <c r="I452" s="95" t="s">
        <v>18286</v>
      </c>
      <c r="J452" s="118" t="s">
        <v>507</v>
      </c>
      <c r="K452" s="95" t="s">
        <v>2837</v>
      </c>
      <c r="L452" s="95" t="s">
        <v>18287</v>
      </c>
      <c r="M452" s="97">
        <f>IF($K$6="с учетом НДС",VLOOKUP(J452,LEGEND!C:M,3,0)*(1-N452),VLOOKUP(J452,LEGEND!C:M,3,0)*(1-N452)/1.2)</f>
        <v>37490</v>
      </c>
      <c r="N452" s="98">
        <f>IF(OR(E452="Принадлежности",E452="Ручной инструмент"),$K$5,IF($K$4=0,0,IFERROR(VLOOKUP(Q452,LEGEND!$V$4:$W$7,2,0),$K$4)))</f>
        <v>0</v>
      </c>
      <c r="O452" s="99" t="s">
        <v>19808</v>
      </c>
      <c r="P452" s="96" t="s">
        <v>20</v>
      </c>
      <c r="Q452" s="100" t="s">
        <v>20</v>
      </c>
      <c r="R452" s="116" t="s">
        <v>2838</v>
      </c>
      <c r="S452" s="114" t="s">
        <v>964</v>
      </c>
      <c r="T452" s="114">
        <v>365</v>
      </c>
      <c r="U452" s="114">
        <v>475</v>
      </c>
      <c r="V452" s="114">
        <v>200</v>
      </c>
      <c r="W452" s="115">
        <v>7.5979999999999999</v>
      </c>
    </row>
    <row r="453" spans="1:23" ht="90">
      <c r="A453" s="62"/>
      <c r="B453" s="95" t="s">
        <v>17338</v>
      </c>
      <c r="C453" s="95" t="s">
        <v>17367</v>
      </c>
      <c r="D453" s="95" t="s">
        <v>17368</v>
      </c>
      <c r="E453" s="95" t="s">
        <v>17324</v>
      </c>
      <c r="F453" s="95" t="s">
        <v>17264</v>
      </c>
      <c r="G453" s="95" t="s">
        <v>17274</v>
      </c>
      <c r="H453" s="14" t="s">
        <v>20</v>
      </c>
      <c r="I453" s="95" t="s">
        <v>18288</v>
      </c>
      <c r="J453" s="118" t="s">
        <v>508</v>
      </c>
      <c r="K453" s="95" t="s">
        <v>2066</v>
      </c>
      <c r="L453" s="95" t="s">
        <v>18289</v>
      </c>
      <c r="M453" s="97">
        <f>IF($K$6="с учетом НДС",VLOOKUP(J453,LEGEND!C:M,3,0)*(1-N453),VLOOKUP(J453,LEGEND!C:M,3,0)*(1-N453)/1.2)</f>
        <v>158990</v>
      </c>
      <c r="N453" s="98">
        <f>IF(OR(E453="Принадлежности",E453="Ручной инструмент"),$K$5,IF($K$4=0,0,IFERROR(VLOOKUP(Q453,LEGEND!$V$4:$W$7,2,0),$K$4)))</f>
        <v>0</v>
      </c>
      <c r="O453" s="99" t="s">
        <v>19809</v>
      </c>
      <c r="P453" s="96" t="s">
        <v>20</v>
      </c>
      <c r="Q453" s="100" t="s">
        <v>20</v>
      </c>
      <c r="R453" s="116" t="s">
        <v>2067</v>
      </c>
      <c r="S453" s="114" t="s">
        <v>964</v>
      </c>
      <c r="T453" s="114">
        <v>749</v>
      </c>
      <c r="U453" s="114">
        <v>192</v>
      </c>
      <c r="V453" s="114">
        <v>552</v>
      </c>
      <c r="W453" s="115">
        <v>25.085000000000001</v>
      </c>
    </row>
    <row r="454" spans="1:23" s="6" customFormat="1" ht="33.75">
      <c r="A454" s="62"/>
      <c r="B454" s="95" t="s">
        <v>17338</v>
      </c>
      <c r="C454" s="95" t="s">
        <v>20</v>
      </c>
      <c r="D454" s="95" t="s">
        <v>17331</v>
      </c>
      <c r="E454" s="95" t="s">
        <v>17324</v>
      </c>
      <c r="F454" s="95" t="s">
        <v>17912</v>
      </c>
      <c r="G454" s="95" t="s">
        <v>17912</v>
      </c>
      <c r="H454" s="14" t="s">
        <v>20</v>
      </c>
      <c r="I454" s="95" t="s">
        <v>18290</v>
      </c>
      <c r="J454" s="118" t="s">
        <v>509</v>
      </c>
      <c r="K454" s="95" t="s">
        <v>2254</v>
      </c>
      <c r="L454" s="95" t="s">
        <v>18291</v>
      </c>
      <c r="M454" s="97">
        <f>IF($K$6="с учетом НДС",VLOOKUP(J454,LEGEND!C:M,3,0)*(1-N454),VLOOKUP(J454,LEGEND!C:M,3,0)*(1-N454)/1.2)</f>
        <v>51990</v>
      </c>
      <c r="N454" s="98">
        <f>IF(OR(E454="Принадлежности",E454="Ручной инструмент"),$K$5,IF($K$4=0,0,IFERROR(VLOOKUP(Q454,LEGEND!$V$4:$W$7,2,0),$K$4)))</f>
        <v>0</v>
      </c>
      <c r="O454" s="99" t="s">
        <v>19810</v>
      </c>
      <c r="P454" s="96" t="s">
        <v>20</v>
      </c>
      <c r="Q454" s="100" t="s">
        <v>20</v>
      </c>
      <c r="R454" s="116" t="s">
        <v>2255</v>
      </c>
      <c r="S454" s="114" t="s">
        <v>964</v>
      </c>
      <c r="T454" s="114">
        <v>570</v>
      </c>
      <c r="U454" s="114">
        <v>205</v>
      </c>
      <c r="V454" s="114">
        <v>447</v>
      </c>
      <c r="W454" s="115">
        <v>9.5690000000000008</v>
      </c>
    </row>
    <row r="455" spans="1:23" s="6" customFormat="1" ht="22.5">
      <c r="A455" s="62"/>
      <c r="B455" s="95" t="s">
        <v>17323</v>
      </c>
      <c r="C455" s="95" t="s">
        <v>20</v>
      </c>
      <c r="D455" s="95" t="s">
        <v>20</v>
      </c>
      <c r="E455" s="95" t="s">
        <v>17324</v>
      </c>
      <c r="F455" s="95" t="s">
        <v>17325</v>
      </c>
      <c r="G455" s="95" t="s">
        <v>17328</v>
      </c>
      <c r="H455" s="14" t="s">
        <v>20</v>
      </c>
      <c r="I455" s="95" t="s">
        <v>18292</v>
      </c>
      <c r="J455" s="118" t="s">
        <v>510</v>
      </c>
      <c r="K455" s="95" t="s">
        <v>2731</v>
      </c>
      <c r="L455" s="95" t="s">
        <v>18293</v>
      </c>
      <c r="M455" s="97">
        <f>IF($K$6="с учетом НДС",VLOOKUP(J455,LEGEND!C:M,3,0)*(1-N455),VLOOKUP(J455,LEGEND!C:M,3,0)*(1-N455)/1.2)</f>
        <v>8990</v>
      </c>
      <c r="N455" s="98">
        <f>IF(OR(E455="Принадлежности",E455="Ручной инструмент"),$K$5,IF($K$4=0,0,IFERROR(VLOOKUP(Q455,LEGEND!$V$4:$W$7,2,0),$K$4)))</f>
        <v>0</v>
      </c>
      <c r="O455" s="99" t="s">
        <v>19811</v>
      </c>
      <c r="P455" s="96" t="s">
        <v>20</v>
      </c>
      <c r="Q455" s="100" t="s">
        <v>20</v>
      </c>
      <c r="R455" s="116" t="s">
        <v>2732</v>
      </c>
      <c r="S455" s="114" t="s">
        <v>964</v>
      </c>
      <c r="T455" s="114">
        <v>324</v>
      </c>
      <c r="U455" s="114">
        <v>129</v>
      </c>
      <c r="V455" s="114">
        <v>104</v>
      </c>
      <c r="W455" s="115">
        <v>2.74</v>
      </c>
    </row>
    <row r="456" spans="1:23" s="6" customFormat="1" ht="33.75">
      <c r="A456" s="62"/>
      <c r="B456" s="95" t="s">
        <v>17338</v>
      </c>
      <c r="C456" s="95" t="s">
        <v>20</v>
      </c>
      <c r="D456" s="95" t="s">
        <v>17331</v>
      </c>
      <c r="E456" s="95" t="s">
        <v>17324</v>
      </c>
      <c r="F456" s="95" t="s">
        <v>17571</v>
      </c>
      <c r="G456" s="95" t="s">
        <v>18294</v>
      </c>
      <c r="H456" s="14" t="s">
        <v>20</v>
      </c>
      <c r="I456" s="95" t="s">
        <v>18295</v>
      </c>
      <c r="J456" s="118" t="s">
        <v>511</v>
      </c>
      <c r="K456" s="95" t="s">
        <v>2649</v>
      </c>
      <c r="L456" s="95" t="s">
        <v>18296</v>
      </c>
      <c r="M456" s="97">
        <f>IF($K$6="с учетом НДС",VLOOKUP(J456,LEGEND!C:M,3,0)*(1-N456),VLOOKUP(J456,LEGEND!C:M,3,0)*(1-N456)/1.2)</f>
        <v>20490</v>
      </c>
      <c r="N456" s="98">
        <f>IF(OR(E456="Принадлежности",E456="Ручной инструмент"),$K$5,IF($K$4=0,0,IFERROR(VLOOKUP(Q456,LEGEND!$V$4:$W$7,2,0),$K$4)))</f>
        <v>0</v>
      </c>
      <c r="O456" s="99" t="s">
        <v>19812</v>
      </c>
      <c r="P456" s="96" t="s">
        <v>20</v>
      </c>
      <c r="Q456" s="100" t="s">
        <v>20</v>
      </c>
      <c r="R456" s="116" t="s">
        <v>2650</v>
      </c>
      <c r="S456" s="114" t="s">
        <v>964</v>
      </c>
      <c r="T456" s="114">
        <v>205</v>
      </c>
      <c r="U456" s="114">
        <v>205</v>
      </c>
      <c r="V456" s="114">
        <v>421</v>
      </c>
      <c r="W456" s="115">
        <v>5.3</v>
      </c>
    </row>
    <row r="457" spans="1:23" s="6" customFormat="1" ht="25.5">
      <c r="A457" s="62"/>
      <c r="B457" s="95" t="s">
        <v>17338</v>
      </c>
      <c r="C457" s="95" t="s">
        <v>20</v>
      </c>
      <c r="D457" s="95" t="s">
        <v>17331</v>
      </c>
      <c r="E457" s="95" t="s">
        <v>17324</v>
      </c>
      <c r="F457" s="95" t="s">
        <v>17571</v>
      </c>
      <c r="G457" s="95" t="s">
        <v>18294</v>
      </c>
      <c r="H457" s="14" t="s">
        <v>20</v>
      </c>
      <c r="I457" s="95" t="s">
        <v>18297</v>
      </c>
      <c r="J457" s="118" t="s">
        <v>512</v>
      </c>
      <c r="K457" s="95" t="s">
        <v>2647</v>
      </c>
      <c r="L457" s="95" t="s">
        <v>18298</v>
      </c>
      <c r="M457" s="97">
        <f>IF($K$6="с учетом НДС",VLOOKUP(J457,LEGEND!C:M,3,0)*(1-N457),VLOOKUP(J457,LEGEND!C:M,3,0)*(1-N457)/1.2)</f>
        <v>24990</v>
      </c>
      <c r="N457" s="98">
        <f>IF(OR(E457="Принадлежности",E457="Ручной инструмент"),$K$5,IF($K$4=0,0,IFERROR(VLOOKUP(Q457,LEGEND!$V$4:$W$7,2,0),$K$4)))</f>
        <v>0</v>
      </c>
      <c r="O457" s="99" t="s">
        <v>19813</v>
      </c>
      <c r="P457" s="96" t="s">
        <v>20</v>
      </c>
      <c r="Q457" s="100" t="s">
        <v>20</v>
      </c>
      <c r="R457" s="116" t="s">
        <v>2648</v>
      </c>
      <c r="S457" s="114" t="s">
        <v>964</v>
      </c>
      <c r="T457" s="114">
        <v>205</v>
      </c>
      <c r="U457" s="114">
        <v>205</v>
      </c>
      <c r="V457" s="114">
        <v>421</v>
      </c>
      <c r="W457" s="115">
        <v>5.44</v>
      </c>
    </row>
    <row r="458" spans="1:23" s="6" customFormat="1" ht="45">
      <c r="A458" s="62"/>
      <c r="B458" s="95" t="s">
        <v>17330</v>
      </c>
      <c r="C458" s="95" t="s">
        <v>20</v>
      </c>
      <c r="D458" s="95" t="s">
        <v>20</v>
      </c>
      <c r="E458" s="95" t="s">
        <v>17324</v>
      </c>
      <c r="F458" s="95" t="s">
        <v>17283</v>
      </c>
      <c r="G458" s="95" t="s">
        <v>18132</v>
      </c>
      <c r="H458" s="14" t="s">
        <v>20</v>
      </c>
      <c r="I458" s="95" t="s">
        <v>18299</v>
      </c>
      <c r="J458" s="118" t="s">
        <v>513</v>
      </c>
      <c r="K458" s="95" t="s">
        <v>2405</v>
      </c>
      <c r="L458" s="95" t="s">
        <v>18300</v>
      </c>
      <c r="M458" s="97">
        <f>IF($K$6="с учетом НДС",VLOOKUP(J458,LEGEND!C:M,3,0)*(1-N458),VLOOKUP(J458,LEGEND!C:M,3,0)*(1-N458)/1.2)</f>
        <v>83990</v>
      </c>
      <c r="N458" s="98">
        <f>IF(OR(E458="Принадлежности",E458="Ручной инструмент"),$K$5,IF($K$4=0,0,IFERROR(VLOOKUP(Q458,LEGEND!$V$4:$W$7,2,0),$K$4)))</f>
        <v>0</v>
      </c>
      <c r="O458" s="99" t="s">
        <v>19814</v>
      </c>
      <c r="P458" s="96" t="s">
        <v>20</v>
      </c>
      <c r="Q458" s="100" t="s">
        <v>20</v>
      </c>
      <c r="R458" s="116" t="s">
        <v>2406</v>
      </c>
      <c r="S458" s="114" t="s">
        <v>964</v>
      </c>
      <c r="T458" s="114">
        <v>438</v>
      </c>
      <c r="U458" s="114">
        <v>135</v>
      </c>
      <c r="V458" s="114">
        <v>344</v>
      </c>
      <c r="W458" s="115">
        <v>4.3600000000000003</v>
      </c>
    </row>
    <row r="459" spans="1:23" s="6" customFormat="1" ht="33.75">
      <c r="A459" s="62"/>
      <c r="B459" s="95" t="s">
        <v>17338</v>
      </c>
      <c r="C459" s="95" t="s">
        <v>17367</v>
      </c>
      <c r="D459" s="95" t="s">
        <v>17368</v>
      </c>
      <c r="E459" s="95" t="s">
        <v>17324</v>
      </c>
      <c r="F459" s="95" t="s">
        <v>17302</v>
      </c>
      <c r="G459" s="95" t="s">
        <v>17420</v>
      </c>
      <c r="H459" s="14" t="s">
        <v>20</v>
      </c>
      <c r="I459" s="95" t="s">
        <v>18301</v>
      </c>
      <c r="J459" s="118" t="s">
        <v>514</v>
      </c>
      <c r="K459" s="95" t="s">
        <v>2274</v>
      </c>
      <c r="L459" s="95" t="s">
        <v>18302</v>
      </c>
      <c r="M459" s="97">
        <f>IF($K$6="с учетом НДС",VLOOKUP(J459,LEGEND!C:M,3,0)*(1-N459),VLOOKUP(J459,LEGEND!C:M,3,0)*(1-N459)/1.2)</f>
        <v>51990</v>
      </c>
      <c r="N459" s="98">
        <f>IF(OR(E459="Принадлежности",E459="Ручной инструмент"),$K$5,IF($K$4=0,0,IFERROR(VLOOKUP(Q459,LEGEND!$V$4:$W$7,2,0),$K$4)))</f>
        <v>0</v>
      </c>
      <c r="O459" s="99" t="s">
        <v>19815</v>
      </c>
      <c r="P459" s="96" t="s">
        <v>20</v>
      </c>
      <c r="Q459" s="100" t="s">
        <v>20</v>
      </c>
      <c r="R459" s="116" t="s">
        <v>2275</v>
      </c>
      <c r="S459" s="114" t="s">
        <v>964</v>
      </c>
      <c r="T459" s="114">
        <v>474</v>
      </c>
      <c r="U459" s="114">
        <v>237</v>
      </c>
      <c r="V459" s="114">
        <v>370</v>
      </c>
      <c r="W459" s="115">
        <v>9.51</v>
      </c>
    </row>
    <row r="460" spans="1:23" s="6" customFormat="1" ht="33.75">
      <c r="A460" s="62"/>
      <c r="B460" s="95" t="s">
        <v>17330</v>
      </c>
      <c r="C460" s="95" t="s">
        <v>20</v>
      </c>
      <c r="D460" s="95" t="s">
        <v>17331</v>
      </c>
      <c r="E460" s="95" t="s">
        <v>17324</v>
      </c>
      <c r="F460" s="95" t="s">
        <v>18072</v>
      </c>
      <c r="G460" s="95" t="s">
        <v>18073</v>
      </c>
      <c r="H460" s="14" t="s">
        <v>20</v>
      </c>
      <c r="I460" s="95" t="s">
        <v>18303</v>
      </c>
      <c r="J460" s="118" t="s">
        <v>515</v>
      </c>
      <c r="K460" s="95" t="s">
        <v>2236</v>
      </c>
      <c r="L460" s="95" t="s">
        <v>18304</v>
      </c>
      <c r="M460" s="97">
        <f>IF($K$6="с учетом НДС",VLOOKUP(J460,LEGEND!C:M,3,0)*(1-N460),VLOOKUP(J460,LEGEND!C:M,3,0)*(1-N460)/1.2)</f>
        <v>19990</v>
      </c>
      <c r="N460" s="98">
        <f>IF(OR(E460="Принадлежности",E460="Ручной инструмент"),$K$5,IF($K$4=0,0,IFERROR(VLOOKUP(Q460,LEGEND!$V$4:$W$7,2,0),$K$4)))</f>
        <v>0</v>
      </c>
      <c r="O460" s="99" t="s">
        <v>19816</v>
      </c>
      <c r="P460" s="96" t="s">
        <v>20</v>
      </c>
      <c r="Q460" s="100" t="s">
        <v>20</v>
      </c>
      <c r="R460" s="116" t="s">
        <v>2237</v>
      </c>
      <c r="S460" s="114" t="s">
        <v>964</v>
      </c>
      <c r="T460" s="114">
        <v>312</v>
      </c>
      <c r="U460" s="114">
        <v>312</v>
      </c>
      <c r="V460" s="114">
        <v>472</v>
      </c>
      <c r="W460" s="115">
        <v>6.32</v>
      </c>
    </row>
    <row r="461" spans="1:23" s="6" customFormat="1" ht="38.25">
      <c r="A461" s="62"/>
      <c r="B461" s="95" t="s">
        <v>17338</v>
      </c>
      <c r="C461" s="95" t="s">
        <v>17367</v>
      </c>
      <c r="D461" s="95" t="s">
        <v>17368</v>
      </c>
      <c r="E461" s="95" t="s">
        <v>17324</v>
      </c>
      <c r="F461" s="95" t="s">
        <v>17302</v>
      </c>
      <c r="G461" s="95" t="s">
        <v>17830</v>
      </c>
      <c r="H461" s="14" t="s">
        <v>20</v>
      </c>
      <c r="I461" s="95" t="s">
        <v>18305</v>
      </c>
      <c r="J461" s="118" t="s">
        <v>516</v>
      </c>
      <c r="K461" s="95" t="s">
        <v>2397</v>
      </c>
      <c r="L461" s="95" t="s">
        <v>18306</v>
      </c>
      <c r="M461" s="97">
        <f>IF($K$6="с учетом НДС",VLOOKUP(J461,LEGEND!C:M,3,0)*(1-N461),VLOOKUP(J461,LEGEND!C:M,3,0)*(1-N461)/1.2)</f>
        <v>53490</v>
      </c>
      <c r="N461" s="98">
        <f>IF(OR(E461="Принадлежности",E461="Ручной инструмент"),$K$5,IF($K$4=0,0,IFERROR(VLOOKUP(Q461,LEGEND!$V$4:$W$7,2,0),$K$4)))</f>
        <v>0</v>
      </c>
      <c r="O461" s="99" t="s">
        <v>19815</v>
      </c>
      <c r="P461" s="96" t="s">
        <v>20</v>
      </c>
      <c r="Q461" s="100" t="s">
        <v>20</v>
      </c>
      <c r="R461" s="116" t="s">
        <v>2398</v>
      </c>
      <c r="S461" s="114" t="s">
        <v>964</v>
      </c>
      <c r="T461" s="114">
        <v>474</v>
      </c>
      <c r="U461" s="114">
        <v>237</v>
      </c>
      <c r="V461" s="114">
        <v>370</v>
      </c>
      <c r="W461" s="115">
        <v>8.3849999999999998</v>
      </c>
    </row>
    <row r="462" spans="1:23" s="6" customFormat="1" ht="45">
      <c r="A462" s="62"/>
      <c r="B462" s="95" t="s">
        <v>17338</v>
      </c>
      <c r="C462" s="95" t="s">
        <v>17367</v>
      </c>
      <c r="D462" s="95" t="s">
        <v>17368</v>
      </c>
      <c r="E462" s="95" t="s">
        <v>17324</v>
      </c>
      <c r="F462" s="95" t="s">
        <v>17302</v>
      </c>
      <c r="G462" s="95" t="s">
        <v>17420</v>
      </c>
      <c r="H462" s="14" t="s">
        <v>20</v>
      </c>
      <c r="I462" s="95" t="s">
        <v>18307</v>
      </c>
      <c r="J462" s="118" t="s">
        <v>517</v>
      </c>
      <c r="K462" s="95" t="s">
        <v>2278</v>
      </c>
      <c r="L462" s="95" t="s">
        <v>18308</v>
      </c>
      <c r="M462" s="97">
        <f>IF($K$6="с учетом НДС",VLOOKUP(J462,LEGEND!C:M,3,0)*(1-N462),VLOOKUP(J462,LEGEND!C:M,3,0)*(1-N462)/1.2)</f>
        <v>43990</v>
      </c>
      <c r="N462" s="98">
        <f>IF(OR(E462="Принадлежности",E462="Ручной инструмент"),$K$5,IF($K$4=0,0,IFERROR(VLOOKUP(Q462,LEGEND!$V$4:$W$7,2,0),$K$4)))</f>
        <v>0</v>
      </c>
      <c r="O462" s="99" t="s">
        <v>19817</v>
      </c>
      <c r="P462" s="96" t="s">
        <v>20</v>
      </c>
      <c r="Q462" s="100" t="s">
        <v>20</v>
      </c>
      <c r="R462" s="116" t="s">
        <v>2279</v>
      </c>
      <c r="S462" s="114" t="s">
        <v>964</v>
      </c>
      <c r="T462" s="114">
        <v>474</v>
      </c>
      <c r="U462" s="114">
        <v>237</v>
      </c>
      <c r="V462" s="114">
        <v>370</v>
      </c>
      <c r="W462" s="115">
        <v>7.3239999999999998</v>
      </c>
    </row>
    <row r="463" spans="1:23" s="6" customFormat="1" ht="56.25">
      <c r="A463" s="62"/>
      <c r="B463" s="95" t="s">
        <v>17338</v>
      </c>
      <c r="C463" s="95" t="s">
        <v>17367</v>
      </c>
      <c r="D463" s="95" t="s">
        <v>17368</v>
      </c>
      <c r="E463" s="95" t="s">
        <v>17324</v>
      </c>
      <c r="F463" s="95" t="s">
        <v>17302</v>
      </c>
      <c r="G463" s="95" t="s">
        <v>17420</v>
      </c>
      <c r="H463" s="14" t="s">
        <v>20</v>
      </c>
      <c r="I463" s="95" t="s">
        <v>18309</v>
      </c>
      <c r="J463" s="118" t="s">
        <v>518</v>
      </c>
      <c r="K463" s="95" t="s">
        <v>2282</v>
      </c>
      <c r="L463" s="95" t="s">
        <v>18310</v>
      </c>
      <c r="M463" s="97">
        <f>IF($K$6="с учетом НДС",VLOOKUP(J463,LEGEND!C:M,3,0)*(1-N463),VLOOKUP(J463,LEGEND!C:M,3,0)*(1-N463)/1.2)</f>
        <v>78990</v>
      </c>
      <c r="N463" s="98">
        <f>IF(OR(E463="Принадлежности",E463="Ручной инструмент"),$K$5,IF($K$4=0,0,IFERROR(VLOOKUP(Q463,LEGEND!$V$4:$W$7,2,0),$K$4)))</f>
        <v>0</v>
      </c>
      <c r="O463" s="99" t="s">
        <v>19818</v>
      </c>
      <c r="P463" s="96" t="s">
        <v>20</v>
      </c>
      <c r="Q463" s="100" t="s">
        <v>20</v>
      </c>
      <c r="R463" s="116" t="s">
        <v>2283</v>
      </c>
      <c r="S463" s="114" t="s">
        <v>964</v>
      </c>
      <c r="T463" s="114">
        <v>474</v>
      </c>
      <c r="U463" s="114">
        <v>237</v>
      </c>
      <c r="V463" s="114">
        <v>370</v>
      </c>
      <c r="W463" s="115">
        <v>10.451000000000001</v>
      </c>
    </row>
    <row r="464" spans="1:23" s="6" customFormat="1" ht="67.5">
      <c r="A464" s="62"/>
      <c r="B464" s="95" t="s">
        <v>17323</v>
      </c>
      <c r="C464" s="95" t="s">
        <v>20</v>
      </c>
      <c r="D464" s="95" t="s">
        <v>20</v>
      </c>
      <c r="E464" s="95" t="s">
        <v>17324</v>
      </c>
      <c r="F464" s="95" t="s">
        <v>17463</v>
      </c>
      <c r="G464" s="95" t="s">
        <v>17531</v>
      </c>
      <c r="H464" s="14" t="s">
        <v>20</v>
      </c>
      <c r="I464" s="95" t="s">
        <v>18311</v>
      </c>
      <c r="J464" s="118" t="s">
        <v>519</v>
      </c>
      <c r="K464" s="95" t="s">
        <v>2633</v>
      </c>
      <c r="L464" s="95" t="s">
        <v>18312</v>
      </c>
      <c r="M464" s="97">
        <f>IF($K$6="с учетом НДС",VLOOKUP(J464,LEGEND!C:M,3,0)*(1-N464),VLOOKUP(J464,LEGEND!C:M,3,0)*(1-N464)/1.2)</f>
        <v>75490</v>
      </c>
      <c r="N464" s="98">
        <f>IF(OR(E464="Принадлежности",E464="Ручной инструмент"),$K$5,IF($K$4=0,0,IFERROR(VLOOKUP(Q464,LEGEND!$V$4:$W$7,2,0),$K$4)))</f>
        <v>0</v>
      </c>
      <c r="O464" s="99" t="s">
        <v>19819</v>
      </c>
      <c r="P464" s="96" t="s">
        <v>20</v>
      </c>
      <c r="Q464" s="100" t="s">
        <v>20</v>
      </c>
      <c r="R464" s="116" t="s">
        <v>2634</v>
      </c>
      <c r="S464" s="114" t="s">
        <v>19456</v>
      </c>
      <c r="T464" s="114">
        <v>800</v>
      </c>
      <c r="U464" s="114">
        <v>400</v>
      </c>
      <c r="V464" s="114">
        <v>660</v>
      </c>
      <c r="W464" s="115">
        <v>21.568000000000001</v>
      </c>
    </row>
    <row r="465" spans="1:23" s="6" customFormat="1" ht="25.5">
      <c r="A465" s="62"/>
      <c r="B465" s="95" t="s">
        <v>17338</v>
      </c>
      <c r="C465" s="95" t="s">
        <v>17367</v>
      </c>
      <c r="D465" s="95" t="s">
        <v>17368</v>
      </c>
      <c r="E465" s="95" t="s">
        <v>17821</v>
      </c>
      <c r="F465" s="95" t="s">
        <v>17302</v>
      </c>
      <c r="G465" s="95" t="s">
        <v>17783</v>
      </c>
      <c r="H465" s="14" t="s">
        <v>20</v>
      </c>
      <c r="I465" s="95" t="s">
        <v>18313</v>
      </c>
      <c r="J465" s="118" t="s">
        <v>520</v>
      </c>
      <c r="K465" s="95" t="s">
        <v>3121</v>
      </c>
      <c r="L465" s="95" t="s">
        <v>18314</v>
      </c>
      <c r="M465" s="97">
        <f>IF($K$6="с учетом НДС",VLOOKUP(J465,LEGEND!C:M,3,0)*(1-N465),VLOOKUP(J465,LEGEND!C:M,3,0)*(1-N465)/1.2)</f>
        <v>67990</v>
      </c>
      <c r="N465" s="98">
        <f>IF(OR(E465="Принадлежности",E465="Ручной инструмент"),$K$5,IF($K$4=0,0,IFERROR(VLOOKUP(Q465,LEGEND!$V$4:$W$7,2,0),$K$4)))</f>
        <v>0</v>
      </c>
      <c r="O465" s="99" t="s">
        <v>19820</v>
      </c>
      <c r="P465" s="95" t="s">
        <v>20</v>
      </c>
      <c r="Q465" s="100" t="s">
        <v>20</v>
      </c>
      <c r="R465" s="116" t="s">
        <v>3122</v>
      </c>
      <c r="S465" s="114" t="s">
        <v>964</v>
      </c>
      <c r="T465" s="114">
        <v>630</v>
      </c>
      <c r="U465" s="114">
        <v>400</v>
      </c>
      <c r="V465" s="114">
        <v>610</v>
      </c>
      <c r="W465" s="115">
        <v>16.260000000000002</v>
      </c>
    </row>
    <row r="466" spans="1:23" s="6" customFormat="1" ht="51">
      <c r="A466" s="62"/>
      <c r="B466" s="95" t="s">
        <v>17330</v>
      </c>
      <c r="C466" s="95" t="s">
        <v>17367</v>
      </c>
      <c r="D466" s="95" t="s">
        <v>17368</v>
      </c>
      <c r="E466" s="95" t="s">
        <v>17324</v>
      </c>
      <c r="F466" s="95" t="s">
        <v>17748</v>
      </c>
      <c r="G466" s="95" t="s">
        <v>17749</v>
      </c>
      <c r="H466" s="14" t="s">
        <v>20</v>
      </c>
      <c r="I466" s="95" t="s">
        <v>18315</v>
      </c>
      <c r="J466" s="118" t="s">
        <v>521</v>
      </c>
      <c r="K466" s="95" t="s">
        <v>3339</v>
      </c>
      <c r="L466" s="95" t="s">
        <v>18316</v>
      </c>
      <c r="M466" s="97">
        <f>IF($K$6="с учетом НДС",VLOOKUP(J466,LEGEND!C:M,3,0)*(1-N466),VLOOKUP(J466,LEGEND!C:M,3,0)*(1-N466)/1.2)</f>
        <v>29990</v>
      </c>
      <c r="N466" s="98">
        <f>IF(OR(E466="Принадлежности",E466="Ручной инструмент"),$K$5,IF($K$4=0,0,IFERROR(VLOOKUP(Q466,LEGEND!$V$4:$W$7,2,0),$K$4)))</f>
        <v>0</v>
      </c>
      <c r="O466" s="99" t="s">
        <v>19821</v>
      </c>
      <c r="P466" s="95" t="s">
        <v>20</v>
      </c>
      <c r="Q466" s="100" t="s">
        <v>19560</v>
      </c>
      <c r="R466" s="116" t="s">
        <v>3340</v>
      </c>
      <c r="S466" s="114" t="s">
        <v>964</v>
      </c>
      <c r="T466" s="114">
        <v>474</v>
      </c>
      <c r="U466" s="114">
        <v>137</v>
      </c>
      <c r="V466" s="114">
        <v>369</v>
      </c>
      <c r="W466" s="115">
        <v>5.6420000000000003</v>
      </c>
    </row>
    <row r="467" spans="1:23" ht="56.25">
      <c r="A467" s="62"/>
      <c r="B467" s="95" t="s">
        <v>17338</v>
      </c>
      <c r="C467" s="95" t="s">
        <v>17367</v>
      </c>
      <c r="D467" s="95" t="s">
        <v>17368</v>
      </c>
      <c r="E467" s="95" t="s">
        <v>17324</v>
      </c>
      <c r="F467" s="95" t="s">
        <v>17264</v>
      </c>
      <c r="G467" s="95" t="s">
        <v>17359</v>
      </c>
      <c r="H467" s="14" t="s">
        <v>20</v>
      </c>
      <c r="I467" s="95" t="s">
        <v>18317</v>
      </c>
      <c r="J467" s="118" t="s">
        <v>522</v>
      </c>
      <c r="K467" s="95" t="s">
        <v>3235</v>
      </c>
      <c r="L467" s="95" t="s">
        <v>18318</v>
      </c>
      <c r="M467" s="97">
        <f>IF($K$6="с учетом НДС",VLOOKUP(J467,LEGEND!C:M,3,0)*(1-N467),VLOOKUP(J467,LEGEND!C:M,3,0)*(1-N467)/1.2)</f>
        <v>45490</v>
      </c>
      <c r="N467" s="98">
        <f>IF(OR(E467="Принадлежности",E467="Ручной инструмент"),$K$5,IF($K$4=0,0,IFERROR(VLOOKUP(Q467,LEGEND!$V$4:$W$7,2,0),$K$4)))</f>
        <v>0</v>
      </c>
      <c r="O467" s="99" t="s">
        <v>19822</v>
      </c>
      <c r="P467" s="95" t="s">
        <v>20</v>
      </c>
      <c r="Q467" s="100" t="s">
        <v>20</v>
      </c>
      <c r="R467" s="116" t="s">
        <v>3236</v>
      </c>
      <c r="S467" s="114" t="s">
        <v>964</v>
      </c>
      <c r="T467" s="114">
        <v>474</v>
      </c>
      <c r="U467" s="114">
        <v>137</v>
      </c>
      <c r="V467" s="114">
        <v>370</v>
      </c>
      <c r="W467" s="115">
        <v>6.12</v>
      </c>
    </row>
    <row r="468" spans="1:23" ht="33.75">
      <c r="A468" s="62"/>
      <c r="B468" s="95" t="s">
        <v>17338</v>
      </c>
      <c r="C468" s="95" t="s">
        <v>20</v>
      </c>
      <c r="D468" s="95" t="s">
        <v>17368</v>
      </c>
      <c r="E468" s="95" t="s">
        <v>17324</v>
      </c>
      <c r="F468" s="95" t="s">
        <v>17264</v>
      </c>
      <c r="G468" s="95" t="s">
        <v>17255</v>
      </c>
      <c r="H468" s="14" t="s">
        <v>20</v>
      </c>
      <c r="I468" s="95" t="s">
        <v>18319</v>
      </c>
      <c r="J468" s="118" t="s">
        <v>526</v>
      </c>
      <c r="K468" s="95" t="s">
        <v>3183</v>
      </c>
      <c r="L468" s="95" t="s">
        <v>18320</v>
      </c>
      <c r="M468" s="97">
        <f>IF($K$6="с учетом НДС",VLOOKUP(J468,LEGEND!C:M,3,0)*(1-N468),VLOOKUP(J468,LEGEND!C:M,3,0)*(1-N468)/1.2)</f>
        <v>27990</v>
      </c>
      <c r="N468" s="98">
        <f>IF(OR(E468="Принадлежности",E468="Ручной инструмент"),$K$5,IF($K$4=0,0,IFERROR(VLOOKUP(Q468,LEGEND!$V$4:$W$7,2,0),$K$4)))</f>
        <v>0</v>
      </c>
      <c r="O468" s="99" t="s">
        <v>19719</v>
      </c>
      <c r="P468" s="95" t="s">
        <v>20</v>
      </c>
      <c r="Q468" s="100" t="s">
        <v>20</v>
      </c>
      <c r="R468" s="116" t="s">
        <v>3184</v>
      </c>
      <c r="S468" s="114" t="s">
        <v>964</v>
      </c>
      <c r="T468" s="114">
        <v>375</v>
      </c>
      <c r="U468" s="114">
        <v>133</v>
      </c>
      <c r="V468" s="114">
        <v>325</v>
      </c>
      <c r="W468" s="115">
        <v>4.46</v>
      </c>
    </row>
    <row r="469" spans="1:23" ht="56.25">
      <c r="A469" s="62"/>
      <c r="B469" s="95" t="s">
        <v>17338</v>
      </c>
      <c r="C469" s="95" t="s">
        <v>17367</v>
      </c>
      <c r="D469" s="95" t="s">
        <v>17368</v>
      </c>
      <c r="E469" s="95" t="s">
        <v>17324</v>
      </c>
      <c r="F469" s="95" t="s">
        <v>17264</v>
      </c>
      <c r="G469" s="95" t="s">
        <v>17267</v>
      </c>
      <c r="H469" s="14" t="s">
        <v>20</v>
      </c>
      <c r="I469" s="95" t="s">
        <v>18326</v>
      </c>
      <c r="J469" s="118" t="s">
        <v>532</v>
      </c>
      <c r="K469" s="95" t="s">
        <v>3307</v>
      </c>
      <c r="L469" s="95" t="s">
        <v>18327</v>
      </c>
      <c r="M469" s="97">
        <f>IF($K$6="с учетом НДС",VLOOKUP(J469,LEGEND!C:M,3,0)*(1-N469),VLOOKUP(J469,LEGEND!C:M,3,0)*(1-N469)/1.2)</f>
        <v>48990</v>
      </c>
      <c r="N469" s="98">
        <f>IF(OR(E469="Принадлежности",E469="Ручной инструмент"),$K$5,IF($K$4=0,0,IFERROR(VLOOKUP(Q469,LEGEND!$V$4:$W$7,2,0),$K$4)))</f>
        <v>0</v>
      </c>
      <c r="O469" s="99" t="s">
        <v>19823</v>
      </c>
      <c r="P469" s="95" t="s">
        <v>20</v>
      </c>
      <c r="Q469" s="100" t="s">
        <v>20</v>
      </c>
      <c r="R469" s="116" t="s">
        <v>3308</v>
      </c>
      <c r="S469" s="114" t="s">
        <v>964</v>
      </c>
      <c r="T469" s="114">
        <v>474</v>
      </c>
      <c r="U469" s="114">
        <v>137</v>
      </c>
      <c r="V469" s="114">
        <v>369</v>
      </c>
      <c r="W469" s="115">
        <v>6.3620000000000001</v>
      </c>
    </row>
    <row r="470" spans="1:23" ht="67.5">
      <c r="A470" s="62"/>
      <c r="B470" s="95" t="s">
        <v>17338</v>
      </c>
      <c r="C470" s="95" t="s">
        <v>17367</v>
      </c>
      <c r="D470" s="95" t="s">
        <v>17368</v>
      </c>
      <c r="E470" s="95" t="s">
        <v>17324</v>
      </c>
      <c r="F470" s="95" t="s">
        <v>17264</v>
      </c>
      <c r="G470" s="95" t="s">
        <v>17255</v>
      </c>
      <c r="H470" s="14" t="s">
        <v>20</v>
      </c>
      <c r="I470" s="95" t="s">
        <v>18328</v>
      </c>
      <c r="J470" s="118" t="s">
        <v>533</v>
      </c>
      <c r="K470" s="95" t="s">
        <v>3309</v>
      </c>
      <c r="L470" s="95" t="s">
        <v>18329</v>
      </c>
      <c r="M470" s="97">
        <f>IF($K$6="с учетом НДС",VLOOKUP(J470,LEGEND!C:M,3,0)*(1-N470),VLOOKUP(J470,LEGEND!C:M,3,0)*(1-N470)/1.2)</f>
        <v>49490</v>
      </c>
      <c r="N470" s="98">
        <f>IF(OR(E470="Принадлежности",E470="Ручной инструмент"),$K$5,IF($K$4=0,0,IFERROR(VLOOKUP(Q470,LEGEND!$V$4:$W$7,2,0),$K$4)))</f>
        <v>0</v>
      </c>
      <c r="O470" s="99" t="s">
        <v>19824</v>
      </c>
      <c r="P470" s="95" t="s">
        <v>20</v>
      </c>
      <c r="Q470" s="100" t="s">
        <v>20</v>
      </c>
      <c r="R470" s="116" t="s">
        <v>3310</v>
      </c>
      <c r="S470" s="114" t="s">
        <v>964</v>
      </c>
      <c r="T470" s="114">
        <v>474</v>
      </c>
      <c r="U470" s="114">
        <v>137</v>
      </c>
      <c r="V470" s="114">
        <v>369</v>
      </c>
      <c r="W470" s="115">
        <v>6.3819999999999997</v>
      </c>
    </row>
    <row r="471" spans="1:23" s="6" customFormat="1" ht="45">
      <c r="A471" s="62"/>
      <c r="B471" s="95" t="s">
        <v>17338</v>
      </c>
      <c r="C471" s="95" t="s">
        <v>17367</v>
      </c>
      <c r="D471" s="95" t="s">
        <v>17368</v>
      </c>
      <c r="E471" s="95" t="s">
        <v>17324</v>
      </c>
      <c r="F471" s="95" t="s">
        <v>17302</v>
      </c>
      <c r="G471" s="95" t="s">
        <v>17542</v>
      </c>
      <c r="H471" s="14" t="s">
        <v>20</v>
      </c>
      <c r="I471" s="95" t="s">
        <v>18330</v>
      </c>
      <c r="J471" s="118" t="s">
        <v>534</v>
      </c>
      <c r="K471" s="95" t="s">
        <v>3229</v>
      </c>
      <c r="L471" s="95" t="s">
        <v>18331</v>
      </c>
      <c r="M471" s="97">
        <f>IF($K$6="с учетом НДС",VLOOKUP(J471,LEGEND!C:M,3,0)*(1-N471),VLOOKUP(J471,LEGEND!C:M,3,0)*(1-N471)/1.2)</f>
        <v>31490</v>
      </c>
      <c r="N471" s="98">
        <f>IF(OR(E471="Принадлежности",E471="Ручной инструмент"),$K$5,IF($K$4=0,0,IFERROR(VLOOKUP(Q471,LEGEND!$V$4:$W$7,2,0),$K$4)))</f>
        <v>0</v>
      </c>
      <c r="O471" s="99" t="s">
        <v>19825</v>
      </c>
      <c r="P471" s="95" t="s">
        <v>20</v>
      </c>
      <c r="Q471" s="100" t="s">
        <v>20</v>
      </c>
      <c r="R471" s="116" t="s">
        <v>3230</v>
      </c>
      <c r="S471" s="114" t="s">
        <v>964</v>
      </c>
      <c r="T471" s="114">
        <v>367</v>
      </c>
      <c r="U471" s="114">
        <v>197</v>
      </c>
      <c r="V471" s="114">
        <v>233</v>
      </c>
      <c r="W471" s="115">
        <v>4.3220000000000001</v>
      </c>
    </row>
    <row r="472" spans="1:23" s="6" customFormat="1" ht="45">
      <c r="A472" s="62"/>
      <c r="B472" s="95" t="s">
        <v>17338</v>
      </c>
      <c r="C472" s="95" t="s">
        <v>17367</v>
      </c>
      <c r="D472" s="95" t="s">
        <v>17368</v>
      </c>
      <c r="E472" s="95" t="s">
        <v>17324</v>
      </c>
      <c r="F472" s="95" t="s">
        <v>17302</v>
      </c>
      <c r="G472" s="95" t="s">
        <v>17542</v>
      </c>
      <c r="H472" s="14" t="s">
        <v>20</v>
      </c>
      <c r="I472" s="95" t="s">
        <v>18332</v>
      </c>
      <c r="J472" s="118" t="s">
        <v>535</v>
      </c>
      <c r="K472" s="95" t="s">
        <v>3317</v>
      </c>
      <c r="L472" s="95" t="s">
        <v>18333</v>
      </c>
      <c r="M472" s="97">
        <f>IF($K$6="с учетом НДС",VLOOKUP(J472,LEGEND!C:M,3,0)*(1-N472),VLOOKUP(J472,LEGEND!C:M,3,0)*(1-N472)/1.2)</f>
        <v>33990</v>
      </c>
      <c r="N472" s="98">
        <f>IF(OR(E472="Принадлежности",E472="Ручной инструмент"),$K$5,IF($K$4=0,0,IFERROR(VLOOKUP(Q472,LEGEND!$V$4:$W$7,2,0),$K$4)))</f>
        <v>0</v>
      </c>
      <c r="O472" s="99" t="s">
        <v>19826</v>
      </c>
      <c r="P472" s="95" t="s">
        <v>20</v>
      </c>
      <c r="Q472" s="100" t="s">
        <v>20</v>
      </c>
      <c r="R472" s="116" t="s">
        <v>3318</v>
      </c>
      <c r="S472" s="114" t="s">
        <v>964</v>
      </c>
      <c r="T472" s="114">
        <v>474</v>
      </c>
      <c r="U472" s="114">
        <v>237</v>
      </c>
      <c r="V472" s="114">
        <v>370</v>
      </c>
      <c r="W472" s="115">
        <v>7.32</v>
      </c>
    </row>
    <row r="473" spans="1:23" ht="67.5">
      <c r="A473" s="62"/>
      <c r="B473" s="95" t="s">
        <v>17330</v>
      </c>
      <c r="C473" s="95" t="s">
        <v>17367</v>
      </c>
      <c r="D473" s="95" t="s">
        <v>17368</v>
      </c>
      <c r="E473" s="95" t="s">
        <v>17324</v>
      </c>
      <c r="F473" s="95" t="s">
        <v>17264</v>
      </c>
      <c r="G473" s="95" t="s">
        <v>17359</v>
      </c>
      <c r="H473" s="14" t="s">
        <v>20</v>
      </c>
      <c r="I473" s="95" t="s">
        <v>18335</v>
      </c>
      <c r="J473" s="118" t="s">
        <v>537</v>
      </c>
      <c r="K473" s="95" t="s">
        <v>2969</v>
      </c>
      <c r="L473" s="95" t="s">
        <v>18336</v>
      </c>
      <c r="M473" s="97">
        <f>IF($K$6="с учетом НДС",VLOOKUP(J473,LEGEND!C:M,3,0)*(1-N473),VLOOKUP(J473,LEGEND!C:M,3,0)*(1-N473)/1.2)</f>
        <v>27990</v>
      </c>
      <c r="N473" s="98">
        <f>IF(OR(E473="Принадлежности",E473="Ручной инструмент"),$K$5,IF($K$4=0,0,IFERROR(VLOOKUP(Q473,LEGEND!$V$4:$W$7,2,0),$K$4)))</f>
        <v>0</v>
      </c>
      <c r="O473" s="99" t="s">
        <v>19827</v>
      </c>
      <c r="P473" s="95" t="s">
        <v>20</v>
      </c>
      <c r="Q473" s="100" t="s">
        <v>20</v>
      </c>
      <c r="R473" s="116" t="s">
        <v>2970</v>
      </c>
      <c r="S473" s="114" t="s">
        <v>964</v>
      </c>
      <c r="T473" s="114">
        <v>474</v>
      </c>
      <c r="U473" s="114">
        <v>137</v>
      </c>
      <c r="V473" s="114">
        <v>369</v>
      </c>
      <c r="W473" s="115">
        <v>4.7469999999999999</v>
      </c>
    </row>
    <row r="474" spans="1:23" s="6" customFormat="1" ht="56.25">
      <c r="A474" s="62"/>
      <c r="B474" s="95" t="s">
        <v>17338</v>
      </c>
      <c r="C474" s="95" t="s">
        <v>17367</v>
      </c>
      <c r="D474" s="95" t="s">
        <v>20</v>
      </c>
      <c r="E474" s="95" t="s">
        <v>17324</v>
      </c>
      <c r="F474" s="95" t="s">
        <v>17375</v>
      </c>
      <c r="G474" s="95" t="s">
        <v>17376</v>
      </c>
      <c r="H474" s="14" t="s">
        <v>20</v>
      </c>
      <c r="I474" s="95" t="s">
        <v>18337</v>
      </c>
      <c r="J474" s="119" t="s">
        <v>538</v>
      </c>
      <c r="K474" s="95" t="s">
        <v>3476</v>
      </c>
      <c r="L474" s="95" t="s">
        <v>18338</v>
      </c>
      <c r="M474" s="97">
        <f>IF($K$6="с учетом НДС",VLOOKUP(J474,LEGEND!C:M,3,0)*(1-N474),VLOOKUP(J474,LEGEND!C:M,3,0)*(1-N474)/1.2)</f>
        <v>29990</v>
      </c>
      <c r="N474" s="98">
        <f>IF(OR(E474="Принадлежности",E474="Ручной инструмент"),$K$5,IF($K$4=0,0,IFERROR(VLOOKUP(Q474,LEGEND!$V$4:$W$7,2,0),$K$4)))</f>
        <v>0</v>
      </c>
      <c r="O474" s="103" t="s">
        <v>19828</v>
      </c>
      <c r="P474" s="96" t="s">
        <v>196</v>
      </c>
      <c r="Q474" s="100" t="s">
        <v>20</v>
      </c>
      <c r="R474" s="116" t="s">
        <v>3477</v>
      </c>
      <c r="S474" s="114" t="s">
        <v>964</v>
      </c>
      <c r="T474" s="114">
        <v>474</v>
      </c>
      <c r="U474" s="114">
        <v>237</v>
      </c>
      <c r="V474" s="114">
        <v>370</v>
      </c>
      <c r="W474" s="115">
        <v>6.75</v>
      </c>
    </row>
    <row r="475" spans="1:23" s="6" customFormat="1" ht="45">
      <c r="A475" s="62"/>
      <c r="B475" s="95" t="s">
        <v>17338</v>
      </c>
      <c r="C475" s="95" t="s">
        <v>17367</v>
      </c>
      <c r="D475" s="95" t="s">
        <v>17368</v>
      </c>
      <c r="E475" s="95" t="s">
        <v>17324</v>
      </c>
      <c r="F475" s="95" t="s">
        <v>17325</v>
      </c>
      <c r="G475" s="95" t="s">
        <v>17354</v>
      </c>
      <c r="H475" s="14" t="s">
        <v>20</v>
      </c>
      <c r="I475" s="95" t="s">
        <v>18339</v>
      </c>
      <c r="J475" s="118" t="s">
        <v>539</v>
      </c>
      <c r="K475" s="95" t="s">
        <v>3400</v>
      </c>
      <c r="L475" s="95" t="s">
        <v>18340</v>
      </c>
      <c r="M475" s="97">
        <f>IF($K$6="с учетом НДС",VLOOKUP(J475,LEGEND!C:M,3,0)*(1-N475),VLOOKUP(J475,LEGEND!C:M,3,0)*(1-N475)/1.2)</f>
        <v>31990</v>
      </c>
      <c r="N475" s="98">
        <f>IF(OR(E475="Принадлежности",E475="Ручной инструмент"),$K$5,IF($K$4=0,0,IFERROR(VLOOKUP(Q475,LEGEND!$V$4:$W$7,2,0),$K$4)))</f>
        <v>0</v>
      </c>
      <c r="O475" s="99" t="s">
        <v>19829</v>
      </c>
      <c r="P475" s="96" t="s">
        <v>196</v>
      </c>
      <c r="Q475" s="100" t="s">
        <v>20</v>
      </c>
      <c r="R475" s="116" t="s">
        <v>3401</v>
      </c>
      <c r="S475" s="114" t="s">
        <v>964</v>
      </c>
      <c r="T475" s="114">
        <v>512</v>
      </c>
      <c r="U475" s="114">
        <v>105</v>
      </c>
      <c r="V475" s="114">
        <v>297</v>
      </c>
      <c r="W475" s="115">
        <v>4.68</v>
      </c>
    </row>
    <row r="476" spans="1:23" s="6" customFormat="1" ht="78.75">
      <c r="A476" s="62"/>
      <c r="B476" s="95" t="s">
        <v>17338</v>
      </c>
      <c r="C476" s="95" t="s">
        <v>17367</v>
      </c>
      <c r="D476" s="95" t="s">
        <v>17368</v>
      </c>
      <c r="E476" s="95" t="s">
        <v>17821</v>
      </c>
      <c r="F476" s="95" t="s">
        <v>17302</v>
      </c>
      <c r="G476" s="95" t="s">
        <v>18246</v>
      </c>
      <c r="H476" s="14" t="s">
        <v>20</v>
      </c>
      <c r="I476" s="95" t="s">
        <v>18341</v>
      </c>
      <c r="J476" s="118" t="s">
        <v>540</v>
      </c>
      <c r="K476" s="95" t="s">
        <v>3151</v>
      </c>
      <c r="L476" s="95" t="s">
        <v>18342</v>
      </c>
      <c r="M476" s="97">
        <f>IF($K$6="с учетом НДС",VLOOKUP(J476,LEGEND!C:M,3,0)*(1-N476),VLOOKUP(J476,LEGEND!C:M,3,0)*(1-N476)/1.2)</f>
        <v>118490</v>
      </c>
      <c r="N476" s="98">
        <f>IF(OR(E476="Принадлежности",E476="Ручной инструмент"),$K$5,IF($K$4=0,0,IFERROR(VLOOKUP(Q476,LEGEND!$V$4:$W$7,2,0),$K$4)))</f>
        <v>0</v>
      </c>
      <c r="O476" s="99" t="s">
        <v>19830</v>
      </c>
      <c r="P476" s="95" t="s">
        <v>20</v>
      </c>
      <c r="Q476" s="100" t="s">
        <v>20</v>
      </c>
      <c r="R476" s="116" t="s">
        <v>3152</v>
      </c>
      <c r="S476" s="114" t="s">
        <v>964</v>
      </c>
      <c r="T476" s="114">
        <v>680</v>
      </c>
      <c r="U476" s="114">
        <v>600</v>
      </c>
      <c r="V476" s="114">
        <v>380</v>
      </c>
      <c r="W476" s="115">
        <v>25</v>
      </c>
    </row>
    <row r="477" spans="1:23" s="6" customFormat="1" ht="33.75">
      <c r="A477" s="62"/>
      <c r="B477" s="95" t="s">
        <v>17338</v>
      </c>
      <c r="C477" s="95" t="s">
        <v>17367</v>
      </c>
      <c r="D477" s="95" t="s">
        <v>20</v>
      </c>
      <c r="E477" s="95" t="s">
        <v>17324</v>
      </c>
      <c r="F477" s="95" t="s">
        <v>17302</v>
      </c>
      <c r="G477" s="95" t="s">
        <v>17420</v>
      </c>
      <c r="H477" s="14" t="s">
        <v>20</v>
      </c>
      <c r="I477" s="95" t="s">
        <v>18343</v>
      </c>
      <c r="J477" s="118" t="s">
        <v>541</v>
      </c>
      <c r="K477" s="95" t="s">
        <v>3418</v>
      </c>
      <c r="L477" s="95" t="s">
        <v>18344</v>
      </c>
      <c r="M477" s="97">
        <f>IF($K$6="с учетом НДС",VLOOKUP(J477,LEGEND!C:M,3,0)*(1-N477),VLOOKUP(J477,LEGEND!C:M,3,0)*(1-N477)/1.2)</f>
        <v>44990</v>
      </c>
      <c r="N477" s="98">
        <f>IF(OR(E477="Принадлежности",E477="Ручной инструмент"),$K$5,IF($K$4=0,0,IFERROR(VLOOKUP(Q477,LEGEND!$V$4:$W$7,2,0),$K$4)))</f>
        <v>0</v>
      </c>
      <c r="O477" s="99" t="s">
        <v>19831</v>
      </c>
      <c r="P477" s="96" t="s">
        <v>196</v>
      </c>
      <c r="Q477" s="100" t="s">
        <v>20</v>
      </c>
      <c r="R477" s="116" t="s">
        <v>3419</v>
      </c>
      <c r="S477" s="114" t="s">
        <v>964</v>
      </c>
      <c r="T477" s="114">
        <v>624</v>
      </c>
      <c r="U477" s="114">
        <v>143</v>
      </c>
      <c r="V477" s="114">
        <v>467</v>
      </c>
      <c r="W477" s="115">
        <v>8.5960000000000001</v>
      </c>
    </row>
    <row r="478" spans="1:23" s="6" customFormat="1" ht="38.25">
      <c r="A478" s="62"/>
      <c r="B478" s="95" t="s">
        <v>960</v>
      </c>
      <c r="C478" s="95" t="s">
        <v>20</v>
      </c>
      <c r="D478" s="95" t="s">
        <v>20</v>
      </c>
      <c r="E478" s="95" t="s">
        <v>17324</v>
      </c>
      <c r="F478" s="95" t="s">
        <v>17516</v>
      </c>
      <c r="G478" s="95" t="s">
        <v>17517</v>
      </c>
      <c r="H478" s="14" t="s">
        <v>20</v>
      </c>
      <c r="I478" s="95" t="s">
        <v>18345</v>
      </c>
      <c r="J478" s="118" t="s">
        <v>543</v>
      </c>
      <c r="K478" s="95" t="s">
        <v>2575</v>
      </c>
      <c r="L478" s="95" t="s">
        <v>18346</v>
      </c>
      <c r="M478" s="97">
        <f>IF($K$6="с учетом НДС",VLOOKUP(J478,LEGEND!C:M,3,0)*(1-N478),VLOOKUP(J478,LEGEND!C:M,3,0)*(1-N478)/1.2)</f>
        <v>27490</v>
      </c>
      <c r="N478" s="98">
        <f>IF(OR(E478="Принадлежности",E478="Ручной инструмент"),$K$5,IF($K$4=0,0,IFERROR(VLOOKUP(Q478,LEGEND!$V$4:$W$7,2,0),$K$4)))</f>
        <v>0</v>
      </c>
      <c r="O478" s="99" t="s">
        <v>19832</v>
      </c>
      <c r="P478" s="96" t="s">
        <v>20</v>
      </c>
      <c r="Q478" s="100" t="s">
        <v>20</v>
      </c>
      <c r="R478" s="116" t="s">
        <v>2576</v>
      </c>
      <c r="S478" s="114" t="s">
        <v>964</v>
      </c>
      <c r="T478" s="114">
        <v>135</v>
      </c>
      <c r="U478" s="114">
        <v>63</v>
      </c>
      <c r="V478" s="114">
        <v>63</v>
      </c>
      <c r="W478" s="115">
        <v>0.28199999999999997</v>
      </c>
    </row>
    <row r="479" spans="1:23" s="6" customFormat="1" ht="25.5">
      <c r="A479" s="62"/>
      <c r="B479" s="95" t="s">
        <v>20806</v>
      </c>
      <c r="C479" s="95" t="s">
        <v>20</v>
      </c>
      <c r="D479" s="95" t="s">
        <v>20</v>
      </c>
      <c r="E479" s="95" t="s">
        <v>18116</v>
      </c>
      <c r="F479" s="95" t="s">
        <v>17822</v>
      </c>
      <c r="G479" s="95" t="s">
        <v>18347</v>
      </c>
      <c r="H479" s="14" t="s">
        <v>20</v>
      </c>
      <c r="I479" s="95" t="s">
        <v>3840</v>
      </c>
      <c r="J479" s="118" t="s">
        <v>544</v>
      </c>
      <c r="K479" s="95" t="s">
        <v>2671</v>
      </c>
      <c r="L479" s="95" t="s">
        <v>18348</v>
      </c>
      <c r="M479" s="97">
        <f>IF($K$6="с учетом НДС",VLOOKUP(J479,LEGEND!C:M,3,0)*(1-N479),VLOOKUP(J479,LEGEND!C:M,3,0)*(1-N479)/1.2)</f>
        <v>3900</v>
      </c>
      <c r="N479" s="98">
        <f>IF(OR(E479="Принадлежности",E479="Ручной инструмент"),$K$5,IF($K$4=0,0,IFERROR(VLOOKUP(Q479,LEGEND!$V$4:$W$7,2,0),$K$4)))</f>
        <v>0</v>
      </c>
      <c r="O479" s="99" t="s">
        <v>19833</v>
      </c>
      <c r="P479" s="96" t="s">
        <v>20</v>
      </c>
      <c r="Q479" s="100" t="s">
        <v>20</v>
      </c>
      <c r="R479" s="116" t="s">
        <v>2672</v>
      </c>
      <c r="S479" s="114" t="s">
        <v>964</v>
      </c>
      <c r="T479" s="114">
        <v>177</v>
      </c>
      <c r="U479" s="114">
        <v>56</v>
      </c>
      <c r="V479" s="114">
        <v>478</v>
      </c>
      <c r="W479" s="115">
        <v>2.0659999999999998</v>
      </c>
    </row>
    <row r="480" spans="1:23" s="6" customFormat="1" ht="25.5">
      <c r="A480" s="62"/>
      <c r="B480" s="95" t="s">
        <v>20806</v>
      </c>
      <c r="C480" s="95" t="s">
        <v>20</v>
      </c>
      <c r="D480" s="95" t="s">
        <v>20</v>
      </c>
      <c r="E480" s="95" t="s">
        <v>18116</v>
      </c>
      <c r="F480" s="95" t="s">
        <v>17822</v>
      </c>
      <c r="G480" s="95" t="s">
        <v>18347</v>
      </c>
      <c r="H480" s="14" t="s">
        <v>20</v>
      </c>
      <c r="I480" s="95" t="s">
        <v>3841</v>
      </c>
      <c r="J480" s="118" t="s">
        <v>545</v>
      </c>
      <c r="K480" s="95" t="s">
        <v>2675</v>
      </c>
      <c r="L480" s="95" t="s">
        <v>18349</v>
      </c>
      <c r="M480" s="97">
        <f>IF($K$6="с учетом НДС",VLOOKUP(J480,LEGEND!C:M,3,0)*(1-N480),VLOOKUP(J480,LEGEND!C:M,3,0)*(1-N480)/1.2)</f>
        <v>3300</v>
      </c>
      <c r="N480" s="98">
        <f>IF(OR(E480="Принадлежности",E480="Ручной инструмент"),$K$5,IF($K$4=0,0,IFERROR(VLOOKUP(Q480,LEGEND!$V$4:$W$7,2,0),$K$4)))</f>
        <v>0</v>
      </c>
      <c r="O480" s="99" t="s">
        <v>19833</v>
      </c>
      <c r="P480" s="96" t="s">
        <v>20</v>
      </c>
      <c r="Q480" s="100" t="s">
        <v>20</v>
      </c>
      <c r="R480" s="116" t="s">
        <v>2676</v>
      </c>
      <c r="S480" s="114" t="s">
        <v>964</v>
      </c>
      <c r="T480" s="114">
        <v>288</v>
      </c>
      <c r="U480" s="114">
        <v>56</v>
      </c>
      <c r="V480" s="114">
        <v>447</v>
      </c>
      <c r="W480" s="115">
        <v>2.613</v>
      </c>
    </row>
    <row r="481" spans="1:23" s="6" customFormat="1" ht="33.75">
      <c r="A481" s="62"/>
      <c r="B481" s="95" t="s">
        <v>17323</v>
      </c>
      <c r="C481" s="95" t="s">
        <v>20</v>
      </c>
      <c r="D481" s="95" t="s">
        <v>20</v>
      </c>
      <c r="E481" s="95" t="s">
        <v>17324</v>
      </c>
      <c r="F481" s="95" t="s">
        <v>17302</v>
      </c>
      <c r="G481" s="95" t="s">
        <v>18350</v>
      </c>
      <c r="H481" s="14" t="s">
        <v>20</v>
      </c>
      <c r="I481" s="104" t="s">
        <v>18351</v>
      </c>
      <c r="J481" s="119" t="s">
        <v>546</v>
      </c>
      <c r="K481" s="104" t="s">
        <v>2799</v>
      </c>
      <c r="L481" s="105" t="s">
        <v>18352</v>
      </c>
      <c r="M481" s="97">
        <f>IF($K$6="с учетом НДС",VLOOKUP(J481,LEGEND!C:M,3,0)*(1-N481),VLOOKUP(J481,LEGEND!C:M,3,0)*(1-N481)/1.2)</f>
        <v>47490</v>
      </c>
      <c r="N481" s="98">
        <f>IF(OR(E481="Принадлежности",E481="Ручной инструмент"),$K$5,IF($K$4=0,0,IFERROR(VLOOKUP(Q481,LEGEND!$V$4:$W$7,2,0),$K$4)))</f>
        <v>0</v>
      </c>
      <c r="O481" s="99" t="s">
        <v>19834</v>
      </c>
      <c r="P481" s="96" t="s">
        <v>20</v>
      </c>
      <c r="Q481" s="100" t="s">
        <v>20</v>
      </c>
      <c r="R481" s="116" t="s">
        <v>2800</v>
      </c>
      <c r="S481" s="114" t="s">
        <v>8633</v>
      </c>
      <c r="T481" s="114">
        <v>479</v>
      </c>
      <c r="U481" s="114">
        <v>365</v>
      </c>
      <c r="V481" s="114">
        <v>195</v>
      </c>
      <c r="W481" s="115">
        <v>6.4530000000000003</v>
      </c>
    </row>
    <row r="482" spans="1:23" s="6" customFormat="1" ht="45">
      <c r="A482" s="62"/>
      <c r="B482" s="95" t="s">
        <v>17323</v>
      </c>
      <c r="C482" s="95" t="s">
        <v>20</v>
      </c>
      <c r="D482" s="95" t="s">
        <v>20</v>
      </c>
      <c r="E482" s="95" t="s">
        <v>17324</v>
      </c>
      <c r="F482" s="95" t="s">
        <v>17264</v>
      </c>
      <c r="G482" s="95" t="s">
        <v>17274</v>
      </c>
      <c r="H482" s="14" t="s">
        <v>20</v>
      </c>
      <c r="I482" s="95" t="s">
        <v>18353</v>
      </c>
      <c r="J482" s="118" t="s">
        <v>547</v>
      </c>
      <c r="K482" s="95" t="s">
        <v>2475</v>
      </c>
      <c r="L482" s="95" t="s">
        <v>18354</v>
      </c>
      <c r="M482" s="97">
        <f>IF($K$6="с учетом НДС",VLOOKUP(J482,LEGEND!C:M,3,0)*(1-N482),VLOOKUP(J482,LEGEND!C:M,3,0)*(1-N482)/1.2)</f>
        <v>164990</v>
      </c>
      <c r="N482" s="98">
        <f>IF(OR(E482="Принадлежности",E482="Ручной инструмент"),$K$5,IF($K$4=0,0,IFERROR(VLOOKUP(Q482,LEGEND!$V$4:$W$7,2,0),$K$4)))</f>
        <v>0</v>
      </c>
      <c r="O482" s="99" t="s">
        <v>19835</v>
      </c>
      <c r="P482" s="96" t="s">
        <v>20</v>
      </c>
      <c r="Q482" s="100" t="s">
        <v>20</v>
      </c>
      <c r="R482" s="116" t="s">
        <v>2476</v>
      </c>
      <c r="S482" s="114" t="s">
        <v>7632</v>
      </c>
      <c r="T482" s="114">
        <v>685</v>
      </c>
      <c r="U482" s="114">
        <v>470</v>
      </c>
      <c r="V482" s="114">
        <v>290</v>
      </c>
      <c r="W482" s="115">
        <v>15.5</v>
      </c>
    </row>
    <row r="483" spans="1:23" s="6" customFormat="1" ht="56.25">
      <c r="A483" s="62"/>
      <c r="B483" s="95" t="s">
        <v>17323</v>
      </c>
      <c r="C483" s="95" t="s">
        <v>20</v>
      </c>
      <c r="D483" s="95" t="s">
        <v>20</v>
      </c>
      <c r="E483" s="95" t="s">
        <v>17324</v>
      </c>
      <c r="F483" s="95" t="s">
        <v>17325</v>
      </c>
      <c r="G483" s="95" t="s">
        <v>17354</v>
      </c>
      <c r="H483" s="14" t="s">
        <v>20</v>
      </c>
      <c r="I483" s="95" t="s">
        <v>18355</v>
      </c>
      <c r="J483" s="118" t="s">
        <v>548</v>
      </c>
      <c r="K483" s="95" t="s">
        <v>2787</v>
      </c>
      <c r="L483" s="95" t="s">
        <v>18356</v>
      </c>
      <c r="M483" s="97">
        <f>IF($K$6="с учетом НДС",VLOOKUP(J483,LEGEND!C:M,3,0)*(1-N483),VLOOKUP(J483,LEGEND!C:M,3,0)*(1-N483)/1.2)</f>
        <v>41490</v>
      </c>
      <c r="N483" s="98">
        <f>IF(OR(E483="Принадлежности",E483="Ручной инструмент"),$K$5,IF($K$4=0,0,IFERROR(VLOOKUP(Q483,LEGEND!$V$4:$W$7,2,0),$K$4)))</f>
        <v>0</v>
      </c>
      <c r="O483" s="99" t="s">
        <v>19836</v>
      </c>
      <c r="P483" s="96" t="s">
        <v>20</v>
      </c>
      <c r="Q483" s="100" t="s">
        <v>20</v>
      </c>
      <c r="R483" s="116" t="s">
        <v>2788</v>
      </c>
      <c r="S483" s="114" t="s">
        <v>8633</v>
      </c>
      <c r="T483" s="114">
        <v>633</v>
      </c>
      <c r="U483" s="114">
        <v>126</v>
      </c>
      <c r="V483" s="114">
        <v>248</v>
      </c>
      <c r="W483" s="115">
        <v>9.0519999999999996</v>
      </c>
    </row>
    <row r="484" spans="1:23" s="6" customFormat="1" ht="33.75">
      <c r="A484" s="62"/>
      <c r="B484" s="95" t="s">
        <v>17323</v>
      </c>
      <c r="C484" s="95" t="s">
        <v>20</v>
      </c>
      <c r="D484" s="95" t="s">
        <v>20</v>
      </c>
      <c r="E484" s="95" t="s">
        <v>17324</v>
      </c>
      <c r="F484" s="95" t="s">
        <v>17325</v>
      </c>
      <c r="G484" s="95" t="s">
        <v>17354</v>
      </c>
      <c r="H484" s="14" t="s">
        <v>20</v>
      </c>
      <c r="I484" s="95" t="s">
        <v>17958</v>
      </c>
      <c r="J484" s="118" t="s">
        <v>549</v>
      </c>
      <c r="K484" s="95" t="s">
        <v>2721</v>
      </c>
      <c r="L484" s="95" t="s">
        <v>18357</v>
      </c>
      <c r="M484" s="97">
        <f>IF($K$6="с учетом НДС",VLOOKUP(J484,LEGEND!C:M,3,0)*(1-N484),VLOOKUP(J484,LEGEND!C:M,3,0)*(1-N484)/1.2)</f>
        <v>27490</v>
      </c>
      <c r="N484" s="98">
        <f>IF(OR(E484="Принадлежности",E484="Ручной инструмент"),$K$5,IF($K$4=0,0,IFERROR(VLOOKUP(Q484,LEGEND!$V$4:$W$7,2,0),$K$4)))</f>
        <v>0</v>
      </c>
      <c r="O484" s="99" t="s">
        <v>19837</v>
      </c>
      <c r="P484" s="96" t="s">
        <v>20</v>
      </c>
      <c r="Q484" s="100" t="s">
        <v>20</v>
      </c>
      <c r="R484" s="116" t="s">
        <v>2722</v>
      </c>
      <c r="S484" s="114" t="s">
        <v>8633</v>
      </c>
      <c r="T484" s="114">
        <v>633</v>
      </c>
      <c r="U484" s="114">
        <v>124</v>
      </c>
      <c r="V484" s="114">
        <v>248</v>
      </c>
      <c r="W484" s="115">
        <v>8.16</v>
      </c>
    </row>
    <row r="485" spans="1:23" s="6" customFormat="1" ht="33.75">
      <c r="A485" s="62"/>
      <c r="B485" s="95" t="s">
        <v>17338</v>
      </c>
      <c r="C485" s="95" t="s">
        <v>20</v>
      </c>
      <c r="D485" s="95" t="s">
        <v>17331</v>
      </c>
      <c r="E485" s="95" t="s">
        <v>17324</v>
      </c>
      <c r="F485" s="95" t="s">
        <v>17302</v>
      </c>
      <c r="G485" s="95" t="s">
        <v>17457</v>
      </c>
      <c r="H485" s="14" t="s">
        <v>20</v>
      </c>
      <c r="I485" s="95" t="s">
        <v>18358</v>
      </c>
      <c r="J485" s="118" t="s">
        <v>550</v>
      </c>
      <c r="K485" s="95" t="s">
        <v>2122</v>
      </c>
      <c r="L485" s="95" t="s">
        <v>18359</v>
      </c>
      <c r="M485" s="97">
        <f>IF($K$6="с учетом НДС",VLOOKUP(J485,LEGEND!C:M,3,0)*(1-N485),VLOOKUP(J485,LEGEND!C:M,3,0)*(1-N485)/1.2)</f>
        <v>36490</v>
      </c>
      <c r="N485" s="98">
        <f>IF(OR(E485="Принадлежности",E485="Ручной инструмент"),$K$5,IF($K$4=0,0,IFERROR(VLOOKUP(Q485,LEGEND!$V$4:$W$7,2,0),$K$4)))</f>
        <v>0</v>
      </c>
      <c r="O485" s="99" t="s">
        <v>19838</v>
      </c>
      <c r="P485" s="96" t="s">
        <v>20</v>
      </c>
      <c r="Q485" s="100" t="s">
        <v>20</v>
      </c>
      <c r="R485" s="116" t="s">
        <v>2123</v>
      </c>
      <c r="S485" s="114" t="s">
        <v>8633</v>
      </c>
      <c r="T485" s="114">
        <v>385</v>
      </c>
      <c r="U485" s="114">
        <v>265</v>
      </c>
      <c r="V485" s="114">
        <v>80</v>
      </c>
      <c r="W485" s="115">
        <v>2.75</v>
      </c>
    </row>
    <row r="486" spans="1:23" s="6" customFormat="1" ht="45">
      <c r="A486" s="62"/>
      <c r="B486" s="95" t="s">
        <v>17333</v>
      </c>
      <c r="C486" s="95" t="s">
        <v>20</v>
      </c>
      <c r="D486" s="95" t="s">
        <v>20</v>
      </c>
      <c r="E486" s="95" t="s">
        <v>17334</v>
      </c>
      <c r="F486" s="95" t="s">
        <v>17283</v>
      </c>
      <c r="G486" s="95" t="s">
        <v>17335</v>
      </c>
      <c r="H486" s="14" t="s">
        <v>20</v>
      </c>
      <c r="I486" s="95" t="s">
        <v>18360</v>
      </c>
      <c r="J486" s="118" t="s">
        <v>551</v>
      </c>
      <c r="K486" s="95" t="s">
        <v>2821</v>
      </c>
      <c r="L486" s="95" t="s">
        <v>18361</v>
      </c>
      <c r="M486" s="97">
        <f>IF($K$6="с учетом НДС",VLOOKUP(J486,LEGEND!C:M,3,0)*(1-N486),VLOOKUP(J486,LEGEND!C:M,3,0)*(1-N486)/1.2)</f>
        <v>14990</v>
      </c>
      <c r="N486" s="98">
        <f>IF(OR(E486="Принадлежности",E486="Ручной инструмент"),$K$5,IF($K$4=0,0,IFERROR(VLOOKUP(Q486,LEGEND!$V$4:$W$7,2,0),$K$4)))</f>
        <v>0</v>
      </c>
      <c r="O486" s="99" t="s">
        <v>19839</v>
      </c>
      <c r="P486" s="96" t="s">
        <v>20</v>
      </c>
      <c r="Q486" s="100" t="s">
        <v>20</v>
      </c>
      <c r="R486" s="116" t="s">
        <v>2822</v>
      </c>
      <c r="S486" s="114" t="s">
        <v>5044</v>
      </c>
      <c r="T486" s="114">
        <v>214</v>
      </c>
      <c r="U486" s="114">
        <v>124</v>
      </c>
      <c r="V486" s="114">
        <v>70</v>
      </c>
      <c r="W486" s="115">
        <v>0.81</v>
      </c>
    </row>
    <row r="487" spans="1:23" ht="33.75">
      <c r="A487" s="62"/>
      <c r="B487" s="95" t="s">
        <v>20806</v>
      </c>
      <c r="C487" s="95" t="s">
        <v>20</v>
      </c>
      <c r="D487" s="95" t="s">
        <v>20</v>
      </c>
      <c r="E487" s="95" t="s">
        <v>17821</v>
      </c>
      <c r="F487" s="95" t="s">
        <v>17264</v>
      </c>
      <c r="G487" s="95" t="s">
        <v>17262</v>
      </c>
      <c r="H487" s="14" t="s">
        <v>20</v>
      </c>
      <c r="I487" s="95" t="s">
        <v>18362</v>
      </c>
      <c r="J487" s="118" t="s">
        <v>552</v>
      </c>
      <c r="K487" s="95" t="s">
        <v>18363</v>
      </c>
      <c r="L487" s="95" t="s">
        <v>18364</v>
      </c>
      <c r="M487" s="97">
        <f>IF($K$6="с учетом НДС",VLOOKUP(J487,LEGEND!C:M,3,0)*(1-N487),VLOOKUP(J487,LEGEND!C:M,3,0)*(1-N487)/1.2)</f>
        <v>74490</v>
      </c>
      <c r="N487" s="98">
        <f>IF(OR(E487="Принадлежности",E487="Ручной инструмент"),$K$5,IF($K$4=0,0,IFERROR(VLOOKUP(Q487,LEGEND!$V$4:$W$7,2,0),$K$4)))</f>
        <v>0</v>
      </c>
      <c r="O487" s="99" t="s">
        <v>19840</v>
      </c>
      <c r="P487" s="96" t="s">
        <v>20</v>
      </c>
      <c r="Q487" s="100" t="s">
        <v>20</v>
      </c>
      <c r="R487" s="116" t="s">
        <v>2678</v>
      </c>
      <c r="S487" s="114" t="s">
        <v>5035</v>
      </c>
      <c r="T487" s="114">
        <v>890</v>
      </c>
      <c r="U487" s="114">
        <v>260</v>
      </c>
      <c r="V487" s="114">
        <v>260</v>
      </c>
      <c r="W487" s="115">
        <v>11.5</v>
      </c>
    </row>
    <row r="488" spans="1:23" s="6" customFormat="1" ht="22.5">
      <c r="A488" s="62"/>
      <c r="B488" s="95" t="s">
        <v>17442</v>
      </c>
      <c r="C488" s="95" t="s">
        <v>20</v>
      </c>
      <c r="D488" s="95" t="s">
        <v>17331</v>
      </c>
      <c r="E488" s="95" t="s">
        <v>17324</v>
      </c>
      <c r="F488" s="95" t="s">
        <v>17264</v>
      </c>
      <c r="G488" s="95" t="s">
        <v>17359</v>
      </c>
      <c r="H488" s="14" t="s">
        <v>20</v>
      </c>
      <c r="I488" s="95" t="s">
        <v>18365</v>
      </c>
      <c r="J488" s="118" t="s">
        <v>553</v>
      </c>
      <c r="K488" s="95" t="s">
        <v>2951</v>
      </c>
      <c r="L488" s="95" t="s">
        <v>18366</v>
      </c>
      <c r="M488" s="97">
        <f>IF($K$6="с учетом НДС",VLOOKUP(J488,LEGEND!C:M,3,0)*(1-N488),VLOOKUP(J488,LEGEND!C:M,3,0)*(1-N488)/1.2)</f>
        <v>21990</v>
      </c>
      <c r="N488" s="98">
        <f>IF(OR(E488="Принадлежности",E488="Ручной инструмент"),$K$5,IF($K$4=0,0,IFERROR(VLOOKUP(Q488,LEGEND!$V$4:$W$7,2,0),$K$4)))</f>
        <v>0</v>
      </c>
      <c r="O488" s="99" t="s">
        <v>19841</v>
      </c>
      <c r="P488" s="96" t="s">
        <v>20</v>
      </c>
      <c r="Q488" s="100" t="s">
        <v>20</v>
      </c>
      <c r="R488" s="116" t="s">
        <v>2952</v>
      </c>
      <c r="S488" s="114" t="s">
        <v>964</v>
      </c>
      <c r="T488" s="114">
        <v>475</v>
      </c>
      <c r="U488" s="114">
        <v>120</v>
      </c>
      <c r="V488" s="114">
        <v>360</v>
      </c>
      <c r="W488" s="115">
        <v>5.1580000000000004</v>
      </c>
    </row>
    <row r="489" spans="1:23" s="6" customFormat="1" ht="22.5">
      <c r="A489" s="62"/>
      <c r="B489" s="95" t="s">
        <v>17442</v>
      </c>
      <c r="C489" s="95" t="s">
        <v>20</v>
      </c>
      <c r="D489" s="95" t="s">
        <v>17331</v>
      </c>
      <c r="E489" s="95" t="s">
        <v>17324</v>
      </c>
      <c r="F489" s="95" t="s">
        <v>17325</v>
      </c>
      <c r="G489" s="95" t="s">
        <v>17328</v>
      </c>
      <c r="H489" s="14" t="s">
        <v>20</v>
      </c>
      <c r="I489" s="95" t="s">
        <v>18367</v>
      </c>
      <c r="J489" s="118" t="s">
        <v>554</v>
      </c>
      <c r="K489" s="95" t="s">
        <v>2327</v>
      </c>
      <c r="L489" s="95" t="s">
        <v>18368</v>
      </c>
      <c r="M489" s="97">
        <f>IF($K$6="с учетом НДС",VLOOKUP(J489,LEGEND!C:M,3,0)*(1-N489),VLOOKUP(J489,LEGEND!C:M,3,0)*(1-N489)/1.2)</f>
        <v>33490</v>
      </c>
      <c r="N489" s="98">
        <f>IF(OR(E489="Принадлежности",E489="Ручной инструмент"),$K$5,IF($K$4=0,0,IFERROR(VLOOKUP(Q489,LEGEND!$V$4:$W$7,2,0),$K$4)))</f>
        <v>0</v>
      </c>
      <c r="O489" s="99" t="s">
        <v>19842</v>
      </c>
      <c r="P489" s="96" t="s">
        <v>20</v>
      </c>
      <c r="Q489" s="100" t="s">
        <v>20</v>
      </c>
      <c r="R489" s="116" t="s">
        <v>2328</v>
      </c>
      <c r="S489" s="114" t="s">
        <v>8633</v>
      </c>
      <c r="T489" s="114">
        <v>475</v>
      </c>
      <c r="U489" s="114">
        <v>360</v>
      </c>
      <c r="V489" s="114">
        <v>125</v>
      </c>
      <c r="W489" s="115">
        <v>4.5</v>
      </c>
    </row>
    <row r="490" spans="1:23" s="6" customFormat="1" ht="45">
      <c r="A490" s="62"/>
      <c r="B490" s="95" t="s">
        <v>17330</v>
      </c>
      <c r="C490" s="95" t="s">
        <v>20</v>
      </c>
      <c r="D490" s="95" t="s">
        <v>17331</v>
      </c>
      <c r="E490" s="95" t="s">
        <v>17324</v>
      </c>
      <c r="F490" s="95" t="s">
        <v>17375</v>
      </c>
      <c r="G490" s="95" t="s">
        <v>17611</v>
      </c>
      <c r="H490" s="14" t="s">
        <v>20</v>
      </c>
      <c r="I490" s="95" t="s">
        <v>18369</v>
      </c>
      <c r="J490" s="118" t="s">
        <v>556</v>
      </c>
      <c r="K490" s="95" t="s">
        <v>2170</v>
      </c>
      <c r="L490" s="95" t="s">
        <v>18370</v>
      </c>
      <c r="M490" s="97">
        <f>IF($K$6="с учетом НДС",VLOOKUP(J490,LEGEND!C:M,3,0)*(1-N490),VLOOKUP(J490,LEGEND!C:M,3,0)*(1-N490)/1.2)</f>
        <v>35490</v>
      </c>
      <c r="N490" s="98">
        <f>IF(OR(E490="Принадлежности",E490="Ручной инструмент"),$K$5,IF($K$4=0,0,IFERROR(VLOOKUP(Q490,LEGEND!$V$4:$W$7,2,0),$K$4)))</f>
        <v>0</v>
      </c>
      <c r="O490" s="99" t="s">
        <v>19843</v>
      </c>
      <c r="P490" s="96" t="s">
        <v>20</v>
      </c>
      <c r="Q490" s="100" t="s">
        <v>20</v>
      </c>
      <c r="R490" s="116" t="s">
        <v>2171</v>
      </c>
      <c r="S490" s="114" t="s">
        <v>964</v>
      </c>
      <c r="T490" s="114">
        <v>438</v>
      </c>
      <c r="U490" s="114">
        <v>134</v>
      </c>
      <c r="V490" s="114">
        <v>340</v>
      </c>
      <c r="W490" s="115">
        <v>4.5999999999999996</v>
      </c>
    </row>
    <row r="491" spans="1:23" s="6" customFormat="1" ht="51">
      <c r="A491" s="62"/>
      <c r="B491" s="95" t="s">
        <v>17330</v>
      </c>
      <c r="C491" s="95" t="s">
        <v>20</v>
      </c>
      <c r="D491" s="95" t="s">
        <v>17331</v>
      </c>
      <c r="E491" s="95" t="s">
        <v>17324</v>
      </c>
      <c r="F491" s="95" t="s">
        <v>17748</v>
      </c>
      <c r="G491" s="95" t="s">
        <v>17749</v>
      </c>
      <c r="H491" s="14" t="s">
        <v>20</v>
      </c>
      <c r="I491" s="95" t="s">
        <v>18371</v>
      </c>
      <c r="J491" s="118" t="s">
        <v>557</v>
      </c>
      <c r="K491" s="95" t="s">
        <v>3263</v>
      </c>
      <c r="L491" s="95" t="s">
        <v>18372</v>
      </c>
      <c r="M491" s="97">
        <f>IF($K$6="с учетом НДС",VLOOKUP(J491,LEGEND!C:M,3,0)*(1-N491),VLOOKUP(J491,LEGEND!C:M,3,0)*(1-N491)/1.2)</f>
        <v>21990</v>
      </c>
      <c r="N491" s="98">
        <f>IF(OR(E491="Принадлежности",E491="Ручной инструмент"),$K$5,IF($K$4=0,0,IFERROR(VLOOKUP(Q491,LEGEND!$V$4:$W$7,2,0),$K$4)))</f>
        <v>0</v>
      </c>
      <c r="O491" s="99" t="s">
        <v>19844</v>
      </c>
      <c r="P491" s="96" t="s">
        <v>20</v>
      </c>
      <c r="Q491" s="100" t="s">
        <v>19560</v>
      </c>
      <c r="R491" s="116" t="s">
        <v>3264</v>
      </c>
      <c r="S491" s="114" t="s">
        <v>964</v>
      </c>
      <c r="T491" s="114">
        <v>489</v>
      </c>
      <c r="U491" s="114">
        <v>119</v>
      </c>
      <c r="V491" s="114">
        <v>275</v>
      </c>
      <c r="W491" s="115">
        <v>4.6449999999999996</v>
      </c>
    </row>
    <row r="492" spans="1:23" s="6" customFormat="1" ht="56.25">
      <c r="A492" s="62"/>
      <c r="B492" s="95" t="s">
        <v>17338</v>
      </c>
      <c r="C492" s="95" t="s">
        <v>20</v>
      </c>
      <c r="D492" s="95" t="s">
        <v>17331</v>
      </c>
      <c r="E492" s="95" t="s">
        <v>17324</v>
      </c>
      <c r="F492" s="95" t="s">
        <v>17375</v>
      </c>
      <c r="G492" s="95" t="s">
        <v>17376</v>
      </c>
      <c r="H492" s="14" t="s">
        <v>20</v>
      </c>
      <c r="I492" s="95" t="s">
        <v>18373</v>
      </c>
      <c r="J492" s="118" t="s">
        <v>558</v>
      </c>
      <c r="K492" s="95" t="s">
        <v>2156</v>
      </c>
      <c r="L492" s="95" t="s">
        <v>18374</v>
      </c>
      <c r="M492" s="97">
        <f>IF($K$6="с учетом НДС",VLOOKUP(J492,LEGEND!C:M,3,0)*(1-N492),VLOOKUP(J492,LEGEND!C:M,3,0)*(1-N492)/1.2)</f>
        <v>55990</v>
      </c>
      <c r="N492" s="98">
        <f>IF(OR(E492="Принадлежности",E492="Ручной инструмент"),$K$5,IF($K$4=0,0,IFERROR(VLOOKUP(Q492,LEGEND!$V$4:$W$7,2,0),$K$4)))</f>
        <v>0</v>
      </c>
      <c r="O492" s="99" t="s">
        <v>19845</v>
      </c>
      <c r="P492" s="96" t="s">
        <v>20</v>
      </c>
      <c r="Q492" s="100" t="s">
        <v>20</v>
      </c>
      <c r="R492" s="116" t="s">
        <v>2157</v>
      </c>
      <c r="S492" s="114" t="s">
        <v>964</v>
      </c>
      <c r="T492" s="114">
        <v>469</v>
      </c>
      <c r="U492" s="114">
        <v>154</v>
      </c>
      <c r="V492" s="114">
        <v>369</v>
      </c>
      <c r="W492" s="115">
        <v>7.81</v>
      </c>
    </row>
    <row r="493" spans="1:23" s="6" customFormat="1" ht="33.75">
      <c r="A493" s="62"/>
      <c r="B493" s="95" t="s">
        <v>17338</v>
      </c>
      <c r="C493" s="95" t="s">
        <v>20</v>
      </c>
      <c r="D493" s="95" t="s">
        <v>17331</v>
      </c>
      <c r="E493" s="95" t="s">
        <v>17324</v>
      </c>
      <c r="F493" s="95" t="s">
        <v>17325</v>
      </c>
      <c r="G493" s="95" t="s">
        <v>17328</v>
      </c>
      <c r="H493" s="14" t="s">
        <v>20</v>
      </c>
      <c r="I493" s="95" t="s">
        <v>18375</v>
      </c>
      <c r="J493" s="118" t="s">
        <v>559</v>
      </c>
      <c r="K493" s="95" t="s">
        <v>2317</v>
      </c>
      <c r="L493" s="95" t="s">
        <v>18376</v>
      </c>
      <c r="M493" s="97">
        <f>IF($K$6="с учетом НДС",VLOOKUP(J493,LEGEND!C:M,3,0)*(1-N493),VLOOKUP(J493,LEGEND!C:M,3,0)*(1-N493)/1.2)</f>
        <v>34990</v>
      </c>
      <c r="N493" s="98">
        <f>IF(OR(E493="Принадлежности",E493="Ручной инструмент"),$K$5,IF($K$4=0,0,IFERROR(VLOOKUP(Q493,LEGEND!$V$4:$W$7,2,0),$K$4)))</f>
        <v>0</v>
      </c>
      <c r="O493" s="99" t="s">
        <v>19846</v>
      </c>
      <c r="P493" s="96" t="s">
        <v>20</v>
      </c>
      <c r="Q493" s="100" t="s">
        <v>20</v>
      </c>
      <c r="R493" s="116" t="s">
        <v>2318</v>
      </c>
      <c r="S493" s="114" t="s">
        <v>964</v>
      </c>
      <c r="T493" s="114">
        <v>587</v>
      </c>
      <c r="U493" s="114">
        <v>172</v>
      </c>
      <c r="V493" s="114">
        <v>391</v>
      </c>
      <c r="W493" s="115">
        <v>7.2</v>
      </c>
    </row>
    <row r="494" spans="1:23" s="6" customFormat="1" ht="25.5">
      <c r="A494" s="62"/>
      <c r="B494" s="95" t="s">
        <v>17338</v>
      </c>
      <c r="C494" s="95" t="s">
        <v>20</v>
      </c>
      <c r="D494" s="95" t="s">
        <v>17331</v>
      </c>
      <c r="E494" s="95" t="s">
        <v>17324</v>
      </c>
      <c r="F494" s="95" t="s">
        <v>17302</v>
      </c>
      <c r="G494" s="95" t="s">
        <v>17850</v>
      </c>
      <c r="H494" s="14" t="s">
        <v>20</v>
      </c>
      <c r="I494" s="95" t="s">
        <v>18377</v>
      </c>
      <c r="J494" s="118" t="s">
        <v>560</v>
      </c>
      <c r="K494" s="95" t="s">
        <v>2112</v>
      </c>
      <c r="L494" s="95" t="s">
        <v>18378</v>
      </c>
      <c r="M494" s="97">
        <f>IF($K$6="с учетом НДС",VLOOKUP(J494,LEGEND!C:M,3,0)*(1-N494),VLOOKUP(J494,LEGEND!C:M,3,0)*(1-N494)/1.2)</f>
        <v>50990</v>
      </c>
      <c r="N494" s="98">
        <f>IF(OR(E494="Принадлежности",E494="Ручной инструмент"),$K$5,IF($K$4=0,0,IFERROR(VLOOKUP(Q494,LEGEND!$V$4:$W$7,2,0),$K$4)))</f>
        <v>0</v>
      </c>
      <c r="O494" s="99" t="s">
        <v>19847</v>
      </c>
      <c r="P494" s="96" t="s">
        <v>20</v>
      </c>
      <c r="Q494" s="100" t="s">
        <v>20</v>
      </c>
      <c r="R494" s="116" t="s">
        <v>2113</v>
      </c>
      <c r="S494" s="114" t="s">
        <v>964</v>
      </c>
      <c r="T494" s="114">
        <v>474</v>
      </c>
      <c r="U494" s="114">
        <v>153</v>
      </c>
      <c r="V494" s="114">
        <v>496</v>
      </c>
      <c r="W494" s="115">
        <v>9.2100000000000009</v>
      </c>
    </row>
    <row r="495" spans="1:23" s="6" customFormat="1" ht="45">
      <c r="A495" s="62"/>
      <c r="B495" s="95" t="s">
        <v>17330</v>
      </c>
      <c r="C495" s="95" t="s">
        <v>17367</v>
      </c>
      <c r="D495" s="95" t="s">
        <v>17368</v>
      </c>
      <c r="E495" s="95" t="s">
        <v>17324</v>
      </c>
      <c r="F495" s="95" t="s">
        <v>17375</v>
      </c>
      <c r="G495" s="95" t="s">
        <v>17611</v>
      </c>
      <c r="H495" s="14" t="s">
        <v>20</v>
      </c>
      <c r="I495" s="95" t="s">
        <v>18379</v>
      </c>
      <c r="J495" s="118" t="s">
        <v>561</v>
      </c>
      <c r="K495" s="95" t="s">
        <v>2162</v>
      </c>
      <c r="L495" s="95" t="s">
        <v>18380</v>
      </c>
      <c r="M495" s="97">
        <f>IF($K$6="с учетом НДС",VLOOKUP(J495,LEGEND!C:M,3,0)*(1-N495),VLOOKUP(J495,LEGEND!C:M,3,0)*(1-N495)/1.2)</f>
        <v>39990</v>
      </c>
      <c r="N495" s="98">
        <f>IF(OR(E495="Принадлежности",E495="Ручной инструмент"),$K$5,IF($K$4=0,0,IFERROR(VLOOKUP(Q495,LEGEND!$V$4:$W$7,2,0),$K$4)))</f>
        <v>0</v>
      </c>
      <c r="O495" s="99" t="s">
        <v>19848</v>
      </c>
      <c r="P495" s="96" t="s">
        <v>20</v>
      </c>
      <c r="Q495" s="100" t="s">
        <v>20</v>
      </c>
      <c r="R495" s="116" t="s">
        <v>2163</v>
      </c>
      <c r="S495" s="114" t="s">
        <v>964</v>
      </c>
      <c r="T495" s="114">
        <v>508</v>
      </c>
      <c r="U495" s="114">
        <v>129</v>
      </c>
      <c r="V495" s="114">
        <v>356</v>
      </c>
      <c r="W495" s="115">
        <v>5.2880000000000003</v>
      </c>
    </row>
    <row r="496" spans="1:23" s="6" customFormat="1" ht="25.5">
      <c r="A496" s="62"/>
      <c r="B496" s="95" t="s">
        <v>17330</v>
      </c>
      <c r="C496" s="95" t="s">
        <v>20</v>
      </c>
      <c r="D496" s="95" t="s">
        <v>17331</v>
      </c>
      <c r="E496" s="95" t="s">
        <v>17324</v>
      </c>
      <c r="F496" s="95" t="s">
        <v>17411</v>
      </c>
      <c r="G496" s="95" t="s">
        <v>18194</v>
      </c>
      <c r="H496" s="14" t="s">
        <v>20</v>
      </c>
      <c r="I496" s="95" t="s">
        <v>18381</v>
      </c>
      <c r="J496" s="118" t="s">
        <v>562</v>
      </c>
      <c r="K496" s="95" t="s">
        <v>2515</v>
      </c>
      <c r="L496" s="95" t="s">
        <v>18382</v>
      </c>
      <c r="M496" s="97">
        <f>IF($K$6="с учетом НДС",VLOOKUP(J496,LEGEND!C:M,3,0)*(1-N496),VLOOKUP(J496,LEGEND!C:M,3,0)*(1-N496)/1.2)</f>
        <v>18990</v>
      </c>
      <c r="N496" s="98">
        <f>IF(OR(E496="Принадлежности",E496="Ручной инструмент"),$K$5,IF($K$4=0,0,IFERROR(VLOOKUP(Q496,LEGEND!$V$4:$W$7,2,0),$K$4)))</f>
        <v>0</v>
      </c>
      <c r="O496" s="99" t="s">
        <v>19849</v>
      </c>
      <c r="P496" s="96" t="s">
        <v>20</v>
      </c>
      <c r="Q496" s="100" t="s">
        <v>20</v>
      </c>
      <c r="R496" s="116" t="s">
        <v>2516</v>
      </c>
      <c r="S496" s="114" t="s">
        <v>964</v>
      </c>
      <c r="T496" s="114">
        <v>599</v>
      </c>
      <c r="U496" s="114">
        <v>109</v>
      </c>
      <c r="V496" s="114">
        <v>284</v>
      </c>
      <c r="W496" s="115">
        <v>3.42</v>
      </c>
    </row>
    <row r="497" spans="1:23" ht="33.75">
      <c r="A497" s="62"/>
      <c r="B497" s="95" t="s">
        <v>17330</v>
      </c>
      <c r="C497" s="95" t="s">
        <v>20</v>
      </c>
      <c r="D497" s="95" t="s">
        <v>17331</v>
      </c>
      <c r="E497" s="95" t="s">
        <v>17324</v>
      </c>
      <c r="F497" s="95" t="s">
        <v>17264</v>
      </c>
      <c r="G497" s="95" t="s">
        <v>17359</v>
      </c>
      <c r="H497" s="14" t="s">
        <v>20</v>
      </c>
      <c r="I497" s="95" t="s">
        <v>18383</v>
      </c>
      <c r="J497" s="118" t="s">
        <v>563</v>
      </c>
      <c r="K497" s="95" t="s">
        <v>2000</v>
      </c>
      <c r="L497" s="95" t="s">
        <v>18384</v>
      </c>
      <c r="M497" s="97">
        <f>IF($K$6="с учетом НДС",VLOOKUP(J497,LEGEND!C:M,3,0)*(1-N497),VLOOKUP(J497,LEGEND!C:M,3,0)*(1-N497)/1.2)</f>
        <v>8490</v>
      </c>
      <c r="N497" s="98">
        <f>IF(OR(E497="Принадлежности",E497="Ручной инструмент"),$K$5,IF($K$4=0,0,IFERROR(VLOOKUP(Q497,LEGEND!$V$4:$W$7,2,0),$K$4)))</f>
        <v>0</v>
      </c>
      <c r="O497" s="99" t="s">
        <v>19850</v>
      </c>
      <c r="P497" s="96" t="s">
        <v>20</v>
      </c>
      <c r="Q497" s="100" t="s">
        <v>20</v>
      </c>
      <c r="R497" s="116" t="s">
        <v>2001</v>
      </c>
      <c r="S497" s="114" t="s">
        <v>964</v>
      </c>
      <c r="T497" s="114">
        <v>182</v>
      </c>
      <c r="U497" s="114">
        <v>70</v>
      </c>
      <c r="V497" s="114">
        <v>189</v>
      </c>
      <c r="W497" s="115">
        <v>1.0620000000000001</v>
      </c>
    </row>
    <row r="498" spans="1:23" s="6" customFormat="1" ht="45">
      <c r="A498" s="62"/>
      <c r="B498" s="95" t="s">
        <v>17330</v>
      </c>
      <c r="C498" s="95" t="s">
        <v>17367</v>
      </c>
      <c r="D498" s="95" t="s">
        <v>17368</v>
      </c>
      <c r="E498" s="95" t="s">
        <v>17324</v>
      </c>
      <c r="F498" s="95" t="s">
        <v>17375</v>
      </c>
      <c r="G498" s="95" t="s">
        <v>17611</v>
      </c>
      <c r="H498" s="14" t="s">
        <v>20</v>
      </c>
      <c r="I498" s="95" t="s">
        <v>18385</v>
      </c>
      <c r="J498" s="118" t="s">
        <v>564</v>
      </c>
      <c r="K498" s="95" t="s">
        <v>2160</v>
      </c>
      <c r="L498" s="95" t="s">
        <v>18386</v>
      </c>
      <c r="M498" s="97">
        <f>IF($K$6="с учетом НДС",VLOOKUP(J498,LEGEND!C:M,3,0)*(1-N498),VLOOKUP(J498,LEGEND!C:M,3,0)*(1-N498)/1.2)</f>
        <v>33990</v>
      </c>
      <c r="N498" s="98">
        <f>IF(OR(E498="Принадлежности",E498="Ручной инструмент"),$K$5,IF($K$4=0,0,IFERROR(VLOOKUP(Q498,LEGEND!$V$4:$W$7,2,0),$K$4)))</f>
        <v>0</v>
      </c>
      <c r="O498" s="99" t="s">
        <v>19851</v>
      </c>
      <c r="P498" s="96" t="s">
        <v>20</v>
      </c>
      <c r="Q498" s="100" t="s">
        <v>20</v>
      </c>
      <c r="R498" s="116" t="s">
        <v>2161</v>
      </c>
      <c r="S498" s="114" t="s">
        <v>964</v>
      </c>
      <c r="T498" s="114">
        <v>508</v>
      </c>
      <c r="U498" s="114">
        <v>129</v>
      </c>
      <c r="V498" s="114">
        <v>356</v>
      </c>
      <c r="W498" s="115">
        <v>4.8360000000000003</v>
      </c>
    </row>
    <row r="499" spans="1:23" s="6" customFormat="1" ht="25.5">
      <c r="A499" s="62"/>
      <c r="B499" s="95" t="s">
        <v>17330</v>
      </c>
      <c r="C499" s="95" t="s">
        <v>18023</v>
      </c>
      <c r="D499" s="95" t="s">
        <v>17331</v>
      </c>
      <c r="E499" s="95" t="s">
        <v>17324</v>
      </c>
      <c r="F499" s="95" t="s">
        <v>18024</v>
      </c>
      <c r="G499" s="95" t="s">
        <v>18025</v>
      </c>
      <c r="H499" s="14" t="s">
        <v>20</v>
      </c>
      <c r="I499" s="95" t="s">
        <v>18387</v>
      </c>
      <c r="J499" s="118" t="s">
        <v>565</v>
      </c>
      <c r="K499" s="95" t="s">
        <v>2212</v>
      </c>
      <c r="L499" s="95" t="s">
        <v>18388</v>
      </c>
      <c r="M499" s="97">
        <f>IF($K$6="с учетом НДС",VLOOKUP(J499,LEGEND!C:M,3,0)*(1-N499),VLOOKUP(J499,LEGEND!C:M,3,0)*(1-N499)/1.2)</f>
        <v>154990</v>
      </c>
      <c r="N499" s="98">
        <f>IF(OR(E499="Принадлежности",E499="Ручной инструмент"),$K$5,IF($K$4=0,0,IFERROR(VLOOKUP(Q499,LEGEND!$V$4:$W$7,2,0),$K$4)))</f>
        <v>0</v>
      </c>
      <c r="O499" s="99" t="s">
        <v>19852</v>
      </c>
      <c r="P499" s="96" t="s">
        <v>20</v>
      </c>
      <c r="Q499" s="100" t="s">
        <v>20</v>
      </c>
      <c r="R499" s="116" t="s">
        <v>2213</v>
      </c>
      <c r="S499" s="114" t="s">
        <v>5035</v>
      </c>
      <c r="T499" s="114">
        <v>560</v>
      </c>
      <c r="U499" s="114">
        <v>370</v>
      </c>
      <c r="V499" s="114">
        <v>152</v>
      </c>
      <c r="W499" s="115">
        <v>5.1820000000000004</v>
      </c>
    </row>
    <row r="500" spans="1:23" s="6" customFormat="1" ht="25.5">
      <c r="A500" s="62"/>
      <c r="B500" s="95" t="s">
        <v>17323</v>
      </c>
      <c r="C500" s="95" t="s">
        <v>20</v>
      </c>
      <c r="D500" s="95" t="s">
        <v>20</v>
      </c>
      <c r="E500" s="95" t="s">
        <v>17324</v>
      </c>
      <c r="F500" s="95" t="s">
        <v>17375</v>
      </c>
      <c r="G500" s="95" t="s">
        <v>17886</v>
      </c>
      <c r="H500" s="14" t="s">
        <v>20</v>
      </c>
      <c r="I500" s="95" t="s">
        <v>18389</v>
      </c>
      <c r="J500" s="118" t="s">
        <v>566</v>
      </c>
      <c r="K500" s="95" t="s">
        <v>2585</v>
      </c>
      <c r="L500" s="95" t="s">
        <v>18390</v>
      </c>
      <c r="M500" s="97">
        <f>IF($K$6="с учетом НДС",VLOOKUP(J500,LEGEND!C:M,3,0)*(1-N500),VLOOKUP(J500,LEGEND!C:M,3,0)*(1-N500)/1.2)</f>
        <v>48990</v>
      </c>
      <c r="N500" s="98">
        <f>IF(OR(E500="Принадлежности",E500="Ручной инструмент"),$K$5,IF($K$4=0,0,IFERROR(VLOOKUP(Q500,LEGEND!$V$4:$W$7,2,0),$K$4)))</f>
        <v>0</v>
      </c>
      <c r="O500" s="99" t="s">
        <v>19853</v>
      </c>
      <c r="P500" s="96" t="s">
        <v>20</v>
      </c>
      <c r="Q500" s="100" t="s">
        <v>20</v>
      </c>
      <c r="R500" s="116" t="s">
        <v>2586</v>
      </c>
      <c r="S500" s="114" t="s">
        <v>964</v>
      </c>
      <c r="T500" s="114">
        <v>589</v>
      </c>
      <c r="U500" s="114">
        <v>155</v>
      </c>
      <c r="V500" s="114">
        <v>449</v>
      </c>
      <c r="W500" s="115">
        <v>9.5429999999999993</v>
      </c>
    </row>
    <row r="501" spans="1:23" s="6" customFormat="1" ht="45">
      <c r="A501" s="62"/>
      <c r="B501" s="95" t="s">
        <v>17338</v>
      </c>
      <c r="C501" s="95" t="s">
        <v>20</v>
      </c>
      <c r="D501" s="95" t="s">
        <v>17331</v>
      </c>
      <c r="E501" s="95" t="s">
        <v>17324</v>
      </c>
      <c r="F501" s="95" t="s">
        <v>17375</v>
      </c>
      <c r="G501" s="95" t="s">
        <v>17611</v>
      </c>
      <c r="H501" s="14" t="s">
        <v>20</v>
      </c>
      <c r="I501" s="95" t="s">
        <v>18391</v>
      </c>
      <c r="J501" s="118" t="s">
        <v>567</v>
      </c>
      <c r="K501" s="95" t="s">
        <v>2174</v>
      </c>
      <c r="L501" s="95" t="s">
        <v>18392</v>
      </c>
      <c r="M501" s="97">
        <f>IF($K$6="с учетом НДС",VLOOKUP(J501,LEGEND!C:M,3,0)*(1-N501),VLOOKUP(J501,LEGEND!C:M,3,0)*(1-N501)/1.2)</f>
        <v>29990</v>
      </c>
      <c r="N501" s="98">
        <f>IF(OR(E501="Принадлежности",E501="Ручной инструмент"),$K$5,IF($K$4=0,0,IFERROR(VLOOKUP(Q501,LEGEND!$V$4:$W$7,2,0),$K$4)))</f>
        <v>0</v>
      </c>
      <c r="O501" s="99" t="s">
        <v>19854</v>
      </c>
      <c r="P501" s="96" t="s">
        <v>20</v>
      </c>
      <c r="Q501" s="100" t="s">
        <v>19368</v>
      </c>
      <c r="R501" s="116" t="s">
        <v>2175</v>
      </c>
      <c r="S501" s="114" t="s">
        <v>964</v>
      </c>
      <c r="T501" s="114">
        <v>469</v>
      </c>
      <c r="U501" s="114">
        <v>154</v>
      </c>
      <c r="V501" s="114">
        <v>369</v>
      </c>
      <c r="W501" s="115">
        <v>6.335</v>
      </c>
    </row>
    <row r="502" spans="1:23" ht="33.75">
      <c r="A502" s="62"/>
      <c r="B502" s="95" t="s">
        <v>17338</v>
      </c>
      <c r="C502" s="95" t="s">
        <v>20</v>
      </c>
      <c r="D502" s="95" t="s">
        <v>17331</v>
      </c>
      <c r="E502" s="95" t="s">
        <v>17324</v>
      </c>
      <c r="F502" s="95" t="s">
        <v>17264</v>
      </c>
      <c r="G502" s="95" t="s">
        <v>17359</v>
      </c>
      <c r="H502" s="14" t="s">
        <v>20</v>
      </c>
      <c r="I502" s="95" t="s">
        <v>18393</v>
      </c>
      <c r="J502" s="118" t="s">
        <v>568</v>
      </c>
      <c r="K502" s="95" t="s">
        <v>2008</v>
      </c>
      <c r="L502" s="95" t="s">
        <v>18394</v>
      </c>
      <c r="M502" s="97">
        <f>IF($K$6="с учетом НДС",VLOOKUP(J502,LEGEND!C:M,3,0)*(1-N502),VLOOKUP(J502,LEGEND!C:M,3,0)*(1-N502)/1.2)</f>
        <v>10490</v>
      </c>
      <c r="N502" s="98">
        <f>IF(OR(E502="Принадлежности",E502="Ручной инструмент"),$K$5,IF($K$4=0,0,IFERROR(VLOOKUP(Q502,LEGEND!$V$4:$W$7,2,0),$K$4)))</f>
        <v>0</v>
      </c>
      <c r="O502" s="99" t="s">
        <v>19855</v>
      </c>
      <c r="P502" s="96" t="s">
        <v>20</v>
      </c>
      <c r="Q502" s="100" t="s">
        <v>20</v>
      </c>
      <c r="R502" s="116" t="s">
        <v>2009</v>
      </c>
      <c r="S502" s="114" t="s">
        <v>964</v>
      </c>
      <c r="T502" s="114">
        <v>170</v>
      </c>
      <c r="U502" s="114">
        <v>100</v>
      </c>
      <c r="V502" s="114">
        <v>224</v>
      </c>
      <c r="W502" s="115">
        <v>1.33</v>
      </c>
    </row>
    <row r="503" spans="1:23" s="6" customFormat="1" ht="25.5">
      <c r="A503" s="62"/>
      <c r="B503" s="95" t="s">
        <v>17338</v>
      </c>
      <c r="C503" s="95" t="s">
        <v>17367</v>
      </c>
      <c r="D503" s="95" t="s">
        <v>17368</v>
      </c>
      <c r="E503" s="95" t="s">
        <v>17324</v>
      </c>
      <c r="F503" s="95" t="s">
        <v>17463</v>
      </c>
      <c r="G503" s="95" t="s">
        <v>18059</v>
      </c>
      <c r="H503" s="14" t="s">
        <v>20</v>
      </c>
      <c r="I503" s="95" t="s">
        <v>18395</v>
      </c>
      <c r="J503" s="118" t="s">
        <v>569</v>
      </c>
      <c r="K503" s="95" t="s">
        <v>2663</v>
      </c>
      <c r="L503" s="95" t="s">
        <v>18396</v>
      </c>
      <c r="M503" s="97">
        <f>IF($K$6="с учетом НДС",VLOOKUP(J503,LEGEND!C:M,3,0)*(1-N503),VLOOKUP(J503,LEGEND!C:M,3,0)*(1-N503)/1.2)</f>
        <v>15490</v>
      </c>
      <c r="N503" s="98">
        <f>IF(OR(E503="Принадлежности",E503="Ручной инструмент"),$K$5,IF($K$4=0,0,IFERROR(VLOOKUP(Q503,LEGEND!$V$4:$W$7,2,0),$K$4)))</f>
        <v>0</v>
      </c>
      <c r="O503" s="99" t="s">
        <v>19856</v>
      </c>
      <c r="P503" s="96" t="s">
        <v>20</v>
      </c>
      <c r="Q503" s="100" t="s">
        <v>20</v>
      </c>
      <c r="R503" s="116" t="s">
        <v>2664</v>
      </c>
      <c r="S503" s="114" t="s">
        <v>964</v>
      </c>
      <c r="T503" s="114">
        <v>299</v>
      </c>
      <c r="U503" s="114">
        <v>112</v>
      </c>
      <c r="V503" s="114">
        <v>377</v>
      </c>
      <c r="W503" s="115">
        <v>2.27</v>
      </c>
    </row>
    <row r="504" spans="1:23" ht="33.75">
      <c r="A504" s="62"/>
      <c r="B504" s="95" t="s">
        <v>17330</v>
      </c>
      <c r="C504" s="95" t="s">
        <v>20</v>
      </c>
      <c r="D504" s="95" t="s">
        <v>17331</v>
      </c>
      <c r="E504" s="95" t="s">
        <v>17324</v>
      </c>
      <c r="F504" s="95" t="s">
        <v>17264</v>
      </c>
      <c r="G504" s="95" t="s">
        <v>17359</v>
      </c>
      <c r="H504" s="14" t="s">
        <v>20</v>
      </c>
      <c r="I504" s="95" t="s">
        <v>18397</v>
      </c>
      <c r="J504" s="118" t="s">
        <v>570</v>
      </c>
      <c r="K504" s="95" t="s">
        <v>1998</v>
      </c>
      <c r="L504" s="95" t="s">
        <v>18398</v>
      </c>
      <c r="M504" s="97">
        <f>IF($K$6="с учетом НДС",VLOOKUP(J504,LEGEND!C:M,3,0)*(1-N504),VLOOKUP(J504,LEGEND!C:M,3,0)*(1-N504)/1.2)</f>
        <v>17990</v>
      </c>
      <c r="N504" s="98">
        <f>IF(OR(E504="Принадлежности",E504="Ручной инструмент"),$K$5,IF($K$4=0,0,IFERROR(VLOOKUP(Q504,LEGEND!$V$4:$W$7,2,0),$K$4)))</f>
        <v>0</v>
      </c>
      <c r="O504" s="99" t="s">
        <v>19857</v>
      </c>
      <c r="P504" s="96" t="s">
        <v>20</v>
      </c>
      <c r="Q504" s="100" t="s">
        <v>20</v>
      </c>
      <c r="R504" s="116" t="s">
        <v>1999</v>
      </c>
      <c r="S504" s="114" t="s">
        <v>964</v>
      </c>
      <c r="T504" s="114">
        <v>375</v>
      </c>
      <c r="U504" s="114">
        <v>119</v>
      </c>
      <c r="V504" s="114">
        <v>315</v>
      </c>
      <c r="W504" s="115">
        <v>3.12</v>
      </c>
    </row>
    <row r="505" spans="1:23" s="6" customFormat="1" ht="38.25">
      <c r="A505" s="62"/>
      <c r="B505" s="95" t="s">
        <v>17330</v>
      </c>
      <c r="C505" s="95" t="s">
        <v>17367</v>
      </c>
      <c r="D505" s="95" t="s">
        <v>17368</v>
      </c>
      <c r="E505" s="95" t="s">
        <v>17324</v>
      </c>
      <c r="F505" s="95" t="s">
        <v>17302</v>
      </c>
      <c r="G505" s="95" t="s">
        <v>17542</v>
      </c>
      <c r="H505" s="14" t="s">
        <v>20</v>
      </c>
      <c r="I505" s="95" t="s">
        <v>18399</v>
      </c>
      <c r="J505" s="118" t="s">
        <v>571</v>
      </c>
      <c r="K505" s="95" t="s">
        <v>2383</v>
      </c>
      <c r="L505" s="95" t="s">
        <v>18400</v>
      </c>
      <c r="M505" s="97">
        <f>IF($K$6="с учетом НДС",VLOOKUP(J505,LEGEND!C:M,3,0)*(1-N505),VLOOKUP(J505,LEGEND!C:M,3,0)*(1-N505)/1.2)</f>
        <v>40490</v>
      </c>
      <c r="N505" s="98">
        <f>IF(OR(E505="Принадлежности",E505="Ручной инструмент"),$K$5,IF($K$4=0,0,IFERROR(VLOOKUP(Q505,LEGEND!$V$4:$W$7,2,0),$K$4)))</f>
        <v>0</v>
      </c>
      <c r="O505" s="99" t="s">
        <v>19858</v>
      </c>
      <c r="P505" s="96" t="s">
        <v>20</v>
      </c>
      <c r="Q505" s="100" t="s">
        <v>20</v>
      </c>
      <c r="R505" s="116" t="s">
        <v>2384</v>
      </c>
      <c r="S505" s="114" t="s">
        <v>964</v>
      </c>
      <c r="T505" s="114">
        <v>469</v>
      </c>
      <c r="U505" s="114">
        <v>189</v>
      </c>
      <c r="V505" s="114">
        <v>359</v>
      </c>
      <c r="W505" s="115">
        <v>7.8079999999999998</v>
      </c>
    </row>
    <row r="506" spans="1:23" s="6" customFormat="1" ht="45">
      <c r="A506" s="62"/>
      <c r="B506" s="95" t="s">
        <v>17338</v>
      </c>
      <c r="C506" s="95" t="s">
        <v>17367</v>
      </c>
      <c r="D506" s="95" t="s">
        <v>17368</v>
      </c>
      <c r="E506" s="95" t="s">
        <v>17324</v>
      </c>
      <c r="F506" s="95" t="s">
        <v>17325</v>
      </c>
      <c r="G506" s="95" t="s">
        <v>17328</v>
      </c>
      <c r="H506" s="14" t="s">
        <v>20</v>
      </c>
      <c r="I506" s="95" t="s">
        <v>18401</v>
      </c>
      <c r="J506" s="118" t="s">
        <v>572</v>
      </c>
      <c r="K506" s="95" t="s">
        <v>2331</v>
      </c>
      <c r="L506" s="95" t="s">
        <v>18402</v>
      </c>
      <c r="M506" s="97">
        <f>IF($K$6="с учетом НДС",VLOOKUP(J506,LEGEND!C:M,3,0)*(1-N506),VLOOKUP(J506,LEGEND!C:M,3,0)*(1-N506)/1.2)</f>
        <v>40990</v>
      </c>
      <c r="N506" s="98">
        <f>IF(OR(E506="Принадлежности",E506="Ручной инструмент"),$K$5,IF($K$4=0,0,IFERROR(VLOOKUP(Q506,LEGEND!$V$4:$W$7,2,0),$K$4)))</f>
        <v>0</v>
      </c>
      <c r="O506" s="99" t="s">
        <v>19859</v>
      </c>
      <c r="P506" s="96" t="s">
        <v>20</v>
      </c>
      <c r="Q506" s="100" t="s">
        <v>20</v>
      </c>
      <c r="R506" s="116" t="s">
        <v>2332</v>
      </c>
      <c r="S506" s="114" t="s">
        <v>964</v>
      </c>
      <c r="T506" s="114">
        <v>474</v>
      </c>
      <c r="U506" s="114">
        <v>133</v>
      </c>
      <c r="V506" s="114">
        <v>364</v>
      </c>
      <c r="W506" s="115">
        <v>7.0620000000000003</v>
      </c>
    </row>
    <row r="507" spans="1:23" s="6" customFormat="1" ht="45">
      <c r="A507" s="62"/>
      <c r="B507" s="95" t="s">
        <v>17338</v>
      </c>
      <c r="C507" s="95" t="s">
        <v>20</v>
      </c>
      <c r="D507" s="95" t="s">
        <v>17331</v>
      </c>
      <c r="E507" s="95" t="s">
        <v>17324</v>
      </c>
      <c r="F507" s="95" t="s">
        <v>17463</v>
      </c>
      <c r="G507" s="95" t="s">
        <v>18059</v>
      </c>
      <c r="H507" s="14" t="s">
        <v>20</v>
      </c>
      <c r="I507" s="95" t="s">
        <v>18403</v>
      </c>
      <c r="J507" s="118" t="s">
        <v>573</v>
      </c>
      <c r="K507" s="95" t="s">
        <v>1968</v>
      </c>
      <c r="L507" s="95" t="s">
        <v>18404</v>
      </c>
      <c r="M507" s="97">
        <f>IF($K$6="с учетом НДС",VLOOKUP(J507,LEGEND!C:M,3,0)*(1-N507),VLOOKUP(J507,LEGEND!C:M,3,0)*(1-N507)/1.2)</f>
        <v>12990</v>
      </c>
      <c r="N507" s="98">
        <f>IF(OR(E507="Принадлежности",E507="Ручной инструмент"),$K$5,IF($K$4=0,0,IFERROR(VLOOKUP(Q507,LEGEND!$V$4:$W$7,2,0),$K$4)))</f>
        <v>0</v>
      </c>
      <c r="O507" s="99" t="s">
        <v>19860</v>
      </c>
      <c r="P507" s="96" t="s">
        <v>20</v>
      </c>
      <c r="Q507" s="100" t="s">
        <v>20</v>
      </c>
      <c r="R507" s="116" t="s">
        <v>1969</v>
      </c>
      <c r="S507" s="114" t="s">
        <v>964</v>
      </c>
      <c r="T507" s="114">
        <v>267</v>
      </c>
      <c r="U507" s="114">
        <v>254</v>
      </c>
      <c r="V507" s="114">
        <v>308</v>
      </c>
      <c r="W507" s="115">
        <v>3.07</v>
      </c>
    </row>
    <row r="508" spans="1:23" s="6" customFormat="1" ht="45">
      <c r="A508" s="62"/>
      <c r="B508" s="95" t="s">
        <v>17338</v>
      </c>
      <c r="C508" s="95" t="s">
        <v>18023</v>
      </c>
      <c r="D508" s="95" t="s">
        <v>17368</v>
      </c>
      <c r="E508" s="95" t="s">
        <v>17324</v>
      </c>
      <c r="F508" s="95" t="s">
        <v>18024</v>
      </c>
      <c r="G508" s="95" t="s">
        <v>18215</v>
      </c>
      <c r="H508" s="14" t="s">
        <v>20</v>
      </c>
      <c r="I508" s="95" t="s">
        <v>18405</v>
      </c>
      <c r="J508" s="118" t="s">
        <v>574</v>
      </c>
      <c r="K508" s="95" t="s">
        <v>2060</v>
      </c>
      <c r="L508" s="95" t="s">
        <v>18406</v>
      </c>
      <c r="M508" s="97">
        <f>IF($K$6="с учетом НДС",VLOOKUP(J508,LEGEND!C:M,3,0)*(1-N508),VLOOKUP(J508,LEGEND!C:M,3,0)*(1-N508)/1.2)</f>
        <v>122990</v>
      </c>
      <c r="N508" s="98">
        <f>IF(OR(E508="Принадлежности",E508="Ручной инструмент"),$K$5,IF($K$4=0,0,IFERROR(VLOOKUP(Q508,LEGEND!$V$4:$W$7,2,0),$K$4)))</f>
        <v>0</v>
      </c>
      <c r="O508" s="99" t="s">
        <v>19861</v>
      </c>
      <c r="P508" s="96" t="s">
        <v>20</v>
      </c>
      <c r="Q508" s="100" t="s">
        <v>20</v>
      </c>
      <c r="R508" s="116" t="s">
        <v>2061</v>
      </c>
      <c r="S508" s="114" t="s">
        <v>964</v>
      </c>
      <c r="T508" s="114">
        <v>520</v>
      </c>
      <c r="U508" s="114">
        <v>140</v>
      </c>
      <c r="V508" s="114">
        <v>390</v>
      </c>
      <c r="W508" s="115">
        <v>8.7560000000000002</v>
      </c>
    </row>
    <row r="509" spans="1:23" s="6" customFormat="1" ht="33.75">
      <c r="A509" s="62"/>
      <c r="B509" s="95" t="s">
        <v>17338</v>
      </c>
      <c r="C509" s="95" t="s">
        <v>20</v>
      </c>
      <c r="D509" s="95" t="s">
        <v>20</v>
      </c>
      <c r="E509" s="95" t="s">
        <v>17324</v>
      </c>
      <c r="F509" s="95" t="s">
        <v>17394</v>
      </c>
      <c r="G509" s="95" t="s">
        <v>17562</v>
      </c>
      <c r="H509" s="14" t="s">
        <v>20</v>
      </c>
      <c r="I509" s="95" t="s">
        <v>18407</v>
      </c>
      <c r="J509" s="118" t="s">
        <v>575</v>
      </c>
      <c r="K509" s="95" t="s">
        <v>2373</v>
      </c>
      <c r="L509" s="95" t="s">
        <v>18408</v>
      </c>
      <c r="M509" s="97">
        <f>IF($K$6="с учетом НДС",VLOOKUP(J509,LEGEND!C:M,3,0)*(1-N509),VLOOKUP(J509,LEGEND!C:M,3,0)*(1-N509)/1.2)</f>
        <v>32490</v>
      </c>
      <c r="N509" s="98">
        <f>IF(OR(E509="Принадлежности",E509="Ручной инструмент"),$K$5,IF($K$4=0,0,IFERROR(VLOOKUP(Q509,LEGEND!$V$4:$W$7,2,0),$K$4)))</f>
        <v>0</v>
      </c>
      <c r="O509" s="99" t="s">
        <v>19862</v>
      </c>
      <c r="P509" s="96" t="s">
        <v>20</v>
      </c>
      <c r="Q509" s="100" t="s">
        <v>20</v>
      </c>
      <c r="R509" s="116" t="s">
        <v>2374</v>
      </c>
      <c r="S509" s="114" t="s">
        <v>964</v>
      </c>
      <c r="T509" s="114">
        <v>1104</v>
      </c>
      <c r="U509" s="114">
        <v>257</v>
      </c>
      <c r="V509" s="114">
        <v>250</v>
      </c>
      <c r="W509" s="115">
        <v>8.9160000000000004</v>
      </c>
    </row>
    <row r="510" spans="1:23" ht="67.5">
      <c r="A510" s="62"/>
      <c r="B510" s="95" t="s">
        <v>17338</v>
      </c>
      <c r="C510" s="95" t="s">
        <v>17367</v>
      </c>
      <c r="D510" s="95" t="s">
        <v>17368</v>
      </c>
      <c r="E510" s="95" t="s">
        <v>17324</v>
      </c>
      <c r="F510" s="95" t="s">
        <v>17264</v>
      </c>
      <c r="G510" s="95" t="s">
        <v>17267</v>
      </c>
      <c r="H510" s="14" t="s">
        <v>20</v>
      </c>
      <c r="I510" s="95" t="s">
        <v>18409</v>
      </c>
      <c r="J510" s="118" t="s">
        <v>577</v>
      </c>
      <c r="K510" s="95" t="s">
        <v>2303</v>
      </c>
      <c r="L510" s="95" t="s">
        <v>18410</v>
      </c>
      <c r="M510" s="97">
        <f>IF($K$6="с учетом НДС",VLOOKUP(J510,LEGEND!C:M,3,0)*(1-N510),VLOOKUP(J510,LEGEND!C:M,3,0)*(1-N510)/1.2)</f>
        <v>42490</v>
      </c>
      <c r="N510" s="98">
        <f>IF(OR(E510="Принадлежности",E510="Ручной инструмент"),$K$5,IF($K$4=0,0,IFERROR(VLOOKUP(Q510,LEGEND!$V$4:$W$7,2,0),$K$4)))</f>
        <v>0</v>
      </c>
      <c r="O510" s="99" t="s">
        <v>19863</v>
      </c>
      <c r="P510" s="95" t="s">
        <v>116</v>
      </c>
      <c r="Q510" s="100" t="s">
        <v>20</v>
      </c>
      <c r="R510" s="116" t="s">
        <v>2304</v>
      </c>
      <c r="S510" s="114" t="s">
        <v>964</v>
      </c>
      <c r="T510" s="114">
        <v>202</v>
      </c>
      <c r="U510" s="114">
        <v>105</v>
      </c>
      <c r="V510" s="114">
        <v>540</v>
      </c>
      <c r="W510" s="115">
        <v>6.468</v>
      </c>
    </row>
    <row r="511" spans="1:23" s="6" customFormat="1" ht="56.25">
      <c r="A511" s="62"/>
      <c r="B511" s="95" t="s">
        <v>17323</v>
      </c>
      <c r="C511" s="95" t="s">
        <v>20</v>
      </c>
      <c r="D511" s="95" t="s">
        <v>20</v>
      </c>
      <c r="E511" s="95" t="s">
        <v>17324</v>
      </c>
      <c r="F511" s="95" t="s">
        <v>17325</v>
      </c>
      <c r="G511" s="95" t="s">
        <v>17354</v>
      </c>
      <c r="H511" s="14" t="s">
        <v>20</v>
      </c>
      <c r="I511" s="95" t="s">
        <v>18411</v>
      </c>
      <c r="J511" s="118" t="s">
        <v>578</v>
      </c>
      <c r="K511" s="95" t="s">
        <v>2915</v>
      </c>
      <c r="L511" s="95" t="s">
        <v>18412</v>
      </c>
      <c r="M511" s="97">
        <f>IF($K$6="с учетом НДС",VLOOKUP(J511,LEGEND!C:M,3,0)*(1-N511),VLOOKUP(J511,LEGEND!C:M,3,0)*(1-N511)/1.2)</f>
        <v>23990</v>
      </c>
      <c r="N511" s="98">
        <f>IF(OR(E511="Принадлежности",E511="Ручной инструмент"),$K$5,IF($K$4=0,0,IFERROR(VLOOKUP(Q511,LEGEND!$V$4:$W$7,2,0),$K$4)))</f>
        <v>0</v>
      </c>
      <c r="O511" s="99" t="s">
        <v>19864</v>
      </c>
      <c r="P511" s="96" t="s">
        <v>20</v>
      </c>
      <c r="Q511" s="100" t="s">
        <v>20</v>
      </c>
      <c r="R511" s="116" t="s">
        <v>2916</v>
      </c>
      <c r="S511" s="114" t="s">
        <v>8633</v>
      </c>
      <c r="T511" s="114">
        <v>630</v>
      </c>
      <c r="U511" s="114">
        <v>240</v>
      </c>
      <c r="V511" s="114">
        <v>120</v>
      </c>
      <c r="W511" s="115">
        <v>7.2720000000000002</v>
      </c>
    </row>
    <row r="512" spans="1:23" s="6" customFormat="1" ht="45">
      <c r="A512" s="62"/>
      <c r="B512" s="95" t="s">
        <v>17338</v>
      </c>
      <c r="C512" s="95" t="s">
        <v>17367</v>
      </c>
      <c r="D512" s="95" t="s">
        <v>17368</v>
      </c>
      <c r="E512" s="95" t="s">
        <v>17324</v>
      </c>
      <c r="F512" s="95" t="s">
        <v>17325</v>
      </c>
      <c r="G512" s="95" t="s">
        <v>17328</v>
      </c>
      <c r="H512" s="14" t="s">
        <v>20</v>
      </c>
      <c r="I512" s="95" t="s">
        <v>18413</v>
      </c>
      <c r="J512" s="118" t="s">
        <v>579</v>
      </c>
      <c r="K512" s="95" t="s">
        <v>2919</v>
      </c>
      <c r="L512" s="95" t="s">
        <v>18414</v>
      </c>
      <c r="M512" s="97">
        <f>IF($K$6="с учетом НДС",VLOOKUP(J512,LEGEND!C:M,3,0)*(1-N512),VLOOKUP(J512,LEGEND!C:M,3,0)*(1-N512)/1.2)</f>
        <v>16990</v>
      </c>
      <c r="N512" s="98">
        <f>IF(OR(E512="Принадлежности",E512="Ручной инструмент"),$K$5,IF($K$4=0,0,IFERROR(VLOOKUP(Q512,LEGEND!$V$4:$W$7,2,0),$K$4)))</f>
        <v>0</v>
      </c>
      <c r="O512" s="99" t="s">
        <v>19865</v>
      </c>
      <c r="P512" s="96" t="s">
        <v>20</v>
      </c>
      <c r="Q512" s="100" t="s">
        <v>20</v>
      </c>
      <c r="R512" s="116" t="s">
        <v>2920</v>
      </c>
      <c r="S512" s="114" t="s">
        <v>964</v>
      </c>
      <c r="T512" s="114">
        <v>475</v>
      </c>
      <c r="U512" s="114">
        <v>360</v>
      </c>
      <c r="V512" s="114">
        <v>130</v>
      </c>
      <c r="W512" s="115">
        <v>4.49</v>
      </c>
    </row>
    <row r="513" spans="1:23" s="6" customFormat="1" ht="67.5">
      <c r="A513" s="62"/>
      <c r="B513" s="95" t="s">
        <v>17338</v>
      </c>
      <c r="C513" s="95" t="s">
        <v>17367</v>
      </c>
      <c r="D513" s="95" t="s">
        <v>17368</v>
      </c>
      <c r="E513" s="95" t="s">
        <v>17324</v>
      </c>
      <c r="F513" s="95" t="s">
        <v>17375</v>
      </c>
      <c r="G513" s="95" t="s">
        <v>17376</v>
      </c>
      <c r="H513" s="14" t="s">
        <v>20</v>
      </c>
      <c r="I513" s="95" t="s">
        <v>18415</v>
      </c>
      <c r="J513" s="118" t="s">
        <v>580</v>
      </c>
      <c r="K513" s="95" t="s">
        <v>2180</v>
      </c>
      <c r="L513" s="95" t="s">
        <v>18416</v>
      </c>
      <c r="M513" s="97">
        <f>IF($K$6="с учетом НДС",VLOOKUP(J513,LEGEND!C:M,3,0)*(1-N513),VLOOKUP(J513,LEGEND!C:M,3,0)*(1-N513)/1.2)</f>
        <v>79990</v>
      </c>
      <c r="N513" s="98">
        <f>IF(OR(E513="Принадлежности",E513="Ручной инструмент"),$K$5,IF($K$4=0,0,IFERROR(VLOOKUP(Q513,LEGEND!$V$4:$W$7,2,0),$K$4)))</f>
        <v>0</v>
      </c>
      <c r="O513" s="99" t="s">
        <v>19866</v>
      </c>
      <c r="P513" s="96" t="s">
        <v>20</v>
      </c>
      <c r="Q513" s="100" t="s">
        <v>20</v>
      </c>
      <c r="R513" s="116" t="s">
        <v>2181</v>
      </c>
      <c r="S513" s="114" t="s">
        <v>964</v>
      </c>
      <c r="T513" s="114">
        <v>474</v>
      </c>
      <c r="U513" s="114">
        <v>237</v>
      </c>
      <c r="V513" s="114">
        <v>370</v>
      </c>
      <c r="W513" s="115">
        <v>11.09</v>
      </c>
    </row>
    <row r="514" spans="1:23" s="6" customFormat="1" ht="33.75">
      <c r="A514" s="62"/>
      <c r="B514" s="95" t="s">
        <v>17338</v>
      </c>
      <c r="C514" s="95" t="s">
        <v>17367</v>
      </c>
      <c r="D514" s="95" t="s">
        <v>17368</v>
      </c>
      <c r="E514" s="95" t="s">
        <v>17324</v>
      </c>
      <c r="F514" s="95" t="s">
        <v>17302</v>
      </c>
      <c r="G514" s="95" t="s">
        <v>17420</v>
      </c>
      <c r="H514" s="14" t="s">
        <v>20</v>
      </c>
      <c r="I514" s="95" t="s">
        <v>18417</v>
      </c>
      <c r="J514" s="118" t="s">
        <v>581</v>
      </c>
      <c r="K514" s="95" t="s">
        <v>2276</v>
      </c>
      <c r="L514" s="95" t="s">
        <v>18418</v>
      </c>
      <c r="M514" s="97">
        <f>IF($K$6="с учетом НДС",VLOOKUP(J514,LEGEND!C:M,3,0)*(1-N514),VLOOKUP(J514,LEGEND!C:M,3,0)*(1-N514)/1.2)</f>
        <v>62990</v>
      </c>
      <c r="N514" s="98">
        <f>IF(OR(E514="Принадлежности",E514="Ручной инструмент"),$K$5,IF($K$4=0,0,IFERROR(VLOOKUP(Q514,LEGEND!$V$4:$W$7,2,0),$K$4)))</f>
        <v>0</v>
      </c>
      <c r="O514" s="99" t="s">
        <v>19867</v>
      </c>
      <c r="P514" s="96" t="s">
        <v>20</v>
      </c>
      <c r="Q514" s="100" t="s">
        <v>20</v>
      </c>
      <c r="R514" s="116" t="s">
        <v>2277</v>
      </c>
      <c r="S514" s="114" t="s">
        <v>964</v>
      </c>
      <c r="T514" s="114">
        <v>474</v>
      </c>
      <c r="U514" s="114">
        <v>237</v>
      </c>
      <c r="V514" s="114">
        <v>370</v>
      </c>
      <c r="W514" s="115">
        <v>10.39</v>
      </c>
    </row>
    <row r="515" spans="1:23" s="6" customFormat="1" ht="33.75">
      <c r="A515" s="62"/>
      <c r="B515" s="95" t="s">
        <v>17330</v>
      </c>
      <c r="C515" s="95" t="s">
        <v>17367</v>
      </c>
      <c r="D515" s="95" t="s">
        <v>17368</v>
      </c>
      <c r="E515" s="95" t="s">
        <v>17324</v>
      </c>
      <c r="F515" s="95" t="s">
        <v>17302</v>
      </c>
      <c r="G515" s="95" t="s">
        <v>17420</v>
      </c>
      <c r="H515" s="14" t="s">
        <v>20</v>
      </c>
      <c r="I515" s="95" t="s">
        <v>18419</v>
      </c>
      <c r="J515" s="118" t="s">
        <v>582</v>
      </c>
      <c r="K515" s="95" t="s">
        <v>2266</v>
      </c>
      <c r="L515" s="95" t="s">
        <v>18420</v>
      </c>
      <c r="M515" s="97">
        <f>IF($K$6="с учетом НДС",VLOOKUP(J515,LEGEND!C:M,3,0)*(1-N515),VLOOKUP(J515,LEGEND!C:M,3,0)*(1-N515)/1.2)</f>
        <v>35990</v>
      </c>
      <c r="N515" s="98">
        <f>IF(OR(E515="Принадлежности",E515="Ручной инструмент"),$K$5,IF($K$4=0,0,IFERROR(VLOOKUP(Q515,LEGEND!$V$4:$W$7,2,0),$K$4)))</f>
        <v>0</v>
      </c>
      <c r="O515" s="99" t="s">
        <v>19868</v>
      </c>
      <c r="P515" s="96" t="s">
        <v>20</v>
      </c>
      <c r="Q515" s="100" t="s">
        <v>20</v>
      </c>
      <c r="R515" s="116" t="s">
        <v>2267</v>
      </c>
      <c r="S515" s="114" t="s">
        <v>964</v>
      </c>
      <c r="T515" s="114">
        <v>474</v>
      </c>
      <c r="U515" s="114">
        <v>137</v>
      </c>
      <c r="V515" s="114">
        <v>370</v>
      </c>
      <c r="W515" s="115">
        <v>5.633</v>
      </c>
    </row>
    <row r="516" spans="1:23" s="6" customFormat="1" ht="38.25">
      <c r="A516" s="62"/>
      <c r="B516" s="95" t="s">
        <v>17333</v>
      </c>
      <c r="C516" s="95" t="s">
        <v>20</v>
      </c>
      <c r="D516" s="95" t="s">
        <v>20</v>
      </c>
      <c r="E516" s="95" t="s">
        <v>17324</v>
      </c>
      <c r="F516" s="95" t="s">
        <v>17283</v>
      </c>
      <c r="G516" s="95" t="s">
        <v>18132</v>
      </c>
      <c r="H516" s="14" t="s">
        <v>20</v>
      </c>
      <c r="I516" s="95" t="s">
        <v>18421</v>
      </c>
      <c r="J516" s="118" t="s">
        <v>583</v>
      </c>
      <c r="K516" s="95" t="s">
        <v>2399</v>
      </c>
      <c r="L516" s="95" t="s">
        <v>18422</v>
      </c>
      <c r="M516" s="97">
        <f>IF($K$6="с учетом НДС",VLOOKUP(J516,LEGEND!C:M,3,0)*(1-N516),VLOOKUP(J516,LEGEND!C:M,3,0)*(1-N516)/1.2)</f>
        <v>18990</v>
      </c>
      <c r="N516" s="98">
        <f>IF(OR(E516="Принадлежности",E516="Ручной инструмент"),$K$5,IF($K$4=0,0,IFERROR(VLOOKUP(Q516,LEGEND!$V$4:$W$7,2,0),$K$4)))</f>
        <v>0</v>
      </c>
      <c r="O516" s="99" t="s">
        <v>19869</v>
      </c>
      <c r="P516" s="95" t="s">
        <v>116</v>
      </c>
      <c r="Q516" s="100" t="s">
        <v>20</v>
      </c>
      <c r="R516" s="116" t="s">
        <v>2400</v>
      </c>
      <c r="S516" s="114" t="s">
        <v>964</v>
      </c>
      <c r="T516" s="114">
        <v>340</v>
      </c>
      <c r="U516" s="114">
        <v>267</v>
      </c>
      <c r="V516" s="114">
        <v>124</v>
      </c>
      <c r="W516" s="115">
        <v>2.0739999999999998</v>
      </c>
    </row>
    <row r="517" spans="1:23" s="6" customFormat="1" ht="38.25">
      <c r="A517" s="62"/>
      <c r="B517" s="95" t="s">
        <v>17338</v>
      </c>
      <c r="C517" s="95" t="s">
        <v>17367</v>
      </c>
      <c r="D517" s="95" t="s">
        <v>17368</v>
      </c>
      <c r="E517" s="95" t="s">
        <v>17324</v>
      </c>
      <c r="F517" s="95" t="s">
        <v>17325</v>
      </c>
      <c r="G517" s="95" t="s">
        <v>17802</v>
      </c>
      <c r="H517" s="14" t="s">
        <v>20</v>
      </c>
      <c r="I517" s="95" t="s">
        <v>18423</v>
      </c>
      <c r="J517" s="118" t="s">
        <v>584</v>
      </c>
      <c r="K517" s="95" t="s">
        <v>2206</v>
      </c>
      <c r="L517" s="95" t="s">
        <v>18424</v>
      </c>
      <c r="M517" s="97">
        <f>IF($K$6="с учетом НДС",VLOOKUP(J517,LEGEND!C:M,3,0)*(1-N517),VLOOKUP(J517,LEGEND!C:M,3,0)*(1-N517)/1.2)</f>
        <v>23990</v>
      </c>
      <c r="N517" s="98">
        <f>IF(OR(E517="Принадлежности",E517="Ручной инструмент"),$K$5,IF($K$4=0,0,IFERROR(VLOOKUP(Q517,LEGEND!$V$4:$W$7,2,0),$K$4)))</f>
        <v>0</v>
      </c>
      <c r="O517" s="99" t="s">
        <v>19870</v>
      </c>
      <c r="P517" s="96" t="s">
        <v>20</v>
      </c>
      <c r="Q517" s="100" t="s">
        <v>20</v>
      </c>
      <c r="R517" s="116" t="s">
        <v>2207</v>
      </c>
      <c r="S517" s="114" t="s">
        <v>964</v>
      </c>
      <c r="T517" s="114">
        <v>182</v>
      </c>
      <c r="U517" s="114">
        <v>139</v>
      </c>
      <c r="V517" s="114">
        <v>464</v>
      </c>
      <c r="W517" s="115">
        <v>3.29</v>
      </c>
    </row>
    <row r="518" spans="1:23" s="6" customFormat="1" ht="38.25">
      <c r="A518" s="62"/>
      <c r="B518" s="95" t="s">
        <v>17338</v>
      </c>
      <c r="C518" s="95" t="s">
        <v>17367</v>
      </c>
      <c r="D518" s="95" t="s">
        <v>17368</v>
      </c>
      <c r="E518" s="95" t="s">
        <v>17324</v>
      </c>
      <c r="F518" s="95" t="s">
        <v>17325</v>
      </c>
      <c r="G518" s="95" t="s">
        <v>17802</v>
      </c>
      <c r="H518" s="14" t="s">
        <v>20</v>
      </c>
      <c r="I518" s="95" t="s">
        <v>18425</v>
      </c>
      <c r="J518" s="118" t="s">
        <v>585</v>
      </c>
      <c r="K518" s="95" t="s">
        <v>2208</v>
      </c>
      <c r="L518" s="95" t="s">
        <v>18426</v>
      </c>
      <c r="M518" s="97">
        <f>IF($K$6="с учетом НДС",VLOOKUP(J518,LEGEND!C:M,3,0)*(1-N518),VLOOKUP(J518,LEGEND!C:M,3,0)*(1-N518)/1.2)</f>
        <v>26490</v>
      </c>
      <c r="N518" s="98">
        <f>IF(OR(E518="Принадлежности",E518="Ручной инструмент"),$K$5,IF($K$4=0,0,IFERROR(VLOOKUP(Q518,LEGEND!$V$4:$W$7,2,0),$K$4)))</f>
        <v>0</v>
      </c>
      <c r="O518" s="99" t="s">
        <v>19871</v>
      </c>
      <c r="P518" s="96" t="s">
        <v>20</v>
      </c>
      <c r="Q518" s="100" t="s">
        <v>20</v>
      </c>
      <c r="R518" s="116" t="s">
        <v>2209</v>
      </c>
      <c r="S518" s="114" t="s">
        <v>964</v>
      </c>
      <c r="T518" s="114">
        <v>474</v>
      </c>
      <c r="U518" s="114">
        <v>237</v>
      </c>
      <c r="V518" s="114">
        <v>370</v>
      </c>
      <c r="W518" s="115">
        <v>6.73</v>
      </c>
    </row>
    <row r="519" spans="1:23" s="6" customFormat="1" ht="25.5">
      <c r="A519" s="62"/>
      <c r="B519" s="95" t="s">
        <v>17338</v>
      </c>
      <c r="C519" s="95" t="s">
        <v>17367</v>
      </c>
      <c r="D519" s="95" t="s">
        <v>17368</v>
      </c>
      <c r="E519" s="95" t="s">
        <v>17821</v>
      </c>
      <c r="F519" s="95" t="s">
        <v>17302</v>
      </c>
      <c r="G519" s="95" t="s">
        <v>17783</v>
      </c>
      <c r="H519" s="14" t="s">
        <v>20</v>
      </c>
      <c r="I519" s="95" t="s">
        <v>18427</v>
      </c>
      <c r="J519" s="118" t="s">
        <v>586</v>
      </c>
      <c r="K519" s="95" t="s">
        <v>2286</v>
      </c>
      <c r="L519" s="95" t="s">
        <v>18428</v>
      </c>
      <c r="M519" s="97">
        <f>IF($K$6="с учетом НДС",VLOOKUP(J519,LEGEND!C:M,3,0)*(1-N519),VLOOKUP(J519,LEGEND!C:M,3,0)*(1-N519)/1.2)</f>
        <v>92490</v>
      </c>
      <c r="N519" s="98">
        <f>IF(OR(E519="Принадлежности",E519="Ручной инструмент"),$K$5,IF($K$4=0,0,IFERROR(VLOOKUP(Q519,LEGEND!$V$4:$W$7,2,0),$K$4)))</f>
        <v>0</v>
      </c>
      <c r="O519" s="99" t="s">
        <v>19872</v>
      </c>
      <c r="P519" s="96" t="s">
        <v>20</v>
      </c>
      <c r="Q519" s="100" t="s">
        <v>20</v>
      </c>
      <c r="R519" s="116" t="s">
        <v>2287</v>
      </c>
      <c r="S519" s="114" t="s">
        <v>5044</v>
      </c>
      <c r="T519" s="114">
        <v>809</v>
      </c>
      <c r="U519" s="114">
        <v>507</v>
      </c>
      <c r="V519" s="114">
        <v>471</v>
      </c>
      <c r="W519" s="115">
        <v>25.4</v>
      </c>
    </row>
    <row r="520" spans="1:23" s="6" customFormat="1" ht="33.75">
      <c r="A520" s="62"/>
      <c r="B520" s="95" t="s">
        <v>17338</v>
      </c>
      <c r="C520" s="95" t="s">
        <v>20</v>
      </c>
      <c r="D520" s="95" t="s">
        <v>20</v>
      </c>
      <c r="E520" s="95" t="s">
        <v>17324</v>
      </c>
      <c r="F520" s="95" t="s">
        <v>17394</v>
      </c>
      <c r="G520" s="95" t="s">
        <v>17562</v>
      </c>
      <c r="H520" s="14" t="s">
        <v>20</v>
      </c>
      <c r="I520" s="95" t="s">
        <v>18429</v>
      </c>
      <c r="J520" s="118" t="s">
        <v>587</v>
      </c>
      <c r="K520" s="95" t="s">
        <v>2375</v>
      </c>
      <c r="L520" s="95" t="s">
        <v>18430</v>
      </c>
      <c r="M520" s="97">
        <f>IF($K$6="с учетом НДС",VLOOKUP(J520,LEGEND!C:M,3,0)*(1-N520),VLOOKUP(J520,LEGEND!C:M,3,0)*(1-N520)/1.2)</f>
        <v>57990</v>
      </c>
      <c r="N520" s="98">
        <f>IF(OR(E520="Принадлежности",E520="Ручной инструмент"),$K$5,IF($K$4=0,0,IFERROR(VLOOKUP(Q520,LEGEND!$V$4:$W$7,2,0),$K$4)))</f>
        <v>0</v>
      </c>
      <c r="O520" s="99" t="s">
        <v>19873</v>
      </c>
      <c r="P520" s="96" t="s">
        <v>20</v>
      </c>
      <c r="Q520" s="100" t="s">
        <v>20</v>
      </c>
      <c r="R520" s="116" t="s">
        <v>2376</v>
      </c>
      <c r="S520" s="114" t="s">
        <v>964</v>
      </c>
      <c r="T520" s="114">
        <v>235</v>
      </c>
      <c r="U520" s="114">
        <v>224</v>
      </c>
      <c r="V520" s="114">
        <v>1099</v>
      </c>
      <c r="W520" s="115">
        <v>12.01</v>
      </c>
    </row>
    <row r="521" spans="1:23" s="6" customFormat="1" ht="45">
      <c r="A521" s="62"/>
      <c r="B521" s="95" t="s">
        <v>17338</v>
      </c>
      <c r="C521" s="95" t="s">
        <v>20</v>
      </c>
      <c r="D521" s="95" t="s">
        <v>20</v>
      </c>
      <c r="E521" s="95" t="s">
        <v>17324</v>
      </c>
      <c r="F521" s="95" t="s">
        <v>17394</v>
      </c>
      <c r="G521" s="95" t="s">
        <v>17562</v>
      </c>
      <c r="H521" s="14" t="s">
        <v>20</v>
      </c>
      <c r="I521" s="95" t="s">
        <v>18431</v>
      </c>
      <c r="J521" s="118" t="s">
        <v>588</v>
      </c>
      <c r="K521" s="95" t="s">
        <v>3730</v>
      </c>
      <c r="L521" s="95" t="s">
        <v>18432</v>
      </c>
      <c r="M521" s="97">
        <f>IF($K$6="с учетом НДС",VLOOKUP(J521,LEGEND!C:M,3,0)*(1-N521),VLOOKUP(J521,LEGEND!C:M,3,0)*(1-N521)/1.2)</f>
        <v>51490</v>
      </c>
      <c r="N521" s="98">
        <f>IF(OR(E521="Принадлежности",E521="Ручной инструмент"),$K$5,IF($K$4=0,0,IFERROR(VLOOKUP(Q521,LEGEND!$V$4:$W$7,2,0),$K$4)))</f>
        <v>0</v>
      </c>
      <c r="O521" s="99" t="s">
        <v>19874</v>
      </c>
      <c r="P521" s="96" t="s">
        <v>20</v>
      </c>
      <c r="Q521" s="100" t="s">
        <v>20</v>
      </c>
      <c r="R521" s="116" t="s">
        <v>3731</v>
      </c>
      <c r="S521" s="114" t="s">
        <v>964</v>
      </c>
      <c r="T521" s="114">
        <v>312</v>
      </c>
      <c r="U521" s="114">
        <v>282</v>
      </c>
      <c r="V521" s="114">
        <v>307</v>
      </c>
      <c r="W521" s="115">
        <v>7.1059999999999999</v>
      </c>
    </row>
    <row r="522" spans="1:23" s="6" customFormat="1" ht="25.5">
      <c r="A522" s="62"/>
      <c r="B522" s="95" t="s">
        <v>17263</v>
      </c>
      <c r="C522" s="95" t="s">
        <v>20</v>
      </c>
      <c r="D522" s="95" t="s">
        <v>20</v>
      </c>
      <c r="E522" s="95" t="s">
        <v>17324</v>
      </c>
      <c r="F522" s="95" t="s">
        <v>17271</v>
      </c>
      <c r="G522" s="95" t="s">
        <v>17282</v>
      </c>
      <c r="H522" s="14" t="s">
        <v>20</v>
      </c>
      <c r="I522" s="95" t="s">
        <v>18433</v>
      </c>
      <c r="J522" s="118" t="s">
        <v>589</v>
      </c>
      <c r="K522" s="95" t="s">
        <v>2683</v>
      </c>
      <c r="L522" s="95" t="s">
        <v>18434</v>
      </c>
      <c r="M522" s="97">
        <f>IF($K$6="с учетом НДС",VLOOKUP(J522,LEGEND!C:M,3,0)*(1-N522),VLOOKUP(J522,LEGEND!C:M,3,0)*(1-N522)/1.2)</f>
        <v>7990</v>
      </c>
      <c r="N522" s="98">
        <f>IF(OR(E522="Принадлежности",E522="Ручной инструмент"),$K$5,IF($K$4=0,0,IFERROR(VLOOKUP(Q522,LEGEND!$V$4:$W$7,2,0),$K$4)))</f>
        <v>0</v>
      </c>
      <c r="O522" s="99" t="s">
        <v>19875</v>
      </c>
      <c r="P522" s="101" t="s">
        <v>20</v>
      </c>
      <c r="Q522" s="100" t="s">
        <v>20</v>
      </c>
      <c r="R522" s="116" t="s">
        <v>2684</v>
      </c>
      <c r="S522" s="114" t="s">
        <v>964</v>
      </c>
      <c r="T522" s="114">
        <v>330</v>
      </c>
      <c r="U522" s="114">
        <v>220</v>
      </c>
      <c r="V522" s="114">
        <v>140</v>
      </c>
      <c r="W522" s="115">
        <v>1.25</v>
      </c>
    </row>
    <row r="523" spans="1:23" ht="38.25">
      <c r="A523" s="62"/>
      <c r="B523" s="95" t="s">
        <v>17338</v>
      </c>
      <c r="C523" s="95" t="s">
        <v>17367</v>
      </c>
      <c r="D523" s="95" t="s">
        <v>17368</v>
      </c>
      <c r="E523" s="95" t="s">
        <v>17324</v>
      </c>
      <c r="F523" s="95" t="s">
        <v>17264</v>
      </c>
      <c r="G523" s="95" t="s">
        <v>17289</v>
      </c>
      <c r="H523" s="14" t="s">
        <v>20</v>
      </c>
      <c r="I523" s="95" t="s">
        <v>18435</v>
      </c>
      <c r="J523" s="118" t="s">
        <v>590</v>
      </c>
      <c r="K523" s="95" t="s">
        <v>2413</v>
      </c>
      <c r="L523" s="95" t="s">
        <v>18436</v>
      </c>
      <c r="M523" s="97">
        <f>IF($K$6="с учетом НДС",VLOOKUP(J523,LEGEND!C:M,3,0)*(1-N523),VLOOKUP(J523,LEGEND!C:M,3,0)*(1-N523)/1.2)</f>
        <v>37490</v>
      </c>
      <c r="N523" s="98">
        <f>IF(OR(E523="Принадлежности",E523="Ручной инструмент"),$K$5,IF($K$4=0,0,IFERROR(VLOOKUP(Q523,LEGEND!$V$4:$W$7,2,0),$K$4)))</f>
        <v>0</v>
      </c>
      <c r="O523" s="99" t="s">
        <v>19876</v>
      </c>
      <c r="P523" s="96" t="s">
        <v>20</v>
      </c>
      <c r="Q523" s="100" t="s">
        <v>20</v>
      </c>
      <c r="R523" s="116" t="s">
        <v>2414</v>
      </c>
      <c r="S523" s="114" t="s">
        <v>964</v>
      </c>
      <c r="T523" s="114">
        <v>474</v>
      </c>
      <c r="U523" s="114">
        <v>137</v>
      </c>
      <c r="V523" s="114">
        <v>370</v>
      </c>
      <c r="W523" s="115">
        <v>5.91</v>
      </c>
    </row>
    <row r="524" spans="1:23" s="6" customFormat="1" ht="63.75">
      <c r="A524" s="62"/>
      <c r="B524" s="95" t="s">
        <v>17338</v>
      </c>
      <c r="C524" s="95" t="s">
        <v>18023</v>
      </c>
      <c r="D524" s="95" t="s">
        <v>17368</v>
      </c>
      <c r="E524" s="95" t="s">
        <v>17324</v>
      </c>
      <c r="F524" s="95" t="s">
        <v>18024</v>
      </c>
      <c r="G524" s="95" t="s">
        <v>18437</v>
      </c>
      <c r="H524" s="14" t="s">
        <v>20</v>
      </c>
      <c r="I524" s="95" t="s">
        <v>18438</v>
      </c>
      <c r="J524" s="118" t="s">
        <v>591</v>
      </c>
      <c r="K524" s="95" t="s">
        <v>2052</v>
      </c>
      <c r="L524" s="95" t="s">
        <v>18439</v>
      </c>
      <c r="M524" s="97">
        <f>IF($K$6="с учетом НДС",VLOOKUP(J524,LEGEND!C:M,3,0)*(1-N524),VLOOKUP(J524,LEGEND!C:M,3,0)*(1-N524)/1.2)</f>
        <v>329490</v>
      </c>
      <c r="N524" s="98">
        <f>IF(OR(E524="Принадлежности",E524="Ручной инструмент"),$K$5,IF($K$4=0,0,IFERROR(VLOOKUP(Q524,LEGEND!$V$4:$W$7,2,0),$K$4)))</f>
        <v>0</v>
      </c>
      <c r="O524" s="99" t="s">
        <v>19877</v>
      </c>
      <c r="P524" s="96" t="s">
        <v>20</v>
      </c>
      <c r="Q524" s="100" t="s">
        <v>20</v>
      </c>
      <c r="R524" s="116" t="s">
        <v>2053</v>
      </c>
      <c r="S524" s="114" t="s">
        <v>964</v>
      </c>
      <c r="T524" s="114">
        <v>623</v>
      </c>
      <c r="U524" s="114">
        <v>153</v>
      </c>
      <c r="V524" s="114">
        <v>473</v>
      </c>
      <c r="W524" s="115">
        <v>13.36</v>
      </c>
    </row>
    <row r="525" spans="1:23" s="6" customFormat="1" ht="33.75">
      <c r="A525" s="62"/>
      <c r="B525" s="95" t="s">
        <v>17338</v>
      </c>
      <c r="C525" s="95" t="s">
        <v>17367</v>
      </c>
      <c r="D525" s="95" t="s">
        <v>17368</v>
      </c>
      <c r="E525" s="95" t="s">
        <v>17324</v>
      </c>
      <c r="F525" s="95" t="s">
        <v>18036</v>
      </c>
      <c r="G525" s="95" t="s">
        <v>18440</v>
      </c>
      <c r="H525" s="14" t="s">
        <v>20</v>
      </c>
      <c r="I525" s="95" t="s">
        <v>18441</v>
      </c>
      <c r="J525" s="118" t="s">
        <v>592</v>
      </c>
      <c r="K525" s="95" t="s">
        <v>2291</v>
      </c>
      <c r="L525" s="95" t="s">
        <v>18442</v>
      </c>
      <c r="M525" s="97">
        <f>IF($K$6="с учетом НДС",VLOOKUP(J525,LEGEND!C:M,3,0)*(1-N525),VLOOKUP(J525,LEGEND!C:M,3,0)*(1-N525)/1.2)</f>
        <v>34490</v>
      </c>
      <c r="N525" s="98">
        <f>IF(OR(E525="Принадлежности",E525="Ручной инструмент"),$K$5,IF($K$4=0,0,IFERROR(VLOOKUP(Q525,LEGEND!$V$4:$W$7,2,0),$K$4)))</f>
        <v>0</v>
      </c>
      <c r="O525" s="99" t="s">
        <v>19878</v>
      </c>
      <c r="P525" s="96" t="s">
        <v>20</v>
      </c>
      <c r="Q525" s="100" t="s">
        <v>20</v>
      </c>
      <c r="R525" s="116" t="s">
        <v>2292</v>
      </c>
      <c r="S525" s="114" t="s">
        <v>964</v>
      </c>
      <c r="T525" s="114">
        <v>350</v>
      </c>
      <c r="U525" s="114">
        <v>145</v>
      </c>
      <c r="V525" s="114">
        <v>1779</v>
      </c>
      <c r="W525" s="115">
        <v>7.4379999999999997</v>
      </c>
    </row>
    <row r="526" spans="1:23" s="6" customFormat="1" ht="33.75">
      <c r="A526" s="62"/>
      <c r="B526" s="95" t="s">
        <v>17338</v>
      </c>
      <c r="C526" s="95" t="s">
        <v>17367</v>
      </c>
      <c r="D526" s="95" t="s">
        <v>17368</v>
      </c>
      <c r="E526" s="95" t="s">
        <v>17324</v>
      </c>
      <c r="F526" s="95" t="s">
        <v>18443</v>
      </c>
      <c r="G526" s="95" t="s">
        <v>18444</v>
      </c>
      <c r="H526" s="14" t="s">
        <v>20</v>
      </c>
      <c r="I526" s="95" t="s">
        <v>18445</v>
      </c>
      <c r="J526" s="118" t="s">
        <v>593</v>
      </c>
      <c r="K526" s="95" t="s">
        <v>2108</v>
      </c>
      <c r="L526" s="95" t="s">
        <v>18446</v>
      </c>
      <c r="M526" s="97">
        <f>IF($K$6="с учетом НДС",VLOOKUP(J526,LEGEND!C:M,3,0)*(1-N526),VLOOKUP(J526,LEGEND!C:M,3,0)*(1-N526)/1.2)</f>
        <v>31990</v>
      </c>
      <c r="N526" s="98">
        <f>IF(OR(E526="Принадлежности",E526="Ручной инструмент"),$K$5,IF($K$4=0,0,IFERROR(VLOOKUP(Q526,LEGEND!$V$4:$W$7,2,0),$K$4)))</f>
        <v>0</v>
      </c>
      <c r="O526" s="99" t="s">
        <v>19879</v>
      </c>
      <c r="P526" s="96" t="s">
        <v>20</v>
      </c>
      <c r="Q526" s="100" t="s">
        <v>20</v>
      </c>
      <c r="R526" s="116" t="s">
        <v>2109</v>
      </c>
      <c r="S526" s="114" t="s">
        <v>964</v>
      </c>
      <c r="T526" s="114">
        <v>250</v>
      </c>
      <c r="U526" s="114">
        <v>215</v>
      </c>
      <c r="V526" s="114">
        <v>1137</v>
      </c>
      <c r="W526" s="115">
        <v>6.2190000000000003</v>
      </c>
    </row>
    <row r="527" spans="1:23" s="6" customFormat="1" ht="45">
      <c r="A527" s="62"/>
      <c r="B527" s="95" t="s">
        <v>17338</v>
      </c>
      <c r="C527" s="95" t="s">
        <v>17367</v>
      </c>
      <c r="D527" s="95" t="s">
        <v>17368</v>
      </c>
      <c r="E527" s="95" t="s">
        <v>17324</v>
      </c>
      <c r="F527" s="95" t="s">
        <v>17656</v>
      </c>
      <c r="G527" s="95" t="s">
        <v>18449</v>
      </c>
      <c r="H527" s="14" t="s">
        <v>20</v>
      </c>
      <c r="I527" s="95" t="s">
        <v>18450</v>
      </c>
      <c r="J527" s="118" t="s">
        <v>596</v>
      </c>
      <c r="K527" s="95" t="s">
        <v>2038</v>
      </c>
      <c r="L527" s="95" t="s">
        <v>18451</v>
      </c>
      <c r="M527" s="97">
        <f>IF($K$6="с учетом НДС",VLOOKUP(J527,LEGEND!C:M,3,0)*(1-N527),VLOOKUP(J527,LEGEND!C:M,3,0)*(1-N527)/1.2)</f>
        <v>58990</v>
      </c>
      <c r="N527" s="98">
        <f>IF(OR(E527="Принадлежности",E527="Ручной инструмент"),$K$5,IF($K$4=0,0,IFERROR(VLOOKUP(Q527,LEGEND!$V$4:$W$7,2,0),$K$4)))</f>
        <v>0</v>
      </c>
      <c r="O527" s="99" t="s">
        <v>19880</v>
      </c>
      <c r="P527" s="96" t="s">
        <v>20</v>
      </c>
      <c r="Q527" s="100" t="s">
        <v>20</v>
      </c>
      <c r="R527" s="116" t="s">
        <v>2039</v>
      </c>
      <c r="S527" s="114" t="s">
        <v>964</v>
      </c>
      <c r="T527" s="114">
        <v>474</v>
      </c>
      <c r="U527" s="114">
        <v>237</v>
      </c>
      <c r="V527" s="114">
        <v>370</v>
      </c>
      <c r="W527" s="115">
        <v>6.8659999999999997</v>
      </c>
    </row>
    <row r="528" spans="1:23" s="6" customFormat="1" ht="33.75">
      <c r="A528" s="62"/>
      <c r="B528" s="95" t="s">
        <v>17330</v>
      </c>
      <c r="C528" s="95" t="s">
        <v>20</v>
      </c>
      <c r="D528" s="95" t="s">
        <v>17331</v>
      </c>
      <c r="E528" s="95" t="s">
        <v>17324</v>
      </c>
      <c r="F528" s="95" t="s">
        <v>17656</v>
      </c>
      <c r="G528" s="95" t="s">
        <v>17657</v>
      </c>
      <c r="H528" s="14" t="s">
        <v>20</v>
      </c>
      <c r="I528" s="95" t="s">
        <v>18452</v>
      </c>
      <c r="J528" s="118" t="s">
        <v>597</v>
      </c>
      <c r="K528" s="95" t="s">
        <v>3081</v>
      </c>
      <c r="L528" s="95" t="s">
        <v>18453</v>
      </c>
      <c r="M528" s="97">
        <f>IF($K$6="с учетом НДС",VLOOKUP(J528,LEGEND!C:M,3,0)*(1-N528),VLOOKUP(J528,LEGEND!C:M,3,0)*(1-N528)/1.2)</f>
        <v>25490</v>
      </c>
      <c r="N528" s="98">
        <f>IF(OR(E528="Принадлежности",E528="Ручной инструмент"),$K$5,IF($K$4=0,0,IFERROR(VLOOKUP(Q528,LEGEND!$V$4:$W$7,2,0),$K$4)))</f>
        <v>0</v>
      </c>
      <c r="O528" s="99" t="s">
        <v>19881</v>
      </c>
      <c r="P528" s="95" t="s">
        <v>20</v>
      </c>
      <c r="Q528" s="100" t="s">
        <v>20</v>
      </c>
      <c r="R528" s="116" t="s">
        <v>3082</v>
      </c>
      <c r="S528" s="114" t="s">
        <v>964</v>
      </c>
      <c r="T528" s="114">
        <v>474</v>
      </c>
      <c r="U528" s="114">
        <v>137</v>
      </c>
      <c r="V528" s="114">
        <v>370</v>
      </c>
      <c r="W528" s="115">
        <v>4.8849999999999998</v>
      </c>
    </row>
    <row r="529" spans="1:23" s="6" customFormat="1" ht="51">
      <c r="A529" s="62"/>
      <c r="B529" s="95" t="s">
        <v>17338</v>
      </c>
      <c r="C529" s="95" t="s">
        <v>17367</v>
      </c>
      <c r="D529" s="95" t="s">
        <v>17368</v>
      </c>
      <c r="E529" s="95" t="s">
        <v>17324</v>
      </c>
      <c r="F529" s="95" t="s">
        <v>18072</v>
      </c>
      <c r="G529" s="95" t="s">
        <v>18073</v>
      </c>
      <c r="H529" s="14" t="s">
        <v>20</v>
      </c>
      <c r="I529" s="95" t="s">
        <v>18454</v>
      </c>
      <c r="J529" s="118" t="s">
        <v>598</v>
      </c>
      <c r="K529" s="95" t="s">
        <v>3113</v>
      </c>
      <c r="L529" s="95" t="s">
        <v>18455</v>
      </c>
      <c r="M529" s="97">
        <f>IF($K$6="с учетом НДС",VLOOKUP(J529,LEGEND!C:M,3,0)*(1-N529),VLOOKUP(J529,LEGEND!C:M,3,0)*(1-N529)/1.2)</f>
        <v>48990</v>
      </c>
      <c r="N529" s="98">
        <f>IF(OR(E529="Принадлежности",E529="Ручной инструмент"),$K$5,IF($K$4=0,0,IFERROR(VLOOKUP(Q529,LEGEND!$V$4:$W$7,2,0),$K$4)))</f>
        <v>0</v>
      </c>
      <c r="O529" s="99" t="s">
        <v>19882</v>
      </c>
      <c r="P529" s="95" t="s">
        <v>20</v>
      </c>
      <c r="Q529" s="100" t="s">
        <v>20</v>
      </c>
      <c r="R529" s="116" t="s">
        <v>3114</v>
      </c>
      <c r="S529" s="114" t="s">
        <v>964</v>
      </c>
      <c r="T529" s="114">
        <v>349</v>
      </c>
      <c r="U529" s="114">
        <v>329</v>
      </c>
      <c r="V529" s="114">
        <v>618</v>
      </c>
      <c r="W529" s="115">
        <v>13.191000000000001</v>
      </c>
    </row>
    <row r="530" spans="1:23" s="6" customFormat="1" ht="38.25">
      <c r="A530" s="62"/>
      <c r="B530" s="95" t="s">
        <v>17338</v>
      </c>
      <c r="C530" s="95" t="s">
        <v>17367</v>
      </c>
      <c r="D530" s="95" t="s">
        <v>17368</v>
      </c>
      <c r="E530" s="95" t="s">
        <v>17324</v>
      </c>
      <c r="F530" s="95" t="s">
        <v>18072</v>
      </c>
      <c r="G530" s="95" t="s">
        <v>18458</v>
      </c>
      <c r="H530" s="14" t="s">
        <v>20</v>
      </c>
      <c r="I530" s="95" t="s">
        <v>18459</v>
      </c>
      <c r="J530" s="118" t="s">
        <v>601</v>
      </c>
      <c r="K530" s="95" t="s">
        <v>3083</v>
      </c>
      <c r="L530" s="95" t="s">
        <v>18460</v>
      </c>
      <c r="M530" s="97">
        <f>IF($K$6="с учетом НДС",VLOOKUP(J530,LEGEND!C:M,3,0)*(1-N530),VLOOKUP(J530,LEGEND!C:M,3,0)*(1-N530)/1.2)</f>
        <v>76490</v>
      </c>
      <c r="N530" s="98">
        <f>IF(OR(E530="Принадлежности",E530="Ручной инструмент"),$K$5,IF($K$4=0,0,IFERROR(VLOOKUP(Q530,LEGEND!$V$4:$W$7,2,0),$K$4)))</f>
        <v>0</v>
      </c>
      <c r="O530" s="99" t="s">
        <v>19883</v>
      </c>
      <c r="P530" s="95" t="s">
        <v>20</v>
      </c>
      <c r="Q530" s="100" t="s">
        <v>20</v>
      </c>
      <c r="R530" s="116" t="s">
        <v>3084</v>
      </c>
      <c r="S530" s="114" t="s">
        <v>964</v>
      </c>
      <c r="T530" s="114">
        <v>479</v>
      </c>
      <c r="U530" s="114">
        <v>463</v>
      </c>
      <c r="V530" s="114">
        <v>537</v>
      </c>
      <c r="W530" s="115">
        <v>20.239000000000001</v>
      </c>
    </row>
    <row r="531" spans="1:23" s="6" customFormat="1" ht="38.25">
      <c r="A531" s="62"/>
      <c r="B531" s="95" t="s">
        <v>17338</v>
      </c>
      <c r="C531" s="95" t="s">
        <v>17367</v>
      </c>
      <c r="D531" s="95" t="s">
        <v>17368</v>
      </c>
      <c r="E531" s="95" t="s">
        <v>17324</v>
      </c>
      <c r="F531" s="95" t="s">
        <v>18072</v>
      </c>
      <c r="G531" s="95" t="s">
        <v>18458</v>
      </c>
      <c r="H531" s="14" t="s">
        <v>20</v>
      </c>
      <c r="I531" s="95" t="s">
        <v>18461</v>
      </c>
      <c r="J531" s="118" t="s">
        <v>602</v>
      </c>
      <c r="K531" s="95" t="s">
        <v>3087</v>
      </c>
      <c r="L531" s="95" t="s">
        <v>18462</v>
      </c>
      <c r="M531" s="97">
        <f>IF($K$6="с учетом НДС",VLOOKUP(J531,LEGEND!C:M,3,0)*(1-N531),VLOOKUP(J531,LEGEND!C:M,3,0)*(1-N531)/1.2)</f>
        <v>116990</v>
      </c>
      <c r="N531" s="98">
        <f>IF(OR(E531="Принадлежности",E531="Ручной инструмент"),$K$5,IF($K$4=0,0,IFERROR(VLOOKUP(Q531,LEGEND!$V$4:$W$7,2,0),$K$4)))</f>
        <v>0</v>
      </c>
      <c r="O531" s="99" t="s">
        <v>19884</v>
      </c>
      <c r="P531" s="95" t="s">
        <v>20</v>
      </c>
      <c r="Q531" s="100" t="s">
        <v>20</v>
      </c>
      <c r="R531" s="116" t="s">
        <v>3088</v>
      </c>
      <c r="S531" s="114" t="s">
        <v>964</v>
      </c>
      <c r="T531" s="114">
        <v>799</v>
      </c>
      <c r="U531" s="114">
        <v>479</v>
      </c>
      <c r="V531" s="114">
        <v>537</v>
      </c>
      <c r="W531" s="115">
        <v>36.704999999999998</v>
      </c>
    </row>
    <row r="532" spans="1:23" s="6" customFormat="1" ht="25.5">
      <c r="A532" s="62"/>
      <c r="B532" s="95" t="s">
        <v>17263</v>
      </c>
      <c r="C532" s="95" t="s">
        <v>20</v>
      </c>
      <c r="D532" s="95" t="s">
        <v>20</v>
      </c>
      <c r="E532" s="95" t="s">
        <v>17324</v>
      </c>
      <c r="F532" s="95" t="s">
        <v>17822</v>
      </c>
      <c r="G532" s="95" t="s">
        <v>18463</v>
      </c>
      <c r="H532" s="14" t="s">
        <v>20</v>
      </c>
      <c r="I532" s="95" t="s">
        <v>18464</v>
      </c>
      <c r="J532" s="118" t="s">
        <v>603</v>
      </c>
      <c r="K532" s="95" t="s">
        <v>18465</v>
      </c>
      <c r="L532" s="95" t="s">
        <v>18466</v>
      </c>
      <c r="M532" s="97">
        <f>IF($K$6="с учетом НДС",VLOOKUP(J532,LEGEND!C:M,3,0)*(1-N532),VLOOKUP(J532,LEGEND!C:M,3,0)*(1-N532)/1.2)</f>
        <v>11990</v>
      </c>
      <c r="N532" s="98">
        <f>IF(OR(E532="Принадлежности",E532="Ручной инструмент"),$K$5,IF($K$4=0,0,IFERROR(VLOOKUP(Q532,LEGEND!$V$4:$W$7,2,0),$K$4)))</f>
        <v>0</v>
      </c>
      <c r="O532" s="99" t="s">
        <v>19885</v>
      </c>
      <c r="P532" s="95" t="s">
        <v>20</v>
      </c>
      <c r="Q532" s="100" t="s">
        <v>20</v>
      </c>
      <c r="R532" s="116" t="s">
        <v>2910</v>
      </c>
      <c r="S532" s="114" t="s">
        <v>964</v>
      </c>
      <c r="T532" s="114">
        <v>1045</v>
      </c>
      <c r="U532" s="114">
        <v>515</v>
      </c>
      <c r="V532" s="114">
        <v>345</v>
      </c>
      <c r="W532" s="115">
        <v>16.707999999999998</v>
      </c>
    </row>
    <row r="533" spans="1:23" ht="33.75">
      <c r="A533" s="62"/>
      <c r="B533" s="95" t="s">
        <v>17330</v>
      </c>
      <c r="C533" s="95" t="s">
        <v>17367</v>
      </c>
      <c r="D533" s="95" t="s">
        <v>17368</v>
      </c>
      <c r="E533" s="95" t="s">
        <v>17324</v>
      </c>
      <c r="F533" s="95" t="s">
        <v>17264</v>
      </c>
      <c r="G533" s="95" t="s">
        <v>17287</v>
      </c>
      <c r="H533" s="14" t="s">
        <v>20</v>
      </c>
      <c r="I533" s="95" t="s">
        <v>18467</v>
      </c>
      <c r="J533" s="118" t="s">
        <v>604</v>
      </c>
      <c r="K533" s="95" t="s">
        <v>3049</v>
      </c>
      <c r="L533" s="95" t="s">
        <v>18468</v>
      </c>
      <c r="M533" s="97">
        <f>IF($K$6="с учетом НДС",VLOOKUP(J533,LEGEND!C:M,3,0)*(1-N533),VLOOKUP(J533,LEGEND!C:M,3,0)*(1-N533)/1.2)</f>
        <v>22490</v>
      </c>
      <c r="N533" s="98">
        <f>IF(OR(E533="Принадлежности",E533="Ручной инструмент"),$K$5,IF($K$4=0,0,IFERROR(VLOOKUP(Q533,LEGEND!$V$4:$W$7,2,0),$K$4)))</f>
        <v>0</v>
      </c>
      <c r="O533" s="99" t="s">
        <v>19886</v>
      </c>
      <c r="P533" s="95" t="s">
        <v>20</v>
      </c>
      <c r="Q533" s="100" t="s">
        <v>20</v>
      </c>
      <c r="R533" s="116" t="s">
        <v>3050</v>
      </c>
      <c r="S533" s="114" t="s">
        <v>964</v>
      </c>
      <c r="T533" s="114">
        <v>340</v>
      </c>
      <c r="U533" s="114">
        <v>64</v>
      </c>
      <c r="V533" s="114">
        <v>88</v>
      </c>
      <c r="W533" s="115">
        <v>1.31</v>
      </c>
    </row>
    <row r="534" spans="1:23" s="6" customFormat="1" ht="51">
      <c r="A534" s="62"/>
      <c r="B534" s="95" t="s">
        <v>17330</v>
      </c>
      <c r="C534" s="95" t="s">
        <v>17367</v>
      </c>
      <c r="D534" s="95" t="s">
        <v>17368</v>
      </c>
      <c r="E534" s="95" t="s">
        <v>17324</v>
      </c>
      <c r="F534" s="95" t="s">
        <v>17748</v>
      </c>
      <c r="G534" s="95" t="s">
        <v>17749</v>
      </c>
      <c r="H534" s="14" t="s">
        <v>20</v>
      </c>
      <c r="I534" s="95" t="s">
        <v>18469</v>
      </c>
      <c r="J534" s="118" t="s">
        <v>605</v>
      </c>
      <c r="K534" s="95" t="s">
        <v>3323</v>
      </c>
      <c r="L534" s="95" t="s">
        <v>18470</v>
      </c>
      <c r="M534" s="97">
        <f>IF($K$6="с учетом НДС",VLOOKUP(J534,LEGEND!C:M,3,0)*(1-N534),VLOOKUP(J534,LEGEND!C:M,3,0)*(1-N534)/1.2)</f>
        <v>37990</v>
      </c>
      <c r="N534" s="98">
        <f>IF(OR(E534="Принадлежности",E534="Ручной инструмент"),$K$5,IF($K$4=0,0,IFERROR(VLOOKUP(Q534,LEGEND!$V$4:$W$7,2,0),$K$4)))</f>
        <v>0</v>
      </c>
      <c r="O534" s="99" t="s">
        <v>19887</v>
      </c>
      <c r="P534" s="95" t="s">
        <v>20</v>
      </c>
      <c r="Q534" s="100" t="s">
        <v>19560</v>
      </c>
      <c r="R534" s="116" t="s">
        <v>3324</v>
      </c>
      <c r="S534" s="114" t="s">
        <v>964</v>
      </c>
      <c r="T534" s="114">
        <v>474</v>
      </c>
      <c r="U534" s="114">
        <v>137</v>
      </c>
      <c r="V534" s="114">
        <v>369</v>
      </c>
      <c r="W534" s="115">
        <v>6.2640000000000002</v>
      </c>
    </row>
    <row r="535" spans="1:23" s="6" customFormat="1" ht="51">
      <c r="A535" s="62"/>
      <c r="B535" s="95" t="s">
        <v>17338</v>
      </c>
      <c r="C535" s="95" t="s">
        <v>17367</v>
      </c>
      <c r="D535" s="95" t="s">
        <v>17368</v>
      </c>
      <c r="E535" s="95" t="s">
        <v>17324</v>
      </c>
      <c r="F535" s="95" t="s">
        <v>17748</v>
      </c>
      <c r="G535" s="95" t="s">
        <v>17749</v>
      </c>
      <c r="H535" s="14" t="s">
        <v>20</v>
      </c>
      <c r="I535" s="95" t="s">
        <v>18472</v>
      </c>
      <c r="J535" s="118" t="s">
        <v>609</v>
      </c>
      <c r="K535" s="95" t="s">
        <v>3249</v>
      </c>
      <c r="L535" s="95" t="s">
        <v>18473</v>
      </c>
      <c r="M535" s="97">
        <f>IF($K$6="с учетом НДС",VLOOKUP(J535,LEGEND!C:M,3,0)*(1-N535),VLOOKUP(J535,LEGEND!C:M,3,0)*(1-N535)/1.2)</f>
        <v>43990</v>
      </c>
      <c r="N535" s="98">
        <f>IF(OR(E535="Принадлежности",E535="Ручной инструмент"),$K$5,IF($K$4=0,0,IFERROR(VLOOKUP(Q535,LEGEND!$V$4:$W$7,2,0),$K$4)))</f>
        <v>0</v>
      </c>
      <c r="O535" s="99" t="s">
        <v>19888</v>
      </c>
      <c r="P535" s="95" t="s">
        <v>20</v>
      </c>
      <c r="Q535" s="100" t="s">
        <v>19889</v>
      </c>
      <c r="R535" s="116" t="s">
        <v>3250</v>
      </c>
      <c r="S535" s="114" t="s">
        <v>964</v>
      </c>
      <c r="T535" s="114">
        <v>474</v>
      </c>
      <c r="U535" s="114">
        <v>137</v>
      </c>
      <c r="V535" s="114">
        <v>369</v>
      </c>
      <c r="W535" s="115">
        <v>7.194</v>
      </c>
    </row>
    <row r="536" spans="1:23" s="6" customFormat="1" ht="45">
      <c r="A536" s="62"/>
      <c r="B536" s="95" t="s">
        <v>17330</v>
      </c>
      <c r="C536" s="95" t="s">
        <v>20</v>
      </c>
      <c r="D536" s="95" t="s">
        <v>20</v>
      </c>
      <c r="E536" s="95" t="s">
        <v>17324</v>
      </c>
      <c r="F536" s="95" t="s">
        <v>17247</v>
      </c>
      <c r="G536" s="95" t="s">
        <v>18092</v>
      </c>
      <c r="H536" s="14" t="s">
        <v>20</v>
      </c>
      <c r="I536" s="95" t="s">
        <v>18479</v>
      </c>
      <c r="J536" s="118" t="s">
        <v>615</v>
      </c>
      <c r="K536" s="95" t="s">
        <v>3025</v>
      </c>
      <c r="L536" s="95" t="s">
        <v>18480</v>
      </c>
      <c r="M536" s="97">
        <f>IF($K$6="с учетом НДС",VLOOKUP(J536,LEGEND!C:M,3,0)*(1-N536),VLOOKUP(J536,LEGEND!C:M,3,0)*(1-N536)/1.2)</f>
        <v>15490</v>
      </c>
      <c r="N536" s="98">
        <f>IF(OR(E536="Принадлежности",E536="Ручной инструмент"),$K$5,IF($K$4=0,0,IFERROR(VLOOKUP(Q536,LEGEND!$V$4:$W$7,2,0),$K$4)))</f>
        <v>0</v>
      </c>
      <c r="O536" s="99" t="s">
        <v>19890</v>
      </c>
      <c r="P536" s="95" t="s">
        <v>20</v>
      </c>
      <c r="Q536" s="100" t="s">
        <v>20</v>
      </c>
      <c r="R536" s="116" t="s">
        <v>3026</v>
      </c>
      <c r="S536" s="114" t="s">
        <v>964</v>
      </c>
      <c r="T536" s="114">
        <v>520</v>
      </c>
      <c r="U536" s="114">
        <v>320</v>
      </c>
      <c r="V536" s="114">
        <v>100</v>
      </c>
      <c r="W536" s="115">
        <v>1.458</v>
      </c>
    </row>
    <row r="537" spans="1:23" s="6" customFormat="1" ht="45">
      <c r="A537" s="62"/>
      <c r="B537" s="95" t="s">
        <v>17330</v>
      </c>
      <c r="C537" s="95" t="s">
        <v>20</v>
      </c>
      <c r="D537" s="95" t="s">
        <v>20</v>
      </c>
      <c r="E537" s="95" t="s">
        <v>17324</v>
      </c>
      <c r="F537" s="95" t="s">
        <v>17247</v>
      </c>
      <c r="G537" s="95" t="s">
        <v>18092</v>
      </c>
      <c r="H537" s="14" t="s">
        <v>20</v>
      </c>
      <c r="I537" s="95" t="s">
        <v>18481</v>
      </c>
      <c r="J537" s="118" t="s">
        <v>616</v>
      </c>
      <c r="K537" s="95" t="s">
        <v>3027</v>
      </c>
      <c r="L537" s="95" t="s">
        <v>18482</v>
      </c>
      <c r="M537" s="97">
        <f>IF($K$6="с учетом НДС",VLOOKUP(J537,LEGEND!C:M,3,0)*(1-N537),VLOOKUP(J537,LEGEND!C:M,3,0)*(1-N537)/1.2)</f>
        <v>15490</v>
      </c>
      <c r="N537" s="98">
        <f>IF(OR(E537="Принадлежности",E537="Ручной инструмент"),$K$5,IF($K$4=0,0,IFERROR(VLOOKUP(Q537,LEGEND!$V$4:$W$7,2,0),$K$4)))</f>
        <v>0</v>
      </c>
      <c r="O537" s="99" t="s">
        <v>19891</v>
      </c>
      <c r="P537" s="95" t="s">
        <v>20</v>
      </c>
      <c r="Q537" s="100" t="s">
        <v>20</v>
      </c>
      <c r="R537" s="116" t="s">
        <v>3028</v>
      </c>
      <c r="S537" s="114" t="s">
        <v>964</v>
      </c>
      <c r="T537" s="114">
        <v>520</v>
      </c>
      <c r="U537" s="114">
        <v>370</v>
      </c>
      <c r="V537" s="114">
        <v>100</v>
      </c>
      <c r="W537" s="115">
        <v>1.52</v>
      </c>
    </row>
    <row r="538" spans="1:23" s="6" customFormat="1" ht="45">
      <c r="A538" s="62"/>
      <c r="B538" s="95" t="s">
        <v>17330</v>
      </c>
      <c r="C538" s="95" t="s">
        <v>20</v>
      </c>
      <c r="D538" s="95" t="s">
        <v>20</v>
      </c>
      <c r="E538" s="95" t="s">
        <v>17324</v>
      </c>
      <c r="F538" s="95" t="s">
        <v>17247</v>
      </c>
      <c r="G538" s="95" t="s">
        <v>18092</v>
      </c>
      <c r="H538" s="14" t="s">
        <v>20</v>
      </c>
      <c r="I538" s="95" t="s">
        <v>18483</v>
      </c>
      <c r="J538" s="118" t="s">
        <v>617</v>
      </c>
      <c r="K538" s="95" t="s">
        <v>3029</v>
      </c>
      <c r="L538" s="95" t="s">
        <v>18484</v>
      </c>
      <c r="M538" s="97">
        <f>IF($K$6="с учетом НДС",VLOOKUP(J538,LEGEND!C:M,3,0)*(1-N538),VLOOKUP(J538,LEGEND!C:M,3,0)*(1-N538)/1.2)</f>
        <v>15490</v>
      </c>
      <c r="N538" s="98">
        <f>IF(OR(E538="Принадлежности",E538="Ручной инструмент"),$K$5,IF($K$4=0,0,IFERROR(VLOOKUP(Q538,LEGEND!$V$4:$W$7,2,0),$K$4)))</f>
        <v>0</v>
      </c>
      <c r="O538" s="99" t="s">
        <v>19892</v>
      </c>
      <c r="P538" s="95" t="s">
        <v>20</v>
      </c>
      <c r="Q538" s="100" t="s">
        <v>20</v>
      </c>
      <c r="R538" s="116" t="s">
        <v>3030</v>
      </c>
      <c r="S538" s="114" t="s">
        <v>964</v>
      </c>
      <c r="T538" s="114">
        <v>510</v>
      </c>
      <c r="U538" s="114">
        <v>110</v>
      </c>
      <c r="V538" s="114">
        <v>320</v>
      </c>
      <c r="W538" s="115">
        <v>1.5740000000000001</v>
      </c>
    </row>
    <row r="539" spans="1:23" s="6" customFormat="1" ht="45">
      <c r="A539" s="62"/>
      <c r="B539" s="95" t="s">
        <v>17330</v>
      </c>
      <c r="C539" s="95" t="s">
        <v>20</v>
      </c>
      <c r="D539" s="95" t="s">
        <v>20</v>
      </c>
      <c r="E539" s="95" t="s">
        <v>17324</v>
      </c>
      <c r="F539" s="95" t="s">
        <v>17247</v>
      </c>
      <c r="G539" s="95" t="s">
        <v>18092</v>
      </c>
      <c r="H539" s="14" t="s">
        <v>20</v>
      </c>
      <c r="I539" s="95" t="s">
        <v>18485</v>
      </c>
      <c r="J539" s="118" t="s">
        <v>618</v>
      </c>
      <c r="K539" s="95" t="s">
        <v>3031</v>
      </c>
      <c r="L539" s="95" t="s">
        <v>18486</v>
      </c>
      <c r="M539" s="97">
        <f>IF($K$6="с учетом НДС",VLOOKUP(J539,LEGEND!C:M,3,0)*(1-N539),VLOOKUP(J539,LEGEND!C:M,3,0)*(1-N539)/1.2)</f>
        <v>15490</v>
      </c>
      <c r="N539" s="98">
        <f>IF(OR(E539="Принадлежности",E539="Ручной инструмент"),$K$5,IF($K$4=0,0,IFERROR(VLOOKUP(Q539,LEGEND!$V$4:$W$7,2,0),$K$4)))</f>
        <v>0</v>
      </c>
      <c r="O539" s="99" t="s">
        <v>19893</v>
      </c>
      <c r="P539" s="95" t="s">
        <v>20</v>
      </c>
      <c r="Q539" s="100" t="s">
        <v>20</v>
      </c>
      <c r="R539" s="116" t="s">
        <v>3032</v>
      </c>
      <c r="S539" s="114" t="s">
        <v>964</v>
      </c>
      <c r="T539" s="114">
        <v>515</v>
      </c>
      <c r="U539" s="114">
        <v>320</v>
      </c>
      <c r="V539" s="114">
        <v>100</v>
      </c>
      <c r="W539" s="115">
        <v>1.9990000000000001</v>
      </c>
    </row>
    <row r="540" spans="1:23" s="6" customFormat="1" ht="45">
      <c r="A540" s="62"/>
      <c r="B540" s="95" t="s">
        <v>17263</v>
      </c>
      <c r="C540" s="95" t="s">
        <v>20</v>
      </c>
      <c r="D540" s="95" t="s">
        <v>20</v>
      </c>
      <c r="E540" s="95" t="s">
        <v>17324</v>
      </c>
      <c r="F540" s="95" t="s">
        <v>17247</v>
      </c>
      <c r="G540" s="95" t="s">
        <v>18092</v>
      </c>
      <c r="H540" s="14" t="s">
        <v>20</v>
      </c>
      <c r="I540" s="95" t="s">
        <v>18488</v>
      </c>
      <c r="J540" s="118" t="s">
        <v>620</v>
      </c>
      <c r="K540" s="95" t="s">
        <v>3035</v>
      </c>
      <c r="L540" s="95" t="s">
        <v>18489</v>
      </c>
      <c r="M540" s="97">
        <f>IF($K$6="с учетом НДС",VLOOKUP(J540,LEGEND!C:M,3,0)*(1-N540),VLOOKUP(J540,LEGEND!C:M,3,0)*(1-N540)/1.2)</f>
        <v>21990</v>
      </c>
      <c r="N540" s="98">
        <f>IF(OR(E540="Принадлежности",E540="Ручной инструмент"),$K$5,IF($K$4=0,0,IFERROR(VLOOKUP(Q540,LEGEND!$V$4:$W$7,2,0),$K$4)))</f>
        <v>0</v>
      </c>
      <c r="O540" s="99" t="s">
        <v>19894</v>
      </c>
      <c r="P540" s="102" t="s">
        <v>20</v>
      </c>
      <c r="Q540" s="100" t="s">
        <v>20</v>
      </c>
      <c r="R540" s="116" t="s">
        <v>3036</v>
      </c>
      <c r="S540" s="114" t="s">
        <v>964</v>
      </c>
      <c r="T540" s="114">
        <v>469</v>
      </c>
      <c r="U540" s="114">
        <v>61</v>
      </c>
      <c r="V540" s="114">
        <v>379</v>
      </c>
      <c r="W540" s="115">
        <v>1.76</v>
      </c>
    </row>
    <row r="541" spans="1:23" s="6" customFormat="1" ht="45">
      <c r="A541" s="62"/>
      <c r="B541" s="95" t="s">
        <v>17263</v>
      </c>
      <c r="C541" s="95" t="s">
        <v>20</v>
      </c>
      <c r="D541" s="95" t="s">
        <v>20</v>
      </c>
      <c r="E541" s="95" t="s">
        <v>17324</v>
      </c>
      <c r="F541" s="95" t="s">
        <v>17247</v>
      </c>
      <c r="G541" s="95" t="s">
        <v>18092</v>
      </c>
      <c r="H541" s="14" t="s">
        <v>20</v>
      </c>
      <c r="I541" s="95" t="s">
        <v>18490</v>
      </c>
      <c r="J541" s="118" t="s">
        <v>621</v>
      </c>
      <c r="K541" s="95" t="s">
        <v>3037</v>
      </c>
      <c r="L541" s="95" t="s">
        <v>18491</v>
      </c>
      <c r="M541" s="97">
        <f>IF($K$6="с учетом НДС",VLOOKUP(J541,LEGEND!C:M,3,0)*(1-N541),VLOOKUP(J541,LEGEND!C:M,3,0)*(1-N541)/1.2)</f>
        <v>21990</v>
      </c>
      <c r="N541" s="98">
        <f>IF(OR(E541="Принадлежности",E541="Ручной инструмент"),$K$5,IF($K$4=0,0,IFERROR(VLOOKUP(Q541,LEGEND!$V$4:$W$7,2,0),$K$4)))</f>
        <v>0</v>
      </c>
      <c r="O541" s="99" t="s">
        <v>19895</v>
      </c>
      <c r="P541" s="102" t="s">
        <v>20</v>
      </c>
      <c r="Q541" s="100" t="s">
        <v>20</v>
      </c>
      <c r="R541" s="116" t="s">
        <v>3038</v>
      </c>
      <c r="S541" s="114" t="s">
        <v>964</v>
      </c>
      <c r="T541" s="114">
        <v>469</v>
      </c>
      <c r="U541" s="114">
        <v>61</v>
      </c>
      <c r="V541" s="114">
        <v>379</v>
      </c>
      <c r="W541" s="115">
        <v>1.84</v>
      </c>
    </row>
    <row r="542" spans="1:23" ht="25.5">
      <c r="A542" s="62"/>
      <c r="B542" s="95" t="s">
        <v>17338</v>
      </c>
      <c r="C542" s="95" t="s">
        <v>20</v>
      </c>
      <c r="D542" s="95" t="s">
        <v>17368</v>
      </c>
      <c r="E542" s="95" t="s">
        <v>17324</v>
      </c>
      <c r="F542" s="95" t="s">
        <v>17264</v>
      </c>
      <c r="G542" s="95" t="s">
        <v>17359</v>
      </c>
      <c r="H542" s="14" t="s">
        <v>20</v>
      </c>
      <c r="I542" s="95" t="s">
        <v>18492</v>
      </c>
      <c r="J542" s="118" t="s">
        <v>622</v>
      </c>
      <c r="K542" s="95" t="s">
        <v>3233</v>
      </c>
      <c r="L542" s="95" t="s">
        <v>18493</v>
      </c>
      <c r="M542" s="97">
        <f>IF($K$6="с учетом НДС",VLOOKUP(J542,LEGEND!C:M,3,0)*(1-N542),VLOOKUP(J542,LEGEND!C:M,3,0)*(1-N542)/1.2)</f>
        <v>40990</v>
      </c>
      <c r="N542" s="98">
        <f>IF(OR(E542="Принадлежности",E542="Ручной инструмент"),$K$5,IF($K$4=0,0,IFERROR(VLOOKUP(Q542,LEGEND!$V$4:$W$7,2,0),$K$4)))</f>
        <v>0</v>
      </c>
      <c r="O542" s="99" t="s">
        <v>19896</v>
      </c>
      <c r="P542" s="95" t="s">
        <v>20</v>
      </c>
      <c r="Q542" s="100" t="s">
        <v>20</v>
      </c>
      <c r="R542" s="116" t="s">
        <v>3234</v>
      </c>
      <c r="S542" s="114" t="s">
        <v>964</v>
      </c>
      <c r="T542" s="114">
        <v>474</v>
      </c>
      <c r="U542" s="114">
        <v>137</v>
      </c>
      <c r="V542" s="114">
        <v>369</v>
      </c>
      <c r="W542" s="115">
        <v>6.1929999999999996</v>
      </c>
    </row>
    <row r="543" spans="1:23" s="6" customFormat="1" ht="38.25">
      <c r="A543" s="62"/>
      <c r="B543" s="95" t="s">
        <v>17338</v>
      </c>
      <c r="C543" s="95" t="s">
        <v>17367</v>
      </c>
      <c r="D543" s="95" t="s">
        <v>17368</v>
      </c>
      <c r="E543" s="95" t="s">
        <v>17324</v>
      </c>
      <c r="F543" s="95" t="s">
        <v>17302</v>
      </c>
      <c r="G543" s="95" t="s">
        <v>17542</v>
      </c>
      <c r="H543" s="14" t="s">
        <v>20</v>
      </c>
      <c r="I543" s="95" t="s">
        <v>18494</v>
      </c>
      <c r="J543" s="118" t="s">
        <v>623</v>
      </c>
      <c r="K543" s="95" t="s">
        <v>3311</v>
      </c>
      <c r="L543" s="95" t="s">
        <v>18495</v>
      </c>
      <c r="M543" s="97">
        <f>IF($K$6="с учетом НДС",VLOOKUP(J543,LEGEND!C:M,3,0)*(1-N543),VLOOKUP(J543,LEGEND!C:M,3,0)*(1-N543)/1.2)</f>
        <v>39990</v>
      </c>
      <c r="N543" s="98">
        <f>IF(OR(E543="Принадлежности",E543="Ручной инструмент"),$K$5,IF($K$4=0,0,IFERROR(VLOOKUP(Q543,LEGEND!$V$4:$W$7,2,0),$K$4)))</f>
        <v>0</v>
      </c>
      <c r="O543" s="99" t="s">
        <v>19897</v>
      </c>
      <c r="P543" s="95" t="s">
        <v>20</v>
      </c>
      <c r="Q543" s="100" t="s">
        <v>19368</v>
      </c>
      <c r="R543" s="116" t="s">
        <v>3312</v>
      </c>
      <c r="S543" s="114" t="s">
        <v>964</v>
      </c>
      <c r="T543" s="114">
        <v>474</v>
      </c>
      <c r="U543" s="114">
        <v>237</v>
      </c>
      <c r="V543" s="114">
        <v>370</v>
      </c>
      <c r="W543" s="115">
        <v>9.7899999999999991</v>
      </c>
    </row>
    <row r="544" spans="1:23" s="6" customFormat="1" ht="45">
      <c r="A544" s="62"/>
      <c r="B544" s="95" t="s">
        <v>17338</v>
      </c>
      <c r="C544" s="95" t="s">
        <v>17367</v>
      </c>
      <c r="D544" s="95" t="s">
        <v>17368</v>
      </c>
      <c r="E544" s="95" t="s">
        <v>17324</v>
      </c>
      <c r="F544" s="95" t="s">
        <v>17302</v>
      </c>
      <c r="G544" s="95" t="s">
        <v>17457</v>
      </c>
      <c r="H544" s="14" t="s">
        <v>20</v>
      </c>
      <c r="I544" s="95" t="s">
        <v>18496</v>
      </c>
      <c r="J544" s="118" t="s">
        <v>624</v>
      </c>
      <c r="K544" s="95" t="s">
        <v>3432</v>
      </c>
      <c r="L544" s="95" t="s">
        <v>18497</v>
      </c>
      <c r="M544" s="97">
        <f>IF($K$6="с учетом НДС",VLOOKUP(J544,LEGEND!C:M,3,0)*(1-N544),VLOOKUP(J544,LEGEND!C:M,3,0)*(1-N544)/1.2)</f>
        <v>58490</v>
      </c>
      <c r="N544" s="98">
        <f>IF(OR(E544="Принадлежности",E544="Ручной инструмент"),$K$5,IF($K$4=0,0,IFERROR(VLOOKUP(Q544,LEGEND!$V$4:$W$7,2,0),$K$4)))</f>
        <v>0</v>
      </c>
      <c r="O544" s="99" t="s">
        <v>19898</v>
      </c>
      <c r="P544" s="96" t="s">
        <v>196</v>
      </c>
      <c r="Q544" s="100" t="s">
        <v>20</v>
      </c>
      <c r="R544" s="116" t="s">
        <v>3433</v>
      </c>
      <c r="S544" s="114" t="s">
        <v>964</v>
      </c>
      <c r="T544" s="114">
        <v>474</v>
      </c>
      <c r="U544" s="114">
        <v>137</v>
      </c>
      <c r="V544" s="114">
        <v>369</v>
      </c>
      <c r="W544" s="115">
        <v>7.1</v>
      </c>
    </row>
    <row r="545" spans="1:23" s="6" customFormat="1" ht="45">
      <c r="A545" s="62"/>
      <c r="B545" s="95" t="s">
        <v>17338</v>
      </c>
      <c r="C545" s="95" t="s">
        <v>17367</v>
      </c>
      <c r="D545" s="95" t="s">
        <v>17368</v>
      </c>
      <c r="E545" s="95" t="s">
        <v>17324</v>
      </c>
      <c r="F545" s="95" t="s">
        <v>17375</v>
      </c>
      <c r="G545" s="95" t="s">
        <v>17400</v>
      </c>
      <c r="H545" s="14" t="s">
        <v>20</v>
      </c>
      <c r="I545" s="95" t="s">
        <v>18501</v>
      </c>
      <c r="J545" s="118" t="s">
        <v>628</v>
      </c>
      <c r="K545" s="95" t="s">
        <v>3438</v>
      </c>
      <c r="L545" s="95" t="s">
        <v>18502</v>
      </c>
      <c r="M545" s="97">
        <f>IF($K$6="с учетом НДС",VLOOKUP(J545,LEGEND!C:M,3,0)*(1-N545),VLOOKUP(J545,LEGEND!C:M,3,0)*(1-N545)/1.2)</f>
        <v>81490</v>
      </c>
      <c r="N545" s="98">
        <f>IF(OR(E545="Принадлежности",E545="Ручной инструмент"),$K$5,IF($K$4=0,0,IFERROR(VLOOKUP(Q545,LEGEND!$V$4:$W$7,2,0),$K$4)))</f>
        <v>0</v>
      </c>
      <c r="O545" s="99" t="s">
        <v>19899</v>
      </c>
      <c r="P545" s="96" t="s">
        <v>196</v>
      </c>
      <c r="Q545" s="100" t="s">
        <v>20</v>
      </c>
      <c r="R545" s="116" t="s">
        <v>3439</v>
      </c>
      <c r="S545" s="114" t="s">
        <v>964</v>
      </c>
      <c r="T545" s="114">
        <v>670</v>
      </c>
      <c r="U545" s="114">
        <v>183</v>
      </c>
      <c r="V545" s="114">
        <v>543</v>
      </c>
      <c r="W545" s="115">
        <v>14.8</v>
      </c>
    </row>
    <row r="546" spans="1:23" s="6" customFormat="1" ht="33.75">
      <c r="A546" s="62"/>
      <c r="B546" s="95" t="s">
        <v>17323</v>
      </c>
      <c r="C546" s="95" t="s">
        <v>20</v>
      </c>
      <c r="D546" s="95" t="s">
        <v>20</v>
      </c>
      <c r="E546" s="95" t="s">
        <v>17324</v>
      </c>
      <c r="F546" s="95" t="s">
        <v>17375</v>
      </c>
      <c r="G546" s="95" t="s">
        <v>17400</v>
      </c>
      <c r="H546" s="14" t="s">
        <v>20</v>
      </c>
      <c r="I546" s="95" t="s">
        <v>18503</v>
      </c>
      <c r="J546" s="118" t="s">
        <v>629</v>
      </c>
      <c r="K546" s="95" t="s">
        <v>3440</v>
      </c>
      <c r="L546" s="95" t="s">
        <v>18504</v>
      </c>
      <c r="M546" s="97">
        <f>IF($K$6="с учетом НДС",VLOOKUP(J546,LEGEND!C:M,3,0)*(1-N546),VLOOKUP(J546,LEGEND!C:M,3,0)*(1-N546)/1.2)</f>
        <v>89990</v>
      </c>
      <c r="N546" s="98">
        <f>IF(OR(E546="Принадлежности",E546="Ручной инструмент"),$K$5,IF($K$4=0,0,IFERROR(VLOOKUP(Q546,LEGEND!$V$4:$W$7,2,0),$K$4)))</f>
        <v>0</v>
      </c>
      <c r="O546" s="99" t="s">
        <v>19900</v>
      </c>
      <c r="P546" s="96" t="s">
        <v>196</v>
      </c>
      <c r="Q546" s="100" t="s">
        <v>20</v>
      </c>
      <c r="R546" s="116" t="s">
        <v>3441</v>
      </c>
      <c r="S546" s="114" t="s">
        <v>964</v>
      </c>
      <c r="T546" s="114">
        <v>649</v>
      </c>
      <c r="U546" s="114">
        <v>166</v>
      </c>
      <c r="V546" s="114">
        <v>521</v>
      </c>
      <c r="W546" s="115">
        <v>15.426</v>
      </c>
    </row>
    <row r="547" spans="1:23" s="6" customFormat="1" ht="45">
      <c r="A547" s="62"/>
      <c r="B547" s="95" t="s">
        <v>17338</v>
      </c>
      <c r="C547" s="95" t="s">
        <v>17367</v>
      </c>
      <c r="D547" s="95" t="s">
        <v>20</v>
      </c>
      <c r="E547" s="95" t="s">
        <v>17324</v>
      </c>
      <c r="F547" s="95" t="s">
        <v>17325</v>
      </c>
      <c r="G547" s="95" t="s">
        <v>17328</v>
      </c>
      <c r="H547" s="14" t="s">
        <v>20</v>
      </c>
      <c r="I547" s="95" t="s">
        <v>18505</v>
      </c>
      <c r="J547" s="119" t="s">
        <v>630</v>
      </c>
      <c r="K547" s="95" t="s">
        <v>3428</v>
      </c>
      <c r="L547" s="95" t="s">
        <v>18506</v>
      </c>
      <c r="M547" s="97">
        <f>IF($K$6="с учетом НДС",VLOOKUP(J547,LEGEND!C:M,3,0)*(1-N547),VLOOKUP(J547,LEGEND!C:M,3,0)*(1-N547)/1.2)</f>
        <v>67990</v>
      </c>
      <c r="N547" s="98">
        <f>IF(OR(E547="Принадлежности",E547="Ручной инструмент"),$K$5,IF($K$4=0,0,IFERROR(VLOOKUP(Q547,LEGEND!$V$4:$W$7,2,0),$K$4)))</f>
        <v>0</v>
      </c>
      <c r="O547" s="103" t="s">
        <v>19901</v>
      </c>
      <c r="P547" s="96" t="s">
        <v>196</v>
      </c>
      <c r="Q547" s="100" t="s">
        <v>20</v>
      </c>
      <c r="R547" s="116" t="s">
        <v>3429</v>
      </c>
      <c r="S547" s="114" t="s">
        <v>964</v>
      </c>
      <c r="T547" s="114">
        <v>474</v>
      </c>
      <c r="U547" s="114">
        <v>235</v>
      </c>
      <c r="V547" s="114">
        <v>363</v>
      </c>
      <c r="W547" s="115">
        <v>9.25</v>
      </c>
    </row>
    <row r="548" spans="1:23" s="6" customFormat="1" ht="63.75">
      <c r="A548" s="62"/>
      <c r="B548" s="95" t="s">
        <v>17338</v>
      </c>
      <c r="C548" s="95" t="s">
        <v>20</v>
      </c>
      <c r="D548" s="95" t="s">
        <v>20</v>
      </c>
      <c r="E548" s="95" t="s">
        <v>17324</v>
      </c>
      <c r="F548" s="95" t="s">
        <v>17394</v>
      </c>
      <c r="G548" s="95" t="s">
        <v>17562</v>
      </c>
      <c r="H548" s="14" t="s">
        <v>20</v>
      </c>
      <c r="I548" s="95" t="s">
        <v>18507</v>
      </c>
      <c r="J548" s="119" t="s">
        <v>631</v>
      </c>
      <c r="K548" s="95" t="s">
        <v>3727</v>
      </c>
      <c r="L548" s="95" t="s">
        <v>18508</v>
      </c>
      <c r="M548" s="97">
        <f>IF($K$6="с учетом НДС",VLOOKUP(J548,LEGEND!C:M,3,0)*(1-N548),VLOOKUP(J548,LEGEND!C:M,3,0)*(1-N548)/1.2)</f>
        <v>88490</v>
      </c>
      <c r="N548" s="98">
        <f>IF(OR(E548="Принадлежности",E548="Ручной инструмент"),$K$5,IF($K$4=0,0,IFERROR(VLOOKUP(Q548,LEGEND!$V$4:$W$7,2,0),$K$4)))</f>
        <v>0</v>
      </c>
      <c r="O548" s="103" t="s">
        <v>19902</v>
      </c>
      <c r="P548" s="102" t="s">
        <v>116</v>
      </c>
      <c r="Q548" s="100" t="s">
        <v>20</v>
      </c>
      <c r="R548" s="116" t="s">
        <v>3729</v>
      </c>
      <c r="S548" s="114" t="s">
        <v>964</v>
      </c>
      <c r="T548" s="114">
        <v>509</v>
      </c>
      <c r="U548" s="114">
        <v>431</v>
      </c>
      <c r="V548" s="114">
        <v>785</v>
      </c>
      <c r="W548" s="115">
        <v>14.885</v>
      </c>
    </row>
    <row r="549" spans="1:23" s="6" customFormat="1" ht="38.25">
      <c r="A549" s="62"/>
      <c r="B549" s="95" t="s">
        <v>17338</v>
      </c>
      <c r="C549" s="95" t="s">
        <v>17367</v>
      </c>
      <c r="D549" s="95" t="s">
        <v>17368</v>
      </c>
      <c r="E549" s="95" t="s">
        <v>17324</v>
      </c>
      <c r="F549" s="95" t="s">
        <v>17302</v>
      </c>
      <c r="G549" s="95" t="s">
        <v>17420</v>
      </c>
      <c r="H549" s="14" t="s">
        <v>20</v>
      </c>
      <c r="I549" s="95" t="s">
        <v>18509</v>
      </c>
      <c r="J549" s="118" t="s">
        <v>632</v>
      </c>
      <c r="K549" s="95" t="s">
        <v>3187</v>
      </c>
      <c r="L549" s="95" t="s">
        <v>18510</v>
      </c>
      <c r="M549" s="97">
        <f>IF($K$6="с учетом НДС",VLOOKUP(J549,LEGEND!C:M,3,0)*(1-N549),VLOOKUP(J549,LEGEND!C:M,3,0)*(1-N549)/1.2)</f>
        <v>67490</v>
      </c>
      <c r="N549" s="98">
        <f>IF(OR(E549="Принадлежности",E549="Ручной инструмент"),$K$5,IF($K$4=0,0,IFERROR(VLOOKUP(Q549,LEGEND!$V$4:$W$7,2,0),$K$4)))</f>
        <v>0</v>
      </c>
      <c r="O549" s="99" t="s">
        <v>19903</v>
      </c>
      <c r="P549" s="95" t="s">
        <v>20</v>
      </c>
      <c r="Q549" s="100" t="s">
        <v>20</v>
      </c>
      <c r="R549" s="116" t="s">
        <v>3188</v>
      </c>
      <c r="S549" s="114" t="s">
        <v>964</v>
      </c>
      <c r="T549" s="114">
        <v>624</v>
      </c>
      <c r="U549" s="114">
        <v>143</v>
      </c>
      <c r="V549" s="114">
        <v>467</v>
      </c>
      <c r="W549" s="115">
        <v>10.927</v>
      </c>
    </row>
    <row r="550" spans="1:23" s="6" customFormat="1" ht="45">
      <c r="A550" s="62"/>
      <c r="B550" s="95" t="s">
        <v>17338</v>
      </c>
      <c r="C550" s="95" t="s">
        <v>17367</v>
      </c>
      <c r="D550" s="95" t="s">
        <v>17368</v>
      </c>
      <c r="E550" s="95" t="s">
        <v>17324</v>
      </c>
      <c r="F550" s="95" t="s">
        <v>17325</v>
      </c>
      <c r="G550" s="95" t="s">
        <v>17354</v>
      </c>
      <c r="H550" s="14" t="s">
        <v>20</v>
      </c>
      <c r="I550" s="95" t="s">
        <v>18511</v>
      </c>
      <c r="J550" s="118" t="s">
        <v>633</v>
      </c>
      <c r="K550" s="95" t="s">
        <v>3147</v>
      </c>
      <c r="L550" s="95" t="s">
        <v>18512</v>
      </c>
      <c r="M550" s="97">
        <f>IF($K$6="с учетом НДС",VLOOKUP(J550,LEGEND!C:M,3,0)*(1-N550),VLOOKUP(J550,LEGEND!C:M,3,0)*(1-N550)/1.2)</f>
        <v>55390</v>
      </c>
      <c r="N550" s="98">
        <f>IF(OR(E550="Принадлежности",E550="Ручной инструмент"),$K$5,IF($K$4=0,0,IFERROR(VLOOKUP(Q550,LEGEND!$V$4:$W$7,2,0),$K$4)))</f>
        <v>0</v>
      </c>
      <c r="O550" s="99" t="s">
        <v>19904</v>
      </c>
      <c r="P550" s="95" t="s">
        <v>20</v>
      </c>
      <c r="Q550" s="100" t="s">
        <v>20</v>
      </c>
      <c r="R550" s="116" t="s">
        <v>3148</v>
      </c>
      <c r="S550" s="114" t="s">
        <v>964</v>
      </c>
      <c r="T550" s="114">
        <v>709</v>
      </c>
      <c r="U550" s="114">
        <v>188</v>
      </c>
      <c r="V550" s="114">
        <v>544</v>
      </c>
      <c r="W550" s="115">
        <v>12.08</v>
      </c>
    </row>
    <row r="551" spans="1:23" s="6" customFormat="1" ht="45">
      <c r="A551" s="62"/>
      <c r="B551" s="95" t="s">
        <v>17323</v>
      </c>
      <c r="C551" s="95" t="s">
        <v>20</v>
      </c>
      <c r="D551" s="95" t="s">
        <v>20</v>
      </c>
      <c r="E551" s="95" t="s">
        <v>17324</v>
      </c>
      <c r="F551" s="95" t="s">
        <v>17264</v>
      </c>
      <c r="G551" s="95" t="s">
        <v>17289</v>
      </c>
      <c r="H551" s="14" t="s">
        <v>20</v>
      </c>
      <c r="I551" s="95" t="s">
        <v>18513</v>
      </c>
      <c r="J551" s="118" t="s">
        <v>634</v>
      </c>
      <c r="K551" s="95" t="s">
        <v>2853</v>
      </c>
      <c r="L551" s="95" t="s">
        <v>18514</v>
      </c>
      <c r="M551" s="97">
        <f>IF($K$6="с учетом НДС",VLOOKUP(J551,LEGEND!C:M,3,0)*(1-N551),VLOOKUP(J551,LEGEND!C:M,3,0)*(1-N551)/1.2)</f>
        <v>16490</v>
      </c>
      <c r="N551" s="98">
        <f>IF(OR(E551="Принадлежности",E551="Ручной инструмент"),$K$5,IF($K$4=0,0,IFERROR(VLOOKUP(Q551,LEGEND!$V$4:$W$7,2,0),$K$4)))</f>
        <v>0</v>
      </c>
      <c r="O551" s="99" t="s">
        <v>19905</v>
      </c>
      <c r="P551" s="96" t="s">
        <v>20</v>
      </c>
      <c r="Q551" s="100" t="s">
        <v>20</v>
      </c>
      <c r="R551" s="116" t="s">
        <v>2854</v>
      </c>
      <c r="S551" s="114" t="s">
        <v>964</v>
      </c>
      <c r="T551" s="114">
        <v>313</v>
      </c>
      <c r="U551" s="114">
        <v>83</v>
      </c>
      <c r="V551" s="114">
        <v>232</v>
      </c>
      <c r="W551" s="115">
        <v>2.14</v>
      </c>
    </row>
    <row r="552" spans="1:23" s="6" customFormat="1" ht="38.25">
      <c r="A552" s="62"/>
      <c r="B552" s="95" t="s">
        <v>20806</v>
      </c>
      <c r="C552" s="95" t="s">
        <v>20</v>
      </c>
      <c r="D552" s="95" t="s">
        <v>20</v>
      </c>
      <c r="E552" s="95" t="s">
        <v>18116</v>
      </c>
      <c r="F552" s="95" t="s">
        <v>18036</v>
      </c>
      <c r="G552" s="95" t="s">
        <v>18440</v>
      </c>
      <c r="H552" s="14" t="s">
        <v>20</v>
      </c>
      <c r="I552" s="95" t="s">
        <v>3844</v>
      </c>
      <c r="J552" s="118" t="s">
        <v>635</v>
      </c>
      <c r="K552" s="95" t="s">
        <v>3213</v>
      </c>
      <c r="L552" s="95" t="s">
        <v>18515</v>
      </c>
      <c r="M552" s="97">
        <f>IF($K$6="с учетом НДС",VLOOKUP(J552,LEGEND!C:M,3,0)*(1-N552),VLOOKUP(J552,LEGEND!C:M,3,0)*(1-N552)/1.2)</f>
        <v>2000</v>
      </c>
      <c r="N552" s="98">
        <f>IF(OR(E552="Принадлежности",E552="Ручной инструмент"),$K$5,IF($K$4=0,0,IFERROR(VLOOKUP(Q552,LEGEND!$V$4:$W$7,2,0),$K$4)))</f>
        <v>0</v>
      </c>
      <c r="O552" s="99" t="s">
        <v>3213</v>
      </c>
      <c r="P552" s="102" t="s">
        <v>116</v>
      </c>
      <c r="Q552" s="100" t="s">
        <v>20</v>
      </c>
      <c r="R552" s="116" t="s">
        <v>3214</v>
      </c>
      <c r="S552" s="114" t="s">
        <v>964</v>
      </c>
      <c r="T552" s="114">
        <v>120</v>
      </c>
      <c r="U552" s="114">
        <v>155</v>
      </c>
      <c r="V552" s="114">
        <v>70</v>
      </c>
      <c r="W552" s="115">
        <v>0.14599999999999999</v>
      </c>
    </row>
    <row r="553" spans="1:23" s="6" customFormat="1" ht="38.25">
      <c r="A553" s="62"/>
      <c r="B553" s="95" t="s">
        <v>20806</v>
      </c>
      <c r="C553" s="95" t="s">
        <v>20</v>
      </c>
      <c r="D553" s="95" t="s">
        <v>20</v>
      </c>
      <c r="E553" s="95" t="s">
        <v>18116</v>
      </c>
      <c r="F553" s="95" t="s">
        <v>17325</v>
      </c>
      <c r="G553" s="95" t="s">
        <v>17452</v>
      </c>
      <c r="H553" s="14" t="s">
        <v>20</v>
      </c>
      <c r="I553" s="95" t="s">
        <v>3843</v>
      </c>
      <c r="J553" s="118" t="s">
        <v>636</v>
      </c>
      <c r="K553" s="95" t="s">
        <v>3209</v>
      </c>
      <c r="L553" s="95" t="s">
        <v>18516</v>
      </c>
      <c r="M553" s="97">
        <f>IF($K$6="с учетом НДС",VLOOKUP(J553,LEGEND!C:M,3,0)*(1-N553),VLOOKUP(J553,LEGEND!C:M,3,0)*(1-N553)/1.2)</f>
        <v>4300</v>
      </c>
      <c r="N553" s="98">
        <f>IF(OR(E553="Принадлежности",E553="Ручной инструмент"),$K$5,IF($K$4=0,0,IFERROR(VLOOKUP(Q553,LEGEND!$V$4:$W$7,2,0),$K$4)))</f>
        <v>0</v>
      </c>
      <c r="O553" s="99" t="s">
        <v>19906</v>
      </c>
      <c r="P553" s="102" t="s">
        <v>116</v>
      </c>
      <c r="Q553" s="100" t="s">
        <v>20</v>
      </c>
      <c r="R553" s="116" t="s">
        <v>3210</v>
      </c>
      <c r="S553" s="114" t="s">
        <v>5035</v>
      </c>
      <c r="T553" s="114">
        <v>345</v>
      </c>
      <c r="U553" s="114">
        <v>145</v>
      </c>
      <c r="V553" s="114">
        <v>15</v>
      </c>
      <c r="W553" s="115">
        <v>7.1999999999999995E-2</v>
      </c>
    </row>
    <row r="554" spans="1:23" s="6" customFormat="1" ht="38.25">
      <c r="A554" s="62"/>
      <c r="B554" s="95" t="s">
        <v>17442</v>
      </c>
      <c r="C554" s="95" t="s">
        <v>20</v>
      </c>
      <c r="D554" s="95" t="s">
        <v>20</v>
      </c>
      <c r="E554" s="95" t="s">
        <v>17324</v>
      </c>
      <c r="F554" s="95" t="s">
        <v>17394</v>
      </c>
      <c r="G554" s="95" t="s">
        <v>17395</v>
      </c>
      <c r="H554" s="14" t="s">
        <v>20</v>
      </c>
      <c r="I554" s="95" t="s">
        <v>18517</v>
      </c>
      <c r="J554" s="118" t="s">
        <v>637</v>
      </c>
      <c r="K554" s="95" t="s">
        <v>3207</v>
      </c>
      <c r="L554" s="95" t="s">
        <v>18518</v>
      </c>
      <c r="M554" s="97">
        <f>IF($K$6="с учетом НДС",VLOOKUP(J554,LEGEND!C:M,3,0)*(1-N554),VLOOKUP(J554,LEGEND!C:M,3,0)*(1-N554)/1.2)</f>
        <v>4490</v>
      </c>
      <c r="N554" s="98">
        <f>IF(OR(E554="Принадлежности",E554="Ручной инструмент"),$K$5,IF($K$4=0,0,IFERROR(VLOOKUP(Q554,LEGEND!$V$4:$W$7,2,0),$K$4)))</f>
        <v>0</v>
      </c>
      <c r="O554" s="99" t="s">
        <v>19907</v>
      </c>
      <c r="P554" s="102" t="s">
        <v>116</v>
      </c>
      <c r="Q554" s="100" t="s">
        <v>20</v>
      </c>
      <c r="R554" s="116" t="s">
        <v>3208</v>
      </c>
      <c r="S554" s="114" t="s">
        <v>964</v>
      </c>
      <c r="T554" s="114">
        <v>190</v>
      </c>
      <c r="U554" s="114">
        <v>85</v>
      </c>
      <c r="V554" s="114">
        <v>276</v>
      </c>
      <c r="W554" s="115">
        <v>0.72599999999999998</v>
      </c>
    </row>
    <row r="555" spans="1:23" s="6" customFormat="1" ht="25.5">
      <c r="A555" s="62"/>
      <c r="B555" s="95" t="s">
        <v>17889</v>
      </c>
      <c r="C555" s="95" t="s">
        <v>20</v>
      </c>
      <c r="D555" s="95" t="s">
        <v>20</v>
      </c>
      <c r="E555" s="95" t="s">
        <v>17324</v>
      </c>
      <c r="F555" s="95" t="s">
        <v>17343</v>
      </c>
      <c r="G555" s="95" t="s">
        <v>17344</v>
      </c>
      <c r="H555" s="14" t="s">
        <v>20</v>
      </c>
      <c r="I555" s="95" t="s">
        <v>18519</v>
      </c>
      <c r="J555" s="118" t="s">
        <v>638</v>
      </c>
      <c r="K555" s="95" t="s">
        <v>2423</v>
      </c>
      <c r="L555" s="95" t="s">
        <v>18520</v>
      </c>
      <c r="M555" s="97">
        <f>IF($K$6="с учетом НДС",VLOOKUP(J555,LEGEND!C:M,3,0)*(1-N555),VLOOKUP(J555,LEGEND!C:M,3,0)*(1-N555)/1.2)</f>
        <v>6990</v>
      </c>
      <c r="N555" s="98">
        <f>IF(OR(E555="Принадлежности",E555="Ручной инструмент"),$K$5,IF($K$4=0,0,IFERROR(VLOOKUP(Q555,LEGEND!$V$4:$W$7,2,0),$K$4)))</f>
        <v>0</v>
      </c>
      <c r="O555" s="99" t="s">
        <v>19908</v>
      </c>
      <c r="P555" s="96" t="s">
        <v>20</v>
      </c>
      <c r="Q555" s="100" t="s">
        <v>20</v>
      </c>
      <c r="R555" s="116" t="s">
        <v>2424</v>
      </c>
      <c r="S555" s="114" t="s">
        <v>964</v>
      </c>
      <c r="T555" s="114">
        <v>80</v>
      </c>
      <c r="U555" s="114">
        <v>56</v>
      </c>
      <c r="V555" s="114">
        <v>105</v>
      </c>
      <c r="W555" s="115">
        <v>0.38400000000000001</v>
      </c>
    </row>
    <row r="556" spans="1:23" s="6" customFormat="1" ht="25.5">
      <c r="A556" s="62"/>
      <c r="B556" s="95" t="s">
        <v>17442</v>
      </c>
      <c r="C556" s="95" t="s">
        <v>20</v>
      </c>
      <c r="D556" s="95" t="s">
        <v>20</v>
      </c>
      <c r="E556" s="95" t="s">
        <v>17324</v>
      </c>
      <c r="F556" s="95" t="s">
        <v>17343</v>
      </c>
      <c r="G556" s="95" t="s">
        <v>17344</v>
      </c>
      <c r="H556" s="14" t="s">
        <v>20</v>
      </c>
      <c r="I556" s="95" t="s">
        <v>18521</v>
      </c>
      <c r="J556" s="118" t="s">
        <v>639</v>
      </c>
      <c r="K556" s="95" t="s">
        <v>2439</v>
      </c>
      <c r="L556" s="95" t="s">
        <v>18522</v>
      </c>
      <c r="M556" s="97">
        <f>IF($K$6="с учетом НДС",VLOOKUP(J556,LEGEND!C:M,3,0)*(1-N556),VLOOKUP(J556,LEGEND!C:M,3,0)*(1-N556)/1.2)</f>
        <v>14990</v>
      </c>
      <c r="N556" s="98">
        <f>IF(OR(E556="Принадлежности",E556="Ручной инструмент"),$K$5,IF($K$4=0,0,IFERROR(VLOOKUP(Q556,LEGEND!$V$4:$W$7,2,0),$K$4)))</f>
        <v>0</v>
      </c>
      <c r="O556" s="99" t="s">
        <v>19909</v>
      </c>
      <c r="P556" s="96" t="s">
        <v>20</v>
      </c>
      <c r="Q556" s="100" t="s">
        <v>20</v>
      </c>
      <c r="R556" s="116" t="s">
        <v>2440</v>
      </c>
      <c r="S556" s="114" t="s">
        <v>964</v>
      </c>
      <c r="T556" s="114">
        <v>155</v>
      </c>
      <c r="U556" s="114">
        <v>95</v>
      </c>
      <c r="V556" s="114">
        <v>95</v>
      </c>
      <c r="W556" s="115">
        <v>1.1000000000000001</v>
      </c>
    </row>
    <row r="557" spans="1:23" s="6" customFormat="1" ht="38.25">
      <c r="A557" s="62"/>
      <c r="B557" s="95" t="s">
        <v>960</v>
      </c>
      <c r="C557" s="95" t="s">
        <v>20</v>
      </c>
      <c r="D557" s="95" t="s">
        <v>20</v>
      </c>
      <c r="E557" s="95" t="s">
        <v>17324</v>
      </c>
      <c r="F557" s="95" t="s">
        <v>17516</v>
      </c>
      <c r="G557" s="95" t="s">
        <v>17517</v>
      </c>
      <c r="H557" s="14" t="s">
        <v>20</v>
      </c>
      <c r="I557" s="95" t="s">
        <v>18523</v>
      </c>
      <c r="J557" s="118" t="s">
        <v>640</v>
      </c>
      <c r="K557" s="95" t="s">
        <v>2579</v>
      </c>
      <c r="L557" s="95" t="s">
        <v>18524</v>
      </c>
      <c r="M557" s="97">
        <f>IF($K$6="с учетом НДС",VLOOKUP(J557,LEGEND!C:M,3,0)*(1-N557),VLOOKUP(J557,LEGEND!C:M,3,0)*(1-N557)/1.2)</f>
        <v>11490</v>
      </c>
      <c r="N557" s="98">
        <f>IF(OR(E557="Принадлежности",E557="Ручной инструмент"),$K$5,IF($K$4=0,0,IFERROR(VLOOKUP(Q557,LEGEND!$V$4:$W$7,2,0),$K$4)))</f>
        <v>0</v>
      </c>
      <c r="O557" s="99" t="s">
        <v>19910</v>
      </c>
      <c r="P557" s="96" t="s">
        <v>20</v>
      </c>
      <c r="Q557" s="100" t="s">
        <v>20</v>
      </c>
      <c r="R557" s="116" t="s">
        <v>2580</v>
      </c>
      <c r="S557" s="114" t="s">
        <v>964</v>
      </c>
      <c r="T557" s="114">
        <v>60</v>
      </c>
      <c r="U557" s="114">
        <v>37</v>
      </c>
      <c r="V557" s="114">
        <v>124</v>
      </c>
      <c r="W557" s="115">
        <v>0.125</v>
      </c>
    </row>
    <row r="558" spans="1:23" s="6" customFormat="1" ht="38.25">
      <c r="A558" s="62"/>
      <c r="B558" s="95" t="s">
        <v>960</v>
      </c>
      <c r="C558" s="95" t="s">
        <v>20</v>
      </c>
      <c r="D558" s="95" t="s">
        <v>20</v>
      </c>
      <c r="E558" s="95" t="s">
        <v>17324</v>
      </c>
      <c r="F558" s="95" t="s">
        <v>17516</v>
      </c>
      <c r="G558" s="95" t="s">
        <v>17517</v>
      </c>
      <c r="H558" s="14" t="s">
        <v>20</v>
      </c>
      <c r="I558" s="95" t="s">
        <v>18525</v>
      </c>
      <c r="J558" s="118" t="s">
        <v>641</v>
      </c>
      <c r="K558" s="95" t="s">
        <v>2581</v>
      </c>
      <c r="L558" s="95" t="s">
        <v>18526</v>
      </c>
      <c r="M558" s="97">
        <f>IF($K$6="с учетом НДС",VLOOKUP(J558,LEGEND!C:M,3,0)*(1-N558),VLOOKUP(J558,LEGEND!C:M,3,0)*(1-N558)/1.2)</f>
        <v>132990</v>
      </c>
      <c r="N558" s="98">
        <f>IF(OR(E558="Принадлежности",E558="Ручной инструмент"),$K$5,IF($K$4=0,0,IFERROR(VLOOKUP(Q558,LEGEND!$V$4:$W$7,2,0),$K$4)))</f>
        <v>0</v>
      </c>
      <c r="O558" s="99" t="s">
        <v>19911</v>
      </c>
      <c r="P558" s="96" t="s">
        <v>20</v>
      </c>
      <c r="Q558" s="100" t="s">
        <v>20</v>
      </c>
      <c r="R558" s="116" t="s">
        <v>2582</v>
      </c>
      <c r="S558" s="114" t="s">
        <v>964</v>
      </c>
      <c r="T558" s="114">
        <v>243</v>
      </c>
      <c r="U558" s="114">
        <v>63</v>
      </c>
      <c r="V558" s="114">
        <v>133</v>
      </c>
      <c r="W558" s="115">
        <v>1.242</v>
      </c>
    </row>
    <row r="559" spans="1:23" s="6" customFormat="1" ht="38.25">
      <c r="A559" s="62"/>
      <c r="B559" s="95" t="s">
        <v>960</v>
      </c>
      <c r="C559" s="95" t="s">
        <v>20</v>
      </c>
      <c r="D559" s="95" t="s">
        <v>20</v>
      </c>
      <c r="E559" s="95" t="s">
        <v>17324</v>
      </c>
      <c r="F559" s="95" t="s">
        <v>17343</v>
      </c>
      <c r="G559" s="95" t="s">
        <v>17362</v>
      </c>
      <c r="H559" s="14" t="s">
        <v>20</v>
      </c>
      <c r="I559" s="95" t="s">
        <v>18527</v>
      </c>
      <c r="J559" s="118" t="s">
        <v>642</v>
      </c>
      <c r="K559" s="95" t="s">
        <v>2885</v>
      </c>
      <c r="L559" s="95" t="s">
        <v>18528</v>
      </c>
      <c r="M559" s="97">
        <f>IF($K$6="с учетом НДС",VLOOKUP(J559,LEGEND!C:M,3,0)*(1-N559),VLOOKUP(J559,LEGEND!C:M,3,0)*(1-N559)/1.2)</f>
        <v>3500</v>
      </c>
      <c r="N559" s="98">
        <f>IF(OR(E559="Принадлежности",E559="Ручной инструмент"),$K$5,IF($K$4=0,0,IFERROR(VLOOKUP(Q559,LEGEND!$V$4:$W$7,2,0),$K$4)))</f>
        <v>0</v>
      </c>
      <c r="O559" s="99" t="s">
        <v>19912</v>
      </c>
      <c r="P559" s="95" t="s">
        <v>20</v>
      </c>
      <c r="Q559" s="100" t="s">
        <v>20</v>
      </c>
      <c r="R559" s="116" t="s">
        <v>2886</v>
      </c>
      <c r="S559" s="114" t="s">
        <v>964</v>
      </c>
      <c r="T559" s="114">
        <v>187</v>
      </c>
      <c r="U559" s="114">
        <v>87</v>
      </c>
      <c r="V559" s="114">
        <v>224</v>
      </c>
      <c r="W559" s="115">
        <v>0.21299999999999999</v>
      </c>
    </row>
    <row r="560" spans="1:23" s="6" customFormat="1" ht="38.25">
      <c r="A560" s="62"/>
      <c r="B560" s="95" t="s">
        <v>20806</v>
      </c>
      <c r="C560" s="95" t="s">
        <v>20</v>
      </c>
      <c r="D560" s="95" t="s">
        <v>20</v>
      </c>
      <c r="E560" s="95" t="s">
        <v>18116</v>
      </c>
      <c r="F560" s="95" t="s">
        <v>17822</v>
      </c>
      <c r="G560" s="95" t="s">
        <v>18347</v>
      </c>
      <c r="H560" s="14" t="s">
        <v>20</v>
      </c>
      <c r="I560" s="95" t="s">
        <v>3870</v>
      </c>
      <c r="J560" s="118" t="s">
        <v>643</v>
      </c>
      <c r="K560" s="95" t="s">
        <v>2673</v>
      </c>
      <c r="L560" s="95" t="s">
        <v>18529</v>
      </c>
      <c r="M560" s="97">
        <f>IF($K$6="с учетом НДС",VLOOKUP(J560,LEGEND!C:M,3,0)*(1-N560),VLOOKUP(J560,LEGEND!C:M,3,0)*(1-N560)/1.2)</f>
        <v>1900</v>
      </c>
      <c r="N560" s="98">
        <f>IF(OR(E560="Принадлежности",E560="Ручной инструмент"),$K$5,IF($K$4=0,0,IFERROR(VLOOKUP(Q560,LEGEND!$V$4:$W$7,2,0),$K$4)))</f>
        <v>0</v>
      </c>
      <c r="O560" s="99" t="s">
        <v>19833</v>
      </c>
      <c r="P560" s="96" t="s">
        <v>20</v>
      </c>
      <c r="Q560" s="100" t="s">
        <v>20</v>
      </c>
      <c r="R560" s="116" t="s">
        <v>2674</v>
      </c>
      <c r="S560" s="114" t="s">
        <v>964</v>
      </c>
      <c r="T560" s="114">
        <v>95</v>
      </c>
      <c r="U560" s="114">
        <v>65</v>
      </c>
      <c r="V560" s="114">
        <v>242</v>
      </c>
      <c r="W560" s="115">
        <v>0.27600000000000002</v>
      </c>
    </row>
    <row r="561" spans="1:23" s="6" customFormat="1" ht="38.25">
      <c r="A561" s="62"/>
      <c r="B561" s="95" t="s">
        <v>20806</v>
      </c>
      <c r="C561" s="95" t="s">
        <v>17367</v>
      </c>
      <c r="D561" s="95" t="s">
        <v>20</v>
      </c>
      <c r="E561" s="95" t="s">
        <v>18116</v>
      </c>
      <c r="F561" s="95" t="s">
        <v>18117</v>
      </c>
      <c r="G561" s="95" t="s">
        <v>17246</v>
      </c>
      <c r="H561" s="14" t="s">
        <v>20</v>
      </c>
      <c r="I561" s="95" t="s">
        <v>3838</v>
      </c>
      <c r="J561" s="118" t="s">
        <v>644</v>
      </c>
      <c r="K561" s="95" t="s">
        <v>3380</v>
      </c>
      <c r="L561" s="95" t="s">
        <v>18530</v>
      </c>
      <c r="M561" s="97">
        <f>IF($K$6="с учетом НДС",VLOOKUP(J561,LEGEND!C:M,3,0)*(1-N561),VLOOKUP(J561,LEGEND!C:M,3,0)*(1-N561)/1.2)</f>
        <v>17800</v>
      </c>
      <c r="N561" s="98">
        <f>IF(OR(E561="Принадлежности",E561="Ручной инструмент"),$K$5,IF($K$4=0,0,IFERROR(VLOOKUP(Q561,LEGEND!$V$4:$W$7,2,0),$K$4)))</f>
        <v>0</v>
      </c>
      <c r="O561" s="99" t="s">
        <v>19913</v>
      </c>
      <c r="P561" s="96" t="s">
        <v>196</v>
      </c>
      <c r="Q561" s="100" t="s">
        <v>20</v>
      </c>
      <c r="R561" s="116" t="s">
        <v>3381</v>
      </c>
      <c r="S561" s="114" t="s">
        <v>964</v>
      </c>
      <c r="T561" s="114">
        <v>196</v>
      </c>
      <c r="U561" s="114">
        <v>129</v>
      </c>
      <c r="V561" s="114">
        <v>1124</v>
      </c>
      <c r="W561" s="115">
        <v>3.91</v>
      </c>
    </row>
    <row r="562" spans="1:23" s="6" customFormat="1" ht="33.75">
      <c r="A562" s="62"/>
      <c r="B562" s="95" t="s">
        <v>17323</v>
      </c>
      <c r="C562" s="95" t="s">
        <v>20</v>
      </c>
      <c r="D562" s="95" t="s">
        <v>20</v>
      </c>
      <c r="E562" s="95" t="s">
        <v>17324</v>
      </c>
      <c r="F562" s="95" t="s">
        <v>17264</v>
      </c>
      <c r="G562" s="95" t="s">
        <v>17255</v>
      </c>
      <c r="H562" s="14" t="s">
        <v>20</v>
      </c>
      <c r="I562" s="95" t="s">
        <v>18531</v>
      </c>
      <c r="J562" s="118" t="s">
        <v>645</v>
      </c>
      <c r="K562" s="95" t="s">
        <v>2697</v>
      </c>
      <c r="L562" s="95" t="s">
        <v>18532</v>
      </c>
      <c r="M562" s="97">
        <f>IF($K$6="с учетом НДС",VLOOKUP(J562,LEGEND!C:M,3,0)*(1-N562),VLOOKUP(J562,LEGEND!C:M,3,0)*(1-N562)/1.2)</f>
        <v>34490</v>
      </c>
      <c r="N562" s="98">
        <f>IF(OR(E562="Принадлежности",E562="Ручной инструмент"),$K$5,IF($K$4=0,0,IFERROR(VLOOKUP(Q562,LEGEND!$V$4:$W$7,2,0),$K$4)))</f>
        <v>0</v>
      </c>
      <c r="O562" s="99" t="s">
        <v>19914</v>
      </c>
      <c r="P562" s="96" t="s">
        <v>20</v>
      </c>
      <c r="Q562" s="100" t="s">
        <v>20</v>
      </c>
      <c r="R562" s="116" t="s">
        <v>2698</v>
      </c>
      <c r="S562" s="114" t="s">
        <v>8633</v>
      </c>
      <c r="T562" s="114">
        <v>475</v>
      </c>
      <c r="U562" s="114">
        <v>360</v>
      </c>
      <c r="V562" s="114">
        <v>135</v>
      </c>
      <c r="W562" s="115">
        <v>5.0199999999999996</v>
      </c>
    </row>
    <row r="563" spans="1:23" s="6" customFormat="1" ht="22.5">
      <c r="A563" s="62"/>
      <c r="B563" s="95" t="s">
        <v>17323</v>
      </c>
      <c r="C563" s="95" t="s">
        <v>20</v>
      </c>
      <c r="D563" s="95" t="s">
        <v>20</v>
      </c>
      <c r="E563" s="95" t="s">
        <v>17324</v>
      </c>
      <c r="F563" s="95" t="s">
        <v>17375</v>
      </c>
      <c r="G563" s="95" t="s">
        <v>18533</v>
      </c>
      <c r="H563" s="14" t="s">
        <v>20</v>
      </c>
      <c r="I563" s="95" t="s">
        <v>18534</v>
      </c>
      <c r="J563" s="118" t="s">
        <v>646</v>
      </c>
      <c r="K563" s="95" t="s">
        <v>2593</v>
      </c>
      <c r="L563" s="95" t="s">
        <v>18535</v>
      </c>
      <c r="M563" s="97">
        <f>IF($K$6="с учетом НДС",VLOOKUP(J563,LEGEND!C:M,3,0)*(1-N563),VLOOKUP(J563,LEGEND!C:M,3,0)*(1-N563)/1.2)</f>
        <v>47490</v>
      </c>
      <c r="N563" s="98">
        <f>IF(OR(E563="Принадлежности",E563="Ручной инструмент"),$K$5,IF($K$4=0,0,IFERROR(VLOOKUP(Q563,LEGEND!$V$4:$W$7,2,0),$K$4)))</f>
        <v>0</v>
      </c>
      <c r="O563" s="99" t="s">
        <v>19915</v>
      </c>
      <c r="P563" s="96" t="s">
        <v>20</v>
      </c>
      <c r="Q563" s="100" t="s">
        <v>20</v>
      </c>
      <c r="R563" s="116" t="s">
        <v>2594</v>
      </c>
      <c r="S563" s="114" t="s">
        <v>8633</v>
      </c>
      <c r="T563" s="114">
        <v>420</v>
      </c>
      <c r="U563" s="114">
        <v>115</v>
      </c>
      <c r="V563" s="114">
        <v>325</v>
      </c>
      <c r="W563" s="115">
        <v>6.05</v>
      </c>
    </row>
    <row r="564" spans="1:23" s="6" customFormat="1" ht="33.75">
      <c r="A564" s="62"/>
      <c r="B564" s="95" t="s">
        <v>17323</v>
      </c>
      <c r="C564" s="95" t="s">
        <v>20</v>
      </c>
      <c r="D564" s="95" t="s">
        <v>20</v>
      </c>
      <c r="E564" s="95" t="s">
        <v>17324</v>
      </c>
      <c r="F564" s="95" t="s">
        <v>17325</v>
      </c>
      <c r="G564" s="95" t="s">
        <v>18278</v>
      </c>
      <c r="H564" s="14" t="s">
        <v>20</v>
      </c>
      <c r="I564" s="95" t="s">
        <v>18536</v>
      </c>
      <c r="J564" s="118" t="s">
        <v>647</v>
      </c>
      <c r="K564" s="95" t="s">
        <v>2831</v>
      </c>
      <c r="L564" s="95" t="s">
        <v>18537</v>
      </c>
      <c r="M564" s="97">
        <f>IF($K$6="с учетом НДС",VLOOKUP(J564,LEGEND!C:M,3,0)*(1-N564),VLOOKUP(J564,LEGEND!C:M,3,0)*(1-N564)/1.2)</f>
        <v>46490</v>
      </c>
      <c r="N564" s="98">
        <f>IF(OR(E564="Принадлежности",E564="Ручной инструмент"),$K$5,IF($K$4=0,0,IFERROR(VLOOKUP(Q564,LEGEND!$V$4:$W$7,2,0),$K$4)))</f>
        <v>0</v>
      </c>
      <c r="O564" s="99" t="s">
        <v>19916</v>
      </c>
      <c r="P564" s="96" t="s">
        <v>20</v>
      </c>
      <c r="Q564" s="100" t="s">
        <v>20</v>
      </c>
      <c r="R564" s="116" t="s">
        <v>2832</v>
      </c>
      <c r="S564" s="114" t="s">
        <v>964</v>
      </c>
      <c r="T564" s="114">
        <v>454</v>
      </c>
      <c r="U564" s="114">
        <v>200</v>
      </c>
      <c r="V564" s="114">
        <v>200</v>
      </c>
      <c r="W564" s="115">
        <v>6.415</v>
      </c>
    </row>
    <row r="565" spans="1:23" s="6" customFormat="1" ht="33.75">
      <c r="A565" s="62"/>
      <c r="B565" s="95" t="s">
        <v>17323</v>
      </c>
      <c r="C565" s="95" t="s">
        <v>20</v>
      </c>
      <c r="D565" s="95" t="s">
        <v>20</v>
      </c>
      <c r="E565" s="95" t="s">
        <v>17324</v>
      </c>
      <c r="F565" s="95" t="s">
        <v>17325</v>
      </c>
      <c r="G565" s="95" t="s">
        <v>17354</v>
      </c>
      <c r="H565" s="14" t="s">
        <v>20</v>
      </c>
      <c r="I565" s="95" t="s">
        <v>18538</v>
      </c>
      <c r="J565" s="118" t="s">
        <v>648</v>
      </c>
      <c r="K565" s="95" t="s">
        <v>2765</v>
      </c>
      <c r="L565" s="95" t="s">
        <v>18539</v>
      </c>
      <c r="M565" s="97">
        <f>IF($K$6="с учетом НДС",VLOOKUP(J565,LEGEND!C:M,3,0)*(1-N565),VLOOKUP(J565,LEGEND!C:M,3,0)*(1-N565)/1.2)</f>
        <v>31990</v>
      </c>
      <c r="N565" s="98">
        <f>IF(OR(E565="Принадлежности",E565="Ручной инструмент"),$K$5,IF($K$4=0,0,IFERROR(VLOOKUP(Q565,LEGEND!$V$4:$W$7,2,0),$K$4)))</f>
        <v>0</v>
      </c>
      <c r="O565" s="99" t="s">
        <v>19917</v>
      </c>
      <c r="P565" s="96" t="s">
        <v>20</v>
      </c>
      <c r="Q565" s="100" t="s">
        <v>20</v>
      </c>
      <c r="R565" s="116" t="s">
        <v>2766</v>
      </c>
      <c r="S565" s="114" t="s">
        <v>8633</v>
      </c>
      <c r="T565" s="114">
        <v>630</v>
      </c>
      <c r="U565" s="114">
        <v>120</v>
      </c>
      <c r="V565" s="114">
        <v>240</v>
      </c>
      <c r="W565" s="115">
        <v>7.88</v>
      </c>
    </row>
    <row r="566" spans="1:23" s="6" customFormat="1" ht="33.75">
      <c r="A566" s="62"/>
      <c r="B566" s="95" t="s">
        <v>17323</v>
      </c>
      <c r="C566" s="95" t="s">
        <v>20</v>
      </c>
      <c r="D566" s="95" t="s">
        <v>20</v>
      </c>
      <c r="E566" s="95" t="s">
        <v>17324</v>
      </c>
      <c r="F566" s="95" t="s">
        <v>17325</v>
      </c>
      <c r="G566" s="95" t="s">
        <v>17354</v>
      </c>
      <c r="H566" s="14" t="s">
        <v>20</v>
      </c>
      <c r="I566" s="95" t="s">
        <v>18540</v>
      </c>
      <c r="J566" s="118" t="s">
        <v>649</v>
      </c>
      <c r="K566" s="95" t="s">
        <v>2775</v>
      </c>
      <c r="L566" s="95" t="s">
        <v>18541</v>
      </c>
      <c r="M566" s="97">
        <f>IF($K$6="с учетом НДС",VLOOKUP(J566,LEGEND!C:M,3,0)*(1-N566),VLOOKUP(J566,LEGEND!C:M,3,0)*(1-N566)/1.2)</f>
        <v>31990</v>
      </c>
      <c r="N566" s="98">
        <f>IF(OR(E566="Принадлежности",E566="Ручной инструмент"),$K$5,IF($K$4=0,0,IFERROR(VLOOKUP(Q566,LEGEND!$V$4:$W$7,2,0),$K$4)))</f>
        <v>0</v>
      </c>
      <c r="O566" s="99" t="s">
        <v>19918</v>
      </c>
      <c r="P566" s="96" t="s">
        <v>20</v>
      </c>
      <c r="Q566" s="100" t="s">
        <v>20</v>
      </c>
      <c r="R566" s="116" t="s">
        <v>2776</v>
      </c>
      <c r="S566" s="114" t="s">
        <v>8633</v>
      </c>
      <c r="T566" s="114">
        <v>625</v>
      </c>
      <c r="U566" s="114">
        <v>115</v>
      </c>
      <c r="V566" s="114">
        <v>240</v>
      </c>
      <c r="W566" s="115">
        <v>8.75</v>
      </c>
    </row>
    <row r="567" spans="1:23" s="6" customFormat="1" ht="56.25">
      <c r="A567" s="62"/>
      <c r="B567" s="95" t="s">
        <v>17323</v>
      </c>
      <c r="C567" s="95" t="s">
        <v>20</v>
      </c>
      <c r="D567" s="95" t="s">
        <v>20</v>
      </c>
      <c r="E567" s="95" t="s">
        <v>17324</v>
      </c>
      <c r="F567" s="95" t="s">
        <v>17325</v>
      </c>
      <c r="G567" s="95" t="s">
        <v>17354</v>
      </c>
      <c r="H567" s="14" t="s">
        <v>20</v>
      </c>
      <c r="I567" s="95" t="s">
        <v>18259</v>
      </c>
      <c r="J567" s="118" t="s">
        <v>650</v>
      </c>
      <c r="K567" s="95" t="s">
        <v>2791</v>
      </c>
      <c r="L567" s="95" t="s">
        <v>18542</v>
      </c>
      <c r="M567" s="97">
        <f>IF($K$6="с учетом НДС",VLOOKUP(J567,LEGEND!C:M,3,0)*(1-N567),VLOOKUP(J567,LEGEND!C:M,3,0)*(1-N567)/1.2)</f>
        <v>43490</v>
      </c>
      <c r="N567" s="98">
        <f>IF(OR(E567="Принадлежности",E567="Ручной инструмент"),$K$5,IF($K$4=0,0,IFERROR(VLOOKUP(Q567,LEGEND!$V$4:$W$7,2,0),$K$4)))</f>
        <v>0</v>
      </c>
      <c r="O567" s="99" t="s">
        <v>19919</v>
      </c>
      <c r="P567" s="96" t="s">
        <v>20</v>
      </c>
      <c r="Q567" s="100" t="s">
        <v>20</v>
      </c>
      <c r="R567" s="116" t="s">
        <v>2792</v>
      </c>
      <c r="S567" s="114" t="s">
        <v>8633</v>
      </c>
      <c r="T567" s="114">
        <v>635</v>
      </c>
      <c r="U567" s="114">
        <v>129</v>
      </c>
      <c r="V567" s="114">
        <v>245</v>
      </c>
      <c r="W567" s="115">
        <v>9.0589999999999993</v>
      </c>
    </row>
    <row r="568" spans="1:23" s="6" customFormat="1" ht="56.25">
      <c r="A568" s="62"/>
      <c r="B568" s="95" t="s">
        <v>17323</v>
      </c>
      <c r="C568" s="95" t="s">
        <v>20</v>
      </c>
      <c r="D568" s="95" t="s">
        <v>20</v>
      </c>
      <c r="E568" s="95" t="s">
        <v>17324</v>
      </c>
      <c r="F568" s="95" t="s">
        <v>17325</v>
      </c>
      <c r="G568" s="95" t="s">
        <v>17354</v>
      </c>
      <c r="H568" s="14" t="s">
        <v>20</v>
      </c>
      <c r="I568" s="95" t="s">
        <v>18355</v>
      </c>
      <c r="J568" s="118" t="s">
        <v>651</v>
      </c>
      <c r="K568" s="95" t="s">
        <v>2789</v>
      </c>
      <c r="L568" s="95" t="s">
        <v>18543</v>
      </c>
      <c r="M568" s="97">
        <f>IF($K$6="с учетом НДС",VLOOKUP(J568,LEGEND!C:M,3,0)*(1-N568),VLOOKUP(J568,LEGEND!C:M,3,0)*(1-N568)/1.2)</f>
        <v>41490</v>
      </c>
      <c r="N568" s="98">
        <f>IF(OR(E568="Принадлежности",E568="Ручной инструмент"),$K$5,IF($K$4=0,0,IFERROR(VLOOKUP(Q568,LEGEND!$V$4:$W$7,2,0),$K$4)))</f>
        <v>0</v>
      </c>
      <c r="O568" s="99" t="s">
        <v>19920</v>
      </c>
      <c r="P568" s="96" t="s">
        <v>20</v>
      </c>
      <c r="Q568" s="100" t="s">
        <v>20</v>
      </c>
      <c r="R568" s="116" t="s">
        <v>2790</v>
      </c>
      <c r="S568" s="114" t="s">
        <v>8633</v>
      </c>
      <c r="T568" s="114">
        <v>632</v>
      </c>
      <c r="U568" s="114">
        <v>243</v>
      </c>
      <c r="V568" s="114">
        <v>123</v>
      </c>
      <c r="W568" s="115">
        <v>9.0709999999999997</v>
      </c>
    </row>
    <row r="569" spans="1:23" s="6" customFormat="1" ht="45">
      <c r="A569" s="62"/>
      <c r="B569" s="95" t="s">
        <v>17323</v>
      </c>
      <c r="C569" s="95" t="s">
        <v>20</v>
      </c>
      <c r="D569" s="95" t="s">
        <v>20</v>
      </c>
      <c r="E569" s="95" t="s">
        <v>17324</v>
      </c>
      <c r="F569" s="95" t="s">
        <v>17325</v>
      </c>
      <c r="G569" s="95" t="s">
        <v>17354</v>
      </c>
      <c r="H569" s="14" t="s">
        <v>20</v>
      </c>
      <c r="I569" s="95" t="s">
        <v>18123</v>
      </c>
      <c r="J569" s="118" t="s">
        <v>652</v>
      </c>
      <c r="K569" s="95" t="s">
        <v>2779</v>
      </c>
      <c r="L569" s="95" t="s">
        <v>18544</v>
      </c>
      <c r="M569" s="97">
        <f>IF($K$6="с учетом НДС",VLOOKUP(J569,LEGEND!C:M,3,0)*(1-N569),VLOOKUP(J569,LEGEND!C:M,3,0)*(1-N569)/1.2)</f>
        <v>30990</v>
      </c>
      <c r="N569" s="98">
        <f>IF(OR(E569="Принадлежности",E569="Ручной инструмент"),$K$5,IF($K$4=0,0,IFERROR(VLOOKUP(Q569,LEGEND!$V$4:$W$7,2,0),$K$4)))</f>
        <v>0</v>
      </c>
      <c r="O569" s="99" t="s">
        <v>19921</v>
      </c>
      <c r="P569" s="96" t="s">
        <v>20</v>
      </c>
      <c r="Q569" s="100" t="s">
        <v>20</v>
      </c>
      <c r="R569" s="116" t="s">
        <v>2780</v>
      </c>
      <c r="S569" s="114" t="s">
        <v>8633</v>
      </c>
      <c r="T569" s="114">
        <v>632</v>
      </c>
      <c r="U569" s="114">
        <v>129</v>
      </c>
      <c r="V569" s="114">
        <v>248</v>
      </c>
      <c r="W569" s="115">
        <v>8.4960000000000004</v>
      </c>
    </row>
    <row r="570" spans="1:23" s="6" customFormat="1" ht="45">
      <c r="A570" s="62"/>
      <c r="B570" s="95" t="s">
        <v>17323</v>
      </c>
      <c r="C570" s="95" t="s">
        <v>20</v>
      </c>
      <c r="D570" s="95" t="s">
        <v>20</v>
      </c>
      <c r="E570" s="95" t="s">
        <v>17324</v>
      </c>
      <c r="F570" s="95" t="s">
        <v>17325</v>
      </c>
      <c r="G570" s="95" t="s">
        <v>17354</v>
      </c>
      <c r="H570" s="14" t="s">
        <v>20</v>
      </c>
      <c r="I570" s="95" t="s">
        <v>18538</v>
      </c>
      <c r="J570" s="118" t="s">
        <v>653</v>
      </c>
      <c r="K570" s="95" t="s">
        <v>2767</v>
      </c>
      <c r="L570" s="95" t="s">
        <v>18545</v>
      </c>
      <c r="M570" s="97">
        <f>IF($K$6="с учетом НДС",VLOOKUP(J570,LEGEND!C:M,3,0)*(1-N570),VLOOKUP(J570,LEGEND!C:M,3,0)*(1-N570)/1.2)</f>
        <v>31990</v>
      </c>
      <c r="N570" s="98">
        <f>IF(OR(E570="Принадлежности",E570="Ручной инструмент"),$K$5,IF($K$4=0,0,IFERROR(VLOOKUP(Q570,LEGEND!$V$4:$W$7,2,0),$K$4)))</f>
        <v>0</v>
      </c>
      <c r="O570" s="99" t="s">
        <v>19922</v>
      </c>
      <c r="P570" s="96" t="s">
        <v>20</v>
      </c>
      <c r="Q570" s="100" t="s">
        <v>20</v>
      </c>
      <c r="R570" s="116" t="s">
        <v>2768</v>
      </c>
      <c r="S570" s="114" t="s">
        <v>8633</v>
      </c>
      <c r="T570" s="114">
        <v>634</v>
      </c>
      <c r="U570" s="114">
        <v>248</v>
      </c>
      <c r="V570" s="114">
        <v>123</v>
      </c>
      <c r="W570" s="115">
        <v>7.7750000000000004</v>
      </c>
    </row>
    <row r="571" spans="1:23" s="6" customFormat="1" ht="33.75">
      <c r="A571" s="62"/>
      <c r="B571" s="95" t="s">
        <v>17323</v>
      </c>
      <c r="C571" s="95" t="s">
        <v>20</v>
      </c>
      <c r="D571" s="95" t="s">
        <v>20</v>
      </c>
      <c r="E571" s="95" t="s">
        <v>17324</v>
      </c>
      <c r="F571" s="95" t="s">
        <v>17302</v>
      </c>
      <c r="G571" s="95" t="s">
        <v>17542</v>
      </c>
      <c r="H571" s="14" t="s">
        <v>20</v>
      </c>
      <c r="I571" s="95" t="s">
        <v>18546</v>
      </c>
      <c r="J571" s="118" t="s">
        <v>654</v>
      </c>
      <c r="K571" s="95" t="s">
        <v>2811</v>
      </c>
      <c r="L571" s="95" t="s">
        <v>18547</v>
      </c>
      <c r="M571" s="97">
        <f>IF($K$6="с учетом НДС",VLOOKUP(J571,LEGEND!C:M,3,0)*(1-N571),VLOOKUP(J571,LEGEND!C:M,3,0)*(1-N571)/1.2)</f>
        <v>29490</v>
      </c>
      <c r="N571" s="98">
        <f>IF(OR(E571="Принадлежности",E571="Ручной инструмент"),$K$5,IF($K$4=0,0,IFERROR(VLOOKUP(Q571,LEGEND!$V$4:$W$7,2,0),$K$4)))</f>
        <v>0</v>
      </c>
      <c r="O571" s="99" t="s">
        <v>19923</v>
      </c>
      <c r="P571" s="96" t="s">
        <v>20</v>
      </c>
      <c r="Q571" s="100" t="s">
        <v>20</v>
      </c>
      <c r="R571" s="116" t="s">
        <v>2812</v>
      </c>
      <c r="S571" s="114" t="s">
        <v>964</v>
      </c>
      <c r="T571" s="114">
        <v>269</v>
      </c>
      <c r="U571" s="114">
        <v>335</v>
      </c>
      <c r="V571" s="114">
        <v>283</v>
      </c>
      <c r="W571" s="115">
        <v>5.36</v>
      </c>
    </row>
    <row r="572" spans="1:23" s="6" customFormat="1" ht="56.25">
      <c r="A572" s="62"/>
      <c r="B572" s="95" t="s">
        <v>17338</v>
      </c>
      <c r="C572" s="95" t="s">
        <v>20</v>
      </c>
      <c r="D572" s="95" t="s">
        <v>17331</v>
      </c>
      <c r="E572" s="95" t="s">
        <v>17324</v>
      </c>
      <c r="F572" s="95" t="s">
        <v>17375</v>
      </c>
      <c r="G572" s="95" t="s">
        <v>17376</v>
      </c>
      <c r="H572" s="14" t="s">
        <v>20</v>
      </c>
      <c r="I572" s="95" t="s">
        <v>18548</v>
      </c>
      <c r="J572" s="118" t="s">
        <v>655</v>
      </c>
      <c r="K572" s="95" t="s">
        <v>2154</v>
      </c>
      <c r="L572" s="95" t="s">
        <v>18549</v>
      </c>
      <c r="M572" s="97">
        <f>IF($K$6="с учетом НДС",VLOOKUP(J572,LEGEND!C:M,3,0)*(1-N572),VLOOKUP(J572,LEGEND!C:M,3,0)*(1-N572)/1.2)</f>
        <v>34990</v>
      </c>
      <c r="N572" s="98">
        <f>IF(OR(E572="Принадлежности",E572="Ручной инструмент"),$K$5,IF($K$4=0,0,IFERROR(VLOOKUP(Q572,LEGEND!$V$4:$W$7,2,0),$K$4)))</f>
        <v>0</v>
      </c>
      <c r="O572" s="99" t="s">
        <v>19924</v>
      </c>
      <c r="P572" s="96" t="s">
        <v>20</v>
      </c>
      <c r="Q572" s="100" t="s">
        <v>20</v>
      </c>
      <c r="R572" s="116" t="s">
        <v>2155</v>
      </c>
      <c r="S572" s="114" t="s">
        <v>964</v>
      </c>
      <c r="T572" s="114">
        <v>330</v>
      </c>
      <c r="U572" s="114">
        <v>95</v>
      </c>
      <c r="V572" s="114">
        <v>236</v>
      </c>
      <c r="W572" s="115">
        <v>3.6970000000000001</v>
      </c>
    </row>
    <row r="573" spans="1:23" s="6" customFormat="1" ht="33.75">
      <c r="A573" s="62"/>
      <c r="B573" s="95" t="s">
        <v>17323</v>
      </c>
      <c r="C573" s="95" t="s">
        <v>20</v>
      </c>
      <c r="D573" s="95" t="s">
        <v>20</v>
      </c>
      <c r="E573" s="95" t="s">
        <v>17324</v>
      </c>
      <c r="F573" s="95" t="s">
        <v>17264</v>
      </c>
      <c r="G573" s="95" t="s">
        <v>17255</v>
      </c>
      <c r="H573" s="14" t="s">
        <v>20</v>
      </c>
      <c r="I573" s="95" t="s">
        <v>18550</v>
      </c>
      <c r="J573" s="118" t="s">
        <v>656</v>
      </c>
      <c r="K573" s="95" t="s">
        <v>2703</v>
      </c>
      <c r="L573" s="95" t="s">
        <v>18551</v>
      </c>
      <c r="M573" s="97">
        <f>IF($K$6="с учетом НДС",VLOOKUP(J573,LEGEND!C:M,3,0)*(1-N573),VLOOKUP(J573,LEGEND!C:M,3,0)*(1-N573)/1.2)</f>
        <v>15990</v>
      </c>
      <c r="N573" s="98">
        <f>IF(OR(E573="Принадлежности",E573="Ручной инструмент"),$K$5,IF($K$4=0,0,IFERROR(VLOOKUP(Q573,LEGEND!$V$4:$W$7,2,0),$K$4)))</f>
        <v>0</v>
      </c>
      <c r="O573" s="99" t="s">
        <v>19925</v>
      </c>
      <c r="P573" s="96" t="s">
        <v>20</v>
      </c>
      <c r="Q573" s="100" t="s">
        <v>20</v>
      </c>
      <c r="R573" s="116" t="s">
        <v>2704</v>
      </c>
      <c r="S573" s="114" t="s">
        <v>8633</v>
      </c>
      <c r="T573" s="114">
        <v>417</v>
      </c>
      <c r="U573" s="114">
        <v>121</v>
      </c>
      <c r="V573" s="114">
        <v>327</v>
      </c>
      <c r="W573" s="115">
        <v>3.5510000000000002</v>
      </c>
    </row>
    <row r="574" spans="1:23" s="6" customFormat="1" ht="33.75">
      <c r="A574" s="62"/>
      <c r="B574" s="95" t="s">
        <v>17338</v>
      </c>
      <c r="C574" s="95" t="s">
        <v>20</v>
      </c>
      <c r="D574" s="95" t="s">
        <v>17331</v>
      </c>
      <c r="E574" s="95" t="s">
        <v>17324</v>
      </c>
      <c r="F574" s="95" t="s">
        <v>17325</v>
      </c>
      <c r="G574" s="95" t="s">
        <v>17328</v>
      </c>
      <c r="H574" s="14" t="s">
        <v>20</v>
      </c>
      <c r="I574" s="95" t="s">
        <v>18552</v>
      </c>
      <c r="J574" s="118" t="s">
        <v>657</v>
      </c>
      <c r="K574" s="95" t="s">
        <v>2315</v>
      </c>
      <c r="L574" s="95" t="s">
        <v>18553</v>
      </c>
      <c r="M574" s="97">
        <f>IF($K$6="с учетом НДС",VLOOKUP(J574,LEGEND!C:M,3,0)*(1-N574),VLOOKUP(J574,LEGEND!C:M,3,0)*(1-N574)/1.2)</f>
        <v>14990</v>
      </c>
      <c r="N574" s="98">
        <f>IF(OR(E574="Принадлежности",E574="Ручной инструмент"),$K$5,IF($K$4=0,0,IFERROR(VLOOKUP(Q574,LEGEND!$V$4:$W$7,2,0),$K$4)))</f>
        <v>0</v>
      </c>
      <c r="O574" s="99" t="s">
        <v>19926</v>
      </c>
      <c r="P574" s="96" t="s">
        <v>20</v>
      </c>
      <c r="Q574" s="100" t="s">
        <v>20</v>
      </c>
      <c r="R574" s="116" t="s">
        <v>2316</v>
      </c>
      <c r="S574" s="114" t="s">
        <v>964</v>
      </c>
      <c r="T574" s="114">
        <v>411</v>
      </c>
      <c r="U574" s="114">
        <v>167</v>
      </c>
      <c r="V574" s="114">
        <v>132</v>
      </c>
      <c r="W574" s="115">
        <v>2.4</v>
      </c>
    </row>
    <row r="575" spans="1:23" s="6" customFormat="1" ht="45">
      <c r="A575" s="62"/>
      <c r="B575" s="95" t="s">
        <v>17323</v>
      </c>
      <c r="C575" s="95" t="s">
        <v>20</v>
      </c>
      <c r="D575" s="95" t="s">
        <v>20</v>
      </c>
      <c r="E575" s="95" t="s">
        <v>17821</v>
      </c>
      <c r="F575" s="95" t="s">
        <v>17463</v>
      </c>
      <c r="G575" s="95" t="s">
        <v>17531</v>
      </c>
      <c r="H575" s="14" t="s">
        <v>20</v>
      </c>
      <c r="I575" s="95" t="s">
        <v>18554</v>
      </c>
      <c r="J575" s="118" t="s">
        <v>658</v>
      </c>
      <c r="K575" s="95" t="s">
        <v>2629</v>
      </c>
      <c r="L575" s="95" t="s">
        <v>18555</v>
      </c>
      <c r="M575" s="97">
        <f>IF($K$6="с учетом НДС",VLOOKUP(J575,LEGEND!C:M,3,0)*(1-N575),VLOOKUP(J575,LEGEND!C:M,3,0)*(1-N575)/1.2)</f>
        <v>51490</v>
      </c>
      <c r="N575" s="98">
        <f>IF(OR(E575="Принадлежности",E575="Ручной инструмент"),$K$5,IF($K$4=0,0,IFERROR(VLOOKUP(Q575,LEGEND!$V$4:$W$7,2,0),$K$4)))</f>
        <v>0</v>
      </c>
      <c r="O575" s="99" t="s">
        <v>19927</v>
      </c>
      <c r="P575" s="96" t="s">
        <v>20</v>
      </c>
      <c r="Q575" s="100" t="s">
        <v>20</v>
      </c>
      <c r="R575" s="116" t="s">
        <v>2630</v>
      </c>
      <c r="S575" s="114" t="s">
        <v>19456</v>
      </c>
      <c r="T575" s="114">
        <v>400</v>
      </c>
      <c r="U575" s="114">
        <v>400</v>
      </c>
      <c r="V575" s="114">
        <v>660</v>
      </c>
      <c r="W575" s="115">
        <v>16.8</v>
      </c>
    </row>
    <row r="576" spans="1:23" s="6" customFormat="1" ht="38.25">
      <c r="A576" s="62"/>
      <c r="B576" s="95" t="s">
        <v>17330</v>
      </c>
      <c r="C576" s="95" t="s">
        <v>20</v>
      </c>
      <c r="D576" s="95" t="s">
        <v>17331</v>
      </c>
      <c r="E576" s="95" t="s">
        <v>17334</v>
      </c>
      <c r="F576" s="95" t="s">
        <v>18556</v>
      </c>
      <c r="G576" s="95" t="s">
        <v>18557</v>
      </c>
      <c r="H576" s="14" t="s">
        <v>20</v>
      </c>
      <c r="I576" s="95" t="s">
        <v>18558</v>
      </c>
      <c r="J576" s="118" t="s">
        <v>659</v>
      </c>
      <c r="K576" s="95" t="s">
        <v>3215</v>
      </c>
      <c r="L576" s="95" t="s">
        <v>18559</v>
      </c>
      <c r="M576" s="97">
        <f>IF($K$6="с учетом НДС",VLOOKUP(J576,LEGEND!C:M,3,0)*(1-N576),VLOOKUP(J576,LEGEND!C:M,3,0)*(1-N576)/1.2)</f>
        <v>11490</v>
      </c>
      <c r="N576" s="98">
        <f>IF(OR(E576="Принадлежности",E576="Ручной инструмент"),$K$5,IF($K$4=0,0,IFERROR(VLOOKUP(Q576,LEGEND!$V$4:$W$7,2,0),$K$4)))</f>
        <v>0</v>
      </c>
      <c r="O576" s="99" t="s">
        <v>19928</v>
      </c>
      <c r="P576" s="102" t="s">
        <v>116</v>
      </c>
      <c r="Q576" s="100" t="s">
        <v>20</v>
      </c>
      <c r="R576" s="116" t="s">
        <v>3216</v>
      </c>
      <c r="S576" s="114" t="s">
        <v>964</v>
      </c>
      <c r="T576" s="114">
        <v>225</v>
      </c>
      <c r="U576" s="114">
        <v>91</v>
      </c>
      <c r="V576" s="114">
        <v>156</v>
      </c>
      <c r="W576" s="115">
        <v>0.76</v>
      </c>
    </row>
    <row r="577" spans="1:23" s="6" customFormat="1" ht="25.5">
      <c r="A577" s="62"/>
      <c r="B577" s="95" t="s">
        <v>17442</v>
      </c>
      <c r="C577" s="95" t="s">
        <v>20</v>
      </c>
      <c r="D577" s="95" t="s">
        <v>17331</v>
      </c>
      <c r="E577" s="95" t="s">
        <v>17324</v>
      </c>
      <c r="F577" s="95" t="s">
        <v>17302</v>
      </c>
      <c r="G577" s="95" t="s">
        <v>17420</v>
      </c>
      <c r="H577" s="14" t="s">
        <v>20</v>
      </c>
      <c r="I577" s="95" t="s">
        <v>18560</v>
      </c>
      <c r="J577" s="118" t="s">
        <v>660</v>
      </c>
      <c r="K577" s="95" t="s">
        <v>2949</v>
      </c>
      <c r="L577" s="95" t="s">
        <v>18561</v>
      </c>
      <c r="M577" s="97">
        <f>IF($K$6="с учетом НДС",VLOOKUP(J577,LEGEND!C:M,3,0)*(1-N577),VLOOKUP(J577,LEGEND!C:M,3,0)*(1-N577)/1.2)</f>
        <v>21490</v>
      </c>
      <c r="N577" s="98">
        <f>IF(OR(E577="Принадлежности",E577="Ручной инструмент"),$K$5,IF($K$4=0,0,IFERROR(VLOOKUP(Q577,LEGEND!$V$4:$W$7,2,0),$K$4)))</f>
        <v>0</v>
      </c>
      <c r="O577" s="99" t="s">
        <v>19929</v>
      </c>
      <c r="P577" s="96" t="s">
        <v>20</v>
      </c>
      <c r="Q577" s="100" t="s">
        <v>20</v>
      </c>
      <c r="R577" s="116" t="s">
        <v>2950</v>
      </c>
      <c r="S577" s="114" t="s">
        <v>964</v>
      </c>
      <c r="T577" s="114">
        <v>494</v>
      </c>
      <c r="U577" s="114">
        <v>107</v>
      </c>
      <c r="V577" s="114">
        <v>170</v>
      </c>
      <c r="W577" s="115">
        <v>3.4</v>
      </c>
    </row>
    <row r="578" spans="1:23" s="6" customFormat="1" ht="33.75">
      <c r="A578" s="62"/>
      <c r="B578" s="95" t="s">
        <v>17442</v>
      </c>
      <c r="C578" s="95" t="s">
        <v>20</v>
      </c>
      <c r="D578" s="95" t="s">
        <v>17331</v>
      </c>
      <c r="E578" s="95" t="s">
        <v>17324</v>
      </c>
      <c r="F578" s="95" t="s">
        <v>17302</v>
      </c>
      <c r="G578" s="95" t="s">
        <v>17830</v>
      </c>
      <c r="H578" s="14" t="s">
        <v>20</v>
      </c>
      <c r="I578" s="95" t="s">
        <v>18562</v>
      </c>
      <c r="J578" s="118" t="s">
        <v>661</v>
      </c>
      <c r="K578" s="95" t="s">
        <v>2393</v>
      </c>
      <c r="L578" s="95" t="s">
        <v>18563</v>
      </c>
      <c r="M578" s="97">
        <f>IF($K$6="с учетом НДС",VLOOKUP(J578,LEGEND!C:M,3,0)*(1-N578),VLOOKUP(J578,LEGEND!C:M,3,0)*(1-N578)/1.2)</f>
        <v>21490</v>
      </c>
      <c r="N578" s="98">
        <f>IF(OR(E578="Принадлежности",E578="Ручной инструмент"),$K$5,IF($K$4=0,0,IFERROR(VLOOKUP(Q578,LEGEND!$V$4:$W$7,2,0),$K$4)))</f>
        <v>0</v>
      </c>
      <c r="O578" s="99" t="s">
        <v>19930</v>
      </c>
      <c r="P578" s="96" t="s">
        <v>20</v>
      </c>
      <c r="Q578" s="100" t="s">
        <v>20</v>
      </c>
      <c r="R578" s="116" t="s">
        <v>2394</v>
      </c>
      <c r="S578" s="114" t="s">
        <v>964</v>
      </c>
      <c r="T578" s="114">
        <v>349</v>
      </c>
      <c r="U578" s="114">
        <v>228</v>
      </c>
      <c r="V578" s="114">
        <v>228</v>
      </c>
      <c r="W578" s="115">
        <v>3.964</v>
      </c>
    </row>
    <row r="579" spans="1:23" s="6" customFormat="1" ht="25.5">
      <c r="A579" s="62"/>
      <c r="B579" s="95" t="s">
        <v>17442</v>
      </c>
      <c r="C579" s="95" t="s">
        <v>20</v>
      </c>
      <c r="D579" s="95" t="s">
        <v>17331</v>
      </c>
      <c r="E579" s="95" t="s">
        <v>17324</v>
      </c>
      <c r="F579" s="95" t="s">
        <v>17302</v>
      </c>
      <c r="G579" s="95" t="s">
        <v>17542</v>
      </c>
      <c r="H579" s="14" t="s">
        <v>20</v>
      </c>
      <c r="I579" s="95" t="s">
        <v>18564</v>
      </c>
      <c r="J579" s="118" t="s">
        <v>662</v>
      </c>
      <c r="K579" s="95" t="s">
        <v>2381</v>
      </c>
      <c r="L579" s="95" t="s">
        <v>18565</v>
      </c>
      <c r="M579" s="97">
        <f>IF($K$6="с учетом НДС",VLOOKUP(J579,LEGEND!C:M,3,0)*(1-N579),VLOOKUP(J579,LEGEND!C:M,3,0)*(1-N579)/1.2)</f>
        <v>20990</v>
      </c>
      <c r="N579" s="98">
        <f>IF(OR(E579="Принадлежности",E579="Ручной инструмент"),$K$5,IF($K$4=0,0,IFERROR(VLOOKUP(Q579,LEGEND!$V$4:$W$7,2,0),$K$4)))</f>
        <v>0</v>
      </c>
      <c r="O579" s="99" t="s">
        <v>19931</v>
      </c>
      <c r="P579" s="96" t="s">
        <v>20</v>
      </c>
      <c r="Q579" s="100" t="s">
        <v>20</v>
      </c>
      <c r="R579" s="116" t="s">
        <v>2382</v>
      </c>
      <c r="S579" s="114" t="s">
        <v>964</v>
      </c>
      <c r="T579" s="114">
        <v>349</v>
      </c>
      <c r="U579" s="114">
        <v>228</v>
      </c>
      <c r="V579" s="114">
        <v>228</v>
      </c>
      <c r="W579" s="115">
        <v>4</v>
      </c>
    </row>
    <row r="580" spans="1:23" s="6" customFormat="1" ht="45">
      <c r="A580" s="62"/>
      <c r="B580" s="95" t="s">
        <v>17330</v>
      </c>
      <c r="C580" s="95" t="s">
        <v>20</v>
      </c>
      <c r="D580" s="95" t="s">
        <v>17331</v>
      </c>
      <c r="E580" s="95" t="s">
        <v>17324</v>
      </c>
      <c r="F580" s="95" t="s">
        <v>17375</v>
      </c>
      <c r="G580" s="95" t="s">
        <v>17611</v>
      </c>
      <c r="H580" s="14" t="s">
        <v>20</v>
      </c>
      <c r="I580" s="95" t="s">
        <v>18566</v>
      </c>
      <c r="J580" s="118" t="s">
        <v>663</v>
      </c>
      <c r="K580" s="95" t="s">
        <v>2168</v>
      </c>
      <c r="L580" s="95" t="s">
        <v>18567</v>
      </c>
      <c r="M580" s="97">
        <f>IF($K$6="с учетом НДС",VLOOKUP(J580,LEGEND!C:M,3,0)*(1-N580),VLOOKUP(J580,LEGEND!C:M,3,0)*(1-N580)/1.2)</f>
        <v>27990</v>
      </c>
      <c r="N580" s="98">
        <f>IF(OR(E580="Принадлежности",E580="Ручной инструмент"),$K$5,IF($K$4=0,0,IFERROR(VLOOKUP(Q580,LEGEND!$V$4:$W$7,2,0),$K$4)))</f>
        <v>0</v>
      </c>
      <c r="O580" s="99" t="s">
        <v>19932</v>
      </c>
      <c r="P580" s="96" t="s">
        <v>20</v>
      </c>
      <c r="Q580" s="100" t="s">
        <v>20</v>
      </c>
      <c r="R580" s="116" t="s">
        <v>2169</v>
      </c>
      <c r="S580" s="114" t="s">
        <v>964</v>
      </c>
      <c r="T580" s="114">
        <v>438</v>
      </c>
      <c r="U580" s="114">
        <v>135</v>
      </c>
      <c r="V580" s="114">
        <v>340</v>
      </c>
      <c r="W580" s="115">
        <v>4.2</v>
      </c>
    </row>
    <row r="581" spans="1:23" s="6" customFormat="1" ht="22.5">
      <c r="A581" s="62"/>
      <c r="B581" s="95" t="s">
        <v>17442</v>
      </c>
      <c r="C581" s="95" t="s">
        <v>20</v>
      </c>
      <c r="D581" s="95" t="s">
        <v>17331</v>
      </c>
      <c r="E581" s="95" t="s">
        <v>17324</v>
      </c>
      <c r="F581" s="95" t="s">
        <v>17264</v>
      </c>
      <c r="G581" s="95" t="s">
        <v>17255</v>
      </c>
      <c r="H581" s="14" t="s">
        <v>20</v>
      </c>
      <c r="I581" s="95" t="s">
        <v>18568</v>
      </c>
      <c r="J581" s="118" t="s">
        <v>664</v>
      </c>
      <c r="K581" s="95" t="s">
        <v>2070</v>
      </c>
      <c r="L581" s="95" t="s">
        <v>18569</v>
      </c>
      <c r="M581" s="97">
        <f>IF($K$6="с учетом НДС",VLOOKUP(J581,LEGEND!C:M,3,0)*(1-N581),VLOOKUP(J581,LEGEND!C:M,3,0)*(1-N581)/1.2)</f>
        <v>19490</v>
      </c>
      <c r="N581" s="98">
        <f>IF(OR(E581="Принадлежности",E581="Ручной инструмент"),$K$5,IF($K$4=0,0,IFERROR(VLOOKUP(Q581,LEGEND!$V$4:$W$7,2,0),$K$4)))</f>
        <v>0</v>
      </c>
      <c r="O581" s="99" t="s">
        <v>19933</v>
      </c>
      <c r="P581" s="96" t="s">
        <v>20</v>
      </c>
      <c r="Q581" s="100" t="s">
        <v>20</v>
      </c>
      <c r="R581" s="116" t="s">
        <v>2071</v>
      </c>
      <c r="S581" s="114" t="s">
        <v>964</v>
      </c>
      <c r="T581" s="114">
        <v>470</v>
      </c>
      <c r="U581" s="114">
        <v>130</v>
      </c>
      <c r="V581" s="114">
        <v>370</v>
      </c>
      <c r="W581" s="115">
        <v>4.3259999999999996</v>
      </c>
    </row>
    <row r="582" spans="1:23" s="6" customFormat="1" ht="22.5">
      <c r="A582" s="62"/>
      <c r="B582" s="95" t="s">
        <v>17442</v>
      </c>
      <c r="C582" s="95" t="s">
        <v>20</v>
      </c>
      <c r="D582" s="95" t="s">
        <v>17331</v>
      </c>
      <c r="E582" s="95" t="s">
        <v>17324</v>
      </c>
      <c r="F582" s="95" t="s">
        <v>17302</v>
      </c>
      <c r="G582" s="95" t="s">
        <v>17457</v>
      </c>
      <c r="H582" s="14" t="s">
        <v>20</v>
      </c>
      <c r="I582" s="95" t="s">
        <v>18570</v>
      </c>
      <c r="J582" s="118" t="s">
        <v>665</v>
      </c>
      <c r="K582" s="95" t="s">
        <v>2953</v>
      </c>
      <c r="L582" s="95" t="s">
        <v>18571</v>
      </c>
      <c r="M582" s="97">
        <f>IF($K$6="с учетом НДС",VLOOKUP(J582,LEGEND!C:M,3,0)*(1-N582),VLOOKUP(J582,LEGEND!C:M,3,0)*(1-N582)/1.2)</f>
        <v>39490</v>
      </c>
      <c r="N582" s="98">
        <f>IF(OR(E582="Принадлежности",E582="Ручной инструмент"),$K$5,IF($K$4=0,0,IFERROR(VLOOKUP(Q582,LEGEND!$V$4:$W$7,2,0),$K$4)))</f>
        <v>0</v>
      </c>
      <c r="O582" s="99" t="s">
        <v>19934</v>
      </c>
      <c r="P582" s="96" t="s">
        <v>20</v>
      </c>
      <c r="Q582" s="100" t="s">
        <v>20</v>
      </c>
      <c r="R582" s="116" t="s">
        <v>2954</v>
      </c>
      <c r="S582" s="114" t="s">
        <v>8633</v>
      </c>
      <c r="T582" s="114">
        <v>490</v>
      </c>
      <c r="U582" s="114">
        <v>380</v>
      </c>
      <c r="V582" s="114">
        <v>120</v>
      </c>
      <c r="W582" s="115">
        <v>4.9400000000000004</v>
      </c>
    </row>
    <row r="583" spans="1:23" s="6" customFormat="1" ht="33.75">
      <c r="A583" s="62"/>
      <c r="B583" s="95" t="s">
        <v>17442</v>
      </c>
      <c r="C583" s="95" t="s">
        <v>20</v>
      </c>
      <c r="D583" s="95" t="s">
        <v>17331</v>
      </c>
      <c r="E583" s="95" t="s">
        <v>17324</v>
      </c>
      <c r="F583" s="95" t="s">
        <v>17325</v>
      </c>
      <c r="G583" s="95" t="s">
        <v>17328</v>
      </c>
      <c r="H583" s="14" t="s">
        <v>20</v>
      </c>
      <c r="I583" s="95" t="s">
        <v>18572</v>
      </c>
      <c r="J583" s="118" t="s">
        <v>666</v>
      </c>
      <c r="K583" s="95" t="s">
        <v>2323</v>
      </c>
      <c r="L583" s="95" t="s">
        <v>18573</v>
      </c>
      <c r="M583" s="97">
        <f>IF($K$6="с учетом НДС",VLOOKUP(J583,LEGEND!C:M,3,0)*(1-N583),VLOOKUP(J583,LEGEND!C:M,3,0)*(1-N583)/1.2)</f>
        <v>33490</v>
      </c>
      <c r="N583" s="98">
        <f>IF(OR(E583="Принадлежности",E583="Ручной инструмент"),$K$5,IF($K$4=0,0,IFERROR(VLOOKUP(Q583,LEGEND!$V$4:$W$7,2,0),$K$4)))</f>
        <v>0</v>
      </c>
      <c r="O583" s="99" t="s">
        <v>19935</v>
      </c>
      <c r="P583" s="96" t="s">
        <v>20</v>
      </c>
      <c r="Q583" s="100" t="s">
        <v>20</v>
      </c>
      <c r="R583" s="116" t="s">
        <v>2324</v>
      </c>
      <c r="S583" s="114" t="s">
        <v>8633</v>
      </c>
      <c r="T583" s="114">
        <v>470</v>
      </c>
      <c r="U583" s="114">
        <v>125</v>
      </c>
      <c r="V583" s="114">
        <v>360</v>
      </c>
      <c r="W583" s="115">
        <v>4.4409999999999998</v>
      </c>
    </row>
    <row r="584" spans="1:23" s="6" customFormat="1" ht="51">
      <c r="A584" s="62"/>
      <c r="B584" s="95" t="s">
        <v>17330</v>
      </c>
      <c r="C584" s="95" t="s">
        <v>20</v>
      </c>
      <c r="D584" s="95" t="s">
        <v>17331</v>
      </c>
      <c r="E584" s="95" t="s">
        <v>17324</v>
      </c>
      <c r="F584" s="95" t="s">
        <v>17748</v>
      </c>
      <c r="G584" s="95" t="s">
        <v>17749</v>
      </c>
      <c r="H584" s="14" t="s">
        <v>20</v>
      </c>
      <c r="I584" s="95" t="s">
        <v>18574</v>
      </c>
      <c r="J584" s="118" t="s">
        <v>667</v>
      </c>
      <c r="K584" s="95" t="s">
        <v>3265</v>
      </c>
      <c r="L584" s="95" t="s">
        <v>18575</v>
      </c>
      <c r="M584" s="97">
        <f>IF($K$6="с учетом НДС",VLOOKUP(J584,LEGEND!C:M,3,0)*(1-N584),VLOOKUP(J584,LEGEND!C:M,3,0)*(1-N584)/1.2)</f>
        <v>21990</v>
      </c>
      <c r="N584" s="98">
        <f>IF(OR(E584="Принадлежности",E584="Ручной инструмент"),$K$5,IF($K$4=0,0,IFERROR(VLOOKUP(Q584,LEGEND!$V$4:$W$7,2,0),$K$4)))</f>
        <v>0</v>
      </c>
      <c r="O584" s="99" t="s">
        <v>19936</v>
      </c>
      <c r="P584" s="96" t="s">
        <v>20</v>
      </c>
      <c r="Q584" s="100" t="s">
        <v>19560</v>
      </c>
      <c r="R584" s="116" t="s">
        <v>3266</v>
      </c>
      <c r="S584" s="114" t="s">
        <v>964</v>
      </c>
      <c r="T584" s="114">
        <v>489</v>
      </c>
      <c r="U584" s="114">
        <v>119</v>
      </c>
      <c r="V584" s="114">
        <v>274</v>
      </c>
      <c r="W584" s="115">
        <v>4.96</v>
      </c>
    </row>
    <row r="585" spans="1:23" s="6" customFormat="1" ht="25.5">
      <c r="A585" s="62"/>
      <c r="B585" s="95" t="s">
        <v>17338</v>
      </c>
      <c r="C585" s="95" t="s">
        <v>20</v>
      </c>
      <c r="D585" s="95" t="s">
        <v>17331</v>
      </c>
      <c r="E585" s="95" t="s">
        <v>17324</v>
      </c>
      <c r="F585" s="95" t="s">
        <v>17302</v>
      </c>
      <c r="G585" s="95" t="s">
        <v>17542</v>
      </c>
      <c r="H585" s="14" t="s">
        <v>20</v>
      </c>
      <c r="I585" s="95" t="s">
        <v>18576</v>
      </c>
      <c r="J585" s="118" t="s">
        <v>668</v>
      </c>
      <c r="K585" s="95" t="s">
        <v>2379</v>
      </c>
      <c r="L585" s="95" t="s">
        <v>18577</v>
      </c>
      <c r="M585" s="97">
        <f>IF($K$6="с учетом НДС",VLOOKUP(J585,LEGEND!C:M,3,0)*(1-N585),VLOOKUP(J585,LEGEND!C:M,3,0)*(1-N585)/1.2)</f>
        <v>47990</v>
      </c>
      <c r="N585" s="98">
        <f>IF(OR(E585="Принадлежности",E585="Ручной инструмент"),$K$5,IF($K$4=0,0,IFERROR(VLOOKUP(Q585,LEGEND!$V$4:$W$7,2,0),$K$4)))</f>
        <v>0</v>
      </c>
      <c r="O585" s="99" t="s">
        <v>19937</v>
      </c>
      <c r="P585" s="96" t="s">
        <v>20</v>
      </c>
      <c r="Q585" s="100" t="s">
        <v>20</v>
      </c>
      <c r="R585" s="116" t="s">
        <v>2380</v>
      </c>
      <c r="S585" s="114" t="s">
        <v>964</v>
      </c>
      <c r="T585" s="114">
        <v>463</v>
      </c>
      <c r="U585" s="114">
        <v>249</v>
      </c>
      <c r="V585" s="114">
        <v>284</v>
      </c>
      <c r="W585" s="115">
        <v>7.47</v>
      </c>
    </row>
    <row r="586" spans="1:23" ht="25.5">
      <c r="A586" s="62"/>
      <c r="B586" s="95" t="s">
        <v>17338</v>
      </c>
      <c r="C586" s="95" t="s">
        <v>20</v>
      </c>
      <c r="D586" s="95" t="s">
        <v>17331</v>
      </c>
      <c r="E586" s="95" t="s">
        <v>17324</v>
      </c>
      <c r="F586" s="95" t="s">
        <v>17264</v>
      </c>
      <c r="G586" s="95" t="s">
        <v>17359</v>
      </c>
      <c r="H586" s="14" t="s">
        <v>20</v>
      </c>
      <c r="I586" s="95" t="s">
        <v>18578</v>
      </c>
      <c r="J586" s="118" t="s">
        <v>669</v>
      </c>
      <c r="K586" s="95" t="s">
        <v>1990</v>
      </c>
      <c r="L586" s="95" t="s">
        <v>18579</v>
      </c>
      <c r="M586" s="97">
        <f>IF($K$6="с учетом НДС",VLOOKUP(J586,LEGEND!C:M,3,0)*(1-N586),VLOOKUP(J586,LEGEND!C:M,3,0)*(1-N586)/1.2)</f>
        <v>16490</v>
      </c>
      <c r="N586" s="98">
        <f>IF(OR(E586="Принадлежности",E586="Ручной инструмент"),$K$5,IF($K$4=0,0,IFERROR(VLOOKUP(Q586,LEGEND!$V$4:$W$7,2,0),$K$4)))</f>
        <v>0</v>
      </c>
      <c r="O586" s="99" t="s">
        <v>19938</v>
      </c>
      <c r="P586" s="96" t="s">
        <v>20</v>
      </c>
      <c r="Q586" s="100" t="s">
        <v>20</v>
      </c>
      <c r="R586" s="116" t="s">
        <v>1991</v>
      </c>
      <c r="S586" s="114" t="s">
        <v>964</v>
      </c>
      <c r="T586" s="114">
        <v>267</v>
      </c>
      <c r="U586" s="114">
        <v>84</v>
      </c>
      <c r="V586" s="114">
        <v>224</v>
      </c>
      <c r="W586" s="115">
        <v>2.6640000000000001</v>
      </c>
    </row>
    <row r="587" spans="1:23" s="6" customFormat="1" ht="25.5">
      <c r="A587" s="62"/>
      <c r="B587" s="95" t="s">
        <v>17330</v>
      </c>
      <c r="C587" s="95" t="s">
        <v>20</v>
      </c>
      <c r="D587" s="95" t="s">
        <v>17331</v>
      </c>
      <c r="E587" s="95" t="s">
        <v>17324</v>
      </c>
      <c r="F587" s="95" t="s">
        <v>17302</v>
      </c>
      <c r="G587" s="95" t="s">
        <v>17850</v>
      </c>
      <c r="H587" s="14" t="s">
        <v>20</v>
      </c>
      <c r="I587" s="95" t="s">
        <v>18580</v>
      </c>
      <c r="J587" s="118" t="s">
        <v>670</v>
      </c>
      <c r="K587" s="95" t="s">
        <v>2116</v>
      </c>
      <c r="L587" s="95" t="s">
        <v>18581</v>
      </c>
      <c r="M587" s="97">
        <f>IF($K$6="с учетом НДС",VLOOKUP(J587,LEGEND!C:M,3,0)*(1-N587),VLOOKUP(J587,LEGEND!C:M,3,0)*(1-N587)/1.2)</f>
        <v>33490</v>
      </c>
      <c r="N587" s="98">
        <f>IF(OR(E587="Принадлежности",E587="Ручной инструмент"),$K$5,IF($K$4=0,0,IFERROR(VLOOKUP(Q587,LEGEND!$V$4:$W$7,2,0),$K$4)))</f>
        <v>0</v>
      </c>
      <c r="O587" s="99" t="s">
        <v>19939</v>
      </c>
      <c r="P587" s="96" t="s">
        <v>20</v>
      </c>
      <c r="Q587" s="100" t="s">
        <v>20</v>
      </c>
      <c r="R587" s="116" t="s">
        <v>2117</v>
      </c>
      <c r="S587" s="114" t="s">
        <v>964</v>
      </c>
      <c r="T587" s="114">
        <v>449</v>
      </c>
      <c r="U587" s="114">
        <v>194</v>
      </c>
      <c r="V587" s="114">
        <v>321</v>
      </c>
      <c r="W587" s="115">
        <v>6.35</v>
      </c>
    </row>
    <row r="588" spans="1:23" ht="45">
      <c r="A588" s="62"/>
      <c r="B588" s="95" t="s">
        <v>17330</v>
      </c>
      <c r="C588" s="95" t="s">
        <v>20</v>
      </c>
      <c r="D588" s="95" t="s">
        <v>17331</v>
      </c>
      <c r="E588" s="95" t="s">
        <v>17324</v>
      </c>
      <c r="F588" s="95" t="s">
        <v>17264</v>
      </c>
      <c r="G588" s="95" t="s">
        <v>17255</v>
      </c>
      <c r="H588" s="14" t="s">
        <v>20</v>
      </c>
      <c r="I588" s="95" t="s">
        <v>18582</v>
      </c>
      <c r="J588" s="118" t="s">
        <v>671</v>
      </c>
      <c r="K588" s="95" t="s">
        <v>2078</v>
      </c>
      <c r="L588" s="95" t="s">
        <v>18583</v>
      </c>
      <c r="M588" s="97">
        <f>IF($K$6="с учетом НДС",VLOOKUP(J588,LEGEND!C:M,3,0)*(1-N588),VLOOKUP(J588,LEGEND!C:M,3,0)*(1-N588)/1.2)</f>
        <v>22990</v>
      </c>
      <c r="N588" s="98">
        <f>IF(OR(E588="Принадлежности",E588="Ручной инструмент"),$K$5,IF($K$4=0,0,IFERROR(VLOOKUP(Q588,LEGEND!$V$4:$W$7,2,0),$K$4)))</f>
        <v>0</v>
      </c>
      <c r="O588" s="99" t="s">
        <v>19940</v>
      </c>
      <c r="P588" s="96" t="s">
        <v>20</v>
      </c>
      <c r="Q588" s="100" t="s">
        <v>20</v>
      </c>
      <c r="R588" s="116" t="s">
        <v>2079</v>
      </c>
      <c r="S588" s="114" t="s">
        <v>964</v>
      </c>
      <c r="T588" s="114">
        <v>375</v>
      </c>
      <c r="U588" s="114">
        <v>119</v>
      </c>
      <c r="V588" s="114">
        <v>315</v>
      </c>
      <c r="W588" s="115">
        <v>3.79</v>
      </c>
    </row>
    <row r="589" spans="1:23" ht="38.25">
      <c r="A589" s="62"/>
      <c r="B589" s="95" t="s">
        <v>17330</v>
      </c>
      <c r="C589" s="95" t="s">
        <v>20</v>
      </c>
      <c r="D589" s="95" t="s">
        <v>17331</v>
      </c>
      <c r="E589" s="95" t="s">
        <v>17324</v>
      </c>
      <c r="F589" s="95" t="s">
        <v>17264</v>
      </c>
      <c r="G589" s="95" t="s">
        <v>17359</v>
      </c>
      <c r="H589" s="14" t="s">
        <v>20</v>
      </c>
      <c r="I589" s="95" t="s">
        <v>18584</v>
      </c>
      <c r="J589" s="118" t="s">
        <v>672</v>
      </c>
      <c r="K589" s="95" t="s">
        <v>2002</v>
      </c>
      <c r="L589" s="95" t="s">
        <v>18585</v>
      </c>
      <c r="M589" s="97">
        <f>IF($K$6="с учетом НДС",VLOOKUP(J589,LEGEND!C:M,3,0)*(1-N589),VLOOKUP(J589,LEGEND!C:M,3,0)*(1-N589)/1.2)</f>
        <v>17490</v>
      </c>
      <c r="N589" s="98">
        <f>IF(OR(E589="Принадлежности",E589="Ручной инструмент"),$K$5,IF($K$4=0,0,IFERROR(VLOOKUP(Q589,LEGEND!$V$4:$W$7,2,0),$K$4)))</f>
        <v>0</v>
      </c>
      <c r="O589" s="99" t="s">
        <v>19941</v>
      </c>
      <c r="P589" s="102" t="s">
        <v>116</v>
      </c>
      <c r="Q589" s="100" t="s">
        <v>20</v>
      </c>
      <c r="R589" s="116" t="s">
        <v>2003</v>
      </c>
      <c r="S589" s="114" t="s">
        <v>964</v>
      </c>
      <c r="T589" s="114">
        <v>375</v>
      </c>
      <c r="U589" s="114">
        <v>119</v>
      </c>
      <c r="V589" s="114">
        <v>315</v>
      </c>
      <c r="W589" s="115">
        <v>3.12</v>
      </c>
    </row>
    <row r="590" spans="1:23" s="6" customFormat="1" ht="25.5">
      <c r="A590" s="62"/>
      <c r="B590" s="95" t="s">
        <v>17330</v>
      </c>
      <c r="C590" s="95" t="s">
        <v>18023</v>
      </c>
      <c r="D590" s="95" t="s">
        <v>17331</v>
      </c>
      <c r="E590" s="95" t="s">
        <v>17324</v>
      </c>
      <c r="F590" s="95" t="s">
        <v>18024</v>
      </c>
      <c r="G590" s="95" t="s">
        <v>18025</v>
      </c>
      <c r="H590" s="14" t="s">
        <v>20</v>
      </c>
      <c r="I590" s="95" t="s">
        <v>18387</v>
      </c>
      <c r="J590" s="118" t="s">
        <v>673</v>
      </c>
      <c r="K590" s="95" t="s">
        <v>2214</v>
      </c>
      <c r="L590" s="95" t="s">
        <v>18586</v>
      </c>
      <c r="M590" s="97">
        <f>IF($K$6="с учетом НДС",VLOOKUP(J590,LEGEND!C:M,3,0)*(1-N590),VLOOKUP(J590,LEGEND!C:M,3,0)*(1-N590)/1.2)</f>
        <v>214490</v>
      </c>
      <c r="N590" s="98">
        <f>IF(OR(E590="Принадлежности",E590="Ручной инструмент"),$K$5,IF($K$4=0,0,IFERROR(VLOOKUP(Q590,LEGEND!$V$4:$W$7,2,0),$K$4)))</f>
        <v>0</v>
      </c>
      <c r="O590" s="99" t="s">
        <v>19942</v>
      </c>
      <c r="P590" s="96" t="s">
        <v>20</v>
      </c>
      <c r="Q590" s="100" t="s">
        <v>20</v>
      </c>
      <c r="R590" s="116" t="s">
        <v>2215</v>
      </c>
      <c r="S590" s="114" t="s">
        <v>5035</v>
      </c>
      <c r="T590" s="114">
        <v>560</v>
      </c>
      <c r="U590" s="114">
        <v>370</v>
      </c>
      <c r="V590" s="114">
        <v>152</v>
      </c>
      <c r="W590" s="115">
        <v>9.1150000000000002</v>
      </c>
    </row>
    <row r="591" spans="1:23" s="6" customFormat="1" ht="25.5">
      <c r="A591" s="62"/>
      <c r="B591" s="95" t="s">
        <v>17330</v>
      </c>
      <c r="C591" s="95" t="s">
        <v>18023</v>
      </c>
      <c r="D591" s="95" t="s">
        <v>17331</v>
      </c>
      <c r="E591" s="95" t="s">
        <v>17324</v>
      </c>
      <c r="F591" s="95" t="s">
        <v>18024</v>
      </c>
      <c r="G591" s="95" t="s">
        <v>18025</v>
      </c>
      <c r="H591" s="14" t="s">
        <v>20</v>
      </c>
      <c r="I591" s="95" t="s">
        <v>18387</v>
      </c>
      <c r="J591" s="118" t="s">
        <v>674</v>
      </c>
      <c r="K591" s="95" t="s">
        <v>2220</v>
      </c>
      <c r="L591" s="95" t="s">
        <v>18587</v>
      </c>
      <c r="M591" s="97">
        <f>IF($K$6="с учетом НДС",VLOOKUP(J591,LEGEND!C:M,3,0)*(1-N591),VLOOKUP(J591,LEGEND!C:M,3,0)*(1-N591)/1.2)</f>
        <v>214490</v>
      </c>
      <c r="N591" s="98">
        <f>IF(OR(E591="Принадлежности",E591="Ручной инструмент"),$K$5,IF($K$4=0,0,IFERROR(VLOOKUP(Q591,LEGEND!$V$4:$W$7,2,0),$K$4)))</f>
        <v>0</v>
      </c>
      <c r="O591" s="99" t="s">
        <v>19943</v>
      </c>
      <c r="P591" s="96" t="s">
        <v>20</v>
      </c>
      <c r="Q591" s="100" t="s">
        <v>20</v>
      </c>
      <c r="R591" s="116" t="s">
        <v>2221</v>
      </c>
      <c r="S591" s="114" t="s">
        <v>5035</v>
      </c>
      <c r="T591" s="114">
        <v>550</v>
      </c>
      <c r="U591" s="114">
        <v>145</v>
      </c>
      <c r="V591" s="114">
        <v>368</v>
      </c>
      <c r="W591" s="115">
        <v>9.0220000000000002</v>
      </c>
    </row>
    <row r="592" spans="1:23" s="6" customFormat="1" ht="25.5">
      <c r="A592" s="62"/>
      <c r="B592" s="95" t="s">
        <v>17330</v>
      </c>
      <c r="C592" s="95" t="s">
        <v>18023</v>
      </c>
      <c r="D592" s="95" t="s">
        <v>17331</v>
      </c>
      <c r="E592" s="95" t="s">
        <v>17324</v>
      </c>
      <c r="F592" s="95" t="s">
        <v>18024</v>
      </c>
      <c r="G592" s="95" t="s">
        <v>18025</v>
      </c>
      <c r="H592" s="14" t="s">
        <v>20</v>
      </c>
      <c r="I592" s="95" t="s">
        <v>18387</v>
      </c>
      <c r="J592" s="118" t="s">
        <v>675</v>
      </c>
      <c r="K592" s="95" t="s">
        <v>2216</v>
      </c>
      <c r="L592" s="95" t="s">
        <v>18588</v>
      </c>
      <c r="M592" s="97">
        <f>IF($K$6="с учетом НДС",VLOOKUP(J592,LEGEND!C:M,3,0)*(1-N592),VLOOKUP(J592,LEGEND!C:M,3,0)*(1-N592)/1.2)</f>
        <v>214490</v>
      </c>
      <c r="N592" s="98">
        <f>IF(OR(E592="Принадлежности",E592="Ручной инструмент"),$K$5,IF($K$4=0,0,IFERROR(VLOOKUP(Q592,LEGEND!$V$4:$W$7,2,0),$K$4)))</f>
        <v>0</v>
      </c>
      <c r="O592" s="99" t="s">
        <v>19944</v>
      </c>
      <c r="P592" s="96" t="s">
        <v>20</v>
      </c>
      <c r="Q592" s="100" t="s">
        <v>20</v>
      </c>
      <c r="R592" s="116" t="s">
        <v>2217</v>
      </c>
      <c r="S592" s="114" t="s">
        <v>5035</v>
      </c>
      <c r="T592" s="114">
        <v>560</v>
      </c>
      <c r="U592" s="114">
        <v>370</v>
      </c>
      <c r="V592" s="114">
        <v>152</v>
      </c>
      <c r="W592" s="115">
        <v>8.5559999999999992</v>
      </c>
    </row>
    <row r="593" spans="1:23" s="6" customFormat="1" ht="25.5">
      <c r="A593" s="62"/>
      <c r="B593" s="95" t="s">
        <v>17330</v>
      </c>
      <c r="C593" s="95" t="s">
        <v>18023</v>
      </c>
      <c r="D593" s="95" t="s">
        <v>17331</v>
      </c>
      <c r="E593" s="95" t="s">
        <v>17324</v>
      </c>
      <c r="F593" s="95" t="s">
        <v>18024</v>
      </c>
      <c r="G593" s="95" t="s">
        <v>18025</v>
      </c>
      <c r="H593" s="14" t="s">
        <v>20</v>
      </c>
      <c r="I593" s="95" t="s">
        <v>18387</v>
      </c>
      <c r="J593" s="118" t="s">
        <v>676</v>
      </c>
      <c r="K593" s="95" t="s">
        <v>2218</v>
      </c>
      <c r="L593" s="95" t="s">
        <v>18589</v>
      </c>
      <c r="M593" s="97">
        <f>IF($K$6="с учетом НДС",VLOOKUP(J593,LEGEND!C:M,3,0)*(1-N593),VLOOKUP(J593,LEGEND!C:M,3,0)*(1-N593)/1.2)</f>
        <v>214490</v>
      </c>
      <c r="N593" s="98">
        <f>IF(OR(E593="Принадлежности",E593="Ручной инструмент"),$K$5,IF($K$4=0,0,IFERROR(VLOOKUP(Q593,LEGEND!$V$4:$W$7,2,0),$K$4)))</f>
        <v>0</v>
      </c>
      <c r="O593" s="99" t="s">
        <v>19945</v>
      </c>
      <c r="P593" s="96" t="s">
        <v>20</v>
      </c>
      <c r="Q593" s="100" t="s">
        <v>20</v>
      </c>
      <c r="R593" s="116" t="s">
        <v>2219</v>
      </c>
      <c r="S593" s="114" t="s">
        <v>5035</v>
      </c>
      <c r="T593" s="114">
        <v>550</v>
      </c>
      <c r="U593" s="114">
        <v>370</v>
      </c>
      <c r="V593" s="114">
        <v>150</v>
      </c>
      <c r="W593" s="115">
        <v>9.4600000000000009</v>
      </c>
    </row>
    <row r="594" spans="1:23" s="6" customFormat="1" ht="38.25">
      <c r="A594" s="62"/>
      <c r="B594" s="95" t="s">
        <v>17333</v>
      </c>
      <c r="C594" s="95" t="s">
        <v>20</v>
      </c>
      <c r="D594" s="95" t="s">
        <v>20</v>
      </c>
      <c r="E594" s="95" t="s">
        <v>17334</v>
      </c>
      <c r="F594" s="95" t="s">
        <v>17283</v>
      </c>
      <c r="G594" s="95" t="s">
        <v>17666</v>
      </c>
      <c r="H594" s="14" t="s">
        <v>20</v>
      </c>
      <c r="I594" s="95" t="s">
        <v>18590</v>
      </c>
      <c r="J594" s="118" t="s">
        <v>677</v>
      </c>
      <c r="K594" s="95" t="s">
        <v>3211</v>
      </c>
      <c r="L594" s="95" t="s">
        <v>18591</v>
      </c>
      <c r="M594" s="97">
        <f>IF($K$6="с учетом НДС",VLOOKUP(J594,LEGEND!C:M,3,0)*(1-N594),VLOOKUP(J594,LEGEND!C:M,3,0)*(1-N594)/1.2)</f>
        <v>22490</v>
      </c>
      <c r="N594" s="98">
        <f>IF(OR(E594="Принадлежности",E594="Ручной инструмент"),$K$5,IF($K$4=0,0,IFERROR(VLOOKUP(Q594,LEGEND!$V$4:$W$7,2,0),$K$4)))</f>
        <v>0</v>
      </c>
      <c r="O594" s="99" t="s">
        <v>19946</v>
      </c>
      <c r="P594" s="102" t="s">
        <v>116</v>
      </c>
      <c r="Q594" s="100" t="s">
        <v>20</v>
      </c>
      <c r="R594" s="116" t="s">
        <v>3212</v>
      </c>
      <c r="S594" s="114" t="s">
        <v>5044</v>
      </c>
      <c r="T594" s="114">
        <v>170</v>
      </c>
      <c r="U594" s="114">
        <v>235</v>
      </c>
      <c r="V594" s="114">
        <v>64</v>
      </c>
      <c r="W594" s="115">
        <v>0.8</v>
      </c>
    </row>
    <row r="595" spans="1:23" s="6" customFormat="1" ht="45">
      <c r="A595" s="62"/>
      <c r="B595" s="95" t="s">
        <v>17338</v>
      </c>
      <c r="C595" s="95" t="s">
        <v>20</v>
      </c>
      <c r="D595" s="95" t="s">
        <v>17331</v>
      </c>
      <c r="E595" s="95" t="s">
        <v>17324</v>
      </c>
      <c r="F595" s="95" t="s">
        <v>17375</v>
      </c>
      <c r="G595" s="95" t="s">
        <v>17376</v>
      </c>
      <c r="H595" s="14" t="s">
        <v>20</v>
      </c>
      <c r="I595" s="95" t="s">
        <v>18592</v>
      </c>
      <c r="J595" s="118" t="s">
        <v>678</v>
      </c>
      <c r="K595" s="95" t="s">
        <v>2152</v>
      </c>
      <c r="L595" s="95" t="s">
        <v>18593</v>
      </c>
      <c r="M595" s="97">
        <f>IF($K$6="с учетом НДС",VLOOKUP(J595,LEGEND!C:M,3,0)*(1-N595),VLOOKUP(J595,LEGEND!C:M,3,0)*(1-N595)/1.2)</f>
        <v>50990</v>
      </c>
      <c r="N595" s="98">
        <f>IF(OR(E595="Принадлежности",E595="Ручной инструмент"),$K$5,IF($K$4=0,0,IFERROR(VLOOKUP(Q595,LEGEND!$V$4:$W$7,2,0),$K$4)))</f>
        <v>0</v>
      </c>
      <c r="O595" s="99" t="s">
        <v>19947</v>
      </c>
      <c r="P595" s="96" t="s">
        <v>20</v>
      </c>
      <c r="Q595" s="100" t="s">
        <v>20</v>
      </c>
      <c r="R595" s="116" t="s">
        <v>2153</v>
      </c>
      <c r="S595" s="114" t="s">
        <v>964</v>
      </c>
      <c r="T595" s="114">
        <v>469</v>
      </c>
      <c r="U595" s="114">
        <v>154</v>
      </c>
      <c r="V595" s="114">
        <v>369</v>
      </c>
      <c r="W595" s="115">
        <v>7.81</v>
      </c>
    </row>
    <row r="596" spans="1:23" s="6" customFormat="1" ht="51">
      <c r="A596" s="62"/>
      <c r="B596" s="95" t="s">
        <v>17338</v>
      </c>
      <c r="C596" s="95" t="s">
        <v>20</v>
      </c>
      <c r="D596" s="95" t="s">
        <v>17331</v>
      </c>
      <c r="E596" s="95" t="s">
        <v>17324</v>
      </c>
      <c r="F596" s="95" t="s">
        <v>17748</v>
      </c>
      <c r="G596" s="95" t="s">
        <v>17749</v>
      </c>
      <c r="H596" s="14" t="s">
        <v>20</v>
      </c>
      <c r="I596" s="95" t="s">
        <v>18594</v>
      </c>
      <c r="J596" s="118" t="s">
        <v>679</v>
      </c>
      <c r="K596" s="95" t="s">
        <v>3275</v>
      </c>
      <c r="L596" s="95" t="s">
        <v>18595</v>
      </c>
      <c r="M596" s="97">
        <f>IF($K$6="с учетом НДС",VLOOKUP(J596,LEGEND!C:M,3,0)*(1-N596),VLOOKUP(J596,LEGEND!C:M,3,0)*(1-N596)/1.2)</f>
        <v>30990</v>
      </c>
      <c r="N596" s="98">
        <f>IF(OR(E596="Принадлежности",E596="Ручной инструмент"),$K$5,IF($K$4=0,0,IFERROR(VLOOKUP(Q596,LEGEND!$V$4:$W$7,2,0),$K$4)))</f>
        <v>0</v>
      </c>
      <c r="O596" s="99" t="s">
        <v>19948</v>
      </c>
      <c r="P596" s="96" t="s">
        <v>20</v>
      </c>
      <c r="Q596" s="100" t="s">
        <v>19560</v>
      </c>
      <c r="R596" s="116" t="s">
        <v>3276</v>
      </c>
      <c r="S596" s="114" t="s">
        <v>964</v>
      </c>
      <c r="T596" s="114">
        <v>424</v>
      </c>
      <c r="U596" s="114">
        <v>136</v>
      </c>
      <c r="V596" s="114">
        <v>365</v>
      </c>
      <c r="W596" s="115">
        <v>6.4020000000000001</v>
      </c>
    </row>
    <row r="597" spans="1:23">
      <c r="A597" s="62"/>
      <c r="B597" s="95" t="s">
        <v>17338</v>
      </c>
      <c r="C597" s="95" t="s">
        <v>20</v>
      </c>
      <c r="D597" s="95" t="s">
        <v>17331</v>
      </c>
      <c r="E597" s="95" t="s">
        <v>17324</v>
      </c>
      <c r="F597" s="95" t="s">
        <v>17264</v>
      </c>
      <c r="G597" s="95" t="s">
        <v>17359</v>
      </c>
      <c r="H597" s="14" t="s">
        <v>20</v>
      </c>
      <c r="I597" s="95" t="s">
        <v>18596</v>
      </c>
      <c r="J597" s="118" t="s">
        <v>680</v>
      </c>
      <c r="K597" s="95" t="s">
        <v>1972</v>
      </c>
      <c r="L597" s="95" t="s">
        <v>18597</v>
      </c>
      <c r="M597" s="97">
        <f>IF($K$6="с учетом НДС",VLOOKUP(J597,LEGEND!C:M,3,0)*(1-N597),VLOOKUP(J597,LEGEND!C:M,3,0)*(1-N597)/1.2)</f>
        <v>13490</v>
      </c>
      <c r="N597" s="98">
        <f>IF(OR(E597="Принадлежности",E597="Ручной инструмент"),$K$5,IF($K$4=0,0,IFERROR(VLOOKUP(Q597,LEGEND!$V$4:$W$7,2,0),$K$4)))</f>
        <v>0</v>
      </c>
      <c r="O597" s="99" t="s">
        <v>19949</v>
      </c>
      <c r="P597" s="96" t="s">
        <v>20</v>
      </c>
      <c r="Q597" s="100" t="s">
        <v>20</v>
      </c>
      <c r="R597" s="116" t="s">
        <v>1973</v>
      </c>
      <c r="S597" s="114" t="s">
        <v>964</v>
      </c>
      <c r="T597" s="114">
        <v>170</v>
      </c>
      <c r="U597" s="114">
        <v>100</v>
      </c>
      <c r="V597" s="114">
        <v>224</v>
      </c>
      <c r="W597" s="115">
        <v>1.2</v>
      </c>
    </row>
    <row r="598" spans="1:23" ht="25.5">
      <c r="A598" s="62"/>
      <c r="B598" s="95" t="s">
        <v>17338</v>
      </c>
      <c r="C598" s="95" t="s">
        <v>20</v>
      </c>
      <c r="D598" s="95" t="s">
        <v>17331</v>
      </c>
      <c r="E598" s="95" t="s">
        <v>17324</v>
      </c>
      <c r="F598" s="95" t="s">
        <v>17264</v>
      </c>
      <c r="G598" s="95" t="s">
        <v>17359</v>
      </c>
      <c r="H598" s="14" t="s">
        <v>20</v>
      </c>
      <c r="I598" s="95" t="s">
        <v>18598</v>
      </c>
      <c r="J598" s="118" t="s">
        <v>681</v>
      </c>
      <c r="K598" s="95" t="s">
        <v>1976</v>
      </c>
      <c r="L598" s="95" t="s">
        <v>18599</v>
      </c>
      <c r="M598" s="97">
        <f>IF($K$6="с учетом НДС",VLOOKUP(J598,LEGEND!C:M,3,0)*(1-N598),VLOOKUP(J598,LEGEND!C:M,3,0)*(1-N598)/1.2)</f>
        <v>34990</v>
      </c>
      <c r="N598" s="98">
        <f>IF(OR(E598="Принадлежности",E598="Ручной инструмент"),$K$5,IF($K$4=0,0,IFERROR(VLOOKUP(Q598,LEGEND!$V$4:$W$7,2,0),$K$4)))</f>
        <v>0</v>
      </c>
      <c r="O598" s="99" t="s">
        <v>19950</v>
      </c>
      <c r="P598" s="96" t="s">
        <v>20</v>
      </c>
      <c r="Q598" s="100" t="s">
        <v>20</v>
      </c>
      <c r="R598" s="116" t="s">
        <v>1977</v>
      </c>
      <c r="S598" s="114" t="s">
        <v>964</v>
      </c>
      <c r="T598" s="114">
        <v>375</v>
      </c>
      <c r="U598" s="114">
        <v>119</v>
      </c>
      <c r="V598" s="114">
        <v>315</v>
      </c>
      <c r="W598" s="115">
        <v>4.83</v>
      </c>
    </row>
    <row r="599" spans="1:23" s="6" customFormat="1" ht="51">
      <c r="A599" s="62"/>
      <c r="B599" s="95" t="s">
        <v>17338</v>
      </c>
      <c r="C599" s="95" t="s">
        <v>20</v>
      </c>
      <c r="D599" s="95" t="s">
        <v>17331</v>
      </c>
      <c r="E599" s="95" t="s">
        <v>17324</v>
      </c>
      <c r="F599" s="95" t="s">
        <v>17748</v>
      </c>
      <c r="G599" s="95" t="s">
        <v>17749</v>
      </c>
      <c r="H599" s="14" t="s">
        <v>20</v>
      </c>
      <c r="I599" s="95" t="s">
        <v>18600</v>
      </c>
      <c r="J599" s="118" t="s">
        <v>682</v>
      </c>
      <c r="K599" s="95" t="s">
        <v>3277</v>
      </c>
      <c r="L599" s="95" t="s">
        <v>18601</v>
      </c>
      <c r="M599" s="97">
        <f>IF($K$6="с учетом НДС",VLOOKUP(J599,LEGEND!C:M,3,0)*(1-N599),VLOOKUP(J599,LEGEND!C:M,3,0)*(1-N599)/1.2)</f>
        <v>29990</v>
      </c>
      <c r="N599" s="98">
        <f>IF(OR(E599="Принадлежности",E599="Ручной инструмент"),$K$5,IF($K$4=0,0,IFERROR(VLOOKUP(Q599,LEGEND!$V$4:$W$7,2,0),$K$4)))</f>
        <v>0</v>
      </c>
      <c r="O599" s="99" t="s">
        <v>19951</v>
      </c>
      <c r="P599" s="96" t="s">
        <v>20</v>
      </c>
      <c r="Q599" s="100" t="s">
        <v>19560</v>
      </c>
      <c r="R599" s="116" t="s">
        <v>3278</v>
      </c>
      <c r="S599" s="114" t="s">
        <v>964</v>
      </c>
      <c r="T599" s="114">
        <v>424</v>
      </c>
      <c r="U599" s="114">
        <v>136</v>
      </c>
      <c r="V599" s="114">
        <v>365</v>
      </c>
      <c r="W599" s="115">
        <v>6.4020000000000001</v>
      </c>
    </row>
    <row r="600" spans="1:23" ht="67.5">
      <c r="A600" s="62"/>
      <c r="B600" s="95" t="s">
        <v>17338</v>
      </c>
      <c r="C600" s="95" t="s">
        <v>17367</v>
      </c>
      <c r="D600" s="95" t="s">
        <v>17368</v>
      </c>
      <c r="E600" s="95" t="s">
        <v>17324</v>
      </c>
      <c r="F600" s="95" t="s">
        <v>17264</v>
      </c>
      <c r="G600" s="95" t="s">
        <v>17359</v>
      </c>
      <c r="H600" s="14" t="s">
        <v>20</v>
      </c>
      <c r="I600" s="95" t="s">
        <v>18602</v>
      </c>
      <c r="J600" s="118" t="s">
        <v>683</v>
      </c>
      <c r="K600" s="95" t="s">
        <v>2297</v>
      </c>
      <c r="L600" s="95" t="s">
        <v>18603</v>
      </c>
      <c r="M600" s="97">
        <f>IF($K$6="с учетом НДС",VLOOKUP(J600,LEGEND!C:M,3,0)*(1-N600),VLOOKUP(J600,LEGEND!C:M,3,0)*(1-N600)/1.2)</f>
        <v>24990</v>
      </c>
      <c r="N600" s="98">
        <f>IF(OR(E600="Принадлежности",E600="Ручной инструмент"),$K$5,IF($K$4=0,0,IFERROR(VLOOKUP(Q600,LEGEND!$V$4:$W$7,2,0),$K$4)))</f>
        <v>0</v>
      </c>
      <c r="O600" s="99" t="s">
        <v>19952</v>
      </c>
      <c r="P600" s="96" t="s">
        <v>20</v>
      </c>
      <c r="Q600" s="100" t="s">
        <v>20</v>
      </c>
      <c r="R600" s="116" t="s">
        <v>2298</v>
      </c>
      <c r="S600" s="114" t="s">
        <v>964</v>
      </c>
      <c r="T600" s="114">
        <v>399</v>
      </c>
      <c r="U600" s="114">
        <v>105</v>
      </c>
      <c r="V600" s="114">
        <v>200</v>
      </c>
      <c r="W600" s="115">
        <v>3.831</v>
      </c>
    </row>
    <row r="601" spans="1:23" s="6" customFormat="1" ht="25.5">
      <c r="A601" s="62"/>
      <c r="B601" s="95" t="s">
        <v>17330</v>
      </c>
      <c r="C601" s="95" t="s">
        <v>17367</v>
      </c>
      <c r="D601" s="95" t="s">
        <v>17368</v>
      </c>
      <c r="E601" s="95" t="s">
        <v>17324</v>
      </c>
      <c r="F601" s="95" t="s">
        <v>17302</v>
      </c>
      <c r="G601" s="95" t="s">
        <v>17420</v>
      </c>
      <c r="H601" s="14" t="s">
        <v>20</v>
      </c>
      <c r="I601" s="95" t="s">
        <v>18604</v>
      </c>
      <c r="J601" s="118" t="s">
        <v>684</v>
      </c>
      <c r="K601" s="95" t="s">
        <v>3313</v>
      </c>
      <c r="L601" s="95" t="s">
        <v>18605</v>
      </c>
      <c r="M601" s="97">
        <f>IF($K$6="с учетом НДС",VLOOKUP(J601,LEGEND!C:M,3,0)*(1-N601),VLOOKUP(J601,LEGEND!C:M,3,0)*(1-N601)/1.2)</f>
        <v>27990</v>
      </c>
      <c r="N601" s="98">
        <f>IF(OR(E601="Принадлежности",E601="Ручной инструмент"),$K$5,IF($K$4=0,0,IFERROR(VLOOKUP(Q601,LEGEND!$V$4:$W$7,2,0),$K$4)))</f>
        <v>0</v>
      </c>
      <c r="O601" s="99" t="s">
        <v>19953</v>
      </c>
      <c r="P601" s="96" t="s">
        <v>20</v>
      </c>
      <c r="Q601" s="100" t="s">
        <v>20</v>
      </c>
      <c r="R601" s="116" t="s">
        <v>3314</v>
      </c>
      <c r="S601" s="114" t="s">
        <v>964</v>
      </c>
      <c r="T601" s="114">
        <v>474</v>
      </c>
      <c r="U601" s="114">
        <v>137</v>
      </c>
      <c r="V601" s="114">
        <v>370</v>
      </c>
      <c r="W601" s="115">
        <v>5.1429999999999998</v>
      </c>
    </row>
    <row r="602" spans="1:23" s="6" customFormat="1" ht="33.75">
      <c r="A602" s="62"/>
      <c r="B602" s="95" t="s">
        <v>17442</v>
      </c>
      <c r="C602" s="95" t="s">
        <v>17367</v>
      </c>
      <c r="D602" s="95" t="s">
        <v>17368</v>
      </c>
      <c r="E602" s="95" t="s">
        <v>17324</v>
      </c>
      <c r="F602" s="95" t="s">
        <v>17375</v>
      </c>
      <c r="G602" s="95" t="s">
        <v>17376</v>
      </c>
      <c r="H602" s="14" t="s">
        <v>20</v>
      </c>
      <c r="I602" s="95" t="s">
        <v>18606</v>
      </c>
      <c r="J602" s="118" t="s">
        <v>685</v>
      </c>
      <c r="K602" s="95" t="s">
        <v>2186</v>
      </c>
      <c r="L602" s="95" t="s">
        <v>18607</v>
      </c>
      <c r="M602" s="97">
        <f>IF($K$6="с учетом НДС",VLOOKUP(J602,LEGEND!C:M,3,0)*(1-N602),VLOOKUP(J602,LEGEND!C:M,3,0)*(1-N602)/1.2)</f>
        <v>47490</v>
      </c>
      <c r="N602" s="98">
        <f>IF(OR(E602="Принадлежности",E602="Ручной инструмент"),$K$5,IF($K$4=0,0,IFERROR(VLOOKUP(Q602,LEGEND!$V$4:$W$7,2,0),$K$4)))</f>
        <v>0</v>
      </c>
      <c r="O602" s="99" t="s">
        <v>19954</v>
      </c>
      <c r="P602" s="96" t="s">
        <v>20</v>
      </c>
      <c r="Q602" s="100" t="s">
        <v>20</v>
      </c>
      <c r="R602" s="116" t="s">
        <v>2187</v>
      </c>
      <c r="S602" s="114" t="s">
        <v>964</v>
      </c>
      <c r="T602" s="114">
        <v>267</v>
      </c>
      <c r="U602" s="114">
        <v>100</v>
      </c>
      <c r="V602" s="114">
        <v>359</v>
      </c>
      <c r="W602" s="115">
        <v>4.58</v>
      </c>
    </row>
    <row r="603" spans="1:23" s="6" customFormat="1" ht="33.75">
      <c r="A603" s="62"/>
      <c r="B603" s="95" t="s">
        <v>17442</v>
      </c>
      <c r="C603" s="95" t="s">
        <v>17367</v>
      </c>
      <c r="D603" s="95" t="s">
        <v>17368</v>
      </c>
      <c r="E603" s="95" t="s">
        <v>17324</v>
      </c>
      <c r="F603" s="95" t="s">
        <v>17375</v>
      </c>
      <c r="G603" s="95" t="s">
        <v>17376</v>
      </c>
      <c r="H603" s="14" t="s">
        <v>20</v>
      </c>
      <c r="I603" s="95" t="s">
        <v>18608</v>
      </c>
      <c r="J603" s="118" t="s">
        <v>686</v>
      </c>
      <c r="K603" s="95" t="s">
        <v>2190</v>
      </c>
      <c r="L603" s="95" t="s">
        <v>18609</v>
      </c>
      <c r="M603" s="97">
        <f>IF($K$6="с учетом НДС",VLOOKUP(J603,LEGEND!C:M,3,0)*(1-N603),VLOOKUP(J603,LEGEND!C:M,3,0)*(1-N603)/1.2)</f>
        <v>78490</v>
      </c>
      <c r="N603" s="98">
        <f>IF(OR(E603="Принадлежности",E603="Ручной инструмент"),$K$5,IF($K$4=0,0,IFERROR(VLOOKUP(Q603,LEGEND!$V$4:$W$7,2,0),$K$4)))</f>
        <v>0</v>
      </c>
      <c r="O603" s="99" t="s">
        <v>19955</v>
      </c>
      <c r="P603" s="96" t="s">
        <v>20</v>
      </c>
      <c r="Q603" s="100" t="s">
        <v>20</v>
      </c>
      <c r="R603" s="116" t="s">
        <v>2191</v>
      </c>
      <c r="S603" s="114" t="s">
        <v>964</v>
      </c>
      <c r="T603" s="114">
        <v>580</v>
      </c>
      <c r="U603" s="114">
        <v>141</v>
      </c>
      <c r="V603" s="114">
        <v>430</v>
      </c>
      <c r="W603" s="115">
        <v>10.884</v>
      </c>
    </row>
    <row r="604" spans="1:23" s="6" customFormat="1" ht="51">
      <c r="A604" s="62"/>
      <c r="B604" s="95" t="s">
        <v>17442</v>
      </c>
      <c r="C604" s="95" t="s">
        <v>17367</v>
      </c>
      <c r="D604" s="95" t="s">
        <v>17368</v>
      </c>
      <c r="E604" s="95" t="s">
        <v>17324</v>
      </c>
      <c r="F604" s="95" t="s">
        <v>17375</v>
      </c>
      <c r="G604" s="95" t="s">
        <v>17376</v>
      </c>
      <c r="H604" s="14" t="s">
        <v>20</v>
      </c>
      <c r="I604" s="95" t="s">
        <v>18610</v>
      </c>
      <c r="J604" s="118" t="s">
        <v>687</v>
      </c>
      <c r="K604" s="95" t="s">
        <v>2963</v>
      </c>
      <c r="L604" s="95" t="s">
        <v>18611</v>
      </c>
      <c r="M604" s="97">
        <f>IF($K$6="с учетом НДС",VLOOKUP(J604,LEGEND!C:M,3,0)*(1-N604),VLOOKUP(J604,LEGEND!C:M,3,0)*(1-N604)/1.2)</f>
        <v>86990</v>
      </c>
      <c r="N604" s="98">
        <f>IF(OR(E604="Принадлежности",E604="Ручной инструмент"),$K$5,IF($K$4=0,0,IFERROR(VLOOKUP(Q604,LEGEND!$V$4:$W$7,2,0),$K$4)))</f>
        <v>0</v>
      </c>
      <c r="O604" s="99" t="s">
        <v>19956</v>
      </c>
      <c r="P604" s="96" t="s">
        <v>20</v>
      </c>
      <c r="Q604" s="100" t="s">
        <v>20</v>
      </c>
      <c r="R604" s="116" t="s">
        <v>2964</v>
      </c>
      <c r="S604" s="114" t="s">
        <v>964</v>
      </c>
      <c r="T604" s="114">
        <v>659</v>
      </c>
      <c r="U604" s="114">
        <v>140</v>
      </c>
      <c r="V604" s="114">
        <v>510</v>
      </c>
      <c r="W604" s="115">
        <v>14.358000000000001</v>
      </c>
    </row>
    <row r="605" spans="1:23" s="6" customFormat="1" ht="78.75">
      <c r="A605" s="62"/>
      <c r="B605" s="95" t="s">
        <v>17323</v>
      </c>
      <c r="C605" s="95" t="s">
        <v>20</v>
      </c>
      <c r="D605" s="95" t="s">
        <v>20</v>
      </c>
      <c r="E605" s="95" t="s">
        <v>17324</v>
      </c>
      <c r="F605" s="95" t="s">
        <v>17325</v>
      </c>
      <c r="G605" s="95" t="s">
        <v>17328</v>
      </c>
      <c r="H605" s="14" t="s">
        <v>20</v>
      </c>
      <c r="I605" s="95" t="s">
        <v>18612</v>
      </c>
      <c r="J605" s="118" t="s">
        <v>688</v>
      </c>
      <c r="K605" s="95" t="s">
        <v>2795</v>
      </c>
      <c r="L605" s="95" t="s">
        <v>18613</v>
      </c>
      <c r="M605" s="97">
        <f>IF($K$6="с учетом НДС",VLOOKUP(J605,LEGEND!C:M,3,0)*(1-N605),VLOOKUP(J605,LEGEND!C:M,3,0)*(1-N605)/1.2)</f>
        <v>32990</v>
      </c>
      <c r="N605" s="98">
        <f>IF(OR(E605="Принадлежности",E605="Ручной инструмент"),$K$5,IF($K$4=0,0,IFERROR(VLOOKUP(Q605,LEGEND!$V$4:$W$7,2,0),$K$4)))</f>
        <v>0</v>
      </c>
      <c r="O605" s="99" t="s">
        <v>19957</v>
      </c>
      <c r="P605" s="96" t="s">
        <v>20</v>
      </c>
      <c r="Q605" s="100" t="s">
        <v>20</v>
      </c>
      <c r="R605" s="116" t="s">
        <v>2796</v>
      </c>
      <c r="S605" s="114" t="s">
        <v>964</v>
      </c>
      <c r="T605" s="114">
        <v>470</v>
      </c>
      <c r="U605" s="114">
        <v>210</v>
      </c>
      <c r="V605" s="114">
        <v>365</v>
      </c>
      <c r="W605" s="115">
        <v>7.2039999999999997</v>
      </c>
    </row>
    <row r="606" spans="1:23" s="6" customFormat="1" ht="78.75">
      <c r="A606" s="62"/>
      <c r="B606" s="95" t="s">
        <v>17323</v>
      </c>
      <c r="C606" s="95" t="s">
        <v>20</v>
      </c>
      <c r="D606" s="95" t="s">
        <v>20</v>
      </c>
      <c r="E606" s="95" t="s">
        <v>17324</v>
      </c>
      <c r="F606" s="95" t="s">
        <v>17325</v>
      </c>
      <c r="G606" s="95" t="s">
        <v>17328</v>
      </c>
      <c r="H606" s="14" t="s">
        <v>20</v>
      </c>
      <c r="I606" s="95" t="s">
        <v>18614</v>
      </c>
      <c r="J606" s="118" t="s">
        <v>689</v>
      </c>
      <c r="K606" s="95" t="s">
        <v>2797</v>
      </c>
      <c r="L606" s="95" t="s">
        <v>18615</v>
      </c>
      <c r="M606" s="97">
        <f>IF($K$6="с учетом НДС",VLOOKUP(J606,LEGEND!C:M,3,0)*(1-N606),VLOOKUP(J606,LEGEND!C:M,3,0)*(1-N606)/1.2)</f>
        <v>32490</v>
      </c>
      <c r="N606" s="98">
        <f>IF(OR(E606="Принадлежности",E606="Ручной инструмент"),$K$5,IF($K$4=0,0,IFERROR(VLOOKUP(Q606,LEGEND!$V$4:$W$7,2,0),$K$4)))</f>
        <v>0</v>
      </c>
      <c r="O606" s="99" t="s">
        <v>19958</v>
      </c>
      <c r="P606" s="96" t="s">
        <v>20</v>
      </c>
      <c r="Q606" s="100" t="s">
        <v>20</v>
      </c>
      <c r="R606" s="116" t="s">
        <v>2798</v>
      </c>
      <c r="S606" s="114" t="s">
        <v>964</v>
      </c>
      <c r="T606" s="114">
        <v>470</v>
      </c>
      <c r="U606" s="114">
        <v>210</v>
      </c>
      <c r="V606" s="114">
        <v>360</v>
      </c>
      <c r="W606" s="115">
        <v>7.3719999999999999</v>
      </c>
    </row>
    <row r="607" spans="1:23" s="6" customFormat="1" ht="78.75">
      <c r="A607" s="62"/>
      <c r="B607" s="95" t="s">
        <v>17323</v>
      </c>
      <c r="C607" s="95" t="s">
        <v>20</v>
      </c>
      <c r="D607" s="95" t="s">
        <v>20</v>
      </c>
      <c r="E607" s="95" t="s">
        <v>17324</v>
      </c>
      <c r="F607" s="95" t="s">
        <v>17325</v>
      </c>
      <c r="G607" s="95" t="s">
        <v>17328</v>
      </c>
      <c r="H607" s="14" t="s">
        <v>20</v>
      </c>
      <c r="I607" s="95" t="s">
        <v>18616</v>
      </c>
      <c r="J607" s="118" t="s">
        <v>690</v>
      </c>
      <c r="K607" s="95" t="s">
        <v>2833</v>
      </c>
      <c r="L607" s="95" t="s">
        <v>18617</v>
      </c>
      <c r="M607" s="97">
        <f>IF($K$6="с учетом НДС",VLOOKUP(J607,LEGEND!C:M,3,0)*(1-N607),VLOOKUP(J607,LEGEND!C:M,3,0)*(1-N607)/1.2)</f>
        <v>36990</v>
      </c>
      <c r="N607" s="98">
        <f>IF(OR(E607="Принадлежности",E607="Ручной инструмент"),$K$5,IF($K$4=0,0,IFERROR(VLOOKUP(Q607,LEGEND!$V$4:$W$7,2,0),$K$4)))</f>
        <v>0</v>
      </c>
      <c r="O607" s="99" t="s">
        <v>19959</v>
      </c>
      <c r="P607" s="96" t="s">
        <v>20</v>
      </c>
      <c r="Q607" s="100" t="s">
        <v>20</v>
      </c>
      <c r="R607" s="116" t="s">
        <v>2834</v>
      </c>
      <c r="S607" s="114" t="s">
        <v>964</v>
      </c>
      <c r="T607" s="114">
        <v>475</v>
      </c>
      <c r="U607" s="114">
        <v>190</v>
      </c>
      <c r="V607" s="114">
        <v>365</v>
      </c>
      <c r="W607" s="115">
        <v>7.4139999999999997</v>
      </c>
    </row>
    <row r="608" spans="1:23" s="6" customFormat="1" ht="33.75">
      <c r="A608" s="62"/>
      <c r="B608" s="95" t="s">
        <v>17442</v>
      </c>
      <c r="C608" s="95" t="s">
        <v>20</v>
      </c>
      <c r="D608" s="95" t="s">
        <v>17331</v>
      </c>
      <c r="E608" s="95" t="s">
        <v>17324</v>
      </c>
      <c r="F608" s="95" t="s">
        <v>17325</v>
      </c>
      <c r="G608" s="95" t="s">
        <v>17328</v>
      </c>
      <c r="H608" s="14" t="s">
        <v>20</v>
      </c>
      <c r="I608" s="95" t="s">
        <v>18618</v>
      </c>
      <c r="J608" s="118" t="s">
        <v>691</v>
      </c>
      <c r="K608" s="95" t="s">
        <v>2325</v>
      </c>
      <c r="L608" s="95" t="s">
        <v>18619</v>
      </c>
      <c r="M608" s="97">
        <f>IF($K$6="с учетом НДС",VLOOKUP(J608,LEGEND!C:M,3,0)*(1-N608),VLOOKUP(J608,LEGEND!C:M,3,0)*(1-N608)/1.2)</f>
        <v>62490</v>
      </c>
      <c r="N608" s="98">
        <f>IF(OR(E608="Принадлежности",E608="Ручной инструмент"),$K$5,IF($K$4=0,0,IFERROR(VLOOKUP(Q608,LEGEND!$V$4:$W$7,2,0),$K$4)))</f>
        <v>0</v>
      </c>
      <c r="O608" s="99" t="s">
        <v>19960</v>
      </c>
      <c r="P608" s="96" t="s">
        <v>20</v>
      </c>
      <c r="Q608" s="100" t="s">
        <v>20</v>
      </c>
      <c r="R608" s="116" t="s">
        <v>2326</v>
      </c>
      <c r="S608" s="114" t="s">
        <v>8633</v>
      </c>
      <c r="T608" s="114">
        <v>600</v>
      </c>
      <c r="U608" s="114">
        <v>140</v>
      </c>
      <c r="V608" s="114">
        <v>380</v>
      </c>
      <c r="W608" s="115">
        <v>8.1660000000000004</v>
      </c>
    </row>
    <row r="609" spans="1:23" s="6" customFormat="1" ht="25.5">
      <c r="A609" s="62"/>
      <c r="B609" s="95" t="s">
        <v>17442</v>
      </c>
      <c r="C609" s="95" t="s">
        <v>20</v>
      </c>
      <c r="D609" s="95" t="s">
        <v>17331</v>
      </c>
      <c r="E609" s="95" t="s">
        <v>17324</v>
      </c>
      <c r="F609" s="95" t="s">
        <v>17302</v>
      </c>
      <c r="G609" s="95" t="s">
        <v>17457</v>
      </c>
      <c r="H609" s="14" t="s">
        <v>20</v>
      </c>
      <c r="I609" s="95" t="s">
        <v>18620</v>
      </c>
      <c r="J609" s="118" t="s">
        <v>692</v>
      </c>
      <c r="K609" s="95" t="s">
        <v>2126</v>
      </c>
      <c r="L609" s="95" t="s">
        <v>18621</v>
      </c>
      <c r="M609" s="97">
        <f>IF($K$6="с учетом НДС",VLOOKUP(J609,LEGEND!C:M,3,0)*(1-N609),VLOOKUP(J609,LEGEND!C:M,3,0)*(1-N609)/1.2)</f>
        <v>68990</v>
      </c>
      <c r="N609" s="98">
        <f>IF(OR(E609="Принадлежности",E609="Ручной инструмент"),$K$5,IF($K$4=0,0,IFERROR(VLOOKUP(Q609,LEGEND!$V$4:$W$7,2,0),$K$4)))</f>
        <v>0</v>
      </c>
      <c r="O609" s="99" t="s">
        <v>19961</v>
      </c>
      <c r="P609" s="96" t="s">
        <v>20</v>
      </c>
      <c r="Q609" s="100" t="s">
        <v>20</v>
      </c>
      <c r="R609" s="116" t="s">
        <v>2127</v>
      </c>
      <c r="S609" s="114" t="s">
        <v>8633</v>
      </c>
      <c r="T609" s="114">
        <v>600</v>
      </c>
      <c r="U609" s="114">
        <v>140</v>
      </c>
      <c r="V609" s="114">
        <v>380</v>
      </c>
      <c r="W609" s="115">
        <v>8.58</v>
      </c>
    </row>
    <row r="610" spans="1:23" s="6" customFormat="1" ht="33.75">
      <c r="A610" s="62"/>
      <c r="B610" s="95" t="s">
        <v>17442</v>
      </c>
      <c r="C610" s="95" t="s">
        <v>20</v>
      </c>
      <c r="D610" s="95" t="s">
        <v>17331</v>
      </c>
      <c r="E610" s="95" t="s">
        <v>17324</v>
      </c>
      <c r="F610" s="95" t="s">
        <v>17264</v>
      </c>
      <c r="G610" s="95" t="s">
        <v>17255</v>
      </c>
      <c r="H610" s="14" t="s">
        <v>20</v>
      </c>
      <c r="I610" s="95" t="s">
        <v>18622</v>
      </c>
      <c r="J610" s="118" t="s">
        <v>693</v>
      </c>
      <c r="K610" s="95" t="s">
        <v>2072</v>
      </c>
      <c r="L610" s="95" t="s">
        <v>18623</v>
      </c>
      <c r="M610" s="97">
        <f>IF($K$6="с учетом НДС",VLOOKUP(J610,LEGEND!C:M,3,0)*(1-N610),VLOOKUP(J610,LEGEND!C:M,3,0)*(1-N610)/1.2)</f>
        <v>50990</v>
      </c>
      <c r="N610" s="98">
        <f>IF(OR(E610="Принадлежности",E610="Ручной инструмент"),$K$5,IF($K$4=0,0,IFERROR(VLOOKUP(Q610,LEGEND!$V$4:$W$7,2,0),$K$4)))</f>
        <v>0</v>
      </c>
      <c r="O610" s="99" t="s">
        <v>19962</v>
      </c>
      <c r="P610" s="96" t="s">
        <v>20</v>
      </c>
      <c r="Q610" s="100" t="s">
        <v>20</v>
      </c>
      <c r="R610" s="116" t="s">
        <v>2073</v>
      </c>
      <c r="S610" s="114" t="s">
        <v>964</v>
      </c>
      <c r="T610" s="114">
        <v>600</v>
      </c>
      <c r="U610" s="114">
        <v>140</v>
      </c>
      <c r="V610" s="114">
        <v>380</v>
      </c>
      <c r="W610" s="115">
        <v>7.95</v>
      </c>
    </row>
    <row r="611" spans="1:23" s="6" customFormat="1" ht="33.75">
      <c r="A611" s="62"/>
      <c r="B611" s="95" t="s">
        <v>17442</v>
      </c>
      <c r="C611" s="95" t="s">
        <v>17367</v>
      </c>
      <c r="D611" s="95" t="s">
        <v>17368</v>
      </c>
      <c r="E611" s="95" t="s">
        <v>17324</v>
      </c>
      <c r="F611" s="95" t="s">
        <v>17375</v>
      </c>
      <c r="G611" s="95" t="s">
        <v>17376</v>
      </c>
      <c r="H611" s="14" t="s">
        <v>20</v>
      </c>
      <c r="I611" s="95" t="s">
        <v>18624</v>
      </c>
      <c r="J611" s="118" t="s">
        <v>694</v>
      </c>
      <c r="K611" s="95" t="s">
        <v>2192</v>
      </c>
      <c r="L611" s="95" t="s">
        <v>18625</v>
      </c>
      <c r="M611" s="97">
        <f>IF($K$6="с учетом НДС",VLOOKUP(J611,LEGEND!C:M,3,0)*(1-N611),VLOOKUP(J611,LEGEND!C:M,3,0)*(1-N611)/1.2)</f>
        <v>78990</v>
      </c>
      <c r="N611" s="98">
        <f>IF(OR(E611="Принадлежности",E611="Ручной инструмент"),$K$5,IF($K$4=0,0,IFERROR(VLOOKUP(Q611,LEGEND!$V$4:$W$7,2,0),$K$4)))</f>
        <v>0</v>
      </c>
      <c r="O611" s="99" t="s">
        <v>19963</v>
      </c>
      <c r="P611" s="96" t="s">
        <v>20</v>
      </c>
      <c r="Q611" s="100" t="s">
        <v>20</v>
      </c>
      <c r="R611" s="116" t="s">
        <v>2193</v>
      </c>
      <c r="S611" s="114" t="s">
        <v>964</v>
      </c>
      <c r="T611" s="114">
        <v>590</v>
      </c>
      <c r="U611" s="114">
        <v>375</v>
      </c>
      <c r="V611" s="114">
        <v>195</v>
      </c>
      <c r="W611" s="115">
        <v>10.715</v>
      </c>
    </row>
    <row r="612" spans="1:23" s="6" customFormat="1" ht="33.75">
      <c r="A612" s="62"/>
      <c r="B612" s="95" t="s">
        <v>17442</v>
      </c>
      <c r="C612" s="95" t="s">
        <v>17367</v>
      </c>
      <c r="D612" s="95" t="s">
        <v>17368</v>
      </c>
      <c r="E612" s="95" t="s">
        <v>17324</v>
      </c>
      <c r="F612" s="95" t="s">
        <v>17375</v>
      </c>
      <c r="G612" s="95" t="s">
        <v>17376</v>
      </c>
      <c r="H612" s="14" t="s">
        <v>20</v>
      </c>
      <c r="I612" s="95" t="s">
        <v>18626</v>
      </c>
      <c r="J612" s="118" t="s">
        <v>695</v>
      </c>
      <c r="K612" s="95" t="s">
        <v>2188</v>
      </c>
      <c r="L612" s="95" t="s">
        <v>18627</v>
      </c>
      <c r="M612" s="97">
        <f>IF($K$6="с учетом НДС",VLOOKUP(J612,LEGEND!C:M,3,0)*(1-N612),VLOOKUP(J612,LEGEND!C:M,3,0)*(1-N612)/1.2)</f>
        <v>49990</v>
      </c>
      <c r="N612" s="98">
        <f>IF(OR(E612="Принадлежности",E612="Ручной инструмент"),$K$5,IF($K$4=0,0,IFERROR(VLOOKUP(Q612,LEGEND!$V$4:$W$7,2,0),$K$4)))</f>
        <v>0</v>
      </c>
      <c r="O612" s="99" t="s">
        <v>19964</v>
      </c>
      <c r="P612" s="96" t="s">
        <v>20</v>
      </c>
      <c r="Q612" s="100" t="s">
        <v>20</v>
      </c>
      <c r="R612" s="116" t="s">
        <v>2189</v>
      </c>
      <c r="S612" s="114" t="s">
        <v>964</v>
      </c>
      <c r="T612" s="114">
        <v>475</v>
      </c>
      <c r="U612" s="114">
        <v>185</v>
      </c>
      <c r="V612" s="114">
        <v>360</v>
      </c>
      <c r="W612" s="115">
        <v>6.9850000000000003</v>
      </c>
    </row>
    <row r="613" spans="1:23" s="6" customFormat="1" ht="33.75">
      <c r="A613" s="62"/>
      <c r="B613" s="95" t="s">
        <v>17338</v>
      </c>
      <c r="C613" s="95" t="s">
        <v>18023</v>
      </c>
      <c r="D613" s="95" t="s">
        <v>17368</v>
      </c>
      <c r="E613" s="95" t="s">
        <v>17324</v>
      </c>
      <c r="F613" s="95" t="s">
        <v>18024</v>
      </c>
      <c r="G613" s="95" t="s">
        <v>18025</v>
      </c>
      <c r="H613" s="14" t="s">
        <v>20</v>
      </c>
      <c r="I613" s="95" t="s">
        <v>18629</v>
      </c>
      <c r="J613" s="118" t="s">
        <v>697</v>
      </c>
      <c r="K613" s="95" t="s">
        <v>2222</v>
      </c>
      <c r="L613" s="95" t="s">
        <v>18630</v>
      </c>
      <c r="M613" s="97">
        <f>IF($K$6="с учетом НДС",VLOOKUP(J613,LEGEND!C:M,3,0)*(1-N613),VLOOKUP(J613,LEGEND!C:M,3,0)*(1-N613)/1.2)</f>
        <v>265490</v>
      </c>
      <c r="N613" s="98">
        <f>IF(OR(E613="Принадлежности",E613="Ручной инструмент"),$K$5,IF($K$4=0,0,IFERROR(VLOOKUP(Q613,LEGEND!$V$4:$W$7,2,0),$K$4)))</f>
        <v>0</v>
      </c>
      <c r="O613" s="99" t="s">
        <v>19965</v>
      </c>
      <c r="P613" s="96" t="s">
        <v>20</v>
      </c>
      <c r="Q613" s="100" t="s">
        <v>20</v>
      </c>
      <c r="R613" s="116" t="s">
        <v>2223</v>
      </c>
      <c r="S613" s="114" t="s">
        <v>5035</v>
      </c>
      <c r="T613" s="114">
        <v>770</v>
      </c>
      <c r="U613" s="114">
        <v>450</v>
      </c>
      <c r="V613" s="114">
        <v>230</v>
      </c>
      <c r="W613" s="115">
        <v>8.49</v>
      </c>
    </row>
    <row r="614" spans="1:23" s="6" customFormat="1" ht="38.25">
      <c r="A614" s="62"/>
      <c r="B614" s="95" t="s">
        <v>17338</v>
      </c>
      <c r="C614" s="95" t="s">
        <v>18023</v>
      </c>
      <c r="D614" s="95" t="s">
        <v>17368</v>
      </c>
      <c r="E614" s="95" t="s">
        <v>17324</v>
      </c>
      <c r="F614" s="95" t="s">
        <v>18024</v>
      </c>
      <c r="G614" s="95" t="s">
        <v>18025</v>
      </c>
      <c r="H614" s="14" t="s">
        <v>20</v>
      </c>
      <c r="I614" s="95" t="s">
        <v>18631</v>
      </c>
      <c r="J614" s="118" t="s">
        <v>698</v>
      </c>
      <c r="K614" s="95" t="s">
        <v>2224</v>
      </c>
      <c r="L614" s="95" t="s">
        <v>18632</v>
      </c>
      <c r="M614" s="97">
        <f>IF($K$6="с учетом НДС",VLOOKUP(J614,LEGEND!C:M,3,0)*(1-N614),VLOOKUP(J614,LEGEND!C:M,3,0)*(1-N614)/1.2)</f>
        <v>341490</v>
      </c>
      <c r="N614" s="98">
        <f>IF(OR(E614="Принадлежности",E614="Ручной инструмент"),$K$5,IF($K$4=0,0,IFERROR(VLOOKUP(Q614,LEGEND!$V$4:$W$7,2,0),$K$4)))</f>
        <v>0</v>
      </c>
      <c r="O614" s="99" t="s">
        <v>19966</v>
      </c>
      <c r="P614" s="96" t="s">
        <v>20</v>
      </c>
      <c r="Q614" s="100" t="s">
        <v>20</v>
      </c>
      <c r="R614" s="116" t="s">
        <v>2225</v>
      </c>
      <c r="S614" s="114" t="s">
        <v>5035</v>
      </c>
      <c r="T614" s="114">
        <v>735</v>
      </c>
      <c r="U614" s="114">
        <v>425</v>
      </c>
      <c r="V614" s="114">
        <v>205</v>
      </c>
      <c r="W614" s="115">
        <v>14.156000000000001</v>
      </c>
    </row>
    <row r="615" spans="1:23" s="6" customFormat="1" ht="38.25">
      <c r="A615" s="62"/>
      <c r="B615" s="95" t="s">
        <v>17338</v>
      </c>
      <c r="C615" s="95" t="s">
        <v>18023</v>
      </c>
      <c r="D615" s="95" t="s">
        <v>17368</v>
      </c>
      <c r="E615" s="95" t="s">
        <v>17324</v>
      </c>
      <c r="F615" s="95" t="s">
        <v>18024</v>
      </c>
      <c r="G615" s="95" t="s">
        <v>18025</v>
      </c>
      <c r="H615" s="14" t="s">
        <v>20</v>
      </c>
      <c r="I615" s="95" t="s">
        <v>18633</v>
      </c>
      <c r="J615" s="118" t="s">
        <v>699</v>
      </c>
      <c r="K615" s="95" t="s">
        <v>2230</v>
      </c>
      <c r="L615" s="95" t="s">
        <v>18634</v>
      </c>
      <c r="M615" s="97">
        <f>IF($K$6="с учетом НДС",VLOOKUP(J615,LEGEND!C:M,3,0)*(1-N615),VLOOKUP(J615,LEGEND!C:M,3,0)*(1-N615)/1.2)</f>
        <v>341490</v>
      </c>
      <c r="N615" s="98">
        <f>IF(OR(E615="Принадлежности",E615="Ручной инструмент"),$K$5,IF($K$4=0,0,IFERROR(VLOOKUP(Q615,LEGEND!$V$4:$W$7,2,0),$K$4)))</f>
        <v>0</v>
      </c>
      <c r="O615" s="99" t="s">
        <v>19967</v>
      </c>
      <c r="P615" s="96" t="s">
        <v>20</v>
      </c>
      <c r="Q615" s="100" t="s">
        <v>20</v>
      </c>
      <c r="R615" s="116" t="s">
        <v>2231</v>
      </c>
      <c r="S615" s="114" t="s">
        <v>5035</v>
      </c>
      <c r="T615" s="114">
        <v>695</v>
      </c>
      <c r="U615" s="114">
        <v>220</v>
      </c>
      <c r="V615" s="114">
        <v>445</v>
      </c>
      <c r="W615" s="115">
        <v>14.11</v>
      </c>
    </row>
    <row r="616" spans="1:23" s="6" customFormat="1" ht="38.25">
      <c r="A616" s="62"/>
      <c r="B616" s="95" t="s">
        <v>17338</v>
      </c>
      <c r="C616" s="95" t="s">
        <v>18023</v>
      </c>
      <c r="D616" s="95" t="s">
        <v>17368</v>
      </c>
      <c r="E616" s="95" t="s">
        <v>17324</v>
      </c>
      <c r="F616" s="95" t="s">
        <v>18024</v>
      </c>
      <c r="G616" s="95" t="s">
        <v>18025</v>
      </c>
      <c r="H616" s="14" t="s">
        <v>20</v>
      </c>
      <c r="I616" s="95" t="s">
        <v>18635</v>
      </c>
      <c r="J616" s="118" t="s">
        <v>700</v>
      </c>
      <c r="K616" s="95" t="s">
        <v>2226</v>
      </c>
      <c r="L616" s="95" t="s">
        <v>18636</v>
      </c>
      <c r="M616" s="97">
        <f>IF($K$6="с учетом НДС",VLOOKUP(J616,LEGEND!C:M,3,0)*(1-N616),VLOOKUP(J616,LEGEND!C:M,3,0)*(1-N616)/1.2)</f>
        <v>341490</v>
      </c>
      <c r="N616" s="98">
        <f>IF(OR(E616="Принадлежности",E616="Ручной инструмент"),$K$5,IF($K$4=0,0,IFERROR(VLOOKUP(Q616,LEGEND!$V$4:$W$7,2,0),$K$4)))</f>
        <v>0</v>
      </c>
      <c r="O616" s="99" t="s">
        <v>19968</v>
      </c>
      <c r="P616" s="96" t="s">
        <v>20</v>
      </c>
      <c r="Q616" s="100" t="s">
        <v>20</v>
      </c>
      <c r="R616" s="116" t="s">
        <v>2227</v>
      </c>
      <c r="S616" s="114" t="s">
        <v>5035</v>
      </c>
      <c r="T616" s="114">
        <v>700</v>
      </c>
      <c r="U616" s="114">
        <v>450</v>
      </c>
      <c r="V616" s="114">
        <v>230</v>
      </c>
      <c r="W616" s="115">
        <v>14.18</v>
      </c>
    </row>
    <row r="617" spans="1:23" s="6" customFormat="1" ht="38.25">
      <c r="A617" s="62"/>
      <c r="B617" s="95" t="s">
        <v>17338</v>
      </c>
      <c r="C617" s="95" t="s">
        <v>18023</v>
      </c>
      <c r="D617" s="95" t="s">
        <v>17368</v>
      </c>
      <c r="E617" s="95" t="s">
        <v>17324</v>
      </c>
      <c r="F617" s="95" t="s">
        <v>18024</v>
      </c>
      <c r="G617" s="95" t="s">
        <v>18025</v>
      </c>
      <c r="H617" s="14" t="s">
        <v>20</v>
      </c>
      <c r="I617" s="95" t="s">
        <v>18637</v>
      </c>
      <c r="J617" s="118" t="s">
        <v>701</v>
      </c>
      <c r="K617" s="95" t="s">
        <v>2228</v>
      </c>
      <c r="L617" s="95" t="s">
        <v>18638</v>
      </c>
      <c r="M617" s="97">
        <f>IF($K$6="с учетом НДС",VLOOKUP(J617,LEGEND!C:M,3,0)*(1-N617),VLOOKUP(J617,LEGEND!C:M,3,0)*(1-N617)/1.2)</f>
        <v>344990</v>
      </c>
      <c r="N617" s="98">
        <f>IF(OR(E617="Принадлежности",E617="Ручной инструмент"),$K$5,IF($K$4=0,0,IFERROR(VLOOKUP(Q617,LEGEND!$V$4:$W$7,2,0),$K$4)))</f>
        <v>0</v>
      </c>
      <c r="O617" s="99" t="s">
        <v>19969</v>
      </c>
      <c r="P617" s="96" t="s">
        <v>20</v>
      </c>
      <c r="Q617" s="100" t="s">
        <v>20</v>
      </c>
      <c r="R617" s="116" t="s">
        <v>2229</v>
      </c>
      <c r="S617" s="114" t="s">
        <v>5035</v>
      </c>
      <c r="T617" s="114">
        <v>440</v>
      </c>
      <c r="U617" s="114">
        <v>700</v>
      </c>
      <c r="V617" s="114">
        <v>220</v>
      </c>
      <c r="W617" s="115">
        <v>14.115</v>
      </c>
    </row>
    <row r="618" spans="1:23" ht="56.25">
      <c r="A618" s="62"/>
      <c r="B618" s="95" t="s">
        <v>17338</v>
      </c>
      <c r="C618" s="95" t="s">
        <v>17367</v>
      </c>
      <c r="D618" s="95" t="s">
        <v>17368</v>
      </c>
      <c r="E618" s="95" t="s">
        <v>17324</v>
      </c>
      <c r="F618" s="95" t="s">
        <v>17264</v>
      </c>
      <c r="G618" s="95" t="s">
        <v>17359</v>
      </c>
      <c r="H618" s="14" t="s">
        <v>20</v>
      </c>
      <c r="I618" s="95" t="s">
        <v>18639</v>
      </c>
      <c r="J618" s="118" t="s">
        <v>702</v>
      </c>
      <c r="K618" s="95" t="s">
        <v>2032</v>
      </c>
      <c r="L618" s="95" t="s">
        <v>18640</v>
      </c>
      <c r="M618" s="97">
        <f>IF($K$6="с учетом НДС",VLOOKUP(J618,LEGEND!C:M,3,0)*(1-N618),VLOOKUP(J618,LEGEND!C:M,3,0)*(1-N618)/1.2)</f>
        <v>21990</v>
      </c>
      <c r="N618" s="98">
        <f>IF(OR(E618="Принадлежности",E618="Ручной инструмент"),$K$5,IF($K$4=0,0,IFERROR(VLOOKUP(Q618,LEGEND!$V$4:$W$7,2,0),$K$4)))</f>
        <v>0</v>
      </c>
      <c r="O618" s="99" t="s">
        <v>19970</v>
      </c>
      <c r="P618" s="96" t="s">
        <v>20</v>
      </c>
      <c r="Q618" s="100" t="s">
        <v>20</v>
      </c>
      <c r="R618" s="116" t="s">
        <v>2033</v>
      </c>
      <c r="S618" s="114" t="s">
        <v>964</v>
      </c>
      <c r="T618" s="114">
        <v>170</v>
      </c>
      <c r="U618" s="114">
        <v>102</v>
      </c>
      <c r="V618" s="114">
        <v>227</v>
      </c>
      <c r="W618" s="115">
        <v>1.4039999999999999</v>
      </c>
    </row>
    <row r="619" spans="1:23" ht="56.25">
      <c r="A619" s="62"/>
      <c r="B619" s="95" t="s">
        <v>17338</v>
      </c>
      <c r="C619" s="95" t="s">
        <v>17367</v>
      </c>
      <c r="D619" s="95" t="s">
        <v>17368</v>
      </c>
      <c r="E619" s="95" t="s">
        <v>17324</v>
      </c>
      <c r="F619" s="95" t="s">
        <v>17264</v>
      </c>
      <c r="G619" s="95" t="s">
        <v>17359</v>
      </c>
      <c r="H619" s="14" t="s">
        <v>20</v>
      </c>
      <c r="I619" s="95" t="s">
        <v>18641</v>
      </c>
      <c r="J619" s="118" t="s">
        <v>703</v>
      </c>
      <c r="K619" s="95" t="s">
        <v>2026</v>
      </c>
      <c r="L619" s="95" t="s">
        <v>18642</v>
      </c>
      <c r="M619" s="97">
        <f>IF($K$6="с учетом НДС",VLOOKUP(J619,LEGEND!C:M,3,0)*(1-N619),VLOOKUP(J619,LEGEND!C:M,3,0)*(1-N619)/1.2)</f>
        <v>22990</v>
      </c>
      <c r="N619" s="98">
        <f>IF(OR(E619="Принадлежности",E619="Ручной инструмент"),$K$5,IF($K$4=0,0,IFERROR(VLOOKUP(Q619,LEGEND!$V$4:$W$7,2,0),$K$4)))</f>
        <v>0</v>
      </c>
      <c r="O619" s="99" t="s">
        <v>19971</v>
      </c>
      <c r="P619" s="96" t="s">
        <v>20</v>
      </c>
      <c r="Q619" s="100" t="s">
        <v>20</v>
      </c>
      <c r="R619" s="116" t="s">
        <v>2027</v>
      </c>
      <c r="S619" s="114" t="s">
        <v>964</v>
      </c>
      <c r="T619" s="114">
        <v>170</v>
      </c>
      <c r="U619" s="114">
        <v>102</v>
      </c>
      <c r="V619" s="114">
        <v>227</v>
      </c>
      <c r="W619" s="115">
        <v>1.4039999999999999</v>
      </c>
    </row>
    <row r="620" spans="1:23" s="6" customFormat="1" ht="22.5">
      <c r="A620" s="62"/>
      <c r="B620" s="95" t="s">
        <v>17323</v>
      </c>
      <c r="C620" s="95" t="s">
        <v>20</v>
      </c>
      <c r="D620" s="95" t="s">
        <v>20</v>
      </c>
      <c r="E620" s="95" t="s">
        <v>17324</v>
      </c>
      <c r="F620" s="95" t="s">
        <v>17325</v>
      </c>
      <c r="G620" s="95" t="s">
        <v>17328</v>
      </c>
      <c r="H620" s="14" t="s">
        <v>20</v>
      </c>
      <c r="I620" s="95" t="s">
        <v>18643</v>
      </c>
      <c r="J620" s="118" t="s">
        <v>705</v>
      </c>
      <c r="K620" s="95" t="s">
        <v>2723</v>
      </c>
      <c r="L620" s="95" t="s">
        <v>18644</v>
      </c>
      <c r="M620" s="97">
        <f>IF($K$6="с учетом НДС",VLOOKUP(J620,LEGEND!C:M,3,0)*(1-N620),VLOOKUP(J620,LEGEND!C:M,3,0)*(1-N620)/1.2)</f>
        <v>7990</v>
      </c>
      <c r="N620" s="98">
        <f>IF(OR(E620="Принадлежности",E620="Ручной инструмент"),$K$5,IF($K$4=0,0,IFERROR(VLOOKUP(Q620,LEGEND!$V$4:$W$7,2,0),$K$4)))</f>
        <v>0</v>
      </c>
      <c r="O620" s="99" t="s">
        <v>19608</v>
      </c>
      <c r="P620" s="101" t="s">
        <v>20</v>
      </c>
      <c r="Q620" s="100" t="s">
        <v>20</v>
      </c>
      <c r="R620" s="116" t="s">
        <v>2724</v>
      </c>
      <c r="S620" s="114" t="s">
        <v>964</v>
      </c>
      <c r="T620" s="114">
        <v>324</v>
      </c>
      <c r="U620" s="114">
        <v>129</v>
      </c>
      <c r="V620" s="114">
        <v>104</v>
      </c>
      <c r="W620" s="115">
        <v>2.67</v>
      </c>
    </row>
    <row r="621" spans="1:23" s="6" customFormat="1" ht="38.25">
      <c r="A621" s="62"/>
      <c r="B621" s="95" t="s">
        <v>17323</v>
      </c>
      <c r="C621" s="95" t="s">
        <v>20</v>
      </c>
      <c r="D621" s="95" t="s">
        <v>20</v>
      </c>
      <c r="E621" s="95" t="s">
        <v>17324</v>
      </c>
      <c r="F621" s="95" t="s">
        <v>17325</v>
      </c>
      <c r="G621" s="95" t="s">
        <v>17328</v>
      </c>
      <c r="H621" s="14" t="s">
        <v>20</v>
      </c>
      <c r="I621" s="95" t="s">
        <v>18645</v>
      </c>
      <c r="J621" s="118" t="s">
        <v>706</v>
      </c>
      <c r="K621" s="95" t="s">
        <v>2727</v>
      </c>
      <c r="L621" s="95" t="s">
        <v>18646</v>
      </c>
      <c r="M621" s="97">
        <f>IF($K$6="с учетом НДС",VLOOKUP(J621,LEGEND!C:M,3,0)*(1-N621),VLOOKUP(J621,LEGEND!C:M,3,0)*(1-N621)/1.2)</f>
        <v>7990</v>
      </c>
      <c r="N621" s="98">
        <f>IF(OR(E621="Принадлежности",E621="Ручной инструмент"),$K$5,IF($K$4=0,0,IFERROR(VLOOKUP(Q621,LEGEND!$V$4:$W$7,2,0),$K$4)))</f>
        <v>0</v>
      </c>
      <c r="O621" s="99" t="s">
        <v>19811</v>
      </c>
      <c r="P621" s="95" t="s">
        <v>116</v>
      </c>
      <c r="Q621" s="100" t="s">
        <v>20</v>
      </c>
      <c r="R621" s="116" t="s">
        <v>2728</v>
      </c>
      <c r="S621" s="114" t="s">
        <v>964</v>
      </c>
      <c r="T621" s="114">
        <v>324</v>
      </c>
      <c r="U621" s="114">
        <v>129</v>
      </c>
      <c r="V621" s="114">
        <v>104</v>
      </c>
      <c r="W621" s="115">
        <v>2.74</v>
      </c>
    </row>
    <row r="622" spans="1:23" s="6" customFormat="1" ht="25.5">
      <c r="A622" s="62"/>
      <c r="B622" s="95" t="s">
        <v>17323</v>
      </c>
      <c r="C622" s="95" t="s">
        <v>20</v>
      </c>
      <c r="D622" s="95" t="s">
        <v>20</v>
      </c>
      <c r="E622" s="95" t="s">
        <v>17324</v>
      </c>
      <c r="F622" s="95" t="s">
        <v>17325</v>
      </c>
      <c r="G622" s="95" t="s">
        <v>17328</v>
      </c>
      <c r="H622" s="14" t="s">
        <v>20</v>
      </c>
      <c r="I622" s="95" t="s">
        <v>18647</v>
      </c>
      <c r="J622" s="118" t="s">
        <v>707</v>
      </c>
      <c r="K622" s="95" t="s">
        <v>2725</v>
      </c>
      <c r="L622" s="95" t="s">
        <v>18648</v>
      </c>
      <c r="M622" s="97">
        <f>IF($K$6="с учетом НДС",VLOOKUP(J622,LEGEND!C:M,3,0)*(1-N622),VLOOKUP(J622,LEGEND!C:M,3,0)*(1-N622)/1.2)</f>
        <v>10990</v>
      </c>
      <c r="N622" s="98">
        <f>IF(OR(E622="Принадлежности",E622="Ручной инструмент"),$K$5,IF($K$4=0,0,IFERROR(VLOOKUP(Q622,LEGEND!$V$4:$W$7,2,0),$K$4)))</f>
        <v>0</v>
      </c>
      <c r="O622" s="99" t="s">
        <v>19972</v>
      </c>
      <c r="P622" s="96" t="s">
        <v>20</v>
      </c>
      <c r="Q622" s="100" t="s">
        <v>20</v>
      </c>
      <c r="R622" s="116" t="s">
        <v>2726</v>
      </c>
      <c r="S622" s="114" t="s">
        <v>964</v>
      </c>
      <c r="T622" s="114">
        <v>406</v>
      </c>
      <c r="U622" s="114">
        <v>141</v>
      </c>
      <c r="V622" s="114">
        <v>294</v>
      </c>
      <c r="W622" s="115">
        <v>3.8</v>
      </c>
    </row>
    <row r="623" spans="1:23" s="6" customFormat="1" ht="33.75">
      <c r="A623" s="62"/>
      <c r="B623" s="95" t="s">
        <v>17338</v>
      </c>
      <c r="C623" s="95" t="s">
        <v>17367</v>
      </c>
      <c r="D623" s="95" t="s">
        <v>17368</v>
      </c>
      <c r="E623" s="95" t="s">
        <v>17324</v>
      </c>
      <c r="F623" s="95" t="s">
        <v>17325</v>
      </c>
      <c r="G623" s="95" t="s">
        <v>17328</v>
      </c>
      <c r="H623" s="14" t="s">
        <v>20</v>
      </c>
      <c r="I623" s="95" t="s">
        <v>18649</v>
      </c>
      <c r="J623" s="118" t="s">
        <v>708</v>
      </c>
      <c r="K623" s="95" t="s">
        <v>2917</v>
      </c>
      <c r="L623" s="95" t="s">
        <v>18650</v>
      </c>
      <c r="M623" s="97">
        <f>IF($K$6="с учетом НДС",VLOOKUP(J623,LEGEND!C:M,3,0)*(1-N623),VLOOKUP(J623,LEGEND!C:M,3,0)*(1-N623)/1.2)</f>
        <v>16990</v>
      </c>
      <c r="N623" s="98">
        <f>IF(OR(E623="Принадлежности",E623="Ручной инструмент"),$K$5,IF($K$4=0,0,IFERROR(VLOOKUP(Q623,LEGEND!$V$4:$W$7,2,0),$K$4)))</f>
        <v>0</v>
      </c>
      <c r="O623" s="99" t="s">
        <v>19973</v>
      </c>
      <c r="P623" s="96" t="s">
        <v>20</v>
      </c>
      <c r="Q623" s="100" t="s">
        <v>20</v>
      </c>
      <c r="R623" s="116" t="s">
        <v>2918</v>
      </c>
      <c r="S623" s="114" t="s">
        <v>964</v>
      </c>
      <c r="T623" s="114">
        <v>474</v>
      </c>
      <c r="U623" s="114">
        <v>133</v>
      </c>
      <c r="V623" s="114">
        <v>364</v>
      </c>
      <c r="W623" s="115">
        <v>4.79</v>
      </c>
    </row>
    <row r="624" spans="1:23" ht="56.25">
      <c r="A624" s="62"/>
      <c r="B624" s="95" t="s">
        <v>17338</v>
      </c>
      <c r="C624" s="95" t="s">
        <v>17367</v>
      </c>
      <c r="D624" s="95" t="s">
        <v>17368</v>
      </c>
      <c r="E624" s="95" t="s">
        <v>17324</v>
      </c>
      <c r="F624" s="95" t="s">
        <v>17264</v>
      </c>
      <c r="G624" s="95" t="s">
        <v>17267</v>
      </c>
      <c r="H624" s="14" t="s">
        <v>20</v>
      </c>
      <c r="I624" s="95" t="s">
        <v>18651</v>
      </c>
      <c r="J624" s="118" t="s">
        <v>709</v>
      </c>
      <c r="K624" s="95" t="s">
        <v>2299</v>
      </c>
      <c r="L624" s="95" t="s">
        <v>18652</v>
      </c>
      <c r="M624" s="97">
        <f>IF($K$6="с учетом НДС",VLOOKUP(J624,LEGEND!C:M,3,0)*(1-N624),VLOOKUP(J624,LEGEND!C:M,3,0)*(1-N624)/1.2)</f>
        <v>27490</v>
      </c>
      <c r="N624" s="98">
        <f>IF(OR(E624="Принадлежности",E624="Ручной инструмент"),$K$5,IF($K$4=0,0,IFERROR(VLOOKUP(Q624,LEGEND!$V$4:$W$7,2,0),$K$4)))</f>
        <v>0</v>
      </c>
      <c r="O624" s="99" t="s">
        <v>19974</v>
      </c>
      <c r="P624" s="96" t="s">
        <v>20</v>
      </c>
      <c r="Q624" s="100" t="s">
        <v>20</v>
      </c>
      <c r="R624" s="116" t="s">
        <v>2300</v>
      </c>
      <c r="S624" s="114" t="s">
        <v>964</v>
      </c>
      <c r="T624" s="114">
        <v>474</v>
      </c>
      <c r="U624" s="114">
        <v>137</v>
      </c>
      <c r="V624" s="114">
        <v>370</v>
      </c>
      <c r="W624" s="115">
        <v>6.085</v>
      </c>
    </row>
    <row r="625" spans="1:23" s="6" customFormat="1" ht="38.25">
      <c r="A625" s="62"/>
      <c r="B625" s="95" t="s">
        <v>17330</v>
      </c>
      <c r="C625" s="95" t="s">
        <v>17367</v>
      </c>
      <c r="D625" s="95" t="s">
        <v>17368</v>
      </c>
      <c r="E625" s="95" t="s">
        <v>17324</v>
      </c>
      <c r="F625" s="95" t="s">
        <v>17302</v>
      </c>
      <c r="G625" s="95" t="s">
        <v>17542</v>
      </c>
      <c r="H625" s="14" t="s">
        <v>20</v>
      </c>
      <c r="I625" s="95" t="s">
        <v>18653</v>
      </c>
      <c r="J625" s="118" t="s">
        <v>710</v>
      </c>
      <c r="K625" s="95" t="s">
        <v>2385</v>
      </c>
      <c r="L625" s="95" t="s">
        <v>18654</v>
      </c>
      <c r="M625" s="97">
        <f>IF($K$6="с учетом НДС",VLOOKUP(J625,LEGEND!C:M,3,0)*(1-N625),VLOOKUP(J625,LEGEND!C:M,3,0)*(1-N625)/1.2)</f>
        <v>43490</v>
      </c>
      <c r="N625" s="98">
        <f>IF(OR(E625="Принадлежности",E625="Ручной инструмент"),$K$5,IF($K$4=0,0,IFERROR(VLOOKUP(Q625,LEGEND!$V$4:$W$7,2,0),$K$4)))</f>
        <v>0</v>
      </c>
      <c r="O625" s="99" t="s">
        <v>19975</v>
      </c>
      <c r="P625" s="96" t="s">
        <v>20</v>
      </c>
      <c r="Q625" s="100" t="s">
        <v>20</v>
      </c>
      <c r="R625" s="116" t="s">
        <v>2386</v>
      </c>
      <c r="S625" s="114" t="s">
        <v>964</v>
      </c>
      <c r="T625" s="114">
        <v>474</v>
      </c>
      <c r="U625" s="114">
        <v>237</v>
      </c>
      <c r="V625" s="114">
        <v>370</v>
      </c>
      <c r="W625" s="115">
        <v>8</v>
      </c>
    </row>
    <row r="626" spans="1:23" s="6" customFormat="1" ht="38.25">
      <c r="A626" s="62"/>
      <c r="B626" s="95" t="s">
        <v>17338</v>
      </c>
      <c r="C626" s="95" t="s">
        <v>20</v>
      </c>
      <c r="D626" s="95" t="s">
        <v>20</v>
      </c>
      <c r="E626" s="95" t="s">
        <v>17324</v>
      </c>
      <c r="F626" s="95" t="s">
        <v>17394</v>
      </c>
      <c r="G626" s="95" t="s">
        <v>17562</v>
      </c>
      <c r="H626" s="14" t="s">
        <v>20</v>
      </c>
      <c r="I626" s="95" t="s">
        <v>18655</v>
      </c>
      <c r="J626" s="118" t="s">
        <v>711</v>
      </c>
      <c r="K626" s="95" t="s">
        <v>3742</v>
      </c>
      <c r="L626" s="95" t="s">
        <v>18656</v>
      </c>
      <c r="M626" s="97">
        <f>IF($K$6="с учетом НДС",VLOOKUP(J626,LEGEND!C:M,3,0)*(1-N626),VLOOKUP(J626,LEGEND!C:M,3,0)*(1-N626)/1.2)</f>
        <v>43990</v>
      </c>
      <c r="N626" s="98">
        <f>IF(OR(E626="Принадлежности",E626="Ручной инструмент"),$K$5,IF($K$4=0,0,IFERROR(VLOOKUP(Q626,LEGEND!$V$4:$W$7,2,0),$K$4)))</f>
        <v>0</v>
      </c>
      <c r="O626" s="99" t="s">
        <v>19976</v>
      </c>
      <c r="P626" s="95" t="s">
        <v>116</v>
      </c>
      <c r="Q626" s="100" t="s">
        <v>20</v>
      </c>
      <c r="R626" s="116" t="s">
        <v>3743</v>
      </c>
      <c r="S626" s="114" t="s">
        <v>964</v>
      </c>
      <c r="T626" s="114">
        <v>339</v>
      </c>
      <c r="U626" s="114">
        <v>284</v>
      </c>
      <c r="V626" s="114">
        <v>285</v>
      </c>
      <c r="W626" s="115">
        <v>6.2919999999999998</v>
      </c>
    </row>
    <row r="627" spans="1:23" s="6" customFormat="1" ht="56.25">
      <c r="A627" s="62"/>
      <c r="B627" s="95" t="s">
        <v>17338</v>
      </c>
      <c r="C627" s="95" t="s">
        <v>17367</v>
      </c>
      <c r="D627" s="95" t="s">
        <v>17368</v>
      </c>
      <c r="E627" s="95" t="s">
        <v>17324</v>
      </c>
      <c r="F627" s="95" t="s">
        <v>17325</v>
      </c>
      <c r="G627" s="95" t="s">
        <v>17328</v>
      </c>
      <c r="H627" s="14" t="s">
        <v>20</v>
      </c>
      <c r="I627" s="95" t="s">
        <v>18657</v>
      </c>
      <c r="J627" s="118" t="s">
        <v>712</v>
      </c>
      <c r="K627" s="95" t="s">
        <v>2333</v>
      </c>
      <c r="L627" s="95" t="s">
        <v>18658</v>
      </c>
      <c r="M627" s="97">
        <f>IF($K$6="с учетом НДС",VLOOKUP(J627,LEGEND!C:M,3,0)*(1-N627),VLOOKUP(J627,LEGEND!C:M,3,0)*(1-N627)/1.2)</f>
        <v>40990</v>
      </c>
      <c r="N627" s="98">
        <f>IF(OR(E627="Принадлежности",E627="Ручной инструмент"),$K$5,IF($K$4=0,0,IFERROR(VLOOKUP(Q627,LEGEND!$V$4:$W$7,2,0),$K$4)))</f>
        <v>0</v>
      </c>
      <c r="O627" s="99" t="s">
        <v>19977</v>
      </c>
      <c r="P627" s="96" t="s">
        <v>20</v>
      </c>
      <c r="Q627" s="100" t="s">
        <v>20</v>
      </c>
      <c r="R627" s="116" t="s">
        <v>2334</v>
      </c>
      <c r="S627" s="114" t="s">
        <v>964</v>
      </c>
      <c r="T627" s="114">
        <v>474</v>
      </c>
      <c r="U627" s="114">
        <v>237</v>
      </c>
      <c r="V627" s="114">
        <v>370</v>
      </c>
      <c r="W627" s="115">
        <v>8.25</v>
      </c>
    </row>
    <row r="628" spans="1:23" s="6" customFormat="1" ht="45">
      <c r="A628" s="62"/>
      <c r="B628" s="95" t="s">
        <v>17338</v>
      </c>
      <c r="C628" s="95" t="s">
        <v>17367</v>
      </c>
      <c r="D628" s="95" t="s">
        <v>17368</v>
      </c>
      <c r="E628" s="95" t="s">
        <v>17324</v>
      </c>
      <c r="F628" s="95" t="s">
        <v>17656</v>
      </c>
      <c r="G628" s="95" t="s">
        <v>18449</v>
      </c>
      <c r="H628" s="14" t="s">
        <v>20</v>
      </c>
      <c r="I628" s="95" t="s">
        <v>18659</v>
      </c>
      <c r="J628" s="118" t="s">
        <v>713</v>
      </c>
      <c r="K628" s="95" t="s">
        <v>2042</v>
      </c>
      <c r="L628" s="95" t="s">
        <v>18660</v>
      </c>
      <c r="M628" s="97">
        <f>IF($K$6="с учетом НДС",VLOOKUP(J628,LEGEND!C:M,3,0)*(1-N628),VLOOKUP(J628,LEGEND!C:M,3,0)*(1-N628)/1.2)</f>
        <v>73490</v>
      </c>
      <c r="N628" s="98">
        <f>IF(OR(E628="Принадлежности",E628="Ручной инструмент"),$K$5,IF($K$4=0,0,IFERROR(VLOOKUP(Q628,LEGEND!$V$4:$W$7,2,0),$K$4)))</f>
        <v>0</v>
      </c>
      <c r="O628" s="99" t="s">
        <v>19978</v>
      </c>
      <c r="P628" s="96" t="s">
        <v>20</v>
      </c>
      <c r="Q628" s="100" t="s">
        <v>20</v>
      </c>
      <c r="R628" s="116" t="s">
        <v>2043</v>
      </c>
      <c r="S628" s="114" t="s">
        <v>964</v>
      </c>
      <c r="T628" s="114">
        <v>474</v>
      </c>
      <c r="U628" s="114">
        <v>237</v>
      </c>
      <c r="V628" s="114">
        <v>370</v>
      </c>
      <c r="W628" s="115">
        <v>8.3450000000000006</v>
      </c>
    </row>
    <row r="629" spans="1:23" s="6" customFormat="1" ht="45">
      <c r="A629" s="62"/>
      <c r="B629" s="95" t="s">
        <v>17338</v>
      </c>
      <c r="C629" s="95" t="s">
        <v>17367</v>
      </c>
      <c r="D629" s="95" t="s">
        <v>17368</v>
      </c>
      <c r="E629" s="95" t="s">
        <v>17324</v>
      </c>
      <c r="F629" s="95" t="s">
        <v>17656</v>
      </c>
      <c r="G629" s="95" t="s">
        <v>18449</v>
      </c>
      <c r="H629" s="14" t="s">
        <v>20</v>
      </c>
      <c r="I629" s="95" t="s">
        <v>18661</v>
      </c>
      <c r="J629" s="118" t="s">
        <v>714</v>
      </c>
      <c r="K629" s="95" t="s">
        <v>2046</v>
      </c>
      <c r="L629" s="95" t="s">
        <v>18662</v>
      </c>
      <c r="M629" s="97">
        <f>IF($K$6="с учетом НДС",VLOOKUP(J629,LEGEND!C:M,3,0)*(1-N629),VLOOKUP(J629,LEGEND!C:M,3,0)*(1-N629)/1.2)</f>
        <v>71990</v>
      </c>
      <c r="N629" s="98">
        <f>IF(OR(E629="Принадлежности",E629="Ручной инструмент"),$K$5,IF($K$4=0,0,IFERROR(VLOOKUP(Q629,LEGEND!$V$4:$W$7,2,0),$K$4)))</f>
        <v>0</v>
      </c>
      <c r="O629" s="99" t="s">
        <v>19979</v>
      </c>
      <c r="P629" s="95" t="s">
        <v>116</v>
      </c>
      <c r="Q629" s="100" t="s">
        <v>20</v>
      </c>
      <c r="R629" s="116" t="s">
        <v>2047</v>
      </c>
      <c r="S629" s="114" t="s">
        <v>964</v>
      </c>
      <c r="T629" s="114">
        <v>474</v>
      </c>
      <c r="U629" s="114">
        <v>137</v>
      </c>
      <c r="V629" s="114">
        <v>370</v>
      </c>
      <c r="W629" s="115">
        <v>6.95</v>
      </c>
    </row>
    <row r="630" spans="1:23" s="6" customFormat="1" ht="33.75">
      <c r="A630" s="62"/>
      <c r="B630" s="95" t="s">
        <v>17330</v>
      </c>
      <c r="C630" s="95" t="s">
        <v>20</v>
      </c>
      <c r="D630" s="95" t="s">
        <v>17331</v>
      </c>
      <c r="E630" s="95" t="s">
        <v>17324</v>
      </c>
      <c r="F630" s="95" t="s">
        <v>18072</v>
      </c>
      <c r="G630" s="95" t="s">
        <v>18073</v>
      </c>
      <c r="H630" s="14" t="s">
        <v>20</v>
      </c>
      <c r="I630" s="95" t="s">
        <v>18669</v>
      </c>
      <c r="J630" s="118" t="s">
        <v>721</v>
      </c>
      <c r="K630" s="95" t="s">
        <v>2238</v>
      </c>
      <c r="L630" s="95" t="s">
        <v>18670</v>
      </c>
      <c r="M630" s="97">
        <f>IF($K$6="с учетом НДС",VLOOKUP(J630,LEGEND!C:M,3,0)*(1-N630),VLOOKUP(J630,LEGEND!C:M,3,0)*(1-N630)/1.2)</f>
        <v>29490</v>
      </c>
      <c r="N630" s="98">
        <f>IF(OR(E630="Принадлежности",E630="Ручной инструмент"),$K$5,IF($K$4=0,0,IFERROR(VLOOKUP(Q630,LEGEND!$V$4:$W$7,2,0),$K$4)))</f>
        <v>0</v>
      </c>
      <c r="O630" s="99" t="s">
        <v>19816</v>
      </c>
      <c r="P630" s="96" t="s">
        <v>20</v>
      </c>
      <c r="Q630" s="100" t="s">
        <v>20</v>
      </c>
      <c r="R630" s="116" t="s">
        <v>2239</v>
      </c>
      <c r="S630" s="114" t="s">
        <v>964</v>
      </c>
      <c r="T630" s="114">
        <v>312</v>
      </c>
      <c r="U630" s="114">
        <v>312</v>
      </c>
      <c r="V630" s="114">
        <v>472</v>
      </c>
      <c r="W630" s="115">
        <v>7.42</v>
      </c>
    </row>
    <row r="631" spans="1:23" s="6" customFormat="1" ht="33.75">
      <c r="A631" s="62"/>
      <c r="B631" s="95" t="s">
        <v>17330</v>
      </c>
      <c r="C631" s="95" t="s">
        <v>20</v>
      </c>
      <c r="D631" s="95" t="s">
        <v>17331</v>
      </c>
      <c r="E631" s="95" t="s">
        <v>17324</v>
      </c>
      <c r="F631" s="95" t="s">
        <v>18072</v>
      </c>
      <c r="G631" s="95" t="s">
        <v>18073</v>
      </c>
      <c r="H631" s="14" t="s">
        <v>20</v>
      </c>
      <c r="I631" s="95" t="s">
        <v>18671</v>
      </c>
      <c r="J631" s="118" t="s">
        <v>722</v>
      </c>
      <c r="K631" s="95" t="s">
        <v>2234</v>
      </c>
      <c r="L631" s="95" t="s">
        <v>18672</v>
      </c>
      <c r="M631" s="97">
        <f>IF($K$6="с учетом НДС",VLOOKUP(J631,LEGEND!C:M,3,0)*(1-N631),VLOOKUP(J631,LEGEND!C:M,3,0)*(1-N631)/1.2)</f>
        <v>19990</v>
      </c>
      <c r="N631" s="98">
        <f>IF(OR(E631="Принадлежности",E631="Ручной инструмент"),$K$5,IF($K$4=0,0,IFERROR(VLOOKUP(Q631,LEGEND!$V$4:$W$7,2,0),$K$4)))</f>
        <v>0</v>
      </c>
      <c r="O631" s="99" t="s">
        <v>19708</v>
      </c>
      <c r="P631" s="96" t="s">
        <v>20</v>
      </c>
      <c r="Q631" s="100" t="s">
        <v>19368</v>
      </c>
      <c r="R631" s="116" t="s">
        <v>2235</v>
      </c>
      <c r="S631" s="114" t="s">
        <v>964</v>
      </c>
      <c r="T631" s="114">
        <v>312</v>
      </c>
      <c r="U631" s="114">
        <v>312</v>
      </c>
      <c r="V631" s="114">
        <v>472</v>
      </c>
      <c r="W631" s="115">
        <v>6.82</v>
      </c>
    </row>
    <row r="632" spans="1:23" s="6" customFormat="1" ht="56.25">
      <c r="A632" s="62"/>
      <c r="B632" s="95" t="s">
        <v>17338</v>
      </c>
      <c r="C632" s="95" t="s">
        <v>17367</v>
      </c>
      <c r="D632" s="95" t="s">
        <v>17368</v>
      </c>
      <c r="E632" s="95" t="s">
        <v>17324</v>
      </c>
      <c r="F632" s="95" t="s">
        <v>17302</v>
      </c>
      <c r="G632" s="95" t="s">
        <v>17420</v>
      </c>
      <c r="H632" s="14" t="s">
        <v>20</v>
      </c>
      <c r="I632" s="95" t="s">
        <v>18673</v>
      </c>
      <c r="J632" s="118" t="s">
        <v>723</v>
      </c>
      <c r="K632" s="95" t="s">
        <v>2280</v>
      </c>
      <c r="L632" s="95" t="s">
        <v>18674</v>
      </c>
      <c r="M632" s="97">
        <f>IF($K$6="с учетом НДС",VLOOKUP(J632,LEGEND!C:M,3,0)*(1-N632),VLOOKUP(J632,LEGEND!C:M,3,0)*(1-N632)/1.2)</f>
        <v>67990</v>
      </c>
      <c r="N632" s="98">
        <f>IF(OR(E632="Принадлежности",E632="Ручной инструмент"),$K$5,IF($K$4=0,0,IFERROR(VLOOKUP(Q632,LEGEND!$V$4:$W$7,2,0),$K$4)))</f>
        <v>0</v>
      </c>
      <c r="O632" s="99" t="s">
        <v>19818</v>
      </c>
      <c r="P632" s="96" t="s">
        <v>20</v>
      </c>
      <c r="Q632" s="100" t="s">
        <v>20</v>
      </c>
      <c r="R632" s="116" t="s">
        <v>2281</v>
      </c>
      <c r="S632" s="114" t="s">
        <v>964</v>
      </c>
      <c r="T632" s="114">
        <v>474</v>
      </c>
      <c r="U632" s="114">
        <v>232</v>
      </c>
      <c r="V632" s="114">
        <v>364</v>
      </c>
      <c r="W632" s="115">
        <v>9.4220000000000006</v>
      </c>
    </row>
    <row r="633" spans="1:23" s="6" customFormat="1" ht="45">
      <c r="A633" s="62"/>
      <c r="B633" s="95" t="s">
        <v>17338</v>
      </c>
      <c r="C633" s="95" t="s">
        <v>17367</v>
      </c>
      <c r="D633" s="95" t="s">
        <v>17368</v>
      </c>
      <c r="E633" s="95" t="s">
        <v>17324</v>
      </c>
      <c r="F633" s="95" t="s">
        <v>17656</v>
      </c>
      <c r="G633" s="95" t="s">
        <v>18449</v>
      </c>
      <c r="H633" s="14" t="s">
        <v>20</v>
      </c>
      <c r="I633" s="95" t="s">
        <v>18675</v>
      </c>
      <c r="J633" s="118" t="s">
        <v>724</v>
      </c>
      <c r="K633" s="95" t="s">
        <v>2040</v>
      </c>
      <c r="L633" s="95" t="s">
        <v>18676</v>
      </c>
      <c r="M633" s="97">
        <f>IF($K$6="с учетом НДС",VLOOKUP(J633,LEGEND!C:M,3,0)*(1-N633),VLOOKUP(J633,LEGEND!C:M,3,0)*(1-N633)/1.2)</f>
        <v>58990</v>
      </c>
      <c r="N633" s="98">
        <f>IF(OR(E633="Принадлежности",E633="Ручной инструмент"),$K$5,IF($K$4=0,0,IFERROR(VLOOKUP(Q633,LEGEND!$V$4:$W$7,2,0),$K$4)))</f>
        <v>0</v>
      </c>
      <c r="O633" s="99" t="s">
        <v>19980</v>
      </c>
      <c r="P633" s="96" t="s">
        <v>20</v>
      </c>
      <c r="Q633" s="100" t="s">
        <v>20</v>
      </c>
      <c r="R633" s="116" t="s">
        <v>2041</v>
      </c>
      <c r="S633" s="114" t="s">
        <v>964</v>
      </c>
      <c r="T633" s="114">
        <v>474</v>
      </c>
      <c r="U633" s="114">
        <v>237</v>
      </c>
      <c r="V633" s="114">
        <v>370</v>
      </c>
      <c r="W633" s="115">
        <v>6.7149999999999999</v>
      </c>
    </row>
    <row r="634" spans="1:23" s="6" customFormat="1" ht="38.25">
      <c r="A634" s="62"/>
      <c r="B634" s="95" t="s">
        <v>17338</v>
      </c>
      <c r="C634" s="95" t="s">
        <v>17367</v>
      </c>
      <c r="D634" s="95" t="s">
        <v>17368</v>
      </c>
      <c r="E634" s="95" t="s">
        <v>17324</v>
      </c>
      <c r="F634" s="95" t="s">
        <v>17656</v>
      </c>
      <c r="G634" s="95" t="s">
        <v>18449</v>
      </c>
      <c r="H634" s="14" t="s">
        <v>20</v>
      </c>
      <c r="I634" s="95" t="s">
        <v>18677</v>
      </c>
      <c r="J634" s="118" t="s">
        <v>725</v>
      </c>
      <c r="K634" s="95" t="s">
        <v>2044</v>
      </c>
      <c r="L634" s="95" t="s">
        <v>18678</v>
      </c>
      <c r="M634" s="97">
        <f>IF($K$6="с учетом НДС",VLOOKUP(J634,LEGEND!C:M,3,0)*(1-N634),VLOOKUP(J634,LEGEND!C:M,3,0)*(1-N634)/1.2)</f>
        <v>43990</v>
      </c>
      <c r="N634" s="98">
        <f>IF(OR(E634="Принадлежности",E634="Ручной инструмент"),$K$5,IF($K$4=0,0,IFERROR(VLOOKUP(Q634,LEGEND!$V$4:$W$7,2,0),$K$4)))</f>
        <v>0</v>
      </c>
      <c r="O634" s="99" t="s">
        <v>19981</v>
      </c>
      <c r="P634" s="102" t="s">
        <v>116</v>
      </c>
      <c r="Q634" s="100" t="s">
        <v>20</v>
      </c>
      <c r="R634" s="116" t="s">
        <v>2045</v>
      </c>
      <c r="S634" s="114" t="s">
        <v>964</v>
      </c>
      <c r="T634" s="114">
        <v>474</v>
      </c>
      <c r="U634" s="114">
        <v>137</v>
      </c>
      <c r="V634" s="114">
        <v>370</v>
      </c>
      <c r="W634" s="115">
        <v>5.3280000000000003</v>
      </c>
    </row>
    <row r="635" spans="1:23" s="6" customFormat="1" ht="33.75">
      <c r="A635" s="62"/>
      <c r="B635" s="95" t="s">
        <v>17323</v>
      </c>
      <c r="C635" s="95" t="s">
        <v>20</v>
      </c>
      <c r="D635" s="95" t="s">
        <v>20</v>
      </c>
      <c r="E635" s="95" t="s">
        <v>17324</v>
      </c>
      <c r="F635" s="95" t="s">
        <v>17325</v>
      </c>
      <c r="G635" s="95" t="s">
        <v>17326</v>
      </c>
      <c r="H635" s="14" t="s">
        <v>20</v>
      </c>
      <c r="I635" s="95" t="s">
        <v>17450</v>
      </c>
      <c r="J635" s="118" t="s">
        <v>726</v>
      </c>
      <c r="K635" s="95" t="s">
        <v>2757</v>
      </c>
      <c r="L635" s="95" t="s">
        <v>18679</v>
      </c>
      <c r="M635" s="97">
        <f>IF($K$6="с учетом НДС",VLOOKUP(J635,LEGEND!C:M,3,0)*(1-N635),VLOOKUP(J635,LEGEND!C:M,3,0)*(1-N635)/1.2)</f>
        <v>23490</v>
      </c>
      <c r="N635" s="98">
        <f>IF(OR(E635="Принадлежности",E635="Ручной инструмент"),$K$5,IF($K$4=0,0,IFERROR(VLOOKUP(Q635,LEGEND!$V$4:$W$7,2,0),$K$4)))</f>
        <v>0</v>
      </c>
      <c r="O635" s="99" t="s">
        <v>19982</v>
      </c>
      <c r="P635" s="101" t="s">
        <v>20</v>
      </c>
      <c r="Q635" s="100" t="s">
        <v>20</v>
      </c>
      <c r="R635" s="116" t="s">
        <v>2758</v>
      </c>
      <c r="S635" s="114" t="s">
        <v>8633</v>
      </c>
      <c r="T635" s="114">
        <v>495</v>
      </c>
      <c r="U635" s="114">
        <v>90</v>
      </c>
      <c r="V635" s="114">
        <v>190</v>
      </c>
      <c r="W635" s="115">
        <v>3.84</v>
      </c>
    </row>
    <row r="636" spans="1:23" s="6" customFormat="1" ht="33.75">
      <c r="A636" s="62"/>
      <c r="B636" s="95" t="s">
        <v>17323</v>
      </c>
      <c r="C636" s="95" t="s">
        <v>20</v>
      </c>
      <c r="D636" s="95" t="s">
        <v>20</v>
      </c>
      <c r="E636" s="95" t="s">
        <v>17324</v>
      </c>
      <c r="F636" s="95" t="s">
        <v>17375</v>
      </c>
      <c r="G636" s="95" t="s">
        <v>17886</v>
      </c>
      <c r="H636" s="14" t="s">
        <v>20</v>
      </c>
      <c r="I636" s="95" t="s">
        <v>18680</v>
      </c>
      <c r="J636" s="118" t="s">
        <v>727</v>
      </c>
      <c r="K636" s="95" t="s">
        <v>2587</v>
      </c>
      <c r="L636" s="95" t="s">
        <v>18681</v>
      </c>
      <c r="M636" s="97">
        <f>IF($K$6="с учетом НДС",VLOOKUP(J636,LEGEND!C:M,3,0)*(1-N636),VLOOKUP(J636,LEGEND!C:M,3,0)*(1-N636)/1.2)</f>
        <v>74990</v>
      </c>
      <c r="N636" s="98">
        <f>IF(OR(E636="Принадлежности",E636="Ручной инструмент"),$K$5,IF($K$4=0,0,IFERROR(VLOOKUP(Q636,LEGEND!$V$4:$W$7,2,0),$K$4)))</f>
        <v>0</v>
      </c>
      <c r="O636" s="99" t="s">
        <v>19983</v>
      </c>
      <c r="P636" s="96" t="s">
        <v>20</v>
      </c>
      <c r="Q636" s="100" t="s">
        <v>20</v>
      </c>
      <c r="R636" s="116" t="s">
        <v>2588</v>
      </c>
      <c r="S636" s="114" t="s">
        <v>8633</v>
      </c>
      <c r="T636" s="114">
        <v>590</v>
      </c>
      <c r="U636" s="114">
        <v>195</v>
      </c>
      <c r="V636" s="114">
        <v>450</v>
      </c>
      <c r="W636" s="115">
        <v>13.507999999999999</v>
      </c>
    </row>
    <row r="637" spans="1:23" s="6" customFormat="1" ht="63.75">
      <c r="A637" s="62"/>
      <c r="B637" s="95" t="s">
        <v>17338</v>
      </c>
      <c r="C637" s="95" t="s">
        <v>20</v>
      </c>
      <c r="D637" s="95" t="s">
        <v>20</v>
      </c>
      <c r="E637" s="95" t="s">
        <v>17324</v>
      </c>
      <c r="F637" s="95" t="s">
        <v>17394</v>
      </c>
      <c r="G637" s="95" t="s">
        <v>17562</v>
      </c>
      <c r="H637" s="14" t="s">
        <v>20</v>
      </c>
      <c r="I637" s="95" t="s">
        <v>18507</v>
      </c>
      <c r="J637" s="118" t="s">
        <v>728</v>
      </c>
      <c r="K637" s="95" t="s">
        <v>3727</v>
      </c>
      <c r="L637" s="95" t="s">
        <v>18682</v>
      </c>
      <c r="M637" s="97">
        <f>IF($K$6="с учетом НДС",VLOOKUP(J637,LEGEND!C:M,3,0)*(1-N637),VLOOKUP(J637,LEGEND!C:M,3,0)*(1-N637)/1.2)</f>
        <v>88490</v>
      </c>
      <c r="N637" s="98">
        <f>IF(OR(E637="Принадлежности",E637="Ручной инструмент"),$K$5,IF($K$4=0,0,IFERROR(VLOOKUP(Q637,LEGEND!$V$4:$W$7,2,0),$K$4)))</f>
        <v>0</v>
      </c>
      <c r="O637" s="99" t="s">
        <v>19984</v>
      </c>
      <c r="P637" s="95" t="s">
        <v>20</v>
      </c>
      <c r="Q637" s="100" t="s">
        <v>20</v>
      </c>
      <c r="R637" s="116" t="s">
        <v>3728</v>
      </c>
      <c r="S637" s="114" t="s">
        <v>964</v>
      </c>
      <c r="T637" s="114">
        <v>509</v>
      </c>
      <c r="U637" s="114">
        <v>431</v>
      </c>
      <c r="V637" s="114">
        <v>785</v>
      </c>
      <c r="W637" s="115">
        <v>12.73</v>
      </c>
    </row>
    <row r="638" spans="1:23" s="6" customFormat="1" ht="33.75">
      <c r="A638" s="62"/>
      <c r="B638" s="95" t="s">
        <v>17323</v>
      </c>
      <c r="C638" s="95" t="s">
        <v>20</v>
      </c>
      <c r="D638" s="95" t="s">
        <v>20</v>
      </c>
      <c r="E638" s="95" t="s">
        <v>17324</v>
      </c>
      <c r="F638" s="95" t="s">
        <v>17325</v>
      </c>
      <c r="G638" s="95" t="s">
        <v>17328</v>
      </c>
      <c r="H638" s="14" t="s">
        <v>20</v>
      </c>
      <c r="I638" s="95" t="s">
        <v>18683</v>
      </c>
      <c r="J638" s="118" t="s">
        <v>729</v>
      </c>
      <c r="K638" s="95" t="s">
        <v>2751</v>
      </c>
      <c r="L638" s="95" t="s">
        <v>18684</v>
      </c>
      <c r="M638" s="97">
        <f>IF($K$6="с учетом НДС",VLOOKUP(J638,LEGEND!C:M,3,0)*(1-N638),VLOOKUP(J638,LEGEND!C:M,3,0)*(1-N638)/1.2)</f>
        <v>17990</v>
      </c>
      <c r="N638" s="98">
        <f>IF(OR(E638="Принадлежности",E638="Ручной инструмент"),$K$5,IF($K$4=0,0,IFERROR(VLOOKUP(Q638,LEGEND!$V$4:$W$7,2,0),$K$4)))</f>
        <v>0</v>
      </c>
      <c r="O638" s="99" t="s">
        <v>19495</v>
      </c>
      <c r="P638" s="96" t="s">
        <v>20</v>
      </c>
      <c r="Q638" s="100" t="s">
        <v>20</v>
      </c>
      <c r="R638" s="116" t="s">
        <v>2752</v>
      </c>
      <c r="S638" s="114" t="s">
        <v>964</v>
      </c>
      <c r="T638" s="114">
        <v>426</v>
      </c>
      <c r="U638" s="114">
        <v>160</v>
      </c>
      <c r="V638" s="114">
        <v>96</v>
      </c>
      <c r="W638" s="115">
        <v>3.706</v>
      </c>
    </row>
    <row r="639" spans="1:23" ht="45">
      <c r="A639" s="62"/>
      <c r="B639" s="95" t="s">
        <v>17338</v>
      </c>
      <c r="C639" s="95" t="s">
        <v>17367</v>
      </c>
      <c r="D639" s="95" t="s">
        <v>17368</v>
      </c>
      <c r="E639" s="95" t="s">
        <v>17324</v>
      </c>
      <c r="F639" s="95" t="s">
        <v>17264</v>
      </c>
      <c r="G639" s="95" t="s">
        <v>17359</v>
      </c>
      <c r="H639" s="14" t="s">
        <v>20</v>
      </c>
      <c r="I639" s="95" t="s">
        <v>18685</v>
      </c>
      <c r="J639" s="118" t="s">
        <v>730</v>
      </c>
      <c r="K639" s="95" t="s">
        <v>1982</v>
      </c>
      <c r="L639" s="95" t="s">
        <v>18686</v>
      </c>
      <c r="M639" s="97">
        <f>IF($K$6="с учетом НДС",VLOOKUP(J639,LEGEND!C:M,3,0)*(1-N639),VLOOKUP(J639,LEGEND!C:M,3,0)*(1-N639)/1.2)</f>
        <v>23490</v>
      </c>
      <c r="N639" s="98">
        <f>IF(OR(E639="Принадлежности",E639="Ручной инструмент"),$K$5,IF($K$4=0,0,IFERROR(VLOOKUP(Q639,LEGEND!$V$4:$W$7,2,0),$K$4)))</f>
        <v>0</v>
      </c>
      <c r="O639" s="99" t="s">
        <v>19985</v>
      </c>
      <c r="P639" s="102" t="s">
        <v>116</v>
      </c>
      <c r="Q639" s="100" t="s">
        <v>20</v>
      </c>
      <c r="R639" s="116" t="s">
        <v>1983</v>
      </c>
      <c r="S639" s="114" t="s">
        <v>964</v>
      </c>
      <c r="T639" s="114">
        <v>474</v>
      </c>
      <c r="U639" s="114">
        <v>137</v>
      </c>
      <c r="V639" s="114">
        <v>370</v>
      </c>
      <c r="W639" s="115">
        <v>3.7559999999999998</v>
      </c>
    </row>
    <row r="640" spans="1:23" ht="56.25">
      <c r="A640" s="62"/>
      <c r="B640" s="95" t="s">
        <v>17338</v>
      </c>
      <c r="C640" s="95" t="s">
        <v>17367</v>
      </c>
      <c r="D640" s="95" t="s">
        <v>17368</v>
      </c>
      <c r="E640" s="95" t="s">
        <v>17324</v>
      </c>
      <c r="F640" s="95" t="s">
        <v>17264</v>
      </c>
      <c r="G640" s="95" t="s">
        <v>17359</v>
      </c>
      <c r="H640" s="14" t="s">
        <v>20</v>
      </c>
      <c r="I640" s="95" t="s">
        <v>18687</v>
      </c>
      <c r="J640" s="118" t="s">
        <v>731</v>
      </c>
      <c r="K640" s="95" t="s">
        <v>2034</v>
      </c>
      <c r="L640" s="95" t="s">
        <v>18688</v>
      </c>
      <c r="M640" s="97">
        <f>IF($K$6="с учетом НДС",VLOOKUP(J640,LEGEND!C:M,3,0)*(1-N640),VLOOKUP(J640,LEGEND!C:M,3,0)*(1-N640)/1.2)</f>
        <v>24490</v>
      </c>
      <c r="N640" s="98">
        <f>IF(OR(E640="Принадлежности",E640="Ручной инструмент"),$K$5,IF($K$4=0,0,IFERROR(VLOOKUP(Q640,LEGEND!$V$4:$W$7,2,0),$K$4)))</f>
        <v>0</v>
      </c>
      <c r="O640" s="99" t="s">
        <v>19986</v>
      </c>
      <c r="P640" s="96" t="s">
        <v>20</v>
      </c>
      <c r="Q640" s="100" t="s">
        <v>20</v>
      </c>
      <c r="R640" s="116" t="s">
        <v>2035</v>
      </c>
      <c r="S640" s="114" t="s">
        <v>964</v>
      </c>
      <c r="T640" s="114">
        <v>474</v>
      </c>
      <c r="U640" s="114">
        <v>137</v>
      </c>
      <c r="V640" s="114">
        <v>370</v>
      </c>
      <c r="W640" s="115">
        <v>3.8759999999999999</v>
      </c>
    </row>
    <row r="641" spans="1:23" s="6" customFormat="1" ht="51">
      <c r="A641" s="62"/>
      <c r="B641" s="95" t="s">
        <v>17338</v>
      </c>
      <c r="C641" s="95" t="s">
        <v>18023</v>
      </c>
      <c r="D641" s="95" t="s">
        <v>17368</v>
      </c>
      <c r="E641" s="95" t="s">
        <v>17324</v>
      </c>
      <c r="F641" s="95" t="s">
        <v>18024</v>
      </c>
      <c r="G641" s="95" t="s">
        <v>18437</v>
      </c>
      <c r="H641" s="14" t="s">
        <v>20</v>
      </c>
      <c r="I641" s="95" t="s">
        <v>18689</v>
      </c>
      <c r="J641" s="118" t="s">
        <v>732</v>
      </c>
      <c r="K641" s="95" t="s">
        <v>2054</v>
      </c>
      <c r="L641" s="95" t="s">
        <v>18690</v>
      </c>
      <c r="M641" s="97">
        <f>IF($K$6="с учетом НДС",VLOOKUP(J641,LEGEND!C:M,3,0)*(1-N641),VLOOKUP(J641,LEGEND!C:M,3,0)*(1-N641)/1.2)</f>
        <v>233990</v>
      </c>
      <c r="N641" s="98">
        <f>IF(OR(E641="Принадлежности",E641="Ручной инструмент"),$K$5,IF($K$4=0,0,IFERROR(VLOOKUP(Q641,LEGEND!$V$4:$W$7,2,0),$K$4)))</f>
        <v>0</v>
      </c>
      <c r="O641" s="99" t="s">
        <v>19987</v>
      </c>
      <c r="P641" s="96" t="s">
        <v>20</v>
      </c>
      <c r="Q641" s="100" t="s">
        <v>20</v>
      </c>
      <c r="R641" s="116" t="s">
        <v>2055</v>
      </c>
      <c r="S641" s="114" t="s">
        <v>964</v>
      </c>
      <c r="T641" s="114">
        <v>579</v>
      </c>
      <c r="U641" s="114">
        <v>148</v>
      </c>
      <c r="V641" s="114">
        <v>443</v>
      </c>
      <c r="W641" s="115">
        <v>9.26</v>
      </c>
    </row>
    <row r="642" spans="1:23" s="6" customFormat="1" ht="51">
      <c r="A642" s="62"/>
      <c r="B642" s="95" t="s">
        <v>17338</v>
      </c>
      <c r="C642" s="95" t="s">
        <v>18023</v>
      </c>
      <c r="D642" s="95" t="s">
        <v>17368</v>
      </c>
      <c r="E642" s="95" t="s">
        <v>17324</v>
      </c>
      <c r="F642" s="95" t="s">
        <v>18024</v>
      </c>
      <c r="G642" s="95" t="s">
        <v>18437</v>
      </c>
      <c r="H642" s="14" t="s">
        <v>20</v>
      </c>
      <c r="I642" s="95" t="s">
        <v>18691</v>
      </c>
      <c r="J642" s="118" t="s">
        <v>733</v>
      </c>
      <c r="K642" s="95" t="s">
        <v>2056</v>
      </c>
      <c r="L642" s="95" t="s">
        <v>18692</v>
      </c>
      <c r="M642" s="97">
        <f>IF($K$6="с учетом НДС",VLOOKUP(J642,LEGEND!C:M,3,0)*(1-N642),VLOOKUP(J642,LEGEND!C:M,3,0)*(1-N642)/1.2)</f>
        <v>252990</v>
      </c>
      <c r="N642" s="98">
        <f>IF(OR(E642="Принадлежности",E642="Ручной инструмент"),$K$5,IF($K$4=0,0,IFERROR(VLOOKUP(Q642,LEGEND!$V$4:$W$7,2,0),$K$4)))</f>
        <v>0</v>
      </c>
      <c r="O642" s="99" t="s">
        <v>19988</v>
      </c>
      <c r="P642" s="96" t="s">
        <v>20</v>
      </c>
      <c r="Q642" s="100" t="s">
        <v>20</v>
      </c>
      <c r="R642" s="116" t="s">
        <v>2057</v>
      </c>
      <c r="S642" s="114" t="s">
        <v>964</v>
      </c>
      <c r="T642" s="114">
        <v>579</v>
      </c>
      <c r="U642" s="114">
        <v>148</v>
      </c>
      <c r="V642" s="114">
        <v>443</v>
      </c>
      <c r="W642" s="115">
        <v>11.22</v>
      </c>
    </row>
    <row r="643" spans="1:23" s="6" customFormat="1" ht="51">
      <c r="A643" s="62"/>
      <c r="B643" s="95" t="s">
        <v>17338</v>
      </c>
      <c r="C643" s="95" t="s">
        <v>18023</v>
      </c>
      <c r="D643" s="95" t="s">
        <v>17368</v>
      </c>
      <c r="E643" s="95" t="s">
        <v>17324</v>
      </c>
      <c r="F643" s="95" t="s">
        <v>18024</v>
      </c>
      <c r="G643" s="95" t="s">
        <v>18437</v>
      </c>
      <c r="H643" s="14" t="s">
        <v>20</v>
      </c>
      <c r="I643" s="95" t="s">
        <v>18693</v>
      </c>
      <c r="J643" s="118" t="s">
        <v>734</v>
      </c>
      <c r="K643" s="95" t="s">
        <v>2050</v>
      </c>
      <c r="L643" s="95" t="s">
        <v>18694</v>
      </c>
      <c r="M643" s="97">
        <f>IF($K$6="с учетом НДС",VLOOKUP(J643,LEGEND!C:M,3,0)*(1-N643),VLOOKUP(J643,LEGEND!C:M,3,0)*(1-N643)/1.2)</f>
        <v>305490</v>
      </c>
      <c r="N643" s="98">
        <f>IF(OR(E643="Принадлежности",E643="Ручной инструмент"),$K$5,IF($K$4=0,0,IFERROR(VLOOKUP(Q643,LEGEND!$V$4:$W$7,2,0),$K$4)))</f>
        <v>0</v>
      </c>
      <c r="O643" s="99" t="s">
        <v>19989</v>
      </c>
      <c r="P643" s="96" t="s">
        <v>20</v>
      </c>
      <c r="Q643" s="100" t="s">
        <v>20</v>
      </c>
      <c r="R643" s="116" t="s">
        <v>2051</v>
      </c>
      <c r="S643" s="114" t="s">
        <v>964</v>
      </c>
      <c r="T643" s="114">
        <v>623</v>
      </c>
      <c r="U643" s="114">
        <v>153</v>
      </c>
      <c r="V643" s="114">
        <v>473</v>
      </c>
      <c r="W643" s="115">
        <v>11.08</v>
      </c>
    </row>
    <row r="644" spans="1:23" s="6" customFormat="1" ht="76.5">
      <c r="A644" s="62"/>
      <c r="B644" s="95" t="s">
        <v>17338</v>
      </c>
      <c r="C644" s="95" t="s">
        <v>18023</v>
      </c>
      <c r="D644" s="95" t="s">
        <v>17368</v>
      </c>
      <c r="E644" s="95" t="s">
        <v>17324</v>
      </c>
      <c r="F644" s="95" t="s">
        <v>18024</v>
      </c>
      <c r="G644" s="95" t="s">
        <v>18437</v>
      </c>
      <c r="H644" s="14" t="s">
        <v>20</v>
      </c>
      <c r="I644" s="95" t="s">
        <v>18695</v>
      </c>
      <c r="J644" s="118" t="s">
        <v>735</v>
      </c>
      <c r="K644" s="95" t="s">
        <v>2965</v>
      </c>
      <c r="L644" s="95" t="s">
        <v>18696</v>
      </c>
      <c r="M644" s="97">
        <f>IF($K$6="с учетом НДС",VLOOKUP(J644,LEGEND!C:M,3,0)*(1-N644),VLOOKUP(J644,LEGEND!C:M,3,0)*(1-N644)/1.2)</f>
        <v>351490</v>
      </c>
      <c r="N644" s="98">
        <f>IF(OR(E644="Принадлежности",E644="Ручной инструмент"),$K$5,IF($K$4=0,0,IFERROR(VLOOKUP(Q644,LEGEND!$V$4:$W$7,2,0),$K$4)))</f>
        <v>0</v>
      </c>
      <c r="O644" s="99" t="s">
        <v>19990</v>
      </c>
      <c r="P644" s="95" t="s">
        <v>20</v>
      </c>
      <c r="Q644" s="100" t="s">
        <v>20</v>
      </c>
      <c r="R644" s="116" t="s">
        <v>2966</v>
      </c>
      <c r="S644" s="114" t="s">
        <v>964</v>
      </c>
      <c r="T644" s="114">
        <v>623</v>
      </c>
      <c r="U644" s="114">
        <v>153</v>
      </c>
      <c r="V644" s="114">
        <v>473</v>
      </c>
      <c r="W644" s="115">
        <v>13.76</v>
      </c>
    </row>
    <row r="645" spans="1:23" s="6" customFormat="1" ht="38.25">
      <c r="A645" s="62"/>
      <c r="B645" s="95" t="s">
        <v>17330</v>
      </c>
      <c r="C645" s="95" t="s">
        <v>18023</v>
      </c>
      <c r="D645" s="95" t="s">
        <v>17331</v>
      </c>
      <c r="E645" s="95" t="s">
        <v>17324</v>
      </c>
      <c r="F645" s="95" t="s">
        <v>18024</v>
      </c>
      <c r="G645" s="95" t="s">
        <v>18025</v>
      </c>
      <c r="H645" s="14" t="s">
        <v>20</v>
      </c>
      <c r="I645" s="95" t="s">
        <v>18697</v>
      </c>
      <c r="J645" s="118" t="s">
        <v>736</v>
      </c>
      <c r="K645" s="95" t="s">
        <v>2923</v>
      </c>
      <c r="L645" s="95" t="s">
        <v>18698</v>
      </c>
      <c r="M645" s="97">
        <f>IF($K$6="с учетом НДС",VLOOKUP(J645,LEGEND!C:M,3,0)*(1-N645),VLOOKUP(J645,LEGEND!C:M,3,0)*(1-N645)/1.2)</f>
        <v>214490</v>
      </c>
      <c r="N645" s="98">
        <f>IF(OR(E645="Принадлежности",E645="Ручной инструмент"),$K$5,IF($K$4=0,0,IFERROR(VLOOKUP(Q645,LEGEND!$V$4:$W$7,2,0),$K$4)))</f>
        <v>0</v>
      </c>
      <c r="O645" s="99" t="s">
        <v>19943</v>
      </c>
      <c r="P645" s="96" t="s">
        <v>20</v>
      </c>
      <c r="Q645" s="100" t="s">
        <v>20</v>
      </c>
      <c r="R645" s="116" t="s">
        <v>2924</v>
      </c>
      <c r="S645" s="114" t="s">
        <v>5035</v>
      </c>
      <c r="T645" s="114">
        <v>545</v>
      </c>
      <c r="U645" s="114">
        <v>150</v>
      </c>
      <c r="V645" s="114">
        <v>375</v>
      </c>
      <c r="W645" s="115">
        <v>9.3859999999999992</v>
      </c>
    </row>
    <row r="646" spans="1:23" s="6" customFormat="1" ht="22.5">
      <c r="A646" s="62"/>
      <c r="B646" s="95" t="s">
        <v>17338</v>
      </c>
      <c r="C646" s="95" t="s">
        <v>20</v>
      </c>
      <c r="D646" s="95" t="s">
        <v>20</v>
      </c>
      <c r="E646" s="95" t="s">
        <v>17324</v>
      </c>
      <c r="F646" s="95" t="s">
        <v>17394</v>
      </c>
      <c r="G646" s="95" t="s">
        <v>17649</v>
      </c>
      <c r="H646" s="14" t="s">
        <v>20</v>
      </c>
      <c r="I646" s="95" t="s">
        <v>18699</v>
      </c>
      <c r="J646" s="118" t="s">
        <v>737</v>
      </c>
      <c r="K646" s="95" t="s">
        <v>2367</v>
      </c>
      <c r="L646" s="95" t="s">
        <v>18700</v>
      </c>
      <c r="M646" s="97">
        <f>IF($K$6="с учетом НДС",VLOOKUP(J646,LEGEND!C:M,3,0)*(1-N646),VLOOKUP(J646,LEGEND!C:M,3,0)*(1-N646)/1.2)</f>
        <v>41490</v>
      </c>
      <c r="N646" s="98">
        <f>IF(OR(E646="Принадлежности",E646="Ручной инструмент"),$K$5,IF($K$4=0,0,IFERROR(VLOOKUP(Q646,LEGEND!$V$4:$W$7,2,0),$K$4)))</f>
        <v>0</v>
      </c>
      <c r="O646" s="99" t="s">
        <v>19991</v>
      </c>
      <c r="P646" s="96" t="s">
        <v>20</v>
      </c>
      <c r="Q646" s="100" t="s">
        <v>20</v>
      </c>
      <c r="R646" s="116" t="s">
        <v>2368</v>
      </c>
      <c r="S646" s="114" t="s">
        <v>964</v>
      </c>
      <c r="T646" s="114">
        <v>310</v>
      </c>
      <c r="U646" s="114">
        <v>262</v>
      </c>
      <c r="V646" s="114">
        <v>387</v>
      </c>
      <c r="W646" s="115">
        <v>4.93</v>
      </c>
    </row>
    <row r="647" spans="1:23" s="6" customFormat="1" ht="33.75">
      <c r="A647" s="62"/>
      <c r="B647" s="95" t="s">
        <v>17323</v>
      </c>
      <c r="C647" s="95" t="s">
        <v>20</v>
      </c>
      <c r="D647" s="95" t="s">
        <v>17331</v>
      </c>
      <c r="E647" s="95" t="s">
        <v>17324</v>
      </c>
      <c r="F647" s="95" t="s">
        <v>17375</v>
      </c>
      <c r="G647" s="95" t="s">
        <v>17886</v>
      </c>
      <c r="H647" s="14" t="s">
        <v>20</v>
      </c>
      <c r="I647" s="95" t="s">
        <v>18704</v>
      </c>
      <c r="J647" s="118" t="s">
        <v>741</v>
      </c>
      <c r="K647" s="95" t="s">
        <v>3125</v>
      </c>
      <c r="L647" s="95" t="s">
        <v>18705</v>
      </c>
      <c r="M647" s="97">
        <f>IF($K$6="с учетом НДС",VLOOKUP(J647,LEGEND!C:M,3,0)*(1-N647),VLOOKUP(J647,LEGEND!C:M,3,0)*(1-N647)/1.2)</f>
        <v>149990</v>
      </c>
      <c r="N647" s="98">
        <f>IF(OR(E647="Принадлежности",E647="Ручной инструмент"),$K$5,IF($K$4=0,0,IFERROR(VLOOKUP(Q647,LEGEND!$V$4:$W$7,2,0),$K$4)))</f>
        <v>0</v>
      </c>
      <c r="O647" s="99" t="s">
        <v>19992</v>
      </c>
      <c r="P647" s="95" t="s">
        <v>20</v>
      </c>
      <c r="Q647" s="100" t="s">
        <v>19366</v>
      </c>
      <c r="R647" s="116" t="s">
        <v>3126</v>
      </c>
      <c r="S647" s="114" t="s">
        <v>8633</v>
      </c>
      <c r="T647" s="114">
        <v>850</v>
      </c>
      <c r="U647" s="114">
        <v>260</v>
      </c>
      <c r="V647" s="114">
        <v>620</v>
      </c>
      <c r="W647" s="115">
        <v>29.52</v>
      </c>
    </row>
    <row r="648" spans="1:23" s="6" customFormat="1" ht="45">
      <c r="A648" s="62"/>
      <c r="B648" s="95" t="s">
        <v>20806</v>
      </c>
      <c r="C648" s="95" t="s">
        <v>20</v>
      </c>
      <c r="D648" s="95" t="s">
        <v>20</v>
      </c>
      <c r="E648" s="95" t="s">
        <v>17821</v>
      </c>
      <c r="F648" s="95" t="s">
        <v>17822</v>
      </c>
      <c r="G648" s="95" t="s">
        <v>17823</v>
      </c>
      <c r="H648" s="14" t="s">
        <v>20</v>
      </c>
      <c r="I648" s="95" t="s">
        <v>18706</v>
      </c>
      <c r="J648" s="118" t="s">
        <v>742</v>
      </c>
      <c r="K648" s="95" t="s">
        <v>2669</v>
      </c>
      <c r="L648" s="95" t="s">
        <v>18707</v>
      </c>
      <c r="M648" s="97">
        <f>IF($K$6="с учетом НДС",VLOOKUP(J648,LEGEND!C:M,3,0)*(1-N648),VLOOKUP(J648,LEGEND!C:M,3,0)*(1-N648)/1.2)</f>
        <v>27990</v>
      </c>
      <c r="N648" s="98">
        <f>IF(OR(E648="Принадлежности",E648="Ручной инструмент"),$K$5,IF($K$4=0,0,IFERROR(VLOOKUP(Q648,LEGEND!$V$4:$W$7,2,0),$K$4)))</f>
        <v>0</v>
      </c>
      <c r="O648" s="99" t="s">
        <v>19993</v>
      </c>
      <c r="P648" s="96" t="s">
        <v>20</v>
      </c>
      <c r="Q648" s="100" t="s">
        <v>20</v>
      </c>
      <c r="R648" s="116" t="s">
        <v>2670</v>
      </c>
      <c r="S648" s="114" t="s">
        <v>964</v>
      </c>
      <c r="T648" s="114">
        <v>1132</v>
      </c>
      <c r="U648" s="114">
        <v>314</v>
      </c>
      <c r="V648" s="114">
        <v>340</v>
      </c>
      <c r="W648" s="115">
        <v>18.02</v>
      </c>
    </row>
    <row r="649" spans="1:23" s="6" customFormat="1" ht="45">
      <c r="A649" s="62"/>
      <c r="B649" s="95" t="s">
        <v>17338</v>
      </c>
      <c r="C649" s="95" t="s">
        <v>17367</v>
      </c>
      <c r="D649" s="95" t="s">
        <v>17368</v>
      </c>
      <c r="E649" s="95" t="s">
        <v>17324</v>
      </c>
      <c r="F649" s="95" t="s">
        <v>18072</v>
      </c>
      <c r="G649" s="95" t="s">
        <v>18073</v>
      </c>
      <c r="H649" s="14" t="s">
        <v>20</v>
      </c>
      <c r="I649" s="95" t="s">
        <v>18710</v>
      </c>
      <c r="J649" s="118" t="s">
        <v>746</v>
      </c>
      <c r="K649" s="95" t="s">
        <v>3109</v>
      </c>
      <c r="L649" s="95" t="s">
        <v>18711</v>
      </c>
      <c r="M649" s="97">
        <f>IF($K$6="с учетом НДС",VLOOKUP(J649,LEGEND!C:M,3,0)*(1-N649),VLOOKUP(J649,LEGEND!C:M,3,0)*(1-N649)/1.2)</f>
        <v>40490</v>
      </c>
      <c r="N649" s="98">
        <f>IF(OR(E649="Принадлежности",E649="Ручной инструмент"),$K$5,IF($K$4=0,0,IFERROR(VLOOKUP(Q649,LEGEND!$V$4:$W$7,2,0),$K$4)))</f>
        <v>0</v>
      </c>
      <c r="O649" s="99" t="s">
        <v>19994</v>
      </c>
      <c r="P649" s="95" t="s">
        <v>20</v>
      </c>
      <c r="Q649" s="100" t="s">
        <v>20</v>
      </c>
      <c r="R649" s="116" t="s">
        <v>3110</v>
      </c>
      <c r="S649" s="114" t="s">
        <v>964</v>
      </c>
      <c r="T649" s="114">
        <v>362</v>
      </c>
      <c r="U649" s="114">
        <v>342</v>
      </c>
      <c r="V649" s="114">
        <v>629</v>
      </c>
      <c r="W649" s="115">
        <v>10.378</v>
      </c>
    </row>
    <row r="650" spans="1:23" s="6" customFormat="1" ht="38.25">
      <c r="A650" s="62"/>
      <c r="B650" s="95" t="s">
        <v>17338</v>
      </c>
      <c r="C650" s="95" t="s">
        <v>17367</v>
      </c>
      <c r="D650" s="95" t="s">
        <v>17368</v>
      </c>
      <c r="E650" s="95" t="s">
        <v>17324</v>
      </c>
      <c r="F650" s="95" t="s">
        <v>18072</v>
      </c>
      <c r="G650" s="95" t="s">
        <v>18073</v>
      </c>
      <c r="H650" s="14" t="s">
        <v>20</v>
      </c>
      <c r="I650" s="95" t="s">
        <v>18712</v>
      </c>
      <c r="J650" s="118" t="s">
        <v>747</v>
      </c>
      <c r="K650" s="95" t="s">
        <v>3111</v>
      </c>
      <c r="L650" s="95" t="s">
        <v>18713</v>
      </c>
      <c r="M650" s="97">
        <f>IF($K$6="с учетом НДС",VLOOKUP(J650,LEGEND!C:M,3,0)*(1-N650),VLOOKUP(J650,LEGEND!C:M,3,0)*(1-N650)/1.2)</f>
        <v>41990</v>
      </c>
      <c r="N650" s="98">
        <f>IF(OR(E650="Принадлежности",E650="Ручной инструмент"),$K$5,IF($K$4=0,0,IFERROR(VLOOKUP(Q650,LEGEND!$V$4:$W$7,2,0),$K$4)))</f>
        <v>0</v>
      </c>
      <c r="O650" s="99" t="s">
        <v>19995</v>
      </c>
      <c r="P650" s="95" t="s">
        <v>20</v>
      </c>
      <c r="Q650" s="100" t="s">
        <v>20</v>
      </c>
      <c r="R650" s="116" t="s">
        <v>3112</v>
      </c>
      <c r="S650" s="114" t="s">
        <v>964</v>
      </c>
      <c r="T650" s="114">
        <v>362</v>
      </c>
      <c r="U650" s="114">
        <v>342</v>
      </c>
      <c r="V650" s="114">
        <v>637</v>
      </c>
      <c r="W650" s="115">
        <v>11.382999999999999</v>
      </c>
    </row>
    <row r="651" spans="1:23" s="6" customFormat="1" ht="45">
      <c r="A651" s="62"/>
      <c r="B651" s="95" t="s">
        <v>17338</v>
      </c>
      <c r="C651" s="95" t="s">
        <v>17367</v>
      </c>
      <c r="D651" s="95" t="s">
        <v>17368</v>
      </c>
      <c r="E651" s="95" t="s">
        <v>17324</v>
      </c>
      <c r="F651" s="95" t="s">
        <v>18072</v>
      </c>
      <c r="G651" s="95" t="s">
        <v>18458</v>
      </c>
      <c r="H651" s="14" t="s">
        <v>20</v>
      </c>
      <c r="I651" s="95" t="s">
        <v>18717</v>
      </c>
      <c r="J651" s="118" t="s">
        <v>751</v>
      </c>
      <c r="K651" s="95" t="s">
        <v>3085</v>
      </c>
      <c r="L651" s="95" t="s">
        <v>18718</v>
      </c>
      <c r="M651" s="97">
        <f>IF($K$6="с учетом НДС",VLOOKUP(J651,LEGEND!C:M,3,0)*(1-N651),VLOOKUP(J651,LEGEND!C:M,3,0)*(1-N651)/1.2)</f>
        <v>110990</v>
      </c>
      <c r="N651" s="98">
        <f>IF(OR(E651="Принадлежности",E651="Ручной инструмент"),$K$5,IF($K$4=0,0,IFERROR(VLOOKUP(Q651,LEGEND!$V$4:$W$7,2,0),$K$4)))</f>
        <v>0</v>
      </c>
      <c r="O651" s="99" t="s">
        <v>19996</v>
      </c>
      <c r="P651" s="95" t="s">
        <v>20</v>
      </c>
      <c r="Q651" s="100" t="s">
        <v>20</v>
      </c>
      <c r="R651" s="116" t="s">
        <v>3086</v>
      </c>
      <c r="S651" s="114" t="s">
        <v>964</v>
      </c>
      <c r="T651" s="114">
        <v>799</v>
      </c>
      <c r="U651" s="114">
        <v>479</v>
      </c>
      <c r="V651" s="114">
        <v>537</v>
      </c>
      <c r="W651" s="115">
        <v>42.71</v>
      </c>
    </row>
    <row r="652" spans="1:23" s="6" customFormat="1" ht="51">
      <c r="A652" s="62"/>
      <c r="B652" s="95" t="s">
        <v>17338</v>
      </c>
      <c r="C652" s="95" t="s">
        <v>17367</v>
      </c>
      <c r="D652" s="95" t="s">
        <v>17368</v>
      </c>
      <c r="E652" s="95" t="s">
        <v>17324</v>
      </c>
      <c r="F652" s="95" t="s">
        <v>18072</v>
      </c>
      <c r="G652" s="95" t="s">
        <v>18458</v>
      </c>
      <c r="H652" s="14" t="s">
        <v>20</v>
      </c>
      <c r="I652" s="95" t="s">
        <v>18719</v>
      </c>
      <c r="J652" s="118" t="s">
        <v>752</v>
      </c>
      <c r="K652" s="95" t="s">
        <v>3089</v>
      </c>
      <c r="L652" s="95" t="s">
        <v>18720</v>
      </c>
      <c r="M652" s="97">
        <f>IF($K$6="с учетом НДС",VLOOKUP(J652,LEGEND!C:M,3,0)*(1-N652),VLOOKUP(J652,LEGEND!C:M,3,0)*(1-N652)/1.2)</f>
        <v>142490</v>
      </c>
      <c r="N652" s="98">
        <f>IF(OR(E652="Принадлежности",E652="Ручной инструмент"),$K$5,IF($K$4=0,0,IFERROR(VLOOKUP(Q652,LEGEND!$V$4:$W$7,2,0),$K$4)))</f>
        <v>0</v>
      </c>
      <c r="O652" s="99" t="s">
        <v>19997</v>
      </c>
      <c r="P652" s="95" t="s">
        <v>20</v>
      </c>
      <c r="Q652" s="100" t="s">
        <v>20</v>
      </c>
      <c r="R652" s="116" t="s">
        <v>3090</v>
      </c>
      <c r="S652" s="114" t="s">
        <v>964</v>
      </c>
      <c r="T652" s="114">
        <v>799</v>
      </c>
      <c r="U652" s="114">
        <v>479</v>
      </c>
      <c r="V652" s="114">
        <v>537</v>
      </c>
      <c r="W652" s="115">
        <v>38.976999999999997</v>
      </c>
    </row>
    <row r="653" spans="1:23" s="6" customFormat="1" ht="51">
      <c r="A653" s="62"/>
      <c r="B653" s="95" t="s">
        <v>17330</v>
      </c>
      <c r="C653" s="95" t="s">
        <v>17367</v>
      </c>
      <c r="D653" s="95" t="s">
        <v>17368</v>
      </c>
      <c r="E653" s="95" t="s">
        <v>17324</v>
      </c>
      <c r="F653" s="95" t="s">
        <v>17748</v>
      </c>
      <c r="G653" s="95" t="s">
        <v>17749</v>
      </c>
      <c r="H653" s="14" t="s">
        <v>20</v>
      </c>
      <c r="I653" s="95" t="s">
        <v>18721</v>
      </c>
      <c r="J653" s="118" t="s">
        <v>753</v>
      </c>
      <c r="K653" s="95" t="s">
        <v>3231</v>
      </c>
      <c r="L653" s="95" t="s">
        <v>18722</v>
      </c>
      <c r="M653" s="97">
        <f>IF($K$6="с учетом НДС",VLOOKUP(J653,LEGEND!C:M,3,0)*(1-N653),VLOOKUP(J653,LEGEND!C:M,3,0)*(1-N653)/1.2)</f>
        <v>31990</v>
      </c>
      <c r="N653" s="98">
        <f>IF(OR(E653="Принадлежности",E653="Ручной инструмент"),$K$5,IF($K$4=0,0,IFERROR(VLOOKUP(Q653,LEGEND!$V$4:$W$7,2,0),$K$4)))</f>
        <v>0</v>
      </c>
      <c r="O653" s="99" t="s">
        <v>19998</v>
      </c>
      <c r="P653" s="95" t="s">
        <v>20</v>
      </c>
      <c r="Q653" s="100" t="s">
        <v>19560</v>
      </c>
      <c r="R653" s="116" t="s">
        <v>3232</v>
      </c>
      <c r="S653" s="114" t="s">
        <v>964</v>
      </c>
      <c r="T653" s="114">
        <v>474</v>
      </c>
      <c r="U653" s="114">
        <v>137</v>
      </c>
      <c r="V653" s="114">
        <v>369</v>
      </c>
      <c r="W653" s="115">
        <v>5.6420000000000003</v>
      </c>
    </row>
    <row r="654" spans="1:23" s="6" customFormat="1" ht="51">
      <c r="A654" s="62"/>
      <c r="B654" s="95" t="s">
        <v>17330</v>
      </c>
      <c r="C654" s="95" t="s">
        <v>17367</v>
      </c>
      <c r="D654" s="95" t="s">
        <v>17368</v>
      </c>
      <c r="E654" s="95" t="s">
        <v>17324</v>
      </c>
      <c r="F654" s="95" t="s">
        <v>17748</v>
      </c>
      <c r="G654" s="95" t="s">
        <v>17749</v>
      </c>
      <c r="H654" s="14" t="s">
        <v>20</v>
      </c>
      <c r="I654" s="95" t="s">
        <v>18723</v>
      </c>
      <c r="J654" s="118" t="s">
        <v>754</v>
      </c>
      <c r="K654" s="95" t="s">
        <v>3243</v>
      </c>
      <c r="L654" s="95" t="s">
        <v>18724</v>
      </c>
      <c r="M654" s="97">
        <f>IF($K$6="с учетом НДС",VLOOKUP(J654,LEGEND!C:M,3,0)*(1-N654),VLOOKUP(J654,LEGEND!C:M,3,0)*(1-N654)/1.2)</f>
        <v>35990</v>
      </c>
      <c r="N654" s="98">
        <f>IF(OR(E654="Принадлежности",E654="Ручной инструмент"),$K$5,IF($K$4=0,0,IFERROR(VLOOKUP(Q654,LEGEND!$V$4:$W$7,2,0),$K$4)))</f>
        <v>0</v>
      </c>
      <c r="O654" s="99" t="s">
        <v>19999</v>
      </c>
      <c r="P654" s="95" t="s">
        <v>20</v>
      </c>
      <c r="Q654" s="100" t="s">
        <v>19560</v>
      </c>
      <c r="R654" s="116" t="s">
        <v>3244</v>
      </c>
      <c r="S654" s="114" t="s">
        <v>964</v>
      </c>
      <c r="T654" s="114">
        <v>474</v>
      </c>
      <c r="U654" s="114">
        <v>137</v>
      </c>
      <c r="V654" s="114">
        <v>369</v>
      </c>
      <c r="W654" s="115">
        <v>6.2640000000000002</v>
      </c>
    </row>
    <row r="655" spans="1:23" s="6" customFormat="1" ht="25.5">
      <c r="A655" s="62"/>
      <c r="B655" s="95" t="s">
        <v>17323</v>
      </c>
      <c r="C655" s="95" t="s">
        <v>17528</v>
      </c>
      <c r="D655" s="95" t="s">
        <v>20</v>
      </c>
      <c r="E655" s="95" t="s">
        <v>17324</v>
      </c>
      <c r="F655" s="95" t="s">
        <v>17394</v>
      </c>
      <c r="G655" s="95" t="s">
        <v>17649</v>
      </c>
      <c r="H655" s="14" t="s">
        <v>20</v>
      </c>
      <c r="I655" s="95" t="s">
        <v>18725</v>
      </c>
      <c r="J655" s="118" t="s">
        <v>757</v>
      </c>
      <c r="K655" s="95" t="s">
        <v>2873</v>
      </c>
      <c r="L655" s="95" t="s">
        <v>18726</v>
      </c>
      <c r="M655" s="97">
        <f>IF($K$6="с учетом НДС",VLOOKUP(J655,LEGEND!C:M,3,0)*(1-N655),VLOOKUP(J655,LEGEND!C:M,3,0)*(1-N655)/1.2)</f>
        <v>31490</v>
      </c>
      <c r="N655" s="98">
        <f>IF(OR(E655="Принадлежности",E655="Ручной инструмент"),$K$5,IF($K$4=0,0,IFERROR(VLOOKUP(Q655,LEGEND!$V$4:$W$7,2,0),$K$4)))</f>
        <v>0</v>
      </c>
      <c r="O655" s="99" t="s">
        <v>20000</v>
      </c>
      <c r="P655" s="95" t="s">
        <v>20</v>
      </c>
      <c r="Q655" s="100" t="s">
        <v>20</v>
      </c>
      <c r="R655" s="116" t="s">
        <v>2874</v>
      </c>
      <c r="S655" s="114" t="s">
        <v>964</v>
      </c>
      <c r="T655" s="114">
        <v>223</v>
      </c>
      <c r="U655" s="114">
        <v>179</v>
      </c>
      <c r="V655" s="114">
        <v>384</v>
      </c>
      <c r="W655" s="115">
        <v>4.3</v>
      </c>
    </row>
    <row r="656" spans="1:23" s="6" customFormat="1" ht="51">
      <c r="A656" s="62"/>
      <c r="B656" s="95" t="s">
        <v>17338</v>
      </c>
      <c r="C656" s="95" t="s">
        <v>17367</v>
      </c>
      <c r="D656" s="95" t="s">
        <v>17368</v>
      </c>
      <c r="E656" s="95" t="s">
        <v>17324</v>
      </c>
      <c r="F656" s="95" t="s">
        <v>17748</v>
      </c>
      <c r="G656" s="95" t="s">
        <v>17749</v>
      </c>
      <c r="H656" s="14" t="s">
        <v>20</v>
      </c>
      <c r="I656" s="95" t="s">
        <v>18728</v>
      </c>
      <c r="J656" s="118" t="s">
        <v>762</v>
      </c>
      <c r="K656" s="95" t="s">
        <v>3251</v>
      </c>
      <c r="L656" s="95" t="s">
        <v>18729</v>
      </c>
      <c r="M656" s="97">
        <f>IF($K$6="с учетом НДС",VLOOKUP(J656,LEGEND!C:M,3,0)*(1-N656),VLOOKUP(J656,LEGEND!C:M,3,0)*(1-N656)/1.2)</f>
        <v>40990</v>
      </c>
      <c r="N656" s="98">
        <f>IF(OR(E656="Принадлежности",E656="Ручной инструмент"),$K$5,IF($K$4=0,0,IFERROR(VLOOKUP(Q656,LEGEND!$V$4:$W$7,2,0),$K$4)))</f>
        <v>0</v>
      </c>
      <c r="O656" s="99" t="s">
        <v>20001</v>
      </c>
      <c r="P656" s="95" t="s">
        <v>20</v>
      </c>
      <c r="Q656" s="100" t="s">
        <v>19560</v>
      </c>
      <c r="R656" s="116" t="s">
        <v>3252</v>
      </c>
      <c r="S656" s="114" t="s">
        <v>964</v>
      </c>
      <c r="T656" s="114">
        <v>474</v>
      </c>
      <c r="U656" s="114">
        <v>137</v>
      </c>
      <c r="V656" s="114">
        <v>369</v>
      </c>
      <c r="W656" s="115">
        <v>7.944</v>
      </c>
    </row>
    <row r="657" spans="1:23" s="6" customFormat="1" ht="45">
      <c r="A657" s="62"/>
      <c r="B657" s="95" t="s">
        <v>17330</v>
      </c>
      <c r="C657" s="95" t="s">
        <v>20</v>
      </c>
      <c r="D657" s="95" t="s">
        <v>20</v>
      </c>
      <c r="E657" s="95" t="s">
        <v>17324</v>
      </c>
      <c r="F657" s="95" t="s">
        <v>17247</v>
      </c>
      <c r="G657" s="95" t="s">
        <v>18092</v>
      </c>
      <c r="H657" s="14" t="s">
        <v>20</v>
      </c>
      <c r="I657" s="95" t="s">
        <v>18736</v>
      </c>
      <c r="J657" s="118" t="s">
        <v>769</v>
      </c>
      <c r="K657" s="95" t="s">
        <v>3015</v>
      </c>
      <c r="L657" s="95" t="s">
        <v>18737</v>
      </c>
      <c r="M657" s="97">
        <f>IF($K$6="с учетом НДС",VLOOKUP(J657,LEGEND!C:M,3,0)*(1-N657),VLOOKUP(J657,LEGEND!C:M,3,0)*(1-N657)/1.2)</f>
        <v>15490</v>
      </c>
      <c r="N657" s="98">
        <f>IF(OR(E657="Принадлежности",E657="Ручной инструмент"),$K$5,IF($K$4=0,0,IFERROR(VLOOKUP(Q657,LEGEND!$V$4:$W$7,2,0),$K$4)))</f>
        <v>0</v>
      </c>
      <c r="O657" s="99" t="s">
        <v>20002</v>
      </c>
      <c r="P657" s="95" t="s">
        <v>20</v>
      </c>
      <c r="Q657" s="100" t="s">
        <v>20</v>
      </c>
      <c r="R657" s="116" t="s">
        <v>3016</v>
      </c>
      <c r="S657" s="114" t="s">
        <v>964</v>
      </c>
      <c r="T657" s="114">
        <v>515</v>
      </c>
      <c r="U657" s="114">
        <v>320</v>
      </c>
      <c r="V657" s="114">
        <v>100</v>
      </c>
      <c r="W657" s="115">
        <v>1.44</v>
      </c>
    </row>
    <row r="658" spans="1:23" s="6" customFormat="1" ht="45">
      <c r="A658" s="62"/>
      <c r="B658" s="95" t="s">
        <v>17330</v>
      </c>
      <c r="C658" s="95" t="s">
        <v>20</v>
      </c>
      <c r="D658" s="95" t="s">
        <v>20</v>
      </c>
      <c r="E658" s="95" t="s">
        <v>17324</v>
      </c>
      <c r="F658" s="95" t="s">
        <v>17247</v>
      </c>
      <c r="G658" s="95" t="s">
        <v>18092</v>
      </c>
      <c r="H658" s="14" t="s">
        <v>20</v>
      </c>
      <c r="I658" s="95" t="s">
        <v>18738</v>
      </c>
      <c r="J658" s="118" t="s">
        <v>770</v>
      </c>
      <c r="K658" s="95" t="s">
        <v>3033</v>
      </c>
      <c r="L658" s="95" t="s">
        <v>18739</v>
      </c>
      <c r="M658" s="97">
        <f>IF($K$6="с учетом НДС",VLOOKUP(J658,LEGEND!C:M,3,0)*(1-N658),VLOOKUP(J658,LEGEND!C:M,3,0)*(1-N658)/1.2)</f>
        <v>15490</v>
      </c>
      <c r="N658" s="98">
        <f>IF(OR(E658="Принадлежности",E658="Ручной инструмент"),$K$5,IF($K$4=0,0,IFERROR(VLOOKUP(Q658,LEGEND!$V$4:$W$7,2,0),$K$4)))</f>
        <v>0</v>
      </c>
      <c r="O658" s="99" t="s">
        <v>20003</v>
      </c>
      <c r="P658" s="95" t="s">
        <v>20</v>
      </c>
      <c r="Q658" s="100" t="s">
        <v>20</v>
      </c>
      <c r="R658" s="116" t="s">
        <v>3034</v>
      </c>
      <c r="S658" s="114" t="s">
        <v>964</v>
      </c>
      <c r="T658" s="114">
        <v>515</v>
      </c>
      <c r="U658" s="114">
        <v>320</v>
      </c>
      <c r="V658" s="114">
        <v>100</v>
      </c>
      <c r="W658" s="115">
        <v>1.9990000000000001</v>
      </c>
    </row>
    <row r="659" spans="1:23" s="43" customFormat="1" ht="45">
      <c r="A659" s="62"/>
      <c r="B659" s="95" t="s">
        <v>17263</v>
      </c>
      <c r="C659" s="95" t="s">
        <v>20</v>
      </c>
      <c r="D659" s="95" t="s">
        <v>20</v>
      </c>
      <c r="E659" s="95" t="s">
        <v>17324</v>
      </c>
      <c r="F659" s="95" t="s">
        <v>17247</v>
      </c>
      <c r="G659" s="95" t="s">
        <v>18092</v>
      </c>
      <c r="H659" s="14" t="s">
        <v>20</v>
      </c>
      <c r="I659" s="95" t="s">
        <v>18741</v>
      </c>
      <c r="J659" s="118" t="s">
        <v>772</v>
      </c>
      <c r="K659" s="95" t="s">
        <v>3041</v>
      </c>
      <c r="L659" s="95" t="s">
        <v>18742</v>
      </c>
      <c r="M659" s="97">
        <f>IF($K$6="с учетом НДС",VLOOKUP(J659,LEGEND!C:M,3,0)*(1-N659),VLOOKUP(J659,LEGEND!C:M,3,0)*(1-N659)/1.2)</f>
        <v>21990</v>
      </c>
      <c r="N659" s="98">
        <f>IF(OR(E659="Принадлежности",E659="Ручной инструмент"),$K$5,IF($K$4=0,0,IFERROR(VLOOKUP(Q659,LEGEND!$V$4:$W$7,2,0),$K$4)))</f>
        <v>0</v>
      </c>
      <c r="O659" s="99" t="s">
        <v>20004</v>
      </c>
      <c r="P659" s="102" t="s">
        <v>20</v>
      </c>
      <c r="Q659" s="100" t="s">
        <v>20</v>
      </c>
      <c r="R659" s="116" t="s">
        <v>3042</v>
      </c>
      <c r="S659" s="114" t="s">
        <v>964</v>
      </c>
      <c r="T659" s="114">
        <v>469</v>
      </c>
      <c r="U659" s="114">
        <v>61</v>
      </c>
      <c r="V659" s="114">
        <v>379</v>
      </c>
      <c r="W659" s="115">
        <v>1.94</v>
      </c>
    </row>
    <row r="660" spans="1:23" s="6" customFormat="1" ht="45">
      <c r="A660" s="62"/>
      <c r="B660" s="95" t="s">
        <v>17263</v>
      </c>
      <c r="C660" s="95" t="s">
        <v>20</v>
      </c>
      <c r="D660" s="95" t="s">
        <v>20</v>
      </c>
      <c r="E660" s="95" t="s">
        <v>17324</v>
      </c>
      <c r="F660" s="95" t="s">
        <v>17247</v>
      </c>
      <c r="G660" s="95" t="s">
        <v>18092</v>
      </c>
      <c r="H660" s="14" t="s">
        <v>20</v>
      </c>
      <c r="I660" s="95" t="s">
        <v>18743</v>
      </c>
      <c r="J660" s="118" t="s">
        <v>773</v>
      </c>
      <c r="K660" s="95" t="s">
        <v>3043</v>
      </c>
      <c r="L660" s="95" t="s">
        <v>18744</v>
      </c>
      <c r="M660" s="97">
        <f>IF($K$6="с учетом НДС",VLOOKUP(J660,LEGEND!C:M,3,0)*(1-N660),VLOOKUP(J660,LEGEND!C:M,3,0)*(1-N660)/1.2)</f>
        <v>21990</v>
      </c>
      <c r="N660" s="98">
        <f>IF(OR(E660="Принадлежности",E660="Ручной инструмент"),$K$5,IF($K$4=0,0,IFERROR(VLOOKUP(Q660,LEGEND!$V$4:$W$7,2,0),$K$4)))</f>
        <v>0</v>
      </c>
      <c r="O660" s="99" t="s">
        <v>20005</v>
      </c>
      <c r="P660" s="102" t="s">
        <v>20</v>
      </c>
      <c r="Q660" s="100" t="s">
        <v>20</v>
      </c>
      <c r="R660" s="116" t="s">
        <v>3044</v>
      </c>
      <c r="S660" s="114" t="s">
        <v>964</v>
      </c>
      <c r="T660" s="114">
        <v>469</v>
      </c>
      <c r="U660" s="114">
        <v>61</v>
      </c>
      <c r="V660" s="114">
        <v>379</v>
      </c>
      <c r="W660" s="115">
        <v>2.02</v>
      </c>
    </row>
    <row r="661" spans="1:23" ht="33.75">
      <c r="A661" s="62"/>
      <c r="B661" s="95" t="s">
        <v>17338</v>
      </c>
      <c r="C661" s="95" t="s">
        <v>20</v>
      </c>
      <c r="D661" s="95" t="s">
        <v>17368</v>
      </c>
      <c r="E661" s="95" t="s">
        <v>17324</v>
      </c>
      <c r="F661" s="95" t="s">
        <v>17264</v>
      </c>
      <c r="G661" s="95" t="s">
        <v>17359</v>
      </c>
      <c r="H661" s="14" t="s">
        <v>20</v>
      </c>
      <c r="I661" s="95" t="s">
        <v>18745</v>
      </c>
      <c r="J661" s="118" t="s">
        <v>774</v>
      </c>
      <c r="K661" s="95" t="s">
        <v>3223</v>
      </c>
      <c r="L661" s="95" t="s">
        <v>18746</v>
      </c>
      <c r="M661" s="97">
        <f>IF($K$6="с учетом НДС",VLOOKUP(J661,LEGEND!C:M,3,0)*(1-N661),VLOOKUP(J661,LEGEND!C:M,3,0)*(1-N661)/1.2)</f>
        <v>16990</v>
      </c>
      <c r="N661" s="98">
        <f>IF(OR(E661="Принадлежности",E661="Ручной инструмент"),$K$5,IF($K$4=0,0,IFERROR(VLOOKUP(Q661,LEGEND!$V$4:$W$7,2,0),$K$4)))</f>
        <v>0</v>
      </c>
      <c r="O661" s="99" t="s">
        <v>20006</v>
      </c>
      <c r="P661" s="95" t="s">
        <v>20</v>
      </c>
      <c r="Q661" s="100" t="s">
        <v>20</v>
      </c>
      <c r="R661" s="116" t="s">
        <v>3224</v>
      </c>
      <c r="S661" s="114" t="s">
        <v>964</v>
      </c>
      <c r="T661" s="114">
        <v>474</v>
      </c>
      <c r="U661" s="114">
        <v>137</v>
      </c>
      <c r="V661" s="114">
        <v>369</v>
      </c>
      <c r="W661" s="115">
        <v>3.7949999999999999</v>
      </c>
    </row>
    <row r="662" spans="1:23" s="6" customFormat="1" ht="51">
      <c r="A662" s="62"/>
      <c r="B662" s="95" t="s">
        <v>17338</v>
      </c>
      <c r="C662" s="95" t="s">
        <v>20</v>
      </c>
      <c r="D662" s="95" t="s">
        <v>17368</v>
      </c>
      <c r="E662" s="95" t="s">
        <v>17324</v>
      </c>
      <c r="F662" s="95" t="s">
        <v>17748</v>
      </c>
      <c r="G662" s="95" t="s">
        <v>17749</v>
      </c>
      <c r="H662" s="14" t="s">
        <v>20</v>
      </c>
      <c r="I662" s="95" t="s">
        <v>18747</v>
      </c>
      <c r="J662" s="118" t="s">
        <v>775</v>
      </c>
      <c r="K662" s="95" t="s">
        <v>3247</v>
      </c>
      <c r="L662" s="95" t="s">
        <v>18748</v>
      </c>
      <c r="M662" s="97">
        <f>IF($K$6="с учетом НДС",VLOOKUP(J662,LEGEND!C:M,3,0)*(1-N662),VLOOKUP(J662,LEGEND!C:M,3,0)*(1-N662)/1.2)</f>
        <v>38990</v>
      </c>
      <c r="N662" s="98">
        <f>IF(OR(E662="Принадлежности",E662="Ручной инструмент"),$K$5,IF($K$4=0,0,IFERROR(VLOOKUP(Q662,LEGEND!$V$4:$W$7,2,0),$K$4)))</f>
        <v>0</v>
      </c>
      <c r="O662" s="99" t="s">
        <v>20007</v>
      </c>
      <c r="P662" s="95" t="s">
        <v>20</v>
      </c>
      <c r="Q662" s="100" t="s">
        <v>19560</v>
      </c>
      <c r="R662" s="116" t="s">
        <v>3248</v>
      </c>
      <c r="S662" s="114" t="s">
        <v>964</v>
      </c>
      <c r="T662" s="114">
        <v>474</v>
      </c>
      <c r="U662" s="114">
        <v>137</v>
      </c>
      <c r="V662" s="114">
        <v>369</v>
      </c>
      <c r="W662" s="115">
        <v>7.45</v>
      </c>
    </row>
    <row r="663" spans="1:23" s="6" customFormat="1" ht="51">
      <c r="A663" s="62"/>
      <c r="B663" s="95" t="s">
        <v>17338</v>
      </c>
      <c r="C663" s="95" t="s">
        <v>17367</v>
      </c>
      <c r="D663" s="95" t="s">
        <v>17368</v>
      </c>
      <c r="E663" s="95" t="s">
        <v>17324</v>
      </c>
      <c r="F663" s="95" t="s">
        <v>17748</v>
      </c>
      <c r="G663" s="95" t="s">
        <v>17749</v>
      </c>
      <c r="H663" s="14" t="s">
        <v>20</v>
      </c>
      <c r="I663" s="95" t="s">
        <v>18749</v>
      </c>
      <c r="J663" s="118" t="s">
        <v>776</v>
      </c>
      <c r="K663" s="95" t="s">
        <v>3253</v>
      </c>
      <c r="L663" s="95" t="s">
        <v>18750</v>
      </c>
      <c r="M663" s="97">
        <f>IF($K$6="с учетом НДС",VLOOKUP(J663,LEGEND!C:M,3,0)*(1-N663),VLOOKUP(J663,LEGEND!C:M,3,0)*(1-N663)/1.2)</f>
        <v>48990</v>
      </c>
      <c r="N663" s="98">
        <f>IF(OR(E663="Принадлежности",E663="Ручной инструмент"),$K$5,IF($K$4=0,0,IFERROR(VLOOKUP(Q663,LEGEND!$V$4:$W$7,2,0),$K$4)))</f>
        <v>0</v>
      </c>
      <c r="O663" s="99" t="s">
        <v>20008</v>
      </c>
      <c r="P663" s="95" t="s">
        <v>20</v>
      </c>
      <c r="Q663" s="100" t="s">
        <v>19560</v>
      </c>
      <c r="R663" s="116" t="s">
        <v>3254</v>
      </c>
      <c r="S663" s="114" t="s">
        <v>964</v>
      </c>
      <c r="T663" s="114">
        <v>474</v>
      </c>
      <c r="U663" s="114">
        <v>137</v>
      </c>
      <c r="V663" s="114">
        <v>369</v>
      </c>
      <c r="W663" s="115">
        <v>7.2439999999999998</v>
      </c>
    </row>
    <row r="664" spans="1:23" s="6" customFormat="1" ht="51">
      <c r="A664" s="62"/>
      <c r="B664" s="95" t="s">
        <v>17338</v>
      </c>
      <c r="C664" s="95" t="s">
        <v>20</v>
      </c>
      <c r="D664" s="95" t="s">
        <v>17368</v>
      </c>
      <c r="E664" s="95" t="s">
        <v>17324</v>
      </c>
      <c r="F664" s="95" t="s">
        <v>17748</v>
      </c>
      <c r="G664" s="95" t="s">
        <v>17749</v>
      </c>
      <c r="H664" s="14" t="s">
        <v>20</v>
      </c>
      <c r="I664" s="95" t="s">
        <v>18751</v>
      </c>
      <c r="J664" s="118" t="s">
        <v>777</v>
      </c>
      <c r="K664" s="95" t="s">
        <v>3241</v>
      </c>
      <c r="L664" s="95" t="s">
        <v>18752</v>
      </c>
      <c r="M664" s="97">
        <f>IF($K$6="с учетом НДС",VLOOKUP(J664,LEGEND!C:M,3,0)*(1-N664),VLOOKUP(J664,LEGEND!C:M,3,0)*(1-N664)/1.2)</f>
        <v>32990</v>
      </c>
      <c r="N664" s="98">
        <f>IF(OR(E664="Принадлежности",E664="Ручной инструмент"),$K$5,IF($K$4=0,0,IFERROR(VLOOKUP(Q664,LEGEND!$V$4:$W$7,2,0),$K$4)))</f>
        <v>0</v>
      </c>
      <c r="O664" s="99" t="s">
        <v>20009</v>
      </c>
      <c r="P664" s="95" t="s">
        <v>20</v>
      </c>
      <c r="Q664" s="100" t="s">
        <v>19560</v>
      </c>
      <c r="R664" s="116" t="s">
        <v>3242</v>
      </c>
      <c r="S664" s="114" t="s">
        <v>964</v>
      </c>
      <c r="T664" s="114">
        <v>459</v>
      </c>
      <c r="U664" s="114">
        <v>134</v>
      </c>
      <c r="V664" s="114">
        <v>375</v>
      </c>
      <c r="W664" s="115">
        <v>6.3</v>
      </c>
    </row>
    <row r="665" spans="1:23" s="6" customFormat="1" ht="51">
      <c r="A665" s="62"/>
      <c r="B665" s="95" t="s">
        <v>17338</v>
      </c>
      <c r="C665" s="95" t="s">
        <v>20</v>
      </c>
      <c r="D665" s="95" t="s">
        <v>17368</v>
      </c>
      <c r="E665" s="95" t="s">
        <v>17324</v>
      </c>
      <c r="F665" s="95" t="s">
        <v>17748</v>
      </c>
      <c r="G665" s="95" t="s">
        <v>17749</v>
      </c>
      <c r="H665" s="14" t="s">
        <v>20</v>
      </c>
      <c r="I665" s="95" t="s">
        <v>18753</v>
      </c>
      <c r="J665" s="118" t="s">
        <v>778</v>
      </c>
      <c r="K665" s="95" t="s">
        <v>3237</v>
      </c>
      <c r="L665" s="95" t="s">
        <v>18754</v>
      </c>
      <c r="M665" s="97">
        <f>IF($K$6="с учетом НДС",VLOOKUP(J665,LEGEND!C:M,3,0)*(1-N665),VLOOKUP(J665,LEGEND!C:M,3,0)*(1-N665)/1.2)</f>
        <v>32990</v>
      </c>
      <c r="N665" s="98">
        <f>IF(OR(E665="Принадлежности",E665="Ручной инструмент"),$K$5,IF($K$4=0,0,IFERROR(VLOOKUP(Q665,LEGEND!$V$4:$W$7,2,0),$K$4)))</f>
        <v>0</v>
      </c>
      <c r="O665" s="99" t="s">
        <v>20010</v>
      </c>
      <c r="P665" s="95" t="s">
        <v>20</v>
      </c>
      <c r="Q665" s="100" t="s">
        <v>19560</v>
      </c>
      <c r="R665" s="116" t="s">
        <v>3238</v>
      </c>
      <c r="S665" s="114" t="s">
        <v>964</v>
      </c>
      <c r="T665" s="114">
        <v>459</v>
      </c>
      <c r="U665" s="114">
        <v>134</v>
      </c>
      <c r="V665" s="114">
        <v>375</v>
      </c>
      <c r="W665" s="115">
        <v>6.3</v>
      </c>
    </row>
    <row r="666" spans="1:23" s="6" customFormat="1" ht="51">
      <c r="A666" s="62"/>
      <c r="B666" s="95" t="s">
        <v>17338</v>
      </c>
      <c r="C666" s="95" t="s">
        <v>20</v>
      </c>
      <c r="D666" s="95" t="s">
        <v>17368</v>
      </c>
      <c r="E666" s="95" t="s">
        <v>17324</v>
      </c>
      <c r="F666" s="95" t="s">
        <v>17748</v>
      </c>
      <c r="G666" s="95" t="s">
        <v>17749</v>
      </c>
      <c r="H666" s="14" t="s">
        <v>20</v>
      </c>
      <c r="I666" s="95" t="s">
        <v>18755</v>
      </c>
      <c r="J666" s="118" t="s">
        <v>779</v>
      </c>
      <c r="K666" s="95" t="s">
        <v>3245</v>
      </c>
      <c r="L666" s="95" t="s">
        <v>18756</v>
      </c>
      <c r="M666" s="97">
        <f>IF($K$6="с учетом НДС",VLOOKUP(J666,LEGEND!C:M,3,0)*(1-N666),VLOOKUP(J666,LEGEND!C:M,3,0)*(1-N666)/1.2)</f>
        <v>37990</v>
      </c>
      <c r="N666" s="98">
        <f>IF(OR(E666="Принадлежности",E666="Ручной инструмент"),$K$5,IF($K$4=0,0,IFERROR(VLOOKUP(Q666,LEGEND!$V$4:$W$7,2,0),$K$4)))</f>
        <v>0</v>
      </c>
      <c r="O666" s="99" t="s">
        <v>20011</v>
      </c>
      <c r="P666" s="95" t="s">
        <v>20</v>
      </c>
      <c r="Q666" s="100" t="s">
        <v>19560</v>
      </c>
      <c r="R666" s="116" t="s">
        <v>3246</v>
      </c>
      <c r="S666" s="114" t="s">
        <v>964</v>
      </c>
      <c r="T666" s="114">
        <v>474</v>
      </c>
      <c r="U666" s="114">
        <v>137</v>
      </c>
      <c r="V666" s="114">
        <v>369</v>
      </c>
      <c r="W666" s="115">
        <v>7.45</v>
      </c>
    </row>
    <row r="667" spans="1:23" s="6" customFormat="1" ht="51">
      <c r="A667" s="62"/>
      <c r="B667" s="95" t="s">
        <v>17338</v>
      </c>
      <c r="C667" s="95" t="s">
        <v>17367</v>
      </c>
      <c r="D667" s="95" t="s">
        <v>17368</v>
      </c>
      <c r="E667" s="95" t="s">
        <v>17324</v>
      </c>
      <c r="F667" s="95" t="s">
        <v>17748</v>
      </c>
      <c r="G667" s="95" t="s">
        <v>17749</v>
      </c>
      <c r="H667" s="14" t="s">
        <v>20</v>
      </c>
      <c r="I667" s="95" t="s">
        <v>18757</v>
      </c>
      <c r="J667" s="118" t="s">
        <v>780</v>
      </c>
      <c r="K667" s="95" t="s">
        <v>3255</v>
      </c>
      <c r="L667" s="95" t="s">
        <v>18758</v>
      </c>
      <c r="M667" s="97">
        <f>IF($K$6="с учетом НДС",VLOOKUP(J667,LEGEND!C:M,3,0)*(1-N667),VLOOKUP(J667,LEGEND!C:M,3,0)*(1-N667)/1.2)</f>
        <v>47990</v>
      </c>
      <c r="N667" s="98">
        <f>IF(OR(E667="Принадлежности",E667="Ручной инструмент"),$K$5,IF($K$4=0,0,IFERROR(VLOOKUP(Q667,LEGEND!$V$4:$W$7,2,0),$K$4)))</f>
        <v>0</v>
      </c>
      <c r="O667" s="99" t="s">
        <v>20012</v>
      </c>
      <c r="P667" s="95" t="s">
        <v>20</v>
      </c>
      <c r="Q667" s="100" t="s">
        <v>19560</v>
      </c>
      <c r="R667" s="116" t="s">
        <v>3256</v>
      </c>
      <c r="S667" s="114" t="s">
        <v>964</v>
      </c>
      <c r="T667" s="114">
        <v>474</v>
      </c>
      <c r="U667" s="114">
        <v>137</v>
      </c>
      <c r="V667" s="114">
        <v>369</v>
      </c>
      <c r="W667" s="115">
        <v>7.2640000000000002</v>
      </c>
    </row>
    <row r="668" spans="1:23" s="6" customFormat="1" ht="51">
      <c r="A668" s="62"/>
      <c r="B668" s="95" t="s">
        <v>17338</v>
      </c>
      <c r="C668" s="95" t="s">
        <v>20</v>
      </c>
      <c r="D668" s="95" t="s">
        <v>17368</v>
      </c>
      <c r="E668" s="95" t="s">
        <v>17324</v>
      </c>
      <c r="F668" s="95" t="s">
        <v>17748</v>
      </c>
      <c r="G668" s="95" t="s">
        <v>17749</v>
      </c>
      <c r="H668" s="14" t="s">
        <v>20</v>
      </c>
      <c r="I668" s="95" t="s">
        <v>18759</v>
      </c>
      <c r="J668" s="118" t="s">
        <v>781</v>
      </c>
      <c r="K668" s="95" t="s">
        <v>3239</v>
      </c>
      <c r="L668" s="95" t="s">
        <v>18760</v>
      </c>
      <c r="M668" s="97">
        <f>IF($K$6="с учетом НДС",VLOOKUP(J668,LEGEND!C:M,3,0)*(1-N668),VLOOKUP(J668,LEGEND!C:M,3,0)*(1-N668)/1.2)</f>
        <v>33990</v>
      </c>
      <c r="N668" s="98">
        <f>IF(OR(E668="Принадлежности",E668="Ручной инструмент"),$K$5,IF($K$4=0,0,IFERROR(VLOOKUP(Q668,LEGEND!$V$4:$W$7,2,0),$K$4)))</f>
        <v>0</v>
      </c>
      <c r="O668" s="99" t="s">
        <v>20013</v>
      </c>
      <c r="P668" s="95" t="s">
        <v>20</v>
      </c>
      <c r="Q668" s="100" t="s">
        <v>19560</v>
      </c>
      <c r="R668" s="116" t="s">
        <v>3240</v>
      </c>
      <c r="S668" s="114" t="s">
        <v>964</v>
      </c>
      <c r="T668" s="114">
        <v>459</v>
      </c>
      <c r="U668" s="114">
        <v>134</v>
      </c>
      <c r="V668" s="114">
        <v>375</v>
      </c>
      <c r="W668" s="115">
        <v>6.3</v>
      </c>
    </row>
    <row r="669" spans="1:23" s="6" customFormat="1" ht="51">
      <c r="A669" s="62"/>
      <c r="B669" s="95" t="s">
        <v>17338</v>
      </c>
      <c r="C669" s="95" t="s">
        <v>17367</v>
      </c>
      <c r="D669" s="95" t="s">
        <v>17368</v>
      </c>
      <c r="E669" s="95" t="s">
        <v>17324</v>
      </c>
      <c r="F669" s="95" t="s">
        <v>17748</v>
      </c>
      <c r="G669" s="95" t="s">
        <v>17749</v>
      </c>
      <c r="H669" s="14" t="s">
        <v>20</v>
      </c>
      <c r="I669" s="95" t="s">
        <v>18762</v>
      </c>
      <c r="J669" s="118" t="s">
        <v>783</v>
      </c>
      <c r="K669" s="95" t="s">
        <v>3261</v>
      </c>
      <c r="L669" s="95" t="s">
        <v>18763</v>
      </c>
      <c r="M669" s="97">
        <f>IF($K$6="с учетом НДС",VLOOKUP(J669,LEGEND!C:M,3,0)*(1-N669),VLOOKUP(J669,LEGEND!C:M,3,0)*(1-N669)/1.2)</f>
        <v>117990</v>
      </c>
      <c r="N669" s="98">
        <f>IF(OR(E669="Принадлежности",E669="Ручной инструмент"),$K$5,IF($K$4=0,0,IFERROR(VLOOKUP(Q669,LEGEND!$V$4:$W$7,2,0),$K$4)))</f>
        <v>0</v>
      </c>
      <c r="O669" s="99" t="s">
        <v>20014</v>
      </c>
      <c r="P669" s="95" t="s">
        <v>20</v>
      </c>
      <c r="Q669" s="100" t="s">
        <v>19560</v>
      </c>
      <c r="R669" s="116" t="s">
        <v>3262</v>
      </c>
      <c r="S669" s="114" t="s">
        <v>964</v>
      </c>
      <c r="T669" s="114">
        <v>679</v>
      </c>
      <c r="U669" s="114">
        <v>224</v>
      </c>
      <c r="V669" s="114">
        <v>337</v>
      </c>
      <c r="W669" s="115">
        <v>19.399999999999999</v>
      </c>
    </row>
    <row r="670" spans="1:23" s="6" customFormat="1" ht="51">
      <c r="A670" s="62"/>
      <c r="B670" s="95" t="s">
        <v>17338</v>
      </c>
      <c r="C670" s="95" t="s">
        <v>17367</v>
      </c>
      <c r="D670" s="95" t="s">
        <v>17368</v>
      </c>
      <c r="E670" s="95" t="s">
        <v>17324</v>
      </c>
      <c r="F670" s="95" t="s">
        <v>17748</v>
      </c>
      <c r="G670" s="95" t="s">
        <v>17749</v>
      </c>
      <c r="H670" s="14" t="s">
        <v>20</v>
      </c>
      <c r="I670" s="95" t="s">
        <v>18764</v>
      </c>
      <c r="J670" s="118" t="s">
        <v>784</v>
      </c>
      <c r="K670" s="95" t="s">
        <v>3434</v>
      </c>
      <c r="L670" s="95" t="s">
        <v>18765</v>
      </c>
      <c r="M670" s="97">
        <f>IF($K$6="с учетом НДС",VLOOKUP(J670,LEGEND!C:M,3,0)*(1-N670),VLOOKUP(J670,LEGEND!C:M,3,0)*(1-N670)/1.2)</f>
        <v>57990</v>
      </c>
      <c r="N670" s="98">
        <f>IF(OR(E670="Принадлежности",E670="Ручной инструмент"),$K$5,IF($K$4=0,0,IFERROR(VLOOKUP(Q670,LEGEND!$V$4:$W$7,2,0),$K$4)))</f>
        <v>0</v>
      </c>
      <c r="O670" s="99" t="s">
        <v>20015</v>
      </c>
      <c r="P670" s="95" t="s">
        <v>20</v>
      </c>
      <c r="Q670" s="100" t="s">
        <v>19560</v>
      </c>
      <c r="R670" s="116" t="s">
        <v>3435</v>
      </c>
      <c r="S670" s="114" t="s">
        <v>964</v>
      </c>
      <c r="T670" s="114">
        <v>494</v>
      </c>
      <c r="U670" s="114">
        <v>354</v>
      </c>
      <c r="V670" s="114">
        <v>370</v>
      </c>
      <c r="W670" s="115">
        <v>14.833</v>
      </c>
    </row>
    <row r="671" spans="1:23" s="6" customFormat="1" ht="51">
      <c r="A671" s="62"/>
      <c r="B671" s="95" t="s">
        <v>17338</v>
      </c>
      <c r="C671" s="95" t="s">
        <v>17367</v>
      </c>
      <c r="D671" s="95" t="s">
        <v>17368</v>
      </c>
      <c r="E671" s="95" t="s">
        <v>17324</v>
      </c>
      <c r="F671" s="95" t="s">
        <v>17748</v>
      </c>
      <c r="G671" s="95" t="s">
        <v>17749</v>
      </c>
      <c r="H671" s="14" t="s">
        <v>20</v>
      </c>
      <c r="I671" s="95" t="s">
        <v>18770</v>
      </c>
      <c r="J671" s="118" t="s">
        <v>789</v>
      </c>
      <c r="K671" s="95" t="s">
        <v>3257</v>
      </c>
      <c r="L671" s="95" t="s">
        <v>18771</v>
      </c>
      <c r="M671" s="97">
        <f>IF($K$6="с учетом НДС",VLOOKUP(J671,LEGEND!C:M,3,0)*(1-N671),VLOOKUP(J671,LEGEND!C:M,3,0)*(1-N671)/1.2)</f>
        <v>56990</v>
      </c>
      <c r="N671" s="98">
        <f>IF(OR(E671="Принадлежности",E671="Ручной инструмент"),$K$5,IF($K$4=0,0,IFERROR(VLOOKUP(Q671,LEGEND!$V$4:$W$7,2,0),$K$4)))</f>
        <v>0</v>
      </c>
      <c r="O671" s="99" t="s">
        <v>20016</v>
      </c>
      <c r="P671" s="95" t="s">
        <v>20</v>
      </c>
      <c r="Q671" s="100" t="s">
        <v>19560</v>
      </c>
      <c r="R671" s="116" t="s">
        <v>3258</v>
      </c>
      <c r="S671" s="114" t="s">
        <v>964</v>
      </c>
      <c r="T671" s="114">
        <v>497</v>
      </c>
      <c r="U671" s="114">
        <v>258</v>
      </c>
      <c r="V671" s="114">
        <v>372</v>
      </c>
      <c r="W671" s="115">
        <v>12.32</v>
      </c>
    </row>
    <row r="672" spans="1:23" s="6" customFormat="1" ht="45">
      <c r="A672" s="62"/>
      <c r="B672" s="95" t="s">
        <v>17338</v>
      </c>
      <c r="C672" s="95" t="s">
        <v>17367</v>
      </c>
      <c r="D672" s="95" t="s">
        <v>17368</v>
      </c>
      <c r="E672" s="95" t="s">
        <v>17324</v>
      </c>
      <c r="F672" s="95" t="s">
        <v>17375</v>
      </c>
      <c r="G672" s="95" t="s">
        <v>17400</v>
      </c>
      <c r="H672" s="14" t="s">
        <v>20</v>
      </c>
      <c r="I672" s="95" t="s">
        <v>18772</v>
      </c>
      <c r="J672" s="118" t="s">
        <v>790</v>
      </c>
      <c r="K672" s="95" t="s">
        <v>3448</v>
      </c>
      <c r="L672" s="95" t="s">
        <v>18773</v>
      </c>
      <c r="M672" s="97">
        <f>IF($K$6="с учетом НДС",VLOOKUP(J672,LEGEND!C:M,3,0)*(1-N672),VLOOKUP(J672,LEGEND!C:M,3,0)*(1-N672)/1.2)</f>
        <v>102990</v>
      </c>
      <c r="N672" s="98">
        <f>IF(OR(E672="Принадлежности",E672="Ручной инструмент"),$K$5,IF($K$4=0,0,IFERROR(VLOOKUP(Q672,LEGEND!$V$4:$W$7,2,0),$K$4)))</f>
        <v>0</v>
      </c>
      <c r="O672" s="99" t="s">
        <v>20017</v>
      </c>
      <c r="P672" s="96" t="s">
        <v>196</v>
      </c>
      <c r="Q672" s="100" t="s">
        <v>20</v>
      </c>
      <c r="R672" s="116" t="s">
        <v>3449</v>
      </c>
      <c r="S672" s="114" t="s">
        <v>964</v>
      </c>
      <c r="T672" s="114">
        <v>670</v>
      </c>
      <c r="U672" s="114">
        <v>183</v>
      </c>
      <c r="V672" s="114">
        <v>543</v>
      </c>
      <c r="W672" s="115">
        <v>17.14</v>
      </c>
    </row>
    <row r="673" spans="1:23" s="6" customFormat="1" ht="51">
      <c r="A673" s="62"/>
      <c r="B673" s="95" t="s">
        <v>17338</v>
      </c>
      <c r="C673" s="95" t="s">
        <v>18023</v>
      </c>
      <c r="D673" s="95" t="s">
        <v>17368</v>
      </c>
      <c r="E673" s="95" t="s">
        <v>17324</v>
      </c>
      <c r="F673" s="95" t="s">
        <v>18024</v>
      </c>
      <c r="G673" s="95" t="s">
        <v>18437</v>
      </c>
      <c r="H673" s="14" t="s">
        <v>20</v>
      </c>
      <c r="I673" s="95" t="s">
        <v>18774</v>
      </c>
      <c r="J673" s="119" t="s">
        <v>791</v>
      </c>
      <c r="K673" s="95" t="s">
        <v>3454</v>
      </c>
      <c r="L673" s="95" t="s">
        <v>18775</v>
      </c>
      <c r="M673" s="97">
        <f>IF($K$6="с учетом НДС",VLOOKUP(J673,LEGEND!C:M,3,0)*(1-N673),VLOOKUP(J673,LEGEND!C:M,3,0)*(1-N673)/1.2)</f>
        <v>132490</v>
      </c>
      <c r="N673" s="98">
        <f>IF(OR(E673="Принадлежности",E673="Ручной инструмент"),$K$5,IF($K$4=0,0,IFERROR(VLOOKUP(Q673,LEGEND!$V$4:$W$7,2,0),$K$4)))</f>
        <v>0</v>
      </c>
      <c r="O673" s="103" t="s">
        <v>20018</v>
      </c>
      <c r="P673" s="96" t="s">
        <v>196</v>
      </c>
      <c r="Q673" s="100" t="s">
        <v>20</v>
      </c>
      <c r="R673" s="116" t="s">
        <v>3455</v>
      </c>
      <c r="S673" s="114" t="s">
        <v>964</v>
      </c>
      <c r="T673" s="114">
        <v>560</v>
      </c>
      <c r="U673" s="114">
        <v>170</v>
      </c>
      <c r="V673" s="114">
        <v>400</v>
      </c>
      <c r="W673" s="115">
        <v>6.28</v>
      </c>
    </row>
    <row r="674" spans="1:23" s="6" customFormat="1" ht="45">
      <c r="A674" s="62"/>
      <c r="B674" s="95" t="s">
        <v>17338</v>
      </c>
      <c r="C674" s="95" t="s">
        <v>17367</v>
      </c>
      <c r="D674" s="95" t="s">
        <v>20</v>
      </c>
      <c r="E674" s="95" t="s">
        <v>17324</v>
      </c>
      <c r="F674" s="95" t="s">
        <v>17325</v>
      </c>
      <c r="G674" s="95" t="s">
        <v>17328</v>
      </c>
      <c r="H674" s="14" t="s">
        <v>20</v>
      </c>
      <c r="I674" s="95" t="s">
        <v>18776</v>
      </c>
      <c r="J674" s="119" t="s">
        <v>792</v>
      </c>
      <c r="K674" s="95" t="s">
        <v>3430</v>
      </c>
      <c r="L674" s="95" t="s">
        <v>18777</v>
      </c>
      <c r="M674" s="97">
        <f>IF($K$6="с учетом НДС",VLOOKUP(J674,LEGEND!C:M,3,0)*(1-N674),VLOOKUP(J674,LEGEND!C:M,3,0)*(1-N674)/1.2)</f>
        <v>67990</v>
      </c>
      <c r="N674" s="98">
        <f>IF(OR(E674="Принадлежности",E674="Ручной инструмент"),$K$5,IF($K$4=0,0,IFERROR(VLOOKUP(Q674,LEGEND!$V$4:$W$7,2,0),$K$4)))</f>
        <v>0</v>
      </c>
      <c r="O674" s="103" t="s">
        <v>20019</v>
      </c>
      <c r="P674" s="96" t="s">
        <v>196</v>
      </c>
      <c r="Q674" s="100" t="s">
        <v>20</v>
      </c>
      <c r="R674" s="116" t="s">
        <v>3431</v>
      </c>
      <c r="S674" s="114" t="s">
        <v>964</v>
      </c>
      <c r="T674" s="114">
        <v>474</v>
      </c>
      <c r="U674" s="114">
        <v>235</v>
      </c>
      <c r="V674" s="114">
        <v>363</v>
      </c>
      <c r="W674" s="115">
        <v>9.25</v>
      </c>
    </row>
    <row r="675" spans="1:23" s="6" customFormat="1" ht="51">
      <c r="A675" s="62"/>
      <c r="B675" s="95" t="s">
        <v>17338</v>
      </c>
      <c r="C675" s="95" t="s">
        <v>18023</v>
      </c>
      <c r="D675" s="95" t="s">
        <v>17368</v>
      </c>
      <c r="E675" s="95" t="s">
        <v>17324</v>
      </c>
      <c r="F675" s="95" t="s">
        <v>18024</v>
      </c>
      <c r="G675" s="95" t="s">
        <v>18437</v>
      </c>
      <c r="H675" s="14" t="s">
        <v>20</v>
      </c>
      <c r="I675" s="95" t="s">
        <v>18778</v>
      </c>
      <c r="J675" s="119" t="s">
        <v>793</v>
      </c>
      <c r="K675" s="95" t="s">
        <v>3464</v>
      </c>
      <c r="L675" s="95" t="s">
        <v>18779</v>
      </c>
      <c r="M675" s="97">
        <f>IF($K$6="с учетом НДС",VLOOKUP(J675,LEGEND!C:M,3,0)*(1-N675),VLOOKUP(J675,LEGEND!C:M,3,0)*(1-N675)/1.2)</f>
        <v>121490</v>
      </c>
      <c r="N675" s="98">
        <f>IF(OR(E675="Принадлежности",E675="Ручной инструмент"),$K$5,IF($K$4=0,0,IFERROR(VLOOKUP(Q675,LEGEND!$V$4:$W$7,2,0),$K$4)))</f>
        <v>0</v>
      </c>
      <c r="O675" s="103" t="s">
        <v>20020</v>
      </c>
      <c r="P675" s="96" t="s">
        <v>196</v>
      </c>
      <c r="Q675" s="100" t="s">
        <v>20</v>
      </c>
      <c r="R675" s="116" t="s">
        <v>3465</v>
      </c>
      <c r="S675" s="114" t="s">
        <v>964</v>
      </c>
      <c r="T675" s="114">
        <v>520</v>
      </c>
      <c r="U675" s="114">
        <v>135</v>
      </c>
      <c r="V675" s="114">
        <v>390</v>
      </c>
      <c r="W675" s="115">
        <v>6.8179999999999996</v>
      </c>
    </row>
    <row r="676" spans="1:23" s="6" customFormat="1" ht="51">
      <c r="A676" s="62"/>
      <c r="B676" s="95" t="s">
        <v>17338</v>
      </c>
      <c r="C676" s="95" t="s">
        <v>18023</v>
      </c>
      <c r="D676" s="95" t="s">
        <v>17368</v>
      </c>
      <c r="E676" s="95" t="s">
        <v>17324</v>
      </c>
      <c r="F676" s="95" t="s">
        <v>18024</v>
      </c>
      <c r="G676" s="95" t="s">
        <v>18437</v>
      </c>
      <c r="H676" s="14" t="s">
        <v>20</v>
      </c>
      <c r="I676" s="95" t="s">
        <v>18780</v>
      </c>
      <c r="J676" s="119" t="s">
        <v>794</v>
      </c>
      <c r="K676" s="95" t="s">
        <v>3466</v>
      </c>
      <c r="L676" s="95" t="s">
        <v>18781</v>
      </c>
      <c r="M676" s="97">
        <f>IF($K$6="с учетом НДС",VLOOKUP(J676,LEGEND!C:M,3,0)*(1-N676),VLOOKUP(J676,LEGEND!C:M,3,0)*(1-N676)/1.2)</f>
        <v>128490</v>
      </c>
      <c r="N676" s="98">
        <f>IF(OR(E676="Принадлежности",E676="Ручной инструмент"),$K$5,IF($K$4=0,0,IFERROR(VLOOKUP(Q676,LEGEND!$V$4:$W$7,2,0),$K$4)))</f>
        <v>0</v>
      </c>
      <c r="O676" s="103" t="s">
        <v>20021</v>
      </c>
      <c r="P676" s="96" t="s">
        <v>196</v>
      </c>
      <c r="Q676" s="100" t="s">
        <v>20</v>
      </c>
      <c r="R676" s="116" t="s">
        <v>3467</v>
      </c>
      <c r="S676" s="114" t="s">
        <v>964</v>
      </c>
      <c r="T676" s="114">
        <v>500</v>
      </c>
      <c r="U676" s="114">
        <v>140</v>
      </c>
      <c r="V676" s="114">
        <v>390</v>
      </c>
      <c r="W676" s="115">
        <v>8.1340000000000003</v>
      </c>
    </row>
    <row r="677" spans="1:23" s="6" customFormat="1" ht="51">
      <c r="A677" s="62"/>
      <c r="B677" s="95" t="s">
        <v>17338</v>
      </c>
      <c r="C677" s="95" t="s">
        <v>18023</v>
      </c>
      <c r="D677" s="95" t="s">
        <v>17368</v>
      </c>
      <c r="E677" s="95" t="s">
        <v>17324</v>
      </c>
      <c r="F677" s="95" t="s">
        <v>18024</v>
      </c>
      <c r="G677" s="95" t="s">
        <v>18437</v>
      </c>
      <c r="H677" s="14" t="s">
        <v>20</v>
      </c>
      <c r="I677" s="95" t="s">
        <v>18782</v>
      </c>
      <c r="J677" s="119" t="s">
        <v>795</v>
      </c>
      <c r="K677" s="95" t="s">
        <v>3468</v>
      </c>
      <c r="L677" s="95" t="s">
        <v>18783</v>
      </c>
      <c r="M677" s="97">
        <f>IF($K$6="с учетом НДС",VLOOKUP(J677,LEGEND!C:M,3,0)*(1-N677),VLOOKUP(J677,LEGEND!C:M,3,0)*(1-N677)/1.2)</f>
        <v>121490</v>
      </c>
      <c r="N677" s="98">
        <f>IF(OR(E677="Принадлежности",E677="Ручной инструмент"),$K$5,IF($K$4=0,0,IFERROR(VLOOKUP(Q677,LEGEND!$V$4:$W$7,2,0),$K$4)))</f>
        <v>0</v>
      </c>
      <c r="O677" s="103" t="s">
        <v>20022</v>
      </c>
      <c r="P677" s="96" t="s">
        <v>196</v>
      </c>
      <c r="Q677" s="100" t="s">
        <v>20</v>
      </c>
      <c r="R677" s="116" t="s">
        <v>3469</v>
      </c>
      <c r="S677" s="114" t="s">
        <v>964</v>
      </c>
      <c r="T677" s="114">
        <v>500</v>
      </c>
      <c r="U677" s="114">
        <v>140</v>
      </c>
      <c r="V677" s="114">
        <v>380</v>
      </c>
      <c r="W677" s="115">
        <v>3.86</v>
      </c>
    </row>
    <row r="678" spans="1:23" s="6" customFormat="1" ht="51">
      <c r="A678" s="62"/>
      <c r="B678" s="95" t="s">
        <v>17338</v>
      </c>
      <c r="C678" s="95" t="s">
        <v>18023</v>
      </c>
      <c r="D678" s="95" t="s">
        <v>17368</v>
      </c>
      <c r="E678" s="95" t="s">
        <v>17324</v>
      </c>
      <c r="F678" s="95" t="s">
        <v>18024</v>
      </c>
      <c r="G678" s="95" t="s">
        <v>18437</v>
      </c>
      <c r="H678" s="14" t="s">
        <v>20</v>
      </c>
      <c r="I678" s="95" t="s">
        <v>18784</v>
      </c>
      <c r="J678" s="119" t="s">
        <v>796</v>
      </c>
      <c r="K678" s="95" t="s">
        <v>3470</v>
      </c>
      <c r="L678" s="95" t="s">
        <v>18785</v>
      </c>
      <c r="M678" s="97">
        <f>IF($K$6="с учетом НДС",VLOOKUP(J678,LEGEND!C:M,3,0)*(1-N678),VLOOKUP(J678,LEGEND!C:M,3,0)*(1-N678)/1.2)</f>
        <v>128490</v>
      </c>
      <c r="N678" s="98">
        <f>IF(OR(E678="Принадлежности",E678="Ручной инструмент"),$K$5,IF($K$4=0,0,IFERROR(VLOOKUP(Q678,LEGEND!$V$4:$W$7,2,0),$K$4)))</f>
        <v>0</v>
      </c>
      <c r="O678" s="103" t="s">
        <v>20023</v>
      </c>
      <c r="P678" s="96" t="s">
        <v>196</v>
      </c>
      <c r="Q678" s="100" t="s">
        <v>20</v>
      </c>
      <c r="R678" s="116" t="s">
        <v>3471</v>
      </c>
      <c r="S678" s="114" t="s">
        <v>964</v>
      </c>
      <c r="T678" s="114">
        <v>530</v>
      </c>
      <c r="U678" s="114">
        <v>150</v>
      </c>
      <c r="V678" s="114">
        <v>400</v>
      </c>
      <c r="W678" s="115">
        <v>8.0779999999999994</v>
      </c>
    </row>
    <row r="679" spans="1:23" s="6" customFormat="1" ht="51">
      <c r="A679" s="62"/>
      <c r="B679" s="95" t="s">
        <v>17338</v>
      </c>
      <c r="C679" s="95" t="s">
        <v>18023</v>
      </c>
      <c r="D679" s="95" t="s">
        <v>17368</v>
      </c>
      <c r="E679" s="95" t="s">
        <v>17324</v>
      </c>
      <c r="F679" s="95" t="s">
        <v>18024</v>
      </c>
      <c r="G679" s="95" t="s">
        <v>18437</v>
      </c>
      <c r="H679" s="14" t="s">
        <v>20</v>
      </c>
      <c r="I679" s="95" t="s">
        <v>18786</v>
      </c>
      <c r="J679" s="119" t="s">
        <v>797</v>
      </c>
      <c r="K679" s="95" t="s">
        <v>3472</v>
      </c>
      <c r="L679" s="95" t="s">
        <v>18787</v>
      </c>
      <c r="M679" s="97">
        <f>IF($K$6="с учетом НДС",VLOOKUP(J679,LEGEND!C:M,3,0)*(1-N679),VLOOKUP(J679,LEGEND!C:M,3,0)*(1-N679)/1.2)</f>
        <v>139490</v>
      </c>
      <c r="N679" s="98">
        <f>IF(OR(E679="Принадлежности",E679="Ручной инструмент"),$K$5,IF($K$4=0,0,IFERROR(VLOOKUP(Q679,LEGEND!$V$4:$W$7,2,0),$K$4)))</f>
        <v>0</v>
      </c>
      <c r="O679" s="103" t="s">
        <v>20024</v>
      </c>
      <c r="P679" s="96" t="s">
        <v>196</v>
      </c>
      <c r="Q679" s="100" t="s">
        <v>20</v>
      </c>
      <c r="R679" s="116" t="s">
        <v>3473</v>
      </c>
      <c r="S679" s="114" t="s">
        <v>964</v>
      </c>
      <c r="T679" s="114">
        <v>500</v>
      </c>
      <c r="U679" s="114">
        <v>140</v>
      </c>
      <c r="V679" s="114">
        <v>390</v>
      </c>
      <c r="W679" s="115">
        <v>7.8</v>
      </c>
    </row>
    <row r="680" spans="1:23" s="6" customFormat="1" ht="56.25">
      <c r="A680" s="62"/>
      <c r="B680" s="95" t="s">
        <v>17338</v>
      </c>
      <c r="C680" s="95" t="s">
        <v>18023</v>
      </c>
      <c r="D680" s="95" t="s">
        <v>17368</v>
      </c>
      <c r="E680" s="95" t="s">
        <v>17324</v>
      </c>
      <c r="F680" s="95" t="s">
        <v>18024</v>
      </c>
      <c r="G680" s="95" t="s">
        <v>18025</v>
      </c>
      <c r="H680" s="14" t="s">
        <v>20</v>
      </c>
      <c r="I680" s="95" t="s">
        <v>18788</v>
      </c>
      <c r="J680" s="119" t="s">
        <v>798</v>
      </c>
      <c r="K680" s="95" t="s">
        <v>3452</v>
      </c>
      <c r="L680" s="95" t="s">
        <v>18789</v>
      </c>
      <c r="M680" s="97">
        <f>IF($K$6="с учетом НДС",VLOOKUP(J680,LEGEND!C:M,3,0)*(1-N680),VLOOKUP(J680,LEGEND!C:M,3,0)*(1-N680)/1.2)</f>
        <v>363490</v>
      </c>
      <c r="N680" s="98">
        <f>IF(OR(E680="Принадлежности",E680="Ручной инструмент"),$K$5,IF($K$4=0,0,IFERROR(VLOOKUP(Q680,LEGEND!$V$4:$W$7,2,0),$K$4)))</f>
        <v>0</v>
      </c>
      <c r="O680" s="103" t="s">
        <v>20025</v>
      </c>
      <c r="P680" s="96" t="s">
        <v>196</v>
      </c>
      <c r="Q680" s="100" t="s">
        <v>20</v>
      </c>
      <c r="R680" s="116" t="s">
        <v>3453</v>
      </c>
      <c r="S680" s="114" t="s">
        <v>964</v>
      </c>
      <c r="T680" s="114">
        <v>625</v>
      </c>
      <c r="U680" s="114">
        <v>153</v>
      </c>
      <c r="V680" s="114">
        <v>473</v>
      </c>
      <c r="W680" s="115">
        <v>11.8</v>
      </c>
    </row>
    <row r="681" spans="1:23" s="6" customFormat="1" ht="45">
      <c r="A681" s="62"/>
      <c r="B681" s="95" t="s">
        <v>17323</v>
      </c>
      <c r="C681" s="95" t="s">
        <v>20</v>
      </c>
      <c r="D681" s="95" t="s">
        <v>20</v>
      </c>
      <c r="E681" s="95" t="s">
        <v>17324</v>
      </c>
      <c r="F681" s="95" t="s">
        <v>17375</v>
      </c>
      <c r="G681" s="95" t="s">
        <v>17886</v>
      </c>
      <c r="H681" s="14" t="s">
        <v>20</v>
      </c>
      <c r="I681" s="95" t="s">
        <v>18790</v>
      </c>
      <c r="J681" s="119" t="s">
        <v>799</v>
      </c>
      <c r="K681" s="95" t="s">
        <v>3446</v>
      </c>
      <c r="L681" s="95" t="s">
        <v>18791</v>
      </c>
      <c r="M681" s="97">
        <f>IF($K$6="с учетом НДС",VLOOKUP(J681,LEGEND!C:M,3,0)*(1-N681),VLOOKUP(J681,LEGEND!C:M,3,0)*(1-N681)/1.2)</f>
        <v>103990</v>
      </c>
      <c r="N681" s="98">
        <f>IF(OR(E681="Принадлежности",E681="Ручной инструмент"),$K$5,IF($K$4=0,0,IFERROR(VLOOKUP(Q681,LEGEND!$V$4:$W$7,2,0),$K$4)))</f>
        <v>0</v>
      </c>
      <c r="O681" s="103" t="s">
        <v>20026</v>
      </c>
      <c r="P681" s="96" t="s">
        <v>196</v>
      </c>
      <c r="Q681" s="100" t="s">
        <v>20</v>
      </c>
      <c r="R681" s="116" t="s">
        <v>3447</v>
      </c>
      <c r="S681" s="114" t="s">
        <v>8633</v>
      </c>
      <c r="T681" s="114">
        <v>830</v>
      </c>
      <c r="U681" s="114">
        <v>260</v>
      </c>
      <c r="V681" s="114">
        <v>420</v>
      </c>
      <c r="W681" s="115">
        <v>26.7</v>
      </c>
    </row>
    <row r="682" spans="1:23" s="6" customFormat="1" ht="38.25">
      <c r="A682" s="62"/>
      <c r="B682" s="95" t="s">
        <v>17338</v>
      </c>
      <c r="C682" s="95" t="s">
        <v>20</v>
      </c>
      <c r="D682" s="95" t="s">
        <v>17331</v>
      </c>
      <c r="E682" s="95" t="s">
        <v>17324</v>
      </c>
      <c r="F682" s="95" t="s">
        <v>17571</v>
      </c>
      <c r="G682" s="95" t="s">
        <v>18792</v>
      </c>
      <c r="H682" s="14" t="s">
        <v>20</v>
      </c>
      <c r="I682" s="95" t="s">
        <v>18793</v>
      </c>
      <c r="J682" s="119" t="s">
        <v>800</v>
      </c>
      <c r="K682" s="95" t="s">
        <v>3672</v>
      </c>
      <c r="L682" s="95" t="s">
        <v>18794</v>
      </c>
      <c r="M682" s="97">
        <f>IF($K$6="с учетом НДС",VLOOKUP(J682,LEGEND!C:M,3,0)*(1-N682),VLOOKUP(J682,LEGEND!C:M,3,0)*(1-N682)/1.2)</f>
        <v>20990</v>
      </c>
      <c r="N682" s="98">
        <f>IF(OR(E682="Принадлежности",E682="Ручной инструмент"),$K$5,IF($K$4=0,0,IFERROR(VLOOKUP(Q682,LEGEND!$V$4:$W$7,2,0),$K$4)))</f>
        <v>0</v>
      </c>
      <c r="O682" s="103" t="s">
        <v>20027</v>
      </c>
      <c r="P682" s="96" t="s">
        <v>196</v>
      </c>
      <c r="Q682" s="100" t="s">
        <v>20</v>
      </c>
      <c r="R682" s="116" t="s">
        <v>3673</v>
      </c>
      <c r="S682" s="114" t="s">
        <v>964</v>
      </c>
      <c r="T682" s="114">
        <v>370</v>
      </c>
      <c r="U682" s="114">
        <v>322</v>
      </c>
      <c r="V682" s="114">
        <v>574</v>
      </c>
      <c r="W682" s="115">
        <v>5.5</v>
      </c>
    </row>
    <row r="683" spans="1:23" s="6" customFormat="1" ht="38.25">
      <c r="A683" s="62"/>
      <c r="B683" s="95" t="s">
        <v>17338</v>
      </c>
      <c r="C683" s="95" t="s">
        <v>20</v>
      </c>
      <c r="D683" s="95" t="s">
        <v>17331</v>
      </c>
      <c r="E683" s="95" t="s">
        <v>17324</v>
      </c>
      <c r="F683" s="95" t="s">
        <v>17571</v>
      </c>
      <c r="G683" s="95" t="s">
        <v>18792</v>
      </c>
      <c r="H683" s="14" t="s">
        <v>20</v>
      </c>
      <c r="I683" s="95" t="s">
        <v>18795</v>
      </c>
      <c r="J683" s="119" t="s">
        <v>801</v>
      </c>
      <c r="K683" s="95" t="s">
        <v>3674</v>
      </c>
      <c r="L683" s="95" t="s">
        <v>18796</v>
      </c>
      <c r="M683" s="97">
        <f>IF($K$6="с учетом НДС",VLOOKUP(J683,LEGEND!C:M,3,0)*(1-N683),VLOOKUP(J683,LEGEND!C:M,3,0)*(1-N683)/1.2)</f>
        <v>31990</v>
      </c>
      <c r="N683" s="98">
        <f>IF(OR(E683="Принадлежности",E683="Ручной инструмент"),$K$5,IF($K$4=0,0,IFERROR(VLOOKUP(Q683,LEGEND!$V$4:$W$7,2,0),$K$4)))</f>
        <v>0</v>
      </c>
      <c r="O683" s="103" t="s">
        <v>20028</v>
      </c>
      <c r="P683" s="96" t="s">
        <v>196</v>
      </c>
      <c r="Q683" s="100" t="s">
        <v>20</v>
      </c>
      <c r="R683" s="116" t="s">
        <v>3675</v>
      </c>
      <c r="S683" s="114" t="s">
        <v>964</v>
      </c>
      <c r="T683" s="114">
        <v>370</v>
      </c>
      <c r="U683" s="114">
        <v>322</v>
      </c>
      <c r="V683" s="114">
        <v>574</v>
      </c>
      <c r="W683" s="115">
        <v>6.9</v>
      </c>
    </row>
    <row r="684" spans="1:23" s="6" customFormat="1" ht="38.25">
      <c r="A684" s="62"/>
      <c r="B684" s="95" t="s">
        <v>17338</v>
      </c>
      <c r="C684" s="95" t="s">
        <v>20</v>
      </c>
      <c r="D684" s="95" t="s">
        <v>20</v>
      </c>
      <c r="E684" s="95" t="s">
        <v>17324</v>
      </c>
      <c r="F684" s="95" t="s">
        <v>17571</v>
      </c>
      <c r="G684" s="95" t="s">
        <v>18792</v>
      </c>
      <c r="H684" s="14" t="s">
        <v>20</v>
      </c>
      <c r="I684" s="95" t="s">
        <v>18797</v>
      </c>
      <c r="J684" s="119" t="s">
        <v>802</v>
      </c>
      <c r="K684" s="95" t="s">
        <v>3670</v>
      </c>
      <c r="L684" s="95" t="s">
        <v>18798</v>
      </c>
      <c r="M684" s="97">
        <f>IF($K$6="с учетом НДС",VLOOKUP(J684,LEGEND!C:M,3,0)*(1-N684),VLOOKUP(J684,LEGEND!C:M,3,0)*(1-N684)/1.2)</f>
        <v>20990</v>
      </c>
      <c r="N684" s="98">
        <f>IF(OR(E684="Принадлежности",E684="Ручной инструмент"),$K$5,IF($K$4=0,0,IFERROR(VLOOKUP(Q684,LEGEND!$V$4:$W$7,2,0),$K$4)))</f>
        <v>0</v>
      </c>
      <c r="O684" s="103" t="s">
        <v>20029</v>
      </c>
      <c r="P684" s="96" t="s">
        <v>196</v>
      </c>
      <c r="Q684" s="100" t="s">
        <v>20</v>
      </c>
      <c r="R684" s="116" t="s">
        <v>3671</v>
      </c>
      <c r="S684" s="114" t="s">
        <v>964</v>
      </c>
      <c r="T684" s="114">
        <v>382</v>
      </c>
      <c r="U684" s="114">
        <v>253</v>
      </c>
      <c r="V684" s="114">
        <v>692</v>
      </c>
      <c r="W684" s="115">
        <v>4.9000000000000004</v>
      </c>
    </row>
    <row r="685" spans="1:23" s="6" customFormat="1" ht="38.25">
      <c r="A685" s="62"/>
      <c r="B685" s="95" t="s">
        <v>17338</v>
      </c>
      <c r="C685" s="95" t="s">
        <v>20</v>
      </c>
      <c r="D685" s="95" t="s">
        <v>20</v>
      </c>
      <c r="E685" s="95" t="s">
        <v>17324</v>
      </c>
      <c r="F685" s="95" t="s">
        <v>17571</v>
      </c>
      <c r="G685" s="95" t="s">
        <v>17571</v>
      </c>
      <c r="H685" s="14" t="s">
        <v>20</v>
      </c>
      <c r="I685" s="95" t="s">
        <v>18799</v>
      </c>
      <c r="J685" s="119" t="s">
        <v>803</v>
      </c>
      <c r="K685" s="95" t="s">
        <v>3676</v>
      </c>
      <c r="L685" s="95" t="s">
        <v>18800</v>
      </c>
      <c r="M685" s="97">
        <f>IF($K$6="с учетом НДС",VLOOKUP(J685,LEGEND!C:M,3,0)*(1-N685),VLOOKUP(J685,LEGEND!C:M,3,0)*(1-N685)/1.2)</f>
        <v>17990</v>
      </c>
      <c r="N685" s="98">
        <f>IF(OR(E685="Принадлежности",E685="Ручной инструмент"),$K$5,IF($K$4=0,0,IFERROR(VLOOKUP(Q685,LEGEND!$V$4:$W$7,2,0),$K$4)))</f>
        <v>0</v>
      </c>
      <c r="O685" s="103" t="s">
        <v>20030</v>
      </c>
      <c r="P685" s="96" t="s">
        <v>196</v>
      </c>
      <c r="Q685" s="100" t="s">
        <v>20</v>
      </c>
      <c r="R685" s="116" t="s">
        <v>3677</v>
      </c>
      <c r="S685" s="114" t="s">
        <v>964</v>
      </c>
      <c r="T685" s="114">
        <v>382</v>
      </c>
      <c r="U685" s="114">
        <v>253</v>
      </c>
      <c r="V685" s="114">
        <v>429</v>
      </c>
      <c r="W685" s="115">
        <v>4.25</v>
      </c>
    </row>
    <row r="686" spans="1:23" s="6" customFormat="1" ht="25.5">
      <c r="A686" s="62"/>
      <c r="B686" s="95" t="s">
        <v>17338</v>
      </c>
      <c r="C686" s="95" t="s">
        <v>20</v>
      </c>
      <c r="D686" s="95" t="s">
        <v>17368</v>
      </c>
      <c r="E686" s="95" t="s">
        <v>17324</v>
      </c>
      <c r="F686" s="95" t="s">
        <v>18024</v>
      </c>
      <c r="G686" s="95" t="s">
        <v>18437</v>
      </c>
      <c r="H686" s="14" t="s">
        <v>20</v>
      </c>
      <c r="I686" s="95" t="s">
        <v>18801</v>
      </c>
      <c r="J686" s="119" t="s">
        <v>804</v>
      </c>
      <c r="K686" s="95" t="s">
        <v>3478</v>
      </c>
      <c r="L686" s="95" t="s">
        <v>18802</v>
      </c>
      <c r="M686" s="97">
        <f>IF($K$6="с учетом НДС",VLOOKUP(J686,LEGEND!C:M,3,0)*(1-N686),VLOOKUP(J686,LEGEND!C:M,3,0)*(1-N686)/1.2)</f>
        <v>48990</v>
      </c>
      <c r="N686" s="98">
        <f>IF(OR(E686="Принадлежности",E686="Ручной инструмент"),$K$5,IF($K$4=0,0,IFERROR(VLOOKUP(Q686,LEGEND!$V$4:$W$7,2,0),$K$4)))</f>
        <v>0</v>
      </c>
      <c r="O686" s="103" t="s">
        <v>20031</v>
      </c>
      <c r="P686" s="96" t="s">
        <v>196</v>
      </c>
      <c r="Q686" s="100" t="s">
        <v>20</v>
      </c>
      <c r="R686" s="116" t="s">
        <v>3479</v>
      </c>
      <c r="S686" s="114" t="s">
        <v>964</v>
      </c>
      <c r="T686" s="114">
        <v>474</v>
      </c>
      <c r="U686" s="114">
        <v>237</v>
      </c>
      <c r="V686" s="114">
        <v>370</v>
      </c>
      <c r="W686" s="115">
        <v>7.53</v>
      </c>
    </row>
    <row r="687" spans="1:23" s="6" customFormat="1" ht="25.5">
      <c r="A687" s="62"/>
      <c r="B687" s="95" t="s">
        <v>17338</v>
      </c>
      <c r="C687" s="95" t="s">
        <v>20</v>
      </c>
      <c r="D687" s="95" t="s">
        <v>17368</v>
      </c>
      <c r="E687" s="95" t="s">
        <v>17324</v>
      </c>
      <c r="F687" s="95" t="s">
        <v>18024</v>
      </c>
      <c r="G687" s="95" t="s">
        <v>18437</v>
      </c>
      <c r="H687" s="14" t="s">
        <v>20</v>
      </c>
      <c r="I687" s="95" t="s">
        <v>18803</v>
      </c>
      <c r="J687" s="119" t="s">
        <v>805</v>
      </c>
      <c r="K687" s="95" t="s">
        <v>3480</v>
      </c>
      <c r="L687" s="95" t="s">
        <v>18804</v>
      </c>
      <c r="M687" s="97">
        <f>IF($K$6="с учетом НДС",VLOOKUP(J687,LEGEND!C:M,3,0)*(1-N687),VLOOKUP(J687,LEGEND!C:M,3,0)*(1-N687)/1.2)</f>
        <v>69490</v>
      </c>
      <c r="N687" s="98">
        <f>IF(OR(E687="Принадлежности",E687="Ручной инструмент"),$K$5,IF($K$4=0,0,IFERROR(VLOOKUP(Q687,LEGEND!$V$4:$W$7,2,0),$K$4)))</f>
        <v>0</v>
      </c>
      <c r="O687" s="103" t="s">
        <v>20032</v>
      </c>
      <c r="P687" s="96" t="s">
        <v>196</v>
      </c>
      <c r="Q687" s="100" t="s">
        <v>20</v>
      </c>
      <c r="R687" s="116" t="s">
        <v>3481</v>
      </c>
      <c r="S687" s="114" t="s">
        <v>964</v>
      </c>
      <c r="T687" s="114">
        <v>474</v>
      </c>
      <c r="U687" s="114">
        <v>237</v>
      </c>
      <c r="V687" s="114">
        <v>370</v>
      </c>
      <c r="W687" s="115">
        <v>9.4499999999999993</v>
      </c>
    </row>
    <row r="688" spans="1:23" ht="45">
      <c r="A688" s="62"/>
      <c r="B688" s="95" t="s">
        <v>17338</v>
      </c>
      <c r="C688" s="95" t="s">
        <v>17367</v>
      </c>
      <c r="D688" s="95" t="s">
        <v>17368</v>
      </c>
      <c r="E688" s="95" t="s">
        <v>17324</v>
      </c>
      <c r="F688" s="95" t="s">
        <v>17264</v>
      </c>
      <c r="G688" s="95" t="s">
        <v>17359</v>
      </c>
      <c r="H688" s="14" t="s">
        <v>20</v>
      </c>
      <c r="I688" s="95" t="s">
        <v>18805</v>
      </c>
      <c r="J688" s="119" t="s">
        <v>806</v>
      </c>
      <c r="K688" s="95" t="s">
        <v>3717</v>
      </c>
      <c r="L688" s="95" t="s">
        <v>18806</v>
      </c>
      <c r="M688" s="97">
        <f>IF($K$6="с учетом НДС",VLOOKUP(J688,LEGEND!C:M,3,0)*(1-N688),VLOOKUP(J688,LEGEND!C:M,3,0)*(1-N688)/1.2)</f>
        <v>82490</v>
      </c>
      <c r="N688" s="98">
        <f>IF(OR(E688="Принадлежности",E688="Ручной инструмент"),$K$5,IF($K$4=0,0,IFERROR(VLOOKUP(Q688,LEGEND!$V$4:$W$7,2,0),$K$4)))</f>
        <v>0</v>
      </c>
      <c r="O688" s="103" t="s">
        <v>20033</v>
      </c>
      <c r="P688" s="96" t="s">
        <v>196</v>
      </c>
      <c r="Q688" s="100" t="s">
        <v>20</v>
      </c>
      <c r="R688" s="116" t="s">
        <v>3718</v>
      </c>
      <c r="S688" s="114" t="s">
        <v>964</v>
      </c>
      <c r="T688" s="114">
        <v>474</v>
      </c>
      <c r="U688" s="114">
        <v>237</v>
      </c>
      <c r="V688" s="114">
        <v>370</v>
      </c>
      <c r="W688" s="115">
        <v>11.6</v>
      </c>
    </row>
    <row r="689" spans="1:23" ht="38.25">
      <c r="A689" s="62"/>
      <c r="B689" s="95" t="s">
        <v>17338</v>
      </c>
      <c r="C689" s="95" t="s">
        <v>17367</v>
      </c>
      <c r="D689" s="95" t="s">
        <v>17368</v>
      </c>
      <c r="E689" s="95" t="s">
        <v>17324</v>
      </c>
      <c r="F689" s="95" t="s">
        <v>17264</v>
      </c>
      <c r="G689" s="95" t="s">
        <v>17359</v>
      </c>
      <c r="H689" s="14" t="s">
        <v>20</v>
      </c>
      <c r="I689" s="95" t="s">
        <v>18807</v>
      </c>
      <c r="J689" s="119" t="s">
        <v>807</v>
      </c>
      <c r="K689" s="95" t="s">
        <v>3711</v>
      </c>
      <c r="L689" s="95" t="s">
        <v>18808</v>
      </c>
      <c r="M689" s="97">
        <f>IF($K$6="с учетом НДС",VLOOKUP(J689,LEGEND!C:M,3,0)*(1-N689),VLOOKUP(J689,LEGEND!C:M,3,0)*(1-N689)/1.2)</f>
        <v>44990</v>
      </c>
      <c r="N689" s="98">
        <f>IF(OR(E689="Принадлежности",E689="Ручной инструмент"),$K$5,IF($K$4=0,0,IFERROR(VLOOKUP(Q689,LEGEND!$V$4:$W$7,2,0),$K$4)))</f>
        <v>0</v>
      </c>
      <c r="O689" s="103" t="s">
        <v>20034</v>
      </c>
      <c r="P689" s="96" t="s">
        <v>196</v>
      </c>
      <c r="Q689" s="100" t="s">
        <v>20</v>
      </c>
      <c r="R689" s="116" t="s">
        <v>3712</v>
      </c>
      <c r="S689" s="114" t="s">
        <v>964</v>
      </c>
      <c r="T689" s="114">
        <v>474</v>
      </c>
      <c r="U689" s="114">
        <v>237</v>
      </c>
      <c r="V689" s="114">
        <v>370</v>
      </c>
      <c r="W689" s="115">
        <v>8.6999999999999993</v>
      </c>
    </row>
    <row r="690" spans="1:23" s="6" customFormat="1" ht="25.5">
      <c r="A690" s="62"/>
      <c r="B690" s="95" t="s">
        <v>17338</v>
      </c>
      <c r="C690" s="95" t="s">
        <v>20</v>
      </c>
      <c r="D690" s="95" t="s">
        <v>20</v>
      </c>
      <c r="E690" s="95" t="s">
        <v>17324</v>
      </c>
      <c r="F690" s="95" t="s">
        <v>17302</v>
      </c>
      <c r="G690" s="95" t="s">
        <v>17783</v>
      </c>
      <c r="H690" s="14" t="s">
        <v>20</v>
      </c>
      <c r="I690" s="95" t="s">
        <v>18809</v>
      </c>
      <c r="J690" s="119" t="s">
        <v>808</v>
      </c>
      <c r="K690" s="95" t="s">
        <v>2288</v>
      </c>
      <c r="L690" s="95" t="s">
        <v>18810</v>
      </c>
      <c r="M690" s="97">
        <f>IF($K$6="с учетом НДС",VLOOKUP(J690,LEGEND!C:M,3,0)*(1-N690),VLOOKUP(J690,LEGEND!C:M,3,0)*(1-N690)/1.2)</f>
        <v>39990</v>
      </c>
      <c r="N690" s="98">
        <f>IF(OR(E690="Принадлежности",E690="Ручной инструмент"),$K$5,IF($K$4=0,0,IFERROR(VLOOKUP(Q690,LEGEND!$V$4:$W$7,2,0),$K$4)))</f>
        <v>0</v>
      </c>
      <c r="O690" s="103" t="s">
        <v>19872</v>
      </c>
      <c r="P690" s="96" t="s">
        <v>196</v>
      </c>
      <c r="Q690" s="100" t="s">
        <v>19368</v>
      </c>
      <c r="R690" s="116" t="s">
        <v>2289</v>
      </c>
      <c r="S690" s="114" t="s">
        <v>5044</v>
      </c>
      <c r="T690" s="114">
        <v>564</v>
      </c>
      <c r="U690" s="114">
        <v>562</v>
      </c>
      <c r="V690" s="114">
        <v>414</v>
      </c>
      <c r="W690" s="115">
        <v>18.100000000000001</v>
      </c>
    </row>
    <row r="691" spans="1:23" ht="25.5">
      <c r="A691" s="62"/>
      <c r="B691" s="95" t="s">
        <v>17330</v>
      </c>
      <c r="C691" s="95" t="s">
        <v>17367</v>
      </c>
      <c r="D691" s="95" t="s">
        <v>20</v>
      </c>
      <c r="E691" s="95" t="s">
        <v>17324</v>
      </c>
      <c r="F691" s="95" t="s">
        <v>17264</v>
      </c>
      <c r="G691" s="95" t="s">
        <v>17359</v>
      </c>
      <c r="H691" s="14" t="s">
        <v>20</v>
      </c>
      <c r="I691" s="95" t="s">
        <v>18811</v>
      </c>
      <c r="J691" s="119" t="s">
        <v>809</v>
      </c>
      <c r="K691" s="95" t="s">
        <v>3482</v>
      </c>
      <c r="L691" s="95" t="s">
        <v>18812</v>
      </c>
      <c r="M691" s="97">
        <f>IF($K$6="с учетом НДС",VLOOKUP(J691,LEGEND!C:M,3,0)*(1-N691),VLOOKUP(J691,LEGEND!C:M,3,0)*(1-N691)/1.2)</f>
        <v>18990</v>
      </c>
      <c r="N691" s="98">
        <f>IF(OR(E691="Принадлежности",E691="Ручной инструмент"),$K$5,IF($K$4=0,0,IFERROR(VLOOKUP(Q691,LEGEND!$V$4:$W$7,2,0),$K$4)))</f>
        <v>0</v>
      </c>
      <c r="O691" s="103" t="s">
        <v>20035</v>
      </c>
      <c r="P691" s="96" t="s">
        <v>196</v>
      </c>
      <c r="Q691" s="100" t="s">
        <v>19415</v>
      </c>
      <c r="R691" s="116" t="s">
        <v>3483</v>
      </c>
      <c r="S691" s="114" t="s">
        <v>964</v>
      </c>
      <c r="T691" s="114">
        <v>164</v>
      </c>
      <c r="U691" s="114">
        <v>70</v>
      </c>
      <c r="V691" s="114">
        <v>189</v>
      </c>
      <c r="W691" s="115">
        <v>1.177</v>
      </c>
    </row>
    <row r="692" spans="1:23" ht="33.75">
      <c r="A692" s="62"/>
      <c r="B692" s="95" t="s">
        <v>17330</v>
      </c>
      <c r="C692" s="95" t="s">
        <v>17367</v>
      </c>
      <c r="D692" s="95" t="s">
        <v>20</v>
      </c>
      <c r="E692" s="95" t="s">
        <v>17324</v>
      </c>
      <c r="F692" s="95" t="s">
        <v>17264</v>
      </c>
      <c r="G692" s="95" t="s">
        <v>17359</v>
      </c>
      <c r="H692" s="14" t="s">
        <v>20</v>
      </c>
      <c r="I692" s="95" t="s">
        <v>18813</v>
      </c>
      <c r="J692" s="119" t="s">
        <v>810</v>
      </c>
      <c r="K692" s="95" t="s">
        <v>3484</v>
      </c>
      <c r="L692" s="95" t="s">
        <v>18814</v>
      </c>
      <c r="M692" s="97">
        <f>IF($K$6="с учетом НДС",VLOOKUP(J692,LEGEND!C:M,3,0)*(1-N692),VLOOKUP(J692,LEGEND!C:M,3,0)*(1-N692)/1.2)</f>
        <v>28990</v>
      </c>
      <c r="N692" s="98">
        <f>IF(OR(E692="Принадлежности",E692="Ручной инструмент"),$K$5,IF($K$4=0,0,IFERROR(VLOOKUP(Q692,LEGEND!$V$4:$W$7,2,0),$K$4)))</f>
        <v>0</v>
      </c>
      <c r="O692" s="103" t="s">
        <v>20036</v>
      </c>
      <c r="P692" s="96" t="s">
        <v>196</v>
      </c>
      <c r="Q692" s="100" t="s">
        <v>20</v>
      </c>
      <c r="R692" s="116" t="s">
        <v>3485</v>
      </c>
      <c r="S692" s="114" t="s">
        <v>964</v>
      </c>
      <c r="T692" s="114">
        <v>474</v>
      </c>
      <c r="U692" s="114">
        <v>137</v>
      </c>
      <c r="V692" s="114">
        <v>369</v>
      </c>
      <c r="W692" s="115">
        <v>4.26</v>
      </c>
    </row>
    <row r="693" spans="1:23" s="6" customFormat="1" ht="45">
      <c r="A693" s="62"/>
      <c r="B693" s="95" t="s">
        <v>17338</v>
      </c>
      <c r="C693" s="95" t="s">
        <v>17367</v>
      </c>
      <c r="D693" s="95" t="s">
        <v>17368</v>
      </c>
      <c r="E693" s="95" t="s">
        <v>17324</v>
      </c>
      <c r="F693" s="95" t="s">
        <v>17375</v>
      </c>
      <c r="G693" s="95" t="s">
        <v>17400</v>
      </c>
      <c r="H693" s="14" t="s">
        <v>20</v>
      </c>
      <c r="I693" s="95" t="s">
        <v>18815</v>
      </c>
      <c r="J693" s="119" t="s">
        <v>811</v>
      </c>
      <c r="K693" s="95" t="s">
        <v>3486</v>
      </c>
      <c r="L693" s="95" t="s">
        <v>18816</v>
      </c>
      <c r="M693" s="97">
        <f>IF($K$6="с учетом НДС",VLOOKUP(J693,LEGEND!C:M,3,0)*(1-N693),VLOOKUP(J693,LEGEND!C:M,3,0)*(1-N693)/1.2)</f>
        <v>75990</v>
      </c>
      <c r="N693" s="98">
        <f>IF(OR(E693="Принадлежности",E693="Ручной инструмент"),$K$5,IF($K$4=0,0,IFERROR(VLOOKUP(Q693,LEGEND!$V$4:$W$7,2,0),$K$4)))</f>
        <v>0</v>
      </c>
      <c r="O693" s="103" t="s">
        <v>20037</v>
      </c>
      <c r="P693" s="96" t="s">
        <v>196</v>
      </c>
      <c r="Q693" s="100" t="s">
        <v>20</v>
      </c>
      <c r="R693" s="116" t="s">
        <v>3487</v>
      </c>
      <c r="S693" s="114" t="s">
        <v>964</v>
      </c>
      <c r="T693" s="114">
        <v>660</v>
      </c>
      <c r="U693" s="114">
        <v>142</v>
      </c>
      <c r="V693" s="114">
        <v>510</v>
      </c>
      <c r="W693" s="115">
        <v>13.433999999999999</v>
      </c>
    </row>
    <row r="694" spans="1:23" s="6" customFormat="1" ht="25.5">
      <c r="A694" s="62"/>
      <c r="B694" s="95" t="s">
        <v>17338</v>
      </c>
      <c r="C694" s="95" t="s">
        <v>17367</v>
      </c>
      <c r="D694" s="95" t="s">
        <v>17368</v>
      </c>
      <c r="E694" s="95" t="s">
        <v>17324</v>
      </c>
      <c r="F694" s="95" t="s">
        <v>17656</v>
      </c>
      <c r="G694" s="95" t="s">
        <v>18817</v>
      </c>
      <c r="H694" s="14" t="s">
        <v>20</v>
      </c>
      <c r="I694" s="95" t="s">
        <v>18818</v>
      </c>
      <c r="J694" s="119" t="s">
        <v>812</v>
      </c>
      <c r="K694" s="95" t="s">
        <v>3488</v>
      </c>
      <c r="L694" s="95" t="s">
        <v>18819</v>
      </c>
      <c r="M694" s="97">
        <f>IF($K$6="с учетом НДС",VLOOKUP(J694,LEGEND!C:M,3,0)*(1-N694),VLOOKUP(J694,LEGEND!C:M,3,0)*(1-N694)/1.2)</f>
        <v>73490</v>
      </c>
      <c r="N694" s="98">
        <f>IF(OR(E694="Принадлежности",E694="Ручной инструмент"),$K$5,IF($K$4=0,0,IFERROR(VLOOKUP(Q694,LEGEND!$V$4:$W$7,2,0),$K$4)))</f>
        <v>0</v>
      </c>
      <c r="O694" s="103" t="s">
        <v>20038</v>
      </c>
      <c r="P694" s="96" t="s">
        <v>813</v>
      </c>
      <c r="Q694" s="100" t="s">
        <v>20</v>
      </c>
      <c r="R694" s="116" t="s">
        <v>3489</v>
      </c>
      <c r="S694" s="114" t="s">
        <v>964</v>
      </c>
      <c r="T694" s="114">
        <v>427</v>
      </c>
      <c r="U694" s="114">
        <v>542</v>
      </c>
      <c r="V694" s="114">
        <v>192</v>
      </c>
      <c r="W694" s="115">
        <v>10.632</v>
      </c>
    </row>
    <row r="695" spans="1:23" s="6" customFormat="1" ht="25.5">
      <c r="A695" s="62"/>
      <c r="B695" s="95" t="s">
        <v>17338</v>
      </c>
      <c r="C695" s="95" t="s">
        <v>17367</v>
      </c>
      <c r="D695" s="95" t="s">
        <v>17368</v>
      </c>
      <c r="E695" s="95" t="s">
        <v>17324</v>
      </c>
      <c r="F695" s="95" t="s">
        <v>17656</v>
      </c>
      <c r="G695" s="95" t="s">
        <v>18817</v>
      </c>
      <c r="H695" s="14" t="s">
        <v>20</v>
      </c>
      <c r="I695" s="95" t="s">
        <v>18820</v>
      </c>
      <c r="J695" s="119" t="s">
        <v>814</v>
      </c>
      <c r="K695" s="95" t="s">
        <v>3490</v>
      </c>
      <c r="L695" s="95" t="s">
        <v>18821</v>
      </c>
      <c r="M695" s="97">
        <f>IF($K$6="с учетом НДС",VLOOKUP(J695,LEGEND!C:M,3,0)*(1-N695),VLOOKUP(J695,LEGEND!C:M,3,0)*(1-N695)/1.2)</f>
        <v>49490</v>
      </c>
      <c r="N695" s="98">
        <f>IF(OR(E695="Принадлежности",E695="Ручной инструмент"),$K$5,IF($K$4=0,0,IFERROR(VLOOKUP(Q695,LEGEND!$V$4:$W$7,2,0),$K$4)))</f>
        <v>0</v>
      </c>
      <c r="O695" s="103" t="s">
        <v>20039</v>
      </c>
      <c r="P695" s="96" t="s">
        <v>813</v>
      </c>
      <c r="Q695" s="100" t="s">
        <v>20</v>
      </c>
      <c r="R695" s="116" t="s">
        <v>3491</v>
      </c>
      <c r="S695" s="114" t="s">
        <v>964</v>
      </c>
      <c r="T695" s="114">
        <v>550</v>
      </c>
      <c r="U695" s="114">
        <v>210</v>
      </c>
      <c r="V695" s="114">
        <v>450</v>
      </c>
      <c r="W695" s="115">
        <v>8.9160000000000004</v>
      </c>
    </row>
    <row r="696" spans="1:23" s="6" customFormat="1" ht="38.25">
      <c r="A696" s="62"/>
      <c r="B696" s="95" t="s">
        <v>17338</v>
      </c>
      <c r="C696" s="95" t="s">
        <v>17367</v>
      </c>
      <c r="D696" s="95" t="s">
        <v>17368</v>
      </c>
      <c r="E696" s="95" t="s">
        <v>17821</v>
      </c>
      <c r="F696" s="95" t="s">
        <v>17302</v>
      </c>
      <c r="G696" s="95" t="s">
        <v>17783</v>
      </c>
      <c r="H696" s="14" t="s">
        <v>20</v>
      </c>
      <c r="I696" s="95" t="s">
        <v>18822</v>
      </c>
      <c r="J696" s="119" t="s">
        <v>815</v>
      </c>
      <c r="K696" s="95" t="s">
        <v>3492</v>
      </c>
      <c r="L696" s="95" t="s">
        <v>18823</v>
      </c>
      <c r="M696" s="97">
        <f>IF($K$6="с учетом НДС",VLOOKUP(J696,LEGEND!C:M,3,0)*(1-N696),VLOOKUP(J696,LEGEND!C:M,3,0)*(1-N696)/1.2)</f>
        <v>109990</v>
      </c>
      <c r="N696" s="98">
        <f>IF(OR(E696="Принадлежности",E696="Ручной инструмент"),$K$5,IF($K$4=0,0,IFERROR(VLOOKUP(Q696,LEGEND!$V$4:$W$7,2,0),$K$4)))</f>
        <v>0</v>
      </c>
      <c r="O696" s="103" t="s">
        <v>20040</v>
      </c>
      <c r="P696" s="96" t="s">
        <v>816</v>
      </c>
      <c r="Q696" s="100" t="s">
        <v>20</v>
      </c>
      <c r="R696" s="116" t="s">
        <v>3493</v>
      </c>
      <c r="S696" s="114" t="s">
        <v>964</v>
      </c>
      <c r="T696" s="114">
        <v>904</v>
      </c>
      <c r="U696" s="114">
        <v>541</v>
      </c>
      <c r="V696" s="114">
        <v>532</v>
      </c>
      <c r="W696" s="115">
        <v>29.98</v>
      </c>
    </row>
    <row r="697" spans="1:23" s="6" customFormat="1" ht="25.5">
      <c r="A697" s="62"/>
      <c r="B697" s="95" t="s">
        <v>17338</v>
      </c>
      <c r="C697" s="95" t="s">
        <v>17367</v>
      </c>
      <c r="D697" s="95" t="s">
        <v>17368</v>
      </c>
      <c r="E697" s="95" t="s">
        <v>17821</v>
      </c>
      <c r="F697" s="95" t="s">
        <v>17302</v>
      </c>
      <c r="G697" s="95" t="s">
        <v>17783</v>
      </c>
      <c r="H697" s="14" t="s">
        <v>20</v>
      </c>
      <c r="I697" s="95" t="s">
        <v>18824</v>
      </c>
      <c r="J697" s="119" t="s">
        <v>817</v>
      </c>
      <c r="K697" s="95" t="s">
        <v>3494</v>
      </c>
      <c r="L697" s="95" t="s">
        <v>18824</v>
      </c>
      <c r="M697" s="97">
        <f>IF($K$6="с учетом НДС",VLOOKUP(J697,LEGEND!C:M,3,0)*(1-N697),VLOOKUP(J697,LEGEND!C:M,3,0)*(1-N697)/1.2)</f>
        <v>87990</v>
      </c>
      <c r="N697" s="98">
        <f>IF(OR(E697="Принадлежности",E697="Ручной инструмент"),$K$5,IF($K$4=0,0,IFERROR(VLOOKUP(Q697,LEGEND!$V$4:$W$7,2,0),$K$4)))</f>
        <v>0</v>
      </c>
      <c r="O697" s="103" t="s">
        <v>20041</v>
      </c>
      <c r="P697" s="96" t="s">
        <v>816</v>
      </c>
      <c r="Q697" s="100" t="s">
        <v>20</v>
      </c>
      <c r="R697" s="116" t="s">
        <v>3495</v>
      </c>
      <c r="S697" s="114" t="s">
        <v>964</v>
      </c>
      <c r="T697" s="114">
        <v>990</v>
      </c>
      <c r="U697" s="114">
        <v>530</v>
      </c>
      <c r="V697" s="114">
        <v>520</v>
      </c>
      <c r="W697" s="115">
        <v>27.96</v>
      </c>
    </row>
    <row r="698" spans="1:23" s="6" customFormat="1" ht="25.5">
      <c r="A698" s="62"/>
      <c r="B698" s="95" t="s">
        <v>17338</v>
      </c>
      <c r="C698" s="95" t="s">
        <v>17367</v>
      </c>
      <c r="D698" s="95" t="s">
        <v>20</v>
      </c>
      <c r="E698" s="95" t="s">
        <v>17324</v>
      </c>
      <c r="F698" s="95" t="s">
        <v>17656</v>
      </c>
      <c r="G698" s="95" t="s">
        <v>18449</v>
      </c>
      <c r="H698" s="14" t="s">
        <v>20</v>
      </c>
      <c r="I698" s="95" t="s">
        <v>18825</v>
      </c>
      <c r="J698" s="119" t="s">
        <v>818</v>
      </c>
      <c r="K698" s="95" t="s">
        <v>3496</v>
      </c>
      <c r="L698" s="95" t="s">
        <v>18826</v>
      </c>
      <c r="M698" s="97">
        <f>IF($K$6="с учетом НДС",VLOOKUP(J698,LEGEND!C:M,3,0)*(1-N698),VLOOKUP(J698,LEGEND!C:M,3,0)*(1-N698)/1.2)</f>
        <v>60990</v>
      </c>
      <c r="N698" s="98">
        <f>IF(OR(E698="Принадлежности",E698="Ручной инструмент"),$K$5,IF($K$4=0,0,IFERROR(VLOOKUP(Q698,LEGEND!$V$4:$W$7,2,0),$K$4)))</f>
        <v>0</v>
      </c>
      <c r="O698" s="103" t="s">
        <v>20042</v>
      </c>
      <c r="P698" s="96" t="s">
        <v>196</v>
      </c>
      <c r="Q698" s="100" t="s">
        <v>20</v>
      </c>
      <c r="R698" s="116" t="s">
        <v>3497</v>
      </c>
      <c r="S698" s="114" t="s">
        <v>964</v>
      </c>
      <c r="T698" s="114">
        <v>477</v>
      </c>
      <c r="U698" s="114">
        <v>235</v>
      </c>
      <c r="V698" s="114">
        <v>362</v>
      </c>
      <c r="W698" s="115">
        <v>8.0530000000000008</v>
      </c>
    </row>
    <row r="699" spans="1:23" s="6" customFormat="1" ht="25.5">
      <c r="A699" s="62"/>
      <c r="B699" s="95" t="s">
        <v>17338</v>
      </c>
      <c r="C699" s="95" t="s">
        <v>17367</v>
      </c>
      <c r="D699" s="95" t="s">
        <v>20</v>
      </c>
      <c r="E699" s="95" t="s">
        <v>17324</v>
      </c>
      <c r="F699" s="95" t="s">
        <v>17656</v>
      </c>
      <c r="G699" s="95" t="s">
        <v>18449</v>
      </c>
      <c r="H699" s="14" t="s">
        <v>20</v>
      </c>
      <c r="I699" s="95" t="s">
        <v>18827</v>
      </c>
      <c r="J699" s="119" t="s">
        <v>819</v>
      </c>
      <c r="K699" s="95" t="s">
        <v>3498</v>
      </c>
      <c r="L699" s="95" t="s">
        <v>18828</v>
      </c>
      <c r="M699" s="97">
        <f>IF($K$6="с учетом НДС",VLOOKUP(J699,LEGEND!C:M,3,0)*(1-N699),VLOOKUP(J699,LEGEND!C:M,3,0)*(1-N699)/1.2)</f>
        <v>46490</v>
      </c>
      <c r="N699" s="98">
        <f>IF(OR(E699="Принадлежности",E699="Ручной инструмент"),$K$5,IF($K$4=0,0,IFERROR(VLOOKUP(Q699,LEGEND!$V$4:$W$7,2,0),$K$4)))</f>
        <v>0</v>
      </c>
      <c r="O699" s="103" t="s">
        <v>20043</v>
      </c>
      <c r="P699" s="96" t="s">
        <v>196</v>
      </c>
      <c r="Q699" s="100" t="s">
        <v>20</v>
      </c>
      <c r="R699" s="116" t="s">
        <v>3499</v>
      </c>
      <c r="S699" s="114" t="s">
        <v>964</v>
      </c>
      <c r="T699" s="114">
        <v>477</v>
      </c>
      <c r="U699" s="114">
        <v>235</v>
      </c>
      <c r="V699" s="114">
        <v>362</v>
      </c>
      <c r="W699" s="115">
        <v>6.4109999999999996</v>
      </c>
    </row>
    <row r="700" spans="1:23" s="6" customFormat="1" ht="25.5">
      <c r="A700" s="62"/>
      <c r="B700" s="95" t="s">
        <v>20806</v>
      </c>
      <c r="C700" s="95" t="s">
        <v>20</v>
      </c>
      <c r="D700" s="95" t="s">
        <v>20</v>
      </c>
      <c r="E700" s="95" t="s">
        <v>18116</v>
      </c>
      <c r="F700" s="95" t="s">
        <v>17656</v>
      </c>
      <c r="G700" s="95" t="s">
        <v>18817</v>
      </c>
      <c r="H700" s="14" t="s">
        <v>20</v>
      </c>
      <c r="I700" s="95" t="s">
        <v>3866</v>
      </c>
      <c r="J700" s="119" t="s">
        <v>820</v>
      </c>
      <c r="K700" s="95" t="s">
        <v>3500</v>
      </c>
      <c r="L700" s="95" t="s">
        <v>18829</v>
      </c>
      <c r="M700" s="97">
        <f>IF($K$6="с учетом НДС",VLOOKUP(J700,LEGEND!C:M,3,0)*(1-N700),VLOOKUP(J700,LEGEND!C:M,3,0)*(1-N700)/1.2)</f>
        <v>7200</v>
      </c>
      <c r="N700" s="98">
        <f>IF(OR(E700="Принадлежности",E700="Ручной инструмент"),$K$5,IF($K$4=0,0,IFERROR(VLOOKUP(Q700,LEGEND!$V$4:$W$7,2,0),$K$4)))</f>
        <v>0</v>
      </c>
      <c r="O700" s="103" t="s">
        <v>20</v>
      </c>
      <c r="P700" s="96" t="s">
        <v>813</v>
      </c>
      <c r="Q700" s="100" t="s">
        <v>20</v>
      </c>
      <c r="R700" s="116" t="s">
        <v>3501</v>
      </c>
      <c r="S700" s="114" t="s">
        <v>964</v>
      </c>
      <c r="T700" s="114">
        <v>560</v>
      </c>
      <c r="U700" s="114">
        <v>115</v>
      </c>
      <c r="V700" s="114">
        <v>80</v>
      </c>
      <c r="W700" s="115">
        <v>0.89200000000000002</v>
      </c>
    </row>
    <row r="701" spans="1:23" s="6" customFormat="1" ht="25.5">
      <c r="A701" s="62"/>
      <c r="B701" s="95" t="s">
        <v>17338</v>
      </c>
      <c r="C701" s="95" t="s">
        <v>17367</v>
      </c>
      <c r="D701" s="95" t="s">
        <v>20</v>
      </c>
      <c r="E701" s="95" t="s">
        <v>17324</v>
      </c>
      <c r="F701" s="95" t="s">
        <v>17302</v>
      </c>
      <c r="G701" s="95" t="s">
        <v>17542</v>
      </c>
      <c r="H701" s="14" t="s">
        <v>20</v>
      </c>
      <c r="I701" s="95" t="s">
        <v>18830</v>
      </c>
      <c r="J701" s="119" t="s">
        <v>821</v>
      </c>
      <c r="K701" s="95" t="s">
        <v>3502</v>
      </c>
      <c r="L701" s="95" t="s">
        <v>18831</v>
      </c>
      <c r="M701" s="97">
        <f>IF($K$6="с учетом НДС",VLOOKUP(J701,LEGEND!C:M,3,0)*(1-N701),VLOOKUP(J701,LEGEND!C:M,3,0)*(1-N701)/1.2)</f>
        <v>46990</v>
      </c>
      <c r="N701" s="98">
        <f>IF(OR(E701="Принадлежности",E701="Ручной инструмент"),$K$5,IF($K$4=0,0,IFERROR(VLOOKUP(Q701,LEGEND!$V$4:$W$7,2,0),$K$4)))</f>
        <v>0</v>
      </c>
      <c r="O701" s="103" t="s">
        <v>20044</v>
      </c>
      <c r="P701" s="96" t="s">
        <v>196</v>
      </c>
      <c r="Q701" s="100" t="s">
        <v>20</v>
      </c>
      <c r="R701" s="116" t="s">
        <v>3503</v>
      </c>
      <c r="S701" s="114" t="s">
        <v>964</v>
      </c>
      <c r="T701" s="114">
        <v>526</v>
      </c>
      <c r="U701" s="114">
        <v>223</v>
      </c>
      <c r="V701" s="114">
        <v>232</v>
      </c>
      <c r="W701" s="115">
        <v>5.48</v>
      </c>
    </row>
    <row r="702" spans="1:23" s="6" customFormat="1" ht="25.5">
      <c r="A702" s="62"/>
      <c r="B702" s="95" t="s">
        <v>17338</v>
      </c>
      <c r="C702" s="95" t="s">
        <v>20</v>
      </c>
      <c r="D702" s="95" t="s">
        <v>20</v>
      </c>
      <c r="E702" s="95" t="s">
        <v>17324</v>
      </c>
      <c r="F702" s="95" t="s">
        <v>20</v>
      </c>
      <c r="G702" s="95" t="s">
        <v>20</v>
      </c>
      <c r="H702" s="14" t="s">
        <v>20</v>
      </c>
      <c r="I702" s="95" t="s">
        <v>18832</v>
      </c>
      <c r="J702" s="119" t="s">
        <v>822</v>
      </c>
      <c r="K702" s="95" t="s">
        <v>18833</v>
      </c>
      <c r="L702" s="95" t="s">
        <v>18834</v>
      </c>
      <c r="M702" s="97">
        <f>IF($K$6="с учетом НДС",VLOOKUP(J702,LEGEND!C:M,3,0)*(1-N702),VLOOKUP(J702,LEGEND!C:M,3,0)*(1-N702)/1.2)</f>
        <v>27490</v>
      </c>
      <c r="N702" s="98">
        <f>IF(OR(E702="Принадлежности",E702="Ручной инструмент"),$K$5,IF($K$4=0,0,IFERROR(VLOOKUP(Q702,LEGEND!$V$4:$W$7,2,0),$K$4)))</f>
        <v>0</v>
      </c>
      <c r="O702" s="103" t="s">
        <v>20045</v>
      </c>
      <c r="P702" s="96" t="s">
        <v>816</v>
      </c>
      <c r="Q702" s="100" t="s">
        <v>20</v>
      </c>
      <c r="R702" s="116" t="s">
        <v>3505</v>
      </c>
      <c r="S702" s="114" t="s">
        <v>964</v>
      </c>
      <c r="T702" s="114">
        <v>395</v>
      </c>
      <c r="U702" s="114">
        <v>189</v>
      </c>
      <c r="V702" s="114">
        <v>196</v>
      </c>
      <c r="W702" s="115">
        <v>3.806</v>
      </c>
    </row>
    <row r="703" spans="1:23" s="6" customFormat="1" ht="45">
      <c r="A703" s="62"/>
      <c r="B703" s="95" t="s">
        <v>17338</v>
      </c>
      <c r="C703" s="95" t="s">
        <v>17367</v>
      </c>
      <c r="D703" s="95" t="s">
        <v>20</v>
      </c>
      <c r="E703" s="95" t="s">
        <v>17324</v>
      </c>
      <c r="F703" s="95" t="s">
        <v>17302</v>
      </c>
      <c r="G703" s="95" t="s">
        <v>17943</v>
      </c>
      <c r="H703" s="14" t="s">
        <v>20</v>
      </c>
      <c r="I703" s="95" t="s">
        <v>18835</v>
      </c>
      <c r="J703" s="119" t="s">
        <v>823</v>
      </c>
      <c r="K703" s="95" t="s">
        <v>3506</v>
      </c>
      <c r="L703" s="95" t="s">
        <v>18836</v>
      </c>
      <c r="M703" s="97">
        <f>IF($K$6="с учетом НДС",VLOOKUP(J703,LEGEND!C:M,3,0)*(1-N703),VLOOKUP(J703,LEGEND!C:M,3,0)*(1-N703)/1.2)</f>
        <v>35490</v>
      </c>
      <c r="N703" s="98">
        <f>IF(OR(E703="Принадлежности",E703="Ручной инструмент"),$K$5,IF($K$4=0,0,IFERROR(VLOOKUP(Q703,LEGEND!$V$4:$W$7,2,0),$K$4)))</f>
        <v>0</v>
      </c>
      <c r="O703" s="103" t="s">
        <v>20046</v>
      </c>
      <c r="P703" s="96" t="s">
        <v>196</v>
      </c>
      <c r="Q703" s="100" t="s">
        <v>20</v>
      </c>
      <c r="R703" s="116" t="s">
        <v>3507</v>
      </c>
      <c r="S703" s="114" t="s">
        <v>964</v>
      </c>
      <c r="T703" s="114">
        <v>284</v>
      </c>
      <c r="U703" s="114">
        <v>249</v>
      </c>
      <c r="V703" s="114">
        <v>799</v>
      </c>
      <c r="W703" s="115">
        <v>6.69</v>
      </c>
    </row>
    <row r="704" spans="1:23" s="6" customFormat="1" ht="25.5">
      <c r="A704" s="62"/>
      <c r="B704" s="95" t="s">
        <v>20806</v>
      </c>
      <c r="C704" s="95" t="s">
        <v>20</v>
      </c>
      <c r="D704" s="95" t="s">
        <v>20</v>
      </c>
      <c r="E704" s="95" t="s">
        <v>18116</v>
      </c>
      <c r="F704" s="95" t="s">
        <v>17321</v>
      </c>
      <c r="G704" s="95" t="s">
        <v>18837</v>
      </c>
      <c r="H704" s="14" t="s">
        <v>20</v>
      </c>
      <c r="I704" s="95" t="s">
        <v>3834</v>
      </c>
      <c r="J704" s="119" t="s">
        <v>824</v>
      </c>
      <c r="K704" s="95" t="s">
        <v>3508</v>
      </c>
      <c r="L704" s="95" t="s">
        <v>18838</v>
      </c>
      <c r="M704" s="97">
        <f>IF($K$6="с учетом НДС",VLOOKUP(J704,LEGEND!C:M,3,0)*(1-N704),VLOOKUP(J704,LEGEND!C:M,3,0)*(1-N704)/1.2)</f>
        <v>5000</v>
      </c>
      <c r="N704" s="98">
        <f>IF(OR(E704="Принадлежности",E704="Ручной инструмент"),$K$5,IF($K$4=0,0,IFERROR(VLOOKUP(Q704,LEGEND!$V$4:$W$7,2,0),$K$4)))</f>
        <v>0</v>
      </c>
      <c r="O704" s="103" t="s">
        <v>20047</v>
      </c>
      <c r="P704" s="96" t="s">
        <v>196</v>
      </c>
      <c r="Q704" s="100" t="s">
        <v>20</v>
      </c>
      <c r="R704" s="116" t="s">
        <v>3509</v>
      </c>
      <c r="S704" s="114" t="s">
        <v>964</v>
      </c>
      <c r="T704" s="114">
        <v>124</v>
      </c>
      <c r="U704" s="114">
        <v>198</v>
      </c>
      <c r="V704" s="114">
        <v>44</v>
      </c>
      <c r="W704" s="115">
        <v>0.13200000000000001</v>
      </c>
    </row>
    <row r="705" spans="1:23" s="6" customFormat="1" ht="38.25">
      <c r="A705" s="62"/>
      <c r="B705" s="95" t="s">
        <v>17338</v>
      </c>
      <c r="C705" s="95" t="s">
        <v>20</v>
      </c>
      <c r="D705" s="95" t="s">
        <v>20</v>
      </c>
      <c r="E705" s="95" t="s">
        <v>17324</v>
      </c>
      <c r="F705" s="95" t="s">
        <v>17571</v>
      </c>
      <c r="G705" s="95" t="s">
        <v>17246</v>
      </c>
      <c r="H705" s="14" t="s">
        <v>20</v>
      </c>
      <c r="I705" s="95" t="s">
        <v>18839</v>
      </c>
      <c r="J705" s="119" t="s">
        <v>825</v>
      </c>
      <c r="K705" s="95" t="s">
        <v>3668</v>
      </c>
      <c r="L705" s="95" t="s">
        <v>18840</v>
      </c>
      <c r="M705" s="97">
        <f>IF($K$6="с учетом НДС",VLOOKUP(J705,LEGEND!C:M,3,0)*(1-N705),VLOOKUP(J705,LEGEND!C:M,3,0)*(1-N705)/1.2)</f>
        <v>20990</v>
      </c>
      <c r="N705" s="98">
        <f>IF(OR(E705="Принадлежности",E705="Ручной инструмент"),$K$5,IF($K$4=0,0,IFERROR(VLOOKUP(Q705,LEGEND!$V$4:$W$7,2,0),$K$4)))</f>
        <v>0</v>
      </c>
      <c r="O705" s="103" t="s">
        <v>20048</v>
      </c>
      <c r="P705" s="96" t="s">
        <v>196</v>
      </c>
      <c r="Q705" s="100" t="s">
        <v>20</v>
      </c>
      <c r="R705" s="116" t="s">
        <v>3669</v>
      </c>
      <c r="S705" s="114" t="s">
        <v>964</v>
      </c>
      <c r="T705" s="114">
        <v>382</v>
      </c>
      <c r="U705" s="114">
        <v>253</v>
      </c>
      <c r="V705" s="114">
        <v>692</v>
      </c>
      <c r="W705" s="115">
        <v>4.9000000000000004</v>
      </c>
    </row>
    <row r="706" spans="1:23" s="6" customFormat="1" ht="45">
      <c r="A706" s="62"/>
      <c r="B706" s="95" t="s">
        <v>17338</v>
      </c>
      <c r="C706" s="95" t="s">
        <v>17367</v>
      </c>
      <c r="D706" s="95" t="s">
        <v>20</v>
      </c>
      <c r="E706" s="95" t="s">
        <v>17324</v>
      </c>
      <c r="F706" s="95" t="s">
        <v>17302</v>
      </c>
      <c r="G706" s="95" t="s">
        <v>17943</v>
      </c>
      <c r="H706" s="14" t="s">
        <v>20</v>
      </c>
      <c r="I706" s="95" t="s">
        <v>18841</v>
      </c>
      <c r="J706" s="119" t="s">
        <v>826</v>
      </c>
      <c r="K706" s="95" t="s">
        <v>3688</v>
      </c>
      <c r="L706" s="95" t="s">
        <v>18842</v>
      </c>
      <c r="M706" s="97">
        <f>IF($K$6="с учетом НДС",VLOOKUP(J706,LEGEND!C:M,3,0)*(1-N706),VLOOKUP(J706,LEGEND!C:M,3,0)*(1-N706)/1.2)</f>
        <v>56990</v>
      </c>
      <c r="N706" s="98">
        <f>IF(OR(E706="Принадлежности",E706="Ручной инструмент"),$K$5,IF($K$4=0,0,IFERROR(VLOOKUP(Q706,LEGEND!$V$4:$W$7,2,0),$K$4)))</f>
        <v>0</v>
      </c>
      <c r="O706" s="103" t="s">
        <v>20049</v>
      </c>
      <c r="P706" s="96" t="s">
        <v>196</v>
      </c>
      <c r="Q706" s="100" t="s">
        <v>20</v>
      </c>
      <c r="R706" s="116" t="s">
        <v>3689</v>
      </c>
      <c r="S706" s="114" t="s">
        <v>964</v>
      </c>
      <c r="T706" s="114">
        <v>284</v>
      </c>
      <c r="U706" s="114">
        <v>249</v>
      </c>
      <c r="V706" s="114">
        <v>799</v>
      </c>
      <c r="W706" s="115">
        <v>9.5399999999999991</v>
      </c>
    </row>
    <row r="707" spans="1:23" s="6" customFormat="1" ht="38.25">
      <c r="A707" s="62"/>
      <c r="B707" s="95" t="s">
        <v>20806</v>
      </c>
      <c r="C707" s="95" t="s">
        <v>20</v>
      </c>
      <c r="D707" s="95" t="s">
        <v>20</v>
      </c>
      <c r="E707" s="95" t="s">
        <v>18116</v>
      </c>
      <c r="F707" s="95" t="s">
        <v>18024</v>
      </c>
      <c r="G707" s="95" t="s">
        <v>18025</v>
      </c>
      <c r="H707" s="14" t="s">
        <v>20</v>
      </c>
      <c r="I707" s="95" t="s">
        <v>3858</v>
      </c>
      <c r="J707" s="119" t="s">
        <v>827</v>
      </c>
      <c r="K707" s="95" t="s">
        <v>3589</v>
      </c>
      <c r="L707" s="95" t="s">
        <v>18843</v>
      </c>
      <c r="M707" s="97">
        <f>IF($K$6="с учетом НДС",VLOOKUP(J707,LEGEND!C:M,3,0)*(1-N707),VLOOKUP(J707,LEGEND!C:M,3,0)*(1-N707)/1.2)</f>
        <v>110300</v>
      </c>
      <c r="N707" s="98">
        <f>IF(OR(E707="Принадлежности",E707="Ручной инструмент"),$K$5,IF($K$4=0,0,IFERROR(VLOOKUP(Q707,LEGEND!$V$4:$W$7,2,0),$K$4)))</f>
        <v>0</v>
      </c>
      <c r="O707" s="103" t="s">
        <v>20</v>
      </c>
      <c r="P707" s="96" t="s">
        <v>196</v>
      </c>
      <c r="Q707" s="100" t="s">
        <v>20</v>
      </c>
      <c r="R707" s="116" t="s">
        <v>3590</v>
      </c>
      <c r="S707" s="114" t="s">
        <v>5035</v>
      </c>
      <c r="T707" s="114">
        <v>270</v>
      </c>
      <c r="U707" s="114">
        <v>65</v>
      </c>
      <c r="V707" s="114">
        <v>170</v>
      </c>
      <c r="W707" s="115">
        <v>1.6419999999999999</v>
      </c>
    </row>
    <row r="708" spans="1:23" s="6" customFormat="1" ht="51">
      <c r="A708" s="62"/>
      <c r="B708" s="95" t="s">
        <v>20806</v>
      </c>
      <c r="C708" s="95" t="s">
        <v>20</v>
      </c>
      <c r="D708" s="95" t="s">
        <v>20</v>
      </c>
      <c r="E708" s="95" t="s">
        <v>18116</v>
      </c>
      <c r="F708" s="95" t="s">
        <v>18024</v>
      </c>
      <c r="G708" s="95" t="s">
        <v>18025</v>
      </c>
      <c r="H708" s="14" t="s">
        <v>20</v>
      </c>
      <c r="I708" s="95" t="s">
        <v>3861</v>
      </c>
      <c r="J708" s="119" t="s">
        <v>828</v>
      </c>
      <c r="K708" s="95" t="s">
        <v>3587</v>
      </c>
      <c r="L708" s="95" t="s">
        <v>18844</v>
      </c>
      <c r="M708" s="97">
        <f>IF($K$6="с учетом НДС",VLOOKUP(J708,LEGEND!C:M,3,0)*(1-N708),VLOOKUP(J708,LEGEND!C:M,3,0)*(1-N708)/1.2)</f>
        <v>92300</v>
      </c>
      <c r="N708" s="98">
        <f>IF(OR(E708="Принадлежности",E708="Ручной инструмент"),$K$5,IF($K$4=0,0,IFERROR(VLOOKUP(Q708,LEGEND!$V$4:$W$7,2,0),$K$4)))</f>
        <v>0</v>
      </c>
      <c r="O708" s="103" t="s">
        <v>20</v>
      </c>
      <c r="P708" s="96" t="s">
        <v>196</v>
      </c>
      <c r="Q708" s="100" t="s">
        <v>20</v>
      </c>
      <c r="R708" s="116" t="s">
        <v>3588</v>
      </c>
      <c r="S708" s="114" t="s">
        <v>5035</v>
      </c>
      <c r="T708" s="114">
        <v>199</v>
      </c>
      <c r="U708" s="114">
        <v>65</v>
      </c>
      <c r="V708" s="114">
        <v>1</v>
      </c>
      <c r="W708" s="115">
        <v>2.5</v>
      </c>
    </row>
    <row r="709" spans="1:23" s="6" customFormat="1" ht="38.25">
      <c r="A709" s="62"/>
      <c r="B709" s="95" t="s">
        <v>20806</v>
      </c>
      <c r="C709" s="95" t="s">
        <v>20</v>
      </c>
      <c r="D709" s="95" t="s">
        <v>20</v>
      </c>
      <c r="E709" s="95" t="s">
        <v>18116</v>
      </c>
      <c r="F709" s="95" t="s">
        <v>18024</v>
      </c>
      <c r="G709" s="95" t="s">
        <v>18025</v>
      </c>
      <c r="H709" s="14" t="s">
        <v>20</v>
      </c>
      <c r="I709" s="95" t="s">
        <v>3852</v>
      </c>
      <c r="J709" s="119" t="s">
        <v>829</v>
      </c>
      <c r="K709" s="95" t="s">
        <v>3756</v>
      </c>
      <c r="L709" s="95" t="s">
        <v>18845</v>
      </c>
      <c r="M709" s="97">
        <f>IF($K$6="с учетом НДС",VLOOKUP(J709,LEGEND!C:M,3,0)*(1-N709),VLOOKUP(J709,LEGEND!C:M,3,0)*(1-N709)/1.2)</f>
        <v>114300</v>
      </c>
      <c r="N709" s="98">
        <f>IF(OR(E709="Принадлежности",E709="Ручной инструмент"),$K$5,IF($K$4=0,0,IFERROR(VLOOKUP(Q709,LEGEND!$V$4:$W$7,2,0),$K$4)))</f>
        <v>0</v>
      </c>
      <c r="O709" s="103" t="s">
        <v>20</v>
      </c>
      <c r="P709" s="96" t="s">
        <v>196</v>
      </c>
      <c r="Q709" s="100" t="s">
        <v>20</v>
      </c>
      <c r="R709" s="116" t="s">
        <v>3757</v>
      </c>
      <c r="S709" s="114" t="s">
        <v>5035</v>
      </c>
      <c r="T709" s="114">
        <v>270</v>
      </c>
      <c r="U709" s="114">
        <v>65</v>
      </c>
      <c r="V709" s="114">
        <v>170</v>
      </c>
      <c r="W709" s="115">
        <v>1.6739999999999999</v>
      </c>
    </row>
    <row r="710" spans="1:23" s="6" customFormat="1" ht="38.25">
      <c r="A710" s="62"/>
      <c r="B710" s="95" t="s">
        <v>20806</v>
      </c>
      <c r="C710" s="95" t="s">
        <v>20</v>
      </c>
      <c r="D710" s="95" t="s">
        <v>20</v>
      </c>
      <c r="E710" s="95" t="s">
        <v>18116</v>
      </c>
      <c r="F710" s="95" t="s">
        <v>18024</v>
      </c>
      <c r="G710" s="95" t="s">
        <v>18025</v>
      </c>
      <c r="H710" s="14" t="s">
        <v>20</v>
      </c>
      <c r="I710" s="95" t="s">
        <v>3853</v>
      </c>
      <c r="J710" s="119" t="s">
        <v>830</v>
      </c>
      <c r="K710" s="95" t="s">
        <v>3585</v>
      </c>
      <c r="L710" s="95" t="s">
        <v>18846</v>
      </c>
      <c r="M710" s="97">
        <f>IF($K$6="с учетом НДС",VLOOKUP(J710,LEGEND!C:M,3,0)*(1-N710),VLOOKUP(J710,LEGEND!C:M,3,0)*(1-N710)/1.2)</f>
        <v>141200</v>
      </c>
      <c r="N710" s="98">
        <f>IF(OR(E710="Принадлежности",E710="Ручной инструмент"),$K$5,IF($K$4=0,0,IFERROR(VLOOKUP(Q710,LEGEND!$V$4:$W$7,2,0),$K$4)))</f>
        <v>0</v>
      </c>
      <c r="O710" s="103" t="s">
        <v>20</v>
      </c>
      <c r="P710" s="96" t="s">
        <v>196</v>
      </c>
      <c r="Q710" s="100" t="s">
        <v>20</v>
      </c>
      <c r="R710" s="116" t="s">
        <v>3586</v>
      </c>
      <c r="S710" s="114" t="s">
        <v>5035</v>
      </c>
      <c r="T710" s="114">
        <v>270</v>
      </c>
      <c r="U710" s="114">
        <v>50</v>
      </c>
      <c r="V710" s="114">
        <v>200</v>
      </c>
      <c r="W710" s="115">
        <v>2.5139999999999998</v>
      </c>
    </row>
    <row r="711" spans="1:23" s="6" customFormat="1" ht="51">
      <c r="A711" s="62"/>
      <c r="B711" s="95" t="s">
        <v>20806</v>
      </c>
      <c r="C711" s="95" t="s">
        <v>20</v>
      </c>
      <c r="D711" s="95" t="s">
        <v>20</v>
      </c>
      <c r="E711" s="95" t="s">
        <v>18116</v>
      </c>
      <c r="F711" s="95" t="s">
        <v>18024</v>
      </c>
      <c r="G711" s="95" t="s">
        <v>18025</v>
      </c>
      <c r="H711" s="14" t="s">
        <v>20</v>
      </c>
      <c r="I711" s="95" t="s">
        <v>3855</v>
      </c>
      <c r="J711" s="119" t="s">
        <v>831</v>
      </c>
      <c r="K711" s="95" t="s">
        <v>3583</v>
      </c>
      <c r="L711" s="95" t="s">
        <v>18847</v>
      </c>
      <c r="M711" s="97">
        <f>IF($K$6="с учетом НДС",VLOOKUP(J711,LEGEND!C:M,3,0)*(1-N711),VLOOKUP(J711,LEGEND!C:M,3,0)*(1-N711)/1.2)</f>
        <v>116600</v>
      </c>
      <c r="N711" s="98">
        <f>IF(OR(E711="Принадлежности",E711="Ручной инструмент"),$K$5,IF($K$4=0,0,IFERROR(VLOOKUP(Q711,LEGEND!$V$4:$W$7,2,0),$K$4)))</f>
        <v>0</v>
      </c>
      <c r="O711" s="103" t="s">
        <v>20</v>
      </c>
      <c r="P711" s="96" t="s">
        <v>196</v>
      </c>
      <c r="Q711" s="100" t="s">
        <v>20</v>
      </c>
      <c r="R711" s="116" t="s">
        <v>3584</v>
      </c>
      <c r="S711" s="114" t="s">
        <v>5035</v>
      </c>
      <c r="T711" s="114">
        <v>270</v>
      </c>
      <c r="U711" s="114">
        <v>65</v>
      </c>
      <c r="V711" s="114">
        <v>170</v>
      </c>
      <c r="W711" s="115">
        <v>2.1139999999999999</v>
      </c>
    </row>
    <row r="712" spans="1:23" s="6" customFormat="1" ht="38.25">
      <c r="A712" s="62"/>
      <c r="B712" s="95" t="s">
        <v>20806</v>
      </c>
      <c r="C712" s="95" t="s">
        <v>20</v>
      </c>
      <c r="D712" s="95" t="s">
        <v>20</v>
      </c>
      <c r="E712" s="95" t="s">
        <v>18116</v>
      </c>
      <c r="F712" s="95" t="s">
        <v>18024</v>
      </c>
      <c r="G712" s="95" t="s">
        <v>18025</v>
      </c>
      <c r="H712" s="14" t="s">
        <v>20</v>
      </c>
      <c r="I712" s="95" t="s">
        <v>3854</v>
      </c>
      <c r="J712" s="119" t="s">
        <v>832</v>
      </c>
      <c r="K712" s="95" t="s">
        <v>3754</v>
      </c>
      <c r="L712" s="95" t="s">
        <v>18848</v>
      </c>
      <c r="M712" s="97">
        <f>IF($K$6="с учетом НДС",VLOOKUP(J712,LEGEND!C:M,3,0)*(1-N712),VLOOKUP(J712,LEGEND!C:M,3,0)*(1-N712)/1.2)</f>
        <v>141200</v>
      </c>
      <c r="N712" s="98">
        <f>IF(OR(E712="Принадлежности",E712="Ручной инструмент"),$K$5,IF($K$4=0,0,IFERROR(VLOOKUP(Q712,LEGEND!$V$4:$W$7,2,0),$K$4)))</f>
        <v>0</v>
      </c>
      <c r="O712" s="103" t="s">
        <v>20</v>
      </c>
      <c r="P712" s="96" t="s">
        <v>196</v>
      </c>
      <c r="Q712" s="100" t="s">
        <v>20</v>
      </c>
      <c r="R712" s="116" t="s">
        <v>3755</v>
      </c>
      <c r="S712" s="114" t="s">
        <v>5035</v>
      </c>
      <c r="T712" s="114">
        <v>270</v>
      </c>
      <c r="U712" s="114">
        <v>65</v>
      </c>
      <c r="V712" s="114">
        <v>170</v>
      </c>
      <c r="W712" s="115">
        <v>2.5939999999999999</v>
      </c>
    </row>
    <row r="713" spans="1:23" s="6" customFormat="1" ht="38.25">
      <c r="A713" s="62"/>
      <c r="B713" s="95" t="s">
        <v>17338</v>
      </c>
      <c r="C713" s="95" t="s">
        <v>18023</v>
      </c>
      <c r="D713" s="95" t="s">
        <v>17368</v>
      </c>
      <c r="E713" s="95" t="s">
        <v>17324</v>
      </c>
      <c r="F713" s="95" t="s">
        <v>18024</v>
      </c>
      <c r="G713" s="95" t="s">
        <v>18025</v>
      </c>
      <c r="H713" s="14" t="s">
        <v>20</v>
      </c>
      <c r="I713" s="95" t="s">
        <v>18849</v>
      </c>
      <c r="J713" s="119" t="s">
        <v>833</v>
      </c>
      <c r="K713" s="95" t="s">
        <v>3709</v>
      </c>
      <c r="L713" s="95" t="s">
        <v>18850</v>
      </c>
      <c r="M713" s="97">
        <f>IF($K$6="с учетом НДС",VLOOKUP(J713,LEGEND!C:M,3,0)*(1-N713),VLOOKUP(J713,LEGEND!C:M,3,0)*(1-N713)/1.2)</f>
        <v>471990</v>
      </c>
      <c r="N713" s="98">
        <f>IF(OR(E713="Принадлежности",E713="Ручной инструмент"),$K$5,IF($K$4=0,0,IFERROR(VLOOKUP(Q713,LEGEND!$V$4:$W$7,2,0),$K$4)))</f>
        <v>0</v>
      </c>
      <c r="O713" s="103" t="s">
        <v>20</v>
      </c>
      <c r="P713" s="96" t="s">
        <v>816</v>
      </c>
      <c r="Q713" s="100" t="s">
        <v>20</v>
      </c>
      <c r="R713" s="116" t="s">
        <v>3710</v>
      </c>
      <c r="S713" s="114" t="s">
        <v>964</v>
      </c>
      <c r="T713" s="114">
        <v>453</v>
      </c>
      <c r="U713" s="114">
        <v>381</v>
      </c>
      <c r="V713" s="114">
        <v>414</v>
      </c>
      <c r="W713" s="115">
        <v>17.3</v>
      </c>
    </row>
    <row r="714" spans="1:23" s="6" customFormat="1" ht="51">
      <c r="A714" s="62"/>
      <c r="B714" s="95" t="s">
        <v>20806</v>
      </c>
      <c r="C714" s="95" t="s">
        <v>18023</v>
      </c>
      <c r="D714" s="95" t="s">
        <v>20</v>
      </c>
      <c r="E714" s="95" t="s">
        <v>18116</v>
      </c>
      <c r="F714" s="95" t="s">
        <v>18024</v>
      </c>
      <c r="G714" s="95" t="s">
        <v>18851</v>
      </c>
      <c r="H714" s="14" t="s">
        <v>20</v>
      </c>
      <c r="I714" s="95" t="s">
        <v>3846</v>
      </c>
      <c r="J714" s="119" t="s">
        <v>834</v>
      </c>
      <c r="K714" s="95" t="s">
        <v>3758</v>
      </c>
      <c r="L714" s="95" t="s">
        <v>18852</v>
      </c>
      <c r="M714" s="97">
        <f>IF($K$6="с учетом НДС",VLOOKUP(J714,LEGEND!C:M,3,0)*(1-N714),VLOOKUP(J714,LEGEND!C:M,3,0)*(1-N714)/1.2)</f>
        <v>4100</v>
      </c>
      <c r="N714" s="98">
        <f>IF(OR(E714="Принадлежности",E714="Ручной инструмент"),$K$5,IF($K$4=0,0,IFERROR(VLOOKUP(Q714,LEGEND!$V$4:$W$7,2,0),$K$4)))</f>
        <v>0</v>
      </c>
      <c r="O714" s="103" t="s">
        <v>20</v>
      </c>
      <c r="P714" s="96" t="s">
        <v>816</v>
      </c>
      <c r="Q714" s="100" t="s">
        <v>20</v>
      </c>
      <c r="R714" s="116" t="s">
        <v>3759</v>
      </c>
      <c r="S714" s="114" t="s">
        <v>5035</v>
      </c>
      <c r="T714" s="114">
        <v>110</v>
      </c>
      <c r="U714" s="114">
        <v>70</v>
      </c>
      <c r="V714" s="114">
        <v>220</v>
      </c>
      <c r="W714" s="115">
        <v>0.98399999999999999</v>
      </c>
    </row>
    <row r="715" spans="1:23" ht="25.5">
      <c r="A715" s="62"/>
      <c r="B715" s="95" t="s">
        <v>17330</v>
      </c>
      <c r="C715" s="95" t="s">
        <v>17367</v>
      </c>
      <c r="D715" s="95" t="s">
        <v>20</v>
      </c>
      <c r="E715" s="95" t="s">
        <v>17324</v>
      </c>
      <c r="F715" s="95" t="s">
        <v>17264</v>
      </c>
      <c r="G715" s="95" t="s">
        <v>17287</v>
      </c>
      <c r="H715" s="14" t="s">
        <v>20</v>
      </c>
      <c r="I715" s="95" t="s">
        <v>18853</v>
      </c>
      <c r="J715" s="119" t="s">
        <v>835</v>
      </c>
      <c r="K715" s="95" t="s">
        <v>3631</v>
      </c>
      <c r="L715" s="95" t="s">
        <v>18854</v>
      </c>
      <c r="M715" s="97">
        <f>IF($K$6="с учетом НДС",VLOOKUP(J715,LEGEND!C:M,3,0)*(1-N715),VLOOKUP(J715,LEGEND!C:M,3,0)*(1-N715)/1.2)</f>
        <v>24990</v>
      </c>
      <c r="N715" s="98">
        <f>IF(OR(E715="Принадлежности",E715="Ручной инструмент"),$K$5,IF($K$4=0,0,IFERROR(VLOOKUP(Q715,LEGEND!$V$4:$W$7,2,0),$K$4)))</f>
        <v>0</v>
      </c>
      <c r="O715" s="103" t="s">
        <v>20050</v>
      </c>
      <c r="P715" s="96" t="s">
        <v>196</v>
      </c>
      <c r="Q715" s="100" t="s">
        <v>20</v>
      </c>
      <c r="R715" s="116" t="s">
        <v>20051</v>
      </c>
      <c r="S715" s="114" t="s">
        <v>964</v>
      </c>
      <c r="T715" s="114">
        <v>362</v>
      </c>
      <c r="U715" s="114">
        <v>70</v>
      </c>
      <c r="V715" s="114">
        <v>85</v>
      </c>
      <c r="W715" s="115">
        <v>1.18</v>
      </c>
    </row>
    <row r="716" spans="1:23" ht="25.5">
      <c r="A716" s="62"/>
      <c r="B716" s="95" t="s">
        <v>17330</v>
      </c>
      <c r="C716" s="95" t="s">
        <v>17367</v>
      </c>
      <c r="D716" s="95" t="s">
        <v>20</v>
      </c>
      <c r="E716" s="95" t="s">
        <v>17324</v>
      </c>
      <c r="F716" s="95" t="s">
        <v>17264</v>
      </c>
      <c r="G716" s="95" t="s">
        <v>17287</v>
      </c>
      <c r="H716" s="14" t="s">
        <v>20</v>
      </c>
      <c r="I716" s="95" t="s">
        <v>18855</v>
      </c>
      <c r="J716" s="119" t="s">
        <v>836</v>
      </c>
      <c r="K716" s="95" t="s">
        <v>3632</v>
      </c>
      <c r="L716" s="95" t="s">
        <v>18856</v>
      </c>
      <c r="M716" s="97">
        <f>IF($K$6="с учетом НДС",VLOOKUP(J716,LEGEND!C:M,3,0)*(1-N716),VLOOKUP(J716,LEGEND!C:M,3,0)*(1-N716)/1.2)</f>
        <v>25490</v>
      </c>
      <c r="N716" s="98">
        <f>IF(OR(E716="Принадлежности",E716="Ручной инструмент"),$K$5,IF($K$4=0,0,IFERROR(VLOOKUP(Q716,LEGEND!$V$4:$W$7,2,0),$K$4)))</f>
        <v>0</v>
      </c>
      <c r="O716" s="103" t="s">
        <v>20052</v>
      </c>
      <c r="P716" s="96" t="s">
        <v>196</v>
      </c>
      <c r="Q716" s="100" t="s">
        <v>20</v>
      </c>
      <c r="R716" s="116" t="s">
        <v>20053</v>
      </c>
      <c r="S716" s="114" t="s">
        <v>964</v>
      </c>
      <c r="T716" s="114">
        <v>382</v>
      </c>
      <c r="U716" s="114">
        <v>70</v>
      </c>
      <c r="V716" s="114">
        <v>85</v>
      </c>
      <c r="W716" s="115">
        <v>1.4</v>
      </c>
    </row>
    <row r="717" spans="1:23" ht="38.25">
      <c r="A717" s="62"/>
      <c r="B717" s="95" t="s">
        <v>17330</v>
      </c>
      <c r="C717" s="95" t="s">
        <v>17367</v>
      </c>
      <c r="D717" s="95" t="s">
        <v>20</v>
      </c>
      <c r="E717" s="95" t="s">
        <v>17324</v>
      </c>
      <c r="F717" s="95" t="s">
        <v>17264</v>
      </c>
      <c r="G717" s="95" t="s">
        <v>17267</v>
      </c>
      <c r="H717" s="14" t="s">
        <v>20</v>
      </c>
      <c r="I717" s="95" t="s">
        <v>18857</v>
      </c>
      <c r="J717" s="119" t="s">
        <v>837</v>
      </c>
      <c r="K717" s="95" t="s">
        <v>3617</v>
      </c>
      <c r="L717" s="95" t="s">
        <v>18858</v>
      </c>
      <c r="M717" s="97">
        <f>IF($K$6="с учетом НДС",VLOOKUP(J717,LEGEND!C:M,3,0)*(1-N717),VLOOKUP(J717,LEGEND!C:M,3,0)*(1-N717)/1.2)</f>
        <v>16490</v>
      </c>
      <c r="N717" s="98">
        <f>IF(OR(E717="Принадлежности",E717="Ручной инструмент"),$K$5,IF($K$4=0,0,IFERROR(VLOOKUP(Q717,LEGEND!$V$4:$W$7,2,0),$K$4)))</f>
        <v>0</v>
      </c>
      <c r="O717" s="103" t="s">
        <v>20</v>
      </c>
      <c r="P717" s="96" t="s">
        <v>196</v>
      </c>
      <c r="Q717" s="100" t="s">
        <v>19415</v>
      </c>
      <c r="R717" s="116" t="s">
        <v>3618</v>
      </c>
      <c r="S717" s="114" t="s">
        <v>964</v>
      </c>
      <c r="T717" s="114">
        <v>209</v>
      </c>
      <c r="U717" s="114">
        <v>64</v>
      </c>
      <c r="V717" s="114">
        <v>204</v>
      </c>
      <c r="W717" s="115">
        <v>1.274</v>
      </c>
    </row>
    <row r="718" spans="1:23" ht="38.25">
      <c r="A718" s="62"/>
      <c r="B718" s="95" t="s">
        <v>17330</v>
      </c>
      <c r="C718" s="95" t="s">
        <v>17367</v>
      </c>
      <c r="D718" s="95" t="s">
        <v>20</v>
      </c>
      <c r="E718" s="95" t="s">
        <v>17324</v>
      </c>
      <c r="F718" s="95" t="s">
        <v>17264</v>
      </c>
      <c r="G718" s="95" t="s">
        <v>17267</v>
      </c>
      <c r="H718" s="14" t="s">
        <v>20</v>
      </c>
      <c r="I718" s="95" t="s">
        <v>18859</v>
      </c>
      <c r="J718" s="119" t="s">
        <v>838</v>
      </c>
      <c r="K718" s="95" t="s">
        <v>3619</v>
      </c>
      <c r="L718" s="95" t="s">
        <v>18860</v>
      </c>
      <c r="M718" s="97">
        <f>IF($K$6="с учетом НДС",VLOOKUP(J718,LEGEND!C:M,3,0)*(1-N718),VLOOKUP(J718,LEGEND!C:M,3,0)*(1-N718)/1.2)</f>
        <v>29990</v>
      </c>
      <c r="N718" s="98">
        <f>IF(OR(E718="Принадлежности",E718="Ручной инструмент"),$K$5,IF($K$4=0,0,IFERROR(VLOOKUP(Q718,LEGEND!$V$4:$W$7,2,0),$K$4)))</f>
        <v>0</v>
      </c>
      <c r="O718" s="103" t="s">
        <v>20</v>
      </c>
      <c r="P718" s="96" t="s">
        <v>196</v>
      </c>
      <c r="Q718" s="100" t="s">
        <v>20</v>
      </c>
      <c r="R718" s="116" t="s">
        <v>3620</v>
      </c>
      <c r="S718" s="114" t="s">
        <v>964</v>
      </c>
      <c r="T718" s="114">
        <v>474</v>
      </c>
      <c r="U718" s="114">
        <v>137</v>
      </c>
      <c r="V718" s="114">
        <v>370</v>
      </c>
      <c r="W718" s="115">
        <v>4.71</v>
      </c>
    </row>
    <row r="719" spans="1:23" ht="38.25">
      <c r="A719" s="62"/>
      <c r="B719" s="95" t="s">
        <v>17330</v>
      </c>
      <c r="C719" s="95" t="s">
        <v>17367</v>
      </c>
      <c r="D719" s="95" t="s">
        <v>20</v>
      </c>
      <c r="E719" s="95" t="s">
        <v>17324</v>
      </c>
      <c r="F719" s="95" t="s">
        <v>17264</v>
      </c>
      <c r="G719" s="95" t="s">
        <v>17267</v>
      </c>
      <c r="H719" s="14" t="s">
        <v>20</v>
      </c>
      <c r="I719" s="95" t="s">
        <v>18861</v>
      </c>
      <c r="J719" s="119" t="s">
        <v>839</v>
      </c>
      <c r="K719" s="95" t="s">
        <v>3621</v>
      </c>
      <c r="L719" s="95" t="s">
        <v>18862</v>
      </c>
      <c r="M719" s="97">
        <f>IF($K$6="с учетом НДС",VLOOKUP(J719,LEGEND!C:M,3,0)*(1-N719),VLOOKUP(J719,LEGEND!C:M,3,0)*(1-N719)/1.2)</f>
        <v>37490</v>
      </c>
      <c r="N719" s="98">
        <f>IF(OR(E719="Принадлежности",E719="Ручной инструмент"),$K$5,IF($K$4=0,0,IFERROR(VLOOKUP(Q719,LEGEND!$V$4:$W$7,2,0),$K$4)))</f>
        <v>0</v>
      </c>
      <c r="O719" s="103" t="s">
        <v>20</v>
      </c>
      <c r="P719" s="96" t="s">
        <v>196</v>
      </c>
      <c r="Q719" s="100" t="s">
        <v>20</v>
      </c>
      <c r="R719" s="116" t="s">
        <v>3622</v>
      </c>
      <c r="S719" s="114" t="s">
        <v>964</v>
      </c>
      <c r="T719" s="114">
        <v>474</v>
      </c>
      <c r="U719" s="114">
        <v>137</v>
      </c>
      <c r="V719" s="114">
        <v>370</v>
      </c>
      <c r="W719" s="115">
        <v>5.35</v>
      </c>
    </row>
    <row r="720" spans="1:23" s="6" customFormat="1" ht="38.25">
      <c r="A720" s="62"/>
      <c r="B720" s="95" t="s">
        <v>960</v>
      </c>
      <c r="C720" s="95" t="s">
        <v>17528</v>
      </c>
      <c r="D720" s="95" t="s">
        <v>20</v>
      </c>
      <c r="E720" s="95" t="s">
        <v>17324</v>
      </c>
      <c r="F720" s="95" t="s">
        <v>17394</v>
      </c>
      <c r="G720" s="95" t="s">
        <v>17395</v>
      </c>
      <c r="H720" s="14" t="s">
        <v>20</v>
      </c>
      <c r="I720" s="95" t="s">
        <v>18863</v>
      </c>
      <c r="J720" s="119" t="s">
        <v>840</v>
      </c>
      <c r="K720" s="95" t="s">
        <v>3607</v>
      </c>
      <c r="L720" s="95" t="s">
        <v>18864</v>
      </c>
      <c r="M720" s="97">
        <f>IF($K$6="с учетом НДС",VLOOKUP(J720,LEGEND!C:M,3,0)*(1-N720),VLOOKUP(J720,LEGEND!C:M,3,0)*(1-N720)/1.2)</f>
        <v>4490</v>
      </c>
      <c r="N720" s="98">
        <f>IF(OR(E720="Принадлежности",E720="Ручной инструмент"),$K$5,IF($K$4=0,0,IFERROR(VLOOKUP(Q720,LEGEND!$V$4:$W$7,2,0),$K$4)))</f>
        <v>0</v>
      </c>
      <c r="O720" s="103" t="s">
        <v>20</v>
      </c>
      <c r="P720" s="96" t="s">
        <v>196</v>
      </c>
      <c r="Q720" s="100" t="s">
        <v>20</v>
      </c>
      <c r="R720" s="116" t="s">
        <v>3608</v>
      </c>
      <c r="S720" s="114" t="s">
        <v>964</v>
      </c>
      <c r="T720" s="114">
        <v>195</v>
      </c>
      <c r="U720" s="114">
        <v>245</v>
      </c>
      <c r="V720" s="114">
        <v>75</v>
      </c>
      <c r="W720" s="115">
        <v>0.251</v>
      </c>
    </row>
    <row r="721" spans="1:23" ht="25.5">
      <c r="A721" s="62"/>
      <c r="B721" s="95" t="s">
        <v>17338</v>
      </c>
      <c r="C721" s="95" t="s">
        <v>17367</v>
      </c>
      <c r="D721" s="95" t="s">
        <v>20</v>
      </c>
      <c r="E721" s="95" t="s">
        <v>17324</v>
      </c>
      <c r="F721" s="95" t="s">
        <v>17264</v>
      </c>
      <c r="G721" s="95" t="s">
        <v>17267</v>
      </c>
      <c r="H721" s="14" t="s">
        <v>20</v>
      </c>
      <c r="I721" s="95" t="s">
        <v>18865</v>
      </c>
      <c r="J721" s="119" t="s">
        <v>841</v>
      </c>
      <c r="K721" s="95" t="s">
        <v>3692</v>
      </c>
      <c r="L721" s="95" t="s">
        <v>18866</v>
      </c>
      <c r="M721" s="97">
        <f>IF($K$6="с учетом НДС",VLOOKUP(J721,LEGEND!C:M,3,0)*(1-N721),VLOOKUP(J721,LEGEND!C:M,3,0)*(1-N721)/1.2)</f>
        <v>41990</v>
      </c>
      <c r="N721" s="98">
        <f>IF(OR(E721="Принадлежности",E721="Ручной инструмент"),$K$5,IF($K$4=0,0,IFERROR(VLOOKUP(Q721,LEGEND!$V$4:$W$7,2,0),$K$4)))</f>
        <v>0</v>
      </c>
      <c r="O721" s="103" t="s">
        <v>20</v>
      </c>
      <c r="P721" s="96" t="s">
        <v>196</v>
      </c>
      <c r="Q721" s="100" t="s">
        <v>20</v>
      </c>
      <c r="R721" s="116" t="s">
        <v>20054</v>
      </c>
      <c r="S721" s="114" t="s">
        <v>964</v>
      </c>
      <c r="T721" s="114">
        <v>539</v>
      </c>
      <c r="U721" s="114">
        <v>104</v>
      </c>
      <c r="V721" s="114">
        <v>211</v>
      </c>
      <c r="W721" s="115">
        <v>6.57</v>
      </c>
    </row>
    <row r="722" spans="1:23" s="6" customFormat="1" ht="25.5">
      <c r="A722" s="62"/>
      <c r="B722" s="95" t="s">
        <v>17323</v>
      </c>
      <c r="C722" s="95" t="s">
        <v>20</v>
      </c>
      <c r="D722" s="95" t="s">
        <v>20</v>
      </c>
      <c r="E722" s="95" t="s">
        <v>17324</v>
      </c>
      <c r="F722" s="95" t="s">
        <v>17375</v>
      </c>
      <c r="G722" s="95" t="s">
        <v>17886</v>
      </c>
      <c r="H722" s="14" t="s">
        <v>20</v>
      </c>
      <c r="I722" s="95" t="s">
        <v>18867</v>
      </c>
      <c r="J722" s="119" t="s">
        <v>842</v>
      </c>
      <c r="K722" s="104" t="s">
        <v>3611</v>
      </c>
      <c r="L722" s="95" t="s">
        <v>18868</v>
      </c>
      <c r="M722" s="97">
        <f>IF($K$6="с учетом НДС",VLOOKUP(J722,LEGEND!C:M,3,0)*(1-N722),VLOOKUP(J722,LEGEND!C:M,3,0)*(1-N722)/1.2)</f>
        <v>229990</v>
      </c>
      <c r="N722" s="98">
        <f>IF(OR(E722="Принадлежности",E722="Ручной инструмент"),$K$5,IF($K$4=0,0,IFERROR(VLOOKUP(Q722,LEGEND!$V$4:$W$7,2,0),$K$4)))</f>
        <v>0</v>
      </c>
      <c r="O722" s="103" t="s">
        <v>20</v>
      </c>
      <c r="P722" s="96" t="s">
        <v>816</v>
      </c>
      <c r="Q722" s="100" t="s">
        <v>19366</v>
      </c>
      <c r="R722" s="116" t="s">
        <v>3612</v>
      </c>
      <c r="S722" s="114" t="s">
        <v>8633</v>
      </c>
      <c r="T722" s="114">
        <v>890</v>
      </c>
      <c r="U722" s="114">
        <v>660</v>
      </c>
      <c r="V722" s="114">
        <v>250</v>
      </c>
      <c r="W722" s="115">
        <v>35.479999999999997</v>
      </c>
    </row>
    <row r="723" spans="1:23" s="6" customFormat="1" ht="38.25">
      <c r="A723" s="62"/>
      <c r="B723" s="95" t="s">
        <v>17338</v>
      </c>
      <c r="C723" s="95" t="s">
        <v>17367</v>
      </c>
      <c r="D723" s="95" t="s">
        <v>17368</v>
      </c>
      <c r="E723" s="95" t="s">
        <v>17324</v>
      </c>
      <c r="F723" s="95" t="s">
        <v>18072</v>
      </c>
      <c r="G723" s="95" t="s">
        <v>20</v>
      </c>
      <c r="H723" s="14" t="s">
        <v>20</v>
      </c>
      <c r="I723" s="95" t="s">
        <v>18869</v>
      </c>
      <c r="J723" s="119" t="s">
        <v>843</v>
      </c>
      <c r="K723" s="95" t="s">
        <v>3695</v>
      </c>
      <c r="L723" s="95" t="s">
        <v>18870</v>
      </c>
      <c r="M723" s="97">
        <f>IF($K$6="с учетом НДС",VLOOKUP(J723,LEGEND!C:M,3,0)*(1-N723),VLOOKUP(J723,LEGEND!C:M,3,0)*(1-N723)/1.2)</f>
        <v>239990</v>
      </c>
      <c r="N723" s="98">
        <f>IF(OR(E723="Принадлежности",E723="Ручной инструмент"),$K$5,IF($K$4=0,0,IFERROR(VLOOKUP(Q723,LEGEND!$V$4:$W$7,2,0),$K$4)))</f>
        <v>0</v>
      </c>
      <c r="O723" s="103" t="s">
        <v>20055</v>
      </c>
      <c r="P723" s="102" t="s">
        <v>816</v>
      </c>
      <c r="Q723" s="100" t="s">
        <v>20</v>
      </c>
      <c r="R723" s="116" t="s">
        <v>3696</v>
      </c>
      <c r="S723" s="114" t="s">
        <v>964</v>
      </c>
      <c r="T723" s="114">
        <v>934</v>
      </c>
      <c r="U723" s="114">
        <v>810</v>
      </c>
      <c r="V723" s="114">
        <v>639</v>
      </c>
      <c r="W723" s="115">
        <v>53.997999999999998</v>
      </c>
    </row>
    <row r="724" spans="1:23" s="6" customFormat="1" ht="38.25">
      <c r="A724" s="62"/>
      <c r="B724" s="95" t="s">
        <v>17338</v>
      </c>
      <c r="C724" s="95" t="s">
        <v>17367</v>
      </c>
      <c r="D724" s="95" t="s">
        <v>17368</v>
      </c>
      <c r="E724" s="95" t="s">
        <v>17324</v>
      </c>
      <c r="F724" s="95" t="s">
        <v>18072</v>
      </c>
      <c r="G724" s="95" t="s">
        <v>20</v>
      </c>
      <c r="H724" s="14" t="s">
        <v>20</v>
      </c>
      <c r="I724" s="95" t="s">
        <v>18871</v>
      </c>
      <c r="J724" s="119" t="s">
        <v>844</v>
      </c>
      <c r="K724" s="95" t="s">
        <v>3693</v>
      </c>
      <c r="L724" s="95" t="s">
        <v>18870</v>
      </c>
      <c r="M724" s="97">
        <f>IF($K$6="с учетом НДС",VLOOKUP(J724,LEGEND!C:M,3,0)*(1-N724),VLOOKUP(J724,LEGEND!C:M,3,0)*(1-N724)/1.2)</f>
        <v>218490</v>
      </c>
      <c r="N724" s="98">
        <f>IF(OR(E724="Принадлежности",E724="Ручной инструмент"),$K$5,IF($K$4=0,0,IFERROR(VLOOKUP(Q724,LEGEND!$V$4:$W$7,2,0),$K$4)))</f>
        <v>0</v>
      </c>
      <c r="O724" s="103" t="s">
        <v>20055</v>
      </c>
      <c r="P724" s="102" t="s">
        <v>816</v>
      </c>
      <c r="Q724" s="100" t="s">
        <v>20</v>
      </c>
      <c r="R724" s="116" t="s">
        <v>3694</v>
      </c>
      <c r="S724" s="114" t="s">
        <v>964</v>
      </c>
      <c r="T724" s="114">
        <v>934</v>
      </c>
      <c r="U724" s="114">
        <v>810</v>
      </c>
      <c r="V724" s="114">
        <v>639</v>
      </c>
      <c r="W724" s="115">
        <v>51.46</v>
      </c>
    </row>
    <row r="725" spans="1:23" s="6" customFormat="1" ht="38.25">
      <c r="A725" s="62"/>
      <c r="B725" s="95" t="s">
        <v>17338</v>
      </c>
      <c r="C725" s="95" t="s">
        <v>20</v>
      </c>
      <c r="D725" s="95" t="s">
        <v>20</v>
      </c>
      <c r="E725" s="95" t="s">
        <v>17324</v>
      </c>
      <c r="F725" s="95" t="s">
        <v>20</v>
      </c>
      <c r="G725" s="95" t="s">
        <v>20</v>
      </c>
      <c r="H725" s="14" t="s">
        <v>20</v>
      </c>
      <c r="I725" s="95" t="s">
        <v>18872</v>
      </c>
      <c r="J725" s="119" t="s">
        <v>845</v>
      </c>
      <c r="K725" s="95" t="s">
        <v>3736</v>
      </c>
      <c r="L725" s="95" t="s">
        <v>18873</v>
      </c>
      <c r="M725" s="97">
        <f>IF($K$6="с учетом НДС",VLOOKUP(J725,LEGEND!C:M,3,0)*(1-N725),VLOOKUP(J725,LEGEND!C:M,3,0)*(1-N725)/1.2)</f>
        <v>604990</v>
      </c>
      <c r="N725" s="98">
        <f>IF(OR(E725="Принадлежности",E725="Ручной инструмент"),$K$5,IF($K$4=0,0,IFERROR(VLOOKUP(Q725,LEGEND!$V$4:$W$7,2,0),$K$4)))</f>
        <v>0</v>
      </c>
      <c r="O725" s="103" t="s">
        <v>20056</v>
      </c>
      <c r="P725" s="102" t="s">
        <v>813</v>
      </c>
      <c r="Q725" s="100" t="s">
        <v>20</v>
      </c>
      <c r="R725" s="116" t="s">
        <v>3737</v>
      </c>
      <c r="S725" s="114" t="s">
        <v>964</v>
      </c>
      <c r="T725" s="114">
        <v>867</v>
      </c>
      <c r="U725" s="114">
        <v>705</v>
      </c>
      <c r="V725" s="114">
        <v>521</v>
      </c>
      <c r="W725" s="115">
        <v>27.4</v>
      </c>
    </row>
    <row r="726" spans="1:23" s="6" customFormat="1" ht="38.25">
      <c r="A726" s="62"/>
      <c r="B726" s="95" t="s">
        <v>17338</v>
      </c>
      <c r="C726" s="95" t="s">
        <v>20</v>
      </c>
      <c r="D726" s="95" t="s">
        <v>20</v>
      </c>
      <c r="E726" s="95" t="s">
        <v>17324</v>
      </c>
      <c r="F726" s="95" t="s">
        <v>20</v>
      </c>
      <c r="G726" s="95" t="s">
        <v>20</v>
      </c>
      <c r="H726" s="14" t="s">
        <v>20</v>
      </c>
      <c r="I726" s="95" t="s">
        <v>18874</v>
      </c>
      <c r="J726" s="119" t="s">
        <v>846</v>
      </c>
      <c r="K726" s="95" t="s">
        <v>3734</v>
      </c>
      <c r="L726" s="95" t="s">
        <v>18875</v>
      </c>
      <c r="M726" s="97">
        <f>IF($K$6="с учетом НДС",VLOOKUP(J726,LEGEND!C:M,3,0)*(1-N726),VLOOKUP(J726,LEGEND!C:M,3,0)*(1-N726)/1.2)</f>
        <v>494990</v>
      </c>
      <c r="N726" s="98">
        <f>IF(OR(E726="Принадлежности",E726="Ручной инструмент"),$K$5,IF($K$4=0,0,IFERROR(VLOOKUP(Q726,LEGEND!$V$4:$W$7,2,0),$K$4)))</f>
        <v>0</v>
      </c>
      <c r="O726" s="103" t="s">
        <v>20057</v>
      </c>
      <c r="P726" s="102" t="s">
        <v>813</v>
      </c>
      <c r="Q726" s="100" t="s">
        <v>20</v>
      </c>
      <c r="R726" s="116" t="s">
        <v>3735</v>
      </c>
      <c r="S726" s="114" t="s">
        <v>964</v>
      </c>
      <c r="T726" s="114">
        <v>749</v>
      </c>
      <c r="U726" s="114">
        <v>559</v>
      </c>
      <c r="V726" s="114">
        <v>464</v>
      </c>
      <c r="W726" s="115">
        <v>16.600000000000001</v>
      </c>
    </row>
    <row r="727" spans="1:23" s="6" customFormat="1" ht="51">
      <c r="A727" s="62"/>
      <c r="B727" s="95" t="s">
        <v>17338</v>
      </c>
      <c r="C727" s="95" t="s">
        <v>20</v>
      </c>
      <c r="D727" s="95" t="s">
        <v>20</v>
      </c>
      <c r="E727" s="95" t="s">
        <v>17324</v>
      </c>
      <c r="F727" s="95" t="s">
        <v>20</v>
      </c>
      <c r="G727" s="95" t="s">
        <v>20</v>
      </c>
      <c r="H727" s="14" t="s">
        <v>20</v>
      </c>
      <c r="I727" s="95" t="s">
        <v>3817</v>
      </c>
      <c r="J727" s="119" t="s">
        <v>847</v>
      </c>
      <c r="K727" s="95" t="s">
        <v>3738</v>
      </c>
      <c r="L727" s="95" t="s">
        <v>18876</v>
      </c>
      <c r="M727" s="97">
        <f>IF($K$6="с учетом НДС",VLOOKUP(J727,LEGEND!C:M,3,0)*(1-N727),VLOOKUP(J727,LEGEND!C:M,3,0)*(1-N727)/1.2)</f>
        <v>214490</v>
      </c>
      <c r="N727" s="98">
        <f>IF(OR(E727="Принадлежности",E727="Ручной инструмент"),$K$5,IF($K$4=0,0,IFERROR(VLOOKUP(Q727,LEGEND!$V$4:$W$7,2,0),$K$4)))</f>
        <v>0</v>
      </c>
      <c r="O727" s="103" t="s">
        <v>20058</v>
      </c>
      <c r="P727" s="102" t="s">
        <v>813</v>
      </c>
      <c r="Q727" s="100" t="s">
        <v>20</v>
      </c>
      <c r="R727" s="116" t="s">
        <v>3739</v>
      </c>
      <c r="S727" s="114" t="s">
        <v>964</v>
      </c>
      <c r="T727" s="114">
        <v>276</v>
      </c>
      <c r="U727" s="114">
        <v>222</v>
      </c>
      <c r="V727" s="114">
        <v>279</v>
      </c>
      <c r="W727" s="115">
        <v>2.4</v>
      </c>
    </row>
    <row r="728" spans="1:23" s="6" customFormat="1" ht="51">
      <c r="A728" s="62"/>
      <c r="B728" s="95" t="s">
        <v>17338</v>
      </c>
      <c r="C728" s="95" t="s">
        <v>20</v>
      </c>
      <c r="D728" s="95" t="s">
        <v>20</v>
      </c>
      <c r="E728" s="95" t="s">
        <v>17324</v>
      </c>
      <c r="F728" s="95" t="s">
        <v>20</v>
      </c>
      <c r="G728" s="95" t="s">
        <v>20</v>
      </c>
      <c r="H728" s="14" t="s">
        <v>20</v>
      </c>
      <c r="I728" s="95" t="s">
        <v>3818</v>
      </c>
      <c r="J728" s="119" t="s">
        <v>848</v>
      </c>
      <c r="K728" s="95" t="s">
        <v>3740</v>
      </c>
      <c r="L728" s="95" t="s">
        <v>18877</v>
      </c>
      <c r="M728" s="97">
        <f>IF($K$6="с учетом НДС",VLOOKUP(J728,LEGEND!C:M,3,0)*(1-N728),VLOOKUP(J728,LEGEND!C:M,3,0)*(1-N728)/1.2)</f>
        <v>241990</v>
      </c>
      <c r="N728" s="98">
        <f>IF(OR(E728="Принадлежности",E728="Ручной инструмент"),$K$5,IF($K$4=0,0,IFERROR(VLOOKUP(Q728,LEGEND!$V$4:$W$7,2,0),$K$4)))</f>
        <v>0</v>
      </c>
      <c r="O728" s="103" t="s">
        <v>20059</v>
      </c>
      <c r="P728" s="102" t="s">
        <v>813</v>
      </c>
      <c r="Q728" s="100" t="s">
        <v>20</v>
      </c>
      <c r="R728" s="116" t="s">
        <v>3741</v>
      </c>
      <c r="S728" s="114" t="s">
        <v>964</v>
      </c>
      <c r="T728" s="114">
        <v>400</v>
      </c>
      <c r="U728" s="114">
        <v>387</v>
      </c>
      <c r="V728" s="114">
        <v>276</v>
      </c>
      <c r="W728" s="115">
        <v>3.9</v>
      </c>
    </row>
    <row r="729" spans="1:23" s="6" customFormat="1" ht="25.5">
      <c r="A729" s="62"/>
      <c r="B729" s="95" t="s">
        <v>17338</v>
      </c>
      <c r="C729" s="95" t="s">
        <v>20</v>
      </c>
      <c r="D729" s="95" t="s">
        <v>20</v>
      </c>
      <c r="E729" s="95" t="s">
        <v>17324</v>
      </c>
      <c r="F729" s="95" t="s">
        <v>18072</v>
      </c>
      <c r="G729" s="95" t="s">
        <v>18073</v>
      </c>
      <c r="H729" s="14" t="s">
        <v>20</v>
      </c>
      <c r="I729" s="95" t="s">
        <v>979</v>
      </c>
      <c r="J729" s="119" t="s">
        <v>849</v>
      </c>
      <c r="K729" s="95" t="s">
        <v>3760</v>
      </c>
      <c r="L729" s="95" t="s">
        <v>18878</v>
      </c>
      <c r="M729" s="97">
        <f>IF($K$6="с учетом НДС",VLOOKUP(J729,LEGEND!C:M,3,0)*(1-N729),VLOOKUP(J729,LEGEND!C:M,3,0)*(1-N729)/1.2)</f>
        <v>6990</v>
      </c>
      <c r="N729" s="98">
        <f>IF(OR(E729="Принадлежности",E729="Ручной инструмент"),$K$5,IF($K$4=0,0,IFERROR(VLOOKUP(Q729,LEGEND!$V$4:$W$7,2,0),$K$4)))</f>
        <v>0</v>
      </c>
      <c r="O729" s="103" t="s">
        <v>20</v>
      </c>
      <c r="P729" s="102" t="s">
        <v>813</v>
      </c>
      <c r="Q729" s="100" t="s">
        <v>20</v>
      </c>
      <c r="R729" s="116" t="s">
        <v>20</v>
      </c>
      <c r="S729" s="114" t="s">
        <v>964</v>
      </c>
      <c r="T729" s="114">
        <v>100</v>
      </c>
      <c r="U729" s="114">
        <v>100</v>
      </c>
      <c r="V729" s="114">
        <v>100</v>
      </c>
      <c r="W729" s="115">
        <v>5.0010000000000003</v>
      </c>
    </row>
    <row r="730" spans="1:23" ht="38.25">
      <c r="A730" s="62"/>
      <c r="B730" s="95" t="s">
        <v>17330</v>
      </c>
      <c r="C730" s="95" t="s">
        <v>17367</v>
      </c>
      <c r="D730" s="95" t="s">
        <v>17368</v>
      </c>
      <c r="E730" s="95" t="s">
        <v>17324</v>
      </c>
      <c r="F730" s="95" t="s">
        <v>17264</v>
      </c>
      <c r="G730" s="95" t="s">
        <v>17359</v>
      </c>
      <c r="H730" s="14" t="s">
        <v>20</v>
      </c>
      <c r="I730" s="95" t="s">
        <v>18879</v>
      </c>
      <c r="J730" s="119" t="s">
        <v>850</v>
      </c>
      <c r="K730" s="95" t="s">
        <v>3649</v>
      </c>
      <c r="L730" s="95" t="s">
        <v>18880</v>
      </c>
      <c r="M730" s="97">
        <f>IF($K$6="с учетом НДС",VLOOKUP(J730,LEGEND!C:M,3,0)*(1-N730),VLOOKUP(J730,LEGEND!C:M,3,0)*(1-N730)/1.2)</f>
        <v>62990</v>
      </c>
      <c r="N730" s="98">
        <f>IF(OR(E730="Принадлежности",E730="Ручной инструмент"),$K$5,IF($K$4=0,0,IFERROR(VLOOKUP(Q730,LEGEND!$V$4:$W$7,2,0),$K$4)))</f>
        <v>0</v>
      </c>
      <c r="O730" s="103" t="s">
        <v>20060</v>
      </c>
      <c r="P730" s="102" t="s">
        <v>816</v>
      </c>
      <c r="Q730" s="100" t="s">
        <v>20</v>
      </c>
      <c r="R730" s="116" t="s">
        <v>3650</v>
      </c>
      <c r="S730" s="114" t="s">
        <v>964</v>
      </c>
      <c r="T730" s="114">
        <v>689</v>
      </c>
      <c r="U730" s="114">
        <v>121</v>
      </c>
      <c r="V730" s="114">
        <v>298</v>
      </c>
      <c r="W730" s="115">
        <v>5.28</v>
      </c>
    </row>
    <row r="731" spans="1:23" ht="51">
      <c r="A731" s="62"/>
      <c r="B731" s="95" t="s">
        <v>17330</v>
      </c>
      <c r="C731" s="95" t="s">
        <v>17367</v>
      </c>
      <c r="D731" s="95" t="s">
        <v>17368</v>
      </c>
      <c r="E731" s="95" t="s">
        <v>17324</v>
      </c>
      <c r="F731" s="95" t="s">
        <v>17264</v>
      </c>
      <c r="G731" s="95" t="s">
        <v>17359</v>
      </c>
      <c r="H731" s="14" t="s">
        <v>20</v>
      </c>
      <c r="I731" s="95" t="s">
        <v>18881</v>
      </c>
      <c r="J731" s="119" t="s">
        <v>851</v>
      </c>
      <c r="K731" s="95" t="s">
        <v>3651</v>
      </c>
      <c r="L731" s="95" t="s">
        <v>18882</v>
      </c>
      <c r="M731" s="97">
        <f>IF($K$6="с учетом НДС",VLOOKUP(J731,LEGEND!C:M,3,0)*(1-N731),VLOOKUP(J731,LEGEND!C:M,3,0)*(1-N731)/1.2)</f>
        <v>68490</v>
      </c>
      <c r="N731" s="98">
        <f>IF(OR(E731="Принадлежности",E731="Ручной инструмент"),$K$5,IF($K$4=0,0,IFERROR(VLOOKUP(Q731,LEGEND!$V$4:$W$7,2,0),$K$4)))</f>
        <v>0</v>
      </c>
      <c r="O731" s="103" t="s">
        <v>20061</v>
      </c>
      <c r="P731" s="102" t="s">
        <v>816</v>
      </c>
      <c r="Q731" s="100" t="s">
        <v>20</v>
      </c>
      <c r="R731" s="116" t="s">
        <v>3652</v>
      </c>
      <c r="S731" s="114" t="s">
        <v>964</v>
      </c>
      <c r="T731" s="114">
        <v>689</v>
      </c>
      <c r="U731" s="114">
        <v>121</v>
      </c>
      <c r="V731" s="114">
        <v>298</v>
      </c>
      <c r="W731" s="115">
        <v>6.0279999999999996</v>
      </c>
    </row>
    <row r="732" spans="1:23" ht="38.25">
      <c r="A732" s="62"/>
      <c r="B732" s="95" t="s">
        <v>17330</v>
      </c>
      <c r="C732" s="95" t="s">
        <v>17367</v>
      </c>
      <c r="D732" s="95" t="s">
        <v>17368</v>
      </c>
      <c r="E732" s="95" t="s">
        <v>17324</v>
      </c>
      <c r="F732" s="95" t="s">
        <v>17264</v>
      </c>
      <c r="G732" s="95" t="s">
        <v>17359</v>
      </c>
      <c r="H732" s="14" t="s">
        <v>20</v>
      </c>
      <c r="I732" s="95" t="s">
        <v>18883</v>
      </c>
      <c r="J732" s="119" t="s">
        <v>852</v>
      </c>
      <c r="K732" s="95" t="s">
        <v>3645</v>
      </c>
      <c r="L732" s="95" t="s">
        <v>18880</v>
      </c>
      <c r="M732" s="97">
        <f>IF($K$6="с учетом НДС",VLOOKUP(J732,LEGEND!C:M,3,0)*(1-N732),VLOOKUP(J732,LEGEND!C:M,3,0)*(1-N732)/1.2)</f>
        <v>68490</v>
      </c>
      <c r="N732" s="98">
        <f>IF(OR(E732="Принадлежности",E732="Ручной инструмент"),$K$5,IF($K$4=0,0,IFERROR(VLOOKUP(Q732,LEGEND!$V$4:$W$7,2,0),$K$4)))</f>
        <v>0</v>
      </c>
      <c r="O732" s="103" t="s">
        <v>20062</v>
      </c>
      <c r="P732" s="102" t="s">
        <v>816</v>
      </c>
      <c r="Q732" s="100" t="s">
        <v>20</v>
      </c>
      <c r="R732" s="116" t="s">
        <v>3646</v>
      </c>
      <c r="S732" s="114" t="s">
        <v>964</v>
      </c>
      <c r="T732" s="114">
        <v>689</v>
      </c>
      <c r="U732" s="114">
        <v>121</v>
      </c>
      <c r="V732" s="114">
        <v>298</v>
      </c>
      <c r="W732" s="115">
        <v>5.38</v>
      </c>
    </row>
    <row r="733" spans="1:23" ht="51">
      <c r="A733" s="62"/>
      <c r="B733" s="95" t="s">
        <v>17330</v>
      </c>
      <c r="C733" s="95" t="s">
        <v>17367</v>
      </c>
      <c r="D733" s="95" t="s">
        <v>17368</v>
      </c>
      <c r="E733" s="95" t="s">
        <v>17324</v>
      </c>
      <c r="F733" s="95" t="s">
        <v>17264</v>
      </c>
      <c r="G733" s="95" t="s">
        <v>17359</v>
      </c>
      <c r="H733" s="14" t="s">
        <v>20</v>
      </c>
      <c r="I733" s="95" t="s">
        <v>18884</v>
      </c>
      <c r="J733" s="119" t="s">
        <v>853</v>
      </c>
      <c r="K733" s="95" t="s">
        <v>3647</v>
      </c>
      <c r="L733" s="95" t="s">
        <v>18882</v>
      </c>
      <c r="M733" s="97">
        <f>IF($K$6="с учетом НДС",VLOOKUP(J733,LEGEND!C:M,3,0)*(1-N733),VLOOKUP(J733,LEGEND!C:M,3,0)*(1-N733)/1.2)</f>
        <v>73990</v>
      </c>
      <c r="N733" s="98">
        <f>IF(OR(E733="Принадлежности",E733="Ручной инструмент"),$K$5,IF($K$4=0,0,IFERROR(VLOOKUP(Q733,LEGEND!$V$4:$W$7,2,0),$K$4)))</f>
        <v>0</v>
      </c>
      <c r="O733" s="103" t="s">
        <v>20063</v>
      </c>
      <c r="P733" s="102" t="s">
        <v>816</v>
      </c>
      <c r="Q733" s="100" t="s">
        <v>20</v>
      </c>
      <c r="R733" s="116" t="s">
        <v>3648</v>
      </c>
      <c r="S733" s="114" t="s">
        <v>964</v>
      </c>
      <c r="T733" s="114">
        <v>689</v>
      </c>
      <c r="U733" s="114">
        <v>121</v>
      </c>
      <c r="V733" s="114">
        <v>298</v>
      </c>
      <c r="W733" s="115">
        <v>6.1280000000000001</v>
      </c>
    </row>
    <row r="734" spans="1:23" s="6" customFormat="1" ht="38.25">
      <c r="A734" s="62"/>
      <c r="B734" s="95" t="s">
        <v>17330</v>
      </c>
      <c r="C734" s="95" t="s">
        <v>17367</v>
      </c>
      <c r="D734" s="95" t="s">
        <v>17368</v>
      </c>
      <c r="E734" s="95" t="s">
        <v>17324</v>
      </c>
      <c r="F734" s="95" t="s">
        <v>17325</v>
      </c>
      <c r="G734" s="95" t="s">
        <v>17452</v>
      </c>
      <c r="H734" s="14" t="s">
        <v>20</v>
      </c>
      <c r="I734" s="95" t="s">
        <v>18885</v>
      </c>
      <c r="J734" s="119" t="s">
        <v>854</v>
      </c>
      <c r="K734" s="95" t="s">
        <v>3627</v>
      </c>
      <c r="L734" s="95" t="s">
        <v>18886</v>
      </c>
      <c r="M734" s="97">
        <f>IF($K$6="с учетом НДС",VLOOKUP(J734,LEGEND!C:M,3,0)*(1-N734),VLOOKUP(J734,LEGEND!C:M,3,0)*(1-N734)/1.2)</f>
        <v>16490</v>
      </c>
      <c r="N734" s="98">
        <f>IF(OR(E734="Принадлежности",E734="Ручной инструмент"),$K$5,IF($K$4=0,0,IFERROR(VLOOKUP(Q734,LEGEND!$V$4:$W$7,2,0),$K$4)))</f>
        <v>0</v>
      </c>
      <c r="O734" s="103" t="s">
        <v>20064</v>
      </c>
      <c r="P734" s="102" t="s">
        <v>813</v>
      </c>
      <c r="Q734" s="100" t="s">
        <v>20</v>
      </c>
      <c r="R734" s="116" t="s">
        <v>3628</v>
      </c>
      <c r="S734" s="114" t="s">
        <v>964</v>
      </c>
      <c r="T734" s="114">
        <v>100</v>
      </c>
      <c r="U734" s="114">
        <v>100</v>
      </c>
      <c r="V734" s="114">
        <v>281</v>
      </c>
      <c r="W734" s="115">
        <v>1.2</v>
      </c>
    </row>
    <row r="735" spans="1:23" s="6" customFormat="1" ht="38.25">
      <c r="A735" s="62"/>
      <c r="B735" s="95" t="s">
        <v>17330</v>
      </c>
      <c r="C735" s="95" t="s">
        <v>17367</v>
      </c>
      <c r="D735" s="95" t="s">
        <v>17368</v>
      </c>
      <c r="E735" s="95" t="s">
        <v>17324</v>
      </c>
      <c r="F735" s="95" t="s">
        <v>17325</v>
      </c>
      <c r="G735" s="95" t="s">
        <v>17452</v>
      </c>
      <c r="H735" s="14" t="s">
        <v>20</v>
      </c>
      <c r="I735" s="95" t="s">
        <v>18887</v>
      </c>
      <c r="J735" s="119" t="s">
        <v>855</v>
      </c>
      <c r="K735" s="95" t="s">
        <v>3629</v>
      </c>
      <c r="L735" s="95" t="s">
        <v>18888</v>
      </c>
      <c r="M735" s="97">
        <f>IF($K$6="с учетом НДС",VLOOKUP(J735,LEGEND!C:M,3,0)*(1-N735),VLOOKUP(J735,LEGEND!C:M,3,0)*(1-N735)/1.2)</f>
        <v>28490</v>
      </c>
      <c r="N735" s="98">
        <f>IF(OR(E735="Принадлежности",E735="Ручной инструмент"),$K$5,IF($K$4=0,0,IFERROR(VLOOKUP(Q735,LEGEND!$V$4:$W$7,2,0),$K$4)))</f>
        <v>0</v>
      </c>
      <c r="O735" s="103" t="s">
        <v>20065</v>
      </c>
      <c r="P735" s="102" t="s">
        <v>813</v>
      </c>
      <c r="Q735" s="100" t="s">
        <v>20</v>
      </c>
      <c r="R735" s="116" t="s">
        <v>3630</v>
      </c>
      <c r="S735" s="114" t="s">
        <v>964</v>
      </c>
      <c r="T735" s="114">
        <v>246</v>
      </c>
      <c r="U735" s="114">
        <v>101</v>
      </c>
      <c r="V735" s="114">
        <v>311</v>
      </c>
      <c r="W735" s="115">
        <v>2.5099999999999998</v>
      </c>
    </row>
    <row r="736" spans="1:23" s="6" customFormat="1" ht="38.25">
      <c r="A736" s="62"/>
      <c r="B736" s="95" t="s">
        <v>17330</v>
      </c>
      <c r="C736" s="95" t="s">
        <v>17367</v>
      </c>
      <c r="D736" s="95" t="s">
        <v>17368</v>
      </c>
      <c r="E736" s="95" t="s">
        <v>17324</v>
      </c>
      <c r="F736" s="95" t="s">
        <v>17325</v>
      </c>
      <c r="G736" s="95" t="s">
        <v>17452</v>
      </c>
      <c r="H736" s="14" t="s">
        <v>20</v>
      </c>
      <c r="I736" s="95" t="s">
        <v>18889</v>
      </c>
      <c r="J736" s="119" t="s">
        <v>856</v>
      </c>
      <c r="K736" s="95" t="s">
        <v>3623</v>
      </c>
      <c r="L736" s="95" t="s">
        <v>18890</v>
      </c>
      <c r="M736" s="97">
        <f>IF($K$6="с учетом НДС",VLOOKUP(J736,LEGEND!C:M,3,0)*(1-N736),VLOOKUP(J736,LEGEND!C:M,3,0)*(1-N736)/1.2)</f>
        <v>16490</v>
      </c>
      <c r="N736" s="98">
        <f>IF(OR(E736="Принадлежности",E736="Ручной инструмент"),$K$5,IF($K$4=0,0,IFERROR(VLOOKUP(Q736,LEGEND!$V$4:$W$7,2,0),$K$4)))</f>
        <v>0</v>
      </c>
      <c r="O736" s="103" t="s">
        <v>20064</v>
      </c>
      <c r="P736" s="102" t="s">
        <v>816</v>
      </c>
      <c r="Q736" s="100" t="s">
        <v>20</v>
      </c>
      <c r="R736" s="116" t="s">
        <v>3624</v>
      </c>
      <c r="S736" s="114" t="s">
        <v>964</v>
      </c>
      <c r="T736" s="114">
        <v>127</v>
      </c>
      <c r="U736" s="114">
        <v>73</v>
      </c>
      <c r="V736" s="114">
        <v>211</v>
      </c>
      <c r="W736" s="115">
        <v>1.1000000000000001</v>
      </c>
    </row>
    <row r="737" spans="1:23" s="6" customFormat="1" ht="38.25">
      <c r="A737" s="62"/>
      <c r="B737" s="95" t="s">
        <v>17330</v>
      </c>
      <c r="C737" s="95" t="s">
        <v>17367</v>
      </c>
      <c r="D737" s="95" t="s">
        <v>17368</v>
      </c>
      <c r="E737" s="95" t="s">
        <v>17324</v>
      </c>
      <c r="F737" s="95" t="s">
        <v>17325</v>
      </c>
      <c r="G737" s="95" t="s">
        <v>17452</v>
      </c>
      <c r="H737" s="14" t="s">
        <v>20</v>
      </c>
      <c r="I737" s="95" t="s">
        <v>18891</v>
      </c>
      <c r="J737" s="119" t="s">
        <v>857</v>
      </c>
      <c r="K737" s="95" t="s">
        <v>3625</v>
      </c>
      <c r="L737" s="95" t="s">
        <v>18892</v>
      </c>
      <c r="M737" s="97">
        <f>IF($K$6="с учетом НДС",VLOOKUP(J737,LEGEND!C:M,3,0)*(1-N737),VLOOKUP(J737,LEGEND!C:M,3,0)*(1-N737)/1.2)</f>
        <v>28490</v>
      </c>
      <c r="N737" s="98">
        <f>IF(OR(E737="Принадлежности",E737="Ручной инструмент"),$K$5,IF($K$4=0,0,IFERROR(VLOOKUP(Q737,LEGEND!$V$4:$W$7,2,0),$K$4)))</f>
        <v>0</v>
      </c>
      <c r="O737" s="103" t="s">
        <v>20065</v>
      </c>
      <c r="P737" s="102" t="s">
        <v>816</v>
      </c>
      <c r="Q737" s="100" t="s">
        <v>20</v>
      </c>
      <c r="R737" s="116" t="s">
        <v>3626</v>
      </c>
      <c r="S737" s="114" t="s">
        <v>964</v>
      </c>
      <c r="T737" s="114">
        <v>246</v>
      </c>
      <c r="U737" s="114">
        <v>101</v>
      </c>
      <c r="V737" s="114">
        <v>311</v>
      </c>
      <c r="W737" s="115">
        <v>2.5099999999999998</v>
      </c>
    </row>
    <row r="738" spans="1:23" s="6" customFormat="1" ht="25.5">
      <c r="A738" s="62"/>
      <c r="B738" s="95" t="s">
        <v>17338</v>
      </c>
      <c r="C738" s="95" t="s">
        <v>17367</v>
      </c>
      <c r="D738" s="95" t="s">
        <v>17368</v>
      </c>
      <c r="E738" s="95" t="s">
        <v>17324</v>
      </c>
      <c r="F738" s="95" t="s">
        <v>17302</v>
      </c>
      <c r="G738" s="95" t="s">
        <v>18350</v>
      </c>
      <c r="H738" s="14" t="s">
        <v>20</v>
      </c>
      <c r="I738" s="95" t="s">
        <v>18893</v>
      </c>
      <c r="J738" s="119" t="s">
        <v>858</v>
      </c>
      <c r="K738" s="95" t="s">
        <v>18894</v>
      </c>
      <c r="L738" s="95" t="s">
        <v>18895</v>
      </c>
      <c r="M738" s="97">
        <f>IF($K$6="с учетом НДС",VLOOKUP(J738,LEGEND!C:M,3,0)*(1-N738),VLOOKUP(J738,LEGEND!C:M,3,0)*(1-N738)/1.2)</f>
        <v>65990</v>
      </c>
      <c r="N738" s="98">
        <f>IF(OR(E738="Принадлежности",E738="Ручной инструмент"),$K$5,IF($K$4=0,0,IFERROR(VLOOKUP(Q738,LEGEND!$V$4:$W$7,2,0),$K$4)))</f>
        <v>0</v>
      </c>
      <c r="O738" s="103" t="s">
        <v>20</v>
      </c>
      <c r="P738" s="102" t="s">
        <v>816</v>
      </c>
      <c r="Q738" s="100" t="s">
        <v>20</v>
      </c>
      <c r="R738" s="116" t="s">
        <v>3681</v>
      </c>
      <c r="S738" s="114" t="s">
        <v>964</v>
      </c>
      <c r="T738" s="114">
        <v>670</v>
      </c>
      <c r="U738" s="114">
        <v>291</v>
      </c>
      <c r="V738" s="114">
        <v>345</v>
      </c>
      <c r="W738" s="115">
        <v>6.9450000000000003</v>
      </c>
    </row>
    <row r="739" spans="1:23" s="6" customFormat="1" ht="25.5">
      <c r="A739" s="62"/>
      <c r="B739" s="95" t="s">
        <v>17338</v>
      </c>
      <c r="C739" s="95" t="s">
        <v>17367</v>
      </c>
      <c r="D739" s="95" t="s">
        <v>17368</v>
      </c>
      <c r="E739" s="95" t="s">
        <v>17324</v>
      </c>
      <c r="F739" s="95" t="s">
        <v>17302</v>
      </c>
      <c r="G739" s="95" t="s">
        <v>18350</v>
      </c>
      <c r="H739" s="14" t="s">
        <v>20</v>
      </c>
      <c r="I739" s="95" t="s">
        <v>18896</v>
      </c>
      <c r="J739" s="119" t="s">
        <v>859</v>
      </c>
      <c r="K739" s="95" t="s">
        <v>18897</v>
      </c>
      <c r="L739" s="95" t="s">
        <v>18898</v>
      </c>
      <c r="M739" s="97">
        <f>IF($K$6="с учетом НДС",VLOOKUP(J739,LEGEND!C:M,3,0)*(1-N739),VLOOKUP(J739,LEGEND!C:M,3,0)*(1-N739)/1.2)</f>
        <v>87490</v>
      </c>
      <c r="N739" s="98">
        <f>IF(OR(E739="Принадлежности",E739="Ручной инструмент"),$K$5,IF($K$4=0,0,IFERROR(VLOOKUP(Q739,LEGEND!$V$4:$W$7,2,0),$K$4)))</f>
        <v>0</v>
      </c>
      <c r="O739" s="103" t="s">
        <v>20</v>
      </c>
      <c r="P739" s="102" t="s">
        <v>816</v>
      </c>
      <c r="Q739" s="100" t="s">
        <v>20</v>
      </c>
      <c r="R739" s="116" t="s">
        <v>3683</v>
      </c>
      <c r="S739" s="114" t="s">
        <v>964</v>
      </c>
      <c r="T739" s="114">
        <v>670</v>
      </c>
      <c r="U739" s="114">
        <v>291</v>
      </c>
      <c r="V739" s="114">
        <v>345</v>
      </c>
      <c r="W739" s="115">
        <v>9.423</v>
      </c>
    </row>
    <row r="740" spans="1:23" s="6" customFormat="1" ht="45">
      <c r="A740" s="62"/>
      <c r="B740" s="95" t="s">
        <v>960</v>
      </c>
      <c r="C740" s="95" t="s">
        <v>17528</v>
      </c>
      <c r="D740" s="95" t="s">
        <v>20</v>
      </c>
      <c r="E740" s="95" t="s">
        <v>17324</v>
      </c>
      <c r="F740" s="95" t="s">
        <v>17394</v>
      </c>
      <c r="G740" s="95" t="s">
        <v>17395</v>
      </c>
      <c r="H740" s="14" t="s">
        <v>20</v>
      </c>
      <c r="I740" s="95" t="s">
        <v>18899</v>
      </c>
      <c r="J740" s="119" t="s">
        <v>860</v>
      </c>
      <c r="K740" s="95" t="s">
        <v>3609</v>
      </c>
      <c r="L740" s="95" t="s">
        <v>18900</v>
      </c>
      <c r="M740" s="97">
        <f>IF($K$6="с учетом НДС",VLOOKUP(J740,LEGEND!C:M,3,0)*(1-N740),VLOOKUP(J740,LEGEND!C:M,3,0)*(1-N740)/1.2)</f>
        <v>3490</v>
      </c>
      <c r="N740" s="98">
        <f>IF(OR(E740="Принадлежности",E740="Ручной инструмент"),$K$5,IF($K$4=0,0,IFERROR(VLOOKUP(Q740,LEGEND!$V$4:$W$7,2,0),$K$4)))</f>
        <v>0</v>
      </c>
      <c r="O740" s="103" t="s">
        <v>20066</v>
      </c>
      <c r="P740" s="102" t="s">
        <v>816</v>
      </c>
      <c r="Q740" s="100" t="s">
        <v>20</v>
      </c>
      <c r="R740" s="116" t="s">
        <v>3610</v>
      </c>
      <c r="S740" s="114" t="s">
        <v>964</v>
      </c>
      <c r="T740" s="114">
        <v>194</v>
      </c>
      <c r="U740" s="114">
        <v>244</v>
      </c>
      <c r="V740" s="114">
        <v>74</v>
      </c>
      <c r="W740" s="115">
        <v>0.26400000000000001</v>
      </c>
    </row>
    <row r="741" spans="1:23" s="6" customFormat="1" ht="45">
      <c r="A741" s="62"/>
      <c r="B741" s="95" t="s">
        <v>960</v>
      </c>
      <c r="C741" s="95" t="s">
        <v>17528</v>
      </c>
      <c r="D741" s="95" t="s">
        <v>20</v>
      </c>
      <c r="E741" s="95" t="s">
        <v>17324</v>
      </c>
      <c r="F741" s="95" t="s">
        <v>17394</v>
      </c>
      <c r="G741" s="95" t="s">
        <v>17395</v>
      </c>
      <c r="H741" s="14" t="s">
        <v>20</v>
      </c>
      <c r="I741" s="95" t="s">
        <v>18901</v>
      </c>
      <c r="J741" s="119" t="s">
        <v>861</v>
      </c>
      <c r="K741" s="95" t="s">
        <v>3615</v>
      </c>
      <c r="L741" s="95" t="s">
        <v>18902</v>
      </c>
      <c r="M741" s="97">
        <f>IF($K$6="с учетом НДС",VLOOKUP(J741,LEGEND!C:M,3,0)*(1-N741),VLOOKUP(J741,LEGEND!C:M,3,0)*(1-N741)/1.2)</f>
        <v>8990</v>
      </c>
      <c r="N741" s="98">
        <f>IF(OR(E741="Принадлежности",E741="Ручной инструмент"),$K$5,IF($K$4=0,0,IFERROR(VLOOKUP(Q741,LEGEND!$V$4:$W$7,2,0),$K$4)))</f>
        <v>0</v>
      </c>
      <c r="O741" s="103" t="s">
        <v>20067</v>
      </c>
      <c r="P741" s="102" t="s">
        <v>816</v>
      </c>
      <c r="Q741" s="100" t="s">
        <v>20</v>
      </c>
      <c r="R741" s="116" t="s">
        <v>3616</v>
      </c>
      <c r="S741" s="114" t="s">
        <v>964</v>
      </c>
      <c r="T741" s="114">
        <v>187</v>
      </c>
      <c r="U741" s="114">
        <v>112</v>
      </c>
      <c r="V741" s="114">
        <v>284</v>
      </c>
      <c r="W741" s="115">
        <v>0.39</v>
      </c>
    </row>
    <row r="742" spans="1:23" s="6" customFormat="1" ht="38.25">
      <c r="A742" s="62"/>
      <c r="B742" s="95" t="s">
        <v>960</v>
      </c>
      <c r="C742" s="95" t="s">
        <v>17528</v>
      </c>
      <c r="D742" s="95" t="s">
        <v>20</v>
      </c>
      <c r="E742" s="95" t="s">
        <v>17324</v>
      </c>
      <c r="F742" s="95" t="s">
        <v>17394</v>
      </c>
      <c r="G742" s="95" t="s">
        <v>17395</v>
      </c>
      <c r="H742" s="14" t="s">
        <v>20</v>
      </c>
      <c r="I742" s="95" t="s">
        <v>18903</v>
      </c>
      <c r="J742" s="119" t="s">
        <v>862</v>
      </c>
      <c r="K742" s="95" t="s">
        <v>3613</v>
      </c>
      <c r="L742" s="95" t="s">
        <v>18904</v>
      </c>
      <c r="M742" s="97">
        <f>IF($K$6="с учетом НДС",VLOOKUP(J742,LEGEND!C:M,3,0)*(1-N742),VLOOKUP(J742,LEGEND!C:M,3,0)*(1-N742)/1.2)</f>
        <v>8490</v>
      </c>
      <c r="N742" s="98">
        <f>IF(OR(E742="Принадлежности",E742="Ручной инструмент"),$K$5,IF($K$4=0,0,IFERROR(VLOOKUP(Q742,LEGEND!$V$4:$W$7,2,0),$K$4)))</f>
        <v>0</v>
      </c>
      <c r="O742" s="103" t="s">
        <v>20068</v>
      </c>
      <c r="P742" s="102" t="s">
        <v>816</v>
      </c>
      <c r="Q742" s="100" t="s">
        <v>20</v>
      </c>
      <c r="R742" s="116" t="s">
        <v>3614</v>
      </c>
      <c r="S742" s="114" t="s">
        <v>964</v>
      </c>
      <c r="T742" s="114">
        <v>187</v>
      </c>
      <c r="U742" s="114">
        <v>284</v>
      </c>
      <c r="V742" s="114">
        <v>87</v>
      </c>
      <c r="W742" s="115">
        <v>0.39</v>
      </c>
    </row>
    <row r="743" spans="1:23" s="6" customFormat="1" ht="25.5">
      <c r="A743" s="62"/>
      <c r="B743" s="95" t="s">
        <v>20806</v>
      </c>
      <c r="C743" s="95" t="s">
        <v>20</v>
      </c>
      <c r="D743" s="95" t="s">
        <v>20</v>
      </c>
      <c r="E743" s="95" t="s">
        <v>18116</v>
      </c>
      <c r="F743" s="95" t="s">
        <v>17302</v>
      </c>
      <c r="G743" s="95" t="s">
        <v>17850</v>
      </c>
      <c r="H743" s="14" t="s">
        <v>20</v>
      </c>
      <c r="I743" s="95" t="s">
        <v>18905</v>
      </c>
      <c r="J743" s="119" t="s">
        <v>4402</v>
      </c>
      <c r="K743" s="95" t="s">
        <v>18906</v>
      </c>
      <c r="L743" s="95" t="s">
        <v>4403</v>
      </c>
      <c r="M743" s="97">
        <f>IF($K$6="с учетом НДС",VLOOKUP(J743,LEGEND!C:M,3,0)*(1-N743),VLOOKUP(J743,LEGEND!C:M,3,0)*(1-N743)/1.2)</f>
        <v>3900</v>
      </c>
      <c r="N743" s="98">
        <f>IF(OR(E743="Принадлежности",E743="Ручной инструмент"),$K$5,IF($K$4=0,0,IFERROR(VLOOKUP(Q743,LEGEND!$V$4:$W$7,2,0),$K$4)))</f>
        <v>0</v>
      </c>
      <c r="O743" s="103" t="s">
        <v>20</v>
      </c>
      <c r="P743" s="104" t="s">
        <v>813</v>
      </c>
      <c r="Q743" s="100" t="s">
        <v>20</v>
      </c>
      <c r="R743" s="116" t="s">
        <v>20069</v>
      </c>
      <c r="S743" s="114" t="s">
        <v>964</v>
      </c>
      <c r="T743" s="114">
        <v>181</v>
      </c>
      <c r="U743" s="114">
        <v>74</v>
      </c>
      <c r="V743" s="114">
        <v>233</v>
      </c>
      <c r="W743" s="115">
        <v>0.3</v>
      </c>
    </row>
    <row r="744" spans="1:23" s="6" customFormat="1" ht="25.5">
      <c r="A744" s="62"/>
      <c r="B744" s="95" t="s">
        <v>20806</v>
      </c>
      <c r="C744" s="95" t="s">
        <v>20</v>
      </c>
      <c r="D744" s="95" t="s">
        <v>20</v>
      </c>
      <c r="E744" s="95" t="s">
        <v>18116</v>
      </c>
      <c r="F744" s="95" t="s">
        <v>18072</v>
      </c>
      <c r="G744" s="95" t="s">
        <v>18458</v>
      </c>
      <c r="H744" s="14" t="s">
        <v>20</v>
      </c>
      <c r="I744" s="95" t="s">
        <v>4399</v>
      </c>
      <c r="J744" s="119" t="s">
        <v>4397</v>
      </c>
      <c r="K744" s="95" t="s">
        <v>18907</v>
      </c>
      <c r="L744" s="95" t="s">
        <v>18908</v>
      </c>
      <c r="M744" s="97">
        <f>IF($K$6="с учетом НДС",VLOOKUP(J744,LEGEND!C:M,3,0)*(1-N744),VLOOKUP(J744,LEGEND!C:M,3,0)*(1-N744)/1.2)</f>
        <v>34300</v>
      </c>
      <c r="N744" s="98">
        <f>IF(OR(E744="Принадлежности",E744="Ручной инструмент"),$K$5,IF($K$4=0,0,IFERROR(VLOOKUP(Q744,LEGEND!$V$4:$W$7,2,0),$K$4)))</f>
        <v>0</v>
      </c>
      <c r="O744" s="103" t="s">
        <v>20</v>
      </c>
      <c r="P744" s="104" t="s">
        <v>937</v>
      </c>
      <c r="Q744" s="100" t="s">
        <v>20</v>
      </c>
      <c r="R744" s="116" t="s">
        <v>20070</v>
      </c>
      <c r="S744" s="114" t="s">
        <v>964</v>
      </c>
      <c r="T744" s="114">
        <v>329</v>
      </c>
      <c r="U744" s="114">
        <v>187</v>
      </c>
      <c r="V744" s="114">
        <v>160</v>
      </c>
      <c r="W744" s="115">
        <v>3.3719999999999999</v>
      </c>
    </row>
    <row r="745" spans="1:23" s="6" customFormat="1" ht="25.5">
      <c r="A745" s="62"/>
      <c r="B745" s="95" t="s">
        <v>20806</v>
      </c>
      <c r="C745" s="95" t="s">
        <v>20</v>
      </c>
      <c r="D745" s="95" t="s">
        <v>20</v>
      </c>
      <c r="E745" s="95" t="s">
        <v>18116</v>
      </c>
      <c r="F745" s="95" t="s">
        <v>18072</v>
      </c>
      <c r="G745" s="95" t="s">
        <v>18458</v>
      </c>
      <c r="H745" s="14" t="s">
        <v>20</v>
      </c>
      <c r="I745" s="95" t="s">
        <v>18909</v>
      </c>
      <c r="J745" s="119" t="s">
        <v>4398</v>
      </c>
      <c r="K745" s="95" t="s">
        <v>18910</v>
      </c>
      <c r="L745" s="95" t="s">
        <v>18911</v>
      </c>
      <c r="M745" s="97">
        <f>IF($K$6="с учетом НДС",VLOOKUP(J745,LEGEND!C:M,3,0)*(1-N745),VLOOKUP(J745,LEGEND!C:M,3,0)*(1-N745)/1.2)</f>
        <v>5500</v>
      </c>
      <c r="N745" s="98">
        <f>IF(OR(E745="Принадлежности",E745="Ручной инструмент"),$K$5,IF($K$4=0,0,IFERROR(VLOOKUP(Q745,LEGEND!$V$4:$W$7,2,0),$K$4)))</f>
        <v>0</v>
      </c>
      <c r="O745" s="103" t="s">
        <v>20</v>
      </c>
      <c r="P745" s="104" t="s">
        <v>937</v>
      </c>
      <c r="Q745" s="100" t="s">
        <v>20</v>
      </c>
      <c r="R745" s="116" t="s">
        <v>20071</v>
      </c>
      <c r="S745" s="114" t="s">
        <v>964</v>
      </c>
      <c r="T745" s="114">
        <v>647</v>
      </c>
      <c r="U745" s="114">
        <v>57</v>
      </c>
      <c r="V745" s="114">
        <v>40</v>
      </c>
      <c r="W745" s="115">
        <v>0.28399999999999997</v>
      </c>
    </row>
    <row r="746" spans="1:23" s="6" customFormat="1" ht="38.25">
      <c r="A746" s="62"/>
      <c r="B746" s="95" t="s">
        <v>20806</v>
      </c>
      <c r="C746" s="95" t="s">
        <v>20</v>
      </c>
      <c r="D746" s="95" t="s">
        <v>20</v>
      </c>
      <c r="E746" s="95" t="s">
        <v>18116</v>
      </c>
      <c r="F746" s="95" t="s">
        <v>18072</v>
      </c>
      <c r="G746" s="95" t="s">
        <v>18458</v>
      </c>
      <c r="H746" s="14" t="s">
        <v>20</v>
      </c>
      <c r="I746" s="95" t="s">
        <v>3862</v>
      </c>
      <c r="J746" s="119" t="s">
        <v>863</v>
      </c>
      <c r="K746" s="95" t="s">
        <v>3546</v>
      </c>
      <c r="L746" s="95" t="s">
        <v>18912</v>
      </c>
      <c r="M746" s="97">
        <f>IF($K$6="с учетом НДС",VLOOKUP(J746,LEGEND!C:M,3,0)*(1-N746),VLOOKUP(J746,LEGEND!C:M,3,0)*(1-N746)/1.2)</f>
        <v>18600</v>
      </c>
      <c r="N746" s="98">
        <f>IF(OR(E746="Принадлежности",E746="Ручной инструмент"),$K$5,IF($K$4=0,0,IFERROR(VLOOKUP(Q746,LEGEND!$V$4:$W$7,2,0),$K$4)))</f>
        <v>0</v>
      </c>
      <c r="O746" s="103" t="s">
        <v>20</v>
      </c>
      <c r="P746" s="102" t="s">
        <v>816</v>
      </c>
      <c r="Q746" s="100" t="s">
        <v>20</v>
      </c>
      <c r="R746" s="116" t="s">
        <v>3547</v>
      </c>
      <c r="S746" s="114" t="s">
        <v>964</v>
      </c>
      <c r="T746" s="114">
        <v>500</v>
      </c>
      <c r="U746" s="114">
        <v>500</v>
      </c>
      <c r="V746" s="114">
        <v>100</v>
      </c>
      <c r="W746" s="115">
        <v>10.5</v>
      </c>
    </row>
    <row r="747" spans="1:23" s="6" customFormat="1" ht="38.25">
      <c r="A747" s="62"/>
      <c r="B747" s="95" t="s">
        <v>20806</v>
      </c>
      <c r="C747" s="95" t="s">
        <v>20</v>
      </c>
      <c r="D747" s="95" t="s">
        <v>20</v>
      </c>
      <c r="E747" s="95" t="s">
        <v>18116</v>
      </c>
      <c r="F747" s="95" t="s">
        <v>18072</v>
      </c>
      <c r="G747" s="95" t="s">
        <v>18458</v>
      </c>
      <c r="H747" s="14" t="s">
        <v>20</v>
      </c>
      <c r="I747" s="95" t="s">
        <v>3867</v>
      </c>
      <c r="J747" s="119" t="s">
        <v>864</v>
      </c>
      <c r="K747" s="95" t="s">
        <v>3542</v>
      </c>
      <c r="L747" s="95" t="s">
        <v>18913</v>
      </c>
      <c r="M747" s="97">
        <f>IF($K$6="с учетом НДС",VLOOKUP(J747,LEGEND!C:M,3,0)*(1-N747),VLOOKUP(J747,LEGEND!C:M,3,0)*(1-N747)/1.2)</f>
        <v>30600</v>
      </c>
      <c r="N747" s="98">
        <f>IF(OR(E747="Принадлежности",E747="Ручной инструмент"),$K$5,IF($K$4=0,0,IFERROR(VLOOKUP(Q747,LEGEND!$V$4:$W$7,2,0),$K$4)))</f>
        <v>0</v>
      </c>
      <c r="O747" s="103" t="s">
        <v>20</v>
      </c>
      <c r="P747" s="102" t="s">
        <v>816</v>
      </c>
      <c r="Q747" s="100" t="s">
        <v>20</v>
      </c>
      <c r="R747" s="116" t="s">
        <v>3543</v>
      </c>
      <c r="S747" s="114" t="s">
        <v>964</v>
      </c>
      <c r="T747" s="114">
        <v>500</v>
      </c>
      <c r="U747" s="114">
        <v>500</v>
      </c>
      <c r="V747" s="114">
        <v>100</v>
      </c>
      <c r="W747" s="115">
        <v>10.5</v>
      </c>
    </row>
    <row r="748" spans="1:23" s="6" customFormat="1" ht="38.25">
      <c r="A748" s="62"/>
      <c r="B748" s="95" t="s">
        <v>20806</v>
      </c>
      <c r="C748" s="95" t="s">
        <v>20</v>
      </c>
      <c r="D748" s="95" t="s">
        <v>20</v>
      </c>
      <c r="E748" s="95" t="s">
        <v>18116</v>
      </c>
      <c r="F748" s="95" t="s">
        <v>18072</v>
      </c>
      <c r="G748" s="95" t="s">
        <v>18458</v>
      </c>
      <c r="H748" s="14" t="s">
        <v>20</v>
      </c>
      <c r="I748" s="95" t="s">
        <v>3869</v>
      </c>
      <c r="J748" s="119" t="s">
        <v>865</v>
      </c>
      <c r="K748" s="95" t="s">
        <v>3554</v>
      </c>
      <c r="L748" s="95" t="s">
        <v>18914</v>
      </c>
      <c r="M748" s="97">
        <f>IF($K$6="с учетом НДС",VLOOKUP(J748,LEGEND!C:M,3,0)*(1-N748),VLOOKUP(J748,LEGEND!C:M,3,0)*(1-N748)/1.2)</f>
        <v>21200</v>
      </c>
      <c r="N748" s="98">
        <f>IF(OR(E748="Принадлежности",E748="Ручной инструмент"),$K$5,IF($K$4=0,0,IFERROR(VLOOKUP(Q748,LEGEND!$V$4:$W$7,2,0),$K$4)))</f>
        <v>0</v>
      </c>
      <c r="O748" s="103" t="s">
        <v>20</v>
      </c>
      <c r="P748" s="102" t="s">
        <v>816</v>
      </c>
      <c r="Q748" s="100" t="s">
        <v>20</v>
      </c>
      <c r="R748" s="116" t="s">
        <v>3555</v>
      </c>
      <c r="S748" s="114" t="s">
        <v>964</v>
      </c>
      <c r="T748" s="114">
        <v>500</v>
      </c>
      <c r="U748" s="114">
        <v>500</v>
      </c>
      <c r="V748" s="114">
        <v>100</v>
      </c>
      <c r="W748" s="115">
        <v>10.5</v>
      </c>
    </row>
    <row r="749" spans="1:23" s="6" customFormat="1" ht="38.25">
      <c r="A749" s="62"/>
      <c r="B749" s="95" t="s">
        <v>20806</v>
      </c>
      <c r="C749" s="95" t="s">
        <v>20</v>
      </c>
      <c r="D749" s="95" t="s">
        <v>20</v>
      </c>
      <c r="E749" s="95" t="s">
        <v>18116</v>
      </c>
      <c r="F749" s="95" t="s">
        <v>18072</v>
      </c>
      <c r="G749" s="95" t="s">
        <v>18458</v>
      </c>
      <c r="H749" s="14" t="s">
        <v>20</v>
      </c>
      <c r="I749" s="95" t="s">
        <v>3868</v>
      </c>
      <c r="J749" s="119" t="s">
        <v>866</v>
      </c>
      <c r="K749" s="95" t="s">
        <v>3550</v>
      </c>
      <c r="L749" s="95" t="s">
        <v>18915</v>
      </c>
      <c r="M749" s="97">
        <f>IF($K$6="с учетом НДС",VLOOKUP(J749,LEGEND!C:M,3,0)*(1-N749),VLOOKUP(J749,LEGEND!C:M,3,0)*(1-N749)/1.2)</f>
        <v>34400</v>
      </c>
      <c r="N749" s="98">
        <f>IF(OR(E749="Принадлежности",E749="Ручной инструмент"),$K$5,IF($K$4=0,0,IFERROR(VLOOKUP(Q749,LEGEND!$V$4:$W$7,2,0),$K$4)))</f>
        <v>0</v>
      </c>
      <c r="O749" s="103" t="s">
        <v>20</v>
      </c>
      <c r="P749" s="102" t="s">
        <v>816</v>
      </c>
      <c r="Q749" s="100" t="s">
        <v>20</v>
      </c>
      <c r="R749" s="116" t="s">
        <v>3551</v>
      </c>
      <c r="S749" s="114" t="s">
        <v>964</v>
      </c>
      <c r="T749" s="114">
        <v>500</v>
      </c>
      <c r="U749" s="114">
        <v>500</v>
      </c>
      <c r="V749" s="114">
        <v>100</v>
      </c>
      <c r="W749" s="115">
        <v>10.5</v>
      </c>
    </row>
    <row r="750" spans="1:23" s="6" customFormat="1" ht="25.5">
      <c r="A750" s="62"/>
      <c r="B750" s="95" t="s">
        <v>20806</v>
      </c>
      <c r="C750" s="95" t="s">
        <v>20</v>
      </c>
      <c r="D750" s="95" t="s">
        <v>20</v>
      </c>
      <c r="E750" s="95" t="s">
        <v>18116</v>
      </c>
      <c r="F750" s="95" t="s">
        <v>18072</v>
      </c>
      <c r="G750" s="95" t="s">
        <v>18458</v>
      </c>
      <c r="H750" s="14" t="s">
        <v>20</v>
      </c>
      <c r="I750" s="95" t="s">
        <v>3856</v>
      </c>
      <c r="J750" s="119" t="s">
        <v>867</v>
      </c>
      <c r="K750" s="95" t="s">
        <v>3857</v>
      </c>
      <c r="L750" s="95" t="s">
        <v>3856</v>
      </c>
      <c r="M750" s="97">
        <f>IF($K$6="с учетом НДС",VLOOKUP(J750,LEGEND!C:M,3,0)*(1-N750),VLOOKUP(J750,LEGEND!C:M,3,0)*(1-N750)/1.2)</f>
        <v>13800</v>
      </c>
      <c r="N750" s="98">
        <f>IF(OR(E750="Принадлежности",E750="Ручной инструмент"),$K$5,IF($K$4=0,0,IFERROR(VLOOKUP(Q750,LEGEND!$V$4:$W$7,2,0),$K$4)))</f>
        <v>0</v>
      </c>
      <c r="O750" s="103" t="s">
        <v>20</v>
      </c>
      <c r="P750" s="102" t="s">
        <v>816</v>
      </c>
      <c r="Q750" s="100" t="s">
        <v>20</v>
      </c>
      <c r="R750" s="116" t="s">
        <v>3541</v>
      </c>
      <c r="S750" s="114" t="s">
        <v>964</v>
      </c>
      <c r="T750" s="114">
        <v>369</v>
      </c>
      <c r="U750" s="114">
        <v>426</v>
      </c>
      <c r="V750" s="114">
        <v>38</v>
      </c>
      <c r="W750" s="115">
        <v>2.3860000000000001</v>
      </c>
    </row>
    <row r="751" spans="1:23" s="6" customFormat="1" ht="25.5">
      <c r="A751" s="62"/>
      <c r="B751" s="95" t="s">
        <v>20806</v>
      </c>
      <c r="C751" s="95" t="s">
        <v>20</v>
      </c>
      <c r="D751" s="95" t="s">
        <v>20</v>
      </c>
      <c r="E751" s="95" t="s">
        <v>18116</v>
      </c>
      <c r="F751" s="95" t="s">
        <v>18072</v>
      </c>
      <c r="G751" s="95" t="s">
        <v>18458</v>
      </c>
      <c r="H751" s="14" t="s">
        <v>20</v>
      </c>
      <c r="I751" s="95" t="s">
        <v>3864</v>
      </c>
      <c r="J751" s="119" t="s">
        <v>868</v>
      </c>
      <c r="K751" s="95" t="s">
        <v>3865</v>
      </c>
      <c r="L751" s="95" t="s">
        <v>18916</v>
      </c>
      <c r="M751" s="97">
        <f>IF($K$6="с учетом НДС",VLOOKUP(J751,LEGEND!C:M,3,0)*(1-N751),VLOOKUP(J751,LEGEND!C:M,3,0)*(1-N751)/1.2)</f>
        <v>5500</v>
      </c>
      <c r="N751" s="98">
        <f>IF(OR(E751="Принадлежности",E751="Ручной инструмент"),$K$5,IF($K$4=0,0,IFERROR(VLOOKUP(Q751,LEGEND!$V$4:$W$7,2,0),$K$4)))</f>
        <v>0</v>
      </c>
      <c r="O751" s="103" t="s">
        <v>20</v>
      </c>
      <c r="P751" s="102" t="s">
        <v>816</v>
      </c>
      <c r="Q751" s="100" t="s">
        <v>20</v>
      </c>
      <c r="R751" s="116" t="s">
        <v>3545</v>
      </c>
      <c r="S751" s="114" t="s">
        <v>964</v>
      </c>
      <c r="T751" s="114">
        <v>641</v>
      </c>
      <c r="U751" s="114">
        <v>20</v>
      </c>
      <c r="V751" s="114">
        <v>17</v>
      </c>
      <c r="W751" s="115">
        <v>0.66600000000000004</v>
      </c>
    </row>
    <row r="752" spans="1:23" s="6" customFormat="1" ht="25.5">
      <c r="A752" s="62"/>
      <c r="B752" s="95" t="s">
        <v>20806</v>
      </c>
      <c r="C752" s="95" t="s">
        <v>20</v>
      </c>
      <c r="D752" s="95" t="s">
        <v>20</v>
      </c>
      <c r="E752" s="95" t="s">
        <v>18116</v>
      </c>
      <c r="F752" s="95" t="s">
        <v>18072</v>
      </c>
      <c r="G752" s="95" t="s">
        <v>18458</v>
      </c>
      <c r="H752" s="14" t="s">
        <v>20</v>
      </c>
      <c r="I752" s="95" t="s">
        <v>3859</v>
      </c>
      <c r="J752" s="119" t="s">
        <v>869</v>
      </c>
      <c r="K752" s="95" t="s">
        <v>3860</v>
      </c>
      <c r="L752" s="95" t="s">
        <v>18917</v>
      </c>
      <c r="M752" s="97">
        <f>IF($K$6="с учетом НДС",VLOOKUP(J752,LEGEND!C:M,3,0)*(1-N752),VLOOKUP(J752,LEGEND!C:M,3,0)*(1-N752)/1.2)</f>
        <v>6800</v>
      </c>
      <c r="N752" s="98">
        <f>IF(OR(E752="Принадлежности",E752="Ручной инструмент"),$K$5,IF($K$4=0,0,IFERROR(VLOOKUP(Q752,LEGEND!$V$4:$W$7,2,0),$K$4)))</f>
        <v>0</v>
      </c>
      <c r="O752" s="103" t="s">
        <v>20</v>
      </c>
      <c r="P752" s="102" t="s">
        <v>816</v>
      </c>
      <c r="Q752" s="100" t="s">
        <v>20</v>
      </c>
      <c r="R752" s="116" t="s">
        <v>3553</v>
      </c>
      <c r="S752" s="114" t="s">
        <v>964</v>
      </c>
      <c r="T752" s="114">
        <v>640</v>
      </c>
      <c r="U752" s="114">
        <v>20</v>
      </c>
      <c r="V752" s="114">
        <v>20</v>
      </c>
      <c r="W752" s="115">
        <v>0.92400000000000004</v>
      </c>
    </row>
    <row r="753" spans="1:23" s="6" customFormat="1" ht="25.5">
      <c r="A753" s="62"/>
      <c r="B753" s="95" t="s">
        <v>20806</v>
      </c>
      <c r="C753" s="95" t="s">
        <v>20</v>
      </c>
      <c r="D753" s="95" t="s">
        <v>20</v>
      </c>
      <c r="E753" s="95" t="s">
        <v>18116</v>
      </c>
      <c r="F753" s="95" t="s">
        <v>18072</v>
      </c>
      <c r="G753" s="95" t="s">
        <v>20</v>
      </c>
      <c r="H753" s="14" t="s">
        <v>20</v>
      </c>
      <c r="I753" s="95" t="s">
        <v>982</v>
      </c>
      <c r="J753" s="119" t="s">
        <v>870</v>
      </c>
      <c r="K753" s="95" t="s">
        <v>3560</v>
      </c>
      <c r="L753" s="95" t="s">
        <v>18918</v>
      </c>
      <c r="M753" s="97">
        <f>IF($K$6="с учетом НДС",VLOOKUP(J753,LEGEND!C:M,3,0)*(1-N753),VLOOKUP(J753,LEGEND!C:M,3,0)*(1-N753)/1.2)</f>
        <v>15000</v>
      </c>
      <c r="N753" s="98">
        <f>IF(OR(E753="Принадлежности",E753="Ручной инструмент"),$K$5,IF($K$4=0,0,IFERROR(VLOOKUP(Q753,LEGEND!$V$4:$W$7,2,0),$K$4)))</f>
        <v>0</v>
      </c>
      <c r="O753" s="103" t="s">
        <v>20</v>
      </c>
      <c r="P753" s="95" t="s">
        <v>937</v>
      </c>
      <c r="Q753" s="100" t="s">
        <v>20</v>
      </c>
      <c r="R753" s="116" t="s">
        <v>3561</v>
      </c>
      <c r="S753" s="114" t="s">
        <v>964</v>
      </c>
      <c r="T753" s="114">
        <v>500</v>
      </c>
      <c r="U753" s="114">
        <v>500</v>
      </c>
      <c r="V753" s="114">
        <v>100</v>
      </c>
      <c r="W753" s="115">
        <v>10.5</v>
      </c>
    </row>
    <row r="754" spans="1:23" s="6" customFormat="1" ht="38.25">
      <c r="A754" s="62"/>
      <c r="B754" s="95" t="s">
        <v>20806</v>
      </c>
      <c r="C754" s="95" t="s">
        <v>20</v>
      </c>
      <c r="D754" s="95" t="s">
        <v>20</v>
      </c>
      <c r="E754" s="95" t="s">
        <v>18116</v>
      </c>
      <c r="F754" s="95" t="s">
        <v>18072</v>
      </c>
      <c r="G754" s="95" t="s">
        <v>20</v>
      </c>
      <c r="H754" s="14" t="s">
        <v>20</v>
      </c>
      <c r="I754" s="95" t="s">
        <v>980</v>
      </c>
      <c r="J754" s="119" t="s">
        <v>871</v>
      </c>
      <c r="K754" s="95" t="s">
        <v>3562</v>
      </c>
      <c r="L754" s="95" t="s">
        <v>18919</v>
      </c>
      <c r="M754" s="97">
        <f>IF($K$6="с учетом НДС",VLOOKUP(J754,LEGEND!C:M,3,0)*(1-N754),VLOOKUP(J754,LEGEND!C:M,3,0)*(1-N754)/1.2)</f>
        <v>17900</v>
      </c>
      <c r="N754" s="98">
        <f>IF(OR(E754="Принадлежности",E754="Ручной инструмент"),$K$5,IF($K$4=0,0,IFERROR(VLOOKUP(Q754,LEGEND!$V$4:$W$7,2,0),$K$4)))</f>
        <v>0</v>
      </c>
      <c r="O754" s="103" t="s">
        <v>20</v>
      </c>
      <c r="P754" s="95" t="s">
        <v>937</v>
      </c>
      <c r="Q754" s="100" t="s">
        <v>20</v>
      </c>
      <c r="R754" s="116" t="s">
        <v>3563</v>
      </c>
      <c r="S754" s="114" t="s">
        <v>964</v>
      </c>
      <c r="T754" s="114">
        <v>500</v>
      </c>
      <c r="U754" s="114">
        <v>500</v>
      </c>
      <c r="V754" s="114">
        <v>100</v>
      </c>
      <c r="W754" s="115">
        <v>10.5</v>
      </c>
    </row>
    <row r="755" spans="1:23" s="6" customFormat="1" ht="25.5">
      <c r="A755" s="62"/>
      <c r="B755" s="95" t="s">
        <v>20806</v>
      </c>
      <c r="C755" s="95" t="s">
        <v>20</v>
      </c>
      <c r="D755" s="95" t="s">
        <v>20</v>
      </c>
      <c r="E755" s="95" t="s">
        <v>18116</v>
      </c>
      <c r="F755" s="95" t="s">
        <v>18072</v>
      </c>
      <c r="G755" s="95" t="s">
        <v>20</v>
      </c>
      <c r="H755" s="14" t="s">
        <v>20</v>
      </c>
      <c r="I755" s="95" t="s">
        <v>981</v>
      </c>
      <c r="J755" s="119" t="s">
        <v>872</v>
      </c>
      <c r="K755" s="95" t="s">
        <v>3556</v>
      </c>
      <c r="L755" s="95" t="s">
        <v>18920</v>
      </c>
      <c r="M755" s="97">
        <f>IF($K$6="с учетом НДС",VLOOKUP(J755,LEGEND!C:M,3,0)*(1-N755),VLOOKUP(J755,LEGEND!C:M,3,0)*(1-N755)/1.2)</f>
        <v>14000</v>
      </c>
      <c r="N755" s="98">
        <f>IF(OR(E755="Принадлежности",E755="Ручной инструмент"),$K$5,IF($K$4=0,0,IFERROR(VLOOKUP(Q755,LEGEND!$V$4:$W$7,2,0),$K$4)))</f>
        <v>0</v>
      </c>
      <c r="O755" s="103" t="s">
        <v>20</v>
      </c>
      <c r="P755" s="95" t="s">
        <v>937</v>
      </c>
      <c r="Q755" s="100" t="s">
        <v>20</v>
      </c>
      <c r="R755" s="116" t="s">
        <v>3557</v>
      </c>
      <c r="S755" s="114" t="s">
        <v>964</v>
      </c>
      <c r="T755" s="114">
        <v>500</v>
      </c>
      <c r="U755" s="114">
        <v>500</v>
      </c>
      <c r="V755" s="114">
        <v>100</v>
      </c>
      <c r="W755" s="115">
        <v>10.5</v>
      </c>
    </row>
    <row r="756" spans="1:23" s="6" customFormat="1" ht="38.25">
      <c r="A756" s="62"/>
      <c r="B756" s="95" t="s">
        <v>20806</v>
      </c>
      <c r="C756" s="95" t="s">
        <v>20</v>
      </c>
      <c r="D756" s="95" t="s">
        <v>20</v>
      </c>
      <c r="E756" s="95" t="s">
        <v>18116</v>
      </c>
      <c r="F756" s="95" t="s">
        <v>18072</v>
      </c>
      <c r="G756" s="95" t="s">
        <v>20</v>
      </c>
      <c r="H756" s="14" t="s">
        <v>20</v>
      </c>
      <c r="I756" s="95" t="s">
        <v>3904</v>
      </c>
      <c r="J756" s="119" t="s">
        <v>873</v>
      </c>
      <c r="K756" s="95" t="s">
        <v>3581</v>
      </c>
      <c r="L756" s="95" t="s">
        <v>18921</v>
      </c>
      <c r="M756" s="97">
        <f>IF($K$6="с учетом НДС",VLOOKUP(J756,LEGEND!C:M,3,0)*(1-N756),VLOOKUP(J756,LEGEND!C:M,3,0)*(1-N756)/1.2)</f>
        <v>62300</v>
      </c>
      <c r="N756" s="98">
        <f>IF(OR(E756="Принадлежности",E756="Ручной инструмент"),$K$5,IF($K$4=0,0,IFERROR(VLOOKUP(Q756,LEGEND!$V$4:$W$7,2,0),$K$4)))</f>
        <v>0</v>
      </c>
      <c r="O756" s="103" t="s">
        <v>20</v>
      </c>
      <c r="P756" s="102" t="s">
        <v>816</v>
      </c>
      <c r="Q756" s="100" t="s">
        <v>20</v>
      </c>
      <c r="R756" s="116" t="s">
        <v>3582</v>
      </c>
      <c r="S756" s="114" t="s">
        <v>964</v>
      </c>
      <c r="T756" s="114">
        <v>476</v>
      </c>
      <c r="U756" s="114">
        <v>464</v>
      </c>
      <c r="V756" s="114">
        <v>539</v>
      </c>
      <c r="W756" s="115">
        <v>27.449000000000002</v>
      </c>
    </row>
    <row r="757" spans="1:23" s="6" customFormat="1" ht="51">
      <c r="A757" s="62"/>
      <c r="B757" s="95" t="s">
        <v>20806</v>
      </c>
      <c r="C757" s="95" t="s">
        <v>20</v>
      </c>
      <c r="D757" s="95" t="s">
        <v>20</v>
      </c>
      <c r="E757" s="95" t="s">
        <v>18116</v>
      </c>
      <c r="F757" s="95" t="s">
        <v>18072</v>
      </c>
      <c r="G757" s="95" t="s">
        <v>18458</v>
      </c>
      <c r="H757" s="14" t="s">
        <v>20</v>
      </c>
      <c r="I757" s="95" t="s">
        <v>3898</v>
      </c>
      <c r="J757" s="119" t="s">
        <v>874</v>
      </c>
      <c r="K757" s="95" t="s">
        <v>3774</v>
      </c>
      <c r="L757" s="95" t="s">
        <v>18922</v>
      </c>
      <c r="M757" s="97">
        <f>IF($K$6="с учетом НДС",VLOOKUP(J757,LEGEND!C:M,3,0)*(1-N757),VLOOKUP(J757,LEGEND!C:M,3,0)*(1-N757)/1.2)</f>
        <v>3400</v>
      </c>
      <c r="N757" s="98">
        <f>IF(OR(E757="Принадлежности",E757="Ручной инструмент"),$K$5,IF($K$4=0,0,IFERROR(VLOOKUP(Q757,LEGEND!$V$4:$W$7,2,0),$K$4)))</f>
        <v>0</v>
      </c>
      <c r="O757" s="103" t="s">
        <v>20</v>
      </c>
      <c r="P757" s="102" t="s">
        <v>816</v>
      </c>
      <c r="Q757" s="100" t="s">
        <v>20</v>
      </c>
      <c r="R757" s="116" t="s">
        <v>3775</v>
      </c>
      <c r="S757" s="114" t="s">
        <v>964</v>
      </c>
      <c r="T757" s="114">
        <v>35</v>
      </c>
      <c r="U757" s="114">
        <v>35</v>
      </c>
      <c r="V757" s="114">
        <v>217</v>
      </c>
      <c r="W757" s="115">
        <v>0.21099999999999999</v>
      </c>
    </row>
    <row r="758" spans="1:23" s="6" customFormat="1" ht="51">
      <c r="A758" s="62"/>
      <c r="B758" s="95" t="s">
        <v>20806</v>
      </c>
      <c r="C758" s="95" t="s">
        <v>20</v>
      </c>
      <c r="D758" s="95" t="s">
        <v>20</v>
      </c>
      <c r="E758" s="95" t="s">
        <v>18116</v>
      </c>
      <c r="F758" s="95" t="s">
        <v>18072</v>
      </c>
      <c r="G758" s="95" t="s">
        <v>18458</v>
      </c>
      <c r="H758" s="14" t="s">
        <v>20</v>
      </c>
      <c r="I758" s="95" t="s">
        <v>3900</v>
      </c>
      <c r="J758" s="119" t="s">
        <v>875</v>
      </c>
      <c r="K758" s="95" t="s">
        <v>3597</v>
      </c>
      <c r="L758" s="95" t="s">
        <v>18923</v>
      </c>
      <c r="M758" s="97">
        <f>IF($K$6="с учетом НДС",VLOOKUP(J758,LEGEND!C:M,3,0)*(1-N758),VLOOKUP(J758,LEGEND!C:M,3,0)*(1-N758)/1.2)</f>
        <v>3400</v>
      </c>
      <c r="N758" s="98">
        <f>IF(OR(E758="Принадлежности",E758="Ручной инструмент"),$K$5,IF($K$4=0,0,IFERROR(VLOOKUP(Q758,LEGEND!$V$4:$W$7,2,0),$K$4)))</f>
        <v>0</v>
      </c>
      <c r="O758" s="103" t="s">
        <v>20</v>
      </c>
      <c r="P758" s="102" t="s">
        <v>816</v>
      </c>
      <c r="Q758" s="100" t="s">
        <v>20</v>
      </c>
      <c r="R758" s="116" t="s">
        <v>3598</v>
      </c>
      <c r="S758" s="114" t="s">
        <v>964</v>
      </c>
      <c r="T758" s="114">
        <v>85</v>
      </c>
      <c r="U758" s="114">
        <v>85</v>
      </c>
      <c r="V758" s="114">
        <v>130</v>
      </c>
      <c r="W758" s="115">
        <v>0.35399999999999998</v>
      </c>
    </row>
    <row r="759" spans="1:23" s="6" customFormat="1" ht="51">
      <c r="A759" s="62"/>
      <c r="B759" s="95" t="s">
        <v>20806</v>
      </c>
      <c r="C759" s="95" t="s">
        <v>20</v>
      </c>
      <c r="D759" s="95" t="s">
        <v>20</v>
      </c>
      <c r="E759" s="95" t="s">
        <v>18116</v>
      </c>
      <c r="F759" s="95" t="s">
        <v>18072</v>
      </c>
      <c r="G759" s="95" t="s">
        <v>18458</v>
      </c>
      <c r="H759" s="14" t="s">
        <v>20</v>
      </c>
      <c r="I759" s="95" t="s">
        <v>3889</v>
      </c>
      <c r="J759" s="119" t="s">
        <v>876</v>
      </c>
      <c r="K759" s="95" t="s">
        <v>3574</v>
      </c>
      <c r="L759" s="95" t="s">
        <v>18924</v>
      </c>
      <c r="M759" s="97">
        <f>IF($K$6="с учетом НДС",VLOOKUP(J759,LEGEND!C:M,3,0)*(1-N759),VLOOKUP(J759,LEGEND!C:M,3,0)*(1-N759)/1.2)</f>
        <v>6900</v>
      </c>
      <c r="N759" s="98">
        <f>IF(OR(E759="Принадлежности",E759="Ручной инструмент"),$K$5,IF($K$4=0,0,IFERROR(VLOOKUP(Q759,LEGEND!$V$4:$W$7,2,0),$K$4)))</f>
        <v>0</v>
      </c>
      <c r="O759" s="103" t="s">
        <v>20</v>
      </c>
      <c r="P759" s="102" t="s">
        <v>816</v>
      </c>
      <c r="Q759" s="100" t="s">
        <v>20</v>
      </c>
      <c r="R759" s="116" t="s">
        <v>3575</v>
      </c>
      <c r="S759" s="114" t="s">
        <v>964</v>
      </c>
      <c r="T759" s="114">
        <v>69</v>
      </c>
      <c r="U759" s="114">
        <v>54</v>
      </c>
      <c r="V759" s="114">
        <v>116</v>
      </c>
      <c r="W759" s="115">
        <v>0.215</v>
      </c>
    </row>
    <row r="760" spans="1:23" s="6" customFormat="1" ht="51">
      <c r="A760" s="62"/>
      <c r="B760" s="95" t="s">
        <v>20806</v>
      </c>
      <c r="C760" s="95" t="s">
        <v>20</v>
      </c>
      <c r="D760" s="95" t="s">
        <v>20</v>
      </c>
      <c r="E760" s="95" t="s">
        <v>18116</v>
      </c>
      <c r="F760" s="95" t="s">
        <v>18072</v>
      </c>
      <c r="G760" s="95" t="s">
        <v>18458</v>
      </c>
      <c r="H760" s="14" t="s">
        <v>20</v>
      </c>
      <c r="I760" s="95" t="s">
        <v>3884</v>
      </c>
      <c r="J760" s="119" t="s">
        <v>877</v>
      </c>
      <c r="K760" s="95" t="s">
        <v>3530</v>
      </c>
      <c r="L760" s="95" t="s">
        <v>18925</v>
      </c>
      <c r="M760" s="97">
        <f>IF($K$6="с учетом НДС",VLOOKUP(J760,LEGEND!C:M,3,0)*(1-N760),VLOOKUP(J760,LEGEND!C:M,3,0)*(1-N760)/1.2)</f>
        <v>7800</v>
      </c>
      <c r="N760" s="98">
        <f>IF(OR(E760="Принадлежности",E760="Ручной инструмент"),$K$5,IF($K$4=0,0,IFERROR(VLOOKUP(Q760,LEGEND!$V$4:$W$7,2,0),$K$4)))</f>
        <v>0</v>
      </c>
      <c r="O760" s="103" t="s">
        <v>20</v>
      </c>
      <c r="P760" s="102" t="s">
        <v>816</v>
      </c>
      <c r="Q760" s="100" t="s">
        <v>20</v>
      </c>
      <c r="R760" s="116" t="s">
        <v>3531</v>
      </c>
      <c r="S760" s="114" t="s">
        <v>964</v>
      </c>
      <c r="T760" s="114">
        <v>94</v>
      </c>
      <c r="U760" s="114">
        <v>54</v>
      </c>
      <c r="V760" s="114">
        <v>151</v>
      </c>
      <c r="W760" s="115">
        <v>0.26400000000000001</v>
      </c>
    </row>
    <row r="761" spans="1:23" s="6" customFormat="1" ht="51">
      <c r="A761" s="62"/>
      <c r="B761" s="95" t="s">
        <v>20806</v>
      </c>
      <c r="C761" s="95" t="s">
        <v>20</v>
      </c>
      <c r="D761" s="95" t="s">
        <v>20</v>
      </c>
      <c r="E761" s="95" t="s">
        <v>18116</v>
      </c>
      <c r="F761" s="95" t="s">
        <v>18072</v>
      </c>
      <c r="G761" s="95" t="s">
        <v>18458</v>
      </c>
      <c r="H761" s="14" t="s">
        <v>20</v>
      </c>
      <c r="I761" s="95" t="s">
        <v>3880</v>
      </c>
      <c r="J761" s="119" t="s">
        <v>878</v>
      </c>
      <c r="K761" s="95" t="s">
        <v>3538</v>
      </c>
      <c r="L761" s="95" t="s">
        <v>18926</v>
      </c>
      <c r="M761" s="97">
        <f>IF($K$6="с учетом НДС",VLOOKUP(J761,LEGEND!C:M,3,0)*(1-N761),VLOOKUP(J761,LEGEND!C:M,3,0)*(1-N761)/1.2)</f>
        <v>8700</v>
      </c>
      <c r="N761" s="98">
        <f>IF(OR(E761="Принадлежности",E761="Ручной инструмент"),$K$5,IF($K$4=0,0,IFERROR(VLOOKUP(Q761,LEGEND!$V$4:$W$7,2,0),$K$4)))</f>
        <v>0</v>
      </c>
      <c r="O761" s="103" t="s">
        <v>20</v>
      </c>
      <c r="P761" s="102" t="s">
        <v>816</v>
      </c>
      <c r="Q761" s="100" t="s">
        <v>20</v>
      </c>
      <c r="R761" s="116" t="s">
        <v>3539</v>
      </c>
      <c r="S761" s="114" t="s">
        <v>964</v>
      </c>
      <c r="T761" s="114">
        <v>127</v>
      </c>
      <c r="U761" s="114">
        <v>54</v>
      </c>
      <c r="V761" s="114">
        <v>211</v>
      </c>
      <c r="W761" s="115">
        <v>0.35099999999999998</v>
      </c>
    </row>
    <row r="762" spans="1:23" s="6" customFormat="1" ht="38.25">
      <c r="A762" s="62"/>
      <c r="B762" s="95" t="s">
        <v>20806</v>
      </c>
      <c r="C762" s="95" t="s">
        <v>20</v>
      </c>
      <c r="D762" s="95" t="s">
        <v>20</v>
      </c>
      <c r="E762" s="95" t="s">
        <v>18116</v>
      </c>
      <c r="F762" s="95" t="s">
        <v>18072</v>
      </c>
      <c r="G762" s="95" t="s">
        <v>18458</v>
      </c>
      <c r="H762" s="14" t="s">
        <v>20</v>
      </c>
      <c r="I762" s="95" t="s">
        <v>3892</v>
      </c>
      <c r="J762" s="119" t="s">
        <v>879</v>
      </c>
      <c r="K762" s="95" t="s">
        <v>3766</v>
      </c>
      <c r="L762" s="95" t="s">
        <v>18927</v>
      </c>
      <c r="M762" s="97">
        <f>IF($K$6="с учетом НДС",VLOOKUP(J762,LEGEND!C:M,3,0)*(1-N762),VLOOKUP(J762,LEGEND!C:M,3,0)*(1-N762)/1.2)</f>
        <v>6100</v>
      </c>
      <c r="N762" s="98">
        <f>IF(OR(E762="Принадлежности",E762="Ручной инструмент"),$K$5,IF($K$4=0,0,IFERROR(VLOOKUP(Q762,LEGEND!$V$4:$W$7,2,0),$K$4)))</f>
        <v>0</v>
      </c>
      <c r="O762" s="103" t="s">
        <v>20</v>
      </c>
      <c r="P762" s="102" t="s">
        <v>816</v>
      </c>
      <c r="Q762" s="100" t="s">
        <v>20</v>
      </c>
      <c r="R762" s="116" t="s">
        <v>3767</v>
      </c>
      <c r="S762" s="114" t="s">
        <v>964</v>
      </c>
      <c r="T762" s="114">
        <v>69</v>
      </c>
      <c r="U762" s="114">
        <v>49</v>
      </c>
      <c r="V762" s="114">
        <v>100</v>
      </c>
      <c r="W762" s="115">
        <v>0.14899999999999999</v>
      </c>
    </row>
    <row r="763" spans="1:23" s="6" customFormat="1" ht="38.25">
      <c r="A763" s="62"/>
      <c r="B763" s="95" t="s">
        <v>20806</v>
      </c>
      <c r="C763" s="95" t="s">
        <v>20</v>
      </c>
      <c r="D763" s="95" t="s">
        <v>20</v>
      </c>
      <c r="E763" s="95" t="s">
        <v>18116</v>
      </c>
      <c r="F763" s="95" t="s">
        <v>18072</v>
      </c>
      <c r="G763" s="95" t="s">
        <v>18458</v>
      </c>
      <c r="H763" s="14" t="s">
        <v>20</v>
      </c>
      <c r="I763" s="95" t="s">
        <v>3885</v>
      </c>
      <c r="J763" s="119" t="s">
        <v>880</v>
      </c>
      <c r="K763" s="95" t="s">
        <v>3748</v>
      </c>
      <c r="L763" s="95" t="s">
        <v>18928</v>
      </c>
      <c r="M763" s="97">
        <f>IF($K$6="с учетом НДС",VLOOKUP(J763,LEGEND!C:M,3,0)*(1-N763),VLOOKUP(J763,LEGEND!C:M,3,0)*(1-N763)/1.2)</f>
        <v>7800</v>
      </c>
      <c r="N763" s="98">
        <f>IF(OR(E763="Принадлежности",E763="Ручной инструмент"),$K$5,IF($K$4=0,0,IFERROR(VLOOKUP(Q763,LEGEND!$V$4:$W$7,2,0),$K$4)))</f>
        <v>0</v>
      </c>
      <c r="O763" s="103" t="s">
        <v>20</v>
      </c>
      <c r="P763" s="102" t="s">
        <v>816</v>
      </c>
      <c r="Q763" s="100" t="s">
        <v>20</v>
      </c>
      <c r="R763" s="116" t="s">
        <v>3749</v>
      </c>
      <c r="S763" s="114" t="s">
        <v>964</v>
      </c>
      <c r="T763" s="114">
        <v>74</v>
      </c>
      <c r="U763" s="114">
        <v>59</v>
      </c>
      <c r="V763" s="114">
        <v>125</v>
      </c>
      <c r="W763" s="115">
        <v>0.28499999999999998</v>
      </c>
    </row>
    <row r="764" spans="1:23" s="6" customFormat="1" ht="51">
      <c r="A764" s="62"/>
      <c r="B764" s="95" t="s">
        <v>20806</v>
      </c>
      <c r="C764" s="95" t="s">
        <v>20</v>
      </c>
      <c r="D764" s="95" t="s">
        <v>20</v>
      </c>
      <c r="E764" s="95" t="s">
        <v>18116</v>
      </c>
      <c r="F764" s="95" t="s">
        <v>18072</v>
      </c>
      <c r="G764" s="95" t="s">
        <v>18458</v>
      </c>
      <c r="H764" s="14" t="s">
        <v>20</v>
      </c>
      <c r="I764" s="95" t="s">
        <v>3877</v>
      </c>
      <c r="J764" s="119" t="s">
        <v>881</v>
      </c>
      <c r="K764" s="95" t="s">
        <v>3568</v>
      </c>
      <c r="L764" s="95" t="s">
        <v>18929</v>
      </c>
      <c r="M764" s="97">
        <f>IF($K$6="с учетом НДС",VLOOKUP(J764,LEGEND!C:M,3,0)*(1-N764),VLOOKUP(J764,LEGEND!C:M,3,0)*(1-N764)/1.2)</f>
        <v>13100</v>
      </c>
      <c r="N764" s="98">
        <f>IF(OR(E764="Принадлежности",E764="Ручной инструмент"),$K$5,IF($K$4=0,0,IFERROR(VLOOKUP(Q764,LEGEND!$V$4:$W$7,2,0),$K$4)))</f>
        <v>0</v>
      </c>
      <c r="O764" s="103" t="s">
        <v>20</v>
      </c>
      <c r="P764" s="102" t="s">
        <v>816</v>
      </c>
      <c r="Q764" s="100" t="s">
        <v>20</v>
      </c>
      <c r="R764" s="116" t="s">
        <v>3569</v>
      </c>
      <c r="S764" s="114" t="s">
        <v>964</v>
      </c>
      <c r="T764" s="114">
        <v>89</v>
      </c>
      <c r="U764" s="114">
        <v>64</v>
      </c>
      <c r="V764" s="114">
        <v>187</v>
      </c>
      <c r="W764" s="115">
        <v>0.85899999999999999</v>
      </c>
    </row>
    <row r="765" spans="1:23" s="6" customFormat="1" ht="63.75">
      <c r="A765" s="62"/>
      <c r="B765" s="95" t="s">
        <v>20806</v>
      </c>
      <c r="C765" s="95" t="s">
        <v>20</v>
      </c>
      <c r="D765" s="95" t="s">
        <v>20</v>
      </c>
      <c r="E765" s="95" t="s">
        <v>18116</v>
      </c>
      <c r="F765" s="95" t="s">
        <v>18072</v>
      </c>
      <c r="G765" s="95" t="s">
        <v>18458</v>
      </c>
      <c r="H765" s="14" t="s">
        <v>20</v>
      </c>
      <c r="I765" s="95" t="s">
        <v>3878</v>
      </c>
      <c r="J765" s="119" t="s">
        <v>882</v>
      </c>
      <c r="K765" s="95" t="s">
        <v>3524</v>
      </c>
      <c r="L765" s="95" t="s">
        <v>18930</v>
      </c>
      <c r="M765" s="97">
        <f>IF($K$6="с учетом НДС",VLOOKUP(J765,LEGEND!C:M,3,0)*(1-N765),VLOOKUP(J765,LEGEND!C:M,3,0)*(1-N765)/1.2)</f>
        <v>13100</v>
      </c>
      <c r="N765" s="98">
        <f>IF(OR(E765="Принадлежности",E765="Ручной инструмент"),$K$5,IF($K$4=0,0,IFERROR(VLOOKUP(Q765,LEGEND!$V$4:$W$7,2,0),$K$4)))</f>
        <v>0</v>
      </c>
      <c r="O765" s="103" t="s">
        <v>20</v>
      </c>
      <c r="P765" s="102" t="s">
        <v>816</v>
      </c>
      <c r="Q765" s="100" t="s">
        <v>20</v>
      </c>
      <c r="R765" s="116" t="s">
        <v>3525</v>
      </c>
      <c r="S765" s="114" t="s">
        <v>964</v>
      </c>
      <c r="T765" s="114">
        <v>89</v>
      </c>
      <c r="U765" s="114">
        <v>64</v>
      </c>
      <c r="V765" s="114">
        <v>187</v>
      </c>
      <c r="W765" s="115">
        <v>0.94099999999999995</v>
      </c>
    </row>
    <row r="766" spans="1:23" s="6" customFormat="1" ht="51">
      <c r="A766" s="62"/>
      <c r="B766" s="95" t="s">
        <v>20806</v>
      </c>
      <c r="C766" s="95" t="s">
        <v>18931</v>
      </c>
      <c r="D766" s="95" t="s">
        <v>20</v>
      </c>
      <c r="E766" s="95" t="s">
        <v>18116</v>
      </c>
      <c r="F766" s="95" t="s">
        <v>18072</v>
      </c>
      <c r="G766" s="95" t="s">
        <v>18458</v>
      </c>
      <c r="H766" s="14" t="s">
        <v>20</v>
      </c>
      <c r="I766" s="95" t="s">
        <v>3871</v>
      </c>
      <c r="J766" s="119" t="s">
        <v>883</v>
      </c>
      <c r="K766" s="95" t="s">
        <v>3605</v>
      </c>
      <c r="L766" s="95" t="s">
        <v>18932</v>
      </c>
      <c r="M766" s="97">
        <f>IF($K$6="с учетом НДС",VLOOKUP(J766,LEGEND!C:M,3,0)*(1-N766),VLOOKUP(J766,LEGEND!C:M,3,0)*(1-N766)/1.2)</f>
        <v>32100</v>
      </c>
      <c r="N766" s="98">
        <f>IF(OR(E766="Принадлежности",E766="Ручной инструмент"),$K$5,IF($K$4=0,0,IFERROR(VLOOKUP(Q766,LEGEND!$V$4:$W$7,2,0),$K$4)))</f>
        <v>0</v>
      </c>
      <c r="O766" s="103" t="s">
        <v>20</v>
      </c>
      <c r="P766" s="102" t="s">
        <v>816</v>
      </c>
      <c r="Q766" s="100" t="s">
        <v>20</v>
      </c>
      <c r="R766" s="116" t="s">
        <v>3606</v>
      </c>
      <c r="S766" s="114" t="s">
        <v>964</v>
      </c>
      <c r="T766" s="114">
        <v>469</v>
      </c>
      <c r="U766" s="114">
        <v>111</v>
      </c>
      <c r="V766" s="114">
        <v>180</v>
      </c>
      <c r="W766" s="115">
        <v>4.3049999999999997</v>
      </c>
    </row>
    <row r="767" spans="1:23" s="6" customFormat="1" ht="38.25">
      <c r="A767" s="62"/>
      <c r="B767" s="95" t="s">
        <v>20806</v>
      </c>
      <c r="C767" s="95" t="s">
        <v>20</v>
      </c>
      <c r="D767" s="95" t="s">
        <v>20</v>
      </c>
      <c r="E767" s="95" t="s">
        <v>18116</v>
      </c>
      <c r="F767" s="95" t="s">
        <v>18072</v>
      </c>
      <c r="G767" s="95" t="s">
        <v>20</v>
      </c>
      <c r="H767" s="14" t="s">
        <v>20</v>
      </c>
      <c r="I767" s="95" t="s">
        <v>3899</v>
      </c>
      <c r="J767" s="119" t="s">
        <v>884</v>
      </c>
      <c r="K767" s="95" t="s">
        <v>3770</v>
      </c>
      <c r="L767" s="95" t="s">
        <v>18933</v>
      </c>
      <c r="M767" s="97">
        <f>IF($K$6="с учетом НДС",VLOOKUP(J767,LEGEND!C:M,3,0)*(1-N767),VLOOKUP(J767,LEGEND!C:M,3,0)*(1-N767)/1.2)</f>
        <v>3400</v>
      </c>
      <c r="N767" s="98">
        <f>IF(OR(E767="Принадлежности",E767="Ручной инструмент"),$K$5,IF($K$4=0,0,IFERROR(VLOOKUP(Q767,LEGEND!$V$4:$W$7,2,0),$K$4)))</f>
        <v>0</v>
      </c>
      <c r="O767" s="103" t="s">
        <v>20</v>
      </c>
      <c r="P767" s="102" t="s">
        <v>816</v>
      </c>
      <c r="Q767" s="100" t="s">
        <v>20</v>
      </c>
      <c r="R767" s="116" t="s">
        <v>3771</v>
      </c>
      <c r="S767" s="114" t="s">
        <v>964</v>
      </c>
      <c r="T767" s="114">
        <v>35</v>
      </c>
      <c r="U767" s="114">
        <v>35</v>
      </c>
      <c r="V767" s="114">
        <v>217</v>
      </c>
      <c r="W767" s="115">
        <v>0.22500000000000001</v>
      </c>
    </row>
    <row r="768" spans="1:23" s="6" customFormat="1" ht="51">
      <c r="A768" s="62"/>
      <c r="B768" s="95" t="s">
        <v>20806</v>
      </c>
      <c r="C768" s="95" t="s">
        <v>20</v>
      </c>
      <c r="D768" s="95" t="s">
        <v>20</v>
      </c>
      <c r="E768" s="95" t="s">
        <v>18116</v>
      </c>
      <c r="F768" s="95" t="s">
        <v>18072</v>
      </c>
      <c r="G768" s="95" t="s">
        <v>20</v>
      </c>
      <c r="H768" s="14" t="s">
        <v>20</v>
      </c>
      <c r="I768" s="95" t="s">
        <v>3901</v>
      </c>
      <c r="J768" s="119" t="s">
        <v>885</v>
      </c>
      <c r="K768" s="95" t="s">
        <v>3593</v>
      </c>
      <c r="L768" s="95" t="s">
        <v>18934</v>
      </c>
      <c r="M768" s="97">
        <f>IF($K$6="с учетом НДС",VLOOKUP(J768,LEGEND!C:M,3,0)*(1-N768),VLOOKUP(J768,LEGEND!C:M,3,0)*(1-N768)/1.2)</f>
        <v>3400</v>
      </c>
      <c r="N768" s="98">
        <f>IF(OR(E768="Принадлежности",E768="Ручной инструмент"),$K$5,IF($K$4=0,0,IFERROR(VLOOKUP(Q768,LEGEND!$V$4:$W$7,2,0),$K$4)))</f>
        <v>0</v>
      </c>
      <c r="O768" s="103" t="s">
        <v>20</v>
      </c>
      <c r="P768" s="102" t="s">
        <v>816</v>
      </c>
      <c r="Q768" s="100" t="s">
        <v>20</v>
      </c>
      <c r="R768" s="116" t="s">
        <v>3594</v>
      </c>
      <c r="S768" s="114" t="s">
        <v>964</v>
      </c>
      <c r="T768" s="114">
        <v>85</v>
      </c>
      <c r="U768" s="114">
        <v>85</v>
      </c>
      <c r="V768" s="114">
        <v>130</v>
      </c>
      <c r="W768" s="115">
        <v>0.35899999999999999</v>
      </c>
    </row>
    <row r="769" spans="1:23" s="6" customFormat="1" ht="51">
      <c r="A769" s="62"/>
      <c r="B769" s="95" t="s">
        <v>20806</v>
      </c>
      <c r="C769" s="95" t="s">
        <v>20</v>
      </c>
      <c r="D769" s="95" t="s">
        <v>20</v>
      </c>
      <c r="E769" s="95" t="s">
        <v>18116</v>
      </c>
      <c r="F769" s="95" t="s">
        <v>18072</v>
      </c>
      <c r="G769" s="95" t="s">
        <v>20</v>
      </c>
      <c r="H769" s="14" t="s">
        <v>20</v>
      </c>
      <c r="I769" s="95" t="s">
        <v>3890</v>
      </c>
      <c r="J769" s="119" t="s">
        <v>886</v>
      </c>
      <c r="K769" s="95" t="s">
        <v>3570</v>
      </c>
      <c r="L769" s="95" t="s">
        <v>18935</v>
      </c>
      <c r="M769" s="97">
        <f>IF($K$6="с учетом НДС",VLOOKUP(J769,LEGEND!C:M,3,0)*(1-N769),VLOOKUP(J769,LEGEND!C:M,3,0)*(1-N769)/1.2)</f>
        <v>6900</v>
      </c>
      <c r="N769" s="98">
        <f>IF(OR(E769="Принадлежности",E769="Ручной инструмент"),$K$5,IF($K$4=0,0,IFERROR(VLOOKUP(Q769,LEGEND!$V$4:$W$7,2,0),$K$4)))</f>
        <v>0</v>
      </c>
      <c r="O769" s="103" t="s">
        <v>20</v>
      </c>
      <c r="P769" s="102" t="s">
        <v>816</v>
      </c>
      <c r="Q769" s="100" t="s">
        <v>20</v>
      </c>
      <c r="R769" s="116" t="s">
        <v>3571</v>
      </c>
      <c r="S769" s="114" t="s">
        <v>964</v>
      </c>
      <c r="T769" s="114">
        <v>69</v>
      </c>
      <c r="U769" s="114">
        <v>54</v>
      </c>
      <c r="V769" s="114">
        <v>116</v>
      </c>
      <c r="W769" s="115">
        <v>0.23200000000000001</v>
      </c>
    </row>
    <row r="770" spans="1:23" s="6" customFormat="1" ht="51">
      <c r="A770" s="62"/>
      <c r="B770" s="95" t="s">
        <v>20806</v>
      </c>
      <c r="C770" s="95" t="s">
        <v>20</v>
      </c>
      <c r="D770" s="95" t="s">
        <v>20</v>
      </c>
      <c r="E770" s="95" t="s">
        <v>18116</v>
      </c>
      <c r="F770" s="95" t="s">
        <v>18072</v>
      </c>
      <c r="G770" s="95" t="s">
        <v>20</v>
      </c>
      <c r="H770" s="14" t="s">
        <v>20</v>
      </c>
      <c r="I770" s="95" t="s">
        <v>3886</v>
      </c>
      <c r="J770" s="119" t="s">
        <v>887</v>
      </c>
      <c r="K770" s="95" t="s">
        <v>3526</v>
      </c>
      <c r="L770" s="95" t="s">
        <v>18936</v>
      </c>
      <c r="M770" s="97">
        <f>IF($K$6="с учетом НДС",VLOOKUP(J770,LEGEND!C:M,3,0)*(1-N770),VLOOKUP(J770,LEGEND!C:M,3,0)*(1-N770)/1.2)</f>
        <v>7800</v>
      </c>
      <c r="N770" s="98">
        <f>IF(OR(E770="Принадлежности",E770="Ручной инструмент"),$K$5,IF($K$4=0,0,IFERROR(VLOOKUP(Q770,LEGEND!$V$4:$W$7,2,0),$K$4)))</f>
        <v>0</v>
      </c>
      <c r="O770" s="103" t="s">
        <v>20</v>
      </c>
      <c r="P770" s="102" t="s">
        <v>816</v>
      </c>
      <c r="Q770" s="100" t="s">
        <v>20</v>
      </c>
      <c r="R770" s="116" t="s">
        <v>3527</v>
      </c>
      <c r="S770" s="114" t="s">
        <v>964</v>
      </c>
      <c r="T770" s="114">
        <v>94</v>
      </c>
      <c r="U770" s="114">
        <v>54</v>
      </c>
      <c r="V770" s="114">
        <v>151</v>
      </c>
      <c r="W770" s="115">
        <v>0.28100000000000003</v>
      </c>
    </row>
    <row r="771" spans="1:23" s="6" customFormat="1" ht="51">
      <c r="A771" s="62"/>
      <c r="B771" s="95" t="s">
        <v>20806</v>
      </c>
      <c r="C771" s="95" t="s">
        <v>20</v>
      </c>
      <c r="D771" s="95" t="s">
        <v>20</v>
      </c>
      <c r="E771" s="95" t="s">
        <v>18116</v>
      </c>
      <c r="F771" s="95" t="s">
        <v>18072</v>
      </c>
      <c r="G771" s="95" t="s">
        <v>20</v>
      </c>
      <c r="H771" s="14" t="s">
        <v>20</v>
      </c>
      <c r="I771" s="95" t="s">
        <v>3882</v>
      </c>
      <c r="J771" s="119" t="s">
        <v>888</v>
      </c>
      <c r="K771" s="95" t="s">
        <v>3534</v>
      </c>
      <c r="L771" s="95" t="s">
        <v>18937</v>
      </c>
      <c r="M771" s="97">
        <f>IF($K$6="с учетом НДС",VLOOKUP(J771,LEGEND!C:M,3,0)*(1-N771),VLOOKUP(J771,LEGEND!C:M,3,0)*(1-N771)/1.2)</f>
        <v>8700</v>
      </c>
      <c r="N771" s="98">
        <f>IF(OR(E771="Принадлежности",E771="Ручной инструмент"),$K$5,IF($K$4=0,0,IFERROR(VLOOKUP(Q771,LEGEND!$V$4:$W$7,2,0),$K$4)))</f>
        <v>0</v>
      </c>
      <c r="O771" s="103" t="s">
        <v>20</v>
      </c>
      <c r="P771" s="102" t="s">
        <v>816</v>
      </c>
      <c r="Q771" s="100" t="s">
        <v>20</v>
      </c>
      <c r="R771" s="116" t="s">
        <v>3535</v>
      </c>
      <c r="S771" s="114" t="s">
        <v>964</v>
      </c>
      <c r="T771" s="114">
        <v>127</v>
      </c>
      <c r="U771" s="114">
        <v>54</v>
      </c>
      <c r="V771" s="114">
        <v>211</v>
      </c>
      <c r="W771" s="115">
        <v>0.35599999999999998</v>
      </c>
    </row>
    <row r="772" spans="1:23" s="6" customFormat="1" ht="38.25">
      <c r="A772" s="62"/>
      <c r="B772" s="95" t="s">
        <v>20806</v>
      </c>
      <c r="C772" s="95" t="s">
        <v>20</v>
      </c>
      <c r="D772" s="95" t="s">
        <v>20</v>
      </c>
      <c r="E772" s="95" t="s">
        <v>18116</v>
      </c>
      <c r="F772" s="95" t="s">
        <v>18072</v>
      </c>
      <c r="G772" s="95" t="s">
        <v>20</v>
      </c>
      <c r="H772" s="14" t="s">
        <v>20</v>
      </c>
      <c r="I772" s="95" t="s">
        <v>3893</v>
      </c>
      <c r="J772" s="119" t="s">
        <v>889</v>
      </c>
      <c r="K772" s="95" t="s">
        <v>3762</v>
      </c>
      <c r="L772" s="95" t="s">
        <v>18938</v>
      </c>
      <c r="M772" s="97">
        <f>IF($K$6="с учетом НДС",VLOOKUP(J772,LEGEND!C:M,3,0)*(1-N772),VLOOKUP(J772,LEGEND!C:M,3,0)*(1-N772)/1.2)</f>
        <v>6100</v>
      </c>
      <c r="N772" s="98">
        <f>IF(OR(E772="Принадлежности",E772="Ручной инструмент"),$K$5,IF($K$4=0,0,IFERROR(VLOOKUP(Q772,LEGEND!$V$4:$W$7,2,0),$K$4)))</f>
        <v>0</v>
      </c>
      <c r="O772" s="103" t="s">
        <v>20</v>
      </c>
      <c r="P772" s="102" t="s">
        <v>816</v>
      </c>
      <c r="Q772" s="100" t="s">
        <v>20</v>
      </c>
      <c r="R772" s="116" t="s">
        <v>3763</v>
      </c>
      <c r="S772" s="114" t="s">
        <v>964</v>
      </c>
      <c r="T772" s="114">
        <v>69</v>
      </c>
      <c r="U772" s="114">
        <v>49</v>
      </c>
      <c r="V772" s="114">
        <v>100</v>
      </c>
      <c r="W772" s="115">
        <v>0.17299999999999999</v>
      </c>
    </row>
    <row r="773" spans="1:23" s="6" customFormat="1" ht="38.25">
      <c r="A773" s="62"/>
      <c r="B773" s="95" t="s">
        <v>20806</v>
      </c>
      <c r="C773" s="95" t="s">
        <v>20</v>
      </c>
      <c r="D773" s="95" t="s">
        <v>20</v>
      </c>
      <c r="E773" s="95" t="s">
        <v>18116</v>
      </c>
      <c r="F773" s="95" t="s">
        <v>18072</v>
      </c>
      <c r="G773" s="95" t="s">
        <v>20</v>
      </c>
      <c r="H773" s="14" t="s">
        <v>20</v>
      </c>
      <c r="I773" s="95" t="s">
        <v>3894</v>
      </c>
      <c r="J773" s="119" t="s">
        <v>890</v>
      </c>
      <c r="K773" s="95" t="s">
        <v>3744</v>
      </c>
      <c r="L773" s="95" t="s">
        <v>18939</v>
      </c>
      <c r="M773" s="97">
        <f>IF($K$6="с учетом НДС",VLOOKUP(J773,LEGEND!C:M,3,0)*(1-N773),VLOOKUP(J773,LEGEND!C:M,3,0)*(1-N773)/1.2)</f>
        <v>6100</v>
      </c>
      <c r="N773" s="98">
        <f>IF(OR(E773="Принадлежности",E773="Ручной инструмент"),$K$5,IF($K$4=0,0,IFERROR(VLOOKUP(Q773,LEGEND!$V$4:$W$7,2,0),$K$4)))</f>
        <v>0</v>
      </c>
      <c r="O773" s="103" t="s">
        <v>20</v>
      </c>
      <c r="P773" s="102" t="s">
        <v>816</v>
      </c>
      <c r="Q773" s="100" t="s">
        <v>20</v>
      </c>
      <c r="R773" s="116" t="s">
        <v>3745</v>
      </c>
      <c r="S773" s="114" t="s">
        <v>964</v>
      </c>
      <c r="T773" s="114">
        <v>74</v>
      </c>
      <c r="U773" s="114">
        <v>59</v>
      </c>
      <c r="V773" s="114">
        <v>125</v>
      </c>
      <c r="W773" s="115">
        <v>0.315</v>
      </c>
    </row>
    <row r="774" spans="1:23" s="6" customFormat="1" ht="51">
      <c r="A774" s="62"/>
      <c r="B774" s="95" t="s">
        <v>20806</v>
      </c>
      <c r="C774" s="95" t="s">
        <v>20</v>
      </c>
      <c r="D774" s="95" t="s">
        <v>20</v>
      </c>
      <c r="E774" s="95" t="s">
        <v>18116</v>
      </c>
      <c r="F774" s="95" t="s">
        <v>18072</v>
      </c>
      <c r="G774" s="95" t="s">
        <v>20</v>
      </c>
      <c r="H774" s="14" t="s">
        <v>20</v>
      </c>
      <c r="I774" s="95" t="s">
        <v>3875</v>
      </c>
      <c r="J774" s="119" t="s">
        <v>891</v>
      </c>
      <c r="K774" s="95" t="s">
        <v>3564</v>
      </c>
      <c r="L774" s="95" t="s">
        <v>18940</v>
      </c>
      <c r="M774" s="97">
        <f>IF($K$6="с учетом НДС",VLOOKUP(J774,LEGEND!C:M,3,0)*(1-N774),VLOOKUP(J774,LEGEND!C:M,3,0)*(1-N774)/1.2)</f>
        <v>15700</v>
      </c>
      <c r="N774" s="98">
        <f>IF(OR(E774="Принадлежности",E774="Ручной инструмент"),$K$5,IF($K$4=0,0,IFERROR(VLOOKUP(Q774,LEGEND!$V$4:$W$7,2,0),$K$4)))</f>
        <v>0</v>
      </c>
      <c r="O774" s="103" t="s">
        <v>20</v>
      </c>
      <c r="P774" s="102" t="s">
        <v>816</v>
      </c>
      <c r="Q774" s="100" t="s">
        <v>20</v>
      </c>
      <c r="R774" s="116" t="s">
        <v>3565</v>
      </c>
      <c r="S774" s="114" t="s">
        <v>964</v>
      </c>
      <c r="T774" s="114">
        <v>89</v>
      </c>
      <c r="U774" s="114">
        <v>64</v>
      </c>
      <c r="V774" s="114">
        <v>187</v>
      </c>
      <c r="W774" s="115">
        <v>0.88700000000000001</v>
      </c>
    </row>
    <row r="775" spans="1:23" s="6" customFormat="1" ht="51">
      <c r="A775" s="62"/>
      <c r="B775" s="95" t="s">
        <v>20806</v>
      </c>
      <c r="C775" s="95" t="s">
        <v>20</v>
      </c>
      <c r="D775" s="95" t="s">
        <v>20</v>
      </c>
      <c r="E775" s="95" t="s">
        <v>18116</v>
      </c>
      <c r="F775" s="95" t="s">
        <v>18072</v>
      </c>
      <c r="G775" s="95" t="s">
        <v>20</v>
      </c>
      <c r="H775" s="14" t="s">
        <v>20</v>
      </c>
      <c r="I775" s="95" t="s">
        <v>3873</v>
      </c>
      <c r="J775" s="119" t="s">
        <v>892</v>
      </c>
      <c r="K775" s="95" t="s">
        <v>3520</v>
      </c>
      <c r="L775" s="95" t="s">
        <v>18941</v>
      </c>
      <c r="M775" s="97">
        <f>IF($K$6="с учетом НДС",VLOOKUP(J775,LEGEND!C:M,3,0)*(1-N775),VLOOKUP(J775,LEGEND!C:M,3,0)*(1-N775)/1.2)</f>
        <v>19300</v>
      </c>
      <c r="N775" s="98">
        <f>IF(OR(E775="Принадлежности",E775="Ручной инструмент"),$K$5,IF($K$4=0,0,IFERROR(VLOOKUP(Q775,LEGEND!$V$4:$W$7,2,0),$K$4)))</f>
        <v>0</v>
      </c>
      <c r="O775" s="103" t="s">
        <v>20</v>
      </c>
      <c r="P775" s="102" t="s">
        <v>816</v>
      </c>
      <c r="Q775" s="100" t="s">
        <v>20</v>
      </c>
      <c r="R775" s="116" t="s">
        <v>3521</v>
      </c>
      <c r="S775" s="114" t="s">
        <v>964</v>
      </c>
      <c r="T775" s="114">
        <v>89</v>
      </c>
      <c r="U775" s="114">
        <v>64</v>
      </c>
      <c r="V775" s="114">
        <v>187</v>
      </c>
      <c r="W775" s="115">
        <v>0.96699999999999997</v>
      </c>
    </row>
    <row r="776" spans="1:23" s="6" customFormat="1" ht="38.25">
      <c r="A776" s="62"/>
      <c r="B776" s="95" t="s">
        <v>20806</v>
      </c>
      <c r="C776" s="95" t="s">
        <v>20</v>
      </c>
      <c r="D776" s="95" t="s">
        <v>20</v>
      </c>
      <c r="E776" s="95" t="s">
        <v>18116</v>
      </c>
      <c r="F776" s="95" t="s">
        <v>18072</v>
      </c>
      <c r="G776" s="95" t="s">
        <v>20</v>
      </c>
      <c r="H776" s="14" t="s">
        <v>20</v>
      </c>
      <c r="I776" s="95" t="s">
        <v>3872</v>
      </c>
      <c r="J776" s="119" t="s">
        <v>893</v>
      </c>
      <c r="K776" s="95" t="s">
        <v>3601</v>
      </c>
      <c r="L776" s="95" t="s">
        <v>18942</v>
      </c>
      <c r="M776" s="97">
        <f>IF($K$6="с учетом НДС",VLOOKUP(J776,LEGEND!C:M,3,0)*(1-N776),VLOOKUP(J776,LEGEND!C:M,3,0)*(1-N776)/1.2)</f>
        <v>32000</v>
      </c>
      <c r="N776" s="98">
        <f>IF(OR(E776="Принадлежности",E776="Ручной инструмент"),$K$5,IF($K$4=0,0,IFERROR(VLOOKUP(Q776,LEGEND!$V$4:$W$7,2,0),$K$4)))</f>
        <v>0</v>
      </c>
      <c r="O776" s="103" t="s">
        <v>20</v>
      </c>
      <c r="P776" s="102" t="s">
        <v>816</v>
      </c>
      <c r="Q776" s="100" t="s">
        <v>20</v>
      </c>
      <c r="R776" s="116" t="s">
        <v>3602</v>
      </c>
      <c r="S776" s="114" t="s">
        <v>964</v>
      </c>
      <c r="T776" s="114">
        <v>469</v>
      </c>
      <c r="U776" s="114">
        <v>111</v>
      </c>
      <c r="V776" s="114">
        <v>180</v>
      </c>
      <c r="W776" s="115">
        <v>4.4909999999999997</v>
      </c>
    </row>
    <row r="777" spans="1:23" s="6" customFormat="1" ht="38.25">
      <c r="A777" s="62"/>
      <c r="B777" s="95" t="s">
        <v>20806</v>
      </c>
      <c r="C777" s="95" t="s">
        <v>20</v>
      </c>
      <c r="D777" s="95" t="s">
        <v>20</v>
      </c>
      <c r="E777" s="95" t="s">
        <v>18116</v>
      </c>
      <c r="F777" s="95" t="s">
        <v>18072</v>
      </c>
      <c r="G777" s="95" t="s">
        <v>20</v>
      </c>
      <c r="H777" s="14" t="s">
        <v>20</v>
      </c>
      <c r="I777" s="95" t="s">
        <v>3896</v>
      </c>
      <c r="J777" s="119" t="s">
        <v>894</v>
      </c>
      <c r="K777" s="95" t="s">
        <v>3595</v>
      </c>
      <c r="L777" s="95" t="s">
        <v>18943</v>
      </c>
      <c r="M777" s="97">
        <f>IF($K$6="с учетом НДС",VLOOKUP(J777,LEGEND!C:M,3,0)*(1-N777),VLOOKUP(J777,LEGEND!C:M,3,0)*(1-N777)/1.2)</f>
        <v>4300</v>
      </c>
      <c r="N777" s="98">
        <f>IF(OR(E777="Принадлежности",E777="Ручной инструмент"),$K$5,IF($K$4=0,0,IFERROR(VLOOKUP(Q777,LEGEND!$V$4:$W$7,2,0),$K$4)))</f>
        <v>0</v>
      </c>
      <c r="O777" s="103" t="s">
        <v>20</v>
      </c>
      <c r="P777" s="102" t="s">
        <v>816</v>
      </c>
      <c r="Q777" s="100" t="s">
        <v>20</v>
      </c>
      <c r="R777" s="116" t="s">
        <v>3596</v>
      </c>
      <c r="S777" s="114" t="s">
        <v>964</v>
      </c>
      <c r="T777" s="114">
        <v>35</v>
      </c>
      <c r="U777" s="114">
        <v>35</v>
      </c>
      <c r="V777" s="114">
        <v>217</v>
      </c>
      <c r="W777" s="115">
        <v>0.25800000000000001</v>
      </c>
    </row>
    <row r="778" spans="1:23" s="6" customFormat="1" ht="51">
      <c r="A778" s="62"/>
      <c r="B778" s="95" t="s">
        <v>20806</v>
      </c>
      <c r="C778" s="95" t="s">
        <v>20</v>
      </c>
      <c r="D778" s="95" t="s">
        <v>20</v>
      </c>
      <c r="E778" s="95" t="s">
        <v>18116</v>
      </c>
      <c r="F778" s="95" t="s">
        <v>18072</v>
      </c>
      <c r="G778" s="95" t="s">
        <v>20</v>
      </c>
      <c r="H778" s="14" t="s">
        <v>20</v>
      </c>
      <c r="I778" s="95" t="s">
        <v>3895</v>
      </c>
      <c r="J778" s="119" t="s">
        <v>895</v>
      </c>
      <c r="K778" s="95" t="s">
        <v>3772</v>
      </c>
      <c r="L778" s="95" t="s">
        <v>18944</v>
      </c>
      <c r="M778" s="97">
        <f>IF($K$6="с учетом НДС",VLOOKUP(J778,LEGEND!C:M,3,0)*(1-N778),VLOOKUP(J778,LEGEND!C:M,3,0)*(1-N778)/1.2)</f>
        <v>4300</v>
      </c>
      <c r="N778" s="98">
        <f>IF(OR(E778="Принадлежности",E778="Ручной инструмент"),$K$5,IF($K$4=0,0,IFERROR(VLOOKUP(Q778,LEGEND!$V$4:$W$7,2,0),$K$4)))</f>
        <v>0</v>
      </c>
      <c r="O778" s="103" t="s">
        <v>20</v>
      </c>
      <c r="P778" s="102" t="s">
        <v>816</v>
      </c>
      <c r="Q778" s="100" t="s">
        <v>20</v>
      </c>
      <c r="R778" s="116" t="s">
        <v>3773</v>
      </c>
      <c r="S778" s="114" t="s">
        <v>964</v>
      </c>
      <c r="T778" s="114">
        <v>85</v>
      </c>
      <c r="U778" s="114">
        <v>85</v>
      </c>
      <c r="V778" s="114">
        <v>130</v>
      </c>
      <c r="W778" s="115">
        <v>0.39400000000000002</v>
      </c>
    </row>
    <row r="779" spans="1:23" s="6" customFormat="1" ht="51">
      <c r="A779" s="62"/>
      <c r="B779" s="95" t="s">
        <v>20806</v>
      </c>
      <c r="C779" s="95" t="s">
        <v>20</v>
      </c>
      <c r="D779" s="95" t="s">
        <v>20</v>
      </c>
      <c r="E779" s="95" t="s">
        <v>18116</v>
      </c>
      <c r="F779" s="95" t="s">
        <v>18072</v>
      </c>
      <c r="G779" s="95" t="s">
        <v>20</v>
      </c>
      <c r="H779" s="14" t="s">
        <v>20</v>
      </c>
      <c r="I779" s="95" t="s">
        <v>3891</v>
      </c>
      <c r="J779" s="119" t="s">
        <v>896</v>
      </c>
      <c r="K779" s="95" t="s">
        <v>3572</v>
      </c>
      <c r="L779" s="95" t="s">
        <v>18945</v>
      </c>
      <c r="M779" s="97">
        <f>IF($K$6="с учетом НДС",VLOOKUP(J779,LEGEND!C:M,3,0)*(1-N779),VLOOKUP(J779,LEGEND!C:M,3,0)*(1-N779)/1.2)</f>
        <v>6900</v>
      </c>
      <c r="N779" s="98">
        <f>IF(OR(E779="Принадлежности",E779="Ручной инструмент"),$K$5,IF($K$4=0,0,IFERROR(VLOOKUP(Q779,LEGEND!$V$4:$W$7,2,0),$K$4)))</f>
        <v>0</v>
      </c>
      <c r="O779" s="103" t="s">
        <v>20</v>
      </c>
      <c r="P779" s="102" t="s">
        <v>816</v>
      </c>
      <c r="Q779" s="100" t="s">
        <v>20</v>
      </c>
      <c r="R779" s="116" t="s">
        <v>3573</v>
      </c>
      <c r="S779" s="114" t="s">
        <v>964</v>
      </c>
      <c r="T779" s="114">
        <v>69</v>
      </c>
      <c r="U779" s="114">
        <v>54</v>
      </c>
      <c r="V779" s="114">
        <v>116</v>
      </c>
      <c r="W779" s="115">
        <v>0.27600000000000002</v>
      </c>
    </row>
    <row r="780" spans="1:23" s="6" customFormat="1" ht="51">
      <c r="A780" s="62"/>
      <c r="B780" s="95" t="s">
        <v>20806</v>
      </c>
      <c r="C780" s="95" t="s">
        <v>20</v>
      </c>
      <c r="D780" s="95" t="s">
        <v>20</v>
      </c>
      <c r="E780" s="95" t="s">
        <v>18116</v>
      </c>
      <c r="F780" s="95" t="s">
        <v>18072</v>
      </c>
      <c r="G780" s="95" t="s">
        <v>20</v>
      </c>
      <c r="H780" s="14" t="s">
        <v>20</v>
      </c>
      <c r="I780" s="95" t="s">
        <v>3887</v>
      </c>
      <c r="J780" s="119" t="s">
        <v>897</v>
      </c>
      <c r="K780" s="95" t="s">
        <v>3528</v>
      </c>
      <c r="L780" s="95" t="s">
        <v>18946</v>
      </c>
      <c r="M780" s="97">
        <f>IF($K$6="с учетом НДС",VLOOKUP(J780,LEGEND!C:M,3,0)*(1-N780),VLOOKUP(J780,LEGEND!C:M,3,0)*(1-N780)/1.2)</f>
        <v>7800</v>
      </c>
      <c r="N780" s="98">
        <f>IF(OR(E780="Принадлежности",E780="Ручной инструмент"),$K$5,IF($K$4=0,0,IFERROR(VLOOKUP(Q780,LEGEND!$V$4:$W$7,2,0),$K$4)))</f>
        <v>0</v>
      </c>
      <c r="O780" s="103" t="s">
        <v>20</v>
      </c>
      <c r="P780" s="102" t="s">
        <v>816</v>
      </c>
      <c r="Q780" s="100" t="s">
        <v>20</v>
      </c>
      <c r="R780" s="116" t="s">
        <v>3529</v>
      </c>
      <c r="S780" s="114" t="s">
        <v>964</v>
      </c>
      <c r="T780" s="114">
        <v>94</v>
      </c>
      <c r="U780" s="114">
        <v>54</v>
      </c>
      <c r="V780" s="114">
        <v>151</v>
      </c>
      <c r="W780" s="115">
        <v>0.32600000000000001</v>
      </c>
    </row>
    <row r="781" spans="1:23" s="6" customFormat="1" ht="51">
      <c r="A781" s="62"/>
      <c r="B781" s="95" t="s">
        <v>20806</v>
      </c>
      <c r="C781" s="95" t="s">
        <v>20</v>
      </c>
      <c r="D781" s="95" t="s">
        <v>20</v>
      </c>
      <c r="E781" s="95" t="s">
        <v>18116</v>
      </c>
      <c r="F781" s="95" t="s">
        <v>18072</v>
      </c>
      <c r="G781" s="95" t="s">
        <v>20</v>
      </c>
      <c r="H781" s="14" t="s">
        <v>20</v>
      </c>
      <c r="I781" s="95" t="s">
        <v>3883</v>
      </c>
      <c r="J781" s="119" t="s">
        <v>898</v>
      </c>
      <c r="K781" s="95" t="s">
        <v>3536</v>
      </c>
      <c r="L781" s="95" t="s">
        <v>18947</v>
      </c>
      <c r="M781" s="97">
        <f>IF($K$6="с учетом НДС",VLOOKUP(J781,LEGEND!C:M,3,0)*(1-N781),VLOOKUP(J781,LEGEND!C:M,3,0)*(1-N781)/1.2)</f>
        <v>8700</v>
      </c>
      <c r="N781" s="98">
        <f>IF(OR(E781="Принадлежности",E781="Ручной инструмент"),$K$5,IF($K$4=0,0,IFERROR(VLOOKUP(Q781,LEGEND!$V$4:$W$7,2,0),$K$4)))</f>
        <v>0</v>
      </c>
      <c r="O781" s="103" t="s">
        <v>20</v>
      </c>
      <c r="P781" s="102" t="s">
        <v>816</v>
      </c>
      <c r="Q781" s="100" t="s">
        <v>20</v>
      </c>
      <c r="R781" s="116" t="s">
        <v>3537</v>
      </c>
      <c r="S781" s="114" t="s">
        <v>964</v>
      </c>
      <c r="T781" s="114">
        <v>127</v>
      </c>
      <c r="U781" s="114">
        <v>54</v>
      </c>
      <c r="V781" s="114">
        <v>211</v>
      </c>
      <c r="W781" s="115">
        <v>0.41399999999999998</v>
      </c>
    </row>
    <row r="782" spans="1:23" s="6" customFormat="1" ht="38.25">
      <c r="A782" s="62"/>
      <c r="B782" s="95" t="s">
        <v>20806</v>
      </c>
      <c r="C782" s="95" t="s">
        <v>20</v>
      </c>
      <c r="D782" s="95" t="s">
        <v>20</v>
      </c>
      <c r="E782" s="95" t="s">
        <v>18116</v>
      </c>
      <c r="F782" s="95" t="s">
        <v>18072</v>
      </c>
      <c r="G782" s="95" t="s">
        <v>20</v>
      </c>
      <c r="H782" s="14" t="s">
        <v>20</v>
      </c>
      <c r="I782" s="95" t="s">
        <v>3888</v>
      </c>
      <c r="J782" s="119" t="s">
        <v>899</v>
      </c>
      <c r="K782" s="95" t="s">
        <v>3764</v>
      </c>
      <c r="L782" s="95" t="s">
        <v>18948</v>
      </c>
      <c r="M782" s="97">
        <f>IF($K$6="с учетом НДС",VLOOKUP(J782,LEGEND!C:M,3,0)*(1-N782),VLOOKUP(J782,LEGEND!C:M,3,0)*(1-N782)/1.2)</f>
        <v>6900</v>
      </c>
      <c r="N782" s="98">
        <f>IF(OR(E782="Принадлежности",E782="Ручной инструмент"),$K$5,IF($K$4=0,0,IFERROR(VLOOKUP(Q782,LEGEND!$V$4:$W$7,2,0),$K$4)))</f>
        <v>0</v>
      </c>
      <c r="O782" s="103" t="s">
        <v>20</v>
      </c>
      <c r="P782" s="102" t="s">
        <v>816</v>
      </c>
      <c r="Q782" s="100" t="s">
        <v>20</v>
      </c>
      <c r="R782" s="116" t="s">
        <v>3765</v>
      </c>
      <c r="S782" s="114" t="s">
        <v>964</v>
      </c>
      <c r="T782" s="114">
        <v>69</v>
      </c>
      <c r="U782" s="114">
        <v>49</v>
      </c>
      <c r="V782" s="114">
        <v>100</v>
      </c>
      <c r="W782" s="115">
        <v>0.247</v>
      </c>
    </row>
    <row r="783" spans="1:23" s="6" customFormat="1" ht="38.25">
      <c r="A783" s="62"/>
      <c r="B783" s="95" t="s">
        <v>20806</v>
      </c>
      <c r="C783" s="95" t="s">
        <v>20</v>
      </c>
      <c r="D783" s="95" t="s">
        <v>20</v>
      </c>
      <c r="E783" s="95" t="s">
        <v>18116</v>
      </c>
      <c r="F783" s="95" t="s">
        <v>18072</v>
      </c>
      <c r="G783" s="95" t="s">
        <v>20</v>
      </c>
      <c r="H783" s="14" t="s">
        <v>20</v>
      </c>
      <c r="I783" s="95" t="s">
        <v>3881</v>
      </c>
      <c r="J783" s="119" t="s">
        <v>900</v>
      </c>
      <c r="K783" s="95" t="s">
        <v>3746</v>
      </c>
      <c r="L783" s="95" t="s">
        <v>18949</v>
      </c>
      <c r="M783" s="97">
        <f>IF($K$6="с учетом НДС",VLOOKUP(J783,LEGEND!C:M,3,0)*(1-N783),VLOOKUP(J783,LEGEND!C:M,3,0)*(1-N783)/1.2)</f>
        <v>8700</v>
      </c>
      <c r="N783" s="98">
        <f>IF(OR(E783="Принадлежности",E783="Ручной инструмент"),$K$5,IF($K$4=0,0,IFERROR(VLOOKUP(Q783,LEGEND!$V$4:$W$7,2,0),$K$4)))</f>
        <v>0</v>
      </c>
      <c r="O783" s="103" t="s">
        <v>20</v>
      </c>
      <c r="P783" s="102" t="s">
        <v>816</v>
      </c>
      <c r="Q783" s="100" t="s">
        <v>20</v>
      </c>
      <c r="R783" s="116" t="s">
        <v>3747</v>
      </c>
      <c r="S783" s="114" t="s">
        <v>964</v>
      </c>
      <c r="T783" s="114">
        <v>74</v>
      </c>
      <c r="U783" s="114">
        <v>59</v>
      </c>
      <c r="V783" s="114">
        <v>125</v>
      </c>
      <c r="W783" s="115">
        <v>0.38100000000000001</v>
      </c>
    </row>
    <row r="784" spans="1:23" s="6" customFormat="1" ht="51">
      <c r="A784" s="62"/>
      <c r="B784" s="95" t="s">
        <v>20806</v>
      </c>
      <c r="C784" s="95" t="s">
        <v>20</v>
      </c>
      <c r="D784" s="95" t="s">
        <v>20</v>
      </c>
      <c r="E784" s="95" t="s">
        <v>18116</v>
      </c>
      <c r="F784" s="95" t="s">
        <v>18072</v>
      </c>
      <c r="G784" s="95" t="s">
        <v>20</v>
      </c>
      <c r="H784" s="14" t="s">
        <v>20</v>
      </c>
      <c r="I784" s="95" t="s">
        <v>3876</v>
      </c>
      <c r="J784" s="119" t="s">
        <v>901</v>
      </c>
      <c r="K784" s="95" t="s">
        <v>3566</v>
      </c>
      <c r="L784" s="95" t="s">
        <v>18950</v>
      </c>
      <c r="M784" s="97">
        <f>IF($K$6="с учетом НДС",VLOOKUP(J784,LEGEND!C:M,3,0)*(1-N784),VLOOKUP(J784,LEGEND!C:M,3,0)*(1-N784)/1.2)</f>
        <v>15700</v>
      </c>
      <c r="N784" s="98">
        <f>IF(OR(E784="Принадлежности",E784="Ручной инструмент"),$K$5,IF($K$4=0,0,IFERROR(VLOOKUP(Q784,LEGEND!$V$4:$W$7,2,0),$K$4)))</f>
        <v>0</v>
      </c>
      <c r="O784" s="103" t="s">
        <v>20</v>
      </c>
      <c r="P784" s="102" t="s">
        <v>816</v>
      </c>
      <c r="Q784" s="100" t="s">
        <v>20</v>
      </c>
      <c r="R784" s="116" t="s">
        <v>3567</v>
      </c>
      <c r="S784" s="114" t="s">
        <v>964</v>
      </c>
      <c r="T784" s="114">
        <v>89</v>
      </c>
      <c r="U784" s="114">
        <v>64</v>
      </c>
      <c r="V784" s="114">
        <v>187</v>
      </c>
      <c r="W784" s="115">
        <v>0.95899999999999996</v>
      </c>
    </row>
    <row r="785" spans="1:23" s="6" customFormat="1" ht="51">
      <c r="A785" s="62"/>
      <c r="B785" s="95" t="s">
        <v>20806</v>
      </c>
      <c r="C785" s="95" t="s">
        <v>20</v>
      </c>
      <c r="D785" s="95" t="s">
        <v>20</v>
      </c>
      <c r="E785" s="95" t="s">
        <v>18116</v>
      </c>
      <c r="F785" s="95" t="s">
        <v>18072</v>
      </c>
      <c r="G785" s="95" t="s">
        <v>20</v>
      </c>
      <c r="H785" s="14" t="s">
        <v>20</v>
      </c>
      <c r="I785" s="95" t="s">
        <v>3874</v>
      </c>
      <c r="J785" s="119" t="s">
        <v>902</v>
      </c>
      <c r="K785" s="95" t="s">
        <v>3522</v>
      </c>
      <c r="L785" s="95" t="s">
        <v>18951</v>
      </c>
      <c r="M785" s="97">
        <f>IF($K$6="с учетом НДС",VLOOKUP(J785,LEGEND!C:M,3,0)*(1-N785),VLOOKUP(J785,LEGEND!C:M,3,0)*(1-N785)/1.2)</f>
        <v>19300</v>
      </c>
      <c r="N785" s="98">
        <f>IF(OR(E785="Принадлежности",E785="Ручной инструмент"),$K$5,IF($K$4=0,0,IFERROR(VLOOKUP(Q785,LEGEND!$V$4:$W$7,2,0),$K$4)))</f>
        <v>0</v>
      </c>
      <c r="O785" s="103" t="s">
        <v>20</v>
      </c>
      <c r="P785" s="102" t="s">
        <v>816</v>
      </c>
      <c r="Q785" s="100" t="s">
        <v>20</v>
      </c>
      <c r="R785" s="116" t="s">
        <v>3523</v>
      </c>
      <c r="S785" s="114" t="s">
        <v>964</v>
      </c>
      <c r="T785" s="114">
        <v>89</v>
      </c>
      <c r="U785" s="114">
        <v>64</v>
      </c>
      <c r="V785" s="114">
        <v>187</v>
      </c>
      <c r="W785" s="115">
        <v>1.036</v>
      </c>
    </row>
    <row r="786" spans="1:23" s="6" customFormat="1" ht="38.25">
      <c r="A786" s="62"/>
      <c r="B786" s="95" t="s">
        <v>20806</v>
      </c>
      <c r="C786" s="95" t="s">
        <v>20</v>
      </c>
      <c r="D786" s="95" t="s">
        <v>20</v>
      </c>
      <c r="E786" s="95" t="s">
        <v>18116</v>
      </c>
      <c r="F786" s="95" t="s">
        <v>18072</v>
      </c>
      <c r="G786" s="95" t="s">
        <v>20</v>
      </c>
      <c r="H786" s="14" t="s">
        <v>20</v>
      </c>
      <c r="I786" s="95" t="s">
        <v>3863</v>
      </c>
      <c r="J786" s="119" t="s">
        <v>903</v>
      </c>
      <c r="K786" s="95" t="s">
        <v>3603</v>
      </c>
      <c r="L786" s="95" t="s">
        <v>18952</v>
      </c>
      <c r="M786" s="97">
        <f>IF($K$6="с учетом НДС",VLOOKUP(J786,LEGEND!C:M,3,0)*(1-N786),VLOOKUP(J786,LEGEND!C:M,3,0)*(1-N786)/1.2)</f>
        <v>33900</v>
      </c>
      <c r="N786" s="98">
        <f>IF(OR(E786="Принадлежности",E786="Ручной инструмент"),$K$5,IF($K$4=0,0,IFERROR(VLOOKUP(Q786,LEGEND!$V$4:$W$7,2,0),$K$4)))</f>
        <v>0</v>
      </c>
      <c r="O786" s="103" t="s">
        <v>20</v>
      </c>
      <c r="P786" s="102" t="s">
        <v>816</v>
      </c>
      <c r="Q786" s="100" t="s">
        <v>20</v>
      </c>
      <c r="R786" s="116" t="s">
        <v>3604</v>
      </c>
      <c r="S786" s="114" t="s">
        <v>964</v>
      </c>
      <c r="T786" s="114">
        <v>469</v>
      </c>
      <c r="U786" s="114">
        <v>111</v>
      </c>
      <c r="V786" s="114">
        <v>180</v>
      </c>
      <c r="W786" s="115">
        <v>4.96</v>
      </c>
    </row>
    <row r="787" spans="1:23" s="6" customFormat="1" ht="38.25">
      <c r="A787" s="62"/>
      <c r="B787" s="95" t="s">
        <v>20806</v>
      </c>
      <c r="C787" s="95" t="s">
        <v>20</v>
      </c>
      <c r="D787" s="95" t="s">
        <v>20</v>
      </c>
      <c r="E787" s="95" t="s">
        <v>18116</v>
      </c>
      <c r="F787" s="95" t="s">
        <v>18072</v>
      </c>
      <c r="G787" s="95" t="s">
        <v>20</v>
      </c>
      <c r="H787" s="14" t="s">
        <v>20</v>
      </c>
      <c r="I787" s="95" t="s">
        <v>3903</v>
      </c>
      <c r="J787" s="119" t="s">
        <v>904</v>
      </c>
      <c r="K787" s="95" t="s">
        <v>3752</v>
      </c>
      <c r="L787" s="95" t="s">
        <v>18953</v>
      </c>
      <c r="M787" s="97">
        <f>IF($K$6="с учетом НДС",VLOOKUP(J787,LEGEND!C:M,3,0)*(1-N787),VLOOKUP(J787,LEGEND!C:M,3,0)*(1-N787)/1.2)</f>
        <v>2500</v>
      </c>
      <c r="N787" s="98">
        <f>IF(OR(E787="Принадлежности",E787="Ручной инструмент"),$K$5,IF($K$4=0,0,IFERROR(VLOOKUP(Q787,LEGEND!$V$4:$W$7,2,0),$K$4)))</f>
        <v>0</v>
      </c>
      <c r="O787" s="103" t="s">
        <v>20</v>
      </c>
      <c r="P787" s="102" t="s">
        <v>816</v>
      </c>
      <c r="Q787" s="100" t="s">
        <v>20</v>
      </c>
      <c r="R787" s="116" t="s">
        <v>3753</v>
      </c>
      <c r="S787" s="114" t="s">
        <v>964</v>
      </c>
      <c r="T787" s="114">
        <v>49</v>
      </c>
      <c r="U787" s="114">
        <v>19</v>
      </c>
      <c r="V787" s="114">
        <v>124</v>
      </c>
      <c r="W787" s="115">
        <v>3.1E-2</v>
      </c>
    </row>
    <row r="788" spans="1:23" s="6" customFormat="1" ht="25.5">
      <c r="A788" s="62"/>
      <c r="B788" s="95" t="s">
        <v>20806</v>
      </c>
      <c r="C788" s="95" t="s">
        <v>20</v>
      </c>
      <c r="D788" s="95" t="s">
        <v>20</v>
      </c>
      <c r="E788" s="95" t="s">
        <v>18116</v>
      </c>
      <c r="F788" s="95" t="s">
        <v>18072</v>
      </c>
      <c r="G788" s="95" t="s">
        <v>18458</v>
      </c>
      <c r="H788" s="14" t="s">
        <v>20</v>
      </c>
      <c r="I788" s="95" t="s">
        <v>3902</v>
      </c>
      <c r="J788" s="119" t="s">
        <v>905</v>
      </c>
      <c r="K788" s="95" t="s">
        <v>3599</v>
      </c>
      <c r="L788" s="95" t="s">
        <v>18954</v>
      </c>
      <c r="M788" s="97">
        <f>IF($K$6="с учетом НДС",VLOOKUP(J788,LEGEND!C:M,3,0)*(1-N788),VLOOKUP(J788,LEGEND!C:M,3,0)*(1-N788)/1.2)</f>
        <v>3400</v>
      </c>
      <c r="N788" s="98">
        <f>IF(OR(E788="Принадлежности",E788="Ручной инструмент"),$K$5,IF($K$4=0,0,IFERROR(VLOOKUP(Q788,LEGEND!$V$4:$W$7,2,0),$K$4)))</f>
        <v>0</v>
      </c>
      <c r="O788" s="103" t="s">
        <v>20</v>
      </c>
      <c r="P788" s="102" t="s">
        <v>816</v>
      </c>
      <c r="Q788" s="100" t="s">
        <v>20</v>
      </c>
      <c r="R788" s="116" t="s">
        <v>3600</v>
      </c>
      <c r="S788" s="114" t="s">
        <v>964</v>
      </c>
      <c r="T788" s="114">
        <v>470</v>
      </c>
      <c r="U788" s="114">
        <v>180</v>
      </c>
      <c r="V788" s="114">
        <v>120</v>
      </c>
      <c r="W788" s="115">
        <v>1.208</v>
      </c>
    </row>
    <row r="789" spans="1:23" s="6" customFormat="1" ht="25.5">
      <c r="A789" s="62"/>
      <c r="B789" s="95" t="s">
        <v>20806</v>
      </c>
      <c r="C789" s="95" t="s">
        <v>20</v>
      </c>
      <c r="D789" s="95" t="s">
        <v>20</v>
      </c>
      <c r="E789" s="95" t="s">
        <v>18116</v>
      </c>
      <c r="F789" s="95" t="s">
        <v>18072</v>
      </c>
      <c r="G789" s="95" t="s">
        <v>20</v>
      </c>
      <c r="H789" s="14" t="s">
        <v>20</v>
      </c>
      <c r="I789" s="95" t="s">
        <v>3879</v>
      </c>
      <c r="J789" s="119" t="s">
        <v>906</v>
      </c>
      <c r="K789" s="95" t="s">
        <v>3579</v>
      </c>
      <c r="L789" s="95" t="s">
        <v>18955</v>
      </c>
      <c r="M789" s="97">
        <f>IF($K$6="с учетом НДС",VLOOKUP(J789,LEGEND!C:M,3,0)*(1-N789),VLOOKUP(J789,LEGEND!C:M,3,0)*(1-N789)/1.2)</f>
        <v>9600</v>
      </c>
      <c r="N789" s="98">
        <f>IF(OR(E789="Принадлежности",E789="Ручной инструмент"),$K$5,IF($K$4=0,0,IFERROR(VLOOKUP(Q789,LEGEND!$V$4:$W$7,2,0),$K$4)))</f>
        <v>0</v>
      </c>
      <c r="O789" s="103" t="s">
        <v>20</v>
      </c>
      <c r="P789" s="102" t="s">
        <v>816</v>
      </c>
      <c r="Q789" s="100" t="s">
        <v>20</v>
      </c>
      <c r="R789" s="116" t="s">
        <v>3580</v>
      </c>
      <c r="S789" s="114" t="s">
        <v>964</v>
      </c>
      <c r="T789" s="114">
        <v>609</v>
      </c>
      <c r="U789" s="114">
        <v>230</v>
      </c>
      <c r="V789" s="114">
        <v>616</v>
      </c>
      <c r="W789" s="115">
        <v>4.82</v>
      </c>
    </row>
    <row r="790" spans="1:23" s="6" customFormat="1" ht="25.5">
      <c r="A790" s="62"/>
      <c r="B790" s="95" t="s">
        <v>20806</v>
      </c>
      <c r="C790" s="95" t="s">
        <v>20</v>
      </c>
      <c r="D790" s="95" t="s">
        <v>20</v>
      </c>
      <c r="E790" s="95" t="s">
        <v>18116</v>
      </c>
      <c r="F790" s="95" t="s">
        <v>18072</v>
      </c>
      <c r="G790" s="95" t="s">
        <v>20</v>
      </c>
      <c r="H790" s="14" t="s">
        <v>20</v>
      </c>
      <c r="I790" s="95" t="s">
        <v>3897</v>
      </c>
      <c r="J790" s="119" t="s">
        <v>907</v>
      </c>
      <c r="K790" s="95" t="s">
        <v>3750</v>
      </c>
      <c r="L790" s="95" t="s">
        <v>18956</v>
      </c>
      <c r="M790" s="97">
        <f>IF($K$6="с учетом НДС",VLOOKUP(J790,LEGEND!C:M,3,0)*(1-N790),VLOOKUP(J790,LEGEND!C:M,3,0)*(1-N790)/1.2)</f>
        <v>4300</v>
      </c>
      <c r="N790" s="98">
        <f>IF(OR(E790="Принадлежности",E790="Ручной инструмент"),$K$5,IF($K$4=0,0,IFERROR(VLOOKUP(Q790,LEGEND!$V$4:$W$7,2,0),$K$4)))</f>
        <v>0</v>
      </c>
      <c r="O790" s="103" t="s">
        <v>20</v>
      </c>
      <c r="P790" s="102" t="s">
        <v>816</v>
      </c>
      <c r="Q790" s="100" t="s">
        <v>20</v>
      </c>
      <c r="R790" s="116" t="s">
        <v>3751</v>
      </c>
      <c r="S790" s="114" t="s">
        <v>964</v>
      </c>
      <c r="T790" s="114">
        <v>669</v>
      </c>
      <c r="U790" s="114">
        <v>114</v>
      </c>
      <c r="V790" s="114">
        <v>671</v>
      </c>
      <c r="W790" s="115">
        <v>6.9</v>
      </c>
    </row>
    <row r="791" spans="1:23" s="6" customFormat="1" ht="25.5">
      <c r="A791" s="62"/>
      <c r="B791" s="95" t="s">
        <v>17338</v>
      </c>
      <c r="C791" s="95" t="s">
        <v>20</v>
      </c>
      <c r="D791" s="95" t="s">
        <v>20</v>
      </c>
      <c r="E791" s="95" t="s">
        <v>17324</v>
      </c>
      <c r="F791" s="95" t="s">
        <v>18957</v>
      </c>
      <c r="G791" s="95" t="s">
        <v>18957</v>
      </c>
      <c r="H791" s="14" t="s">
        <v>20</v>
      </c>
      <c r="I791" s="95" t="s">
        <v>18958</v>
      </c>
      <c r="J791" s="119" t="s">
        <v>908</v>
      </c>
      <c r="K791" s="95" t="s">
        <v>3697</v>
      </c>
      <c r="L791" s="95" t="s">
        <v>18959</v>
      </c>
      <c r="M791" s="97">
        <f>IF($K$6="с учетом НДС",VLOOKUP(J791,LEGEND!C:M,3,0)*(1-N791),VLOOKUP(J791,LEGEND!C:M,3,0)*(1-N791)/1.2)</f>
        <v>32990</v>
      </c>
      <c r="N791" s="98">
        <f>IF(OR(E791="Принадлежности",E791="Ручной инструмент"),$K$5,IF($K$4=0,0,IFERROR(VLOOKUP(Q791,LEGEND!$V$4:$W$7,2,0),$K$4)))</f>
        <v>0</v>
      </c>
      <c r="O791" s="103" t="s">
        <v>20</v>
      </c>
      <c r="P791" s="102" t="s">
        <v>816</v>
      </c>
      <c r="Q791" s="100" t="s">
        <v>20</v>
      </c>
      <c r="R791" s="116" t="s">
        <v>3698</v>
      </c>
      <c r="S791" s="114" t="s">
        <v>964</v>
      </c>
      <c r="T791" s="114">
        <v>474</v>
      </c>
      <c r="U791" s="114">
        <v>232</v>
      </c>
      <c r="V791" s="114">
        <v>364</v>
      </c>
      <c r="W791" s="115">
        <v>8.18</v>
      </c>
    </row>
    <row r="792" spans="1:23" s="6" customFormat="1" ht="25.5">
      <c r="A792" s="62"/>
      <c r="B792" s="95" t="s">
        <v>20806</v>
      </c>
      <c r="C792" s="95" t="s">
        <v>20</v>
      </c>
      <c r="D792" s="95" t="s">
        <v>20</v>
      </c>
      <c r="E792" s="95" t="s">
        <v>18116</v>
      </c>
      <c r="F792" s="95" t="s">
        <v>18957</v>
      </c>
      <c r="G792" s="95" t="s">
        <v>18957</v>
      </c>
      <c r="H792" s="14" t="s">
        <v>20</v>
      </c>
      <c r="I792" s="95" t="s">
        <v>3850</v>
      </c>
      <c r="J792" s="119" t="s">
        <v>909</v>
      </c>
      <c r="K792" s="95" t="s">
        <v>3776</v>
      </c>
      <c r="L792" s="95" t="s">
        <v>18960</v>
      </c>
      <c r="M792" s="97">
        <f>IF($K$6="с учетом НДС",VLOOKUP(J792,LEGEND!C:M,3,0)*(1-N792),VLOOKUP(J792,LEGEND!C:M,3,0)*(1-N792)/1.2)</f>
        <v>9900</v>
      </c>
      <c r="N792" s="98">
        <f>IF(OR(E792="Принадлежности",E792="Ручной инструмент"),$K$5,IF($K$4=0,0,IFERROR(VLOOKUP(Q792,LEGEND!$V$4:$W$7,2,0),$K$4)))</f>
        <v>0</v>
      </c>
      <c r="O792" s="103" t="s">
        <v>20</v>
      </c>
      <c r="P792" s="102" t="s">
        <v>816</v>
      </c>
      <c r="Q792" s="100" t="s">
        <v>20</v>
      </c>
      <c r="R792" s="116" t="s">
        <v>3777</v>
      </c>
      <c r="S792" s="114" t="s">
        <v>964</v>
      </c>
      <c r="T792" s="114">
        <v>154</v>
      </c>
      <c r="U792" s="114">
        <v>137</v>
      </c>
      <c r="V792" s="114">
        <v>132</v>
      </c>
      <c r="W792" s="115">
        <v>0.91</v>
      </c>
    </row>
    <row r="793" spans="1:23" s="6" customFormat="1" ht="25.5">
      <c r="A793" s="62"/>
      <c r="B793" s="95" t="s">
        <v>17323</v>
      </c>
      <c r="C793" s="95" t="s">
        <v>20</v>
      </c>
      <c r="D793" s="95" t="s">
        <v>17331</v>
      </c>
      <c r="E793" s="95" t="s">
        <v>17324</v>
      </c>
      <c r="F793" s="95" t="s">
        <v>17325</v>
      </c>
      <c r="G793" s="95" t="s">
        <v>17354</v>
      </c>
      <c r="H793" s="14" t="s">
        <v>20</v>
      </c>
      <c r="I793" s="95" t="s">
        <v>18961</v>
      </c>
      <c r="J793" s="119" t="s">
        <v>910</v>
      </c>
      <c r="K793" s="95" t="s">
        <v>18962</v>
      </c>
      <c r="L793" s="95" t="s">
        <v>18963</v>
      </c>
      <c r="M793" s="97">
        <f>IF($K$6="с учетом НДС",VLOOKUP(J793,LEGEND!C:M,3,0)*(1-N793),VLOOKUP(J793,LEGEND!C:M,3,0)*(1-N793)/1.2)</f>
        <v>30990</v>
      </c>
      <c r="N793" s="98">
        <f>IF(OR(E793="Принадлежности",E793="Ручной инструмент"),$K$5,IF($K$4=0,0,IFERROR(VLOOKUP(Q793,LEGEND!$V$4:$W$7,2,0),$K$4)))</f>
        <v>0</v>
      </c>
      <c r="O793" s="103" t="s">
        <v>20</v>
      </c>
      <c r="P793" s="102" t="s">
        <v>816</v>
      </c>
      <c r="Q793" s="100" t="s">
        <v>20</v>
      </c>
      <c r="R793" s="116" t="s">
        <v>3577</v>
      </c>
      <c r="S793" s="114" t="s">
        <v>8633</v>
      </c>
      <c r="T793" s="114">
        <v>620</v>
      </c>
      <c r="U793" s="114">
        <v>240</v>
      </c>
      <c r="V793" s="114">
        <v>120</v>
      </c>
      <c r="W793" s="115">
        <v>7.8019999999999996</v>
      </c>
    </row>
    <row r="794" spans="1:23" s="6" customFormat="1" ht="25.5">
      <c r="A794" s="62"/>
      <c r="B794" s="95" t="s">
        <v>17323</v>
      </c>
      <c r="C794" s="95" t="s">
        <v>20</v>
      </c>
      <c r="D794" s="95" t="s">
        <v>17331</v>
      </c>
      <c r="E794" s="95" t="s">
        <v>17324</v>
      </c>
      <c r="F794" s="95" t="s">
        <v>17325</v>
      </c>
      <c r="G794" s="95" t="s">
        <v>17354</v>
      </c>
      <c r="H794" s="14" t="s">
        <v>20</v>
      </c>
      <c r="I794" s="95" t="s">
        <v>18964</v>
      </c>
      <c r="J794" s="119" t="s">
        <v>911</v>
      </c>
      <c r="K794" s="95" t="s">
        <v>3576</v>
      </c>
      <c r="L794" s="95" t="s">
        <v>18965</v>
      </c>
      <c r="M794" s="97">
        <f>IF($K$6="с учетом НДС",VLOOKUP(J794,LEGEND!C:M,3,0)*(1-N794),VLOOKUP(J794,LEGEND!C:M,3,0)*(1-N794)/1.2)</f>
        <v>29990</v>
      </c>
      <c r="N794" s="98">
        <f>IF(OR(E794="Принадлежности",E794="Ручной инструмент"),$K$5,IF($K$4=0,0,IFERROR(VLOOKUP(Q794,LEGEND!$V$4:$W$7,2,0),$K$4)))</f>
        <v>0</v>
      </c>
      <c r="O794" s="103" t="s">
        <v>20</v>
      </c>
      <c r="P794" s="102" t="s">
        <v>816</v>
      </c>
      <c r="Q794" s="100" t="s">
        <v>20</v>
      </c>
      <c r="R794" s="116" t="s">
        <v>3578</v>
      </c>
      <c r="S794" s="114" t="s">
        <v>8633</v>
      </c>
      <c r="T794" s="114">
        <v>620</v>
      </c>
      <c r="U794" s="114">
        <v>120</v>
      </c>
      <c r="V794" s="114">
        <v>240</v>
      </c>
      <c r="W794" s="115">
        <v>7.782</v>
      </c>
    </row>
    <row r="795" spans="1:23" s="6" customFormat="1" ht="38.25">
      <c r="A795" s="62"/>
      <c r="B795" s="95" t="s">
        <v>17338</v>
      </c>
      <c r="C795" s="95" t="s">
        <v>18023</v>
      </c>
      <c r="D795" s="95" t="s">
        <v>17368</v>
      </c>
      <c r="E795" s="95" t="s">
        <v>17324</v>
      </c>
      <c r="F795" s="95" t="s">
        <v>18024</v>
      </c>
      <c r="G795" s="95" t="s">
        <v>18025</v>
      </c>
      <c r="H795" s="14" t="s">
        <v>20</v>
      </c>
      <c r="I795" s="95" t="s">
        <v>18966</v>
      </c>
      <c r="J795" s="119" t="s">
        <v>912</v>
      </c>
      <c r="K795" s="95" t="s">
        <v>3701</v>
      </c>
      <c r="L795" s="95" t="s">
        <v>18967</v>
      </c>
      <c r="M795" s="97">
        <f>IF($K$6="с учетом НДС",VLOOKUP(J795,LEGEND!C:M,3,0)*(1-N795),VLOOKUP(J795,LEGEND!C:M,3,0)*(1-N795)/1.2)</f>
        <v>329990</v>
      </c>
      <c r="N795" s="98">
        <f>IF(OR(E795="Принадлежности",E795="Ручной инструмент"),$K$5,IF($K$4=0,0,IFERROR(VLOOKUP(Q795,LEGEND!$V$4:$W$7,2,0),$K$4)))</f>
        <v>0</v>
      </c>
      <c r="O795" s="103" t="s">
        <v>20</v>
      </c>
      <c r="P795" s="102" t="s">
        <v>813</v>
      </c>
      <c r="Q795" s="100" t="s">
        <v>20</v>
      </c>
      <c r="R795" s="116" t="s">
        <v>3702</v>
      </c>
      <c r="S795" s="114" t="s">
        <v>964</v>
      </c>
      <c r="T795" s="114">
        <v>529</v>
      </c>
      <c r="U795" s="114">
        <v>136</v>
      </c>
      <c r="V795" s="114">
        <v>387</v>
      </c>
      <c r="W795" s="115">
        <v>7.55</v>
      </c>
    </row>
    <row r="796" spans="1:23" s="6" customFormat="1" ht="38.25">
      <c r="A796" s="62"/>
      <c r="B796" s="95" t="s">
        <v>17338</v>
      </c>
      <c r="C796" s="95" t="s">
        <v>18023</v>
      </c>
      <c r="D796" s="95" t="s">
        <v>17368</v>
      </c>
      <c r="E796" s="95" t="s">
        <v>17324</v>
      </c>
      <c r="F796" s="95" t="s">
        <v>18024</v>
      </c>
      <c r="G796" s="95" t="s">
        <v>18025</v>
      </c>
      <c r="H796" s="14" t="s">
        <v>20</v>
      </c>
      <c r="I796" s="95" t="s">
        <v>18968</v>
      </c>
      <c r="J796" s="119" t="s">
        <v>913</v>
      </c>
      <c r="K796" s="95" t="s">
        <v>3703</v>
      </c>
      <c r="L796" s="95" t="s">
        <v>18967</v>
      </c>
      <c r="M796" s="97">
        <f>IF($K$6="с учетом НДС",VLOOKUP(J796,LEGEND!C:M,3,0)*(1-N796),VLOOKUP(J796,LEGEND!C:M,3,0)*(1-N796)/1.2)</f>
        <v>344490</v>
      </c>
      <c r="N796" s="98">
        <f>IF(OR(E796="Принадлежности",E796="Ручной инструмент"),$K$5,IF($K$4=0,0,IFERROR(VLOOKUP(Q796,LEGEND!$V$4:$W$7,2,0),$K$4)))</f>
        <v>0</v>
      </c>
      <c r="O796" s="103" t="s">
        <v>20</v>
      </c>
      <c r="P796" s="102" t="s">
        <v>813</v>
      </c>
      <c r="Q796" s="100" t="s">
        <v>20</v>
      </c>
      <c r="R796" s="116" t="s">
        <v>3704</v>
      </c>
      <c r="S796" s="114" t="s">
        <v>964</v>
      </c>
      <c r="T796" s="114">
        <v>529</v>
      </c>
      <c r="U796" s="114">
        <v>136</v>
      </c>
      <c r="V796" s="114">
        <v>387</v>
      </c>
      <c r="W796" s="115">
        <v>9.1</v>
      </c>
    </row>
    <row r="797" spans="1:23" s="6" customFormat="1" ht="25.5">
      <c r="A797" s="62"/>
      <c r="B797" s="95" t="s">
        <v>17338</v>
      </c>
      <c r="C797" s="95" t="s">
        <v>17367</v>
      </c>
      <c r="D797" s="95" t="s">
        <v>17368</v>
      </c>
      <c r="E797" s="95" t="s">
        <v>17324</v>
      </c>
      <c r="F797" s="95" t="s">
        <v>17302</v>
      </c>
      <c r="G797" s="95" t="s">
        <v>17850</v>
      </c>
      <c r="H797" s="14" t="s">
        <v>20</v>
      </c>
      <c r="I797" s="95" t="s">
        <v>18969</v>
      </c>
      <c r="J797" s="119" t="s">
        <v>914</v>
      </c>
      <c r="K797" s="95" t="s">
        <v>3684</v>
      </c>
      <c r="L797" s="95" t="s">
        <v>18970</v>
      </c>
      <c r="M797" s="97">
        <f>IF($K$6="с учетом НДС",VLOOKUP(J797,LEGEND!C:M,3,0)*(1-N797),VLOOKUP(J797,LEGEND!C:M,3,0)*(1-N797)/1.2)</f>
        <v>33990</v>
      </c>
      <c r="N797" s="98">
        <f>IF(OR(E797="Принадлежности",E797="Ручной инструмент"),$K$5,IF($K$4=0,0,IFERROR(VLOOKUP(Q797,LEGEND!$V$4:$W$7,2,0),$K$4)))</f>
        <v>0</v>
      </c>
      <c r="O797" s="103" t="s">
        <v>20</v>
      </c>
      <c r="P797" s="102" t="s">
        <v>813</v>
      </c>
      <c r="Q797" s="100" t="s">
        <v>20</v>
      </c>
      <c r="R797" s="116" t="s">
        <v>3685</v>
      </c>
      <c r="S797" s="114" t="s">
        <v>964</v>
      </c>
      <c r="T797" s="114">
        <v>579</v>
      </c>
      <c r="U797" s="114">
        <v>182</v>
      </c>
      <c r="V797" s="114">
        <v>419</v>
      </c>
      <c r="W797" s="115">
        <v>7.76</v>
      </c>
    </row>
    <row r="798" spans="1:23" s="6" customFormat="1" ht="25.5">
      <c r="A798" s="62"/>
      <c r="B798" s="95" t="s">
        <v>17338</v>
      </c>
      <c r="C798" s="95" t="s">
        <v>17367</v>
      </c>
      <c r="D798" s="95" t="s">
        <v>17368</v>
      </c>
      <c r="E798" s="95" t="s">
        <v>17324</v>
      </c>
      <c r="F798" s="95" t="s">
        <v>17302</v>
      </c>
      <c r="G798" s="95" t="s">
        <v>17850</v>
      </c>
      <c r="H798" s="14" t="s">
        <v>20</v>
      </c>
      <c r="I798" s="95" t="s">
        <v>18971</v>
      </c>
      <c r="J798" s="119" t="s">
        <v>915</v>
      </c>
      <c r="K798" s="95" t="s">
        <v>3686</v>
      </c>
      <c r="L798" s="95" t="s">
        <v>18972</v>
      </c>
      <c r="M798" s="97">
        <f>IF($K$6="с учетом НДС",VLOOKUP(J798,LEGEND!C:M,3,0)*(1-N798),VLOOKUP(J798,LEGEND!C:M,3,0)*(1-N798)/1.2)</f>
        <v>48490</v>
      </c>
      <c r="N798" s="98">
        <f>IF(OR(E798="Принадлежности",E798="Ручной инструмент"),$K$5,IF($K$4=0,0,IFERROR(VLOOKUP(Q798,LEGEND!$V$4:$W$7,2,0),$K$4)))</f>
        <v>0</v>
      </c>
      <c r="O798" s="103" t="s">
        <v>20</v>
      </c>
      <c r="P798" s="102" t="s">
        <v>813</v>
      </c>
      <c r="Q798" s="100" t="s">
        <v>20</v>
      </c>
      <c r="R798" s="116" t="s">
        <v>3687</v>
      </c>
      <c r="S798" s="114" t="s">
        <v>964</v>
      </c>
      <c r="T798" s="114">
        <v>579</v>
      </c>
      <c r="U798" s="114">
        <v>182</v>
      </c>
      <c r="V798" s="114">
        <v>419</v>
      </c>
      <c r="W798" s="115">
        <v>9.36</v>
      </c>
    </row>
    <row r="799" spans="1:23" s="6" customFormat="1" ht="25.5">
      <c r="A799" s="62"/>
      <c r="B799" s="95" t="s">
        <v>17330</v>
      </c>
      <c r="C799" s="95" t="s">
        <v>20</v>
      </c>
      <c r="D799" s="95" t="s">
        <v>17331</v>
      </c>
      <c r="E799" s="95" t="s">
        <v>17324</v>
      </c>
      <c r="F799" s="95" t="s">
        <v>17463</v>
      </c>
      <c r="G799" s="95" t="s">
        <v>17464</v>
      </c>
      <c r="H799" s="14" t="s">
        <v>20</v>
      </c>
      <c r="I799" s="95" t="s">
        <v>18973</v>
      </c>
      <c r="J799" s="119" t="s">
        <v>916</v>
      </c>
      <c r="K799" s="95" t="s">
        <v>3653</v>
      </c>
      <c r="L799" s="95" t="s">
        <v>18974</v>
      </c>
      <c r="M799" s="97">
        <f>IF($K$6="с учетом НДС",VLOOKUP(J799,LEGEND!C:M,3,0)*(1-N799),VLOOKUP(J799,LEGEND!C:M,3,0)*(1-N799)/1.2)</f>
        <v>24490</v>
      </c>
      <c r="N799" s="98">
        <f>IF(OR(E799="Принадлежности",E799="Ручной инструмент"),$K$5,IF($K$4=0,0,IFERROR(VLOOKUP(Q799,LEGEND!$V$4:$W$7,2,0),$K$4)))</f>
        <v>0</v>
      </c>
      <c r="O799" s="103" t="s">
        <v>20</v>
      </c>
      <c r="P799" s="102" t="s">
        <v>813</v>
      </c>
      <c r="Q799" s="100" t="s">
        <v>20</v>
      </c>
      <c r="R799" s="116" t="s">
        <v>3654</v>
      </c>
      <c r="S799" s="114" t="s">
        <v>964</v>
      </c>
      <c r="T799" s="114">
        <v>450</v>
      </c>
      <c r="U799" s="114">
        <v>269</v>
      </c>
      <c r="V799" s="114">
        <v>121</v>
      </c>
      <c r="W799" s="115">
        <v>3.37</v>
      </c>
    </row>
    <row r="800" spans="1:23" s="6" customFormat="1" ht="25.5">
      <c r="A800" s="62"/>
      <c r="B800" s="95" t="s">
        <v>17330</v>
      </c>
      <c r="C800" s="95" t="s">
        <v>20</v>
      </c>
      <c r="D800" s="95" t="s">
        <v>17331</v>
      </c>
      <c r="E800" s="95" t="s">
        <v>17324</v>
      </c>
      <c r="F800" s="95" t="s">
        <v>17463</v>
      </c>
      <c r="G800" s="95" t="s">
        <v>17464</v>
      </c>
      <c r="H800" s="14" t="s">
        <v>20</v>
      </c>
      <c r="I800" s="95" t="s">
        <v>18975</v>
      </c>
      <c r="J800" s="119" t="s">
        <v>917</v>
      </c>
      <c r="K800" s="95" t="s">
        <v>3655</v>
      </c>
      <c r="L800" s="95" t="s">
        <v>18974</v>
      </c>
      <c r="M800" s="97">
        <f>IF($K$6="с учетом НДС",VLOOKUP(J800,LEGEND!C:M,3,0)*(1-N800),VLOOKUP(J800,LEGEND!C:M,3,0)*(1-N800)/1.2)</f>
        <v>27990</v>
      </c>
      <c r="N800" s="98">
        <f>IF(OR(E800="Принадлежности",E800="Ручной инструмент"),$K$5,IF($K$4=0,0,IFERROR(VLOOKUP(Q800,LEGEND!$V$4:$W$7,2,0),$K$4)))</f>
        <v>0</v>
      </c>
      <c r="O800" s="103" t="s">
        <v>20</v>
      </c>
      <c r="P800" s="102" t="s">
        <v>813</v>
      </c>
      <c r="Q800" s="100" t="s">
        <v>20</v>
      </c>
      <c r="R800" s="116" t="s">
        <v>20072</v>
      </c>
      <c r="S800" s="114" t="s">
        <v>964</v>
      </c>
      <c r="T800" s="114">
        <v>450</v>
      </c>
      <c r="U800" s="114">
        <v>265</v>
      </c>
      <c r="V800" s="114">
        <v>85</v>
      </c>
      <c r="W800" s="115">
        <v>3.722</v>
      </c>
    </row>
    <row r="801" spans="1:23" s="6" customFormat="1" ht="38.25">
      <c r="A801" s="62"/>
      <c r="B801" s="95" t="s">
        <v>17338</v>
      </c>
      <c r="C801" s="95" t="s">
        <v>17367</v>
      </c>
      <c r="D801" s="95" t="s">
        <v>17368</v>
      </c>
      <c r="E801" s="95" t="s">
        <v>17324</v>
      </c>
      <c r="F801" s="95" t="s">
        <v>17656</v>
      </c>
      <c r="G801" s="95" t="s">
        <v>17657</v>
      </c>
      <c r="H801" s="14" t="s">
        <v>20</v>
      </c>
      <c r="I801" s="95" t="s">
        <v>18976</v>
      </c>
      <c r="J801" s="119" t="s">
        <v>918</v>
      </c>
      <c r="K801" s="95" t="s">
        <v>3660</v>
      </c>
      <c r="L801" s="95" t="s">
        <v>18977</v>
      </c>
      <c r="M801" s="97">
        <f>IF($K$6="с учетом НДС",VLOOKUP(J801,LEGEND!C:M,3,0)*(1-N801),VLOOKUP(J801,LEGEND!C:M,3,0)*(1-N801)/1.2)</f>
        <v>64990</v>
      </c>
      <c r="N801" s="98">
        <f>IF(OR(E801="Принадлежности",E801="Ручной инструмент"),$K$5,IF($K$4=0,0,IFERROR(VLOOKUP(Q801,LEGEND!$V$4:$W$7,2,0),$K$4)))</f>
        <v>0</v>
      </c>
      <c r="O801" s="103" t="s">
        <v>20073</v>
      </c>
      <c r="P801" s="102" t="s">
        <v>813</v>
      </c>
      <c r="Q801" s="100" t="s">
        <v>20</v>
      </c>
      <c r="R801" s="116" t="s">
        <v>3661</v>
      </c>
      <c r="S801" s="114" t="s">
        <v>964</v>
      </c>
      <c r="T801" s="114">
        <v>477</v>
      </c>
      <c r="U801" s="114">
        <v>235</v>
      </c>
      <c r="V801" s="114">
        <v>362</v>
      </c>
      <c r="W801" s="115">
        <v>8.1929999999999996</v>
      </c>
    </row>
    <row r="802" spans="1:23" s="6" customFormat="1" ht="25.5">
      <c r="A802" s="62"/>
      <c r="B802" s="95" t="s">
        <v>17338</v>
      </c>
      <c r="C802" s="95" t="s">
        <v>17367</v>
      </c>
      <c r="D802" s="95" t="s">
        <v>17368</v>
      </c>
      <c r="E802" s="95" t="s">
        <v>17324</v>
      </c>
      <c r="F802" s="95" t="s">
        <v>17656</v>
      </c>
      <c r="G802" s="95" t="s">
        <v>17657</v>
      </c>
      <c r="H802" s="14" t="s">
        <v>20</v>
      </c>
      <c r="I802" s="95" t="s">
        <v>18978</v>
      </c>
      <c r="J802" s="119" t="s">
        <v>919</v>
      </c>
      <c r="K802" s="95" t="s">
        <v>3658</v>
      </c>
      <c r="L802" s="95" t="s">
        <v>18979</v>
      </c>
      <c r="M802" s="97">
        <f>IF($K$6="с учетом НДС",VLOOKUP(J802,LEGEND!C:M,3,0)*(1-N802),VLOOKUP(J802,LEGEND!C:M,3,0)*(1-N802)/1.2)</f>
        <v>48490</v>
      </c>
      <c r="N802" s="98">
        <f>IF(OR(E802="Принадлежности",E802="Ручной инструмент"),$K$5,IF($K$4=0,0,IFERROR(VLOOKUP(Q802,LEGEND!$V$4:$W$7,2,0),$K$4)))</f>
        <v>0</v>
      </c>
      <c r="O802" s="103" t="s">
        <v>20074</v>
      </c>
      <c r="P802" s="102" t="s">
        <v>813</v>
      </c>
      <c r="Q802" s="100" t="s">
        <v>20</v>
      </c>
      <c r="R802" s="116" t="s">
        <v>3659</v>
      </c>
      <c r="S802" s="114" t="s">
        <v>964</v>
      </c>
      <c r="T802" s="114">
        <v>477</v>
      </c>
      <c r="U802" s="114">
        <v>235</v>
      </c>
      <c r="V802" s="114">
        <v>362</v>
      </c>
      <c r="W802" s="115">
        <v>6.5209999999999999</v>
      </c>
    </row>
    <row r="803" spans="1:23" s="6" customFormat="1" ht="38.25">
      <c r="A803" s="62"/>
      <c r="B803" s="95" t="s">
        <v>17338</v>
      </c>
      <c r="C803" s="95" t="s">
        <v>17367</v>
      </c>
      <c r="D803" s="95" t="s">
        <v>17368</v>
      </c>
      <c r="E803" s="95" t="s">
        <v>17324</v>
      </c>
      <c r="F803" s="95" t="s">
        <v>18024</v>
      </c>
      <c r="G803" s="95" t="s">
        <v>18851</v>
      </c>
      <c r="H803" s="14" t="s">
        <v>20</v>
      </c>
      <c r="I803" s="95" t="s">
        <v>18980</v>
      </c>
      <c r="J803" s="119" t="s">
        <v>920</v>
      </c>
      <c r="K803" s="95" t="s">
        <v>3662</v>
      </c>
      <c r="L803" s="95" t="s">
        <v>18981</v>
      </c>
      <c r="M803" s="97">
        <f>IF($K$6="с учетом НДС",VLOOKUP(J803,LEGEND!C:M,3,0)*(1-N803),VLOOKUP(J803,LEGEND!C:M,3,0)*(1-N803)/1.2)</f>
        <v>28490</v>
      </c>
      <c r="N803" s="98">
        <f>IF(OR(E803="Принадлежности",E803="Ручной инструмент"),$K$5,IF($K$4=0,0,IFERROR(VLOOKUP(Q803,LEGEND!$V$4:$W$7,2,0),$K$4)))</f>
        <v>0</v>
      </c>
      <c r="O803" s="103" t="s">
        <v>20075</v>
      </c>
      <c r="P803" s="102" t="s">
        <v>816</v>
      </c>
      <c r="Q803" s="100" t="s">
        <v>20</v>
      </c>
      <c r="R803" s="116" t="s">
        <v>3663</v>
      </c>
      <c r="S803" s="114" t="s">
        <v>964</v>
      </c>
      <c r="T803" s="114">
        <v>343</v>
      </c>
      <c r="U803" s="114">
        <v>143</v>
      </c>
      <c r="V803" s="114">
        <v>449</v>
      </c>
      <c r="W803" s="115">
        <v>3.597</v>
      </c>
    </row>
    <row r="804" spans="1:23" s="6" customFormat="1" ht="38.25">
      <c r="A804" s="62"/>
      <c r="B804" s="95" t="s">
        <v>17338</v>
      </c>
      <c r="C804" s="95" t="s">
        <v>17367</v>
      </c>
      <c r="D804" s="95" t="s">
        <v>17368</v>
      </c>
      <c r="E804" s="95" t="s">
        <v>17324</v>
      </c>
      <c r="F804" s="95" t="s">
        <v>18024</v>
      </c>
      <c r="G804" s="95" t="s">
        <v>18851</v>
      </c>
      <c r="H804" s="14" t="s">
        <v>20</v>
      </c>
      <c r="I804" s="95" t="s">
        <v>18982</v>
      </c>
      <c r="J804" s="119" t="s">
        <v>921</v>
      </c>
      <c r="K804" s="95" t="s">
        <v>18983</v>
      </c>
      <c r="L804" s="95" t="s">
        <v>18984</v>
      </c>
      <c r="M804" s="97">
        <f>IF($K$6="с учетом НДС",VLOOKUP(J804,LEGEND!C:M,3,0)*(1-N804),VLOOKUP(J804,LEGEND!C:M,3,0)*(1-N804)/1.2)</f>
        <v>54990</v>
      </c>
      <c r="N804" s="98">
        <f>IF(OR(E804="Принадлежности",E804="Ручной инструмент"),$K$5,IF($K$4=0,0,IFERROR(VLOOKUP(Q804,LEGEND!$V$4:$W$7,2,0),$K$4)))</f>
        <v>0</v>
      </c>
      <c r="O804" s="103" t="s">
        <v>20076</v>
      </c>
      <c r="P804" s="102" t="s">
        <v>816</v>
      </c>
      <c r="Q804" s="100" t="s">
        <v>20</v>
      </c>
      <c r="R804" s="116" t="s">
        <v>3667</v>
      </c>
      <c r="S804" s="114" t="s">
        <v>964</v>
      </c>
      <c r="T804" s="114">
        <v>444</v>
      </c>
      <c r="U804" s="114">
        <v>157</v>
      </c>
      <c r="V804" s="114">
        <v>514</v>
      </c>
      <c r="W804" s="115">
        <v>9.5229999999999997</v>
      </c>
    </row>
    <row r="805" spans="1:23" s="6" customFormat="1" ht="38.25">
      <c r="A805" s="62"/>
      <c r="B805" s="95" t="s">
        <v>17338</v>
      </c>
      <c r="C805" s="95" t="s">
        <v>17367</v>
      </c>
      <c r="D805" s="95" t="s">
        <v>17368</v>
      </c>
      <c r="E805" s="95" t="s">
        <v>17324</v>
      </c>
      <c r="F805" s="95" t="s">
        <v>18024</v>
      </c>
      <c r="G805" s="95" t="s">
        <v>18851</v>
      </c>
      <c r="H805" s="14" t="s">
        <v>20</v>
      </c>
      <c r="I805" s="95" t="s">
        <v>18985</v>
      </c>
      <c r="J805" s="119" t="s">
        <v>922</v>
      </c>
      <c r="K805" s="95" t="s">
        <v>3664</v>
      </c>
      <c r="L805" s="95" t="s">
        <v>18986</v>
      </c>
      <c r="M805" s="97">
        <f>IF($K$6="с учетом НДС",VLOOKUP(J805,LEGEND!C:M,3,0)*(1-N805),VLOOKUP(J805,LEGEND!C:M,3,0)*(1-N805)/1.2)</f>
        <v>57490</v>
      </c>
      <c r="N805" s="98">
        <f>IF(OR(E805="Принадлежности",E805="Ручной инструмент"),$K$5,IF($K$4=0,0,IFERROR(VLOOKUP(Q805,LEGEND!$V$4:$W$7,2,0),$K$4)))</f>
        <v>0</v>
      </c>
      <c r="O805" s="103" t="s">
        <v>20077</v>
      </c>
      <c r="P805" s="102" t="s">
        <v>816</v>
      </c>
      <c r="Q805" s="100" t="s">
        <v>20</v>
      </c>
      <c r="R805" s="116" t="s">
        <v>3665</v>
      </c>
      <c r="S805" s="114" t="s">
        <v>964</v>
      </c>
      <c r="T805" s="114">
        <v>444</v>
      </c>
      <c r="U805" s="114">
        <v>157</v>
      </c>
      <c r="V805" s="114">
        <v>514</v>
      </c>
      <c r="W805" s="115">
        <v>8.9949999999999992</v>
      </c>
    </row>
    <row r="806" spans="1:23" s="6" customFormat="1" ht="25.5">
      <c r="A806" s="62"/>
      <c r="B806" s="95" t="s">
        <v>20806</v>
      </c>
      <c r="C806" s="95" t="s">
        <v>20</v>
      </c>
      <c r="D806" s="95" t="s">
        <v>20</v>
      </c>
      <c r="E806" s="95" t="s">
        <v>18116</v>
      </c>
      <c r="F806" s="95" t="s">
        <v>18024</v>
      </c>
      <c r="G806" s="95" t="s">
        <v>18851</v>
      </c>
      <c r="H806" s="14" t="s">
        <v>20</v>
      </c>
      <c r="I806" s="95" t="s">
        <v>3849</v>
      </c>
      <c r="J806" s="119" t="s">
        <v>923</v>
      </c>
      <c r="K806" s="95" t="s">
        <v>3532</v>
      </c>
      <c r="L806" s="95" t="s">
        <v>18987</v>
      </c>
      <c r="M806" s="97">
        <f>IF($K$6="с учетом НДС",VLOOKUP(J806,LEGEND!C:M,3,0)*(1-N806),VLOOKUP(J806,LEGEND!C:M,3,0)*(1-N806)/1.2)</f>
        <v>14000</v>
      </c>
      <c r="N806" s="98">
        <f>IF(OR(E806="Принадлежности",E806="Ручной инструмент"),$K$5,IF($K$4=0,0,IFERROR(VLOOKUP(Q806,LEGEND!$V$4:$W$7,2,0),$K$4)))</f>
        <v>0</v>
      </c>
      <c r="O806" s="103" t="s">
        <v>20</v>
      </c>
      <c r="P806" s="102" t="s">
        <v>816</v>
      </c>
      <c r="Q806" s="100" t="s">
        <v>20</v>
      </c>
      <c r="R806" s="116" t="s">
        <v>3533</v>
      </c>
      <c r="S806" s="114" t="s">
        <v>964</v>
      </c>
      <c r="T806" s="114">
        <v>341</v>
      </c>
      <c r="U806" s="114">
        <v>97</v>
      </c>
      <c r="V806" s="114">
        <v>339</v>
      </c>
      <c r="W806" s="115">
        <v>3.7829999999999999</v>
      </c>
    </row>
    <row r="807" spans="1:23" s="6" customFormat="1" ht="25.5">
      <c r="A807" s="62"/>
      <c r="B807" s="95" t="s">
        <v>20806</v>
      </c>
      <c r="C807" s="95" t="s">
        <v>20</v>
      </c>
      <c r="D807" s="95" t="s">
        <v>20</v>
      </c>
      <c r="E807" s="95" t="s">
        <v>18116</v>
      </c>
      <c r="F807" s="95" t="s">
        <v>18024</v>
      </c>
      <c r="G807" s="95" t="s">
        <v>18851</v>
      </c>
      <c r="H807" s="14" t="s">
        <v>20</v>
      </c>
      <c r="I807" s="95" t="s">
        <v>3847</v>
      </c>
      <c r="J807" s="119" t="s">
        <v>924</v>
      </c>
      <c r="K807" s="95" t="s">
        <v>3558</v>
      </c>
      <c r="L807" s="95" t="s">
        <v>18988</v>
      </c>
      <c r="M807" s="97">
        <f>IF($K$6="с учетом НДС",VLOOKUP(J807,LEGEND!C:M,3,0)*(1-N807),VLOOKUP(J807,LEGEND!C:M,3,0)*(1-N807)/1.2)</f>
        <v>15200</v>
      </c>
      <c r="N807" s="98">
        <f>IF(OR(E807="Принадлежности",E807="Ручной инструмент"),$K$5,IF($K$4=0,0,IFERROR(VLOOKUP(Q807,LEGEND!$V$4:$W$7,2,0),$K$4)))</f>
        <v>0</v>
      </c>
      <c r="O807" s="103" t="s">
        <v>20</v>
      </c>
      <c r="P807" s="102" t="s">
        <v>816</v>
      </c>
      <c r="Q807" s="100" t="s">
        <v>20</v>
      </c>
      <c r="R807" s="116" t="s">
        <v>3559</v>
      </c>
      <c r="S807" s="114" t="s">
        <v>964</v>
      </c>
      <c r="T807" s="114">
        <v>341</v>
      </c>
      <c r="U807" s="114">
        <v>97</v>
      </c>
      <c r="V807" s="114">
        <v>339</v>
      </c>
      <c r="W807" s="115">
        <v>5.16</v>
      </c>
    </row>
    <row r="808" spans="1:23" s="6" customFormat="1" ht="38.25">
      <c r="A808" s="62"/>
      <c r="B808" s="95" t="s">
        <v>20806</v>
      </c>
      <c r="C808" s="95" t="s">
        <v>20</v>
      </c>
      <c r="D808" s="95" t="s">
        <v>20</v>
      </c>
      <c r="E808" s="95" t="s">
        <v>18116</v>
      </c>
      <c r="F808" s="95" t="s">
        <v>18024</v>
      </c>
      <c r="G808" s="95" t="s">
        <v>18851</v>
      </c>
      <c r="H808" s="14" t="s">
        <v>20</v>
      </c>
      <c r="I808" s="95" t="s">
        <v>3848</v>
      </c>
      <c r="J808" s="119" t="s">
        <v>925</v>
      </c>
      <c r="K808" s="95" t="s">
        <v>3518</v>
      </c>
      <c r="L808" s="95" t="s">
        <v>18989</v>
      </c>
      <c r="M808" s="97">
        <f>IF($K$6="с учетом НДС",VLOOKUP(J808,LEGEND!C:M,3,0)*(1-N808),VLOOKUP(J808,LEGEND!C:M,3,0)*(1-N808)/1.2)</f>
        <v>16600</v>
      </c>
      <c r="N808" s="98">
        <f>IF(OR(E808="Принадлежности",E808="Ручной инструмент"),$K$5,IF($K$4=0,0,IFERROR(VLOOKUP(Q808,LEGEND!$V$4:$W$7,2,0),$K$4)))</f>
        <v>0</v>
      </c>
      <c r="O808" s="103" t="s">
        <v>20</v>
      </c>
      <c r="P808" s="102" t="s">
        <v>816</v>
      </c>
      <c r="Q808" s="100" t="s">
        <v>20</v>
      </c>
      <c r="R808" s="116" t="s">
        <v>3519</v>
      </c>
      <c r="S808" s="114" t="s">
        <v>964</v>
      </c>
      <c r="T808" s="114">
        <v>341</v>
      </c>
      <c r="U808" s="114">
        <v>97</v>
      </c>
      <c r="V808" s="114">
        <v>339</v>
      </c>
      <c r="W808" s="115">
        <v>3.2549999999999999</v>
      </c>
    </row>
    <row r="809" spans="1:23" s="6" customFormat="1" ht="38.25">
      <c r="A809" s="62"/>
      <c r="B809" s="95" t="s">
        <v>20806</v>
      </c>
      <c r="C809" s="95" t="s">
        <v>20</v>
      </c>
      <c r="D809" s="95" t="s">
        <v>20</v>
      </c>
      <c r="E809" s="95" t="s">
        <v>18116</v>
      </c>
      <c r="F809" s="95" t="s">
        <v>18024</v>
      </c>
      <c r="G809" s="95" t="s">
        <v>18851</v>
      </c>
      <c r="H809" s="14" t="s">
        <v>20</v>
      </c>
      <c r="I809" s="95" t="s">
        <v>3851</v>
      </c>
      <c r="J809" s="119" t="s">
        <v>926</v>
      </c>
      <c r="K809" s="95" t="s">
        <v>3548</v>
      </c>
      <c r="L809" s="95" t="s">
        <v>18990</v>
      </c>
      <c r="M809" s="97">
        <f>IF($K$6="с учетом НДС",VLOOKUP(J809,LEGEND!C:M,3,0)*(1-N809),VLOOKUP(J809,LEGEND!C:M,3,0)*(1-N809)/1.2)</f>
        <v>19500</v>
      </c>
      <c r="N809" s="98">
        <f>IF(OR(E809="Принадлежности",E809="Ручной инструмент"),$K$5,IF($K$4=0,0,IFERROR(VLOOKUP(Q809,LEGEND!$V$4:$W$7,2,0),$K$4)))</f>
        <v>0</v>
      </c>
      <c r="O809" s="103" t="s">
        <v>20</v>
      </c>
      <c r="P809" s="102" t="s">
        <v>816</v>
      </c>
      <c r="Q809" s="100" t="s">
        <v>20</v>
      </c>
      <c r="R809" s="116" t="s">
        <v>3549</v>
      </c>
      <c r="S809" s="114" t="s">
        <v>964</v>
      </c>
      <c r="T809" s="114">
        <v>341</v>
      </c>
      <c r="U809" s="114">
        <v>97</v>
      </c>
      <c r="V809" s="114">
        <v>339</v>
      </c>
      <c r="W809" s="115">
        <v>3.923</v>
      </c>
    </row>
    <row r="810" spans="1:23" s="6" customFormat="1" ht="45">
      <c r="A810" s="62"/>
      <c r="B810" s="95" t="s">
        <v>17330</v>
      </c>
      <c r="C810" s="95" t="s">
        <v>20</v>
      </c>
      <c r="D810" s="95" t="s">
        <v>20</v>
      </c>
      <c r="E810" s="95" t="s">
        <v>17324</v>
      </c>
      <c r="F810" s="95" t="s">
        <v>17247</v>
      </c>
      <c r="G810" s="95" t="s">
        <v>18092</v>
      </c>
      <c r="H810" s="14" t="s">
        <v>20</v>
      </c>
      <c r="I810" s="95" t="s">
        <v>18993</v>
      </c>
      <c r="J810" s="119" t="s">
        <v>931</v>
      </c>
      <c r="K810" s="95" t="s">
        <v>3023</v>
      </c>
      <c r="L810" s="95" t="s">
        <v>18994</v>
      </c>
      <c r="M810" s="97">
        <f>IF($K$6="с учетом НДС",VLOOKUP(J810,LEGEND!C:M,3,0)*(1-N810),VLOOKUP(J810,LEGEND!C:M,3,0)*(1-N810)/1.2)</f>
        <v>15490</v>
      </c>
      <c r="N810" s="98">
        <f>IF(OR(E810="Принадлежности",E810="Ручной инструмент"),$K$5,IF($K$4=0,0,IFERROR(VLOOKUP(Q810,LEGEND!$V$4:$W$7,2,0),$K$4)))</f>
        <v>0</v>
      </c>
      <c r="O810" s="103" t="s">
        <v>20078</v>
      </c>
      <c r="P810" s="102" t="s">
        <v>20</v>
      </c>
      <c r="Q810" s="100" t="s">
        <v>20</v>
      </c>
      <c r="R810" s="116" t="s">
        <v>3024</v>
      </c>
      <c r="S810" s="114" t="s">
        <v>964</v>
      </c>
      <c r="T810" s="114">
        <v>515</v>
      </c>
      <c r="U810" s="114">
        <v>320</v>
      </c>
      <c r="V810" s="114">
        <v>100</v>
      </c>
      <c r="W810" s="115">
        <v>1.9990000000000001</v>
      </c>
    </row>
    <row r="811" spans="1:23" s="6" customFormat="1" ht="45">
      <c r="A811" s="62"/>
      <c r="B811" s="95" t="s">
        <v>17330</v>
      </c>
      <c r="C811" s="95" t="s">
        <v>20</v>
      </c>
      <c r="D811" s="95" t="s">
        <v>20</v>
      </c>
      <c r="E811" s="95" t="s">
        <v>17324</v>
      </c>
      <c r="F811" s="95" t="s">
        <v>17247</v>
      </c>
      <c r="G811" s="95" t="s">
        <v>18092</v>
      </c>
      <c r="H811" s="14" t="s">
        <v>20</v>
      </c>
      <c r="I811" s="95" t="s">
        <v>18995</v>
      </c>
      <c r="J811" s="119" t="s">
        <v>932</v>
      </c>
      <c r="K811" s="95" t="s">
        <v>3019</v>
      </c>
      <c r="L811" s="95" t="s">
        <v>18996</v>
      </c>
      <c r="M811" s="97">
        <f>IF($K$6="с учетом НДС",VLOOKUP(J811,LEGEND!C:M,3,0)*(1-N811),VLOOKUP(J811,LEGEND!C:M,3,0)*(1-N811)/1.2)</f>
        <v>15490</v>
      </c>
      <c r="N811" s="98">
        <f>IF(OR(E811="Принадлежности",E811="Ручной инструмент"),$K$5,IF($K$4=0,0,IFERROR(VLOOKUP(Q811,LEGEND!$V$4:$W$7,2,0),$K$4)))</f>
        <v>0</v>
      </c>
      <c r="O811" s="103" t="s">
        <v>20079</v>
      </c>
      <c r="P811" s="102" t="s">
        <v>20</v>
      </c>
      <c r="Q811" s="100" t="s">
        <v>20</v>
      </c>
      <c r="R811" s="116" t="s">
        <v>3020</v>
      </c>
      <c r="S811" s="114" t="s">
        <v>964</v>
      </c>
      <c r="T811" s="114">
        <v>515</v>
      </c>
      <c r="U811" s="114">
        <v>320</v>
      </c>
      <c r="V811" s="114">
        <v>100</v>
      </c>
      <c r="W811" s="115">
        <v>1.52</v>
      </c>
    </row>
    <row r="812" spans="1:23" s="6" customFormat="1" ht="45">
      <c r="A812" s="62"/>
      <c r="B812" s="95" t="s">
        <v>17330</v>
      </c>
      <c r="C812" s="95" t="s">
        <v>20</v>
      </c>
      <c r="D812" s="95" t="s">
        <v>20</v>
      </c>
      <c r="E812" s="95" t="s">
        <v>17324</v>
      </c>
      <c r="F812" s="95" t="s">
        <v>17247</v>
      </c>
      <c r="G812" s="95" t="s">
        <v>18092</v>
      </c>
      <c r="H812" s="14" t="s">
        <v>20</v>
      </c>
      <c r="I812" s="95" t="s">
        <v>18997</v>
      </c>
      <c r="J812" s="119" t="s">
        <v>933</v>
      </c>
      <c r="K812" s="95" t="s">
        <v>3017</v>
      </c>
      <c r="L812" s="95" t="s">
        <v>18998</v>
      </c>
      <c r="M812" s="97">
        <f>IF($K$6="с учетом НДС",VLOOKUP(J812,LEGEND!C:M,3,0)*(1-N812),VLOOKUP(J812,LEGEND!C:M,3,0)*(1-N812)/1.2)</f>
        <v>15490</v>
      </c>
      <c r="N812" s="98">
        <f>IF(OR(E812="Принадлежности",E812="Ручной инструмент"),$K$5,IF($K$4=0,0,IFERROR(VLOOKUP(Q812,LEGEND!$V$4:$W$7,2,0),$K$4)))</f>
        <v>0</v>
      </c>
      <c r="O812" s="103" t="s">
        <v>20080</v>
      </c>
      <c r="P812" s="102" t="s">
        <v>20</v>
      </c>
      <c r="Q812" s="100" t="s">
        <v>20</v>
      </c>
      <c r="R812" s="116" t="s">
        <v>3018</v>
      </c>
      <c r="S812" s="114" t="s">
        <v>964</v>
      </c>
      <c r="T812" s="114">
        <v>515</v>
      </c>
      <c r="U812" s="114">
        <v>320</v>
      </c>
      <c r="V812" s="114">
        <v>100</v>
      </c>
      <c r="W812" s="115">
        <v>1.5</v>
      </c>
    </row>
    <row r="813" spans="1:23" s="6" customFormat="1" ht="45">
      <c r="A813" s="62"/>
      <c r="B813" s="95" t="s">
        <v>17330</v>
      </c>
      <c r="C813" s="95" t="s">
        <v>20</v>
      </c>
      <c r="D813" s="95" t="s">
        <v>20</v>
      </c>
      <c r="E813" s="95" t="s">
        <v>17324</v>
      </c>
      <c r="F813" s="95" t="s">
        <v>17247</v>
      </c>
      <c r="G813" s="95" t="s">
        <v>18092</v>
      </c>
      <c r="H813" s="14" t="s">
        <v>20</v>
      </c>
      <c r="I813" s="95" t="s">
        <v>18999</v>
      </c>
      <c r="J813" s="119" t="s">
        <v>934</v>
      </c>
      <c r="K813" s="95" t="s">
        <v>3021</v>
      </c>
      <c r="L813" s="95" t="s">
        <v>19000</v>
      </c>
      <c r="M813" s="97">
        <f>IF($K$6="с учетом НДС",VLOOKUP(J813,LEGEND!C:M,3,0)*(1-N813),VLOOKUP(J813,LEGEND!C:M,3,0)*(1-N813)/1.2)</f>
        <v>15490</v>
      </c>
      <c r="N813" s="98">
        <f>IF(OR(E813="Принадлежности",E813="Ручной инструмент"),$K$5,IF($K$4=0,0,IFERROR(VLOOKUP(Q813,LEGEND!$V$4:$W$7,2,0),$K$4)))</f>
        <v>0</v>
      </c>
      <c r="O813" s="103" t="s">
        <v>20081</v>
      </c>
      <c r="P813" s="102" t="s">
        <v>20</v>
      </c>
      <c r="Q813" s="100" t="s">
        <v>20</v>
      </c>
      <c r="R813" s="116" t="s">
        <v>3022</v>
      </c>
      <c r="S813" s="114" t="s">
        <v>964</v>
      </c>
      <c r="T813" s="114">
        <v>515</v>
      </c>
      <c r="U813" s="114">
        <v>320</v>
      </c>
      <c r="V813" s="114">
        <v>100</v>
      </c>
      <c r="W813" s="115">
        <v>1.56</v>
      </c>
    </row>
    <row r="814" spans="1:23" ht="25.5">
      <c r="A814" s="62"/>
      <c r="B814" s="95" t="s">
        <v>17338</v>
      </c>
      <c r="C814" s="95" t="s">
        <v>20</v>
      </c>
      <c r="D814" s="95" t="s">
        <v>20</v>
      </c>
      <c r="E814" s="95" t="s">
        <v>17324</v>
      </c>
      <c r="F814" s="95" t="s">
        <v>17343</v>
      </c>
      <c r="G814" s="95" t="s">
        <v>17362</v>
      </c>
      <c r="H814" s="14" t="s">
        <v>20</v>
      </c>
      <c r="I814" s="95" t="s">
        <v>19001</v>
      </c>
      <c r="J814" s="119" t="s">
        <v>935</v>
      </c>
      <c r="K814" s="95" t="s">
        <v>3656</v>
      </c>
      <c r="L814" s="95" t="s">
        <v>19002</v>
      </c>
      <c r="M814" s="97">
        <f>IF($K$6="с учетом НДС",VLOOKUP(J814,LEGEND!C:M,3,0)*(1-N814),VLOOKUP(J814,LEGEND!C:M,3,0)*(1-N814)/1.2)</f>
        <v>20990</v>
      </c>
      <c r="N814" s="98">
        <f>IF(OR(E814="Принадлежности",E814="Ручной инструмент"),$K$5,IF($K$4=0,0,IFERROR(VLOOKUP(Q814,LEGEND!$V$4:$W$7,2,0),$K$4)))</f>
        <v>0</v>
      </c>
      <c r="O814" s="103" t="s">
        <v>20</v>
      </c>
      <c r="P814" s="102" t="s">
        <v>813</v>
      </c>
      <c r="Q814" s="100" t="s">
        <v>20</v>
      </c>
      <c r="R814" s="116" t="s">
        <v>3657</v>
      </c>
      <c r="S814" s="114" t="s">
        <v>964</v>
      </c>
      <c r="T814" s="114">
        <v>279</v>
      </c>
      <c r="U814" s="114">
        <v>210</v>
      </c>
      <c r="V814" s="114">
        <v>112</v>
      </c>
      <c r="W814" s="115">
        <v>2.1339999999999999</v>
      </c>
    </row>
    <row r="815" spans="1:23" ht="25.5">
      <c r="A815" s="62"/>
      <c r="B815" s="95" t="s">
        <v>17338</v>
      </c>
      <c r="C815" s="95" t="s">
        <v>20</v>
      </c>
      <c r="D815" s="95" t="s">
        <v>20</v>
      </c>
      <c r="E815" s="95" t="s">
        <v>17324</v>
      </c>
      <c r="F815" s="95" t="s">
        <v>19003</v>
      </c>
      <c r="G815" s="95" t="s">
        <v>19003</v>
      </c>
      <c r="H815" s="14" t="s">
        <v>20</v>
      </c>
      <c r="I815" s="95" t="s">
        <v>19004</v>
      </c>
      <c r="J815" s="119" t="s">
        <v>936</v>
      </c>
      <c r="K815" s="95" t="s">
        <v>3732</v>
      </c>
      <c r="L815" s="95" t="s">
        <v>19005</v>
      </c>
      <c r="M815" s="97">
        <f>IF($K$6="с учетом НДС",VLOOKUP(J815,LEGEND!C:M,3,0)*(1-N815),VLOOKUP(J815,LEGEND!C:M,3,0)*(1-N815)/1.2)</f>
        <v>42990</v>
      </c>
      <c r="N815" s="98">
        <f>IF(OR(E815="Принадлежности",E815="Ручной инструмент"),$K$5,IF($K$4=0,0,IFERROR(VLOOKUP(Q815,LEGEND!$V$4:$W$7,2,0),$K$4)))</f>
        <v>0</v>
      </c>
      <c r="O815" s="103" t="s">
        <v>20082</v>
      </c>
      <c r="P815" s="102" t="s">
        <v>813</v>
      </c>
      <c r="Q815" s="100" t="s">
        <v>20</v>
      </c>
      <c r="R815" s="116" t="s">
        <v>3733</v>
      </c>
      <c r="S815" s="114" t="s">
        <v>964</v>
      </c>
      <c r="T815" s="114">
        <v>412</v>
      </c>
      <c r="U815" s="114">
        <v>551</v>
      </c>
      <c r="V815" s="114">
        <v>171</v>
      </c>
      <c r="W815" s="115">
        <v>5</v>
      </c>
    </row>
    <row r="816" spans="1:23" ht="25.5">
      <c r="A816" s="62"/>
      <c r="B816" s="95" t="s">
        <v>17338</v>
      </c>
      <c r="C816" s="95" t="s">
        <v>17367</v>
      </c>
      <c r="D816" s="95" t="s">
        <v>17368</v>
      </c>
      <c r="E816" s="95" t="s">
        <v>17324</v>
      </c>
      <c r="F816" s="95" t="s">
        <v>17302</v>
      </c>
      <c r="G816" s="95" t="s">
        <v>17542</v>
      </c>
      <c r="H816" s="14" t="s">
        <v>20</v>
      </c>
      <c r="I816" s="95" t="s">
        <v>19006</v>
      </c>
      <c r="J816" s="119" t="s">
        <v>938</v>
      </c>
      <c r="K816" s="95" t="s">
        <v>3514</v>
      </c>
      <c r="L816" s="95" t="s">
        <v>19007</v>
      </c>
      <c r="M816" s="97">
        <f>IF($K$6="с учетом НДС",VLOOKUP(J816,LEGEND!C:M,3,0)*(1-N816),VLOOKUP(J816,LEGEND!C:M,3,0)*(1-N816)/1.2)</f>
        <v>49490</v>
      </c>
      <c r="N816" s="98">
        <f>IF(OR(E816="Принадлежности",E816="Ручной инструмент"),$K$5,IF($K$4=0,0,IFERROR(VLOOKUP(Q816,LEGEND!$V$4:$W$7,2,0),$K$4)))</f>
        <v>0</v>
      </c>
      <c r="O816" s="103" t="s">
        <v>20083</v>
      </c>
      <c r="P816" s="102" t="s">
        <v>813</v>
      </c>
      <c r="Q816" s="100" t="s">
        <v>20</v>
      </c>
      <c r="R816" s="116" t="s">
        <v>3515</v>
      </c>
      <c r="S816" s="114" t="s">
        <v>964</v>
      </c>
      <c r="T816" s="114">
        <v>251</v>
      </c>
      <c r="U816" s="114">
        <v>231</v>
      </c>
      <c r="V816" s="114">
        <v>387</v>
      </c>
      <c r="W816" s="115">
        <v>5.5</v>
      </c>
    </row>
    <row r="817" spans="1:23" ht="51">
      <c r="A817" s="62"/>
      <c r="B817" s="95" t="s">
        <v>20806</v>
      </c>
      <c r="C817" s="95" t="s">
        <v>20</v>
      </c>
      <c r="D817" s="95" t="s">
        <v>20</v>
      </c>
      <c r="E817" s="95" t="s">
        <v>18116</v>
      </c>
      <c r="F817" s="95" t="s">
        <v>18024</v>
      </c>
      <c r="G817" s="95" t="s">
        <v>18851</v>
      </c>
      <c r="H817" s="14" t="s">
        <v>20</v>
      </c>
      <c r="I817" s="95" t="s">
        <v>3842</v>
      </c>
      <c r="J817" s="119" t="s">
        <v>939</v>
      </c>
      <c r="K817" s="95" t="s">
        <v>3516</v>
      </c>
      <c r="L817" s="95" t="s">
        <v>19008</v>
      </c>
      <c r="M817" s="97">
        <f>IF($K$6="с учетом НДС",VLOOKUP(J817,LEGEND!C:M,3,0)*(1-N817),VLOOKUP(J817,LEGEND!C:M,3,0)*(1-N817)/1.2)</f>
        <v>1500</v>
      </c>
      <c r="N817" s="98">
        <f>IF(OR(E817="Принадлежности",E817="Ручной инструмент"),$K$5,IF($K$4=0,0,IFERROR(VLOOKUP(Q817,LEGEND!$V$4:$W$7,2,0),$K$4)))</f>
        <v>0</v>
      </c>
      <c r="O817" s="103" t="s">
        <v>20</v>
      </c>
      <c r="P817" s="102" t="s">
        <v>816</v>
      </c>
      <c r="Q817" s="100" t="s">
        <v>20</v>
      </c>
      <c r="R817" s="116" t="s">
        <v>3517</v>
      </c>
      <c r="S817" s="114" t="s">
        <v>964</v>
      </c>
      <c r="T817" s="114">
        <v>101.071</v>
      </c>
      <c r="U817" s="114">
        <v>100.08</v>
      </c>
      <c r="V817" s="114">
        <v>45.018999999999998</v>
      </c>
      <c r="W817" s="115">
        <v>0.14499999999999999</v>
      </c>
    </row>
    <row r="818" spans="1:23" ht="38.25">
      <c r="A818" s="62"/>
      <c r="B818" s="95" t="s">
        <v>20806</v>
      </c>
      <c r="C818" s="95" t="s">
        <v>20</v>
      </c>
      <c r="D818" s="95" t="s">
        <v>20</v>
      </c>
      <c r="E818" s="95" t="s">
        <v>18116</v>
      </c>
      <c r="F818" s="95" t="s">
        <v>18024</v>
      </c>
      <c r="G818" s="95" t="s">
        <v>18851</v>
      </c>
      <c r="H818" s="14" t="s">
        <v>20</v>
      </c>
      <c r="I818" s="95" t="s">
        <v>3845</v>
      </c>
      <c r="J818" s="119" t="s">
        <v>940</v>
      </c>
      <c r="K818" s="95" t="s">
        <v>3768</v>
      </c>
      <c r="L818" s="95" t="s">
        <v>19009</v>
      </c>
      <c r="M818" s="97">
        <f>IF($K$6="с учетом НДС",VLOOKUP(J818,LEGEND!C:M,3,0)*(1-N818),VLOOKUP(J818,LEGEND!C:M,3,0)*(1-N818)/1.2)</f>
        <v>24000</v>
      </c>
      <c r="N818" s="98">
        <f>IF(OR(E818="Принадлежности",E818="Ручной инструмент"),$K$5,IF($K$4=0,0,IFERROR(VLOOKUP(Q818,LEGEND!$V$4:$W$7,2,0),$K$4)))</f>
        <v>0</v>
      </c>
      <c r="O818" s="103" t="s">
        <v>20</v>
      </c>
      <c r="P818" s="102" t="s">
        <v>816</v>
      </c>
      <c r="Q818" s="100" t="s">
        <v>20</v>
      </c>
      <c r="R818" s="116" t="s">
        <v>20084</v>
      </c>
      <c r="S818" s="114" t="s">
        <v>964</v>
      </c>
      <c r="T818" s="114">
        <v>490</v>
      </c>
      <c r="U818" s="114">
        <v>420</v>
      </c>
      <c r="V818" s="114">
        <v>365</v>
      </c>
      <c r="W818" s="115">
        <v>7.5979999999999999</v>
      </c>
    </row>
    <row r="819" spans="1:23" ht="25.5">
      <c r="A819" s="62"/>
      <c r="B819" s="95" t="s">
        <v>17338</v>
      </c>
      <c r="C819" s="95" t="s">
        <v>17367</v>
      </c>
      <c r="D819" s="95" t="s">
        <v>17368</v>
      </c>
      <c r="E819" s="95" t="s">
        <v>17324</v>
      </c>
      <c r="F819" s="95" t="s">
        <v>17302</v>
      </c>
      <c r="G819" s="95" t="s">
        <v>17542</v>
      </c>
      <c r="H819" s="14" t="s">
        <v>20</v>
      </c>
      <c r="I819" s="95" t="s">
        <v>19010</v>
      </c>
      <c r="J819" s="119" t="s">
        <v>941</v>
      </c>
      <c r="K819" s="95" t="s">
        <v>3690</v>
      </c>
      <c r="L819" s="95" t="s">
        <v>18831</v>
      </c>
      <c r="M819" s="97">
        <f>IF($K$6="с учетом НДС",VLOOKUP(J819,LEGEND!C:M,3,0)*(1-N819),VLOOKUP(J819,LEGEND!C:M,3,0)*(1-N819)/1.2)</f>
        <v>72490</v>
      </c>
      <c r="N819" s="98">
        <f>IF(OR(E819="Принадлежности",E819="Ручной инструмент"),$K$5,IF($K$4=0,0,IFERROR(VLOOKUP(Q819,LEGEND!$V$4:$W$7,2,0),$K$4)))</f>
        <v>0</v>
      </c>
      <c r="O819" s="103" t="s">
        <v>20085</v>
      </c>
      <c r="P819" s="102" t="s">
        <v>813</v>
      </c>
      <c r="Q819" s="100" t="s">
        <v>20</v>
      </c>
      <c r="R819" s="116" t="s">
        <v>3691</v>
      </c>
      <c r="S819" s="114" t="s">
        <v>964</v>
      </c>
      <c r="T819" s="114">
        <v>565</v>
      </c>
      <c r="U819" s="114">
        <v>270</v>
      </c>
      <c r="V819" s="114">
        <v>440</v>
      </c>
      <c r="W819" s="115">
        <v>12.464</v>
      </c>
    </row>
    <row r="820" spans="1:23" ht="25.5">
      <c r="A820" s="62"/>
      <c r="B820" s="95" t="s">
        <v>17338</v>
      </c>
      <c r="C820" s="95" t="s">
        <v>17367</v>
      </c>
      <c r="D820" s="95" t="s">
        <v>17368</v>
      </c>
      <c r="E820" s="95" t="s">
        <v>17324</v>
      </c>
      <c r="F820" s="95" t="s">
        <v>17264</v>
      </c>
      <c r="G820" s="95" t="s">
        <v>17267</v>
      </c>
      <c r="H820" s="14" t="s">
        <v>20</v>
      </c>
      <c r="I820" s="95" t="s">
        <v>3808</v>
      </c>
      <c r="J820" s="119" t="s">
        <v>942</v>
      </c>
      <c r="K820" s="95" t="s">
        <v>19011</v>
      </c>
      <c r="L820" s="95" t="s">
        <v>19012</v>
      </c>
      <c r="M820" s="97">
        <f>IF($K$6="с учетом НДС",VLOOKUP(J820,LEGEND!C:M,3,0)*(1-N820),VLOOKUP(J820,LEGEND!C:M,3,0)*(1-N820)/1.2)</f>
        <v>29990</v>
      </c>
      <c r="N820" s="98">
        <f>IF(OR(E820="Принадлежности",E820="Ручной инструмент"),$K$5,IF($K$4=0,0,IFERROR(VLOOKUP(Q820,LEGEND!$V$4:$W$7,2,0),$K$4)))</f>
        <v>0</v>
      </c>
      <c r="O820" s="103" t="s">
        <v>20</v>
      </c>
      <c r="P820" s="95" t="s">
        <v>937</v>
      </c>
      <c r="Q820" s="100" t="s">
        <v>20</v>
      </c>
      <c r="R820" s="116" t="s">
        <v>20086</v>
      </c>
      <c r="S820" s="114" t="s">
        <v>964</v>
      </c>
      <c r="T820" s="114">
        <v>475</v>
      </c>
      <c r="U820" s="114">
        <v>365</v>
      </c>
      <c r="V820" s="114">
        <v>132</v>
      </c>
      <c r="W820" s="115">
        <v>5.9640000000000004</v>
      </c>
    </row>
    <row r="821" spans="1:23" ht="38.25">
      <c r="A821" s="62"/>
      <c r="B821" s="95" t="s">
        <v>17330</v>
      </c>
      <c r="C821" s="95" t="s">
        <v>17367</v>
      </c>
      <c r="D821" s="95" t="s">
        <v>17368</v>
      </c>
      <c r="E821" s="95" t="s">
        <v>17324</v>
      </c>
      <c r="F821" s="95" t="s">
        <v>17264</v>
      </c>
      <c r="G821" s="95" t="s">
        <v>17359</v>
      </c>
      <c r="H821" s="14" t="s">
        <v>20</v>
      </c>
      <c r="I821" s="95" t="s">
        <v>3809</v>
      </c>
      <c r="J821" s="119" t="s">
        <v>943</v>
      </c>
      <c r="K821" s="95" t="s">
        <v>19013</v>
      </c>
      <c r="L821" s="95" t="s">
        <v>19014</v>
      </c>
      <c r="M821" s="97">
        <f>IF($K$6="с учетом НДС",VLOOKUP(J821,LEGEND!C:M,3,0)*(1-N821),VLOOKUP(J821,LEGEND!C:M,3,0)*(1-N821)/1.2)</f>
        <v>20990</v>
      </c>
      <c r="N821" s="98">
        <f>IF(OR(E821="Принадлежности",E821="Ручной инструмент"),$K$5,IF($K$4=0,0,IFERROR(VLOOKUP(Q821,LEGEND!$V$4:$W$7,2,0),$K$4)))</f>
        <v>0</v>
      </c>
      <c r="O821" s="103" t="s">
        <v>20</v>
      </c>
      <c r="P821" s="95" t="s">
        <v>937</v>
      </c>
      <c r="Q821" s="100" t="s">
        <v>20</v>
      </c>
      <c r="R821" s="116" t="s">
        <v>20087</v>
      </c>
      <c r="S821" s="114" t="s">
        <v>964</v>
      </c>
      <c r="T821" s="114">
        <v>365</v>
      </c>
      <c r="U821" s="114">
        <v>116</v>
      </c>
      <c r="V821" s="114">
        <v>80</v>
      </c>
      <c r="W821" s="115">
        <v>1.65</v>
      </c>
    </row>
    <row r="822" spans="1:23" ht="38.25">
      <c r="A822" s="62"/>
      <c r="B822" s="95" t="s">
        <v>17330</v>
      </c>
      <c r="C822" s="95" t="s">
        <v>17367</v>
      </c>
      <c r="D822" s="95" t="s">
        <v>17368</v>
      </c>
      <c r="E822" s="95" t="s">
        <v>17324</v>
      </c>
      <c r="F822" s="95" t="s">
        <v>17264</v>
      </c>
      <c r="G822" s="95" t="s">
        <v>17359</v>
      </c>
      <c r="H822" s="14" t="s">
        <v>20</v>
      </c>
      <c r="I822" s="95" t="s">
        <v>3810</v>
      </c>
      <c r="J822" s="119" t="s">
        <v>944</v>
      </c>
      <c r="K822" s="95" t="s">
        <v>19015</v>
      </c>
      <c r="L822" s="95" t="s">
        <v>19016</v>
      </c>
      <c r="M822" s="97">
        <f>IF($K$6="с учетом НДС",VLOOKUP(J822,LEGEND!C:M,3,0)*(1-N822),VLOOKUP(J822,LEGEND!C:M,3,0)*(1-N822)/1.2)</f>
        <v>20490</v>
      </c>
      <c r="N822" s="98">
        <f>IF(OR(E822="Принадлежности",E822="Ручной инструмент"),$K$5,IF($K$4=0,0,IFERROR(VLOOKUP(Q822,LEGEND!$V$4:$W$7,2,0),$K$4)))</f>
        <v>0</v>
      </c>
      <c r="O822" s="103" t="s">
        <v>20</v>
      </c>
      <c r="P822" s="95" t="s">
        <v>937</v>
      </c>
      <c r="Q822" s="100" t="s">
        <v>20</v>
      </c>
      <c r="R822" s="116" t="s">
        <v>20088</v>
      </c>
      <c r="S822" s="114" t="s">
        <v>964</v>
      </c>
      <c r="T822" s="114">
        <v>365</v>
      </c>
      <c r="U822" s="114">
        <v>116</v>
      </c>
      <c r="V822" s="114">
        <v>80</v>
      </c>
      <c r="W822" s="115">
        <v>1.6479999999999999</v>
      </c>
    </row>
    <row r="823" spans="1:23" ht="63.75">
      <c r="A823" s="62"/>
      <c r="B823" s="95" t="s">
        <v>17338</v>
      </c>
      <c r="C823" s="95" t="s">
        <v>17367</v>
      </c>
      <c r="D823" s="95" t="s">
        <v>17368</v>
      </c>
      <c r="E823" s="95" t="s">
        <v>17324</v>
      </c>
      <c r="F823" s="95" t="s">
        <v>17264</v>
      </c>
      <c r="G823" s="95" t="s">
        <v>17359</v>
      </c>
      <c r="H823" s="14" t="s">
        <v>20</v>
      </c>
      <c r="I823" s="95" t="s">
        <v>3812</v>
      </c>
      <c r="J823" s="119" t="s">
        <v>946</v>
      </c>
      <c r="K823" s="95" t="s">
        <v>19017</v>
      </c>
      <c r="L823" s="95" t="s">
        <v>19018</v>
      </c>
      <c r="M823" s="97">
        <f>IF($K$6="с учетом НДС",VLOOKUP(J823,LEGEND!C:M,3,0)*(1-N823),VLOOKUP(J823,LEGEND!C:M,3,0)*(1-N823)/1.2)</f>
        <v>77990</v>
      </c>
      <c r="N823" s="98">
        <f>IF(OR(E823="Принадлежности",E823="Ручной инструмент"),$K$5,IF($K$4=0,0,IFERROR(VLOOKUP(Q823,LEGEND!$V$4:$W$7,2,0),$K$4)))</f>
        <v>0</v>
      </c>
      <c r="O823" s="103" t="s">
        <v>20</v>
      </c>
      <c r="P823" s="95" t="s">
        <v>937</v>
      </c>
      <c r="Q823" s="100" t="s">
        <v>20</v>
      </c>
      <c r="R823" s="116" t="s">
        <v>20089</v>
      </c>
      <c r="S823" s="114" t="s">
        <v>964</v>
      </c>
      <c r="T823" s="114">
        <v>589</v>
      </c>
      <c r="U823" s="114">
        <v>221</v>
      </c>
      <c r="V823" s="114">
        <v>430</v>
      </c>
      <c r="W823" s="115">
        <v>14.31</v>
      </c>
    </row>
    <row r="824" spans="1:23" ht="76.5">
      <c r="A824" s="62"/>
      <c r="B824" s="95" t="s">
        <v>17338</v>
      </c>
      <c r="C824" s="95" t="s">
        <v>17367</v>
      </c>
      <c r="D824" s="95" t="s">
        <v>17368</v>
      </c>
      <c r="E824" s="95" t="s">
        <v>17324</v>
      </c>
      <c r="F824" s="95" t="s">
        <v>17264</v>
      </c>
      <c r="G824" s="95" t="s">
        <v>17359</v>
      </c>
      <c r="H824" s="14" t="s">
        <v>20</v>
      </c>
      <c r="I824" s="95" t="s">
        <v>19019</v>
      </c>
      <c r="J824" s="119" t="s">
        <v>947</v>
      </c>
      <c r="K824" s="95" t="s">
        <v>19020</v>
      </c>
      <c r="L824" s="95" t="s">
        <v>19021</v>
      </c>
      <c r="M824" s="97">
        <f>IF($K$6="с учетом НДС",VLOOKUP(J824,LEGEND!C:M,3,0)*(1-N824),VLOOKUP(J824,LEGEND!C:M,3,0)*(1-N824)/1.2)</f>
        <v>99990</v>
      </c>
      <c r="N824" s="98">
        <f>IF(OR(E824="Принадлежности",E824="Ручной инструмент"),$K$5,IF($K$4=0,0,IFERROR(VLOOKUP(Q824,LEGEND!$V$4:$W$7,2,0),$K$4)))</f>
        <v>0</v>
      </c>
      <c r="O824" s="103" t="s">
        <v>20</v>
      </c>
      <c r="P824" s="95" t="s">
        <v>937</v>
      </c>
      <c r="Q824" s="100" t="s">
        <v>20</v>
      </c>
      <c r="R824" s="116" t="s">
        <v>20090</v>
      </c>
      <c r="S824" s="114" t="s">
        <v>964</v>
      </c>
      <c r="T824" s="114">
        <v>589</v>
      </c>
      <c r="U824" s="114">
        <v>221</v>
      </c>
      <c r="V824" s="114">
        <v>430</v>
      </c>
      <c r="W824" s="115">
        <v>16.533000000000001</v>
      </c>
    </row>
    <row r="825" spans="1:23" ht="25.5">
      <c r="A825" s="62"/>
      <c r="B825" s="95" t="s">
        <v>17338</v>
      </c>
      <c r="C825" s="95" t="s">
        <v>17367</v>
      </c>
      <c r="D825" s="95" t="s">
        <v>17368</v>
      </c>
      <c r="E825" s="95" t="s">
        <v>17324</v>
      </c>
      <c r="F825" s="95" t="s">
        <v>17445</v>
      </c>
      <c r="G825" s="95" t="s">
        <v>17446</v>
      </c>
      <c r="H825" s="14" t="s">
        <v>20</v>
      </c>
      <c r="I825" s="95" t="s">
        <v>3814</v>
      </c>
      <c r="J825" s="119" t="s">
        <v>948</v>
      </c>
      <c r="K825" s="95" t="s">
        <v>19022</v>
      </c>
      <c r="L825" s="95" t="s">
        <v>19023</v>
      </c>
      <c r="M825" s="97">
        <f>IF($K$6="с учетом НДС",VLOOKUP(J825,LEGEND!C:M,3,0)*(1-N825),VLOOKUP(J825,LEGEND!C:M,3,0)*(1-N825)/1.2)</f>
        <v>47490</v>
      </c>
      <c r="N825" s="98">
        <f>IF(OR(E825="Принадлежности",E825="Ручной инструмент"),$K$5,IF($K$4=0,0,IFERROR(VLOOKUP(Q825,LEGEND!$V$4:$W$7,2,0),$K$4)))</f>
        <v>0</v>
      </c>
      <c r="O825" s="103" t="s">
        <v>20091</v>
      </c>
      <c r="P825" s="95" t="s">
        <v>937</v>
      </c>
      <c r="Q825" s="100" t="s">
        <v>20</v>
      </c>
      <c r="R825" s="116" t="s">
        <v>20092</v>
      </c>
      <c r="S825" s="114" t="s">
        <v>4755</v>
      </c>
      <c r="T825" s="114">
        <v>500</v>
      </c>
      <c r="U825" s="114">
        <v>500</v>
      </c>
      <c r="V825" s="114">
        <v>500</v>
      </c>
      <c r="W825" s="115">
        <v>11.5</v>
      </c>
    </row>
    <row r="826" spans="1:23" ht="38.25">
      <c r="A826" s="62"/>
      <c r="B826" s="95" t="s">
        <v>960</v>
      </c>
      <c r="C826" s="95" t="s">
        <v>17528</v>
      </c>
      <c r="D826" s="95" t="s">
        <v>20</v>
      </c>
      <c r="E826" s="95" t="s">
        <v>17324</v>
      </c>
      <c r="F826" s="95" t="s">
        <v>17394</v>
      </c>
      <c r="G826" s="95" t="s">
        <v>17395</v>
      </c>
      <c r="H826" s="14" t="s">
        <v>20</v>
      </c>
      <c r="I826" s="95" t="s">
        <v>3820</v>
      </c>
      <c r="J826" s="119" t="s">
        <v>949</v>
      </c>
      <c r="K826" s="95" t="s">
        <v>19024</v>
      </c>
      <c r="L826" s="95" t="s">
        <v>19025</v>
      </c>
      <c r="M826" s="97">
        <f>IF($K$6="с учетом НДС",VLOOKUP(J826,LEGEND!C:M,3,0)*(1-N826),VLOOKUP(J826,LEGEND!C:M,3,0)*(1-N826)/1.2)</f>
        <v>6490</v>
      </c>
      <c r="N826" s="98">
        <f>IF(OR(E826="Принадлежности",E826="Ручной инструмент"),$K$5,IF($K$4=0,0,IFERROR(VLOOKUP(Q826,LEGEND!$V$4:$W$7,2,0),$K$4)))</f>
        <v>0</v>
      </c>
      <c r="O826" s="103" t="s">
        <v>20</v>
      </c>
      <c r="P826" s="95" t="s">
        <v>937</v>
      </c>
      <c r="Q826" s="100" t="s">
        <v>20</v>
      </c>
      <c r="R826" s="116" t="s">
        <v>20093</v>
      </c>
      <c r="S826" s="114" t="s">
        <v>964</v>
      </c>
      <c r="T826" s="114">
        <v>140</v>
      </c>
      <c r="U826" s="114">
        <v>50</v>
      </c>
      <c r="V826" s="114">
        <v>225</v>
      </c>
      <c r="W826" s="115">
        <v>0.2</v>
      </c>
    </row>
    <row r="827" spans="1:23" ht="38.25">
      <c r="A827" s="62"/>
      <c r="B827" s="95" t="s">
        <v>960</v>
      </c>
      <c r="C827" s="95" t="s">
        <v>17528</v>
      </c>
      <c r="D827" s="95" t="s">
        <v>20</v>
      </c>
      <c r="E827" s="95" t="s">
        <v>17324</v>
      </c>
      <c r="F827" s="95" t="s">
        <v>17394</v>
      </c>
      <c r="G827" s="95" t="s">
        <v>17395</v>
      </c>
      <c r="H827" s="14" t="s">
        <v>20</v>
      </c>
      <c r="I827" s="95" t="s">
        <v>3821</v>
      </c>
      <c r="J827" s="119" t="s">
        <v>950</v>
      </c>
      <c r="K827" s="95" t="s">
        <v>19026</v>
      </c>
      <c r="L827" s="95" t="s">
        <v>19027</v>
      </c>
      <c r="M827" s="97">
        <f>IF($K$6="с учетом НДС",VLOOKUP(J827,LEGEND!C:M,3,0)*(1-N827),VLOOKUP(J827,LEGEND!C:M,3,0)*(1-N827)/1.2)</f>
        <v>9490</v>
      </c>
      <c r="N827" s="98">
        <f>IF(OR(E827="Принадлежности",E827="Ручной инструмент"),$K$5,IF($K$4=0,0,IFERROR(VLOOKUP(Q827,LEGEND!$V$4:$W$7,2,0),$K$4)))</f>
        <v>0</v>
      </c>
      <c r="O827" s="103" t="s">
        <v>20</v>
      </c>
      <c r="P827" s="95" t="s">
        <v>937</v>
      </c>
      <c r="Q827" s="100" t="s">
        <v>20</v>
      </c>
      <c r="R827" s="116" t="s">
        <v>20094</v>
      </c>
      <c r="S827" s="114" t="s">
        <v>964</v>
      </c>
      <c r="T827" s="114">
        <v>280</v>
      </c>
      <c r="U827" s="114">
        <v>190</v>
      </c>
      <c r="V827" s="114">
        <v>90</v>
      </c>
      <c r="W827" s="115">
        <v>0.34599999999999997</v>
      </c>
    </row>
    <row r="828" spans="1:23" ht="51">
      <c r="A828" s="62"/>
      <c r="B828" s="95" t="s">
        <v>960</v>
      </c>
      <c r="C828" s="95" t="s">
        <v>17528</v>
      </c>
      <c r="D828" s="95" t="s">
        <v>20</v>
      </c>
      <c r="E828" s="95" t="s">
        <v>17324</v>
      </c>
      <c r="F828" s="95" t="s">
        <v>17394</v>
      </c>
      <c r="G828" s="95" t="s">
        <v>17395</v>
      </c>
      <c r="H828" s="14" t="s">
        <v>20</v>
      </c>
      <c r="I828" s="95" t="s">
        <v>3822</v>
      </c>
      <c r="J828" s="119" t="s">
        <v>951</v>
      </c>
      <c r="K828" s="95" t="s">
        <v>19028</v>
      </c>
      <c r="L828" s="95" t="s">
        <v>19029</v>
      </c>
      <c r="M828" s="97">
        <f>IF($K$6="с учетом НДС",VLOOKUP(J828,LEGEND!C:M,3,0)*(1-N828),VLOOKUP(J828,LEGEND!C:M,3,0)*(1-N828)/1.2)</f>
        <v>10990</v>
      </c>
      <c r="N828" s="98">
        <f>IF(OR(E828="Принадлежности",E828="Ручной инструмент"),$K$5,IF($K$4=0,0,IFERROR(VLOOKUP(Q828,LEGEND!$V$4:$W$7,2,0),$K$4)))</f>
        <v>0</v>
      </c>
      <c r="O828" s="103" t="s">
        <v>20</v>
      </c>
      <c r="P828" s="95" t="s">
        <v>937</v>
      </c>
      <c r="Q828" s="100" t="s">
        <v>20</v>
      </c>
      <c r="R828" s="116" t="s">
        <v>20095</v>
      </c>
      <c r="S828" s="114" t="s">
        <v>964</v>
      </c>
      <c r="T828" s="114">
        <v>285</v>
      </c>
      <c r="U828" s="114">
        <v>190</v>
      </c>
      <c r="V828" s="114">
        <v>90</v>
      </c>
      <c r="W828" s="115">
        <v>0.37</v>
      </c>
    </row>
    <row r="829" spans="1:23" ht="25.5">
      <c r="A829" s="62"/>
      <c r="B829" s="95" t="s">
        <v>17338</v>
      </c>
      <c r="C829" s="95" t="s">
        <v>17367</v>
      </c>
      <c r="D829" s="95" t="s">
        <v>17368</v>
      </c>
      <c r="E829" s="95" t="s">
        <v>17324</v>
      </c>
      <c r="F829" s="95" t="s">
        <v>17656</v>
      </c>
      <c r="G829" s="95" t="s">
        <v>18817</v>
      </c>
      <c r="H829" s="14" t="s">
        <v>20</v>
      </c>
      <c r="I829" s="95" t="s">
        <v>3823</v>
      </c>
      <c r="J829" s="119" t="s">
        <v>952</v>
      </c>
      <c r="K829" s="95" t="s">
        <v>19030</v>
      </c>
      <c r="L829" s="95" t="s">
        <v>19031</v>
      </c>
      <c r="M829" s="97">
        <f>IF($K$6="с учетом НДС",VLOOKUP(J829,LEGEND!C:M,3,0)*(1-N829),VLOOKUP(J829,LEGEND!C:M,3,0)*(1-N829)/1.2)</f>
        <v>73490</v>
      </c>
      <c r="N829" s="98">
        <f>IF(OR(E829="Принадлежности",E829="Ручной инструмент"),$K$5,IF($K$4=0,0,IFERROR(VLOOKUP(Q829,LEGEND!$V$4:$W$7,2,0),$K$4)))</f>
        <v>0</v>
      </c>
      <c r="O829" s="103" t="s">
        <v>20</v>
      </c>
      <c r="P829" s="95" t="s">
        <v>937</v>
      </c>
      <c r="Q829" s="100" t="s">
        <v>20</v>
      </c>
      <c r="R829" s="116" t="s">
        <v>20096</v>
      </c>
      <c r="S829" s="114" t="s">
        <v>964</v>
      </c>
      <c r="T829" s="114">
        <v>550</v>
      </c>
      <c r="U829" s="114">
        <v>192</v>
      </c>
      <c r="V829" s="114">
        <v>425</v>
      </c>
      <c r="W829" s="115">
        <v>10.628</v>
      </c>
    </row>
    <row r="830" spans="1:23" ht="51">
      <c r="A830" s="62"/>
      <c r="B830" s="95" t="s">
        <v>17338</v>
      </c>
      <c r="C830" s="95" t="s">
        <v>17367</v>
      </c>
      <c r="D830" s="95" t="s">
        <v>17331</v>
      </c>
      <c r="E830" s="95" t="s">
        <v>17324</v>
      </c>
      <c r="F830" s="95" t="s">
        <v>17264</v>
      </c>
      <c r="G830" s="95" t="s">
        <v>17359</v>
      </c>
      <c r="H830" s="14" t="s">
        <v>20</v>
      </c>
      <c r="I830" s="95" t="s">
        <v>3826</v>
      </c>
      <c r="J830" s="119" t="s">
        <v>953</v>
      </c>
      <c r="K830" s="95" t="s">
        <v>19032</v>
      </c>
      <c r="L830" s="95" t="s">
        <v>19033</v>
      </c>
      <c r="M830" s="97">
        <f>IF($K$6="с учетом НДС",VLOOKUP(J830,LEGEND!C:M,3,0)*(1-N830),VLOOKUP(J830,LEGEND!C:M,3,0)*(1-N830)/1.2)</f>
        <v>38490</v>
      </c>
      <c r="N830" s="98">
        <f>IF(OR(E830="Принадлежности",E830="Ручной инструмент"),$K$5,IF($K$4=0,0,IFERROR(VLOOKUP(Q830,LEGEND!$V$4:$W$7,2,0),$K$4)))</f>
        <v>0</v>
      </c>
      <c r="O830" s="103" t="s">
        <v>20</v>
      </c>
      <c r="P830" s="95" t="s">
        <v>4401</v>
      </c>
      <c r="Q830" s="100" t="s">
        <v>20</v>
      </c>
      <c r="R830" s="116" t="s">
        <v>20097</v>
      </c>
      <c r="S830" s="114" t="s">
        <v>964</v>
      </c>
      <c r="T830" s="114">
        <v>260</v>
      </c>
      <c r="U830" s="114">
        <v>75</v>
      </c>
      <c r="V830" s="114">
        <v>82</v>
      </c>
      <c r="W830" s="115">
        <v>2.64</v>
      </c>
    </row>
    <row r="831" spans="1:23" ht="25.5">
      <c r="A831" s="62"/>
      <c r="B831" s="95" t="s">
        <v>17330</v>
      </c>
      <c r="C831" s="95" t="s">
        <v>17367</v>
      </c>
      <c r="D831" s="95" t="s">
        <v>17368</v>
      </c>
      <c r="E831" s="95" t="s">
        <v>17324</v>
      </c>
      <c r="F831" s="95" t="s">
        <v>17423</v>
      </c>
      <c r="G831" s="95" t="s">
        <v>17513</v>
      </c>
      <c r="H831" s="14" t="s">
        <v>20</v>
      </c>
      <c r="I831" s="95" t="s">
        <v>3827</v>
      </c>
      <c r="J831" s="119" t="s">
        <v>954</v>
      </c>
      <c r="K831" s="95" t="s">
        <v>19034</v>
      </c>
      <c r="L831" s="95" t="s">
        <v>19035</v>
      </c>
      <c r="M831" s="97">
        <f>IF($K$6="с учетом НДС",VLOOKUP(J831,LEGEND!C:M,3,0)*(1-N831),VLOOKUP(J831,LEGEND!C:M,3,0)*(1-N831)/1.2)</f>
        <v>20990</v>
      </c>
      <c r="N831" s="98">
        <f>IF(OR(E831="Принадлежности",E831="Ручной инструмент"),$K$5,IF($K$4=0,0,IFERROR(VLOOKUP(Q831,LEGEND!$V$4:$W$7,2,0),$K$4)))</f>
        <v>0</v>
      </c>
      <c r="O831" s="103" t="s">
        <v>20098</v>
      </c>
      <c r="P831" s="95" t="s">
        <v>4401</v>
      </c>
      <c r="Q831" s="100" t="s">
        <v>20</v>
      </c>
      <c r="R831" s="116" t="s">
        <v>20099</v>
      </c>
      <c r="S831" s="114" t="s">
        <v>964</v>
      </c>
      <c r="T831" s="114">
        <v>312</v>
      </c>
      <c r="U831" s="114">
        <v>267</v>
      </c>
      <c r="V831" s="114">
        <v>100</v>
      </c>
      <c r="W831" s="115">
        <v>2.1240000000000001</v>
      </c>
    </row>
    <row r="832" spans="1:23" ht="25.5">
      <c r="A832" s="62"/>
      <c r="B832" s="95" t="s">
        <v>17330</v>
      </c>
      <c r="C832" s="95" t="s">
        <v>17367</v>
      </c>
      <c r="D832" s="95" t="s">
        <v>17368</v>
      </c>
      <c r="E832" s="95" t="s">
        <v>17324</v>
      </c>
      <c r="F832" s="95" t="s">
        <v>17423</v>
      </c>
      <c r="G832" s="95" t="s">
        <v>17513</v>
      </c>
      <c r="H832" s="14" t="s">
        <v>20</v>
      </c>
      <c r="I832" s="95" t="s">
        <v>3828</v>
      </c>
      <c r="J832" s="119" t="s">
        <v>955</v>
      </c>
      <c r="K832" s="95" t="s">
        <v>19036</v>
      </c>
      <c r="L832" s="95" t="s">
        <v>19035</v>
      </c>
      <c r="M832" s="97">
        <f>IF($K$6="с учетом НДС",VLOOKUP(J832,LEGEND!C:M,3,0)*(1-N832),VLOOKUP(J832,LEGEND!C:M,3,0)*(1-N832)/1.2)</f>
        <v>33990</v>
      </c>
      <c r="N832" s="98">
        <f>IF(OR(E832="Принадлежности",E832="Ручной инструмент"),$K$5,IF($K$4=0,0,IFERROR(VLOOKUP(Q832,LEGEND!$V$4:$W$7,2,0),$K$4)))</f>
        <v>0</v>
      </c>
      <c r="O832" s="103" t="s">
        <v>20100</v>
      </c>
      <c r="P832" s="95" t="s">
        <v>4401</v>
      </c>
      <c r="Q832" s="100" t="s">
        <v>20</v>
      </c>
      <c r="R832" s="116" t="s">
        <v>20101</v>
      </c>
      <c r="S832" s="114" t="s">
        <v>964</v>
      </c>
      <c r="T832" s="114">
        <v>475</v>
      </c>
      <c r="U832" s="114">
        <v>138</v>
      </c>
      <c r="V832" s="114">
        <v>470</v>
      </c>
      <c r="W832" s="115">
        <v>5.81</v>
      </c>
    </row>
    <row r="833" spans="1:23" ht="51">
      <c r="A833" s="62"/>
      <c r="B833" s="95" t="s">
        <v>17338</v>
      </c>
      <c r="C833" s="95" t="s">
        <v>17367</v>
      </c>
      <c r="D833" s="95" t="s">
        <v>17368</v>
      </c>
      <c r="E833" s="95" t="s">
        <v>17324</v>
      </c>
      <c r="F833" s="95" t="s">
        <v>17264</v>
      </c>
      <c r="G833" s="95" t="s">
        <v>17359</v>
      </c>
      <c r="H833" s="14" t="s">
        <v>20</v>
      </c>
      <c r="I833" s="95" t="s">
        <v>3829</v>
      </c>
      <c r="J833" s="119" t="s">
        <v>956</v>
      </c>
      <c r="K833" s="95" t="s">
        <v>19037</v>
      </c>
      <c r="L833" s="95" t="s">
        <v>19038</v>
      </c>
      <c r="M833" s="97">
        <f>IF($K$6="с учетом НДС",VLOOKUP(J833,LEGEND!C:M,3,0)*(1-N833),VLOOKUP(J833,LEGEND!C:M,3,0)*(1-N833)/1.2)</f>
        <v>80490</v>
      </c>
      <c r="N833" s="98">
        <f>IF(OR(E833="Принадлежности",E833="Ручной инструмент"),$K$5,IF($K$4=0,0,IFERROR(VLOOKUP(Q833,LEGEND!$V$4:$W$7,2,0),$K$4)))</f>
        <v>0</v>
      </c>
      <c r="O833" s="103" t="s">
        <v>20</v>
      </c>
      <c r="P833" s="95" t="s">
        <v>4401</v>
      </c>
      <c r="Q833" s="100" t="s">
        <v>20</v>
      </c>
      <c r="R833" s="116" t="s">
        <v>20102</v>
      </c>
      <c r="S833" s="114" t="s">
        <v>964</v>
      </c>
      <c r="T833" s="114">
        <v>589</v>
      </c>
      <c r="U833" s="114">
        <v>221</v>
      </c>
      <c r="V833" s="114">
        <v>430</v>
      </c>
      <c r="W833" s="115">
        <v>15.22</v>
      </c>
    </row>
    <row r="834" spans="1:23" ht="63.75">
      <c r="A834" s="62"/>
      <c r="B834" s="95" t="s">
        <v>17338</v>
      </c>
      <c r="C834" s="95" t="s">
        <v>17367</v>
      </c>
      <c r="D834" s="95" t="s">
        <v>17368</v>
      </c>
      <c r="E834" s="95" t="s">
        <v>17324</v>
      </c>
      <c r="F834" s="95" t="s">
        <v>17264</v>
      </c>
      <c r="G834" s="95" t="s">
        <v>17359</v>
      </c>
      <c r="H834" s="14" t="s">
        <v>20</v>
      </c>
      <c r="I834" s="95" t="s">
        <v>19039</v>
      </c>
      <c r="J834" s="119" t="s">
        <v>957</v>
      </c>
      <c r="K834" s="95" t="s">
        <v>19040</v>
      </c>
      <c r="L834" s="95" t="s">
        <v>19041</v>
      </c>
      <c r="M834" s="97">
        <f>IF($K$6="с учетом НДС",VLOOKUP(J834,LEGEND!C:M,3,0)*(1-N834),VLOOKUP(J834,LEGEND!C:M,3,0)*(1-N834)/1.2)</f>
        <v>102490</v>
      </c>
      <c r="N834" s="98">
        <f>IF(OR(E834="Принадлежности",E834="Ручной инструмент"),$K$5,IF($K$4=0,0,IFERROR(VLOOKUP(Q834,LEGEND!$V$4:$W$7,2,0),$K$4)))</f>
        <v>0</v>
      </c>
      <c r="O834" s="103" t="s">
        <v>20</v>
      </c>
      <c r="P834" s="95" t="s">
        <v>4401</v>
      </c>
      <c r="Q834" s="100" t="s">
        <v>20</v>
      </c>
      <c r="R834" s="116" t="s">
        <v>20103</v>
      </c>
      <c r="S834" s="114" t="s">
        <v>964</v>
      </c>
      <c r="T834" s="114">
        <v>589</v>
      </c>
      <c r="U834" s="114">
        <v>221</v>
      </c>
      <c r="V834" s="114">
        <v>430</v>
      </c>
      <c r="W834" s="115">
        <v>17.443000000000001</v>
      </c>
    </row>
    <row r="835" spans="1:23" ht="38.25">
      <c r="A835" s="62"/>
      <c r="B835" s="95" t="s">
        <v>17330</v>
      </c>
      <c r="C835" s="95" t="s">
        <v>18023</v>
      </c>
      <c r="D835" s="95" t="s">
        <v>17331</v>
      </c>
      <c r="E835" s="95" t="s">
        <v>17324</v>
      </c>
      <c r="F835" s="95" t="s">
        <v>18024</v>
      </c>
      <c r="G835" s="95" t="s">
        <v>18025</v>
      </c>
      <c r="H835" s="14" t="s">
        <v>20</v>
      </c>
      <c r="I835" s="95" t="s">
        <v>3831</v>
      </c>
      <c r="J835" s="119" t="s">
        <v>958</v>
      </c>
      <c r="K835" s="95" t="s">
        <v>19042</v>
      </c>
      <c r="L835" s="95" t="s">
        <v>19043</v>
      </c>
      <c r="M835" s="97">
        <f>IF($K$6="с учетом НДС",VLOOKUP(J835,LEGEND!C:M,3,0)*(1-N835),VLOOKUP(J835,LEGEND!C:M,3,0)*(1-N835)/1.2)</f>
        <v>134490</v>
      </c>
      <c r="N835" s="98">
        <f>IF(OR(E835="Принадлежности",E835="Ручной инструмент"),$K$5,IF($K$4=0,0,IFERROR(VLOOKUP(Q835,LEGEND!$V$4:$W$7,2,0),$K$4)))</f>
        <v>0</v>
      </c>
      <c r="O835" s="103" t="s">
        <v>20</v>
      </c>
      <c r="P835" s="95" t="s">
        <v>813</v>
      </c>
      <c r="Q835" s="100" t="s">
        <v>20</v>
      </c>
      <c r="R835" s="116" t="s">
        <v>20104</v>
      </c>
      <c r="S835" s="114" t="s">
        <v>5035</v>
      </c>
      <c r="T835" s="114">
        <v>510</v>
      </c>
      <c r="U835" s="114">
        <v>375</v>
      </c>
      <c r="V835" s="114">
        <v>140</v>
      </c>
      <c r="W835" s="115">
        <v>4.25</v>
      </c>
    </row>
    <row r="836" spans="1:23" ht="38.25">
      <c r="A836" s="62"/>
      <c r="B836" s="95" t="s">
        <v>17338</v>
      </c>
      <c r="C836" s="95" t="s">
        <v>18023</v>
      </c>
      <c r="D836" s="95" t="s">
        <v>17368</v>
      </c>
      <c r="E836" s="95" t="s">
        <v>17324</v>
      </c>
      <c r="F836" s="95" t="s">
        <v>18024</v>
      </c>
      <c r="G836" s="95" t="s">
        <v>18025</v>
      </c>
      <c r="H836" s="14" t="s">
        <v>20</v>
      </c>
      <c r="I836" s="95" t="s">
        <v>3832</v>
      </c>
      <c r="J836" s="119" t="s">
        <v>959</v>
      </c>
      <c r="K836" s="95" t="s">
        <v>19044</v>
      </c>
      <c r="L836" s="95" t="s">
        <v>19045</v>
      </c>
      <c r="M836" s="97">
        <f>IF($K$6="с учетом НДС",VLOOKUP(J836,LEGEND!C:M,3,0)*(1-N836),VLOOKUP(J836,LEGEND!C:M,3,0)*(1-N836)/1.2)</f>
        <v>178490</v>
      </c>
      <c r="N836" s="98">
        <f>IF(OR(E836="Принадлежности",E836="Ручной инструмент"),$K$5,IF($K$4=0,0,IFERROR(VLOOKUP(Q836,LEGEND!$V$4:$W$7,2,0),$K$4)))</f>
        <v>0</v>
      </c>
      <c r="O836" s="103" t="s">
        <v>20</v>
      </c>
      <c r="P836" s="95" t="s">
        <v>813</v>
      </c>
      <c r="Q836" s="100" t="s">
        <v>20</v>
      </c>
      <c r="R836" s="116" t="s">
        <v>20105</v>
      </c>
      <c r="S836" s="114" t="s">
        <v>5035</v>
      </c>
      <c r="T836" s="114">
        <v>660</v>
      </c>
      <c r="U836" s="114">
        <v>410</v>
      </c>
      <c r="V836" s="114">
        <v>180</v>
      </c>
      <c r="W836" s="115">
        <v>6.98</v>
      </c>
    </row>
    <row r="837" spans="1:23" ht="25.5">
      <c r="B837" s="95" t="s">
        <v>20806</v>
      </c>
      <c r="C837" s="95" t="s">
        <v>20</v>
      </c>
      <c r="D837" s="95" t="s">
        <v>20</v>
      </c>
      <c r="E837" s="95" t="s">
        <v>18116</v>
      </c>
      <c r="F837" s="95" t="s">
        <v>18072</v>
      </c>
      <c r="G837" s="95" t="s">
        <v>18458</v>
      </c>
      <c r="H837" s="14" t="s">
        <v>20</v>
      </c>
      <c r="I837" s="95" t="s">
        <v>977</v>
      </c>
      <c r="J837" s="119" t="s">
        <v>978</v>
      </c>
      <c r="K837" s="106" t="s">
        <v>19046</v>
      </c>
      <c r="L837" s="95" t="s">
        <v>977</v>
      </c>
      <c r="M837" s="97">
        <f>IF($K$6="с учетом НДС",VLOOKUP(J837,LEGEND!C:M,3,0)*(1-N837),VLOOKUP(J837,LEGEND!C:M,3,0)*(1-N837)/1.2)</f>
        <v>2400</v>
      </c>
      <c r="N837" s="98">
        <f>IF(OR(E837="Принадлежности",E837="Ручной инструмент"),$K$5,IF($K$4=0,0,IFERROR(VLOOKUP(Q837,LEGEND!$V$4:$W$7,2,0),$K$4)))</f>
        <v>0</v>
      </c>
      <c r="O837" s="103" t="s">
        <v>20</v>
      </c>
      <c r="P837" s="95" t="s">
        <v>937</v>
      </c>
      <c r="Q837" s="100" t="s">
        <v>20</v>
      </c>
      <c r="R837" s="116" t="s">
        <v>20111</v>
      </c>
      <c r="S837" s="114" t="s">
        <v>964</v>
      </c>
      <c r="T837" s="114">
        <v>120</v>
      </c>
      <c r="U837" s="114">
        <v>120</v>
      </c>
      <c r="V837" s="114">
        <v>78</v>
      </c>
      <c r="W837" s="115">
        <v>0.312</v>
      </c>
    </row>
    <row r="838" spans="1:23" ht="63.75">
      <c r="B838" s="95" t="s">
        <v>20806</v>
      </c>
      <c r="C838" s="95" t="s">
        <v>20</v>
      </c>
      <c r="D838" s="95" t="s">
        <v>20</v>
      </c>
      <c r="E838" s="95" t="s">
        <v>18116</v>
      </c>
      <c r="F838" s="95" t="s">
        <v>17411</v>
      </c>
      <c r="G838" s="95" t="s">
        <v>19047</v>
      </c>
      <c r="H838" s="14" t="s">
        <v>20</v>
      </c>
      <c r="I838" s="95" t="s">
        <v>983</v>
      </c>
      <c r="J838" s="119" t="s">
        <v>984</v>
      </c>
      <c r="K838" s="106" t="s">
        <v>3905</v>
      </c>
      <c r="L838" s="95" t="s">
        <v>983</v>
      </c>
      <c r="M838" s="97">
        <f>IF($K$6="с учетом НДС",VLOOKUP(J838,LEGEND!C:M,3,0)*(1-N838),VLOOKUP(J838,LEGEND!C:M,3,0)*(1-N838)/1.2)</f>
        <v>300</v>
      </c>
      <c r="N838" s="98">
        <f>IF(OR(E838="Принадлежности",E838="Ручной инструмент"),$K$5,IF($K$4=0,0,IFERROR(VLOOKUP(Q838,LEGEND!$V$4:$W$7,2,0),$K$4)))</f>
        <v>0</v>
      </c>
      <c r="O838" s="103" t="s">
        <v>20</v>
      </c>
      <c r="P838" s="95" t="s">
        <v>20</v>
      </c>
      <c r="Q838" s="100" t="s">
        <v>20</v>
      </c>
      <c r="R838" s="116" t="s">
        <v>20112</v>
      </c>
      <c r="S838" s="114" t="s">
        <v>964</v>
      </c>
      <c r="T838" s="114">
        <v>115.078</v>
      </c>
      <c r="U838" s="114">
        <v>30.021000000000001</v>
      </c>
      <c r="V838" s="114">
        <v>76.058000000000007</v>
      </c>
      <c r="W838" s="115">
        <v>5.3999999999999999E-2</v>
      </c>
    </row>
    <row r="839" spans="1:23" ht="25.5">
      <c r="B839" s="95" t="s">
        <v>20806</v>
      </c>
      <c r="C839" s="95" t="s">
        <v>20</v>
      </c>
      <c r="D839" s="95" t="s">
        <v>20</v>
      </c>
      <c r="E839" s="95" t="s">
        <v>18116</v>
      </c>
      <c r="F839" s="95" t="s">
        <v>17325</v>
      </c>
      <c r="G839" s="95" t="s">
        <v>17328</v>
      </c>
      <c r="H839" s="14" t="s">
        <v>20</v>
      </c>
      <c r="I839" s="95" t="s">
        <v>985</v>
      </c>
      <c r="J839" s="119" t="s">
        <v>986</v>
      </c>
      <c r="K839" s="106" t="s">
        <v>3906</v>
      </c>
      <c r="L839" s="95" t="s">
        <v>985</v>
      </c>
      <c r="M839" s="97">
        <f>IF($K$6="с учетом НДС",VLOOKUP(J839,LEGEND!C:M,3,0)*(1-N839),VLOOKUP(J839,LEGEND!C:M,3,0)*(1-N839)/1.2)</f>
        <v>600</v>
      </c>
      <c r="N839" s="98">
        <f>IF(OR(E839="Принадлежности",E839="Ручной инструмент"),$K$5,IF($K$4=0,0,IFERROR(VLOOKUP(Q839,LEGEND!$V$4:$W$7,2,0),$K$4)))</f>
        <v>0</v>
      </c>
      <c r="O839" s="103" t="s">
        <v>20</v>
      </c>
      <c r="P839" s="95" t="s">
        <v>20</v>
      </c>
      <c r="Q839" s="100" t="s">
        <v>20</v>
      </c>
      <c r="R839" s="116" t="s">
        <v>20113</v>
      </c>
      <c r="S839" s="114" t="s">
        <v>964</v>
      </c>
      <c r="T839" s="114">
        <v>10</v>
      </c>
      <c r="U839" s="114">
        <v>100</v>
      </c>
      <c r="V839" s="114">
        <v>150</v>
      </c>
      <c r="W839" s="115">
        <v>8.6999999999999994E-2</v>
      </c>
    </row>
    <row r="840" spans="1:23" ht="51">
      <c r="B840" s="95" t="s">
        <v>20806</v>
      </c>
      <c r="C840" s="95" t="s">
        <v>20</v>
      </c>
      <c r="D840" s="95" t="s">
        <v>20</v>
      </c>
      <c r="E840" s="95" t="s">
        <v>18116</v>
      </c>
      <c r="F840" s="95" t="s">
        <v>17411</v>
      </c>
      <c r="G840" s="95" t="s">
        <v>17412</v>
      </c>
      <c r="H840" s="14" t="s">
        <v>20</v>
      </c>
      <c r="I840" s="95" t="s">
        <v>987</v>
      </c>
      <c r="J840" s="119" t="s">
        <v>988</v>
      </c>
      <c r="K840" s="106" t="s">
        <v>3907</v>
      </c>
      <c r="L840" s="95" t="s">
        <v>987</v>
      </c>
      <c r="M840" s="97">
        <f>IF($K$6="с учетом НДС",VLOOKUP(J840,LEGEND!C:M,3,0)*(1-N840),VLOOKUP(J840,LEGEND!C:M,3,0)*(1-N840)/1.2)</f>
        <v>1700</v>
      </c>
      <c r="N840" s="98">
        <f>IF(OR(E840="Принадлежности",E840="Ручной инструмент"),$K$5,IF($K$4=0,0,IFERROR(VLOOKUP(Q840,LEGEND!$V$4:$W$7,2,0),$K$4)))</f>
        <v>0</v>
      </c>
      <c r="O840" s="103" t="s">
        <v>20</v>
      </c>
      <c r="P840" s="95" t="s">
        <v>20</v>
      </c>
      <c r="Q840" s="100" t="s">
        <v>20</v>
      </c>
      <c r="R840" s="116" t="s">
        <v>20114</v>
      </c>
      <c r="S840" s="114" t="s">
        <v>964</v>
      </c>
      <c r="T840" s="114">
        <v>441</v>
      </c>
      <c r="U840" s="114">
        <v>73</v>
      </c>
      <c r="V840" s="114">
        <v>73</v>
      </c>
      <c r="W840" s="115">
        <v>0.48699999999999999</v>
      </c>
    </row>
    <row r="841" spans="1:23" ht="25.5">
      <c r="B841" s="95" t="s">
        <v>20806</v>
      </c>
      <c r="C841" s="95" t="s">
        <v>20</v>
      </c>
      <c r="D841" s="95" t="s">
        <v>20</v>
      </c>
      <c r="E841" s="95" t="s">
        <v>18116</v>
      </c>
      <c r="F841" s="95" t="s">
        <v>17325</v>
      </c>
      <c r="G841" s="95" t="s">
        <v>17802</v>
      </c>
      <c r="H841" s="14" t="s">
        <v>20</v>
      </c>
      <c r="I841" s="95" t="s">
        <v>989</v>
      </c>
      <c r="J841" s="119" t="s">
        <v>990</v>
      </c>
      <c r="K841" s="106" t="s">
        <v>3908</v>
      </c>
      <c r="L841" s="95" t="s">
        <v>989</v>
      </c>
      <c r="M841" s="97">
        <f>IF($K$6="с учетом НДС",VLOOKUP(J841,LEGEND!C:M,3,0)*(1-N841),VLOOKUP(J841,LEGEND!C:M,3,0)*(1-N841)/1.2)</f>
        <v>300</v>
      </c>
      <c r="N841" s="98">
        <f>IF(OR(E841="Принадлежности",E841="Ручной инструмент"),$K$5,IF($K$4=0,0,IFERROR(VLOOKUP(Q841,LEGEND!$V$4:$W$7,2,0),$K$4)))</f>
        <v>0</v>
      </c>
      <c r="O841" s="103" t="s">
        <v>20</v>
      </c>
      <c r="P841" s="95" t="s">
        <v>20</v>
      </c>
      <c r="Q841" s="100" t="s">
        <v>20</v>
      </c>
      <c r="R841" s="116" t="s">
        <v>20115</v>
      </c>
      <c r="S841" s="114" t="s">
        <v>5035</v>
      </c>
      <c r="T841" s="114">
        <v>290</v>
      </c>
      <c r="U841" s="114">
        <v>140</v>
      </c>
      <c r="V841" s="114">
        <v>70</v>
      </c>
      <c r="W841" s="115">
        <v>0.08</v>
      </c>
    </row>
    <row r="842" spans="1:23" ht="25.5">
      <c r="B842" s="95" t="s">
        <v>20806</v>
      </c>
      <c r="C842" s="95" t="s">
        <v>20</v>
      </c>
      <c r="D842" s="95" t="s">
        <v>20</v>
      </c>
      <c r="E842" s="95" t="s">
        <v>18116</v>
      </c>
      <c r="F842" s="95" t="s">
        <v>17375</v>
      </c>
      <c r="G842" s="95" t="s">
        <v>19048</v>
      </c>
      <c r="H842" s="14" t="s">
        <v>20</v>
      </c>
      <c r="I842" s="95" t="s">
        <v>991</v>
      </c>
      <c r="J842" s="119" t="s">
        <v>992</v>
      </c>
      <c r="K842" s="106" t="s">
        <v>3909</v>
      </c>
      <c r="L842" s="95" t="s">
        <v>991</v>
      </c>
      <c r="M842" s="97">
        <f>IF($K$6="с учетом НДС",VLOOKUP(J842,LEGEND!C:M,3,0)*(1-N842),VLOOKUP(J842,LEGEND!C:M,3,0)*(1-N842)/1.2)</f>
        <v>2300</v>
      </c>
      <c r="N842" s="98">
        <f>IF(OR(E842="Принадлежности",E842="Ручной инструмент"),$K$5,IF($K$4=0,0,IFERROR(VLOOKUP(Q842,LEGEND!$V$4:$W$7,2,0),$K$4)))</f>
        <v>0</v>
      </c>
      <c r="O842" s="103" t="s">
        <v>20</v>
      </c>
      <c r="P842" s="95" t="s">
        <v>20</v>
      </c>
      <c r="Q842" s="100" t="s">
        <v>20</v>
      </c>
      <c r="R842" s="116" t="s">
        <v>20116</v>
      </c>
      <c r="S842" s="114" t="s">
        <v>964</v>
      </c>
      <c r="T842" s="114">
        <v>135</v>
      </c>
      <c r="U842" s="114">
        <v>60</v>
      </c>
      <c r="V842" s="114">
        <v>260</v>
      </c>
      <c r="W842" s="115">
        <v>0.34399999999999997</v>
      </c>
    </row>
    <row r="843" spans="1:23" ht="25.5">
      <c r="B843" s="95" t="s">
        <v>20806</v>
      </c>
      <c r="C843" s="95" t="s">
        <v>20</v>
      </c>
      <c r="D843" s="95" t="s">
        <v>20</v>
      </c>
      <c r="E843" s="95" t="s">
        <v>18116</v>
      </c>
      <c r="F843" s="95" t="s">
        <v>17375</v>
      </c>
      <c r="G843" s="95" t="s">
        <v>17611</v>
      </c>
      <c r="H843" s="14" t="s">
        <v>20</v>
      </c>
      <c r="I843" s="95" t="s">
        <v>993</v>
      </c>
      <c r="J843" s="119" t="s">
        <v>994</v>
      </c>
      <c r="K843" s="106" t="s">
        <v>3910</v>
      </c>
      <c r="L843" s="95" t="s">
        <v>993</v>
      </c>
      <c r="M843" s="97">
        <f>IF($K$6="с учетом НДС",VLOOKUP(J843,LEGEND!C:M,3,0)*(1-N843),VLOOKUP(J843,LEGEND!C:M,3,0)*(1-N843)/1.2)</f>
        <v>400</v>
      </c>
      <c r="N843" s="98">
        <f>IF(OR(E843="Принадлежности",E843="Ручной инструмент"),$K$5,IF($K$4=0,0,IFERROR(VLOOKUP(Q843,LEGEND!$V$4:$W$7,2,0),$K$4)))</f>
        <v>0</v>
      </c>
      <c r="O843" s="103" t="s">
        <v>20</v>
      </c>
      <c r="P843" s="95" t="s">
        <v>20</v>
      </c>
      <c r="Q843" s="100" t="s">
        <v>20</v>
      </c>
      <c r="R843" s="116" t="s">
        <v>20117</v>
      </c>
      <c r="S843" s="114" t="s">
        <v>5035</v>
      </c>
      <c r="T843" s="114">
        <v>47</v>
      </c>
      <c r="U843" s="114">
        <v>47</v>
      </c>
      <c r="V843" s="114">
        <v>175</v>
      </c>
      <c r="W843" s="115">
        <v>8.6999999999999994E-2</v>
      </c>
    </row>
    <row r="844" spans="1:23" ht="25.5">
      <c r="B844" s="95" t="s">
        <v>20806</v>
      </c>
      <c r="C844" s="95" t="s">
        <v>20</v>
      </c>
      <c r="D844" s="95" t="s">
        <v>20</v>
      </c>
      <c r="E844" s="95" t="s">
        <v>18116</v>
      </c>
      <c r="F844" s="95" t="s">
        <v>17656</v>
      </c>
      <c r="G844" s="95" t="s">
        <v>17706</v>
      </c>
      <c r="H844" s="14" t="s">
        <v>20</v>
      </c>
      <c r="I844" s="95" t="s">
        <v>995</v>
      </c>
      <c r="J844" s="119" t="s">
        <v>996</v>
      </c>
      <c r="K844" s="106" t="s">
        <v>3911</v>
      </c>
      <c r="L844" s="95" t="s">
        <v>995</v>
      </c>
      <c r="M844" s="97">
        <f>IF($K$6="с учетом НДС",VLOOKUP(J844,LEGEND!C:M,3,0)*(1-N844),VLOOKUP(J844,LEGEND!C:M,3,0)*(1-N844)/1.2)</f>
        <v>400</v>
      </c>
      <c r="N844" s="98">
        <f>IF(OR(E844="Принадлежности",E844="Ручной инструмент"),$K$5,IF($K$4=0,0,IFERROR(VLOOKUP(Q844,LEGEND!$V$4:$W$7,2,0),$K$4)))</f>
        <v>0</v>
      </c>
      <c r="O844" s="103" t="s">
        <v>20</v>
      </c>
      <c r="P844" s="95" t="s">
        <v>20</v>
      </c>
      <c r="Q844" s="100" t="s">
        <v>20</v>
      </c>
      <c r="R844" s="116" t="s">
        <v>20118</v>
      </c>
      <c r="S844" s="114" t="s">
        <v>5035</v>
      </c>
      <c r="T844" s="114">
        <v>118</v>
      </c>
      <c r="U844" s="114">
        <v>108</v>
      </c>
      <c r="V844" s="114">
        <v>123</v>
      </c>
      <c r="W844" s="115">
        <v>0.14000000000000001</v>
      </c>
    </row>
    <row r="845" spans="1:23" ht="38.25">
      <c r="B845" s="95" t="s">
        <v>20806</v>
      </c>
      <c r="C845" s="95" t="s">
        <v>20</v>
      </c>
      <c r="D845" s="95" t="s">
        <v>20</v>
      </c>
      <c r="E845" s="95" t="s">
        <v>18116</v>
      </c>
      <c r="F845" s="95" t="s">
        <v>17325</v>
      </c>
      <c r="G845" s="95" t="s">
        <v>17802</v>
      </c>
      <c r="H845" s="14" t="s">
        <v>20</v>
      </c>
      <c r="I845" s="95" t="s">
        <v>997</v>
      </c>
      <c r="J845" s="119" t="s">
        <v>998</v>
      </c>
      <c r="K845" s="106" t="s">
        <v>3912</v>
      </c>
      <c r="L845" s="95" t="s">
        <v>997</v>
      </c>
      <c r="M845" s="97">
        <f>IF($K$6="с учетом НДС",VLOOKUP(J845,LEGEND!C:M,3,0)*(1-N845),VLOOKUP(J845,LEGEND!C:M,3,0)*(1-N845)/1.2)</f>
        <v>300</v>
      </c>
      <c r="N845" s="98">
        <f>IF(OR(E845="Принадлежности",E845="Ручной инструмент"),$K$5,IF($K$4=0,0,IFERROR(VLOOKUP(Q845,LEGEND!$V$4:$W$7,2,0),$K$4)))</f>
        <v>0</v>
      </c>
      <c r="O845" s="103" t="s">
        <v>20</v>
      </c>
      <c r="P845" s="95" t="s">
        <v>20</v>
      </c>
      <c r="Q845" s="100" t="s">
        <v>20</v>
      </c>
      <c r="R845" s="116" t="s">
        <v>20119</v>
      </c>
      <c r="S845" s="114" t="s">
        <v>964</v>
      </c>
      <c r="T845" s="114">
        <v>115</v>
      </c>
      <c r="U845" s="114">
        <v>50</v>
      </c>
      <c r="V845" s="114">
        <v>10</v>
      </c>
      <c r="W845" s="115">
        <v>6.7000000000000004E-2</v>
      </c>
    </row>
    <row r="846" spans="1:23" ht="38.25">
      <c r="B846" s="95" t="s">
        <v>20806</v>
      </c>
      <c r="C846" s="95" t="s">
        <v>20</v>
      </c>
      <c r="D846" s="95" t="s">
        <v>20</v>
      </c>
      <c r="E846" s="95" t="s">
        <v>18116</v>
      </c>
      <c r="F846" s="95" t="s">
        <v>17656</v>
      </c>
      <c r="G846" s="95" t="s">
        <v>17706</v>
      </c>
      <c r="H846" s="14" t="s">
        <v>20</v>
      </c>
      <c r="I846" s="95" t="s">
        <v>999</v>
      </c>
      <c r="J846" s="119" t="s">
        <v>1000</v>
      </c>
      <c r="K846" s="106" t="s">
        <v>3913</v>
      </c>
      <c r="L846" s="95" t="s">
        <v>999</v>
      </c>
      <c r="M846" s="97">
        <f>IF($K$6="с учетом НДС",VLOOKUP(J846,LEGEND!C:M,3,0)*(1-N846),VLOOKUP(J846,LEGEND!C:M,3,0)*(1-N846)/1.2)</f>
        <v>300</v>
      </c>
      <c r="N846" s="98">
        <f>IF(OR(E846="Принадлежности",E846="Ручной инструмент"),$K$5,IF($K$4=0,0,IFERROR(VLOOKUP(Q846,LEGEND!$V$4:$W$7,2,0),$K$4)))</f>
        <v>0</v>
      </c>
      <c r="O846" s="103" t="s">
        <v>20</v>
      </c>
      <c r="P846" s="95" t="s">
        <v>20</v>
      </c>
      <c r="Q846" s="100" t="s">
        <v>20</v>
      </c>
      <c r="R846" s="116" t="s">
        <v>20120</v>
      </c>
      <c r="S846" s="114" t="s">
        <v>5035</v>
      </c>
      <c r="T846" s="114">
        <v>115</v>
      </c>
      <c r="U846" s="114">
        <v>108</v>
      </c>
      <c r="V846" s="114">
        <v>122</v>
      </c>
      <c r="W846" s="115">
        <v>0.13</v>
      </c>
    </row>
    <row r="847" spans="1:23" ht="38.25">
      <c r="B847" s="95" t="s">
        <v>20806</v>
      </c>
      <c r="C847" s="95" t="s">
        <v>20</v>
      </c>
      <c r="D847" s="95" t="s">
        <v>20</v>
      </c>
      <c r="E847" s="95" t="s">
        <v>18116</v>
      </c>
      <c r="F847" s="95" t="s">
        <v>17463</v>
      </c>
      <c r="G847" s="95" t="s">
        <v>17531</v>
      </c>
      <c r="H847" s="14" t="s">
        <v>20</v>
      </c>
      <c r="I847" s="95" t="s">
        <v>1001</v>
      </c>
      <c r="J847" s="119" t="s">
        <v>1002</v>
      </c>
      <c r="K847" s="106" t="s">
        <v>3914</v>
      </c>
      <c r="L847" s="95" t="s">
        <v>1001</v>
      </c>
      <c r="M847" s="97">
        <f>IF($K$6="с учетом НДС",VLOOKUP(J847,LEGEND!C:M,3,0)*(1-N847),VLOOKUP(J847,LEGEND!C:M,3,0)*(1-N847)/1.2)</f>
        <v>2300</v>
      </c>
      <c r="N847" s="98">
        <f>IF(OR(E847="Принадлежности",E847="Ручной инструмент"),$K$5,IF($K$4=0,0,IFERROR(VLOOKUP(Q847,LEGEND!$V$4:$W$7,2,0),$K$4)))</f>
        <v>0</v>
      </c>
      <c r="O847" s="103" t="s">
        <v>20</v>
      </c>
      <c r="P847" s="95" t="s">
        <v>20</v>
      </c>
      <c r="Q847" s="100" t="s">
        <v>20</v>
      </c>
      <c r="R847" s="116" t="s">
        <v>20121</v>
      </c>
      <c r="S847" s="114" t="s">
        <v>5035</v>
      </c>
      <c r="T847" s="114">
        <v>255</v>
      </c>
      <c r="U847" s="114">
        <v>185</v>
      </c>
      <c r="V847" s="114">
        <v>65</v>
      </c>
      <c r="W847" s="115">
        <v>0.32</v>
      </c>
    </row>
    <row r="848" spans="1:23" ht="51">
      <c r="B848" s="95" t="s">
        <v>20806</v>
      </c>
      <c r="C848" s="95" t="s">
        <v>20</v>
      </c>
      <c r="D848" s="95" t="s">
        <v>20</v>
      </c>
      <c r="E848" s="95" t="s">
        <v>18116</v>
      </c>
      <c r="F848" s="95" t="s">
        <v>17411</v>
      </c>
      <c r="G848" s="95" t="s">
        <v>17412</v>
      </c>
      <c r="H848" s="14" t="s">
        <v>20</v>
      </c>
      <c r="I848" s="95" t="s">
        <v>1003</v>
      </c>
      <c r="J848" s="119" t="s">
        <v>1004</v>
      </c>
      <c r="K848" s="106" t="s">
        <v>3915</v>
      </c>
      <c r="L848" s="95" t="s">
        <v>1003</v>
      </c>
      <c r="M848" s="97">
        <f>IF($K$6="с учетом НДС",VLOOKUP(J848,LEGEND!C:M,3,0)*(1-N848),VLOOKUP(J848,LEGEND!C:M,3,0)*(1-N848)/1.2)</f>
        <v>5000</v>
      </c>
      <c r="N848" s="98">
        <f>IF(OR(E848="Принадлежности",E848="Ручной инструмент"),$K$5,IF($K$4=0,0,IFERROR(VLOOKUP(Q848,LEGEND!$V$4:$W$7,2,0),$K$4)))</f>
        <v>0</v>
      </c>
      <c r="O848" s="103" t="s">
        <v>20</v>
      </c>
      <c r="P848" s="95" t="s">
        <v>20</v>
      </c>
      <c r="Q848" s="100" t="s">
        <v>20</v>
      </c>
      <c r="R848" s="116" t="s">
        <v>20122</v>
      </c>
      <c r="S848" s="114" t="s">
        <v>964</v>
      </c>
      <c r="T848" s="114">
        <v>390</v>
      </c>
      <c r="U848" s="114">
        <v>200</v>
      </c>
      <c r="V848" s="114">
        <v>100</v>
      </c>
      <c r="W848" s="115">
        <v>0.67</v>
      </c>
    </row>
    <row r="849" spans="2:23" ht="38.25">
      <c r="B849" s="95" t="s">
        <v>20806</v>
      </c>
      <c r="C849" s="95" t="s">
        <v>20</v>
      </c>
      <c r="D849" s="95" t="s">
        <v>20</v>
      </c>
      <c r="E849" s="95" t="s">
        <v>18116</v>
      </c>
      <c r="F849" s="95" t="s">
        <v>17325</v>
      </c>
      <c r="G849" s="95" t="s">
        <v>17452</v>
      </c>
      <c r="H849" s="14" t="s">
        <v>20</v>
      </c>
      <c r="I849" s="95" t="s">
        <v>1005</v>
      </c>
      <c r="J849" s="119" t="s">
        <v>1006</v>
      </c>
      <c r="K849" s="106" t="s">
        <v>3916</v>
      </c>
      <c r="L849" s="95" t="s">
        <v>1005</v>
      </c>
      <c r="M849" s="97">
        <f>IF($K$6="с учетом НДС",VLOOKUP(J849,LEGEND!C:M,3,0)*(1-N849),VLOOKUP(J849,LEGEND!C:M,3,0)*(1-N849)/1.2)</f>
        <v>300</v>
      </c>
      <c r="N849" s="98">
        <f>IF(OR(E849="Принадлежности",E849="Ручной инструмент"),$K$5,IF($K$4=0,0,IFERROR(VLOOKUP(Q849,LEGEND!$V$4:$W$7,2,0),$K$4)))</f>
        <v>0</v>
      </c>
      <c r="O849" s="103" t="s">
        <v>20</v>
      </c>
      <c r="P849" s="95" t="s">
        <v>20</v>
      </c>
      <c r="Q849" s="100" t="s">
        <v>20</v>
      </c>
      <c r="R849" s="116" t="s">
        <v>20123</v>
      </c>
      <c r="S849" s="114" t="s">
        <v>5044</v>
      </c>
      <c r="T849" s="114">
        <v>70</v>
      </c>
      <c r="U849" s="114">
        <v>70</v>
      </c>
      <c r="V849" s="114">
        <v>5</v>
      </c>
      <c r="W849" s="115">
        <v>5.8000000000000003E-2</v>
      </c>
    </row>
    <row r="850" spans="2:23" ht="38.25">
      <c r="B850" s="95" t="s">
        <v>20806</v>
      </c>
      <c r="C850" s="95" t="s">
        <v>20</v>
      </c>
      <c r="D850" s="95" t="s">
        <v>20</v>
      </c>
      <c r="E850" s="95" t="s">
        <v>18116</v>
      </c>
      <c r="F850" s="95" t="s">
        <v>17656</v>
      </c>
      <c r="G850" s="95" t="s">
        <v>17706</v>
      </c>
      <c r="H850" s="14" t="s">
        <v>20</v>
      </c>
      <c r="I850" s="95" t="s">
        <v>1007</v>
      </c>
      <c r="J850" s="119" t="s">
        <v>1008</v>
      </c>
      <c r="K850" s="106" t="s">
        <v>3917</v>
      </c>
      <c r="L850" s="95" t="s">
        <v>1007</v>
      </c>
      <c r="M850" s="97">
        <f>IF($K$6="с учетом НДС",VLOOKUP(J850,LEGEND!C:M,3,0)*(1-N850),VLOOKUP(J850,LEGEND!C:M,3,0)*(1-N850)/1.2)</f>
        <v>300</v>
      </c>
      <c r="N850" s="98">
        <f>IF(OR(E850="Принадлежности",E850="Ручной инструмент"),$K$5,IF($K$4=0,0,IFERROR(VLOOKUP(Q850,LEGEND!$V$4:$W$7,2,0),$K$4)))</f>
        <v>0</v>
      </c>
      <c r="O850" s="103" t="s">
        <v>20</v>
      </c>
      <c r="P850" s="95" t="s">
        <v>20</v>
      </c>
      <c r="Q850" s="100" t="s">
        <v>20</v>
      </c>
      <c r="R850" s="116" t="s">
        <v>20124</v>
      </c>
      <c r="S850" s="114" t="s">
        <v>5035</v>
      </c>
      <c r="T850" s="114">
        <v>113</v>
      </c>
      <c r="U850" s="114">
        <v>90</v>
      </c>
      <c r="V850" s="114">
        <v>14</v>
      </c>
      <c r="W850" s="115">
        <v>0.126</v>
      </c>
    </row>
    <row r="851" spans="2:23" ht="38.25">
      <c r="B851" s="95" t="s">
        <v>20806</v>
      </c>
      <c r="C851" s="95" t="s">
        <v>20</v>
      </c>
      <c r="D851" s="95" t="s">
        <v>20</v>
      </c>
      <c r="E851" s="95" t="s">
        <v>18116</v>
      </c>
      <c r="F851" s="95" t="s">
        <v>17375</v>
      </c>
      <c r="G851" s="95" t="s">
        <v>19048</v>
      </c>
      <c r="H851" s="14" t="s">
        <v>20</v>
      </c>
      <c r="I851" s="95" t="s">
        <v>1009</v>
      </c>
      <c r="J851" s="119" t="s">
        <v>1010</v>
      </c>
      <c r="K851" s="106" t="s">
        <v>3918</v>
      </c>
      <c r="L851" s="95" t="s">
        <v>1009</v>
      </c>
      <c r="M851" s="97">
        <f>IF($K$6="с учетом НДС",VLOOKUP(J851,LEGEND!C:M,3,0)*(1-N851),VLOOKUP(J851,LEGEND!C:M,3,0)*(1-N851)/1.2)</f>
        <v>300</v>
      </c>
      <c r="N851" s="98">
        <f>IF(OR(E851="Принадлежности",E851="Ручной инструмент"),$K$5,IF($K$4=0,0,IFERROR(VLOOKUP(Q851,LEGEND!$V$4:$W$7,2,0),$K$4)))</f>
        <v>0</v>
      </c>
      <c r="O851" s="103" t="s">
        <v>20</v>
      </c>
      <c r="P851" s="95" t="s">
        <v>20</v>
      </c>
      <c r="Q851" s="100" t="s">
        <v>20</v>
      </c>
      <c r="R851" s="116" t="s">
        <v>20125</v>
      </c>
      <c r="S851" s="114" t="s">
        <v>10316</v>
      </c>
      <c r="T851" s="114">
        <v>280</v>
      </c>
      <c r="U851" s="114">
        <v>150</v>
      </c>
      <c r="V851" s="114">
        <v>25</v>
      </c>
      <c r="W851" s="115">
        <v>0.04</v>
      </c>
    </row>
    <row r="852" spans="2:23" ht="38.25">
      <c r="B852" s="95" t="s">
        <v>20806</v>
      </c>
      <c r="C852" s="95" t="s">
        <v>20</v>
      </c>
      <c r="D852" s="95" t="s">
        <v>20</v>
      </c>
      <c r="E852" s="95" t="s">
        <v>18116</v>
      </c>
      <c r="F852" s="95" t="s">
        <v>17325</v>
      </c>
      <c r="G852" s="95" t="s">
        <v>17326</v>
      </c>
      <c r="H852" s="14" t="s">
        <v>20</v>
      </c>
      <c r="I852" s="95" t="s">
        <v>1011</v>
      </c>
      <c r="J852" s="119" t="s">
        <v>1012</v>
      </c>
      <c r="K852" s="106" t="s">
        <v>3919</v>
      </c>
      <c r="L852" s="95" t="s">
        <v>1011</v>
      </c>
      <c r="M852" s="97">
        <f>IF($K$6="с учетом НДС",VLOOKUP(J852,LEGEND!C:M,3,0)*(1-N852),VLOOKUP(J852,LEGEND!C:M,3,0)*(1-N852)/1.2)</f>
        <v>7900</v>
      </c>
      <c r="N852" s="98">
        <f>IF(OR(E852="Принадлежности",E852="Ручной инструмент"),$K$5,IF($K$4=0,0,IFERROR(VLOOKUP(Q852,LEGEND!$V$4:$W$7,2,0),$K$4)))</f>
        <v>0</v>
      </c>
      <c r="O852" s="103" t="s">
        <v>20</v>
      </c>
      <c r="P852" s="95" t="s">
        <v>20</v>
      </c>
      <c r="Q852" s="100" t="s">
        <v>20</v>
      </c>
      <c r="R852" s="116" t="s">
        <v>20126</v>
      </c>
      <c r="S852" s="114" t="s">
        <v>964</v>
      </c>
      <c r="T852" s="114">
        <v>240</v>
      </c>
      <c r="U852" s="114">
        <v>125</v>
      </c>
      <c r="V852" s="114">
        <v>200</v>
      </c>
      <c r="W852" s="115">
        <v>0.90600000000000003</v>
      </c>
    </row>
    <row r="853" spans="2:23" ht="51">
      <c r="B853" s="95" t="s">
        <v>20806</v>
      </c>
      <c r="C853" s="95" t="s">
        <v>20</v>
      </c>
      <c r="D853" s="95" t="s">
        <v>20</v>
      </c>
      <c r="E853" s="95" t="s">
        <v>18116</v>
      </c>
      <c r="F853" s="95" t="s">
        <v>17325</v>
      </c>
      <c r="G853" s="95" t="s">
        <v>17596</v>
      </c>
      <c r="H853" s="14" t="s">
        <v>20</v>
      </c>
      <c r="I853" s="95" t="s">
        <v>1013</v>
      </c>
      <c r="J853" s="119" t="s">
        <v>1014</v>
      </c>
      <c r="K853" s="106" t="s">
        <v>3920</v>
      </c>
      <c r="L853" s="95" t="s">
        <v>1013</v>
      </c>
      <c r="M853" s="97">
        <f>IF($K$6="с учетом НДС",VLOOKUP(J853,LEGEND!C:M,3,0)*(1-N853),VLOOKUP(J853,LEGEND!C:M,3,0)*(1-N853)/1.2)</f>
        <v>1400</v>
      </c>
      <c r="N853" s="98">
        <f>IF(OR(E853="Принадлежности",E853="Ручной инструмент"),$K$5,IF($K$4=0,0,IFERROR(VLOOKUP(Q853,LEGEND!$V$4:$W$7,2,0),$K$4)))</f>
        <v>0</v>
      </c>
      <c r="O853" s="103" t="s">
        <v>20</v>
      </c>
      <c r="P853" s="95" t="s">
        <v>20</v>
      </c>
      <c r="Q853" s="100" t="s">
        <v>20</v>
      </c>
      <c r="R853" s="116" t="s">
        <v>20127</v>
      </c>
      <c r="S853" s="114" t="s">
        <v>964</v>
      </c>
      <c r="T853" s="114">
        <v>162</v>
      </c>
      <c r="U853" s="114">
        <v>31</v>
      </c>
      <c r="V853" s="114">
        <v>192</v>
      </c>
      <c r="W853" s="115">
        <v>0.26600000000000001</v>
      </c>
    </row>
    <row r="854" spans="2:23" ht="38.25">
      <c r="B854" s="95" t="s">
        <v>20806</v>
      </c>
      <c r="C854" s="95" t="s">
        <v>20</v>
      </c>
      <c r="D854" s="95" t="s">
        <v>20</v>
      </c>
      <c r="E854" s="95" t="s">
        <v>18116</v>
      </c>
      <c r="F854" s="95" t="s">
        <v>17375</v>
      </c>
      <c r="G854" s="95" t="s">
        <v>17611</v>
      </c>
      <c r="H854" s="14" t="s">
        <v>20</v>
      </c>
      <c r="I854" s="95" t="s">
        <v>1015</v>
      </c>
      <c r="J854" s="119" t="s">
        <v>1016</v>
      </c>
      <c r="K854" s="106" t="s">
        <v>3921</v>
      </c>
      <c r="L854" s="95" t="s">
        <v>1015</v>
      </c>
      <c r="M854" s="97">
        <f>IF($K$6="с учетом НДС",VLOOKUP(J854,LEGEND!C:M,3,0)*(1-N854),VLOOKUP(J854,LEGEND!C:M,3,0)*(1-N854)/1.2)</f>
        <v>1200</v>
      </c>
      <c r="N854" s="98">
        <f>IF(OR(E854="Принадлежности",E854="Ручной инструмент"),$K$5,IF($K$4=0,0,IFERROR(VLOOKUP(Q854,LEGEND!$V$4:$W$7,2,0),$K$4)))</f>
        <v>0</v>
      </c>
      <c r="O854" s="103" t="s">
        <v>20</v>
      </c>
      <c r="P854" s="95" t="s">
        <v>20</v>
      </c>
      <c r="Q854" s="100" t="s">
        <v>20</v>
      </c>
      <c r="R854" s="116" t="s">
        <v>20128</v>
      </c>
      <c r="S854" s="114" t="s">
        <v>5035</v>
      </c>
      <c r="T854" s="114">
        <v>230</v>
      </c>
      <c r="U854" s="114">
        <v>145</v>
      </c>
      <c r="V854" s="114">
        <v>60</v>
      </c>
      <c r="W854" s="115">
        <v>0.1</v>
      </c>
    </row>
    <row r="855" spans="2:23" ht="38.25">
      <c r="B855" s="95" t="s">
        <v>20806</v>
      </c>
      <c r="C855" s="95" t="s">
        <v>20</v>
      </c>
      <c r="D855" s="95" t="s">
        <v>20</v>
      </c>
      <c r="E855" s="95" t="s">
        <v>18116</v>
      </c>
      <c r="F855" s="95" t="s">
        <v>17264</v>
      </c>
      <c r="G855" s="95" t="s">
        <v>17262</v>
      </c>
      <c r="H855" s="14" t="s">
        <v>20</v>
      </c>
      <c r="I855" s="95" t="s">
        <v>1017</v>
      </c>
      <c r="J855" s="119" t="s">
        <v>1018</v>
      </c>
      <c r="K855" s="106" t="s">
        <v>3922</v>
      </c>
      <c r="L855" s="95" t="s">
        <v>1017</v>
      </c>
      <c r="M855" s="97">
        <f>IF($K$6="с учетом НДС",VLOOKUP(J855,LEGEND!C:M,3,0)*(1-N855),VLOOKUP(J855,LEGEND!C:M,3,0)*(1-N855)/1.2)</f>
        <v>25500</v>
      </c>
      <c r="N855" s="98">
        <f>IF(OR(E855="Принадлежности",E855="Ручной инструмент"),$K$5,IF($K$4=0,0,IFERROR(VLOOKUP(Q855,LEGEND!$V$4:$W$7,2,0),$K$4)))</f>
        <v>0</v>
      </c>
      <c r="O855" s="103" t="s">
        <v>20</v>
      </c>
      <c r="P855" s="95" t="s">
        <v>20</v>
      </c>
      <c r="Q855" s="100" t="s">
        <v>20</v>
      </c>
      <c r="R855" s="116" t="s">
        <v>20129</v>
      </c>
      <c r="S855" s="114" t="s">
        <v>8633</v>
      </c>
      <c r="T855" s="114">
        <v>140</v>
      </c>
      <c r="U855" s="114">
        <v>54</v>
      </c>
      <c r="V855" s="114">
        <v>54</v>
      </c>
      <c r="W855" s="115">
        <v>1.5</v>
      </c>
    </row>
    <row r="856" spans="2:23" ht="25.5">
      <c r="B856" s="95" t="s">
        <v>20806</v>
      </c>
      <c r="C856" s="95" t="s">
        <v>20</v>
      </c>
      <c r="D856" s="95" t="s">
        <v>20</v>
      </c>
      <c r="E856" s="95" t="s">
        <v>18116</v>
      </c>
      <c r="F856" s="95" t="s">
        <v>17411</v>
      </c>
      <c r="G856" s="95" t="s">
        <v>19047</v>
      </c>
      <c r="H856" s="14" t="s">
        <v>20</v>
      </c>
      <c r="I856" s="95" t="s">
        <v>983</v>
      </c>
      <c r="J856" s="119" t="s">
        <v>1019</v>
      </c>
      <c r="K856" s="106" t="s">
        <v>3923</v>
      </c>
      <c r="L856" s="95" t="s">
        <v>983</v>
      </c>
      <c r="M856" s="97">
        <f>IF($K$6="с учетом НДС",VLOOKUP(J856,LEGEND!C:M,3,0)*(1-N856),VLOOKUP(J856,LEGEND!C:M,3,0)*(1-N856)/1.2)</f>
        <v>200</v>
      </c>
      <c r="N856" s="98">
        <f>IF(OR(E856="Принадлежности",E856="Ручной инструмент"),$K$5,IF($K$4=0,0,IFERROR(VLOOKUP(Q856,LEGEND!$V$4:$W$7,2,0),$K$4)))</f>
        <v>0</v>
      </c>
      <c r="O856" s="103" t="s">
        <v>20</v>
      </c>
      <c r="P856" s="95" t="s">
        <v>20</v>
      </c>
      <c r="Q856" s="100" t="s">
        <v>20</v>
      </c>
      <c r="R856" s="116" t="s">
        <v>20130</v>
      </c>
      <c r="S856" s="114" t="s">
        <v>964</v>
      </c>
      <c r="T856" s="114">
        <v>114</v>
      </c>
      <c r="U856" s="114">
        <v>19</v>
      </c>
      <c r="V856" s="114">
        <v>75</v>
      </c>
      <c r="W856" s="115">
        <v>1.6E-2</v>
      </c>
    </row>
    <row r="857" spans="2:23" ht="25.5">
      <c r="B857" s="95" t="s">
        <v>20806</v>
      </c>
      <c r="C857" s="95" t="s">
        <v>20</v>
      </c>
      <c r="D857" s="95" t="s">
        <v>20</v>
      </c>
      <c r="E857" s="95" t="s">
        <v>18116</v>
      </c>
      <c r="F857" s="95" t="s">
        <v>17264</v>
      </c>
      <c r="G857" s="95" t="s">
        <v>17289</v>
      </c>
      <c r="H857" s="14" t="s">
        <v>20</v>
      </c>
      <c r="I857" s="95" t="s">
        <v>1020</v>
      </c>
      <c r="J857" s="119" t="s">
        <v>1021</v>
      </c>
      <c r="K857" s="106" t="s">
        <v>3924</v>
      </c>
      <c r="L857" s="95" t="s">
        <v>1020</v>
      </c>
      <c r="M857" s="97">
        <f>IF($K$6="с учетом НДС",VLOOKUP(J857,LEGEND!C:M,3,0)*(1-N857),VLOOKUP(J857,LEGEND!C:M,3,0)*(1-N857)/1.2)</f>
        <v>5800</v>
      </c>
      <c r="N857" s="98">
        <f>IF(OR(E857="Принадлежности",E857="Ручной инструмент"),$K$5,IF($K$4=0,0,IFERROR(VLOOKUP(Q857,LEGEND!$V$4:$W$7,2,0),$K$4)))</f>
        <v>0</v>
      </c>
      <c r="O857" s="103" t="s">
        <v>20</v>
      </c>
      <c r="P857" s="95" t="s">
        <v>20</v>
      </c>
      <c r="Q857" s="100" t="s">
        <v>20</v>
      </c>
      <c r="R857" s="116" t="s">
        <v>20131</v>
      </c>
      <c r="S857" s="114" t="s">
        <v>964</v>
      </c>
      <c r="T857" s="114">
        <v>137</v>
      </c>
      <c r="U857" s="114">
        <v>65</v>
      </c>
      <c r="V857" s="114">
        <v>232</v>
      </c>
      <c r="W857" s="115">
        <v>0.57999999999999996</v>
      </c>
    </row>
    <row r="858" spans="2:23" ht="51">
      <c r="B858" s="95" t="s">
        <v>20806</v>
      </c>
      <c r="C858" s="95" t="s">
        <v>20</v>
      </c>
      <c r="D858" s="95" t="s">
        <v>20</v>
      </c>
      <c r="E858" s="95" t="s">
        <v>18116</v>
      </c>
      <c r="F858" s="95" t="s">
        <v>17411</v>
      </c>
      <c r="G858" s="95" t="s">
        <v>19047</v>
      </c>
      <c r="H858" s="14" t="s">
        <v>20</v>
      </c>
      <c r="I858" s="95" t="s">
        <v>1022</v>
      </c>
      <c r="J858" s="119" t="s">
        <v>1023</v>
      </c>
      <c r="K858" s="106" t="s">
        <v>3925</v>
      </c>
      <c r="L858" s="95" t="s">
        <v>1022</v>
      </c>
      <c r="M858" s="97">
        <f>IF($K$6="с учетом НДС",VLOOKUP(J858,LEGEND!C:M,3,0)*(1-N858),VLOOKUP(J858,LEGEND!C:M,3,0)*(1-N858)/1.2)</f>
        <v>2000</v>
      </c>
      <c r="N858" s="98">
        <f>IF(OR(E858="Принадлежности",E858="Ручной инструмент"),$K$5,IF($K$4=0,0,IFERROR(VLOOKUP(Q858,LEGEND!$V$4:$W$7,2,0),$K$4)))</f>
        <v>0</v>
      </c>
      <c r="O858" s="103" t="s">
        <v>20</v>
      </c>
      <c r="P858" s="95" t="s">
        <v>20</v>
      </c>
      <c r="Q858" s="100" t="s">
        <v>20</v>
      </c>
      <c r="R858" s="116" t="s">
        <v>20132</v>
      </c>
      <c r="S858" s="114" t="s">
        <v>964</v>
      </c>
      <c r="T858" s="114">
        <v>520</v>
      </c>
      <c r="U858" s="114">
        <v>62</v>
      </c>
      <c r="V858" s="114">
        <v>62</v>
      </c>
      <c r="W858" s="115">
        <v>0.439</v>
      </c>
    </row>
    <row r="859" spans="2:23" ht="38.25">
      <c r="B859" s="95" t="s">
        <v>20806</v>
      </c>
      <c r="C859" s="95" t="s">
        <v>20</v>
      </c>
      <c r="D859" s="95" t="s">
        <v>20</v>
      </c>
      <c r="E859" s="95" t="s">
        <v>18116</v>
      </c>
      <c r="F859" s="95" t="s">
        <v>17325</v>
      </c>
      <c r="G859" s="95" t="s">
        <v>17326</v>
      </c>
      <c r="H859" s="14" t="s">
        <v>20</v>
      </c>
      <c r="I859" s="95" t="s">
        <v>1024</v>
      </c>
      <c r="J859" s="119" t="s">
        <v>1025</v>
      </c>
      <c r="K859" s="106" t="s">
        <v>3926</v>
      </c>
      <c r="L859" s="95" t="s">
        <v>1024</v>
      </c>
      <c r="M859" s="97">
        <f>IF($K$6="с учетом НДС",VLOOKUP(J859,LEGEND!C:M,3,0)*(1-N859),VLOOKUP(J859,LEGEND!C:M,3,0)*(1-N859)/1.2)</f>
        <v>6100</v>
      </c>
      <c r="N859" s="98">
        <f>IF(OR(E859="Принадлежности",E859="Ручной инструмент"),$K$5,IF($K$4=0,0,IFERROR(VLOOKUP(Q859,LEGEND!$V$4:$W$7,2,0),$K$4)))</f>
        <v>0</v>
      </c>
      <c r="O859" s="103" t="s">
        <v>20</v>
      </c>
      <c r="P859" s="95" t="s">
        <v>20</v>
      </c>
      <c r="Q859" s="100" t="s">
        <v>20</v>
      </c>
      <c r="R859" s="116" t="s">
        <v>20133</v>
      </c>
      <c r="S859" s="114" t="s">
        <v>964</v>
      </c>
      <c r="T859" s="114">
        <v>195</v>
      </c>
      <c r="U859" s="114">
        <v>125</v>
      </c>
      <c r="V859" s="114">
        <v>235</v>
      </c>
      <c r="W859" s="115">
        <v>0.89800000000000002</v>
      </c>
    </row>
    <row r="860" spans="2:23" ht="25.5">
      <c r="B860" s="95" t="s">
        <v>20806</v>
      </c>
      <c r="C860" s="95" t="s">
        <v>20</v>
      </c>
      <c r="D860" s="95" t="s">
        <v>20</v>
      </c>
      <c r="E860" s="95" t="s">
        <v>18116</v>
      </c>
      <c r="F860" s="95" t="s">
        <v>17321</v>
      </c>
      <c r="G860" s="95" t="s">
        <v>17263</v>
      </c>
      <c r="H860" s="14" t="s">
        <v>20</v>
      </c>
      <c r="I860" s="95" t="s">
        <v>1026</v>
      </c>
      <c r="J860" s="119" t="s">
        <v>1027</v>
      </c>
      <c r="K860" s="106" t="s">
        <v>3927</v>
      </c>
      <c r="L860" s="95" t="s">
        <v>1026</v>
      </c>
      <c r="M860" s="97">
        <f>IF($K$6="с учетом НДС",VLOOKUP(J860,LEGEND!C:M,3,0)*(1-N860),VLOOKUP(J860,LEGEND!C:M,3,0)*(1-N860)/1.2)</f>
        <v>2400</v>
      </c>
      <c r="N860" s="98">
        <f>IF(OR(E860="Принадлежности",E860="Ручной инструмент"),$K$5,IF($K$4=0,0,IFERROR(VLOOKUP(Q860,LEGEND!$V$4:$W$7,2,0),$K$4)))</f>
        <v>0</v>
      </c>
      <c r="O860" s="103" t="s">
        <v>20</v>
      </c>
      <c r="P860" s="95" t="s">
        <v>20</v>
      </c>
      <c r="Q860" s="100" t="s">
        <v>20</v>
      </c>
      <c r="R860" s="116" t="s">
        <v>20134</v>
      </c>
      <c r="S860" s="114" t="s">
        <v>964</v>
      </c>
      <c r="T860" s="114">
        <v>32</v>
      </c>
      <c r="U860" s="114">
        <v>54</v>
      </c>
      <c r="V860" s="114">
        <v>32</v>
      </c>
      <c r="W860" s="115">
        <v>0.223</v>
      </c>
    </row>
    <row r="861" spans="2:23" ht="38.25">
      <c r="B861" s="95" t="s">
        <v>20806</v>
      </c>
      <c r="C861" s="95" t="s">
        <v>20</v>
      </c>
      <c r="D861" s="95" t="s">
        <v>20</v>
      </c>
      <c r="E861" s="95" t="s">
        <v>18116</v>
      </c>
      <c r="F861" s="95" t="s">
        <v>17423</v>
      </c>
      <c r="G861" s="95" t="s">
        <v>17513</v>
      </c>
      <c r="H861" s="14" t="s">
        <v>20</v>
      </c>
      <c r="I861" s="95" t="s">
        <v>1028</v>
      </c>
      <c r="J861" s="119" t="s">
        <v>1029</v>
      </c>
      <c r="K861" s="106" t="s">
        <v>3928</v>
      </c>
      <c r="L861" s="95" t="s">
        <v>1028</v>
      </c>
      <c r="M861" s="97">
        <f>IF($K$6="с учетом НДС",VLOOKUP(J861,LEGEND!C:M,3,0)*(1-N861),VLOOKUP(J861,LEGEND!C:M,3,0)*(1-N861)/1.2)</f>
        <v>700</v>
      </c>
      <c r="N861" s="98">
        <f>IF(OR(E861="Принадлежности",E861="Ручной инструмент"),$K$5,IF($K$4=0,0,IFERROR(VLOOKUP(Q861,LEGEND!$V$4:$W$7,2,0),$K$4)))</f>
        <v>0</v>
      </c>
      <c r="O861" s="103" t="s">
        <v>20</v>
      </c>
      <c r="P861" s="95" t="s">
        <v>20</v>
      </c>
      <c r="Q861" s="100" t="s">
        <v>20</v>
      </c>
      <c r="R861" s="116" t="s">
        <v>20135</v>
      </c>
      <c r="S861" s="114" t="s">
        <v>964</v>
      </c>
      <c r="T861" s="114">
        <v>112</v>
      </c>
      <c r="U861" s="114">
        <v>21</v>
      </c>
      <c r="V861" s="114">
        <v>182</v>
      </c>
      <c r="W861" s="115">
        <v>5.2999999999999999E-2</v>
      </c>
    </row>
    <row r="862" spans="2:23" ht="51">
      <c r="B862" s="95" t="s">
        <v>20806</v>
      </c>
      <c r="C862" s="95" t="s">
        <v>20</v>
      </c>
      <c r="D862" s="95" t="s">
        <v>20</v>
      </c>
      <c r="E862" s="95" t="s">
        <v>18116</v>
      </c>
      <c r="F862" s="95" t="s">
        <v>17656</v>
      </c>
      <c r="G862" s="95" t="s">
        <v>17706</v>
      </c>
      <c r="H862" s="14" t="s">
        <v>20</v>
      </c>
      <c r="I862" s="95" t="s">
        <v>1030</v>
      </c>
      <c r="J862" s="119" t="s">
        <v>1031</v>
      </c>
      <c r="K862" s="106" t="s">
        <v>3929</v>
      </c>
      <c r="L862" s="95" t="s">
        <v>1030</v>
      </c>
      <c r="M862" s="97">
        <f>IF($K$6="с учетом НДС",VLOOKUP(J862,LEGEND!C:M,3,0)*(1-N862),VLOOKUP(J862,LEGEND!C:M,3,0)*(1-N862)/1.2)</f>
        <v>1700</v>
      </c>
      <c r="N862" s="98">
        <f>IF(OR(E862="Принадлежности",E862="Ручной инструмент"),$K$5,IF($K$4=0,0,IFERROR(VLOOKUP(Q862,LEGEND!$V$4:$W$7,2,0),$K$4)))</f>
        <v>0</v>
      </c>
      <c r="O862" s="103" t="s">
        <v>20</v>
      </c>
      <c r="P862" s="95" t="s">
        <v>20</v>
      </c>
      <c r="Q862" s="100" t="s">
        <v>20</v>
      </c>
      <c r="R862" s="116" t="s">
        <v>20136</v>
      </c>
      <c r="S862" s="114" t="s">
        <v>964</v>
      </c>
      <c r="T862" s="114">
        <v>145</v>
      </c>
      <c r="U862" s="114">
        <v>65</v>
      </c>
      <c r="V862" s="114">
        <v>50</v>
      </c>
      <c r="W862" s="115">
        <v>1.518</v>
      </c>
    </row>
    <row r="863" spans="2:23" ht="51">
      <c r="B863" s="95" t="s">
        <v>20806</v>
      </c>
      <c r="C863" s="95" t="s">
        <v>20</v>
      </c>
      <c r="D863" s="95" t="s">
        <v>20</v>
      </c>
      <c r="E863" s="95" t="s">
        <v>18116</v>
      </c>
      <c r="F863" s="95" t="s">
        <v>17325</v>
      </c>
      <c r="G863" s="95" t="s">
        <v>17802</v>
      </c>
      <c r="H863" s="14" t="s">
        <v>20</v>
      </c>
      <c r="I863" s="95" t="s">
        <v>1032</v>
      </c>
      <c r="J863" s="119" t="s">
        <v>1033</v>
      </c>
      <c r="K863" s="106" t="s">
        <v>3930</v>
      </c>
      <c r="L863" s="95" t="s">
        <v>1032</v>
      </c>
      <c r="M863" s="97">
        <f>IF($K$6="с учетом НДС",VLOOKUP(J863,LEGEND!C:M,3,0)*(1-N863),VLOOKUP(J863,LEGEND!C:M,3,0)*(1-N863)/1.2)</f>
        <v>300</v>
      </c>
      <c r="N863" s="98">
        <f>IF(OR(E863="Принадлежности",E863="Ручной инструмент"),$K$5,IF($K$4=0,0,IFERROR(VLOOKUP(Q863,LEGEND!$V$4:$W$7,2,0),$K$4)))</f>
        <v>0</v>
      </c>
      <c r="O863" s="103" t="s">
        <v>20</v>
      </c>
      <c r="P863" s="95" t="s">
        <v>20</v>
      </c>
      <c r="Q863" s="100" t="s">
        <v>20</v>
      </c>
      <c r="R863" s="116" t="s">
        <v>20137</v>
      </c>
      <c r="S863" s="114" t="s">
        <v>5035</v>
      </c>
      <c r="T863" s="114">
        <v>240</v>
      </c>
      <c r="U863" s="114">
        <v>12</v>
      </c>
      <c r="V863" s="114">
        <v>46</v>
      </c>
      <c r="W863" s="115">
        <v>0.19</v>
      </c>
    </row>
    <row r="864" spans="2:23" ht="38.25">
      <c r="B864" s="95" t="s">
        <v>20806</v>
      </c>
      <c r="C864" s="95" t="s">
        <v>20</v>
      </c>
      <c r="D864" s="95" t="s">
        <v>20</v>
      </c>
      <c r="E864" s="95" t="s">
        <v>18116</v>
      </c>
      <c r="F864" s="95" t="s">
        <v>17321</v>
      </c>
      <c r="G864" s="95" t="s">
        <v>17263</v>
      </c>
      <c r="H864" s="14" t="s">
        <v>20</v>
      </c>
      <c r="I864" s="95" t="s">
        <v>1034</v>
      </c>
      <c r="J864" s="119" t="s">
        <v>1035</v>
      </c>
      <c r="K864" s="106" t="s">
        <v>3931</v>
      </c>
      <c r="L864" s="95" t="s">
        <v>1034</v>
      </c>
      <c r="M864" s="97">
        <f>IF($K$6="с учетом НДС",VLOOKUP(J864,LEGEND!C:M,3,0)*(1-N864),VLOOKUP(J864,LEGEND!C:M,3,0)*(1-N864)/1.2)</f>
        <v>1000</v>
      </c>
      <c r="N864" s="98">
        <f>IF(OR(E864="Принадлежности",E864="Ручной инструмент"),$K$5,IF($K$4=0,0,IFERROR(VLOOKUP(Q864,LEGEND!$V$4:$W$7,2,0),$K$4)))</f>
        <v>0</v>
      </c>
      <c r="O864" s="103" t="s">
        <v>20</v>
      </c>
      <c r="P864" s="95" t="s">
        <v>20</v>
      </c>
      <c r="Q864" s="100" t="s">
        <v>20</v>
      </c>
      <c r="R864" s="116" t="s">
        <v>20138</v>
      </c>
      <c r="S864" s="114" t="s">
        <v>5035</v>
      </c>
      <c r="T864" s="114">
        <v>140</v>
      </c>
      <c r="U864" s="114">
        <v>15</v>
      </c>
      <c r="V864" s="114">
        <v>80</v>
      </c>
      <c r="W864" s="115">
        <v>1.2E-2</v>
      </c>
    </row>
    <row r="865" spans="2:23" ht="51">
      <c r="B865" s="95" t="s">
        <v>20806</v>
      </c>
      <c r="C865" s="95" t="s">
        <v>20</v>
      </c>
      <c r="D865" s="95" t="s">
        <v>20</v>
      </c>
      <c r="E865" s="95" t="s">
        <v>18116</v>
      </c>
      <c r="F865" s="95" t="s">
        <v>17411</v>
      </c>
      <c r="G865" s="95" t="s">
        <v>19047</v>
      </c>
      <c r="H865" s="14" t="s">
        <v>20</v>
      </c>
      <c r="I865" s="95" t="s">
        <v>1036</v>
      </c>
      <c r="J865" s="119" t="s">
        <v>1037</v>
      </c>
      <c r="K865" s="106" t="s">
        <v>3932</v>
      </c>
      <c r="L865" s="95" t="s">
        <v>1036</v>
      </c>
      <c r="M865" s="97">
        <f>IF($K$6="с учетом НДС",VLOOKUP(J865,LEGEND!C:M,3,0)*(1-N865),VLOOKUP(J865,LEGEND!C:M,3,0)*(1-N865)/1.2)</f>
        <v>2400</v>
      </c>
      <c r="N865" s="98">
        <f>IF(OR(E865="Принадлежности",E865="Ручной инструмент"),$K$5,IF($K$4=0,0,IFERROR(VLOOKUP(Q865,LEGEND!$V$4:$W$7,2,0),$K$4)))</f>
        <v>0</v>
      </c>
      <c r="O865" s="103" t="s">
        <v>20</v>
      </c>
      <c r="P865" s="95" t="s">
        <v>20</v>
      </c>
      <c r="Q865" s="100" t="s">
        <v>20</v>
      </c>
      <c r="R865" s="116" t="s">
        <v>20139</v>
      </c>
      <c r="S865" s="114" t="s">
        <v>964</v>
      </c>
      <c r="T865" s="114">
        <v>381</v>
      </c>
      <c r="U865" s="114">
        <v>73</v>
      </c>
      <c r="V865" s="114">
        <v>73</v>
      </c>
      <c r="W865" s="115">
        <v>0.52400000000000002</v>
      </c>
    </row>
    <row r="866" spans="2:23" ht="38.25">
      <c r="B866" s="95" t="s">
        <v>20806</v>
      </c>
      <c r="C866" s="95" t="s">
        <v>20</v>
      </c>
      <c r="D866" s="95" t="s">
        <v>20</v>
      </c>
      <c r="E866" s="95" t="s">
        <v>18116</v>
      </c>
      <c r="F866" s="95" t="s">
        <v>17325</v>
      </c>
      <c r="G866" s="95" t="s">
        <v>17596</v>
      </c>
      <c r="H866" s="14" t="s">
        <v>20</v>
      </c>
      <c r="I866" s="95" t="s">
        <v>1038</v>
      </c>
      <c r="J866" s="119" t="s">
        <v>1039</v>
      </c>
      <c r="K866" s="106" t="s">
        <v>3933</v>
      </c>
      <c r="L866" s="95" t="s">
        <v>1038</v>
      </c>
      <c r="M866" s="97">
        <f>IF($K$6="с учетом НДС",VLOOKUP(J866,LEGEND!C:M,3,0)*(1-N866),VLOOKUP(J866,LEGEND!C:M,3,0)*(1-N866)/1.2)</f>
        <v>1100</v>
      </c>
      <c r="N866" s="98">
        <f>IF(OR(E866="Принадлежности",E866="Ручной инструмент"),$K$5,IF($K$4=0,0,IFERROR(VLOOKUP(Q866,LEGEND!$V$4:$W$7,2,0),$K$4)))</f>
        <v>0</v>
      </c>
      <c r="O866" s="103" t="s">
        <v>20</v>
      </c>
      <c r="P866" s="95" t="s">
        <v>20</v>
      </c>
      <c r="Q866" s="100" t="s">
        <v>20</v>
      </c>
      <c r="R866" s="116" t="s">
        <v>20140</v>
      </c>
      <c r="S866" s="114" t="s">
        <v>964</v>
      </c>
      <c r="T866" s="114">
        <v>131</v>
      </c>
      <c r="U866" s="114">
        <v>29</v>
      </c>
      <c r="V866" s="114">
        <v>131</v>
      </c>
      <c r="W866" s="115">
        <v>0.13500000000000001</v>
      </c>
    </row>
    <row r="867" spans="2:23" ht="25.5">
      <c r="B867" s="95" t="s">
        <v>20806</v>
      </c>
      <c r="C867" s="95" t="s">
        <v>18023</v>
      </c>
      <c r="D867" s="95" t="s">
        <v>20</v>
      </c>
      <c r="E867" s="95" t="s">
        <v>18116</v>
      </c>
      <c r="F867" s="95" t="s">
        <v>18024</v>
      </c>
      <c r="G867" s="95" t="s">
        <v>18215</v>
      </c>
      <c r="H867" s="14" t="s">
        <v>20</v>
      </c>
      <c r="I867" s="95" t="s">
        <v>1040</v>
      </c>
      <c r="J867" s="119" t="s">
        <v>1041</v>
      </c>
      <c r="K867" s="106" t="s">
        <v>3934</v>
      </c>
      <c r="L867" s="95" t="s">
        <v>1040</v>
      </c>
      <c r="M867" s="97">
        <f>IF($K$6="с учетом НДС",VLOOKUP(J867,LEGEND!C:M,3,0)*(1-N867),VLOOKUP(J867,LEGEND!C:M,3,0)*(1-N867)/1.2)</f>
        <v>2800</v>
      </c>
      <c r="N867" s="98">
        <f>IF(OR(E867="Принадлежности",E867="Ручной инструмент"),$K$5,IF($K$4=0,0,IFERROR(VLOOKUP(Q867,LEGEND!$V$4:$W$7,2,0),$K$4)))</f>
        <v>0</v>
      </c>
      <c r="O867" s="103" t="s">
        <v>20</v>
      </c>
      <c r="P867" s="95" t="s">
        <v>20</v>
      </c>
      <c r="Q867" s="100" t="s">
        <v>20</v>
      </c>
      <c r="R867" s="116" t="s">
        <v>20141</v>
      </c>
      <c r="S867" s="114" t="s">
        <v>964</v>
      </c>
      <c r="T867" s="114">
        <v>15</v>
      </c>
      <c r="U867" s="114">
        <v>15</v>
      </c>
      <c r="V867" s="114">
        <v>105</v>
      </c>
      <c r="W867" s="115">
        <v>0.25800000000000001</v>
      </c>
    </row>
    <row r="868" spans="2:23" ht="38.25">
      <c r="B868" s="95" t="s">
        <v>20806</v>
      </c>
      <c r="C868" s="95" t="s">
        <v>20</v>
      </c>
      <c r="D868" s="95" t="s">
        <v>20</v>
      </c>
      <c r="E868" s="95" t="s">
        <v>18116</v>
      </c>
      <c r="F868" s="95" t="s">
        <v>17264</v>
      </c>
      <c r="G868" s="95" t="s">
        <v>17262</v>
      </c>
      <c r="H868" s="14" t="s">
        <v>20</v>
      </c>
      <c r="I868" s="95" t="s">
        <v>1042</v>
      </c>
      <c r="J868" s="119" t="s">
        <v>1043</v>
      </c>
      <c r="K868" s="106" t="s">
        <v>3935</v>
      </c>
      <c r="L868" s="95" t="s">
        <v>1042</v>
      </c>
      <c r="M868" s="97">
        <f>IF($K$6="с учетом НДС",VLOOKUP(J868,LEGEND!C:M,3,0)*(1-N868),VLOOKUP(J868,LEGEND!C:M,3,0)*(1-N868)/1.2)</f>
        <v>22700</v>
      </c>
      <c r="N868" s="98">
        <f>IF(OR(E868="Принадлежности",E868="Ручной инструмент"),$K$5,IF($K$4=0,0,IFERROR(VLOOKUP(Q868,LEGEND!$V$4:$W$7,2,0),$K$4)))</f>
        <v>0</v>
      </c>
      <c r="O868" s="103" t="s">
        <v>20</v>
      </c>
      <c r="P868" s="95" t="s">
        <v>20</v>
      </c>
      <c r="Q868" s="100" t="s">
        <v>20</v>
      </c>
      <c r="R868" s="116" t="s">
        <v>20142</v>
      </c>
      <c r="S868" s="114" t="s">
        <v>5035</v>
      </c>
      <c r="T868" s="114">
        <v>240</v>
      </c>
      <c r="U868" s="114">
        <v>225</v>
      </c>
      <c r="V868" s="114">
        <v>585</v>
      </c>
      <c r="W868" s="115">
        <v>5.6</v>
      </c>
    </row>
    <row r="869" spans="2:23" ht="38.25">
      <c r="B869" s="95" t="s">
        <v>20806</v>
      </c>
      <c r="C869" s="95" t="s">
        <v>20</v>
      </c>
      <c r="D869" s="95" t="s">
        <v>20</v>
      </c>
      <c r="E869" s="95" t="s">
        <v>18116</v>
      </c>
      <c r="F869" s="95" t="s">
        <v>17321</v>
      </c>
      <c r="G869" s="95" t="s">
        <v>17263</v>
      </c>
      <c r="H869" s="14" t="s">
        <v>20</v>
      </c>
      <c r="I869" s="95" t="s">
        <v>1044</v>
      </c>
      <c r="J869" s="119" t="s">
        <v>1045</v>
      </c>
      <c r="K869" s="106" t="s">
        <v>3936</v>
      </c>
      <c r="L869" s="95" t="s">
        <v>1044</v>
      </c>
      <c r="M869" s="97">
        <f>IF($K$6="с учетом НДС",VLOOKUP(J869,LEGEND!C:M,3,0)*(1-N869),VLOOKUP(J869,LEGEND!C:M,3,0)*(1-N869)/1.2)</f>
        <v>900</v>
      </c>
      <c r="N869" s="98">
        <f>IF(OR(E869="Принадлежности",E869="Ручной инструмент"),$K$5,IF($K$4=0,0,IFERROR(VLOOKUP(Q869,LEGEND!$V$4:$W$7,2,0),$K$4)))</f>
        <v>0</v>
      </c>
      <c r="O869" s="103" t="s">
        <v>20</v>
      </c>
      <c r="P869" s="95" t="s">
        <v>20</v>
      </c>
      <c r="Q869" s="100" t="s">
        <v>20</v>
      </c>
      <c r="R869" s="116" t="s">
        <v>20143</v>
      </c>
      <c r="S869" s="114" t="s">
        <v>5035</v>
      </c>
      <c r="T869" s="114">
        <v>140</v>
      </c>
      <c r="U869" s="114">
        <v>15</v>
      </c>
      <c r="V869" s="114">
        <v>80</v>
      </c>
      <c r="W869" s="115">
        <v>1.6E-2</v>
      </c>
    </row>
    <row r="870" spans="2:23" ht="38.25">
      <c r="B870" s="95" t="s">
        <v>20806</v>
      </c>
      <c r="C870" s="95" t="s">
        <v>20</v>
      </c>
      <c r="D870" s="95" t="s">
        <v>20</v>
      </c>
      <c r="E870" s="95" t="s">
        <v>18116</v>
      </c>
      <c r="F870" s="95" t="s">
        <v>17463</v>
      </c>
      <c r="G870" s="95" t="s">
        <v>17531</v>
      </c>
      <c r="H870" s="14" t="s">
        <v>20</v>
      </c>
      <c r="I870" s="95" t="s">
        <v>1046</v>
      </c>
      <c r="J870" s="119" t="s">
        <v>1047</v>
      </c>
      <c r="K870" s="106" t="s">
        <v>3937</v>
      </c>
      <c r="L870" s="95" t="s">
        <v>1046</v>
      </c>
      <c r="M870" s="97">
        <f>IF($K$6="с учетом НДС",VLOOKUP(J870,LEGEND!C:M,3,0)*(1-N870),VLOOKUP(J870,LEGEND!C:M,3,0)*(1-N870)/1.2)</f>
        <v>4700</v>
      </c>
      <c r="N870" s="98">
        <f>IF(OR(E870="Принадлежности",E870="Ручной инструмент"),$K$5,IF($K$4=0,0,IFERROR(VLOOKUP(Q870,LEGEND!$V$4:$W$7,2,0),$K$4)))</f>
        <v>0</v>
      </c>
      <c r="O870" s="103" t="s">
        <v>20</v>
      </c>
      <c r="P870" s="95" t="s">
        <v>20</v>
      </c>
      <c r="Q870" s="100" t="s">
        <v>20</v>
      </c>
      <c r="R870" s="116" t="s">
        <v>20144</v>
      </c>
      <c r="S870" s="114" t="s">
        <v>5035</v>
      </c>
      <c r="T870" s="114">
        <v>500</v>
      </c>
      <c r="U870" s="114">
        <v>450</v>
      </c>
      <c r="V870" s="114">
        <v>100</v>
      </c>
      <c r="W870" s="115">
        <v>0.72299999999999998</v>
      </c>
    </row>
    <row r="871" spans="2:23" ht="51">
      <c r="B871" s="95" t="s">
        <v>20806</v>
      </c>
      <c r="C871" s="95" t="s">
        <v>20</v>
      </c>
      <c r="D871" s="95" t="s">
        <v>20</v>
      </c>
      <c r="E871" s="95" t="s">
        <v>18116</v>
      </c>
      <c r="F871" s="95" t="s">
        <v>17321</v>
      </c>
      <c r="G871" s="95" t="s">
        <v>17263</v>
      </c>
      <c r="H871" s="14" t="s">
        <v>20</v>
      </c>
      <c r="I871" s="95" t="s">
        <v>1048</v>
      </c>
      <c r="J871" s="119" t="s">
        <v>1049</v>
      </c>
      <c r="K871" s="106" t="s">
        <v>3938</v>
      </c>
      <c r="L871" s="95" t="s">
        <v>1048</v>
      </c>
      <c r="M871" s="97">
        <f>IF($K$6="с учетом НДС",VLOOKUP(J871,LEGEND!C:M,3,0)*(1-N871),VLOOKUP(J871,LEGEND!C:M,3,0)*(1-N871)/1.2)</f>
        <v>7400</v>
      </c>
      <c r="N871" s="98">
        <f>IF(OR(E871="Принадлежности",E871="Ручной инструмент"),$K$5,IF($K$4=0,0,IFERROR(VLOOKUP(Q871,LEGEND!$V$4:$W$7,2,0),$K$4)))</f>
        <v>0</v>
      </c>
      <c r="O871" s="103" t="s">
        <v>20</v>
      </c>
      <c r="P871" s="95" t="s">
        <v>20</v>
      </c>
      <c r="Q871" s="100" t="s">
        <v>20</v>
      </c>
      <c r="R871" s="116" t="s">
        <v>20145</v>
      </c>
      <c r="S871" s="114" t="s">
        <v>964</v>
      </c>
      <c r="T871" s="114">
        <v>264</v>
      </c>
      <c r="U871" s="114">
        <v>102</v>
      </c>
      <c r="V871" s="114">
        <v>58</v>
      </c>
      <c r="W871" s="115">
        <v>0.39400000000000002</v>
      </c>
    </row>
    <row r="872" spans="2:23" ht="25.5">
      <c r="B872" s="95" t="s">
        <v>20806</v>
      </c>
      <c r="C872" s="95" t="s">
        <v>20</v>
      </c>
      <c r="D872" s="95" t="s">
        <v>20</v>
      </c>
      <c r="E872" s="95" t="s">
        <v>18116</v>
      </c>
      <c r="F872" s="95" t="s">
        <v>17463</v>
      </c>
      <c r="G872" s="95" t="s">
        <v>17531</v>
      </c>
      <c r="H872" s="14" t="s">
        <v>20</v>
      </c>
      <c r="I872" s="95" t="s">
        <v>1050</v>
      </c>
      <c r="J872" s="119" t="s">
        <v>1051</v>
      </c>
      <c r="K872" s="106" t="s">
        <v>3939</v>
      </c>
      <c r="L872" s="95" t="s">
        <v>1050</v>
      </c>
      <c r="M872" s="97">
        <f>IF($K$6="с учетом НДС",VLOOKUP(J872,LEGEND!C:M,3,0)*(1-N872),VLOOKUP(J872,LEGEND!C:M,3,0)*(1-N872)/1.2)</f>
        <v>3300</v>
      </c>
      <c r="N872" s="98">
        <f>IF(OR(E872="Принадлежности",E872="Ручной инструмент"),$K$5,IF($K$4=0,0,IFERROR(VLOOKUP(Q872,LEGEND!$V$4:$W$7,2,0),$K$4)))</f>
        <v>0</v>
      </c>
      <c r="O872" s="103" t="s">
        <v>20</v>
      </c>
      <c r="P872" s="95" t="s">
        <v>20</v>
      </c>
      <c r="Q872" s="100" t="s">
        <v>20</v>
      </c>
      <c r="R872" s="116" t="s">
        <v>20146</v>
      </c>
      <c r="S872" s="114" t="s">
        <v>5035</v>
      </c>
      <c r="T872" s="114">
        <v>440</v>
      </c>
      <c r="U872" s="114">
        <v>330</v>
      </c>
      <c r="V872" s="114">
        <v>10</v>
      </c>
      <c r="W872" s="115">
        <v>0.52200000000000002</v>
      </c>
    </row>
    <row r="873" spans="2:23" ht="38.25">
      <c r="B873" s="95" t="s">
        <v>20806</v>
      </c>
      <c r="C873" s="95" t="s">
        <v>20</v>
      </c>
      <c r="D873" s="95" t="s">
        <v>20</v>
      </c>
      <c r="E873" s="95" t="s">
        <v>18116</v>
      </c>
      <c r="F873" s="95" t="s">
        <v>17252</v>
      </c>
      <c r="G873" s="95" t="s">
        <v>17311</v>
      </c>
      <c r="H873" s="14" t="s">
        <v>20</v>
      </c>
      <c r="I873" s="95" t="s">
        <v>1052</v>
      </c>
      <c r="J873" s="119" t="s">
        <v>1053</v>
      </c>
      <c r="K873" s="106" t="s">
        <v>3940</v>
      </c>
      <c r="L873" s="95" t="s">
        <v>1052</v>
      </c>
      <c r="M873" s="97">
        <f>IF($K$6="с учетом НДС",VLOOKUP(J873,LEGEND!C:M,3,0)*(1-N873),VLOOKUP(J873,LEGEND!C:M,3,0)*(1-N873)/1.2)</f>
        <v>2300</v>
      </c>
      <c r="N873" s="98">
        <f>IF(OR(E873="Принадлежности",E873="Ручной инструмент"),$K$5,IF($K$4=0,0,IFERROR(VLOOKUP(Q873,LEGEND!$V$4:$W$7,2,0),$K$4)))</f>
        <v>0</v>
      </c>
      <c r="O873" s="103" t="s">
        <v>20</v>
      </c>
      <c r="P873" s="95" t="s">
        <v>20</v>
      </c>
      <c r="Q873" s="100" t="s">
        <v>20</v>
      </c>
      <c r="R873" s="116" t="s">
        <v>20147</v>
      </c>
      <c r="S873" s="114" t="s">
        <v>964</v>
      </c>
      <c r="T873" s="114">
        <v>175</v>
      </c>
      <c r="U873" s="114">
        <v>50</v>
      </c>
      <c r="V873" s="114">
        <v>20</v>
      </c>
      <c r="W873" s="115">
        <v>5.6000000000000001E-2</v>
      </c>
    </row>
    <row r="874" spans="2:23" ht="51">
      <c r="B874" s="95" t="s">
        <v>20806</v>
      </c>
      <c r="C874" s="95" t="s">
        <v>20</v>
      </c>
      <c r="D874" s="95" t="s">
        <v>20</v>
      </c>
      <c r="E874" s="95" t="s">
        <v>18116</v>
      </c>
      <c r="F874" s="95" t="s">
        <v>17411</v>
      </c>
      <c r="G874" s="95" t="s">
        <v>18194</v>
      </c>
      <c r="H874" s="14" t="s">
        <v>20</v>
      </c>
      <c r="I874" s="95" t="s">
        <v>1054</v>
      </c>
      <c r="J874" s="119" t="s">
        <v>1055</v>
      </c>
      <c r="K874" s="106" t="s">
        <v>3941</v>
      </c>
      <c r="L874" s="95" t="s">
        <v>1054</v>
      </c>
      <c r="M874" s="97">
        <f>IF($K$6="с учетом НДС",VLOOKUP(J874,LEGEND!C:M,3,0)*(1-N874),VLOOKUP(J874,LEGEND!C:M,3,0)*(1-N874)/1.2)</f>
        <v>1500</v>
      </c>
      <c r="N874" s="98">
        <f>IF(OR(E874="Принадлежности",E874="Ручной инструмент"),$K$5,IF($K$4=0,0,IFERROR(VLOOKUP(Q874,LEGEND!$V$4:$W$7,2,0),$K$4)))</f>
        <v>0</v>
      </c>
      <c r="O874" s="103" t="s">
        <v>20</v>
      </c>
      <c r="P874" s="95" t="s">
        <v>20</v>
      </c>
      <c r="Q874" s="100" t="s">
        <v>20</v>
      </c>
      <c r="R874" s="116" t="s">
        <v>20148</v>
      </c>
      <c r="S874" s="114" t="s">
        <v>964</v>
      </c>
      <c r="T874" s="114">
        <v>314</v>
      </c>
      <c r="U874" s="114">
        <v>73</v>
      </c>
      <c r="V874" s="114">
        <v>73</v>
      </c>
      <c r="W874" s="115">
        <v>0.4</v>
      </c>
    </row>
    <row r="875" spans="2:23" ht="25.5">
      <c r="B875" s="95" t="s">
        <v>20806</v>
      </c>
      <c r="C875" s="95" t="s">
        <v>20</v>
      </c>
      <c r="D875" s="95" t="s">
        <v>20</v>
      </c>
      <c r="E875" s="95" t="s">
        <v>18116</v>
      </c>
      <c r="F875" s="95" t="s">
        <v>17325</v>
      </c>
      <c r="G875" s="95" t="s">
        <v>17802</v>
      </c>
      <c r="H875" s="14" t="s">
        <v>20</v>
      </c>
      <c r="I875" s="95" t="s">
        <v>1056</v>
      </c>
      <c r="J875" s="119" t="s">
        <v>1057</v>
      </c>
      <c r="K875" s="106" t="s">
        <v>3942</v>
      </c>
      <c r="L875" s="95" t="s">
        <v>1056</v>
      </c>
      <c r="M875" s="97">
        <f>IF($K$6="с учетом НДС",VLOOKUP(J875,LEGEND!C:M,3,0)*(1-N875),VLOOKUP(J875,LEGEND!C:M,3,0)*(1-N875)/1.2)</f>
        <v>700</v>
      </c>
      <c r="N875" s="98">
        <f>IF(OR(E875="Принадлежности",E875="Ручной инструмент"),$K$5,IF($K$4=0,0,IFERROR(VLOOKUP(Q875,LEGEND!$V$4:$W$7,2,0),$K$4)))</f>
        <v>0</v>
      </c>
      <c r="O875" s="103" t="s">
        <v>20</v>
      </c>
      <c r="P875" s="95" t="s">
        <v>20</v>
      </c>
      <c r="Q875" s="100" t="s">
        <v>20</v>
      </c>
      <c r="R875" s="116" t="s">
        <v>20149</v>
      </c>
      <c r="S875" s="114" t="s">
        <v>8633</v>
      </c>
      <c r="T875" s="114">
        <v>140</v>
      </c>
      <c r="U875" s="114">
        <v>160</v>
      </c>
      <c r="V875" s="114">
        <v>60</v>
      </c>
      <c r="W875" s="115">
        <v>7.0000000000000007E-2</v>
      </c>
    </row>
    <row r="876" spans="2:23" ht="51">
      <c r="B876" s="95" t="s">
        <v>20806</v>
      </c>
      <c r="C876" s="95" t="s">
        <v>20</v>
      </c>
      <c r="D876" s="95" t="s">
        <v>20</v>
      </c>
      <c r="E876" s="95" t="s">
        <v>18116</v>
      </c>
      <c r="F876" s="95" t="s">
        <v>17264</v>
      </c>
      <c r="G876" s="95" t="s">
        <v>17262</v>
      </c>
      <c r="H876" s="14" t="s">
        <v>20</v>
      </c>
      <c r="I876" s="95" t="s">
        <v>1058</v>
      </c>
      <c r="J876" s="119" t="s">
        <v>1059</v>
      </c>
      <c r="K876" s="106" t="s">
        <v>3943</v>
      </c>
      <c r="L876" s="95" t="s">
        <v>1058</v>
      </c>
      <c r="M876" s="97">
        <f>IF($K$6="с учетом НДС",VLOOKUP(J876,LEGEND!C:M,3,0)*(1-N876),VLOOKUP(J876,LEGEND!C:M,3,0)*(1-N876)/1.2)</f>
        <v>6200</v>
      </c>
      <c r="N876" s="98">
        <f>IF(OR(E876="Принадлежности",E876="Ручной инструмент"),$K$5,IF($K$4=0,0,IFERROR(VLOOKUP(Q876,LEGEND!$V$4:$W$7,2,0),$K$4)))</f>
        <v>0</v>
      </c>
      <c r="O876" s="103" t="s">
        <v>20</v>
      </c>
      <c r="P876" s="95" t="s">
        <v>20</v>
      </c>
      <c r="Q876" s="100" t="s">
        <v>20</v>
      </c>
      <c r="R876" s="116" t="s">
        <v>20150</v>
      </c>
      <c r="S876" s="114" t="s">
        <v>5081</v>
      </c>
      <c r="T876" s="114">
        <v>250</v>
      </c>
      <c r="U876" s="114">
        <v>110</v>
      </c>
      <c r="V876" s="114">
        <v>50</v>
      </c>
      <c r="W876" s="115">
        <v>0.96</v>
      </c>
    </row>
    <row r="877" spans="2:23" ht="38.25">
      <c r="B877" s="95" t="s">
        <v>20806</v>
      </c>
      <c r="C877" s="95" t="s">
        <v>20</v>
      </c>
      <c r="D877" s="95" t="s">
        <v>20</v>
      </c>
      <c r="E877" s="95" t="s">
        <v>18116</v>
      </c>
      <c r="F877" s="95" t="s">
        <v>17463</v>
      </c>
      <c r="G877" s="95" t="s">
        <v>17531</v>
      </c>
      <c r="H877" s="14" t="s">
        <v>20</v>
      </c>
      <c r="I877" s="95" t="s">
        <v>1060</v>
      </c>
      <c r="J877" s="119" t="s">
        <v>1061</v>
      </c>
      <c r="K877" s="106" t="s">
        <v>3944</v>
      </c>
      <c r="L877" s="95" t="s">
        <v>1060</v>
      </c>
      <c r="M877" s="97">
        <f>IF($K$6="с учетом НДС",VLOOKUP(J877,LEGEND!C:M,3,0)*(1-N877),VLOOKUP(J877,LEGEND!C:M,3,0)*(1-N877)/1.2)</f>
        <v>4100</v>
      </c>
      <c r="N877" s="98">
        <f>IF(OR(E877="Принадлежности",E877="Ручной инструмент"),$K$5,IF($K$4=0,0,IFERROR(VLOOKUP(Q877,LEGEND!$V$4:$W$7,2,0),$K$4)))</f>
        <v>0</v>
      </c>
      <c r="O877" s="103" t="s">
        <v>20</v>
      </c>
      <c r="P877" s="95" t="s">
        <v>20</v>
      </c>
      <c r="Q877" s="100" t="s">
        <v>20</v>
      </c>
      <c r="R877" s="116" t="s">
        <v>20151</v>
      </c>
      <c r="S877" s="114" t="s">
        <v>5035</v>
      </c>
      <c r="T877" s="114">
        <v>575</v>
      </c>
      <c r="U877" s="114">
        <v>430</v>
      </c>
      <c r="V877" s="114">
        <v>20</v>
      </c>
      <c r="W877" s="115">
        <v>0.61</v>
      </c>
    </row>
    <row r="878" spans="2:23" ht="25.5">
      <c r="B878" s="95" t="s">
        <v>20806</v>
      </c>
      <c r="C878" s="95" t="s">
        <v>20</v>
      </c>
      <c r="D878" s="95" t="s">
        <v>20</v>
      </c>
      <c r="E878" s="95" t="s">
        <v>18116</v>
      </c>
      <c r="F878" s="95" t="s">
        <v>17321</v>
      </c>
      <c r="G878" s="95" t="s">
        <v>18837</v>
      </c>
      <c r="H878" s="14" t="s">
        <v>20</v>
      </c>
      <c r="I878" s="95" t="s">
        <v>1062</v>
      </c>
      <c r="J878" s="119" t="s">
        <v>1063</v>
      </c>
      <c r="K878" s="106" t="s">
        <v>3945</v>
      </c>
      <c r="L878" s="95" t="s">
        <v>1062</v>
      </c>
      <c r="M878" s="97">
        <f>IF($K$6="с учетом НДС",VLOOKUP(J878,LEGEND!C:M,3,0)*(1-N878),VLOOKUP(J878,LEGEND!C:M,3,0)*(1-N878)/1.2)</f>
        <v>3000</v>
      </c>
      <c r="N878" s="98">
        <f>IF(OR(E878="Принадлежности",E878="Ручной инструмент"),$K$5,IF($K$4=0,0,IFERROR(VLOOKUP(Q878,LEGEND!$V$4:$W$7,2,0),$K$4)))</f>
        <v>0</v>
      </c>
      <c r="O878" s="103" t="s">
        <v>20</v>
      </c>
      <c r="P878" s="95" t="s">
        <v>20</v>
      </c>
      <c r="Q878" s="100" t="s">
        <v>20</v>
      </c>
      <c r="R878" s="116" t="s">
        <v>20152</v>
      </c>
      <c r="S878" s="114" t="s">
        <v>964</v>
      </c>
      <c r="T878" s="114">
        <v>206</v>
      </c>
      <c r="U878" s="114">
        <v>54</v>
      </c>
      <c r="V878" s="114">
        <v>129</v>
      </c>
      <c r="W878" s="115">
        <v>0.15</v>
      </c>
    </row>
    <row r="879" spans="2:23" ht="51">
      <c r="B879" s="95" t="s">
        <v>20806</v>
      </c>
      <c r="C879" s="95" t="s">
        <v>20</v>
      </c>
      <c r="D879" s="95" t="s">
        <v>20</v>
      </c>
      <c r="E879" s="95" t="s">
        <v>18116</v>
      </c>
      <c r="F879" s="95" t="s">
        <v>17656</v>
      </c>
      <c r="G879" s="95" t="s">
        <v>17706</v>
      </c>
      <c r="H879" s="14" t="s">
        <v>20</v>
      </c>
      <c r="I879" s="95" t="s">
        <v>1064</v>
      </c>
      <c r="J879" s="119" t="s">
        <v>1065</v>
      </c>
      <c r="K879" s="106" t="s">
        <v>3946</v>
      </c>
      <c r="L879" s="95" t="s">
        <v>1064</v>
      </c>
      <c r="M879" s="97">
        <f>IF($K$6="с учетом НДС",VLOOKUP(J879,LEGEND!C:M,3,0)*(1-N879),VLOOKUP(J879,LEGEND!C:M,3,0)*(1-N879)/1.2)</f>
        <v>1700</v>
      </c>
      <c r="N879" s="98">
        <f>IF(OR(E879="Принадлежности",E879="Ручной инструмент"),$K$5,IF($K$4=0,0,IFERROR(VLOOKUP(Q879,LEGEND!$V$4:$W$7,2,0),$K$4)))</f>
        <v>0</v>
      </c>
      <c r="O879" s="103" t="s">
        <v>20</v>
      </c>
      <c r="P879" s="95" t="s">
        <v>20</v>
      </c>
      <c r="Q879" s="100" t="s">
        <v>20</v>
      </c>
      <c r="R879" s="116" t="s">
        <v>20153</v>
      </c>
      <c r="S879" s="114" t="s">
        <v>964</v>
      </c>
      <c r="T879" s="114">
        <v>145</v>
      </c>
      <c r="U879" s="114">
        <v>65</v>
      </c>
      <c r="V879" s="114">
        <v>50</v>
      </c>
      <c r="W879" s="115">
        <v>1.3560000000000001</v>
      </c>
    </row>
    <row r="880" spans="2:23" ht="38.25">
      <c r="B880" s="95" t="s">
        <v>20806</v>
      </c>
      <c r="C880" s="95" t="s">
        <v>20</v>
      </c>
      <c r="D880" s="95" t="s">
        <v>20</v>
      </c>
      <c r="E880" s="95" t="s">
        <v>18116</v>
      </c>
      <c r="F880" s="95" t="s">
        <v>17302</v>
      </c>
      <c r="G880" s="95" t="s">
        <v>19049</v>
      </c>
      <c r="H880" s="14" t="s">
        <v>20</v>
      </c>
      <c r="I880" s="95" t="s">
        <v>1066</v>
      </c>
      <c r="J880" s="119" t="s">
        <v>1067</v>
      </c>
      <c r="K880" s="106" t="s">
        <v>3947</v>
      </c>
      <c r="L880" s="95" t="s">
        <v>1066</v>
      </c>
      <c r="M880" s="97">
        <f>IF($K$6="с учетом НДС",VLOOKUP(J880,LEGEND!C:M,3,0)*(1-N880),VLOOKUP(J880,LEGEND!C:M,3,0)*(1-N880)/1.2)</f>
        <v>700</v>
      </c>
      <c r="N880" s="98">
        <f>IF(OR(E880="Принадлежности",E880="Ручной инструмент"),$K$5,IF($K$4=0,0,IFERROR(VLOOKUP(Q880,LEGEND!$V$4:$W$7,2,0),$K$4)))</f>
        <v>0</v>
      </c>
      <c r="O880" s="103" t="s">
        <v>20</v>
      </c>
      <c r="P880" s="95" t="s">
        <v>20</v>
      </c>
      <c r="Q880" s="100" t="s">
        <v>20</v>
      </c>
      <c r="R880" s="116" t="s">
        <v>20154</v>
      </c>
      <c r="S880" s="114" t="s">
        <v>4755</v>
      </c>
      <c r="T880" s="114">
        <v>133</v>
      </c>
      <c r="U880" s="114">
        <v>83</v>
      </c>
      <c r="V880" s="114">
        <v>5</v>
      </c>
      <c r="W880" s="115">
        <v>2.3E-2</v>
      </c>
    </row>
    <row r="881" spans="2:23" ht="38.25">
      <c r="B881" s="95" t="s">
        <v>20806</v>
      </c>
      <c r="C881" s="95" t="s">
        <v>20</v>
      </c>
      <c r="D881" s="95" t="s">
        <v>20</v>
      </c>
      <c r="E881" s="95" t="s">
        <v>18116</v>
      </c>
      <c r="F881" s="95" t="s">
        <v>17264</v>
      </c>
      <c r="G881" s="95" t="s">
        <v>17262</v>
      </c>
      <c r="H881" s="14" t="s">
        <v>20</v>
      </c>
      <c r="I881" s="95" t="s">
        <v>1068</v>
      </c>
      <c r="J881" s="119" t="s">
        <v>1069</v>
      </c>
      <c r="K881" s="106" t="s">
        <v>3948</v>
      </c>
      <c r="L881" s="95" t="s">
        <v>1068</v>
      </c>
      <c r="M881" s="97">
        <f>IF($K$6="с учетом НДС",VLOOKUP(J881,LEGEND!C:M,3,0)*(1-N881),VLOOKUP(J881,LEGEND!C:M,3,0)*(1-N881)/1.2)</f>
        <v>3000</v>
      </c>
      <c r="N881" s="98">
        <f>IF(OR(E881="Принадлежности",E881="Ручной инструмент"),$K$5,IF($K$4=0,0,IFERROR(VLOOKUP(Q881,LEGEND!$V$4:$W$7,2,0),$K$4)))</f>
        <v>0</v>
      </c>
      <c r="O881" s="103" t="s">
        <v>20</v>
      </c>
      <c r="P881" s="95" t="s">
        <v>20</v>
      </c>
      <c r="Q881" s="100" t="s">
        <v>20</v>
      </c>
      <c r="R881" s="116" t="s">
        <v>20155</v>
      </c>
      <c r="S881" s="114" t="s">
        <v>5035</v>
      </c>
      <c r="T881" s="114">
        <v>178</v>
      </c>
      <c r="U881" s="114">
        <v>178</v>
      </c>
      <c r="V881" s="114">
        <v>25</v>
      </c>
      <c r="W881" s="115">
        <v>0.16</v>
      </c>
    </row>
    <row r="882" spans="2:23" ht="38.25">
      <c r="B882" s="95" t="s">
        <v>20806</v>
      </c>
      <c r="C882" s="95" t="s">
        <v>20</v>
      </c>
      <c r="D882" s="95" t="s">
        <v>20</v>
      </c>
      <c r="E882" s="95" t="s">
        <v>18116</v>
      </c>
      <c r="F882" s="95" t="s">
        <v>17463</v>
      </c>
      <c r="G882" s="95" t="s">
        <v>17531</v>
      </c>
      <c r="H882" s="14" t="s">
        <v>20</v>
      </c>
      <c r="I882" s="95" t="s">
        <v>1070</v>
      </c>
      <c r="J882" s="119" t="s">
        <v>1071</v>
      </c>
      <c r="K882" s="106" t="s">
        <v>3949</v>
      </c>
      <c r="L882" s="95" t="s">
        <v>1070</v>
      </c>
      <c r="M882" s="97">
        <f>IF($K$6="с учетом НДС",VLOOKUP(J882,LEGEND!C:M,3,0)*(1-N882),VLOOKUP(J882,LEGEND!C:M,3,0)*(1-N882)/1.2)</f>
        <v>3400</v>
      </c>
      <c r="N882" s="98">
        <f>IF(OR(E882="Принадлежности",E882="Ручной инструмент"),$K$5,IF($K$4=0,0,IFERROR(VLOOKUP(Q882,LEGEND!$V$4:$W$7,2,0),$K$4)))</f>
        <v>0</v>
      </c>
      <c r="O882" s="103" t="s">
        <v>20</v>
      </c>
      <c r="P882" s="95" t="s">
        <v>20</v>
      </c>
      <c r="Q882" s="100" t="s">
        <v>20</v>
      </c>
      <c r="R882" s="116" t="s">
        <v>20156</v>
      </c>
      <c r="S882" s="114" t="s">
        <v>5035</v>
      </c>
      <c r="T882" s="114">
        <v>448</v>
      </c>
      <c r="U882" s="114">
        <v>281</v>
      </c>
      <c r="V882" s="114">
        <v>55</v>
      </c>
      <c r="W882" s="115">
        <v>0.47099999999999997</v>
      </c>
    </row>
    <row r="883" spans="2:23" ht="25.5">
      <c r="B883" s="95" t="s">
        <v>20806</v>
      </c>
      <c r="C883" s="95" t="s">
        <v>18023</v>
      </c>
      <c r="D883" s="95" t="s">
        <v>20</v>
      </c>
      <c r="E883" s="95" t="s">
        <v>18116</v>
      </c>
      <c r="F883" s="95" t="s">
        <v>18024</v>
      </c>
      <c r="G883" s="95" t="s">
        <v>18215</v>
      </c>
      <c r="H883" s="14" t="s">
        <v>20</v>
      </c>
      <c r="I883" s="95" t="s">
        <v>1072</v>
      </c>
      <c r="J883" s="119" t="s">
        <v>1073</v>
      </c>
      <c r="K883" s="106" t="s">
        <v>3950</v>
      </c>
      <c r="L883" s="95" t="s">
        <v>1072</v>
      </c>
      <c r="M883" s="97">
        <f>IF($K$6="с учетом НДС",VLOOKUP(J883,LEGEND!C:M,3,0)*(1-N883),VLOOKUP(J883,LEGEND!C:M,3,0)*(1-N883)/1.2)</f>
        <v>2300</v>
      </c>
      <c r="N883" s="98">
        <f>IF(OR(E883="Принадлежности",E883="Ручной инструмент"),$K$5,IF($K$4=0,0,IFERROR(VLOOKUP(Q883,LEGEND!$V$4:$W$7,2,0),$K$4)))</f>
        <v>0</v>
      </c>
      <c r="O883" s="103" t="s">
        <v>20</v>
      </c>
      <c r="P883" s="95" t="s">
        <v>20</v>
      </c>
      <c r="Q883" s="100" t="s">
        <v>20</v>
      </c>
      <c r="R883" s="116" t="s">
        <v>20157</v>
      </c>
      <c r="S883" s="114" t="s">
        <v>964</v>
      </c>
      <c r="T883" s="114">
        <v>90</v>
      </c>
      <c r="U883" s="114">
        <v>10</v>
      </c>
      <c r="V883" s="114">
        <v>30</v>
      </c>
      <c r="W883" s="115">
        <v>0.106</v>
      </c>
    </row>
    <row r="884" spans="2:23" ht="51">
      <c r="B884" s="95" t="s">
        <v>20806</v>
      </c>
      <c r="C884" s="95" t="s">
        <v>20</v>
      </c>
      <c r="D884" s="95" t="s">
        <v>20</v>
      </c>
      <c r="E884" s="95" t="s">
        <v>18116</v>
      </c>
      <c r="F884" s="95" t="s">
        <v>17656</v>
      </c>
      <c r="G884" s="95" t="s">
        <v>17706</v>
      </c>
      <c r="H884" s="14" t="s">
        <v>20</v>
      </c>
      <c r="I884" s="95" t="s">
        <v>1074</v>
      </c>
      <c r="J884" s="119" t="s">
        <v>1075</v>
      </c>
      <c r="K884" s="106" t="s">
        <v>3951</v>
      </c>
      <c r="L884" s="95" t="s">
        <v>1074</v>
      </c>
      <c r="M884" s="97">
        <f>IF($K$6="с учетом НДС",VLOOKUP(J884,LEGEND!C:M,3,0)*(1-N884),VLOOKUP(J884,LEGEND!C:M,3,0)*(1-N884)/1.2)</f>
        <v>1400</v>
      </c>
      <c r="N884" s="98">
        <f>IF(OR(E884="Принадлежности",E884="Ручной инструмент"),$K$5,IF($K$4=0,0,IFERROR(VLOOKUP(Q884,LEGEND!$V$4:$W$7,2,0),$K$4)))</f>
        <v>0</v>
      </c>
      <c r="O884" s="103" t="s">
        <v>20</v>
      </c>
      <c r="P884" s="95" t="s">
        <v>20</v>
      </c>
      <c r="Q884" s="100" t="s">
        <v>20</v>
      </c>
      <c r="R884" s="116" t="s">
        <v>20158</v>
      </c>
      <c r="S884" s="114" t="s">
        <v>964</v>
      </c>
      <c r="T884" s="114">
        <v>145</v>
      </c>
      <c r="U884" s="114">
        <v>65</v>
      </c>
      <c r="V884" s="114">
        <v>50</v>
      </c>
      <c r="W884" s="115">
        <v>0.9</v>
      </c>
    </row>
    <row r="885" spans="2:23" ht="51">
      <c r="B885" s="95" t="s">
        <v>20806</v>
      </c>
      <c r="C885" s="95" t="s">
        <v>20</v>
      </c>
      <c r="D885" s="95" t="s">
        <v>20</v>
      </c>
      <c r="E885" s="95" t="s">
        <v>18116</v>
      </c>
      <c r="F885" s="95" t="s">
        <v>17463</v>
      </c>
      <c r="G885" s="95" t="s">
        <v>17531</v>
      </c>
      <c r="H885" s="14" t="s">
        <v>20</v>
      </c>
      <c r="I885" s="95" t="s">
        <v>1076</v>
      </c>
      <c r="J885" s="119" t="s">
        <v>1077</v>
      </c>
      <c r="K885" s="106" t="s">
        <v>3952</v>
      </c>
      <c r="L885" s="95" t="s">
        <v>1076</v>
      </c>
      <c r="M885" s="97">
        <f>IF($K$6="с учетом НДС",VLOOKUP(J885,LEGEND!C:M,3,0)*(1-N885),VLOOKUP(J885,LEGEND!C:M,3,0)*(1-N885)/1.2)</f>
        <v>4200</v>
      </c>
      <c r="N885" s="98">
        <f>IF(OR(E885="Принадлежности",E885="Ручной инструмент"),$K$5,IF($K$4=0,0,IFERROR(VLOOKUP(Q885,LEGEND!$V$4:$W$7,2,0),$K$4)))</f>
        <v>0</v>
      </c>
      <c r="O885" s="103" t="s">
        <v>20</v>
      </c>
      <c r="P885" s="95" t="s">
        <v>20</v>
      </c>
      <c r="Q885" s="100" t="s">
        <v>20</v>
      </c>
      <c r="R885" s="116" t="s">
        <v>20159</v>
      </c>
      <c r="S885" s="114" t="s">
        <v>20160</v>
      </c>
      <c r="T885" s="114">
        <v>190</v>
      </c>
      <c r="U885" s="114">
        <v>190</v>
      </c>
      <c r="V885" s="114">
        <v>150</v>
      </c>
      <c r="W885" s="115">
        <v>0.46</v>
      </c>
    </row>
    <row r="886" spans="2:23" ht="51">
      <c r="B886" s="95" t="s">
        <v>20806</v>
      </c>
      <c r="C886" s="95" t="s">
        <v>20</v>
      </c>
      <c r="D886" s="95" t="s">
        <v>20</v>
      </c>
      <c r="E886" s="95" t="s">
        <v>18116</v>
      </c>
      <c r="F886" s="95" t="s">
        <v>17656</v>
      </c>
      <c r="G886" s="95" t="s">
        <v>17706</v>
      </c>
      <c r="H886" s="14" t="s">
        <v>20</v>
      </c>
      <c r="I886" s="95" t="s">
        <v>1078</v>
      </c>
      <c r="J886" s="119" t="s">
        <v>1079</v>
      </c>
      <c r="K886" s="106" t="s">
        <v>3953</v>
      </c>
      <c r="L886" s="95" t="s">
        <v>1078</v>
      </c>
      <c r="M886" s="97">
        <f>IF($K$6="с учетом НДС",VLOOKUP(J886,LEGEND!C:M,3,0)*(1-N886),VLOOKUP(J886,LEGEND!C:M,3,0)*(1-N886)/1.2)</f>
        <v>1500</v>
      </c>
      <c r="N886" s="98">
        <f>IF(OR(E886="Принадлежности",E886="Ручной инструмент"),$K$5,IF($K$4=0,0,IFERROR(VLOOKUP(Q886,LEGEND!$V$4:$W$7,2,0),$K$4)))</f>
        <v>0</v>
      </c>
      <c r="O886" s="103" t="s">
        <v>20</v>
      </c>
      <c r="P886" s="95" t="s">
        <v>20</v>
      </c>
      <c r="Q886" s="100" t="s">
        <v>20</v>
      </c>
      <c r="R886" s="116" t="s">
        <v>20161</v>
      </c>
      <c r="S886" s="114" t="s">
        <v>964</v>
      </c>
      <c r="T886" s="114">
        <v>145</v>
      </c>
      <c r="U886" s="114">
        <v>65</v>
      </c>
      <c r="V886" s="114">
        <v>50</v>
      </c>
      <c r="W886" s="115">
        <v>1.1080000000000001</v>
      </c>
    </row>
    <row r="887" spans="2:23" ht="38.25">
      <c r="B887" s="95" t="s">
        <v>20806</v>
      </c>
      <c r="C887" s="95" t="s">
        <v>20</v>
      </c>
      <c r="D887" s="95" t="s">
        <v>20</v>
      </c>
      <c r="E887" s="95" t="s">
        <v>18116</v>
      </c>
      <c r="F887" s="95" t="s">
        <v>19050</v>
      </c>
      <c r="G887" s="95" t="s">
        <v>19051</v>
      </c>
      <c r="H887" s="14" t="s">
        <v>20</v>
      </c>
      <c r="I887" s="95" t="s">
        <v>1080</v>
      </c>
      <c r="J887" s="119" t="s">
        <v>1081</v>
      </c>
      <c r="K887" s="106" t="s">
        <v>3954</v>
      </c>
      <c r="L887" s="95" t="s">
        <v>1080</v>
      </c>
      <c r="M887" s="97">
        <f>IF($K$6="с учетом НДС",VLOOKUP(J887,LEGEND!C:M,3,0)*(1-N887),VLOOKUP(J887,LEGEND!C:M,3,0)*(1-N887)/1.2)</f>
        <v>2200</v>
      </c>
      <c r="N887" s="98">
        <f>IF(OR(E887="Принадлежности",E887="Ручной инструмент"),$K$5,IF($K$4=0,0,IFERROR(VLOOKUP(Q887,LEGEND!$V$4:$W$7,2,0),$K$4)))</f>
        <v>0</v>
      </c>
      <c r="O887" s="103" t="s">
        <v>20</v>
      </c>
      <c r="P887" s="95" t="s">
        <v>20</v>
      </c>
      <c r="Q887" s="100" t="s">
        <v>20</v>
      </c>
      <c r="R887" s="116" t="s">
        <v>20162</v>
      </c>
      <c r="S887" s="114" t="s">
        <v>964</v>
      </c>
      <c r="T887" s="114">
        <v>124</v>
      </c>
      <c r="U887" s="114">
        <v>25</v>
      </c>
      <c r="V887" s="114">
        <v>164</v>
      </c>
      <c r="W887" s="115">
        <v>0.17399999999999999</v>
      </c>
    </row>
    <row r="888" spans="2:23" ht="51">
      <c r="B888" s="95" t="s">
        <v>20806</v>
      </c>
      <c r="C888" s="95" t="s">
        <v>20</v>
      </c>
      <c r="D888" s="95" t="s">
        <v>20</v>
      </c>
      <c r="E888" s="95" t="s">
        <v>18116</v>
      </c>
      <c r="F888" s="95" t="s">
        <v>17656</v>
      </c>
      <c r="G888" s="95" t="s">
        <v>17706</v>
      </c>
      <c r="H888" s="14" t="s">
        <v>20</v>
      </c>
      <c r="I888" s="95" t="s">
        <v>1082</v>
      </c>
      <c r="J888" s="119" t="s">
        <v>1083</v>
      </c>
      <c r="K888" s="106" t="s">
        <v>3955</v>
      </c>
      <c r="L888" s="95" t="s">
        <v>1082</v>
      </c>
      <c r="M888" s="97">
        <f>IF($K$6="с учетом НДС",VLOOKUP(J888,LEGEND!C:M,3,0)*(1-N888),VLOOKUP(J888,LEGEND!C:M,3,0)*(1-N888)/1.2)</f>
        <v>1500</v>
      </c>
      <c r="N888" s="98">
        <f>IF(OR(E888="Принадлежности",E888="Ручной инструмент"),$K$5,IF($K$4=0,0,IFERROR(VLOOKUP(Q888,LEGEND!$V$4:$W$7,2,0),$K$4)))</f>
        <v>0</v>
      </c>
      <c r="O888" s="103" t="s">
        <v>20</v>
      </c>
      <c r="P888" s="95" t="s">
        <v>20</v>
      </c>
      <c r="Q888" s="100" t="s">
        <v>20</v>
      </c>
      <c r="R888" s="116" t="s">
        <v>20163</v>
      </c>
      <c r="S888" s="114" t="s">
        <v>5035</v>
      </c>
      <c r="T888" s="114">
        <v>140</v>
      </c>
      <c r="U888" s="114">
        <v>62</v>
      </c>
      <c r="V888" s="114">
        <v>48</v>
      </c>
      <c r="W888" s="115">
        <v>1.74</v>
      </c>
    </row>
    <row r="889" spans="2:23" ht="51">
      <c r="B889" s="95" t="s">
        <v>20806</v>
      </c>
      <c r="C889" s="95" t="s">
        <v>20</v>
      </c>
      <c r="D889" s="95" t="s">
        <v>20</v>
      </c>
      <c r="E889" s="95" t="s">
        <v>18116</v>
      </c>
      <c r="F889" s="95" t="s">
        <v>17656</v>
      </c>
      <c r="G889" s="95" t="s">
        <v>17706</v>
      </c>
      <c r="H889" s="14" t="s">
        <v>20</v>
      </c>
      <c r="I889" s="95" t="s">
        <v>1084</v>
      </c>
      <c r="J889" s="119" t="s">
        <v>1085</v>
      </c>
      <c r="K889" s="106" t="s">
        <v>3956</v>
      </c>
      <c r="L889" s="95" t="s">
        <v>1084</v>
      </c>
      <c r="M889" s="97">
        <f>IF($K$6="с учетом НДС",VLOOKUP(J889,LEGEND!C:M,3,0)*(1-N889),VLOOKUP(J889,LEGEND!C:M,3,0)*(1-N889)/1.2)</f>
        <v>2200</v>
      </c>
      <c r="N889" s="98">
        <f>IF(OR(E889="Принадлежности",E889="Ручной инструмент"),$K$5,IF($K$4=0,0,IFERROR(VLOOKUP(Q889,LEGEND!$V$4:$W$7,2,0),$K$4)))</f>
        <v>0</v>
      </c>
      <c r="O889" s="103" t="s">
        <v>20</v>
      </c>
      <c r="P889" s="95" t="s">
        <v>20</v>
      </c>
      <c r="Q889" s="100" t="s">
        <v>20</v>
      </c>
      <c r="R889" s="116" t="s">
        <v>20164</v>
      </c>
      <c r="S889" s="114" t="s">
        <v>964</v>
      </c>
      <c r="T889" s="114">
        <v>145</v>
      </c>
      <c r="U889" s="114">
        <v>65</v>
      </c>
      <c r="V889" s="114">
        <v>65</v>
      </c>
      <c r="W889" s="115">
        <v>1.82</v>
      </c>
    </row>
    <row r="890" spans="2:23" ht="38.25">
      <c r="B890" s="95" t="s">
        <v>20806</v>
      </c>
      <c r="C890" s="95" t="s">
        <v>20</v>
      </c>
      <c r="D890" s="95" t="s">
        <v>20</v>
      </c>
      <c r="E890" s="95" t="s">
        <v>18116</v>
      </c>
      <c r="F890" s="95" t="s">
        <v>17321</v>
      </c>
      <c r="G890" s="95" t="s">
        <v>17263</v>
      </c>
      <c r="H890" s="14" t="s">
        <v>20</v>
      </c>
      <c r="I890" s="95" t="s">
        <v>1086</v>
      </c>
      <c r="J890" s="119" t="s">
        <v>1087</v>
      </c>
      <c r="K890" s="106" t="s">
        <v>3957</v>
      </c>
      <c r="L890" s="95" t="s">
        <v>1086</v>
      </c>
      <c r="M890" s="97">
        <f>IF($K$6="с учетом НДС",VLOOKUP(J890,LEGEND!C:M,3,0)*(1-N890),VLOOKUP(J890,LEGEND!C:M,3,0)*(1-N890)/1.2)</f>
        <v>3500</v>
      </c>
      <c r="N890" s="98">
        <f>IF(OR(E890="Принадлежности",E890="Ручной инструмент"),$K$5,IF($K$4=0,0,IFERROR(VLOOKUP(Q890,LEGEND!$V$4:$W$7,2,0),$K$4)))</f>
        <v>0</v>
      </c>
      <c r="O890" s="103" t="s">
        <v>20</v>
      </c>
      <c r="P890" s="95" t="s">
        <v>20</v>
      </c>
      <c r="Q890" s="100" t="s">
        <v>20</v>
      </c>
      <c r="R890" s="116" t="s">
        <v>20165</v>
      </c>
      <c r="S890" s="114" t="s">
        <v>964</v>
      </c>
      <c r="T890" s="114">
        <v>100</v>
      </c>
      <c r="U890" s="114">
        <v>76</v>
      </c>
      <c r="V890" s="114">
        <v>26</v>
      </c>
      <c r="W890" s="115">
        <v>3.7999999999999999E-2</v>
      </c>
    </row>
    <row r="891" spans="2:23" ht="51">
      <c r="B891" s="95" t="s">
        <v>20806</v>
      </c>
      <c r="C891" s="95" t="s">
        <v>20</v>
      </c>
      <c r="D891" s="95" t="s">
        <v>20</v>
      </c>
      <c r="E891" s="95" t="s">
        <v>18116</v>
      </c>
      <c r="F891" s="95" t="s">
        <v>17656</v>
      </c>
      <c r="G891" s="95" t="s">
        <v>17706</v>
      </c>
      <c r="H891" s="14" t="s">
        <v>20</v>
      </c>
      <c r="I891" s="95" t="s">
        <v>1088</v>
      </c>
      <c r="J891" s="119" t="s">
        <v>1089</v>
      </c>
      <c r="K891" s="106" t="s">
        <v>3958</v>
      </c>
      <c r="L891" s="95" t="s">
        <v>1088</v>
      </c>
      <c r="M891" s="97">
        <f>IF($K$6="с учетом НДС",VLOOKUP(J891,LEGEND!C:M,3,0)*(1-N891),VLOOKUP(J891,LEGEND!C:M,3,0)*(1-N891)/1.2)</f>
        <v>1700</v>
      </c>
      <c r="N891" s="98">
        <f>IF(OR(E891="Принадлежности",E891="Ручной инструмент"),$K$5,IF($K$4=0,0,IFERROR(VLOOKUP(Q891,LEGEND!$V$4:$W$7,2,0),$K$4)))</f>
        <v>0</v>
      </c>
      <c r="O891" s="103" t="s">
        <v>20</v>
      </c>
      <c r="P891" s="95" t="s">
        <v>20</v>
      </c>
      <c r="Q891" s="100" t="s">
        <v>20</v>
      </c>
      <c r="R891" s="116" t="s">
        <v>20166</v>
      </c>
      <c r="S891" s="114" t="s">
        <v>5035</v>
      </c>
      <c r="T891" s="114">
        <v>137</v>
      </c>
      <c r="U891" s="114">
        <v>62</v>
      </c>
      <c r="V891" s="114">
        <v>48</v>
      </c>
      <c r="W891" s="115">
        <v>1.74</v>
      </c>
    </row>
    <row r="892" spans="2:23" ht="25.5">
      <c r="B892" s="95" t="s">
        <v>20806</v>
      </c>
      <c r="C892" s="95" t="s">
        <v>20</v>
      </c>
      <c r="D892" s="95" t="s">
        <v>20</v>
      </c>
      <c r="E892" s="95" t="s">
        <v>18116</v>
      </c>
      <c r="F892" s="95" t="s">
        <v>17463</v>
      </c>
      <c r="G892" s="95" t="s">
        <v>17531</v>
      </c>
      <c r="H892" s="14" t="s">
        <v>20</v>
      </c>
      <c r="I892" s="95" t="s">
        <v>1090</v>
      </c>
      <c r="J892" s="119" t="s">
        <v>1091</v>
      </c>
      <c r="K892" s="106" t="s">
        <v>3959</v>
      </c>
      <c r="L892" s="95" t="s">
        <v>1090</v>
      </c>
      <c r="M892" s="97">
        <f>IF($K$6="с учетом НДС",VLOOKUP(J892,LEGEND!C:M,3,0)*(1-N892),VLOOKUP(J892,LEGEND!C:M,3,0)*(1-N892)/1.2)</f>
        <v>7500</v>
      </c>
      <c r="N892" s="98">
        <f>IF(OR(E892="Принадлежности",E892="Ручной инструмент"),$K$5,IF($K$4=0,0,IFERROR(VLOOKUP(Q892,LEGEND!$V$4:$W$7,2,0),$K$4)))</f>
        <v>0</v>
      </c>
      <c r="O892" s="103" t="s">
        <v>20</v>
      </c>
      <c r="P892" s="95" t="s">
        <v>20</v>
      </c>
      <c r="Q892" s="100" t="s">
        <v>20</v>
      </c>
      <c r="R892" s="116" t="s">
        <v>20167</v>
      </c>
      <c r="S892" s="114" t="s">
        <v>5035</v>
      </c>
      <c r="T892" s="114">
        <v>260</v>
      </c>
      <c r="U892" s="114">
        <v>185</v>
      </c>
      <c r="V892" s="114">
        <v>60</v>
      </c>
      <c r="W892" s="115">
        <v>0.34399999999999997</v>
      </c>
    </row>
    <row r="893" spans="2:23" ht="38.25">
      <c r="B893" s="95" t="s">
        <v>20806</v>
      </c>
      <c r="C893" s="95" t="s">
        <v>20</v>
      </c>
      <c r="D893" s="95" t="s">
        <v>20</v>
      </c>
      <c r="E893" s="95" t="s">
        <v>18116</v>
      </c>
      <c r="F893" s="95" t="s">
        <v>17264</v>
      </c>
      <c r="G893" s="95" t="s">
        <v>17262</v>
      </c>
      <c r="H893" s="14" t="s">
        <v>20</v>
      </c>
      <c r="I893" s="95" t="s">
        <v>1092</v>
      </c>
      <c r="J893" s="119" t="s">
        <v>1093</v>
      </c>
      <c r="K893" s="106" t="s">
        <v>3960</v>
      </c>
      <c r="L893" s="95" t="s">
        <v>1092</v>
      </c>
      <c r="M893" s="97">
        <f>IF($K$6="с учетом НДС",VLOOKUP(J893,LEGEND!C:M,3,0)*(1-N893),VLOOKUP(J893,LEGEND!C:M,3,0)*(1-N893)/1.2)</f>
        <v>6100</v>
      </c>
      <c r="N893" s="98">
        <f>IF(OR(E893="Принадлежности",E893="Ручной инструмент"),$K$5,IF($K$4=0,0,IFERROR(VLOOKUP(Q893,LEGEND!$V$4:$W$7,2,0),$K$4)))</f>
        <v>0</v>
      </c>
      <c r="O893" s="103" t="s">
        <v>20</v>
      </c>
      <c r="P893" s="95" t="s">
        <v>20</v>
      </c>
      <c r="Q893" s="100" t="s">
        <v>20</v>
      </c>
      <c r="R893" s="116" t="s">
        <v>20168</v>
      </c>
      <c r="S893" s="114" t="s">
        <v>5035</v>
      </c>
      <c r="T893" s="114">
        <v>400</v>
      </c>
      <c r="U893" s="114">
        <v>70</v>
      </c>
      <c r="V893" s="114">
        <v>70</v>
      </c>
      <c r="W893" s="115">
        <v>3.06</v>
      </c>
    </row>
    <row r="894" spans="2:23" ht="51">
      <c r="B894" s="95" t="s">
        <v>20806</v>
      </c>
      <c r="C894" s="95" t="s">
        <v>20</v>
      </c>
      <c r="D894" s="95" t="s">
        <v>20</v>
      </c>
      <c r="E894" s="95" t="s">
        <v>18116</v>
      </c>
      <c r="F894" s="95" t="s">
        <v>17656</v>
      </c>
      <c r="G894" s="95" t="s">
        <v>17706</v>
      </c>
      <c r="H894" s="14" t="s">
        <v>20</v>
      </c>
      <c r="I894" s="95" t="s">
        <v>1094</v>
      </c>
      <c r="J894" s="119" t="s">
        <v>1095</v>
      </c>
      <c r="K894" s="106" t="s">
        <v>3961</v>
      </c>
      <c r="L894" s="95" t="s">
        <v>1094</v>
      </c>
      <c r="M894" s="97">
        <f>IF($K$6="с учетом НДС",VLOOKUP(J894,LEGEND!C:M,3,0)*(1-N894),VLOOKUP(J894,LEGEND!C:M,3,0)*(1-N894)/1.2)</f>
        <v>1400</v>
      </c>
      <c r="N894" s="98">
        <f>IF(OR(E894="Принадлежности",E894="Ручной инструмент"),$K$5,IF($K$4=0,0,IFERROR(VLOOKUP(Q894,LEGEND!$V$4:$W$7,2,0),$K$4)))</f>
        <v>0</v>
      </c>
      <c r="O894" s="103" t="s">
        <v>20</v>
      </c>
      <c r="P894" s="95" t="s">
        <v>20</v>
      </c>
      <c r="Q894" s="100" t="s">
        <v>20</v>
      </c>
      <c r="R894" s="116" t="s">
        <v>20169</v>
      </c>
      <c r="S894" s="114" t="s">
        <v>5035</v>
      </c>
      <c r="T894" s="114">
        <v>137</v>
      </c>
      <c r="U894" s="114">
        <v>62</v>
      </c>
      <c r="V894" s="114">
        <v>48</v>
      </c>
      <c r="W894" s="115">
        <v>1.1379999999999999</v>
      </c>
    </row>
    <row r="895" spans="2:23" ht="38.25">
      <c r="B895" s="95" t="s">
        <v>20806</v>
      </c>
      <c r="C895" s="95" t="s">
        <v>20</v>
      </c>
      <c r="D895" s="95" t="s">
        <v>20</v>
      </c>
      <c r="E895" s="95" t="s">
        <v>18116</v>
      </c>
      <c r="F895" s="95" t="s">
        <v>17463</v>
      </c>
      <c r="G895" s="95" t="s">
        <v>17531</v>
      </c>
      <c r="H895" s="14" t="s">
        <v>20</v>
      </c>
      <c r="I895" s="95" t="s">
        <v>1096</v>
      </c>
      <c r="J895" s="119" t="s">
        <v>1097</v>
      </c>
      <c r="K895" s="106" t="s">
        <v>3962</v>
      </c>
      <c r="L895" s="95" t="s">
        <v>1096</v>
      </c>
      <c r="M895" s="97">
        <f>IF($K$6="с учетом НДС",VLOOKUP(J895,LEGEND!C:M,3,0)*(1-N895),VLOOKUP(J895,LEGEND!C:M,3,0)*(1-N895)/1.2)</f>
        <v>3200</v>
      </c>
      <c r="N895" s="98">
        <f>IF(OR(E895="Принадлежности",E895="Ручной инструмент"),$K$5,IF($K$4=0,0,IFERROR(VLOOKUP(Q895,LEGEND!$V$4:$W$7,2,0),$K$4)))</f>
        <v>0</v>
      </c>
      <c r="O895" s="103" t="s">
        <v>20</v>
      </c>
      <c r="P895" s="95" t="s">
        <v>20</v>
      </c>
      <c r="Q895" s="100" t="s">
        <v>20</v>
      </c>
      <c r="R895" s="116" t="s">
        <v>20170</v>
      </c>
      <c r="S895" s="114" t="s">
        <v>8633</v>
      </c>
      <c r="T895" s="114">
        <v>440</v>
      </c>
      <c r="U895" s="114">
        <v>400</v>
      </c>
      <c r="V895" s="114">
        <v>20</v>
      </c>
      <c r="W895" s="115">
        <v>0.41699999999999998</v>
      </c>
    </row>
    <row r="896" spans="2:23" ht="51">
      <c r="B896" s="95" t="s">
        <v>20806</v>
      </c>
      <c r="C896" s="95" t="s">
        <v>20</v>
      </c>
      <c r="D896" s="95" t="s">
        <v>20</v>
      </c>
      <c r="E896" s="95" t="s">
        <v>18116</v>
      </c>
      <c r="F896" s="95" t="s">
        <v>17411</v>
      </c>
      <c r="G896" s="95" t="s">
        <v>17778</v>
      </c>
      <c r="H896" s="14" t="s">
        <v>20</v>
      </c>
      <c r="I896" s="95" t="s">
        <v>1098</v>
      </c>
      <c r="J896" s="119" t="s">
        <v>1099</v>
      </c>
      <c r="K896" s="106" t="s">
        <v>3963</v>
      </c>
      <c r="L896" s="95" t="s">
        <v>1098</v>
      </c>
      <c r="M896" s="97">
        <f>IF($K$6="с учетом НДС",VLOOKUP(J896,LEGEND!C:M,3,0)*(1-N896),VLOOKUP(J896,LEGEND!C:M,3,0)*(1-N896)/1.2)</f>
        <v>2000</v>
      </c>
      <c r="N896" s="98">
        <f>IF(OR(E896="Принадлежности",E896="Ручной инструмент"),$K$5,IF($K$4=0,0,IFERROR(VLOOKUP(Q896,LEGEND!$V$4:$W$7,2,0),$K$4)))</f>
        <v>0</v>
      </c>
      <c r="O896" s="103" t="s">
        <v>20</v>
      </c>
      <c r="P896" s="95" t="s">
        <v>20</v>
      </c>
      <c r="Q896" s="100" t="s">
        <v>20</v>
      </c>
      <c r="R896" s="116" t="s">
        <v>20171</v>
      </c>
      <c r="S896" s="114" t="s">
        <v>964</v>
      </c>
      <c r="T896" s="114">
        <v>381</v>
      </c>
      <c r="U896" s="114">
        <v>73</v>
      </c>
      <c r="V896" s="114">
        <v>73</v>
      </c>
      <c r="W896" s="115">
        <v>0.49</v>
      </c>
    </row>
    <row r="897" spans="2:23" ht="38.25">
      <c r="B897" s="95" t="s">
        <v>20806</v>
      </c>
      <c r="C897" s="95" t="s">
        <v>20</v>
      </c>
      <c r="D897" s="95" t="s">
        <v>20</v>
      </c>
      <c r="E897" s="95" t="s">
        <v>18116</v>
      </c>
      <c r="F897" s="95" t="s">
        <v>18024</v>
      </c>
      <c r="G897" s="95" t="s">
        <v>19052</v>
      </c>
      <c r="H897" s="14" t="s">
        <v>20</v>
      </c>
      <c r="I897" s="95" t="s">
        <v>1100</v>
      </c>
      <c r="J897" s="119" t="s">
        <v>1101</v>
      </c>
      <c r="K897" s="106" t="s">
        <v>3964</v>
      </c>
      <c r="L897" s="95" t="s">
        <v>1100</v>
      </c>
      <c r="M897" s="97">
        <f>IF($K$6="с учетом НДС",VLOOKUP(J897,LEGEND!C:M,3,0)*(1-N897),VLOOKUP(J897,LEGEND!C:M,3,0)*(1-N897)/1.2)</f>
        <v>3000</v>
      </c>
      <c r="N897" s="98">
        <f>IF(OR(E897="Принадлежности",E897="Ручной инструмент"),$K$5,IF($K$4=0,0,IFERROR(VLOOKUP(Q897,LEGEND!$V$4:$W$7,2,0),$K$4)))</f>
        <v>0</v>
      </c>
      <c r="O897" s="103" t="s">
        <v>20</v>
      </c>
      <c r="P897" s="95" t="s">
        <v>20</v>
      </c>
      <c r="Q897" s="100" t="s">
        <v>20</v>
      </c>
      <c r="R897" s="116" t="s">
        <v>20172</v>
      </c>
      <c r="S897" s="114" t="s">
        <v>964</v>
      </c>
      <c r="T897" s="114">
        <v>59</v>
      </c>
      <c r="U897" s="114">
        <v>64</v>
      </c>
      <c r="V897" s="114">
        <v>104</v>
      </c>
      <c r="W897" s="115">
        <v>0.23899999999999999</v>
      </c>
    </row>
    <row r="898" spans="2:23" ht="51">
      <c r="B898" s="95" t="s">
        <v>20806</v>
      </c>
      <c r="C898" s="95" t="s">
        <v>20</v>
      </c>
      <c r="D898" s="95" t="s">
        <v>20</v>
      </c>
      <c r="E898" s="95" t="s">
        <v>18116</v>
      </c>
      <c r="F898" s="95" t="s">
        <v>17656</v>
      </c>
      <c r="G898" s="95" t="s">
        <v>17706</v>
      </c>
      <c r="H898" s="14" t="s">
        <v>20</v>
      </c>
      <c r="I898" s="95" t="s">
        <v>1102</v>
      </c>
      <c r="J898" s="119" t="s">
        <v>1103</v>
      </c>
      <c r="K898" s="106" t="s">
        <v>3965</v>
      </c>
      <c r="L898" s="95" t="s">
        <v>1102</v>
      </c>
      <c r="M898" s="97">
        <f>IF($K$6="с учетом НДС",VLOOKUP(J898,LEGEND!C:M,3,0)*(1-N898),VLOOKUP(J898,LEGEND!C:M,3,0)*(1-N898)/1.2)</f>
        <v>1800</v>
      </c>
      <c r="N898" s="98">
        <f>IF(OR(E898="Принадлежности",E898="Ручной инструмент"),$K$5,IF($K$4=0,0,IFERROR(VLOOKUP(Q898,LEGEND!$V$4:$W$7,2,0),$K$4)))</f>
        <v>0</v>
      </c>
      <c r="O898" s="103" t="s">
        <v>20</v>
      </c>
      <c r="P898" s="95" t="s">
        <v>20</v>
      </c>
      <c r="Q898" s="100" t="s">
        <v>20</v>
      </c>
      <c r="R898" s="116" t="s">
        <v>20173</v>
      </c>
      <c r="S898" s="114" t="s">
        <v>5035</v>
      </c>
      <c r="T898" s="114">
        <v>140</v>
      </c>
      <c r="U898" s="114">
        <v>62</v>
      </c>
      <c r="V898" s="114">
        <v>48</v>
      </c>
      <c r="W898" s="115">
        <v>1.744</v>
      </c>
    </row>
    <row r="899" spans="2:23" ht="51">
      <c r="B899" s="95" t="s">
        <v>20806</v>
      </c>
      <c r="C899" s="95" t="s">
        <v>20</v>
      </c>
      <c r="D899" s="95" t="s">
        <v>20</v>
      </c>
      <c r="E899" s="95" t="s">
        <v>18116</v>
      </c>
      <c r="F899" s="95" t="s">
        <v>17321</v>
      </c>
      <c r="G899" s="95" t="s">
        <v>18837</v>
      </c>
      <c r="H899" s="14" t="s">
        <v>20</v>
      </c>
      <c r="I899" s="95" t="s">
        <v>1104</v>
      </c>
      <c r="J899" s="119" t="s">
        <v>1105</v>
      </c>
      <c r="K899" s="106" t="s">
        <v>3966</v>
      </c>
      <c r="L899" s="95" t="s">
        <v>1104</v>
      </c>
      <c r="M899" s="97">
        <f>IF($K$6="с учетом НДС",VLOOKUP(J899,LEGEND!C:M,3,0)*(1-N899),VLOOKUP(J899,LEGEND!C:M,3,0)*(1-N899)/1.2)</f>
        <v>1700</v>
      </c>
      <c r="N899" s="98">
        <f>IF(OR(E899="Принадлежности",E899="Ручной инструмент"),$K$5,IF($K$4=0,0,IFERROR(VLOOKUP(Q899,LEGEND!$V$4:$W$7,2,0),$K$4)))</f>
        <v>0</v>
      </c>
      <c r="O899" s="103" t="s">
        <v>20</v>
      </c>
      <c r="P899" s="95" t="s">
        <v>20</v>
      </c>
      <c r="Q899" s="100" t="s">
        <v>20</v>
      </c>
      <c r="R899" s="116" t="s">
        <v>20174</v>
      </c>
      <c r="S899" s="114" t="s">
        <v>964</v>
      </c>
      <c r="T899" s="114">
        <v>89</v>
      </c>
      <c r="U899" s="114">
        <v>84</v>
      </c>
      <c r="V899" s="114">
        <v>259</v>
      </c>
      <c r="W899" s="115">
        <v>0.20799999999999999</v>
      </c>
    </row>
    <row r="900" spans="2:23" ht="38.25">
      <c r="B900" s="95" t="s">
        <v>20806</v>
      </c>
      <c r="C900" s="95" t="s">
        <v>18023</v>
      </c>
      <c r="D900" s="95" t="s">
        <v>20</v>
      </c>
      <c r="E900" s="95" t="s">
        <v>18116</v>
      </c>
      <c r="F900" s="95" t="s">
        <v>18024</v>
      </c>
      <c r="G900" s="95" t="s">
        <v>18025</v>
      </c>
      <c r="H900" s="14" t="s">
        <v>20</v>
      </c>
      <c r="I900" s="95" t="s">
        <v>1106</v>
      </c>
      <c r="J900" s="119" t="s">
        <v>1107</v>
      </c>
      <c r="K900" s="106" t="s">
        <v>3967</v>
      </c>
      <c r="L900" s="95" t="s">
        <v>1106</v>
      </c>
      <c r="M900" s="97">
        <f>IF($K$6="с учетом НДС",VLOOKUP(J900,LEGEND!C:M,3,0)*(1-N900),VLOOKUP(J900,LEGEND!C:M,3,0)*(1-N900)/1.2)</f>
        <v>9800</v>
      </c>
      <c r="N900" s="98">
        <f>IF(OR(E900="Принадлежности",E900="Ручной инструмент"),$K$5,IF($K$4=0,0,IFERROR(VLOOKUP(Q900,LEGEND!$V$4:$W$7,2,0),$K$4)))</f>
        <v>0</v>
      </c>
      <c r="O900" s="103" t="s">
        <v>20</v>
      </c>
      <c r="P900" s="95" t="s">
        <v>20</v>
      </c>
      <c r="Q900" s="100" t="s">
        <v>20</v>
      </c>
      <c r="R900" s="116" t="s">
        <v>20175</v>
      </c>
      <c r="S900" s="114" t="s">
        <v>5035</v>
      </c>
      <c r="T900" s="114">
        <v>70</v>
      </c>
      <c r="U900" s="114">
        <v>40</v>
      </c>
      <c r="V900" s="114">
        <v>45</v>
      </c>
      <c r="W900" s="115">
        <v>0.10199999999999999</v>
      </c>
    </row>
    <row r="901" spans="2:23" ht="38.25">
      <c r="B901" s="95" t="s">
        <v>20806</v>
      </c>
      <c r="C901" s="95" t="s">
        <v>18023</v>
      </c>
      <c r="D901" s="95" t="s">
        <v>20</v>
      </c>
      <c r="E901" s="95" t="s">
        <v>18116</v>
      </c>
      <c r="F901" s="95" t="s">
        <v>18024</v>
      </c>
      <c r="G901" s="95" t="s">
        <v>18025</v>
      </c>
      <c r="H901" s="14" t="s">
        <v>20</v>
      </c>
      <c r="I901" s="95" t="s">
        <v>1108</v>
      </c>
      <c r="J901" s="119" t="s">
        <v>1109</v>
      </c>
      <c r="K901" s="106" t="s">
        <v>3968</v>
      </c>
      <c r="L901" s="95" t="s">
        <v>1108</v>
      </c>
      <c r="M901" s="97">
        <f>IF($K$6="с учетом НДС",VLOOKUP(J901,LEGEND!C:M,3,0)*(1-N901),VLOOKUP(J901,LEGEND!C:M,3,0)*(1-N901)/1.2)</f>
        <v>10600</v>
      </c>
      <c r="N901" s="98">
        <f>IF(OR(E901="Принадлежности",E901="Ручной инструмент"),$K$5,IF($K$4=0,0,IFERROR(VLOOKUP(Q901,LEGEND!$V$4:$W$7,2,0),$K$4)))</f>
        <v>0</v>
      </c>
      <c r="O901" s="103" t="s">
        <v>20</v>
      </c>
      <c r="P901" s="95" t="s">
        <v>20</v>
      </c>
      <c r="Q901" s="100" t="s">
        <v>20</v>
      </c>
      <c r="R901" s="116" t="s">
        <v>20176</v>
      </c>
      <c r="S901" s="114" t="s">
        <v>5035</v>
      </c>
      <c r="T901" s="114">
        <v>70</v>
      </c>
      <c r="U901" s="114">
        <v>40</v>
      </c>
      <c r="V901" s="114">
        <v>45</v>
      </c>
      <c r="W901" s="115">
        <v>0.10199999999999999</v>
      </c>
    </row>
    <row r="902" spans="2:23" ht="38.25">
      <c r="B902" s="95" t="s">
        <v>20806</v>
      </c>
      <c r="C902" s="95" t="s">
        <v>18023</v>
      </c>
      <c r="D902" s="95" t="s">
        <v>20</v>
      </c>
      <c r="E902" s="95" t="s">
        <v>18116</v>
      </c>
      <c r="F902" s="95" t="s">
        <v>18024</v>
      </c>
      <c r="G902" s="95" t="s">
        <v>18025</v>
      </c>
      <c r="H902" s="14" t="s">
        <v>20</v>
      </c>
      <c r="I902" s="95" t="s">
        <v>1110</v>
      </c>
      <c r="J902" s="119" t="s">
        <v>1111</v>
      </c>
      <c r="K902" s="106" t="s">
        <v>3969</v>
      </c>
      <c r="L902" s="95" t="s">
        <v>1110</v>
      </c>
      <c r="M902" s="97">
        <f>IF($K$6="с учетом НДС",VLOOKUP(J902,LEGEND!C:M,3,0)*(1-N902),VLOOKUP(J902,LEGEND!C:M,3,0)*(1-N902)/1.2)</f>
        <v>10600</v>
      </c>
      <c r="N902" s="98">
        <f>IF(OR(E902="Принадлежности",E902="Ручной инструмент"),$K$5,IF($K$4=0,0,IFERROR(VLOOKUP(Q902,LEGEND!$V$4:$W$7,2,0),$K$4)))</f>
        <v>0</v>
      </c>
      <c r="O902" s="103" t="s">
        <v>20</v>
      </c>
      <c r="P902" s="95" t="s">
        <v>20</v>
      </c>
      <c r="Q902" s="100" t="s">
        <v>20</v>
      </c>
      <c r="R902" s="116" t="s">
        <v>20177</v>
      </c>
      <c r="S902" s="114" t="s">
        <v>5035</v>
      </c>
      <c r="T902" s="114">
        <v>70</v>
      </c>
      <c r="U902" s="114">
        <v>40</v>
      </c>
      <c r="V902" s="114">
        <v>45</v>
      </c>
      <c r="W902" s="115">
        <v>0.10199999999999999</v>
      </c>
    </row>
    <row r="903" spans="2:23" ht="38.25">
      <c r="B903" s="95" t="s">
        <v>20806</v>
      </c>
      <c r="C903" s="95" t="s">
        <v>18023</v>
      </c>
      <c r="D903" s="95" t="s">
        <v>20</v>
      </c>
      <c r="E903" s="95" t="s">
        <v>18116</v>
      </c>
      <c r="F903" s="95" t="s">
        <v>18024</v>
      </c>
      <c r="G903" s="95" t="s">
        <v>18025</v>
      </c>
      <c r="H903" s="14" t="s">
        <v>20</v>
      </c>
      <c r="I903" s="95" t="s">
        <v>1112</v>
      </c>
      <c r="J903" s="119" t="s">
        <v>1113</v>
      </c>
      <c r="K903" s="106" t="s">
        <v>3970</v>
      </c>
      <c r="L903" s="95" t="s">
        <v>1112</v>
      </c>
      <c r="M903" s="97">
        <f>IF($K$6="с учетом НДС",VLOOKUP(J903,LEGEND!C:M,3,0)*(1-N903),VLOOKUP(J903,LEGEND!C:M,3,0)*(1-N903)/1.2)</f>
        <v>10200</v>
      </c>
      <c r="N903" s="98">
        <f>IF(OR(E903="Принадлежности",E903="Ручной инструмент"),$K$5,IF($K$4=0,0,IFERROR(VLOOKUP(Q903,LEGEND!$V$4:$W$7,2,0),$K$4)))</f>
        <v>0</v>
      </c>
      <c r="O903" s="103" t="s">
        <v>20</v>
      </c>
      <c r="P903" s="95" t="s">
        <v>20</v>
      </c>
      <c r="Q903" s="100" t="s">
        <v>20</v>
      </c>
      <c r="R903" s="116" t="s">
        <v>20178</v>
      </c>
      <c r="S903" s="114" t="s">
        <v>5035</v>
      </c>
      <c r="T903" s="114">
        <v>70</v>
      </c>
      <c r="U903" s="114">
        <v>40</v>
      </c>
      <c r="V903" s="114">
        <v>45</v>
      </c>
      <c r="W903" s="115">
        <v>0.10199999999999999</v>
      </c>
    </row>
    <row r="904" spans="2:23" ht="25.5">
      <c r="B904" s="95" t="s">
        <v>20806</v>
      </c>
      <c r="C904" s="95" t="s">
        <v>20</v>
      </c>
      <c r="D904" s="95" t="s">
        <v>20</v>
      </c>
      <c r="E904" s="95" t="s">
        <v>18116</v>
      </c>
      <c r="F904" s="95" t="s">
        <v>17264</v>
      </c>
      <c r="G904" s="95" t="s">
        <v>17359</v>
      </c>
      <c r="H904" s="14" t="s">
        <v>20</v>
      </c>
      <c r="I904" s="95" t="s">
        <v>1114</v>
      </c>
      <c r="J904" s="119" t="s">
        <v>1115</v>
      </c>
      <c r="K904" s="106" t="s">
        <v>3971</v>
      </c>
      <c r="L904" s="95" t="s">
        <v>1114</v>
      </c>
      <c r="M904" s="97">
        <f>IF($K$6="с учетом НДС",VLOOKUP(J904,LEGEND!C:M,3,0)*(1-N904),VLOOKUP(J904,LEGEND!C:M,3,0)*(1-N904)/1.2)</f>
        <v>3600</v>
      </c>
      <c r="N904" s="98">
        <f>IF(OR(E904="Принадлежности",E904="Ручной инструмент"),$K$5,IF($K$4=0,0,IFERROR(VLOOKUP(Q904,LEGEND!$V$4:$W$7,2,0),$K$4)))</f>
        <v>0</v>
      </c>
      <c r="O904" s="103" t="s">
        <v>20</v>
      </c>
      <c r="P904" s="95" t="s">
        <v>20</v>
      </c>
      <c r="Q904" s="100" t="s">
        <v>20</v>
      </c>
      <c r="R904" s="116" t="s">
        <v>20179</v>
      </c>
      <c r="S904" s="114" t="s">
        <v>964</v>
      </c>
      <c r="T904" s="114">
        <v>205</v>
      </c>
      <c r="U904" s="114">
        <v>180</v>
      </c>
      <c r="V904" s="114">
        <v>80</v>
      </c>
      <c r="W904" s="115">
        <v>0.16600000000000001</v>
      </c>
    </row>
    <row r="905" spans="2:23" ht="38.25">
      <c r="B905" s="95" t="s">
        <v>20806</v>
      </c>
      <c r="C905" s="95" t="s">
        <v>20</v>
      </c>
      <c r="D905" s="95" t="s">
        <v>20</v>
      </c>
      <c r="E905" s="95" t="s">
        <v>18116</v>
      </c>
      <c r="F905" s="95" t="s">
        <v>17264</v>
      </c>
      <c r="G905" s="95" t="s">
        <v>17274</v>
      </c>
      <c r="H905" s="14" t="s">
        <v>20</v>
      </c>
      <c r="I905" s="95" t="s">
        <v>1116</v>
      </c>
      <c r="J905" s="119" t="s">
        <v>1117</v>
      </c>
      <c r="K905" s="106" t="s">
        <v>3972</v>
      </c>
      <c r="L905" s="95" t="s">
        <v>1116</v>
      </c>
      <c r="M905" s="97">
        <f>IF($K$6="с учетом НДС",VLOOKUP(J905,LEGEND!C:M,3,0)*(1-N905),VLOOKUP(J905,LEGEND!C:M,3,0)*(1-N905)/1.2)</f>
        <v>3000</v>
      </c>
      <c r="N905" s="98">
        <f>IF(OR(E905="Принадлежности",E905="Ручной инструмент"),$K$5,IF($K$4=0,0,IFERROR(VLOOKUP(Q905,LEGEND!$V$4:$W$7,2,0),$K$4)))</f>
        <v>0</v>
      </c>
      <c r="O905" s="103" t="s">
        <v>20</v>
      </c>
      <c r="P905" s="95" t="s">
        <v>20</v>
      </c>
      <c r="Q905" s="100" t="s">
        <v>20</v>
      </c>
      <c r="R905" s="116" t="s">
        <v>20180</v>
      </c>
      <c r="S905" s="114" t="s">
        <v>964</v>
      </c>
      <c r="T905" s="114">
        <v>200</v>
      </c>
      <c r="U905" s="114">
        <v>120</v>
      </c>
      <c r="V905" s="114">
        <v>50</v>
      </c>
      <c r="W905" s="115">
        <v>0.54400000000000004</v>
      </c>
    </row>
    <row r="906" spans="2:23" ht="38.25">
      <c r="B906" s="95" t="s">
        <v>20806</v>
      </c>
      <c r="C906" s="95" t="s">
        <v>20</v>
      </c>
      <c r="D906" s="95" t="s">
        <v>20</v>
      </c>
      <c r="E906" s="95" t="s">
        <v>18116</v>
      </c>
      <c r="F906" s="95" t="s">
        <v>17264</v>
      </c>
      <c r="G906" s="95" t="s">
        <v>17262</v>
      </c>
      <c r="H906" s="14" t="s">
        <v>20</v>
      </c>
      <c r="I906" s="95" t="s">
        <v>1118</v>
      </c>
      <c r="J906" s="119" t="s">
        <v>1119</v>
      </c>
      <c r="K906" s="106" t="s">
        <v>3973</v>
      </c>
      <c r="L906" s="95" t="s">
        <v>1118</v>
      </c>
      <c r="M906" s="97">
        <f>IF($K$6="с учетом НДС",VLOOKUP(J906,LEGEND!C:M,3,0)*(1-N906),VLOOKUP(J906,LEGEND!C:M,3,0)*(1-N906)/1.2)</f>
        <v>5500</v>
      </c>
      <c r="N906" s="98">
        <f>IF(OR(E906="Принадлежности",E906="Ручной инструмент"),$K$5,IF($K$4=0,0,IFERROR(VLOOKUP(Q906,LEGEND!$V$4:$W$7,2,0),$K$4)))</f>
        <v>0</v>
      </c>
      <c r="O906" s="103" t="s">
        <v>20</v>
      </c>
      <c r="P906" s="95" t="s">
        <v>20</v>
      </c>
      <c r="Q906" s="100" t="s">
        <v>20</v>
      </c>
      <c r="R906" s="116" t="s">
        <v>20181</v>
      </c>
      <c r="S906" s="114" t="s">
        <v>10316</v>
      </c>
      <c r="T906" s="114">
        <v>540</v>
      </c>
      <c r="U906" s="114">
        <v>50</v>
      </c>
      <c r="V906" s="114">
        <v>20</v>
      </c>
      <c r="W906" s="115">
        <v>0.36</v>
      </c>
    </row>
    <row r="907" spans="2:23" ht="38.25">
      <c r="B907" s="95" t="s">
        <v>20806</v>
      </c>
      <c r="C907" s="95" t="s">
        <v>20</v>
      </c>
      <c r="D907" s="95" t="s">
        <v>20</v>
      </c>
      <c r="E907" s="95" t="s">
        <v>18116</v>
      </c>
      <c r="F907" s="95" t="s">
        <v>18024</v>
      </c>
      <c r="G907" s="95" t="s">
        <v>19052</v>
      </c>
      <c r="H907" s="14" t="s">
        <v>20</v>
      </c>
      <c r="I907" s="95" t="s">
        <v>1120</v>
      </c>
      <c r="J907" s="119" t="s">
        <v>1121</v>
      </c>
      <c r="K907" s="106" t="s">
        <v>3974</v>
      </c>
      <c r="L907" s="95" t="s">
        <v>1120</v>
      </c>
      <c r="M907" s="97">
        <f>IF($K$6="с учетом НДС",VLOOKUP(J907,LEGEND!C:M,3,0)*(1-N907),VLOOKUP(J907,LEGEND!C:M,3,0)*(1-N907)/1.2)</f>
        <v>2900</v>
      </c>
      <c r="N907" s="98">
        <f>IF(OR(E907="Принадлежности",E907="Ручной инструмент"),$K$5,IF($K$4=0,0,IFERROR(VLOOKUP(Q907,LEGEND!$V$4:$W$7,2,0),$K$4)))</f>
        <v>0</v>
      </c>
      <c r="O907" s="103" t="s">
        <v>20</v>
      </c>
      <c r="P907" s="95" t="s">
        <v>20</v>
      </c>
      <c r="Q907" s="100" t="s">
        <v>20</v>
      </c>
      <c r="R907" s="116" t="s">
        <v>20182</v>
      </c>
      <c r="S907" s="114" t="s">
        <v>964</v>
      </c>
      <c r="T907" s="114">
        <v>59</v>
      </c>
      <c r="U907" s="114">
        <v>64</v>
      </c>
      <c r="V907" s="114">
        <v>104</v>
      </c>
      <c r="W907" s="115">
        <v>0.215</v>
      </c>
    </row>
    <row r="908" spans="2:23" ht="51">
      <c r="B908" s="95" t="s">
        <v>20806</v>
      </c>
      <c r="C908" s="95" t="s">
        <v>20</v>
      </c>
      <c r="D908" s="95" t="s">
        <v>20</v>
      </c>
      <c r="E908" s="95" t="s">
        <v>18116</v>
      </c>
      <c r="F908" s="95" t="s">
        <v>17656</v>
      </c>
      <c r="G908" s="95" t="s">
        <v>17706</v>
      </c>
      <c r="H908" s="14" t="s">
        <v>20</v>
      </c>
      <c r="I908" s="95" t="s">
        <v>1122</v>
      </c>
      <c r="J908" s="119" t="s">
        <v>1123</v>
      </c>
      <c r="K908" s="106" t="s">
        <v>3975</v>
      </c>
      <c r="L908" s="95" t="s">
        <v>1122</v>
      </c>
      <c r="M908" s="97">
        <f>IF($K$6="с учетом НДС",VLOOKUP(J908,LEGEND!C:M,3,0)*(1-N908),VLOOKUP(J908,LEGEND!C:M,3,0)*(1-N908)/1.2)</f>
        <v>5200</v>
      </c>
      <c r="N908" s="98">
        <f>IF(OR(E908="Принадлежности",E908="Ручной инструмент"),$K$5,IF($K$4=0,0,IFERROR(VLOOKUP(Q908,LEGEND!$V$4:$W$7,2,0),$K$4)))</f>
        <v>0</v>
      </c>
      <c r="O908" s="103" t="s">
        <v>20</v>
      </c>
      <c r="P908" s="95" t="s">
        <v>20</v>
      </c>
      <c r="Q908" s="100" t="s">
        <v>20</v>
      </c>
      <c r="R908" s="116" t="s">
        <v>20183</v>
      </c>
      <c r="S908" s="114" t="s">
        <v>5035</v>
      </c>
      <c r="T908" s="114">
        <v>140</v>
      </c>
      <c r="U908" s="114">
        <v>60</v>
      </c>
      <c r="V908" s="114">
        <v>45</v>
      </c>
      <c r="W908" s="115">
        <v>1.76</v>
      </c>
    </row>
    <row r="909" spans="2:23" ht="38.25">
      <c r="B909" s="95" t="s">
        <v>20806</v>
      </c>
      <c r="C909" s="95" t="s">
        <v>18023</v>
      </c>
      <c r="D909" s="95" t="s">
        <v>20</v>
      </c>
      <c r="E909" s="95" t="s">
        <v>18116</v>
      </c>
      <c r="F909" s="95" t="s">
        <v>18024</v>
      </c>
      <c r="G909" s="95" t="s">
        <v>18025</v>
      </c>
      <c r="H909" s="14" t="s">
        <v>20</v>
      </c>
      <c r="I909" s="95" t="s">
        <v>1124</v>
      </c>
      <c r="J909" s="119" t="s">
        <v>1125</v>
      </c>
      <c r="K909" s="106" t="s">
        <v>3976</v>
      </c>
      <c r="L909" s="95" t="s">
        <v>1124</v>
      </c>
      <c r="M909" s="97">
        <f>IF($K$6="с учетом НДС",VLOOKUP(J909,LEGEND!C:M,3,0)*(1-N909),VLOOKUP(J909,LEGEND!C:M,3,0)*(1-N909)/1.2)</f>
        <v>10200</v>
      </c>
      <c r="N909" s="98">
        <f>IF(OR(E909="Принадлежности",E909="Ручной инструмент"),$K$5,IF($K$4=0,0,IFERROR(VLOOKUP(Q909,LEGEND!$V$4:$W$7,2,0),$K$4)))</f>
        <v>0</v>
      </c>
      <c r="O909" s="103" t="s">
        <v>20</v>
      </c>
      <c r="P909" s="95" t="s">
        <v>20</v>
      </c>
      <c r="Q909" s="100" t="s">
        <v>20</v>
      </c>
      <c r="R909" s="116" t="s">
        <v>20184</v>
      </c>
      <c r="S909" s="114" t="s">
        <v>5035</v>
      </c>
      <c r="T909" s="114">
        <v>70</v>
      </c>
      <c r="U909" s="114">
        <v>40</v>
      </c>
      <c r="V909" s="114">
        <v>45</v>
      </c>
      <c r="W909" s="115">
        <v>0.10199999999999999</v>
      </c>
    </row>
    <row r="910" spans="2:23" ht="51">
      <c r="B910" s="95" t="s">
        <v>20806</v>
      </c>
      <c r="C910" s="95" t="s">
        <v>20</v>
      </c>
      <c r="D910" s="95" t="s">
        <v>20</v>
      </c>
      <c r="E910" s="95" t="s">
        <v>18116</v>
      </c>
      <c r="F910" s="95" t="s">
        <v>17264</v>
      </c>
      <c r="G910" s="95" t="s">
        <v>17359</v>
      </c>
      <c r="H910" s="14" t="s">
        <v>20</v>
      </c>
      <c r="I910" s="95" t="s">
        <v>1126</v>
      </c>
      <c r="J910" s="119" t="s">
        <v>1127</v>
      </c>
      <c r="K910" s="106" t="s">
        <v>3977</v>
      </c>
      <c r="L910" s="95" t="s">
        <v>1126</v>
      </c>
      <c r="M910" s="97">
        <f>IF($K$6="с учетом НДС",VLOOKUP(J910,LEGEND!C:M,3,0)*(1-N910),VLOOKUP(J910,LEGEND!C:M,3,0)*(1-N910)/1.2)</f>
        <v>3400</v>
      </c>
      <c r="N910" s="98">
        <f>IF(OR(E910="Принадлежности",E910="Ручной инструмент"),$K$5,IF($K$4=0,0,IFERROR(VLOOKUP(Q910,LEGEND!$V$4:$W$7,2,0),$K$4)))</f>
        <v>0</v>
      </c>
      <c r="O910" s="103" t="s">
        <v>20</v>
      </c>
      <c r="P910" s="95" t="s">
        <v>20</v>
      </c>
      <c r="Q910" s="100" t="s">
        <v>20</v>
      </c>
      <c r="R910" s="116" t="s">
        <v>20185</v>
      </c>
      <c r="S910" s="114" t="s">
        <v>964</v>
      </c>
      <c r="T910" s="114">
        <v>249</v>
      </c>
      <c r="U910" s="114">
        <v>84</v>
      </c>
      <c r="V910" s="114">
        <v>200</v>
      </c>
      <c r="W910" s="115">
        <v>0.252</v>
      </c>
    </row>
    <row r="911" spans="2:23" ht="51">
      <c r="B911" s="95" t="s">
        <v>20806</v>
      </c>
      <c r="C911" s="95" t="s">
        <v>20</v>
      </c>
      <c r="D911" s="95" t="s">
        <v>20</v>
      </c>
      <c r="E911" s="95" t="s">
        <v>18116</v>
      </c>
      <c r="F911" s="95" t="s">
        <v>17463</v>
      </c>
      <c r="G911" s="95" t="s">
        <v>17531</v>
      </c>
      <c r="H911" s="14" t="s">
        <v>20</v>
      </c>
      <c r="I911" s="95" t="s">
        <v>1076</v>
      </c>
      <c r="J911" s="119" t="s">
        <v>1128</v>
      </c>
      <c r="K911" s="106" t="s">
        <v>3978</v>
      </c>
      <c r="L911" s="95" t="s">
        <v>1076</v>
      </c>
      <c r="M911" s="97">
        <f>IF($K$6="с учетом НДС",VLOOKUP(J911,LEGEND!C:M,3,0)*(1-N911),VLOOKUP(J911,LEGEND!C:M,3,0)*(1-N911)/1.2)</f>
        <v>3300</v>
      </c>
      <c r="N911" s="98">
        <f>IF(OR(E911="Принадлежности",E911="Ручной инструмент"),$K$5,IF($K$4=0,0,IFERROR(VLOOKUP(Q911,LEGEND!$V$4:$W$7,2,0),$K$4)))</f>
        <v>0</v>
      </c>
      <c r="O911" s="103" t="s">
        <v>20</v>
      </c>
      <c r="P911" s="95" t="s">
        <v>20</v>
      </c>
      <c r="Q911" s="100" t="s">
        <v>20</v>
      </c>
      <c r="R911" s="116" t="s">
        <v>20186</v>
      </c>
      <c r="S911" s="114" t="s">
        <v>20160</v>
      </c>
      <c r="T911" s="114">
        <v>190</v>
      </c>
      <c r="U911" s="114">
        <v>190</v>
      </c>
      <c r="V911" s="114">
        <v>160</v>
      </c>
      <c r="W911" s="115">
        <v>0.39</v>
      </c>
    </row>
    <row r="912" spans="2:23" ht="51">
      <c r="B912" s="95" t="s">
        <v>20806</v>
      </c>
      <c r="C912" s="95" t="s">
        <v>20</v>
      </c>
      <c r="D912" s="95" t="s">
        <v>20</v>
      </c>
      <c r="E912" s="95" t="s">
        <v>18116</v>
      </c>
      <c r="F912" s="95" t="s">
        <v>17375</v>
      </c>
      <c r="G912" s="95" t="s">
        <v>17611</v>
      </c>
      <c r="H912" s="14" t="s">
        <v>20</v>
      </c>
      <c r="I912" s="95" t="s">
        <v>1129</v>
      </c>
      <c r="J912" s="119" t="s">
        <v>1130</v>
      </c>
      <c r="K912" s="106" t="s">
        <v>3979</v>
      </c>
      <c r="L912" s="95" t="s">
        <v>1129</v>
      </c>
      <c r="M912" s="97">
        <f>IF($K$6="с учетом НДС",VLOOKUP(J912,LEGEND!C:M,3,0)*(1-N912),VLOOKUP(J912,LEGEND!C:M,3,0)*(1-N912)/1.2)</f>
        <v>1100</v>
      </c>
      <c r="N912" s="98">
        <f>IF(OR(E912="Принадлежности",E912="Ручной инструмент"),$K$5,IF($K$4=0,0,IFERROR(VLOOKUP(Q912,LEGEND!$V$4:$W$7,2,0),$K$4)))</f>
        <v>0</v>
      </c>
      <c r="O912" s="103" t="s">
        <v>20</v>
      </c>
      <c r="P912" s="95" t="s">
        <v>20</v>
      </c>
      <c r="Q912" s="100" t="s">
        <v>20</v>
      </c>
      <c r="R912" s="116" t="s">
        <v>20187</v>
      </c>
      <c r="S912" s="114" t="s">
        <v>964</v>
      </c>
      <c r="T912" s="114">
        <v>111</v>
      </c>
      <c r="U912" s="114">
        <v>42</v>
      </c>
      <c r="V912" s="114">
        <v>179</v>
      </c>
      <c r="W912" s="115">
        <v>7.9000000000000001E-2</v>
      </c>
    </row>
    <row r="913" spans="2:23" ht="51">
      <c r="B913" s="95" t="s">
        <v>20806</v>
      </c>
      <c r="C913" s="95" t="s">
        <v>20</v>
      </c>
      <c r="D913" s="95" t="s">
        <v>20</v>
      </c>
      <c r="E913" s="95" t="s">
        <v>18116</v>
      </c>
      <c r="F913" s="95" t="s">
        <v>17264</v>
      </c>
      <c r="G913" s="95" t="s">
        <v>17267</v>
      </c>
      <c r="H913" s="14" t="s">
        <v>20</v>
      </c>
      <c r="I913" s="95" t="s">
        <v>1131</v>
      </c>
      <c r="J913" s="119" t="s">
        <v>1132</v>
      </c>
      <c r="K913" s="106" t="s">
        <v>3980</v>
      </c>
      <c r="L913" s="95" t="s">
        <v>1131</v>
      </c>
      <c r="M913" s="97">
        <f>IF($K$6="с учетом НДС",VLOOKUP(J913,LEGEND!C:M,3,0)*(1-N913),VLOOKUP(J913,LEGEND!C:M,3,0)*(1-N913)/1.2)</f>
        <v>6400</v>
      </c>
      <c r="N913" s="98">
        <f>IF(OR(E913="Принадлежности",E913="Ручной инструмент"),$K$5,IF($K$4=0,0,IFERROR(VLOOKUP(Q913,LEGEND!$V$4:$W$7,2,0),$K$4)))</f>
        <v>0</v>
      </c>
      <c r="O913" s="103" t="s">
        <v>20</v>
      </c>
      <c r="P913" s="95" t="s">
        <v>20</v>
      </c>
      <c r="Q913" s="100" t="s">
        <v>20</v>
      </c>
      <c r="R913" s="116" t="s">
        <v>20188</v>
      </c>
      <c r="S913" s="114" t="s">
        <v>964</v>
      </c>
      <c r="T913" s="114">
        <v>118</v>
      </c>
      <c r="U913" s="114">
        <v>57</v>
      </c>
      <c r="V913" s="114">
        <v>202</v>
      </c>
      <c r="W913" s="115">
        <v>0.38600000000000001</v>
      </c>
    </row>
    <row r="914" spans="2:23" ht="25.5">
      <c r="B914" s="95" t="s">
        <v>20806</v>
      </c>
      <c r="C914" s="95" t="s">
        <v>20</v>
      </c>
      <c r="D914" s="95" t="s">
        <v>20</v>
      </c>
      <c r="E914" s="95" t="s">
        <v>18116</v>
      </c>
      <c r="F914" s="95" t="s">
        <v>17325</v>
      </c>
      <c r="G914" s="95" t="s">
        <v>17354</v>
      </c>
      <c r="H914" s="14" t="s">
        <v>20</v>
      </c>
      <c r="I914" s="95" t="s">
        <v>1133</v>
      </c>
      <c r="J914" s="119" t="s">
        <v>1134</v>
      </c>
      <c r="K914" s="106" t="s">
        <v>3981</v>
      </c>
      <c r="L914" s="95" t="s">
        <v>1133</v>
      </c>
      <c r="M914" s="97">
        <f>IF($K$6="с учетом НДС",VLOOKUP(J914,LEGEND!C:M,3,0)*(1-N914),VLOOKUP(J914,LEGEND!C:M,3,0)*(1-N914)/1.2)</f>
        <v>13500</v>
      </c>
      <c r="N914" s="98">
        <f>IF(OR(E914="Принадлежности",E914="Ручной инструмент"),$K$5,IF($K$4=0,0,IFERROR(VLOOKUP(Q914,LEGEND!$V$4:$W$7,2,0),$K$4)))</f>
        <v>0</v>
      </c>
      <c r="O914" s="103" t="s">
        <v>20</v>
      </c>
      <c r="P914" s="95" t="s">
        <v>20</v>
      </c>
      <c r="Q914" s="100" t="s">
        <v>20</v>
      </c>
      <c r="R914" s="116" t="s">
        <v>20189</v>
      </c>
      <c r="S914" s="114" t="s">
        <v>964</v>
      </c>
      <c r="T914" s="114">
        <v>195</v>
      </c>
      <c r="U914" s="114">
        <v>220</v>
      </c>
      <c r="V914" s="114">
        <v>310</v>
      </c>
      <c r="W914" s="115">
        <v>2.3860000000000001</v>
      </c>
    </row>
    <row r="915" spans="2:23" ht="25.5">
      <c r="B915" s="95" t="s">
        <v>20806</v>
      </c>
      <c r="C915" s="95" t="s">
        <v>20</v>
      </c>
      <c r="D915" s="95" t="s">
        <v>20</v>
      </c>
      <c r="E915" s="95" t="s">
        <v>18116</v>
      </c>
      <c r="F915" s="95" t="s">
        <v>17325</v>
      </c>
      <c r="G915" s="95" t="s">
        <v>17354</v>
      </c>
      <c r="H915" s="14" t="s">
        <v>20</v>
      </c>
      <c r="I915" s="95" t="s">
        <v>1135</v>
      </c>
      <c r="J915" s="119" t="s">
        <v>1136</v>
      </c>
      <c r="K915" s="106" t="s">
        <v>3982</v>
      </c>
      <c r="L915" s="95" t="s">
        <v>1135</v>
      </c>
      <c r="M915" s="97">
        <f>IF($K$6="с учетом НДС",VLOOKUP(J915,LEGEND!C:M,3,0)*(1-N915),VLOOKUP(J915,LEGEND!C:M,3,0)*(1-N915)/1.2)</f>
        <v>14500</v>
      </c>
      <c r="N915" s="98">
        <f>IF(OR(E915="Принадлежности",E915="Ручной инструмент"),$K$5,IF($K$4=0,0,IFERROR(VLOOKUP(Q915,LEGEND!$V$4:$W$7,2,0),$K$4)))</f>
        <v>0</v>
      </c>
      <c r="O915" s="103" t="s">
        <v>20</v>
      </c>
      <c r="P915" s="95" t="s">
        <v>20</v>
      </c>
      <c r="Q915" s="100" t="s">
        <v>20</v>
      </c>
      <c r="R915" s="116" t="s">
        <v>20190</v>
      </c>
      <c r="S915" s="114" t="s">
        <v>964</v>
      </c>
      <c r="T915" s="114">
        <v>310</v>
      </c>
      <c r="U915" s="114">
        <v>220</v>
      </c>
      <c r="V915" s="114">
        <v>190</v>
      </c>
      <c r="W915" s="115">
        <v>2.5059999999999998</v>
      </c>
    </row>
    <row r="916" spans="2:23" ht="38.25">
      <c r="B916" s="95" t="s">
        <v>20806</v>
      </c>
      <c r="C916" s="95" t="s">
        <v>18023</v>
      </c>
      <c r="D916" s="95" t="s">
        <v>20</v>
      </c>
      <c r="E916" s="95" t="s">
        <v>18116</v>
      </c>
      <c r="F916" s="95" t="s">
        <v>18024</v>
      </c>
      <c r="G916" s="95" t="s">
        <v>18025</v>
      </c>
      <c r="H916" s="14" t="s">
        <v>20</v>
      </c>
      <c r="I916" s="95" t="s">
        <v>1137</v>
      </c>
      <c r="J916" s="119" t="s">
        <v>1138</v>
      </c>
      <c r="K916" s="106" t="s">
        <v>3983</v>
      </c>
      <c r="L916" s="95" t="s">
        <v>1137</v>
      </c>
      <c r="M916" s="97">
        <f>IF($K$6="с учетом НДС",VLOOKUP(J916,LEGEND!C:M,3,0)*(1-N916),VLOOKUP(J916,LEGEND!C:M,3,0)*(1-N916)/1.2)</f>
        <v>10200</v>
      </c>
      <c r="N916" s="98">
        <f>IF(OR(E916="Принадлежности",E916="Ручной инструмент"),$K$5,IF($K$4=0,0,IFERROR(VLOOKUP(Q916,LEGEND!$V$4:$W$7,2,0),$K$4)))</f>
        <v>0</v>
      </c>
      <c r="O916" s="103" t="s">
        <v>20</v>
      </c>
      <c r="P916" s="95" t="s">
        <v>20</v>
      </c>
      <c r="Q916" s="100" t="s">
        <v>20</v>
      </c>
      <c r="R916" s="116" t="s">
        <v>20191</v>
      </c>
      <c r="S916" s="114" t="s">
        <v>5035</v>
      </c>
      <c r="T916" s="114">
        <v>70</v>
      </c>
      <c r="U916" s="114">
        <v>40</v>
      </c>
      <c r="V916" s="114">
        <v>45</v>
      </c>
      <c r="W916" s="115">
        <v>0.10199999999999999</v>
      </c>
    </row>
    <row r="917" spans="2:23" ht="51">
      <c r="B917" s="95" t="s">
        <v>20806</v>
      </c>
      <c r="C917" s="95" t="s">
        <v>20</v>
      </c>
      <c r="D917" s="95" t="s">
        <v>20</v>
      </c>
      <c r="E917" s="95" t="s">
        <v>18116</v>
      </c>
      <c r="F917" s="95" t="s">
        <v>17411</v>
      </c>
      <c r="G917" s="95" t="s">
        <v>17412</v>
      </c>
      <c r="H917" s="14" t="s">
        <v>20</v>
      </c>
      <c r="I917" s="95" t="s">
        <v>1139</v>
      </c>
      <c r="J917" s="119" t="s">
        <v>1140</v>
      </c>
      <c r="K917" s="106" t="s">
        <v>3984</v>
      </c>
      <c r="L917" s="95" t="s">
        <v>1139</v>
      </c>
      <c r="M917" s="97">
        <f>IF($K$6="с учетом НДС",VLOOKUP(J917,LEGEND!C:M,3,0)*(1-N917),VLOOKUP(J917,LEGEND!C:M,3,0)*(1-N917)/1.2)</f>
        <v>1800</v>
      </c>
      <c r="N917" s="98">
        <f>IF(OR(E917="Принадлежности",E917="Ручной инструмент"),$K$5,IF($K$4=0,0,IFERROR(VLOOKUP(Q917,LEGEND!$V$4:$W$7,2,0),$K$4)))</f>
        <v>0</v>
      </c>
      <c r="O917" s="103" t="s">
        <v>20</v>
      </c>
      <c r="P917" s="95" t="s">
        <v>20</v>
      </c>
      <c r="Q917" s="100" t="s">
        <v>20</v>
      </c>
      <c r="R917" s="116" t="s">
        <v>20192</v>
      </c>
      <c r="S917" s="114" t="s">
        <v>964</v>
      </c>
      <c r="T917" s="114">
        <v>512</v>
      </c>
      <c r="U917" s="114">
        <v>64</v>
      </c>
      <c r="V917" s="114">
        <v>64</v>
      </c>
      <c r="W917" s="115">
        <v>0.38800000000000001</v>
      </c>
    </row>
    <row r="918" spans="2:23" ht="38.25">
      <c r="B918" s="95" t="s">
        <v>20806</v>
      </c>
      <c r="C918" s="95" t="s">
        <v>20</v>
      </c>
      <c r="D918" s="95" t="s">
        <v>20</v>
      </c>
      <c r="E918" s="95" t="s">
        <v>18116</v>
      </c>
      <c r="F918" s="95" t="s">
        <v>17302</v>
      </c>
      <c r="G918" s="95" t="s">
        <v>17457</v>
      </c>
      <c r="H918" s="14" t="s">
        <v>20</v>
      </c>
      <c r="I918" s="95" t="s">
        <v>1141</v>
      </c>
      <c r="J918" s="119" t="s">
        <v>1142</v>
      </c>
      <c r="K918" s="106" t="s">
        <v>3985</v>
      </c>
      <c r="L918" s="95" t="s">
        <v>1141</v>
      </c>
      <c r="M918" s="97">
        <f>IF($K$6="с учетом НДС",VLOOKUP(J918,LEGEND!C:M,3,0)*(1-N918),VLOOKUP(J918,LEGEND!C:M,3,0)*(1-N918)/1.2)</f>
        <v>300</v>
      </c>
      <c r="N918" s="98">
        <f>IF(OR(E918="Принадлежности",E918="Ручной инструмент"),$K$5,IF($K$4=0,0,IFERROR(VLOOKUP(Q918,LEGEND!$V$4:$W$7,2,0),$K$4)))</f>
        <v>0</v>
      </c>
      <c r="O918" s="103" t="s">
        <v>20</v>
      </c>
      <c r="P918" s="95" t="s">
        <v>20</v>
      </c>
      <c r="Q918" s="100" t="s">
        <v>20</v>
      </c>
      <c r="R918" s="116" t="s">
        <v>20193</v>
      </c>
      <c r="S918" s="114" t="s">
        <v>5035</v>
      </c>
      <c r="T918" s="114">
        <v>70</v>
      </c>
      <c r="U918" s="114">
        <v>40</v>
      </c>
      <c r="V918" s="114">
        <v>10</v>
      </c>
      <c r="W918" s="115">
        <v>0.04</v>
      </c>
    </row>
    <row r="919" spans="2:23" ht="38.25">
      <c r="B919" s="95" t="s">
        <v>20806</v>
      </c>
      <c r="C919" s="95" t="s">
        <v>20</v>
      </c>
      <c r="D919" s="95" t="s">
        <v>20</v>
      </c>
      <c r="E919" s="95" t="s">
        <v>18116</v>
      </c>
      <c r="F919" s="95" t="s">
        <v>17325</v>
      </c>
      <c r="G919" s="95" t="s">
        <v>17802</v>
      </c>
      <c r="H919" s="14" t="s">
        <v>20</v>
      </c>
      <c r="I919" s="95" t="s">
        <v>1143</v>
      </c>
      <c r="J919" s="119" t="s">
        <v>1144</v>
      </c>
      <c r="K919" s="106" t="s">
        <v>3986</v>
      </c>
      <c r="L919" s="95" t="s">
        <v>1143</v>
      </c>
      <c r="M919" s="97">
        <f>IF($K$6="с учетом НДС",VLOOKUP(J919,LEGEND!C:M,3,0)*(1-N919),VLOOKUP(J919,LEGEND!C:M,3,0)*(1-N919)/1.2)</f>
        <v>400</v>
      </c>
      <c r="N919" s="98">
        <f>IF(OR(E919="Принадлежности",E919="Ручной инструмент"),$K$5,IF($K$4=0,0,IFERROR(VLOOKUP(Q919,LEGEND!$V$4:$W$7,2,0),$K$4)))</f>
        <v>0</v>
      </c>
      <c r="O919" s="103" t="s">
        <v>20</v>
      </c>
      <c r="P919" s="95" t="s">
        <v>20</v>
      </c>
      <c r="Q919" s="100" t="s">
        <v>20</v>
      </c>
      <c r="R919" s="116" t="s">
        <v>20194</v>
      </c>
      <c r="S919" s="114" t="s">
        <v>964</v>
      </c>
      <c r="T919" s="114">
        <v>205</v>
      </c>
      <c r="U919" s="114">
        <v>140</v>
      </c>
      <c r="V919" s="114">
        <v>25</v>
      </c>
      <c r="W919" s="115">
        <v>2.5000000000000001E-2</v>
      </c>
    </row>
    <row r="920" spans="2:23" ht="38.25">
      <c r="B920" s="95" t="s">
        <v>20806</v>
      </c>
      <c r="C920" s="95" t="s">
        <v>20</v>
      </c>
      <c r="D920" s="95" t="s">
        <v>20</v>
      </c>
      <c r="E920" s="95" t="s">
        <v>18116</v>
      </c>
      <c r="F920" s="95" t="s">
        <v>17463</v>
      </c>
      <c r="G920" s="95" t="s">
        <v>17531</v>
      </c>
      <c r="H920" s="14" t="s">
        <v>20</v>
      </c>
      <c r="I920" s="95" t="s">
        <v>1145</v>
      </c>
      <c r="J920" s="119" t="s">
        <v>1146</v>
      </c>
      <c r="K920" s="106" t="s">
        <v>3987</v>
      </c>
      <c r="L920" s="95" t="s">
        <v>1145</v>
      </c>
      <c r="M920" s="97">
        <f>IF($K$6="с учетом НДС",VLOOKUP(J920,LEGEND!C:M,3,0)*(1-N920),VLOOKUP(J920,LEGEND!C:M,3,0)*(1-N920)/1.2)</f>
        <v>2000</v>
      </c>
      <c r="N920" s="98">
        <f>IF(OR(E920="Принадлежности",E920="Ручной инструмент"),$K$5,IF($K$4=0,0,IFERROR(VLOOKUP(Q920,LEGEND!$V$4:$W$7,2,0),$K$4)))</f>
        <v>0</v>
      </c>
      <c r="O920" s="103" t="s">
        <v>20</v>
      </c>
      <c r="P920" s="95" t="s">
        <v>20</v>
      </c>
      <c r="Q920" s="100" t="s">
        <v>20</v>
      </c>
      <c r="R920" s="116" t="s">
        <v>20195</v>
      </c>
      <c r="S920" s="114" t="s">
        <v>10316</v>
      </c>
      <c r="T920" s="114">
        <v>180</v>
      </c>
      <c r="U920" s="114">
        <v>130</v>
      </c>
      <c r="V920" s="114">
        <v>450</v>
      </c>
      <c r="W920" s="115">
        <v>0.06</v>
      </c>
    </row>
    <row r="921" spans="2:23" ht="38.25">
      <c r="B921" s="95" t="s">
        <v>20806</v>
      </c>
      <c r="C921" s="95" t="s">
        <v>20</v>
      </c>
      <c r="D921" s="95" t="s">
        <v>20</v>
      </c>
      <c r="E921" s="95" t="s">
        <v>18116</v>
      </c>
      <c r="F921" s="95" t="s">
        <v>17325</v>
      </c>
      <c r="G921" s="95" t="s">
        <v>17802</v>
      </c>
      <c r="H921" s="14" t="s">
        <v>20</v>
      </c>
      <c r="I921" s="95" t="s">
        <v>1147</v>
      </c>
      <c r="J921" s="119" t="s">
        <v>1148</v>
      </c>
      <c r="K921" s="106" t="s">
        <v>3988</v>
      </c>
      <c r="L921" s="95" t="s">
        <v>1147</v>
      </c>
      <c r="M921" s="97">
        <f>IF($K$6="с учетом НДС",VLOOKUP(J921,LEGEND!C:M,3,0)*(1-N921),VLOOKUP(J921,LEGEND!C:M,3,0)*(1-N921)/1.2)</f>
        <v>1500</v>
      </c>
      <c r="N921" s="98">
        <f>IF(OR(E921="Принадлежности",E921="Ручной инструмент"),$K$5,IF($K$4=0,0,IFERROR(VLOOKUP(Q921,LEGEND!$V$4:$W$7,2,0),$K$4)))</f>
        <v>0</v>
      </c>
      <c r="O921" s="103" t="s">
        <v>20</v>
      </c>
      <c r="P921" s="95" t="s">
        <v>20</v>
      </c>
      <c r="Q921" s="100" t="s">
        <v>20</v>
      </c>
      <c r="R921" s="116" t="s">
        <v>20196</v>
      </c>
      <c r="S921" s="114" t="s">
        <v>8633</v>
      </c>
      <c r="T921" s="114">
        <v>290</v>
      </c>
      <c r="U921" s="114">
        <v>140</v>
      </c>
      <c r="V921" s="114">
        <v>70</v>
      </c>
      <c r="W921" s="115">
        <v>0.193</v>
      </c>
    </row>
    <row r="922" spans="2:23" ht="38.25">
      <c r="B922" s="95" t="s">
        <v>20806</v>
      </c>
      <c r="C922" s="95" t="s">
        <v>18023</v>
      </c>
      <c r="D922" s="95" t="s">
        <v>20</v>
      </c>
      <c r="E922" s="95" t="s">
        <v>18116</v>
      </c>
      <c r="F922" s="95" t="s">
        <v>18024</v>
      </c>
      <c r="G922" s="95" t="s">
        <v>18025</v>
      </c>
      <c r="H922" s="14" t="s">
        <v>20</v>
      </c>
      <c r="I922" s="95" t="s">
        <v>1149</v>
      </c>
      <c r="J922" s="119" t="s">
        <v>1150</v>
      </c>
      <c r="K922" s="106" t="s">
        <v>3989</v>
      </c>
      <c r="L922" s="95" t="s">
        <v>1149</v>
      </c>
      <c r="M922" s="97">
        <f>IF($K$6="с учетом НДС",VLOOKUP(J922,LEGEND!C:M,3,0)*(1-N922),VLOOKUP(J922,LEGEND!C:M,3,0)*(1-N922)/1.2)</f>
        <v>9800</v>
      </c>
      <c r="N922" s="98">
        <f>IF(OR(E922="Принадлежности",E922="Ручной инструмент"),$K$5,IF($K$4=0,0,IFERROR(VLOOKUP(Q922,LEGEND!$V$4:$W$7,2,0),$K$4)))</f>
        <v>0</v>
      </c>
      <c r="O922" s="103" t="s">
        <v>20</v>
      </c>
      <c r="P922" s="95" t="s">
        <v>20</v>
      </c>
      <c r="Q922" s="100" t="s">
        <v>20</v>
      </c>
      <c r="R922" s="116" t="s">
        <v>20197</v>
      </c>
      <c r="S922" s="114" t="s">
        <v>5035</v>
      </c>
      <c r="T922" s="114">
        <v>70</v>
      </c>
      <c r="U922" s="114">
        <v>40</v>
      </c>
      <c r="V922" s="114">
        <v>45</v>
      </c>
      <c r="W922" s="115">
        <v>0.10199999999999999</v>
      </c>
    </row>
    <row r="923" spans="2:23" ht="38.25">
      <c r="B923" s="95" t="s">
        <v>20806</v>
      </c>
      <c r="C923" s="95" t="s">
        <v>18023</v>
      </c>
      <c r="D923" s="95" t="s">
        <v>20</v>
      </c>
      <c r="E923" s="95" t="s">
        <v>18116</v>
      </c>
      <c r="F923" s="95" t="s">
        <v>18024</v>
      </c>
      <c r="G923" s="95" t="s">
        <v>18025</v>
      </c>
      <c r="H923" s="14" t="s">
        <v>20</v>
      </c>
      <c r="I923" s="95" t="s">
        <v>1151</v>
      </c>
      <c r="J923" s="119" t="s">
        <v>1152</v>
      </c>
      <c r="K923" s="106" t="s">
        <v>3990</v>
      </c>
      <c r="L923" s="95" t="s">
        <v>1151</v>
      </c>
      <c r="M923" s="97">
        <f>IF($K$6="с учетом НДС",VLOOKUP(J923,LEGEND!C:M,3,0)*(1-N923),VLOOKUP(J923,LEGEND!C:M,3,0)*(1-N923)/1.2)</f>
        <v>9800</v>
      </c>
      <c r="N923" s="98">
        <f>IF(OR(E923="Принадлежности",E923="Ручной инструмент"),$K$5,IF($K$4=0,0,IFERROR(VLOOKUP(Q923,LEGEND!$V$4:$W$7,2,0),$K$4)))</f>
        <v>0</v>
      </c>
      <c r="O923" s="103" t="s">
        <v>20</v>
      </c>
      <c r="P923" s="95" t="s">
        <v>20</v>
      </c>
      <c r="Q923" s="100" t="s">
        <v>20</v>
      </c>
      <c r="R923" s="116" t="s">
        <v>20198</v>
      </c>
      <c r="S923" s="114" t="s">
        <v>5035</v>
      </c>
      <c r="T923" s="114">
        <v>70</v>
      </c>
      <c r="U923" s="114">
        <v>40</v>
      </c>
      <c r="V923" s="114">
        <v>45</v>
      </c>
      <c r="W923" s="115">
        <v>0.10199999999999999</v>
      </c>
    </row>
    <row r="924" spans="2:23" ht="38.25">
      <c r="B924" s="95" t="s">
        <v>20806</v>
      </c>
      <c r="C924" s="95" t="s">
        <v>18023</v>
      </c>
      <c r="D924" s="95" t="s">
        <v>20</v>
      </c>
      <c r="E924" s="95" t="s">
        <v>18116</v>
      </c>
      <c r="F924" s="95" t="s">
        <v>18024</v>
      </c>
      <c r="G924" s="95" t="s">
        <v>18025</v>
      </c>
      <c r="H924" s="14" t="s">
        <v>20</v>
      </c>
      <c r="I924" s="95" t="s">
        <v>1153</v>
      </c>
      <c r="J924" s="119" t="s">
        <v>1154</v>
      </c>
      <c r="K924" s="106" t="s">
        <v>3991</v>
      </c>
      <c r="L924" s="95" t="s">
        <v>1153</v>
      </c>
      <c r="M924" s="97">
        <f>IF($K$6="с учетом НДС",VLOOKUP(J924,LEGEND!C:M,3,0)*(1-N924),VLOOKUP(J924,LEGEND!C:M,3,0)*(1-N924)/1.2)</f>
        <v>9800</v>
      </c>
      <c r="N924" s="98">
        <f>IF(OR(E924="Принадлежности",E924="Ручной инструмент"),$K$5,IF($K$4=0,0,IFERROR(VLOOKUP(Q924,LEGEND!$V$4:$W$7,2,0),$K$4)))</f>
        <v>0</v>
      </c>
      <c r="O924" s="103" t="s">
        <v>20</v>
      </c>
      <c r="P924" s="95" t="s">
        <v>20</v>
      </c>
      <c r="Q924" s="100" t="s">
        <v>20</v>
      </c>
      <c r="R924" s="116" t="s">
        <v>20199</v>
      </c>
      <c r="S924" s="114" t="s">
        <v>5035</v>
      </c>
      <c r="T924" s="114">
        <v>70</v>
      </c>
      <c r="U924" s="114">
        <v>40</v>
      </c>
      <c r="V924" s="114">
        <v>45</v>
      </c>
      <c r="W924" s="115">
        <v>0.10199999999999999</v>
      </c>
    </row>
    <row r="925" spans="2:23" ht="38.25">
      <c r="B925" s="95" t="s">
        <v>20806</v>
      </c>
      <c r="C925" s="95" t="s">
        <v>18023</v>
      </c>
      <c r="D925" s="95" t="s">
        <v>20</v>
      </c>
      <c r="E925" s="95" t="s">
        <v>18116</v>
      </c>
      <c r="F925" s="95" t="s">
        <v>18024</v>
      </c>
      <c r="G925" s="95" t="s">
        <v>18025</v>
      </c>
      <c r="H925" s="14" t="s">
        <v>20</v>
      </c>
      <c r="I925" s="95" t="s">
        <v>1155</v>
      </c>
      <c r="J925" s="119" t="s">
        <v>1156</v>
      </c>
      <c r="K925" s="106" t="s">
        <v>3992</v>
      </c>
      <c r="L925" s="95" t="s">
        <v>1155</v>
      </c>
      <c r="M925" s="97">
        <f>IF($K$6="с учетом НДС",VLOOKUP(J925,LEGEND!C:M,3,0)*(1-N925),VLOOKUP(J925,LEGEND!C:M,3,0)*(1-N925)/1.2)</f>
        <v>9800</v>
      </c>
      <c r="N925" s="98">
        <f>IF(OR(E925="Принадлежности",E925="Ручной инструмент"),$K$5,IF($K$4=0,0,IFERROR(VLOOKUP(Q925,LEGEND!$V$4:$W$7,2,0),$K$4)))</f>
        <v>0</v>
      </c>
      <c r="O925" s="103" t="s">
        <v>20</v>
      </c>
      <c r="P925" s="95" t="s">
        <v>20</v>
      </c>
      <c r="Q925" s="100" t="s">
        <v>20</v>
      </c>
      <c r="R925" s="116" t="s">
        <v>20200</v>
      </c>
      <c r="S925" s="114" t="s">
        <v>5035</v>
      </c>
      <c r="T925" s="114">
        <v>70</v>
      </c>
      <c r="U925" s="114">
        <v>40</v>
      </c>
      <c r="V925" s="114">
        <v>45</v>
      </c>
      <c r="W925" s="115">
        <v>0.10199999999999999</v>
      </c>
    </row>
    <row r="926" spans="2:23" ht="38.25">
      <c r="B926" s="95" t="s">
        <v>20806</v>
      </c>
      <c r="C926" s="95" t="s">
        <v>18023</v>
      </c>
      <c r="D926" s="95" t="s">
        <v>20</v>
      </c>
      <c r="E926" s="95" t="s">
        <v>18116</v>
      </c>
      <c r="F926" s="95" t="s">
        <v>18024</v>
      </c>
      <c r="G926" s="95" t="s">
        <v>18437</v>
      </c>
      <c r="H926" s="14" t="s">
        <v>20</v>
      </c>
      <c r="I926" s="95" t="s">
        <v>1157</v>
      </c>
      <c r="J926" s="119" t="s">
        <v>1158</v>
      </c>
      <c r="K926" s="106" t="s">
        <v>3993</v>
      </c>
      <c r="L926" s="95" t="s">
        <v>1157</v>
      </c>
      <c r="M926" s="97">
        <f>IF($K$6="с учетом НДС",VLOOKUP(J926,LEGEND!C:M,3,0)*(1-N926),VLOOKUP(J926,LEGEND!C:M,3,0)*(1-N926)/1.2)</f>
        <v>20800</v>
      </c>
      <c r="N926" s="98">
        <f>IF(OR(E926="Принадлежности",E926="Ручной инструмент"),$K$5,IF($K$4=0,0,IFERROR(VLOOKUP(Q926,LEGEND!$V$4:$W$7,2,0),$K$4)))</f>
        <v>0</v>
      </c>
      <c r="O926" s="103" t="s">
        <v>20</v>
      </c>
      <c r="P926" s="95" t="s">
        <v>20</v>
      </c>
      <c r="Q926" s="100" t="s">
        <v>20</v>
      </c>
      <c r="R926" s="116" t="s">
        <v>20201</v>
      </c>
      <c r="S926" s="114" t="s">
        <v>964</v>
      </c>
      <c r="T926" s="114">
        <v>175</v>
      </c>
      <c r="U926" s="114">
        <v>156</v>
      </c>
      <c r="V926" s="114">
        <v>81</v>
      </c>
      <c r="W926" s="115">
        <v>1.42</v>
      </c>
    </row>
    <row r="927" spans="2:23" ht="51">
      <c r="B927" s="95" t="s">
        <v>20806</v>
      </c>
      <c r="C927" s="95" t="s">
        <v>20</v>
      </c>
      <c r="D927" s="95" t="s">
        <v>20</v>
      </c>
      <c r="E927" s="95" t="s">
        <v>18116</v>
      </c>
      <c r="F927" s="95" t="s">
        <v>17264</v>
      </c>
      <c r="G927" s="95" t="s">
        <v>17262</v>
      </c>
      <c r="H927" s="14" t="s">
        <v>20</v>
      </c>
      <c r="I927" s="95" t="s">
        <v>1159</v>
      </c>
      <c r="J927" s="119" t="s">
        <v>1160</v>
      </c>
      <c r="K927" s="106" t="s">
        <v>3994</v>
      </c>
      <c r="L927" s="95" t="s">
        <v>1159</v>
      </c>
      <c r="M927" s="97">
        <f>IF($K$6="с учетом НДС",VLOOKUP(J927,LEGEND!C:M,3,0)*(1-N927),VLOOKUP(J927,LEGEND!C:M,3,0)*(1-N927)/1.2)</f>
        <v>23400</v>
      </c>
      <c r="N927" s="98">
        <f>IF(OR(E927="Принадлежности",E927="Ручной инструмент"),$K$5,IF($K$4=0,0,IFERROR(VLOOKUP(Q927,LEGEND!$V$4:$W$7,2,0),$K$4)))</f>
        <v>0</v>
      </c>
      <c r="O927" s="103" t="s">
        <v>20</v>
      </c>
      <c r="P927" s="95" t="s">
        <v>20</v>
      </c>
      <c r="Q927" s="100" t="s">
        <v>20</v>
      </c>
      <c r="R927" s="116" t="s">
        <v>20202</v>
      </c>
      <c r="S927" s="114" t="s">
        <v>5035</v>
      </c>
      <c r="T927" s="114">
        <v>230</v>
      </c>
      <c r="U927" s="114">
        <v>230</v>
      </c>
      <c r="V927" s="114">
        <v>90</v>
      </c>
      <c r="W927" s="115">
        <v>1.8</v>
      </c>
    </row>
    <row r="928" spans="2:23" ht="38.25">
      <c r="B928" s="95" t="s">
        <v>20806</v>
      </c>
      <c r="C928" s="95" t="s">
        <v>18023</v>
      </c>
      <c r="D928" s="95" t="s">
        <v>20</v>
      </c>
      <c r="E928" s="95" t="s">
        <v>18116</v>
      </c>
      <c r="F928" s="95" t="s">
        <v>18024</v>
      </c>
      <c r="G928" s="95" t="s">
        <v>18025</v>
      </c>
      <c r="H928" s="14" t="s">
        <v>20</v>
      </c>
      <c r="I928" s="95" t="s">
        <v>1161</v>
      </c>
      <c r="J928" s="119" t="s">
        <v>1162</v>
      </c>
      <c r="K928" s="106" t="s">
        <v>3995</v>
      </c>
      <c r="L928" s="95" t="s">
        <v>1161</v>
      </c>
      <c r="M928" s="97">
        <f>IF($K$6="с учетом НДС",VLOOKUP(J928,LEGEND!C:M,3,0)*(1-N928),VLOOKUP(J928,LEGEND!C:M,3,0)*(1-N928)/1.2)</f>
        <v>10000</v>
      </c>
      <c r="N928" s="98">
        <f>IF(OR(E928="Принадлежности",E928="Ручной инструмент"),$K$5,IF($K$4=0,0,IFERROR(VLOOKUP(Q928,LEGEND!$V$4:$W$7,2,0),$K$4)))</f>
        <v>0</v>
      </c>
      <c r="O928" s="103" t="s">
        <v>20</v>
      </c>
      <c r="P928" s="95" t="s">
        <v>20</v>
      </c>
      <c r="Q928" s="100" t="s">
        <v>20</v>
      </c>
      <c r="R928" s="116" t="s">
        <v>20203</v>
      </c>
      <c r="S928" s="114" t="s">
        <v>5035</v>
      </c>
      <c r="T928" s="114">
        <v>70</v>
      </c>
      <c r="U928" s="114">
        <v>40</v>
      </c>
      <c r="V928" s="114">
        <v>45</v>
      </c>
      <c r="W928" s="115">
        <v>0.10199999999999999</v>
      </c>
    </row>
    <row r="929" spans="2:23" ht="38.25">
      <c r="B929" s="95" t="s">
        <v>20806</v>
      </c>
      <c r="C929" s="95" t="s">
        <v>20</v>
      </c>
      <c r="D929" s="95" t="s">
        <v>20</v>
      </c>
      <c r="E929" s="95" t="s">
        <v>18116</v>
      </c>
      <c r="F929" s="95" t="s">
        <v>17321</v>
      </c>
      <c r="G929" s="95" t="s">
        <v>17263</v>
      </c>
      <c r="H929" s="14" t="s">
        <v>20</v>
      </c>
      <c r="I929" s="95" t="s">
        <v>1163</v>
      </c>
      <c r="J929" s="119" t="s">
        <v>1164</v>
      </c>
      <c r="K929" s="106" t="s">
        <v>3996</v>
      </c>
      <c r="L929" s="95" t="s">
        <v>1163</v>
      </c>
      <c r="M929" s="97">
        <f>IF($K$6="с учетом НДС",VLOOKUP(J929,LEGEND!C:M,3,0)*(1-N929),VLOOKUP(J929,LEGEND!C:M,3,0)*(1-N929)/1.2)</f>
        <v>1500</v>
      </c>
      <c r="N929" s="98">
        <f>IF(OR(E929="Принадлежности",E929="Ручной инструмент"),$K$5,IF($K$4=0,0,IFERROR(VLOOKUP(Q929,LEGEND!$V$4:$W$7,2,0),$K$4)))</f>
        <v>0</v>
      </c>
      <c r="O929" s="103" t="s">
        <v>20</v>
      </c>
      <c r="P929" s="95" t="s">
        <v>20</v>
      </c>
      <c r="Q929" s="100" t="s">
        <v>20</v>
      </c>
      <c r="R929" s="116" t="s">
        <v>20204</v>
      </c>
      <c r="S929" s="114" t="s">
        <v>5035</v>
      </c>
      <c r="T929" s="114">
        <v>60</v>
      </c>
      <c r="U929" s="114">
        <v>100</v>
      </c>
      <c r="V929" s="114">
        <v>240</v>
      </c>
      <c r="W929" s="115">
        <v>0.505</v>
      </c>
    </row>
    <row r="930" spans="2:23" ht="25.5">
      <c r="B930" s="95" t="s">
        <v>20806</v>
      </c>
      <c r="C930" s="95" t="s">
        <v>18023</v>
      </c>
      <c r="D930" s="95" t="s">
        <v>20</v>
      </c>
      <c r="E930" s="95" t="s">
        <v>18116</v>
      </c>
      <c r="F930" s="95" t="s">
        <v>18024</v>
      </c>
      <c r="G930" s="95" t="s">
        <v>18215</v>
      </c>
      <c r="H930" s="14" t="s">
        <v>20</v>
      </c>
      <c r="I930" s="95" t="s">
        <v>1165</v>
      </c>
      <c r="J930" s="119" t="s">
        <v>1166</v>
      </c>
      <c r="K930" s="106" t="s">
        <v>3997</v>
      </c>
      <c r="L930" s="95" t="s">
        <v>1165</v>
      </c>
      <c r="M930" s="97">
        <f>IF($K$6="с учетом НДС",VLOOKUP(J930,LEGEND!C:M,3,0)*(1-N930),VLOOKUP(J930,LEGEND!C:M,3,0)*(1-N930)/1.2)</f>
        <v>2200</v>
      </c>
      <c r="N930" s="98">
        <f>IF(OR(E930="Принадлежности",E930="Ручной инструмент"),$K$5,IF($K$4=0,0,IFERROR(VLOOKUP(Q930,LEGEND!$V$4:$W$7,2,0),$K$4)))</f>
        <v>0</v>
      </c>
      <c r="O930" s="103" t="s">
        <v>20</v>
      </c>
      <c r="P930" s="95" t="s">
        <v>20</v>
      </c>
      <c r="Q930" s="100" t="s">
        <v>20</v>
      </c>
      <c r="R930" s="116" t="s">
        <v>20205</v>
      </c>
      <c r="S930" s="114" t="s">
        <v>964</v>
      </c>
      <c r="T930" s="114">
        <v>126</v>
      </c>
      <c r="U930" s="114">
        <v>76</v>
      </c>
      <c r="V930" s="114">
        <v>25</v>
      </c>
      <c r="W930" s="115">
        <v>7.1999999999999995E-2</v>
      </c>
    </row>
    <row r="931" spans="2:23" ht="38.25">
      <c r="B931" s="95" t="s">
        <v>20806</v>
      </c>
      <c r="C931" s="95" t="s">
        <v>20</v>
      </c>
      <c r="D931" s="95" t="s">
        <v>20</v>
      </c>
      <c r="E931" s="95" t="s">
        <v>18116</v>
      </c>
      <c r="F931" s="95" t="s">
        <v>17375</v>
      </c>
      <c r="G931" s="95" t="s">
        <v>19048</v>
      </c>
      <c r="H931" s="14" t="s">
        <v>20</v>
      </c>
      <c r="I931" s="95" t="s">
        <v>1167</v>
      </c>
      <c r="J931" s="119" t="s">
        <v>1168</v>
      </c>
      <c r="K931" s="106" t="s">
        <v>3998</v>
      </c>
      <c r="L931" s="95" t="s">
        <v>1167</v>
      </c>
      <c r="M931" s="97">
        <f>IF($K$6="с учетом НДС",VLOOKUP(J931,LEGEND!C:M,3,0)*(1-N931),VLOOKUP(J931,LEGEND!C:M,3,0)*(1-N931)/1.2)</f>
        <v>7700</v>
      </c>
      <c r="N931" s="98">
        <f>IF(OR(E931="Принадлежности",E931="Ручной инструмент"),$K$5,IF($K$4=0,0,IFERROR(VLOOKUP(Q931,LEGEND!$V$4:$W$7,2,0),$K$4)))</f>
        <v>0</v>
      </c>
      <c r="O931" s="103" t="s">
        <v>20</v>
      </c>
      <c r="P931" s="95" t="s">
        <v>20</v>
      </c>
      <c r="Q931" s="100" t="s">
        <v>20</v>
      </c>
      <c r="R931" s="116" t="s">
        <v>20206</v>
      </c>
      <c r="S931" s="114" t="s">
        <v>964</v>
      </c>
      <c r="T931" s="114">
        <v>200</v>
      </c>
      <c r="U931" s="114">
        <v>77</v>
      </c>
      <c r="V931" s="114">
        <v>449</v>
      </c>
      <c r="W931" s="115">
        <v>1.7</v>
      </c>
    </row>
    <row r="932" spans="2:23" ht="38.25">
      <c r="B932" s="95" t="s">
        <v>20806</v>
      </c>
      <c r="C932" s="95" t="s">
        <v>20</v>
      </c>
      <c r="D932" s="95" t="s">
        <v>20</v>
      </c>
      <c r="E932" s="95" t="s">
        <v>18116</v>
      </c>
      <c r="F932" s="95" t="s">
        <v>17264</v>
      </c>
      <c r="G932" s="95" t="s">
        <v>17262</v>
      </c>
      <c r="H932" s="14" t="s">
        <v>20</v>
      </c>
      <c r="I932" s="95" t="s">
        <v>1169</v>
      </c>
      <c r="J932" s="119" t="s">
        <v>1170</v>
      </c>
      <c r="K932" s="106" t="s">
        <v>3999</v>
      </c>
      <c r="L932" s="95" t="s">
        <v>1169</v>
      </c>
      <c r="M932" s="97">
        <f>IF($K$6="с учетом НДС",VLOOKUP(J932,LEGEND!C:M,3,0)*(1-N932),VLOOKUP(J932,LEGEND!C:M,3,0)*(1-N932)/1.2)</f>
        <v>13200</v>
      </c>
      <c r="N932" s="98">
        <f>IF(OR(E932="Принадлежности",E932="Ручной инструмент"),$K$5,IF($K$4=0,0,IFERROR(VLOOKUP(Q932,LEGEND!$V$4:$W$7,2,0),$K$4)))</f>
        <v>0</v>
      </c>
      <c r="O932" s="103" t="s">
        <v>20</v>
      </c>
      <c r="P932" s="95" t="s">
        <v>20</v>
      </c>
      <c r="Q932" s="100" t="s">
        <v>20</v>
      </c>
      <c r="R932" s="116" t="s">
        <v>20207</v>
      </c>
      <c r="S932" s="114" t="s">
        <v>5081</v>
      </c>
      <c r="T932" s="114">
        <v>60</v>
      </c>
      <c r="U932" s="114">
        <v>60</v>
      </c>
      <c r="V932" s="114">
        <v>10</v>
      </c>
      <c r="W932" s="115">
        <v>0.08</v>
      </c>
    </row>
    <row r="933" spans="2:23" ht="51">
      <c r="B933" s="95" t="s">
        <v>20806</v>
      </c>
      <c r="C933" s="95" t="s">
        <v>20</v>
      </c>
      <c r="D933" s="95" t="s">
        <v>20</v>
      </c>
      <c r="E933" s="95" t="s">
        <v>18116</v>
      </c>
      <c r="F933" s="95" t="s">
        <v>17411</v>
      </c>
      <c r="G933" s="95" t="s">
        <v>17778</v>
      </c>
      <c r="H933" s="14" t="s">
        <v>20</v>
      </c>
      <c r="I933" s="95" t="s">
        <v>1171</v>
      </c>
      <c r="J933" s="119" t="s">
        <v>1172</v>
      </c>
      <c r="K933" s="106" t="s">
        <v>4000</v>
      </c>
      <c r="L933" s="95" t="s">
        <v>1171</v>
      </c>
      <c r="M933" s="97">
        <f>IF($K$6="с учетом НДС",VLOOKUP(J933,LEGEND!C:M,3,0)*(1-N933),VLOOKUP(J933,LEGEND!C:M,3,0)*(1-N933)/1.2)</f>
        <v>1700</v>
      </c>
      <c r="N933" s="98">
        <f>IF(OR(E933="Принадлежности",E933="Ручной инструмент"),$K$5,IF($K$4=0,0,IFERROR(VLOOKUP(Q933,LEGEND!$V$4:$W$7,2,0),$K$4)))</f>
        <v>0</v>
      </c>
      <c r="O933" s="103" t="s">
        <v>20</v>
      </c>
      <c r="P933" s="95" t="s">
        <v>20</v>
      </c>
      <c r="Q933" s="100" t="s">
        <v>20</v>
      </c>
      <c r="R933" s="116" t="s">
        <v>20208</v>
      </c>
      <c r="S933" s="114" t="s">
        <v>964</v>
      </c>
      <c r="T933" s="114">
        <v>370</v>
      </c>
      <c r="U933" s="114">
        <v>62</v>
      </c>
      <c r="V933" s="114">
        <v>62</v>
      </c>
      <c r="W933" s="115">
        <v>0.31900000000000001</v>
      </c>
    </row>
    <row r="934" spans="2:23" ht="25.5">
      <c r="B934" s="95" t="s">
        <v>20806</v>
      </c>
      <c r="C934" s="95" t="s">
        <v>18023</v>
      </c>
      <c r="D934" s="95" t="s">
        <v>20</v>
      </c>
      <c r="E934" s="95" t="s">
        <v>18116</v>
      </c>
      <c r="F934" s="95" t="s">
        <v>18024</v>
      </c>
      <c r="G934" s="95" t="s">
        <v>18215</v>
      </c>
      <c r="H934" s="14" t="s">
        <v>20</v>
      </c>
      <c r="I934" s="95" t="s">
        <v>1173</v>
      </c>
      <c r="J934" s="119" t="s">
        <v>1174</v>
      </c>
      <c r="K934" s="106" t="s">
        <v>4001</v>
      </c>
      <c r="L934" s="95" t="s">
        <v>1173</v>
      </c>
      <c r="M934" s="97">
        <f>IF($K$6="с учетом НДС",VLOOKUP(J934,LEGEND!C:M,3,0)*(1-N934),VLOOKUP(J934,LEGEND!C:M,3,0)*(1-N934)/1.2)</f>
        <v>2000</v>
      </c>
      <c r="N934" s="98">
        <f>IF(OR(E934="Принадлежности",E934="Ручной инструмент"),$K$5,IF($K$4=0,0,IFERROR(VLOOKUP(Q934,LEGEND!$V$4:$W$7,2,0),$K$4)))</f>
        <v>0</v>
      </c>
      <c r="O934" s="103" t="s">
        <v>20</v>
      </c>
      <c r="P934" s="95" t="s">
        <v>20</v>
      </c>
      <c r="Q934" s="100" t="s">
        <v>20</v>
      </c>
      <c r="R934" s="116" t="s">
        <v>20209</v>
      </c>
      <c r="S934" s="114" t="s">
        <v>964</v>
      </c>
      <c r="T934" s="114">
        <v>74</v>
      </c>
      <c r="U934" s="114">
        <v>24</v>
      </c>
      <c r="V934" s="114">
        <v>124</v>
      </c>
      <c r="W934" s="115">
        <v>0.05</v>
      </c>
    </row>
    <row r="935" spans="2:23" ht="25.5">
      <c r="B935" s="95" t="s">
        <v>20806</v>
      </c>
      <c r="C935" s="95" t="s">
        <v>18023</v>
      </c>
      <c r="D935" s="95" t="s">
        <v>20</v>
      </c>
      <c r="E935" s="95" t="s">
        <v>18116</v>
      </c>
      <c r="F935" s="95" t="s">
        <v>18024</v>
      </c>
      <c r="G935" s="95" t="s">
        <v>18215</v>
      </c>
      <c r="H935" s="14" t="s">
        <v>20</v>
      </c>
      <c r="I935" s="95" t="s">
        <v>1175</v>
      </c>
      <c r="J935" s="119" t="s">
        <v>1176</v>
      </c>
      <c r="K935" s="106" t="s">
        <v>4002</v>
      </c>
      <c r="L935" s="95" t="s">
        <v>1175</v>
      </c>
      <c r="M935" s="97">
        <f>IF($K$6="с учетом НДС",VLOOKUP(J935,LEGEND!C:M,3,0)*(1-N935),VLOOKUP(J935,LEGEND!C:M,3,0)*(1-N935)/1.2)</f>
        <v>3300</v>
      </c>
      <c r="N935" s="98">
        <f>IF(OR(E935="Принадлежности",E935="Ручной инструмент"),$K$5,IF($K$4=0,0,IFERROR(VLOOKUP(Q935,LEGEND!$V$4:$W$7,2,0),$K$4)))</f>
        <v>0</v>
      </c>
      <c r="O935" s="103" t="s">
        <v>20</v>
      </c>
      <c r="P935" s="95" t="s">
        <v>20</v>
      </c>
      <c r="Q935" s="100" t="s">
        <v>20</v>
      </c>
      <c r="R935" s="116" t="s">
        <v>20210</v>
      </c>
      <c r="S935" s="114" t="s">
        <v>964</v>
      </c>
      <c r="T935" s="114">
        <v>100</v>
      </c>
      <c r="U935" s="114">
        <v>47</v>
      </c>
      <c r="V935" s="114">
        <v>124</v>
      </c>
      <c r="W935" s="115">
        <v>0.55400000000000005</v>
      </c>
    </row>
    <row r="936" spans="2:23" ht="38.25">
      <c r="B936" s="95" t="s">
        <v>20806</v>
      </c>
      <c r="C936" s="95" t="s">
        <v>20</v>
      </c>
      <c r="D936" s="95" t="s">
        <v>20</v>
      </c>
      <c r="E936" s="95" t="s">
        <v>18116</v>
      </c>
      <c r="F936" s="95" t="s">
        <v>17264</v>
      </c>
      <c r="G936" s="95" t="s">
        <v>17262</v>
      </c>
      <c r="H936" s="14" t="s">
        <v>20</v>
      </c>
      <c r="I936" s="95" t="s">
        <v>1177</v>
      </c>
      <c r="J936" s="119" t="s">
        <v>1178</v>
      </c>
      <c r="K936" s="106" t="s">
        <v>4003</v>
      </c>
      <c r="L936" s="95" t="s">
        <v>1177</v>
      </c>
      <c r="M936" s="97">
        <f>IF($K$6="с учетом НДС",VLOOKUP(J936,LEGEND!C:M,3,0)*(1-N936),VLOOKUP(J936,LEGEND!C:M,3,0)*(1-N936)/1.2)</f>
        <v>5900</v>
      </c>
      <c r="N936" s="98">
        <f>IF(OR(E936="Принадлежности",E936="Ручной инструмент"),$K$5,IF($K$4=0,0,IFERROR(VLOOKUP(Q936,LEGEND!$V$4:$W$7,2,0),$K$4)))</f>
        <v>0</v>
      </c>
      <c r="O936" s="103" t="s">
        <v>20</v>
      </c>
      <c r="P936" s="95" t="s">
        <v>20</v>
      </c>
      <c r="Q936" s="100" t="s">
        <v>20</v>
      </c>
      <c r="R936" s="116" t="s">
        <v>20211</v>
      </c>
      <c r="S936" s="114" t="s">
        <v>8633</v>
      </c>
      <c r="T936" s="114">
        <v>60</v>
      </c>
      <c r="U936" s="114">
        <v>60</v>
      </c>
      <c r="V936" s="114">
        <v>250</v>
      </c>
      <c r="W936" s="115">
        <v>0.375</v>
      </c>
    </row>
    <row r="937" spans="2:23" ht="38.25">
      <c r="B937" s="95" t="s">
        <v>20806</v>
      </c>
      <c r="C937" s="95" t="s">
        <v>20</v>
      </c>
      <c r="D937" s="95" t="s">
        <v>20</v>
      </c>
      <c r="E937" s="95" t="s">
        <v>18116</v>
      </c>
      <c r="F937" s="95" t="s">
        <v>17463</v>
      </c>
      <c r="G937" s="95" t="s">
        <v>17531</v>
      </c>
      <c r="H937" s="14" t="s">
        <v>20</v>
      </c>
      <c r="I937" s="95" t="s">
        <v>1179</v>
      </c>
      <c r="J937" s="119" t="s">
        <v>1180</v>
      </c>
      <c r="K937" s="106" t="s">
        <v>4004</v>
      </c>
      <c r="L937" s="95" t="s">
        <v>1179</v>
      </c>
      <c r="M937" s="97">
        <f>IF($K$6="с учетом НДС",VLOOKUP(J937,LEGEND!C:M,3,0)*(1-N937),VLOOKUP(J937,LEGEND!C:M,3,0)*(1-N937)/1.2)</f>
        <v>13900</v>
      </c>
      <c r="N937" s="98">
        <f>IF(OR(E937="Принадлежности",E937="Ручной инструмент"),$K$5,IF($K$4=0,0,IFERROR(VLOOKUP(Q937,LEGEND!$V$4:$W$7,2,0),$K$4)))</f>
        <v>0</v>
      </c>
      <c r="O937" s="103" t="s">
        <v>20</v>
      </c>
      <c r="P937" s="95" t="s">
        <v>20</v>
      </c>
      <c r="Q937" s="100" t="s">
        <v>20</v>
      </c>
      <c r="R937" s="116" t="s">
        <v>20212</v>
      </c>
      <c r="S937" s="114" t="s">
        <v>20213</v>
      </c>
      <c r="T937" s="114">
        <v>600</v>
      </c>
      <c r="U937" s="114">
        <v>600</v>
      </c>
      <c r="V937" s="114">
        <v>600</v>
      </c>
      <c r="W937" s="115">
        <v>1.5980000000000001</v>
      </c>
    </row>
    <row r="938" spans="2:23" ht="38.25">
      <c r="B938" s="95" t="s">
        <v>20806</v>
      </c>
      <c r="C938" s="95" t="s">
        <v>20</v>
      </c>
      <c r="D938" s="95" t="s">
        <v>20</v>
      </c>
      <c r="E938" s="95" t="s">
        <v>18116</v>
      </c>
      <c r="F938" s="95" t="s">
        <v>17463</v>
      </c>
      <c r="G938" s="95" t="s">
        <v>17531</v>
      </c>
      <c r="H938" s="14" t="s">
        <v>20</v>
      </c>
      <c r="I938" s="95" t="s">
        <v>1181</v>
      </c>
      <c r="J938" s="119" t="s">
        <v>1182</v>
      </c>
      <c r="K938" s="106" t="s">
        <v>4005</v>
      </c>
      <c r="L938" s="95" t="s">
        <v>1181</v>
      </c>
      <c r="M938" s="97">
        <f>IF($K$6="с учетом НДС",VLOOKUP(J938,LEGEND!C:M,3,0)*(1-N938),VLOOKUP(J938,LEGEND!C:M,3,0)*(1-N938)/1.2)</f>
        <v>7700</v>
      </c>
      <c r="N938" s="98">
        <f>IF(OR(E938="Принадлежности",E938="Ручной инструмент"),$K$5,IF($K$4=0,0,IFERROR(VLOOKUP(Q938,LEGEND!$V$4:$W$7,2,0),$K$4)))</f>
        <v>0</v>
      </c>
      <c r="O938" s="103" t="s">
        <v>20</v>
      </c>
      <c r="P938" s="95" t="s">
        <v>20</v>
      </c>
      <c r="Q938" s="100" t="s">
        <v>20</v>
      </c>
      <c r="R938" s="116" t="s">
        <v>20214</v>
      </c>
      <c r="S938" s="114" t="s">
        <v>5035</v>
      </c>
      <c r="T938" s="114">
        <v>515</v>
      </c>
      <c r="U938" s="114">
        <v>278</v>
      </c>
      <c r="V938" s="114">
        <v>183</v>
      </c>
      <c r="W938" s="115">
        <v>1.84</v>
      </c>
    </row>
    <row r="939" spans="2:23" ht="51">
      <c r="B939" s="95" t="s">
        <v>20806</v>
      </c>
      <c r="C939" s="95" t="s">
        <v>20</v>
      </c>
      <c r="D939" s="95" t="s">
        <v>20</v>
      </c>
      <c r="E939" s="95" t="s">
        <v>18116</v>
      </c>
      <c r="F939" s="95" t="s">
        <v>17656</v>
      </c>
      <c r="G939" s="95" t="s">
        <v>17706</v>
      </c>
      <c r="H939" s="14" t="s">
        <v>20</v>
      </c>
      <c r="I939" s="95" t="s">
        <v>1183</v>
      </c>
      <c r="J939" s="119" t="s">
        <v>1184</v>
      </c>
      <c r="K939" s="106" t="s">
        <v>4006</v>
      </c>
      <c r="L939" s="95" t="s">
        <v>1183</v>
      </c>
      <c r="M939" s="97">
        <f>IF($K$6="с учетом НДС",VLOOKUP(J939,LEGEND!C:M,3,0)*(1-N939),VLOOKUP(J939,LEGEND!C:M,3,0)*(1-N939)/1.2)</f>
        <v>4700</v>
      </c>
      <c r="N939" s="98">
        <f>IF(OR(E939="Принадлежности",E939="Ручной инструмент"),$K$5,IF($K$4=0,0,IFERROR(VLOOKUP(Q939,LEGEND!$V$4:$W$7,2,0),$K$4)))</f>
        <v>0</v>
      </c>
      <c r="O939" s="103" t="s">
        <v>20</v>
      </c>
      <c r="P939" s="95" t="s">
        <v>20</v>
      </c>
      <c r="Q939" s="100" t="s">
        <v>20</v>
      </c>
      <c r="R939" s="116" t="s">
        <v>20215</v>
      </c>
      <c r="S939" s="114" t="s">
        <v>5035</v>
      </c>
      <c r="T939" s="114">
        <v>136</v>
      </c>
      <c r="U939" s="114">
        <v>62</v>
      </c>
      <c r="V939" s="114">
        <v>37</v>
      </c>
      <c r="W939" s="115">
        <v>1.3340000000000001</v>
      </c>
    </row>
    <row r="940" spans="2:23" ht="25.5">
      <c r="B940" s="95" t="s">
        <v>20806</v>
      </c>
      <c r="C940" s="95" t="s">
        <v>20</v>
      </c>
      <c r="D940" s="95" t="s">
        <v>20</v>
      </c>
      <c r="E940" s="95" t="s">
        <v>18116</v>
      </c>
      <c r="F940" s="95" t="s">
        <v>18024</v>
      </c>
      <c r="G940" s="95" t="s">
        <v>18437</v>
      </c>
      <c r="H940" s="14" t="s">
        <v>20</v>
      </c>
      <c r="I940" s="95" t="s">
        <v>1185</v>
      </c>
      <c r="J940" s="119" t="s">
        <v>1186</v>
      </c>
      <c r="K940" s="106" t="s">
        <v>4007</v>
      </c>
      <c r="L940" s="95" t="s">
        <v>1185</v>
      </c>
      <c r="M940" s="97">
        <f>IF($K$6="с учетом НДС",VLOOKUP(J940,LEGEND!C:M,3,0)*(1-N940),VLOOKUP(J940,LEGEND!C:M,3,0)*(1-N940)/1.2)</f>
        <v>7700</v>
      </c>
      <c r="N940" s="98">
        <f>IF(OR(E940="Принадлежности",E940="Ручной инструмент"),$K$5,IF($K$4=0,0,IFERROR(VLOOKUP(Q940,LEGEND!$V$4:$W$7,2,0),$K$4)))</f>
        <v>0</v>
      </c>
      <c r="O940" s="103" t="s">
        <v>20</v>
      </c>
      <c r="P940" s="95" t="s">
        <v>20</v>
      </c>
      <c r="Q940" s="100" t="s">
        <v>20</v>
      </c>
      <c r="R940" s="116" t="s">
        <v>20216</v>
      </c>
      <c r="S940" s="114" t="s">
        <v>964</v>
      </c>
      <c r="T940" s="114">
        <v>146</v>
      </c>
      <c r="U940" s="114">
        <v>146</v>
      </c>
      <c r="V940" s="114">
        <v>200</v>
      </c>
      <c r="W940" s="115">
        <v>0.15</v>
      </c>
    </row>
    <row r="941" spans="2:23" ht="38.25">
      <c r="B941" s="95" t="s">
        <v>20806</v>
      </c>
      <c r="C941" s="95" t="s">
        <v>20</v>
      </c>
      <c r="D941" s="95" t="s">
        <v>20</v>
      </c>
      <c r="E941" s="95" t="s">
        <v>18116</v>
      </c>
      <c r="F941" s="95" t="s">
        <v>17264</v>
      </c>
      <c r="G941" s="95" t="s">
        <v>17267</v>
      </c>
      <c r="H941" s="14" t="s">
        <v>20</v>
      </c>
      <c r="I941" s="95" t="s">
        <v>1187</v>
      </c>
      <c r="J941" s="119" t="s">
        <v>1188</v>
      </c>
      <c r="K941" s="106" t="s">
        <v>4008</v>
      </c>
      <c r="L941" s="95" t="s">
        <v>1187</v>
      </c>
      <c r="M941" s="97">
        <f>IF($K$6="с учетом НДС",VLOOKUP(J941,LEGEND!C:M,3,0)*(1-N941),VLOOKUP(J941,LEGEND!C:M,3,0)*(1-N941)/1.2)</f>
        <v>4300</v>
      </c>
      <c r="N941" s="98">
        <f>IF(OR(E941="Принадлежности",E941="Ручной инструмент"),$K$5,IF($K$4=0,0,IFERROR(VLOOKUP(Q941,LEGEND!$V$4:$W$7,2,0),$K$4)))</f>
        <v>0</v>
      </c>
      <c r="O941" s="103" t="s">
        <v>20</v>
      </c>
      <c r="P941" s="95" t="s">
        <v>20</v>
      </c>
      <c r="Q941" s="100" t="s">
        <v>20</v>
      </c>
      <c r="R941" s="116" t="s">
        <v>20217</v>
      </c>
      <c r="S941" s="114" t="s">
        <v>964</v>
      </c>
      <c r="T941" s="114">
        <v>118</v>
      </c>
      <c r="U941" s="114">
        <v>68</v>
      </c>
      <c r="V941" s="114">
        <v>202</v>
      </c>
      <c r="W941" s="115">
        <v>0.32800000000000001</v>
      </c>
    </row>
    <row r="942" spans="2:23" ht="38.25">
      <c r="B942" s="95" t="s">
        <v>20806</v>
      </c>
      <c r="C942" s="95" t="s">
        <v>20</v>
      </c>
      <c r="D942" s="95" t="s">
        <v>20</v>
      </c>
      <c r="E942" s="95" t="s">
        <v>18116</v>
      </c>
      <c r="F942" s="95" t="s">
        <v>17463</v>
      </c>
      <c r="G942" s="95" t="s">
        <v>17531</v>
      </c>
      <c r="H942" s="14" t="s">
        <v>20</v>
      </c>
      <c r="I942" s="95" t="s">
        <v>1189</v>
      </c>
      <c r="J942" s="119" t="s">
        <v>1190</v>
      </c>
      <c r="K942" s="106" t="s">
        <v>4009</v>
      </c>
      <c r="L942" s="95" t="s">
        <v>1189</v>
      </c>
      <c r="M942" s="97">
        <f>IF($K$6="с учетом НДС",VLOOKUP(J942,LEGEND!C:M,3,0)*(1-N942),VLOOKUP(J942,LEGEND!C:M,3,0)*(1-N942)/1.2)</f>
        <v>3700</v>
      </c>
      <c r="N942" s="98">
        <f>IF(OR(E942="Принадлежности",E942="Ручной инструмент"),$K$5,IF($K$4=0,0,IFERROR(VLOOKUP(Q942,LEGEND!$V$4:$W$7,2,0),$K$4)))</f>
        <v>0</v>
      </c>
      <c r="O942" s="103" t="s">
        <v>20</v>
      </c>
      <c r="P942" s="95" t="s">
        <v>20</v>
      </c>
      <c r="Q942" s="100" t="s">
        <v>20</v>
      </c>
      <c r="R942" s="116" t="s">
        <v>20218</v>
      </c>
      <c r="S942" s="114" t="s">
        <v>5035</v>
      </c>
      <c r="T942" s="114">
        <v>155</v>
      </c>
      <c r="U942" s="114">
        <v>105</v>
      </c>
      <c r="V942" s="114">
        <v>110</v>
      </c>
      <c r="W942" s="115">
        <v>0.08</v>
      </c>
    </row>
    <row r="943" spans="2:23" ht="38.25">
      <c r="B943" s="95" t="s">
        <v>20806</v>
      </c>
      <c r="C943" s="95" t="s">
        <v>20</v>
      </c>
      <c r="D943" s="95" t="s">
        <v>20</v>
      </c>
      <c r="E943" s="95" t="s">
        <v>18116</v>
      </c>
      <c r="F943" s="95" t="s">
        <v>18036</v>
      </c>
      <c r="G943" s="95" t="s">
        <v>18440</v>
      </c>
      <c r="H943" s="14" t="s">
        <v>20</v>
      </c>
      <c r="I943" s="95" t="s">
        <v>1191</v>
      </c>
      <c r="J943" s="119" t="s">
        <v>1192</v>
      </c>
      <c r="K943" s="106" t="s">
        <v>4010</v>
      </c>
      <c r="L943" s="95" t="s">
        <v>1191</v>
      </c>
      <c r="M943" s="97">
        <f>IF($K$6="с учетом НДС",VLOOKUP(J943,LEGEND!C:M,3,0)*(1-N943),VLOOKUP(J943,LEGEND!C:M,3,0)*(1-N943)/1.2)</f>
        <v>2900</v>
      </c>
      <c r="N943" s="98">
        <f>IF(OR(E943="Принадлежности",E943="Ручной инструмент"),$K$5,IF($K$4=0,0,IFERROR(VLOOKUP(Q943,LEGEND!$V$4:$W$7,2,0),$K$4)))</f>
        <v>0</v>
      </c>
      <c r="O943" s="103" t="s">
        <v>20</v>
      </c>
      <c r="P943" s="95" t="s">
        <v>20</v>
      </c>
      <c r="Q943" s="100" t="s">
        <v>20</v>
      </c>
      <c r="R943" s="116" t="s">
        <v>20219</v>
      </c>
      <c r="S943" s="114" t="s">
        <v>964</v>
      </c>
      <c r="T943" s="114">
        <v>234</v>
      </c>
      <c r="U943" s="114">
        <v>180</v>
      </c>
      <c r="V943" s="114">
        <v>76</v>
      </c>
      <c r="W943" s="115">
        <v>0.50600000000000001</v>
      </c>
    </row>
    <row r="944" spans="2:23" ht="51">
      <c r="B944" s="95" t="s">
        <v>20806</v>
      </c>
      <c r="C944" s="95" t="s">
        <v>20</v>
      </c>
      <c r="D944" s="95" t="s">
        <v>20</v>
      </c>
      <c r="E944" s="95" t="s">
        <v>18116</v>
      </c>
      <c r="F944" s="95" t="s">
        <v>17463</v>
      </c>
      <c r="G944" s="95" t="s">
        <v>17531</v>
      </c>
      <c r="H944" s="14" t="s">
        <v>20</v>
      </c>
      <c r="I944" s="95" t="s">
        <v>1193</v>
      </c>
      <c r="J944" s="119" t="s">
        <v>1194</v>
      </c>
      <c r="K944" s="106" t="s">
        <v>4011</v>
      </c>
      <c r="L944" s="95" t="s">
        <v>1193</v>
      </c>
      <c r="M944" s="97">
        <f>IF($K$6="с учетом НДС",VLOOKUP(J944,LEGEND!C:M,3,0)*(1-N944),VLOOKUP(J944,LEGEND!C:M,3,0)*(1-N944)/1.2)</f>
        <v>7000</v>
      </c>
      <c r="N944" s="98">
        <f>IF(OR(E944="Принадлежности",E944="Ручной инструмент"),$K$5,IF($K$4=0,0,IFERROR(VLOOKUP(Q944,LEGEND!$V$4:$W$7,2,0),$K$4)))</f>
        <v>0</v>
      </c>
      <c r="O944" s="103" t="s">
        <v>20</v>
      </c>
      <c r="P944" s="95" t="s">
        <v>20</v>
      </c>
      <c r="Q944" s="100" t="s">
        <v>20</v>
      </c>
      <c r="R944" s="116" t="s">
        <v>20220</v>
      </c>
      <c r="S944" s="114" t="s">
        <v>5035</v>
      </c>
      <c r="T944" s="114">
        <v>280</v>
      </c>
      <c r="U944" s="114">
        <v>150</v>
      </c>
      <c r="V944" s="114">
        <v>110</v>
      </c>
      <c r="W944" s="115">
        <v>0.32</v>
      </c>
    </row>
    <row r="945" spans="2:23" ht="38.25">
      <c r="B945" s="95" t="s">
        <v>20806</v>
      </c>
      <c r="C945" s="95" t="s">
        <v>20</v>
      </c>
      <c r="D945" s="95" t="s">
        <v>20</v>
      </c>
      <c r="E945" s="95" t="s">
        <v>18116</v>
      </c>
      <c r="F945" s="95" t="s">
        <v>18036</v>
      </c>
      <c r="G945" s="95" t="s">
        <v>18440</v>
      </c>
      <c r="H945" s="14" t="s">
        <v>20</v>
      </c>
      <c r="I945" s="95" t="s">
        <v>1195</v>
      </c>
      <c r="J945" s="119" t="s">
        <v>1196</v>
      </c>
      <c r="K945" s="106" t="s">
        <v>4012</v>
      </c>
      <c r="L945" s="95" t="s">
        <v>1195</v>
      </c>
      <c r="M945" s="97">
        <f>IF($K$6="с учетом НДС",VLOOKUP(J945,LEGEND!C:M,3,0)*(1-N945),VLOOKUP(J945,LEGEND!C:M,3,0)*(1-N945)/1.2)</f>
        <v>3100</v>
      </c>
      <c r="N945" s="98">
        <f>IF(OR(E945="Принадлежности",E945="Ручной инструмент"),$K$5,IF($K$4=0,0,IFERROR(VLOOKUP(Q945,LEGEND!$V$4:$W$7,2,0),$K$4)))</f>
        <v>0</v>
      </c>
      <c r="O945" s="103" t="s">
        <v>20</v>
      </c>
      <c r="P945" s="95" t="s">
        <v>20</v>
      </c>
      <c r="Q945" s="100" t="s">
        <v>20</v>
      </c>
      <c r="R945" s="116" t="s">
        <v>20221</v>
      </c>
      <c r="S945" s="114" t="s">
        <v>964</v>
      </c>
      <c r="T945" s="114">
        <v>50</v>
      </c>
      <c r="U945" s="114">
        <v>210</v>
      </c>
      <c r="V945" s="114">
        <v>240</v>
      </c>
      <c r="W945" s="115">
        <v>0.44</v>
      </c>
    </row>
    <row r="946" spans="2:23" ht="38.25">
      <c r="B946" s="95" t="s">
        <v>20806</v>
      </c>
      <c r="C946" s="95" t="s">
        <v>20</v>
      </c>
      <c r="D946" s="95" t="s">
        <v>20</v>
      </c>
      <c r="E946" s="95" t="s">
        <v>18116</v>
      </c>
      <c r="F946" s="95" t="s">
        <v>17463</v>
      </c>
      <c r="G946" s="95" t="s">
        <v>17531</v>
      </c>
      <c r="H946" s="14" t="s">
        <v>20</v>
      </c>
      <c r="I946" s="95" t="s">
        <v>1197</v>
      </c>
      <c r="J946" s="119" t="s">
        <v>1198</v>
      </c>
      <c r="K946" s="106" t="s">
        <v>4013</v>
      </c>
      <c r="L946" s="95" t="s">
        <v>1197</v>
      </c>
      <c r="M946" s="97">
        <f>IF($K$6="с учетом НДС",VLOOKUP(J946,LEGEND!C:M,3,0)*(1-N946),VLOOKUP(J946,LEGEND!C:M,3,0)*(1-N946)/1.2)</f>
        <v>1400</v>
      </c>
      <c r="N946" s="98">
        <f>IF(OR(E946="Принадлежности",E946="Ручной инструмент"),$K$5,IF($K$4=0,0,IFERROR(VLOOKUP(Q946,LEGEND!$V$4:$W$7,2,0),$K$4)))</f>
        <v>0</v>
      </c>
      <c r="O946" s="103" t="s">
        <v>20</v>
      </c>
      <c r="P946" s="95" t="s">
        <v>20</v>
      </c>
      <c r="Q946" s="100" t="s">
        <v>20</v>
      </c>
      <c r="R946" s="116" t="s">
        <v>20222</v>
      </c>
      <c r="S946" s="114" t="s">
        <v>5035</v>
      </c>
      <c r="T946" s="114">
        <v>503</v>
      </c>
      <c r="U946" s="114">
        <v>43</v>
      </c>
      <c r="V946" s="114">
        <v>43</v>
      </c>
      <c r="W946" s="115">
        <v>0.13</v>
      </c>
    </row>
    <row r="947" spans="2:23" ht="38.25">
      <c r="B947" s="95" t="s">
        <v>20806</v>
      </c>
      <c r="C947" s="95" t="s">
        <v>20</v>
      </c>
      <c r="D947" s="95" t="s">
        <v>20</v>
      </c>
      <c r="E947" s="95" t="s">
        <v>18116</v>
      </c>
      <c r="F947" s="95" t="s">
        <v>18036</v>
      </c>
      <c r="G947" s="95" t="s">
        <v>18440</v>
      </c>
      <c r="H947" s="14" t="s">
        <v>20</v>
      </c>
      <c r="I947" s="95" t="s">
        <v>1199</v>
      </c>
      <c r="J947" s="119" t="s">
        <v>1200</v>
      </c>
      <c r="K947" s="106" t="s">
        <v>4014</v>
      </c>
      <c r="L947" s="95" t="s">
        <v>1199</v>
      </c>
      <c r="M947" s="97">
        <f>IF($K$6="с учетом НДС",VLOOKUP(J947,LEGEND!C:M,3,0)*(1-N947),VLOOKUP(J947,LEGEND!C:M,3,0)*(1-N947)/1.2)</f>
        <v>2000</v>
      </c>
      <c r="N947" s="98">
        <f>IF(OR(E947="Принадлежности",E947="Ручной инструмент"),$K$5,IF($K$4=0,0,IFERROR(VLOOKUP(Q947,LEGEND!$V$4:$W$7,2,0),$K$4)))</f>
        <v>0</v>
      </c>
      <c r="O947" s="103" t="s">
        <v>20</v>
      </c>
      <c r="P947" s="95" t="s">
        <v>20</v>
      </c>
      <c r="Q947" s="100" t="s">
        <v>20</v>
      </c>
      <c r="R947" s="116" t="s">
        <v>20223</v>
      </c>
      <c r="S947" s="114" t="s">
        <v>964</v>
      </c>
      <c r="T947" s="114">
        <v>50</v>
      </c>
      <c r="U947" s="114">
        <v>170</v>
      </c>
      <c r="V947" s="114">
        <v>190</v>
      </c>
      <c r="W947" s="115">
        <v>0.214</v>
      </c>
    </row>
    <row r="948" spans="2:23" ht="38.25">
      <c r="B948" s="95" t="s">
        <v>20806</v>
      </c>
      <c r="C948" s="95" t="s">
        <v>20</v>
      </c>
      <c r="D948" s="95" t="s">
        <v>20</v>
      </c>
      <c r="E948" s="95" t="s">
        <v>18116</v>
      </c>
      <c r="F948" s="95" t="s">
        <v>17375</v>
      </c>
      <c r="G948" s="95" t="s">
        <v>17611</v>
      </c>
      <c r="H948" s="14" t="s">
        <v>20</v>
      </c>
      <c r="I948" s="95" t="s">
        <v>1201</v>
      </c>
      <c r="J948" s="119" t="s">
        <v>1202</v>
      </c>
      <c r="K948" s="106" t="s">
        <v>4015</v>
      </c>
      <c r="L948" s="95" t="s">
        <v>1201</v>
      </c>
      <c r="M948" s="97">
        <f>IF($K$6="с учетом НДС",VLOOKUP(J948,LEGEND!C:M,3,0)*(1-N948),VLOOKUP(J948,LEGEND!C:M,3,0)*(1-N948)/1.2)</f>
        <v>1400</v>
      </c>
      <c r="N948" s="98">
        <f>IF(OR(E948="Принадлежности",E948="Ручной инструмент"),$K$5,IF($K$4=0,0,IFERROR(VLOOKUP(Q948,LEGEND!$V$4:$W$7,2,0),$K$4)))</f>
        <v>0</v>
      </c>
      <c r="O948" s="103" t="s">
        <v>20</v>
      </c>
      <c r="P948" s="95" t="s">
        <v>20</v>
      </c>
      <c r="Q948" s="100" t="s">
        <v>20</v>
      </c>
      <c r="R948" s="116" t="s">
        <v>20224</v>
      </c>
      <c r="S948" s="114" t="s">
        <v>964</v>
      </c>
      <c r="T948" s="114">
        <v>119</v>
      </c>
      <c r="U948" s="114">
        <v>65</v>
      </c>
      <c r="V948" s="114">
        <v>232</v>
      </c>
      <c r="W948" s="115">
        <v>0.16200000000000001</v>
      </c>
    </row>
    <row r="949" spans="2:23" ht="25.5">
      <c r="B949" s="95" t="s">
        <v>20806</v>
      </c>
      <c r="C949" s="95" t="s">
        <v>20</v>
      </c>
      <c r="D949" s="95" t="s">
        <v>20</v>
      </c>
      <c r="E949" s="95" t="s">
        <v>18116</v>
      </c>
      <c r="F949" s="95" t="s">
        <v>17264</v>
      </c>
      <c r="G949" s="95" t="s">
        <v>17262</v>
      </c>
      <c r="H949" s="14" t="s">
        <v>20</v>
      </c>
      <c r="I949" s="95" t="s">
        <v>1203</v>
      </c>
      <c r="J949" s="119" t="s">
        <v>1204</v>
      </c>
      <c r="K949" s="106" t="s">
        <v>4016</v>
      </c>
      <c r="L949" s="95" t="s">
        <v>1203</v>
      </c>
      <c r="M949" s="97">
        <f>IF($K$6="с учетом НДС",VLOOKUP(J949,LEGEND!C:M,3,0)*(1-N949),VLOOKUP(J949,LEGEND!C:M,3,0)*(1-N949)/1.2)</f>
        <v>2200</v>
      </c>
      <c r="N949" s="98">
        <f>IF(OR(E949="Принадлежности",E949="Ручной инструмент"),$K$5,IF($K$4=0,0,IFERROR(VLOOKUP(Q949,LEGEND!$V$4:$W$7,2,0),$K$4)))</f>
        <v>0</v>
      </c>
      <c r="O949" s="103" t="s">
        <v>20</v>
      </c>
      <c r="P949" s="95" t="s">
        <v>20</v>
      </c>
      <c r="Q949" s="100" t="s">
        <v>20</v>
      </c>
      <c r="R949" s="116" t="s">
        <v>20225</v>
      </c>
      <c r="S949" s="114" t="s">
        <v>5081</v>
      </c>
      <c r="T949" s="114">
        <v>200</v>
      </c>
      <c r="U949" s="114">
        <v>100</v>
      </c>
      <c r="V949" s="114">
        <v>100</v>
      </c>
      <c r="W949" s="115">
        <v>0.66</v>
      </c>
    </row>
    <row r="950" spans="2:23" ht="25.5">
      <c r="B950" s="95" t="s">
        <v>20806</v>
      </c>
      <c r="C950" s="95" t="s">
        <v>18023</v>
      </c>
      <c r="D950" s="95" t="s">
        <v>20</v>
      </c>
      <c r="E950" s="95" t="s">
        <v>18116</v>
      </c>
      <c r="F950" s="95" t="s">
        <v>18024</v>
      </c>
      <c r="G950" s="95" t="s">
        <v>18215</v>
      </c>
      <c r="H950" s="14" t="s">
        <v>20</v>
      </c>
      <c r="I950" s="95" t="s">
        <v>1205</v>
      </c>
      <c r="J950" s="119" t="s">
        <v>1206</v>
      </c>
      <c r="K950" s="106" t="s">
        <v>4017</v>
      </c>
      <c r="L950" s="95" t="s">
        <v>1205</v>
      </c>
      <c r="M950" s="97">
        <f>IF($K$6="с учетом НДС",VLOOKUP(J950,LEGEND!C:M,3,0)*(1-N950),VLOOKUP(J950,LEGEND!C:M,3,0)*(1-N950)/1.2)</f>
        <v>1800</v>
      </c>
      <c r="N950" s="98">
        <f>IF(OR(E950="Принадлежности",E950="Ручной инструмент"),$K$5,IF($K$4=0,0,IFERROR(VLOOKUP(Q950,LEGEND!$V$4:$W$7,2,0),$K$4)))</f>
        <v>0</v>
      </c>
      <c r="O950" s="103" t="s">
        <v>20</v>
      </c>
      <c r="P950" s="95" t="s">
        <v>20</v>
      </c>
      <c r="Q950" s="100" t="s">
        <v>20</v>
      </c>
      <c r="R950" s="116" t="s">
        <v>20226</v>
      </c>
      <c r="S950" s="114" t="s">
        <v>964</v>
      </c>
      <c r="T950" s="114">
        <v>74</v>
      </c>
      <c r="U950" s="114">
        <v>53</v>
      </c>
      <c r="V950" s="114">
        <v>124</v>
      </c>
      <c r="W950" s="115">
        <v>0.308</v>
      </c>
    </row>
    <row r="951" spans="2:23" ht="25.5">
      <c r="B951" s="95" t="s">
        <v>20806</v>
      </c>
      <c r="C951" s="95" t="s">
        <v>18023</v>
      </c>
      <c r="D951" s="95" t="s">
        <v>20</v>
      </c>
      <c r="E951" s="95" t="s">
        <v>18116</v>
      </c>
      <c r="F951" s="95" t="s">
        <v>18024</v>
      </c>
      <c r="G951" s="95" t="s">
        <v>18215</v>
      </c>
      <c r="H951" s="14" t="s">
        <v>20</v>
      </c>
      <c r="I951" s="95" t="s">
        <v>1207</v>
      </c>
      <c r="J951" s="119" t="s">
        <v>1208</v>
      </c>
      <c r="K951" s="106" t="s">
        <v>4018</v>
      </c>
      <c r="L951" s="95" t="s">
        <v>1207</v>
      </c>
      <c r="M951" s="97">
        <f>IF($K$6="с учетом НДС",VLOOKUP(J951,LEGEND!C:M,3,0)*(1-N951),VLOOKUP(J951,LEGEND!C:M,3,0)*(1-N951)/1.2)</f>
        <v>3600</v>
      </c>
      <c r="N951" s="98">
        <f>IF(OR(E951="Принадлежности",E951="Ручной инструмент"),$K$5,IF($K$4=0,0,IFERROR(VLOOKUP(Q951,LEGEND!$V$4:$W$7,2,0),$K$4)))</f>
        <v>0</v>
      </c>
      <c r="O951" s="103" t="s">
        <v>20</v>
      </c>
      <c r="P951" s="95" t="s">
        <v>20</v>
      </c>
      <c r="Q951" s="100" t="s">
        <v>20</v>
      </c>
      <c r="R951" s="116" t="s">
        <v>20227</v>
      </c>
      <c r="S951" s="114" t="s">
        <v>964</v>
      </c>
      <c r="T951" s="114">
        <v>100</v>
      </c>
      <c r="U951" s="114">
        <v>54</v>
      </c>
      <c r="V951" s="114">
        <v>124</v>
      </c>
      <c r="W951" s="115">
        <v>0.62</v>
      </c>
    </row>
    <row r="952" spans="2:23" ht="51">
      <c r="B952" s="95" t="s">
        <v>20806</v>
      </c>
      <c r="C952" s="95" t="s">
        <v>20</v>
      </c>
      <c r="D952" s="95" t="s">
        <v>20</v>
      </c>
      <c r="E952" s="95" t="s">
        <v>18116</v>
      </c>
      <c r="F952" s="95" t="s">
        <v>17264</v>
      </c>
      <c r="G952" s="95" t="s">
        <v>17359</v>
      </c>
      <c r="H952" s="14" t="s">
        <v>20</v>
      </c>
      <c r="I952" s="95" t="s">
        <v>1209</v>
      </c>
      <c r="J952" s="119" t="s">
        <v>1210</v>
      </c>
      <c r="K952" s="106" t="s">
        <v>4019</v>
      </c>
      <c r="L952" s="95" t="s">
        <v>1209</v>
      </c>
      <c r="M952" s="97">
        <f>IF($K$6="с учетом НДС",VLOOKUP(J952,LEGEND!C:M,3,0)*(1-N952),VLOOKUP(J952,LEGEND!C:M,3,0)*(1-N952)/1.2)</f>
        <v>3300</v>
      </c>
      <c r="N952" s="98">
        <f>IF(OR(E952="Принадлежности",E952="Ручной инструмент"),$K$5,IF($K$4=0,0,IFERROR(VLOOKUP(Q952,LEGEND!$V$4:$W$7,2,0),$K$4)))</f>
        <v>0</v>
      </c>
      <c r="O952" s="103" t="s">
        <v>20</v>
      </c>
      <c r="P952" s="95" t="s">
        <v>20</v>
      </c>
      <c r="Q952" s="100" t="s">
        <v>20</v>
      </c>
      <c r="R952" s="116" t="s">
        <v>20228</v>
      </c>
      <c r="S952" s="114" t="s">
        <v>964</v>
      </c>
      <c r="T952" s="114">
        <v>249</v>
      </c>
      <c r="U952" s="114">
        <v>84</v>
      </c>
      <c r="V952" s="114">
        <v>200</v>
      </c>
      <c r="W952" s="115">
        <v>0.246</v>
      </c>
    </row>
    <row r="953" spans="2:23" ht="38.25">
      <c r="B953" s="95" t="s">
        <v>20806</v>
      </c>
      <c r="C953" s="95" t="s">
        <v>20</v>
      </c>
      <c r="D953" s="95" t="s">
        <v>20</v>
      </c>
      <c r="E953" s="95" t="s">
        <v>18116</v>
      </c>
      <c r="F953" s="95" t="s">
        <v>17264</v>
      </c>
      <c r="G953" s="95" t="s">
        <v>17262</v>
      </c>
      <c r="H953" s="14" t="s">
        <v>20</v>
      </c>
      <c r="I953" s="95" t="s">
        <v>1211</v>
      </c>
      <c r="J953" s="119" t="s">
        <v>1212</v>
      </c>
      <c r="K953" s="106" t="s">
        <v>4020</v>
      </c>
      <c r="L953" s="95" t="s">
        <v>1211</v>
      </c>
      <c r="M953" s="97">
        <f>IF($K$6="с учетом НДС",VLOOKUP(J953,LEGEND!C:M,3,0)*(1-N953),VLOOKUP(J953,LEGEND!C:M,3,0)*(1-N953)/1.2)</f>
        <v>8800</v>
      </c>
      <c r="N953" s="98">
        <f>IF(OR(E953="Принадлежности",E953="Ручной инструмент"),$K$5,IF($K$4=0,0,IFERROR(VLOOKUP(Q953,LEGEND!$V$4:$W$7,2,0),$K$4)))</f>
        <v>0</v>
      </c>
      <c r="O953" s="103" t="s">
        <v>20</v>
      </c>
      <c r="P953" s="95" t="s">
        <v>20</v>
      </c>
      <c r="Q953" s="100" t="s">
        <v>20</v>
      </c>
      <c r="R953" s="116" t="s">
        <v>20229</v>
      </c>
      <c r="S953" s="114" t="s">
        <v>5081</v>
      </c>
      <c r="T953" s="114">
        <v>600</v>
      </c>
      <c r="U953" s="114">
        <v>70</v>
      </c>
      <c r="V953" s="114">
        <v>70</v>
      </c>
      <c r="W953" s="115">
        <v>5.26</v>
      </c>
    </row>
    <row r="954" spans="2:23" ht="51">
      <c r="B954" s="95" t="s">
        <v>20806</v>
      </c>
      <c r="C954" s="95" t="s">
        <v>20</v>
      </c>
      <c r="D954" s="95" t="s">
        <v>20</v>
      </c>
      <c r="E954" s="95" t="s">
        <v>18116</v>
      </c>
      <c r="F954" s="95" t="s">
        <v>17264</v>
      </c>
      <c r="G954" s="95" t="s">
        <v>17359</v>
      </c>
      <c r="H954" s="14" t="s">
        <v>20</v>
      </c>
      <c r="I954" s="95" t="s">
        <v>1213</v>
      </c>
      <c r="J954" s="119" t="s">
        <v>1214</v>
      </c>
      <c r="K954" s="106" t="s">
        <v>4021</v>
      </c>
      <c r="L954" s="95" t="s">
        <v>1213</v>
      </c>
      <c r="M954" s="97">
        <f>IF($K$6="с учетом НДС",VLOOKUP(J954,LEGEND!C:M,3,0)*(1-N954),VLOOKUP(J954,LEGEND!C:M,3,0)*(1-N954)/1.2)</f>
        <v>3300</v>
      </c>
      <c r="N954" s="98">
        <f>IF(OR(E954="Принадлежности",E954="Ручной инструмент"),$K$5,IF($K$4=0,0,IFERROR(VLOOKUP(Q954,LEGEND!$V$4:$W$7,2,0),$K$4)))</f>
        <v>0</v>
      </c>
      <c r="O954" s="103" t="s">
        <v>20</v>
      </c>
      <c r="P954" s="95" t="s">
        <v>20</v>
      </c>
      <c r="Q954" s="100" t="s">
        <v>20</v>
      </c>
      <c r="R954" s="116" t="s">
        <v>20230</v>
      </c>
      <c r="S954" s="114" t="s">
        <v>964</v>
      </c>
      <c r="T954" s="114">
        <v>249</v>
      </c>
      <c r="U954" s="114">
        <v>87</v>
      </c>
      <c r="V954" s="114">
        <v>175</v>
      </c>
      <c r="W954" s="115">
        <v>0.218</v>
      </c>
    </row>
    <row r="955" spans="2:23" ht="51">
      <c r="B955" s="95" t="s">
        <v>20806</v>
      </c>
      <c r="C955" s="95" t="s">
        <v>20</v>
      </c>
      <c r="D955" s="95" t="s">
        <v>20</v>
      </c>
      <c r="E955" s="95" t="s">
        <v>18116</v>
      </c>
      <c r="F955" s="95" t="s">
        <v>17656</v>
      </c>
      <c r="G955" s="95" t="s">
        <v>17706</v>
      </c>
      <c r="H955" s="14" t="s">
        <v>20</v>
      </c>
      <c r="I955" s="95" t="s">
        <v>1215</v>
      </c>
      <c r="J955" s="119" t="s">
        <v>1216</v>
      </c>
      <c r="K955" s="106" t="s">
        <v>4022</v>
      </c>
      <c r="L955" s="95" t="s">
        <v>1215</v>
      </c>
      <c r="M955" s="97">
        <f>IF($K$6="с учетом НДС",VLOOKUP(J955,LEGEND!C:M,3,0)*(1-N955),VLOOKUP(J955,LEGEND!C:M,3,0)*(1-N955)/1.2)</f>
        <v>1500</v>
      </c>
      <c r="N955" s="98">
        <f>IF(OR(E955="Принадлежности",E955="Ручной инструмент"),$K$5,IF($K$4=0,0,IFERROR(VLOOKUP(Q955,LEGEND!$V$4:$W$7,2,0),$K$4)))</f>
        <v>0</v>
      </c>
      <c r="O955" s="103" t="s">
        <v>20</v>
      </c>
      <c r="P955" s="95" t="s">
        <v>20</v>
      </c>
      <c r="Q955" s="100" t="s">
        <v>20</v>
      </c>
      <c r="R955" s="116" t="s">
        <v>20231</v>
      </c>
      <c r="S955" s="114" t="s">
        <v>5035</v>
      </c>
      <c r="T955" s="114">
        <v>140</v>
      </c>
      <c r="U955" s="114">
        <v>62</v>
      </c>
      <c r="V955" s="114">
        <v>48</v>
      </c>
      <c r="W955" s="115">
        <v>1.3240000000000001</v>
      </c>
    </row>
    <row r="956" spans="2:23" ht="38.25">
      <c r="B956" s="95" t="s">
        <v>20806</v>
      </c>
      <c r="C956" s="95" t="s">
        <v>20</v>
      </c>
      <c r="D956" s="95" t="s">
        <v>20</v>
      </c>
      <c r="E956" s="95" t="s">
        <v>18116</v>
      </c>
      <c r="F956" s="95" t="s">
        <v>18024</v>
      </c>
      <c r="G956" s="95" t="s">
        <v>19052</v>
      </c>
      <c r="H956" s="14" t="s">
        <v>20</v>
      </c>
      <c r="I956" s="95" t="s">
        <v>1217</v>
      </c>
      <c r="J956" s="119" t="s">
        <v>1218</v>
      </c>
      <c r="K956" s="106" t="s">
        <v>4023</v>
      </c>
      <c r="L956" s="95" t="s">
        <v>1217</v>
      </c>
      <c r="M956" s="97">
        <f>IF($K$6="с учетом НДС",VLOOKUP(J956,LEGEND!C:M,3,0)*(1-N956),VLOOKUP(J956,LEGEND!C:M,3,0)*(1-N956)/1.2)</f>
        <v>2900</v>
      </c>
      <c r="N956" s="98">
        <f>IF(OR(E956="Принадлежности",E956="Ручной инструмент"),$K$5,IF($K$4=0,0,IFERROR(VLOOKUP(Q956,LEGEND!$V$4:$W$7,2,0),$K$4)))</f>
        <v>0</v>
      </c>
      <c r="O956" s="103" t="s">
        <v>20</v>
      </c>
      <c r="P956" s="95" t="s">
        <v>20</v>
      </c>
      <c r="Q956" s="100" t="s">
        <v>20</v>
      </c>
      <c r="R956" s="116" t="s">
        <v>20232</v>
      </c>
      <c r="S956" s="114" t="s">
        <v>964</v>
      </c>
      <c r="T956" s="114">
        <v>59</v>
      </c>
      <c r="U956" s="114">
        <v>64</v>
      </c>
      <c r="V956" s="114">
        <v>104</v>
      </c>
      <c r="W956" s="115">
        <v>0.24</v>
      </c>
    </row>
    <row r="957" spans="2:23" ht="25.5">
      <c r="B957" s="95" t="s">
        <v>20806</v>
      </c>
      <c r="C957" s="95" t="s">
        <v>20</v>
      </c>
      <c r="D957" s="95" t="s">
        <v>20</v>
      </c>
      <c r="E957" s="95" t="s">
        <v>18116</v>
      </c>
      <c r="F957" s="95" t="s">
        <v>17321</v>
      </c>
      <c r="G957" s="95" t="s">
        <v>17263</v>
      </c>
      <c r="H957" s="14" t="s">
        <v>20</v>
      </c>
      <c r="I957" s="95" t="s">
        <v>1219</v>
      </c>
      <c r="J957" s="119" t="s">
        <v>1220</v>
      </c>
      <c r="K957" s="106" t="s">
        <v>4024</v>
      </c>
      <c r="L957" s="95" t="s">
        <v>1219</v>
      </c>
      <c r="M957" s="97">
        <f>IF($K$6="с учетом НДС",VLOOKUP(J957,LEGEND!C:M,3,0)*(1-N957),VLOOKUP(J957,LEGEND!C:M,3,0)*(1-N957)/1.2)</f>
        <v>400</v>
      </c>
      <c r="N957" s="98">
        <f>IF(OR(E957="Принадлежности",E957="Ручной инструмент"),$K$5,IF($K$4=0,0,IFERROR(VLOOKUP(Q957,LEGEND!$V$4:$W$7,2,0),$K$4)))</f>
        <v>0</v>
      </c>
      <c r="O957" s="103" t="s">
        <v>20</v>
      </c>
      <c r="P957" s="95" t="s">
        <v>20</v>
      </c>
      <c r="Q957" s="100" t="s">
        <v>20</v>
      </c>
      <c r="R957" s="116" t="s">
        <v>20233</v>
      </c>
      <c r="S957" s="114" t="s">
        <v>8633</v>
      </c>
      <c r="T957" s="114">
        <v>140</v>
      </c>
      <c r="U957" s="114">
        <v>160</v>
      </c>
      <c r="V957" s="114">
        <v>20</v>
      </c>
      <c r="W957" s="115">
        <v>7.2999999999999995E-2</v>
      </c>
    </row>
    <row r="958" spans="2:23" ht="25.5">
      <c r="B958" s="95" t="s">
        <v>20806</v>
      </c>
      <c r="C958" s="95" t="s">
        <v>20</v>
      </c>
      <c r="D958" s="95" t="s">
        <v>20</v>
      </c>
      <c r="E958" s="95" t="s">
        <v>18116</v>
      </c>
      <c r="F958" s="95" t="s">
        <v>19050</v>
      </c>
      <c r="G958" s="95" t="s">
        <v>19051</v>
      </c>
      <c r="H958" s="14" t="s">
        <v>20</v>
      </c>
      <c r="I958" s="95" t="s">
        <v>1221</v>
      </c>
      <c r="J958" s="119" t="s">
        <v>1222</v>
      </c>
      <c r="K958" s="106" t="s">
        <v>4025</v>
      </c>
      <c r="L958" s="95" t="s">
        <v>1221</v>
      </c>
      <c r="M958" s="97">
        <f>IF($K$6="с учетом НДС",VLOOKUP(J958,LEGEND!C:M,3,0)*(1-N958),VLOOKUP(J958,LEGEND!C:M,3,0)*(1-N958)/1.2)</f>
        <v>1700</v>
      </c>
      <c r="N958" s="98">
        <f>IF(OR(E958="Принадлежности",E958="Ручной инструмент"),$K$5,IF($K$4=0,0,IFERROR(VLOOKUP(Q958,LEGEND!$V$4:$W$7,2,0),$K$4)))</f>
        <v>0</v>
      </c>
      <c r="O958" s="103" t="s">
        <v>20</v>
      </c>
      <c r="P958" s="95" t="s">
        <v>20</v>
      </c>
      <c r="Q958" s="100" t="s">
        <v>20</v>
      </c>
      <c r="R958" s="116" t="s">
        <v>20234</v>
      </c>
      <c r="S958" s="114" t="s">
        <v>4755</v>
      </c>
      <c r="T958" s="114">
        <v>124</v>
      </c>
      <c r="U958" s="114">
        <v>25</v>
      </c>
      <c r="V958" s="114">
        <v>164</v>
      </c>
      <c r="W958" s="115">
        <v>0.13700000000000001</v>
      </c>
    </row>
    <row r="959" spans="2:23" ht="25.5">
      <c r="B959" s="95" t="s">
        <v>20806</v>
      </c>
      <c r="C959" s="95" t="s">
        <v>18023</v>
      </c>
      <c r="D959" s="95" t="s">
        <v>20</v>
      </c>
      <c r="E959" s="95" t="s">
        <v>18116</v>
      </c>
      <c r="F959" s="95" t="s">
        <v>18024</v>
      </c>
      <c r="G959" s="95" t="s">
        <v>18215</v>
      </c>
      <c r="H959" s="14" t="s">
        <v>20</v>
      </c>
      <c r="I959" s="95" t="s">
        <v>1223</v>
      </c>
      <c r="J959" s="119" t="s">
        <v>1224</v>
      </c>
      <c r="K959" s="106" t="s">
        <v>4026</v>
      </c>
      <c r="L959" s="95" t="s">
        <v>1223</v>
      </c>
      <c r="M959" s="97">
        <f>IF($K$6="с учетом НДС",VLOOKUP(J959,LEGEND!C:M,3,0)*(1-N959),VLOOKUP(J959,LEGEND!C:M,3,0)*(1-N959)/1.2)</f>
        <v>2000</v>
      </c>
      <c r="N959" s="98">
        <f>IF(OR(E959="Принадлежности",E959="Ручной инструмент"),$K$5,IF($K$4=0,0,IFERROR(VLOOKUP(Q959,LEGEND!$V$4:$W$7,2,0),$K$4)))</f>
        <v>0</v>
      </c>
      <c r="O959" s="103" t="s">
        <v>20</v>
      </c>
      <c r="P959" s="95" t="s">
        <v>20</v>
      </c>
      <c r="Q959" s="100" t="s">
        <v>20</v>
      </c>
      <c r="R959" s="116" t="s">
        <v>20235</v>
      </c>
      <c r="S959" s="114" t="s">
        <v>964</v>
      </c>
      <c r="T959" s="114">
        <v>74</v>
      </c>
      <c r="U959" s="114">
        <v>53</v>
      </c>
      <c r="V959" s="114">
        <v>124</v>
      </c>
      <c r="W959" s="115">
        <v>0.35</v>
      </c>
    </row>
    <row r="960" spans="2:23" ht="25.5">
      <c r="B960" s="95" t="s">
        <v>20806</v>
      </c>
      <c r="C960" s="95" t="s">
        <v>18023</v>
      </c>
      <c r="D960" s="95" t="s">
        <v>20</v>
      </c>
      <c r="E960" s="95" t="s">
        <v>18116</v>
      </c>
      <c r="F960" s="95" t="s">
        <v>18024</v>
      </c>
      <c r="G960" s="95" t="s">
        <v>18025</v>
      </c>
      <c r="H960" s="14" t="s">
        <v>20</v>
      </c>
      <c r="I960" s="95" t="s">
        <v>1225</v>
      </c>
      <c r="J960" s="119" t="s">
        <v>1226</v>
      </c>
      <c r="K960" s="106" t="s">
        <v>4027</v>
      </c>
      <c r="L960" s="95" t="s">
        <v>1225</v>
      </c>
      <c r="M960" s="97">
        <f>IF($K$6="с учетом НДС",VLOOKUP(J960,LEGEND!C:M,3,0)*(1-N960),VLOOKUP(J960,LEGEND!C:M,3,0)*(1-N960)/1.2)</f>
        <v>2300</v>
      </c>
      <c r="N960" s="98">
        <f>IF(OR(E960="Принадлежности",E960="Ручной инструмент"),$K$5,IF($K$4=0,0,IFERROR(VLOOKUP(Q960,LEGEND!$V$4:$W$7,2,0),$K$4)))</f>
        <v>0</v>
      </c>
      <c r="O960" s="103" t="s">
        <v>20</v>
      </c>
      <c r="P960" s="95" t="s">
        <v>20</v>
      </c>
      <c r="Q960" s="100" t="s">
        <v>20</v>
      </c>
      <c r="R960" s="116" t="s">
        <v>20236</v>
      </c>
      <c r="S960" s="114" t="s">
        <v>964</v>
      </c>
      <c r="T960" s="114">
        <v>270</v>
      </c>
      <c r="U960" s="114">
        <v>195</v>
      </c>
      <c r="V960" s="114">
        <v>60</v>
      </c>
      <c r="W960" s="115">
        <v>0.66400000000000003</v>
      </c>
    </row>
    <row r="961" spans="2:23" ht="25.5">
      <c r="B961" s="95" t="s">
        <v>20806</v>
      </c>
      <c r="C961" s="95" t="s">
        <v>18023</v>
      </c>
      <c r="D961" s="95" t="s">
        <v>20</v>
      </c>
      <c r="E961" s="95" t="s">
        <v>18116</v>
      </c>
      <c r="F961" s="95" t="s">
        <v>18024</v>
      </c>
      <c r="G961" s="95" t="s">
        <v>18215</v>
      </c>
      <c r="H961" s="14" t="s">
        <v>20</v>
      </c>
      <c r="I961" s="95" t="s">
        <v>1227</v>
      </c>
      <c r="J961" s="119" t="s">
        <v>1228</v>
      </c>
      <c r="K961" s="106" t="s">
        <v>4028</v>
      </c>
      <c r="L961" s="95" t="s">
        <v>1227</v>
      </c>
      <c r="M961" s="97">
        <f>IF($K$6="с учетом НДС",VLOOKUP(J961,LEGEND!C:M,3,0)*(1-N961),VLOOKUP(J961,LEGEND!C:M,3,0)*(1-N961)/1.2)</f>
        <v>2000</v>
      </c>
      <c r="N961" s="98">
        <f>IF(OR(E961="Принадлежности",E961="Ручной инструмент"),$K$5,IF($K$4=0,0,IFERROR(VLOOKUP(Q961,LEGEND!$V$4:$W$7,2,0),$K$4)))</f>
        <v>0</v>
      </c>
      <c r="O961" s="103" t="s">
        <v>20</v>
      </c>
      <c r="P961" s="95" t="s">
        <v>20</v>
      </c>
      <c r="Q961" s="100" t="s">
        <v>20</v>
      </c>
      <c r="R961" s="116" t="s">
        <v>20237</v>
      </c>
      <c r="S961" s="114" t="s">
        <v>964</v>
      </c>
      <c r="T961" s="114">
        <v>74</v>
      </c>
      <c r="U961" s="114">
        <v>24</v>
      </c>
      <c r="V961" s="114">
        <v>124</v>
      </c>
      <c r="W961" s="115">
        <v>6.2E-2</v>
      </c>
    </row>
    <row r="962" spans="2:23" ht="51">
      <c r="B962" s="95" t="s">
        <v>20806</v>
      </c>
      <c r="C962" s="95" t="s">
        <v>20</v>
      </c>
      <c r="D962" s="95" t="s">
        <v>20</v>
      </c>
      <c r="E962" s="95" t="s">
        <v>18116</v>
      </c>
      <c r="F962" s="95" t="s">
        <v>17656</v>
      </c>
      <c r="G962" s="95" t="s">
        <v>17706</v>
      </c>
      <c r="H962" s="14" t="s">
        <v>20</v>
      </c>
      <c r="I962" s="95" t="s">
        <v>1229</v>
      </c>
      <c r="J962" s="119" t="s">
        <v>1230</v>
      </c>
      <c r="K962" s="106" t="s">
        <v>4029</v>
      </c>
      <c r="L962" s="95" t="s">
        <v>1229</v>
      </c>
      <c r="M962" s="97">
        <f>IF($K$6="с учетом НДС",VLOOKUP(J962,LEGEND!C:M,3,0)*(1-N962),VLOOKUP(J962,LEGEND!C:M,3,0)*(1-N962)/1.2)</f>
        <v>3900</v>
      </c>
      <c r="N962" s="98">
        <f>IF(OR(E962="Принадлежности",E962="Ручной инструмент"),$K$5,IF($K$4=0,0,IFERROR(VLOOKUP(Q962,LEGEND!$V$4:$W$7,2,0),$K$4)))</f>
        <v>0</v>
      </c>
      <c r="O962" s="103" t="s">
        <v>20</v>
      </c>
      <c r="P962" s="95" t="s">
        <v>20</v>
      </c>
      <c r="Q962" s="100" t="s">
        <v>20</v>
      </c>
      <c r="R962" s="116" t="s">
        <v>20238</v>
      </c>
      <c r="S962" s="114" t="s">
        <v>5035</v>
      </c>
      <c r="T962" s="114">
        <v>138</v>
      </c>
      <c r="U962" s="114">
        <v>61</v>
      </c>
      <c r="V962" s="114">
        <v>37</v>
      </c>
      <c r="W962" s="115">
        <v>1.1439999999999999</v>
      </c>
    </row>
    <row r="963" spans="2:23" ht="38.25">
      <c r="B963" s="95" t="s">
        <v>20806</v>
      </c>
      <c r="C963" s="95" t="s">
        <v>20</v>
      </c>
      <c r="D963" s="95" t="s">
        <v>20</v>
      </c>
      <c r="E963" s="95" t="s">
        <v>18116</v>
      </c>
      <c r="F963" s="95" t="s">
        <v>17321</v>
      </c>
      <c r="G963" s="95" t="s">
        <v>17263</v>
      </c>
      <c r="H963" s="14" t="s">
        <v>20</v>
      </c>
      <c r="I963" s="95" t="s">
        <v>1231</v>
      </c>
      <c r="J963" s="119" t="s">
        <v>1232</v>
      </c>
      <c r="K963" s="106" t="s">
        <v>4030</v>
      </c>
      <c r="L963" s="95" t="s">
        <v>1231</v>
      </c>
      <c r="M963" s="97">
        <f>IF($K$6="с учетом НДС",VLOOKUP(J963,LEGEND!C:M,3,0)*(1-N963),VLOOKUP(J963,LEGEND!C:M,3,0)*(1-N963)/1.2)</f>
        <v>2400</v>
      </c>
      <c r="N963" s="98">
        <f>IF(OR(E963="Принадлежности",E963="Ручной инструмент"),$K$5,IF($K$4=0,0,IFERROR(VLOOKUP(Q963,LEGEND!$V$4:$W$7,2,0),$K$4)))</f>
        <v>0</v>
      </c>
      <c r="O963" s="103" t="s">
        <v>20</v>
      </c>
      <c r="P963" s="95" t="s">
        <v>20</v>
      </c>
      <c r="Q963" s="100" t="s">
        <v>20</v>
      </c>
      <c r="R963" s="116" t="s">
        <v>20239</v>
      </c>
      <c r="S963" s="114" t="s">
        <v>5035</v>
      </c>
      <c r="T963" s="114">
        <v>260</v>
      </c>
      <c r="U963" s="114">
        <v>100</v>
      </c>
      <c r="V963" s="114">
        <v>65</v>
      </c>
      <c r="W963" s="115">
        <v>0.496</v>
      </c>
    </row>
    <row r="964" spans="2:23" ht="25.5">
      <c r="B964" s="95" t="s">
        <v>20806</v>
      </c>
      <c r="C964" s="95" t="s">
        <v>18023</v>
      </c>
      <c r="D964" s="95" t="s">
        <v>20</v>
      </c>
      <c r="E964" s="95" t="s">
        <v>18116</v>
      </c>
      <c r="F964" s="95" t="s">
        <v>18024</v>
      </c>
      <c r="G964" s="95" t="s">
        <v>18215</v>
      </c>
      <c r="H964" s="14" t="s">
        <v>20</v>
      </c>
      <c r="I964" s="95" t="s">
        <v>1233</v>
      </c>
      <c r="J964" s="119" t="s">
        <v>1234</v>
      </c>
      <c r="K964" s="106" t="s">
        <v>4031</v>
      </c>
      <c r="L964" s="95" t="s">
        <v>1233</v>
      </c>
      <c r="M964" s="97">
        <f>IF($K$6="с учетом НДС",VLOOKUP(J964,LEGEND!C:M,3,0)*(1-N964),VLOOKUP(J964,LEGEND!C:M,3,0)*(1-N964)/1.2)</f>
        <v>2300</v>
      </c>
      <c r="N964" s="98">
        <f>IF(OR(E964="Принадлежности",E964="Ручной инструмент"),$K$5,IF($K$4=0,0,IFERROR(VLOOKUP(Q964,LEGEND!$V$4:$W$7,2,0),$K$4)))</f>
        <v>0</v>
      </c>
      <c r="O964" s="103" t="s">
        <v>20</v>
      </c>
      <c r="P964" s="95" t="s">
        <v>20</v>
      </c>
      <c r="Q964" s="100" t="s">
        <v>20</v>
      </c>
      <c r="R964" s="116" t="s">
        <v>20240</v>
      </c>
      <c r="S964" s="114" t="s">
        <v>964</v>
      </c>
      <c r="T964" s="114">
        <v>100</v>
      </c>
      <c r="U964" s="114">
        <v>52</v>
      </c>
      <c r="V964" s="114">
        <v>124</v>
      </c>
      <c r="W964" s="115">
        <v>0.46899999999999997</v>
      </c>
    </row>
    <row r="965" spans="2:23" ht="25.5">
      <c r="B965" s="95" t="s">
        <v>20806</v>
      </c>
      <c r="C965" s="95" t="s">
        <v>18023</v>
      </c>
      <c r="D965" s="95" t="s">
        <v>20</v>
      </c>
      <c r="E965" s="95" t="s">
        <v>18116</v>
      </c>
      <c r="F965" s="95" t="s">
        <v>18024</v>
      </c>
      <c r="G965" s="95" t="s">
        <v>18215</v>
      </c>
      <c r="H965" s="14" t="s">
        <v>20</v>
      </c>
      <c r="I965" s="95" t="s">
        <v>1235</v>
      </c>
      <c r="J965" s="119" t="s">
        <v>1236</v>
      </c>
      <c r="K965" s="106" t="s">
        <v>4032</v>
      </c>
      <c r="L965" s="95" t="s">
        <v>1235</v>
      </c>
      <c r="M965" s="97">
        <f>IF($K$6="с учетом НДС",VLOOKUP(J965,LEGEND!C:M,3,0)*(1-N965),VLOOKUP(J965,LEGEND!C:M,3,0)*(1-N965)/1.2)</f>
        <v>1500</v>
      </c>
      <c r="N965" s="98">
        <f>IF(OR(E965="Принадлежности",E965="Ручной инструмент"),$K$5,IF($K$4=0,0,IFERROR(VLOOKUP(Q965,LEGEND!$V$4:$W$7,2,0),$K$4)))</f>
        <v>0</v>
      </c>
      <c r="O965" s="103" t="s">
        <v>20</v>
      </c>
      <c r="P965" s="95" t="s">
        <v>20</v>
      </c>
      <c r="Q965" s="100" t="s">
        <v>20</v>
      </c>
      <c r="R965" s="116" t="s">
        <v>20241</v>
      </c>
      <c r="S965" s="114" t="s">
        <v>964</v>
      </c>
      <c r="T965" s="114">
        <v>74</v>
      </c>
      <c r="U965" s="114">
        <v>43</v>
      </c>
      <c r="V965" s="114">
        <v>124</v>
      </c>
      <c r="W965" s="115">
        <v>0.34899999999999998</v>
      </c>
    </row>
    <row r="966" spans="2:23" ht="38.25">
      <c r="B966" s="95" t="s">
        <v>20806</v>
      </c>
      <c r="C966" s="95" t="s">
        <v>20</v>
      </c>
      <c r="D966" s="95" t="s">
        <v>20</v>
      </c>
      <c r="E966" s="95" t="s">
        <v>18116</v>
      </c>
      <c r="F966" s="95" t="s">
        <v>17302</v>
      </c>
      <c r="G966" s="95" t="s">
        <v>17542</v>
      </c>
      <c r="H966" s="14" t="s">
        <v>20</v>
      </c>
      <c r="I966" s="95" t="s">
        <v>1237</v>
      </c>
      <c r="J966" s="119" t="s">
        <v>1238</v>
      </c>
      <c r="K966" s="106" t="s">
        <v>4033</v>
      </c>
      <c r="L966" s="95" t="s">
        <v>1237</v>
      </c>
      <c r="M966" s="97">
        <f>IF($K$6="с учетом НДС",VLOOKUP(J966,LEGEND!C:M,3,0)*(1-N966),VLOOKUP(J966,LEGEND!C:M,3,0)*(1-N966)/1.2)</f>
        <v>11800</v>
      </c>
      <c r="N966" s="98">
        <f>IF(OR(E966="Принадлежности",E966="Ручной инструмент"),$K$5,IF($K$4=0,0,IFERROR(VLOOKUP(Q966,LEGEND!$V$4:$W$7,2,0),$K$4)))</f>
        <v>0</v>
      </c>
      <c r="O966" s="103" t="s">
        <v>20</v>
      </c>
      <c r="P966" s="95" t="s">
        <v>20</v>
      </c>
      <c r="Q966" s="100" t="s">
        <v>20</v>
      </c>
      <c r="R966" s="116" t="s">
        <v>20242</v>
      </c>
      <c r="S966" s="114" t="s">
        <v>20243</v>
      </c>
      <c r="T966" s="114">
        <v>1400</v>
      </c>
      <c r="U966" s="114">
        <v>200</v>
      </c>
      <c r="V966" s="114">
        <v>50</v>
      </c>
      <c r="W966" s="115">
        <v>3.7719999999999998</v>
      </c>
    </row>
    <row r="967" spans="2:23" ht="38.25">
      <c r="B967" s="95" t="s">
        <v>20806</v>
      </c>
      <c r="C967" s="95" t="s">
        <v>20</v>
      </c>
      <c r="D967" s="95" t="s">
        <v>20</v>
      </c>
      <c r="E967" s="95" t="s">
        <v>18116</v>
      </c>
      <c r="F967" s="95" t="s">
        <v>17303</v>
      </c>
      <c r="G967" s="95" t="s">
        <v>19053</v>
      </c>
      <c r="H967" s="14" t="s">
        <v>20</v>
      </c>
      <c r="I967" s="95" t="s">
        <v>1239</v>
      </c>
      <c r="J967" s="119" t="s">
        <v>1240</v>
      </c>
      <c r="K967" s="106" t="s">
        <v>4034</v>
      </c>
      <c r="L967" s="95" t="s">
        <v>1239</v>
      </c>
      <c r="M967" s="97">
        <f>IF($K$6="с учетом НДС",VLOOKUP(J967,LEGEND!C:M,3,0)*(1-N967),VLOOKUP(J967,LEGEND!C:M,3,0)*(1-N967)/1.2)</f>
        <v>6800</v>
      </c>
      <c r="N967" s="98">
        <f>IF(OR(E967="Принадлежности",E967="Ручной инструмент"),$K$5,IF($K$4=0,0,IFERROR(VLOOKUP(Q967,LEGEND!$V$4:$W$7,2,0),$K$4)))</f>
        <v>0</v>
      </c>
      <c r="O967" s="103" t="s">
        <v>20</v>
      </c>
      <c r="P967" s="95" t="s">
        <v>20</v>
      </c>
      <c r="Q967" s="100" t="s">
        <v>20</v>
      </c>
      <c r="R967" s="116" t="s">
        <v>20244</v>
      </c>
      <c r="S967" s="114" t="s">
        <v>20245</v>
      </c>
      <c r="T967" s="114">
        <v>15</v>
      </c>
      <c r="U967" s="114">
        <v>15</v>
      </c>
      <c r="V967" s="114">
        <v>30</v>
      </c>
      <c r="W967" s="115">
        <v>2.5000000000000001E-2</v>
      </c>
    </row>
    <row r="968" spans="2:23" ht="51">
      <c r="B968" s="95" t="s">
        <v>20806</v>
      </c>
      <c r="C968" s="95" t="s">
        <v>20</v>
      </c>
      <c r="D968" s="95" t="s">
        <v>20</v>
      </c>
      <c r="E968" s="95" t="s">
        <v>18116</v>
      </c>
      <c r="F968" s="95" t="s">
        <v>17264</v>
      </c>
      <c r="G968" s="95" t="s">
        <v>17255</v>
      </c>
      <c r="H968" s="14" t="s">
        <v>20</v>
      </c>
      <c r="I968" s="95" t="s">
        <v>1241</v>
      </c>
      <c r="J968" s="119" t="s">
        <v>1242</v>
      </c>
      <c r="K968" s="106" t="s">
        <v>4035</v>
      </c>
      <c r="L968" s="95" t="s">
        <v>1241</v>
      </c>
      <c r="M968" s="97">
        <f>IF($K$6="с учетом НДС",VLOOKUP(J968,LEGEND!C:M,3,0)*(1-N968),VLOOKUP(J968,LEGEND!C:M,3,0)*(1-N968)/1.2)</f>
        <v>8800</v>
      </c>
      <c r="N968" s="98">
        <f>IF(OR(E968="Принадлежности",E968="Ручной инструмент"),$K$5,IF($K$4=0,0,IFERROR(VLOOKUP(Q968,LEGEND!$V$4:$W$7,2,0),$K$4)))</f>
        <v>0</v>
      </c>
      <c r="O968" s="103" t="s">
        <v>20</v>
      </c>
      <c r="P968" s="95" t="s">
        <v>20</v>
      </c>
      <c r="Q968" s="100" t="s">
        <v>20</v>
      </c>
      <c r="R968" s="116" t="s">
        <v>20246</v>
      </c>
      <c r="S968" s="114" t="s">
        <v>4755</v>
      </c>
      <c r="T968" s="114">
        <v>109</v>
      </c>
      <c r="U968" s="114">
        <v>66</v>
      </c>
      <c r="V968" s="114">
        <v>157</v>
      </c>
      <c r="W968" s="115">
        <v>1.4059999999999999</v>
      </c>
    </row>
    <row r="969" spans="2:23" ht="38.25">
      <c r="B969" s="95" t="s">
        <v>20806</v>
      </c>
      <c r="C969" s="95" t="s">
        <v>18023</v>
      </c>
      <c r="D969" s="95" t="s">
        <v>20</v>
      </c>
      <c r="E969" s="95" t="s">
        <v>18116</v>
      </c>
      <c r="F969" s="95" t="s">
        <v>18024</v>
      </c>
      <c r="G969" s="95" t="s">
        <v>18025</v>
      </c>
      <c r="H969" s="14" t="s">
        <v>20</v>
      </c>
      <c r="I969" s="95" t="s">
        <v>1243</v>
      </c>
      <c r="J969" s="119" t="s">
        <v>1244</v>
      </c>
      <c r="K969" s="106" t="s">
        <v>4036</v>
      </c>
      <c r="L969" s="95" t="s">
        <v>1243</v>
      </c>
      <c r="M969" s="97">
        <f>IF($K$6="с учетом НДС",VLOOKUP(J969,LEGEND!C:M,3,0)*(1-N969),VLOOKUP(J969,LEGEND!C:M,3,0)*(1-N969)/1.2)</f>
        <v>22400</v>
      </c>
      <c r="N969" s="98">
        <f>IF(OR(E969="Принадлежности",E969="Ручной инструмент"),$K$5,IF($K$4=0,0,IFERROR(VLOOKUP(Q969,LEGEND!$V$4:$W$7,2,0),$K$4)))</f>
        <v>0</v>
      </c>
      <c r="O969" s="103" t="s">
        <v>20</v>
      </c>
      <c r="P969" s="95" t="s">
        <v>20</v>
      </c>
      <c r="Q969" s="100" t="s">
        <v>20</v>
      </c>
      <c r="R969" s="116" t="s">
        <v>20247</v>
      </c>
      <c r="S969" s="114" t="s">
        <v>5035</v>
      </c>
      <c r="T969" s="114">
        <v>225</v>
      </c>
      <c r="U969" s="114">
        <v>160</v>
      </c>
      <c r="V969" s="114">
        <v>95</v>
      </c>
      <c r="W969" s="115">
        <v>1.4610000000000001</v>
      </c>
    </row>
    <row r="970" spans="2:23" ht="38.25">
      <c r="B970" s="95" t="s">
        <v>20806</v>
      </c>
      <c r="C970" s="95" t="s">
        <v>18023</v>
      </c>
      <c r="D970" s="95" t="s">
        <v>20</v>
      </c>
      <c r="E970" s="95" t="s">
        <v>18116</v>
      </c>
      <c r="F970" s="95" t="s">
        <v>18024</v>
      </c>
      <c r="G970" s="95" t="s">
        <v>18025</v>
      </c>
      <c r="H970" s="14" t="s">
        <v>20</v>
      </c>
      <c r="I970" s="95" t="s">
        <v>1245</v>
      </c>
      <c r="J970" s="119" t="s">
        <v>1246</v>
      </c>
      <c r="K970" s="106" t="s">
        <v>4037</v>
      </c>
      <c r="L970" s="95" t="s">
        <v>1245</v>
      </c>
      <c r="M970" s="97">
        <f>IF($K$6="с учетом НДС",VLOOKUP(J970,LEGEND!C:M,3,0)*(1-N970),VLOOKUP(J970,LEGEND!C:M,3,0)*(1-N970)/1.2)</f>
        <v>22400</v>
      </c>
      <c r="N970" s="98">
        <f>IF(OR(E970="Принадлежности",E970="Ручной инструмент"),$K$5,IF($K$4=0,0,IFERROR(VLOOKUP(Q970,LEGEND!$V$4:$W$7,2,0),$K$4)))</f>
        <v>0</v>
      </c>
      <c r="O970" s="103" t="s">
        <v>20</v>
      </c>
      <c r="P970" s="95" t="s">
        <v>20</v>
      </c>
      <c r="Q970" s="100" t="s">
        <v>20</v>
      </c>
      <c r="R970" s="116" t="s">
        <v>20248</v>
      </c>
      <c r="S970" s="114" t="s">
        <v>5035</v>
      </c>
      <c r="T970" s="114">
        <v>225</v>
      </c>
      <c r="U970" s="114">
        <v>160</v>
      </c>
      <c r="V970" s="114">
        <v>95</v>
      </c>
      <c r="W970" s="115">
        <v>1.5269999999999999</v>
      </c>
    </row>
    <row r="971" spans="2:23" ht="38.25">
      <c r="B971" s="95" t="s">
        <v>20806</v>
      </c>
      <c r="C971" s="95" t="s">
        <v>18023</v>
      </c>
      <c r="D971" s="95" t="s">
        <v>20</v>
      </c>
      <c r="E971" s="95" t="s">
        <v>18116</v>
      </c>
      <c r="F971" s="95" t="s">
        <v>18024</v>
      </c>
      <c r="G971" s="95" t="s">
        <v>18025</v>
      </c>
      <c r="H971" s="14" t="s">
        <v>20</v>
      </c>
      <c r="I971" s="95" t="s">
        <v>1247</v>
      </c>
      <c r="J971" s="119" t="s">
        <v>1248</v>
      </c>
      <c r="K971" s="106" t="s">
        <v>4038</v>
      </c>
      <c r="L971" s="95" t="s">
        <v>1247</v>
      </c>
      <c r="M971" s="97">
        <f>IF($K$6="с учетом НДС",VLOOKUP(J971,LEGEND!C:M,3,0)*(1-N971),VLOOKUP(J971,LEGEND!C:M,3,0)*(1-N971)/1.2)</f>
        <v>22400</v>
      </c>
      <c r="N971" s="98">
        <f>IF(OR(E971="Принадлежности",E971="Ручной инструмент"),$K$5,IF($K$4=0,0,IFERROR(VLOOKUP(Q971,LEGEND!$V$4:$W$7,2,0),$K$4)))</f>
        <v>0</v>
      </c>
      <c r="O971" s="103" t="s">
        <v>20</v>
      </c>
      <c r="P971" s="95" t="s">
        <v>20</v>
      </c>
      <c r="Q971" s="100" t="s">
        <v>20</v>
      </c>
      <c r="R971" s="116" t="s">
        <v>20249</v>
      </c>
      <c r="S971" s="114" t="s">
        <v>5035</v>
      </c>
      <c r="T971" s="114">
        <v>225</v>
      </c>
      <c r="U971" s="114">
        <v>160</v>
      </c>
      <c r="V971" s="114">
        <v>95</v>
      </c>
      <c r="W971" s="115">
        <v>1.22</v>
      </c>
    </row>
    <row r="972" spans="2:23" ht="38.25">
      <c r="B972" s="95" t="s">
        <v>20806</v>
      </c>
      <c r="C972" s="95" t="s">
        <v>18023</v>
      </c>
      <c r="D972" s="95" t="s">
        <v>20</v>
      </c>
      <c r="E972" s="95" t="s">
        <v>18116</v>
      </c>
      <c r="F972" s="95" t="s">
        <v>18024</v>
      </c>
      <c r="G972" s="95" t="s">
        <v>18025</v>
      </c>
      <c r="H972" s="14" t="s">
        <v>20</v>
      </c>
      <c r="I972" s="95" t="s">
        <v>1249</v>
      </c>
      <c r="J972" s="119" t="s">
        <v>1250</v>
      </c>
      <c r="K972" s="106" t="s">
        <v>4039</v>
      </c>
      <c r="L972" s="95" t="s">
        <v>1249</v>
      </c>
      <c r="M972" s="97">
        <f>IF($K$6="с учетом НДС",VLOOKUP(J972,LEGEND!C:M,3,0)*(1-N972),VLOOKUP(J972,LEGEND!C:M,3,0)*(1-N972)/1.2)</f>
        <v>22900</v>
      </c>
      <c r="N972" s="98">
        <f>IF(OR(E972="Принадлежности",E972="Ручной инструмент"),$K$5,IF($K$4=0,0,IFERROR(VLOOKUP(Q972,LEGEND!$V$4:$W$7,2,0),$K$4)))</f>
        <v>0</v>
      </c>
      <c r="O972" s="103" t="s">
        <v>20</v>
      </c>
      <c r="P972" s="95" t="s">
        <v>20</v>
      </c>
      <c r="Q972" s="100" t="s">
        <v>20</v>
      </c>
      <c r="R972" s="116" t="s">
        <v>20250</v>
      </c>
      <c r="S972" s="114" t="s">
        <v>5035</v>
      </c>
      <c r="T972" s="114">
        <v>223</v>
      </c>
      <c r="U972" s="114">
        <v>159</v>
      </c>
      <c r="V972" s="114">
        <v>94</v>
      </c>
      <c r="W972" s="115">
        <v>1.347</v>
      </c>
    </row>
    <row r="973" spans="2:23" ht="38.25">
      <c r="B973" s="95" t="s">
        <v>20806</v>
      </c>
      <c r="C973" s="95" t="s">
        <v>18023</v>
      </c>
      <c r="D973" s="95" t="s">
        <v>20</v>
      </c>
      <c r="E973" s="95" t="s">
        <v>18116</v>
      </c>
      <c r="F973" s="95" t="s">
        <v>18024</v>
      </c>
      <c r="G973" s="95" t="s">
        <v>18025</v>
      </c>
      <c r="H973" s="14" t="s">
        <v>20</v>
      </c>
      <c r="I973" s="95" t="s">
        <v>1251</v>
      </c>
      <c r="J973" s="119" t="s">
        <v>1252</v>
      </c>
      <c r="K973" s="106" t="s">
        <v>4040</v>
      </c>
      <c r="L973" s="95" t="s">
        <v>1251</v>
      </c>
      <c r="M973" s="97">
        <f>IF($K$6="с учетом НДС",VLOOKUP(J973,LEGEND!C:M,3,0)*(1-N973),VLOOKUP(J973,LEGEND!C:M,3,0)*(1-N973)/1.2)</f>
        <v>22900</v>
      </c>
      <c r="N973" s="98">
        <f>IF(OR(E973="Принадлежности",E973="Ручной инструмент"),$K$5,IF($K$4=0,0,IFERROR(VLOOKUP(Q973,LEGEND!$V$4:$W$7,2,0),$K$4)))</f>
        <v>0</v>
      </c>
      <c r="O973" s="103" t="s">
        <v>20</v>
      </c>
      <c r="P973" s="95" t="s">
        <v>20</v>
      </c>
      <c r="Q973" s="100" t="s">
        <v>20</v>
      </c>
      <c r="R973" s="116" t="s">
        <v>20251</v>
      </c>
      <c r="S973" s="114" t="s">
        <v>5035</v>
      </c>
      <c r="T973" s="114">
        <v>229</v>
      </c>
      <c r="U973" s="114">
        <v>159</v>
      </c>
      <c r="V973" s="114">
        <v>99</v>
      </c>
      <c r="W973" s="115">
        <v>1.46</v>
      </c>
    </row>
    <row r="974" spans="2:23" ht="25.5">
      <c r="B974" s="95" t="s">
        <v>20806</v>
      </c>
      <c r="C974" s="95" t="s">
        <v>20</v>
      </c>
      <c r="D974" s="95" t="s">
        <v>20</v>
      </c>
      <c r="E974" s="95" t="s">
        <v>18116</v>
      </c>
      <c r="F974" s="95" t="s">
        <v>17303</v>
      </c>
      <c r="G974" s="95" t="s">
        <v>19054</v>
      </c>
      <c r="H974" s="14" t="s">
        <v>20</v>
      </c>
      <c r="I974" s="95" t="s">
        <v>1253</v>
      </c>
      <c r="J974" s="119" t="s">
        <v>1254</v>
      </c>
      <c r="K974" s="106" t="s">
        <v>4041</v>
      </c>
      <c r="L974" s="95" t="s">
        <v>1253</v>
      </c>
      <c r="M974" s="97">
        <f>IF($K$6="с учетом НДС",VLOOKUP(J974,LEGEND!C:M,3,0)*(1-N974),VLOOKUP(J974,LEGEND!C:M,3,0)*(1-N974)/1.2)</f>
        <v>6700</v>
      </c>
      <c r="N974" s="98">
        <f>IF(OR(E974="Принадлежности",E974="Ручной инструмент"),$K$5,IF($K$4=0,0,IFERROR(VLOOKUP(Q974,LEGEND!$V$4:$W$7,2,0),$K$4)))</f>
        <v>0</v>
      </c>
      <c r="O974" s="103" t="s">
        <v>20</v>
      </c>
      <c r="P974" s="95" t="s">
        <v>20</v>
      </c>
      <c r="Q974" s="100" t="s">
        <v>20</v>
      </c>
      <c r="R974" s="116" t="s">
        <v>20252</v>
      </c>
      <c r="S974" s="114" t="s">
        <v>5608</v>
      </c>
      <c r="T974" s="114">
        <v>140</v>
      </c>
      <c r="U974" s="114">
        <v>70</v>
      </c>
      <c r="V974" s="114">
        <v>6</v>
      </c>
      <c r="W974" s="115">
        <v>2.8000000000000001E-2</v>
      </c>
    </row>
    <row r="975" spans="2:23" ht="38.25">
      <c r="B975" s="95" t="s">
        <v>20806</v>
      </c>
      <c r="C975" s="95" t="s">
        <v>20</v>
      </c>
      <c r="D975" s="95" t="s">
        <v>20</v>
      </c>
      <c r="E975" s="95" t="s">
        <v>18116</v>
      </c>
      <c r="F975" s="95" t="s">
        <v>17264</v>
      </c>
      <c r="G975" s="95" t="s">
        <v>17262</v>
      </c>
      <c r="H975" s="14" t="s">
        <v>20</v>
      </c>
      <c r="I975" s="95" t="s">
        <v>1255</v>
      </c>
      <c r="J975" s="119" t="s">
        <v>1256</v>
      </c>
      <c r="K975" s="106" t="s">
        <v>4042</v>
      </c>
      <c r="L975" s="95" t="s">
        <v>1255</v>
      </c>
      <c r="M975" s="97">
        <f>IF($K$6="с учетом НДС",VLOOKUP(J975,LEGEND!C:M,3,0)*(1-N975),VLOOKUP(J975,LEGEND!C:M,3,0)*(1-N975)/1.2)</f>
        <v>8700</v>
      </c>
      <c r="N975" s="98">
        <f>IF(OR(E975="Принадлежности",E975="Ручной инструмент"),$K$5,IF($K$4=0,0,IFERROR(VLOOKUP(Q975,LEGEND!$V$4:$W$7,2,0),$K$4)))</f>
        <v>0</v>
      </c>
      <c r="O975" s="103" t="s">
        <v>20</v>
      </c>
      <c r="P975" s="95" t="s">
        <v>20</v>
      </c>
      <c r="Q975" s="100" t="s">
        <v>20</v>
      </c>
      <c r="R975" s="116" t="s">
        <v>20253</v>
      </c>
      <c r="S975" s="114" t="s">
        <v>5035</v>
      </c>
      <c r="T975" s="114">
        <v>325</v>
      </c>
      <c r="U975" s="114">
        <v>40</v>
      </c>
      <c r="V975" s="114">
        <v>45</v>
      </c>
      <c r="W975" s="115">
        <v>0.89400000000000002</v>
      </c>
    </row>
    <row r="976" spans="2:23" ht="38.25">
      <c r="B976" s="95" t="s">
        <v>20806</v>
      </c>
      <c r="C976" s="95" t="s">
        <v>18023</v>
      </c>
      <c r="D976" s="95" t="s">
        <v>20</v>
      </c>
      <c r="E976" s="95" t="s">
        <v>18116</v>
      </c>
      <c r="F976" s="95" t="s">
        <v>18024</v>
      </c>
      <c r="G976" s="95" t="s">
        <v>18025</v>
      </c>
      <c r="H976" s="14" t="s">
        <v>20</v>
      </c>
      <c r="I976" s="95" t="s">
        <v>1257</v>
      </c>
      <c r="J976" s="119" t="s">
        <v>1258</v>
      </c>
      <c r="K976" s="106" t="s">
        <v>4043</v>
      </c>
      <c r="L976" s="95" t="s">
        <v>1257</v>
      </c>
      <c r="M976" s="97">
        <f>IF($K$6="с учетом НДС",VLOOKUP(J976,LEGEND!C:M,3,0)*(1-N976),VLOOKUP(J976,LEGEND!C:M,3,0)*(1-N976)/1.2)</f>
        <v>10000</v>
      </c>
      <c r="N976" s="98">
        <f>IF(OR(E976="Принадлежности",E976="Ручной инструмент"),$K$5,IF($K$4=0,0,IFERROR(VLOOKUP(Q976,LEGEND!$V$4:$W$7,2,0),$K$4)))</f>
        <v>0</v>
      </c>
      <c r="O976" s="103" t="s">
        <v>20</v>
      </c>
      <c r="P976" s="95" t="s">
        <v>20</v>
      </c>
      <c r="Q976" s="100" t="s">
        <v>20</v>
      </c>
      <c r="R976" s="116" t="s">
        <v>20254</v>
      </c>
      <c r="S976" s="114" t="s">
        <v>5035</v>
      </c>
      <c r="T976" s="114">
        <v>70</v>
      </c>
      <c r="U976" s="114">
        <v>40</v>
      </c>
      <c r="V976" s="114">
        <v>45</v>
      </c>
      <c r="W976" s="115">
        <v>0.10199999999999999</v>
      </c>
    </row>
    <row r="977" spans="2:23" ht="51">
      <c r="B977" s="95" t="s">
        <v>20806</v>
      </c>
      <c r="C977" s="95" t="s">
        <v>20</v>
      </c>
      <c r="D977" s="95" t="s">
        <v>20</v>
      </c>
      <c r="E977" s="95" t="s">
        <v>18116</v>
      </c>
      <c r="F977" s="95" t="s">
        <v>17260</v>
      </c>
      <c r="G977" s="95" t="s">
        <v>17277</v>
      </c>
      <c r="H977" s="14" t="s">
        <v>20</v>
      </c>
      <c r="I977" s="95" t="s">
        <v>1259</v>
      </c>
      <c r="J977" s="119" t="s">
        <v>1260</v>
      </c>
      <c r="K977" s="106" t="s">
        <v>4044</v>
      </c>
      <c r="L977" s="95" t="s">
        <v>1259</v>
      </c>
      <c r="M977" s="97">
        <f>IF($K$6="с учетом НДС",VLOOKUP(J977,LEGEND!C:M,3,0)*(1-N977),VLOOKUP(J977,LEGEND!C:M,3,0)*(1-N977)/1.2)</f>
        <v>7400</v>
      </c>
      <c r="N977" s="98">
        <f>IF(OR(E977="Принадлежности",E977="Ручной инструмент"),$K$5,IF($K$4=0,0,IFERROR(VLOOKUP(Q977,LEGEND!$V$4:$W$7,2,0),$K$4)))</f>
        <v>0</v>
      </c>
      <c r="O977" s="103" t="s">
        <v>20</v>
      </c>
      <c r="P977" s="95" t="s">
        <v>20</v>
      </c>
      <c r="Q977" s="100" t="s">
        <v>20</v>
      </c>
      <c r="R977" s="116" t="s">
        <v>20255</v>
      </c>
      <c r="S977" s="114" t="s">
        <v>964</v>
      </c>
      <c r="T977" s="114">
        <v>419</v>
      </c>
      <c r="U977" s="114">
        <v>249</v>
      </c>
      <c r="V977" s="114">
        <v>69</v>
      </c>
      <c r="W977" s="115">
        <v>0.76</v>
      </c>
    </row>
    <row r="978" spans="2:23" ht="25.5">
      <c r="B978" s="95" t="s">
        <v>20806</v>
      </c>
      <c r="C978" s="95" t="s">
        <v>20</v>
      </c>
      <c r="D978" s="95" t="s">
        <v>20</v>
      </c>
      <c r="E978" s="95" t="s">
        <v>18116</v>
      </c>
      <c r="F978" s="95" t="s">
        <v>17463</v>
      </c>
      <c r="G978" s="95" t="s">
        <v>17531</v>
      </c>
      <c r="H978" s="14" t="s">
        <v>20</v>
      </c>
      <c r="I978" s="95" t="s">
        <v>1261</v>
      </c>
      <c r="J978" s="119" t="s">
        <v>1262</v>
      </c>
      <c r="K978" s="106" t="s">
        <v>4045</v>
      </c>
      <c r="L978" s="95" t="s">
        <v>1261</v>
      </c>
      <c r="M978" s="97">
        <f>IF($K$6="с учетом НДС",VLOOKUP(J978,LEGEND!C:M,3,0)*(1-N978),VLOOKUP(J978,LEGEND!C:M,3,0)*(1-N978)/1.2)</f>
        <v>5700</v>
      </c>
      <c r="N978" s="98">
        <f>IF(OR(E978="Принадлежности",E978="Ручной инструмент"),$K$5,IF($K$4=0,0,IFERROR(VLOOKUP(Q978,LEGEND!$V$4:$W$7,2,0),$K$4)))</f>
        <v>0</v>
      </c>
      <c r="O978" s="103" t="s">
        <v>20</v>
      </c>
      <c r="P978" s="95" t="s">
        <v>20</v>
      </c>
      <c r="Q978" s="100" t="s">
        <v>20</v>
      </c>
      <c r="R978" s="116" t="s">
        <v>20256</v>
      </c>
      <c r="S978" s="114" t="s">
        <v>5035</v>
      </c>
      <c r="T978" s="114">
        <v>390</v>
      </c>
      <c r="U978" s="114">
        <v>305</v>
      </c>
      <c r="V978" s="114">
        <v>45</v>
      </c>
      <c r="W978" s="115">
        <v>0.56000000000000005</v>
      </c>
    </row>
    <row r="979" spans="2:23" ht="25.5">
      <c r="B979" s="95" t="s">
        <v>20806</v>
      </c>
      <c r="C979" s="95" t="s">
        <v>18023</v>
      </c>
      <c r="D979" s="95" t="s">
        <v>20</v>
      </c>
      <c r="E979" s="95" t="s">
        <v>18116</v>
      </c>
      <c r="F979" s="95" t="s">
        <v>18024</v>
      </c>
      <c r="G979" s="95" t="s">
        <v>18215</v>
      </c>
      <c r="H979" s="14" t="s">
        <v>20</v>
      </c>
      <c r="I979" s="95" t="s">
        <v>1263</v>
      </c>
      <c r="J979" s="119" t="s">
        <v>1264</v>
      </c>
      <c r="K979" s="106" t="s">
        <v>4046</v>
      </c>
      <c r="L979" s="95" t="s">
        <v>1263</v>
      </c>
      <c r="M979" s="97">
        <f>IF($K$6="с учетом НДС",VLOOKUP(J979,LEGEND!C:M,3,0)*(1-N979),VLOOKUP(J979,LEGEND!C:M,3,0)*(1-N979)/1.2)</f>
        <v>3100</v>
      </c>
      <c r="N979" s="98">
        <f>IF(OR(E979="Принадлежности",E979="Ручной инструмент"),$K$5,IF($K$4=0,0,IFERROR(VLOOKUP(Q979,LEGEND!$V$4:$W$7,2,0),$K$4)))</f>
        <v>0</v>
      </c>
      <c r="O979" s="103" t="s">
        <v>20</v>
      </c>
      <c r="P979" s="95" t="s">
        <v>20</v>
      </c>
      <c r="Q979" s="100" t="s">
        <v>20</v>
      </c>
      <c r="R979" s="116" t="s">
        <v>20257</v>
      </c>
      <c r="S979" s="114" t="s">
        <v>964</v>
      </c>
      <c r="T979" s="114">
        <v>74</v>
      </c>
      <c r="U979" s="114">
        <v>29</v>
      </c>
      <c r="V979" s="114">
        <v>124</v>
      </c>
      <c r="W979" s="115">
        <v>0.13100000000000001</v>
      </c>
    </row>
    <row r="980" spans="2:23" ht="25.5">
      <c r="B980" s="95" t="s">
        <v>20806</v>
      </c>
      <c r="C980" s="95" t="s">
        <v>18023</v>
      </c>
      <c r="D980" s="95" t="s">
        <v>20</v>
      </c>
      <c r="E980" s="95" t="s">
        <v>18116</v>
      </c>
      <c r="F980" s="95" t="s">
        <v>18024</v>
      </c>
      <c r="G980" s="95" t="s">
        <v>18215</v>
      </c>
      <c r="H980" s="14" t="s">
        <v>20</v>
      </c>
      <c r="I980" s="95" t="s">
        <v>1265</v>
      </c>
      <c r="J980" s="119" t="s">
        <v>1266</v>
      </c>
      <c r="K980" s="106" t="s">
        <v>4047</v>
      </c>
      <c r="L980" s="95" t="s">
        <v>1265</v>
      </c>
      <c r="M980" s="97">
        <f>IF($K$6="с учетом НДС",VLOOKUP(J980,LEGEND!C:M,3,0)*(1-N980),VLOOKUP(J980,LEGEND!C:M,3,0)*(1-N980)/1.2)</f>
        <v>4500</v>
      </c>
      <c r="N980" s="98">
        <f>IF(OR(E980="Принадлежности",E980="Ручной инструмент"),$K$5,IF($K$4=0,0,IFERROR(VLOOKUP(Q980,LEGEND!$V$4:$W$7,2,0),$K$4)))</f>
        <v>0</v>
      </c>
      <c r="O980" s="103" t="s">
        <v>20</v>
      </c>
      <c r="P980" s="95" t="s">
        <v>20</v>
      </c>
      <c r="Q980" s="100" t="s">
        <v>20</v>
      </c>
      <c r="R980" s="116" t="s">
        <v>20258</v>
      </c>
      <c r="S980" s="114" t="s">
        <v>964</v>
      </c>
      <c r="T980" s="114">
        <v>74</v>
      </c>
      <c r="U980" s="114">
        <v>41</v>
      </c>
      <c r="V980" s="114">
        <v>124</v>
      </c>
      <c r="W980" s="115">
        <v>0.35</v>
      </c>
    </row>
    <row r="981" spans="2:23" ht="51">
      <c r="B981" s="95" t="s">
        <v>20806</v>
      </c>
      <c r="C981" s="95" t="s">
        <v>20</v>
      </c>
      <c r="D981" s="95" t="s">
        <v>20</v>
      </c>
      <c r="E981" s="95" t="s">
        <v>18116</v>
      </c>
      <c r="F981" s="95" t="s">
        <v>17656</v>
      </c>
      <c r="G981" s="95" t="s">
        <v>17706</v>
      </c>
      <c r="H981" s="14" t="s">
        <v>20</v>
      </c>
      <c r="I981" s="95" t="s">
        <v>1267</v>
      </c>
      <c r="J981" s="119" t="s">
        <v>1268</v>
      </c>
      <c r="K981" s="106" t="s">
        <v>4048</v>
      </c>
      <c r="L981" s="95" t="s">
        <v>1267</v>
      </c>
      <c r="M981" s="97">
        <f>IF($K$6="с учетом НДС",VLOOKUP(J981,LEGEND!C:M,3,0)*(1-N981),VLOOKUP(J981,LEGEND!C:M,3,0)*(1-N981)/1.2)</f>
        <v>2100</v>
      </c>
      <c r="N981" s="98">
        <f>IF(OR(E981="Принадлежности",E981="Ручной инструмент"),$K$5,IF($K$4=0,0,IFERROR(VLOOKUP(Q981,LEGEND!$V$4:$W$7,2,0),$K$4)))</f>
        <v>0</v>
      </c>
      <c r="O981" s="103" t="s">
        <v>20</v>
      </c>
      <c r="P981" s="95" t="s">
        <v>20</v>
      </c>
      <c r="Q981" s="100" t="s">
        <v>20</v>
      </c>
      <c r="R981" s="116" t="s">
        <v>20259</v>
      </c>
      <c r="S981" s="114" t="s">
        <v>5035</v>
      </c>
      <c r="T981" s="114">
        <v>137</v>
      </c>
      <c r="U981" s="114">
        <v>61</v>
      </c>
      <c r="V981" s="114">
        <v>48</v>
      </c>
      <c r="W981" s="115">
        <v>1.47</v>
      </c>
    </row>
    <row r="982" spans="2:23" ht="38.25">
      <c r="B982" s="95" t="s">
        <v>20806</v>
      </c>
      <c r="C982" s="95" t="s">
        <v>20</v>
      </c>
      <c r="D982" s="95" t="s">
        <v>20</v>
      </c>
      <c r="E982" s="95" t="s">
        <v>18116</v>
      </c>
      <c r="F982" s="95" t="s">
        <v>17321</v>
      </c>
      <c r="G982" s="95" t="s">
        <v>17263</v>
      </c>
      <c r="H982" s="14" t="s">
        <v>20</v>
      </c>
      <c r="I982" s="95" t="s">
        <v>1269</v>
      </c>
      <c r="J982" s="119" t="s">
        <v>1270</v>
      </c>
      <c r="K982" s="106" t="s">
        <v>4049</v>
      </c>
      <c r="L982" s="95" t="s">
        <v>1269</v>
      </c>
      <c r="M982" s="97">
        <f>IF($K$6="с учетом НДС",VLOOKUP(J982,LEGEND!C:M,3,0)*(1-N982),VLOOKUP(J982,LEGEND!C:M,3,0)*(1-N982)/1.2)</f>
        <v>1700</v>
      </c>
      <c r="N982" s="98">
        <f>IF(OR(E982="Принадлежности",E982="Ручной инструмент"),$K$5,IF($K$4=0,0,IFERROR(VLOOKUP(Q982,LEGEND!$V$4:$W$7,2,0),$K$4)))</f>
        <v>0</v>
      </c>
      <c r="O982" s="103" t="s">
        <v>20</v>
      </c>
      <c r="P982" s="95" t="s">
        <v>20</v>
      </c>
      <c r="Q982" s="100" t="s">
        <v>20</v>
      </c>
      <c r="R982" s="116" t="s">
        <v>20260</v>
      </c>
      <c r="S982" s="114" t="s">
        <v>8633</v>
      </c>
      <c r="T982" s="114">
        <v>12</v>
      </c>
      <c r="U982" s="114">
        <v>12</v>
      </c>
      <c r="V982" s="114">
        <v>25</v>
      </c>
      <c r="W982" s="115">
        <v>1.7000000000000001E-2</v>
      </c>
    </row>
    <row r="983" spans="2:23" ht="25.5">
      <c r="B983" s="95" t="s">
        <v>20806</v>
      </c>
      <c r="C983" s="95" t="s">
        <v>18023</v>
      </c>
      <c r="D983" s="95" t="s">
        <v>20</v>
      </c>
      <c r="E983" s="95" t="s">
        <v>18116</v>
      </c>
      <c r="F983" s="95" t="s">
        <v>18024</v>
      </c>
      <c r="G983" s="95" t="s">
        <v>18215</v>
      </c>
      <c r="H983" s="14" t="s">
        <v>20</v>
      </c>
      <c r="I983" s="95" t="s">
        <v>1271</v>
      </c>
      <c r="J983" s="119" t="s">
        <v>1272</v>
      </c>
      <c r="K983" s="106" t="s">
        <v>4050</v>
      </c>
      <c r="L983" s="95" t="s">
        <v>1271</v>
      </c>
      <c r="M983" s="97">
        <f>IF($K$6="с учетом НДС",VLOOKUP(J983,LEGEND!C:M,3,0)*(1-N983),VLOOKUP(J983,LEGEND!C:M,3,0)*(1-N983)/1.2)</f>
        <v>2600</v>
      </c>
      <c r="N983" s="98">
        <f>IF(OR(E983="Принадлежности",E983="Ручной инструмент"),$K$5,IF($K$4=0,0,IFERROR(VLOOKUP(Q983,LEGEND!$V$4:$W$7,2,0),$K$4)))</f>
        <v>0</v>
      </c>
      <c r="O983" s="103" t="s">
        <v>20</v>
      </c>
      <c r="P983" s="95" t="s">
        <v>20</v>
      </c>
      <c r="Q983" s="100" t="s">
        <v>20</v>
      </c>
      <c r="R983" s="116" t="s">
        <v>20261</v>
      </c>
      <c r="S983" s="114" t="s">
        <v>964</v>
      </c>
      <c r="T983" s="114">
        <v>74</v>
      </c>
      <c r="U983" s="114">
        <v>25</v>
      </c>
      <c r="V983" s="114">
        <v>124</v>
      </c>
      <c r="W983" s="115">
        <v>8.5999999999999993E-2</v>
      </c>
    </row>
    <row r="984" spans="2:23" ht="25.5">
      <c r="B984" s="95" t="s">
        <v>20806</v>
      </c>
      <c r="C984" s="95" t="s">
        <v>18023</v>
      </c>
      <c r="D984" s="95" t="s">
        <v>20</v>
      </c>
      <c r="E984" s="95" t="s">
        <v>18116</v>
      </c>
      <c r="F984" s="95" t="s">
        <v>18024</v>
      </c>
      <c r="G984" s="95" t="s">
        <v>18215</v>
      </c>
      <c r="H984" s="14" t="s">
        <v>20</v>
      </c>
      <c r="I984" s="95" t="s">
        <v>1273</v>
      </c>
      <c r="J984" s="119" t="s">
        <v>1274</v>
      </c>
      <c r="K984" s="106" t="s">
        <v>4051</v>
      </c>
      <c r="L984" s="95" t="s">
        <v>1273</v>
      </c>
      <c r="M984" s="97">
        <f>IF($K$6="с учетом НДС",VLOOKUP(J984,LEGEND!C:M,3,0)*(1-N984),VLOOKUP(J984,LEGEND!C:M,3,0)*(1-N984)/1.2)</f>
        <v>2500</v>
      </c>
      <c r="N984" s="98">
        <f>IF(OR(E984="Принадлежности",E984="Ручной инструмент"),$K$5,IF($K$4=0,0,IFERROR(VLOOKUP(Q984,LEGEND!$V$4:$W$7,2,0),$K$4)))</f>
        <v>0</v>
      </c>
      <c r="O984" s="103" t="s">
        <v>20</v>
      </c>
      <c r="P984" s="95" t="s">
        <v>20</v>
      </c>
      <c r="Q984" s="100" t="s">
        <v>20</v>
      </c>
      <c r="R984" s="116" t="s">
        <v>20262</v>
      </c>
      <c r="S984" s="114" t="s">
        <v>964</v>
      </c>
      <c r="T984" s="114">
        <v>100</v>
      </c>
      <c r="U984" s="114">
        <v>53</v>
      </c>
      <c r="V984" s="114">
        <v>124</v>
      </c>
      <c r="W984" s="115">
        <v>0.5</v>
      </c>
    </row>
    <row r="985" spans="2:23" ht="51">
      <c r="B985" s="95" t="s">
        <v>20806</v>
      </c>
      <c r="C985" s="95" t="s">
        <v>20</v>
      </c>
      <c r="D985" s="95" t="s">
        <v>20</v>
      </c>
      <c r="E985" s="95" t="s">
        <v>18116</v>
      </c>
      <c r="F985" s="95" t="s">
        <v>17411</v>
      </c>
      <c r="G985" s="95" t="s">
        <v>17778</v>
      </c>
      <c r="H985" s="14" t="s">
        <v>20</v>
      </c>
      <c r="I985" s="95" t="s">
        <v>1275</v>
      </c>
      <c r="J985" s="119" t="s">
        <v>1276</v>
      </c>
      <c r="K985" s="106" t="s">
        <v>4052</v>
      </c>
      <c r="L985" s="95" t="s">
        <v>1275</v>
      </c>
      <c r="M985" s="97">
        <f>IF($K$6="с учетом НДС",VLOOKUP(J985,LEGEND!C:M,3,0)*(1-N985),VLOOKUP(J985,LEGEND!C:M,3,0)*(1-N985)/1.2)</f>
        <v>1400</v>
      </c>
      <c r="N985" s="98">
        <f>IF(OR(E985="Принадлежности",E985="Ручной инструмент"),$K$5,IF($K$4=0,0,IFERROR(VLOOKUP(Q985,LEGEND!$V$4:$W$7,2,0),$K$4)))</f>
        <v>0</v>
      </c>
      <c r="O985" s="103" t="s">
        <v>20</v>
      </c>
      <c r="P985" s="95" t="s">
        <v>20</v>
      </c>
      <c r="Q985" s="100" t="s">
        <v>20</v>
      </c>
      <c r="R985" s="116" t="s">
        <v>20263</v>
      </c>
      <c r="S985" s="114" t="s">
        <v>964</v>
      </c>
      <c r="T985" s="114">
        <v>367</v>
      </c>
      <c r="U985" s="114">
        <v>64</v>
      </c>
      <c r="V985" s="114">
        <v>64</v>
      </c>
      <c r="W985" s="115">
        <v>0.28299999999999997</v>
      </c>
    </row>
    <row r="986" spans="2:23" ht="25.5">
      <c r="B986" s="95" t="s">
        <v>20806</v>
      </c>
      <c r="C986" s="95" t="s">
        <v>20</v>
      </c>
      <c r="D986" s="95" t="s">
        <v>20</v>
      </c>
      <c r="E986" s="95" t="s">
        <v>18116</v>
      </c>
      <c r="F986" s="95" t="s">
        <v>17264</v>
      </c>
      <c r="G986" s="95" t="s">
        <v>17255</v>
      </c>
      <c r="H986" s="14" t="s">
        <v>20</v>
      </c>
      <c r="I986" s="95" t="s">
        <v>1277</v>
      </c>
      <c r="J986" s="119" t="s">
        <v>1278</v>
      </c>
      <c r="K986" s="106" t="s">
        <v>4053</v>
      </c>
      <c r="L986" s="95" t="s">
        <v>1277</v>
      </c>
      <c r="M986" s="97">
        <f>IF($K$6="с учетом НДС",VLOOKUP(J986,LEGEND!C:M,3,0)*(1-N986),VLOOKUP(J986,LEGEND!C:M,3,0)*(1-N986)/1.2)</f>
        <v>1000</v>
      </c>
      <c r="N986" s="98">
        <f>IF(OR(E986="Принадлежности",E986="Ручной инструмент"),$K$5,IF($K$4=0,0,IFERROR(VLOOKUP(Q986,LEGEND!$V$4:$W$7,2,0),$K$4)))</f>
        <v>0</v>
      </c>
      <c r="O986" s="103" t="s">
        <v>20</v>
      </c>
      <c r="P986" s="95" t="s">
        <v>20</v>
      </c>
      <c r="Q986" s="100" t="s">
        <v>20</v>
      </c>
      <c r="R986" s="116" t="s">
        <v>20264</v>
      </c>
      <c r="S986" s="114" t="s">
        <v>964</v>
      </c>
      <c r="T986" s="114">
        <v>140</v>
      </c>
      <c r="U986" s="114">
        <v>310</v>
      </c>
      <c r="V986" s="114">
        <v>50</v>
      </c>
      <c r="W986" s="115">
        <v>0.24</v>
      </c>
    </row>
    <row r="987" spans="2:23" ht="38.25">
      <c r="B987" s="95" t="s">
        <v>20806</v>
      </c>
      <c r="C987" s="95" t="s">
        <v>20</v>
      </c>
      <c r="D987" s="95" t="s">
        <v>20</v>
      </c>
      <c r="E987" s="95" t="s">
        <v>18116</v>
      </c>
      <c r="F987" s="95" t="s">
        <v>17463</v>
      </c>
      <c r="G987" s="95" t="s">
        <v>17531</v>
      </c>
      <c r="H987" s="14" t="s">
        <v>20</v>
      </c>
      <c r="I987" s="95" t="s">
        <v>1279</v>
      </c>
      <c r="J987" s="119" t="s">
        <v>1280</v>
      </c>
      <c r="K987" s="106" t="s">
        <v>4054</v>
      </c>
      <c r="L987" s="95" t="s">
        <v>1279</v>
      </c>
      <c r="M987" s="97">
        <f>IF($K$6="с учетом НДС",VLOOKUP(J987,LEGEND!C:M,3,0)*(1-N987),VLOOKUP(J987,LEGEND!C:M,3,0)*(1-N987)/1.2)</f>
        <v>400</v>
      </c>
      <c r="N987" s="98">
        <f>IF(OR(E987="Принадлежности",E987="Ручной инструмент"),$K$5,IF($K$4=0,0,IFERROR(VLOOKUP(Q987,LEGEND!$V$4:$W$7,2,0),$K$4)))</f>
        <v>0</v>
      </c>
      <c r="O987" s="103" t="s">
        <v>20</v>
      </c>
      <c r="P987" s="95" t="s">
        <v>20</v>
      </c>
      <c r="Q987" s="100" t="s">
        <v>20</v>
      </c>
      <c r="R987" s="116" t="s">
        <v>20265</v>
      </c>
      <c r="S987" s="114" t="s">
        <v>5035</v>
      </c>
      <c r="T987" s="114">
        <v>100</v>
      </c>
      <c r="U987" s="114">
        <v>70</v>
      </c>
      <c r="V987" s="114">
        <v>70</v>
      </c>
      <c r="W987" s="115">
        <v>6.5000000000000002E-2</v>
      </c>
    </row>
    <row r="988" spans="2:23" ht="38.25">
      <c r="B988" s="95" t="s">
        <v>20806</v>
      </c>
      <c r="C988" s="95" t="s">
        <v>20</v>
      </c>
      <c r="D988" s="95" t="s">
        <v>20</v>
      </c>
      <c r="E988" s="95" t="s">
        <v>18116</v>
      </c>
      <c r="F988" s="95" t="s">
        <v>17325</v>
      </c>
      <c r="G988" s="95" t="s">
        <v>17802</v>
      </c>
      <c r="H988" s="14" t="s">
        <v>20</v>
      </c>
      <c r="I988" s="95" t="s">
        <v>1281</v>
      </c>
      <c r="J988" s="119" t="s">
        <v>1282</v>
      </c>
      <c r="K988" s="106" t="s">
        <v>4055</v>
      </c>
      <c r="L988" s="95" t="s">
        <v>1281</v>
      </c>
      <c r="M988" s="97">
        <f>IF($K$6="с учетом НДС",VLOOKUP(J988,LEGEND!C:M,3,0)*(1-N988),VLOOKUP(J988,LEGEND!C:M,3,0)*(1-N988)/1.2)</f>
        <v>300</v>
      </c>
      <c r="N988" s="98">
        <f>IF(OR(E988="Принадлежности",E988="Ручной инструмент"),$K$5,IF($K$4=0,0,IFERROR(VLOOKUP(Q988,LEGEND!$V$4:$W$7,2,0),$K$4)))</f>
        <v>0</v>
      </c>
      <c r="O988" s="103" t="s">
        <v>20</v>
      </c>
      <c r="P988" s="95" t="s">
        <v>20</v>
      </c>
      <c r="Q988" s="100" t="s">
        <v>20</v>
      </c>
      <c r="R988" s="116" t="s">
        <v>20266</v>
      </c>
      <c r="S988" s="114" t="s">
        <v>9606</v>
      </c>
      <c r="T988" s="114">
        <v>70</v>
      </c>
      <c r="U988" s="114">
        <v>130</v>
      </c>
      <c r="V988" s="114">
        <v>13</v>
      </c>
      <c r="W988" s="115">
        <v>7.1999999999999995E-2</v>
      </c>
    </row>
    <row r="989" spans="2:23" ht="38.25">
      <c r="B989" s="95" t="s">
        <v>20806</v>
      </c>
      <c r="C989" s="95" t="s">
        <v>20</v>
      </c>
      <c r="D989" s="95" t="s">
        <v>20</v>
      </c>
      <c r="E989" s="95" t="s">
        <v>18116</v>
      </c>
      <c r="F989" s="95" t="s">
        <v>17375</v>
      </c>
      <c r="G989" s="95" t="s">
        <v>17611</v>
      </c>
      <c r="H989" s="14" t="s">
        <v>20</v>
      </c>
      <c r="I989" s="95" t="s">
        <v>1283</v>
      </c>
      <c r="J989" s="119" t="s">
        <v>1284</v>
      </c>
      <c r="K989" s="106" t="s">
        <v>4056</v>
      </c>
      <c r="L989" s="95" t="s">
        <v>1283</v>
      </c>
      <c r="M989" s="97">
        <f>IF($K$6="с учетом НДС",VLOOKUP(J989,LEGEND!C:M,3,0)*(1-N989),VLOOKUP(J989,LEGEND!C:M,3,0)*(1-N989)/1.2)</f>
        <v>2300</v>
      </c>
      <c r="N989" s="98">
        <f>IF(OR(E989="Принадлежности",E989="Ручной инструмент"),$K$5,IF($K$4=0,0,IFERROR(VLOOKUP(Q989,LEGEND!$V$4:$W$7,2,0),$K$4)))</f>
        <v>0</v>
      </c>
      <c r="O989" s="103" t="s">
        <v>20</v>
      </c>
      <c r="P989" s="95" t="s">
        <v>20</v>
      </c>
      <c r="Q989" s="100" t="s">
        <v>20</v>
      </c>
      <c r="R989" s="116" t="s">
        <v>20267</v>
      </c>
      <c r="S989" s="114" t="s">
        <v>964</v>
      </c>
      <c r="T989" s="114">
        <v>170</v>
      </c>
      <c r="U989" s="114">
        <v>81</v>
      </c>
      <c r="V989" s="114">
        <v>229</v>
      </c>
      <c r="W989" s="115">
        <v>0.30599999999999999</v>
      </c>
    </row>
    <row r="990" spans="2:23" ht="25.5">
      <c r="B990" s="95" t="s">
        <v>20806</v>
      </c>
      <c r="C990" s="95" t="s">
        <v>18023</v>
      </c>
      <c r="D990" s="95" t="s">
        <v>20</v>
      </c>
      <c r="E990" s="95" t="s">
        <v>18116</v>
      </c>
      <c r="F990" s="95" t="s">
        <v>18024</v>
      </c>
      <c r="G990" s="95" t="s">
        <v>18215</v>
      </c>
      <c r="H990" s="14" t="s">
        <v>20</v>
      </c>
      <c r="I990" s="95" t="s">
        <v>1285</v>
      </c>
      <c r="J990" s="119" t="s">
        <v>1286</v>
      </c>
      <c r="K990" s="106" t="s">
        <v>4057</v>
      </c>
      <c r="L990" s="95" t="s">
        <v>1285</v>
      </c>
      <c r="M990" s="97">
        <f>IF($K$6="с учетом НДС",VLOOKUP(J990,LEGEND!C:M,3,0)*(1-N990),VLOOKUP(J990,LEGEND!C:M,3,0)*(1-N990)/1.2)</f>
        <v>1700</v>
      </c>
      <c r="N990" s="98">
        <f>IF(OR(E990="Принадлежности",E990="Ручной инструмент"),$K$5,IF($K$4=0,0,IFERROR(VLOOKUP(Q990,LEGEND!$V$4:$W$7,2,0),$K$4)))</f>
        <v>0</v>
      </c>
      <c r="O990" s="103" t="s">
        <v>20</v>
      </c>
      <c r="P990" s="95" t="s">
        <v>20</v>
      </c>
      <c r="Q990" s="100" t="s">
        <v>20</v>
      </c>
      <c r="R990" s="116" t="s">
        <v>20268</v>
      </c>
      <c r="S990" s="114" t="s">
        <v>964</v>
      </c>
      <c r="T990" s="114">
        <v>74</v>
      </c>
      <c r="U990" s="114">
        <v>53</v>
      </c>
      <c r="V990" s="114">
        <v>124</v>
      </c>
      <c r="W990" s="115">
        <v>0.39</v>
      </c>
    </row>
    <row r="991" spans="2:23" ht="25.5">
      <c r="B991" s="95" t="s">
        <v>20806</v>
      </c>
      <c r="C991" s="95" t="s">
        <v>20</v>
      </c>
      <c r="D991" s="95" t="s">
        <v>20</v>
      </c>
      <c r="E991" s="95" t="s">
        <v>18116</v>
      </c>
      <c r="F991" s="95" t="s">
        <v>17303</v>
      </c>
      <c r="G991" s="95" t="s">
        <v>17672</v>
      </c>
      <c r="H991" s="14" t="s">
        <v>20</v>
      </c>
      <c r="I991" s="95" t="s">
        <v>1287</v>
      </c>
      <c r="J991" s="119" t="s">
        <v>1288</v>
      </c>
      <c r="K991" s="106" t="s">
        <v>4058</v>
      </c>
      <c r="L991" s="95" t="s">
        <v>1287</v>
      </c>
      <c r="M991" s="97">
        <f>IF($K$6="с учетом НДС",VLOOKUP(J991,LEGEND!C:M,3,0)*(1-N991),VLOOKUP(J991,LEGEND!C:M,3,0)*(1-N991)/1.2)</f>
        <v>3900</v>
      </c>
      <c r="N991" s="98">
        <f>IF(OR(E991="Принадлежности",E991="Ручной инструмент"),$K$5,IF($K$4=0,0,IFERROR(VLOOKUP(Q991,LEGEND!$V$4:$W$7,2,0),$K$4)))</f>
        <v>0</v>
      </c>
      <c r="O991" s="103" t="s">
        <v>20</v>
      </c>
      <c r="P991" s="95" t="s">
        <v>20</v>
      </c>
      <c r="Q991" s="100" t="s">
        <v>20</v>
      </c>
      <c r="R991" s="116" t="s">
        <v>20269</v>
      </c>
      <c r="S991" s="114" t="s">
        <v>4755</v>
      </c>
      <c r="T991" s="114">
        <v>13</v>
      </c>
      <c r="U991" s="114">
        <v>6</v>
      </c>
      <c r="V991" s="114">
        <v>99</v>
      </c>
      <c r="W991" s="115">
        <v>4.5999999999999999E-2</v>
      </c>
    </row>
    <row r="992" spans="2:23" ht="25.5">
      <c r="B992" s="95" t="s">
        <v>20806</v>
      </c>
      <c r="C992" s="95" t="s">
        <v>20</v>
      </c>
      <c r="D992" s="95" t="s">
        <v>20</v>
      </c>
      <c r="E992" s="95" t="s">
        <v>18116</v>
      </c>
      <c r="F992" s="95" t="s">
        <v>17303</v>
      </c>
      <c r="G992" s="95" t="s">
        <v>17672</v>
      </c>
      <c r="H992" s="14" t="s">
        <v>20</v>
      </c>
      <c r="I992" s="95" t="s">
        <v>1287</v>
      </c>
      <c r="J992" s="119" t="s">
        <v>1289</v>
      </c>
      <c r="K992" s="106" t="s">
        <v>4059</v>
      </c>
      <c r="L992" s="95" t="s">
        <v>1287</v>
      </c>
      <c r="M992" s="97">
        <f>IF($K$6="с учетом НДС",VLOOKUP(J992,LEGEND!C:M,3,0)*(1-N992),VLOOKUP(J992,LEGEND!C:M,3,0)*(1-N992)/1.2)</f>
        <v>3900</v>
      </c>
      <c r="N992" s="98">
        <f>IF(OR(E992="Принадлежности",E992="Ручной инструмент"),$K$5,IF($K$4=0,0,IFERROR(VLOOKUP(Q992,LEGEND!$V$4:$W$7,2,0),$K$4)))</f>
        <v>0</v>
      </c>
      <c r="O992" s="103" t="s">
        <v>20</v>
      </c>
      <c r="P992" s="95" t="s">
        <v>20</v>
      </c>
      <c r="Q992" s="100" t="s">
        <v>20</v>
      </c>
      <c r="R992" s="116" t="s">
        <v>20270</v>
      </c>
      <c r="S992" s="114" t="s">
        <v>4755</v>
      </c>
      <c r="T992" s="114">
        <v>19</v>
      </c>
      <c r="U992" s="114">
        <v>6</v>
      </c>
      <c r="V992" s="114">
        <v>89</v>
      </c>
      <c r="W992" s="115">
        <v>4.8000000000000001E-2</v>
      </c>
    </row>
    <row r="993" spans="2:23" ht="38.25">
      <c r="B993" s="95" t="s">
        <v>20806</v>
      </c>
      <c r="C993" s="95" t="s">
        <v>20</v>
      </c>
      <c r="D993" s="95" t="s">
        <v>20</v>
      </c>
      <c r="E993" s="95" t="s">
        <v>18116</v>
      </c>
      <c r="F993" s="95" t="s">
        <v>18024</v>
      </c>
      <c r="G993" s="95" t="s">
        <v>19052</v>
      </c>
      <c r="H993" s="14" t="s">
        <v>20</v>
      </c>
      <c r="I993" s="95" t="s">
        <v>1290</v>
      </c>
      <c r="J993" s="119" t="s">
        <v>1291</v>
      </c>
      <c r="K993" s="106" t="s">
        <v>4060</v>
      </c>
      <c r="L993" s="95" t="s">
        <v>1290</v>
      </c>
      <c r="M993" s="97">
        <f>IF($K$6="с учетом НДС",VLOOKUP(J993,LEGEND!C:M,3,0)*(1-N993),VLOOKUP(J993,LEGEND!C:M,3,0)*(1-N993)/1.2)</f>
        <v>2900</v>
      </c>
      <c r="N993" s="98">
        <f>IF(OR(E993="Принадлежности",E993="Ручной инструмент"),$K$5,IF($K$4=0,0,IFERROR(VLOOKUP(Q993,LEGEND!$V$4:$W$7,2,0),$K$4)))</f>
        <v>0</v>
      </c>
      <c r="O993" s="103" t="s">
        <v>20</v>
      </c>
      <c r="P993" s="95" t="s">
        <v>20</v>
      </c>
      <c r="Q993" s="100" t="s">
        <v>20</v>
      </c>
      <c r="R993" s="116" t="s">
        <v>20271</v>
      </c>
      <c r="S993" s="114" t="s">
        <v>964</v>
      </c>
      <c r="T993" s="114">
        <v>59</v>
      </c>
      <c r="U993" s="114">
        <v>64</v>
      </c>
      <c r="V993" s="114">
        <v>104</v>
      </c>
      <c r="W993" s="115">
        <v>0.39500000000000002</v>
      </c>
    </row>
    <row r="994" spans="2:23" ht="38.25">
      <c r="B994" s="95" t="s">
        <v>20806</v>
      </c>
      <c r="C994" s="95" t="s">
        <v>20</v>
      </c>
      <c r="D994" s="95" t="s">
        <v>20</v>
      </c>
      <c r="E994" s="95" t="s">
        <v>18116</v>
      </c>
      <c r="F994" s="95" t="s">
        <v>17325</v>
      </c>
      <c r="G994" s="95" t="s">
        <v>17802</v>
      </c>
      <c r="H994" s="14" t="s">
        <v>20</v>
      </c>
      <c r="I994" s="95" t="s">
        <v>1292</v>
      </c>
      <c r="J994" s="119" t="s">
        <v>1293</v>
      </c>
      <c r="K994" s="106" t="s">
        <v>4061</v>
      </c>
      <c r="L994" s="95" t="s">
        <v>1292</v>
      </c>
      <c r="M994" s="97">
        <f>IF($K$6="с учетом НДС",VLOOKUP(J994,LEGEND!C:M,3,0)*(1-N994),VLOOKUP(J994,LEGEND!C:M,3,0)*(1-N994)/1.2)</f>
        <v>1500</v>
      </c>
      <c r="N994" s="98">
        <f>IF(OR(E994="Принадлежности",E994="Ручной инструмент"),$K$5,IF($K$4=0,0,IFERROR(VLOOKUP(Q994,LEGEND!$V$4:$W$7,2,0),$K$4)))</f>
        <v>0</v>
      </c>
      <c r="O994" s="103" t="s">
        <v>20</v>
      </c>
      <c r="P994" s="95" t="s">
        <v>20</v>
      </c>
      <c r="Q994" s="100" t="s">
        <v>20</v>
      </c>
      <c r="R994" s="116" t="s">
        <v>20272</v>
      </c>
      <c r="S994" s="114" t="s">
        <v>8633</v>
      </c>
      <c r="T994" s="114">
        <v>290</v>
      </c>
      <c r="U994" s="114">
        <v>140</v>
      </c>
      <c r="V994" s="114">
        <v>70</v>
      </c>
      <c r="W994" s="115">
        <v>0.193</v>
      </c>
    </row>
    <row r="995" spans="2:23" ht="38.25">
      <c r="B995" s="95" t="s">
        <v>20806</v>
      </c>
      <c r="C995" s="95" t="s">
        <v>18023</v>
      </c>
      <c r="D995" s="95" t="s">
        <v>20</v>
      </c>
      <c r="E995" s="95" t="s">
        <v>18116</v>
      </c>
      <c r="F995" s="95" t="s">
        <v>18024</v>
      </c>
      <c r="G995" s="95" t="s">
        <v>18025</v>
      </c>
      <c r="H995" s="14" t="s">
        <v>20</v>
      </c>
      <c r="I995" s="95" t="s">
        <v>1294</v>
      </c>
      <c r="J995" s="119" t="s">
        <v>1295</v>
      </c>
      <c r="K995" s="106" t="s">
        <v>4062</v>
      </c>
      <c r="L995" s="95" t="s">
        <v>1294</v>
      </c>
      <c r="M995" s="97">
        <f>IF($K$6="с учетом НДС",VLOOKUP(J995,LEGEND!C:M,3,0)*(1-N995),VLOOKUP(J995,LEGEND!C:M,3,0)*(1-N995)/1.2)</f>
        <v>9800</v>
      </c>
      <c r="N995" s="98">
        <f>IF(OR(E995="Принадлежности",E995="Ручной инструмент"),$K$5,IF($K$4=0,0,IFERROR(VLOOKUP(Q995,LEGEND!$V$4:$W$7,2,0),$K$4)))</f>
        <v>0</v>
      </c>
      <c r="O995" s="103" t="s">
        <v>20</v>
      </c>
      <c r="P995" s="95" t="s">
        <v>20</v>
      </c>
      <c r="Q995" s="100" t="s">
        <v>20</v>
      </c>
      <c r="R995" s="116" t="s">
        <v>20273</v>
      </c>
      <c r="S995" s="114" t="s">
        <v>5035</v>
      </c>
      <c r="T995" s="114">
        <v>70</v>
      </c>
      <c r="U995" s="114">
        <v>40</v>
      </c>
      <c r="V995" s="114">
        <v>45</v>
      </c>
      <c r="W995" s="115">
        <v>0.10199999999999999</v>
      </c>
    </row>
    <row r="996" spans="2:23" ht="51">
      <c r="B996" s="95" t="s">
        <v>20806</v>
      </c>
      <c r="C996" s="95" t="s">
        <v>20</v>
      </c>
      <c r="D996" s="95" t="s">
        <v>20</v>
      </c>
      <c r="E996" s="95" t="s">
        <v>18116</v>
      </c>
      <c r="F996" s="95" t="s">
        <v>18024</v>
      </c>
      <c r="G996" s="95" t="s">
        <v>18851</v>
      </c>
      <c r="H996" s="14" t="s">
        <v>20</v>
      </c>
      <c r="I996" s="95" t="s">
        <v>1296</v>
      </c>
      <c r="J996" s="119" t="s">
        <v>1297</v>
      </c>
      <c r="K996" s="106" t="s">
        <v>4063</v>
      </c>
      <c r="L996" s="95" t="s">
        <v>1296</v>
      </c>
      <c r="M996" s="97">
        <f>IF($K$6="с учетом НДС",VLOOKUP(J996,LEGEND!C:M,3,0)*(1-N996),VLOOKUP(J996,LEGEND!C:M,3,0)*(1-N996)/1.2)</f>
        <v>7700</v>
      </c>
      <c r="N996" s="98">
        <f>IF(OR(E996="Принадлежности",E996="Ручной инструмент"),$K$5,IF($K$4=0,0,IFERROR(VLOOKUP(Q996,LEGEND!$V$4:$W$7,2,0),$K$4)))</f>
        <v>0</v>
      </c>
      <c r="O996" s="103" t="s">
        <v>20</v>
      </c>
      <c r="P996" s="95" t="s">
        <v>20</v>
      </c>
      <c r="Q996" s="100" t="s">
        <v>20</v>
      </c>
      <c r="R996" s="116" t="s">
        <v>20274</v>
      </c>
      <c r="S996" s="114" t="s">
        <v>964</v>
      </c>
      <c r="T996" s="114">
        <v>75</v>
      </c>
      <c r="U996" s="114">
        <v>16</v>
      </c>
      <c r="V996" s="114">
        <v>100</v>
      </c>
      <c r="W996" s="115">
        <v>8.4000000000000005E-2</v>
      </c>
    </row>
    <row r="997" spans="2:23" ht="38.25">
      <c r="B997" s="95" t="s">
        <v>20806</v>
      </c>
      <c r="C997" s="95" t="s">
        <v>20</v>
      </c>
      <c r="D997" s="95" t="s">
        <v>20</v>
      </c>
      <c r="E997" s="95" t="s">
        <v>18116</v>
      </c>
      <c r="F997" s="95" t="s">
        <v>18072</v>
      </c>
      <c r="G997" s="95" t="s">
        <v>18073</v>
      </c>
      <c r="H997" s="14" t="s">
        <v>20</v>
      </c>
      <c r="I997" s="95" t="s">
        <v>1298</v>
      </c>
      <c r="J997" s="119" t="s">
        <v>1299</v>
      </c>
      <c r="K997" s="106" t="s">
        <v>4064</v>
      </c>
      <c r="L997" s="95" t="s">
        <v>1298</v>
      </c>
      <c r="M997" s="97">
        <f>IF($K$6="с учетом НДС",VLOOKUP(J997,LEGEND!C:M,3,0)*(1-N997),VLOOKUP(J997,LEGEND!C:M,3,0)*(1-N997)/1.2)</f>
        <v>6600</v>
      </c>
      <c r="N997" s="98">
        <f>IF(OR(E997="Принадлежности",E997="Ручной инструмент"),$K$5,IF($K$4=0,0,IFERROR(VLOOKUP(Q997,LEGEND!$V$4:$W$7,2,0),$K$4)))</f>
        <v>0</v>
      </c>
      <c r="O997" s="103" t="s">
        <v>20</v>
      </c>
      <c r="P997" s="95" t="s">
        <v>20</v>
      </c>
      <c r="Q997" s="100" t="s">
        <v>20</v>
      </c>
      <c r="R997" s="116" t="s">
        <v>20275</v>
      </c>
      <c r="S997" s="114" t="s">
        <v>964</v>
      </c>
      <c r="T997" s="114">
        <v>280</v>
      </c>
      <c r="U997" s="114">
        <v>270</v>
      </c>
      <c r="V997" s="114">
        <v>55</v>
      </c>
      <c r="W997" s="115">
        <v>2.13</v>
      </c>
    </row>
    <row r="998" spans="2:23" ht="38.25">
      <c r="B998" s="95" t="s">
        <v>20806</v>
      </c>
      <c r="C998" s="95" t="s">
        <v>18023</v>
      </c>
      <c r="D998" s="95" t="s">
        <v>20</v>
      </c>
      <c r="E998" s="95" t="s">
        <v>18116</v>
      </c>
      <c r="F998" s="95" t="s">
        <v>18024</v>
      </c>
      <c r="G998" s="95" t="s">
        <v>18025</v>
      </c>
      <c r="H998" s="14" t="s">
        <v>20</v>
      </c>
      <c r="I998" s="95" t="s">
        <v>1300</v>
      </c>
      <c r="J998" s="119" t="s">
        <v>1301</v>
      </c>
      <c r="K998" s="106" t="s">
        <v>4065</v>
      </c>
      <c r="L998" s="95" t="s">
        <v>1300</v>
      </c>
      <c r="M998" s="97">
        <f>IF($K$6="с учетом НДС",VLOOKUP(J998,LEGEND!C:M,3,0)*(1-N998),VLOOKUP(J998,LEGEND!C:M,3,0)*(1-N998)/1.2)</f>
        <v>24600</v>
      </c>
      <c r="N998" s="98">
        <f>IF(OR(E998="Принадлежности",E998="Ручной инструмент"),$K$5,IF($K$4=0,0,IFERROR(VLOOKUP(Q998,LEGEND!$V$4:$W$7,2,0),$K$4)))</f>
        <v>0</v>
      </c>
      <c r="O998" s="103" t="s">
        <v>20</v>
      </c>
      <c r="P998" s="95" t="s">
        <v>20</v>
      </c>
      <c r="Q998" s="100" t="s">
        <v>20</v>
      </c>
      <c r="R998" s="116" t="s">
        <v>20276</v>
      </c>
      <c r="S998" s="114" t="s">
        <v>5035</v>
      </c>
      <c r="T998" s="114">
        <v>225</v>
      </c>
      <c r="U998" s="114">
        <v>160</v>
      </c>
      <c r="V998" s="114">
        <v>95</v>
      </c>
      <c r="W998" s="115">
        <v>2.1960000000000002</v>
      </c>
    </row>
    <row r="999" spans="2:23" ht="51">
      <c r="B999" s="95" t="s">
        <v>20806</v>
      </c>
      <c r="C999" s="95" t="s">
        <v>20</v>
      </c>
      <c r="D999" s="95" t="s">
        <v>20</v>
      </c>
      <c r="E999" s="95" t="s">
        <v>18116</v>
      </c>
      <c r="F999" s="95" t="s">
        <v>17656</v>
      </c>
      <c r="G999" s="95" t="s">
        <v>17706</v>
      </c>
      <c r="H999" s="14" t="s">
        <v>20</v>
      </c>
      <c r="I999" s="95" t="s">
        <v>1302</v>
      </c>
      <c r="J999" s="119" t="s">
        <v>1303</v>
      </c>
      <c r="K999" s="106" t="s">
        <v>4066</v>
      </c>
      <c r="L999" s="95" t="s">
        <v>1302</v>
      </c>
      <c r="M999" s="97">
        <f>IF($K$6="с учетом НДС",VLOOKUP(J999,LEGEND!C:M,3,0)*(1-N999),VLOOKUP(J999,LEGEND!C:M,3,0)*(1-N999)/1.2)</f>
        <v>4400</v>
      </c>
      <c r="N999" s="98">
        <f>IF(OR(E999="Принадлежности",E999="Ручной инструмент"),$K$5,IF($K$4=0,0,IFERROR(VLOOKUP(Q999,LEGEND!$V$4:$W$7,2,0),$K$4)))</f>
        <v>0</v>
      </c>
      <c r="O999" s="103" t="s">
        <v>20</v>
      </c>
      <c r="P999" s="95" t="s">
        <v>20</v>
      </c>
      <c r="Q999" s="100" t="s">
        <v>20</v>
      </c>
      <c r="R999" s="116" t="s">
        <v>20277</v>
      </c>
      <c r="S999" s="114" t="s">
        <v>5035</v>
      </c>
      <c r="T999" s="114">
        <v>140</v>
      </c>
      <c r="U999" s="114">
        <v>60</v>
      </c>
      <c r="V999" s="114">
        <v>37</v>
      </c>
      <c r="W999" s="115">
        <v>1.3939999999999999</v>
      </c>
    </row>
    <row r="1000" spans="2:23" ht="38.25">
      <c r="B1000" s="95" t="s">
        <v>20806</v>
      </c>
      <c r="C1000" s="95" t="s">
        <v>20</v>
      </c>
      <c r="D1000" s="95" t="s">
        <v>20</v>
      </c>
      <c r="E1000" s="95" t="s">
        <v>18116</v>
      </c>
      <c r="F1000" s="95" t="s">
        <v>17463</v>
      </c>
      <c r="G1000" s="95" t="s">
        <v>17531</v>
      </c>
      <c r="H1000" s="14" t="s">
        <v>20</v>
      </c>
      <c r="I1000" s="95" t="s">
        <v>1304</v>
      </c>
      <c r="J1000" s="119" t="s">
        <v>1305</v>
      </c>
      <c r="K1000" s="106" t="s">
        <v>4067</v>
      </c>
      <c r="L1000" s="95" t="s">
        <v>1304</v>
      </c>
      <c r="M1000" s="97">
        <f>IF($K$6="с учетом НДС",VLOOKUP(J1000,LEGEND!C:M,3,0)*(1-N1000),VLOOKUP(J1000,LEGEND!C:M,3,0)*(1-N1000)/1.2)</f>
        <v>11300</v>
      </c>
      <c r="N1000" s="98">
        <f>IF(OR(E1000="Принадлежности",E1000="Ручной инструмент"),$K$5,IF($K$4=0,0,IFERROR(VLOOKUP(Q1000,LEGEND!$V$4:$W$7,2,0),$K$4)))</f>
        <v>0</v>
      </c>
      <c r="O1000" s="103" t="s">
        <v>20</v>
      </c>
      <c r="P1000" s="95" t="s">
        <v>20</v>
      </c>
      <c r="Q1000" s="100" t="s">
        <v>20</v>
      </c>
      <c r="R1000" s="116" t="s">
        <v>20278</v>
      </c>
      <c r="S1000" s="114" t="s">
        <v>20160</v>
      </c>
      <c r="T1000" s="114">
        <v>200</v>
      </c>
      <c r="U1000" s="114">
        <v>280</v>
      </c>
      <c r="V1000" s="114">
        <v>130</v>
      </c>
      <c r="W1000" s="115">
        <v>1.08</v>
      </c>
    </row>
    <row r="1001" spans="2:23" ht="38.25">
      <c r="B1001" s="95" t="s">
        <v>20806</v>
      </c>
      <c r="C1001" s="95" t="s">
        <v>18023</v>
      </c>
      <c r="D1001" s="95" t="s">
        <v>20</v>
      </c>
      <c r="E1001" s="95" t="s">
        <v>18116</v>
      </c>
      <c r="F1001" s="95" t="s">
        <v>18024</v>
      </c>
      <c r="G1001" s="95" t="s">
        <v>18025</v>
      </c>
      <c r="H1001" s="14" t="s">
        <v>20</v>
      </c>
      <c r="I1001" s="95" t="s">
        <v>1306</v>
      </c>
      <c r="J1001" s="119" t="s">
        <v>1307</v>
      </c>
      <c r="K1001" s="106" t="s">
        <v>4068</v>
      </c>
      <c r="L1001" s="95" t="s">
        <v>1306</v>
      </c>
      <c r="M1001" s="97">
        <f>IF($K$6="с учетом НДС",VLOOKUP(J1001,LEGEND!C:M,3,0)*(1-N1001),VLOOKUP(J1001,LEGEND!C:M,3,0)*(1-N1001)/1.2)</f>
        <v>25000</v>
      </c>
      <c r="N1001" s="98">
        <f>IF(OR(E1001="Принадлежности",E1001="Ручной инструмент"),$K$5,IF($K$4=0,0,IFERROR(VLOOKUP(Q1001,LEGEND!$V$4:$W$7,2,0),$K$4)))</f>
        <v>0</v>
      </c>
      <c r="O1001" s="103" t="s">
        <v>20</v>
      </c>
      <c r="P1001" s="95" t="s">
        <v>20</v>
      </c>
      <c r="Q1001" s="100" t="s">
        <v>20</v>
      </c>
      <c r="R1001" s="116" t="s">
        <v>20279</v>
      </c>
      <c r="S1001" s="114" t="s">
        <v>5035</v>
      </c>
      <c r="T1001" s="114">
        <v>225</v>
      </c>
      <c r="U1001" s="114">
        <v>160</v>
      </c>
      <c r="V1001" s="114">
        <v>95</v>
      </c>
      <c r="W1001" s="115">
        <v>2.1269999999999998</v>
      </c>
    </row>
    <row r="1002" spans="2:23" ht="38.25">
      <c r="B1002" s="95" t="s">
        <v>20806</v>
      </c>
      <c r="C1002" s="95" t="s">
        <v>18023</v>
      </c>
      <c r="D1002" s="95" t="s">
        <v>20</v>
      </c>
      <c r="E1002" s="95" t="s">
        <v>18116</v>
      </c>
      <c r="F1002" s="95" t="s">
        <v>18024</v>
      </c>
      <c r="G1002" s="95" t="s">
        <v>18025</v>
      </c>
      <c r="H1002" s="14" t="s">
        <v>20</v>
      </c>
      <c r="I1002" s="95" t="s">
        <v>1308</v>
      </c>
      <c r="J1002" s="119" t="s">
        <v>1309</v>
      </c>
      <c r="K1002" s="106" t="s">
        <v>4069</v>
      </c>
      <c r="L1002" s="95" t="s">
        <v>1308</v>
      </c>
      <c r="M1002" s="97">
        <f>IF($K$6="с учетом НДС",VLOOKUP(J1002,LEGEND!C:M,3,0)*(1-N1002),VLOOKUP(J1002,LEGEND!C:M,3,0)*(1-N1002)/1.2)</f>
        <v>25000</v>
      </c>
      <c r="N1002" s="98">
        <f>IF(OR(E1002="Принадлежности",E1002="Ручной инструмент"),$K$5,IF($K$4=0,0,IFERROR(VLOOKUP(Q1002,LEGEND!$V$4:$W$7,2,0),$K$4)))</f>
        <v>0</v>
      </c>
      <c r="O1002" s="103" t="s">
        <v>20</v>
      </c>
      <c r="P1002" s="95" t="s">
        <v>20</v>
      </c>
      <c r="Q1002" s="100" t="s">
        <v>20</v>
      </c>
      <c r="R1002" s="116" t="s">
        <v>20280</v>
      </c>
      <c r="S1002" s="114" t="s">
        <v>5035</v>
      </c>
      <c r="T1002" s="114">
        <v>225</v>
      </c>
      <c r="U1002" s="114">
        <v>160</v>
      </c>
      <c r="V1002" s="114">
        <v>95</v>
      </c>
      <c r="W1002" s="115">
        <v>2.2200000000000002</v>
      </c>
    </row>
    <row r="1003" spans="2:23" ht="38.25">
      <c r="B1003" s="95" t="s">
        <v>20806</v>
      </c>
      <c r="C1003" s="95" t="s">
        <v>18023</v>
      </c>
      <c r="D1003" s="95" t="s">
        <v>20</v>
      </c>
      <c r="E1003" s="95" t="s">
        <v>18116</v>
      </c>
      <c r="F1003" s="95" t="s">
        <v>18024</v>
      </c>
      <c r="G1003" s="95" t="s">
        <v>18025</v>
      </c>
      <c r="H1003" s="14" t="s">
        <v>20</v>
      </c>
      <c r="I1003" s="95" t="s">
        <v>1310</v>
      </c>
      <c r="J1003" s="119" t="s">
        <v>1311</v>
      </c>
      <c r="K1003" s="106" t="s">
        <v>4070</v>
      </c>
      <c r="L1003" s="95" t="s">
        <v>1310</v>
      </c>
      <c r="M1003" s="97">
        <f>IF($K$6="с учетом НДС",VLOOKUP(J1003,LEGEND!C:M,3,0)*(1-N1003),VLOOKUP(J1003,LEGEND!C:M,3,0)*(1-N1003)/1.2)</f>
        <v>24000</v>
      </c>
      <c r="N1003" s="98">
        <f>IF(OR(E1003="Принадлежности",E1003="Ручной инструмент"),$K$5,IF($K$4=0,0,IFERROR(VLOOKUP(Q1003,LEGEND!$V$4:$W$7,2,0),$K$4)))</f>
        <v>0</v>
      </c>
      <c r="O1003" s="103" t="s">
        <v>20</v>
      </c>
      <c r="P1003" s="95" t="s">
        <v>20</v>
      </c>
      <c r="Q1003" s="100" t="s">
        <v>20</v>
      </c>
      <c r="R1003" s="116" t="s">
        <v>20281</v>
      </c>
      <c r="S1003" s="114" t="s">
        <v>5035</v>
      </c>
      <c r="T1003" s="114">
        <v>225</v>
      </c>
      <c r="U1003" s="114">
        <v>160</v>
      </c>
      <c r="V1003" s="114">
        <v>95</v>
      </c>
      <c r="W1003" s="115">
        <v>2.0619999999999998</v>
      </c>
    </row>
    <row r="1004" spans="2:23" ht="38.25">
      <c r="B1004" s="95" t="s">
        <v>20806</v>
      </c>
      <c r="C1004" s="95" t="s">
        <v>18023</v>
      </c>
      <c r="D1004" s="95" t="s">
        <v>20</v>
      </c>
      <c r="E1004" s="95" t="s">
        <v>18116</v>
      </c>
      <c r="F1004" s="95" t="s">
        <v>18024</v>
      </c>
      <c r="G1004" s="95" t="s">
        <v>18025</v>
      </c>
      <c r="H1004" s="14" t="s">
        <v>20</v>
      </c>
      <c r="I1004" s="95" t="s">
        <v>1312</v>
      </c>
      <c r="J1004" s="119" t="s">
        <v>1313</v>
      </c>
      <c r="K1004" s="106" t="s">
        <v>4071</v>
      </c>
      <c r="L1004" s="95" t="s">
        <v>1312</v>
      </c>
      <c r="M1004" s="97">
        <f>IF($K$6="с учетом НДС",VLOOKUP(J1004,LEGEND!C:M,3,0)*(1-N1004),VLOOKUP(J1004,LEGEND!C:M,3,0)*(1-N1004)/1.2)</f>
        <v>23900</v>
      </c>
      <c r="N1004" s="98">
        <f>IF(OR(E1004="Принадлежности",E1004="Ручной инструмент"),$K$5,IF($K$4=0,0,IFERROR(VLOOKUP(Q1004,LEGEND!$V$4:$W$7,2,0),$K$4)))</f>
        <v>0</v>
      </c>
      <c r="O1004" s="103" t="s">
        <v>20</v>
      </c>
      <c r="P1004" s="95" t="s">
        <v>20</v>
      </c>
      <c r="Q1004" s="100" t="s">
        <v>20</v>
      </c>
      <c r="R1004" s="116" t="s">
        <v>20282</v>
      </c>
      <c r="S1004" s="114" t="s">
        <v>5035</v>
      </c>
      <c r="T1004" s="114">
        <v>225</v>
      </c>
      <c r="U1004" s="114">
        <v>160</v>
      </c>
      <c r="V1004" s="114">
        <v>95</v>
      </c>
      <c r="W1004" s="115">
        <v>2.1440000000000001</v>
      </c>
    </row>
    <row r="1005" spans="2:23" ht="38.25">
      <c r="B1005" s="95" t="s">
        <v>20806</v>
      </c>
      <c r="C1005" s="95" t="s">
        <v>18023</v>
      </c>
      <c r="D1005" s="95" t="s">
        <v>20</v>
      </c>
      <c r="E1005" s="95" t="s">
        <v>18116</v>
      </c>
      <c r="F1005" s="95" t="s">
        <v>18024</v>
      </c>
      <c r="G1005" s="95" t="s">
        <v>18025</v>
      </c>
      <c r="H1005" s="14" t="s">
        <v>20</v>
      </c>
      <c r="I1005" s="95" t="s">
        <v>1314</v>
      </c>
      <c r="J1005" s="119" t="s">
        <v>1315</v>
      </c>
      <c r="K1005" s="106" t="s">
        <v>4072</v>
      </c>
      <c r="L1005" s="95" t="s">
        <v>1314</v>
      </c>
      <c r="M1005" s="97">
        <f>IF($K$6="с учетом НДС",VLOOKUP(J1005,LEGEND!C:M,3,0)*(1-N1005),VLOOKUP(J1005,LEGEND!C:M,3,0)*(1-N1005)/1.2)</f>
        <v>23900</v>
      </c>
      <c r="N1005" s="98">
        <f>IF(OR(E1005="Принадлежности",E1005="Ручной инструмент"),$K$5,IF($K$4=0,0,IFERROR(VLOOKUP(Q1005,LEGEND!$V$4:$W$7,2,0),$K$4)))</f>
        <v>0</v>
      </c>
      <c r="O1005" s="103" t="s">
        <v>20</v>
      </c>
      <c r="P1005" s="95" t="s">
        <v>20</v>
      </c>
      <c r="Q1005" s="100" t="s">
        <v>20</v>
      </c>
      <c r="R1005" s="116" t="s">
        <v>20283</v>
      </c>
      <c r="S1005" s="114" t="s">
        <v>5035</v>
      </c>
      <c r="T1005" s="114">
        <v>225</v>
      </c>
      <c r="U1005" s="114">
        <v>160</v>
      </c>
      <c r="V1005" s="114">
        <v>95</v>
      </c>
      <c r="W1005" s="115">
        <v>2.0910000000000002</v>
      </c>
    </row>
    <row r="1006" spans="2:23" ht="38.25">
      <c r="B1006" s="95" t="s">
        <v>20806</v>
      </c>
      <c r="C1006" s="95" t="s">
        <v>18023</v>
      </c>
      <c r="D1006" s="95" t="s">
        <v>20</v>
      </c>
      <c r="E1006" s="95" t="s">
        <v>18116</v>
      </c>
      <c r="F1006" s="95" t="s">
        <v>18024</v>
      </c>
      <c r="G1006" s="95" t="s">
        <v>18025</v>
      </c>
      <c r="H1006" s="14" t="s">
        <v>20</v>
      </c>
      <c r="I1006" s="95" t="s">
        <v>1316</v>
      </c>
      <c r="J1006" s="119" t="s">
        <v>1317</v>
      </c>
      <c r="K1006" s="106" t="s">
        <v>4073</v>
      </c>
      <c r="L1006" s="95" t="s">
        <v>1316</v>
      </c>
      <c r="M1006" s="97">
        <f>IF($K$6="с учетом НДС",VLOOKUP(J1006,LEGEND!C:M,3,0)*(1-N1006),VLOOKUP(J1006,LEGEND!C:M,3,0)*(1-N1006)/1.2)</f>
        <v>23900</v>
      </c>
      <c r="N1006" s="98">
        <f>IF(OR(E1006="Принадлежности",E1006="Ручной инструмент"),$K$5,IF($K$4=0,0,IFERROR(VLOOKUP(Q1006,LEGEND!$V$4:$W$7,2,0),$K$4)))</f>
        <v>0</v>
      </c>
      <c r="O1006" s="103" t="s">
        <v>20</v>
      </c>
      <c r="P1006" s="95" t="s">
        <v>20</v>
      </c>
      <c r="Q1006" s="100" t="s">
        <v>20</v>
      </c>
      <c r="R1006" s="116" t="s">
        <v>20284</v>
      </c>
      <c r="S1006" s="114" t="s">
        <v>5035</v>
      </c>
      <c r="T1006" s="114">
        <v>225</v>
      </c>
      <c r="U1006" s="114">
        <v>160</v>
      </c>
      <c r="V1006" s="114">
        <v>95</v>
      </c>
      <c r="W1006" s="115">
        <v>2.16</v>
      </c>
    </row>
    <row r="1007" spans="2:23" ht="38.25">
      <c r="B1007" s="95" t="s">
        <v>20806</v>
      </c>
      <c r="C1007" s="95" t="s">
        <v>18023</v>
      </c>
      <c r="D1007" s="95" t="s">
        <v>20</v>
      </c>
      <c r="E1007" s="95" t="s">
        <v>18116</v>
      </c>
      <c r="F1007" s="95" t="s">
        <v>18024</v>
      </c>
      <c r="G1007" s="95" t="s">
        <v>18025</v>
      </c>
      <c r="H1007" s="14" t="s">
        <v>20</v>
      </c>
      <c r="I1007" s="95" t="s">
        <v>1318</v>
      </c>
      <c r="J1007" s="119" t="s">
        <v>1319</v>
      </c>
      <c r="K1007" s="106" t="s">
        <v>4074</v>
      </c>
      <c r="L1007" s="95" t="s">
        <v>1318</v>
      </c>
      <c r="M1007" s="97">
        <f>IF($K$6="с учетом НДС",VLOOKUP(J1007,LEGEND!C:M,3,0)*(1-N1007),VLOOKUP(J1007,LEGEND!C:M,3,0)*(1-N1007)/1.2)</f>
        <v>23900</v>
      </c>
      <c r="N1007" s="98">
        <f>IF(OR(E1007="Принадлежности",E1007="Ручной инструмент"),$K$5,IF($K$4=0,0,IFERROR(VLOOKUP(Q1007,LEGEND!$V$4:$W$7,2,0),$K$4)))</f>
        <v>0</v>
      </c>
      <c r="O1007" s="103" t="s">
        <v>20</v>
      </c>
      <c r="P1007" s="95" t="s">
        <v>20</v>
      </c>
      <c r="Q1007" s="100" t="s">
        <v>20</v>
      </c>
      <c r="R1007" s="116" t="s">
        <v>20285</v>
      </c>
      <c r="S1007" s="114" t="s">
        <v>5035</v>
      </c>
      <c r="T1007" s="114">
        <v>225</v>
      </c>
      <c r="U1007" s="114">
        <v>160</v>
      </c>
      <c r="V1007" s="114">
        <v>95</v>
      </c>
      <c r="W1007" s="115">
        <v>2.12</v>
      </c>
    </row>
    <row r="1008" spans="2:23" ht="38.25">
      <c r="B1008" s="95" t="s">
        <v>20806</v>
      </c>
      <c r="C1008" s="95" t="s">
        <v>20</v>
      </c>
      <c r="D1008" s="95" t="s">
        <v>20</v>
      </c>
      <c r="E1008" s="95" t="s">
        <v>18116</v>
      </c>
      <c r="F1008" s="95" t="s">
        <v>17264</v>
      </c>
      <c r="G1008" s="95" t="s">
        <v>17274</v>
      </c>
      <c r="H1008" s="14" t="s">
        <v>20</v>
      </c>
      <c r="I1008" s="95" t="s">
        <v>1320</v>
      </c>
      <c r="J1008" s="119" t="s">
        <v>1321</v>
      </c>
      <c r="K1008" s="106" t="s">
        <v>4075</v>
      </c>
      <c r="L1008" s="95" t="s">
        <v>1320</v>
      </c>
      <c r="M1008" s="97">
        <f>IF($K$6="с учетом НДС",VLOOKUP(J1008,LEGEND!C:M,3,0)*(1-N1008),VLOOKUP(J1008,LEGEND!C:M,3,0)*(1-N1008)/1.2)</f>
        <v>4000</v>
      </c>
      <c r="N1008" s="98">
        <f>IF(OR(E1008="Принадлежности",E1008="Ручной инструмент"),$K$5,IF($K$4=0,0,IFERROR(VLOOKUP(Q1008,LEGEND!$V$4:$W$7,2,0),$K$4)))</f>
        <v>0</v>
      </c>
      <c r="O1008" s="103" t="s">
        <v>20</v>
      </c>
      <c r="P1008" s="95" t="s">
        <v>20</v>
      </c>
      <c r="Q1008" s="100" t="s">
        <v>20</v>
      </c>
      <c r="R1008" s="116" t="s">
        <v>20286</v>
      </c>
      <c r="S1008" s="114" t="s">
        <v>7632</v>
      </c>
      <c r="T1008" s="114">
        <v>140</v>
      </c>
      <c r="U1008" s="114">
        <v>80</v>
      </c>
      <c r="V1008" s="114">
        <v>80</v>
      </c>
      <c r="W1008" s="115">
        <v>0.17</v>
      </c>
    </row>
    <row r="1009" spans="2:23" ht="38.25">
      <c r="B1009" s="95" t="s">
        <v>20806</v>
      </c>
      <c r="C1009" s="95" t="s">
        <v>20</v>
      </c>
      <c r="D1009" s="95" t="s">
        <v>20</v>
      </c>
      <c r="E1009" s="95" t="s">
        <v>18116</v>
      </c>
      <c r="F1009" s="95" t="s">
        <v>18024</v>
      </c>
      <c r="G1009" s="95" t="s">
        <v>18437</v>
      </c>
      <c r="H1009" s="14" t="s">
        <v>20</v>
      </c>
      <c r="I1009" s="95" t="s">
        <v>1322</v>
      </c>
      <c r="J1009" s="119" t="s">
        <v>1323</v>
      </c>
      <c r="K1009" s="106" t="s">
        <v>4076</v>
      </c>
      <c r="L1009" s="95" t="s">
        <v>1322</v>
      </c>
      <c r="M1009" s="97">
        <f>IF($K$6="с учетом НДС",VLOOKUP(J1009,LEGEND!C:M,3,0)*(1-N1009),VLOOKUP(J1009,LEGEND!C:M,3,0)*(1-N1009)/1.2)</f>
        <v>28700</v>
      </c>
      <c r="N1009" s="98">
        <f>IF(OR(E1009="Принадлежности",E1009="Ручной инструмент"),$K$5,IF($K$4=0,0,IFERROR(VLOOKUP(Q1009,LEGEND!$V$4:$W$7,2,0),$K$4)))</f>
        <v>0</v>
      </c>
      <c r="O1009" s="103" t="s">
        <v>20</v>
      </c>
      <c r="P1009" s="95" t="s">
        <v>20</v>
      </c>
      <c r="Q1009" s="100" t="s">
        <v>20</v>
      </c>
      <c r="R1009" s="116" t="s">
        <v>20287</v>
      </c>
      <c r="S1009" s="114" t="s">
        <v>964</v>
      </c>
      <c r="T1009" s="114">
        <v>211</v>
      </c>
      <c r="U1009" s="114">
        <v>172</v>
      </c>
      <c r="V1009" s="114">
        <v>77</v>
      </c>
      <c r="W1009" s="115">
        <v>1.77</v>
      </c>
    </row>
    <row r="1010" spans="2:23" ht="38.25">
      <c r="B1010" s="95" t="s">
        <v>20806</v>
      </c>
      <c r="C1010" s="95" t="s">
        <v>18023</v>
      </c>
      <c r="D1010" s="95" t="s">
        <v>20</v>
      </c>
      <c r="E1010" s="95" t="s">
        <v>18116</v>
      </c>
      <c r="F1010" s="95" t="s">
        <v>18024</v>
      </c>
      <c r="G1010" s="95" t="s">
        <v>18025</v>
      </c>
      <c r="H1010" s="14" t="s">
        <v>20</v>
      </c>
      <c r="I1010" s="95" t="s">
        <v>1324</v>
      </c>
      <c r="J1010" s="119" t="s">
        <v>1325</v>
      </c>
      <c r="K1010" s="106" t="s">
        <v>4077</v>
      </c>
      <c r="L1010" s="95" t="s">
        <v>1324</v>
      </c>
      <c r="M1010" s="97">
        <f>IF($K$6="с учетом НДС",VLOOKUP(J1010,LEGEND!C:M,3,0)*(1-N1010),VLOOKUP(J1010,LEGEND!C:M,3,0)*(1-N1010)/1.2)</f>
        <v>10600</v>
      </c>
      <c r="N1010" s="98">
        <f>IF(OR(E1010="Принадлежности",E1010="Ручной инструмент"),$K$5,IF($K$4=0,0,IFERROR(VLOOKUP(Q1010,LEGEND!$V$4:$W$7,2,0),$K$4)))</f>
        <v>0</v>
      </c>
      <c r="O1010" s="103" t="s">
        <v>20</v>
      </c>
      <c r="P1010" s="95" t="s">
        <v>20</v>
      </c>
      <c r="Q1010" s="100" t="s">
        <v>20</v>
      </c>
      <c r="R1010" s="116" t="s">
        <v>20288</v>
      </c>
      <c r="S1010" s="114" t="s">
        <v>5035</v>
      </c>
      <c r="T1010" s="114">
        <v>70</v>
      </c>
      <c r="U1010" s="114">
        <v>40</v>
      </c>
      <c r="V1010" s="114">
        <v>45</v>
      </c>
      <c r="W1010" s="115">
        <v>0.10199999999999999</v>
      </c>
    </row>
    <row r="1011" spans="2:23" ht="38.25">
      <c r="B1011" s="95" t="s">
        <v>20806</v>
      </c>
      <c r="C1011" s="95" t="s">
        <v>18023</v>
      </c>
      <c r="D1011" s="95" t="s">
        <v>20</v>
      </c>
      <c r="E1011" s="95" t="s">
        <v>18116</v>
      </c>
      <c r="F1011" s="95" t="s">
        <v>18024</v>
      </c>
      <c r="G1011" s="95" t="s">
        <v>18025</v>
      </c>
      <c r="H1011" s="14" t="s">
        <v>20</v>
      </c>
      <c r="I1011" s="95" t="s">
        <v>1326</v>
      </c>
      <c r="J1011" s="119" t="s">
        <v>1327</v>
      </c>
      <c r="K1011" s="106" t="s">
        <v>4078</v>
      </c>
      <c r="L1011" s="95" t="s">
        <v>1326</v>
      </c>
      <c r="M1011" s="97">
        <f>IF($K$6="с учетом НДС",VLOOKUP(J1011,LEGEND!C:M,3,0)*(1-N1011),VLOOKUP(J1011,LEGEND!C:M,3,0)*(1-N1011)/1.2)</f>
        <v>10600</v>
      </c>
      <c r="N1011" s="98">
        <f>IF(OR(E1011="Принадлежности",E1011="Ручной инструмент"),$K$5,IF($K$4=0,0,IFERROR(VLOOKUP(Q1011,LEGEND!$V$4:$W$7,2,0),$K$4)))</f>
        <v>0</v>
      </c>
      <c r="O1011" s="103" t="s">
        <v>20</v>
      </c>
      <c r="P1011" s="95" t="s">
        <v>20</v>
      </c>
      <c r="Q1011" s="100" t="s">
        <v>20</v>
      </c>
      <c r="R1011" s="116" t="s">
        <v>20289</v>
      </c>
      <c r="S1011" s="114" t="s">
        <v>5035</v>
      </c>
      <c r="T1011" s="114">
        <v>70</v>
      </c>
      <c r="U1011" s="114">
        <v>40</v>
      </c>
      <c r="V1011" s="114">
        <v>45</v>
      </c>
      <c r="W1011" s="115">
        <v>0.10199999999999999</v>
      </c>
    </row>
    <row r="1012" spans="2:23" ht="38.25">
      <c r="B1012" s="95" t="s">
        <v>20806</v>
      </c>
      <c r="C1012" s="95" t="s">
        <v>18023</v>
      </c>
      <c r="D1012" s="95" t="s">
        <v>20</v>
      </c>
      <c r="E1012" s="95" t="s">
        <v>18116</v>
      </c>
      <c r="F1012" s="95" t="s">
        <v>18024</v>
      </c>
      <c r="G1012" s="95" t="s">
        <v>18025</v>
      </c>
      <c r="H1012" s="14" t="s">
        <v>20</v>
      </c>
      <c r="I1012" s="95" t="s">
        <v>1328</v>
      </c>
      <c r="J1012" s="119" t="s">
        <v>1329</v>
      </c>
      <c r="K1012" s="106" t="s">
        <v>4079</v>
      </c>
      <c r="L1012" s="95" t="s">
        <v>1328</v>
      </c>
      <c r="M1012" s="97">
        <f>IF($K$6="с учетом НДС",VLOOKUP(J1012,LEGEND!C:M,3,0)*(1-N1012),VLOOKUP(J1012,LEGEND!C:M,3,0)*(1-N1012)/1.2)</f>
        <v>10200</v>
      </c>
      <c r="N1012" s="98">
        <f>IF(OR(E1012="Принадлежности",E1012="Ручной инструмент"),$K$5,IF($K$4=0,0,IFERROR(VLOOKUP(Q1012,LEGEND!$V$4:$W$7,2,0),$K$4)))</f>
        <v>0</v>
      </c>
      <c r="O1012" s="103" t="s">
        <v>20</v>
      </c>
      <c r="P1012" s="95" t="s">
        <v>20</v>
      </c>
      <c r="Q1012" s="100" t="s">
        <v>20</v>
      </c>
      <c r="R1012" s="116" t="s">
        <v>20290</v>
      </c>
      <c r="S1012" s="114" t="s">
        <v>5035</v>
      </c>
      <c r="T1012" s="114">
        <v>70</v>
      </c>
      <c r="U1012" s="114">
        <v>40</v>
      </c>
      <c r="V1012" s="114">
        <v>45</v>
      </c>
      <c r="W1012" s="115">
        <v>0.10199999999999999</v>
      </c>
    </row>
    <row r="1013" spans="2:23" ht="38.25">
      <c r="B1013" s="95" t="s">
        <v>20806</v>
      </c>
      <c r="C1013" s="95" t="s">
        <v>18023</v>
      </c>
      <c r="D1013" s="95" t="s">
        <v>20</v>
      </c>
      <c r="E1013" s="95" t="s">
        <v>18116</v>
      </c>
      <c r="F1013" s="95" t="s">
        <v>18024</v>
      </c>
      <c r="G1013" s="95" t="s">
        <v>18025</v>
      </c>
      <c r="H1013" s="14" t="s">
        <v>20</v>
      </c>
      <c r="I1013" s="95" t="s">
        <v>1330</v>
      </c>
      <c r="J1013" s="119" t="s">
        <v>1331</v>
      </c>
      <c r="K1013" s="106" t="s">
        <v>4080</v>
      </c>
      <c r="L1013" s="95" t="s">
        <v>1330</v>
      </c>
      <c r="M1013" s="97">
        <f>IF($K$6="с учетом НДС",VLOOKUP(J1013,LEGEND!C:M,3,0)*(1-N1013),VLOOKUP(J1013,LEGEND!C:M,3,0)*(1-N1013)/1.2)</f>
        <v>10200</v>
      </c>
      <c r="N1013" s="98">
        <f>IF(OR(E1013="Принадлежности",E1013="Ручной инструмент"),$K$5,IF($K$4=0,0,IFERROR(VLOOKUP(Q1013,LEGEND!$V$4:$W$7,2,0),$K$4)))</f>
        <v>0</v>
      </c>
      <c r="O1013" s="103" t="s">
        <v>20</v>
      </c>
      <c r="P1013" s="95" t="s">
        <v>20</v>
      </c>
      <c r="Q1013" s="100" t="s">
        <v>20</v>
      </c>
      <c r="R1013" s="116" t="s">
        <v>20291</v>
      </c>
      <c r="S1013" s="114" t="s">
        <v>5035</v>
      </c>
      <c r="T1013" s="114">
        <v>70</v>
      </c>
      <c r="U1013" s="114">
        <v>40</v>
      </c>
      <c r="V1013" s="114">
        <v>45</v>
      </c>
      <c r="W1013" s="115">
        <v>4.0000000000000001E-3</v>
      </c>
    </row>
    <row r="1014" spans="2:23" ht="38.25">
      <c r="B1014" s="95" t="s">
        <v>20806</v>
      </c>
      <c r="C1014" s="95" t="s">
        <v>18023</v>
      </c>
      <c r="D1014" s="95" t="s">
        <v>20</v>
      </c>
      <c r="E1014" s="95" t="s">
        <v>18116</v>
      </c>
      <c r="F1014" s="95" t="s">
        <v>18024</v>
      </c>
      <c r="G1014" s="95" t="s">
        <v>18025</v>
      </c>
      <c r="H1014" s="14" t="s">
        <v>20</v>
      </c>
      <c r="I1014" s="95" t="s">
        <v>1332</v>
      </c>
      <c r="J1014" s="119" t="s">
        <v>1333</v>
      </c>
      <c r="K1014" s="106" t="s">
        <v>4081</v>
      </c>
      <c r="L1014" s="95" t="s">
        <v>1332</v>
      </c>
      <c r="M1014" s="97">
        <f>IF($K$6="с учетом НДС",VLOOKUP(J1014,LEGEND!C:M,3,0)*(1-N1014),VLOOKUP(J1014,LEGEND!C:M,3,0)*(1-N1014)/1.2)</f>
        <v>22400</v>
      </c>
      <c r="N1014" s="98">
        <f>IF(OR(E1014="Принадлежности",E1014="Ручной инструмент"),$K$5,IF($K$4=0,0,IFERROR(VLOOKUP(Q1014,LEGEND!$V$4:$W$7,2,0),$K$4)))</f>
        <v>0</v>
      </c>
      <c r="O1014" s="103" t="s">
        <v>20</v>
      </c>
      <c r="P1014" s="95" t="s">
        <v>20</v>
      </c>
      <c r="Q1014" s="100" t="s">
        <v>20</v>
      </c>
      <c r="R1014" s="116" t="s">
        <v>20292</v>
      </c>
      <c r="S1014" s="114" t="s">
        <v>5035</v>
      </c>
      <c r="T1014" s="114">
        <v>227</v>
      </c>
      <c r="U1014" s="114">
        <v>161</v>
      </c>
      <c r="V1014" s="114">
        <v>95</v>
      </c>
      <c r="W1014" s="115">
        <v>1.4</v>
      </c>
    </row>
    <row r="1015" spans="2:23" ht="38.25">
      <c r="B1015" s="95" t="s">
        <v>20806</v>
      </c>
      <c r="C1015" s="95" t="s">
        <v>18023</v>
      </c>
      <c r="D1015" s="95" t="s">
        <v>20</v>
      </c>
      <c r="E1015" s="95" t="s">
        <v>18116</v>
      </c>
      <c r="F1015" s="95" t="s">
        <v>18024</v>
      </c>
      <c r="G1015" s="95" t="s">
        <v>18025</v>
      </c>
      <c r="H1015" s="14" t="s">
        <v>20</v>
      </c>
      <c r="I1015" s="95" t="s">
        <v>1334</v>
      </c>
      <c r="J1015" s="119" t="s">
        <v>1335</v>
      </c>
      <c r="K1015" s="106" t="s">
        <v>4082</v>
      </c>
      <c r="L1015" s="95" t="s">
        <v>1334</v>
      </c>
      <c r="M1015" s="97">
        <f>IF($K$6="с учетом НДС",VLOOKUP(J1015,LEGEND!C:M,3,0)*(1-N1015),VLOOKUP(J1015,LEGEND!C:M,3,0)*(1-N1015)/1.2)</f>
        <v>22400</v>
      </c>
      <c r="N1015" s="98">
        <f>IF(OR(E1015="Принадлежности",E1015="Ручной инструмент"),$K$5,IF($K$4=0,0,IFERROR(VLOOKUP(Q1015,LEGEND!$V$4:$W$7,2,0),$K$4)))</f>
        <v>0</v>
      </c>
      <c r="O1015" s="103" t="s">
        <v>20</v>
      </c>
      <c r="P1015" s="95" t="s">
        <v>20</v>
      </c>
      <c r="Q1015" s="100" t="s">
        <v>20</v>
      </c>
      <c r="R1015" s="116" t="s">
        <v>20293</v>
      </c>
      <c r="S1015" s="114" t="s">
        <v>5035</v>
      </c>
      <c r="T1015" s="114">
        <v>228</v>
      </c>
      <c r="U1015" s="114">
        <v>159</v>
      </c>
      <c r="V1015" s="114">
        <v>89</v>
      </c>
      <c r="W1015" s="115">
        <v>1.58</v>
      </c>
    </row>
    <row r="1016" spans="2:23" ht="38.25">
      <c r="B1016" s="95" t="s">
        <v>20806</v>
      </c>
      <c r="C1016" s="95" t="s">
        <v>18023</v>
      </c>
      <c r="D1016" s="95" t="s">
        <v>20</v>
      </c>
      <c r="E1016" s="95" t="s">
        <v>18116</v>
      </c>
      <c r="F1016" s="95" t="s">
        <v>18024</v>
      </c>
      <c r="G1016" s="95" t="s">
        <v>18025</v>
      </c>
      <c r="H1016" s="14" t="s">
        <v>20</v>
      </c>
      <c r="I1016" s="95" t="s">
        <v>1336</v>
      </c>
      <c r="J1016" s="119" t="s">
        <v>1337</v>
      </c>
      <c r="K1016" s="106" t="s">
        <v>4083</v>
      </c>
      <c r="L1016" s="95" t="s">
        <v>1336</v>
      </c>
      <c r="M1016" s="97">
        <f>IF($K$6="с учетом НДС",VLOOKUP(J1016,LEGEND!C:M,3,0)*(1-N1016),VLOOKUP(J1016,LEGEND!C:M,3,0)*(1-N1016)/1.2)</f>
        <v>22400</v>
      </c>
      <c r="N1016" s="98">
        <f>IF(OR(E1016="Принадлежности",E1016="Ручной инструмент"),$K$5,IF($K$4=0,0,IFERROR(VLOOKUP(Q1016,LEGEND!$V$4:$W$7,2,0),$K$4)))</f>
        <v>0</v>
      </c>
      <c r="O1016" s="103" t="s">
        <v>20</v>
      </c>
      <c r="P1016" s="95" t="s">
        <v>20</v>
      </c>
      <c r="Q1016" s="100" t="s">
        <v>20</v>
      </c>
      <c r="R1016" s="116" t="s">
        <v>20294</v>
      </c>
      <c r="S1016" s="114" t="s">
        <v>5035</v>
      </c>
      <c r="T1016" s="114">
        <v>223</v>
      </c>
      <c r="U1016" s="114">
        <v>159</v>
      </c>
      <c r="V1016" s="114">
        <v>94</v>
      </c>
      <c r="W1016" s="115">
        <v>1.454</v>
      </c>
    </row>
    <row r="1017" spans="2:23" ht="38.25">
      <c r="B1017" s="95" t="s">
        <v>20806</v>
      </c>
      <c r="C1017" s="95" t="s">
        <v>18023</v>
      </c>
      <c r="D1017" s="95" t="s">
        <v>20</v>
      </c>
      <c r="E1017" s="95" t="s">
        <v>18116</v>
      </c>
      <c r="F1017" s="95" t="s">
        <v>18024</v>
      </c>
      <c r="G1017" s="95" t="s">
        <v>18025</v>
      </c>
      <c r="H1017" s="14" t="s">
        <v>20</v>
      </c>
      <c r="I1017" s="95" t="s">
        <v>1338</v>
      </c>
      <c r="J1017" s="119" t="s">
        <v>1339</v>
      </c>
      <c r="K1017" s="106" t="s">
        <v>4084</v>
      </c>
      <c r="L1017" s="95" t="s">
        <v>1338</v>
      </c>
      <c r="M1017" s="97">
        <f>IF($K$6="с учетом НДС",VLOOKUP(J1017,LEGEND!C:M,3,0)*(1-N1017),VLOOKUP(J1017,LEGEND!C:M,3,0)*(1-N1017)/1.2)</f>
        <v>22400</v>
      </c>
      <c r="N1017" s="98">
        <f>IF(OR(E1017="Принадлежности",E1017="Ручной инструмент"),$K$5,IF($K$4=0,0,IFERROR(VLOOKUP(Q1017,LEGEND!$V$4:$W$7,2,0),$K$4)))</f>
        <v>0</v>
      </c>
      <c r="O1017" s="103" t="s">
        <v>20</v>
      </c>
      <c r="P1017" s="95" t="s">
        <v>20</v>
      </c>
      <c r="Q1017" s="100" t="s">
        <v>20</v>
      </c>
      <c r="R1017" s="116" t="s">
        <v>20295</v>
      </c>
      <c r="S1017" s="114" t="s">
        <v>5035</v>
      </c>
      <c r="T1017" s="114">
        <v>223</v>
      </c>
      <c r="U1017" s="114">
        <v>159</v>
      </c>
      <c r="V1017" s="114">
        <v>94</v>
      </c>
      <c r="W1017" s="115">
        <v>1.5489999999999999</v>
      </c>
    </row>
    <row r="1018" spans="2:23" ht="38.25">
      <c r="B1018" s="95" t="s">
        <v>20806</v>
      </c>
      <c r="C1018" s="95" t="s">
        <v>18023</v>
      </c>
      <c r="D1018" s="95" t="s">
        <v>20</v>
      </c>
      <c r="E1018" s="95" t="s">
        <v>18116</v>
      </c>
      <c r="F1018" s="95" t="s">
        <v>18024</v>
      </c>
      <c r="G1018" s="95" t="s">
        <v>18025</v>
      </c>
      <c r="H1018" s="14" t="s">
        <v>20</v>
      </c>
      <c r="I1018" s="95" t="s">
        <v>1340</v>
      </c>
      <c r="J1018" s="119" t="s">
        <v>1341</v>
      </c>
      <c r="K1018" s="106" t="s">
        <v>4085</v>
      </c>
      <c r="L1018" s="95" t="s">
        <v>1340</v>
      </c>
      <c r="M1018" s="97">
        <f>IF($K$6="с учетом НДС",VLOOKUP(J1018,LEGEND!C:M,3,0)*(1-N1018),VLOOKUP(J1018,LEGEND!C:M,3,0)*(1-N1018)/1.2)</f>
        <v>24200</v>
      </c>
      <c r="N1018" s="98">
        <f>IF(OR(E1018="Принадлежности",E1018="Ручной инструмент"),$K$5,IF($K$4=0,0,IFERROR(VLOOKUP(Q1018,LEGEND!$V$4:$W$7,2,0),$K$4)))</f>
        <v>0</v>
      </c>
      <c r="O1018" s="103" t="s">
        <v>20</v>
      </c>
      <c r="P1018" s="95" t="s">
        <v>20</v>
      </c>
      <c r="Q1018" s="100" t="s">
        <v>20</v>
      </c>
      <c r="R1018" s="116" t="s">
        <v>20296</v>
      </c>
      <c r="S1018" s="114" t="s">
        <v>5035</v>
      </c>
      <c r="T1018" s="114">
        <v>225</v>
      </c>
      <c r="U1018" s="114">
        <v>160</v>
      </c>
      <c r="V1018" s="114">
        <v>95</v>
      </c>
      <c r="W1018" s="115">
        <v>2.0990000000000002</v>
      </c>
    </row>
    <row r="1019" spans="2:23" ht="38.25">
      <c r="B1019" s="95" t="s">
        <v>20806</v>
      </c>
      <c r="C1019" s="95" t="s">
        <v>18023</v>
      </c>
      <c r="D1019" s="95" t="s">
        <v>20</v>
      </c>
      <c r="E1019" s="95" t="s">
        <v>18116</v>
      </c>
      <c r="F1019" s="95" t="s">
        <v>18024</v>
      </c>
      <c r="G1019" s="95" t="s">
        <v>18025</v>
      </c>
      <c r="H1019" s="14" t="s">
        <v>20</v>
      </c>
      <c r="I1019" s="95" t="s">
        <v>1342</v>
      </c>
      <c r="J1019" s="119" t="s">
        <v>1343</v>
      </c>
      <c r="K1019" s="106" t="s">
        <v>4086</v>
      </c>
      <c r="L1019" s="95" t="s">
        <v>1342</v>
      </c>
      <c r="M1019" s="97">
        <f>IF($K$6="с учетом НДС",VLOOKUP(J1019,LEGEND!C:M,3,0)*(1-N1019),VLOOKUP(J1019,LEGEND!C:M,3,0)*(1-N1019)/1.2)</f>
        <v>24200</v>
      </c>
      <c r="N1019" s="98">
        <f>IF(OR(E1019="Принадлежности",E1019="Ручной инструмент"),$K$5,IF($K$4=0,0,IFERROR(VLOOKUP(Q1019,LEGEND!$V$4:$W$7,2,0),$K$4)))</f>
        <v>0</v>
      </c>
      <c r="O1019" s="103" t="s">
        <v>20</v>
      </c>
      <c r="P1019" s="95" t="s">
        <v>20</v>
      </c>
      <c r="Q1019" s="100" t="s">
        <v>20</v>
      </c>
      <c r="R1019" s="116" t="s">
        <v>20297</v>
      </c>
      <c r="S1019" s="114" t="s">
        <v>5035</v>
      </c>
      <c r="T1019" s="114">
        <v>226</v>
      </c>
      <c r="U1019" s="114">
        <v>156</v>
      </c>
      <c r="V1019" s="114">
        <v>95</v>
      </c>
      <c r="W1019" s="115">
        <v>2.2200000000000002</v>
      </c>
    </row>
    <row r="1020" spans="2:23" ht="38.25">
      <c r="B1020" s="95" t="s">
        <v>20806</v>
      </c>
      <c r="C1020" s="95" t="s">
        <v>18023</v>
      </c>
      <c r="D1020" s="95" t="s">
        <v>20</v>
      </c>
      <c r="E1020" s="95" t="s">
        <v>18116</v>
      </c>
      <c r="F1020" s="95" t="s">
        <v>18024</v>
      </c>
      <c r="G1020" s="95" t="s">
        <v>18025</v>
      </c>
      <c r="H1020" s="14" t="s">
        <v>20</v>
      </c>
      <c r="I1020" s="95" t="s">
        <v>1344</v>
      </c>
      <c r="J1020" s="119" t="s">
        <v>1345</v>
      </c>
      <c r="K1020" s="106" t="s">
        <v>4087</v>
      </c>
      <c r="L1020" s="95" t="s">
        <v>1344</v>
      </c>
      <c r="M1020" s="97">
        <f>IF($K$6="с учетом НДС",VLOOKUP(J1020,LEGEND!C:M,3,0)*(1-N1020),VLOOKUP(J1020,LEGEND!C:M,3,0)*(1-N1020)/1.2)</f>
        <v>24200</v>
      </c>
      <c r="N1020" s="98">
        <f>IF(OR(E1020="Принадлежности",E1020="Ручной инструмент"),$K$5,IF($K$4=0,0,IFERROR(VLOOKUP(Q1020,LEGEND!$V$4:$W$7,2,0),$K$4)))</f>
        <v>0</v>
      </c>
      <c r="O1020" s="103" t="s">
        <v>20</v>
      </c>
      <c r="P1020" s="95" t="s">
        <v>20</v>
      </c>
      <c r="Q1020" s="100" t="s">
        <v>20</v>
      </c>
      <c r="R1020" s="116" t="s">
        <v>20298</v>
      </c>
      <c r="S1020" s="114" t="s">
        <v>5035</v>
      </c>
      <c r="T1020" s="114">
        <v>225</v>
      </c>
      <c r="U1020" s="114">
        <v>160</v>
      </c>
      <c r="V1020" s="114">
        <v>95</v>
      </c>
      <c r="W1020" s="115">
        <v>2.1120000000000001</v>
      </c>
    </row>
    <row r="1021" spans="2:23" ht="38.25">
      <c r="B1021" s="95" t="s">
        <v>20806</v>
      </c>
      <c r="C1021" s="95" t="s">
        <v>18023</v>
      </c>
      <c r="D1021" s="95" t="s">
        <v>20</v>
      </c>
      <c r="E1021" s="95" t="s">
        <v>18116</v>
      </c>
      <c r="F1021" s="95" t="s">
        <v>18024</v>
      </c>
      <c r="G1021" s="95" t="s">
        <v>18025</v>
      </c>
      <c r="H1021" s="14" t="s">
        <v>20</v>
      </c>
      <c r="I1021" s="95" t="s">
        <v>1346</v>
      </c>
      <c r="J1021" s="119" t="s">
        <v>1347</v>
      </c>
      <c r="K1021" s="106" t="s">
        <v>4088</v>
      </c>
      <c r="L1021" s="95" t="s">
        <v>1346</v>
      </c>
      <c r="M1021" s="97">
        <f>IF($K$6="с учетом НДС",VLOOKUP(J1021,LEGEND!C:M,3,0)*(1-N1021),VLOOKUP(J1021,LEGEND!C:M,3,0)*(1-N1021)/1.2)</f>
        <v>23300</v>
      </c>
      <c r="N1021" s="98">
        <f>IF(OR(E1021="Принадлежности",E1021="Ручной инструмент"),$K$5,IF($K$4=0,0,IFERROR(VLOOKUP(Q1021,LEGEND!$V$4:$W$7,2,0),$K$4)))</f>
        <v>0</v>
      </c>
      <c r="O1021" s="103" t="s">
        <v>20</v>
      </c>
      <c r="P1021" s="95" t="s">
        <v>20</v>
      </c>
      <c r="Q1021" s="100" t="s">
        <v>20</v>
      </c>
      <c r="R1021" s="116" t="s">
        <v>20299</v>
      </c>
      <c r="S1021" s="114" t="s">
        <v>5035</v>
      </c>
      <c r="T1021" s="114">
        <v>223</v>
      </c>
      <c r="U1021" s="114">
        <v>159</v>
      </c>
      <c r="V1021" s="114">
        <v>94</v>
      </c>
      <c r="W1021" s="115">
        <v>1.6850000000000001</v>
      </c>
    </row>
    <row r="1022" spans="2:23" ht="38.25">
      <c r="B1022" s="95" t="s">
        <v>20806</v>
      </c>
      <c r="C1022" s="95" t="s">
        <v>18023</v>
      </c>
      <c r="D1022" s="95" t="s">
        <v>20</v>
      </c>
      <c r="E1022" s="95" t="s">
        <v>18116</v>
      </c>
      <c r="F1022" s="95" t="s">
        <v>18024</v>
      </c>
      <c r="G1022" s="95" t="s">
        <v>18025</v>
      </c>
      <c r="H1022" s="14" t="s">
        <v>20</v>
      </c>
      <c r="I1022" s="95" t="s">
        <v>1348</v>
      </c>
      <c r="J1022" s="119" t="s">
        <v>1349</v>
      </c>
      <c r="K1022" s="106" t="s">
        <v>4089</v>
      </c>
      <c r="L1022" s="95" t="s">
        <v>1348</v>
      </c>
      <c r="M1022" s="97">
        <f>IF($K$6="с учетом НДС",VLOOKUP(J1022,LEGEND!C:M,3,0)*(1-N1022),VLOOKUP(J1022,LEGEND!C:M,3,0)*(1-N1022)/1.2)</f>
        <v>10000</v>
      </c>
      <c r="N1022" s="98">
        <f>IF(OR(E1022="Принадлежности",E1022="Ручной инструмент"),$K$5,IF($K$4=0,0,IFERROR(VLOOKUP(Q1022,LEGEND!$V$4:$W$7,2,0),$K$4)))</f>
        <v>0</v>
      </c>
      <c r="O1022" s="103" t="s">
        <v>20</v>
      </c>
      <c r="P1022" s="95" t="s">
        <v>20</v>
      </c>
      <c r="Q1022" s="100" t="s">
        <v>20</v>
      </c>
      <c r="R1022" s="116" t="s">
        <v>20300</v>
      </c>
      <c r="S1022" s="114" t="s">
        <v>5035</v>
      </c>
      <c r="T1022" s="114">
        <v>70</v>
      </c>
      <c r="U1022" s="114">
        <v>40</v>
      </c>
      <c r="V1022" s="114">
        <v>45</v>
      </c>
      <c r="W1022" s="115">
        <v>0.10199999999999999</v>
      </c>
    </row>
    <row r="1023" spans="2:23" ht="38.25">
      <c r="B1023" s="95" t="s">
        <v>20806</v>
      </c>
      <c r="C1023" s="95" t="s">
        <v>18023</v>
      </c>
      <c r="D1023" s="95" t="s">
        <v>20</v>
      </c>
      <c r="E1023" s="95" t="s">
        <v>18116</v>
      </c>
      <c r="F1023" s="95" t="s">
        <v>18024</v>
      </c>
      <c r="G1023" s="95" t="s">
        <v>18025</v>
      </c>
      <c r="H1023" s="14" t="s">
        <v>20</v>
      </c>
      <c r="I1023" s="95" t="s">
        <v>1350</v>
      </c>
      <c r="J1023" s="119" t="s">
        <v>1351</v>
      </c>
      <c r="K1023" s="106" t="s">
        <v>4090</v>
      </c>
      <c r="L1023" s="95" t="s">
        <v>1350</v>
      </c>
      <c r="M1023" s="97">
        <f>IF($K$6="с учетом НДС",VLOOKUP(J1023,LEGEND!C:M,3,0)*(1-N1023),VLOOKUP(J1023,LEGEND!C:M,3,0)*(1-N1023)/1.2)</f>
        <v>10000</v>
      </c>
      <c r="N1023" s="98">
        <f>IF(OR(E1023="Принадлежности",E1023="Ручной инструмент"),$K$5,IF($K$4=0,0,IFERROR(VLOOKUP(Q1023,LEGEND!$V$4:$W$7,2,0),$K$4)))</f>
        <v>0</v>
      </c>
      <c r="O1023" s="103" t="s">
        <v>20</v>
      </c>
      <c r="P1023" s="95" t="s">
        <v>20</v>
      </c>
      <c r="Q1023" s="100" t="s">
        <v>20</v>
      </c>
      <c r="R1023" s="116" t="s">
        <v>20301</v>
      </c>
      <c r="S1023" s="114" t="s">
        <v>5035</v>
      </c>
      <c r="T1023" s="114">
        <v>70</v>
      </c>
      <c r="U1023" s="114">
        <v>40</v>
      </c>
      <c r="V1023" s="114">
        <v>45</v>
      </c>
      <c r="W1023" s="115">
        <v>0.10199999999999999</v>
      </c>
    </row>
    <row r="1024" spans="2:23" ht="38.25">
      <c r="B1024" s="95" t="s">
        <v>20806</v>
      </c>
      <c r="C1024" s="95" t="s">
        <v>20</v>
      </c>
      <c r="D1024" s="95" t="s">
        <v>20</v>
      </c>
      <c r="E1024" s="95" t="s">
        <v>18116</v>
      </c>
      <c r="F1024" s="95" t="s">
        <v>18024</v>
      </c>
      <c r="G1024" s="95" t="s">
        <v>18025</v>
      </c>
      <c r="H1024" s="14" t="s">
        <v>20</v>
      </c>
      <c r="I1024" s="95" t="s">
        <v>1352</v>
      </c>
      <c r="J1024" s="119" t="s">
        <v>1353</v>
      </c>
      <c r="K1024" s="106" t="s">
        <v>4091</v>
      </c>
      <c r="L1024" s="95" t="s">
        <v>1352</v>
      </c>
      <c r="M1024" s="97">
        <f>IF($K$6="с учетом НДС",VLOOKUP(J1024,LEGEND!C:M,3,0)*(1-N1024),VLOOKUP(J1024,LEGEND!C:M,3,0)*(1-N1024)/1.2)</f>
        <v>10000</v>
      </c>
      <c r="N1024" s="98">
        <f>IF(OR(E1024="Принадлежности",E1024="Ручной инструмент"),$K$5,IF($K$4=0,0,IFERROR(VLOOKUP(Q1024,LEGEND!$V$4:$W$7,2,0),$K$4)))</f>
        <v>0</v>
      </c>
      <c r="O1024" s="103" t="s">
        <v>20</v>
      </c>
      <c r="P1024" s="95" t="s">
        <v>20</v>
      </c>
      <c r="Q1024" s="100" t="s">
        <v>20</v>
      </c>
      <c r="R1024" s="116" t="s">
        <v>20302</v>
      </c>
      <c r="S1024" s="114" t="s">
        <v>5035</v>
      </c>
      <c r="T1024" s="114">
        <v>70</v>
      </c>
      <c r="U1024" s="114">
        <v>40</v>
      </c>
      <c r="V1024" s="114">
        <v>40</v>
      </c>
      <c r="W1024" s="115">
        <v>0.108</v>
      </c>
    </row>
    <row r="1025" spans="2:23" ht="25.5">
      <c r="B1025" s="95" t="s">
        <v>20806</v>
      </c>
      <c r="C1025" s="95" t="s">
        <v>20</v>
      </c>
      <c r="D1025" s="95" t="s">
        <v>20</v>
      </c>
      <c r="E1025" s="95" t="s">
        <v>18116</v>
      </c>
      <c r="F1025" s="95" t="s">
        <v>17302</v>
      </c>
      <c r="G1025" s="95" t="s">
        <v>17542</v>
      </c>
      <c r="H1025" s="14" t="s">
        <v>20</v>
      </c>
      <c r="I1025" s="95" t="s">
        <v>1354</v>
      </c>
      <c r="J1025" s="119" t="s">
        <v>1355</v>
      </c>
      <c r="K1025" s="106" t="s">
        <v>4092</v>
      </c>
      <c r="L1025" s="95" t="s">
        <v>1354</v>
      </c>
      <c r="M1025" s="97">
        <f>IF($K$6="с учетом НДС",VLOOKUP(J1025,LEGEND!C:M,3,0)*(1-N1025),VLOOKUP(J1025,LEGEND!C:M,3,0)*(1-N1025)/1.2)</f>
        <v>2600</v>
      </c>
      <c r="N1025" s="98">
        <f>IF(OR(E1025="Принадлежности",E1025="Ручной инструмент"),$K$5,IF($K$4=0,0,IFERROR(VLOOKUP(Q1025,LEGEND!$V$4:$W$7,2,0),$K$4)))</f>
        <v>0</v>
      </c>
      <c r="O1025" s="103" t="s">
        <v>20</v>
      </c>
      <c r="P1025" s="95" t="s">
        <v>20</v>
      </c>
      <c r="Q1025" s="100" t="s">
        <v>20</v>
      </c>
      <c r="R1025" s="116" t="s">
        <v>20303</v>
      </c>
      <c r="S1025" s="114" t="s">
        <v>4755</v>
      </c>
      <c r="T1025" s="114">
        <v>304</v>
      </c>
      <c r="U1025" s="114">
        <v>203</v>
      </c>
      <c r="V1025" s="114">
        <v>25</v>
      </c>
      <c r="W1025" s="115">
        <v>0.26300000000000001</v>
      </c>
    </row>
    <row r="1026" spans="2:23" ht="25.5">
      <c r="B1026" s="95" t="s">
        <v>20806</v>
      </c>
      <c r="C1026" s="95" t="s">
        <v>20</v>
      </c>
      <c r="D1026" s="95" t="s">
        <v>20</v>
      </c>
      <c r="E1026" s="95" t="s">
        <v>18116</v>
      </c>
      <c r="F1026" s="95" t="s">
        <v>18024</v>
      </c>
      <c r="G1026" s="95" t="s">
        <v>19052</v>
      </c>
      <c r="H1026" s="14" t="s">
        <v>20</v>
      </c>
      <c r="I1026" s="95" t="s">
        <v>1356</v>
      </c>
      <c r="J1026" s="119" t="s">
        <v>1357</v>
      </c>
      <c r="K1026" s="106" t="s">
        <v>4093</v>
      </c>
      <c r="L1026" s="95" t="s">
        <v>1356</v>
      </c>
      <c r="M1026" s="97">
        <f>IF($K$6="с учетом НДС",VLOOKUP(J1026,LEGEND!C:M,3,0)*(1-N1026),VLOOKUP(J1026,LEGEND!C:M,3,0)*(1-N1026)/1.2)</f>
        <v>2900</v>
      </c>
      <c r="N1026" s="98">
        <f>IF(OR(E1026="Принадлежности",E1026="Ручной инструмент"),$K$5,IF($K$4=0,0,IFERROR(VLOOKUP(Q1026,LEGEND!$V$4:$W$7,2,0),$K$4)))</f>
        <v>0</v>
      </c>
      <c r="O1026" s="103" t="s">
        <v>20</v>
      </c>
      <c r="P1026" s="95" t="s">
        <v>20</v>
      </c>
      <c r="Q1026" s="100" t="s">
        <v>20</v>
      </c>
      <c r="R1026" s="116" t="s">
        <v>20304</v>
      </c>
      <c r="S1026" s="114" t="s">
        <v>964</v>
      </c>
      <c r="T1026" s="114">
        <v>59</v>
      </c>
      <c r="U1026" s="114">
        <v>64</v>
      </c>
      <c r="V1026" s="114">
        <v>104</v>
      </c>
      <c r="W1026" s="115">
        <v>0.27900000000000003</v>
      </c>
    </row>
    <row r="1027" spans="2:23" ht="38.25">
      <c r="B1027" s="95" t="s">
        <v>20806</v>
      </c>
      <c r="C1027" s="95" t="s">
        <v>20</v>
      </c>
      <c r="D1027" s="95" t="s">
        <v>20</v>
      </c>
      <c r="E1027" s="95" t="s">
        <v>18116</v>
      </c>
      <c r="F1027" s="95" t="s">
        <v>18024</v>
      </c>
      <c r="G1027" s="95" t="s">
        <v>19052</v>
      </c>
      <c r="H1027" s="14" t="s">
        <v>20</v>
      </c>
      <c r="I1027" s="95" t="s">
        <v>1358</v>
      </c>
      <c r="J1027" s="119" t="s">
        <v>1359</v>
      </c>
      <c r="K1027" s="106" t="s">
        <v>4094</v>
      </c>
      <c r="L1027" s="95" t="s">
        <v>1358</v>
      </c>
      <c r="M1027" s="97">
        <f>IF($K$6="с учетом НДС",VLOOKUP(J1027,LEGEND!C:M,3,0)*(1-N1027),VLOOKUP(J1027,LEGEND!C:M,3,0)*(1-N1027)/1.2)</f>
        <v>3600</v>
      </c>
      <c r="N1027" s="98">
        <f>IF(OR(E1027="Принадлежности",E1027="Ручной инструмент"),$K$5,IF($K$4=0,0,IFERROR(VLOOKUP(Q1027,LEGEND!$V$4:$W$7,2,0),$K$4)))</f>
        <v>0</v>
      </c>
      <c r="O1027" s="103" t="s">
        <v>20</v>
      </c>
      <c r="P1027" s="95" t="s">
        <v>20</v>
      </c>
      <c r="Q1027" s="100" t="s">
        <v>20</v>
      </c>
      <c r="R1027" s="116" t="s">
        <v>20305</v>
      </c>
      <c r="S1027" s="114" t="s">
        <v>964</v>
      </c>
      <c r="T1027" s="114">
        <v>125</v>
      </c>
      <c r="U1027" s="114">
        <v>73</v>
      </c>
      <c r="V1027" s="114">
        <v>73</v>
      </c>
      <c r="W1027" s="115">
        <v>0.70299999999999996</v>
      </c>
    </row>
    <row r="1028" spans="2:23" ht="25.5">
      <c r="B1028" s="95" t="s">
        <v>20806</v>
      </c>
      <c r="C1028" s="95" t="s">
        <v>20</v>
      </c>
      <c r="D1028" s="95" t="s">
        <v>20</v>
      </c>
      <c r="E1028" s="95" t="s">
        <v>18116</v>
      </c>
      <c r="F1028" s="95" t="s">
        <v>17283</v>
      </c>
      <c r="G1028" s="95" t="s">
        <v>17335</v>
      </c>
      <c r="H1028" s="14" t="s">
        <v>20</v>
      </c>
      <c r="I1028" s="95" t="s">
        <v>1360</v>
      </c>
      <c r="J1028" s="119" t="s">
        <v>1361</v>
      </c>
      <c r="K1028" s="106" t="s">
        <v>4095</v>
      </c>
      <c r="L1028" s="95" t="s">
        <v>1360</v>
      </c>
      <c r="M1028" s="97">
        <f>IF($K$6="с учетом НДС",VLOOKUP(J1028,LEGEND!C:M,3,0)*(1-N1028),VLOOKUP(J1028,LEGEND!C:M,3,0)*(1-N1028)/1.2)</f>
        <v>4000</v>
      </c>
      <c r="N1028" s="98">
        <f>IF(OR(E1028="Принадлежности",E1028="Ручной инструмент"),$K$5,IF($K$4=0,0,IFERROR(VLOOKUP(Q1028,LEGEND!$V$4:$W$7,2,0),$K$4)))</f>
        <v>0</v>
      </c>
      <c r="O1028" s="103" t="s">
        <v>20</v>
      </c>
      <c r="P1028" s="95" t="s">
        <v>20</v>
      </c>
      <c r="Q1028" s="100" t="s">
        <v>20</v>
      </c>
      <c r="R1028" s="116" t="s">
        <v>20306</v>
      </c>
      <c r="S1028" s="114" t="s">
        <v>964</v>
      </c>
      <c r="T1028" s="114">
        <v>180</v>
      </c>
      <c r="U1028" s="114">
        <v>100</v>
      </c>
      <c r="V1028" s="114">
        <v>10</v>
      </c>
      <c r="W1028" s="115">
        <v>4.3999999999999997E-2</v>
      </c>
    </row>
    <row r="1029" spans="2:23" ht="25.5">
      <c r="B1029" s="95" t="s">
        <v>20806</v>
      </c>
      <c r="C1029" s="95" t="s">
        <v>18023</v>
      </c>
      <c r="D1029" s="95" t="s">
        <v>20</v>
      </c>
      <c r="E1029" s="95" t="s">
        <v>18116</v>
      </c>
      <c r="F1029" s="95" t="s">
        <v>18024</v>
      </c>
      <c r="G1029" s="95" t="s">
        <v>18215</v>
      </c>
      <c r="H1029" s="14" t="s">
        <v>20</v>
      </c>
      <c r="I1029" s="95" t="s">
        <v>1362</v>
      </c>
      <c r="J1029" s="119" t="s">
        <v>1363</v>
      </c>
      <c r="K1029" s="106" t="s">
        <v>4096</v>
      </c>
      <c r="L1029" s="95" t="s">
        <v>1362</v>
      </c>
      <c r="M1029" s="97">
        <f>IF($K$6="с учетом НДС",VLOOKUP(J1029,LEGEND!C:M,3,0)*(1-N1029),VLOOKUP(J1029,LEGEND!C:M,3,0)*(1-N1029)/1.2)</f>
        <v>1900</v>
      </c>
      <c r="N1029" s="98">
        <f>IF(OR(E1029="Принадлежности",E1029="Ручной инструмент"),$K$5,IF($K$4=0,0,IFERROR(VLOOKUP(Q1029,LEGEND!$V$4:$W$7,2,0),$K$4)))</f>
        <v>0</v>
      </c>
      <c r="O1029" s="103" t="s">
        <v>20</v>
      </c>
      <c r="P1029" s="95" t="s">
        <v>20</v>
      </c>
      <c r="Q1029" s="100" t="s">
        <v>20</v>
      </c>
      <c r="R1029" s="116" t="s">
        <v>20307</v>
      </c>
      <c r="S1029" s="114" t="s">
        <v>964</v>
      </c>
      <c r="T1029" s="114">
        <v>74</v>
      </c>
      <c r="U1029" s="114">
        <v>24</v>
      </c>
      <c r="V1029" s="114">
        <v>124</v>
      </c>
      <c r="W1029" s="115">
        <v>3.9E-2</v>
      </c>
    </row>
    <row r="1030" spans="2:23" ht="25.5">
      <c r="B1030" s="95" t="s">
        <v>20806</v>
      </c>
      <c r="C1030" s="95" t="s">
        <v>18023</v>
      </c>
      <c r="D1030" s="95" t="s">
        <v>20</v>
      </c>
      <c r="E1030" s="95" t="s">
        <v>18116</v>
      </c>
      <c r="F1030" s="95" t="s">
        <v>18024</v>
      </c>
      <c r="G1030" s="95" t="s">
        <v>18215</v>
      </c>
      <c r="H1030" s="14" t="s">
        <v>20</v>
      </c>
      <c r="I1030" s="95" t="s">
        <v>1364</v>
      </c>
      <c r="J1030" s="119" t="s">
        <v>1365</v>
      </c>
      <c r="K1030" s="106" t="s">
        <v>4097</v>
      </c>
      <c r="L1030" s="95" t="s">
        <v>1364</v>
      </c>
      <c r="M1030" s="97">
        <f>IF($K$6="с учетом НДС",VLOOKUP(J1030,LEGEND!C:M,3,0)*(1-N1030),VLOOKUP(J1030,LEGEND!C:M,3,0)*(1-N1030)/1.2)</f>
        <v>1700</v>
      </c>
      <c r="N1030" s="98">
        <f>IF(OR(E1030="Принадлежности",E1030="Ручной инструмент"),$K$5,IF($K$4=0,0,IFERROR(VLOOKUP(Q1030,LEGEND!$V$4:$W$7,2,0),$K$4)))</f>
        <v>0</v>
      </c>
      <c r="O1030" s="103" t="s">
        <v>20</v>
      </c>
      <c r="P1030" s="95" t="s">
        <v>20</v>
      </c>
      <c r="Q1030" s="100" t="s">
        <v>20</v>
      </c>
      <c r="R1030" s="116" t="s">
        <v>20308</v>
      </c>
      <c r="S1030" s="114" t="s">
        <v>964</v>
      </c>
      <c r="T1030" s="114">
        <v>74</v>
      </c>
      <c r="U1030" s="114">
        <v>53</v>
      </c>
      <c r="V1030" s="114">
        <v>124</v>
      </c>
      <c r="W1030" s="115">
        <v>0.39</v>
      </c>
    </row>
    <row r="1031" spans="2:23" ht="38.25">
      <c r="B1031" s="95" t="s">
        <v>20806</v>
      </c>
      <c r="C1031" s="95" t="s">
        <v>20</v>
      </c>
      <c r="D1031" s="95" t="s">
        <v>20</v>
      </c>
      <c r="E1031" s="95" t="s">
        <v>18116</v>
      </c>
      <c r="F1031" s="95" t="s">
        <v>17264</v>
      </c>
      <c r="G1031" s="95" t="s">
        <v>17262</v>
      </c>
      <c r="H1031" s="14" t="s">
        <v>20</v>
      </c>
      <c r="I1031" s="95" t="s">
        <v>1366</v>
      </c>
      <c r="J1031" s="119" t="s">
        <v>1367</v>
      </c>
      <c r="K1031" s="106" t="s">
        <v>3973</v>
      </c>
      <c r="L1031" s="95" t="s">
        <v>1366</v>
      </c>
      <c r="M1031" s="97">
        <f>IF($K$6="с учетом НДС",VLOOKUP(J1031,LEGEND!C:M,3,0)*(1-N1031),VLOOKUP(J1031,LEGEND!C:M,3,0)*(1-N1031)/1.2)</f>
        <v>1900</v>
      </c>
      <c r="N1031" s="98">
        <f>IF(OR(E1031="Принадлежности",E1031="Ручной инструмент"),$K$5,IF($K$4=0,0,IFERROR(VLOOKUP(Q1031,LEGEND!$V$4:$W$7,2,0),$K$4)))</f>
        <v>0</v>
      </c>
      <c r="O1031" s="103" t="s">
        <v>20</v>
      </c>
      <c r="P1031" s="95" t="s">
        <v>20</v>
      </c>
      <c r="Q1031" s="100" t="s">
        <v>20</v>
      </c>
      <c r="R1031" s="116" t="s">
        <v>20309</v>
      </c>
      <c r="S1031" s="114" t="s">
        <v>10316</v>
      </c>
      <c r="T1031" s="114">
        <v>200</v>
      </c>
      <c r="U1031" s="114">
        <v>50</v>
      </c>
      <c r="V1031" s="114">
        <v>20</v>
      </c>
      <c r="W1031" s="115">
        <v>6.5000000000000002E-2</v>
      </c>
    </row>
    <row r="1032" spans="2:23" ht="38.25">
      <c r="B1032" s="95" t="s">
        <v>20806</v>
      </c>
      <c r="C1032" s="95" t="s">
        <v>20</v>
      </c>
      <c r="D1032" s="95" t="s">
        <v>20</v>
      </c>
      <c r="E1032" s="95" t="s">
        <v>18116</v>
      </c>
      <c r="F1032" s="95" t="s">
        <v>17325</v>
      </c>
      <c r="G1032" s="95" t="s">
        <v>17802</v>
      </c>
      <c r="H1032" s="14" t="s">
        <v>20</v>
      </c>
      <c r="I1032" s="95" t="s">
        <v>1368</v>
      </c>
      <c r="J1032" s="119" t="s">
        <v>1369</v>
      </c>
      <c r="K1032" s="106" t="s">
        <v>4098</v>
      </c>
      <c r="L1032" s="95" t="s">
        <v>1368</v>
      </c>
      <c r="M1032" s="97">
        <f>IF($K$6="с учетом НДС",VLOOKUP(J1032,LEGEND!C:M,3,0)*(1-N1032),VLOOKUP(J1032,LEGEND!C:M,3,0)*(1-N1032)/1.2)</f>
        <v>1100</v>
      </c>
      <c r="N1032" s="98">
        <f>IF(OR(E1032="Принадлежности",E1032="Ручной инструмент"),$K$5,IF($K$4=0,0,IFERROR(VLOOKUP(Q1032,LEGEND!$V$4:$W$7,2,0),$K$4)))</f>
        <v>0</v>
      </c>
      <c r="O1032" s="103" t="s">
        <v>20</v>
      </c>
      <c r="P1032" s="95" t="s">
        <v>20</v>
      </c>
      <c r="Q1032" s="100" t="s">
        <v>20</v>
      </c>
      <c r="R1032" s="116" t="s">
        <v>20310</v>
      </c>
      <c r="S1032" s="114" t="s">
        <v>8633</v>
      </c>
      <c r="T1032" s="114">
        <v>85</v>
      </c>
      <c r="U1032" s="114">
        <v>40</v>
      </c>
      <c r="V1032" s="114">
        <v>40</v>
      </c>
      <c r="W1032" s="115">
        <v>9.4E-2</v>
      </c>
    </row>
    <row r="1033" spans="2:23" ht="38.25">
      <c r="B1033" s="95" t="s">
        <v>20806</v>
      </c>
      <c r="C1033" s="95" t="s">
        <v>20</v>
      </c>
      <c r="D1033" s="95" t="s">
        <v>20</v>
      </c>
      <c r="E1033" s="95" t="s">
        <v>18116</v>
      </c>
      <c r="F1033" s="95" t="s">
        <v>17375</v>
      </c>
      <c r="G1033" s="95" t="s">
        <v>19048</v>
      </c>
      <c r="H1033" s="14" t="s">
        <v>20</v>
      </c>
      <c r="I1033" s="95" t="s">
        <v>1370</v>
      </c>
      <c r="J1033" s="119" t="s">
        <v>1371</v>
      </c>
      <c r="K1033" s="106" t="s">
        <v>4099</v>
      </c>
      <c r="L1033" s="95" t="s">
        <v>1370</v>
      </c>
      <c r="M1033" s="97">
        <f>IF($K$6="с учетом НДС",VLOOKUP(J1033,LEGEND!C:M,3,0)*(1-N1033),VLOOKUP(J1033,LEGEND!C:M,3,0)*(1-N1033)/1.2)</f>
        <v>1000</v>
      </c>
      <c r="N1033" s="98">
        <f>IF(OR(E1033="Принадлежности",E1033="Ручной инструмент"),$K$5,IF($K$4=0,0,IFERROR(VLOOKUP(Q1033,LEGEND!$V$4:$W$7,2,0),$K$4)))</f>
        <v>0</v>
      </c>
      <c r="O1033" s="103" t="s">
        <v>20</v>
      </c>
      <c r="P1033" s="95" t="s">
        <v>20</v>
      </c>
      <c r="Q1033" s="100" t="s">
        <v>20</v>
      </c>
      <c r="R1033" s="116" t="s">
        <v>20311</v>
      </c>
      <c r="S1033" s="114" t="s">
        <v>964</v>
      </c>
      <c r="T1033" s="114">
        <v>165</v>
      </c>
      <c r="U1033" s="114">
        <v>135</v>
      </c>
      <c r="V1033" s="114">
        <v>80</v>
      </c>
      <c r="W1033" s="115">
        <v>0.27400000000000002</v>
      </c>
    </row>
    <row r="1034" spans="2:23" ht="25.5">
      <c r="B1034" s="95" t="s">
        <v>20806</v>
      </c>
      <c r="C1034" s="95" t="s">
        <v>18023</v>
      </c>
      <c r="D1034" s="95" t="s">
        <v>20</v>
      </c>
      <c r="E1034" s="95" t="s">
        <v>18116</v>
      </c>
      <c r="F1034" s="95" t="s">
        <v>18024</v>
      </c>
      <c r="G1034" s="95" t="s">
        <v>18215</v>
      </c>
      <c r="H1034" s="14" t="s">
        <v>20</v>
      </c>
      <c r="I1034" s="95" t="s">
        <v>1372</v>
      </c>
      <c r="J1034" s="119" t="s">
        <v>1373</v>
      </c>
      <c r="K1034" s="106" t="s">
        <v>4100</v>
      </c>
      <c r="L1034" s="95" t="s">
        <v>1372</v>
      </c>
      <c r="M1034" s="97">
        <f>IF($K$6="с учетом НДС",VLOOKUP(J1034,LEGEND!C:M,3,0)*(1-N1034),VLOOKUP(J1034,LEGEND!C:M,3,0)*(1-N1034)/1.2)</f>
        <v>1500</v>
      </c>
      <c r="N1034" s="98">
        <f>IF(OR(E1034="Принадлежности",E1034="Ручной инструмент"),$K$5,IF($K$4=0,0,IFERROR(VLOOKUP(Q1034,LEGEND!$V$4:$W$7,2,0),$K$4)))</f>
        <v>0</v>
      </c>
      <c r="O1034" s="103" t="s">
        <v>20</v>
      </c>
      <c r="P1034" s="95" t="s">
        <v>20</v>
      </c>
      <c r="Q1034" s="100" t="s">
        <v>20</v>
      </c>
      <c r="R1034" s="116" t="s">
        <v>20312</v>
      </c>
      <c r="S1034" s="114" t="s">
        <v>964</v>
      </c>
      <c r="T1034" s="114">
        <v>74</v>
      </c>
      <c r="U1034" s="114">
        <v>43</v>
      </c>
      <c r="V1034" s="114">
        <v>124</v>
      </c>
      <c r="W1034" s="115">
        <v>0.27500000000000002</v>
      </c>
    </row>
    <row r="1035" spans="2:23" ht="25.5">
      <c r="B1035" s="95" t="s">
        <v>20806</v>
      </c>
      <c r="C1035" s="95" t="s">
        <v>20</v>
      </c>
      <c r="D1035" s="95" t="s">
        <v>20</v>
      </c>
      <c r="E1035" s="95" t="s">
        <v>18116</v>
      </c>
      <c r="F1035" s="95" t="s">
        <v>17463</v>
      </c>
      <c r="G1035" s="95" t="s">
        <v>17531</v>
      </c>
      <c r="H1035" s="14" t="s">
        <v>20</v>
      </c>
      <c r="I1035" s="95" t="s">
        <v>1374</v>
      </c>
      <c r="J1035" s="119" t="s">
        <v>1375</v>
      </c>
      <c r="K1035" s="106" t="s">
        <v>4101</v>
      </c>
      <c r="L1035" s="95" t="s">
        <v>1374</v>
      </c>
      <c r="M1035" s="97">
        <f>IF($K$6="с учетом НДС",VLOOKUP(J1035,LEGEND!C:M,3,0)*(1-N1035),VLOOKUP(J1035,LEGEND!C:M,3,0)*(1-N1035)/1.2)</f>
        <v>4400</v>
      </c>
      <c r="N1035" s="98">
        <f>IF(OR(E1035="Принадлежности",E1035="Ручной инструмент"),$K$5,IF($K$4=0,0,IFERROR(VLOOKUP(Q1035,LEGEND!$V$4:$W$7,2,0),$K$4)))</f>
        <v>0</v>
      </c>
      <c r="O1035" s="103" t="s">
        <v>20</v>
      </c>
      <c r="P1035" s="95" t="s">
        <v>20</v>
      </c>
      <c r="Q1035" s="100" t="s">
        <v>20</v>
      </c>
      <c r="R1035" s="116" t="s">
        <v>20313</v>
      </c>
      <c r="S1035" s="114" t="s">
        <v>5035</v>
      </c>
      <c r="T1035" s="114">
        <v>540</v>
      </c>
      <c r="U1035" s="114">
        <v>300</v>
      </c>
      <c r="V1035" s="114">
        <v>40</v>
      </c>
      <c r="W1035" s="115">
        <v>0.47499999999999998</v>
      </c>
    </row>
    <row r="1036" spans="2:23" ht="51">
      <c r="B1036" s="95" t="s">
        <v>20806</v>
      </c>
      <c r="C1036" s="95" t="s">
        <v>20</v>
      </c>
      <c r="D1036" s="95" t="s">
        <v>20</v>
      </c>
      <c r="E1036" s="95" t="s">
        <v>18116</v>
      </c>
      <c r="F1036" s="95" t="s">
        <v>17656</v>
      </c>
      <c r="G1036" s="95" t="s">
        <v>17706</v>
      </c>
      <c r="H1036" s="14" t="s">
        <v>20</v>
      </c>
      <c r="I1036" s="95" t="s">
        <v>1376</v>
      </c>
      <c r="J1036" s="119" t="s">
        <v>1377</v>
      </c>
      <c r="K1036" s="106" t="s">
        <v>4102</v>
      </c>
      <c r="L1036" s="95" t="s">
        <v>1376</v>
      </c>
      <c r="M1036" s="97">
        <f>IF($K$6="с учетом НДС",VLOOKUP(J1036,LEGEND!C:M,3,0)*(1-N1036),VLOOKUP(J1036,LEGEND!C:M,3,0)*(1-N1036)/1.2)</f>
        <v>1500</v>
      </c>
      <c r="N1036" s="98">
        <f>IF(OR(E1036="Принадлежности",E1036="Ручной инструмент"),$K$5,IF($K$4=0,0,IFERROR(VLOOKUP(Q1036,LEGEND!$V$4:$W$7,2,0),$K$4)))</f>
        <v>0</v>
      </c>
      <c r="O1036" s="103" t="s">
        <v>20</v>
      </c>
      <c r="P1036" s="95" t="s">
        <v>20</v>
      </c>
      <c r="Q1036" s="100" t="s">
        <v>20</v>
      </c>
      <c r="R1036" s="116" t="s">
        <v>20314</v>
      </c>
      <c r="S1036" s="114" t="s">
        <v>5035</v>
      </c>
      <c r="T1036" s="114">
        <v>140</v>
      </c>
      <c r="U1036" s="114">
        <v>60</v>
      </c>
      <c r="V1036" s="114">
        <v>45</v>
      </c>
      <c r="W1036" s="115">
        <v>1.536</v>
      </c>
    </row>
    <row r="1037" spans="2:23" ht="38.25">
      <c r="B1037" s="95" t="s">
        <v>20806</v>
      </c>
      <c r="C1037" s="95" t="s">
        <v>18023</v>
      </c>
      <c r="D1037" s="95" t="s">
        <v>20</v>
      </c>
      <c r="E1037" s="95" t="s">
        <v>18116</v>
      </c>
      <c r="F1037" s="95" t="s">
        <v>18024</v>
      </c>
      <c r="G1037" s="95" t="s">
        <v>18025</v>
      </c>
      <c r="H1037" s="14" t="s">
        <v>20</v>
      </c>
      <c r="I1037" s="95" t="s">
        <v>1378</v>
      </c>
      <c r="J1037" s="119" t="s">
        <v>1379</v>
      </c>
      <c r="K1037" s="106" t="s">
        <v>4103</v>
      </c>
      <c r="L1037" s="95" t="s">
        <v>1378</v>
      </c>
      <c r="M1037" s="97">
        <f>IF($K$6="с учетом НДС",VLOOKUP(J1037,LEGEND!C:M,3,0)*(1-N1037),VLOOKUP(J1037,LEGEND!C:M,3,0)*(1-N1037)/1.2)</f>
        <v>9800</v>
      </c>
      <c r="N1037" s="98">
        <f>IF(OR(E1037="Принадлежности",E1037="Ручной инструмент"),$K$5,IF($K$4=0,0,IFERROR(VLOOKUP(Q1037,LEGEND!$V$4:$W$7,2,0),$K$4)))</f>
        <v>0</v>
      </c>
      <c r="O1037" s="103" t="s">
        <v>20</v>
      </c>
      <c r="P1037" s="95" t="s">
        <v>20</v>
      </c>
      <c r="Q1037" s="100" t="s">
        <v>20</v>
      </c>
      <c r="R1037" s="116" t="s">
        <v>20315</v>
      </c>
      <c r="S1037" s="114" t="s">
        <v>5035</v>
      </c>
      <c r="T1037" s="114">
        <v>70</v>
      </c>
      <c r="U1037" s="114">
        <v>40</v>
      </c>
      <c r="V1037" s="114">
        <v>45</v>
      </c>
      <c r="W1037" s="115">
        <v>0.10199999999999999</v>
      </c>
    </row>
    <row r="1038" spans="2:23" ht="51">
      <c r="B1038" s="95" t="s">
        <v>20806</v>
      </c>
      <c r="C1038" s="95" t="s">
        <v>20</v>
      </c>
      <c r="D1038" s="95" t="s">
        <v>20</v>
      </c>
      <c r="E1038" s="95" t="s">
        <v>18116</v>
      </c>
      <c r="F1038" s="95" t="s">
        <v>17656</v>
      </c>
      <c r="G1038" s="95" t="s">
        <v>17706</v>
      </c>
      <c r="H1038" s="14" t="s">
        <v>20</v>
      </c>
      <c r="I1038" s="95" t="s">
        <v>1380</v>
      </c>
      <c r="J1038" s="119" t="s">
        <v>1381</v>
      </c>
      <c r="K1038" s="106" t="s">
        <v>4104</v>
      </c>
      <c r="L1038" s="95" t="s">
        <v>1380</v>
      </c>
      <c r="M1038" s="97">
        <f>IF($K$6="с учетом НДС",VLOOKUP(J1038,LEGEND!C:M,3,0)*(1-N1038),VLOOKUP(J1038,LEGEND!C:M,3,0)*(1-N1038)/1.2)</f>
        <v>6100</v>
      </c>
      <c r="N1038" s="98">
        <f>IF(OR(E1038="Принадлежности",E1038="Ручной инструмент"),$K$5,IF($K$4=0,0,IFERROR(VLOOKUP(Q1038,LEGEND!$V$4:$W$7,2,0),$K$4)))</f>
        <v>0</v>
      </c>
      <c r="O1038" s="103" t="s">
        <v>20</v>
      </c>
      <c r="P1038" s="95" t="s">
        <v>20</v>
      </c>
      <c r="Q1038" s="100" t="s">
        <v>20</v>
      </c>
      <c r="R1038" s="116" t="s">
        <v>20316</v>
      </c>
      <c r="S1038" s="114" t="s">
        <v>5035</v>
      </c>
      <c r="T1038" s="114">
        <v>137</v>
      </c>
      <c r="U1038" s="114">
        <v>61</v>
      </c>
      <c r="V1038" s="114">
        <v>46</v>
      </c>
      <c r="W1038" s="115">
        <v>1.468</v>
      </c>
    </row>
    <row r="1039" spans="2:23" ht="38.25">
      <c r="B1039" s="95" t="s">
        <v>20806</v>
      </c>
      <c r="C1039" s="95" t="s">
        <v>18023</v>
      </c>
      <c r="D1039" s="95" t="s">
        <v>20</v>
      </c>
      <c r="E1039" s="95" t="s">
        <v>18116</v>
      </c>
      <c r="F1039" s="95" t="s">
        <v>18024</v>
      </c>
      <c r="G1039" s="95" t="s">
        <v>18025</v>
      </c>
      <c r="H1039" s="14" t="s">
        <v>20</v>
      </c>
      <c r="I1039" s="95" t="s">
        <v>1382</v>
      </c>
      <c r="J1039" s="119" t="s">
        <v>1383</v>
      </c>
      <c r="K1039" s="106" t="s">
        <v>4105</v>
      </c>
      <c r="L1039" s="95" t="s">
        <v>1382</v>
      </c>
      <c r="M1039" s="97">
        <f>IF($K$6="с учетом НДС",VLOOKUP(J1039,LEGEND!C:M,3,0)*(1-N1039),VLOOKUP(J1039,LEGEND!C:M,3,0)*(1-N1039)/1.2)</f>
        <v>10900</v>
      </c>
      <c r="N1039" s="98">
        <f>IF(OR(E1039="Принадлежности",E1039="Ручной инструмент"),$K$5,IF($K$4=0,0,IFERROR(VLOOKUP(Q1039,LEGEND!$V$4:$W$7,2,0),$K$4)))</f>
        <v>0</v>
      </c>
      <c r="O1039" s="103" t="s">
        <v>20</v>
      </c>
      <c r="P1039" s="95" t="s">
        <v>20</v>
      </c>
      <c r="Q1039" s="100" t="s">
        <v>20</v>
      </c>
      <c r="R1039" s="116" t="s">
        <v>20317</v>
      </c>
      <c r="S1039" s="114" t="s">
        <v>5035</v>
      </c>
      <c r="T1039" s="114">
        <v>70</v>
      </c>
      <c r="U1039" s="114">
        <v>40</v>
      </c>
      <c r="V1039" s="114">
        <v>40</v>
      </c>
      <c r="W1039" s="115">
        <v>0.214</v>
      </c>
    </row>
    <row r="1040" spans="2:23" ht="38.25">
      <c r="B1040" s="95" t="s">
        <v>20806</v>
      </c>
      <c r="C1040" s="95" t="s">
        <v>18023</v>
      </c>
      <c r="D1040" s="95" t="s">
        <v>20</v>
      </c>
      <c r="E1040" s="95" t="s">
        <v>18116</v>
      </c>
      <c r="F1040" s="95" t="s">
        <v>18024</v>
      </c>
      <c r="G1040" s="95" t="s">
        <v>18025</v>
      </c>
      <c r="H1040" s="14" t="s">
        <v>20</v>
      </c>
      <c r="I1040" s="95" t="s">
        <v>1384</v>
      </c>
      <c r="J1040" s="119" t="s">
        <v>1385</v>
      </c>
      <c r="K1040" s="106" t="s">
        <v>4106</v>
      </c>
      <c r="L1040" s="95" t="s">
        <v>1384</v>
      </c>
      <c r="M1040" s="97">
        <f>IF($K$6="с учетом НДС",VLOOKUP(J1040,LEGEND!C:M,3,0)*(1-N1040),VLOOKUP(J1040,LEGEND!C:M,3,0)*(1-N1040)/1.2)</f>
        <v>10900</v>
      </c>
      <c r="N1040" s="98">
        <f>IF(OR(E1040="Принадлежности",E1040="Ручной инструмент"),$K$5,IF($K$4=0,0,IFERROR(VLOOKUP(Q1040,LEGEND!$V$4:$W$7,2,0),$K$4)))</f>
        <v>0</v>
      </c>
      <c r="O1040" s="103" t="s">
        <v>20</v>
      </c>
      <c r="P1040" s="95" t="s">
        <v>20</v>
      </c>
      <c r="Q1040" s="100" t="s">
        <v>20</v>
      </c>
      <c r="R1040" s="116" t="s">
        <v>20318</v>
      </c>
      <c r="S1040" s="114" t="s">
        <v>5035</v>
      </c>
      <c r="T1040" s="114">
        <v>70</v>
      </c>
      <c r="U1040" s="114">
        <v>40</v>
      </c>
      <c r="V1040" s="114">
        <v>40</v>
      </c>
      <c r="W1040" s="115">
        <v>0.214</v>
      </c>
    </row>
    <row r="1041" spans="2:23" ht="25.5">
      <c r="B1041" s="95" t="s">
        <v>20806</v>
      </c>
      <c r="C1041" s="95" t="s">
        <v>18023</v>
      </c>
      <c r="D1041" s="95" t="s">
        <v>20</v>
      </c>
      <c r="E1041" s="95" t="s">
        <v>18116</v>
      </c>
      <c r="F1041" s="95" t="s">
        <v>18024</v>
      </c>
      <c r="G1041" s="95" t="s">
        <v>18025</v>
      </c>
      <c r="H1041" s="14" t="s">
        <v>20</v>
      </c>
      <c r="I1041" s="95" t="s">
        <v>1386</v>
      </c>
      <c r="J1041" s="119" t="s">
        <v>1387</v>
      </c>
      <c r="K1041" s="106" t="s">
        <v>4107</v>
      </c>
      <c r="L1041" s="95" t="s">
        <v>1386</v>
      </c>
      <c r="M1041" s="97">
        <f>IF($K$6="с учетом НДС",VLOOKUP(J1041,LEGEND!C:M,3,0)*(1-N1041),VLOOKUP(J1041,LEGEND!C:M,3,0)*(1-N1041)/1.2)</f>
        <v>10900</v>
      </c>
      <c r="N1041" s="98">
        <f>IF(OR(E1041="Принадлежности",E1041="Ручной инструмент"),$K$5,IF($K$4=0,0,IFERROR(VLOOKUP(Q1041,LEGEND!$V$4:$W$7,2,0),$K$4)))</f>
        <v>0</v>
      </c>
      <c r="O1041" s="103" t="s">
        <v>20</v>
      </c>
      <c r="P1041" s="95" t="s">
        <v>20</v>
      </c>
      <c r="Q1041" s="100" t="s">
        <v>20</v>
      </c>
      <c r="R1041" s="116" t="s">
        <v>20319</v>
      </c>
      <c r="S1041" s="114" t="s">
        <v>5035</v>
      </c>
      <c r="T1041" s="114">
        <v>70</v>
      </c>
      <c r="U1041" s="114">
        <v>40</v>
      </c>
      <c r="V1041" s="114">
        <v>40</v>
      </c>
      <c r="W1041" s="115">
        <v>0.214</v>
      </c>
    </row>
    <row r="1042" spans="2:23" ht="51">
      <c r="B1042" s="95" t="s">
        <v>20806</v>
      </c>
      <c r="C1042" s="95" t="s">
        <v>20</v>
      </c>
      <c r="D1042" s="95" t="s">
        <v>20</v>
      </c>
      <c r="E1042" s="95" t="s">
        <v>18116</v>
      </c>
      <c r="F1042" s="95" t="s">
        <v>18072</v>
      </c>
      <c r="G1042" s="95" t="s">
        <v>18073</v>
      </c>
      <c r="H1042" s="14" t="s">
        <v>20</v>
      </c>
      <c r="I1042" s="95" t="s">
        <v>1388</v>
      </c>
      <c r="J1042" s="119" t="s">
        <v>1389</v>
      </c>
      <c r="K1042" s="106" t="s">
        <v>4108</v>
      </c>
      <c r="L1042" s="95" t="s">
        <v>1388</v>
      </c>
      <c r="M1042" s="97">
        <f>IF($K$6="с учетом НДС",VLOOKUP(J1042,LEGEND!C:M,3,0)*(1-N1042),VLOOKUP(J1042,LEGEND!C:M,3,0)*(1-N1042)/1.2)</f>
        <v>7600</v>
      </c>
      <c r="N1042" s="98">
        <f>IF(OR(E1042="Принадлежности",E1042="Ручной инструмент"),$K$5,IF($K$4=0,0,IFERROR(VLOOKUP(Q1042,LEGEND!$V$4:$W$7,2,0),$K$4)))</f>
        <v>0</v>
      </c>
      <c r="O1042" s="103" t="s">
        <v>20</v>
      </c>
      <c r="P1042" s="95" t="s">
        <v>20</v>
      </c>
      <c r="Q1042" s="100" t="s">
        <v>20</v>
      </c>
      <c r="R1042" s="116" t="s">
        <v>20320</v>
      </c>
      <c r="S1042" s="114" t="s">
        <v>964</v>
      </c>
      <c r="T1042" s="114">
        <v>280</v>
      </c>
      <c r="U1042" s="114">
        <v>270</v>
      </c>
      <c r="V1042" s="114">
        <v>55</v>
      </c>
      <c r="W1042" s="115">
        <v>2.2040000000000002</v>
      </c>
    </row>
    <row r="1043" spans="2:23" ht="51">
      <c r="B1043" s="95" t="s">
        <v>20806</v>
      </c>
      <c r="C1043" s="95" t="s">
        <v>20</v>
      </c>
      <c r="D1043" s="95" t="s">
        <v>20</v>
      </c>
      <c r="E1043" s="95" t="s">
        <v>18116</v>
      </c>
      <c r="F1043" s="95" t="s">
        <v>18072</v>
      </c>
      <c r="G1043" s="95" t="s">
        <v>18073</v>
      </c>
      <c r="H1043" s="14" t="s">
        <v>20</v>
      </c>
      <c r="I1043" s="95" t="s">
        <v>1390</v>
      </c>
      <c r="J1043" s="119" t="s">
        <v>1391</v>
      </c>
      <c r="K1043" s="106" t="s">
        <v>4109</v>
      </c>
      <c r="L1043" s="95" t="s">
        <v>1390</v>
      </c>
      <c r="M1043" s="97">
        <f>IF($K$6="с учетом НДС",VLOOKUP(J1043,LEGEND!C:M,3,0)*(1-N1043),VLOOKUP(J1043,LEGEND!C:M,3,0)*(1-N1043)/1.2)</f>
        <v>7700</v>
      </c>
      <c r="N1043" s="98">
        <f>IF(OR(E1043="Принадлежности",E1043="Ручной инструмент"),$K$5,IF($K$4=0,0,IFERROR(VLOOKUP(Q1043,LEGEND!$V$4:$W$7,2,0),$K$4)))</f>
        <v>0</v>
      </c>
      <c r="O1043" s="103" t="s">
        <v>20</v>
      </c>
      <c r="P1043" s="95" t="s">
        <v>20</v>
      </c>
      <c r="Q1043" s="100" t="s">
        <v>20</v>
      </c>
      <c r="R1043" s="116" t="s">
        <v>20321</v>
      </c>
      <c r="S1043" s="114" t="s">
        <v>964</v>
      </c>
      <c r="T1043" s="114">
        <v>220</v>
      </c>
      <c r="U1043" s="114">
        <v>210</v>
      </c>
      <c r="V1043" s="114">
        <v>100</v>
      </c>
      <c r="W1043" s="115">
        <v>2.41</v>
      </c>
    </row>
    <row r="1044" spans="2:23" ht="25.5">
      <c r="B1044" s="95" t="s">
        <v>20806</v>
      </c>
      <c r="C1044" s="95" t="s">
        <v>20</v>
      </c>
      <c r="D1044" s="95" t="s">
        <v>20</v>
      </c>
      <c r="E1044" s="95" t="s">
        <v>18116</v>
      </c>
      <c r="F1044" s="95" t="s">
        <v>17303</v>
      </c>
      <c r="G1044" s="95" t="s">
        <v>17672</v>
      </c>
      <c r="H1044" s="14" t="s">
        <v>20</v>
      </c>
      <c r="I1044" s="95" t="s">
        <v>1392</v>
      </c>
      <c r="J1044" s="119" t="s">
        <v>1393</v>
      </c>
      <c r="K1044" s="106" t="s">
        <v>4110</v>
      </c>
      <c r="L1044" s="95" t="s">
        <v>1392</v>
      </c>
      <c r="M1044" s="97">
        <f>IF($K$6="с учетом НДС",VLOOKUP(J1044,LEGEND!C:M,3,0)*(1-N1044),VLOOKUP(J1044,LEGEND!C:M,3,0)*(1-N1044)/1.2)</f>
        <v>20400</v>
      </c>
      <c r="N1044" s="98">
        <f>IF(OR(E1044="Принадлежности",E1044="Ручной инструмент"),$K$5,IF($K$4=0,0,IFERROR(VLOOKUP(Q1044,LEGEND!$V$4:$W$7,2,0),$K$4)))</f>
        <v>0</v>
      </c>
      <c r="O1044" s="103" t="s">
        <v>20</v>
      </c>
      <c r="P1044" s="95" t="s">
        <v>20</v>
      </c>
      <c r="Q1044" s="100" t="s">
        <v>20</v>
      </c>
      <c r="R1044" s="116" t="s">
        <v>20322</v>
      </c>
      <c r="S1044" s="114" t="s">
        <v>964</v>
      </c>
      <c r="T1044" s="114">
        <v>83</v>
      </c>
      <c r="U1044" s="114">
        <v>57</v>
      </c>
      <c r="V1044" s="114">
        <v>114</v>
      </c>
      <c r="W1044" s="115">
        <v>0.38900000000000001</v>
      </c>
    </row>
    <row r="1045" spans="2:23" ht="25.5">
      <c r="B1045" s="95" t="s">
        <v>20806</v>
      </c>
      <c r="C1045" s="95" t="s">
        <v>20</v>
      </c>
      <c r="D1045" s="95" t="s">
        <v>20</v>
      </c>
      <c r="E1045" s="95" t="s">
        <v>18116</v>
      </c>
      <c r="F1045" s="95" t="s">
        <v>17375</v>
      </c>
      <c r="G1045" s="95" t="s">
        <v>17611</v>
      </c>
      <c r="H1045" s="14" t="s">
        <v>20</v>
      </c>
      <c r="I1045" s="95" t="s">
        <v>1394</v>
      </c>
      <c r="J1045" s="119" t="s">
        <v>1395</v>
      </c>
      <c r="K1045" s="106" t="s">
        <v>4111</v>
      </c>
      <c r="L1045" s="95" t="s">
        <v>1394</v>
      </c>
      <c r="M1045" s="97">
        <f>IF($K$6="с учетом НДС",VLOOKUP(J1045,LEGEND!C:M,3,0)*(1-N1045),VLOOKUP(J1045,LEGEND!C:M,3,0)*(1-N1045)/1.2)</f>
        <v>9100</v>
      </c>
      <c r="N1045" s="98">
        <f>IF(OR(E1045="Принадлежности",E1045="Ручной инструмент"),$K$5,IF($K$4=0,0,IFERROR(VLOOKUP(Q1045,LEGEND!$V$4:$W$7,2,0),$K$4)))</f>
        <v>0</v>
      </c>
      <c r="O1045" s="103" t="s">
        <v>20</v>
      </c>
      <c r="P1045" s="95" t="s">
        <v>20</v>
      </c>
      <c r="Q1045" s="100" t="s">
        <v>20</v>
      </c>
      <c r="R1045" s="116" t="s">
        <v>20323</v>
      </c>
      <c r="S1045" s="114" t="s">
        <v>5035</v>
      </c>
      <c r="T1045" s="114">
        <v>170</v>
      </c>
      <c r="U1045" s="114">
        <v>145</v>
      </c>
      <c r="V1045" s="114">
        <v>260</v>
      </c>
      <c r="W1045" s="115">
        <v>1.78</v>
      </c>
    </row>
    <row r="1046" spans="2:23" ht="38.25">
      <c r="B1046" s="95" t="s">
        <v>20806</v>
      </c>
      <c r="C1046" s="95" t="s">
        <v>18023</v>
      </c>
      <c r="D1046" s="95" t="s">
        <v>20</v>
      </c>
      <c r="E1046" s="95" t="s">
        <v>18116</v>
      </c>
      <c r="F1046" s="95" t="s">
        <v>18024</v>
      </c>
      <c r="G1046" s="95" t="s">
        <v>18025</v>
      </c>
      <c r="H1046" s="14" t="s">
        <v>20</v>
      </c>
      <c r="I1046" s="95" t="s">
        <v>1396</v>
      </c>
      <c r="J1046" s="119" t="s">
        <v>1397</v>
      </c>
      <c r="K1046" s="106" t="s">
        <v>4112</v>
      </c>
      <c r="L1046" s="95" t="s">
        <v>1396</v>
      </c>
      <c r="M1046" s="97">
        <f>IF($K$6="с учетом НДС",VLOOKUP(J1046,LEGEND!C:M,3,0)*(1-N1046),VLOOKUP(J1046,LEGEND!C:M,3,0)*(1-N1046)/1.2)</f>
        <v>29500</v>
      </c>
      <c r="N1046" s="98">
        <f>IF(OR(E1046="Принадлежности",E1046="Ручной инструмент"),$K$5,IF($K$4=0,0,IFERROR(VLOOKUP(Q1046,LEGEND!$V$4:$W$7,2,0),$K$4)))</f>
        <v>0</v>
      </c>
      <c r="O1046" s="103" t="s">
        <v>20</v>
      </c>
      <c r="P1046" s="95" t="s">
        <v>20</v>
      </c>
      <c r="Q1046" s="100" t="s">
        <v>20</v>
      </c>
      <c r="R1046" s="116" t="s">
        <v>20324</v>
      </c>
      <c r="S1046" s="114" t="s">
        <v>5035</v>
      </c>
      <c r="T1046" s="114">
        <v>223</v>
      </c>
      <c r="U1046" s="114">
        <v>159</v>
      </c>
      <c r="V1046" s="114">
        <v>94</v>
      </c>
      <c r="W1046" s="115">
        <v>1.7749999999999999</v>
      </c>
    </row>
    <row r="1047" spans="2:23" ht="51">
      <c r="B1047" s="95" t="s">
        <v>20806</v>
      </c>
      <c r="C1047" s="95" t="s">
        <v>20</v>
      </c>
      <c r="D1047" s="95" t="s">
        <v>20</v>
      </c>
      <c r="E1047" s="95" t="s">
        <v>18116</v>
      </c>
      <c r="F1047" s="95" t="s">
        <v>17656</v>
      </c>
      <c r="G1047" s="95" t="s">
        <v>17706</v>
      </c>
      <c r="H1047" s="14" t="s">
        <v>20</v>
      </c>
      <c r="I1047" s="95" t="s">
        <v>1398</v>
      </c>
      <c r="J1047" s="119" t="s">
        <v>1399</v>
      </c>
      <c r="K1047" s="106" t="s">
        <v>4113</v>
      </c>
      <c r="L1047" s="95" t="s">
        <v>1398</v>
      </c>
      <c r="M1047" s="97">
        <f>IF($K$6="с учетом НДС",VLOOKUP(J1047,LEGEND!C:M,3,0)*(1-N1047),VLOOKUP(J1047,LEGEND!C:M,3,0)*(1-N1047)/1.2)</f>
        <v>4700</v>
      </c>
      <c r="N1047" s="98">
        <f>IF(OR(E1047="Принадлежности",E1047="Ручной инструмент"),$K$5,IF($K$4=0,0,IFERROR(VLOOKUP(Q1047,LEGEND!$V$4:$W$7,2,0),$K$4)))</f>
        <v>0</v>
      </c>
      <c r="O1047" s="103" t="s">
        <v>20</v>
      </c>
      <c r="P1047" s="95" t="s">
        <v>20</v>
      </c>
      <c r="Q1047" s="100" t="s">
        <v>20</v>
      </c>
      <c r="R1047" s="116" t="s">
        <v>20325</v>
      </c>
      <c r="S1047" s="114" t="s">
        <v>5035</v>
      </c>
      <c r="T1047" s="114">
        <v>140</v>
      </c>
      <c r="U1047" s="114">
        <v>60</v>
      </c>
      <c r="V1047" s="114">
        <v>50</v>
      </c>
      <c r="W1047" s="115">
        <v>1.5880000000000001</v>
      </c>
    </row>
    <row r="1048" spans="2:23" ht="25.5">
      <c r="B1048" s="95" t="s">
        <v>20806</v>
      </c>
      <c r="C1048" s="95" t="s">
        <v>18023</v>
      </c>
      <c r="D1048" s="95" t="s">
        <v>20</v>
      </c>
      <c r="E1048" s="95" t="s">
        <v>18116</v>
      </c>
      <c r="F1048" s="95" t="s">
        <v>18024</v>
      </c>
      <c r="G1048" s="95" t="s">
        <v>18025</v>
      </c>
      <c r="H1048" s="14" t="s">
        <v>20</v>
      </c>
      <c r="I1048" s="95" t="s">
        <v>1400</v>
      </c>
      <c r="J1048" s="119" t="s">
        <v>1401</v>
      </c>
      <c r="K1048" s="106" t="s">
        <v>4114</v>
      </c>
      <c r="L1048" s="95" t="s">
        <v>1400</v>
      </c>
      <c r="M1048" s="97">
        <f>IF($K$6="с учетом НДС",VLOOKUP(J1048,LEGEND!C:M,3,0)*(1-N1048),VLOOKUP(J1048,LEGEND!C:M,3,0)*(1-N1048)/1.2)</f>
        <v>11600</v>
      </c>
      <c r="N1048" s="98">
        <f>IF(OR(E1048="Принадлежности",E1048="Ручной инструмент"),$K$5,IF($K$4=0,0,IFERROR(VLOOKUP(Q1048,LEGEND!$V$4:$W$7,2,0),$K$4)))</f>
        <v>0</v>
      </c>
      <c r="O1048" s="103" t="s">
        <v>20</v>
      </c>
      <c r="P1048" s="95" t="s">
        <v>20</v>
      </c>
      <c r="Q1048" s="100" t="s">
        <v>20</v>
      </c>
      <c r="R1048" s="116" t="s">
        <v>20326</v>
      </c>
      <c r="S1048" s="114" t="s">
        <v>5035</v>
      </c>
      <c r="T1048" s="114">
        <v>70</v>
      </c>
      <c r="U1048" s="114">
        <v>40</v>
      </c>
      <c r="V1048" s="114">
        <v>40</v>
      </c>
      <c r="W1048" s="115">
        <v>0.214</v>
      </c>
    </row>
    <row r="1049" spans="2:23" ht="25.5">
      <c r="B1049" s="95" t="s">
        <v>20806</v>
      </c>
      <c r="C1049" s="95" t="s">
        <v>18023</v>
      </c>
      <c r="D1049" s="95" t="s">
        <v>20</v>
      </c>
      <c r="E1049" s="95" t="s">
        <v>18116</v>
      </c>
      <c r="F1049" s="95" t="s">
        <v>18024</v>
      </c>
      <c r="G1049" s="95" t="s">
        <v>18025</v>
      </c>
      <c r="H1049" s="14" t="s">
        <v>20</v>
      </c>
      <c r="I1049" s="95" t="s">
        <v>1402</v>
      </c>
      <c r="J1049" s="119" t="s">
        <v>1403</v>
      </c>
      <c r="K1049" s="106" t="s">
        <v>4115</v>
      </c>
      <c r="L1049" s="95" t="s">
        <v>1402</v>
      </c>
      <c r="M1049" s="97">
        <f>IF($K$6="с учетом НДС",VLOOKUP(J1049,LEGEND!C:M,3,0)*(1-N1049),VLOOKUP(J1049,LEGEND!C:M,3,0)*(1-N1049)/1.2)</f>
        <v>10200</v>
      </c>
      <c r="N1049" s="98">
        <f>IF(OR(E1049="Принадлежности",E1049="Ручной инструмент"),$K$5,IF($K$4=0,0,IFERROR(VLOOKUP(Q1049,LEGEND!$V$4:$W$7,2,0),$K$4)))</f>
        <v>0</v>
      </c>
      <c r="O1049" s="103" t="s">
        <v>20</v>
      </c>
      <c r="P1049" s="95" t="s">
        <v>20</v>
      </c>
      <c r="Q1049" s="100" t="s">
        <v>20</v>
      </c>
      <c r="R1049" s="116" t="s">
        <v>20327</v>
      </c>
      <c r="S1049" s="114" t="s">
        <v>5035</v>
      </c>
      <c r="T1049" s="114">
        <v>70</v>
      </c>
      <c r="U1049" s="114">
        <v>40</v>
      </c>
      <c r="V1049" s="114">
        <v>45</v>
      </c>
      <c r="W1049" s="115">
        <v>0.10199999999999999</v>
      </c>
    </row>
    <row r="1050" spans="2:23" ht="38.25">
      <c r="B1050" s="95" t="s">
        <v>20806</v>
      </c>
      <c r="C1050" s="95" t="s">
        <v>20</v>
      </c>
      <c r="D1050" s="95" t="s">
        <v>20</v>
      </c>
      <c r="E1050" s="95" t="s">
        <v>18116</v>
      </c>
      <c r="F1050" s="95" t="s">
        <v>17264</v>
      </c>
      <c r="G1050" s="95" t="s">
        <v>17359</v>
      </c>
      <c r="H1050" s="14" t="s">
        <v>20</v>
      </c>
      <c r="I1050" s="95" t="s">
        <v>1404</v>
      </c>
      <c r="J1050" s="119" t="s">
        <v>1405</v>
      </c>
      <c r="K1050" s="106" t="s">
        <v>4116</v>
      </c>
      <c r="L1050" s="95" t="s">
        <v>1404</v>
      </c>
      <c r="M1050" s="97">
        <f>IF($K$6="с учетом НДС",VLOOKUP(J1050,LEGEND!C:M,3,0)*(1-N1050),VLOOKUP(J1050,LEGEND!C:M,3,0)*(1-N1050)/1.2)</f>
        <v>2900</v>
      </c>
      <c r="N1050" s="98">
        <f>IF(OR(E1050="Принадлежности",E1050="Ручной инструмент"),$K$5,IF($K$4=0,0,IFERROR(VLOOKUP(Q1050,LEGEND!$V$4:$W$7,2,0),$K$4)))</f>
        <v>0</v>
      </c>
      <c r="O1050" s="103" t="s">
        <v>20</v>
      </c>
      <c r="P1050" s="95" t="s">
        <v>20</v>
      </c>
      <c r="Q1050" s="100" t="s">
        <v>20</v>
      </c>
      <c r="R1050" s="116" t="s">
        <v>20328</v>
      </c>
      <c r="S1050" s="114" t="s">
        <v>964</v>
      </c>
      <c r="T1050" s="114">
        <v>189</v>
      </c>
      <c r="U1050" s="114">
        <v>77</v>
      </c>
      <c r="V1050" s="114">
        <v>175</v>
      </c>
      <c r="W1050" s="115">
        <v>0.13500000000000001</v>
      </c>
    </row>
    <row r="1051" spans="2:23" ht="38.25">
      <c r="B1051" s="95" t="s">
        <v>20806</v>
      </c>
      <c r="C1051" s="95" t="s">
        <v>18023</v>
      </c>
      <c r="D1051" s="95" t="s">
        <v>20</v>
      </c>
      <c r="E1051" s="95" t="s">
        <v>18116</v>
      </c>
      <c r="F1051" s="95" t="s">
        <v>18024</v>
      </c>
      <c r="G1051" s="95" t="s">
        <v>18025</v>
      </c>
      <c r="H1051" s="14" t="s">
        <v>20</v>
      </c>
      <c r="I1051" s="95" t="s">
        <v>1406</v>
      </c>
      <c r="J1051" s="119" t="s">
        <v>1407</v>
      </c>
      <c r="K1051" s="106" t="s">
        <v>4117</v>
      </c>
      <c r="L1051" s="95" t="s">
        <v>1406</v>
      </c>
      <c r="M1051" s="97">
        <f>IF($K$6="с учетом НДС",VLOOKUP(J1051,LEGEND!C:M,3,0)*(1-N1051),VLOOKUP(J1051,LEGEND!C:M,3,0)*(1-N1051)/1.2)</f>
        <v>22900</v>
      </c>
      <c r="N1051" s="98">
        <f>IF(OR(E1051="Принадлежности",E1051="Ручной инструмент"),$K$5,IF($K$4=0,0,IFERROR(VLOOKUP(Q1051,LEGEND!$V$4:$W$7,2,0),$K$4)))</f>
        <v>0</v>
      </c>
      <c r="O1051" s="103" t="s">
        <v>20</v>
      </c>
      <c r="P1051" s="95" t="s">
        <v>20</v>
      </c>
      <c r="Q1051" s="100" t="s">
        <v>20</v>
      </c>
      <c r="R1051" s="116" t="s">
        <v>20329</v>
      </c>
      <c r="S1051" s="114" t="s">
        <v>5035</v>
      </c>
      <c r="T1051" s="114">
        <v>223</v>
      </c>
      <c r="U1051" s="114">
        <v>159</v>
      </c>
      <c r="V1051" s="114">
        <v>94</v>
      </c>
      <c r="W1051" s="115">
        <v>1.583</v>
      </c>
    </row>
    <row r="1052" spans="2:23" ht="38.25">
      <c r="B1052" s="95" t="s">
        <v>20806</v>
      </c>
      <c r="C1052" s="95" t="s">
        <v>20</v>
      </c>
      <c r="D1052" s="95" t="s">
        <v>20</v>
      </c>
      <c r="E1052" s="95" t="s">
        <v>18116</v>
      </c>
      <c r="F1052" s="95" t="s">
        <v>17264</v>
      </c>
      <c r="G1052" s="95" t="s">
        <v>17262</v>
      </c>
      <c r="H1052" s="14" t="s">
        <v>20</v>
      </c>
      <c r="I1052" s="95" t="s">
        <v>1408</v>
      </c>
      <c r="J1052" s="119" t="s">
        <v>1409</v>
      </c>
      <c r="K1052" s="106" t="s">
        <v>4118</v>
      </c>
      <c r="L1052" s="95" t="s">
        <v>1408</v>
      </c>
      <c r="M1052" s="97">
        <f>IF($K$6="с учетом НДС",VLOOKUP(J1052,LEGEND!C:M,3,0)*(1-N1052),VLOOKUP(J1052,LEGEND!C:M,3,0)*(1-N1052)/1.2)</f>
        <v>12700</v>
      </c>
      <c r="N1052" s="98">
        <f>IF(OR(E1052="Принадлежности",E1052="Ручной инструмент"),$K$5,IF($K$4=0,0,IFERROR(VLOOKUP(Q1052,LEGEND!$V$4:$W$7,2,0),$K$4)))</f>
        <v>0</v>
      </c>
      <c r="O1052" s="103" t="s">
        <v>20</v>
      </c>
      <c r="P1052" s="95" t="s">
        <v>20</v>
      </c>
      <c r="Q1052" s="100" t="s">
        <v>20</v>
      </c>
      <c r="R1052" s="116" t="s">
        <v>20330</v>
      </c>
      <c r="S1052" s="114" t="s">
        <v>5081</v>
      </c>
      <c r="T1052" s="114">
        <v>190</v>
      </c>
      <c r="U1052" s="114">
        <v>130</v>
      </c>
      <c r="V1052" s="114">
        <v>100</v>
      </c>
      <c r="W1052" s="115">
        <v>0.875</v>
      </c>
    </row>
    <row r="1053" spans="2:23" ht="25.5">
      <c r="B1053" s="95" t="s">
        <v>20806</v>
      </c>
      <c r="C1053" s="95" t="s">
        <v>18023</v>
      </c>
      <c r="D1053" s="95" t="s">
        <v>20</v>
      </c>
      <c r="E1053" s="95" t="s">
        <v>18116</v>
      </c>
      <c r="F1053" s="95" t="s">
        <v>18024</v>
      </c>
      <c r="G1053" s="95" t="s">
        <v>18215</v>
      </c>
      <c r="H1053" s="14" t="s">
        <v>20</v>
      </c>
      <c r="I1053" s="95" t="s">
        <v>1410</v>
      </c>
      <c r="J1053" s="119" t="s">
        <v>1411</v>
      </c>
      <c r="K1053" s="106" t="s">
        <v>4119</v>
      </c>
      <c r="L1053" s="95" t="s">
        <v>1410</v>
      </c>
      <c r="M1053" s="97">
        <f>IF($K$6="с учетом НДС",VLOOKUP(J1053,LEGEND!C:M,3,0)*(1-N1053),VLOOKUP(J1053,LEGEND!C:M,3,0)*(1-N1053)/1.2)</f>
        <v>2100</v>
      </c>
      <c r="N1053" s="98">
        <f>IF(OR(E1053="Принадлежности",E1053="Ручной инструмент"),$K$5,IF($K$4=0,0,IFERROR(VLOOKUP(Q1053,LEGEND!$V$4:$W$7,2,0),$K$4)))</f>
        <v>0</v>
      </c>
      <c r="O1053" s="103" t="s">
        <v>20</v>
      </c>
      <c r="P1053" s="95" t="s">
        <v>20</v>
      </c>
      <c r="Q1053" s="100" t="s">
        <v>20</v>
      </c>
      <c r="R1053" s="116" t="s">
        <v>20331</v>
      </c>
      <c r="S1053" s="114" t="s">
        <v>964</v>
      </c>
      <c r="T1053" s="114">
        <v>74</v>
      </c>
      <c r="U1053" s="114">
        <v>28</v>
      </c>
      <c r="V1053" s="114">
        <v>124</v>
      </c>
      <c r="W1053" s="115">
        <v>7.4999999999999997E-2</v>
      </c>
    </row>
    <row r="1054" spans="2:23" ht="38.25">
      <c r="B1054" s="95" t="s">
        <v>20806</v>
      </c>
      <c r="C1054" s="95" t="s">
        <v>20</v>
      </c>
      <c r="D1054" s="95" t="s">
        <v>20</v>
      </c>
      <c r="E1054" s="95" t="s">
        <v>18116</v>
      </c>
      <c r="F1054" s="95" t="s">
        <v>18072</v>
      </c>
      <c r="G1054" s="95" t="s">
        <v>18458</v>
      </c>
      <c r="H1054" s="14" t="s">
        <v>20</v>
      </c>
      <c r="I1054" s="95" t="s">
        <v>1412</v>
      </c>
      <c r="J1054" s="119" t="s">
        <v>1413</v>
      </c>
      <c r="K1054" s="106" t="s">
        <v>4120</v>
      </c>
      <c r="L1054" s="95" t="s">
        <v>1412</v>
      </c>
      <c r="M1054" s="97">
        <f>IF($K$6="с учетом НДС",VLOOKUP(J1054,LEGEND!C:M,3,0)*(1-N1054),VLOOKUP(J1054,LEGEND!C:M,3,0)*(1-N1054)/1.2)</f>
        <v>18300</v>
      </c>
      <c r="N1054" s="98">
        <f>IF(OR(E1054="Принадлежности",E1054="Ручной инструмент"),$K$5,IF($K$4=0,0,IFERROR(VLOOKUP(Q1054,LEGEND!$V$4:$W$7,2,0),$K$4)))</f>
        <v>0</v>
      </c>
      <c r="O1054" s="103" t="s">
        <v>20</v>
      </c>
      <c r="P1054" s="95" t="s">
        <v>20</v>
      </c>
      <c r="Q1054" s="100" t="s">
        <v>20</v>
      </c>
      <c r="R1054" s="116" t="s">
        <v>20332</v>
      </c>
      <c r="S1054" s="114" t="s">
        <v>964</v>
      </c>
      <c r="T1054" s="114">
        <v>459</v>
      </c>
      <c r="U1054" s="114">
        <v>80</v>
      </c>
      <c r="V1054" s="114">
        <v>459</v>
      </c>
      <c r="W1054" s="115">
        <v>7.3979999999999997</v>
      </c>
    </row>
    <row r="1055" spans="2:23" ht="25.5">
      <c r="B1055" s="95" t="s">
        <v>20806</v>
      </c>
      <c r="C1055" s="95" t="s">
        <v>18023</v>
      </c>
      <c r="D1055" s="95" t="s">
        <v>20</v>
      </c>
      <c r="E1055" s="95" t="s">
        <v>18116</v>
      </c>
      <c r="F1055" s="95" t="s">
        <v>18024</v>
      </c>
      <c r="G1055" s="95" t="s">
        <v>18025</v>
      </c>
      <c r="H1055" s="14" t="s">
        <v>20</v>
      </c>
      <c r="I1055" s="95" t="s">
        <v>1414</v>
      </c>
      <c r="J1055" s="119" t="s">
        <v>1415</v>
      </c>
      <c r="K1055" s="106" t="s">
        <v>4121</v>
      </c>
      <c r="L1055" s="95" t="s">
        <v>1414</v>
      </c>
      <c r="M1055" s="97">
        <f>IF($K$6="с учетом НДС",VLOOKUP(J1055,LEGEND!C:M,3,0)*(1-N1055),VLOOKUP(J1055,LEGEND!C:M,3,0)*(1-N1055)/1.2)</f>
        <v>10000</v>
      </c>
      <c r="N1055" s="98">
        <f>IF(OR(E1055="Принадлежности",E1055="Ручной инструмент"),$K$5,IF($K$4=0,0,IFERROR(VLOOKUP(Q1055,LEGEND!$V$4:$W$7,2,0),$K$4)))</f>
        <v>0</v>
      </c>
      <c r="O1055" s="103" t="s">
        <v>20</v>
      </c>
      <c r="P1055" s="95" t="s">
        <v>20</v>
      </c>
      <c r="Q1055" s="100" t="s">
        <v>20</v>
      </c>
      <c r="R1055" s="116" t="s">
        <v>20333</v>
      </c>
      <c r="S1055" s="114" t="s">
        <v>5035</v>
      </c>
      <c r="T1055" s="114">
        <v>70</v>
      </c>
      <c r="U1055" s="114">
        <v>40</v>
      </c>
      <c r="V1055" s="114">
        <v>45</v>
      </c>
      <c r="W1055" s="115">
        <v>0.14000000000000001</v>
      </c>
    </row>
    <row r="1056" spans="2:23" ht="38.25">
      <c r="B1056" s="95" t="s">
        <v>20806</v>
      </c>
      <c r="C1056" s="95" t="s">
        <v>18023</v>
      </c>
      <c r="D1056" s="95" t="s">
        <v>20</v>
      </c>
      <c r="E1056" s="95" t="s">
        <v>18116</v>
      </c>
      <c r="F1056" s="95" t="s">
        <v>18024</v>
      </c>
      <c r="G1056" s="95" t="s">
        <v>18025</v>
      </c>
      <c r="H1056" s="14" t="s">
        <v>20</v>
      </c>
      <c r="I1056" s="95" t="s">
        <v>1416</v>
      </c>
      <c r="J1056" s="119" t="s">
        <v>1417</v>
      </c>
      <c r="K1056" s="106" t="s">
        <v>4122</v>
      </c>
      <c r="L1056" s="95" t="s">
        <v>1416</v>
      </c>
      <c r="M1056" s="97">
        <f>IF($K$6="с учетом НДС",VLOOKUP(J1056,LEGEND!C:M,3,0)*(1-N1056),VLOOKUP(J1056,LEGEND!C:M,3,0)*(1-N1056)/1.2)</f>
        <v>10000</v>
      </c>
      <c r="N1056" s="98">
        <f>IF(OR(E1056="Принадлежности",E1056="Ручной инструмент"),$K$5,IF($K$4=0,0,IFERROR(VLOOKUP(Q1056,LEGEND!$V$4:$W$7,2,0),$K$4)))</f>
        <v>0</v>
      </c>
      <c r="O1056" s="103" t="s">
        <v>20</v>
      </c>
      <c r="P1056" s="95" t="s">
        <v>20</v>
      </c>
      <c r="Q1056" s="100" t="s">
        <v>20</v>
      </c>
      <c r="R1056" s="116" t="s">
        <v>20334</v>
      </c>
      <c r="S1056" s="114" t="s">
        <v>5035</v>
      </c>
      <c r="T1056" s="114">
        <v>70</v>
      </c>
      <c r="U1056" s="114">
        <v>40</v>
      </c>
      <c r="V1056" s="114">
        <v>45</v>
      </c>
      <c r="W1056" s="115">
        <v>0.10199999999999999</v>
      </c>
    </row>
    <row r="1057" spans="2:23" ht="25.5">
      <c r="B1057" s="95" t="s">
        <v>20806</v>
      </c>
      <c r="C1057" s="95" t="s">
        <v>18023</v>
      </c>
      <c r="D1057" s="95" t="s">
        <v>20</v>
      </c>
      <c r="E1057" s="95" t="s">
        <v>18116</v>
      </c>
      <c r="F1057" s="95" t="s">
        <v>18024</v>
      </c>
      <c r="G1057" s="95" t="s">
        <v>18025</v>
      </c>
      <c r="H1057" s="14" t="s">
        <v>20</v>
      </c>
      <c r="I1057" s="95" t="s">
        <v>1418</v>
      </c>
      <c r="J1057" s="119" t="s">
        <v>1419</v>
      </c>
      <c r="K1057" s="106" t="s">
        <v>4123</v>
      </c>
      <c r="L1057" s="95" t="s">
        <v>1418</v>
      </c>
      <c r="M1057" s="97">
        <f>IF($K$6="с учетом НДС",VLOOKUP(J1057,LEGEND!C:M,3,0)*(1-N1057),VLOOKUP(J1057,LEGEND!C:M,3,0)*(1-N1057)/1.2)</f>
        <v>10000</v>
      </c>
      <c r="N1057" s="98">
        <f>IF(OR(E1057="Принадлежности",E1057="Ручной инструмент"),$K$5,IF($K$4=0,0,IFERROR(VLOOKUP(Q1057,LEGEND!$V$4:$W$7,2,0),$K$4)))</f>
        <v>0</v>
      </c>
      <c r="O1057" s="103" t="s">
        <v>20</v>
      </c>
      <c r="P1057" s="95" t="s">
        <v>20</v>
      </c>
      <c r="Q1057" s="100" t="s">
        <v>20</v>
      </c>
      <c r="R1057" s="116" t="s">
        <v>20335</v>
      </c>
      <c r="S1057" s="114" t="s">
        <v>5035</v>
      </c>
      <c r="T1057" s="114">
        <v>70</v>
      </c>
      <c r="U1057" s="114">
        <v>40</v>
      </c>
      <c r="V1057" s="114">
        <v>45</v>
      </c>
      <c r="W1057" s="115">
        <v>0.14000000000000001</v>
      </c>
    </row>
    <row r="1058" spans="2:23" ht="25.5">
      <c r="B1058" s="95" t="s">
        <v>20806</v>
      </c>
      <c r="C1058" s="95" t="s">
        <v>18023</v>
      </c>
      <c r="D1058" s="95" t="s">
        <v>20</v>
      </c>
      <c r="E1058" s="95" t="s">
        <v>18116</v>
      </c>
      <c r="F1058" s="95" t="s">
        <v>18024</v>
      </c>
      <c r="G1058" s="95" t="s">
        <v>18025</v>
      </c>
      <c r="H1058" s="14" t="s">
        <v>20</v>
      </c>
      <c r="I1058" s="95" t="s">
        <v>1420</v>
      </c>
      <c r="J1058" s="119" t="s">
        <v>1421</v>
      </c>
      <c r="K1058" s="106" t="s">
        <v>4124</v>
      </c>
      <c r="L1058" s="95" t="s">
        <v>1420</v>
      </c>
      <c r="M1058" s="97">
        <f>IF($K$6="с учетом НДС",VLOOKUP(J1058,LEGEND!C:M,3,0)*(1-N1058),VLOOKUP(J1058,LEGEND!C:M,3,0)*(1-N1058)/1.2)</f>
        <v>10000</v>
      </c>
      <c r="N1058" s="98">
        <f>IF(OR(E1058="Принадлежности",E1058="Ручной инструмент"),$K$5,IF($K$4=0,0,IFERROR(VLOOKUP(Q1058,LEGEND!$V$4:$W$7,2,0),$K$4)))</f>
        <v>0</v>
      </c>
      <c r="O1058" s="103" t="s">
        <v>20</v>
      </c>
      <c r="P1058" s="95" t="s">
        <v>20</v>
      </c>
      <c r="Q1058" s="100" t="s">
        <v>20</v>
      </c>
      <c r="R1058" s="116" t="s">
        <v>20336</v>
      </c>
      <c r="S1058" s="114" t="s">
        <v>5035</v>
      </c>
      <c r="T1058" s="114">
        <v>70</v>
      </c>
      <c r="U1058" s="114">
        <v>40</v>
      </c>
      <c r="V1058" s="114">
        <v>45</v>
      </c>
      <c r="W1058" s="115">
        <v>0.10199999999999999</v>
      </c>
    </row>
    <row r="1059" spans="2:23" ht="25.5">
      <c r="B1059" s="95" t="s">
        <v>20806</v>
      </c>
      <c r="C1059" s="95" t="s">
        <v>18023</v>
      </c>
      <c r="D1059" s="95" t="s">
        <v>20</v>
      </c>
      <c r="E1059" s="95" t="s">
        <v>18116</v>
      </c>
      <c r="F1059" s="95" t="s">
        <v>18024</v>
      </c>
      <c r="G1059" s="95" t="s">
        <v>18025</v>
      </c>
      <c r="H1059" s="14" t="s">
        <v>20</v>
      </c>
      <c r="I1059" s="95" t="s">
        <v>1422</v>
      </c>
      <c r="J1059" s="119" t="s">
        <v>1423</v>
      </c>
      <c r="K1059" s="106" t="s">
        <v>4125</v>
      </c>
      <c r="L1059" s="95" t="s">
        <v>1422</v>
      </c>
      <c r="M1059" s="97">
        <f>IF($K$6="с учетом НДС",VLOOKUP(J1059,LEGEND!C:M,3,0)*(1-N1059),VLOOKUP(J1059,LEGEND!C:M,3,0)*(1-N1059)/1.2)</f>
        <v>10000</v>
      </c>
      <c r="N1059" s="98">
        <f>IF(OR(E1059="Принадлежности",E1059="Ручной инструмент"),$K$5,IF($K$4=0,0,IFERROR(VLOOKUP(Q1059,LEGEND!$V$4:$W$7,2,0),$K$4)))</f>
        <v>0</v>
      </c>
      <c r="O1059" s="103" t="s">
        <v>20</v>
      </c>
      <c r="P1059" s="95" t="s">
        <v>20</v>
      </c>
      <c r="Q1059" s="100" t="s">
        <v>20</v>
      </c>
      <c r="R1059" s="116" t="s">
        <v>20337</v>
      </c>
      <c r="S1059" s="114" t="s">
        <v>5035</v>
      </c>
      <c r="T1059" s="114">
        <v>70</v>
      </c>
      <c r="U1059" s="114">
        <v>40</v>
      </c>
      <c r="V1059" s="114">
        <v>40</v>
      </c>
      <c r="W1059" s="115">
        <v>0.104</v>
      </c>
    </row>
    <row r="1060" spans="2:23" ht="63.75">
      <c r="B1060" s="95" t="s">
        <v>20806</v>
      </c>
      <c r="C1060" s="95" t="s">
        <v>20</v>
      </c>
      <c r="D1060" s="95" t="s">
        <v>20</v>
      </c>
      <c r="E1060" s="95" t="s">
        <v>18116</v>
      </c>
      <c r="F1060" s="95" t="s">
        <v>18072</v>
      </c>
      <c r="G1060" s="95" t="s">
        <v>18073</v>
      </c>
      <c r="H1060" s="14" t="s">
        <v>20</v>
      </c>
      <c r="I1060" s="95" t="s">
        <v>1424</v>
      </c>
      <c r="J1060" s="119" t="s">
        <v>1425</v>
      </c>
      <c r="K1060" s="106" t="s">
        <v>4126</v>
      </c>
      <c r="L1060" s="95" t="s">
        <v>1424</v>
      </c>
      <c r="M1060" s="97">
        <f>IF($K$6="с учетом НДС",VLOOKUP(J1060,LEGEND!C:M,3,0)*(1-N1060),VLOOKUP(J1060,LEGEND!C:M,3,0)*(1-N1060)/1.2)</f>
        <v>8500</v>
      </c>
      <c r="N1060" s="98">
        <f>IF(OR(E1060="Принадлежности",E1060="Ручной инструмент"),$K$5,IF($K$4=0,0,IFERROR(VLOOKUP(Q1060,LEGEND!$V$4:$W$7,2,0),$K$4)))</f>
        <v>0</v>
      </c>
      <c r="O1060" s="103" t="s">
        <v>20</v>
      </c>
      <c r="P1060" s="95" t="s">
        <v>20</v>
      </c>
      <c r="Q1060" s="100" t="s">
        <v>20</v>
      </c>
      <c r="R1060" s="116" t="s">
        <v>20338</v>
      </c>
      <c r="S1060" s="114" t="s">
        <v>964</v>
      </c>
      <c r="T1060" s="114">
        <v>220</v>
      </c>
      <c r="U1060" s="114">
        <v>210</v>
      </c>
      <c r="V1060" s="114">
        <v>100</v>
      </c>
      <c r="W1060" s="115">
        <v>2.4279999999999999</v>
      </c>
    </row>
    <row r="1061" spans="2:23" ht="51">
      <c r="B1061" s="95" t="s">
        <v>20806</v>
      </c>
      <c r="C1061" s="95" t="s">
        <v>20</v>
      </c>
      <c r="D1061" s="95" t="s">
        <v>20</v>
      </c>
      <c r="E1061" s="95" t="s">
        <v>18116</v>
      </c>
      <c r="F1061" s="95" t="s">
        <v>17656</v>
      </c>
      <c r="G1061" s="95" t="s">
        <v>17706</v>
      </c>
      <c r="H1061" s="14" t="s">
        <v>20</v>
      </c>
      <c r="I1061" s="95" t="s">
        <v>1426</v>
      </c>
      <c r="J1061" s="119" t="s">
        <v>1427</v>
      </c>
      <c r="K1061" s="106" t="s">
        <v>4127</v>
      </c>
      <c r="L1061" s="95" t="s">
        <v>1426</v>
      </c>
      <c r="M1061" s="97">
        <f>IF($K$6="с учетом НДС",VLOOKUP(J1061,LEGEND!C:M,3,0)*(1-N1061),VLOOKUP(J1061,LEGEND!C:M,3,0)*(1-N1061)/1.2)</f>
        <v>5100</v>
      </c>
      <c r="N1061" s="98">
        <f>IF(OR(E1061="Принадлежности",E1061="Ручной инструмент"),$K$5,IF($K$4=0,0,IFERROR(VLOOKUP(Q1061,LEGEND!$V$4:$W$7,2,0),$K$4)))</f>
        <v>0</v>
      </c>
      <c r="O1061" s="103" t="s">
        <v>20</v>
      </c>
      <c r="P1061" s="95" t="s">
        <v>20</v>
      </c>
      <c r="Q1061" s="100" t="s">
        <v>20</v>
      </c>
      <c r="R1061" s="116" t="s">
        <v>20339</v>
      </c>
      <c r="S1061" s="114" t="s">
        <v>5035</v>
      </c>
      <c r="T1061" s="114">
        <v>135</v>
      </c>
      <c r="U1061" s="114">
        <v>60</v>
      </c>
      <c r="V1061" s="114">
        <v>50</v>
      </c>
      <c r="W1061" s="115">
        <v>1.75</v>
      </c>
    </row>
    <row r="1062" spans="2:23" ht="38.25">
      <c r="B1062" s="95" t="s">
        <v>20806</v>
      </c>
      <c r="C1062" s="95" t="s">
        <v>20</v>
      </c>
      <c r="D1062" s="95" t="s">
        <v>20</v>
      </c>
      <c r="E1062" s="95" t="s">
        <v>18116</v>
      </c>
      <c r="F1062" s="95" t="s">
        <v>17325</v>
      </c>
      <c r="G1062" s="95" t="s">
        <v>17328</v>
      </c>
      <c r="H1062" s="14" t="s">
        <v>20</v>
      </c>
      <c r="I1062" s="95" t="s">
        <v>1428</v>
      </c>
      <c r="J1062" s="119" t="s">
        <v>1429</v>
      </c>
      <c r="K1062" s="106" t="s">
        <v>4128</v>
      </c>
      <c r="L1062" s="95" t="s">
        <v>1428</v>
      </c>
      <c r="M1062" s="97">
        <f>IF($K$6="с учетом НДС",VLOOKUP(J1062,LEGEND!C:M,3,0)*(1-N1062),VLOOKUP(J1062,LEGEND!C:M,3,0)*(1-N1062)/1.2)</f>
        <v>600</v>
      </c>
      <c r="N1062" s="98">
        <f>IF(OR(E1062="Принадлежности",E1062="Ручной инструмент"),$K$5,IF($K$4=0,0,IFERROR(VLOOKUP(Q1062,LEGEND!$V$4:$W$7,2,0),$K$4)))</f>
        <v>0</v>
      </c>
      <c r="O1062" s="103" t="s">
        <v>20</v>
      </c>
      <c r="P1062" s="95" t="s">
        <v>20</v>
      </c>
      <c r="Q1062" s="100" t="s">
        <v>20</v>
      </c>
      <c r="R1062" s="116" t="s">
        <v>20340</v>
      </c>
      <c r="S1062" s="114" t="s">
        <v>5035</v>
      </c>
      <c r="T1062" s="114">
        <v>220</v>
      </c>
      <c r="U1062" s="114">
        <v>50</v>
      </c>
      <c r="V1062" s="114">
        <v>10</v>
      </c>
      <c r="W1062" s="115">
        <v>0.09</v>
      </c>
    </row>
    <row r="1063" spans="2:23" ht="51">
      <c r="B1063" s="95" t="s">
        <v>20806</v>
      </c>
      <c r="C1063" s="95" t="s">
        <v>20</v>
      </c>
      <c r="D1063" s="95" t="s">
        <v>20</v>
      </c>
      <c r="E1063" s="95" t="s">
        <v>18116</v>
      </c>
      <c r="F1063" s="95" t="s">
        <v>17375</v>
      </c>
      <c r="G1063" s="95" t="s">
        <v>17611</v>
      </c>
      <c r="H1063" s="14" t="s">
        <v>20</v>
      </c>
      <c r="I1063" s="95" t="s">
        <v>1430</v>
      </c>
      <c r="J1063" s="119" t="s">
        <v>1431</v>
      </c>
      <c r="K1063" s="106" t="s">
        <v>4129</v>
      </c>
      <c r="L1063" s="95" t="s">
        <v>1430</v>
      </c>
      <c r="M1063" s="97">
        <f>IF($K$6="с учетом НДС",VLOOKUP(J1063,LEGEND!C:M,3,0)*(1-N1063),VLOOKUP(J1063,LEGEND!C:M,3,0)*(1-N1063)/1.2)</f>
        <v>1500</v>
      </c>
      <c r="N1063" s="98">
        <f>IF(OR(E1063="Принадлежности",E1063="Ручной инструмент"),$K$5,IF($K$4=0,0,IFERROR(VLOOKUP(Q1063,LEGEND!$V$4:$W$7,2,0),$K$4)))</f>
        <v>0</v>
      </c>
      <c r="O1063" s="103" t="s">
        <v>20</v>
      </c>
      <c r="P1063" s="95" t="s">
        <v>20</v>
      </c>
      <c r="Q1063" s="100" t="s">
        <v>20</v>
      </c>
      <c r="R1063" s="116" t="s">
        <v>20341</v>
      </c>
      <c r="S1063" s="114" t="s">
        <v>964</v>
      </c>
      <c r="T1063" s="114">
        <v>174</v>
      </c>
      <c r="U1063" s="114">
        <v>184</v>
      </c>
      <c r="V1063" s="114">
        <v>234</v>
      </c>
      <c r="W1063" s="115">
        <v>0.42699999999999999</v>
      </c>
    </row>
    <row r="1064" spans="2:23" ht="25.5">
      <c r="B1064" s="95" t="s">
        <v>20806</v>
      </c>
      <c r="C1064" s="95" t="s">
        <v>20</v>
      </c>
      <c r="D1064" s="95" t="s">
        <v>20</v>
      </c>
      <c r="E1064" s="95" t="s">
        <v>18116</v>
      </c>
      <c r="F1064" s="95" t="s">
        <v>18024</v>
      </c>
      <c r="G1064" s="95" t="s">
        <v>18025</v>
      </c>
      <c r="H1064" s="14" t="s">
        <v>20</v>
      </c>
      <c r="I1064" s="95" t="s">
        <v>1432</v>
      </c>
      <c r="J1064" s="119" t="s">
        <v>1433</v>
      </c>
      <c r="K1064" s="106" t="s">
        <v>4130</v>
      </c>
      <c r="L1064" s="95" t="s">
        <v>1432</v>
      </c>
      <c r="M1064" s="97">
        <f>IF($K$6="с учетом НДС",VLOOKUP(J1064,LEGEND!C:M,3,0)*(1-N1064),VLOOKUP(J1064,LEGEND!C:M,3,0)*(1-N1064)/1.2)</f>
        <v>2200</v>
      </c>
      <c r="N1064" s="98">
        <f>IF(OR(E1064="Принадлежности",E1064="Ручной инструмент"),$K$5,IF($K$4=0,0,IFERROR(VLOOKUP(Q1064,LEGEND!$V$4:$W$7,2,0),$K$4)))</f>
        <v>0</v>
      </c>
      <c r="O1064" s="103" t="s">
        <v>20</v>
      </c>
      <c r="P1064" s="95" t="s">
        <v>20</v>
      </c>
      <c r="Q1064" s="100" t="s">
        <v>20</v>
      </c>
      <c r="R1064" s="116" t="s">
        <v>20342</v>
      </c>
      <c r="S1064" s="114" t="s">
        <v>964</v>
      </c>
      <c r="T1064" s="114">
        <v>269</v>
      </c>
      <c r="U1064" s="114">
        <v>65</v>
      </c>
      <c r="V1064" s="114">
        <v>198</v>
      </c>
      <c r="W1064" s="115">
        <v>0.65900000000000003</v>
      </c>
    </row>
    <row r="1065" spans="2:23" ht="38.25">
      <c r="B1065" s="95" t="s">
        <v>20806</v>
      </c>
      <c r="C1065" s="95" t="s">
        <v>20</v>
      </c>
      <c r="D1065" s="95" t="s">
        <v>20</v>
      </c>
      <c r="E1065" s="95" t="s">
        <v>18116</v>
      </c>
      <c r="F1065" s="95" t="s">
        <v>17264</v>
      </c>
      <c r="G1065" s="95" t="s">
        <v>17359</v>
      </c>
      <c r="H1065" s="14" t="s">
        <v>20</v>
      </c>
      <c r="I1065" s="95" t="s">
        <v>1434</v>
      </c>
      <c r="J1065" s="119" t="s">
        <v>1435</v>
      </c>
      <c r="K1065" s="106" t="s">
        <v>4131</v>
      </c>
      <c r="L1065" s="95" t="s">
        <v>1434</v>
      </c>
      <c r="M1065" s="97">
        <f>IF($K$6="с учетом НДС",VLOOKUP(J1065,LEGEND!C:M,3,0)*(1-N1065),VLOOKUP(J1065,LEGEND!C:M,3,0)*(1-N1065)/1.2)</f>
        <v>200</v>
      </c>
      <c r="N1065" s="98">
        <f>IF(OR(E1065="Принадлежности",E1065="Ручной инструмент"),$K$5,IF($K$4=0,0,IFERROR(VLOOKUP(Q1065,LEGEND!$V$4:$W$7,2,0),$K$4)))</f>
        <v>0</v>
      </c>
      <c r="O1065" s="103" t="s">
        <v>20</v>
      </c>
      <c r="P1065" s="95" t="s">
        <v>20</v>
      </c>
      <c r="Q1065" s="100" t="s">
        <v>20</v>
      </c>
      <c r="R1065" s="116" t="s">
        <v>20343</v>
      </c>
      <c r="S1065" s="114" t="s">
        <v>4755</v>
      </c>
      <c r="T1065" s="114">
        <v>6</v>
      </c>
      <c r="U1065" s="114">
        <v>6</v>
      </c>
      <c r="V1065" s="114">
        <v>14</v>
      </c>
      <c r="W1065" s="115">
        <v>6.0000000000000001E-3</v>
      </c>
    </row>
    <row r="1066" spans="2:23" ht="25.5">
      <c r="B1066" s="95" t="s">
        <v>20806</v>
      </c>
      <c r="C1066" s="95" t="s">
        <v>20</v>
      </c>
      <c r="D1066" s="95" t="s">
        <v>20</v>
      </c>
      <c r="E1066" s="95" t="s">
        <v>18116</v>
      </c>
      <c r="F1066" s="95" t="s">
        <v>18072</v>
      </c>
      <c r="G1066" s="95" t="s">
        <v>18073</v>
      </c>
      <c r="H1066" s="14" t="s">
        <v>20</v>
      </c>
      <c r="I1066" s="95" t="s">
        <v>1436</v>
      </c>
      <c r="J1066" s="119" t="s">
        <v>1437</v>
      </c>
      <c r="K1066" s="106" t="s">
        <v>4132</v>
      </c>
      <c r="L1066" s="95" t="s">
        <v>1436</v>
      </c>
      <c r="M1066" s="97">
        <f>IF($K$6="с учетом НДС",VLOOKUP(J1066,LEGEND!C:M,3,0)*(1-N1066),VLOOKUP(J1066,LEGEND!C:M,3,0)*(1-N1066)/1.2)</f>
        <v>700</v>
      </c>
      <c r="N1066" s="98">
        <f>IF(OR(E1066="Принадлежности",E1066="Ручной инструмент"),$K$5,IF($K$4=0,0,IFERROR(VLOOKUP(Q1066,LEGEND!$V$4:$W$7,2,0),$K$4)))</f>
        <v>0</v>
      </c>
      <c r="O1066" s="103" t="s">
        <v>20</v>
      </c>
      <c r="P1066" s="95" t="s">
        <v>20</v>
      </c>
      <c r="Q1066" s="100" t="s">
        <v>20</v>
      </c>
      <c r="R1066" s="116" t="s">
        <v>20344</v>
      </c>
      <c r="S1066" s="114" t="s">
        <v>964</v>
      </c>
      <c r="T1066" s="114">
        <v>75</v>
      </c>
      <c r="U1066" s="114">
        <v>23</v>
      </c>
      <c r="V1066" s="114">
        <v>124</v>
      </c>
      <c r="W1066" s="115">
        <v>3.4000000000000002E-2</v>
      </c>
    </row>
    <row r="1067" spans="2:23" ht="38.25">
      <c r="B1067" s="95" t="s">
        <v>20806</v>
      </c>
      <c r="C1067" s="95" t="s">
        <v>20</v>
      </c>
      <c r="D1067" s="95" t="s">
        <v>20</v>
      </c>
      <c r="E1067" s="95" t="s">
        <v>18116</v>
      </c>
      <c r="F1067" s="95" t="s">
        <v>17321</v>
      </c>
      <c r="G1067" s="95" t="s">
        <v>17263</v>
      </c>
      <c r="H1067" s="14" t="s">
        <v>20</v>
      </c>
      <c r="I1067" s="95" t="s">
        <v>1438</v>
      </c>
      <c r="J1067" s="119" t="s">
        <v>1439</v>
      </c>
      <c r="K1067" s="106" t="s">
        <v>4133</v>
      </c>
      <c r="L1067" s="95" t="s">
        <v>1438</v>
      </c>
      <c r="M1067" s="97">
        <f>IF($K$6="с учетом НДС",VLOOKUP(J1067,LEGEND!C:M,3,0)*(1-N1067),VLOOKUP(J1067,LEGEND!C:M,3,0)*(1-N1067)/1.2)</f>
        <v>800</v>
      </c>
      <c r="N1067" s="98">
        <f>IF(OR(E1067="Принадлежности",E1067="Ручной инструмент"),$K$5,IF($K$4=0,0,IFERROR(VLOOKUP(Q1067,LEGEND!$V$4:$W$7,2,0),$K$4)))</f>
        <v>0</v>
      </c>
      <c r="O1067" s="103" t="s">
        <v>20</v>
      </c>
      <c r="P1067" s="95" t="s">
        <v>20</v>
      </c>
      <c r="Q1067" s="100" t="s">
        <v>20</v>
      </c>
      <c r="R1067" s="116" t="s">
        <v>20345</v>
      </c>
      <c r="S1067" s="114" t="s">
        <v>8633</v>
      </c>
      <c r="T1067" s="114">
        <v>230</v>
      </c>
      <c r="U1067" s="114">
        <v>70</v>
      </c>
      <c r="V1067" s="114">
        <v>150</v>
      </c>
      <c r="W1067" s="115">
        <v>0.05</v>
      </c>
    </row>
    <row r="1068" spans="2:23" ht="63.75">
      <c r="B1068" s="95" t="s">
        <v>20806</v>
      </c>
      <c r="C1068" s="95" t="s">
        <v>20</v>
      </c>
      <c r="D1068" s="95" t="s">
        <v>20</v>
      </c>
      <c r="E1068" s="95" t="s">
        <v>18116</v>
      </c>
      <c r="F1068" s="95" t="s">
        <v>17463</v>
      </c>
      <c r="G1068" s="95" t="s">
        <v>17531</v>
      </c>
      <c r="H1068" s="14" t="s">
        <v>20</v>
      </c>
      <c r="I1068" s="95" t="s">
        <v>1440</v>
      </c>
      <c r="J1068" s="119" t="s">
        <v>1441</v>
      </c>
      <c r="K1068" s="106" t="s">
        <v>4134</v>
      </c>
      <c r="L1068" s="95" t="s">
        <v>1440</v>
      </c>
      <c r="M1068" s="97">
        <f>IF($K$6="с учетом НДС",VLOOKUP(J1068,LEGEND!C:M,3,0)*(1-N1068),VLOOKUP(J1068,LEGEND!C:M,3,0)*(1-N1068)/1.2)</f>
        <v>400</v>
      </c>
      <c r="N1068" s="98">
        <f>IF(OR(E1068="Принадлежности",E1068="Ручной инструмент"),$K$5,IF($K$4=0,0,IFERROR(VLOOKUP(Q1068,LEGEND!$V$4:$W$7,2,0),$K$4)))</f>
        <v>0</v>
      </c>
      <c r="O1068" s="103" t="s">
        <v>20</v>
      </c>
      <c r="P1068" s="95" t="s">
        <v>20</v>
      </c>
      <c r="Q1068" s="100" t="s">
        <v>20</v>
      </c>
      <c r="R1068" s="116" t="s">
        <v>20346</v>
      </c>
      <c r="S1068" s="114" t="s">
        <v>8633</v>
      </c>
      <c r="T1068" s="114">
        <v>60</v>
      </c>
      <c r="U1068" s="114">
        <v>60</v>
      </c>
      <c r="V1068" s="114">
        <v>130</v>
      </c>
      <c r="W1068" s="115">
        <v>6.8000000000000005E-2</v>
      </c>
    </row>
    <row r="1069" spans="2:23" ht="38.25">
      <c r="B1069" s="95" t="s">
        <v>20806</v>
      </c>
      <c r="C1069" s="95" t="s">
        <v>20</v>
      </c>
      <c r="D1069" s="95" t="s">
        <v>20</v>
      </c>
      <c r="E1069" s="95" t="s">
        <v>18116</v>
      </c>
      <c r="F1069" s="95" t="s">
        <v>17325</v>
      </c>
      <c r="G1069" s="95" t="s">
        <v>17452</v>
      </c>
      <c r="H1069" s="14" t="s">
        <v>20</v>
      </c>
      <c r="I1069" s="95" t="s">
        <v>1442</v>
      </c>
      <c r="J1069" s="119" t="s">
        <v>1443</v>
      </c>
      <c r="K1069" s="106" t="s">
        <v>4135</v>
      </c>
      <c r="L1069" s="95" t="s">
        <v>1442</v>
      </c>
      <c r="M1069" s="97">
        <f>IF($K$6="с учетом НДС",VLOOKUP(J1069,LEGEND!C:M,3,0)*(1-N1069),VLOOKUP(J1069,LEGEND!C:M,3,0)*(1-N1069)/1.2)</f>
        <v>1100</v>
      </c>
      <c r="N1069" s="98">
        <f>IF(OR(E1069="Принадлежности",E1069="Ручной инструмент"),$K$5,IF($K$4=0,0,IFERROR(VLOOKUP(Q1069,LEGEND!$V$4:$W$7,2,0),$K$4)))</f>
        <v>0</v>
      </c>
      <c r="O1069" s="103" t="s">
        <v>20</v>
      </c>
      <c r="P1069" s="95" t="s">
        <v>20</v>
      </c>
      <c r="Q1069" s="100" t="s">
        <v>20</v>
      </c>
      <c r="R1069" s="116" t="s">
        <v>20347</v>
      </c>
      <c r="S1069" s="114" t="s">
        <v>8476</v>
      </c>
      <c r="T1069" s="114">
        <v>250</v>
      </c>
      <c r="U1069" s="114">
        <v>45</v>
      </c>
      <c r="V1069" s="114">
        <v>100</v>
      </c>
      <c r="W1069" s="115">
        <v>0.08</v>
      </c>
    </row>
    <row r="1070" spans="2:23" ht="38.25">
      <c r="B1070" s="95" t="s">
        <v>20806</v>
      </c>
      <c r="C1070" s="95" t="s">
        <v>20</v>
      </c>
      <c r="D1070" s="95" t="s">
        <v>20</v>
      </c>
      <c r="E1070" s="95" t="s">
        <v>18116</v>
      </c>
      <c r="F1070" s="95" t="s">
        <v>17325</v>
      </c>
      <c r="G1070" s="95" t="s">
        <v>17802</v>
      </c>
      <c r="H1070" s="14" t="s">
        <v>20</v>
      </c>
      <c r="I1070" s="95" t="s">
        <v>1444</v>
      </c>
      <c r="J1070" s="119" t="s">
        <v>1445</v>
      </c>
      <c r="K1070" s="106" t="s">
        <v>4136</v>
      </c>
      <c r="L1070" s="95" t="s">
        <v>1444</v>
      </c>
      <c r="M1070" s="97">
        <f>IF($K$6="с учетом НДС",VLOOKUP(J1070,LEGEND!C:M,3,0)*(1-N1070),VLOOKUP(J1070,LEGEND!C:M,3,0)*(1-N1070)/1.2)</f>
        <v>1200</v>
      </c>
      <c r="N1070" s="98">
        <f>IF(OR(E1070="Принадлежности",E1070="Ручной инструмент"),$K$5,IF($K$4=0,0,IFERROR(VLOOKUP(Q1070,LEGEND!$V$4:$W$7,2,0),$K$4)))</f>
        <v>0</v>
      </c>
      <c r="O1070" s="103" t="s">
        <v>20</v>
      </c>
      <c r="P1070" s="95" t="s">
        <v>20</v>
      </c>
      <c r="Q1070" s="100" t="s">
        <v>20</v>
      </c>
      <c r="R1070" s="116" t="s">
        <v>20348</v>
      </c>
      <c r="S1070" s="114" t="s">
        <v>8633</v>
      </c>
      <c r="T1070" s="114">
        <v>85</v>
      </c>
      <c r="U1070" s="114">
        <v>40</v>
      </c>
      <c r="V1070" s="114">
        <v>40</v>
      </c>
      <c r="W1070" s="115">
        <v>9.0999999999999998E-2</v>
      </c>
    </row>
    <row r="1071" spans="2:23" ht="51">
      <c r="B1071" s="95" t="s">
        <v>20806</v>
      </c>
      <c r="C1071" s="95" t="s">
        <v>20</v>
      </c>
      <c r="D1071" s="95" t="s">
        <v>20</v>
      </c>
      <c r="E1071" s="95" t="s">
        <v>18116</v>
      </c>
      <c r="F1071" s="95" t="s">
        <v>17411</v>
      </c>
      <c r="G1071" s="95" t="s">
        <v>18194</v>
      </c>
      <c r="H1071" s="14" t="s">
        <v>20</v>
      </c>
      <c r="I1071" s="95" t="s">
        <v>1446</v>
      </c>
      <c r="J1071" s="119" t="s">
        <v>1447</v>
      </c>
      <c r="K1071" s="106" t="s">
        <v>4137</v>
      </c>
      <c r="L1071" s="95" t="s">
        <v>1446</v>
      </c>
      <c r="M1071" s="97">
        <f>IF($K$6="с учетом НДС",VLOOKUP(J1071,LEGEND!C:M,3,0)*(1-N1071),VLOOKUP(J1071,LEGEND!C:M,3,0)*(1-N1071)/1.2)</f>
        <v>1500</v>
      </c>
      <c r="N1071" s="98">
        <f>IF(OR(E1071="Принадлежности",E1071="Ручной инструмент"),$K$5,IF($K$4=0,0,IFERROR(VLOOKUP(Q1071,LEGEND!$V$4:$W$7,2,0),$K$4)))</f>
        <v>0</v>
      </c>
      <c r="O1071" s="103" t="s">
        <v>20</v>
      </c>
      <c r="P1071" s="95" t="s">
        <v>20</v>
      </c>
      <c r="Q1071" s="100" t="s">
        <v>20</v>
      </c>
      <c r="R1071" s="116" t="s">
        <v>20349</v>
      </c>
      <c r="S1071" s="114" t="s">
        <v>964</v>
      </c>
      <c r="T1071" s="114">
        <v>387</v>
      </c>
      <c r="U1071" s="114">
        <v>64</v>
      </c>
      <c r="V1071" s="114">
        <v>64</v>
      </c>
      <c r="W1071" s="115">
        <v>0.29199999999999998</v>
      </c>
    </row>
    <row r="1072" spans="2:23" ht="51">
      <c r="B1072" s="95" t="s">
        <v>20806</v>
      </c>
      <c r="C1072" s="95" t="s">
        <v>20</v>
      </c>
      <c r="D1072" s="95" t="s">
        <v>20</v>
      </c>
      <c r="E1072" s="95" t="s">
        <v>18116</v>
      </c>
      <c r="F1072" s="95" t="s">
        <v>17411</v>
      </c>
      <c r="G1072" s="95" t="s">
        <v>19047</v>
      </c>
      <c r="H1072" s="14" t="s">
        <v>20</v>
      </c>
      <c r="I1072" s="95" t="s">
        <v>1448</v>
      </c>
      <c r="J1072" s="119" t="s">
        <v>1449</v>
      </c>
      <c r="K1072" s="106" t="s">
        <v>4138</v>
      </c>
      <c r="L1072" s="95" t="s">
        <v>1448</v>
      </c>
      <c r="M1072" s="97">
        <f>IF($K$6="с учетом НДС",VLOOKUP(J1072,LEGEND!C:M,3,0)*(1-N1072),VLOOKUP(J1072,LEGEND!C:M,3,0)*(1-N1072)/1.2)</f>
        <v>1700</v>
      </c>
      <c r="N1072" s="98">
        <f>IF(OR(E1072="Принадлежности",E1072="Ручной инструмент"),$K$5,IF($K$4=0,0,IFERROR(VLOOKUP(Q1072,LEGEND!$V$4:$W$7,2,0),$K$4)))</f>
        <v>0</v>
      </c>
      <c r="O1072" s="103" t="s">
        <v>20</v>
      </c>
      <c r="P1072" s="95" t="s">
        <v>20</v>
      </c>
      <c r="Q1072" s="100" t="s">
        <v>20</v>
      </c>
      <c r="R1072" s="116" t="s">
        <v>20350</v>
      </c>
      <c r="S1072" s="114" t="s">
        <v>964</v>
      </c>
      <c r="T1072" s="114">
        <v>391</v>
      </c>
      <c r="U1072" s="114">
        <v>62</v>
      </c>
      <c r="V1072" s="114">
        <v>62</v>
      </c>
      <c r="W1072" s="115">
        <v>0.32200000000000001</v>
      </c>
    </row>
    <row r="1073" spans="2:23" ht="38.25">
      <c r="B1073" s="95" t="s">
        <v>20806</v>
      </c>
      <c r="C1073" s="95" t="s">
        <v>20</v>
      </c>
      <c r="D1073" s="95" t="s">
        <v>20</v>
      </c>
      <c r="E1073" s="95" t="s">
        <v>18116</v>
      </c>
      <c r="F1073" s="95" t="s">
        <v>18072</v>
      </c>
      <c r="G1073" s="95" t="s">
        <v>18073</v>
      </c>
      <c r="H1073" s="14" t="s">
        <v>20</v>
      </c>
      <c r="I1073" s="95" t="s">
        <v>1450</v>
      </c>
      <c r="J1073" s="119" t="s">
        <v>1451</v>
      </c>
      <c r="K1073" s="106" t="s">
        <v>4139</v>
      </c>
      <c r="L1073" s="95" t="s">
        <v>1450</v>
      </c>
      <c r="M1073" s="97">
        <f>IF($K$6="с учетом НДС",VLOOKUP(J1073,LEGEND!C:M,3,0)*(1-N1073),VLOOKUP(J1073,LEGEND!C:M,3,0)*(1-N1073)/1.2)</f>
        <v>2100</v>
      </c>
      <c r="N1073" s="98">
        <f>IF(OR(E1073="Принадлежности",E1073="Ручной инструмент"),$K$5,IF($K$4=0,0,IFERROR(VLOOKUP(Q1073,LEGEND!$V$4:$W$7,2,0),$K$4)))</f>
        <v>0</v>
      </c>
      <c r="O1073" s="103" t="s">
        <v>20</v>
      </c>
      <c r="P1073" s="95" t="s">
        <v>20</v>
      </c>
      <c r="Q1073" s="100" t="s">
        <v>20</v>
      </c>
      <c r="R1073" s="116" t="s">
        <v>20351</v>
      </c>
      <c r="S1073" s="114" t="s">
        <v>964</v>
      </c>
      <c r="T1073" s="114">
        <v>102</v>
      </c>
      <c r="U1073" s="114">
        <v>23</v>
      </c>
      <c r="V1073" s="114">
        <v>164</v>
      </c>
      <c r="W1073" s="115">
        <v>0.128</v>
      </c>
    </row>
    <row r="1074" spans="2:23" ht="38.25">
      <c r="B1074" s="95" t="s">
        <v>20806</v>
      </c>
      <c r="C1074" s="95" t="s">
        <v>20</v>
      </c>
      <c r="D1074" s="95" t="s">
        <v>20</v>
      </c>
      <c r="E1074" s="95" t="s">
        <v>18116</v>
      </c>
      <c r="F1074" s="95" t="s">
        <v>18072</v>
      </c>
      <c r="G1074" s="95" t="s">
        <v>18073</v>
      </c>
      <c r="H1074" s="14" t="s">
        <v>20</v>
      </c>
      <c r="I1074" s="95" t="s">
        <v>1452</v>
      </c>
      <c r="J1074" s="119" t="s">
        <v>1453</v>
      </c>
      <c r="K1074" s="106" t="s">
        <v>4140</v>
      </c>
      <c r="L1074" s="95" t="s">
        <v>1452</v>
      </c>
      <c r="M1074" s="97">
        <f>IF($K$6="с учетом НДС",VLOOKUP(J1074,LEGEND!C:M,3,0)*(1-N1074),VLOOKUP(J1074,LEGEND!C:M,3,0)*(1-N1074)/1.2)</f>
        <v>900</v>
      </c>
      <c r="N1074" s="98">
        <f>IF(OR(E1074="Принадлежности",E1074="Ручной инструмент"),$K$5,IF($K$4=0,0,IFERROR(VLOOKUP(Q1074,LEGEND!$V$4:$W$7,2,0),$K$4)))</f>
        <v>0</v>
      </c>
      <c r="O1074" s="103" t="s">
        <v>20</v>
      </c>
      <c r="P1074" s="95" t="s">
        <v>20</v>
      </c>
      <c r="Q1074" s="100" t="s">
        <v>20</v>
      </c>
      <c r="R1074" s="116" t="s">
        <v>20352</v>
      </c>
      <c r="S1074" s="114" t="s">
        <v>964</v>
      </c>
      <c r="T1074" s="114">
        <v>75</v>
      </c>
      <c r="U1074" s="114">
        <v>23</v>
      </c>
      <c r="V1074" s="114">
        <v>124</v>
      </c>
      <c r="W1074" s="115">
        <v>0.04</v>
      </c>
    </row>
    <row r="1075" spans="2:23" ht="38.25">
      <c r="B1075" s="95" t="s">
        <v>20806</v>
      </c>
      <c r="C1075" s="95" t="s">
        <v>20</v>
      </c>
      <c r="D1075" s="95" t="s">
        <v>20</v>
      </c>
      <c r="E1075" s="95" t="s">
        <v>18116</v>
      </c>
      <c r="F1075" s="95" t="s">
        <v>18072</v>
      </c>
      <c r="G1075" s="95" t="s">
        <v>18458</v>
      </c>
      <c r="H1075" s="14" t="s">
        <v>20</v>
      </c>
      <c r="I1075" s="95" t="s">
        <v>1454</v>
      </c>
      <c r="J1075" s="119" t="s">
        <v>1455</v>
      </c>
      <c r="K1075" s="106" t="s">
        <v>4141</v>
      </c>
      <c r="L1075" s="95" t="s">
        <v>1454</v>
      </c>
      <c r="M1075" s="97">
        <f>IF($K$6="с учетом НДС",VLOOKUP(J1075,LEGEND!C:M,3,0)*(1-N1075),VLOOKUP(J1075,LEGEND!C:M,3,0)*(1-N1075)/1.2)</f>
        <v>1100</v>
      </c>
      <c r="N1075" s="98">
        <f>IF(OR(E1075="Принадлежности",E1075="Ручной инструмент"),$K$5,IF($K$4=0,0,IFERROR(VLOOKUP(Q1075,LEGEND!$V$4:$W$7,2,0),$K$4)))</f>
        <v>0</v>
      </c>
      <c r="O1075" s="103" t="s">
        <v>20</v>
      </c>
      <c r="P1075" s="95" t="s">
        <v>20</v>
      </c>
      <c r="Q1075" s="100" t="s">
        <v>20</v>
      </c>
      <c r="R1075" s="116" t="s">
        <v>20353</v>
      </c>
      <c r="S1075" s="114" t="s">
        <v>964</v>
      </c>
      <c r="T1075" s="114">
        <v>75</v>
      </c>
      <c r="U1075" s="114">
        <v>48</v>
      </c>
      <c r="V1075" s="114">
        <v>175</v>
      </c>
      <c r="W1075" s="115">
        <v>8.5000000000000006E-2</v>
      </c>
    </row>
    <row r="1076" spans="2:23" ht="38.25">
      <c r="B1076" s="95" t="s">
        <v>20806</v>
      </c>
      <c r="C1076" s="95" t="s">
        <v>20</v>
      </c>
      <c r="D1076" s="95" t="s">
        <v>20</v>
      </c>
      <c r="E1076" s="95" t="s">
        <v>18116</v>
      </c>
      <c r="F1076" s="95" t="s">
        <v>17325</v>
      </c>
      <c r="G1076" s="95" t="s">
        <v>17802</v>
      </c>
      <c r="H1076" s="14" t="s">
        <v>20</v>
      </c>
      <c r="I1076" s="95" t="s">
        <v>1456</v>
      </c>
      <c r="J1076" s="119" t="s">
        <v>1457</v>
      </c>
      <c r="K1076" s="106" t="s">
        <v>4142</v>
      </c>
      <c r="L1076" s="95" t="s">
        <v>1456</v>
      </c>
      <c r="M1076" s="97">
        <f>IF($K$6="с учетом НДС",VLOOKUP(J1076,LEGEND!C:M,3,0)*(1-N1076),VLOOKUP(J1076,LEGEND!C:M,3,0)*(1-N1076)/1.2)</f>
        <v>1200</v>
      </c>
      <c r="N1076" s="98">
        <f>IF(OR(E1076="Принадлежности",E1076="Ручной инструмент"),$K$5,IF($K$4=0,0,IFERROR(VLOOKUP(Q1076,LEGEND!$V$4:$W$7,2,0),$K$4)))</f>
        <v>0</v>
      </c>
      <c r="O1076" s="103" t="s">
        <v>20</v>
      </c>
      <c r="P1076" s="95" t="s">
        <v>20</v>
      </c>
      <c r="Q1076" s="100" t="s">
        <v>20</v>
      </c>
      <c r="R1076" s="116" t="s">
        <v>20354</v>
      </c>
      <c r="S1076" s="114" t="s">
        <v>5035</v>
      </c>
      <c r="T1076" s="114">
        <v>210</v>
      </c>
      <c r="U1076" s="114">
        <v>140</v>
      </c>
      <c r="V1076" s="114">
        <v>6</v>
      </c>
      <c r="W1076" s="115">
        <v>1.7999999999999999E-2</v>
      </c>
    </row>
    <row r="1077" spans="2:23" ht="38.25">
      <c r="B1077" s="95" t="s">
        <v>20806</v>
      </c>
      <c r="C1077" s="95" t="s">
        <v>20</v>
      </c>
      <c r="D1077" s="95" t="s">
        <v>20</v>
      </c>
      <c r="E1077" s="95" t="s">
        <v>18116</v>
      </c>
      <c r="F1077" s="95" t="s">
        <v>17321</v>
      </c>
      <c r="G1077" s="95" t="s">
        <v>17263</v>
      </c>
      <c r="H1077" s="14" t="s">
        <v>20</v>
      </c>
      <c r="I1077" s="95" t="s">
        <v>1163</v>
      </c>
      <c r="J1077" s="119" t="s">
        <v>1458</v>
      </c>
      <c r="K1077" s="106" t="s">
        <v>4143</v>
      </c>
      <c r="L1077" s="95" t="s">
        <v>1163</v>
      </c>
      <c r="M1077" s="97">
        <f>IF($K$6="с учетом НДС",VLOOKUP(J1077,LEGEND!C:M,3,0)*(1-N1077),VLOOKUP(J1077,LEGEND!C:M,3,0)*(1-N1077)/1.2)</f>
        <v>1700</v>
      </c>
      <c r="N1077" s="98">
        <f>IF(OR(E1077="Принадлежности",E1077="Ручной инструмент"),$K$5,IF($K$4=0,0,IFERROR(VLOOKUP(Q1077,LEGEND!$V$4:$W$7,2,0),$K$4)))</f>
        <v>0</v>
      </c>
      <c r="O1077" s="103" t="s">
        <v>20</v>
      </c>
      <c r="P1077" s="95" t="s">
        <v>20</v>
      </c>
      <c r="Q1077" s="100" t="s">
        <v>20</v>
      </c>
      <c r="R1077" s="116" t="s">
        <v>20355</v>
      </c>
      <c r="S1077" s="114" t="s">
        <v>5035</v>
      </c>
      <c r="T1077" s="114">
        <v>270</v>
      </c>
      <c r="U1077" s="114">
        <v>96</v>
      </c>
      <c r="V1077" s="114">
        <v>66</v>
      </c>
      <c r="W1077" s="115">
        <v>0.51200000000000001</v>
      </c>
    </row>
    <row r="1078" spans="2:23" ht="51">
      <c r="B1078" s="95" t="s">
        <v>20806</v>
      </c>
      <c r="C1078" s="95" t="s">
        <v>20</v>
      </c>
      <c r="D1078" s="95" t="s">
        <v>20</v>
      </c>
      <c r="E1078" s="95" t="s">
        <v>18116</v>
      </c>
      <c r="F1078" s="95" t="s">
        <v>17325</v>
      </c>
      <c r="G1078" s="95" t="s">
        <v>17802</v>
      </c>
      <c r="H1078" s="14" t="s">
        <v>20</v>
      </c>
      <c r="I1078" s="95" t="s">
        <v>1459</v>
      </c>
      <c r="J1078" s="119" t="s">
        <v>1460</v>
      </c>
      <c r="K1078" s="106" t="s">
        <v>4144</v>
      </c>
      <c r="L1078" s="95" t="s">
        <v>1459</v>
      </c>
      <c r="M1078" s="97">
        <f>IF($K$6="с учетом НДС",VLOOKUP(J1078,LEGEND!C:M,3,0)*(1-N1078),VLOOKUP(J1078,LEGEND!C:M,3,0)*(1-N1078)/1.2)</f>
        <v>3900</v>
      </c>
      <c r="N1078" s="98">
        <f>IF(OR(E1078="Принадлежности",E1078="Ручной инструмент"),$K$5,IF($K$4=0,0,IFERROR(VLOOKUP(Q1078,LEGEND!$V$4:$W$7,2,0),$K$4)))</f>
        <v>0</v>
      </c>
      <c r="O1078" s="103" t="s">
        <v>20</v>
      </c>
      <c r="P1078" s="95" t="s">
        <v>20</v>
      </c>
      <c r="Q1078" s="100" t="s">
        <v>20</v>
      </c>
      <c r="R1078" s="116" t="s">
        <v>20356</v>
      </c>
      <c r="S1078" s="114" t="s">
        <v>8633</v>
      </c>
      <c r="T1078" s="114">
        <v>100</v>
      </c>
      <c r="U1078" s="114">
        <v>75</v>
      </c>
      <c r="V1078" s="114">
        <v>51</v>
      </c>
      <c r="W1078" s="115">
        <v>0.432</v>
      </c>
    </row>
    <row r="1079" spans="2:23" ht="38.25">
      <c r="B1079" s="95" t="s">
        <v>20806</v>
      </c>
      <c r="C1079" s="95" t="s">
        <v>20</v>
      </c>
      <c r="D1079" s="95" t="s">
        <v>20</v>
      </c>
      <c r="E1079" s="95" t="s">
        <v>18116</v>
      </c>
      <c r="F1079" s="95" t="s">
        <v>17321</v>
      </c>
      <c r="G1079" s="95" t="s">
        <v>17263</v>
      </c>
      <c r="H1079" s="14" t="s">
        <v>20</v>
      </c>
      <c r="I1079" s="95" t="s">
        <v>1461</v>
      </c>
      <c r="J1079" s="119" t="s">
        <v>1462</v>
      </c>
      <c r="K1079" s="106" t="s">
        <v>4145</v>
      </c>
      <c r="L1079" s="95" t="s">
        <v>1461</v>
      </c>
      <c r="M1079" s="97">
        <f>IF($K$6="с учетом НДС",VLOOKUP(J1079,LEGEND!C:M,3,0)*(1-N1079),VLOOKUP(J1079,LEGEND!C:M,3,0)*(1-N1079)/1.2)</f>
        <v>3000</v>
      </c>
      <c r="N1079" s="98">
        <f>IF(OR(E1079="Принадлежности",E1079="Ручной инструмент"),$K$5,IF($K$4=0,0,IFERROR(VLOOKUP(Q1079,LEGEND!$V$4:$W$7,2,0),$K$4)))</f>
        <v>0</v>
      </c>
      <c r="O1079" s="103" t="s">
        <v>20</v>
      </c>
      <c r="P1079" s="95" t="s">
        <v>20</v>
      </c>
      <c r="Q1079" s="100" t="s">
        <v>20</v>
      </c>
      <c r="R1079" s="116" t="s">
        <v>20357</v>
      </c>
      <c r="S1079" s="114" t="s">
        <v>5608</v>
      </c>
      <c r="T1079" s="114">
        <v>16</v>
      </c>
      <c r="U1079" s="114">
        <v>5</v>
      </c>
      <c r="V1079" s="114">
        <v>11</v>
      </c>
      <c r="W1079" s="115">
        <v>1.0999999999999999E-2</v>
      </c>
    </row>
    <row r="1080" spans="2:23" ht="38.25">
      <c r="B1080" s="95" t="s">
        <v>20806</v>
      </c>
      <c r="C1080" s="95" t="s">
        <v>20</v>
      </c>
      <c r="D1080" s="95" t="s">
        <v>20</v>
      </c>
      <c r="E1080" s="95" t="s">
        <v>18116</v>
      </c>
      <c r="F1080" s="95" t="s">
        <v>17321</v>
      </c>
      <c r="G1080" s="95" t="s">
        <v>17263</v>
      </c>
      <c r="H1080" s="14" t="s">
        <v>20</v>
      </c>
      <c r="I1080" s="95" t="s">
        <v>1463</v>
      </c>
      <c r="J1080" s="119" t="s">
        <v>1464</v>
      </c>
      <c r="K1080" s="106" t="s">
        <v>4146</v>
      </c>
      <c r="L1080" s="95" t="s">
        <v>1463</v>
      </c>
      <c r="M1080" s="97">
        <f>IF($K$6="с учетом НДС",VLOOKUP(J1080,LEGEND!C:M,3,0)*(1-N1080),VLOOKUP(J1080,LEGEND!C:M,3,0)*(1-N1080)/1.2)</f>
        <v>5000</v>
      </c>
      <c r="N1080" s="98">
        <f>IF(OR(E1080="Принадлежности",E1080="Ручной инструмент"),$K$5,IF($K$4=0,0,IFERROR(VLOOKUP(Q1080,LEGEND!$V$4:$W$7,2,0),$K$4)))</f>
        <v>0</v>
      </c>
      <c r="O1080" s="103" t="s">
        <v>20</v>
      </c>
      <c r="P1080" s="95" t="s">
        <v>20</v>
      </c>
      <c r="Q1080" s="100" t="s">
        <v>20</v>
      </c>
      <c r="R1080" s="116" t="s">
        <v>20358</v>
      </c>
      <c r="S1080" s="114" t="s">
        <v>964</v>
      </c>
      <c r="T1080" s="114">
        <v>205</v>
      </c>
      <c r="U1080" s="114">
        <v>150</v>
      </c>
      <c r="V1080" s="114">
        <v>35</v>
      </c>
      <c r="W1080" s="115">
        <v>0.76</v>
      </c>
    </row>
    <row r="1081" spans="2:23" ht="51">
      <c r="B1081" s="95" t="s">
        <v>20806</v>
      </c>
      <c r="C1081" s="95" t="s">
        <v>20</v>
      </c>
      <c r="D1081" s="95" t="s">
        <v>20</v>
      </c>
      <c r="E1081" s="95" t="s">
        <v>18116</v>
      </c>
      <c r="F1081" s="95" t="s">
        <v>17656</v>
      </c>
      <c r="G1081" s="95" t="s">
        <v>17706</v>
      </c>
      <c r="H1081" s="14" t="s">
        <v>20</v>
      </c>
      <c r="I1081" s="95" t="s">
        <v>1465</v>
      </c>
      <c r="J1081" s="119" t="s">
        <v>1466</v>
      </c>
      <c r="K1081" s="106" t="s">
        <v>4147</v>
      </c>
      <c r="L1081" s="95" t="s">
        <v>1465</v>
      </c>
      <c r="M1081" s="97">
        <f>IF($K$6="с учетом НДС",VLOOKUP(J1081,LEGEND!C:M,3,0)*(1-N1081),VLOOKUP(J1081,LEGEND!C:M,3,0)*(1-N1081)/1.2)</f>
        <v>2400</v>
      </c>
      <c r="N1081" s="98">
        <f>IF(OR(E1081="Принадлежности",E1081="Ручной инструмент"),$K$5,IF($K$4=0,0,IFERROR(VLOOKUP(Q1081,LEGEND!$V$4:$W$7,2,0),$K$4)))</f>
        <v>0</v>
      </c>
      <c r="O1081" s="103" t="s">
        <v>20</v>
      </c>
      <c r="P1081" s="95" t="s">
        <v>20</v>
      </c>
      <c r="Q1081" s="100" t="s">
        <v>20</v>
      </c>
      <c r="R1081" s="116" t="s">
        <v>20359</v>
      </c>
      <c r="S1081" s="114" t="s">
        <v>5035</v>
      </c>
      <c r="T1081" s="114">
        <v>136</v>
      </c>
      <c r="U1081" s="114">
        <v>62</v>
      </c>
      <c r="V1081" s="114">
        <v>48</v>
      </c>
      <c r="W1081" s="115">
        <v>1.706</v>
      </c>
    </row>
    <row r="1082" spans="2:23" ht="51">
      <c r="B1082" s="95" t="s">
        <v>20806</v>
      </c>
      <c r="C1082" s="95" t="s">
        <v>20</v>
      </c>
      <c r="D1082" s="95" t="s">
        <v>20</v>
      </c>
      <c r="E1082" s="95" t="s">
        <v>18116</v>
      </c>
      <c r="F1082" s="95" t="s">
        <v>17321</v>
      </c>
      <c r="G1082" s="95" t="s">
        <v>17263</v>
      </c>
      <c r="H1082" s="14" t="s">
        <v>20</v>
      </c>
      <c r="I1082" s="95" t="s">
        <v>1467</v>
      </c>
      <c r="J1082" s="119" t="s">
        <v>1468</v>
      </c>
      <c r="K1082" s="106" t="s">
        <v>4148</v>
      </c>
      <c r="L1082" s="95" t="s">
        <v>1467</v>
      </c>
      <c r="M1082" s="97">
        <f>IF($K$6="с учетом НДС",VLOOKUP(J1082,LEGEND!C:M,3,0)*(1-N1082),VLOOKUP(J1082,LEGEND!C:M,3,0)*(1-N1082)/1.2)</f>
        <v>2100</v>
      </c>
      <c r="N1082" s="98">
        <f>IF(OR(E1082="Принадлежности",E1082="Ручной инструмент"),$K$5,IF($K$4=0,0,IFERROR(VLOOKUP(Q1082,LEGEND!$V$4:$W$7,2,0),$K$4)))</f>
        <v>0</v>
      </c>
      <c r="O1082" s="103" t="s">
        <v>20</v>
      </c>
      <c r="P1082" s="95" t="s">
        <v>20</v>
      </c>
      <c r="Q1082" s="100" t="s">
        <v>20</v>
      </c>
      <c r="R1082" s="116" t="s">
        <v>20360</v>
      </c>
      <c r="S1082" s="114" t="s">
        <v>5035</v>
      </c>
      <c r="T1082" s="114">
        <v>101</v>
      </c>
      <c r="U1082" s="114">
        <v>68</v>
      </c>
      <c r="V1082" s="114">
        <v>273</v>
      </c>
      <c r="W1082" s="115">
        <v>0.52400000000000002</v>
      </c>
    </row>
    <row r="1083" spans="2:23" ht="38.25">
      <c r="B1083" s="95" t="s">
        <v>20806</v>
      </c>
      <c r="C1083" s="95" t="s">
        <v>20</v>
      </c>
      <c r="D1083" s="95" t="s">
        <v>20</v>
      </c>
      <c r="E1083" s="95" t="s">
        <v>18116</v>
      </c>
      <c r="F1083" s="95" t="s">
        <v>17264</v>
      </c>
      <c r="G1083" s="95" t="s">
        <v>17255</v>
      </c>
      <c r="H1083" s="14" t="s">
        <v>20</v>
      </c>
      <c r="I1083" s="95" t="s">
        <v>1469</v>
      </c>
      <c r="J1083" s="119" t="s">
        <v>1470</v>
      </c>
      <c r="K1083" s="106" t="s">
        <v>4149</v>
      </c>
      <c r="L1083" s="95" t="s">
        <v>1469</v>
      </c>
      <c r="M1083" s="97">
        <f>IF($K$6="с учетом НДС",VLOOKUP(J1083,LEGEND!C:M,3,0)*(1-N1083),VLOOKUP(J1083,LEGEND!C:M,3,0)*(1-N1083)/1.2)</f>
        <v>1900</v>
      </c>
      <c r="N1083" s="98">
        <f>IF(OR(E1083="Принадлежности",E1083="Ручной инструмент"),$K$5,IF($K$4=0,0,IFERROR(VLOOKUP(Q1083,LEGEND!$V$4:$W$7,2,0),$K$4)))</f>
        <v>0</v>
      </c>
      <c r="O1083" s="103" t="s">
        <v>20</v>
      </c>
      <c r="P1083" s="95" t="s">
        <v>20</v>
      </c>
      <c r="Q1083" s="100" t="s">
        <v>20</v>
      </c>
      <c r="R1083" s="116" t="s">
        <v>20361</v>
      </c>
      <c r="S1083" s="114" t="s">
        <v>5035</v>
      </c>
      <c r="T1083" s="114">
        <v>330</v>
      </c>
      <c r="U1083" s="114">
        <v>140</v>
      </c>
      <c r="V1083" s="114">
        <v>70</v>
      </c>
      <c r="W1083" s="115">
        <v>0.16600000000000001</v>
      </c>
    </row>
    <row r="1084" spans="2:23" ht="38.25">
      <c r="B1084" s="95" t="s">
        <v>20806</v>
      </c>
      <c r="C1084" s="95" t="s">
        <v>20</v>
      </c>
      <c r="D1084" s="95" t="s">
        <v>20</v>
      </c>
      <c r="E1084" s="95" t="s">
        <v>18116</v>
      </c>
      <c r="F1084" s="95" t="s">
        <v>18024</v>
      </c>
      <c r="G1084" s="95" t="s">
        <v>19052</v>
      </c>
      <c r="H1084" s="14" t="s">
        <v>20</v>
      </c>
      <c r="I1084" s="95" t="s">
        <v>1471</v>
      </c>
      <c r="J1084" s="119" t="s">
        <v>1472</v>
      </c>
      <c r="K1084" s="106" t="s">
        <v>4150</v>
      </c>
      <c r="L1084" s="95" t="s">
        <v>1471</v>
      </c>
      <c r="M1084" s="97">
        <f>IF($K$6="с учетом НДС",VLOOKUP(J1084,LEGEND!C:M,3,0)*(1-N1084),VLOOKUP(J1084,LEGEND!C:M,3,0)*(1-N1084)/1.2)</f>
        <v>3000</v>
      </c>
      <c r="N1084" s="98">
        <f>IF(OR(E1084="Принадлежности",E1084="Ручной инструмент"),$K$5,IF($K$4=0,0,IFERROR(VLOOKUP(Q1084,LEGEND!$V$4:$W$7,2,0),$K$4)))</f>
        <v>0</v>
      </c>
      <c r="O1084" s="103" t="s">
        <v>20</v>
      </c>
      <c r="P1084" s="95" t="s">
        <v>20</v>
      </c>
      <c r="Q1084" s="100" t="s">
        <v>20</v>
      </c>
      <c r="R1084" s="116" t="s">
        <v>20362</v>
      </c>
      <c r="S1084" s="114" t="s">
        <v>964</v>
      </c>
      <c r="T1084" s="114">
        <v>59</v>
      </c>
      <c r="U1084" s="114">
        <v>64</v>
      </c>
      <c r="V1084" s="114">
        <v>95</v>
      </c>
      <c r="W1084" s="115">
        <v>0.20699999999999999</v>
      </c>
    </row>
    <row r="1085" spans="2:23" ht="38.25">
      <c r="B1085" s="95" t="s">
        <v>20806</v>
      </c>
      <c r="C1085" s="95" t="s">
        <v>20</v>
      </c>
      <c r="D1085" s="95" t="s">
        <v>20</v>
      </c>
      <c r="E1085" s="95" t="s">
        <v>18116</v>
      </c>
      <c r="F1085" s="95" t="s">
        <v>17283</v>
      </c>
      <c r="G1085" s="95" t="s">
        <v>17335</v>
      </c>
      <c r="H1085" s="14" t="s">
        <v>20</v>
      </c>
      <c r="I1085" s="95" t="s">
        <v>1473</v>
      </c>
      <c r="J1085" s="119" t="s">
        <v>1474</v>
      </c>
      <c r="K1085" s="106" t="s">
        <v>4151</v>
      </c>
      <c r="L1085" s="95" t="s">
        <v>1473</v>
      </c>
      <c r="M1085" s="97">
        <f>IF($K$6="с учетом НДС",VLOOKUP(J1085,LEGEND!C:M,3,0)*(1-N1085),VLOOKUP(J1085,LEGEND!C:M,3,0)*(1-N1085)/1.2)</f>
        <v>4300</v>
      </c>
      <c r="N1085" s="98">
        <f>IF(OR(E1085="Принадлежности",E1085="Ручной инструмент"),$K$5,IF($K$4=0,0,IFERROR(VLOOKUP(Q1085,LEGEND!$V$4:$W$7,2,0),$K$4)))</f>
        <v>0</v>
      </c>
      <c r="O1085" s="103" t="s">
        <v>20</v>
      </c>
      <c r="P1085" s="95" t="s">
        <v>20</v>
      </c>
      <c r="Q1085" s="100" t="s">
        <v>20</v>
      </c>
      <c r="R1085" s="116" t="s">
        <v>20363</v>
      </c>
      <c r="S1085" s="114" t="s">
        <v>964</v>
      </c>
      <c r="T1085" s="114">
        <v>170</v>
      </c>
      <c r="U1085" s="114">
        <v>100</v>
      </c>
      <c r="V1085" s="114">
        <v>40</v>
      </c>
      <c r="W1085" s="115">
        <v>0.08</v>
      </c>
    </row>
    <row r="1086" spans="2:23" ht="51">
      <c r="B1086" s="95" t="s">
        <v>20806</v>
      </c>
      <c r="C1086" s="95" t="s">
        <v>20</v>
      </c>
      <c r="D1086" s="95" t="s">
        <v>20</v>
      </c>
      <c r="E1086" s="95" t="s">
        <v>18116</v>
      </c>
      <c r="F1086" s="95" t="s">
        <v>17325</v>
      </c>
      <c r="G1086" s="95" t="s">
        <v>17802</v>
      </c>
      <c r="H1086" s="14" t="s">
        <v>20</v>
      </c>
      <c r="I1086" s="95" t="s">
        <v>1475</v>
      </c>
      <c r="J1086" s="119" t="s">
        <v>1476</v>
      </c>
      <c r="K1086" s="106" t="s">
        <v>4152</v>
      </c>
      <c r="L1086" s="95" t="s">
        <v>1475</v>
      </c>
      <c r="M1086" s="97">
        <f>IF($K$6="с учетом НДС",VLOOKUP(J1086,LEGEND!C:M,3,0)*(1-N1086),VLOOKUP(J1086,LEGEND!C:M,3,0)*(1-N1086)/1.2)</f>
        <v>1400</v>
      </c>
      <c r="N1086" s="98">
        <f>IF(OR(E1086="Принадлежности",E1086="Ручной инструмент"),$K$5,IF($K$4=0,0,IFERROR(VLOOKUP(Q1086,LEGEND!$V$4:$W$7,2,0),$K$4)))</f>
        <v>0</v>
      </c>
      <c r="O1086" s="103" t="s">
        <v>20</v>
      </c>
      <c r="P1086" s="95" t="s">
        <v>20</v>
      </c>
      <c r="Q1086" s="100" t="s">
        <v>20</v>
      </c>
      <c r="R1086" s="116" t="s">
        <v>20364</v>
      </c>
      <c r="S1086" s="114" t="s">
        <v>5035</v>
      </c>
      <c r="T1086" s="114">
        <v>340</v>
      </c>
      <c r="U1086" s="114">
        <v>70</v>
      </c>
      <c r="V1086" s="114">
        <v>8</v>
      </c>
      <c r="W1086" s="115">
        <v>0.21</v>
      </c>
    </row>
    <row r="1087" spans="2:23" ht="38.25">
      <c r="B1087" s="95" t="s">
        <v>20806</v>
      </c>
      <c r="C1087" s="95" t="s">
        <v>20</v>
      </c>
      <c r="D1087" s="95" t="s">
        <v>20</v>
      </c>
      <c r="E1087" s="95" t="s">
        <v>18116</v>
      </c>
      <c r="F1087" s="95" t="s">
        <v>18024</v>
      </c>
      <c r="G1087" s="95" t="s">
        <v>19052</v>
      </c>
      <c r="H1087" s="14" t="s">
        <v>20</v>
      </c>
      <c r="I1087" s="95" t="s">
        <v>1477</v>
      </c>
      <c r="J1087" s="119" t="s">
        <v>1478</v>
      </c>
      <c r="K1087" s="106" t="s">
        <v>4153</v>
      </c>
      <c r="L1087" s="95" t="s">
        <v>1477</v>
      </c>
      <c r="M1087" s="97">
        <f>IF($K$6="с учетом НДС",VLOOKUP(J1087,LEGEND!C:M,3,0)*(1-N1087),VLOOKUP(J1087,LEGEND!C:M,3,0)*(1-N1087)/1.2)</f>
        <v>2900</v>
      </c>
      <c r="N1087" s="98">
        <f>IF(OR(E1087="Принадлежности",E1087="Ручной инструмент"),$K$5,IF($K$4=0,0,IFERROR(VLOOKUP(Q1087,LEGEND!$V$4:$W$7,2,0),$K$4)))</f>
        <v>0</v>
      </c>
      <c r="O1087" s="103" t="s">
        <v>20</v>
      </c>
      <c r="P1087" s="95" t="s">
        <v>20</v>
      </c>
      <c r="Q1087" s="100" t="s">
        <v>20</v>
      </c>
      <c r="R1087" s="116" t="s">
        <v>20365</v>
      </c>
      <c r="S1087" s="114" t="s">
        <v>964</v>
      </c>
      <c r="T1087" s="114">
        <v>59</v>
      </c>
      <c r="U1087" s="114">
        <v>64</v>
      </c>
      <c r="V1087" s="114">
        <v>104</v>
      </c>
      <c r="W1087" s="115">
        <v>0.26900000000000002</v>
      </c>
    </row>
    <row r="1088" spans="2:23" ht="38.25">
      <c r="B1088" s="95" t="s">
        <v>20806</v>
      </c>
      <c r="C1088" s="95" t="s">
        <v>20</v>
      </c>
      <c r="D1088" s="95" t="s">
        <v>20</v>
      </c>
      <c r="E1088" s="95" t="s">
        <v>18116</v>
      </c>
      <c r="F1088" s="95" t="s">
        <v>18072</v>
      </c>
      <c r="G1088" s="95" t="s">
        <v>18073</v>
      </c>
      <c r="H1088" s="14" t="s">
        <v>20</v>
      </c>
      <c r="I1088" s="95" t="s">
        <v>1479</v>
      </c>
      <c r="J1088" s="119" t="s">
        <v>1480</v>
      </c>
      <c r="K1088" s="106" t="s">
        <v>4154</v>
      </c>
      <c r="L1088" s="95" t="s">
        <v>1479</v>
      </c>
      <c r="M1088" s="97">
        <f>IF($K$6="с учетом НДС",VLOOKUP(J1088,LEGEND!C:M,3,0)*(1-N1088),VLOOKUP(J1088,LEGEND!C:M,3,0)*(1-N1088)/1.2)</f>
        <v>5300</v>
      </c>
      <c r="N1088" s="98">
        <f>IF(OR(E1088="Принадлежности",E1088="Ручной инструмент"),$K$5,IF($K$4=0,0,IFERROR(VLOOKUP(Q1088,LEGEND!$V$4:$W$7,2,0),$K$4)))</f>
        <v>0</v>
      </c>
      <c r="O1088" s="103" t="s">
        <v>20</v>
      </c>
      <c r="P1088" s="95" t="s">
        <v>20</v>
      </c>
      <c r="Q1088" s="100" t="s">
        <v>20</v>
      </c>
      <c r="R1088" s="116" t="s">
        <v>20366</v>
      </c>
      <c r="S1088" s="114" t="s">
        <v>964</v>
      </c>
      <c r="T1088" s="114">
        <v>280</v>
      </c>
      <c r="U1088" s="114">
        <v>270</v>
      </c>
      <c r="V1088" s="114">
        <v>55</v>
      </c>
      <c r="W1088" s="115">
        <v>1.482</v>
      </c>
    </row>
    <row r="1089" spans="2:23" ht="25.5">
      <c r="B1089" s="95" t="s">
        <v>20806</v>
      </c>
      <c r="C1089" s="95" t="s">
        <v>20</v>
      </c>
      <c r="D1089" s="95" t="s">
        <v>20</v>
      </c>
      <c r="E1089" s="95" t="s">
        <v>18116</v>
      </c>
      <c r="F1089" s="95" t="s">
        <v>17302</v>
      </c>
      <c r="G1089" s="95" t="s">
        <v>17850</v>
      </c>
      <c r="H1089" s="14" t="s">
        <v>20</v>
      </c>
      <c r="I1089" s="95" t="s">
        <v>1481</v>
      </c>
      <c r="J1089" s="119" t="s">
        <v>1482</v>
      </c>
      <c r="K1089" s="106" t="s">
        <v>4155</v>
      </c>
      <c r="L1089" s="95" t="s">
        <v>1481</v>
      </c>
      <c r="M1089" s="97">
        <f>IF($K$6="с учетом НДС",VLOOKUP(J1089,LEGEND!C:M,3,0)*(1-N1089),VLOOKUP(J1089,LEGEND!C:M,3,0)*(1-N1089)/1.2)</f>
        <v>3500</v>
      </c>
      <c r="N1089" s="98">
        <f>IF(OR(E1089="Принадлежности",E1089="Ручной инструмент"),$K$5,IF($K$4=0,0,IFERROR(VLOOKUP(Q1089,LEGEND!$V$4:$W$7,2,0),$K$4)))</f>
        <v>0</v>
      </c>
      <c r="O1089" s="103" t="s">
        <v>20</v>
      </c>
      <c r="P1089" s="95" t="s">
        <v>20</v>
      </c>
      <c r="Q1089" s="100" t="s">
        <v>20</v>
      </c>
      <c r="R1089" s="116" t="s">
        <v>20367</v>
      </c>
      <c r="S1089" s="114" t="s">
        <v>964</v>
      </c>
      <c r="T1089" s="114">
        <v>182</v>
      </c>
      <c r="U1089" s="114">
        <v>74</v>
      </c>
      <c r="V1089" s="114">
        <v>229</v>
      </c>
      <c r="W1089" s="115">
        <v>0.432</v>
      </c>
    </row>
    <row r="1090" spans="2:23" ht="51">
      <c r="B1090" s="95" t="s">
        <v>20806</v>
      </c>
      <c r="C1090" s="95" t="s">
        <v>20</v>
      </c>
      <c r="D1090" s="95" t="s">
        <v>20</v>
      </c>
      <c r="E1090" s="95" t="s">
        <v>18116</v>
      </c>
      <c r="F1090" s="95" t="s">
        <v>18072</v>
      </c>
      <c r="G1090" s="95" t="s">
        <v>18073</v>
      </c>
      <c r="H1090" s="14" t="s">
        <v>20</v>
      </c>
      <c r="I1090" s="95" t="s">
        <v>1483</v>
      </c>
      <c r="J1090" s="119" t="s">
        <v>1484</v>
      </c>
      <c r="K1090" s="106" t="s">
        <v>4156</v>
      </c>
      <c r="L1090" s="95" t="s">
        <v>1483</v>
      </c>
      <c r="M1090" s="97">
        <f>IF($K$6="с учетом НДС",VLOOKUP(J1090,LEGEND!C:M,3,0)*(1-N1090),VLOOKUP(J1090,LEGEND!C:M,3,0)*(1-N1090)/1.2)</f>
        <v>7900</v>
      </c>
      <c r="N1090" s="98">
        <f>IF(OR(E1090="Принадлежности",E1090="Ручной инструмент"),$K$5,IF($K$4=0,0,IFERROR(VLOOKUP(Q1090,LEGEND!$V$4:$W$7,2,0),$K$4)))</f>
        <v>0</v>
      </c>
      <c r="O1090" s="103" t="s">
        <v>20</v>
      </c>
      <c r="P1090" s="95" t="s">
        <v>20</v>
      </c>
      <c r="Q1090" s="100" t="s">
        <v>20</v>
      </c>
      <c r="R1090" s="116" t="s">
        <v>20368</v>
      </c>
      <c r="S1090" s="114" t="s">
        <v>964</v>
      </c>
      <c r="T1090" s="114">
        <v>245</v>
      </c>
      <c r="U1090" s="114">
        <v>45</v>
      </c>
      <c r="V1090" s="114">
        <v>245</v>
      </c>
      <c r="W1090" s="115">
        <v>2.831</v>
      </c>
    </row>
    <row r="1091" spans="2:23" ht="38.25">
      <c r="B1091" s="95" t="s">
        <v>20806</v>
      </c>
      <c r="C1091" s="95" t="s">
        <v>18023</v>
      </c>
      <c r="D1091" s="95" t="s">
        <v>20</v>
      </c>
      <c r="E1091" s="95" t="s">
        <v>18116</v>
      </c>
      <c r="F1091" s="95" t="s">
        <v>18024</v>
      </c>
      <c r="G1091" s="95" t="s">
        <v>18025</v>
      </c>
      <c r="H1091" s="14" t="s">
        <v>20</v>
      </c>
      <c r="I1091" s="95" t="s">
        <v>1485</v>
      </c>
      <c r="J1091" s="119" t="s">
        <v>1486</v>
      </c>
      <c r="K1091" s="106" t="s">
        <v>4157</v>
      </c>
      <c r="L1091" s="95" t="s">
        <v>1485</v>
      </c>
      <c r="M1091" s="97">
        <f>IF($K$6="с учетом НДС",VLOOKUP(J1091,LEGEND!C:M,3,0)*(1-N1091),VLOOKUP(J1091,LEGEND!C:M,3,0)*(1-N1091)/1.2)</f>
        <v>11200</v>
      </c>
      <c r="N1091" s="98">
        <f>IF(OR(E1091="Принадлежности",E1091="Ручной инструмент"),$K$5,IF($K$4=0,0,IFERROR(VLOOKUP(Q1091,LEGEND!$V$4:$W$7,2,0),$K$4)))</f>
        <v>0</v>
      </c>
      <c r="O1091" s="103" t="s">
        <v>20</v>
      </c>
      <c r="P1091" s="95" t="s">
        <v>20</v>
      </c>
      <c r="Q1091" s="100" t="s">
        <v>20</v>
      </c>
      <c r="R1091" s="116" t="s">
        <v>20369</v>
      </c>
      <c r="S1091" s="114" t="s">
        <v>5035</v>
      </c>
      <c r="T1091" s="114">
        <v>70</v>
      </c>
      <c r="U1091" s="114">
        <v>40</v>
      </c>
      <c r="V1091" s="114">
        <v>45</v>
      </c>
      <c r="W1091" s="115">
        <v>0.184</v>
      </c>
    </row>
    <row r="1092" spans="2:23" ht="38.25">
      <c r="B1092" s="95" t="s">
        <v>20806</v>
      </c>
      <c r="C1092" s="95" t="s">
        <v>20</v>
      </c>
      <c r="D1092" s="95" t="s">
        <v>20</v>
      </c>
      <c r="E1092" s="95" t="s">
        <v>18116</v>
      </c>
      <c r="F1092" s="95" t="s">
        <v>17264</v>
      </c>
      <c r="G1092" s="95" t="s">
        <v>17262</v>
      </c>
      <c r="H1092" s="14" t="s">
        <v>20</v>
      </c>
      <c r="I1092" s="95" t="s">
        <v>1487</v>
      </c>
      <c r="J1092" s="119" t="s">
        <v>1488</v>
      </c>
      <c r="K1092" s="106" t="s">
        <v>4158</v>
      </c>
      <c r="L1092" s="95" t="s">
        <v>1487</v>
      </c>
      <c r="M1092" s="97">
        <f>IF($K$6="с учетом НДС",VLOOKUP(J1092,LEGEND!C:M,3,0)*(1-N1092),VLOOKUP(J1092,LEGEND!C:M,3,0)*(1-N1092)/1.2)</f>
        <v>3300</v>
      </c>
      <c r="N1092" s="98">
        <f>IF(OR(E1092="Принадлежности",E1092="Ручной инструмент"),$K$5,IF($K$4=0,0,IFERROR(VLOOKUP(Q1092,LEGEND!$V$4:$W$7,2,0),$K$4)))</f>
        <v>0</v>
      </c>
      <c r="O1092" s="103" t="s">
        <v>20</v>
      </c>
      <c r="P1092" s="95" t="s">
        <v>20</v>
      </c>
      <c r="Q1092" s="100" t="s">
        <v>20</v>
      </c>
      <c r="R1092" s="116" t="s">
        <v>20370</v>
      </c>
      <c r="S1092" s="114" t="s">
        <v>5081</v>
      </c>
      <c r="T1092" s="114">
        <v>350</v>
      </c>
      <c r="U1092" s="114">
        <v>250</v>
      </c>
      <c r="V1092" s="114">
        <v>50</v>
      </c>
      <c r="W1092" s="115">
        <v>0.16</v>
      </c>
    </row>
    <row r="1093" spans="2:23" ht="25.5">
      <c r="B1093" s="95" t="s">
        <v>20806</v>
      </c>
      <c r="C1093" s="95" t="s">
        <v>18023</v>
      </c>
      <c r="D1093" s="95" t="s">
        <v>20</v>
      </c>
      <c r="E1093" s="95" t="s">
        <v>18116</v>
      </c>
      <c r="F1093" s="95" t="s">
        <v>18024</v>
      </c>
      <c r="G1093" s="95" t="s">
        <v>18025</v>
      </c>
      <c r="H1093" s="14" t="s">
        <v>20</v>
      </c>
      <c r="I1093" s="95" t="s">
        <v>1489</v>
      </c>
      <c r="J1093" s="119" t="s">
        <v>1490</v>
      </c>
      <c r="K1093" s="106" t="s">
        <v>4159</v>
      </c>
      <c r="L1093" s="95" t="s">
        <v>1489</v>
      </c>
      <c r="M1093" s="97">
        <f>IF($K$6="с учетом НДС",VLOOKUP(J1093,LEGEND!C:M,3,0)*(1-N1093),VLOOKUP(J1093,LEGEND!C:M,3,0)*(1-N1093)/1.2)</f>
        <v>9800</v>
      </c>
      <c r="N1093" s="98">
        <f>IF(OR(E1093="Принадлежности",E1093="Ручной инструмент"),$K$5,IF($K$4=0,0,IFERROR(VLOOKUP(Q1093,LEGEND!$V$4:$W$7,2,0),$K$4)))</f>
        <v>0</v>
      </c>
      <c r="O1093" s="103" t="s">
        <v>20</v>
      </c>
      <c r="P1093" s="95" t="s">
        <v>20</v>
      </c>
      <c r="Q1093" s="100" t="s">
        <v>20</v>
      </c>
      <c r="R1093" s="116" t="s">
        <v>20371</v>
      </c>
      <c r="S1093" s="114" t="s">
        <v>5035</v>
      </c>
      <c r="T1093" s="114">
        <v>70</v>
      </c>
      <c r="U1093" s="114">
        <v>40</v>
      </c>
      <c r="V1093" s="114">
        <v>45</v>
      </c>
      <c r="W1093" s="115">
        <v>0.10199999999999999</v>
      </c>
    </row>
    <row r="1094" spans="2:23" ht="38.25">
      <c r="B1094" s="95" t="s">
        <v>20806</v>
      </c>
      <c r="C1094" s="95" t="s">
        <v>18023</v>
      </c>
      <c r="D1094" s="95" t="s">
        <v>20</v>
      </c>
      <c r="E1094" s="95" t="s">
        <v>18116</v>
      </c>
      <c r="F1094" s="95" t="s">
        <v>18024</v>
      </c>
      <c r="G1094" s="95" t="s">
        <v>18025</v>
      </c>
      <c r="H1094" s="14" t="s">
        <v>20</v>
      </c>
      <c r="I1094" s="95" t="s">
        <v>1491</v>
      </c>
      <c r="J1094" s="119" t="s">
        <v>1492</v>
      </c>
      <c r="K1094" s="106" t="s">
        <v>4160</v>
      </c>
      <c r="L1094" s="95" t="s">
        <v>1491</v>
      </c>
      <c r="M1094" s="97">
        <f>IF($K$6="с учетом НДС",VLOOKUP(J1094,LEGEND!C:M,3,0)*(1-N1094),VLOOKUP(J1094,LEGEND!C:M,3,0)*(1-N1094)/1.2)</f>
        <v>11800</v>
      </c>
      <c r="N1094" s="98">
        <f>IF(OR(E1094="Принадлежности",E1094="Ручной инструмент"),$K$5,IF($K$4=0,0,IFERROR(VLOOKUP(Q1094,LEGEND!$V$4:$W$7,2,0),$K$4)))</f>
        <v>0</v>
      </c>
      <c r="O1094" s="103" t="s">
        <v>20</v>
      </c>
      <c r="P1094" s="95" t="s">
        <v>20</v>
      </c>
      <c r="Q1094" s="100" t="s">
        <v>20</v>
      </c>
      <c r="R1094" s="116" t="s">
        <v>20372</v>
      </c>
      <c r="S1094" s="114" t="s">
        <v>5035</v>
      </c>
      <c r="T1094" s="114">
        <v>70</v>
      </c>
      <c r="U1094" s="114">
        <v>40</v>
      </c>
      <c r="V1094" s="114">
        <v>40</v>
      </c>
      <c r="W1094" s="115">
        <v>0.214</v>
      </c>
    </row>
    <row r="1095" spans="2:23" ht="38.25">
      <c r="B1095" s="95" t="s">
        <v>20806</v>
      </c>
      <c r="C1095" s="95" t="s">
        <v>18023</v>
      </c>
      <c r="D1095" s="95" t="s">
        <v>20</v>
      </c>
      <c r="E1095" s="95" t="s">
        <v>18116</v>
      </c>
      <c r="F1095" s="95" t="s">
        <v>18024</v>
      </c>
      <c r="G1095" s="95" t="s">
        <v>18025</v>
      </c>
      <c r="H1095" s="14" t="s">
        <v>20</v>
      </c>
      <c r="I1095" s="95" t="s">
        <v>1493</v>
      </c>
      <c r="J1095" s="119" t="s">
        <v>1494</v>
      </c>
      <c r="K1095" s="106" t="s">
        <v>4161</v>
      </c>
      <c r="L1095" s="95" t="s">
        <v>1493</v>
      </c>
      <c r="M1095" s="97">
        <f>IF($K$6="с учетом НДС",VLOOKUP(J1095,LEGEND!C:M,3,0)*(1-N1095),VLOOKUP(J1095,LEGEND!C:M,3,0)*(1-N1095)/1.2)</f>
        <v>11800</v>
      </c>
      <c r="N1095" s="98">
        <f>IF(OR(E1095="Принадлежности",E1095="Ручной инструмент"),$K$5,IF($K$4=0,0,IFERROR(VLOOKUP(Q1095,LEGEND!$V$4:$W$7,2,0),$K$4)))</f>
        <v>0</v>
      </c>
      <c r="O1095" s="103" t="s">
        <v>20</v>
      </c>
      <c r="P1095" s="95" t="s">
        <v>20</v>
      </c>
      <c r="Q1095" s="100" t="s">
        <v>20</v>
      </c>
      <c r="R1095" s="116" t="s">
        <v>20373</v>
      </c>
      <c r="S1095" s="114" t="s">
        <v>5035</v>
      </c>
      <c r="T1095" s="114">
        <v>70</v>
      </c>
      <c r="U1095" s="114">
        <v>40</v>
      </c>
      <c r="V1095" s="114">
        <v>40</v>
      </c>
      <c r="W1095" s="115">
        <v>0.214</v>
      </c>
    </row>
    <row r="1096" spans="2:23" ht="25.5">
      <c r="B1096" s="95" t="s">
        <v>20806</v>
      </c>
      <c r="C1096" s="95" t="s">
        <v>18023</v>
      </c>
      <c r="D1096" s="95" t="s">
        <v>20</v>
      </c>
      <c r="E1096" s="95" t="s">
        <v>18116</v>
      </c>
      <c r="F1096" s="95" t="s">
        <v>18024</v>
      </c>
      <c r="G1096" s="95" t="s">
        <v>18025</v>
      </c>
      <c r="H1096" s="14" t="s">
        <v>20</v>
      </c>
      <c r="I1096" s="95" t="s">
        <v>1495</v>
      </c>
      <c r="J1096" s="119" t="s">
        <v>1496</v>
      </c>
      <c r="K1096" s="106" t="s">
        <v>4162</v>
      </c>
      <c r="L1096" s="95" t="s">
        <v>1495</v>
      </c>
      <c r="M1096" s="97">
        <f>IF($K$6="с учетом НДС",VLOOKUP(J1096,LEGEND!C:M,3,0)*(1-N1096),VLOOKUP(J1096,LEGEND!C:M,3,0)*(1-N1096)/1.2)</f>
        <v>11800</v>
      </c>
      <c r="N1096" s="98">
        <f>IF(OR(E1096="Принадлежности",E1096="Ручной инструмент"),$K$5,IF($K$4=0,0,IFERROR(VLOOKUP(Q1096,LEGEND!$V$4:$W$7,2,0),$K$4)))</f>
        <v>0</v>
      </c>
      <c r="O1096" s="103" t="s">
        <v>20</v>
      </c>
      <c r="P1096" s="95" t="s">
        <v>20</v>
      </c>
      <c r="Q1096" s="100" t="s">
        <v>20</v>
      </c>
      <c r="R1096" s="116" t="s">
        <v>20374</v>
      </c>
      <c r="S1096" s="114" t="s">
        <v>5035</v>
      </c>
      <c r="T1096" s="114">
        <v>70</v>
      </c>
      <c r="U1096" s="114">
        <v>40</v>
      </c>
      <c r="V1096" s="114">
        <v>40</v>
      </c>
      <c r="W1096" s="115">
        <v>0.214</v>
      </c>
    </row>
    <row r="1097" spans="2:23" ht="38.25">
      <c r="B1097" s="95" t="s">
        <v>20806</v>
      </c>
      <c r="C1097" s="95" t="s">
        <v>18023</v>
      </c>
      <c r="D1097" s="95" t="s">
        <v>20</v>
      </c>
      <c r="E1097" s="95" t="s">
        <v>18116</v>
      </c>
      <c r="F1097" s="95" t="s">
        <v>18024</v>
      </c>
      <c r="G1097" s="95" t="s">
        <v>18025</v>
      </c>
      <c r="H1097" s="14" t="s">
        <v>20</v>
      </c>
      <c r="I1097" s="95" t="s">
        <v>1497</v>
      </c>
      <c r="J1097" s="119" t="s">
        <v>1498</v>
      </c>
      <c r="K1097" s="106" t="s">
        <v>4163</v>
      </c>
      <c r="L1097" s="95" t="s">
        <v>1497</v>
      </c>
      <c r="M1097" s="97">
        <f>IF($K$6="с учетом НДС",VLOOKUP(J1097,LEGEND!C:M,3,0)*(1-N1097),VLOOKUP(J1097,LEGEND!C:M,3,0)*(1-N1097)/1.2)</f>
        <v>11800</v>
      </c>
      <c r="N1097" s="98">
        <f>IF(OR(E1097="Принадлежности",E1097="Ручной инструмент"),$K$5,IF($K$4=0,0,IFERROR(VLOOKUP(Q1097,LEGEND!$V$4:$W$7,2,0),$K$4)))</f>
        <v>0</v>
      </c>
      <c r="O1097" s="103" t="s">
        <v>20</v>
      </c>
      <c r="P1097" s="95" t="s">
        <v>20</v>
      </c>
      <c r="Q1097" s="100" t="s">
        <v>20</v>
      </c>
      <c r="R1097" s="116" t="s">
        <v>20375</v>
      </c>
      <c r="S1097" s="114" t="s">
        <v>5035</v>
      </c>
      <c r="T1097" s="114">
        <v>70</v>
      </c>
      <c r="U1097" s="114">
        <v>40</v>
      </c>
      <c r="V1097" s="114">
        <v>40</v>
      </c>
      <c r="W1097" s="115">
        <v>0.214</v>
      </c>
    </row>
    <row r="1098" spans="2:23" ht="38.25">
      <c r="B1098" s="95" t="s">
        <v>20806</v>
      </c>
      <c r="C1098" s="95" t="s">
        <v>18023</v>
      </c>
      <c r="D1098" s="95" t="s">
        <v>20</v>
      </c>
      <c r="E1098" s="95" t="s">
        <v>18116</v>
      </c>
      <c r="F1098" s="95" t="s">
        <v>18024</v>
      </c>
      <c r="G1098" s="95" t="s">
        <v>18025</v>
      </c>
      <c r="H1098" s="14" t="s">
        <v>20</v>
      </c>
      <c r="I1098" s="95" t="s">
        <v>1499</v>
      </c>
      <c r="J1098" s="119" t="s">
        <v>1500</v>
      </c>
      <c r="K1098" s="106" t="s">
        <v>4164</v>
      </c>
      <c r="L1098" s="95" t="s">
        <v>1499</v>
      </c>
      <c r="M1098" s="97">
        <f>IF($K$6="с учетом НДС",VLOOKUP(J1098,LEGEND!C:M,3,0)*(1-N1098),VLOOKUP(J1098,LEGEND!C:M,3,0)*(1-N1098)/1.2)</f>
        <v>11800</v>
      </c>
      <c r="N1098" s="98">
        <f>IF(OR(E1098="Принадлежности",E1098="Ручной инструмент"),$K$5,IF($K$4=0,0,IFERROR(VLOOKUP(Q1098,LEGEND!$V$4:$W$7,2,0),$K$4)))</f>
        <v>0</v>
      </c>
      <c r="O1098" s="103" t="s">
        <v>20</v>
      </c>
      <c r="P1098" s="95" t="s">
        <v>20</v>
      </c>
      <c r="Q1098" s="100" t="s">
        <v>20</v>
      </c>
      <c r="R1098" s="116" t="s">
        <v>20376</v>
      </c>
      <c r="S1098" s="114" t="s">
        <v>5035</v>
      </c>
      <c r="T1098" s="114">
        <v>70</v>
      </c>
      <c r="U1098" s="114">
        <v>40</v>
      </c>
      <c r="V1098" s="114">
        <v>40</v>
      </c>
      <c r="W1098" s="115">
        <v>0.214</v>
      </c>
    </row>
    <row r="1099" spans="2:23" ht="38.25">
      <c r="B1099" s="95" t="s">
        <v>20806</v>
      </c>
      <c r="C1099" s="95" t="s">
        <v>18023</v>
      </c>
      <c r="D1099" s="95" t="s">
        <v>20</v>
      </c>
      <c r="E1099" s="95" t="s">
        <v>18116</v>
      </c>
      <c r="F1099" s="95" t="s">
        <v>18024</v>
      </c>
      <c r="G1099" s="95" t="s">
        <v>18025</v>
      </c>
      <c r="H1099" s="14" t="s">
        <v>20</v>
      </c>
      <c r="I1099" s="95" t="s">
        <v>1501</v>
      </c>
      <c r="J1099" s="119" t="s">
        <v>1502</v>
      </c>
      <c r="K1099" s="106" t="s">
        <v>4165</v>
      </c>
      <c r="L1099" s="95" t="s">
        <v>1501</v>
      </c>
      <c r="M1099" s="97">
        <f>IF($K$6="с учетом НДС",VLOOKUP(J1099,LEGEND!C:M,3,0)*(1-N1099),VLOOKUP(J1099,LEGEND!C:M,3,0)*(1-N1099)/1.2)</f>
        <v>11800</v>
      </c>
      <c r="N1099" s="98">
        <f>IF(OR(E1099="Принадлежности",E1099="Ручной инструмент"),$K$5,IF($K$4=0,0,IFERROR(VLOOKUP(Q1099,LEGEND!$V$4:$W$7,2,0),$K$4)))</f>
        <v>0</v>
      </c>
      <c r="O1099" s="103" t="s">
        <v>20</v>
      </c>
      <c r="P1099" s="95" t="s">
        <v>20</v>
      </c>
      <c r="Q1099" s="100" t="s">
        <v>20</v>
      </c>
      <c r="R1099" s="116" t="s">
        <v>20377</v>
      </c>
      <c r="S1099" s="114" t="s">
        <v>5035</v>
      </c>
      <c r="T1099" s="114">
        <v>70</v>
      </c>
      <c r="U1099" s="114">
        <v>40</v>
      </c>
      <c r="V1099" s="114">
        <v>40</v>
      </c>
      <c r="W1099" s="115">
        <v>0.214</v>
      </c>
    </row>
    <row r="1100" spans="2:23" ht="38.25">
      <c r="B1100" s="95" t="s">
        <v>20806</v>
      </c>
      <c r="C1100" s="95" t="s">
        <v>20</v>
      </c>
      <c r="D1100" s="95" t="s">
        <v>20</v>
      </c>
      <c r="E1100" s="95" t="s">
        <v>18116</v>
      </c>
      <c r="F1100" s="95" t="s">
        <v>18072</v>
      </c>
      <c r="G1100" s="95" t="s">
        <v>18458</v>
      </c>
      <c r="H1100" s="14" t="s">
        <v>20</v>
      </c>
      <c r="I1100" s="95" t="s">
        <v>1503</v>
      </c>
      <c r="J1100" s="119" t="s">
        <v>1504</v>
      </c>
      <c r="K1100" s="106" t="s">
        <v>4166</v>
      </c>
      <c r="L1100" s="95" t="s">
        <v>1503</v>
      </c>
      <c r="M1100" s="97">
        <f>IF($K$6="с учетом НДС",VLOOKUP(J1100,LEGEND!C:M,3,0)*(1-N1100),VLOOKUP(J1100,LEGEND!C:M,3,0)*(1-N1100)/1.2)</f>
        <v>17100</v>
      </c>
      <c r="N1100" s="98">
        <f>IF(OR(E1100="Принадлежности",E1100="Ручной инструмент"),$K$5,IF($K$4=0,0,IFERROR(VLOOKUP(Q1100,LEGEND!$V$4:$W$7,2,0),$K$4)))</f>
        <v>0</v>
      </c>
      <c r="O1100" s="103" t="s">
        <v>20</v>
      </c>
      <c r="P1100" s="95" t="s">
        <v>20</v>
      </c>
      <c r="Q1100" s="100" t="s">
        <v>20</v>
      </c>
      <c r="R1100" s="116" t="s">
        <v>20378</v>
      </c>
      <c r="S1100" s="114" t="s">
        <v>964</v>
      </c>
      <c r="T1100" s="114">
        <v>459</v>
      </c>
      <c r="U1100" s="114">
        <v>59</v>
      </c>
      <c r="V1100" s="114">
        <v>459</v>
      </c>
      <c r="W1100" s="115">
        <v>5.6779999999999999</v>
      </c>
    </row>
    <row r="1101" spans="2:23" ht="38.25">
      <c r="B1101" s="95" t="s">
        <v>20806</v>
      </c>
      <c r="C1101" s="95" t="s">
        <v>18023</v>
      </c>
      <c r="D1101" s="95" t="s">
        <v>20</v>
      </c>
      <c r="E1101" s="95" t="s">
        <v>18116</v>
      </c>
      <c r="F1101" s="95" t="s">
        <v>18024</v>
      </c>
      <c r="G1101" s="95" t="s">
        <v>18025</v>
      </c>
      <c r="H1101" s="14" t="s">
        <v>20</v>
      </c>
      <c r="I1101" s="95" t="s">
        <v>1505</v>
      </c>
      <c r="J1101" s="119" t="s">
        <v>1506</v>
      </c>
      <c r="K1101" s="106" t="s">
        <v>4167</v>
      </c>
      <c r="L1101" s="95" t="s">
        <v>1505</v>
      </c>
      <c r="M1101" s="97">
        <f>IF($K$6="с учетом НДС",VLOOKUP(J1101,LEGEND!C:M,3,0)*(1-N1101),VLOOKUP(J1101,LEGEND!C:M,3,0)*(1-N1101)/1.2)</f>
        <v>10900</v>
      </c>
      <c r="N1101" s="98">
        <f>IF(OR(E1101="Принадлежности",E1101="Ручной инструмент"),$K$5,IF($K$4=0,0,IFERROR(VLOOKUP(Q1101,LEGEND!$V$4:$W$7,2,0),$K$4)))</f>
        <v>0</v>
      </c>
      <c r="O1101" s="103" t="s">
        <v>20</v>
      </c>
      <c r="P1101" s="95" t="s">
        <v>20</v>
      </c>
      <c r="Q1101" s="100" t="s">
        <v>20</v>
      </c>
      <c r="R1101" s="116" t="s">
        <v>20379</v>
      </c>
      <c r="S1101" s="114" t="s">
        <v>5035</v>
      </c>
      <c r="T1101" s="114">
        <v>70</v>
      </c>
      <c r="U1101" s="114">
        <v>40</v>
      </c>
      <c r="V1101" s="114">
        <v>40</v>
      </c>
      <c r="W1101" s="115">
        <v>0.214</v>
      </c>
    </row>
    <row r="1102" spans="2:23" ht="38.25">
      <c r="B1102" s="95" t="s">
        <v>20806</v>
      </c>
      <c r="C1102" s="95" t="s">
        <v>18023</v>
      </c>
      <c r="D1102" s="95" t="s">
        <v>20</v>
      </c>
      <c r="E1102" s="95" t="s">
        <v>18116</v>
      </c>
      <c r="F1102" s="95" t="s">
        <v>18024</v>
      </c>
      <c r="G1102" s="95" t="s">
        <v>18025</v>
      </c>
      <c r="H1102" s="14" t="s">
        <v>20</v>
      </c>
      <c r="I1102" s="95" t="s">
        <v>1507</v>
      </c>
      <c r="J1102" s="119" t="s">
        <v>1508</v>
      </c>
      <c r="K1102" s="106" t="s">
        <v>4168</v>
      </c>
      <c r="L1102" s="95" t="s">
        <v>1507</v>
      </c>
      <c r="M1102" s="97">
        <f>IF($K$6="с учетом НДС",VLOOKUP(J1102,LEGEND!C:M,3,0)*(1-N1102),VLOOKUP(J1102,LEGEND!C:M,3,0)*(1-N1102)/1.2)</f>
        <v>10900</v>
      </c>
      <c r="N1102" s="98">
        <f>IF(OR(E1102="Принадлежности",E1102="Ручной инструмент"),$K$5,IF($K$4=0,0,IFERROR(VLOOKUP(Q1102,LEGEND!$V$4:$W$7,2,0),$K$4)))</f>
        <v>0</v>
      </c>
      <c r="O1102" s="103" t="s">
        <v>20</v>
      </c>
      <c r="P1102" s="95" t="s">
        <v>20</v>
      </c>
      <c r="Q1102" s="100" t="s">
        <v>20</v>
      </c>
      <c r="R1102" s="116" t="s">
        <v>20380</v>
      </c>
      <c r="S1102" s="114" t="s">
        <v>5035</v>
      </c>
      <c r="T1102" s="114">
        <v>70</v>
      </c>
      <c r="U1102" s="114">
        <v>40</v>
      </c>
      <c r="V1102" s="114">
        <v>40</v>
      </c>
      <c r="W1102" s="115">
        <v>0.214</v>
      </c>
    </row>
    <row r="1103" spans="2:23" ht="38.25">
      <c r="B1103" s="95" t="s">
        <v>20806</v>
      </c>
      <c r="C1103" s="95" t="s">
        <v>18023</v>
      </c>
      <c r="D1103" s="95" t="s">
        <v>20</v>
      </c>
      <c r="E1103" s="95" t="s">
        <v>18116</v>
      </c>
      <c r="F1103" s="95" t="s">
        <v>18024</v>
      </c>
      <c r="G1103" s="95" t="s">
        <v>18025</v>
      </c>
      <c r="H1103" s="14" t="s">
        <v>20</v>
      </c>
      <c r="I1103" s="95" t="s">
        <v>1509</v>
      </c>
      <c r="J1103" s="119" t="s">
        <v>1510</v>
      </c>
      <c r="K1103" s="106" t="s">
        <v>4169</v>
      </c>
      <c r="L1103" s="95" t="s">
        <v>1509</v>
      </c>
      <c r="M1103" s="97">
        <f>IF($K$6="с учетом НДС",VLOOKUP(J1103,LEGEND!C:M,3,0)*(1-N1103),VLOOKUP(J1103,LEGEND!C:M,3,0)*(1-N1103)/1.2)</f>
        <v>10900</v>
      </c>
      <c r="N1103" s="98">
        <f>IF(OR(E1103="Принадлежности",E1103="Ручной инструмент"),$K$5,IF($K$4=0,0,IFERROR(VLOOKUP(Q1103,LEGEND!$V$4:$W$7,2,0),$K$4)))</f>
        <v>0</v>
      </c>
      <c r="O1103" s="103" t="s">
        <v>20</v>
      </c>
      <c r="P1103" s="95" t="s">
        <v>20</v>
      </c>
      <c r="Q1103" s="100" t="s">
        <v>20</v>
      </c>
      <c r="R1103" s="116" t="s">
        <v>20381</v>
      </c>
      <c r="S1103" s="114" t="s">
        <v>5035</v>
      </c>
      <c r="T1103" s="114">
        <v>70</v>
      </c>
      <c r="U1103" s="114">
        <v>40</v>
      </c>
      <c r="V1103" s="114">
        <v>40</v>
      </c>
      <c r="W1103" s="115">
        <v>0.214</v>
      </c>
    </row>
    <row r="1104" spans="2:23" ht="38.25">
      <c r="B1104" s="95" t="s">
        <v>20806</v>
      </c>
      <c r="C1104" s="95" t="s">
        <v>18023</v>
      </c>
      <c r="D1104" s="95" t="s">
        <v>20</v>
      </c>
      <c r="E1104" s="95" t="s">
        <v>18116</v>
      </c>
      <c r="F1104" s="95" t="s">
        <v>18024</v>
      </c>
      <c r="G1104" s="95" t="s">
        <v>18025</v>
      </c>
      <c r="H1104" s="14" t="s">
        <v>20</v>
      </c>
      <c r="I1104" s="95" t="s">
        <v>1511</v>
      </c>
      <c r="J1104" s="119" t="s">
        <v>1512</v>
      </c>
      <c r="K1104" s="106" t="s">
        <v>4170</v>
      </c>
      <c r="L1104" s="95" t="s">
        <v>1511</v>
      </c>
      <c r="M1104" s="97">
        <f>IF($K$6="с учетом НДС",VLOOKUP(J1104,LEGEND!C:M,3,0)*(1-N1104),VLOOKUP(J1104,LEGEND!C:M,3,0)*(1-N1104)/1.2)</f>
        <v>10900</v>
      </c>
      <c r="N1104" s="98">
        <f>IF(OR(E1104="Принадлежности",E1104="Ручной инструмент"),$K$5,IF($K$4=0,0,IFERROR(VLOOKUP(Q1104,LEGEND!$V$4:$W$7,2,0),$K$4)))</f>
        <v>0</v>
      </c>
      <c r="O1104" s="103" t="s">
        <v>20</v>
      </c>
      <c r="P1104" s="95" t="s">
        <v>20</v>
      </c>
      <c r="Q1104" s="100" t="s">
        <v>20</v>
      </c>
      <c r="R1104" s="116" t="s">
        <v>20382</v>
      </c>
      <c r="S1104" s="114" t="s">
        <v>5035</v>
      </c>
      <c r="T1104" s="114">
        <v>70</v>
      </c>
      <c r="U1104" s="114">
        <v>40</v>
      </c>
      <c r="V1104" s="114">
        <v>40</v>
      </c>
      <c r="W1104" s="115">
        <v>0.214</v>
      </c>
    </row>
    <row r="1105" spans="2:23" ht="38.25">
      <c r="B1105" s="95" t="s">
        <v>20806</v>
      </c>
      <c r="C1105" s="95" t="s">
        <v>20</v>
      </c>
      <c r="D1105" s="95" t="s">
        <v>20</v>
      </c>
      <c r="E1105" s="95" t="s">
        <v>18116</v>
      </c>
      <c r="F1105" s="95" t="s">
        <v>17264</v>
      </c>
      <c r="G1105" s="95" t="s">
        <v>17262</v>
      </c>
      <c r="H1105" s="14" t="s">
        <v>20</v>
      </c>
      <c r="I1105" s="95" t="s">
        <v>1513</v>
      </c>
      <c r="J1105" s="119" t="s">
        <v>1514</v>
      </c>
      <c r="K1105" s="106" t="s">
        <v>4171</v>
      </c>
      <c r="L1105" s="95" t="s">
        <v>1513</v>
      </c>
      <c r="M1105" s="97">
        <f>IF($K$6="с учетом НДС",VLOOKUP(J1105,LEGEND!C:M,3,0)*(1-N1105),VLOOKUP(J1105,LEGEND!C:M,3,0)*(1-N1105)/1.2)</f>
        <v>9700</v>
      </c>
      <c r="N1105" s="98">
        <f>IF(OR(E1105="Принадлежности",E1105="Ручной инструмент"),$K$5,IF($K$4=0,0,IFERROR(VLOOKUP(Q1105,LEGEND!$V$4:$W$7,2,0),$K$4)))</f>
        <v>0</v>
      </c>
      <c r="O1105" s="103" t="s">
        <v>20</v>
      </c>
      <c r="P1105" s="95" t="s">
        <v>20</v>
      </c>
      <c r="Q1105" s="100" t="s">
        <v>20</v>
      </c>
      <c r="R1105" s="116" t="s">
        <v>20383</v>
      </c>
      <c r="S1105" s="114" t="s">
        <v>8633</v>
      </c>
      <c r="T1105" s="114">
        <v>60</v>
      </c>
      <c r="U1105" s="114">
        <v>60</v>
      </c>
      <c r="V1105" s="114">
        <v>250</v>
      </c>
      <c r="W1105" s="115">
        <v>0.48499999999999999</v>
      </c>
    </row>
    <row r="1106" spans="2:23" ht="63.75">
      <c r="B1106" s="95" t="s">
        <v>20806</v>
      </c>
      <c r="C1106" s="95" t="s">
        <v>20</v>
      </c>
      <c r="D1106" s="95" t="s">
        <v>20</v>
      </c>
      <c r="E1106" s="95" t="s">
        <v>18116</v>
      </c>
      <c r="F1106" s="95" t="s">
        <v>18072</v>
      </c>
      <c r="G1106" s="95" t="s">
        <v>18073</v>
      </c>
      <c r="H1106" s="14" t="s">
        <v>20</v>
      </c>
      <c r="I1106" s="95" t="s">
        <v>1515</v>
      </c>
      <c r="J1106" s="119" t="s">
        <v>1516</v>
      </c>
      <c r="K1106" s="106" t="s">
        <v>4172</v>
      </c>
      <c r="L1106" s="95" t="s">
        <v>1515</v>
      </c>
      <c r="M1106" s="97">
        <f>IF($K$6="с учетом НДС",VLOOKUP(J1106,LEGEND!C:M,3,0)*(1-N1106),VLOOKUP(J1106,LEGEND!C:M,3,0)*(1-N1106)/1.2)</f>
        <v>5600</v>
      </c>
      <c r="N1106" s="98">
        <f>IF(OR(E1106="Принадлежности",E1106="Ручной инструмент"),$K$5,IF($K$4=0,0,IFERROR(VLOOKUP(Q1106,LEGEND!$V$4:$W$7,2,0),$K$4)))</f>
        <v>0</v>
      </c>
      <c r="O1106" s="103" t="s">
        <v>20</v>
      </c>
      <c r="P1106" s="95" t="s">
        <v>20</v>
      </c>
      <c r="Q1106" s="100" t="s">
        <v>20</v>
      </c>
      <c r="R1106" s="116" t="s">
        <v>20384</v>
      </c>
      <c r="S1106" s="114" t="s">
        <v>964</v>
      </c>
      <c r="T1106" s="114">
        <v>220</v>
      </c>
      <c r="U1106" s="114">
        <v>210</v>
      </c>
      <c r="V1106" s="114">
        <v>100</v>
      </c>
      <c r="W1106" s="115">
        <v>1.756</v>
      </c>
    </row>
    <row r="1107" spans="2:23" ht="38.25">
      <c r="B1107" s="95" t="s">
        <v>20806</v>
      </c>
      <c r="C1107" s="95" t="s">
        <v>18023</v>
      </c>
      <c r="D1107" s="95" t="s">
        <v>20</v>
      </c>
      <c r="E1107" s="95" t="s">
        <v>18116</v>
      </c>
      <c r="F1107" s="95" t="s">
        <v>18024</v>
      </c>
      <c r="G1107" s="95" t="s">
        <v>18025</v>
      </c>
      <c r="H1107" s="14" t="s">
        <v>20</v>
      </c>
      <c r="I1107" s="95" t="s">
        <v>1517</v>
      </c>
      <c r="J1107" s="119" t="s">
        <v>1518</v>
      </c>
      <c r="K1107" s="106" t="s">
        <v>4173</v>
      </c>
      <c r="L1107" s="95" t="s">
        <v>1517</v>
      </c>
      <c r="M1107" s="97">
        <f>IF($K$6="с учетом НДС",VLOOKUP(J1107,LEGEND!C:M,3,0)*(1-N1107),VLOOKUP(J1107,LEGEND!C:M,3,0)*(1-N1107)/1.2)</f>
        <v>25700</v>
      </c>
      <c r="N1107" s="98">
        <f>IF(OR(E1107="Принадлежности",E1107="Ручной инструмент"),$K$5,IF($K$4=0,0,IFERROR(VLOOKUP(Q1107,LEGEND!$V$4:$W$7,2,0),$K$4)))</f>
        <v>0</v>
      </c>
      <c r="O1107" s="103" t="s">
        <v>20</v>
      </c>
      <c r="P1107" s="95" t="s">
        <v>20</v>
      </c>
      <c r="Q1107" s="100" t="s">
        <v>20</v>
      </c>
      <c r="R1107" s="116" t="s">
        <v>20385</v>
      </c>
      <c r="S1107" s="114" t="s">
        <v>5035</v>
      </c>
      <c r="T1107" s="114">
        <v>225</v>
      </c>
      <c r="U1107" s="114">
        <v>160</v>
      </c>
      <c r="V1107" s="114">
        <v>95</v>
      </c>
      <c r="W1107" s="115">
        <v>2.1269999999999998</v>
      </c>
    </row>
    <row r="1108" spans="2:23" ht="38.25">
      <c r="B1108" s="95" t="s">
        <v>20806</v>
      </c>
      <c r="C1108" s="95" t="s">
        <v>18023</v>
      </c>
      <c r="D1108" s="95" t="s">
        <v>20</v>
      </c>
      <c r="E1108" s="95" t="s">
        <v>18116</v>
      </c>
      <c r="F1108" s="95" t="s">
        <v>18024</v>
      </c>
      <c r="G1108" s="95" t="s">
        <v>18025</v>
      </c>
      <c r="H1108" s="14" t="s">
        <v>20</v>
      </c>
      <c r="I1108" s="95" t="s">
        <v>1519</v>
      </c>
      <c r="J1108" s="119" t="s">
        <v>1520</v>
      </c>
      <c r="K1108" s="106" t="s">
        <v>4174</v>
      </c>
      <c r="L1108" s="95" t="s">
        <v>1519</v>
      </c>
      <c r="M1108" s="97">
        <f>IF($K$6="с учетом НДС",VLOOKUP(J1108,LEGEND!C:M,3,0)*(1-N1108),VLOOKUP(J1108,LEGEND!C:M,3,0)*(1-N1108)/1.2)</f>
        <v>23400</v>
      </c>
      <c r="N1108" s="98">
        <f>IF(OR(E1108="Принадлежности",E1108="Ручной инструмент"),$K$5,IF($K$4=0,0,IFERROR(VLOOKUP(Q1108,LEGEND!$V$4:$W$7,2,0),$K$4)))</f>
        <v>0</v>
      </c>
      <c r="O1108" s="103" t="s">
        <v>20</v>
      </c>
      <c r="P1108" s="95" t="s">
        <v>20</v>
      </c>
      <c r="Q1108" s="100" t="s">
        <v>20</v>
      </c>
      <c r="R1108" s="116" t="s">
        <v>20386</v>
      </c>
      <c r="S1108" s="114" t="s">
        <v>5035</v>
      </c>
      <c r="T1108" s="114">
        <v>223</v>
      </c>
      <c r="U1108" s="114">
        <v>159</v>
      </c>
      <c r="V1108" s="114">
        <v>94</v>
      </c>
      <c r="W1108" s="115">
        <v>1.5129999999999999</v>
      </c>
    </row>
    <row r="1109" spans="2:23" ht="51">
      <c r="B1109" s="95" t="s">
        <v>20806</v>
      </c>
      <c r="C1109" s="95" t="s">
        <v>20</v>
      </c>
      <c r="D1109" s="95" t="s">
        <v>20</v>
      </c>
      <c r="E1109" s="95" t="s">
        <v>18116</v>
      </c>
      <c r="F1109" s="95" t="s">
        <v>18072</v>
      </c>
      <c r="G1109" s="95" t="s">
        <v>18073</v>
      </c>
      <c r="H1109" s="14" t="s">
        <v>20</v>
      </c>
      <c r="I1109" s="95" t="s">
        <v>1521</v>
      </c>
      <c r="J1109" s="119" t="s">
        <v>1522</v>
      </c>
      <c r="K1109" s="106" t="s">
        <v>4175</v>
      </c>
      <c r="L1109" s="95" t="s">
        <v>1521</v>
      </c>
      <c r="M1109" s="97">
        <f>IF($K$6="с учетом НДС",VLOOKUP(J1109,LEGEND!C:M,3,0)*(1-N1109),VLOOKUP(J1109,LEGEND!C:M,3,0)*(1-N1109)/1.2)</f>
        <v>6300</v>
      </c>
      <c r="N1109" s="98">
        <f>IF(OR(E1109="Принадлежности",E1109="Ручной инструмент"),$K$5,IF($K$4=0,0,IFERROR(VLOOKUP(Q1109,LEGEND!$V$4:$W$7,2,0),$K$4)))</f>
        <v>0</v>
      </c>
      <c r="O1109" s="103" t="s">
        <v>20</v>
      </c>
      <c r="P1109" s="95" t="s">
        <v>20</v>
      </c>
      <c r="Q1109" s="100" t="s">
        <v>20</v>
      </c>
      <c r="R1109" s="116" t="s">
        <v>20387</v>
      </c>
      <c r="S1109" s="114" t="s">
        <v>964</v>
      </c>
      <c r="T1109" s="114">
        <v>280</v>
      </c>
      <c r="U1109" s="114">
        <v>270</v>
      </c>
      <c r="V1109" s="114">
        <v>55</v>
      </c>
      <c r="W1109" s="115">
        <v>1.516</v>
      </c>
    </row>
    <row r="1110" spans="2:23" ht="51">
      <c r="B1110" s="95" t="s">
        <v>20806</v>
      </c>
      <c r="C1110" s="95" t="s">
        <v>20</v>
      </c>
      <c r="D1110" s="95" t="s">
        <v>20</v>
      </c>
      <c r="E1110" s="95" t="s">
        <v>18116</v>
      </c>
      <c r="F1110" s="95" t="s">
        <v>18072</v>
      </c>
      <c r="G1110" s="95" t="s">
        <v>18073</v>
      </c>
      <c r="H1110" s="14" t="s">
        <v>20</v>
      </c>
      <c r="I1110" s="95" t="s">
        <v>1523</v>
      </c>
      <c r="J1110" s="119" t="s">
        <v>1524</v>
      </c>
      <c r="K1110" s="106" t="s">
        <v>4176</v>
      </c>
      <c r="L1110" s="95" t="s">
        <v>1523</v>
      </c>
      <c r="M1110" s="97">
        <f>IF($K$6="с учетом НДС",VLOOKUP(J1110,LEGEND!C:M,3,0)*(1-N1110),VLOOKUP(J1110,LEGEND!C:M,3,0)*(1-N1110)/1.2)</f>
        <v>6300</v>
      </c>
      <c r="N1110" s="98">
        <f>IF(OR(E1110="Принадлежности",E1110="Ручной инструмент"),$K$5,IF($K$4=0,0,IFERROR(VLOOKUP(Q1110,LEGEND!$V$4:$W$7,2,0),$K$4)))</f>
        <v>0</v>
      </c>
      <c r="O1110" s="103" t="s">
        <v>20</v>
      </c>
      <c r="P1110" s="95" t="s">
        <v>20</v>
      </c>
      <c r="Q1110" s="100" t="s">
        <v>20</v>
      </c>
      <c r="R1110" s="116" t="s">
        <v>20388</v>
      </c>
      <c r="S1110" s="114" t="s">
        <v>964</v>
      </c>
      <c r="T1110" s="114">
        <v>220</v>
      </c>
      <c r="U1110" s="114">
        <v>210</v>
      </c>
      <c r="V1110" s="114">
        <v>100</v>
      </c>
      <c r="W1110" s="115">
        <v>1.72</v>
      </c>
    </row>
    <row r="1111" spans="2:23" ht="38.25">
      <c r="B1111" s="95" t="s">
        <v>20806</v>
      </c>
      <c r="C1111" s="95" t="s">
        <v>18023</v>
      </c>
      <c r="D1111" s="95" t="s">
        <v>20</v>
      </c>
      <c r="E1111" s="95" t="s">
        <v>18116</v>
      </c>
      <c r="F1111" s="95" t="s">
        <v>18024</v>
      </c>
      <c r="G1111" s="95" t="s">
        <v>18025</v>
      </c>
      <c r="H1111" s="14" t="s">
        <v>20</v>
      </c>
      <c r="I1111" s="95" t="s">
        <v>1525</v>
      </c>
      <c r="J1111" s="119" t="s">
        <v>1526</v>
      </c>
      <c r="K1111" s="106" t="s">
        <v>4177</v>
      </c>
      <c r="L1111" s="95" t="s">
        <v>1525</v>
      </c>
      <c r="M1111" s="97">
        <f>IF($K$6="с учетом НДС",VLOOKUP(J1111,LEGEND!C:M,3,0)*(1-N1111),VLOOKUP(J1111,LEGEND!C:M,3,0)*(1-N1111)/1.2)</f>
        <v>14300</v>
      </c>
      <c r="N1111" s="98">
        <f>IF(OR(E1111="Принадлежности",E1111="Ручной инструмент"),$K$5,IF($K$4=0,0,IFERROR(VLOOKUP(Q1111,LEGEND!$V$4:$W$7,2,0),$K$4)))</f>
        <v>0</v>
      </c>
      <c r="O1111" s="103" t="s">
        <v>20</v>
      </c>
      <c r="P1111" s="95" t="s">
        <v>20</v>
      </c>
      <c r="Q1111" s="100" t="s">
        <v>20</v>
      </c>
      <c r="R1111" s="116" t="s">
        <v>20389</v>
      </c>
      <c r="S1111" s="114" t="s">
        <v>5035</v>
      </c>
      <c r="T1111" s="114">
        <v>70</v>
      </c>
      <c r="U1111" s="114">
        <v>40</v>
      </c>
      <c r="V1111" s="114">
        <v>45</v>
      </c>
      <c r="W1111" s="115">
        <v>0.5</v>
      </c>
    </row>
    <row r="1112" spans="2:23" ht="51">
      <c r="B1112" s="95" t="s">
        <v>20806</v>
      </c>
      <c r="C1112" s="95" t="s">
        <v>20</v>
      </c>
      <c r="D1112" s="95" t="s">
        <v>20</v>
      </c>
      <c r="E1112" s="95" t="s">
        <v>18116</v>
      </c>
      <c r="F1112" s="95" t="s">
        <v>17264</v>
      </c>
      <c r="G1112" s="95" t="s">
        <v>17262</v>
      </c>
      <c r="H1112" s="14" t="s">
        <v>20</v>
      </c>
      <c r="I1112" s="95" t="s">
        <v>1527</v>
      </c>
      <c r="J1112" s="119" t="s">
        <v>1528</v>
      </c>
      <c r="K1112" s="106" t="s">
        <v>4178</v>
      </c>
      <c r="L1112" s="95" t="s">
        <v>1527</v>
      </c>
      <c r="M1112" s="97">
        <f>IF($K$6="с учетом НДС",VLOOKUP(J1112,LEGEND!C:M,3,0)*(1-N1112),VLOOKUP(J1112,LEGEND!C:M,3,0)*(1-N1112)/1.2)</f>
        <v>29500</v>
      </c>
      <c r="N1112" s="98">
        <f>IF(OR(E1112="Принадлежности",E1112="Ручной инструмент"),$K$5,IF($K$4=0,0,IFERROR(VLOOKUP(Q1112,LEGEND!$V$4:$W$7,2,0),$K$4)))</f>
        <v>0</v>
      </c>
      <c r="O1112" s="103" t="s">
        <v>20</v>
      </c>
      <c r="P1112" s="95" t="s">
        <v>20</v>
      </c>
      <c r="Q1112" s="100" t="s">
        <v>20</v>
      </c>
      <c r="R1112" s="116" t="s">
        <v>20390</v>
      </c>
      <c r="S1112" s="114" t="s">
        <v>5081</v>
      </c>
      <c r="T1112" s="114">
        <v>394</v>
      </c>
      <c r="U1112" s="114">
        <v>373</v>
      </c>
      <c r="V1112" s="114">
        <v>90</v>
      </c>
      <c r="W1112" s="115">
        <v>3.4820000000000002</v>
      </c>
    </row>
    <row r="1113" spans="2:23" ht="25.5">
      <c r="B1113" s="95" t="s">
        <v>20806</v>
      </c>
      <c r="C1113" s="95" t="s">
        <v>18023</v>
      </c>
      <c r="D1113" s="95" t="s">
        <v>20</v>
      </c>
      <c r="E1113" s="95" t="s">
        <v>18116</v>
      </c>
      <c r="F1113" s="95" t="s">
        <v>18024</v>
      </c>
      <c r="G1113" s="95" t="s">
        <v>18025</v>
      </c>
      <c r="H1113" s="14" t="s">
        <v>20</v>
      </c>
      <c r="I1113" s="95" t="s">
        <v>1529</v>
      </c>
      <c r="J1113" s="119" t="s">
        <v>1530</v>
      </c>
      <c r="K1113" s="106" t="s">
        <v>4179</v>
      </c>
      <c r="L1113" s="95" t="s">
        <v>1529</v>
      </c>
      <c r="M1113" s="97">
        <f>IF($K$6="с учетом НДС",VLOOKUP(J1113,LEGEND!C:M,3,0)*(1-N1113),VLOOKUP(J1113,LEGEND!C:M,3,0)*(1-N1113)/1.2)</f>
        <v>11600</v>
      </c>
      <c r="N1113" s="98">
        <f>IF(OR(E1113="Принадлежности",E1113="Ручной инструмент"),$K$5,IF($K$4=0,0,IFERROR(VLOOKUP(Q1113,LEGEND!$V$4:$W$7,2,0),$K$4)))</f>
        <v>0</v>
      </c>
      <c r="O1113" s="103" t="s">
        <v>20</v>
      </c>
      <c r="P1113" s="95" t="s">
        <v>20</v>
      </c>
      <c r="Q1113" s="100" t="s">
        <v>20</v>
      </c>
      <c r="R1113" s="116" t="s">
        <v>20391</v>
      </c>
      <c r="S1113" s="114" t="s">
        <v>5035</v>
      </c>
      <c r="T1113" s="114">
        <v>70</v>
      </c>
      <c r="U1113" s="114">
        <v>40</v>
      </c>
      <c r="V1113" s="114">
        <v>45</v>
      </c>
      <c r="W1113" s="115">
        <v>0.10199999999999999</v>
      </c>
    </row>
    <row r="1114" spans="2:23" ht="38.25">
      <c r="B1114" s="95" t="s">
        <v>20806</v>
      </c>
      <c r="C1114" s="95" t="s">
        <v>18023</v>
      </c>
      <c r="D1114" s="95" t="s">
        <v>20</v>
      </c>
      <c r="E1114" s="95" t="s">
        <v>18116</v>
      </c>
      <c r="F1114" s="95" t="s">
        <v>18024</v>
      </c>
      <c r="G1114" s="95" t="s">
        <v>18025</v>
      </c>
      <c r="H1114" s="14" t="s">
        <v>20</v>
      </c>
      <c r="I1114" s="95" t="s">
        <v>1531</v>
      </c>
      <c r="J1114" s="119" t="s">
        <v>1532</v>
      </c>
      <c r="K1114" s="106" t="s">
        <v>4180</v>
      </c>
      <c r="L1114" s="95" t="s">
        <v>1531</v>
      </c>
      <c r="M1114" s="97">
        <f>IF($K$6="с учетом НДС",VLOOKUP(J1114,LEGEND!C:M,3,0)*(1-N1114),VLOOKUP(J1114,LEGEND!C:M,3,0)*(1-N1114)/1.2)</f>
        <v>11600</v>
      </c>
      <c r="N1114" s="98">
        <f>IF(OR(E1114="Принадлежности",E1114="Ручной инструмент"),$K$5,IF($K$4=0,0,IFERROR(VLOOKUP(Q1114,LEGEND!$V$4:$W$7,2,0),$K$4)))</f>
        <v>0</v>
      </c>
      <c r="O1114" s="103" t="s">
        <v>20</v>
      </c>
      <c r="P1114" s="95" t="s">
        <v>20</v>
      </c>
      <c r="Q1114" s="100" t="s">
        <v>20</v>
      </c>
      <c r="R1114" s="116" t="s">
        <v>20392</v>
      </c>
      <c r="S1114" s="114" t="s">
        <v>5035</v>
      </c>
      <c r="T1114" s="114">
        <v>70</v>
      </c>
      <c r="U1114" s="114">
        <v>40</v>
      </c>
      <c r="V1114" s="114">
        <v>45</v>
      </c>
      <c r="W1114" s="115">
        <v>0.10199999999999999</v>
      </c>
    </row>
    <row r="1115" spans="2:23" ht="38.25">
      <c r="B1115" s="95" t="s">
        <v>20806</v>
      </c>
      <c r="C1115" s="95" t="s">
        <v>18023</v>
      </c>
      <c r="D1115" s="95" t="s">
        <v>20</v>
      </c>
      <c r="E1115" s="95" t="s">
        <v>18116</v>
      </c>
      <c r="F1115" s="95" t="s">
        <v>18024</v>
      </c>
      <c r="G1115" s="95" t="s">
        <v>18025</v>
      </c>
      <c r="H1115" s="14" t="s">
        <v>20</v>
      </c>
      <c r="I1115" s="95" t="s">
        <v>1533</v>
      </c>
      <c r="J1115" s="119" t="s">
        <v>1534</v>
      </c>
      <c r="K1115" s="106" t="s">
        <v>4181</v>
      </c>
      <c r="L1115" s="95" t="s">
        <v>1533</v>
      </c>
      <c r="M1115" s="97">
        <f>IF($K$6="с учетом НДС",VLOOKUP(J1115,LEGEND!C:M,3,0)*(1-N1115),VLOOKUP(J1115,LEGEND!C:M,3,0)*(1-N1115)/1.2)</f>
        <v>11600</v>
      </c>
      <c r="N1115" s="98">
        <f>IF(OR(E1115="Принадлежности",E1115="Ручной инструмент"),$K$5,IF($K$4=0,0,IFERROR(VLOOKUP(Q1115,LEGEND!$V$4:$W$7,2,0),$K$4)))</f>
        <v>0</v>
      </c>
      <c r="O1115" s="103" t="s">
        <v>20</v>
      </c>
      <c r="P1115" s="95" t="s">
        <v>20</v>
      </c>
      <c r="Q1115" s="100" t="s">
        <v>20</v>
      </c>
      <c r="R1115" s="116" t="s">
        <v>20393</v>
      </c>
      <c r="S1115" s="114" t="s">
        <v>5035</v>
      </c>
      <c r="T1115" s="114">
        <v>70</v>
      </c>
      <c r="U1115" s="114">
        <v>40</v>
      </c>
      <c r="V1115" s="114">
        <v>45</v>
      </c>
      <c r="W1115" s="115">
        <v>0.17</v>
      </c>
    </row>
    <row r="1116" spans="2:23" ht="38.25">
      <c r="B1116" s="95" t="s">
        <v>20806</v>
      </c>
      <c r="C1116" s="95" t="s">
        <v>18023</v>
      </c>
      <c r="D1116" s="95" t="s">
        <v>20</v>
      </c>
      <c r="E1116" s="95" t="s">
        <v>18116</v>
      </c>
      <c r="F1116" s="95" t="s">
        <v>18024</v>
      </c>
      <c r="G1116" s="95" t="s">
        <v>18025</v>
      </c>
      <c r="H1116" s="14" t="s">
        <v>20</v>
      </c>
      <c r="I1116" s="95" t="s">
        <v>1535</v>
      </c>
      <c r="J1116" s="119" t="s">
        <v>1536</v>
      </c>
      <c r="K1116" s="106" t="s">
        <v>4182</v>
      </c>
      <c r="L1116" s="95" t="s">
        <v>1535</v>
      </c>
      <c r="M1116" s="97">
        <f>IF($K$6="с учетом НДС",VLOOKUP(J1116,LEGEND!C:M,3,0)*(1-N1116),VLOOKUP(J1116,LEGEND!C:M,3,0)*(1-N1116)/1.2)</f>
        <v>13200</v>
      </c>
      <c r="N1116" s="98">
        <f>IF(OR(E1116="Принадлежности",E1116="Ручной инструмент"),$K$5,IF($K$4=0,0,IFERROR(VLOOKUP(Q1116,LEGEND!$V$4:$W$7,2,0),$K$4)))</f>
        <v>0</v>
      </c>
      <c r="O1116" s="103" t="s">
        <v>20</v>
      </c>
      <c r="P1116" s="95" t="s">
        <v>20</v>
      </c>
      <c r="Q1116" s="100" t="s">
        <v>20</v>
      </c>
      <c r="R1116" s="116" t="s">
        <v>20394</v>
      </c>
      <c r="S1116" s="114" t="s">
        <v>5035</v>
      </c>
      <c r="T1116" s="114">
        <v>70</v>
      </c>
      <c r="U1116" s="114">
        <v>40</v>
      </c>
      <c r="V1116" s="114">
        <v>45</v>
      </c>
      <c r="W1116" s="115">
        <v>0.5</v>
      </c>
    </row>
    <row r="1117" spans="2:23" ht="38.25">
      <c r="B1117" s="95" t="s">
        <v>20806</v>
      </c>
      <c r="C1117" s="95" t="s">
        <v>18023</v>
      </c>
      <c r="D1117" s="95" t="s">
        <v>20</v>
      </c>
      <c r="E1117" s="95" t="s">
        <v>18116</v>
      </c>
      <c r="F1117" s="95" t="s">
        <v>18024</v>
      </c>
      <c r="G1117" s="95" t="s">
        <v>18025</v>
      </c>
      <c r="H1117" s="14" t="s">
        <v>20</v>
      </c>
      <c r="I1117" s="95" t="s">
        <v>1537</v>
      </c>
      <c r="J1117" s="119" t="s">
        <v>1538</v>
      </c>
      <c r="K1117" s="106" t="s">
        <v>4183</v>
      </c>
      <c r="L1117" s="95" t="s">
        <v>1537</v>
      </c>
      <c r="M1117" s="97">
        <f>IF($K$6="с учетом НДС",VLOOKUP(J1117,LEGEND!C:M,3,0)*(1-N1117),VLOOKUP(J1117,LEGEND!C:M,3,0)*(1-N1117)/1.2)</f>
        <v>12300</v>
      </c>
      <c r="N1117" s="98">
        <f>IF(OR(E1117="Принадлежности",E1117="Ручной инструмент"),$K$5,IF($K$4=0,0,IFERROR(VLOOKUP(Q1117,LEGEND!$V$4:$W$7,2,0),$K$4)))</f>
        <v>0</v>
      </c>
      <c r="O1117" s="103" t="s">
        <v>20</v>
      </c>
      <c r="P1117" s="95" t="s">
        <v>20</v>
      </c>
      <c r="Q1117" s="100" t="s">
        <v>20</v>
      </c>
      <c r="R1117" s="116" t="s">
        <v>20395</v>
      </c>
      <c r="S1117" s="114" t="s">
        <v>5035</v>
      </c>
      <c r="T1117" s="114">
        <v>70</v>
      </c>
      <c r="U1117" s="114">
        <v>40</v>
      </c>
      <c r="V1117" s="114">
        <v>40</v>
      </c>
      <c r="W1117" s="115">
        <v>0.312</v>
      </c>
    </row>
    <row r="1118" spans="2:23" ht="38.25">
      <c r="B1118" s="95" t="s">
        <v>20806</v>
      </c>
      <c r="C1118" s="95" t="s">
        <v>20</v>
      </c>
      <c r="D1118" s="95" t="s">
        <v>20</v>
      </c>
      <c r="E1118" s="95" t="s">
        <v>18116</v>
      </c>
      <c r="F1118" s="95" t="s">
        <v>18024</v>
      </c>
      <c r="G1118" s="95" t="s">
        <v>19052</v>
      </c>
      <c r="H1118" s="14" t="s">
        <v>20</v>
      </c>
      <c r="I1118" s="95" t="s">
        <v>1539</v>
      </c>
      <c r="J1118" s="119" t="s">
        <v>1540</v>
      </c>
      <c r="K1118" s="106" t="s">
        <v>4184</v>
      </c>
      <c r="L1118" s="95" t="s">
        <v>1539</v>
      </c>
      <c r="M1118" s="97">
        <f>IF($K$6="с учетом НДС",VLOOKUP(J1118,LEGEND!C:M,3,0)*(1-N1118),VLOOKUP(J1118,LEGEND!C:M,3,0)*(1-N1118)/1.2)</f>
        <v>3500</v>
      </c>
      <c r="N1118" s="98">
        <f>IF(OR(E1118="Принадлежности",E1118="Ручной инструмент"),$K$5,IF($K$4=0,0,IFERROR(VLOOKUP(Q1118,LEGEND!$V$4:$W$7,2,0),$K$4)))</f>
        <v>0</v>
      </c>
      <c r="O1118" s="103" t="s">
        <v>20</v>
      </c>
      <c r="P1118" s="95" t="s">
        <v>20</v>
      </c>
      <c r="Q1118" s="100" t="s">
        <v>20</v>
      </c>
      <c r="R1118" s="116" t="s">
        <v>20396</v>
      </c>
      <c r="S1118" s="114" t="s">
        <v>964</v>
      </c>
      <c r="T1118" s="114">
        <v>59</v>
      </c>
      <c r="U1118" s="114">
        <v>64</v>
      </c>
      <c r="V1118" s="114">
        <v>104</v>
      </c>
      <c r="W1118" s="115">
        <v>0.20599999999999999</v>
      </c>
    </row>
    <row r="1119" spans="2:23" ht="38.25">
      <c r="B1119" s="95" t="s">
        <v>20806</v>
      </c>
      <c r="C1119" s="95" t="s">
        <v>18023</v>
      </c>
      <c r="D1119" s="95" t="s">
        <v>20</v>
      </c>
      <c r="E1119" s="95" t="s">
        <v>18116</v>
      </c>
      <c r="F1119" s="95" t="s">
        <v>18024</v>
      </c>
      <c r="G1119" s="95" t="s">
        <v>18025</v>
      </c>
      <c r="H1119" s="14" t="s">
        <v>20</v>
      </c>
      <c r="I1119" s="95" t="s">
        <v>1541</v>
      </c>
      <c r="J1119" s="119" t="s">
        <v>1542</v>
      </c>
      <c r="K1119" s="106" t="s">
        <v>4185</v>
      </c>
      <c r="L1119" s="95" t="s">
        <v>1541</v>
      </c>
      <c r="M1119" s="97">
        <f>IF($K$6="с учетом НДС",VLOOKUP(J1119,LEGEND!C:M,3,0)*(1-N1119),VLOOKUP(J1119,LEGEND!C:M,3,0)*(1-N1119)/1.2)</f>
        <v>24600</v>
      </c>
      <c r="N1119" s="98">
        <f>IF(OR(E1119="Принадлежности",E1119="Ручной инструмент"),$K$5,IF($K$4=0,0,IFERROR(VLOOKUP(Q1119,LEGEND!$V$4:$W$7,2,0),$K$4)))</f>
        <v>0</v>
      </c>
      <c r="O1119" s="103" t="s">
        <v>20</v>
      </c>
      <c r="P1119" s="95" t="s">
        <v>20</v>
      </c>
      <c r="Q1119" s="100" t="s">
        <v>20</v>
      </c>
      <c r="R1119" s="116" t="s">
        <v>20397</v>
      </c>
      <c r="S1119" s="114" t="s">
        <v>5035</v>
      </c>
      <c r="T1119" s="114">
        <v>225</v>
      </c>
      <c r="U1119" s="114">
        <v>160</v>
      </c>
      <c r="V1119" s="114">
        <v>95</v>
      </c>
      <c r="W1119" s="115">
        <v>2.1</v>
      </c>
    </row>
    <row r="1120" spans="2:23" ht="38.25">
      <c r="B1120" s="95" t="s">
        <v>20806</v>
      </c>
      <c r="C1120" s="95" t="s">
        <v>18023</v>
      </c>
      <c r="D1120" s="95" t="s">
        <v>20</v>
      </c>
      <c r="E1120" s="95" t="s">
        <v>18116</v>
      </c>
      <c r="F1120" s="95" t="s">
        <v>18024</v>
      </c>
      <c r="G1120" s="95" t="s">
        <v>18025</v>
      </c>
      <c r="H1120" s="14" t="s">
        <v>20</v>
      </c>
      <c r="I1120" s="95" t="s">
        <v>1543</v>
      </c>
      <c r="J1120" s="119" t="s">
        <v>1544</v>
      </c>
      <c r="K1120" s="106" t="s">
        <v>4186</v>
      </c>
      <c r="L1120" s="95" t="s">
        <v>1543</v>
      </c>
      <c r="M1120" s="97">
        <f>IF($K$6="с учетом НДС",VLOOKUP(J1120,LEGEND!C:M,3,0)*(1-N1120),VLOOKUP(J1120,LEGEND!C:M,3,0)*(1-N1120)/1.2)</f>
        <v>24500</v>
      </c>
      <c r="N1120" s="98">
        <f>IF(OR(E1120="Принадлежности",E1120="Ручной инструмент"),$K$5,IF($K$4=0,0,IFERROR(VLOOKUP(Q1120,LEGEND!$V$4:$W$7,2,0),$K$4)))</f>
        <v>0</v>
      </c>
      <c r="O1120" s="103" t="s">
        <v>20</v>
      </c>
      <c r="P1120" s="95" t="s">
        <v>20</v>
      </c>
      <c r="Q1120" s="100" t="s">
        <v>20</v>
      </c>
      <c r="R1120" s="116" t="s">
        <v>20398</v>
      </c>
      <c r="S1120" s="114" t="s">
        <v>5035</v>
      </c>
      <c r="T1120" s="114">
        <v>200</v>
      </c>
      <c r="U1120" s="114">
        <v>200</v>
      </c>
      <c r="V1120" s="114">
        <v>100</v>
      </c>
      <c r="W1120" s="115">
        <v>3</v>
      </c>
    </row>
    <row r="1121" spans="2:23" ht="38.25">
      <c r="B1121" s="95" t="s">
        <v>20806</v>
      </c>
      <c r="C1121" s="95" t="s">
        <v>18023</v>
      </c>
      <c r="D1121" s="95" t="s">
        <v>20</v>
      </c>
      <c r="E1121" s="95" t="s">
        <v>18116</v>
      </c>
      <c r="F1121" s="95" t="s">
        <v>18024</v>
      </c>
      <c r="G1121" s="95" t="s">
        <v>18025</v>
      </c>
      <c r="H1121" s="14" t="s">
        <v>20</v>
      </c>
      <c r="I1121" s="95" t="s">
        <v>1545</v>
      </c>
      <c r="J1121" s="119" t="s">
        <v>1546</v>
      </c>
      <c r="K1121" s="106" t="s">
        <v>4187</v>
      </c>
      <c r="L1121" s="95" t="s">
        <v>1545</v>
      </c>
      <c r="M1121" s="97">
        <f>IF($K$6="с учетом НДС",VLOOKUP(J1121,LEGEND!C:M,3,0)*(1-N1121),VLOOKUP(J1121,LEGEND!C:M,3,0)*(1-N1121)/1.2)</f>
        <v>24500</v>
      </c>
      <c r="N1121" s="98">
        <f>IF(OR(E1121="Принадлежности",E1121="Ручной инструмент"),$K$5,IF($K$4=0,0,IFERROR(VLOOKUP(Q1121,LEGEND!$V$4:$W$7,2,0),$K$4)))</f>
        <v>0</v>
      </c>
      <c r="O1121" s="103" t="s">
        <v>20</v>
      </c>
      <c r="P1121" s="95" t="s">
        <v>20</v>
      </c>
      <c r="Q1121" s="100" t="s">
        <v>20</v>
      </c>
      <c r="R1121" s="116" t="s">
        <v>20399</v>
      </c>
      <c r="S1121" s="114" t="s">
        <v>5035</v>
      </c>
      <c r="T1121" s="114">
        <v>200</v>
      </c>
      <c r="U1121" s="114">
        <v>200</v>
      </c>
      <c r="V1121" s="114">
        <v>100</v>
      </c>
      <c r="W1121" s="115">
        <v>3</v>
      </c>
    </row>
    <row r="1122" spans="2:23" ht="38.25">
      <c r="B1122" s="95" t="s">
        <v>20806</v>
      </c>
      <c r="C1122" s="95" t="s">
        <v>20</v>
      </c>
      <c r="D1122" s="95" t="s">
        <v>20</v>
      </c>
      <c r="E1122" s="95" t="s">
        <v>18116</v>
      </c>
      <c r="F1122" s="95" t="s">
        <v>17264</v>
      </c>
      <c r="G1122" s="95" t="s">
        <v>17262</v>
      </c>
      <c r="H1122" s="14" t="s">
        <v>20</v>
      </c>
      <c r="I1122" s="95" t="s">
        <v>1547</v>
      </c>
      <c r="J1122" s="119" t="s">
        <v>1548</v>
      </c>
      <c r="K1122" s="106" t="s">
        <v>4188</v>
      </c>
      <c r="L1122" s="95" t="s">
        <v>1547</v>
      </c>
      <c r="M1122" s="97">
        <f>IF($K$6="с учетом НДС",VLOOKUP(J1122,LEGEND!C:M,3,0)*(1-N1122),VLOOKUP(J1122,LEGEND!C:M,3,0)*(1-N1122)/1.2)</f>
        <v>43600</v>
      </c>
      <c r="N1122" s="98">
        <f>IF(OR(E1122="Принадлежности",E1122="Ручной инструмент"),$K$5,IF($K$4=0,0,IFERROR(VLOOKUP(Q1122,LEGEND!$V$4:$W$7,2,0),$K$4)))</f>
        <v>0</v>
      </c>
      <c r="O1122" s="103" t="s">
        <v>20</v>
      </c>
      <c r="P1122" s="95" t="s">
        <v>20</v>
      </c>
      <c r="Q1122" s="100" t="s">
        <v>20</v>
      </c>
      <c r="R1122" s="116" t="s">
        <v>20400</v>
      </c>
      <c r="S1122" s="114" t="s">
        <v>5035</v>
      </c>
      <c r="T1122" s="114">
        <v>1650</v>
      </c>
      <c r="U1122" s="114">
        <v>120</v>
      </c>
      <c r="V1122" s="114">
        <v>120</v>
      </c>
      <c r="W1122" s="115">
        <v>9.08</v>
      </c>
    </row>
    <row r="1123" spans="2:23" ht="51">
      <c r="B1123" s="95" t="s">
        <v>20806</v>
      </c>
      <c r="C1123" s="95" t="s">
        <v>20</v>
      </c>
      <c r="D1123" s="95" t="s">
        <v>20</v>
      </c>
      <c r="E1123" s="95" t="s">
        <v>18116</v>
      </c>
      <c r="F1123" s="95" t="s">
        <v>18024</v>
      </c>
      <c r="G1123" s="95" t="s">
        <v>18437</v>
      </c>
      <c r="H1123" s="14" t="s">
        <v>20</v>
      </c>
      <c r="I1123" s="95" t="s">
        <v>1549</v>
      </c>
      <c r="J1123" s="119" t="s">
        <v>1550</v>
      </c>
      <c r="K1123" s="106" t="s">
        <v>4189</v>
      </c>
      <c r="L1123" s="95" t="s">
        <v>1549</v>
      </c>
      <c r="M1123" s="97">
        <f>IF($K$6="с учетом НДС",VLOOKUP(J1123,LEGEND!C:M,3,0)*(1-N1123),VLOOKUP(J1123,LEGEND!C:M,3,0)*(1-N1123)/1.2)</f>
        <v>14700</v>
      </c>
      <c r="N1123" s="98">
        <f>IF(OR(E1123="Принадлежности",E1123="Ручной инструмент"),$K$5,IF($K$4=0,0,IFERROR(VLOOKUP(Q1123,LEGEND!$V$4:$W$7,2,0),$K$4)))</f>
        <v>0</v>
      </c>
      <c r="O1123" s="103" t="s">
        <v>20</v>
      </c>
      <c r="P1123" s="95" t="s">
        <v>20</v>
      </c>
      <c r="Q1123" s="100" t="s">
        <v>20</v>
      </c>
      <c r="R1123" s="116" t="s">
        <v>20401</v>
      </c>
      <c r="S1123" s="114" t="s">
        <v>964</v>
      </c>
      <c r="T1123" s="114">
        <v>147</v>
      </c>
      <c r="U1123" s="114">
        <v>19</v>
      </c>
      <c r="V1123" s="114">
        <v>201</v>
      </c>
      <c r="W1123" s="115">
        <v>0.17399999999999999</v>
      </c>
    </row>
    <row r="1124" spans="2:23" ht="25.5">
      <c r="B1124" s="95" t="s">
        <v>20806</v>
      </c>
      <c r="C1124" s="95" t="s">
        <v>18023</v>
      </c>
      <c r="D1124" s="95" t="s">
        <v>20</v>
      </c>
      <c r="E1124" s="95" t="s">
        <v>18116</v>
      </c>
      <c r="F1124" s="95" t="s">
        <v>18024</v>
      </c>
      <c r="G1124" s="95" t="s">
        <v>18025</v>
      </c>
      <c r="H1124" s="14" t="s">
        <v>20</v>
      </c>
      <c r="I1124" s="95" t="s">
        <v>1551</v>
      </c>
      <c r="J1124" s="119" t="s">
        <v>1552</v>
      </c>
      <c r="K1124" s="106" t="s">
        <v>4190</v>
      </c>
      <c r="L1124" s="95" t="s">
        <v>1551</v>
      </c>
      <c r="M1124" s="97">
        <f>IF($K$6="с учетом НДС",VLOOKUP(J1124,LEGEND!C:M,3,0)*(1-N1124),VLOOKUP(J1124,LEGEND!C:M,3,0)*(1-N1124)/1.2)</f>
        <v>28600</v>
      </c>
      <c r="N1124" s="98">
        <f>IF(OR(E1124="Принадлежности",E1124="Ручной инструмент"),$K$5,IF($K$4=0,0,IFERROR(VLOOKUP(Q1124,LEGEND!$V$4:$W$7,2,0),$K$4)))</f>
        <v>0</v>
      </c>
      <c r="O1124" s="103" t="s">
        <v>20</v>
      </c>
      <c r="P1124" s="95" t="s">
        <v>20</v>
      </c>
      <c r="Q1124" s="100" t="s">
        <v>20</v>
      </c>
      <c r="R1124" s="116" t="s">
        <v>20402</v>
      </c>
      <c r="S1124" s="114" t="s">
        <v>5035</v>
      </c>
      <c r="T1124" s="114">
        <v>200</v>
      </c>
      <c r="U1124" s="114">
        <v>200</v>
      </c>
      <c r="V1124" s="114">
        <v>100</v>
      </c>
      <c r="W1124" s="115">
        <v>3</v>
      </c>
    </row>
    <row r="1125" spans="2:23" ht="25.5">
      <c r="B1125" s="95" t="s">
        <v>20806</v>
      </c>
      <c r="C1125" s="95" t="s">
        <v>18023</v>
      </c>
      <c r="D1125" s="95" t="s">
        <v>20</v>
      </c>
      <c r="E1125" s="95" t="s">
        <v>18116</v>
      </c>
      <c r="F1125" s="95" t="s">
        <v>18024</v>
      </c>
      <c r="G1125" s="95" t="s">
        <v>18025</v>
      </c>
      <c r="H1125" s="14" t="s">
        <v>20</v>
      </c>
      <c r="I1125" s="95" t="s">
        <v>1553</v>
      </c>
      <c r="J1125" s="119" t="s">
        <v>1554</v>
      </c>
      <c r="K1125" s="106" t="s">
        <v>4191</v>
      </c>
      <c r="L1125" s="95" t="s">
        <v>1553</v>
      </c>
      <c r="M1125" s="97">
        <f>IF($K$6="с учетом НДС",VLOOKUP(J1125,LEGEND!C:M,3,0)*(1-N1125),VLOOKUP(J1125,LEGEND!C:M,3,0)*(1-N1125)/1.2)</f>
        <v>12100</v>
      </c>
      <c r="N1125" s="98">
        <f>IF(OR(E1125="Принадлежности",E1125="Ручной инструмент"),$K$5,IF($K$4=0,0,IFERROR(VLOOKUP(Q1125,LEGEND!$V$4:$W$7,2,0),$K$4)))</f>
        <v>0</v>
      </c>
      <c r="O1125" s="103" t="s">
        <v>20</v>
      </c>
      <c r="P1125" s="95" t="s">
        <v>20</v>
      </c>
      <c r="Q1125" s="100" t="s">
        <v>20</v>
      </c>
      <c r="R1125" s="116" t="s">
        <v>20403</v>
      </c>
      <c r="S1125" s="114" t="s">
        <v>5035</v>
      </c>
      <c r="T1125" s="114">
        <v>70</v>
      </c>
      <c r="U1125" s="114">
        <v>40</v>
      </c>
      <c r="V1125" s="114">
        <v>40</v>
      </c>
      <c r="W1125" s="115">
        <v>0.214</v>
      </c>
    </row>
    <row r="1126" spans="2:23" ht="25.5">
      <c r="B1126" s="95" t="s">
        <v>20806</v>
      </c>
      <c r="C1126" s="95" t="s">
        <v>18023</v>
      </c>
      <c r="D1126" s="95" t="s">
        <v>20</v>
      </c>
      <c r="E1126" s="95" t="s">
        <v>18116</v>
      </c>
      <c r="F1126" s="95" t="s">
        <v>18024</v>
      </c>
      <c r="G1126" s="95" t="s">
        <v>18025</v>
      </c>
      <c r="H1126" s="14" t="s">
        <v>20</v>
      </c>
      <c r="I1126" s="95" t="s">
        <v>1555</v>
      </c>
      <c r="J1126" s="119" t="s">
        <v>1556</v>
      </c>
      <c r="K1126" s="106" t="s">
        <v>4192</v>
      </c>
      <c r="L1126" s="95" t="s">
        <v>1555</v>
      </c>
      <c r="M1126" s="97">
        <f>IF($K$6="с учетом НДС",VLOOKUP(J1126,LEGEND!C:M,3,0)*(1-N1126),VLOOKUP(J1126,LEGEND!C:M,3,0)*(1-N1126)/1.2)</f>
        <v>12100</v>
      </c>
      <c r="N1126" s="98">
        <f>IF(OR(E1126="Принадлежности",E1126="Ручной инструмент"),$K$5,IF($K$4=0,0,IFERROR(VLOOKUP(Q1126,LEGEND!$V$4:$W$7,2,0),$K$4)))</f>
        <v>0</v>
      </c>
      <c r="O1126" s="103" t="s">
        <v>20</v>
      </c>
      <c r="P1126" s="95" t="s">
        <v>20</v>
      </c>
      <c r="Q1126" s="100" t="s">
        <v>20</v>
      </c>
      <c r="R1126" s="116" t="s">
        <v>20404</v>
      </c>
      <c r="S1126" s="114" t="s">
        <v>5035</v>
      </c>
      <c r="T1126" s="114">
        <v>70</v>
      </c>
      <c r="U1126" s="114">
        <v>40</v>
      </c>
      <c r="V1126" s="114">
        <v>40</v>
      </c>
      <c r="W1126" s="115">
        <v>0.214</v>
      </c>
    </row>
    <row r="1127" spans="2:23" ht="25.5">
      <c r="B1127" s="95" t="s">
        <v>20806</v>
      </c>
      <c r="C1127" s="95" t="s">
        <v>18023</v>
      </c>
      <c r="D1127" s="95" t="s">
        <v>20</v>
      </c>
      <c r="E1127" s="95" t="s">
        <v>18116</v>
      </c>
      <c r="F1127" s="95" t="s">
        <v>18024</v>
      </c>
      <c r="G1127" s="95" t="s">
        <v>18025</v>
      </c>
      <c r="H1127" s="14" t="s">
        <v>20</v>
      </c>
      <c r="I1127" s="95" t="s">
        <v>1557</v>
      </c>
      <c r="J1127" s="119" t="s">
        <v>1558</v>
      </c>
      <c r="K1127" s="106" t="s">
        <v>4193</v>
      </c>
      <c r="L1127" s="95" t="s">
        <v>1557</v>
      </c>
      <c r="M1127" s="97">
        <f>IF($K$6="с учетом НДС",VLOOKUP(J1127,LEGEND!C:M,3,0)*(1-N1127),VLOOKUP(J1127,LEGEND!C:M,3,0)*(1-N1127)/1.2)</f>
        <v>12100</v>
      </c>
      <c r="N1127" s="98">
        <f>IF(OR(E1127="Принадлежности",E1127="Ручной инструмент"),$K$5,IF($K$4=0,0,IFERROR(VLOOKUP(Q1127,LEGEND!$V$4:$W$7,2,0),$K$4)))</f>
        <v>0</v>
      </c>
      <c r="O1127" s="103" t="s">
        <v>20</v>
      </c>
      <c r="P1127" s="95" t="s">
        <v>20</v>
      </c>
      <c r="Q1127" s="100" t="s">
        <v>20</v>
      </c>
      <c r="R1127" s="116" t="s">
        <v>20405</v>
      </c>
      <c r="S1127" s="114" t="s">
        <v>5035</v>
      </c>
      <c r="T1127" s="114">
        <v>70</v>
      </c>
      <c r="U1127" s="114">
        <v>39</v>
      </c>
      <c r="V1127" s="114">
        <v>39</v>
      </c>
      <c r="W1127" s="115">
        <v>0.13600000000000001</v>
      </c>
    </row>
    <row r="1128" spans="2:23" ht="25.5">
      <c r="B1128" s="95" t="s">
        <v>20806</v>
      </c>
      <c r="C1128" s="95" t="s">
        <v>18023</v>
      </c>
      <c r="D1128" s="95" t="s">
        <v>20</v>
      </c>
      <c r="E1128" s="95" t="s">
        <v>18116</v>
      </c>
      <c r="F1128" s="95" t="s">
        <v>18024</v>
      </c>
      <c r="G1128" s="95" t="s">
        <v>18025</v>
      </c>
      <c r="H1128" s="14" t="s">
        <v>20</v>
      </c>
      <c r="I1128" s="95" t="s">
        <v>1559</v>
      </c>
      <c r="J1128" s="119" t="s">
        <v>1560</v>
      </c>
      <c r="K1128" s="106" t="s">
        <v>4194</v>
      </c>
      <c r="L1128" s="95" t="s">
        <v>1559</v>
      </c>
      <c r="M1128" s="97">
        <f>IF($K$6="с учетом НДС",VLOOKUP(J1128,LEGEND!C:M,3,0)*(1-N1128),VLOOKUP(J1128,LEGEND!C:M,3,0)*(1-N1128)/1.2)</f>
        <v>12100</v>
      </c>
      <c r="N1128" s="98">
        <f>IF(OR(E1128="Принадлежности",E1128="Ручной инструмент"),$K$5,IF($K$4=0,0,IFERROR(VLOOKUP(Q1128,LEGEND!$V$4:$W$7,2,0),$K$4)))</f>
        <v>0</v>
      </c>
      <c r="O1128" s="103" t="s">
        <v>20</v>
      </c>
      <c r="P1128" s="95" t="s">
        <v>20</v>
      </c>
      <c r="Q1128" s="100" t="s">
        <v>20</v>
      </c>
      <c r="R1128" s="116" t="s">
        <v>20406</v>
      </c>
      <c r="S1128" s="114" t="s">
        <v>5035</v>
      </c>
      <c r="T1128" s="114">
        <v>70</v>
      </c>
      <c r="U1128" s="114">
        <v>40</v>
      </c>
      <c r="V1128" s="114">
        <v>40</v>
      </c>
      <c r="W1128" s="115">
        <v>0.214</v>
      </c>
    </row>
    <row r="1129" spans="2:23" ht="25.5">
      <c r="B1129" s="95" t="s">
        <v>20806</v>
      </c>
      <c r="C1129" s="95" t="s">
        <v>18023</v>
      </c>
      <c r="D1129" s="95" t="s">
        <v>20</v>
      </c>
      <c r="E1129" s="95" t="s">
        <v>18116</v>
      </c>
      <c r="F1129" s="95" t="s">
        <v>18024</v>
      </c>
      <c r="G1129" s="95" t="s">
        <v>18025</v>
      </c>
      <c r="H1129" s="14" t="s">
        <v>20</v>
      </c>
      <c r="I1129" s="95" t="s">
        <v>1561</v>
      </c>
      <c r="J1129" s="119" t="s">
        <v>1562</v>
      </c>
      <c r="K1129" s="106" t="s">
        <v>4195</v>
      </c>
      <c r="L1129" s="95" t="s">
        <v>1561</v>
      </c>
      <c r="M1129" s="97">
        <f>IF($K$6="с учетом НДС",VLOOKUP(J1129,LEGEND!C:M,3,0)*(1-N1129),VLOOKUP(J1129,LEGEND!C:M,3,0)*(1-N1129)/1.2)</f>
        <v>12100</v>
      </c>
      <c r="N1129" s="98">
        <f>IF(OR(E1129="Принадлежности",E1129="Ручной инструмент"),$K$5,IF($K$4=0,0,IFERROR(VLOOKUP(Q1129,LEGEND!$V$4:$W$7,2,0),$K$4)))</f>
        <v>0</v>
      </c>
      <c r="O1129" s="103" t="s">
        <v>20</v>
      </c>
      <c r="P1129" s="95" t="s">
        <v>20</v>
      </c>
      <c r="Q1129" s="100" t="s">
        <v>20</v>
      </c>
      <c r="R1129" s="116" t="s">
        <v>20407</v>
      </c>
      <c r="S1129" s="114" t="s">
        <v>5035</v>
      </c>
      <c r="T1129" s="114">
        <v>70</v>
      </c>
      <c r="U1129" s="114">
        <v>40</v>
      </c>
      <c r="V1129" s="114">
        <v>40</v>
      </c>
      <c r="W1129" s="115">
        <v>0.214</v>
      </c>
    </row>
    <row r="1130" spans="2:23" ht="25.5">
      <c r="B1130" s="95" t="s">
        <v>20806</v>
      </c>
      <c r="C1130" s="95" t="s">
        <v>18023</v>
      </c>
      <c r="D1130" s="95" t="s">
        <v>20</v>
      </c>
      <c r="E1130" s="95" t="s">
        <v>18116</v>
      </c>
      <c r="F1130" s="95" t="s">
        <v>18024</v>
      </c>
      <c r="G1130" s="95" t="s">
        <v>18025</v>
      </c>
      <c r="H1130" s="14" t="s">
        <v>20</v>
      </c>
      <c r="I1130" s="95" t="s">
        <v>1563</v>
      </c>
      <c r="J1130" s="119" t="s">
        <v>1564</v>
      </c>
      <c r="K1130" s="106" t="s">
        <v>4196</v>
      </c>
      <c r="L1130" s="95" t="s">
        <v>1563</v>
      </c>
      <c r="M1130" s="97">
        <f>IF($K$6="с учетом НДС",VLOOKUP(J1130,LEGEND!C:M,3,0)*(1-N1130),VLOOKUP(J1130,LEGEND!C:M,3,0)*(1-N1130)/1.2)</f>
        <v>12100</v>
      </c>
      <c r="N1130" s="98">
        <f>IF(OR(E1130="Принадлежности",E1130="Ручной инструмент"),$K$5,IF($K$4=0,0,IFERROR(VLOOKUP(Q1130,LEGEND!$V$4:$W$7,2,0),$K$4)))</f>
        <v>0</v>
      </c>
      <c r="O1130" s="103" t="s">
        <v>20</v>
      </c>
      <c r="P1130" s="95" t="s">
        <v>20</v>
      </c>
      <c r="Q1130" s="100" t="s">
        <v>20</v>
      </c>
      <c r="R1130" s="116" t="s">
        <v>20408</v>
      </c>
      <c r="S1130" s="114" t="s">
        <v>5035</v>
      </c>
      <c r="T1130" s="114">
        <v>70</v>
      </c>
      <c r="U1130" s="114">
        <v>40</v>
      </c>
      <c r="V1130" s="114">
        <v>40</v>
      </c>
      <c r="W1130" s="115">
        <v>0.214</v>
      </c>
    </row>
    <row r="1131" spans="2:23" ht="25.5">
      <c r="B1131" s="95" t="s">
        <v>20806</v>
      </c>
      <c r="C1131" s="95" t="s">
        <v>18023</v>
      </c>
      <c r="D1131" s="95" t="s">
        <v>20</v>
      </c>
      <c r="E1131" s="95" t="s">
        <v>18116</v>
      </c>
      <c r="F1131" s="95" t="s">
        <v>18024</v>
      </c>
      <c r="G1131" s="95" t="s">
        <v>18025</v>
      </c>
      <c r="H1131" s="14" t="s">
        <v>20</v>
      </c>
      <c r="I1131" s="95" t="s">
        <v>1565</v>
      </c>
      <c r="J1131" s="119" t="s">
        <v>1566</v>
      </c>
      <c r="K1131" s="106" t="s">
        <v>4197</v>
      </c>
      <c r="L1131" s="95" t="s">
        <v>1565</v>
      </c>
      <c r="M1131" s="97">
        <f>IF($K$6="с учетом НДС",VLOOKUP(J1131,LEGEND!C:M,3,0)*(1-N1131),VLOOKUP(J1131,LEGEND!C:M,3,0)*(1-N1131)/1.2)</f>
        <v>12100</v>
      </c>
      <c r="N1131" s="98">
        <f>IF(OR(E1131="Принадлежности",E1131="Ручной инструмент"),$K$5,IF($K$4=0,0,IFERROR(VLOOKUP(Q1131,LEGEND!$V$4:$W$7,2,0),$K$4)))</f>
        <v>0</v>
      </c>
      <c r="O1131" s="103" t="s">
        <v>20</v>
      </c>
      <c r="P1131" s="95" t="s">
        <v>20</v>
      </c>
      <c r="Q1131" s="100" t="s">
        <v>20</v>
      </c>
      <c r="R1131" s="116" t="s">
        <v>20409</v>
      </c>
      <c r="S1131" s="114" t="s">
        <v>5035</v>
      </c>
      <c r="T1131" s="114">
        <v>70</v>
      </c>
      <c r="U1131" s="114">
        <v>40</v>
      </c>
      <c r="V1131" s="114">
        <v>40</v>
      </c>
      <c r="W1131" s="115">
        <v>0.214</v>
      </c>
    </row>
    <row r="1132" spans="2:23" ht="25.5">
      <c r="B1132" s="95" t="s">
        <v>20806</v>
      </c>
      <c r="C1132" s="95" t="s">
        <v>18023</v>
      </c>
      <c r="D1132" s="95" t="s">
        <v>20</v>
      </c>
      <c r="E1132" s="95" t="s">
        <v>18116</v>
      </c>
      <c r="F1132" s="95" t="s">
        <v>18024</v>
      </c>
      <c r="G1132" s="95" t="s">
        <v>18025</v>
      </c>
      <c r="H1132" s="14" t="s">
        <v>20</v>
      </c>
      <c r="I1132" s="95" t="s">
        <v>1567</v>
      </c>
      <c r="J1132" s="119" t="s">
        <v>1568</v>
      </c>
      <c r="K1132" s="106" t="s">
        <v>4198</v>
      </c>
      <c r="L1132" s="95" t="s">
        <v>1567</v>
      </c>
      <c r="M1132" s="97">
        <f>IF($K$6="с учетом НДС",VLOOKUP(J1132,LEGEND!C:M,3,0)*(1-N1132),VLOOKUP(J1132,LEGEND!C:M,3,0)*(1-N1132)/1.2)</f>
        <v>12100</v>
      </c>
      <c r="N1132" s="98">
        <f>IF(OR(E1132="Принадлежности",E1132="Ручной инструмент"),$K$5,IF($K$4=0,0,IFERROR(VLOOKUP(Q1132,LEGEND!$V$4:$W$7,2,0),$K$4)))</f>
        <v>0</v>
      </c>
      <c r="O1132" s="103" t="s">
        <v>20</v>
      </c>
      <c r="P1132" s="95" t="s">
        <v>20</v>
      </c>
      <c r="Q1132" s="100" t="s">
        <v>20</v>
      </c>
      <c r="R1132" s="116" t="s">
        <v>20410</v>
      </c>
      <c r="S1132" s="114" t="s">
        <v>5035</v>
      </c>
      <c r="T1132" s="114">
        <v>70</v>
      </c>
      <c r="U1132" s="114">
        <v>40</v>
      </c>
      <c r="V1132" s="114">
        <v>40</v>
      </c>
      <c r="W1132" s="115">
        <v>0.214</v>
      </c>
    </row>
    <row r="1133" spans="2:23" ht="25.5">
      <c r="B1133" s="95" t="s">
        <v>20806</v>
      </c>
      <c r="C1133" s="95" t="s">
        <v>18023</v>
      </c>
      <c r="D1133" s="95" t="s">
        <v>20</v>
      </c>
      <c r="E1133" s="95" t="s">
        <v>18116</v>
      </c>
      <c r="F1133" s="95" t="s">
        <v>18024</v>
      </c>
      <c r="G1133" s="95" t="s">
        <v>18025</v>
      </c>
      <c r="H1133" s="14" t="s">
        <v>20</v>
      </c>
      <c r="I1133" s="95" t="s">
        <v>1569</v>
      </c>
      <c r="J1133" s="119" t="s">
        <v>1570</v>
      </c>
      <c r="K1133" s="106" t="s">
        <v>4199</v>
      </c>
      <c r="L1133" s="95" t="s">
        <v>1569</v>
      </c>
      <c r="M1133" s="97">
        <f>IF($K$6="с учетом НДС",VLOOKUP(J1133,LEGEND!C:M,3,0)*(1-N1133),VLOOKUP(J1133,LEGEND!C:M,3,0)*(1-N1133)/1.2)</f>
        <v>11200</v>
      </c>
      <c r="N1133" s="98">
        <f>IF(OR(E1133="Принадлежности",E1133="Ручной инструмент"),$K$5,IF($K$4=0,0,IFERROR(VLOOKUP(Q1133,LEGEND!$V$4:$W$7,2,0),$K$4)))</f>
        <v>0</v>
      </c>
      <c r="O1133" s="103" t="s">
        <v>20</v>
      </c>
      <c r="P1133" s="95" t="s">
        <v>20</v>
      </c>
      <c r="Q1133" s="100" t="s">
        <v>20</v>
      </c>
      <c r="R1133" s="116" t="s">
        <v>20411</v>
      </c>
      <c r="S1133" s="114" t="s">
        <v>5035</v>
      </c>
      <c r="T1133" s="114">
        <v>70</v>
      </c>
      <c r="U1133" s="114">
        <v>40</v>
      </c>
      <c r="V1133" s="114">
        <v>40</v>
      </c>
      <c r="W1133" s="115">
        <v>0.214</v>
      </c>
    </row>
    <row r="1134" spans="2:23" ht="25.5">
      <c r="B1134" s="95" t="s">
        <v>20806</v>
      </c>
      <c r="C1134" s="95" t="s">
        <v>18023</v>
      </c>
      <c r="D1134" s="95" t="s">
        <v>20</v>
      </c>
      <c r="E1134" s="95" t="s">
        <v>18116</v>
      </c>
      <c r="F1134" s="95" t="s">
        <v>18024</v>
      </c>
      <c r="G1134" s="95" t="s">
        <v>18025</v>
      </c>
      <c r="H1134" s="14" t="s">
        <v>20</v>
      </c>
      <c r="I1134" s="95" t="s">
        <v>1571</v>
      </c>
      <c r="J1134" s="119" t="s">
        <v>1572</v>
      </c>
      <c r="K1134" s="106" t="s">
        <v>4200</v>
      </c>
      <c r="L1134" s="95" t="s">
        <v>1571</v>
      </c>
      <c r="M1134" s="97">
        <f>IF($K$6="с учетом НДС",VLOOKUP(J1134,LEGEND!C:M,3,0)*(1-N1134),VLOOKUP(J1134,LEGEND!C:M,3,0)*(1-N1134)/1.2)</f>
        <v>11200</v>
      </c>
      <c r="N1134" s="98">
        <f>IF(OR(E1134="Принадлежности",E1134="Ручной инструмент"),$K$5,IF($K$4=0,0,IFERROR(VLOOKUP(Q1134,LEGEND!$V$4:$W$7,2,0),$K$4)))</f>
        <v>0</v>
      </c>
      <c r="O1134" s="103" t="s">
        <v>20</v>
      </c>
      <c r="P1134" s="95" t="s">
        <v>20</v>
      </c>
      <c r="Q1134" s="100" t="s">
        <v>20</v>
      </c>
      <c r="R1134" s="116" t="s">
        <v>20412</v>
      </c>
      <c r="S1134" s="114" t="s">
        <v>5035</v>
      </c>
      <c r="T1134" s="114">
        <v>70</v>
      </c>
      <c r="U1134" s="114">
        <v>40</v>
      </c>
      <c r="V1134" s="114">
        <v>40</v>
      </c>
      <c r="W1134" s="115">
        <v>0.214</v>
      </c>
    </row>
    <row r="1135" spans="2:23" ht="38.25">
      <c r="B1135" s="95" t="s">
        <v>20806</v>
      </c>
      <c r="C1135" s="95" t="s">
        <v>18023</v>
      </c>
      <c r="D1135" s="95" t="s">
        <v>20</v>
      </c>
      <c r="E1135" s="95" t="s">
        <v>18116</v>
      </c>
      <c r="F1135" s="95" t="s">
        <v>18024</v>
      </c>
      <c r="G1135" s="95" t="s">
        <v>18025</v>
      </c>
      <c r="H1135" s="14" t="s">
        <v>20</v>
      </c>
      <c r="I1135" s="95" t="s">
        <v>1573</v>
      </c>
      <c r="J1135" s="119" t="s">
        <v>1574</v>
      </c>
      <c r="K1135" s="106" t="s">
        <v>4201</v>
      </c>
      <c r="L1135" s="95" t="s">
        <v>1573</v>
      </c>
      <c r="M1135" s="97">
        <f>IF($K$6="с учетом НДС",VLOOKUP(J1135,LEGEND!C:M,3,0)*(1-N1135),VLOOKUP(J1135,LEGEND!C:M,3,0)*(1-N1135)/1.2)</f>
        <v>11200</v>
      </c>
      <c r="N1135" s="98">
        <f>IF(OR(E1135="Принадлежности",E1135="Ручной инструмент"),$K$5,IF($K$4=0,0,IFERROR(VLOOKUP(Q1135,LEGEND!$V$4:$W$7,2,0),$K$4)))</f>
        <v>0</v>
      </c>
      <c r="O1135" s="103" t="s">
        <v>20</v>
      </c>
      <c r="P1135" s="95" t="s">
        <v>20</v>
      </c>
      <c r="Q1135" s="100" t="s">
        <v>20</v>
      </c>
      <c r="R1135" s="116" t="s">
        <v>20413</v>
      </c>
      <c r="S1135" s="114" t="s">
        <v>5035</v>
      </c>
      <c r="T1135" s="114">
        <v>70</v>
      </c>
      <c r="U1135" s="114">
        <v>40</v>
      </c>
      <c r="V1135" s="114">
        <v>40</v>
      </c>
      <c r="W1135" s="115">
        <v>0.214</v>
      </c>
    </row>
    <row r="1136" spans="2:23" ht="38.25">
      <c r="B1136" s="95" t="s">
        <v>20806</v>
      </c>
      <c r="C1136" s="95" t="s">
        <v>18023</v>
      </c>
      <c r="D1136" s="95" t="s">
        <v>20</v>
      </c>
      <c r="E1136" s="95" t="s">
        <v>18116</v>
      </c>
      <c r="F1136" s="95" t="s">
        <v>18024</v>
      </c>
      <c r="G1136" s="95" t="s">
        <v>18025</v>
      </c>
      <c r="H1136" s="14" t="s">
        <v>20</v>
      </c>
      <c r="I1136" s="95" t="s">
        <v>1575</v>
      </c>
      <c r="J1136" s="119" t="s">
        <v>1576</v>
      </c>
      <c r="K1136" s="106" t="s">
        <v>4202</v>
      </c>
      <c r="L1136" s="95" t="s">
        <v>1575</v>
      </c>
      <c r="M1136" s="97">
        <f>IF($K$6="с учетом НДС",VLOOKUP(J1136,LEGEND!C:M,3,0)*(1-N1136),VLOOKUP(J1136,LEGEND!C:M,3,0)*(1-N1136)/1.2)</f>
        <v>11200</v>
      </c>
      <c r="N1136" s="98">
        <f>IF(OR(E1136="Принадлежности",E1136="Ручной инструмент"),$K$5,IF($K$4=0,0,IFERROR(VLOOKUP(Q1136,LEGEND!$V$4:$W$7,2,0),$K$4)))</f>
        <v>0</v>
      </c>
      <c r="O1136" s="103" t="s">
        <v>20</v>
      </c>
      <c r="P1136" s="95" t="s">
        <v>20</v>
      </c>
      <c r="Q1136" s="100" t="s">
        <v>20</v>
      </c>
      <c r="R1136" s="116" t="s">
        <v>20414</v>
      </c>
      <c r="S1136" s="114" t="s">
        <v>5035</v>
      </c>
      <c r="T1136" s="114">
        <v>70</v>
      </c>
      <c r="U1136" s="114">
        <v>40</v>
      </c>
      <c r="V1136" s="114">
        <v>40</v>
      </c>
      <c r="W1136" s="115">
        <v>0.214</v>
      </c>
    </row>
    <row r="1137" spans="2:23" ht="38.25">
      <c r="B1137" s="95" t="s">
        <v>20806</v>
      </c>
      <c r="C1137" s="95" t="s">
        <v>18023</v>
      </c>
      <c r="D1137" s="95" t="s">
        <v>20</v>
      </c>
      <c r="E1137" s="95" t="s">
        <v>18116</v>
      </c>
      <c r="F1137" s="95" t="s">
        <v>18024</v>
      </c>
      <c r="G1137" s="95" t="s">
        <v>18025</v>
      </c>
      <c r="H1137" s="14" t="s">
        <v>20</v>
      </c>
      <c r="I1137" s="95" t="s">
        <v>1577</v>
      </c>
      <c r="J1137" s="119" t="s">
        <v>1578</v>
      </c>
      <c r="K1137" s="106" t="s">
        <v>4203</v>
      </c>
      <c r="L1137" s="95" t="s">
        <v>1577</v>
      </c>
      <c r="M1137" s="97">
        <f>IF($K$6="с учетом НДС",VLOOKUP(J1137,LEGEND!C:M,3,0)*(1-N1137),VLOOKUP(J1137,LEGEND!C:M,3,0)*(1-N1137)/1.2)</f>
        <v>11200</v>
      </c>
      <c r="N1137" s="98">
        <f>IF(OR(E1137="Принадлежности",E1137="Ручной инструмент"),$K$5,IF($K$4=0,0,IFERROR(VLOOKUP(Q1137,LEGEND!$V$4:$W$7,2,0),$K$4)))</f>
        <v>0</v>
      </c>
      <c r="O1137" s="103" t="s">
        <v>20</v>
      </c>
      <c r="P1137" s="95" t="s">
        <v>20</v>
      </c>
      <c r="Q1137" s="100" t="s">
        <v>20</v>
      </c>
      <c r="R1137" s="116" t="s">
        <v>20415</v>
      </c>
      <c r="S1137" s="114" t="s">
        <v>5035</v>
      </c>
      <c r="T1137" s="114">
        <v>70</v>
      </c>
      <c r="U1137" s="114">
        <v>40</v>
      </c>
      <c r="V1137" s="114">
        <v>40</v>
      </c>
      <c r="W1137" s="115">
        <v>0.214</v>
      </c>
    </row>
    <row r="1138" spans="2:23" ht="38.25">
      <c r="B1138" s="95" t="s">
        <v>20806</v>
      </c>
      <c r="C1138" s="95" t="s">
        <v>18023</v>
      </c>
      <c r="D1138" s="95" t="s">
        <v>20</v>
      </c>
      <c r="E1138" s="95" t="s">
        <v>18116</v>
      </c>
      <c r="F1138" s="95" t="s">
        <v>18024</v>
      </c>
      <c r="G1138" s="95" t="s">
        <v>18025</v>
      </c>
      <c r="H1138" s="14" t="s">
        <v>20</v>
      </c>
      <c r="I1138" s="95" t="s">
        <v>1579</v>
      </c>
      <c r="J1138" s="119" t="s">
        <v>1580</v>
      </c>
      <c r="K1138" s="106" t="s">
        <v>4204</v>
      </c>
      <c r="L1138" s="95" t="s">
        <v>1579</v>
      </c>
      <c r="M1138" s="97">
        <f>IF($K$6="с учетом НДС",VLOOKUP(J1138,LEGEND!C:M,3,0)*(1-N1138),VLOOKUP(J1138,LEGEND!C:M,3,0)*(1-N1138)/1.2)</f>
        <v>11200</v>
      </c>
      <c r="N1138" s="98">
        <f>IF(OR(E1138="Принадлежности",E1138="Ручной инструмент"),$K$5,IF($K$4=0,0,IFERROR(VLOOKUP(Q1138,LEGEND!$V$4:$W$7,2,0),$K$4)))</f>
        <v>0</v>
      </c>
      <c r="O1138" s="103" t="s">
        <v>20</v>
      </c>
      <c r="P1138" s="95" t="s">
        <v>20</v>
      </c>
      <c r="Q1138" s="100" t="s">
        <v>20</v>
      </c>
      <c r="R1138" s="116" t="s">
        <v>20416</v>
      </c>
      <c r="S1138" s="114" t="s">
        <v>5035</v>
      </c>
      <c r="T1138" s="114">
        <v>70</v>
      </c>
      <c r="U1138" s="114">
        <v>40</v>
      </c>
      <c r="V1138" s="114">
        <v>40</v>
      </c>
      <c r="W1138" s="115">
        <v>0.214</v>
      </c>
    </row>
    <row r="1139" spans="2:23" ht="38.25">
      <c r="B1139" s="95" t="s">
        <v>20806</v>
      </c>
      <c r="C1139" s="95" t="s">
        <v>20</v>
      </c>
      <c r="D1139" s="95" t="s">
        <v>20</v>
      </c>
      <c r="E1139" s="95" t="s">
        <v>18116</v>
      </c>
      <c r="F1139" s="95" t="s">
        <v>18072</v>
      </c>
      <c r="G1139" s="95" t="s">
        <v>18073</v>
      </c>
      <c r="H1139" s="14" t="s">
        <v>20</v>
      </c>
      <c r="I1139" s="95" t="s">
        <v>1581</v>
      </c>
      <c r="J1139" s="119" t="s">
        <v>1582</v>
      </c>
      <c r="K1139" s="106" t="s">
        <v>4205</v>
      </c>
      <c r="L1139" s="95" t="s">
        <v>1581</v>
      </c>
      <c r="M1139" s="97">
        <f>IF($K$6="с учетом НДС",VLOOKUP(J1139,LEGEND!C:M,3,0)*(1-N1139),VLOOKUP(J1139,LEGEND!C:M,3,0)*(1-N1139)/1.2)</f>
        <v>10300</v>
      </c>
      <c r="N1139" s="98">
        <f>IF(OR(E1139="Принадлежности",E1139="Ручной инструмент"),$K$5,IF($K$4=0,0,IFERROR(VLOOKUP(Q1139,LEGEND!$V$4:$W$7,2,0),$K$4)))</f>
        <v>0</v>
      </c>
      <c r="O1139" s="103" t="s">
        <v>20</v>
      </c>
      <c r="P1139" s="95" t="s">
        <v>20</v>
      </c>
      <c r="Q1139" s="100" t="s">
        <v>20</v>
      </c>
      <c r="R1139" s="116" t="s">
        <v>20417</v>
      </c>
      <c r="S1139" s="114" t="s">
        <v>964</v>
      </c>
      <c r="T1139" s="114">
        <v>305</v>
      </c>
      <c r="U1139" s="114">
        <v>48</v>
      </c>
      <c r="V1139" s="114">
        <v>299</v>
      </c>
      <c r="W1139" s="115">
        <v>3.6110000000000002</v>
      </c>
    </row>
    <row r="1140" spans="2:23" ht="38.25">
      <c r="B1140" s="95" t="s">
        <v>20806</v>
      </c>
      <c r="C1140" s="95" t="s">
        <v>20</v>
      </c>
      <c r="D1140" s="95" t="s">
        <v>20</v>
      </c>
      <c r="E1140" s="95" t="s">
        <v>18116</v>
      </c>
      <c r="F1140" s="95" t="s">
        <v>18024</v>
      </c>
      <c r="G1140" s="95" t="s">
        <v>18437</v>
      </c>
      <c r="H1140" s="14" t="s">
        <v>20</v>
      </c>
      <c r="I1140" s="95" t="s">
        <v>1583</v>
      </c>
      <c r="J1140" s="119" t="s">
        <v>1584</v>
      </c>
      <c r="K1140" s="106" t="s">
        <v>4206</v>
      </c>
      <c r="L1140" s="95" t="s">
        <v>1583</v>
      </c>
      <c r="M1140" s="97">
        <f>IF($K$6="с учетом НДС",VLOOKUP(J1140,LEGEND!C:M,3,0)*(1-N1140),VLOOKUP(J1140,LEGEND!C:M,3,0)*(1-N1140)/1.2)</f>
        <v>18000</v>
      </c>
      <c r="N1140" s="98">
        <f>IF(OR(E1140="Принадлежности",E1140="Ручной инструмент"),$K$5,IF($K$4=0,0,IFERROR(VLOOKUP(Q1140,LEGEND!$V$4:$W$7,2,0),$K$4)))</f>
        <v>0</v>
      </c>
      <c r="O1140" s="103" t="s">
        <v>20</v>
      </c>
      <c r="P1140" s="95" t="s">
        <v>20</v>
      </c>
      <c r="Q1140" s="100" t="s">
        <v>20</v>
      </c>
      <c r="R1140" s="116" t="s">
        <v>20418</v>
      </c>
      <c r="S1140" s="114" t="s">
        <v>964</v>
      </c>
      <c r="T1140" s="114">
        <v>149</v>
      </c>
      <c r="U1140" s="114">
        <v>36</v>
      </c>
      <c r="V1140" s="114">
        <v>200</v>
      </c>
      <c r="W1140" s="115">
        <v>0.35</v>
      </c>
    </row>
    <row r="1141" spans="2:23" ht="38.25">
      <c r="B1141" s="95" t="s">
        <v>20806</v>
      </c>
      <c r="C1141" s="95" t="s">
        <v>20</v>
      </c>
      <c r="D1141" s="95" t="s">
        <v>20</v>
      </c>
      <c r="E1141" s="95" t="s">
        <v>18116</v>
      </c>
      <c r="F1141" s="95" t="s">
        <v>17264</v>
      </c>
      <c r="G1141" s="95" t="s">
        <v>17262</v>
      </c>
      <c r="H1141" s="14" t="s">
        <v>20</v>
      </c>
      <c r="I1141" s="95" t="s">
        <v>1585</v>
      </c>
      <c r="J1141" s="119" t="s">
        <v>1586</v>
      </c>
      <c r="K1141" s="106" t="s">
        <v>4207</v>
      </c>
      <c r="L1141" s="95" t="s">
        <v>1585</v>
      </c>
      <c r="M1141" s="97">
        <f>IF($K$6="с учетом НДС",VLOOKUP(J1141,LEGEND!C:M,3,0)*(1-N1141),VLOOKUP(J1141,LEGEND!C:M,3,0)*(1-N1141)/1.2)</f>
        <v>20600</v>
      </c>
      <c r="N1141" s="98">
        <f>IF(OR(E1141="Принадлежности",E1141="Ручной инструмент"),$K$5,IF($K$4=0,0,IFERROR(VLOOKUP(Q1141,LEGEND!$V$4:$W$7,2,0),$K$4)))</f>
        <v>0</v>
      </c>
      <c r="O1141" s="103" t="s">
        <v>20</v>
      </c>
      <c r="P1141" s="95" t="s">
        <v>20</v>
      </c>
      <c r="Q1141" s="100" t="s">
        <v>20</v>
      </c>
      <c r="R1141" s="116" t="s">
        <v>20419</v>
      </c>
      <c r="S1141" s="114" t="s">
        <v>5035</v>
      </c>
      <c r="T1141" s="114">
        <v>355</v>
      </c>
      <c r="U1141" s="114">
        <v>305</v>
      </c>
      <c r="V1141" s="114">
        <v>195</v>
      </c>
      <c r="W1141" s="115">
        <v>3.4</v>
      </c>
    </row>
    <row r="1142" spans="2:23" ht="38.25">
      <c r="B1142" s="95" t="s">
        <v>20806</v>
      </c>
      <c r="C1142" s="95" t="s">
        <v>18023</v>
      </c>
      <c r="D1142" s="95" t="s">
        <v>20</v>
      </c>
      <c r="E1142" s="95" t="s">
        <v>18116</v>
      </c>
      <c r="F1142" s="95" t="s">
        <v>18024</v>
      </c>
      <c r="G1142" s="95" t="s">
        <v>18025</v>
      </c>
      <c r="H1142" s="14" t="s">
        <v>20</v>
      </c>
      <c r="I1142" s="95" t="s">
        <v>1587</v>
      </c>
      <c r="J1142" s="119" t="s">
        <v>1588</v>
      </c>
      <c r="K1142" s="106" t="s">
        <v>4208</v>
      </c>
      <c r="L1142" s="95" t="s">
        <v>1587</v>
      </c>
      <c r="M1142" s="97">
        <f>IF($K$6="с учетом НДС",VLOOKUP(J1142,LEGEND!C:M,3,0)*(1-N1142),VLOOKUP(J1142,LEGEND!C:M,3,0)*(1-N1142)/1.2)</f>
        <v>27100</v>
      </c>
      <c r="N1142" s="98">
        <f>IF(OR(E1142="Принадлежности",E1142="Ручной инструмент"),$K$5,IF($K$4=0,0,IFERROR(VLOOKUP(Q1142,LEGEND!$V$4:$W$7,2,0),$K$4)))</f>
        <v>0</v>
      </c>
      <c r="O1142" s="103" t="s">
        <v>20</v>
      </c>
      <c r="P1142" s="95" t="s">
        <v>20</v>
      </c>
      <c r="Q1142" s="100" t="s">
        <v>20</v>
      </c>
      <c r="R1142" s="116" t="s">
        <v>20420</v>
      </c>
      <c r="S1142" s="114" t="s">
        <v>5035</v>
      </c>
      <c r="T1142" s="114">
        <v>225</v>
      </c>
      <c r="U1142" s="114">
        <v>160</v>
      </c>
      <c r="V1142" s="114">
        <v>95</v>
      </c>
      <c r="W1142" s="115">
        <v>2.08</v>
      </c>
    </row>
    <row r="1143" spans="2:23" ht="38.25">
      <c r="B1143" s="95" t="s">
        <v>20806</v>
      </c>
      <c r="C1143" s="95" t="s">
        <v>20</v>
      </c>
      <c r="D1143" s="95" t="s">
        <v>20</v>
      </c>
      <c r="E1143" s="95" t="s">
        <v>18116</v>
      </c>
      <c r="F1143" s="95" t="s">
        <v>18024</v>
      </c>
      <c r="G1143" s="95" t="s">
        <v>18437</v>
      </c>
      <c r="H1143" s="14" t="s">
        <v>20</v>
      </c>
      <c r="I1143" s="95" t="s">
        <v>1589</v>
      </c>
      <c r="J1143" s="119" t="s">
        <v>1590</v>
      </c>
      <c r="K1143" s="106" t="s">
        <v>4209</v>
      </c>
      <c r="L1143" s="95" t="s">
        <v>1589</v>
      </c>
      <c r="M1143" s="97">
        <f>IF($K$6="с учетом НДС",VLOOKUP(J1143,LEGEND!C:M,3,0)*(1-N1143),VLOOKUP(J1143,LEGEND!C:M,3,0)*(1-N1143)/1.2)</f>
        <v>23700</v>
      </c>
      <c r="N1143" s="98">
        <f>IF(OR(E1143="Принадлежности",E1143="Ручной инструмент"),$K$5,IF($K$4=0,0,IFERROR(VLOOKUP(Q1143,LEGEND!$V$4:$W$7,2,0),$K$4)))</f>
        <v>0</v>
      </c>
      <c r="O1143" s="103" t="s">
        <v>20</v>
      </c>
      <c r="P1143" s="95" t="s">
        <v>20</v>
      </c>
      <c r="Q1143" s="100" t="s">
        <v>20</v>
      </c>
      <c r="R1143" s="116" t="s">
        <v>20421</v>
      </c>
      <c r="S1143" s="114" t="s">
        <v>964</v>
      </c>
      <c r="T1143" s="114">
        <v>67</v>
      </c>
      <c r="U1143" s="114">
        <v>67</v>
      </c>
      <c r="V1143" s="114">
        <v>27</v>
      </c>
      <c r="W1143" s="115">
        <v>0.251</v>
      </c>
    </row>
    <row r="1144" spans="2:23" ht="38.25">
      <c r="B1144" s="95" t="s">
        <v>20806</v>
      </c>
      <c r="C1144" s="95" t="s">
        <v>18023</v>
      </c>
      <c r="D1144" s="95" t="s">
        <v>20</v>
      </c>
      <c r="E1144" s="95" t="s">
        <v>18116</v>
      </c>
      <c r="F1144" s="95" t="s">
        <v>18024</v>
      </c>
      <c r="G1144" s="95" t="s">
        <v>18025</v>
      </c>
      <c r="H1144" s="14" t="s">
        <v>20</v>
      </c>
      <c r="I1144" s="95" t="s">
        <v>1591</v>
      </c>
      <c r="J1144" s="119" t="s">
        <v>1592</v>
      </c>
      <c r="K1144" s="106" t="s">
        <v>4210</v>
      </c>
      <c r="L1144" s="95" t="s">
        <v>1591</v>
      </c>
      <c r="M1144" s="97">
        <f>IF($K$6="с учетом НДС",VLOOKUP(J1144,LEGEND!C:M,3,0)*(1-N1144),VLOOKUP(J1144,LEGEND!C:M,3,0)*(1-N1144)/1.2)</f>
        <v>26100</v>
      </c>
      <c r="N1144" s="98">
        <f>IF(OR(E1144="Принадлежности",E1144="Ручной инструмент"),$K$5,IF($K$4=0,0,IFERROR(VLOOKUP(Q1144,LEGEND!$V$4:$W$7,2,0),$K$4)))</f>
        <v>0</v>
      </c>
      <c r="O1144" s="103" t="s">
        <v>20</v>
      </c>
      <c r="P1144" s="95" t="s">
        <v>20</v>
      </c>
      <c r="Q1144" s="100" t="s">
        <v>20</v>
      </c>
      <c r="R1144" s="116" t="s">
        <v>20422</v>
      </c>
      <c r="S1144" s="114" t="s">
        <v>5035</v>
      </c>
      <c r="T1144" s="114">
        <v>225</v>
      </c>
      <c r="U1144" s="114">
        <v>160</v>
      </c>
      <c r="V1144" s="114">
        <v>95</v>
      </c>
      <c r="W1144" s="115">
        <v>2.02</v>
      </c>
    </row>
    <row r="1145" spans="2:23" ht="38.25">
      <c r="B1145" s="95" t="s">
        <v>20806</v>
      </c>
      <c r="C1145" s="95" t="s">
        <v>18023</v>
      </c>
      <c r="D1145" s="95" t="s">
        <v>20</v>
      </c>
      <c r="E1145" s="95" t="s">
        <v>18116</v>
      </c>
      <c r="F1145" s="95" t="s">
        <v>18024</v>
      </c>
      <c r="G1145" s="95" t="s">
        <v>18025</v>
      </c>
      <c r="H1145" s="14" t="s">
        <v>20</v>
      </c>
      <c r="I1145" s="95" t="s">
        <v>1593</v>
      </c>
      <c r="J1145" s="119" t="s">
        <v>1594</v>
      </c>
      <c r="K1145" s="106" t="s">
        <v>4211</v>
      </c>
      <c r="L1145" s="95" t="s">
        <v>1593</v>
      </c>
      <c r="M1145" s="97">
        <f>IF($K$6="с учетом НДС",VLOOKUP(J1145,LEGEND!C:M,3,0)*(1-N1145),VLOOKUP(J1145,LEGEND!C:M,3,0)*(1-N1145)/1.2)</f>
        <v>26100</v>
      </c>
      <c r="N1145" s="98">
        <f>IF(OR(E1145="Принадлежности",E1145="Ручной инструмент"),$K$5,IF($K$4=0,0,IFERROR(VLOOKUP(Q1145,LEGEND!$V$4:$W$7,2,0),$K$4)))</f>
        <v>0</v>
      </c>
      <c r="O1145" s="103" t="s">
        <v>20</v>
      </c>
      <c r="P1145" s="95" t="s">
        <v>20</v>
      </c>
      <c r="Q1145" s="100" t="s">
        <v>20</v>
      </c>
      <c r="R1145" s="116" t="s">
        <v>20423</v>
      </c>
      <c r="S1145" s="114" t="s">
        <v>5035</v>
      </c>
      <c r="T1145" s="114">
        <v>225</v>
      </c>
      <c r="U1145" s="114">
        <v>160</v>
      </c>
      <c r="V1145" s="114">
        <v>100</v>
      </c>
      <c r="W1145" s="115">
        <v>2.1579999999999999</v>
      </c>
    </row>
    <row r="1146" spans="2:23" ht="38.25">
      <c r="B1146" s="95" t="s">
        <v>20806</v>
      </c>
      <c r="C1146" s="95" t="s">
        <v>18023</v>
      </c>
      <c r="D1146" s="95" t="s">
        <v>20</v>
      </c>
      <c r="E1146" s="95" t="s">
        <v>18116</v>
      </c>
      <c r="F1146" s="95" t="s">
        <v>18024</v>
      </c>
      <c r="G1146" s="95" t="s">
        <v>18025</v>
      </c>
      <c r="H1146" s="14" t="s">
        <v>20</v>
      </c>
      <c r="I1146" s="95" t="s">
        <v>1595</v>
      </c>
      <c r="J1146" s="119" t="s">
        <v>1596</v>
      </c>
      <c r="K1146" s="106" t="s">
        <v>4212</v>
      </c>
      <c r="L1146" s="95" t="s">
        <v>1595</v>
      </c>
      <c r="M1146" s="97">
        <f>IF($K$6="с учетом НДС",VLOOKUP(J1146,LEGEND!C:M,3,0)*(1-N1146),VLOOKUP(J1146,LEGEND!C:M,3,0)*(1-N1146)/1.2)</f>
        <v>32800</v>
      </c>
      <c r="N1146" s="98">
        <f>IF(OR(E1146="Принадлежности",E1146="Ручной инструмент"),$K$5,IF($K$4=0,0,IFERROR(VLOOKUP(Q1146,LEGEND!$V$4:$W$7,2,0),$K$4)))</f>
        <v>0</v>
      </c>
      <c r="O1146" s="103" t="s">
        <v>20</v>
      </c>
      <c r="P1146" s="95" t="s">
        <v>20</v>
      </c>
      <c r="Q1146" s="100" t="s">
        <v>20</v>
      </c>
      <c r="R1146" s="116" t="s">
        <v>20424</v>
      </c>
      <c r="S1146" s="114" t="s">
        <v>5035</v>
      </c>
      <c r="T1146" s="114">
        <v>223</v>
      </c>
      <c r="U1146" s="114">
        <v>159</v>
      </c>
      <c r="V1146" s="114">
        <v>94</v>
      </c>
      <c r="W1146" s="115">
        <v>1.7589999999999999</v>
      </c>
    </row>
    <row r="1147" spans="2:23" ht="38.25">
      <c r="B1147" s="95" t="s">
        <v>20806</v>
      </c>
      <c r="C1147" s="95" t="s">
        <v>18023</v>
      </c>
      <c r="D1147" s="95" t="s">
        <v>20</v>
      </c>
      <c r="E1147" s="95" t="s">
        <v>18116</v>
      </c>
      <c r="F1147" s="95" t="s">
        <v>18024</v>
      </c>
      <c r="G1147" s="95" t="s">
        <v>18025</v>
      </c>
      <c r="H1147" s="14" t="s">
        <v>20</v>
      </c>
      <c r="I1147" s="95" t="s">
        <v>1597</v>
      </c>
      <c r="J1147" s="119" t="s">
        <v>1598</v>
      </c>
      <c r="K1147" s="106" t="s">
        <v>4213</v>
      </c>
      <c r="L1147" s="95" t="s">
        <v>1597</v>
      </c>
      <c r="M1147" s="97">
        <f>IF($K$6="с учетом НДС",VLOOKUP(J1147,LEGEND!C:M,3,0)*(1-N1147),VLOOKUP(J1147,LEGEND!C:M,3,0)*(1-N1147)/1.2)</f>
        <v>88900</v>
      </c>
      <c r="N1147" s="98">
        <f>IF(OR(E1147="Принадлежности",E1147="Ручной инструмент"),$K$5,IF($K$4=0,0,IFERROR(VLOOKUP(Q1147,LEGEND!$V$4:$W$7,2,0),$K$4)))</f>
        <v>0</v>
      </c>
      <c r="O1147" s="103" t="s">
        <v>20</v>
      </c>
      <c r="P1147" s="95" t="s">
        <v>20</v>
      </c>
      <c r="Q1147" s="100" t="s">
        <v>20</v>
      </c>
      <c r="R1147" s="116" t="s">
        <v>20425</v>
      </c>
      <c r="S1147" s="114" t="s">
        <v>5035</v>
      </c>
      <c r="T1147" s="114">
        <v>226</v>
      </c>
      <c r="U1147" s="114">
        <v>95</v>
      </c>
      <c r="V1147" s="114">
        <v>156</v>
      </c>
      <c r="W1147" s="115">
        <v>1.8049999999999999</v>
      </c>
    </row>
    <row r="1148" spans="2:23" ht="25.5">
      <c r="B1148" s="95" t="s">
        <v>20806</v>
      </c>
      <c r="C1148" s="95" t="s">
        <v>18023</v>
      </c>
      <c r="D1148" s="95" t="s">
        <v>20</v>
      </c>
      <c r="E1148" s="95" t="s">
        <v>18116</v>
      </c>
      <c r="F1148" s="95" t="s">
        <v>18024</v>
      </c>
      <c r="G1148" s="95" t="s">
        <v>18025</v>
      </c>
      <c r="H1148" s="14" t="s">
        <v>20</v>
      </c>
      <c r="I1148" s="95" t="s">
        <v>1599</v>
      </c>
      <c r="J1148" s="119" t="s">
        <v>1600</v>
      </c>
      <c r="K1148" s="106" t="s">
        <v>4214</v>
      </c>
      <c r="L1148" s="95" t="s">
        <v>1599</v>
      </c>
      <c r="M1148" s="97">
        <f>IF($K$6="с учетом НДС",VLOOKUP(J1148,LEGEND!C:M,3,0)*(1-N1148),VLOOKUP(J1148,LEGEND!C:M,3,0)*(1-N1148)/1.2)</f>
        <v>14200</v>
      </c>
      <c r="N1148" s="98">
        <f>IF(OR(E1148="Принадлежности",E1148="Ручной инструмент"),$K$5,IF($K$4=0,0,IFERROR(VLOOKUP(Q1148,LEGEND!$V$4:$W$7,2,0),$K$4)))</f>
        <v>0</v>
      </c>
      <c r="O1148" s="103" t="s">
        <v>20</v>
      </c>
      <c r="P1148" s="95" t="s">
        <v>20</v>
      </c>
      <c r="Q1148" s="100" t="s">
        <v>20</v>
      </c>
      <c r="R1148" s="116" t="s">
        <v>20426</v>
      </c>
      <c r="S1148" s="114" t="s">
        <v>5035</v>
      </c>
      <c r="T1148" s="114">
        <v>70</v>
      </c>
      <c r="U1148" s="114">
        <v>40</v>
      </c>
      <c r="V1148" s="114">
        <v>45</v>
      </c>
      <c r="W1148" s="115">
        <v>0.10199999999999999</v>
      </c>
    </row>
    <row r="1149" spans="2:23" ht="25.5">
      <c r="B1149" s="95" t="s">
        <v>20806</v>
      </c>
      <c r="C1149" s="95" t="s">
        <v>18023</v>
      </c>
      <c r="D1149" s="95" t="s">
        <v>20</v>
      </c>
      <c r="E1149" s="95" t="s">
        <v>18116</v>
      </c>
      <c r="F1149" s="95" t="s">
        <v>18024</v>
      </c>
      <c r="G1149" s="95" t="s">
        <v>18025</v>
      </c>
      <c r="H1149" s="14" t="s">
        <v>20</v>
      </c>
      <c r="I1149" s="95" t="s">
        <v>1601</v>
      </c>
      <c r="J1149" s="119" t="s">
        <v>1602</v>
      </c>
      <c r="K1149" s="106" t="s">
        <v>4215</v>
      </c>
      <c r="L1149" s="95" t="s">
        <v>1601</v>
      </c>
      <c r="M1149" s="97">
        <f>IF($K$6="с учетом НДС",VLOOKUP(J1149,LEGEND!C:M,3,0)*(1-N1149),VLOOKUP(J1149,LEGEND!C:M,3,0)*(1-N1149)/1.2)</f>
        <v>14200</v>
      </c>
      <c r="N1149" s="98">
        <f>IF(OR(E1149="Принадлежности",E1149="Ручной инструмент"),$K$5,IF($K$4=0,0,IFERROR(VLOOKUP(Q1149,LEGEND!$V$4:$W$7,2,0),$K$4)))</f>
        <v>0</v>
      </c>
      <c r="O1149" s="103" t="s">
        <v>20</v>
      </c>
      <c r="P1149" s="95" t="s">
        <v>20</v>
      </c>
      <c r="Q1149" s="100" t="s">
        <v>20</v>
      </c>
      <c r="R1149" s="116" t="s">
        <v>20427</v>
      </c>
      <c r="S1149" s="114" t="s">
        <v>5035</v>
      </c>
      <c r="T1149" s="114">
        <v>70</v>
      </c>
      <c r="U1149" s="114">
        <v>40</v>
      </c>
      <c r="V1149" s="114">
        <v>45</v>
      </c>
      <c r="W1149" s="115">
        <v>0.10199999999999999</v>
      </c>
    </row>
    <row r="1150" spans="2:23" ht="25.5">
      <c r="B1150" s="95" t="s">
        <v>20806</v>
      </c>
      <c r="C1150" s="95" t="s">
        <v>18023</v>
      </c>
      <c r="D1150" s="95" t="s">
        <v>20</v>
      </c>
      <c r="E1150" s="95" t="s">
        <v>18116</v>
      </c>
      <c r="F1150" s="95" t="s">
        <v>18024</v>
      </c>
      <c r="G1150" s="95" t="s">
        <v>18025</v>
      </c>
      <c r="H1150" s="14" t="s">
        <v>20</v>
      </c>
      <c r="I1150" s="95" t="s">
        <v>1603</v>
      </c>
      <c r="J1150" s="119" t="s">
        <v>1604</v>
      </c>
      <c r="K1150" s="106" t="s">
        <v>4216</v>
      </c>
      <c r="L1150" s="95" t="s">
        <v>1603</v>
      </c>
      <c r="M1150" s="97">
        <f>IF($K$6="с учетом НДС",VLOOKUP(J1150,LEGEND!C:M,3,0)*(1-N1150),VLOOKUP(J1150,LEGEND!C:M,3,0)*(1-N1150)/1.2)</f>
        <v>14200</v>
      </c>
      <c r="N1150" s="98">
        <f>IF(OR(E1150="Принадлежности",E1150="Ручной инструмент"),$K$5,IF($K$4=0,0,IFERROR(VLOOKUP(Q1150,LEGEND!$V$4:$W$7,2,0),$K$4)))</f>
        <v>0</v>
      </c>
      <c r="O1150" s="103" t="s">
        <v>20</v>
      </c>
      <c r="P1150" s="95" t="s">
        <v>20</v>
      </c>
      <c r="Q1150" s="100" t="s">
        <v>20</v>
      </c>
      <c r="R1150" s="116" t="s">
        <v>20428</v>
      </c>
      <c r="S1150" s="114" t="s">
        <v>5035</v>
      </c>
      <c r="T1150" s="114">
        <v>70</v>
      </c>
      <c r="U1150" s="114">
        <v>40</v>
      </c>
      <c r="V1150" s="114">
        <v>45</v>
      </c>
      <c r="W1150" s="115">
        <v>0.10199999999999999</v>
      </c>
    </row>
    <row r="1151" spans="2:23" ht="25.5">
      <c r="B1151" s="95" t="s">
        <v>20806</v>
      </c>
      <c r="C1151" s="95" t="s">
        <v>18023</v>
      </c>
      <c r="D1151" s="95" t="s">
        <v>20</v>
      </c>
      <c r="E1151" s="95" t="s">
        <v>18116</v>
      </c>
      <c r="F1151" s="95" t="s">
        <v>18024</v>
      </c>
      <c r="G1151" s="95" t="s">
        <v>18025</v>
      </c>
      <c r="H1151" s="14" t="s">
        <v>20</v>
      </c>
      <c r="I1151" s="95" t="s">
        <v>1605</v>
      </c>
      <c r="J1151" s="119" t="s">
        <v>1606</v>
      </c>
      <c r="K1151" s="106" t="s">
        <v>4217</v>
      </c>
      <c r="L1151" s="95" t="s">
        <v>1605</v>
      </c>
      <c r="M1151" s="97">
        <f>IF($K$6="с учетом НДС",VLOOKUP(J1151,LEGEND!C:M,3,0)*(1-N1151),VLOOKUP(J1151,LEGEND!C:M,3,0)*(1-N1151)/1.2)</f>
        <v>14200</v>
      </c>
      <c r="N1151" s="98">
        <f>IF(OR(E1151="Принадлежности",E1151="Ручной инструмент"),$K$5,IF($K$4=0,0,IFERROR(VLOOKUP(Q1151,LEGEND!$V$4:$W$7,2,0),$K$4)))</f>
        <v>0</v>
      </c>
      <c r="O1151" s="103" t="s">
        <v>20</v>
      </c>
      <c r="P1151" s="95" t="s">
        <v>20</v>
      </c>
      <c r="Q1151" s="100" t="s">
        <v>20</v>
      </c>
      <c r="R1151" s="116" t="s">
        <v>20429</v>
      </c>
      <c r="S1151" s="114" t="s">
        <v>5035</v>
      </c>
      <c r="T1151" s="114">
        <v>70</v>
      </c>
      <c r="U1151" s="114">
        <v>40</v>
      </c>
      <c r="V1151" s="114">
        <v>45</v>
      </c>
      <c r="W1151" s="115">
        <v>0.10199999999999999</v>
      </c>
    </row>
    <row r="1152" spans="2:23" ht="38.25">
      <c r="B1152" s="95" t="s">
        <v>20806</v>
      </c>
      <c r="C1152" s="95" t="s">
        <v>18023</v>
      </c>
      <c r="D1152" s="95" t="s">
        <v>20</v>
      </c>
      <c r="E1152" s="95" t="s">
        <v>18116</v>
      </c>
      <c r="F1152" s="95" t="s">
        <v>18024</v>
      </c>
      <c r="G1152" s="95" t="s">
        <v>18025</v>
      </c>
      <c r="H1152" s="14" t="s">
        <v>20</v>
      </c>
      <c r="I1152" s="95" t="s">
        <v>1607</v>
      </c>
      <c r="J1152" s="119" t="s">
        <v>1608</v>
      </c>
      <c r="K1152" s="106" t="s">
        <v>4218</v>
      </c>
      <c r="L1152" s="95" t="s">
        <v>1607</v>
      </c>
      <c r="M1152" s="97">
        <f>IF($K$6="с учетом НДС",VLOOKUP(J1152,LEGEND!C:M,3,0)*(1-N1152),VLOOKUP(J1152,LEGEND!C:M,3,0)*(1-N1152)/1.2)</f>
        <v>90600</v>
      </c>
      <c r="N1152" s="98">
        <f>IF(OR(E1152="Принадлежности",E1152="Ручной инструмент"),$K$5,IF($K$4=0,0,IFERROR(VLOOKUP(Q1152,LEGEND!$V$4:$W$7,2,0),$K$4)))</f>
        <v>0</v>
      </c>
      <c r="O1152" s="103" t="s">
        <v>20</v>
      </c>
      <c r="P1152" s="95" t="s">
        <v>20</v>
      </c>
      <c r="Q1152" s="100" t="s">
        <v>20</v>
      </c>
      <c r="R1152" s="116" t="s">
        <v>20430</v>
      </c>
      <c r="S1152" s="114" t="s">
        <v>5035</v>
      </c>
      <c r="T1152" s="114">
        <v>225</v>
      </c>
      <c r="U1152" s="114">
        <v>160</v>
      </c>
      <c r="V1152" s="114">
        <v>105</v>
      </c>
      <c r="W1152" s="115">
        <v>2.2799999999999998</v>
      </c>
    </row>
    <row r="1153" spans="2:23" ht="38.25">
      <c r="B1153" s="95" t="s">
        <v>20806</v>
      </c>
      <c r="C1153" s="95" t="s">
        <v>18023</v>
      </c>
      <c r="D1153" s="95" t="s">
        <v>20</v>
      </c>
      <c r="E1153" s="95" t="s">
        <v>18116</v>
      </c>
      <c r="F1153" s="95" t="s">
        <v>18024</v>
      </c>
      <c r="G1153" s="95" t="s">
        <v>18025</v>
      </c>
      <c r="H1153" s="14" t="s">
        <v>20</v>
      </c>
      <c r="I1153" s="95" t="s">
        <v>1609</v>
      </c>
      <c r="J1153" s="119" t="s">
        <v>1610</v>
      </c>
      <c r="K1153" s="106" t="s">
        <v>4219</v>
      </c>
      <c r="L1153" s="95" t="s">
        <v>1609</v>
      </c>
      <c r="M1153" s="97">
        <f>IF($K$6="с учетом НДС",VLOOKUP(J1153,LEGEND!C:M,3,0)*(1-N1153),VLOOKUP(J1153,LEGEND!C:M,3,0)*(1-N1153)/1.2)</f>
        <v>86100</v>
      </c>
      <c r="N1153" s="98">
        <f>IF(OR(E1153="Принадлежности",E1153="Ручной инструмент"),$K$5,IF($K$4=0,0,IFERROR(VLOOKUP(Q1153,LEGEND!$V$4:$W$7,2,0),$K$4)))</f>
        <v>0</v>
      </c>
      <c r="O1153" s="103" t="s">
        <v>20</v>
      </c>
      <c r="P1153" s="95" t="s">
        <v>20</v>
      </c>
      <c r="Q1153" s="100" t="s">
        <v>20</v>
      </c>
      <c r="R1153" s="116" t="s">
        <v>20431</v>
      </c>
      <c r="S1153" s="114" t="s">
        <v>5035</v>
      </c>
      <c r="T1153" s="114">
        <v>223</v>
      </c>
      <c r="U1153" s="114">
        <v>159</v>
      </c>
      <c r="V1153" s="114">
        <v>94</v>
      </c>
      <c r="W1153" s="115">
        <v>1.5489999999999999</v>
      </c>
    </row>
    <row r="1154" spans="2:23" ht="38.25">
      <c r="B1154" s="95" t="s">
        <v>20806</v>
      </c>
      <c r="C1154" s="95" t="s">
        <v>20</v>
      </c>
      <c r="D1154" s="95" t="s">
        <v>20</v>
      </c>
      <c r="E1154" s="95" t="s">
        <v>18116</v>
      </c>
      <c r="F1154" s="95" t="s">
        <v>18024</v>
      </c>
      <c r="G1154" s="95" t="s">
        <v>19052</v>
      </c>
      <c r="H1154" s="14" t="s">
        <v>20</v>
      </c>
      <c r="I1154" s="95" t="s">
        <v>1611</v>
      </c>
      <c r="J1154" s="119" t="s">
        <v>1612</v>
      </c>
      <c r="K1154" s="106" t="s">
        <v>4220</v>
      </c>
      <c r="L1154" s="95" t="s">
        <v>1611</v>
      </c>
      <c r="M1154" s="97">
        <f>IF($K$6="с учетом НДС",VLOOKUP(J1154,LEGEND!C:M,3,0)*(1-N1154),VLOOKUP(J1154,LEGEND!C:M,3,0)*(1-N1154)/1.2)</f>
        <v>1700</v>
      </c>
      <c r="N1154" s="98">
        <f>IF(OR(E1154="Принадлежности",E1154="Ручной инструмент"),$K$5,IF($K$4=0,0,IFERROR(VLOOKUP(Q1154,LEGEND!$V$4:$W$7,2,0),$K$4)))</f>
        <v>0</v>
      </c>
      <c r="O1154" s="103" t="s">
        <v>20</v>
      </c>
      <c r="P1154" s="95" t="s">
        <v>20</v>
      </c>
      <c r="Q1154" s="100" t="s">
        <v>20</v>
      </c>
      <c r="R1154" s="116" t="s">
        <v>20432</v>
      </c>
      <c r="S1154" s="114" t="s">
        <v>964</v>
      </c>
      <c r="T1154" s="114">
        <v>140</v>
      </c>
      <c r="U1154" s="114">
        <v>30</v>
      </c>
      <c r="V1154" s="114">
        <v>35</v>
      </c>
      <c r="W1154" s="115">
        <v>7.1999999999999995E-2</v>
      </c>
    </row>
    <row r="1155" spans="2:23" ht="51">
      <c r="B1155" s="95" t="s">
        <v>20806</v>
      </c>
      <c r="C1155" s="95" t="s">
        <v>20</v>
      </c>
      <c r="D1155" s="95" t="s">
        <v>20</v>
      </c>
      <c r="E1155" s="95" t="s">
        <v>18116</v>
      </c>
      <c r="F1155" s="95" t="s">
        <v>17283</v>
      </c>
      <c r="G1155" s="95" t="s">
        <v>18132</v>
      </c>
      <c r="H1155" s="14" t="s">
        <v>20</v>
      </c>
      <c r="I1155" s="95" t="s">
        <v>1613</v>
      </c>
      <c r="J1155" s="119" t="s">
        <v>1614</v>
      </c>
      <c r="K1155" s="106" t="s">
        <v>4221</v>
      </c>
      <c r="L1155" s="95" t="s">
        <v>1613</v>
      </c>
      <c r="M1155" s="97">
        <f>IF($K$6="с учетом НДС",VLOOKUP(J1155,LEGEND!C:M,3,0)*(1-N1155),VLOOKUP(J1155,LEGEND!C:M,3,0)*(1-N1155)/1.2)</f>
        <v>68400</v>
      </c>
      <c r="N1155" s="98">
        <f>IF(OR(E1155="Принадлежности",E1155="Ручной инструмент"),$K$5,IF($K$4=0,0,IFERROR(VLOOKUP(Q1155,LEGEND!$V$4:$W$7,2,0),$K$4)))</f>
        <v>0</v>
      </c>
      <c r="O1155" s="103" t="s">
        <v>20</v>
      </c>
      <c r="P1155" s="95" t="s">
        <v>20</v>
      </c>
      <c r="Q1155" s="100" t="s">
        <v>20</v>
      </c>
      <c r="R1155" s="116" t="s">
        <v>20433</v>
      </c>
      <c r="S1155" s="114" t="s">
        <v>964</v>
      </c>
      <c r="T1155" s="114">
        <v>335</v>
      </c>
      <c r="U1155" s="114">
        <v>220</v>
      </c>
      <c r="V1155" s="114">
        <v>60</v>
      </c>
      <c r="W1155" s="115">
        <v>0.55000000000000004</v>
      </c>
    </row>
    <row r="1156" spans="2:23" ht="38.25">
      <c r="B1156" s="95" t="s">
        <v>20806</v>
      </c>
      <c r="C1156" s="95" t="s">
        <v>18023</v>
      </c>
      <c r="D1156" s="95" t="s">
        <v>20</v>
      </c>
      <c r="E1156" s="95" t="s">
        <v>18116</v>
      </c>
      <c r="F1156" s="95" t="s">
        <v>18024</v>
      </c>
      <c r="G1156" s="95" t="s">
        <v>18025</v>
      </c>
      <c r="H1156" s="14" t="s">
        <v>20</v>
      </c>
      <c r="I1156" s="95" t="s">
        <v>1615</v>
      </c>
      <c r="J1156" s="119" t="s">
        <v>1616</v>
      </c>
      <c r="K1156" s="106" t="s">
        <v>4222</v>
      </c>
      <c r="L1156" s="95" t="s">
        <v>1615</v>
      </c>
      <c r="M1156" s="97">
        <f>IF($K$6="с учетом НДС",VLOOKUP(J1156,LEGEND!C:M,3,0)*(1-N1156),VLOOKUP(J1156,LEGEND!C:M,3,0)*(1-N1156)/1.2)</f>
        <v>23900</v>
      </c>
      <c r="N1156" s="98">
        <f>IF(OR(E1156="Принадлежности",E1156="Ручной инструмент"),$K$5,IF($K$4=0,0,IFERROR(VLOOKUP(Q1156,LEGEND!$V$4:$W$7,2,0),$K$4)))</f>
        <v>0</v>
      </c>
      <c r="O1156" s="103" t="s">
        <v>20</v>
      </c>
      <c r="P1156" s="95" t="s">
        <v>20</v>
      </c>
      <c r="Q1156" s="100" t="s">
        <v>20</v>
      </c>
      <c r="R1156" s="116" t="s">
        <v>20434</v>
      </c>
      <c r="S1156" s="114" t="s">
        <v>5035</v>
      </c>
      <c r="T1156" s="114">
        <v>223</v>
      </c>
      <c r="U1156" s="114">
        <v>159</v>
      </c>
      <c r="V1156" s="114">
        <v>94</v>
      </c>
      <c r="W1156" s="115">
        <v>1.468</v>
      </c>
    </row>
    <row r="1157" spans="2:23" ht="38.25">
      <c r="B1157" s="95" t="s">
        <v>20806</v>
      </c>
      <c r="C1157" s="95" t="s">
        <v>18023</v>
      </c>
      <c r="D1157" s="95" t="s">
        <v>20</v>
      </c>
      <c r="E1157" s="95" t="s">
        <v>18116</v>
      </c>
      <c r="F1157" s="95" t="s">
        <v>18024</v>
      </c>
      <c r="G1157" s="95" t="s">
        <v>18025</v>
      </c>
      <c r="H1157" s="14" t="s">
        <v>20</v>
      </c>
      <c r="I1157" s="95" t="s">
        <v>1617</v>
      </c>
      <c r="J1157" s="119" t="s">
        <v>1618</v>
      </c>
      <c r="K1157" s="106" t="s">
        <v>4223</v>
      </c>
      <c r="L1157" s="95" t="s">
        <v>1617</v>
      </c>
      <c r="M1157" s="97">
        <f>IF($K$6="с учетом НДС",VLOOKUP(J1157,LEGEND!C:M,3,0)*(1-N1157),VLOOKUP(J1157,LEGEND!C:M,3,0)*(1-N1157)/1.2)</f>
        <v>23900</v>
      </c>
      <c r="N1157" s="98">
        <f>IF(OR(E1157="Принадлежности",E1157="Ручной инструмент"),$K$5,IF($K$4=0,0,IFERROR(VLOOKUP(Q1157,LEGEND!$V$4:$W$7,2,0),$K$4)))</f>
        <v>0</v>
      </c>
      <c r="O1157" s="103" t="s">
        <v>20</v>
      </c>
      <c r="P1157" s="95" t="s">
        <v>20</v>
      </c>
      <c r="Q1157" s="100" t="s">
        <v>20</v>
      </c>
      <c r="R1157" s="116" t="s">
        <v>20435</v>
      </c>
      <c r="S1157" s="114" t="s">
        <v>5035</v>
      </c>
      <c r="T1157" s="114">
        <v>223</v>
      </c>
      <c r="U1157" s="114">
        <v>159</v>
      </c>
      <c r="V1157" s="114">
        <v>94</v>
      </c>
      <c r="W1157" s="115">
        <v>1.427</v>
      </c>
    </row>
    <row r="1158" spans="2:23" ht="38.25">
      <c r="B1158" s="95" t="s">
        <v>20806</v>
      </c>
      <c r="C1158" s="95" t="s">
        <v>20</v>
      </c>
      <c r="D1158" s="95" t="s">
        <v>20</v>
      </c>
      <c r="E1158" s="95" t="s">
        <v>18116</v>
      </c>
      <c r="F1158" s="95" t="s">
        <v>17264</v>
      </c>
      <c r="G1158" s="95" t="s">
        <v>17262</v>
      </c>
      <c r="H1158" s="14" t="s">
        <v>20</v>
      </c>
      <c r="I1158" s="95" t="s">
        <v>1619</v>
      </c>
      <c r="J1158" s="119" t="s">
        <v>1620</v>
      </c>
      <c r="K1158" s="106" t="s">
        <v>4224</v>
      </c>
      <c r="L1158" s="95" t="s">
        <v>1619</v>
      </c>
      <c r="M1158" s="97">
        <f>IF($K$6="с учетом НДС",VLOOKUP(J1158,LEGEND!C:M,3,0)*(1-N1158),VLOOKUP(J1158,LEGEND!C:M,3,0)*(1-N1158)/1.2)</f>
        <v>146400</v>
      </c>
      <c r="N1158" s="98">
        <f>IF(OR(E1158="Принадлежности",E1158="Ручной инструмент"),$K$5,IF($K$4=0,0,IFERROR(VLOOKUP(Q1158,LEGEND!$V$4:$W$7,2,0),$K$4)))</f>
        <v>0</v>
      </c>
      <c r="O1158" s="103" t="s">
        <v>20</v>
      </c>
      <c r="P1158" s="95" t="s">
        <v>20</v>
      </c>
      <c r="Q1158" s="100" t="s">
        <v>20</v>
      </c>
      <c r="R1158" s="116" t="s">
        <v>20436</v>
      </c>
      <c r="S1158" s="114" t="s">
        <v>5035</v>
      </c>
      <c r="T1158" s="114">
        <v>385</v>
      </c>
      <c r="U1158" s="114">
        <v>255</v>
      </c>
      <c r="V1158" s="114">
        <v>350</v>
      </c>
      <c r="W1158" s="115">
        <v>13.343</v>
      </c>
    </row>
    <row r="1159" spans="2:23" ht="25.5">
      <c r="B1159" s="95" t="s">
        <v>20806</v>
      </c>
      <c r="C1159" s="95" t="s">
        <v>18023</v>
      </c>
      <c r="D1159" s="95" t="s">
        <v>20</v>
      </c>
      <c r="E1159" s="95" t="s">
        <v>18116</v>
      </c>
      <c r="F1159" s="95" t="s">
        <v>18024</v>
      </c>
      <c r="G1159" s="95" t="s">
        <v>18025</v>
      </c>
      <c r="H1159" s="14" t="s">
        <v>20</v>
      </c>
      <c r="I1159" s="95" t="s">
        <v>1621</v>
      </c>
      <c r="J1159" s="119" t="s">
        <v>1622</v>
      </c>
      <c r="K1159" s="106" t="s">
        <v>4225</v>
      </c>
      <c r="L1159" s="95" t="s">
        <v>1621</v>
      </c>
      <c r="M1159" s="97">
        <f>IF($K$6="с учетом НДС",VLOOKUP(J1159,LEGEND!C:M,3,0)*(1-N1159),VLOOKUP(J1159,LEGEND!C:M,3,0)*(1-N1159)/1.2)</f>
        <v>13100</v>
      </c>
      <c r="N1159" s="98">
        <f>IF(OR(E1159="Принадлежности",E1159="Ручной инструмент"),$K$5,IF($K$4=0,0,IFERROR(VLOOKUP(Q1159,LEGEND!$V$4:$W$7,2,0),$K$4)))</f>
        <v>0</v>
      </c>
      <c r="O1159" s="103" t="s">
        <v>20</v>
      </c>
      <c r="P1159" s="95" t="s">
        <v>20</v>
      </c>
      <c r="Q1159" s="100" t="s">
        <v>20</v>
      </c>
      <c r="R1159" s="116" t="s">
        <v>20437</v>
      </c>
      <c r="S1159" s="114" t="s">
        <v>5035</v>
      </c>
      <c r="T1159" s="114">
        <v>70</v>
      </c>
      <c r="U1159" s="114">
        <v>40</v>
      </c>
      <c r="V1159" s="114">
        <v>40</v>
      </c>
      <c r="W1159" s="115">
        <v>0.374</v>
      </c>
    </row>
    <row r="1160" spans="2:23" ht="25.5">
      <c r="B1160" s="95" t="s">
        <v>20806</v>
      </c>
      <c r="C1160" s="95" t="s">
        <v>18023</v>
      </c>
      <c r="D1160" s="95" t="s">
        <v>20</v>
      </c>
      <c r="E1160" s="95" t="s">
        <v>18116</v>
      </c>
      <c r="F1160" s="95" t="s">
        <v>18024</v>
      </c>
      <c r="G1160" s="95" t="s">
        <v>18025</v>
      </c>
      <c r="H1160" s="14" t="s">
        <v>20</v>
      </c>
      <c r="I1160" s="95" t="s">
        <v>1623</v>
      </c>
      <c r="J1160" s="119" t="s">
        <v>1624</v>
      </c>
      <c r="K1160" s="106" t="s">
        <v>4226</v>
      </c>
      <c r="L1160" s="95" t="s">
        <v>1623</v>
      </c>
      <c r="M1160" s="97">
        <f>IF($K$6="с учетом НДС",VLOOKUP(J1160,LEGEND!C:M,3,0)*(1-N1160),VLOOKUP(J1160,LEGEND!C:M,3,0)*(1-N1160)/1.2)</f>
        <v>13100</v>
      </c>
      <c r="N1160" s="98">
        <f>IF(OR(E1160="Принадлежности",E1160="Ручной инструмент"),$K$5,IF($K$4=0,0,IFERROR(VLOOKUP(Q1160,LEGEND!$V$4:$W$7,2,0),$K$4)))</f>
        <v>0</v>
      </c>
      <c r="O1160" s="103" t="s">
        <v>20</v>
      </c>
      <c r="P1160" s="95" t="s">
        <v>20</v>
      </c>
      <c r="Q1160" s="100" t="s">
        <v>20</v>
      </c>
      <c r="R1160" s="116" t="s">
        <v>20438</v>
      </c>
      <c r="S1160" s="114" t="s">
        <v>5035</v>
      </c>
      <c r="T1160" s="114">
        <v>70</v>
      </c>
      <c r="U1160" s="114">
        <v>40</v>
      </c>
      <c r="V1160" s="114">
        <v>40</v>
      </c>
      <c r="W1160" s="115">
        <v>0.312</v>
      </c>
    </row>
    <row r="1161" spans="2:23" ht="25.5">
      <c r="B1161" s="95" t="s">
        <v>20806</v>
      </c>
      <c r="C1161" s="95" t="s">
        <v>18023</v>
      </c>
      <c r="D1161" s="95" t="s">
        <v>20</v>
      </c>
      <c r="E1161" s="95" t="s">
        <v>18116</v>
      </c>
      <c r="F1161" s="95" t="s">
        <v>18024</v>
      </c>
      <c r="G1161" s="95" t="s">
        <v>18025</v>
      </c>
      <c r="H1161" s="14" t="s">
        <v>20</v>
      </c>
      <c r="I1161" s="95" t="s">
        <v>1625</v>
      </c>
      <c r="J1161" s="119" t="s">
        <v>1626</v>
      </c>
      <c r="K1161" s="106" t="s">
        <v>4227</v>
      </c>
      <c r="L1161" s="95" t="s">
        <v>1625</v>
      </c>
      <c r="M1161" s="97">
        <f>IF($K$6="с учетом НДС",VLOOKUP(J1161,LEGEND!C:M,3,0)*(1-N1161),VLOOKUP(J1161,LEGEND!C:M,3,0)*(1-N1161)/1.2)</f>
        <v>13100</v>
      </c>
      <c r="N1161" s="98">
        <f>IF(OR(E1161="Принадлежности",E1161="Ручной инструмент"),$K$5,IF($K$4=0,0,IFERROR(VLOOKUP(Q1161,LEGEND!$V$4:$W$7,2,0),$K$4)))</f>
        <v>0</v>
      </c>
      <c r="O1161" s="103" t="s">
        <v>20</v>
      </c>
      <c r="P1161" s="95" t="s">
        <v>20</v>
      </c>
      <c r="Q1161" s="100" t="s">
        <v>20</v>
      </c>
      <c r="R1161" s="116" t="s">
        <v>20439</v>
      </c>
      <c r="S1161" s="114" t="s">
        <v>5035</v>
      </c>
      <c r="T1161" s="114">
        <v>70</v>
      </c>
      <c r="U1161" s="114">
        <v>40</v>
      </c>
      <c r="V1161" s="114">
        <v>40</v>
      </c>
      <c r="W1161" s="115">
        <v>0.36399999999999999</v>
      </c>
    </row>
    <row r="1162" spans="2:23" ht="25.5">
      <c r="B1162" s="95" t="s">
        <v>20806</v>
      </c>
      <c r="C1162" s="95" t="s">
        <v>18023</v>
      </c>
      <c r="D1162" s="95" t="s">
        <v>20</v>
      </c>
      <c r="E1162" s="95" t="s">
        <v>18116</v>
      </c>
      <c r="F1162" s="95" t="s">
        <v>18024</v>
      </c>
      <c r="G1162" s="95" t="s">
        <v>18025</v>
      </c>
      <c r="H1162" s="14" t="s">
        <v>20</v>
      </c>
      <c r="I1162" s="95" t="s">
        <v>1627</v>
      </c>
      <c r="J1162" s="119" t="s">
        <v>1628</v>
      </c>
      <c r="K1162" s="106" t="s">
        <v>4228</v>
      </c>
      <c r="L1162" s="95" t="s">
        <v>1627</v>
      </c>
      <c r="M1162" s="97">
        <f>IF($K$6="с учетом НДС",VLOOKUP(J1162,LEGEND!C:M,3,0)*(1-N1162),VLOOKUP(J1162,LEGEND!C:M,3,0)*(1-N1162)/1.2)</f>
        <v>13100</v>
      </c>
      <c r="N1162" s="98">
        <f>IF(OR(E1162="Принадлежности",E1162="Ручной инструмент"),$K$5,IF($K$4=0,0,IFERROR(VLOOKUP(Q1162,LEGEND!$V$4:$W$7,2,0),$K$4)))</f>
        <v>0</v>
      </c>
      <c r="O1162" s="103" t="s">
        <v>20</v>
      </c>
      <c r="P1162" s="95" t="s">
        <v>20</v>
      </c>
      <c r="Q1162" s="100" t="s">
        <v>20</v>
      </c>
      <c r="R1162" s="116" t="s">
        <v>20440</v>
      </c>
      <c r="S1162" s="114" t="s">
        <v>5035</v>
      </c>
      <c r="T1162" s="114">
        <v>70</v>
      </c>
      <c r="U1162" s="114">
        <v>40</v>
      </c>
      <c r="V1162" s="114">
        <v>40</v>
      </c>
      <c r="W1162" s="115">
        <v>0.35599999999999998</v>
      </c>
    </row>
    <row r="1163" spans="2:23" ht="38.25">
      <c r="B1163" s="95" t="s">
        <v>20806</v>
      </c>
      <c r="C1163" s="95" t="s">
        <v>18023</v>
      </c>
      <c r="D1163" s="95" t="s">
        <v>20</v>
      </c>
      <c r="E1163" s="95" t="s">
        <v>18116</v>
      </c>
      <c r="F1163" s="95" t="s">
        <v>18024</v>
      </c>
      <c r="G1163" s="95" t="s">
        <v>18025</v>
      </c>
      <c r="H1163" s="14" t="s">
        <v>20</v>
      </c>
      <c r="I1163" s="95" t="s">
        <v>1629</v>
      </c>
      <c r="J1163" s="119" t="s">
        <v>1630</v>
      </c>
      <c r="K1163" s="106" t="s">
        <v>4229</v>
      </c>
      <c r="L1163" s="95" t="s">
        <v>1629</v>
      </c>
      <c r="M1163" s="97">
        <f>IF($K$6="с учетом НДС",VLOOKUP(J1163,LEGEND!C:M,3,0)*(1-N1163),VLOOKUP(J1163,LEGEND!C:M,3,0)*(1-N1163)/1.2)</f>
        <v>13100</v>
      </c>
      <c r="N1163" s="98">
        <f>IF(OR(E1163="Принадлежности",E1163="Ручной инструмент"),$K$5,IF($K$4=0,0,IFERROR(VLOOKUP(Q1163,LEGEND!$V$4:$W$7,2,0),$K$4)))</f>
        <v>0</v>
      </c>
      <c r="O1163" s="103" t="s">
        <v>20</v>
      </c>
      <c r="P1163" s="95" t="s">
        <v>20</v>
      </c>
      <c r="Q1163" s="100" t="s">
        <v>20</v>
      </c>
      <c r="R1163" s="116" t="s">
        <v>20441</v>
      </c>
      <c r="S1163" s="114" t="s">
        <v>5035</v>
      </c>
      <c r="T1163" s="114">
        <v>70</v>
      </c>
      <c r="U1163" s="114">
        <v>40</v>
      </c>
      <c r="V1163" s="114">
        <v>40</v>
      </c>
      <c r="W1163" s="115">
        <v>0.312</v>
      </c>
    </row>
    <row r="1164" spans="2:23" ht="38.25">
      <c r="B1164" s="95" t="s">
        <v>20806</v>
      </c>
      <c r="C1164" s="95" t="s">
        <v>18023</v>
      </c>
      <c r="D1164" s="95" t="s">
        <v>20</v>
      </c>
      <c r="E1164" s="95" t="s">
        <v>18116</v>
      </c>
      <c r="F1164" s="95" t="s">
        <v>18024</v>
      </c>
      <c r="G1164" s="95" t="s">
        <v>18025</v>
      </c>
      <c r="H1164" s="14" t="s">
        <v>20</v>
      </c>
      <c r="I1164" s="95" t="s">
        <v>1631</v>
      </c>
      <c r="J1164" s="119" t="s">
        <v>1632</v>
      </c>
      <c r="K1164" s="106" t="s">
        <v>4230</v>
      </c>
      <c r="L1164" s="95" t="s">
        <v>1631</v>
      </c>
      <c r="M1164" s="97">
        <f>IF($K$6="с учетом НДС",VLOOKUP(J1164,LEGEND!C:M,3,0)*(1-N1164),VLOOKUP(J1164,LEGEND!C:M,3,0)*(1-N1164)/1.2)</f>
        <v>13100</v>
      </c>
      <c r="N1164" s="98">
        <f>IF(OR(E1164="Принадлежности",E1164="Ручной инструмент"),$K$5,IF($K$4=0,0,IFERROR(VLOOKUP(Q1164,LEGEND!$V$4:$W$7,2,0),$K$4)))</f>
        <v>0</v>
      </c>
      <c r="O1164" s="103" t="s">
        <v>20</v>
      </c>
      <c r="P1164" s="95" t="s">
        <v>20</v>
      </c>
      <c r="Q1164" s="100" t="s">
        <v>20</v>
      </c>
      <c r="R1164" s="116" t="s">
        <v>20442</v>
      </c>
      <c r="S1164" s="114" t="s">
        <v>5035</v>
      </c>
      <c r="T1164" s="114">
        <v>70</v>
      </c>
      <c r="U1164" s="114">
        <v>40</v>
      </c>
      <c r="V1164" s="114">
        <v>40</v>
      </c>
      <c r="W1164" s="115">
        <v>0.312</v>
      </c>
    </row>
    <row r="1165" spans="2:23" ht="25.5">
      <c r="B1165" s="95" t="s">
        <v>20806</v>
      </c>
      <c r="C1165" s="95" t="s">
        <v>18023</v>
      </c>
      <c r="D1165" s="95" t="s">
        <v>20</v>
      </c>
      <c r="E1165" s="95" t="s">
        <v>18116</v>
      </c>
      <c r="F1165" s="95" t="s">
        <v>18024</v>
      </c>
      <c r="G1165" s="95" t="s">
        <v>18025</v>
      </c>
      <c r="H1165" s="14" t="s">
        <v>20</v>
      </c>
      <c r="I1165" s="95" t="s">
        <v>1633</v>
      </c>
      <c r="J1165" s="119" t="s">
        <v>1634</v>
      </c>
      <c r="K1165" s="106" t="s">
        <v>4231</v>
      </c>
      <c r="L1165" s="95" t="s">
        <v>1633</v>
      </c>
      <c r="M1165" s="97">
        <f>IF($K$6="с учетом НДС",VLOOKUP(J1165,LEGEND!C:M,3,0)*(1-N1165),VLOOKUP(J1165,LEGEND!C:M,3,0)*(1-N1165)/1.2)</f>
        <v>13100</v>
      </c>
      <c r="N1165" s="98">
        <f>IF(OR(E1165="Принадлежности",E1165="Ручной инструмент"),$K$5,IF($K$4=0,0,IFERROR(VLOOKUP(Q1165,LEGEND!$V$4:$W$7,2,0),$K$4)))</f>
        <v>0</v>
      </c>
      <c r="O1165" s="103" t="s">
        <v>20</v>
      </c>
      <c r="P1165" s="95" t="s">
        <v>20</v>
      </c>
      <c r="Q1165" s="100" t="s">
        <v>20</v>
      </c>
      <c r="R1165" s="116" t="s">
        <v>20443</v>
      </c>
      <c r="S1165" s="114" t="s">
        <v>5035</v>
      </c>
      <c r="T1165" s="114">
        <v>70</v>
      </c>
      <c r="U1165" s="114">
        <v>40</v>
      </c>
      <c r="V1165" s="114">
        <v>40</v>
      </c>
      <c r="W1165" s="115">
        <v>0.214</v>
      </c>
    </row>
    <row r="1166" spans="2:23" ht="25.5">
      <c r="B1166" s="95" t="s">
        <v>20806</v>
      </c>
      <c r="C1166" s="95" t="s">
        <v>18023</v>
      </c>
      <c r="D1166" s="95" t="s">
        <v>20</v>
      </c>
      <c r="E1166" s="95" t="s">
        <v>18116</v>
      </c>
      <c r="F1166" s="95" t="s">
        <v>18024</v>
      </c>
      <c r="G1166" s="95" t="s">
        <v>18025</v>
      </c>
      <c r="H1166" s="14" t="s">
        <v>20</v>
      </c>
      <c r="I1166" s="95" t="s">
        <v>1635</v>
      </c>
      <c r="J1166" s="119" t="s">
        <v>1636</v>
      </c>
      <c r="K1166" s="106" t="s">
        <v>4232</v>
      </c>
      <c r="L1166" s="95" t="s">
        <v>1635</v>
      </c>
      <c r="M1166" s="97">
        <f>IF($K$6="с учетом НДС",VLOOKUP(J1166,LEGEND!C:M,3,0)*(1-N1166),VLOOKUP(J1166,LEGEND!C:M,3,0)*(1-N1166)/1.2)</f>
        <v>13100</v>
      </c>
      <c r="N1166" s="98">
        <f>IF(OR(E1166="Принадлежности",E1166="Ручной инструмент"),$K$5,IF($K$4=0,0,IFERROR(VLOOKUP(Q1166,LEGEND!$V$4:$W$7,2,0),$K$4)))</f>
        <v>0</v>
      </c>
      <c r="O1166" s="103" t="s">
        <v>20</v>
      </c>
      <c r="P1166" s="95" t="s">
        <v>20</v>
      </c>
      <c r="Q1166" s="100" t="s">
        <v>20</v>
      </c>
      <c r="R1166" s="116" t="s">
        <v>20444</v>
      </c>
      <c r="S1166" s="114" t="s">
        <v>5035</v>
      </c>
      <c r="T1166" s="114">
        <v>70</v>
      </c>
      <c r="U1166" s="114">
        <v>40</v>
      </c>
      <c r="V1166" s="114">
        <v>40</v>
      </c>
      <c r="W1166" s="115">
        <v>0.214</v>
      </c>
    </row>
    <row r="1167" spans="2:23" ht="25.5">
      <c r="B1167" s="95" t="s">
        <v>20806</v>
      </c>
      <c r="C1167" s="95" t="s">
        <v>18023</v>
      </c>
      <c r="D1167" s="95" t="s">
        <v>20</v>
      </c>
      <c r="E1167" s="95" t="s">
        <v>18116</v>
      </c>
      <c r="F1167" s="95" t="s">
        <v>18024</v>
      </c>
      <c r="G1167" s="95" t="s">
        <v>18025</v>
      </c>
      <c r="H1167" s="14" t="s">
        <v>20</v>
      </c>
      <c r="I1167" s="95" t="s">
        <v>1637</v>
      </c>
      <c r="J1167" s="119" t="s">
        <v>1638</v>
      </c>
      <c r="K1167" s="106" t="s">
        <v>4233</v>
      </c>
      <c r="L1167" s="95" t="s">
        <v>1637</v>
      </c>
      <c r="M1167" s="97">
        <f>IF($K$6="с учетом НДС",VLOOKUP(J1167,LEGEND!C:M,3,0)*(1-N1167),VLOOKUP(J1167,LEGEND!C:M,3,0)*(1-N1167)/1.2)</f>
        <v>13100</v>
      </c>
      <c r="N1167" s="98">
        <f>IF(OR(E1167="Принадлежности",E1167="Ручной инструмент"),$K$5,IF($K$4=0,0,IFERROR(VLOOKUP(Q1167,LEGEND!$V$4:$W$7,2,0),$K$4)))</f>
        <v>0</v>
      </c>
      <c r="O1167" s="103" t="s">
        <v>20</v>
      </c>
      <c r="P1167" s="95" t="s">
        <v>20</v>
      </c>
      <c r="Q1167" s="100" t="s">
        <v>20</v>
      </c>
      <c r="R1167" s="116" t="s">
        <v>20445</v>
      </c>
      <c r="S1167" s="114" t="s">
        <v>5035</v>
      </c>
      <c r="T1167" s="114">
        <v>70</v>
      </c>
      <c r="U1167" s="114">
        <v>40</v>
      </c>
      <c r="V1167" s="114">
        <v>40</v>
      </c>
      <c r="W1167" s="115">
        <v>0.214</v>
      </c>
    </row>
    <row r="1168" spans="2:23" ht="25.5">
      <c r="B1168" s="95" t="s">
        <v>20806</v>
      </c>
      <c r="C1168" s="95" t="s">
        <v>18023</v>
      </c>
      <c r="D1168" s="95" t="s">
        <v>20</v>
      </c>
      <c r="E1168" s="95" t="s">
        <v>18116</v>
      </c>
      <c r="F1168" s="95" t="s">
        <v>18024</v>
      </c>
      <c r="G1168" s="95" t="s">
        <v>18025</v>
      </c>
      <c r="H1168" s="14" t="s">
        <v>20</v>
      </c>
      <c r="I1168" s="95" t="s">
        <v>1639</v>
      </c>
      <c r="J1168" s="119" t="s">
        <v>1640</v>
      </c>
      <c r="K1168" s="106" t="s">
        <v>4234</v>
      </c>
      <c r="L1168" s="95" t="s">
        <v>1639</v>
      </c>
      <c r="M1168" s="97">
        <f>IF($K$6="с учетом НДС",VLOOKUP(J1168,LEGEND!C:M,3,0)*(1-N1168),VLOOKUP(J1168,LEGEND!C:M,3,0)*(1-N1168)/1.2)</f>
        <v>13100</v>
      </c>
      <c r="N1168" s="98">
        <f>IF(OR(E1168="Принадлежности",E1168="Ручной инструмент"),$K$5,IF($K$4=0,0,IFERROR(VLOOKUP(Q1168,LEGEND!$V$4:$W$7,2,0),$K$4)))</f>
        <v>0</v>
      </c>
      <c r="O1168" s="103" t="s">
        <v>20</v>
      </c>
      <c r="P1168" s="95" t="s">
        <v>20</v>
      </c>
      <c r="Q1168" s="100" t="s">
        <v>20</v>
      </c>
      <c r="R1168" s="116" t="s">
        <v>20446</v>
      </c>
      <c r="S1168" s="114" t="s">
        <v>5035</v>
      </c>
      <c r="T1168" s="114">
        <v>70</v>
      </c>
      <c r="U1168" s="114">
        <v>40</v>
      </c>
      <c r="V1168" s="114">
        <v>40</v>
      </c>
      <c r="W1168" s="115">
        <v>0.214</v>
      </c>
    </row>
    <row r="1169" spans="2:23" ht="25.5">
      <c r="B1169" s="95" t="s">
        <v>20806</v>
      </c>
      <c r="C1169" s="95" t="s">
        <v>18023</v>
      </c>
      <c r="D1169" s="95" t="s">
        <v>20</v>
      </c>
      <c r="E1169" s="95" t="s">
        <v>18116</v>
      </c>
      <c r="F1169" s="95" t="s">
        <v>18024</v>
      </c>
      <c r="G1169" s="95" t="s">
        <v>18025</v>
      </c>
      <c r="H1169" s="14" t="s">
        <v>20</v>
      </c>
      <c r="I1169" s="95" t="s">
        <v>1641</v>
      </c>
      <c r="J1169" s="119" t="s">
        <v>1642</v>
      </c>
      <c r="K1169" s="106" t="s">
        <v>4235</v>
      </c>
      <c r="L1169" s="95" t="s">
        <v>1641</v>
      </c>
      <c r="M1169" s="97">
        <f>IF($K$6="с учетом НДС",VLOOKUP(J1169,LEGEND!C:M,3,0)*(1-N1169),VLOOKUP(J1169,LEGEND!C:M,3,0)*(1-N1169)/1.2)</f>
        <v>13100</v>
      </c>
      <c r="N1169" s="98">
        <f>IF(OR(E1169="Принадлежности",E1169="Ручной инструмент"),$K$5,IF($K$4=0,0,IFERROR(VLOOKUP(Q1169,LEGEND!$V$4:$W$7,2,0),$K$4)))</f>
        <v>0</v>
      </c>
      <c r="O1169" s="103" t="s">
        <v>20</v>
      </c>
      <c r="P1169" s="95" t="s">
        <v>20</v>
      </c>
      <c r="Q1169" s="100" t="s">
        <v>20</v>
      </c>
      <c r="R1169" s="116" t="s">
        <v>20447</v>
      </c>
      <c r="S1169" s="114" t="s">
        <v>5035</v>
      </c>
      <c r="T1169" s="114">
        <v>70</v>
      </c>
      <c r="U1169" s="114">
        <v>40</v>
      </c>
      <c r="V1169" s="114">
        <v>40</v>
      </c>
      <c r="W1169" s="115">
        <v>0.214</v>
      </c>
    </row>
    <row r="1170" spans="2:23" ht="25.5">
      <c r="B1170" s="95" t="s">
        <v>20806</v>
      </c>
      <c r="C1170" s="95" t="s">
        <v>18023</v>
      </c>
      <c r="D1170" s="95" t="s">
        <v>20</v>
      </c>
      <c r="E1170" s="95" t="s">
        <v>18116</v>
      </c>
      <c r="F1170" s="95" t="s">
        <v>18024</v>
      </c>
      <c r="G1170" s="95" t="s">
        <v>18025</v>
      </c>
      <c r="H1170" s="14" t="s">
        <v>20</v>
      </c>
      <c r="I1170" s="95" t="s">
        <v>1643</v>
      </c>
      <c r="J1170" s="119" t="s">
        <v>1644</v>
      </c>
      <c r="K1170" s="106" t="s">
        <v>4236</v>
      </c>
      <c r="L1170" s="95" t="s">
        <v>1643</v>
      </c>
      <c r="M1170" s="97">
        <f>IF($K$6="с учетом НДС",VLOOKUP(J1170,LEGEND!C:M,3,0)*(1-N1170),VLOOKUP(J1170,LEGEND!C:M,3,0)*(1-N1170)/1.2)</f>
        <v>13100</v>
      </c>
      <c r="N1170" s="98">
        <f>IF(OR(E1170="Принадлежности",E1170="Ручной инструмент"),$K$5,IF($K$4=0,0,IFERROR(VLOOKUP(Q1170,LEGEND!$V$4:$W$7,2,0),$K$4)))</f>
        <v>0</v>
      </c>
      <c r="O1170" s="103" t="s">
        <v>20</v>
      </c>
      <c r="P1170" s="95" t="s">
        <v>20</v>
      </c>
      <c r="Q1170" s="100" t="s">
        <v>20</v>
      </c>
      <c r="R1170" s="116" t="s">
        <v>20448</v>
      </c>
      <c r="S1170" s="114" t="s">
        <v>5035</v>
      </c>
      <c r="T1170" s="114">
        <v>70</v>
      </c>
      <c r="U1170" s="114">
        <v>40</v>
      </c>
      <c r="V1170" s="114">
        <v>40</v>
      </c>
      <c r="W1170" s="115">
        <v>0.214</v>
      </c>
    </row>
    <row r="1171" spans="2:23" ht="25.5">
      <c r="B1171" s="95" t="s">
        <v>20806</v>
      </c>
      <c r="C1171" s="95" t="s">
        <v>18023</v>
      </c>
      <c r="D1171" s="95" t="s">
        <v>20</v>
      </c>
      <c r="E1171" s="95" t="s">
        <v>18116</v>
      </c>
      <c r="F1171" s="95" t="s">
        <v>18024</v>
      </c>
      <c r="G1171" s="95" t="s">
        <v>18025</v>
      </c>
      <c r="H1171" s="14" t="s">
        <v>20</v>
      </c>
      <c r="I1171" s="95" t="s">
        <v>1645</v>
      </c>
      <c r="J1171" s="119" t="s">
        <v>1646</v>
      </c>
      <c r="K1171" s="106" t="s">
        <v>4237</v>
      </c>
      <c r="L1171" s="95" t="s">
        <v>1645</v>
      </c>
      <c r="M1171" s="97">
        <f>IF($K$6="с учетом НДС",VLOOKUP(J1171,LEGEND!C:M,3,0)*(1-N1171),VLOOKUP(J1171,LEGEND!C:M,3,0)*(1-N1171)/1.2)</f>
        <v>13100</v>
      </c>
      <c r="N1171" s="98">
        <f>IF(OR(E1171="Принадлежности",E1171="Ручной инструмент"),$K$5,IF($K$4=0,0,IFERROR(VLOOKUP(Q1171,LEGEND!$V$4:$W$7,2,0),$K$4)))</f>
        <v>0</v>
      </c>
      <c r="O1171" s="103" t="s">
        <v>20</v>
      </c>
      <c r="P1171" s="95" t="s">
        <v>20</v>
      </c>
      <c r="Q1171" s="100" t="s">
        <v>20</v>
      </c>
      <c r="R1171" s="116" t="s">
        <v>20449</v>
      </c>
      <c r="S1171" s="114" t="s">
        <v>5035</v>
      </c>
      <c r="T1171" s="114">
        <v>70</v>
      </c>
      <c r="U1171" s="114">
        <v>40</v>
      </c>
      <c r="V1171" s="114">
        <v>40</v>
      </c>
      <c r="W1171" s="115">
        <v>0.214</v>
      </c>
    </row>
    <row r="1172" spans="2:23" ht="25.5">
      <c r="B1172" s="95" t="s">
        <v>20806</v>
      </c>
      <c r="C1172" s="95" t="s">
        <v>18023</v>
      </c>
      <c r="D1172" s="95" t="s">
        <v>20</v>
      </c>
      <c r="E1172" s="95" t="s">
        <v>18116</v>
      </c>
      <c r="F1172" s="95" t="s">
        <v>18024</v>
      </c>
      <c r="G1172" s="95" t="s">
        <v>18025</v>
      </c>
      <c r="H1172" s="14" t="s">
        <v>20</v>
      </c>
      <c r="I1172" s="95" t="s">
        <v>1647</v>
      </c>
      <c r="J1172" s="119" t="s">
        <v>1648</v>
      </c>
      <c r="K1172" s="106" t="s">
        <v>4238</v>
      </c>
      <c r="L1172" s="95" t="s">
        <v>1647</v>
      </c>
      <c r="M1172" s="97">
        <f>IF($K$6="с учетом НДС",VLOOKUP(J1172,LEGEND!C:M,3,0)*(1-N1172),VLOOKUP(J1172,LEGEND!C:M,3,0)*(1-N1172)/1.2)</f>
        <v>13100</v>
      </c>
      <c r="N1172" s="98">
        <f>IF(OR(E1172="Принадлежности",E1172="Ручной инструмент"),$K$5,IF($K$4=0,0,IFERROR(VLOOKUP(Q1172,LEGEND!$V$4:$W$7,2,0),$K$4)))</f>
        <v>0</v>
      </c>
      <c r="O1172" s="103" t="s">
        <v>20</v>
      </c>
      <c r="P1172" s="95" t="s">
        <v>20</v>
      </c>
      <c r="Q1172" s="100" t="s">
        <v>20</v>
      </c>
      <c r="R1172" s="116" t="s">
        <v>20450</v>
      </c>
      <c r="S1172" s="114" t="s">
        <v>5035</v>
      </c>
      <c r="T1172" s="114">
        <v>70</v>
      </c>
      <c r="U1172" s="114">
        <v>40</v>
      </c>
      <c r="V1172" s="114">
        <v>40</v>
      </c>
      <c r="W1172" s="115">
        <v>0.214</v>
      </c>
    </row>
    <row r="1173" spans="2:23" ht="25.5">
      <c r="B1173" s="95" t="s">
        <v>20806</v>
      </c>
      <c r="C1173" s="95" t="s">
        <v>18023</v>
      </c>
      <c r="D1173" s="95" t="s">
        <v>20</v>
      </c>
      <c r="E1173" s="95" t="s">
        <v>18116</v>
      </c>
      <c r="F1173" s="95" t="s">
        <v>18024</v>
      </c>
      <c r="G1173" s="95" t="s">
        <v>18025</v>
      </c>
      <c r="H1173" s="14" t="s">
        <v>20</v>
      </c>
      <c r="I1173" s="95" t="s">
        <v>1649</v>
      </c>
      <c r="J1173" s="119" t="s">
        <v>1650</v>
      </c>
      <c r="K1173" s="106" t="s">
        <v>4239</v>
      </c>
      <c r="L1173" s="95" t="s">
        <v>1649</v>
      </c>
      <c r="M1173" s="97">
        <f>IF($K$6="с учетом НДС",VLOOKUP(J1173,LEGEND!C:M,3,0)*(1-N1173),VLOOKUP(J1173,LEGEND!C:M,3,0)*(1-N1173)/1.2)</f>
        <v>13100</v>
      </c>
      <c r="N1173" s="98">
        <f>IF(OR(E1173="Принадлежности",E1173="Ручной инструмент"),$K$5,IF($K$4=0,0,IFERROR(VLOOKUP(Q1173,LEGEND!$V$4:$W$7,2,0),$K$4)))</f>
        <v>0</v>
      </c>
      <c r="O1173" s="103" t="s">
        <v>20</v>
      </c>
      <c r="P1173" s="95" t="s">
        <v>20</v>
      </c>
      <c r="Q1173" s="100" t="s">
        <v>20</v>
      </c>
      <c r="R1173" s="116" t="s">
        <v>20451</v>
      </c>
      <c r="S1173" s="114" t="s">
        <v>5035</v>
      </c>
      <c r="T1173" s="114">
        <v>70</v>
      </c>
      <c r="U1173" s="114">
        <v>40</v>
      </c>
      <c r="V1173" s="114">
        <v>40</v>
      </c>
      <c r="W1173" s="115">
        <v>0.214</v>
      </c>
    </row>
    <row r="1174" spans="2:23" ht="38.25">
      <c r="B1174" s="95" t="s">
        <v>20806</v>
      </c>
      <c r="C1174" s="95" t="s">
        <v>18023</v>
      </c>
      <c r="D1174" s="95" t="s">
        <v>20</v>
      </c>
      <c r="E1174" s="95" t="s">
        <v>18116</v>
      </c>
      <c r="F1174" s="95" t="s">
        <v>18024</v>
      </c>
      <c r="G1174" s="95" t="s">
        <v>18025</v>
      </c>
      <c r="H1174" s="14" t="s">
        <v>20</v>
      </c>
      <c r="I1174" s="95" t="s">
        <v>1651</v>
      </c>
      <c r="J1174" s="119" t="s">
        <v>1652</v>
      </c>
      <c r="K1174" s="106" t="s">
        <v>4240</v>
      </c>
      <c r="L1174" s="95" t="s">
        <v>1651</v>
      </c>
      <c r="M1174" s="97">
        <f>IF($K$6="с учетом НДС",VLOOKUP(J1174,LEGEND!C:M,3,0)*(1-N1174),VLOOKUP(J1174,LEGEND!C:M,3,0)*(1-N1174)/1.2)</f>
        <v>13100</v>
      </c>
      <c r="N1174" s="98">
        <f>IF(OR(E1174="Принадлежности",E1174="Ручной инструмент"),$K$5,IF($K$4=0,0,IFERROR(VLOOKUP(Q1174,LEGEND!$V$4:$W$7,2,0),$K$4)))</f>
        <v>0</v>
      </c>
      <c r="O1174" s="103" t="s">
        <v>20</v>
      </c>
      <c r="P1174" s="95" t="s">
        <v>20</v>
      </c>
      <c r="Q1174" s="100" t="s">
        <v>20</v>
      </c>
      <c r="R1174" s="116" t="s">
        <v>20452</v>
      </c>
      <c r="S1174" s="114" t="s">
        <v>5035</v>
      </c>
      <c r="T1174" s="114">
        <v>70</v>
      </c>
      <c r="U1174" s="114">
        <v>40</v>
      </c>
      <c r="V1174" s="114">
        <v>40</v>
      </c>
      <c r="W1174" s="115">
        <v>0.26400000000000001</v>
      </c>
    </row>
    <row r="1175" spans="2:23" ht="38.25">
      <c r="B1175" s="95" t="s">
        <v>20806</v>
      </c>
      <c r="C1175" s="95" t="s">
        <v>18023</v>
      </c>
      <c r="D1175" s="95" t="s">
        <v>20</v>
      </c>
      <c r="E1175" s="95" t="s">
        <v>18116</v>
      </c>
      <c r="F1175" s="95" t="s">
        <v>18024</v>
      </c>
      <c r="G1175" s="95" t="s">
        <v>18025</v>
      </c>
      <c r="H1175" s="14" t="s">
        <v>20</v>
      </c>
      <c r="I1175" s="95" t="s">
        <v>1653</v>
      </c>
      <c r="J1175" s="119" t="s">
        <v>1654</v>
      </c>
      <c r="K1175" s="106" t="s">
        <v>4241</v>
      </c>
      <c r="L1175" s="95" t="s">
        <v>1653</v>
      </c>
      <c r="M1175" s="97">
        <f>IF($K$6="с учетом НДС",VLOOKUP(J1175,LEGEND!C:M,3,0)*(1-N1175),VLOOKUP(J1175,LEGEND!C:M,3,0)*(1-N1175)/1.2)</f>
        <v>13100</v>
      </c>
      <c r="N1175" s="98">
        <f>IF(OR(E1175="Принадлежности",E1175="Ручной инструмент"),$K$5,IF($K$4=0,0,IFERROR(VLOOKUP(Q1175,LEGEND!$V$4:$W$7,2,0),$K$4)))</f>
        <v>0</v>
      </c>
      <c r="O1175" s="103" t="s">
        <v>20</v>
      </c>
      <c r="P1175" s="95" t="s">
        <v>20</v>
      </c>
      <c r="Q1175" s="100" t="s">
        <v>20</v>
      </c>
      <c r="R1175" s="116" t="s">
        <v>20453</v>
      </c>
      <c r="S1175" s="114" t="s">
        <v>5035</v>
      </c>
      <c r="T1175" s="114">
        <v>70</v>
      </c>
      <c r="U1175" s="114">
        <v>40</v>
      </c>
      <c r="V1175" s="114">
        <v>40</v>
      </c>
      <c r="W1175" s="115">
        <v>0.214</v>
      </c>
    </row>
    <row r="1176" spans="2:23" ht="38.25">
      <c r="B1176" s="95" t="s">
        <v>20806</v>
      </c>
      <c r="C1176" s="95" t="s">
        <v>18023</v>
      </c>
      <c r="D1176" s="95" t="s">
        <v>20</v>
      </c>
      <c r="E1176" s="95" t="s">
        <v>18116</v>
      </c>
      <c r="F1176" s="95" t="s">
        <v>18024</v>
      </c>
      <c r="G1176" s="95" t="s">
        <v>18025</v>
      </c>
      <c r="H1176" s="14" t="s">
        <v>20</v>
      </c>
      <c r="I1176" s="95" t="s">
        <v>1655</v>
      </c>
      <c r="J1176" s="119" t="s">
        <v>1656</v>
      </c>
      <c r="K1176" s="106" t="s">
        <v>4242</v>
      </c>
      <c r="L1176" s="95" t="s">
        <v>1655</v>
      </c>
      <c r="M1176" s="97">
        <f>IF($K$6="с учетом НДС",VLOOKUP(J1176,LEGEND!C:M,3,0)*(1-N1176),VLOOKUP(J1176,LEGEND!C:M,3,0)*(1-N1176)/1.2)</f>
        <v>13100</v>
      </c>
      <c r="N1176" s="98">
        <f>IF(OR(E1176="Принадлежности",E1176="Ручной инструмент"),$K$5,IF($K$4=0,0,IFERROR(VLOOKUP(Q1176,LEGEND!$V$4:$W$7,2,0),$K$4)))</f>
        <v>0</v>
      </c>
      <c r="O1176" s="103" t="s">
        <v>20</v>
      </c>
      <c r="P1176" s="95" t="s">
        <v>20</v>
      </c>
      <c r="Q1176" s="100" t="s">
        <v>20</v>
      </c>
      <c r="R1176" s="116" t="s">
        <v>20454</v>
      </c>
      <c r="S1176" s="114" t="s">
        <v>5035</v>
      </c>
      <c r="T1176" s="114">
        <v>70</v>
      </c>
      <c r="U1176" s="114">
        <v>40</v>
      </c>
      <c r="V1176" s="114">
        <v>40</v>
      </c>
      <c r="W1176" s="115">
        <v>0.214</v>
      </c>
    </row>
    <row r="1177" spans="2:23" ht="38.25">
      <c r="B1177" s="95" t="s">
        <v>20806</v>
      </c>
      <c r="C1177" s="95" t="s">
        <v>18023</v>
      </c>
      <c r="D1177" s="95" t="s">
        <v>20</v>
      </c>
      <c r="E1177" s="95" t="s">
        <v>18116</v>
      </c>
      <c r="F1177" s="95" t="s">
        <v>18024</v>
      </c>
      <c r="G1177" s="95" t="s">
        <v>18025</v>
      </c>
      <c r="H1177" s="14" t="s">
        <v>20</v>
      </c>
      <c r="I1177" s="95" t="s">
        <v>1657</v>
      </c>
      <c r="J1177" s="119" t="s">
        <v>1658</v>
      </c>
      <c r="K1177" s="106" t="s">
        <v>4243</v>
      </c>
      <c r="L1177" s="95" t="s">
        <v>1657</v>
      </c>
      <c r="M1177" s="97">
        <f>IF($K$6="с учетом НДС",VLOOKUP(J1177,LEGEND!C:M,3,0)*(1-N1177),VLOOKUP(J1177,LEGEND!C:M,3,0)*(1-N1177)/1.2)</f>
        <v>89800</v>
      </c>
      <c r="N1177" s="98">
        <f>IF(OR(E1177="Принадлежности",E1177="Ручной инструмент"),$K$5,IF($K$4=0,0,IFERROR(VLOOKUP(Q1177,LEGEND!$V$4:$W$7,2,0),$K$4)))</f>
        <v>0</v>
      </c>
      <c r="O1177" s="103" t="s">
        <v>20</v>
      </c>
      <c r="P1177" s="95" t="s">
        <v>20</v>
      </c>
      <c r="Q1177" s="100" t="s">
        <v>20</v>
      </c>
      <c r="R1177" s="116" t="s">
        <v>20455</v>
      </c>
      <c r="S1177" s="114" t="s">
        <v>5035</v>
      </c>
      <c r="T1177" s="114">
        <v>225</v>
      </c>
      <c r="U1177" s="114">
        <v>160</v>
      </c>
      <c r="V1177" s="114">
        <v>105</v>
      </c>
      <c r="W1177" s="115">
        <v>2.76</v>
      </c>
    </row>
    <row r="1178" spans="2:23" ht="25.5">
      <c r="B1178" s="95" t="s">
        <v>20806</v>
      </c>
      <c r="C1178" s="95" t="s">
        <v>18023</v>
      </c>
      <c r="D1178" s="95" t="s">
        <v>20</v>
      </c>
      <c r="E1178" s="95" t="s">
        <v>18116</v>
      </c>
      <c r="F1178" s="95" t="s">
        <v>18024</v>
      </c>
      <c r="G1178" s="95" t="s">
        <v>18437</v>
      </c>
      <c r="H1178" s="14" t="s">
        <v>20</v>
      </c>
      <c r="I1178" s="95" t="s">
        <v>1659</v>
      </c>
      <c r="J1178" s="119" t="s">
        <v>1660</v>
      </c>
      <c r="K1178" s="106" t="s">
        <v>4244</v>
      </c>
      <c r="L1178" s="95" t="s">
        <v>1659</v>
      </c>
      <c r="M1178" s="97">
        <f>IF($K$6="с учетом НДС",VLOOKUP(J1178,LEGEND!C:M,3,0)*(1-N1178),VLOOKUP(J1178,LEGEND!C:M,3,0)*(1-N1178)/1.2)</f>
        <v>20400</v>
      </c>
      <c r="N1178" s="98">
        <f>IF(OR(E1178="Принадлежности",E1178="Ручной инструмент"),$K$5,IF($K$4=0,0,IFERROR(VLOOKUP(Q1178,LEGEND!$V$4:$W$7,2,0),$K$4)))</f>
        <v>0</v>
      </c>
      <c r="O1178" s="103" t="s">
        <v>20</v>
      </c>
      <c r="P1178" s="95" t="s">
        <v>20</v>
      </c>
      <c r="Q1178" s="100" t="s">
        <v>20</v>
      </c>
      <c r="R1178" s="116" t="s">
        <v>20456</v>
      </c>
      <c r="S1178" s="114" t="s">
        <v>964</v>
      </c>
      <c r="T1178" s="114">
        <v>175</v>
      </c>
      <c r="U1178" s="114">
        <v>156</v>
      </c>
      <c r="V1178" s="114">
        <v>81</v>
      </c>
      <c r="W1178" s="115">
        <v>1.4770000000000001</v>
      </c>
    </row>
    <row r="1179" spans="2:23" ht="38.25">
      <c r="B1179" s="95" t="s">
        <v>20806</v>
      </c>
      <c r="C1179" s="95" t="s">
        <v>18023</v>
      </c>
      <c r="D1179" s="95" t="s">
        <v>20</v>
      </c>
      <c r="E1179" s="95" t="s">
        <v>18116</v>
      </c>
      <c r="F1179" s="95" t="s">
        <v>18024</v>
      </c>
      <c r="G1179" s="95" t="s">
        <v>18025</v>
      </c>
      <c r="H1179" s="14" t="s">
        <v>20</v>
      </c>
      <c r="I1179" s="95" t="s">
        <v>1661</v>
      </c>
      <c r="J1179" s="119" t="s">
        <v>1662</v>
      </c>
      <c r="K1179" s="106" t="s">
        <v>4245</v>
      </c>
      <c r="L1179" s="95" t="s">
        <v>1661</v>
      </c>
      <c r="M1179" s="97">
        <f>IF($K$6="с учетом НДС",VLOOKUP(J1179,LEGEND!C:M,3,0)*(1-N1179),VLOOKUP(J1179,LEGEND!C:M,3,0)*(1-N1179)/1.2)</f>
        <v>87800</v>
      </c>
      <c r="N1179" s="98">
        <f>IF(OR(E1179="Принадлежности",E1179="Ручной инструмент"),$K$5,IF($K$4=0,0,IFERROR(VLOOKUP(Q1179,LEGEND!$V$4:$W$7,2,0),$K$4)))</f>
        <v>0</v>
      </c>
      <c r="O1179" s="103" t="s">
        <v>20</v>
      </c>
      <c r="P1179" s="95" t="s">
        <v>20</v>
      </c>
      <c r="Q1179" s="100" t="s">
        <v>20</v>
      </c>
      <c r="R1179" s="116" t="s">
        <v>20457</v>
      </c>
      <c r="S1179" s="114" t="s">
        <v>5035</v>
      </c>
      <c r="T1179" s="114">
        <v>223</v>
      </c>
      <c r="U1179" s="114">
        <v>159</v>
      </c>
      <c r="V1179" s="114">
        <v>94</v>
      </c>
      <c r="W1179" s="115">
        <v>1.508</v>
      </c>
    </row>
    <row r="1180" spans="2:23" ht="38.25">
      <c r="B1180" s="95" t="s">
        <v>20806</v>
      </c>
      <c r="C1180" s="95" t="s">
        <v>18023</v>
      </c>
      <c r="D1180" s="95" t="s">
        <v>20</v>
      </c>
      <c r="E1180" s="95" t="s">
        <v>18116</v>
      </c>
      <c r="F1180" s="95" t="s">
        <v>18024</v>
      </c>
      <c r="G1180" s="95" t="s">
        <v>18025</v>
      </c>
      <c r="H1180" s="14" t="s">
        <v>20</v>
      </c>
      <c r="I1180" s="95" t="s">
        <v>1663</v>
      </c>
      <c r="J1180" s="119" t="s">
        <v>1664</v>
      </c>
      <c r="K1180" s="106" t="s">
        <v>4246</v>
      </c>
      <c r="L1180" s="95" t="s">
        <v>1663</v>
      </c>
      <c r="M1180" s="97">
        <f>IF($K$6="с учетом НДС",VLOOKUP(J1180,LEGEND!C:M,3,0)*(1-N1180),VLOOKUP(J1180,LEGEND!C:M,3,0)*(1-N1180)/1.2)</f>
        <v>60800</v>
      </c>
      <c r="N1180" s="98">
        <f>IF(OR(E1180="Принадлежности",E1180="Ручной инструмент"),$K$5,IF($K$4=0,0,IFERROR(VLOOKUP(Q1180,LEGEND!$V$4:$W$7,2,0),$K$4)))</f>
        <v>0</v>
      </c>
      <c r="O1180" s="103" t="s">
        <v>20</v>
      </c>
      <c r="P1180" s="95" t="s">
        <v>20</v>
      </c>
      <c r="Q1180" s="100" t="s">
        <v>20</v>
      </c>
      <c r="R1180" s="116" t="s">
        <v>20458</v>
      </c>
      <c r="S1180" s="114" t="s">
        <v>5035</v>
      </c>
      <c r="T1180" s="114">
        <v>226</v>
      </c>
      <c r="U1180" s="114">
        <v>156</v>
      </c>
      <c r="V1180" s="114">
        <v>95</v>
      </c>
      <c r="W1180" s="115">
        <v>2.2440000000000002</v>
      </c>
    </row>
    <row r="1181" spans="2:23" ht="51">
      <c r="B1181" s="95" t="s">
        <v>20806</v>
      </c>
      <c r="C1181" s="95" t="s">
        <v>20</v>
      </c>
      <c r="D1181" s="95" t="s">
        <v>20</v>
      </c>
      <c r="E1181" s="95" t="s">
        <v>18116</v>
      </c>
      <c r="F1181" s="95" t="s">
        <v>18024</v>
      </c>
      <c r="G1181" s="95" t="s">
        <v>18437</v>
      </c>
      <c r="H1181" s="14" t="s">
        <v>20</v>
      </c>
      <c r="I1181" s="95" t="s">
        <v>1665</v>
      </c>
      <c r="J1181" s="119" t="s">
        <v>1666</v>
      </c>
      <c r="K1181" s="106" t="s">
        <v>4247</v>
      </c>
      <c r="L1181" s="95" t="s">
        <v>1665</v>
      </c>
      <c r="M1181" s="97">
        <f>IF($K$6="с учетом НДС",VLOOKUP(J1181,LEGEND!C:M,3,0)*(1-N1181),VLOOKUP(J1181,LEGEND!C:M,3,0)*(1-N1181)/1.2)</f>
        <v>51700</v>
      </c>
      <c r="N1181" s="98">
        <f>IF(OR(E1181="Принадлежности",E1181="Ручной инструмент"),$K$5,IF($K$4=0,0,IFERROR(VLOOKUP(Q1181,LEGEND!$V$4:$W$7,2,0),$K$4)))</f>
        <v>0</v>
      </c>
      <c r="O1181" s="103" t="s">
        <v>20</v>
      </c>
      <c r="P1181" s="95" t="s">
        <v>20</v>
      </c>
      <c r="Q1181" s="100" t="s">
        <v>20</v>
      </c>
      <c r="R1181" s="116" t="s">
        <v>20459</v>
      </c>
      <c r="S1181" s="114" t="s">
        <v>964</v>
      </c>
      <c r="T1181" s="114">
        <v>219</v>
      </c>
      <c r="U1181" s="114">
        <v>189</v>
      </c>
      <c r="V1181" s="114">
        <v>87</v>
      </c>
      <c r="W1181" s="115">
        <v>2.0699999999999998</v>
      </c>
    </row>
    <row r="1182" spans="2:23" ht="51">
      <c r="B1182" s="95" t="s">
        <v>20806</v>
      </c>
      <c r="C1182" s="95" t="s">
        <v>20</v>
      </c>
      <c r="D1182" s="95" t="s">
        <v>20</v>
      </c>
      <c r="E1182" s="95" t="s">
        <v>18116</v>
      </c>
      <c r="F1182" s="95" t="s">
        <v>17264</v>
      </c>
      <c r="G1182" s="95" t="s">
        <v>17262</v>
      </c>
      <c r="H1182" s="14" t="s">
        <v>20</v>
      </c>
      <c r="I1182" s="95" t="s">
        <v>1667</v>
      </c>
      <c r="J1182" s="119" t="s">
        <v>1668</v>
      </c>
      <c r="K1182" s="106" t="s">
        <v>4248</v>
      </c>
      <c r="L1182" s="95" t="s">
        <v>1667</v>
      </c>
      <c r="M1182" s="97">
        <f>IF($K$6="с учетом НДС",VLOOKUP(J1182,LEGEND!C:M,3,0)*(1-N1182),VLOOKUP(J1182,LEGEND!C:M,3,0)*(1-N1182)/1.2)</f>
        <v>28300</v>
      </c>
      <c r="N1182" s="98">
        <f>IF(OR(E1182="Принадлежности",E1182="Ручной инструмент"),$K$5,IF($K$4=0,0,IFERROR(VLOOKUP(Q1182,LEGEND!$V$4:$W$7,2,0),$K$4)))</f>
        <v>0</v>
      </c>
      <c r="O1182" s="103" t="s">
        <v>20</v>
      </c>
      <c r="P1182" s="95" t="s">
        <v>20</v>
      </c>
      <c r="Q1182" s="100" t="s">
        <v>20</v>
      </c>
      <c r="R1182" s="116" t="s">
        <v>20460</v>
      </c>
      <c r="S1182" s="114" t="s">
        <v>5081</v>
      </c>
      <c r="T1182" s="114">
        <v>360</v>
      </c>
      <c r="U1182" s="114">
        <v>314</v>
      </c>
      <c r="V1182" s="114">
        <v>90</v>
      </c>
      <c r="W1182" s="115">
        <v>1.736</v>
      </c>
    </row>
    <row r="1183" spans="2:23" ht="25.5">
      <c r="B1183" s="95" t="s">
        <v>20806</v>
      </c>
      <c r="C1183" s="95" t="s">
        <v>20</v>
      </c>
      <c r="D1183" s="95" t="s">
        <v>20</v>
      </c>
      <c r="E1183" s="95" t="s">
        <v>18116</v>
      </c>
      <c r="F1183" s="95" t="s">
        <v>17321</v>
      </c>
      <c r="G1183" s="95" t="s">
        <v>17263</v>
      </c>
      <c r="H1183" s="14" t="s">
        <v>20</v>
      </c>
      <c r="I1183" s="95" t="s">
        <v>1669</v>
      </c>
      <c r="J1183" s="119" t="s">
        <v>1670</v>
      </c>
      <c r="K1183" s="106" t="s">
        <v>4249</v>
      </c>
      <c r="L1183" s="95" t="s">
        <v>1669</v>
      </c>
      <c r="M1183" s="97">
        <f>IF($K$6="с учетом НДС",VLOOKUP(J1183,LEGEND!C:M,3,0)*(1-N1183),VLOOKUP(J1183,LEGEND!C:M,3,0)*(1-N1183)/1.2)</f>
        <v>2400</v>
      </c>
      <c r="N1183" s="98">
        <f>IF(OR(E1183="Принадлежности",E1183="Ручной инструмент"),$K$5,IF($K$4=0,0,IFERROR(VLOOKUP(Q1183,LEGEND!$V$4:$W$7,2,0),$K$4)))</f>
        <v>0</v>
      </c>
      <c r="O1183" s="103" t="s">
        <v>20</v>
      </c>
      <c r="P1183" s="95" t="s">
        <v>20</v>
      </c>
      <c r="Q1183" s="100" t="s">
        <v>20</v>
      </c>
      <c r="R1183" s="116" t="s">
        <v>20461</v>
      </c>
      <c r="S1183" s="114" t="s">
        <v>4755</v>
      </c>
      <c r="T1183" s="114">
        <v>97</v>
      </c>
      <c r="U1183" s="114">
        <v>137</v>
      </c>
      <c r="V1183" s="114">
        <v>15</v>
      </c>
      <c r="W1183" s="115">
        <v>4.4999999999999998E-2</v>
      </c>
    </row>
    <row r="1184" spans="2:23" ht="38.25">
      <c r="B1184" s="95" t="s">
        <v>20806</v>
      </c>
      <c r="C1184" s="95" t="s">
        <v>18023</v>
      </c>
      <c r="D1184" s="95" t="s">
        <v>20</v>
      </c>
      <c r="E1184" s="95" t="s">
        <v>18116</v>
      </c>
      <c r="F1184" s="95" t="s">
        <v>18024</v>
      </c>
      <c r="G1184" s="95" t="s">
        <v>18025</v>
      </c>
      <c r="H1184" s="14" t="s">
        <v>20</v>
      </c>
      <c r="I1184" s="95" t="s">
        <v>1671</v>
      </c>
      <c r="J1184" s="119" t="s">
        <v>1672</v>
      </c>
      <c r="K1184" s="106" t="s">
        <v>4250</v>
      </c>
      <c r="L1184" s="95" t="s">
        <v>1671</v>
      </c>
      <c r="M1184" s="97">
        <f>IF($K$6="с учетом НДС",VLOOKUP(J1184,LEGEND!C:M,3,0)*(1-N1184),VLOOKUP(J1184,LEGEND!C:M,3,0)*(1-N1184)/1.2)</f>
        <v>25000</v>
      </c>
      <c r="N1184" s="98">
        <f>IF(OR(E1184="Принадлежности",E1184="Ручной инструмент"),$K$5,IF($K$4=0,0,IFERROR(VLOOKUP(Q1184,LEGEND!$V$4:$W$7,2,0),$K$4)))</f>
        <v>0</v>
      </c>
      <c r="O1184" s="103" t="s">
        <v>20</v>
      </c>
      <c r="P1184" s="95" t="s">
        <v>20</v>
      </c>
      <c r="Q1184" s="100" t="s">
        <v>20</v>
      </c>
      <c r="R1184" s="116" t="s">
        <v>20462</v>
      </c>
      <c r="S1184" s="114" t="s">
        <v>5035</v>
      </c>
      <c r="T1184" s="114">
        <v>225</v>
      </c>
      <c r="U1184" s="114">
        <v>160</v>
      </c>
      <c r="V1184" s="114">
        <v>95</v>
      </c>
      <c r="W1184" s="115">
        <v>2.12</v>
      </c>
    </row>
    <row r="1185" spans="2:23" ht="38.25">
      <c r="B1185" s="95" t="s">
        <v>20806</v>
      </c>
      <c r="C1185" s="95" t="s">
        <v>18023</v>
      </c>
      <c r="D1185" s="95" t="s">
        <v>20</v>
      </c>
      <c r="E1185" s="95" t="s">
        <v>18116</v>
      </c>
      <c r="F1185" s="95" t="s">
        <v>18024</v>
      </c>
      <c r="G1185" s="95" t="s">
        <v>18025</v>
      </c>
      <c r="H1185" s="14" t="s">
        <v>20</v>
      </c>
      <c r="I1185" s="95" t="s">
        <v>1673</v>
      </c>
      <c r="J1185" s="119" t="s">
        <v>1674</v>
      </c>
      <c r="K1185" s="106" t="s">
        <v>4251</v>
      </c>
      <c r="L1185" s="95" t="s">
        <v>1673</v>
      </c>
      <c r="M1185" s="97">
        <f>IF($K$6="с учетом НДС",VLOOKUP(J1185,LEGEND!C:M,3,0)*(1-N1185),VLOOKUP(J1185,LEGEND!C:M,3,0)*(1-N1185)/1.2)</f>
        <v>74800</v>
      </c>
      <c r="N1185" s="98">
        <f>IF(OR(E1185="Принадлежности",E1185="Ручной инструмент"),$K$5,IF($K$4=0,0,IFERROR(VLOOKUP(Q1185,LEGEND!$V$4:$W$7,2,0),$K$4)))</f>
        <v>0</v>
      </c>
      <c r="O1185" s="103" t="s">
        <v>20</v>
      </c>
      <c r="P1185" s="95" t="s">
        <v>20</v>
      </c>
      <c r="Q1185" s="100" t="s">
        <v>20</v>
      </c>
      <c r="R1185" s="116" t="s">
        <v>20463</v>
      </c>
      <c r="S1185" s="114" t="s">
        <v>5035</v>
      </c>
      <c r="T1185" s="114">
        <v>225</v>
      </c>
      <c r="U1185" s="114">
        <v>160</v>
      </c>
      <c r="V1185" s="114">
        <v>95</v>
      </c>
      <c r="W1185" s="115">
        <v>1.61</v>
      </c>
    </row>
    <row r="1186" spans="2:23" ht="38.25">
      <c r="B1186" s="95" t="s">
        <v>20806</v>
      </c>
      <c r="C1186" s="95" t="s">
        <v>18023</v>
      </c>
      <c r="D1186" s="95" t="s">
        <v>20</v>
      </c>
      <c r="E1186" s="95" t="s">
        <v>18116</v>
      </c>
      <c r="F1186" s="95" t="s">
        <v>18024</v>
      </c>
      <c r="G1186" s="95" t="s">
        <v>18025</v>
      </c>
      <c r="H1186" s="14" t="s">
        <v>20</v>
      </c>
      <c r="I1186" s="95" t="s">
        <v>1675</v>
      </c>
      <c r="J1186" s="119" t="s">
        <v>1676</v>
      </c>
      <c r="K1186" s="106" t="s">
        <v>4252</v>
      </c>
      <c r="L1186" s="95" t="s">
        <v>1675</v>
      </c>
      <c r="M1186" s="97">
        <f>IF($K$6="с учетом НДС",VLOOKUP(J1186,LEGEND!C:M,3,0)*(1-N1186),VLOOKUP(J1186,LEGEND!C:M,3,0)*(1-N1186)/1.2)</f>
        <v>74800</v>
      </c>
      <c r="N1186" s="98">
        <f>IF(OR(E1186="Принадлежности",E1186="Ручной инструмент"),$K$5,IF($K$4=0,0,IFERROR(VLOOKUP(Q1186,LEGEND!$V$4:$W$7,2,0),$K$4)))</f>
        <v>0</v>
      </c>
      <c r="O1186" s="103" t="s">
        <v>20</v>
      </c>
      <c r="P1186" s="95" t="s">
        <v>20</v>
      </c>
      <c r="Q1186" s="100" t="s">
        <v>20</v>
      </c>
      <c r="R1186" s="116" t="s">
        <v>20464</v>
      </c>
      <c r="S1186" s="114" t="s">
        <v>5035</v>
      </c>
      <c r="T1186" s="114">
        <v>225</v>
      </c>
      <c r="U1186" s="114">
        <v>160</v>
      </c>
      <c r="V1186" s="114">
        <v>95</v>
      </c>
      <c r="W1186" s="115">
        <v>1.62</v>
      </c>
    </row>
    <row r="1187" spans="2:23" ht="38.25">
      <c r="B1187" s="95" t="s">
        <v>20806</v>
      </c>
      <c r="C1187" s="95" t="s">
        <v>20</v>
      </c>
      <c r="D1187" s="95" t="s">
        <v>20</v>
      </c>
      <c r="E1187" s="95" t="s">
        <v>18116</v>
      </c>
      <c r="F1187" s="95" t="s">
        <v>17283</v>
      </c>
      <c r="G1187" s="95" t="s">
        <v>18132</v>
      </c>
      <c r="H1187" s="14" t="s">
        <v>20</v>
      </c>
      <c r="I1187" s="95" t="s">
        <v>1677</v>
      </c>
      <c r="J1187" s="119" t="s">
        <v>1678</v>
      </c>
      <c r="K1187" s="106" t="s">
        <v>4253</v>
      </c>
      <c r="L1187" s="95" t="s">
        <v>1677</v>
      </c>
      <c r="M1187" s="97">
        <f>IF($K$6="с учетом НДС",VLOOKUP(J1187,LEGEND!C:M,3,0)*(1-N1187),VLOOKUP(J1187,LEGEND!C:M,3,0)*(1-N1187)/1.2)</f>
        <v>8000</v>
      </c>
      <c r="N1187" s="98">
        <f>IF(OR(E1187="Принадлежности",E1187="Ручной инструмент"),$K$5,IF($K$4=0,0,IFERROR(VLOOKUP(Q1187,LEGEND!$V$4:$W$7,2,0),$K$4)))</f>
        <v>0</v>
      </c>
      <c r="O1187" s="103" t="s">
        <v>20</v>
      </c>
      <c r="P1187" s="95" t="s">
        <v>20</v>
      </c>
      <c r="Q1187" s="100" t="s">
        <v>20</v>
      </c>
      <c r="R1187" s="116" t="s">
        <v>20465</v>
      </c>
      <c r="S1187" s="114" t="s">
        <v>964</v>
      </c>
      <c r="T1187" s="114">
        <v>301</v>
      </c>
      <c r="U1187" s="114">
        <v>241</v>
      </c>
      <c r="V1187" s="114">
        <v>47</v>
      </c>
      <c r="W1187" s="115">
        <v>0.33800000000000002</v>
      </c>
    </row>
    <row r="1188" spans="2:23" ht="38.25">
      <c r="B1188" s="95" t="s">
        <v>20806</v>
      </c>
      <c r="C1188" s="95" t="s">
        <v>18023</v>
      </c>
      <c r="D1188" s="95" t="s">
        <v>20</v>
      </c>
      <c r="E1188" s="95" t="s">
        <v>18116</v>
      </c>
      <c r="F1188" s="95" t="s">
        <v>18024</v>
      </c>
      <c r="G1188" s="95" t="s">
        <v>18025</v>
      </c>
      <c r="H1188" s="14" t="s">
        <v>20</v>
      </c>
      <c r="I1188" s="95" t="s">
        <v>1679</v>
      </c>
      <c r="J1188" s="119" t="s">
        <v>1680</v>
      </c>
      <c r="K1188" s="106" t="s">
        <v>4254</v>
      </c>
      <c r="L1188" s="95" t="s">
        <v>1679</v>
      </c>
      <c r="M1188" s="97">
        <f>IF($K$6="с учетом НДС",VLOOKUP(J1188,LEGEND!C:M,3,0)*(1-N1188),VLOOKUP(J1188,LEGEND!C:M,3,0)*(1-N1188)/1.2)</f>
        <v>76500</v>
      </c>
      <c r="N1188" s="98">
        <f>IF(OR(E1188="Принадлежности",E1188="Ручной инструмент"),$K$5,IF($K$4=0,0,IFERROR(VLOOKUP(Q1188,LEGEND!$V$4:$W$7,2,0),$K$4)))</f>
        <v>0</v>
      </c>
      <c r="O1188" s="103" t="s">
        <v>20</v>
      </c>
      <c r="P1188" s="95" t="s">
        <v>20</v>
      </c>
      <c r="Q1188" s="100" t="s">
        <v>20</v>
      </c>
      <c r="R1188" s="116" t="s">
        <v>20466</v>
      </c>
      <c r="S1188" s="114" t="s">
        <v>5035</v>
      </c>
      <c r="T1188" s="114">
        <v>225</v>
      </c>
      <c r="U1188" s="114">
        <v>160</v>
      </c>
      <c r="V1188" s="114">
        <v>95</v>
      </c>
      <c r="W1188" s="115">
        <v>1.89</v>
      </c>
    </row>
    <row r="1189" spans="2:23" ht="38.25">
      <c r="B1189" s="95" t="s">
        <v>20806</v>
      </c>
      <c r="C1189" s="95" t="s">
        <v>18023</v>
      </c>
      <c r="D1189" s="95" t="s">
        <v>20</v>
      </c>
      <c r="E1189" s="95" t="s">
        <v>18116</v>
      </c>
      <c r="F1189" s="95" t="s">
        <v>18024</v>
      </c>
      <c r="G1189" s="95" t="s">
        <v>18025</v>
      </c>
      <c r="H1189" s="14" t="s">
        <v>20</v>
      </c>
      <c r="I1189" s="95" t="s">
        <v>1681</v>
      </c>
      <c r="J1189" s="119" t="s">
        <v>1682</v>
      </c>
      <c r="K1189" s="106" t="s">
        <v>4255</v>
      </c>
      <c r="L1189" s="95" t="s">
        <v>1681</v>
      </c>
      <c r="M1189" s="97">
        <f>IF($K$6="с учетом НДС",VLOOKUP(J1189,LEGEND!C:M,3,0)*(1-N1189),VLOOKUP(J1189,LEGEND!C:M,3,0)*(1-N1189)/1.2)</f>
        <v>76500</v>
      </c>
      <c r="N1189" s="98">
        <f>IF(OR(E1189="Принадлежности",E1189="Ручной инструмент"),$K$5,IF($K$4=0,0,IFERROR(VLOOKUP(Q1189,LEGEND!$V$4:$W$7,2,0),$K$4)))</f>
        <v>0</v>
      </c>
      <c r="O1189" s="103" t="s">
        <v>20</v>
      </c>
      <c r="P1189" s="95" t="s">
        <v>20</v>
      </c>
      <c r="Q1189" s="100" t="s">
        <v>20</v>
      </c>
      <c r="R1189" s="116" t="s">
        <v>20467</v>
      </c>
      <c r="S1189" s="114" t="s">
        <v>5035</v>
      </c>
      <c r="T1189" s="114">
        <v>225</v>
      </c>
      <c r="U1189" s="114">
        <v>160</v>
      </c>
      <c r="V1189" s="114">
        <v>95</v>
      </c>
      <c r="W1189" s="115">
        <v>1.88</v>
      </c>
    </row>
    <row r="1190" spans="2:23" ht="38.25">
      <c r="B1190" s="95" t="s">
        <v>20806</v>
      </c>
      <c r="C1190" s="95" t="s">
        <v>18023</v>
      </c>
      <c r="D1190" s="95" t="s">
        <v>20</v>
      </c>
      <c r="E1190" s="95" t="s">
        <v>18116</v>
      </c>
      <c r="F1190" s="95" t="s">
        <v>18024</v>
      </c>
      <c r="G1190" s="95" t="s">
        <v>18025</v>
      </c>
      <c r="H1190" s="14" t="s">
        <v>20</v>
      </c>
      <c r="I1190" s="95" t="s">
        <v>1683</v>
      </c>
      <c r="J1190" s="119" t="s">
        <v>1684</v>
      </c>
      <c r="K1190" s="106" t="s">
        <v>4256</v>
      </c>
      <c r="L1190" s="95" t="s">
        <v>1683</v>
      </c>
      <c r="M1190" s="97">
        <f>IF($K$6="с учетом НДС",VLOOKUP(J1190,LEGEND!C:M,3,0)*(1-N1190),VLOOKUP(J1190,LEGEND!C:M,3,0)*(1-N1190)/1.2)</f>
        <v>23900</v>
      </c>
      <c r="N1190" s="98">
        <f>IF(OR(E1190="Принадлежности",E1190="Ручной инструмент"),$K$5,IF($K$4=0,0,IFERROR(VLOOKUP(Q1190,LEGEND!$V$4:$W$7,2,0),$K$4)))</f>
        <v>0</v>
      </c>
      <c r="O1190" s="103" t="s">
        <v>20</v>
      </c>
      <c r="P1190" s="95" t="s">
        <v>20</v>
      </c>
      <c r="Q1190" s="100" t="s">
        <v>20</v>
      </c>
      <c r="R1190" s="116" t="s">
        <v>20468</v>
      </c>
      <c r="S1190" s="114" t="s">
        <v>5035</v>
      </c>
      <c r="T1190" s="114">
        <v>226</v>
      </c>
      <c r="U1190" s="114">
        <v>156</v>
      </c>
      <c r="V1190" s="114">
        <v>95</v>
      </c>
      <c r="W1190" s="115">
        <v>2.218</v>
      </c>
    </row>
    <row r="1191" spans="2:23" ht="51">
      <c r="B1191" s="95" t="s">
        <v>20806</v>
      </c>
      <c r="C1191" s="95" t="s">
        <v>20</v>
      </c>
      <c r="D1191" s="95" t="s">
        <v>20</v>
      </c>
      <c r="E1191" s="95" t="s">
        <v>18116</v>
      </c>
      <c r="F1191" s="95" t="s">
        <v>17411</v>
      </c>
      <c r="G1191" s="95" t="s">
        <v>19047</v>
      </c>
      <c r="H1191" s="14" t="s">
        <v>20</v>
      </c>
      <c r="I1191" s="95" t="s">
        <v>1685</v>
      </c>
      <c r="J1191" s="119" t="s">
        <v>1686</v>
      </c>
      <c r="K1191" s="106" t="s">
        <v>4257</v>
      </c>
      <c r="L1191" s="95" t="s">
        <v>1685</v>
      </c>
      <c r="M1191" s="97">
        <f>IF($K$6="с учетом НДС",VLOOKUP(J1191,LEGEND!C:M,3,0)*(1-N1191),VLOOKUP(J1191,LEGEND!C:M,3,0)*(1-N1191)/1.2)</f>
        <v>7900</v>
      </c>
      <c r="N1191" s="98">
        <f>IF(OR(E1191="Принадлежности",E1191="Ручной инструмент"),$K$5,IF($K$4=0,0,IFERROR(VLOOKUP(Q1191,LEGEND!$V$4:$W$7,2,0),$K$4)))</f>
        <v>0</v>
      </c>
      <c r="O1191" s="103" t="s">
        <v>20</v>
      </c>
      <c r="P1191" s="95" t="s">
        <v>20</v>
      </c>
      <c r="Q1191" s="100" t="s">
        <v>20</v>
      </c>
      <c r="R1191" s="116" t="s">
        <v>20469</v>
      </c>
      <c r="S1191" s="114" t="s">
        <v>4755</v>
      </c>
      <c r="T1191" s="114">
        <v>76</v>
      </c>
      <c r="U1191" s="114">
        <v>76</v>
      </c>
      <c r="V1191" s="114">
        <v>425</v>
      </c>
      <c r="W1191" s="115">
        <v>0.40400000000000003</v>
      </c>
    </row>
    <row r="1192" spans="2:23" ht="38.25">
      <c r="B1192" s="95" t="s">
        <v>20806</v>
      </c>
      <c r="C1192" s="95" t="s">
        <v>18023</v>
      </c>
      <c r="D1192" s="95" t="s">
        <v>20</v>
      </c>
      <c r="E1192" s="95" t="s">
        <v>18116</v>
      </c>
      <c r="F1192" s="95" t="s">
        <v>18024</v>
      </c>
      <c r="G1192" s="95" t="s">
        <v>18025</v>
      </c>
      <c r="H1192" s="14" t="s">
        <v>20</v>
      </c>
      <c r="I1192" s="95" t="s">
        <v>1687</v>
      </c>
      <c r="J1192" s="119" t="s">
        <v>1688</v>
      </c>
      <c r="K1192" s="106" t="s">
        <v>4258</v>
      </c>
      <c r="L1192" s="95" t="s">
        <v>1687</v>
      </c>
      <c r="M1192" s="97">
        <f>IF($K$6="с учетом НДС",VLOOKUP(J1192,LEGEND!C:M,3,0)*(1-N1192),VLOOKUP(J1192,LEGEND!C:M,3,0)*(1-N1192)/1.2)</f>
        <v>11900</v>
      </c>
      <c r="N1192" s="98">
        <f>IF(OR(E1192="Принадлежности",E1192="Ручной инструмент"),$K$5,IF($K$4=0,0,IFERROR(VLOOKUP(Q1192,LEGEND!$V$4:$W$7,2,0),$K$4)))</f>
        <v>0</v>
      </c>
      <c r="O1192" s="103" t="s">
        <v>20</v>
      </c>
      <c r="P1192" s="95" t="s">
        <v>20</v>
      </c>
      <c r="Q1192" s="100" t="s">
        <v>20</v>
      </c>
      <c r="R1192" s="116" t="s">
        <v>20470</v>
      </c>
      <c r="S1192" s="114" t="s">
        <v>5035</v>
      </c>
      <c r="T1192" s="114">
        <v>70</v>
      </c>
      <c r="U1192" s="114">
        <v>40</v>
      </c>
      <c r="V1192" s="114">
        <v>45</v>
      </c>
      <c r="W1192" s="115">
        <v>0.10199999999999999</v>
      </c>
    </row>
    <row r="1193" spans="2:23" ht="38.25">
      <c r="B1193" s="95" t="s">
        <v>20806</v>
      </c>
      <c r="C1193" s="95" t="s">
        <v>18023</v>
      </c>
      <c r="D1193" s="95" t="s">
        <v>20</v>
      </c>
      <c r="E1193" s="95" t="s">
        <v>18116</v>
      </c>
      <c r="F1193" s="95" t="s">
        <v>18024</v>
      </c>
      <c r="G1193" s="95" t="s">
        <v>18025</v>
      </c>
      <c r="H1193" s="14" t="s">
        <v>20</v>
      </c>
      <c r="I1193" s="95" t="s">
        <v>1689</v>
      </c>
      <c r="J1193" s="119" t="s">
        <v>1690</v>
      </c>
      <c r="K1193" s="106" t="s">
        <v>4259</v>
      </c>
      <c r="L1193" s="95" t="s">
        <v>1689</v>
      </c>
      <c r="M1193" s="97">
        <f>IF($K$6="с учетом НДС",VLOOKUP(J1193,LEGEND!C:M,3,0)*(1-N1193),VLOOKUP(J1193,LEGEND!C:M,3,0)*(1-N1193)/1.2)</f>
        <v>90500</v>
      </c>
      <c r="N1193" s="98">
        <f>IF(OR(E1193="Принадлежности",E1193="Ручной инструмент"),$K$5,IF($K$4=0,0,IFERROR(VLOOKUP(Q1193,LEGEND!$V$4:$W$7,2,0),$K$4)))</f>
        <v>0</v>
      </c>
      <c r="O1193" s="103" t="s">
        <v>20</v>
      </c>
      <c r="P1193" s="95" t="s">
        <v>20</v>
      </c>
      <c r="Q1193" s="100" t="s">
        <v>20</v>
      </c>
      <c r="R1193" s="116" t="s">
        <v>20471</v>
      </c>
      <c r="S1193" s="114" t="s">
        <v>5035</v>
      </c>
      <c r="T1193" s="114">
        <v>223</v>
      </c>
      <c r="U1193" s="114">
        <v>159</v>
      </c>
      <c r="V1193" s="114">
        <v>94</v>
      </c>
      <c r="W1193" s="115">
        <v>1.7829999999999999</v>
      </c>
    </row>
    <row r="1194" spans="2:23" ht="51">
      <c r="B1194" s="95" t="s">
        <v>20806</v>
      </c>
      <c r="C1194" s="95" t="s">
        <v>20</v>
      </c>
      <c r="D1194" s="95" t="s">
        <v>20</v>
      </c>
      <c r="E1194" s="95" t="s">
        <v>18116</v>
      </c>
      <c r="F1194" s="95" t="s">
        <v>18024</v>
      </c>
      <c r="G1194" s="95" t="s">
        <v>18437</v>
      </c>
      <c r="H1194" s="14" t="s">
        <v>20</v>
      </c>
      <c r="I1194" s="95" t="s">
        <v>1691</v>
      </c>
      <c r="J1194" s="119" t="s">
        <v>1692</v>
      </c>
      <c r="K1194" s="106" t="s">
        <v>4260</v>
      </c>
      <c r="L1194" s="95" t="s">
        <v>1691</v>
      </c>
      <c r="M1194" s="97">
        <f>IF($K$6="с учетом НДС",VLOOKUP(J1194,LEGEND!C:M,3,0)*(1-N1194),VLOOKUP(J1194,LEGEND!C:M,3,0)*(1-N1194)/1.2)</f>
        <v>29000</v>
      </c>
      <c r="N1194" s="98">
        <f>IF(OR(E1194="Принадлежности",E1194="Ручной инструмент"),$K$5,IF($K$4=0,0,IFERROR(VLOOKUP(Q1194,LEGEND!$V$4:$W$7,2,0),$K$4)))</f>
        <v>0</v>
      </c>
      <c r="O1194" s="103" t="s">
        <v>20</v>
      </c>
      <c r="P1194" s="95" t="s">
        <v>20</v>
      </c>
      <c r="Q1194" s="100" t="s">
        <v>20</v>
      </c>
      <c r="R1194" s="116" t="s">
        <v>20472</v>
      </c>
      <c r="S1194" s="114" t="s">
        <v>964</v>
      </c>
      <c r="T1194" s="114">
        <v>175</v>
      </c>
      <c r="U1194" s="114">
        <v>156</v>
      </c>
      <c r="V1194" s="114">
        <v>81</v>
      </c>
      <c r="W1194" s="115">
        <v>1.1000000000000001</v>
      </c>
    </row>
    <row r="1195" spans="2:23" ht="51">
      <c r="B1195" s="95" t="s">
        <v>20806</v>
      </c>
      <c r="C1195" s="95" t="s">
        <v>18023</v>
      </c>
      <c r="D1195" s="95" t="s">
        <v>20</v>
      </c>
      <c r="E1195" s="95" t="s">
        <v>18116</v>
      </c>
      <c r="F1195" s="95" t="s">
        <v>18024</v>
      </c>
      <c r="G1195" s="95" t="s">
        <v>19052</v>
      </c>
      <c r="H1195" s="14" t="s">
        <v>20</v>
      </c>
      <c r="I1195" s="95" t="s">
        <v>1693</v>
      </c>
      <c r="J1195" s="119" t="s">
        <v>1694</v>
      </c>
      <c r="K1195" s="106" t="s">
        <v>4261</v>
      </c>
      <c r="L1195" s="95" t="s">
        <v>1693</v>
      </c>
      <c r="M1195" s="97">
        <f>IF($K$6="с учетом НДС",VLOOKUP(J1195,LEGEND!C:M,3,0)*(1-N1195),VLOOKUP(J1195,LEGEND!C:M,3,0)*(1-N1195)/1.2)</f>
        <v>29800</v>
      </c>
      <c r="N1195" s="98">
        <f>IF(OR(E1195="Принадлежности",E1195="Ручной инструмент"),$K$5,IF($K$4=0,0,IFERROR(VLOOKUP(Q1195,LEGEND!$V$4:$W$7,2,0),$K$4)))</f>
        <v>0</v>
      </c>
      <c r="O1195" s="103" t="s">
        <v>20</v>
      </c>
      <c r="P1195" s="95" t="s">
        <v>20</v>
      </c>
      <c r="Q1195" s="100" t="s">
        <v>20</v>
      </c>
      <c r="R1195" s="116" t="s">
        <v>20473</v>
      </c>
      <c r="S1195" s="114" t="s">
        <v>964</v>
      </c>
      <c r="T1195" s="114">
        <v>178</v>
      </c>
      <c r="U1195" s="114">
        <v>178</v>
      </c>
      <c r="V1195" s="114">
        <v>227</v>
      </c>
      <c r="W1195" s="115">
        <v>3.9990000000000001</v>
      </c>
    </row>
    <row r="1196" spans="2:23" ht="38.25">
      <c r="B1196" s="95" t="s">
        <v>20806</v>
      </c>
      <c r="C1196" s="95" t="s">
        <v>18023</v>
      </c>
      <c r="D1196" s="95" t="s">
        <v>20</v>
      </c>
      <c r="E1196" s="95" t="s">
        <v>18116</v>
      </c>
      <c r="F1196" s="95" t="s">
        <v>18024</v>
      </c>
      <c r="G1196" s="95" t="s">
        <v>18025</v>
      </c>
      <c r="H1196" s="14" t="s">
        <v>20</v>
      </c>
      <c r="I1196" s="95" t="s">
        <v>1695</v>
      </c>
      <c r="J1196" s="119" t="s">
        <v>1696</v>
      </c>
      <c r="K1196" s="106" t="s">
        <v>4262</v>
      </c>
      <c r="L1196" s="95" t="s">
        <v>1695</v>
      </c>
      <c r="M1196" s="97">
        <f>IF($K$6="с учетом НДС",VLOOKUP(J1196,LEGEND!C:M,3,0)*(1-N1196),VLOOKUP(J1196,LEGEND!C:M,3,0)*(1-N1196)/1.2)</f>
        <v>24300</v>
      </c>
      <c r="N1196" s="98">
        <f>IF(OR(E1196="Принадлежности",E1196="Ручной инструмент"),$K$5,IF($K$4=0,0,IFERROR(VLOOKUP(Q1196,LEGEND!$V$4:$W$7,2,0),$K$4)))</f>
        <v>0</v>
      </c>
      <c r="O1196" s="103" t="s">
        <v>20</v>
      </c>
      <c r="P1196" s="95" t="s">
        <v>20</v>
      </c>
      <c r="Q1196" s="100" t="s">
        <v>20</v>
      </c>
      <c r="R1196" s="116" t="s">
        <v>20474</v>
      </c>
      <c r="S1196" s="114" t="s">
        <v>5035</v>
      </c>
      <c r="T1196" s="114">
        <v>223</v>
      </c>
      <c r="U1196" s="114">
        <v>159</v>
      </c>
      <c r="V1196" s="114">
        <v>94</v>
      </c>
      <c r="W1196" s="115">
        <v>1.2789999999999999</v>
      </c>
    </row>
    <row r="1197" spans="2:23" ht="38.25">
      <c r="B1197" s="95" t="s">
        <v>20806</v>
      </c>
      <c r="C1197" s="95" t="s">
        <v>18023</v>
      </c>
      <c r="D1197" s="95" t="s">
        <v>20</v>
      </c>
      <c r="E1197" s="95" t="s">
        <v>18116</v>
      </c>
      <c r="F1197" s="95" t="s">
        <v>18024</v>
      </c>
      <c r="G1197" s="95" t="s">
        <v>18025</v>
      </c>
      <c r="H1197" s="14" t="s">
        <v>20</v>
      </c>
      <c r="I1197" s="95" t="s">
        <v>1697</v>
      </c>
      <c r="J1197" s="119" t="s">
        <v>1698</v>
      </c>
      <c r="K1197" s="106" t="s">
        <v>4263</v>
      </c>
      <c r="L1197" s="95" t="s">
        <v>1697</v>
      </c>
      <c r="M1197" s="97">
        <f>IF($K$6="с учетом НДС",VLOOKUP(J1197,LEGEND!C:M,3,0)*(1-N1197),VLOOKUP(J1197,LEGEND!C:M,3,0)*(1-N1197)/1.2)</f>
        <v>24300</v>
      </c>
      <c r="N1197" s="98">
        <f>IF(OR(E1197="Принадлежности",E1197="Ручной инструмент"),$K$5,IF($K$4=0,0,IFERROR(VLOOKUP(Q1197,LEGEND!$V$4:$W$7,2,0),$K$4)))</f>
        <v>0</v>
      </c>
      <c r="O1197" s="103" t="s">
        <v>20</v>
      </c>
      <c r="P1197" s="95" t="s">
        <v>20</v>
      </c>
      <c r="Q1197" s="100" t="s">
        <v>20</v>
      </c>
      <c r="R1197" s="116" t="s">
        <v>20475</v>
      </c>
      <c r="S1197" s="114" t="s">
        <v>5035</v>
      </c>
      <c r="T1197" s="114">
        <v>223</v>
      </c>
      <c r="U1197" s="114">
        <v>159</v>
      </c>
      <c r="V1197" s="114">
        <v>94</v>
      </c>
      <c r="W1197" s="115">
        <v>1.365</v>
      </c>
    </row>
    <row r="1198" spans="2:23" ht="38.25">
      <c r="B1198" s="95" t="s">
        <v>20806</v>
      </c>
      <c r="C1198" s="95" t="s">
        <v>18023</v>
      </c>
      <c r="D1198" s="95" t="s">
        <v>20</v>
      </c>
      <c r="E1198" s="95" t="s">
        <v>18116</v>
      </c>
      <c r="F1198" s="95" t="s">
        <v>18024</v>
      </c>
      <c r="G1198" s="95" t="s">
        <v>18025</v>
      </c>
      <c r="H1198" s="14" t="s">
        <v>20</v>
      </c>
      <c r="I1198" s="95" t="s">
        <v>1699</v>
      </c>
      <c r="J1198" s="119" t="s">
        <v>1700</v>
      </c>
      <c r="K1198" s="106" t="s">
        <v>4264</v>
      </c>
      <c r="L1198" s="95" t="s">
        <v>1699</v>
      </c>
      <c r="M1198" s="97">
        <f>IF($K$6="с учетом НДС",VLOOKUP(J1198,LEGEND!C:M,3,0)*(1-N1198),VLOOKUP(J1198,LEGEND!C:M,3,0)*(1-N1198)/1.2)</f>
        <v>24300</v>
      </c>
      <c r="N1198" s="98">
        <f>IF(OR(E1198="Принадлежности",E1198="Ручной инструмент"),$K$5,IF($K$4=0,0,IFERROR(VLOOKUP(Q1198,LEGEND!$V$4:$W$7,2,0),$K$4)))</f>
        <v>0</v>
      </c>
      <c r="O1198" s="103" t="s">
        <v>20</v>
      </c>
      <c r="P1198" s="95" t="s">
        <v>20</v>
      </c>
      <c r="Q1198" s="100" t="s">
        <v>20</v>
      </c>
      <c r="R1198" s="116" t="s">
        <v>20476</v>
      </c>
      <c r="S1198" s="114" t="s">
        <v>5035</v>
      </c>
      <c r="T1198" s="114">
        <v>225</v>
      </c>
      <c r="U1198" s="114">
        <v>160</v>
      </c>
      <c r="V1198" s="114">
        <v>95</v>
      </c>
      <c r="W1198" s="115">
        <v>1.4410000000000001</v>
      </c>
    </row>
    <row r="1199" spans="2:23" ht="38.25">
      <c r="B1199" s="95" t="s">
        <v>20806</v>
      </c>
      <c r="C1199" s="95" t="s">
        <v>18023</v>
      </c>
      <c r="D1199" s="95" t="s">
        <v>20</v>
      </c>
      <c r="E1199" s="95" t="s">
        <v>18116</v>
      </c>
      <c r="F1199" s="95" t="s">
        <v>18024</v>
      </c>
      <c r="G1199" s="95" t="s">
        <v>18025</v>
      </c>
      <c r="H1199" s="14" t="s">
        <v>20</v>
      </c>
      <c r="I1199" s="95" t="s">
        <v>1701</v>
      </c>
      <c r="J1199" s="119" t="s">
        <v>1702</v>
      </c>
      <c r="K1199" s="106" t="s">
        <v>4265</v>
      </c>
      <c r="L1199" s="95" t="s">
        <v>1701</v>
      </c>
      <c r="M1199" s="97">
        <f>IF($K$6="с учетом НДС",VLOOKUP(J1199,LEGEND!C:M,3,0)*(1-N1199),VLOOKUP(J1199,LEGEND!C:M,3,0)*(1-N1199)/1.2)</f>
        <v>32100</v>
      </c>
      <c r="N1199" s="98">
        <f>IF(OR(E1199="Принадлежности",E1199="Ручной инструмент"),$K$5,IF($K$4=0,0,IFERROR(VLOOKUP(Q1199,LEGEND!$V$4:$W$7,2,0),$K$4)))</f>
        <v>0</v>
      </c>
      <c r="O1199" s="103" t="s">
        <v>20</v>
      </c>
      <c r="P1199" s="95" t="s">
        <v>20</v>
      </c>
      <c r="Q1199" s="100" t="s">
        <v>20</v>
      </c>
      <c r="R1199" s="116" t="s">
        <v>20477</v>
      </c>
      <c r="S1199" s="114" t="s">
        <v>5035</v>
      </c>
      <c r="T1199" s="114">
        <v>225</v>
      </c>
      <c r="U1199" s="114">
        <v>160</v>
      </c>
      <c r="V1199" s="114">
        <v>105</v>
      </c>
      <c r="W1199" s="115">
        <v>1.8120000000000001</v>
      </c>
    </row>
    <row r="1200" spans="2:23" ht="38.25">
      <c r="B1200" s="95" t="s">
        <v>20806</v>
      </c>
      <c r="C1200" s="95" t="s">
        <v>20</v>
      </c>
      <c r="D1200" s="95" t="s">
        <v>20</v>
      </c>
      <c r="E1200" s="95" t="s">
        <v>18116</v>
      </c>
      <c r="F1200" s="95" t="s">
        <v>17283</v>
      </c>
      <c r="G1200" s="95" t="s">
        <v>18132</v>
      </c>
      <c r="H1200" s="14" t="s">
        <v>20</v>
      </c>
      <c r="I1200" s="95" t="s">
        <v>1703</v>
      </c>
      <c r="J1200" s="119" t="s">
        <v>1704</v>
      </c>
      <c r="K1200" s="106" t="s">
        <v>4266</v>
      </c>
      <c r="L1200" s="95" t="s">
        <v>1703</v>
      </c>
      <c r="M1200" s="97">
        <f>IF($K$6="с учетом НДС",VLOOKUP(J1200,LEGEND!C:M,3,0)*(1-N1200),VLOOKUP(J1200,LEGEND!C:M,3,0)*(1-N1200)/1.2)</f>
        <v>14100</v>
      </c>
      <c r="N1200" s="98">
        <f>IF(OR(E1200="Принадлежности",E1200="Ручной инструмент"),$K$5,IF($K$4=0,0,IFERROR(VLOOKUP(Q1200,LEGEND!$V$4:$W$7,2,0),$K$4)))</f>
        <v>0</v>
      </c>
      <c r="O1200" s="103" t="s">
        <v>20</v>
      </c>
      <c r="P1200" s="95" t="s">
        <v>20</v>
      </c>
      <c r="Q1200" s="100" t="s">
        <v>20</v>
      </c>
      <c r="R1200" s="116" t="s">
        <v>20478</v>
      </c>
      <c r="S1200" s="114" t="s">
        <v>964</v>
      </c>
      <c r="T1200" s="114">
        <v>280</v>
      </c>
      <c r="U1200" s="114">
        <v>210</v>
      </c>
      <c r="V1200" s="114">
        <v>35</v>
      </c>
      <c r="W1200" s="115">
        <v>0.36399999999999999</v>
      </c>
    </row>
    <row r="1201" spans="2:23" ht="25.5">
      <c r="B1201" s="95" t="s">
        <v>20806</v>
      </c>
      <c r="C1201" s="95" t="s">
        <v>18023</v>
      </c>
      <c r="D1201" s="95" t="s">
        <v>20</v>
      </c>
      <c r="E1201" s="95" t="s">
        <v>18116</v>
      </c>
      <c r="F1201" s="95" t="s">
        <v>18024</v>
      </c>
      <c r="G1201" s="95" t="s">
        <v>18025</v>
      </c>
      <c r="H1201" s="14" t="s">
        <v>20</v>
      </c>
      <c r="I1201" s="95" t="s">
        <v>1705</v>
      </c>
      <c r="J1201" s="119" t="s">
        <v>1706</v>
      </c>
      <c r="K1201" s="106" t="s">
        <v>4267</v>
      </c>
      <c r="L1201" s="95" t="s">
        <v>1705</v>
      </c>
      <c r="M1201" s="97">
        <f>IF($K$6="с учетом НДС",VLOOKUP(J1201,LEGEND!C:M,3,0)*(1-N1201),VLOOKUP(J1201,LEGEND!C:M,3,0)*(1-N1201)/1.2)</f>
        <v>10900</v>
      </c>
      <c r="N1201" s="98">
        <f>IF(OR(E1201="Принадлежности",E1201="Ручной инструмент"),$K$5,IF($K$4=0,0,IFERROR(VLOOKUP(Q1201,LEGEND!$V$4:$W$7,2,0),$K$4)))</f>
        <v>0</v>
      </c>
      <c r="O1201" s="103" t="s">
        <v>20</v>
      </c>
      <c r="P1201" s="95" t="s">
        <v>20</v>
      </c>
      <c r="Q1201" s="100" t="s">
        <v>20</v>
      </c>
      <c r="R1201" s="116" t="s">
        <v>20479</v>
      </c>
      <c r="S1201" s="114" t="s">
        <v>5035</v>
      </c>
      <c r="T1201" s="114">
        <v>70</v>
      </c>
      <c r="U1201" s="114">
        <v>40</v>
      </c>
      <c r="V1201" s="114">
        <v>45</v>
      </c>
      <c r="W1201" s="115">
        <v>0.10199999999999999</v>
      </c>
    </row>
    <row r="1202" spans="2:23" ht="25.5">
      <c r="B1202" s="95" t="s">
        <v>20806</v>
      </c>
      <c r="C1202" s="95" t="s">
        <v>18023</v>
      </c>
      <c r="D1202" s="95" t="s">
        <v>20</v>
      </c>
      <c r="E1202" s="95" t="s">
        <v>18116</v>
      </c>
      <c r="F1202" s="95" t="s">
        <v>18024</v>
      </c>
      <c r="G1202" s="95" t="s">
        <v>18025</v>
      </c>
      <c r="H1202" s="14" t="s">
        <v>20</v>
      </c>
      <c r="I1202" s="95" t="s">
        <v>1707</v>
      </c>
      <c r="J1202" s="119" t="s">
        <v>1708</v>
      </c>
      <c r="K1202" s="106" t="s">
        <v>4268</v>
      </c>
      <c r="L1202" s="95" t="s">
        <v>1707</v>
      </c>
      <c r="M1202" s="97">
        <f>IF($K$6="с учетом НДС",VLOOKUP(J1202,LEGEND!C:M,3,0)*(1-N1202),VLOOKUP(J1202,LEGEND!C:M,3,0)*(1-N1202)/1.2)</f>
        <v>10900</v>
      </c>
      <c r="N1202" s="98">
        <f>IF(OR(E1202="Принадлежности",E1202="Ручной инструмент"),$K$5,IF($K$4=0,0,IFERROR(VLOOKUP(Q1202,LEGEND!$V$4:$W$7,2,0),$K$4)))</f>
        <v>0</v>
      </c>
      <c r="O1202" s="103" t="s">
        <v>20</v>
      </c>
      <c r="P1202" s="95" t="s">
        <v>20</v>
      </c>
      <c r="Q1202" s="100" t="s">
        <v>20</v>
      </c>
      <c r="R1202" s="116" t="s">
        <v>20480</v>
      </c>
      <c r="S1202" s="114" t="s">
        <v>5035</v>
      </c>
      <c r="T1202" s="114">
        <v>70</v>
      </c>
      <c r="U1202" s="114">
        <v>40</v>
      </c>
      <c r="V1202" s="114">
        <v>45</v>
      </c>
      <c r="W1202" s="115">
        <v>0.10199999999999999</v>
      </c>
    </row>
    <row r="1203" spans="2:23" ht="25.5">
      <c r="B1203" s="95" t="s">
        <v>20806</v>
      </c>
      <c r="C1203" s="95" t="s">
        <v>18023</v>
      </c>
      <c r="D1203" s="95" t="s">
        <v>20</v>
      </c>
      <c r="E1203" s="95" t="s">
        <v>18116</v>
      </c>
      <c r="F1203" s="95" t="s">
        <v>18024</v>
      </c>
      <c r="G1203" s="95" t="s">
        <v>18025</v>
      </c>
      <c r="H1203" s="14" t="s">
        <v>20</v>
      </c>
      <c r="I1203" s="95" t="s">
        <v>1709</v>
      </c>
      <c r="J1203" s="119" t="s">
        <v>1710</v>
      </c>
      <c r="K1203" s="106" t="s">
        <v>4269</v>
      </c>
      <c r="L1203" s="95" t="s">
        <v>1709</v>
      </c>
      <c r="M1203" s="97">
        <f>IF($K$6="с учетом НДС",VLOOKUP(J1203,LEGEND!C:M,3,0)*(1-N1203),VLOOKUP(J1203,LEGEND!C:M,3,0)*(1-N1203)/1.2)</f>
        <v>10900</v>
      </c>
      <c r="N1203" s="98">
        <f>IF(OR(E1203="Принадлежности",E1203="Ручной инструмент"),$K$5,IF($K$4=0,0,IFERROR(VLOOKUP(Q1203,LEGEND!$V$4:$W$7,2,0),$K$4)))</f>
        <v>0</v>
      </c>
      <c r="O1203" s="103" t="s">
        <v>20</v>
      </c>
      <c r="P1203" s="95" t="s">
        <v>20</v>
      </c>
      <c r="Q1203" s="100" t="s">
        <v>20</v>
      </c>
      <c r="R1203" s="116" t="s">
        <v>20481</v>
      </c>
      <c r="S1203" s="114" t="s">
        <v>5035</v>
      </c>
      <c r="T1203" s="114">
        <v>70</v>
      </c>
      <c r="U1203" s="114">
        <v>40</v>
      </c>
      <c r="V1203" s="114">
        <v>45</v>
      </c>
      <c r="W1203" s="115">
        <v>0.10199999999999999</v>
      </c>
    </row>
    <row r="1204" spans="2:23" ht="25.5">
      <c r="B1204" s="95" t="s">
        <v>20806</v>
      </c>
      <c r="C1204" s="95" t="s">
        <v>18023</v>
      </c>
      <c r="D1204" s="95" t="s">
        <v>20</v>
      </c>
      <c r="E1204" s="95" t="s">
        <v>18116</v>
      </c>
      <c r="F1204" s="95" t="s">
        <v>18024</v>
      </c>
      <c r="G1204" s="95" t="s">
        <v>18025</v>
      </c>
      <c r="H1204" s="14" t="s">
        <v>20</v>
      </c>
      <c r="I1204" s="95" t="s">
        <v>1711</v>
      </c>
      <c r="J1204" s="119" t="s">
        <v>1712</v>
      </c>
      <c r="K1204" s="106" t="s">
        <v>4270</v>
      </c>
      <c r="L1204" s="95" t="s">
        <v>1711</v>
      </c>
      <c r="M1204" s="97">
        <f>IF($K$6="с учетом НДС",VLOOKUP(J1204,LEGEND!C:M,3,0)*(1-N1204),VLOOKUP(J1204,LEGEND!C:M,3,0)*(1-N1204)/1.2)</f>
        <v>10900</v>
      </c>
      <c r="N1204" s="98">
        <f>IF(OR(E1204="Принадлежности",E1204="Ручной инструмент"),$K$5,IF($K$4=0,0,IFERROR(VLOOKUP(Q1204,LEGEND!$V$4:$W$7,2,0),$K$4)))</f>
        <v>0</v>
      </c>
      <c r="O1204" s="103" t="s">
        <v>20</v>
      </c>
      <c r="P1204" s="95" t="s">
        <v>20</v>
      </c>
      <c r="Q1204" s="100" t="s">
        <v>20</v>
      </c>
      <c r="R1204" s="116" t="s">
        <v>20482</v>
      </c>
      <c r="S1204" s="114" t="s">
        <v>5035</v>
      </c>
      <c r="T1204" s="114">
        <v>70</v>
      </c>
      <c r="U1204" s="114">
        <v>40</v>
      </c>
      <c r="V1204" s="114">
        <v>45</v>
      </c>
      <c r="W1204" s="115">
        <v>0.10199999999999999</v>
      </c>
    </row>
    <row r="1205" spans="2:23" ht="25.5">
      <c r="B1205" s="95" t="s">
        <v>20806</v>
      </c>
      <c r="C1205" s="95" t="s">
        <v>18023</v>
      </c>
      <c r="D1205" s="95" t="s">
        <v>20</v>
      </c>
      <c r="E1205" s="95" t="s">
        <v>18116</v>
      </c>
      <c r="F1205" s="95" t="s">
        <v>18024</v>
      </c>
      <c r="G1205" s="95" t="s">
        <v>18025</v>
      </c>
      <c r="H1205" s="14" t="s">
        <v>20</v>
      </c>
      <c r="I1205" s="95" t="s">
        <v>1713</v>
      </c>
      <c r="J1205" s="119" t="s">
        <v>1714</v>
      </c>
      <c r="K1205" s="106" t="s">
        <v>4271</v>
      </c>
      <c r="L1205" s="95" t="s">
        <v>1713</v>
      </c>
      <c r="M1205" s="97">
        <f>IF($K$6="с учетом НДС",VLOOKUP(J1205,LEGEND!C:M,3,0)*(1-N1205),VLOOKUP(J1205,LEGEND!C:M,3,0)*(1-N1205)/1.2)</f>
        <v>11600</v>
      </c>
      <c r="N1205" s="98">
        <f>IF(OR(E1205="Принадлежности",E1205="Ручной инструмент"),$K$5,IF($K$4=0,0,IFERROR(VLOOKUP(Q1205,LEGEND!$V$4:$W$7,2,0),$K$4)))</f>
        <v>0</v>
      </c>
      <c r="O1205" s="103" t="s">
        <v>20</v>
      </c>
      <c r="P1205" s="95" t="s">
        <v>20</v>
      </c>
      <c r="Q1205" s="100" t="s">
        <v>20</v>
      </c>
      <c r="R1205" s="116" t="s">
        <v>20483</v>
      </c>
      <c r="S1205" s="114" t="s">
        <v>5035</v>
      </c>
      <c r="T1205" s="114">
        <v>70</v>
      </c>
      <c r="U1205" s="114">
        <v>40</v>
      </c>
      <c r="V1205" s="114">
        <v>40</v>
      </c>
      <c r="W1205" s="115">
        <v>0.214</v>
      </c>
    </row>
    <row r="1206" spans="2:23" ht="25.5">
      <c r="B1206" s="95" t="s">
        <v>20806</v>
      </c>
      <c r="C1206" s="95" t="s">
        <v>18023</v>
      </c>
      <c r="D1206" s="95" t="s">
        <v>20</v>
      </c>
      <c r="E1206" s="95" t="s">
        <v>18116</v>
      </c>
      <c r="F1206" s="95" t="s">
        <v>18024</v>
      </c>
      <c r="G1206" s="95" t="s">
        <v>18025</v>
      </c>
      <c r="H1206" s="14" t="s">
        <v>20</v>
      </c>
      <c r="I1206" s="95" t="s">
        <v>1715</v>
      </c>
      <c r="J1206" s="119" t="s">
        <v>1716</v>
      </c>
      <c r="K1206" s="106" t="s">
        <v>4272</v>
      </c>
      <c r="L1206" s="95" t="s">
        <v>1715</v>
      </c>
      <c r="M1206" s="97">
        <f>IF($K$6="с учетом НДС",VLOOKUP(J1206,LEGEND!C:M,3,0)*(1-N1206),VLOOKUP(J1206,LEGEND!C:M,3,0)*(1-N1206)/1.2)</f>
        <v>11600</v>
      </c>
      <c r="N1206" s="98">
        <f>IF(OR(E1206="Принадлежности",E1206="Ручной инструмент"),$K$5,IF($K$4=0,0,IFERROR(VLOOKUP(Q1206,LEGEND!$V$4:$W$7,2,0),$K$4)))</f>
        <v>0</v>
      </c>
      <c r="O1206" s="103" t="s">
        <v>20</v>
      </c>
      <c r="P1206" s="95" t="s">
        <v>20</v>
      </c>
      <c r="Q1206" s="100" t="s">
        <v>20</v>
      </c>
      <c r="R1206" s="116" t="s">
        <v>20484</v>
      </c>
      <c r="S1206" s="114" t="s">
        <v>5035</v>
      </c>
      <c r="T1206" s="114">
        <v>70</v>
      </c>
      <c r="U1206" s="114">
        <v>40</v>
      </c>
      <c r="V1206" s="114">
        <v>40</v>
      </c>
      <c r="W1206" s="115">
        <v>0.214</v>
      </c>
    </row>
    <row r="1207" spans="2:23" ht="25.5">
      <c r="B1207" s="95" t="s">
        <v>20806</v>
      </c>
      <c r="C1207" s="95" t="s">
        <v>18023</v>
      </c>
      <c r="D1207" s="95" t="s">
        <v>20</v>
      </c>
      <c r="E1207" s="95" t="s">
        <v>18116</v>
      </c>
      <c r="F1207" s="95" t="s">
        <v>18024</v>
      </c>
      <c r="G1207" s="95" t="s">
        <v>18025</v>
      </c>
      <c r="H1207" s="14" t="s">
        <v>20</v>
      </c>
      <c r="I1207" s="95" t="s">
        <v>1717</v>
      </c>
      <c r="J1207" s="119" t="s">
        <v>1718</v>
      </c>
      <c r="K1207" s="106" t="s">
        <v>4273</v>
      </c>
      <c r="L1207" s="95" t="s">
        <v>1717</v>
      </c>
      <c r="M1207" s="97">
        <f>IF($K$6="с учетом НДС",VLOOKUP(J1207,LEGEND!C:M,3,0)*(1-N1207),VLOOKUP(J1207,LEGEND!C:M,3,0)*(1-N1207)/1.2)</f>
        <v>11600</v>
      </c>
      <c r="N1207" s="98">
        <f>IF(OR(E1207="Принадлежности",E1207="Ручной инструмент"),$K$5,IF($K$4=0,0,IFERROR(VLOOKUP(Q1207,LEGEND!$V$4:$W$7,2,0),$K$4)))</f>
        <v>0</v>
      </c>
      <c r="O1207" s="103" t="s">
        <v>20</v>
      </c>
      <c r="P1207" s="95" t="s">
        <v>20</v>
      </c>
      <c r="Q1207" s="100" t="s">
        <v>20</v>
      </c>
      <c r="R1207" s="116" t="s">
        <v>20485</v>
      </c>
      <c r="S1207" s="114" t="s">
        <v>5035</v>
      </c>
      <c r="T1207" s="114">
        <v>70</v>
      </c>
      <c r="U1207" s="114">
        <v>40</v>
      </c>
      <c r="V1207" s="114">
        <v>40</v>
      </c>
      <c r="W1207" s="115">
        <v>0.214</v>
      </c>
    </row>
    <row r="1208" spans="2:23" ht="25.5">
      <c r="B1208" s="95" t="s">
        <v>20806</v>
      </c>
      <c r="C1208" s="95" t="s">
        <v>18023</v>
      </c>
      <c r="D1208" s="95" t="s">
        <v>20</v>
      </c>
      <c r="E1208" s="95" t="s">
        <v>18116</v>
      </c>
      <c r="F1208" s="95" t="s">
        <v>18024</v>
      </c>
      <c r="G1208" s="95" t="s">
        <v>18025</v>
      </c>
      <c r="H1208" s="14" t="s">
        <v>20</v>
      </c>
      <c r="I1208" s="95" t="s">
        <v>1719</v>
      </c>
      <c r="J1208" s="119" t="s">
        <v>1720</v>
      </c>
      <c r="K1208" s="106" t="s">
        <v>4274</v>
      </c>
      <c r="L1208" s="95" t="s">
        <v>1719</v>
      </c>
      <c r="M1208" s="97">
        <f>IF($K$6="с учетом НДС",VLOOKUP(J1208,LEGEND!C:M,3,0)*(1-N1208),VLOOKUP(J1208,LEGEND!C:M,3,0)*(1-N1208)/1.2)</f>
        <v>11600</v>
      </c>
      <c r="N1208" s="98">
        <f>IF(OR(E1208="Принадлежности",E1208="Ручной инструмент"),$K$5,IF($K$4=0,0,IFERROR(VLOOKUP(Q1208,LEGEND!$V$4:$W$7,2,0),$K$4)))</f>
        <v>0</v>
      </c>
      <c r="O1208" s="103" t="s">
        <v>20</v>
      </c>
      <c r="P1208" s="95" t="s">
        <v>20</v>
      </c>
      <c r="Q1208" s="100" t="s">
        <v>20</v>
      </c>
      <c r="R1208" s="116" t="s">
        <v>20486</v>
      </c>
      <c r="S1208" s="114" t="s">
        <v>5035</v>
      </c>
      <c r="T1208" s="114">
        <v>70</v>
      </c>
      <c r="U1208" s="114">
        <v>40</v>
      </c>
      <c r="V1208" s="114">
        <v>40</v>
      </c>
      <c r="W1208" s="115">
        <v>0.214</v>
      </c>
    </row>
    <row r="1209" spans="2:23" ht="38.25">
      <c r="B1209" s="95" t="s">
        <v>20806</v>
      </c>
      <c r="C1209" s="95" t="s">
        <v>20</v>
      </c>
      <c r="D1209" s="95" t="s">
        <v>20</v>
      </c>
      <c r="E1209" s="95" t="s">
        <v>18116</v>
      </c>
      <c r="F1209" s="95" t="s">
        <v>19050</v>
      </c>
      <c r="G1209" s="95" t="s">
        <v>19055</v>
      </c>
      <c r="H1209" s="14" t="s">
        <v>20</v>
      </c>
      <c r="I1209" s="95" t="s">
        <v>1721</v>
      </c>
      <c r="J1209" s="119" t="s">
        <v>1722</v>
      </c>
      <c r="K1209" s="106" t="s">
        <v>4275</v>
      </c>
      <c r="L1209" s="95" t="s">
        <v>1721</v>
      </c>
      <c r="M1209" s="97">
        <f>IF($K$6="с учетом НДС",VLOOKUP(J1209,LEGEND!C:M,3,0)*(1-N1209),VLOOKUP(J1209,LEGEND!C:M,3,0)*(1-N1209)/1.2)</f>
        <v>800</v>
      </c>
      <c r="N1209" s="98">
        <f>IF(OR(E1209="Принадлежности",E1209="Ручной инструмент"),$K$5,IF($K$4=0,0,IFERROR(VLOOKUP(Q1209,LEGEND!$V$4:$W$7,2,0),$K$4)))</f>
        <v>0</v>
      </c>
      <c r="O1209" s="103" t="s">
        <v>20</v>
      </c>
      <c r="P1209" s="95" t="s">
        <v>20</v>
      </c>
      <c r="Q1209" s="100" t="s">
        <v>20</v>
      </c>
      <c r="R1209" s="116" t="s">
        <v>20487</v>
      </c>
      <c r="S1209" s="114" t="s">
        <v>964</v>
      </c>
      <c r="T1209" s="114">
        <v>164</v>
      </c>
      <c r="U1209" s="114">
        <v>3</v>
      </c>
      <c r="V1209" s="114">
        <v>264</v>
      </c>
      <c r="W1209" s="115">
        <v>0.24</v>
      </c>
    </row>
    <row r="1210" spans="2:23" ht="38.25">
      <c r="B1210" s="95" t="s">
        <v>20806</v>
      </c>
      <c r="C1210" s="95" t="s">
        <v>20</v>
      </c>
      <c r="D1210" s="95" t="s">
        <v>20</v>
      </c>
      <c r="E1210" s="95" t="s">
        <v>18116</v>
      </c>
      <c r="F1210" s="95" t="s">
        <v>17411</v>
      </c>
      <c r="G1210" s="95" t="s">
        <v>19047</v>
      </c>
      <c r="H1210" s="14" t="s">
        <v>20</v>
      </c>
      <c r="I1210" s="95" t="s">
        <v>1723</v>
      </c>
      <c r="J1210" s="119" t="s">
        <v>1724</v>
      </c>
      <c r="K1210" s="106" t="s">
        <v>4276</v>
      </c>
      <c r="L1210" s="95" t="s">
        <v>1723</v>
      </c>
      <c r="M1210" s="97">
        <f>IF($K$6="с учетом НДС",VLOOKUP(J1210,LEGEND!C:M,3,0)*(1-N1210),VLOOKUP(J1210,LEGEND!C:M,3,0)*(1-N1210)/1.2)</f>
        <v>800</v>
      </c>
      <c r="N1210" s="98">
        <f>IF(OR(E1210="Принадлежности",E1210="Ручной инструмент"),$K$5,IF($K$4=0,0,IFERROR(VLOOKUP(Q1210,LEGEND!$V$4:$W$7,2,0),$K$4)))</f>
        <v>0</v>
      </c>
      <c r="O1210" s="103" t="s">
        <v>20</v>
      </c>
      <c r="P1210" s="95" t="s">
        <v>20</v>
      </c>
      <c r="Q1210" s="100" t="s">
        <v>20</v>
      </c>
      <c r="R1210" s="116" t="s">
        <v>20488</v>
      </c>
      <c r="S1210" s="114" t="s">
        <v>4755</v>
      </c>
      <c r="T1210" s="114">
        <v>19</v>
      </c>
      <c r="U1210" s="114">
        <v>51</v>
      </c>
      <c r="V1210" s="114">
        <v>495</v>
      </c>
      <c r="W1210" s="115">
        <v>0.18099999999999999</v>
      </c>
    </row>
    <row r="1211" spans="2:23" ht="25.5">
      <c r="B1211" s="95" t="s">
        <v>20806</v>
      </c>
      <c r="C1211" s="95" t="s">
        <v>20</v>
      </c>
      <c r="D1211" s="95" t="s">
        <v>20</v>
      </c>
      <c r="E1211" s="95" t="s">
        <v>18116</v>
      </c>
      <c r="F1211" s="95" t="s">
        <v>17303</v>
      </c>
      <c r="G1211" s="95" t="s">
        <v>17672</v>
      </c>
      <c r="H1211" s="14" t="s">
        <v>20</v>
      </c>
      <c r="I1211" s="95" t="s">
        <v>1725</v>
      </c>
      <c r="J1211" s="119" t="s">
        <v>1726</v>
      </c>
      <c r="K1211" s="106" t="s">
        <v>4277</v>
      </c>
      <c r="L1211" s="95" t="s">
        <v>1725</v>
      </c>
      <c r="M1211" s="97">
        <f>IF($K$6="с учетом НДС",VLOOKUP(J1211,LEGEND!C:M,3,0)*(1-N1211),VLOOKUP(J1211,LEGEND!C:M,3,0)*(1-N1211)/1.2)</f>
        <v>3100</v>
      </c>
      <c r="N1211" s="98">
        <f>IF(OR(E1211="Принадлежности",E1211="Ручной инструмент"),$K$5,IF($K$4=0,0,IFERROR(VLOOKUP(Q1211,LEGEND!$V$4:$W$7,2,0),$K$4)))</f>
        <v>0</v>
      </c>
      <c r="O1211" s="103" t="s">
        <v>20</v>
      </c>
      <c r="P1211" s="95" t="s">
        <v>20</v>
      </c>
      <c r="Q1211" s="100" t="s">
        <v>20</v>
      </c>
      <c r="R1211" s="116" t="s">
        <v>20489</v>
      </c>
      <c r="S1211" s="114" t="s">
        <v>5608</v>
      </c>
      <c r="T1211" s="114">
        <v>14</v>
      </c>
      <c r="U1211" s="114">
        <v>4</v>
      </c>
      <c r="V1211" s="114">
        <v>14</v>
      </c>
      <c r="W1211" s="115">
        <v>1.2999999999999999E-2</v>
      </c>
    </row>
    <row r="1212" spans="2:23" ht="51">
      <c r="B1212" s="95" t="s">
        <v>20806</v>
      </c>
      <c r="C1212" s="95" t="s">
        <v>18023</v>
      </c>
      <c r="D1212" s="95" t="s">
        <v>20</v>
      </c>
      <c r="E1212" s="95" t="s">
        <v>18116</v>
      </c>
      <c r="F1212" s="95" t="s">
        <v>18024</v>
      </c>
      <c r="G1212" s="95" t="s">
        <v>19052</v>
      </c>
      <c r="H1212" s="14" t="s">
        <v>20</v>
      </c>
      <c r="I1212" s="95" t="s">
        <v>1727</v>
      </c>
      <c r="J1212" s="119" t="s">
        <v>1728</v>
      </c>
      <c r="K1212" s="106" t="s">
        <v>4278</v>
      </c>
      <c r="L1212" s="95" t="s">
        <v>1727</v>
      </c>
      <c r="M1212" s="97">
        <f>IF($K$6="с учетом НДС",VLOOKUP(J1212,LEGEND!C:M,3,0)*(1-N1212),VLOOKUP(J1212,LEGEND!C:M,3,0)*(1-N1212)/1.2)</f>
        <v>28500</v>
      </c>
      <c r="N1212" s="98">
        <f>IF(OR(E1212="Принадлежности",E1212="Ручной инструмент"),$K$5,IF($K$4=0,0,IFERROR(VLOOKUP(Q1212,LEGEND!$V$4:$W$7,2,0),$K$4)))</f>
        <v>0</v>
      </c>
      <c r="O1212" s="103" t="s">
        <v>20</v>
      </c>
      <c r="P1212" s="95" t="s">
        <v>20</v>
      </c>
      <c r="Q1212" s="100" t="s">
        <v>20</v>
      </c>
      <c r="R1212" s="116" t="s">
        <v>20490</v>
      </c>
      <c r="S1212" s="114" t="s">
        <v>964</v>
      </c>
      <c r="T1212" s="114">
        <v>178</v>
      </c>
      <c r="U1212" s="114">
        <v>178</v>
      </c>
      <c r="V1212" s="114">
        <v>186</v>
      </c>
      <c r="W1212" s="115">
        <v>3.7</v>
      </c>
    </row>
    <row r="1213" spans="2:23" ht="25.5">
      <c r="B1213" s="95" t="s">
        <v>20806</v>
      </c>
      <c r="C1213" s="95" t="s">
        <v>18023</v>
      </c>
      <c r="D1213" s="95" t="s">
        <v>20</v>
      </c>
      <c r="E1213" s="95" t="s">
        <v>18116</v>
      </c>
      <c r="F1213" s="95" t="s">
        <v>18024</v>
      </c>
      <c r="G1213" s="95" t="s">
        <v>18025</v>
      </c>
      <c r="H1213" s="14" t="s">
        <v>20</v>
      </c>
      <c r="I1213" s="95" t="s">
        <v>1729</v>
      </c>
      <c r="J1213" s="119" t="s">
        <v>1730</v>
      </c>
      <c r="K1213" s="106" t="s">
        <v>4279</v>
      </c>
      <c r="L1213" s="95" t="s">
        <v>1729</v>
      </c>
      <c r="M1213" s="97">
        <f>IF($K$6="с учетом НДС",VLOOKUP(J1213,LEGEND!C:M,3,0)*(1-N1213),VLOOKUP(J1213,LEGEND!C:M,3,0)*(1-N1213)/1.2)</f>
        <v>27000</v>
      </c>
      <c r="N1213" s="98">
        <f>IF(OR(E1213="Принадлежности",E1213="Ручной инструмент"),$K$5,IF($K$4=0,0,IFERROR(VLOOKUP(Q1213,LEGEND!$V$4:$W$7,2,0),$K$4)))</f>
        <v>0</v>
      </c>
      <c r="O1213" s="103" t="s">
        <v>20</v>
      </c>
      <c r="P1213" s="95" t="s">
        <v>20</v>
      </c>
      <c r="Q1213" s="100" t="s">
        <v>20</v>
      </c>
      <c r="R1213" s="116" t="s">
        <v>20491</v>
      </c>
      <c r="S1213" s="114" t="s">
        <v>5035</v>
      </c>
      <c r="T1213" s="114">
        <v>200</v>
      </c>
      <c r="U1213" s="114">
        <v>200</v>
      </c>
      <c r="V1213" s="114">
        <v>100</v>
      </c>
      <c r="W1213" s="115">
        <v>1.26</v>
      </c>
    </row>
    <row r="1214" spans="2:23" ht="25.5">
      <c r="B1214" s="95" t="s">
        <v>20806</v>
      </c>
      <c r="C1214" s="95" t="s">
        <v>18023</v>
      </c>
      <c r="D1214" s="95" t="s">
        <v>20</v>
      </c>
      <c r="E1214" s="95" t="s">
        <v>18116</v>
      </c>
      <c r="F1214" s="95" t="s">
        <v>18024</v>
      </c>
      <c r="G1214" s="95" t="s">
        <v>18025</v>
      </c>
      <c r="H1214" s="14" t="s">
        <v>20</v>
      </c>
      <c r="I1214" s="95" t="s">
        <v>1731</v>
      </c>
      <c r="J1214" s="119" t="s">
        <v>1732</v>
      </c>
      <c r="K1214" s="106" t="s">
        <v>4280</v>
      </c>
      <c r="L1214" s="95" t="s">
        <v>1731</v>
      </c>
      <c r="M1214" s="97">
        <f>IF($K$6="с учетом НДС",VLOOKUP(J1214,LEGEND!C:M,3,0)*(1-N1214),VLOOKUP(J1214,LEGEND!C:M,3,0)*(1-N1214)/1.2)</f>
        <v>27000</v>
      </c>
      <c r="N1214" s="98">
        <f>IF(OR(E1214="Принадлежности",E1214="Ручной инструмент"),$K$5,IF($K$4=0,0,IFERROR(VLOOKUP(Q1214,LEGEND!$V$4:$W$7,2,0),$K$4)))</f>
        <v>0</v>
      </c>
      <c r="O1214" s="103" t="s">
        <v>20</v>
      </c>
      <c r="P1214" s="95" t="s">
        <v>20</v>
      </c>
      <c r="Q1214" s="100" t="s">
        <v>20</v>
      </c>
      <c r="R1214" s="116" t="s">
        <v>20492</v>
      </c>
      <c r="S1214" s="114" t="s">
        <v>5035</v>
      </c>
      <c r="T1214" s="114">
        <v>200</v>
      </c>
      <c r="U1214" s="114">
        <v>200</v>
      </c>
      <c r="V1214" s="114">
        <v>100</v>
      </c>
      <c r="W1214" s="115">
        <v>1.26</v>
      </c>
    </row>
    <row r="1215" spans="2:23" ht="51">
      <c r="B1215" s="95" t="s">
        <v>20806</v>
      </c>
      <c r="C1215" s="95" t="s">
        <v>20</v>
      </c>
      <c r="D1215" s="95" t="s">
        <v>20</v>
      </c>
      <c r="E1215" s="95" t="s">
        <v>18116</v>
      </c>
      <c r="F1215" s="95" t="s">
        <v>18024</v>
      </c>
      <c r="G1215" s="95" t="s">
        <v>18437</v>
      </c>
      <c r="H1215" s="14" t="s">
        <v>20</v>
      </c>
      <c r="I1215" s="95" t="s">
        <v>1733</v>
      </c>
      <c r="J1215" s="119" t="s">
        <v>1734</v>
      </c>
      <c r="K1215" s="106" t="s">
        <v>4281</v>
      </c>
      <c r="L1215" s="95" t="s">
        <v>1733</v>
      </c>
      <c r="M1215" s="97">
        <f>IF($K$6="с учетом НДС",VLOOKUP(J1215,LEGEND!C:M,3,0)*(1-N1215),VLOOKUP(J1215,LEGEND!C:M,3,0)*(1-N1215)/1.2)</f>
        <v>38500</v>
      </c>
      <c r="N1215" s="98">
        <f>IF(OR(E1215="Принадлежности",E1215="Ручной инструмент"),$K$5,IF($K$4=0,0,IFERROR(VLOOKUP(Q1215,LEGEND!$V$4:$W$7,2,0),$K$4)))</f>
        <v>0</v>
      </c>
      <c r="O1215" s="103" t="s">
        <v>20</v>
      </c>
      <c r="P1215" s="95" t="s">
        <v>20</v>
      </c>
      <c r="Q1215" s="100" t="s">
        <v>20</v>
      </c>
      <c r="R1215" s="116" t="s">
        <v>20493</v>
      </c>
      <c r="S1215" s="114" t="s">
        <v>964</v>
      </c>
      <c r="T1215" s="114">
        <v>175</v>
      </c>
      <c r="U1215" s="114">
        <v>156</v>
      </c>
      <c r="V1215" s="114">
        <v>86</v>
      </c>
      <c r="W1215" s="115">
        <v>1.5</v>
      </c>
    </row>
    <row r="1216" spans="2:23" ht="38.25">
      <c r="B1216" s="95" t="s">
        <v>20806</v>
      </c>
      <c r="C1216" s="95" t="s">
        <v>18023</v>
      </c>
      <c r="D1216" s="95" t="s">
        <v>20</v>
      </c>
      <c r="E1216" s="95" t="s">
        <v>18116</v>
      </c>
      <c r="F1216" s="95" t="s">
        <v>18024</v>
      </c>
      <c r="G1216" s="95" t="s">
        <v>18025</v>
      </c>
      <c r="H1216" s="14" t="s">
        <v>20</v>
      </c>
      <c r="I1216" s="95" t="s">
        <v>1735</v>
      </c>
      <c r="J1216" s="119" t="s">
        <v>1736</v>
      </c>
      <c r="K1216" s="106" t="s">
        <v>4282</v>
      </c>
      <c r="L1216" s="95" t="s">
        <v>1735</v>
      </c>
      <c r="M1216" s="97">
        <f>IF($K$6="с учетом НДС",VLOOKUP(J1216,LEGEND!C:M,3,0)*(1-N1216),VLOOKUP(J1216,LEGEND!C:M,3,0)*(1-N1216)/1.2)</f>
        <v>26400</v>
      </c>
      <c r="N1216" s="98">
        <f>IF(OR(E1216="Принадлежности",E1216="Ручной инструмент"),$K$5,IF($K$4=0,0,IFERROR(VLOOKUP(Q1216,LEGEND!$V$4:$W$7,2,0),$K$4)))</f>
        <v>0</v>
      </c>
      <c r="O1216" s="103" t="s">
        <v>20</v>
      </c>
      <c r="P1216" s="95" t="s">
        <v>20</v>
      </c>
      <c r="Q1216" s="100" t="s">
        <v>20</v>
      </c>
      <c r="R1216" s="116" t="s">
        <v>20494</v>
      </c>
      <c r="S1216" s="114" t="s">
        <v>5035</v>
      </c>
      <c r="T1216" s="114">
        <v>225</v>
      </c>
      <c r="U1216" s="114">
        <v>160</v>
      </c>
      <c r="V1216" s="114">
        <v>95</v>
      </c>
      <c r="W1216" s="115">
        <v>2.1640000000000001</v>
      </c>
    </row>
    <row r="1217" spans="2:23" ht="38.25">
      <c r="B1217" s="95" t="s">
        <v>20806</v>
      </c>
      <c r="C1217" s="95" t="s">
        <v>18023</v>
      </c>
      <c r="D1217" s="95" t="s">
        <v>20</v>
      </c>
      <c r="E1217" s="95" t="s">
        <v>18116</v>
      </c>
      <c r="F1217" s="95" t="s">
        <v>18024</v>
      </c>
      <c r="G1217" s="95" t="s">
        <v>18025</v>
      </c>
      <c r="H1217" s="14" t="s">
        <v>20</v>
      </c>
      <c r="I1217" s="95" t="s">
        <v>1737</v>
      </c>
      <c r="J1217" s="119" t="s">
        <v>1738</v>
      </c>
      <c r="K1217" s="106" t="s">
        <v>4283</v>
      </c>
      <c r="L1217" s="95" t="s">
        <v>1737</v>
      </c>
      <c r="M1217" s="97">
        <f>IF($K$6="с учетом НДС",VLOOKUP(J1217,LEGEND!C:M,3,0)*(1-N1217),VLOOKUP(J1217,LEGEND!C:M,3,0)*(1-N1217)/1.2)</f>
        <v>26400</v>
      </c>
      <c r="N1217" s="98">
        <f>IF(OR(E1217="Принадлежности",E1217="Ручной инструмент"),$K$5,IF($K$4=0,0,IFERROR(VLOOKUP(Q1217,LEGEND!$V$4:$W$7,2,0),$K$4)))</f>
        <v>0</v>
      </c>
      <c r="O1217" s="103" t="s">
        <v>20</v>
      </c>
      <c r="P1217" s="95" t="s">
        <v>20</v>
      </c>
      <c r="Q1217" s="100" t="s">
        <v>20</v>
      </c>
      <c r="R1217" s="116" t="s">
        <v>20495</v>
      </c>
      <c r="S1217" s="114" t="s">
        <v>5035</v>
      </c>
      <c r="T1217" s="114">
        <v>225</v>
      </c>
      <c r="U1217" s="114">
        <v>160</v>
      </c>
      <c r="V1217" s="114">
        <v>95</v>
      </c>
      <c r="W1217" s="115">
        <v>2.073</v>
      </c>
    </row>
    <row r="1218" spans="2:23" ht="25.5">
      <c r="B1218" s="95" t="s">
        <v>20806</v>
      </c>
      <c r="C1218" s="95" t="s">
        <v>18023</v>
      </c>
      <c r="D1218" s="95" t="s">
        <v>20</v>
      </c>
      <c r="E1218" s="95" t="s">
        <v>18116</v>
      </c>
      <c r="F1218" s="95" t="s">
        <v>18024</v>
      </c>
      <c r="G1218" s="95" t="s">
        <v>18025</v>
      </c>
      <c r="H1218" s="14" t="s">
        <v>20</v>
      </c>
      <c r="I1218" s="95" t="s">
        <v>1739</v>
      </c>
      <c r="J1218" s="119" t="s">
        <v>1740</v>
      </c>
      <c r="K1218" s="106" t="s">
        <v>4284</v>
      </c>
      <c r="L1218" s="95" t="s">
        <v>1739</v>
      </c>
      <c r="M1218" s="97">
        <f>IF($K$6="с учетом НДС",VLOOKUP(J1218,LEGEND!C:M,3,0)*(1-N1218),VLOOKUP(J1218,LEGEND!C:M,3,0)*(1-N1218)/1.2)</f>
        <v>10600</v>
      </c>
      <c r="N1218" s="98">
        <f>IF(OR(E1218="Принадлежности",E1218="Ручной инструмент"),$K$5,IF($K$4=0,0,IFERROR(VLOOKUP(Q1218,LEGEND!$V$4:$W$7,2,0),$K$4)))</f>
        <v>0</v>
      </c>
      <c r="O1218" s="103" t="s">
        <v>20</v>
      </c>
      <c r="P1218" s="95" t="s">
        <v>20</v>
      </c>
      <c r="Q1218" s="100" t="s">
        <v>20</v>
      </c>
      <c r="R1218" s="116" t="s">
        <v>20496</v>
      </c>
      <c r="S1218" s="114" t="s">
        <v>5035</v>
      </c>
      <c r="T1218" s="114">
        <v>70</v>
      </c>
      <c r="U1218" s="114">
        <v>40</v>
      </c>
      <c r="V1218" s="114">
        <v>45</v>
      </c>
      <c r="W1218" s="115">
        <v>0.10199999999999999</v>
      </c>
    </row>
    <row r="1219" spans="2:23" ht="38.25">
      <c r="B1219" s="95" t="s">
        <v>20806</v>
      </c>
      <c r="C1219" s="95" t="s">
        <v>18023</v>
      </c>
      <c r="D1219" s="95" t="s">
        <v>20</v>
      </c>
      <c r="E1219" s="95" t="s">
        <v>18116</v>
      </c>
      <c r="F1219" s="95" t="s">
        <v>18024</v>
      </c>
      <c r="G1219" s="95" t="s">
        <v>18025</v>
      </c>
      <c r="H1219" s="14" t="s">
        <v>20</v>
      </c>
      <c r="I1219" s="95" t="s">
        <v>1741</v>
      </c>
      <c r="J1219" s="119" t="s">
        <v>1742</v>
      </c>
      <c r="K1219" s="106" t="s">
        <v>4285</v>
      </c>
      <c r="L1219" s="95" t="s">
        <v>1741</v>
      </c>
      <c r="M1219" s="97">
        <f>IF($K$6="с учетом НДС",VLOOKUP(J1219,LEGEND!C:M,3,0)*(1-N1219),VLOOKUP(J1219,LEGEND!C:M,3,0)*(1-N1219)/1.2)</f>
        <v>10600</v>
      </c>
      <c r="N1219" s="98">
        <f>IF(OR(E1219="Принадлежности",E1219="Ручной инструмент"),$K$5,IF($K$4=0,0,IFERROR(VLOOKUP(Q1219,LEGEND!$V$4:$W$7,2,0),$K$4)))</f>
        <v>0</v>
      </c>
      <c r="O1219" s="103" t="s">
        <v>20</v>
      </c>
      <c r="P1219" s="95" t="s">
        <v>20</v>
      </c>
      <c r="Q1219" s="100" t="s">
        <v>20</v>
      </c>
      <c r="R1219" s="116" t="s">
        <v>20497</v>
      </c>
      <c r="S1219" s="114" t="s">
        <v>5035</v>
      </c>
      <c r="T1219" s="114">
        <v>70</v>
      </c>
      <c r="U1219" s="114">
        <v>40</v>
      </c>
      <c r="V1219" s="114">
        <v>45</v>
      </c>
      <c r="W1219" s="115">
        <v>0.10199999999999999</v>
      </c>
    </row>
    <row r="1220" spans="2:23" ht="38.25">
      <c r="B1220" s="95" t="s">
        <v>20806</v>
      </c>
      <c r="C1220" s="95" t="s">
        <v>20</v>
      </c>
      <c r="D1220" s="95" t="s">
        <v>20</v>
      </c>
      <c r="E1220" s="95" t="s">
        <v>18116</v>
      </c>
      <c r="F1220" s="95" t="s">
        <v>18072</v>
      </c>
      <c r="G1220" s="95" t="s">
        <v>18458</v>
      </c>
      <c r="H1220" s="14" t="s">
        <v>20</v>
      </c>
      <c r="I1220" s="95" t="s">
        <v>1743</v>
      </c>
      <c r="J1220" s="119" t="s">
        <v>1744</v>
      </c>
      <c r="K1220" s="106" t="s">
        <v>4286</v>
      </c>
      <c r="L1220" s="95" t="s">
        <v>1743</v>
      </c>
      <c r="M1220" s="97">
        <f>IF($K$6="с учетом НДС",VLOOKUP(J1220,LEGEND!C:M,3,0)*(1-N1220),VLOOKUP(J1220,LEGEND!C:M,3,0)*(1-N1220)/1.2)</f>
        <v>23300</v>
      </c>
      <c r="N1220" s="98">
        <f>IF(OR(E1220="Принадлежности",E1220="Ручной инструмент"),$K$5,IF($K$4=0,0,IFERROR(VLOOKUP(Q1220,LEGEND!$V$4:$W$7,2,0),$K$4)))</f>
        <v>0</v>
      </c>
      <c r="O1220" s="103" t="s">
        <v>20</v>
      </c>
      <c r="P1220" s="95" t="s">
        <v>20</v>
      </c>
      <c r="Q1220" s="100" t="s">
        <v>20</v>
      </c>
      <c r="R1220" s="116" t="s">
        <v>20498</v>
      </c>
      <c r="S1220" s="114" t="s">
        <v>964</v>
      </c>
      <c r="T1220" s="114">
        <v>459</v>
      </c>
      <c r="U1220" s="114">
        <v>80</v>
      </c>
      <c r="V1220" s="114">
        <v>459</v>
      </c>
      <c r="W1220" s="115">
        <v>10.614000000000001</v>
      </c>
    </row>
    <row r="1221" spans="2:23" ht="38.25">
      <c r="B1221" s="95" t="s">
        <v>20806</v>
      </c>
      <c r="C1221" s="95" t="s">
        <v>18023</v>
      </c>
      <c r="D1221" s="95" t="s">
        <v>20</v>
      </c>
      <c r="E1221" s="95" t="s">
        <v>18116</v>
      </c>
      <c r="F1221" s="95" t="s">
        <v>18024</v>
      </c>
      <c r="G1221" s="95" t="s">
        <v>18025</v>
      </c>
      <c r="H1221" s="14" t="s">
        <v>20</v>
      </c>
      <c r="I1221" s="95" t="s">
        <v>1745</v>
      </c>
      <c r="J1221" s="119" t="s">
        <v>1746</v>
      </c>
      <c r="K1221" s="106" t="s">
        <v>4287</v>
      </c>
      <c r="L1221" s="95" t="s">
        <v>1745</v>
      </c>
      <c r="M1221" s="97">
        <f>IF($K$6="с учетом НДС",VLOOKUP(J1221,LEGEND!C:M,3,0)*(1-N1221),VLOOKUP(J1221,LEGEND!C:M,3,0)*(1-N1221)/1.2)</f>
        <v>25300</v>
      </c>
      <c r="N1221" s="98">
        <f>IF(OR(E1221="Принадлежности",E1221="Ручной инструмент"),$K$5,IF($K$4=0,0,IFERROR(VLOOKUP(Q1221,LEGEND!$V$4:$W$7,2,0),$K$4)))</f>
        <v>0</v>
      </c>
      <c r="O1221" s="103" t="s">
        <v>20</v>
      </c>
      <c r="P1221" s="95" t="s">
        <v>20</v>
      </c>
      <c r="Q1221" s="100" t="s">
        <v>20</v>
      </c>
      <c r="R1221" s="116" t="s">
        <v>20499</v>
      </c>
      <c r="S1221" s="114" t="s">
        <v>5035</v>
      </c>
      <c r="T1221" s="114">
        <v>225</v>
      </c>
      <c r="U1221" s="114">
        <v>160</v>
      </c>
      <c r="V1221" s="114">
        <v>95</v>
      </c>
      <c r="W1221" s="115">
        <v>2.02</v>
      </c>
    </row>
    <row r="1222" spans="2:23" ht="38.25">
      <c r="B1222" s="95" t="s">
        <v>20806</v>
      </c>
      <c r="C1222" s="95" t="s">
        <v>18023</v>
      </c>
      <c r="D1222" s="95" t="s">
        <v>20</v>
      </c>
      <c r="E1222" s="95" t="s">
        <v>18116</v>
      </c>
      <c r="F1222" s="95" t="s">
        <v>18024</v>
      </c>
      <c r="G1222" s="95" t="s">
        <v>18025</v>
      </c>
      <c r="H1222" s="14" t="s">
        <v>20</v>
      </c>
      <c r="I1222" s="95" t="s">
        <v>1747</v>
      </c>
      <c r="J1222" s="119" t="s">
        <v>1748</v>
      </c>
      <c r="K1222" s="106" t="s">
        <v>4288</v>
      </c>
      <c r="L1222" s="95" t="s">
        <v>1747</v>
      </c>
      <c r="M1222" s="97">
        <f>IF($K$6="с учетом НДС",VLOOKUP(J1222,LEGEND!C:M,3,0)*(1-N1222),VLOOKUP(J1222,LEGEND!C:M,3,0)*(1-N1222)/1.2)</f>
        <v>25300</v>
      </c>
      <c r="N1222" s="98">
        <f>IF(OR(E1222="Принадлежности",E1222="Ручной инструмент"),$K$5,IF($K$4=0,0,IFERROR(VLOOKUP(Q1222,LEGEND!$V$4:$W$7,2,0),$K$4)))</f>
        <v>0</v>
      </c>
      <c r="O1222" s="103" t="s">
        <v>20</v>
      </c>
      <c r="P1222" s="95" t="s">
        <v>20</v>
      </c>
      <c r="Q1222" s="100" t="s">
        <v>20</v>
      </c>
      <c r="R1222" s="116" t="s">
        <v>20500</v>
      </c>
      <c r="S1222" s="114" t="s">
        <v>5035</v>
      </c>
      <c r="T1222" s="114">
        <v>225</v>
      </c>
      <c r="U1222" s="114">
        <v>160</v>
      </c>
      <c r="V1222" s="114">
        <v>95</v>
      </c>
      <c r="W1222" s="115">
        <v>2.12</v>
      </c>
    </row>
    <row r="1223" spans="2:23" ht="51">
      <c r="B1223" s="95" t="s">
        <v>20806</v>
      </c>
      <c r="C1223" s="95" t="s">
        <v>18023</v>
      </c>
      <c r="D1223" s="95" t="s">
        <v>20</v>
      </c>
      <c r="E1223" s="95" t="s">
        <v>18116</v>
      </c>
      <c r="F1223" s="95" t="s">
        <v>18024</v>
      </c>
      <c r="G1223" s="95" t="s">
        <v>19052</v>
      </c>
      <c r="H1223" s="14" t="s">
        <v>20</v>
      </c>
      <c r="I1223" s="95" t="s">
        <v>1749</v>
      </c>
      <c r="J1223" s="119" t="s">
        <v>1750</v>
      </c>
      <c r="K1223" s="106" t="s">
        <v>4289</v>
      </c>
      <c r="L1223" s="95" t="s">
        <v>1749</v>
      </c>
      <c r="M1223" s="97">
        <f>IF($K$6="с учетом НДС",VLOOKUP(J1223,LEGEND!C:M,3,0)*(1-N1223),VLOOKUP(J1223,LEGEND!C:M,3,0)*(1-N1223)/1.2)</f>
        <v>24500</v>
      </c>
      <c r="N1223" s="98">
        <f>IF(OR(E1223="Принадлежности",E1223="Ручной инструмент"),$K$5,IF($K$4=0,0,IFERROR(VLOOKUP(Q1223,LEGEND!$V$4:$W$7,2,0),$K$4)))</f>
        <v>0</v>
      </c>
      <c r="O1223" s="103" t="s">
        <v>20</v>
      </c>
      <c r="P1223" s="95" t="s">
        <v>20</v>
      </c>
      <c r="Q1223" s="100" t="s">
        <v>20</v>
      </c>
      <c r="R1223" s="116" t="s">
        <v>20501</v>
      </c>
      <c r="S1223" s="114" t="s">
        <v>964</v>
      </c>
      <c r="T1223" s="114">
        <v>178</v>
      </c>
      <c r="U1223" s="114">
        <v>178</v>
      </c>
      <c r="V1223" s="114">
        <v>197</v>
      </c>
      <c r="W1223" s="115">
        <v>3.1779999999999999</v>
      </c>
    </row>
    <row r="1224" spans="2:23" ht="25.5">
      <c r="B1224" s="95" t="s">
        <v>20806</v>
      </c>
      <c r="C1224" s="95" t="s">
        <v>20</v>
      </c>
      <c r="D1224" s="95" t="s">
        <v>20</v>
      </c>
      <c r="E1224" s="95" t="s">
        <v>18116</v>
      </c>
      <c r="F1224" s="95" t="s">
        <v>17264</v>
      </c>
      <c r="G1224" s="95" t="s">
        <v>17274</v>
      </c>
      <c r="H1224" s="14" t="s">
        <v>20</v>
      </c>
      <c r="I1224" s="95" t="s">
        <v>1751</v>
      </c>
      <c r="J1224" s="119" t="s">
        <v>1752</v>
      </c>
      <c r="K1224" s="106" t="s">
        <v>4290</v>
      </c>
      <c r="L1224" s="95" t="s">
        <v>1751</v>
      </c>
      <c r="M1224" s="97">
        <f>IF($K$6="с учетом НДС",VLOOKUP(J1224,LEGEND!C:M,3,0)*(1-N1224),VLOOKUP(J1224,LEGEND!C:M,3,0)*(1-N1224)/1.2)</f>
        <v>3000</v>
      </c>
      <c r="N1224" s="98">
        <f>IF(OR(E1224="Принадлежности",E1224="Ручной инструмент"),$K$5,IF($K$4=0,0,IFERROR(VLOOKUP(Q1224,LEGEND!$V$4:$W$7,2,0),$K$4)))</f>
        <v>0</v>
      </c>
      <c r="O1224" s="103" t="s">
        <v>20</v>
      </c>
      <c r="P1224" s="95" t="s">
        <v>20</v>
      </c>
      <c r="Q1224" s="100" t="s">
        <v>20</v>
      </c>
      <c r="R1224" s="116" t="s">
        <v>20502</v>
      </c>
      <c r="S1224" s="114" t="s">
        <v>7632</v>
      </c>
      <c r="T1224" s="114">
        <v>60</v>
      </c>
      <c r="U1224" s="114">
        <v>20</v>
      </c>
      <c r="V1224" s="114">
        <v>60</v>
      </c>
      <c r="W1224" s="115">
        <v>0.12</v>
      </c>
    </row>
    <row r="1225" spans="2:23" ht="38.25">
      <c r="B1225" s="95" t="s">
        <v>20806</v>
      </c>
      <c r="C1225" s="95" t="s">
        <v>20</v>
      </c>
      <c r="D1225" s="95" t="s">
        <v>20</v>
      </c>
      <c r="E1225" s="95" t="s">
        <v>18116</v>
      </c>
      <c r="F1225" s="95" t="s">
        <v>18024</v>
      </c>
      <c r="G1225" s="95" t="s">
        <v>18437</v>
      </c>
      <c r="H1225" s="14" t="s">
        <v>20</v>
      </c>
      <c r="I1225" s="95" t="s">
        <v>1753</v>
      </c>
      <c r="J1225" s="119" t="s">
        <v>1754</v>
      </c>
      <c r="K1225" s="106" t="s">
        <v>4291</v>
      </c>
      <c r="L1225" s="95" t="s">
        <v>1753</v>
      </c>
      <c r="M1225" s="97">
        <f>IF($K$6="с учетом НДС",VLOOKUP(J1225,LEGEND!C:M,3,0)*(1-N1225),VLOOKUP(J1225,LEGEND!C:M,3,0)*(1-N1225)/1.2)</f>
        <v>33100</v>
      </c>
      <c r="N1225" s="98">
        <f>IF(OR(E1225="Принадлежности",E1225="Ручной инструмент"),$K$5,IF($K$4=0,0,IFERROR(VLOOKUP(Q1225,LEGEND!$V$4:$W$7,2,0),$K$4)))</f>
        <v>0</v>
      </c>
      <c r="O1225" s="103" t="s">
        <v>20</v>
      </c>
      <c r="P1225" s="95" t="s">
        <v>20</v>
      </c>
      <c r="Q1225" s="100" t="s">
        <v>20</v>
      </c>
      <c r="R1225" s="116" t="s">
        <v>20503</v>
      </c>
      <c r="S1225" s="114" t="s">
        <v>964</v>
      </c>
      <c r="T1225" s="114">
        <v>211</v>
      </c>
      <c r="U1225" s="114">
        <v>172</v>
      </c>
      <c r="V1225" s="114">
        <v>77</v>
      </c>
      <c r="W1225" s="115">
        <v>1.665</v>
      </c>
    </row>
    <row r="1226" spans="2:23" ht="38.25">
      <c r="B1226" s="95" t="s">
        <v>20806</v>
      </c>
      <c r="C1226" s="95" t="s">
        <v>18023</v>
      </c>
      <c r="D1226" s="95" t="s">
        <v>20</v>
      </c>
      <c r="E1226" s="95" t="s">
        <v>18116</v>
      </c>
      <c r="F1226" s="95" t="s">
        <v>18024</v>
      </c>
      <c r="G1226" s="95" t="s">
        <v>18025</v>
      </c>
      <c r="H1226" s="14" t="s">
        <v>20</v>
      </c>
      <c r="I1226" s="95" t="s">
        <v>1755</v>
      </c>
      <c r="J1226" s="119" t="s">
        <v>1756</v>
      </c>
      <c r="K1226" s="106" t="s">
        <v>4292</v>
      </c>
      <c r="L1226" s="95" t="s">
        <v>1755</v>
      </c>
      <c r="M1226" s="97">
        <f>IF($K$6="с учетом НДС",VLOOKUP(J1226,LEGEND!C:M,3,0)*(1-N1226),VLOOKUP(J1226,LEGEND!C:M,3,0)*(1-N1226)/1.2)</f>
        <v>30000</v>
      </c>
      <c r="N1226" s="98">
        <f>IF(OR(E1226="Принадлежности",E1226="Ручной инструмент"),$K$5,IF($K$4=0,0,IFERROR(VLOOKUP(Q1226,LEGEND!$V$4:$W$7,2,0),$K$4)))</f>
        <v>0</v>
      </c>
      <c r="O1226" s="103" t="s">
        <v>20</v>
      </c>
      <c r="P1226" s="95" t="s">
        <v>20</v>
      </c>
      <c r="Q1226" s="100" t="s">
        <v>20</v>
      </c>
      <c r="R1226" s="116" t="s">
        <v>20504</v>
      </c>
      <c r="S1226" s="114" t="s">
        <v>5035</v>
      </c>
      <c r="T1226" s="114">
        <v>223</v>
      </c>
      <c r="U1226" s="114">
        <v>159</v>
      </c>
      <c r="V1226" s="114">
        <v>94</v>
      </c>
      <c r="W1226" s="115">
        <v>1.786</v>
      </c>
    </row>
    <row r="1227" spans="2:23" ht="51">
      <c r="B1227" s="95" t="s">
        <v>20806</v>
      </c>
      <c r="C1227" s="95" t="s">
        <v>18023</v>
      </c>
      <c r="D1227" s="95" t="s">
        <v>20</v>
      </c>
      <c r="E1227" s="95" t="s">
        <v>18116</v>
      </c>
      <c r="F1227" s="95" t="s">
        <v>18024</v>
      </c>
      <c r="G1227" s="95" t="s">
        <v>19052</v>
      </c>
      <c r="H1227" s="14" t="s">
        <v>20</v>
      </c>
      <c r="I1227" s="95" t="s">
        <v>1757</v>
      </c>
      <c r="J1227" s="119" t="s">
        <v>1758</v>
      </c>
      <c r="K1227" s="106" t="s">
        <v>4293</v>
      </c>
      <c r="L1227" s="95" t="s">
        <v>1757</v>
      </c>
      <c r="M1227" s="97">
        <f>IF($K$6="с учетом НДС",VLOOKUP(J1227,LEGEND!C:M,3,0)*(1-N1227),VLOOKUP(J1227,LEGEND!C:M,3,0)*(1-N1227)/1.2)</f>
        <v>22700</v>
      </c>
      <c r="N1227" s="98">
        <f>IF(OR(E1227="Принадлежности",E1227="Ручной инструмент"),$K$5,IF($K$4=0,0,IFERROR(VLOOKUP(Q1227,LEGEND!$V$4:$W$7,2,0),$K$4)))</f>
        <v>0</v>
      </c>
      <c r="O1227" s="103" t="s">
        <v>20</v>
      </c>
      <c r="P1227" s="95" t="s">
        <v>20</v>
      </c>
      <c r="Q1227" s="100" t="s">
        <v>20</v>
      </c>
      <c r="R1227" s="116" t="s">
        <v>20505</v>
      </c>
      <c r="S1227" s="114" t="s">
        <v>964</v>
      </c>
      <c r="T1227" s="114">
        <v>178</v>
      </c>
      <c r="U1227" s="114">
        <v>178</v>
      </c>
      <c r="V1227" s="114">
        <v>186</v>
      </c>
      <c r="W1227" s="115">
        <v>2.85</v>
      </c>
    </row>
    <row r="1228" spans="2:23" ht="25.5">
      <c r="B1228" s="95" t="s">
        <v>20806</v>
      </c>
      <c r="C1228" s="95" t="s">
        <v>18023</v>
      </c>
      <c r="D1228" s="95" t="s">
        <v>20</v>
      </c>
      <c r="E1228" s="95" t="s">
        <v>18116</v>
      </c>
      <c r="F1228" s="95" t="s">
        <v>18024</v>
      </c>
      <c r="G1228" s="95" t="s">
        <v>18025</v>
      </c>
      <c r="H1228" s="14" t="s">
        <v>20</v>
      </c>
      <c r="I1228" s="95" t="s">
        <v>1759</v>
      </c>
      <c r="J1228" s="119" t="s">
        <v>1760</v>
      </c>
      <c r="K1228" s="106" t="s">
        <v>4294</v>
      </c>
      <c r="L1228" s="95" t="s">
        <v>1759</v>
      </c>
      <c r="M1228" s="97">
        <f>IF($K$6="с учетом НДС",VLOOKUP(J1228,LEGEND!C:M,3,0)*(1-N1228),VLOOKUP(J1228,LEGEND!C:M,3,0)*(1-N1228)/1.2)</f>
        <v>10200</v>
      </c>
      <c r="N1228" s="98">
        <f>IF(OR(E1228="Принадлежности",E1228="Ручной инструмент"),$K$5,IF($K$4=0,0,IFERROR(VLOOKUP(Q1228,LEGEND!$V$4:$W$7,2,0),$K$4)))</f>
        <v>0</v>
      </c>
      <c r="O1228" s="103" t="s">
        <v>20</v>
      </c>
      <c r="P1228" s="95" t="s">
        <v>20</v>
      </c>
      <c r="Q1228" s="100" t="s">
        <v>20</v>
      </c>
      <c r="R1228" s="116" t="s">
        <v>20506</v>
      </c>
      <c r="S1228" s="114" t="s">
        <v>5035</v>
      </c>
      <c r="T1228" s="114">
        <v>70</v>
      </c>
      <c r="U1228" s="114">
        <v>40</v>
      </c>
      <c r="V1228" s="114">
        <v>45</v>
      </c>
      <c r="W1228" s="115">
        <v>0.10199999999999999</v>
      </c>
    </row>
    <row r="1229" spans="2:23" ht="25.5">
      <c r="B1229" s="95" t="s">
        <v>20806</v>
      </c>
      <c r="C1229" s="95" t="s">
        <v>18023</v>
      </c>
      <c r="D1229" s="95" t="s">
        <v>20</v>
      </c>
      <c r="E1229" s="95" t="s">
        <v>18116</v>
      </c>
      <c r="F1229" s="95" t="s">
        <v>18024</v>
      </c>
      <c r="G1229" s="95" t="s">
        <v>18025</v>
      </c>
      <c r="H1229" s="14" t="s">
        <v>20</v>
      </c>
      <c r="I1229" s="95" t="s">
        <v>1761</v>
      </c>
      <c r="J1229" s="119" t="s">
        <v>1762</v>
      </c>
      <c r="K1229" s="106" t="s">
        <v>4295</v>
      </c>
      <c r="L1229" s="95" t="s">
        <v>1761</v>
      </c>
      <c r="M1229" s="97">
        <f>IF($K$6="с учетом НДС",VLOOKUP(J1229,LEGEND!C:M,3,0)*(1-N1229),VLOOKUP(J1229,LEGEND!C:M,3,0)*(1-N1229)/1.2)</f>
        <v>10200</v>
      </c>
      <c r="N1229" s="98">
        <f>IF(OR(E1229="Принадлежности",E1229="Ручной инструмент"),$K$5,IF($K$4=0,0,IFERROR(VLOOKUP(Q1229,LEGEND!$V$4:$W$7,2,0),$K$4)))</f>
        <v>0</v>
      </c>
      <c r="O1229" s="103" t="s">
        <v>20</v>
      </c>
      <c r="P1229" s="95" t="s">
        <v>20</v>
      </c>
      <c r="Q1229" s="100" t="s">
        <v>20</v>
      </c>
      <c r="R1229" s="116" t="s">
        <v>20507</v>
      </c>
      <c r="S1229" s="114" t="s">
        <v>5035</v>
      </c>
      <c r="T1229" s="114">
        <v>70</v>
      </c>
      <c r="U1229" s="114">
        <v>40</v>
      </c>
      <c r="V1229" s="114">
        <v>45</v>
      </c>
      <c r="W1229" s="115">
        <v>0.10199999999999999</v>
      </c>
    </row>
    <row r="1230" spans="2:23" ht="25.5">
      <c r="B1230" s="95" t="s">
        <v>20806</v>
      </c>
      <c r="C1230" s="95" t="s">
        <v>18023</v>
      </c>
      <c r="D1230" s="95" t="s">
        <v>20</v>
      </c>
      <c r="E1230" s="95" t="s">
        <v>18116</v>
      </c>
      <c r="F1230" s="95" t="s">
        <v>18024</v>
      </c>
      <c r="G1230" s="95" t="s">
        <v>18025</v>
      </c>
      <c r="H1230" s="14" t="s">
        <v>20</v>
      </c>
      <c r="I1230" s="95" t="s">
        <v>1763</v>
      </c>
      <c r="J1230" s="119" t="s">
        <v>1764</v>
      </c>
      <c r="K1230" s="106" t="s">
        <v>4296</v>
      </c>
      <c r="L1230" s="95" t="s">
        <v>1763</v>
      </c>
      <c r="M1230" s="97">
        <f>IF($K$6="с учетом НДС",VLOOKUP(J1230,LEGEND!C:M,3,0)*(1-N1230),VLOOKUP(J1230,LEGEND!C:M,3,0)*(1-N1230)/1.2)</f>
        <v>10200</v>
      </c>
      <c r="N1230" s="98">
        <f>IF(OR(E1230="Принадлежности",E1230="Ручной инструмент"),$K$5,IF($K$4=0,0,IFERROR(VLOOKUP(Q1230,LEGEND!$V$4:$W$7,2,0),$K$4)))</f>
        <v>0</v>
      </c>
      <c r="O1230" s="103" t="s">
        <v>20</v>
      </c>
      <c r="P1230" s="95" t="s">
        <v>20</v>
      </c>
      <c r="Q1230" s="100" t="s">
        <v>20</v>
      </c>
      <c r="R1230" s="116" t="s">
        <v>20508</v>
      </c>
      <c r="S1230" s="114" t="s">
        <v>5035</v>
      </c>
      <c r="T1230" s="114">
        <v>70</v>
      </c>
      <c r="U1230" s="114">
        <v>40</v>
      </c>
      <c r="V1230" s="114">
        <v>45</v>
      </c>
      <c r="W1230" s="115">
        <v>0.10199999999999999</v>
      </c>
    </row>
    <row r="1231" spans="2:23" ht="25.5">
      <c r="B1231" s="95" t="s">
        <v>20806</v>
      </c>
      <c r="C1231" s="95" t="s">
        <v>18023</v>
      </c>
      <c r="D1231" s="95" t="s">
        <v>20</v>
      </c>
      <c r="E1231" s="95" t="s">
        <v>18116</v>
      </c>
      <c r="F1231" s="95" t="s">
        <v>18024</v>
      </c>
      <c r="G1231" s="95" t="s">
        <v>18025</v>
      </c>
      <c r="H1231" s="14" t="s">
        <v>20</v>
      </c>
      <c r="I1231" s="95" t="s">
        <v>1765</v>
      </c>
      <c r="J1231" s="119" t="s">
        <v>1766</v>
      </c>
      <c r="K1231" s="106" t="s">
        <v>4297</v>
      </c>
      <c r="L1231" s="95" t="s">
        <v>1765</v>
      </c>
      <c r="M1231" s="97">
        <f>IF($K$6="с учетом НДС",VLOOKUP(J1231,LEGEND!C:M,3,0)*(1-N1231),VLOOKUP(J1231,LEGEND!C:M,3,0)*(1-N1231)/1.2)</f>
        <v>10200</v>
      </c>
      <c r="N1231" s="98">
        <f>IF(OR(E1231="Принадлежности",E1231="Ручной инструмент"),$K$5,IF($K$4=0,0,IFERROR(VLOOKUP(Q1231,LEGEND!$V$4:$W$7,2,0),$K$4)))</f>
        <v>0</v>
      </c>
      <c r="O1231" s="103" t="s">
        <v>20</v>
      </c>
      <c r="P1231" s="95" t="s">
        <v>20</v>
      </c>
      <c r="Q1231" s="100" t="s">
        <v>20</v>
      </c>
      <c r="R1231" s="116" t="s">
        <v>20509</v>
      </c>
      <c r="S1231" s="114" t="s">
        <v>5035</v>
      </c>
      <c r="T1231" s="114">
        <v>70</v>
      </c>
      <c r="U1231" s="114">
        <v>40</v>
      </c>
      <c r="V1231" s="114">
        <v>45</v>
      </c>
      <c r="W1231" s="115">
        <v>0.10199999999999999</v>
      </c>
    </row>
    <row r="1232" spans="2:23" ht="25.5">
      <c r="B1232" s="95" t="s">
        <v>20806</v>
      </c>
      <c r="C1232" s="95" t="s">
        <v>18023</v>
      </c>
      <c r="D1232" s="95" t="s">
        <v>20</v>
      </c>
      <c r="E1232" s="95" t="s">
        <v>18116</v>
      </c>
      <c r="F1232" s="95" t="s">
        <v>18024</v>
      </c>
      <c r="G1232" s="95" t="s">
        <v>18025</v>
      </c>
      <c r="H1232" s="14" t="s">
        <v>20</v>
      </c>
      <c r="I1232" s="95" t="s">
        <v>1767</v>
      </c>
      <c r="J1232" s="119" t="s">
        <v>1768</v>
      </c>
      <c r="K1232" s="106" t="s">
        <v>4298</v>
      </c>
      <c r="L1232" s="95" t="s">
        <v>1767</v>
      </c>
      <c r="M1232" s="97">
        <f>IF($K$6="с учетом НДС",VLOOKUP(J1232,LEGEND!C:M,3,0)*(1-N1232),VLOOKUP(J1232,LEGEND!C:M,3,0)*(1-N1232)/1.2)</f>
        <v>27700</v>
      </c>
      <c r="N1232" s="98">
        <f>IF(OR(E1232="Принадлежности",E1232="Ручной инструмент"),$K$5,IF($K$4=0,0,IFERROR(VLOOKUP(Q1232,LEGEND!$V$4:$W$7,2,0),$K$4)))</f>
        <v>0</v>
      </c>
      <c r="O1232" s="103" t="s">
        <v>20</v>
      </c>
      <c r="P1232" s="95" t="s">
        <v>20</v>
      </c>
      <c r="Q1232" s="100" t="s">
        <v>20</v>
      </c>
      <c r="R1232" s="116" t="s">
        <v>20510</v>
      </c>
      <c r="S1232" s="114" t="s">
        <v>5035</v>
      </c>
      <c r="T1232" s="114">
        <v>200</v>
      </c>
      <c r="U1232" s="114">
        <v>200</v>
      </c>
      <c r="V1232" s="114">
        <v>100</v>
      </c>
      <c r="W1232" s="115">
        <v>1.3</v>
      </c>
    </row>
    <row r="1233" spans="2:23" ht="38.25">
      <c r="B1233" s="95" t="s">
        <v>20806</v>
      </c>
      <c r="C1233" s="95" t="s">
        <v>18023</v>
      </c>
      <c r="D1233" s="95" t="s">
        <v>20</v>
      </c>
      <c r="E1233" s="95" t="s">
        <v>18116</v>
      </c>
      <c r="F1233" s="95" t="s">
        <v>18024</v>
      </c>
      <c r="G1233" s="95" t="s">
        <v>18025</v>
      </c>
      <c r="H1233" s="14" t="s">
        <v>20</v>
      </c>
      <c r="I1233" s="95" t="s">
        <v>1769</v>
      </c>
      <c r="J1233" s="119" t="s">
        <v>1770</v>
      </c>
      <c r="K1233" s="106" t="s">
        <v>4299</v>
      </c>
      <c r="L1233" s="95" t="s">
        <v>1769</v>
      </c>
      <c r="M1233" s="97">
        <f>IF($K$6="с учетом НДС",VLOOKUP(J1233,LEGEND!C:M,3,0)*(1-N1233),VLOOKUP(J1233,LEGEND!C:M,3,0)*(1-N1233)/1.2)</f>
        <v>22400</v>
      </c>
      <c r="N1233" s="98">
        <f>IF(OR(E1233="Принадлежности",E1233="Ручной инструмент"),$K$5,IF($K$4=0,0,IFERROR(VLOOKUP(Q1233,LEGEND!$V$4:$W$7,2,0),$K$4)))</f>
        <v>0</v>
      </c>
      <c r="O1233" s="103" t="s">
        <v>20</v>
      </c>
      <c r="P1233" s="95" t="s">
        <v>20</v>
      </c>
      <c r="Q1233" s="100" t="s">
        <v>20</v>
      </c>
      <c r="R1233" s="116" t="s">
        <v>20511</v>
      </c>
      <c r="S1233" s="114" t="s">
        <v>5035</v>
      </c>
      <c r="T1233" s="114">
        <v>223</v>
      </c>
      <c r="U1233" s="114">
        <v>159</v>
      </c>
      <c r="V1233" s="114">
        <v>94</v>
      </c>
      <c r="W1233" s="115">
        <v>1.4590000000000001</v>
      </c>
    </row>
    <row r="1234" spans="2:23" ht="38.25">
      <c r="B1234" s="95" t="s">
        <v>20806</v>
      </c>
      <c r="C1234" s="95" t="s">
        <v>18023</v>
      </c>
      <c r="D1234" s="95" t="s">
        <v>20</v>
      </c>
      <c r="E1234" s="95" t="s">
        <v>18116</v>
      </c>
      <c r="F1234" s="95" t="s">
        <v>18024</v>
      </c>
      <c r="G1234" s="95" t="s">
        <v>18025</v>
      </c>
      <c r="H1234" s="14" t="s">
        <v>20</v>
      </c>
      <c r="I1234" s="95" t="s">
        <v>1771</v>
      </c>
      <c r="J1234" s="119" t="s">
        <v>1772</v>
      </c>
      <c r="K1234" s="106" t="s">
        <v>4300</v>
      </c>
      <c r="L1234" s="95" t="s">
        <v>1771</v>
      </c>
      <c r="M1234" s="97">
        <f>IF($K$6="с учетом НДС",VLOOKUP(J1234,LEGEND!C:M,3,0)*(1-N1234),VLOOKUP(J1234,LEGEND!C:M,3,0)*(1-N1234)/1.2)</f>
        <v>22400</v>
      </c>
      <c r="N1234" s="98">
        <f>IF(OR(E1234="Принадлежности",E1234="Ручной инструмент"),$K$5,IF($K$4=0,0,IFERROR(VLOOKUP(Q1234,LEGEND!$V$4:$W$7,2,0),$K$4)))</f>
        <v>0</v>
      </c>
      <c r="O1234" s="103" t="s">
        <v>20</v>
      </c>
      <c r="P1234" s="95" t="s">
        <v>20</v>
      </c>
      <c r="Q1234" s="100" t="s">
        <v>20</v>
      </c>
      <c r="R1234" s="116" t="s">
        <v>20512</v>
      </c>
      <c r="S1234" s="114" t="s">
        <v>5035</v>
      </c>
      <c r="T1234" s="114">
        <v>229</v>
      </c>
      <c r="U1234" s="114">
        <v>158</v>
      </c>
      <c r="V1234" s="114">
        <v>94</v>
      </c>
      <c r="W1234" s="115">
        <v>1.446</v>
      </c>
    </row>
    <row r="1235" spans="2:23" ht="38.25">
      <c r="B1235" s="95" t="s">
        <v>20806</v>
      </c>
      <c r="C1235" s="95" t="s">
        <v>18023</v>
      </c>
      <c r="D1235" s="95" t="s">
        <v>20</v>
      </c>
      <c r="E1235" s="95" t="s">
        <v>18116</v>
      </c>
      <c r="F1235" s="95" t="s">
        <v>18024</v>
      </c>
      <c r="G1235" s="95" t="s">
        <v>18025</v>
      </c>
      <c r="H1235" s="14" t="s">
        <v>20</v>
      </c>
      <c r="I1235" s="95" t="s">
        <v>1773</v>
      </c>
      <c r="J1235" s="119" t="s">
        <v>1774</v>
      </c>
      <c r="K1235" s="106" t="s">
        <v>4301</v>
      </c>
      <c r="L1235" s="95" t="s">
        <v>1773</v>
      </c>
      <c r="M1235" s="97">
        <f>IF($K$6="с учетом НДС",VLOOKUP(J1235,LEGEND!C:M,3,0)*(1-N1235),VLOOKUP(J1235,LEGEND!C:M,3,0)*(1-N1235)/1.2)</f>
        <v>22400</v>
      </c>
      <c r="N1235" s="98">
        <f>IF(OR(E1235="Принадлежности",E1235="Ручной инструмент"),$K$5,IF($K$4=0,0,IFERROR(VLOOKUP(Q1235,LEGEND!$V$4:$W$7,2,0),$K$4)))</f>
        <v>0</v>
      </c>
      <c r="O1235" s="103" t="s">
        <v>20</v>
      </c>
      <c r="P1235" s="95" t="s">
        <v>20</v>
      </c>
      <c r="Q1235" s="100" t="s">
        <v>20</v>
      </c>
      <c r="R1235" s="116" t="s">
        <v>20513</v>
      </c>
      <c r="S1235" s="114" t="s">
        <v>5035</v>
      </c>
      <c r="T1235" s="114">
        <v>230</v>
      </c>
      <c r="U1235" s="114">
        <v>160</v>
      </c>
      <c r="V1235" s="114">
        <v>95</v>
      </c>
      <c r="W1235" s="115">
        <v>1.236</v>
      </c>
    </row>
    <row r="1236" spans="2:23" ht="38.25">
      <c r="B1236" s="95" t="s">
        <v>20806</v>
      </c>
      <c r="C1236" s="95" t="s">
        <v>18023</v>
      </c>
      <c r="D1236" s="95" t="s">
        <v>20</v>
      </c>
      <c r="E1236" s="95" t="s">
        <v>18116</v>
      </c>
      <c r="F1236" s="95" t="s">
        <v>18024</v>
      </c>
      <c r="G1236" s="95" t="s">
        <v>18025</v>
      </c>
      <c r="H1236" s="14" t="s">
        <v>20</v>
      </c>
      <c r="I1236" s="95" t="s">
        <v>1775</v>
      </c>
      <c r="J1236" s="119" t="s">
        <v>1776</v>
      </c>
      <c r="K1236" s="106" t="s">
        <v>4302</v>
      </c>
      <c r="L1236" s="95" t="s">
        <v>1775</v>
      </c>
      <c r="M1236" s="97">
        <f>IF($K$6="с учетом НДС",VLOOKUP(J1236,LEGEND!C:M,3,0)*(1-N1236),VLOOKUP(J1236,LEGEND!C:M,3,0)*(1-N1236)/1.2)</f>
        <v>22400</v>
      </c>
      <c r="N1236" s="98">
        <f>IF(OR(E1236="Принадлежности",E1236="Ручной инструмент"),$K$5,IF($K$4=0,0,IFERROR(VLOOKUP(Q1236,LEGEND!$V$4:$W$7,2,0),$K$4)))</f>
        <v>0</v>
      </c>
      <c r="O1236" s="103" t="s">
        <v>20</v>
      </c>
      <c r="P1236" s="95" t="s">
        <v>20</v>
      </c>
      <c r="Q1236" s="100" t="s">
        <v>20</v>
      </c>
      <c r="R1236" s="116" t="s">
        <v>20514</v>
      </c>
      <c r="S1236" s="114" t="s">
        <v>5035</v>
      </c>
      <c r="T1236" s="114">
        <v>223</v>
      </c>
      <c r="U1236" s="114">
        <v>159</v>
      </c>
      <c r="V1236" s="114">
        <v>94</v>
      </c>
      <c r="W1236" s="115">
        <v>1.411</v>
      </c>
    </row>
    <row r="1237" spans="2:23" ht="38.25">
      <c r="B1237" s="95" t="s">
        <v>20806</v>
      </c>
      <c r="C1237" s="95" t="s">
        <v>18023</v>
      </c>
      <c r="D1237" s="95" t="s">
        <v>20</v>
      </c>
      <c r="E1237" s="95" t="s">
        <v>18116</v>
      </c>
      <c r="F1237" s="95" t="s">
        <v>18024</v>
      </c>
      <c r="G1237" s="95" t="s">
        <v>18025</v>
      </c>
      <c r="H1237" s="14" t="s">
        <v>20</v>
      </c>
      <c r="I1237" s="95" t="s">
        <v>1777</v>
      </c>
      <c r="J1237" s="119" t="s">
        <v>1778</v>
      </c>
      <c r="K1237" s="106" t="s">
        <v>4303</v>
      </c>
      <c r="L1237" s="95" t="s">
        <v>1777</v>
      </c>
      <c r="M1237" s="97">
        <f>IF($K$6="с учетом НДС",VLOOKUP(J1237,LEGEND!C:M,3,0)*(1-N1237),VLOOKUP(J1237,LEGEND!C:M,3,0)*(1-N1237)/1.2)</f>
        <v>22400</v>
      </c>
      <c r="N1237" s="98">
        <f>IF(OR(E1237="Принадлежности",E1237="Ручной инструмент"),$K$5,IF($K$4=0,0,IFERROR(VLOOKUP(Q1237,LEGEND!$V$4:$W$7,2,0),$K$4)))</f>
        <v>0</v>
      </c>
      <c r="O1237" s="103" t="s">
        <v>20</v>
      </c>
      <c r="P1237" s="95" t="s">
        <v>20</v>
      </c>
      <c r="Q1237" s="100" t="s">
        <v>20</v>
      </c>
      <c r="R1237" s="116" t="s">
        <v>20515</v>
      </c>
      <c r="S1237" s="114" t="s">
        <v>5035</v>
      </c>
      <c r="T1237" s="114">
        <v>223</v>
      </c>
      <c r="U1237" s="114">
        <v>159</v>
      </c>
      <c r="V1237" s="114">
        <v>94</v>
      </c>
      <c r="W1237" s="115">
        <v>1.61</v>
      </c>
    </row>
    <row r="1238" spans="2:23" ht="38.25">
      <c r="B1238" s="95" t="s">
        <v>20806</v>
      </c>
      <c r="C1238" s="95" t="s">
        <v>18023</v>
      </c>
      <c r="D1238" s="95" t="s">
        <v>20</v>
      </c>
      <c r="E1238" s="95" t="s">
        <v>18116</v>
      </c>
      <c r="F1238" s="95" t="s">
        <v>18024</v>
      </c>
      <c r="G1238" s="95" t="s">
        <v>18025</v>
      </c>
      <c r="H1238" s="14" t="s">
        <v>20</v>
      </c>
      <c r="I1238" s="95" t="s">
        <v>1779</v>
      </c>
      <c r="J1238" s="119" t="s">
        <v>1780</v>
      </c>
      <c r="K1238" s="106" t="s">
        <v>4304</v>
      </c>
      <c r="L1238" s="95" t="s">
        <v>1779</v>
      </c>
      <c r="M1238" s="97">
        <f>IF($K$6="с учетом НДС",VLOOKUP(J1238,LEGEND!C:M,3,0)*(1-N1238),VLOOKUP(J1238,LEGEND!C:M,3,0)*(1-N1238)/1.2)</f>
        <v>22900</v>
      </c>
      <c r="N1238" s="98">
        <f>IF(OR(E1238="Принадлежности",E1238="Ручной инструмент"),$K$5,IF($K$4=0,0,IFERROR(VLOOKUP(Q1238,LEGEND!$V$4:$W$7,2,0),$K$4)))</f>
        <v>0</v>
      </c>
      <c r="O1238" s="103" t="s">
        <v>20</v>
      </c>
      <c r="P1238" s="95" t="s">
        <v>20</v>
      </c>
      <c r="Q1238" s="100" t="s">
        <v>20</v>
      </c>
      <c r="R1238" s="116" t="s">
        <v>20516</v>
      </c>
      <c r="S1238" s="114" t="s">
        <v>5035</v>
      </c>
      <c r="T1238" s="114">
        <v>223</v>
      </c>
      <c r="U1238" s="114">
        <v>159</v>
      </c>
      <c r="V1238" s="114">
        <v>94</v>
      </c>
      <c r="W1238" s="115">
        <v>1.4530000000000001</v>
      </c>
    </row>
    <row r="1239" spans="2:23" ht="38.25">
      <c r="B1239" s="95" t="s">
        <v>20806</v>
      </c>
      <c r="C1239" s="95" t="s">
        <v>18023</v>
      </c>
      <c r="D1239" s="95" t="s">
        <v>20</v>
      </c>
      <c r="E1239" s="95" t="s">
        <v>18116</v>
      </c>
      <c r="F1239" s="95" t="s">
        <v>18024</v>
      </c>
      <c r="G1239" s="95" t="s">
        <v>18025</v>
      </c>
      <c r="H1239" s="14" t="s">
        <v>20</v>
      </c>
      <c r="I1239" s="95" t="s">
        <v>1781</v>
      </c>
      <c r="J1239" s="119" t="s">
        <v>1782</v>
      </c>
      <c r="K1239" s="106" t="s">
        <v>4305</v>
      </c>
      <c r="L1239" s="95" t="s">
        <v>1781</v>
      </c>
      <c r="M1239" s="97">
        <f>IF($K$6="с учетом НДС",VLOOKUP(J1239,LEGEND!C:M,3,0)*(1-N1239),VLOOKUP(J1239,LEGEND!C:M,3,0)*(1-N1239)/1.2)</f>
        <v>24200</v>
      </c>
      <c r="N1239" s="98">
        <f>IF(OR(E1239="Принадлежности",E1239="Ручной инструмент"),$K$5,IF($K$4=0,0,IFERROR(VLOOKUP(Q1239,LEGEND!$V$4:$W$7,2,0),$K$4)))</f>
        <v>0</v>
      </c>
      <c r="O1239" s="103" t="s">
        <v>20</v>
      </c>
      <c r="P1239" s="95" t="s">
        <v>20</v>
      </c>
      <c r="Q1239" s="100" t="s">
        <v>20</v>
      </c>
      <c r="R1239" s="116" t="s">
        <v>20517</v>
      </c>
      <c r="S1239" s="114" t="s">
        <v>5035</v>
      </c>
      <c r="T1239" s="114">
        <v>225</v>
      </c>
      <c r="U1239" s="114">
        <v>160</v>
      </c>
      <c r="V1239" s="114">
        <v>95</v>
      </c>
      <c r="W1239" s="115">
        <v>2.0299999999999998</v>
      </c>
    </row>
    <row r="1240" spans="2:23" ht="38.25">
      <c r="B1240" s="95" t="s">
        <v>20806</v>
      </c>
      <c r="C1240" s="95" t="s">
        <v>18023</v>
      </c>
      <c r="D1240" s="95" t="s">
        <v>20</v>
      </c>
      <c r="E1240" s="95" t="s">
        <v>18116</v>
      </c>
      <c r="F1240" s="95" t="s">
        <v>18024</v>
      </c>
      <c r="G1240" s="95" t="s">
        <v>18025</v>
      </c>
      <c r="H1240" s="14" t="s">
        <v>20</v>
      </c>
      <c r="I1240" s="95" t="s">
        <v>1783</v>
      </c>
      <c r="J1240" s="119" t="s">
        <v>1784</v>
      </c>
      <c r="K1240" s="106" t="s">
        <v>4306</v>
      </c>
      <c r="L1240" s="95" t="s">
        <v>1783</v>
      </c>
      <c r="M1240" s="97">
        <f>IF($K$6="с учетом НДС",VLOOKUP(J1240,LEGEND!C:M,3,0)*(1-N1240),VLOOKUP(J1240,LEGEND!C:M,3,0)*(1-N1240)/1.2)</f>
        <v>24200</v>
      </c>
      <c r="N1240" s="98">
        <f>IF(OR(E1240="Принадлежности",E1240="Ручной инструмент"),$K$5,IF($K$4=0,0,IFERROR(VLOOKUP(Q1240,LEGEND!$V$4:$W$7,2,0),$K$4)))</f>
        <v>0</v>
      </c>
      <c r="O1240" s="103" t="s">
        <v>20</v>
      </c>
      <c r="P1240" s="95" t="s">
        <v>20</v>
      </c>
      <c r="Q1240" s="100" t="s">
        <v>20</v>
      </c>
      <c r="R1240" s="116" t="s">
        <v>20518</v>
      </c>
      <c r="S1240" s="114" t="s">
        <v>5035</v>
      </c>
      <c r="T1240" s="114">
        <v>225</v>
      </c>
      <c r="U1240" s="114">
        <v>160</v>
      </c>
      <c r="V1240" s="114">
        <v>105</v>
      </c>
      <c r="W1240" s="115">
        <v>2.1480000000000001</v>
      </c>
    </row>
    <row r="1241" spans="2:23" ht="38.25">
      <c r="B1241" s="95" t="s">
        <v>20806</v>
      </c>
      <c r="C1241" s="95" t="s">
        <v>18023</v>
      </c>
      <c r="D1241" s="95" t="s">
        <v>20</v>
      </c>
      <c r="E1241" s="95" t="s">
        <v>18116</v>
      </c>
      <c r="F1241" s="95" t="s">
        <v>18024</v>
      </c>
      <c r="G1241" s="95" t="s">
        <v>18025</v>
      </c>
      <c r="H1241" s="14" t="s">
        <v>20</v>
      </c>
      <c r="I1241" s="95" t="s">
        <v>1785</v>
      </c>
      <c r="J1241" s="119" t="s">
        <v>1786</v>
      </c>
      <c r="K1241" s="106" t="s">
        <v>4307</v>
      </c>
      <c r="L1241" s="95" t="s">
        <v>1785</v>
      </c>
      <c r="M1241" s="97">
        <f>IF($K$6="с учетом НДС",VLOOKUP(J1241,LEGEND!C:M,3,0)*(1-N1241),VLOOKUP(J1241,LEGEND!C:M,3,0)*(1-N1241)/1.2)</f>
        <v>24200</v>
      </c>
      <c r="N1241" s="98">
        <f>IF(OR(E1241="Принадлежности",E1241="Ручной инструмент"),$K$5,IF($K$4=0,0,IFERROR(VLOOKUP(Q1241,LEGEND!$V$4:$W$7,2,0),$K$4)))</f>
        <v>0</v>
      </c>
      <c r="O1241" s="103" t="s">
        <v>20</v>
      </c>
      <c r="P1241" s="95" t="s">
        <v>20</v>
      </c>
      <c r="Q1241" s="100" t="s">
        <v>20</v>
      </c>
      <c r="R1241" s="116" t="s">
        <v>20519</v>
      </c>
      <c r="S1241" s="114" t="s">
        <v>5035</v>
      </c>
      <c r="T1241" s="114">
        <v>226</v>
      </c>
      <c r="U1241" s="114">
        <v>156</v>
      </c>
      <c r="V1241" s="114">
        <v>95</v>
      </c>
      <c r="W1241" s="115">
        <v>2.1970000000000001</v>
      </c>
    </row>
    <row r="1242" spans="2:23" ht="25.5">
      <c r="B1242" s="95" t="s">
        <v>20806</v>
      </c>
      <c r="C1242" s="95" t="s">
        <v>18023</v>
      </c>
      <c r="D1242" s="95" t="s">
        <v>20</v>
      </c>
      <c r="E1242" s="95" t="s">
        <v>18116</v>
      </c>
      <c r="F1242" s="95" t="s">
        <v>18024</v>
      </c>
      <c r="G1242" s="95" t="s">
        <v>18025</v>
      </c>
      <c r="H1242" s="14" t="s">
        <v>20</v>
      </c>
      <c r="I1242" s="95" t="s">
        <v>1787</v>
      </c>
      <c r="J1242" s="119" t="s">
        <v>1788</v>
      </c>
      <c r="K1242" s="106" t="s">
        <v>4308</v>
      </c>
      <c r="L1242" s="95" t="s">
        <v>1787</v>
      </c>
      <c r="M1242" s="97">
        <f>IF($K$6="с учетом НДС",VLOOKUP(J1242,LEGEND!C:M,3,0)*(1-N1242),VLOOKUP(J1242,LEGEND!C:M,3,0)*(1-N1242)/1.2)</f>
        <v>11300</v>
      </c>
      <c r="N1242" s="98">
        <f>IF(OR(E1242="Принадлежности",E1242="Ручной инструмент"),$K$5,IF($K$4=0,0,IFERROR(VLOOKUP(Q1242,LEGEND!$V$4:$W$7,2,0),$K$4)))</f>
        <v>0</v>
      </c>
      <c r="O1242" s="103" t="s">
        <v>20</v>
      </c>
      <c r="P1242" s="95" t="s">
        <v>20</v>
      </c>
      <c r="Q1242" s="100" t="s">
        <v>20</v>
      </c>
      <c r="R1242" s="116" t="s">
        <v>20520</v>
      </c>
      <c r="S1242" s="114" t="s">
        <v>5035</v>
      </c>
      <c r="T1242" s="114">
        <v>70</v>
      </c>
      <c r="U1242" s="114">
        <v>40</v>
      </c>
      <c r="V1242" s="114">
        <v>40</v>
      </c>
      <c r="W1242" s="115">
        <v>0.214</v>
      </c>
    </row>
    <row r="1243" spans="2:23" ht="25.5">
      <c r="B1243" s="95" t="s">
        <v>20806</v>
      </c>
      <c r="C1243" s="95" t="s">
        <v>18023</v>
      </c>
      <c r="D1243" s="95" t="s">
        <v>20</v>
      </c>
      <c r="E1243" s="95" t="s">
        <v>18116</v>
      </c>
      <c r="F1243" s="95" t="s">
        <v>18024</v>
      </c>
      <c r="G1243" s="95" t="s">
        <v>18025</v>
      </c>
      <c r="H1243" s="14" t="s">
        <v>20</v>
      </c>
      <c r="I1243" s="95" t="s">
        <v>1789</v>
      </c>
      <c r="J1243" s="119" t="s">
        <v>1790</v>
      </c>
      <c r="K1243" s="106" t="s">
        <v>4309</v>
      </c>
      <c r="L1243" s="95" t="s">
        <v>1789</v>
      </c>
      <c r="M1243" s="97">
        <f>IF($K$6="с учетом НДС",VLOOKUP(J1243,LEGEND!C:M,3,0)*(1-N1243),VLOOKUP(J1243,LEGEND!C:M,3,0)*(1-N1243)/1.2)</f>
        <v>11300</v>
      </c>
      <c r="N1243" s="98">
        <f>IF(OR(E1243="Принадлежности",E1243="Ручной инструмент"),$K$5,IF($K$4=0,0,IFERROR(VLOOKUP(Q1243,LEGEND!$V$4:$W$7,2,0),$K$4)))</f>
        <v>0</v>
      </c>
      <c r="O1243" s="103" t="s">
        <v>20</v>
      </c>
      <c r="P1243" s="95" t="s">
        <v>20</v>
      </c>
      <c r="Q1243" s="100" t="s">
        <v>20</v>
      </c>
      <c r="R1243" s="116" t="s">
        <v>20521</v>
      </c>
      <c r="S1243" s="114" t="s">
        <v>5035</v>
      </c>
      <c r="T1243" s="114">
        <v>70</v>
      </c>
      <c r="U1243" s="114">
        <v>40</v>
      </c>
      <c r="V1243" s="114">
        <v>40</v>
      </c>
      <c r="W1243" s="115">
        <v>0.214</v>
      </c>
    </row>
    <row r="1244" spans="2:23" ht="25.5">
      <c r="B1244" s="95" t="s">
        <v>20806</v>
      </c>
      <c r="C1244" s="95" t="s">
        <v>18023</v>
      </c>
      <c r="D1244" s="95" t="s">
        <v>20</v>
      </c>
      <c r="E1244" s="95" t="s">
        <v>18116</v>
      </c>
      <c r="F1244" s="95" t="s">
        <v>18024</v>
      </c>
      <c r="G1244" s="95" t="s">
        <v>18025</v>
      </c>
      <c r="H1244" s="14" t="s">
        <v>20</v>
      </c>
      <c r="I1244" s="95" t="s">
        <v>1791</v>
      </c>
      <c r="J1244" s="119" t="s">
        <v>1792</v>
      </c>
      <c r="K1244" s="106" t="s">
        <v>4310</v>
      </c>
      <c r="L1244" s="95" t="s">
        <v>1791</v>
      </c>
      <c r="M1244" s="97">
        <f>IF($K$6="с учетом НДС",VLOOKUP(J1244,LEGEND!C:M,3,0)*(1-N1244),VLOOKUP(J1244,LEGEND!C:M,3,0)*(1-N1244)/1.2)</f>
        <v>11300</v>
      </c>
      <c r="N1244" s="98">
        <f>IF(OR(E1244="Принадлежности",E1244="Ручной инструмент"),$K$5,IF($K$4=0,0,IFERROR(VLOOKUP(Q1244,LEGEND!$V$4:$W$7,2,0),$K$4)))</f>
        <v>0</v>
      </c>
      <c r="O1244" s="103" t="s">
        <v>20</v>
      </c>
      <c r="P1244" s="95" t="s">
        <v>20</v>
      </c>
      <c r="Q1244" s="100" t="s">
        <v>20</v>
      </c>
      <c r="R1244" s="116" t="s">
        <v>20522</v>
      </c>
      <c r="S1244" s="114" t="s">
        <v>5035</v>
      </c>
      <c r="T1244" s="114">
        <v>70</v>
      </c>
      <c r="U1244" s="114">
        <v>40</v>
      </c>
      <c r="V1244" s="114">
        <v>40</v>
      </c>
      <c r="W1244" s="115">
        <v>0.214</v>
      </c>
    </row>
    <row r="1245" spans="2:23" ht="38.25">
      <c r="B1245" s="95" t="s">
        <v>20806</v>
      </c>
      <c r="C1245" s="95" t="s">
        <v>18023</v>
      </c>
      <c r="D1245" s="95" t="s">
        <v>20</v>
      </c>
      <c r="E1245" s="95" t="s">
        <v>18116</v>
      </c>
      <c r="F1245" s="95" t="s">
        <v>18024</v>
      </c>
      <c r="G1245" s="95" t="s">
        <v>18025</v>
      </c>
      <c r="H1245" s="14" t="s">
        <v>20</v>
      </c>
      <c r="I1245" s="95" t="s">
        <v>1793</v>
      </c>
      <c r="J1245" s="119" t="s">
        <v>1794</v>
      </c>
      <c r="K1245" s="106" t="s">
        <v>4311</v>
      </c>
      <c r="L1245" s="95" t="s">
        <v>1793</v>
      </c>
      <c r="M1245" s="97">
        <f>IF($K$6="с учетом НДС",VLOOKUP(J1245,LEGEND!C:M,3,0)*(1-N1245),VLOOKUP(J1245,LEGEND!C:M,3,0)*(1-N1245)/1.2)</f>
        <v>11300</v>
      </c>
      <c r="N1245" s="98">
        <f>IF(OR(E1245="Принадлежности",E1245="Ручной инструмент"),$K$5,IF($K$4=0,0,IFERROR(VLOOKUP(Q1245,LEGEND!$V$4:$W$7,2,0),$K$4)))</f>
        <v>0</v>
      </c>
      <c r="O1245" s="103" t="s">
        <v>20</v>
      </c>
      <c r="P1245" s="95" t="s">
        <v>20</v>
      </c>
      <c r="Q1245" s="100" t="s">
        <v>20</v>
      </c>
      <c r="R1245" s="116" t="s">
        <v>20523</v>
      </c>
      <c r="S1245" s="114" t="s">
        <v>5035</v>
      </c>
      <c r="T1245" s="114">
        <v>70</v>
      </c>
      <c r="U1245" s="114">
        <v>40</v>
      </c>
      <c r="V1245" s="114">
        <v>40</v>
      </c>
      <c r="W1245" s="115">
        <v>0.214</v>
      </c>
    </row>
    <row r="1246" spans="2:23" ht="38.25">
      <c r="B1246" s="95" t="s">
        <v>20806</v>
      </c>
      <c r="C1246" s="95" t="s">
        <v>18023</v>
      </c>
      <c r="D1246" s="95" t="s">
        <v>20</v>
      </c>
      <c r="E1246" s="95" t="s">
        <v>18116</v>
      </c>
      <c r="F1246" s="95" t="s">
        <v>18024</v>
      </c>
      <c r="G1246" s="95" t="s">
        <v>18025</v>
      </c>
      <c r="H1246" s="14" t="s">
        <v>20</v>
      </c>
      <c r="I1246" s="95" t="s">
        <v>1795</v>
      </c>
      <c r="J1246" s="119" t="s">
        <v>1796</v>
      </c>
      <c r="K1246" s="106" t="s">
        <v>4312</v>
      </c>
      <c r="L1246" s="95" t="s">
        <v>1795</v>
      </c>
      <c r="M1246" s="97">
        <f>IF($K$6="с учетом НДС",VLOOKUP(J1246,LEGEND!C:M,3,0)*(1-N1246),VLOOKUP(J1246,LEGEND!C:M,3,0)*(1-N1246)/1.2)</f>
        <v>11300</v>
      </c>
      <c r="N1246" s="98">
        <f>IF(OR(E1246="Принадлежности",E1246="Ручной инструмент"),$K$5,IF($K$4=0,0,IFERROR(VLOOKUP(Q1246,LEGEND!$V$4:$W$7,2,0),$K$4)))</f>
        <v>0</v>
      </c>
      <c r="O1246" s="103" t="s">
        <v>20</v>
      </c>
      <c r="P1246" s="95" t="s">
        <v>20</v>
      </c>
      <c r="Q1246" s="100" t="s">
        <v>20</v>
      </c>
      <c r="R1246" s="116" t="s">
        <v>20524</v>
      </c>
      <c r="S1246" s="114" t="s">
        <v>5035</v>
      </c>
      <c r="T1246" s="114">
        <v>70</v>
      </c>
      <c r="U1246" s="114">
        <v>40</v>
      </c>
      <c r="V1246" s="114">
        <v>40</v>
      </c>
      <c r="W1246" s="115">
        <v>0.214</v>
      </c>
    </row>
    <row r="1247" spans="2:23" ht="38.25">
      <c r="B1247" s="95" t="s">
        <v>20806</v>
      </c>
      <c r="C1247" s="95" t="s">
        <v>18023</v>
      </c>
      <c r="D1247" s="95" t="s">
        <v>20</v>
      </c>
      <c r="E1247" s="95" t="s">
        <v>18116</v>
      </c>
      <c r="F1247" s="95" t="s">
        <v>18024</v>
      </c>
      <c r="G1247" s="95" t="s">
        <v>18025</v>
      </c>
      <c r="H1247" s="14" t="s">
        <v>20</v>
      </c>
      <c r="I1247" s="95" t="s">
        <v>1797</v>
      </c>
      <c r="J1247" s="119" t="s">
        <v>1798</v>
      </c>
      <c r="K1247" s="106" t="s">
        <v>4313</v>
      </c>
      <c r="L1247" s="95" t="s">
        <v>1797</v>
      </c>
      <c r="M1247" s="97">
        <f>IF($K$6="с учетом НДС",VLOOKUP(J1247,LEGEND!C:M,3,0)*(1-N1247),VLOOKUP(J1247,LEGEND!C:M,3,0)*(1-N1247)/1.2)</f>
        <v>11300</v>
      </c>
      <c r="N1247" s="98">
        <f>IF(OR(E1247="Принадлежности",E1247="Ручной инструмент"),$K$5,IF($K$4=0,0,IFERROR(VLOOKUP(Q1247,LEGEND!$V$4:$W$7,2,0),$K$4)))</f>
        <v>0</v>
      </c>
      <c r="O1247" s="103" t="s">
        <v>20</v>
      </c>
      <c r="P1247" s="95" t="s">
        <v>20</v>
      </c>
      <c r="Q1247" s="100" t="s">
        <v>20</v>
      </c>
      <c r="R1247" s="116" t="s">
        <v>20525</v>
      </c>
      <c r="S1247" s="114" t="s">
        <v>5035</v>
      </c>
      <c r="T1247" s="114">
        <v>70</v>
      </c>
      <c r="U1247" s="114">
        <v>40</v>
      </c>
      <c r="V1247" s="114">
        <v>40</v>
      </c>
      <c r="W1247" s="115">
        <v>0.214</v>
      </c>
    </row>
    <row r="1248" spans="2:23" ht="38.25">
      <c r="B1248" s="95" t="s">
        <v>20806</v>
      </c>
      <c r="C1248" s="95" t="s">
        <v>18023</v>
      </c>
      <c r="D1248" s="95" t="s">
        <v>20</v>
      </c>
      <c r="E1248" s="95" t="s">
        <v>18116</v>
      </c>
      <c r="F1248" s="95" t="s">
        <v>18024</v>
      </c>
      <c r="G1248" s="95" t="s">
        <v>18025</v>
      </c>
      <c r="H1248" s="14" t="s">
        <v>20</v>
      </c>
      <c r="I1248" s="95" t="s">
        <v>1799</v>
      </c>
      <c r="J1248" s="119" t="s">
        <v>1800</v>
      </c>
      <c r="K1248" s="106" t="s">
        <v>4314</v>
      </c>
      <c r="L1248" s="95" t="s">
        <v>1799</v>
      </c>
      <c r="M1248" s="97">
        <f>IF($K$6="с учетом НДС",VLOOKUP(J1248,LEGEND!C:M,3,0)*(1-N1248),VLOOKUP(J1248,LEGEND!C:M,3,0)*(1-N1248)/1.2)</f>
        <v>11300</v>
      </c>
      <c r="N1248" s="98">
        <f>IF(OR(E1248="Принадлежности",E1248="Ручной инструмент"),$K$5,IF($K$4=0,0,IFERROR(VLOOKUP(Q1248,LEGEND!$V$4:$W$7,2,0),$K$4)))</f>
        <v>0</v>
      </c>
      <c r="O1248" s="103" t="s">
        <v>20</v>
      </c>
      <c r="P1248" s="95" t="s">
        <v>20</v>
      </c>
      <c r="Q1248" s="100" t="s">
        <v>20</v>
      </c>
      <c r="R1248" s="116" t="s">
        <v>20526</v>
      </c>
      <c r="S1248" s="114" t="s">
        <v>5035</v>
      </c>
      <c r="T1248" s="114">
        <v>70</v>
      </c>
      <c r="U1248" s="114">
        <v>40</v>
      </c>
      <c r="V1248" s="114">
        <v>40</v>
      </c>
      <c r="W1248" s="115">
        <v>0.214</v>
      </c>
    </row>
    <row r="1249" spans="2:23" ht="38.25">
      <c r="B1249" s="95" t="s">
        <v>20806</v>
      </c>
      <c r="C1249" s="95" t="s">
        <v>18023</v>
      </c>
      <c r="D1249" s="95" t="s">
        <v>20</v>
      </c>
      <c r="E1249" s="95" t="s">
        <v>18116</v>
      </c>
      <c r="F1249" s="95" t="s">
        <v>18024</v>
      </c>
      <c r="G1249" s="95" t="s">
        <v>18025</v>
      </c>
      <c r="H1249" s="14" t="s">
        <v>20</v>
      </c>
      <c r="I1249" s="95" t="s">
        <v>1801</v>
      </c>
      <c r="J1249" s="119" t="s">
        <v>1802</v>
      </c>
      <c r="K1249" s="106" t="s">
        <v>4315</v>
      </c>
      <c r="L1249" s="95" t="s">
        <v>1801</v>
      </c>
      <c r="M1249" s="97">
        <f>IF($K$6="с учетом НДС",VLOOKUP(J1249,LEGEND!C:M,3,0)*(1-N1249),VLOOKUP(J1249,LEGEND!C:M,3,0)*(1-N1249)/1.2)</f>
        <v>11300</v>
      </c>
      <c r="N1249" s="98">
        <f>IF(OR(E1249="Принадлежности",E1249="Ручной инструмент"),$K$5,IF($K$4=0,0,IFERROR(VLOOKUP(Q1249,LEGEND!$V$4:$W$7,2,0),$K$4)))</f>
        <v>0</v>
      </c>
      <c r="O1249" s="103" t="s">
        <v>20</v>
      </c>
      <c r="P1249" s="95" t="s">
        <v>20</v>
      </c>
      <c r="Q1249" s="100" t="s">
        <v>20</v>
      </c>
      <c r="R1249" s="116" t="s">
        <v>20527</v>
      </c>
      <c r="S1249" s="114" t="s">
        <v>5035</v>
      </c>
      <c r="T1249" s="114">
        <v>70</v>
      </c>
      <c r="U1249" s="114">
        <v>40</v>
      </c>
      <c r="V1249" s="114">
        <v>40</v>
      </c>
      <c r="W1249" s="115">
        <v>0.214</v>
      </c>
    </row>
    <row r="1250" spans="2:23" ht="25.5">
      <c r="B1250" s="95" t="s">
        <v>20806</v>
      </c>
      <c r="C1250" s="95" t="s">
        <v>18023</v>
      </c>
      <c r="D1250" s="95" t="s">
        <v>20</v>
      </c>
      <c r="E1250" s="95" t="s">
        <v>18116</v>
      </c>
      <c r="F1250" s="95" t="s">
        <v>18024</v>
      </c>
      <c r="G1250" s="95" t="s">
        <v>18025</v>
      </c>
      <c r="H1250" s="14" t="s">
        <v>20</v>
      </c>
      <c r="I1250" s="95" t="s">
        <v>1803</v>
      </c>
      <c r="J1250" s="119" t="s">
        <v>1804</v>
      </c>
      <c r="K1250" s="106" t="s">
        <v>4316</v>
      </c>
      <c r="L1250" s="95" t="s">
        <v>1803</v>
      </c>
      <c r="M1250" s="97">
        <f>IF($K$6="с учетом НДС",VLOOKUP(J1250,LEGEND!C:M,3,0)*(1-N1250),VLOOKUP(J1250,LEGEND!C:M,3,0)*(1-N1250)/1.2)</f>
        <v>10600</v>
      </c>
      <c r="N1250" s="98">
        <f>IF(OR(E1250="Принадлежности",E1250="Ручной инструмент"),$K$5,IF($K$4=0,0,IFERROR(VLOOKUP(Q1250,LEGEND!$V$4:$W$7,2,0),$K$4)))</f>
        <v>0</v>
      </c>
      <c r="O1250" s="103" t="s">
        <v>20</v>
      </c>
      <c r="P1250" s="95" t="s">
        <v>20</v>
      </c>
      <c r="Q1250" s="100" t="s">
        <v>20</v>
      </c>
      <c r="R1250" s="116" t="s">
        <v>20528</v>
      </c>
      <c r="S1250" s="114" t="s">
        <v>5035</v>
      </c>
      <c r="T1250" s="114">
        <v>70</v>
      </c>
      <c r="U1250" s="114">
        <v>40</v>
      </c>
      <c r="V1250" s="114">
        <v>45</v>
      </c>
      <c r="W1250" s="115">
        <v>0.10199999999999999</v>
      </c>
    </row>
    <row r="1251" spans="2:23" ht="25.5">
      <c r="B1251" s="95" t="s">
        <v>20806</v>
      </c>
      <c r="C1251" s="95" t="s">
        <v>20</v>
      </c>
      <c r="D1251" s="95" t="s">
        <v>20</v>
      </c>
      <c r="E1251" s="95" t="s">
        <v>18116</v>
      </c>
      <c r="F1251" s="95" t="s">
        <v>17264</v>
      </c>
      <c r="G1251" s="95" t="s">
        <v>17262</v>
      </c>
      <c r="H1251" s="14" t="s">
        <v>20</v>
      </c>
      <c r="I1251" s="95" t="s">
        <v>1805</v>
      </c>
      <c r="J1251" s="119" t="s">
        <v>1806</v>
      </c>
      <c r="K1251" s="106" t="s">
        <v>4317</v>
      </c>
      <c r="L1251" s="95" t="s">
        <v>1805</v>
      </c>
      <c r="M1251" s="97">
        <f>IF($K$6="с учетом НДС",VLOOKUP(J1251,LEGEND!C:M,3,0)*(1-N1251),VLOOKUP(J1251,LEGEND!C:M,3,0)*(1-N1251)/1.2)</f>
        <v>12700</v>
      </c>
      <c r="N1251" s="98">
        <f>IF(OR(E1251="Принадлежности",E1251="Ручной инструмент"),$K$5,IF($K$4=0,0,IFERROR(VLOOKUP(Q1251,LEGEND!$V$4:$W$7,2,0),$K$4)))</f>
        <v>0</v>
      </c>
      <c r="O1251" s="103" t="s">
        <v>20</v>
      </c>
      <c r="P1251" s="95" t="s">
        <v>20</v>
      </c>
      <c r="Q1251" s="100" t="s">
        <v>20</v>
      </c>
      <c r="R1251" s="116" t="s">
        <v>20529</v>
      </c>
      <c r="S1251" s="114" t="s">
        <v>5081</v>
      </c>
      <c r="T1251" s="114">
        <v>190</v>
      </c>
      <c r="U1251" s="114">
        <v>130</v>
      </c>
      <c r="V1251" s="114">
        <v>100</v>
      </c>
      <c r="W1251" s="115">
        <v>2.6</v>
      </c>
    </row>
    <row r="1252" spans="2:23" ht="38.25">
      <c r="B1252" s="95" t="s">
        <v>20806</v>
      </c>
      <c r="C1252" s="95" t="s">
        <v>20</v>
      </c>
      <c r="D1252" s="95" t="s">
        <v>20</v>
      </c>
      <c r="E1252" s="95" t="s">
        <v>18116</v>
      </c>
      <c r="F1252" s="95" t="s">
        <v>17283</v>
      </c>
      <c r="G1252" s="95" t="s">
        <v>18132</v>
      </c>
      <c r="H1252" s="14" t="s">
        <v>20</v>
      </c>
      <c r="I1252" s="95" t="s">
        <v>1807</v>
      </c>
      <c r="J1252" s="119" t="s">
        <v>1808</v>
      </c>
      <c r="K1252" s="106" t="s">
        <v>4318</v>
      </c>
      <c r="L1252" s="95" t="s">
        <v>1807</v>
      </c>
      <c r="M1252" s="97">
        <f>IF($K$6="с учетом НДС",VLOOKUP(J1252,LEGEND!C:M,3,0)*(1-N1252),VLOOKUP(J1252,LEGEND!C:M,3,0)*(1-N1252)/1.2)</f>
        <v>18300</v>
      </c>
      <c r="N1252" s="98">
        <f>IF(OR(E1252="Принадлежности",E1252="Ручной инструмент"),$K$5,IF($K$4=0,0,IFERROR(VLOOKUP(Q1252,LEGEND!$V$4:$W$7,2,0),$K$4)))</f>
        <v>0</v>
      </c>
      <c r="O1252" s="103" t="s">
        <v>20</v>
      </c>
      <c r="P1252" s="95" t="s">
        <v>20</v>
      </c>
      <c r="Q1252" s="100" t="s">
        <v>20</v>
      </c>
      <c r="R1252" s="116" t="s">
        <v>20530</v>
      </c>
      <c r="S1252" s="114" t="s">
        <v>964</v>
      </c>
      <c r="T1252" s="114">
        <v>275</v>
      </c>
      <c r="U1252" s="114">
        <v>220</v>
      </c>
      <c r="V1252" s="114">
        <v>65</v>
      </c>
      <c r="W1252" s="115">
        <v>0.86199999999999999</v>
      </c>
    </row>
    <row r="1253" spans="2:23" ht="38.25">
      <c r="B1253" s="95" t="s">
        <v>20806</v>
      </c>
      <c r="C1253" s="95" t="s">
        <v>20</v>
      </c>
      <c r="D1253" s="95" t="s">
        <v>20</v>
      </c>
      <c r="E1253" s="95" t="s">
        <v>18116</v>
      </c>
      <c r="F1253" s="95" t="s">
        <v>18072</v>
      </c>
      <c r="G1253" s="95" t="s">
        <v>18458</v>
      </c>
      <c r="H1253" s="14" t="s">
        <v>20</v>
      </c>
      <c r="I1253" s="95" t="s">
        <v>1809</v>
      </c>
      <c r="J1253" s="119" t="s">
        <v>1810</v>
      </c>
      <c r="K1253" s="106" t="s">
        <v>4319</v>
      </c>
      <c r="L1253" s="95" t="s">
        <v>1809</v>
      </c>
      <c r="M1253" s="97">
        <f>IF($K$6="с учетом НДС",VLOOKUP(J1253,LEGEND!C:M,3,0)*(1-N1253),VLOOKUP(J1253,LEGEND!C:M,3,0)*(1-N1253)/1.2)</f>
        <v>20100</v>
      </c>
      <c r="N1253" s="98">
        <f>IF(OR(E1253="Принадлежности",E1253="Ручной инструмент"),$K$5,IF($K$4=0,0,IFERROR(VLOOKUP(Q1253,LEGEND!$V$4:$W$7,2,0),$K$4)))</f>
        <v>0</v>
      </c>
      <c r="O1253" s="103" t="s">
        <v>20</v>
      </c>
      <c r="P1253" s="95" t="s">
        <v>20</v>
      </c>
      <c r="Q1253" s="100" t="s">
        <v>20</v>
      </c>
      <c r="R1253" s="116" t="s">
        <v>20531</v>
      </c>
      <c r="S1253" s="114" t="s">
        <v>964</v>
      </c>
      <c r="T1253" s="114">
        <v>409</v>
      </c>
      <c r="U1253" s="114">
        <v>329</v>
      </c>
      <c r="V1253" s="114">
        <v>468</v>
      </c>
      <c r="W1253" s="115">
        <v>7.3220000000000001</v>
      </c>
    </row>
    <row r="1254" spans="2:23" ht="25.5">
      <c r="B1254" s="95" t="s">
        <v>20806</v>
      </c>
      <c r="C1254" s="95" t="s">
        <v>20</v>
      </c>
      <c r="D1254" s="95" t="s">
        <v>20</v>
      </c>
      <c r="E1254" s="95" t="s">
        <v>18116</v>
      </c>
      <c r="F1254" s="95" t="s">
        <v>17264</v>
      </c>
      <c r="G1254" s="95" t="s">
        <v>17262</v>
      </c>
      <c r="H1254" s="14" t="s">
        <v>20</v>
      </c>
      <c r="I1254" s="95" t="s">
        <v>1811</v>
      </c>
      <c r="J1254" s="119" t="s">
        <v>1812</v>
      </c>
      <c r="K1254" s="106" t="s">
        <v>4320</v>
      </c>
      <c r="L1254" s="95" t="s">
        <v>1811</v>
      </c>
      <c r="M1254" s="97">
        <f>IF($K$6="с учетом НДС",VLOOKUP(J1254,LEGEND!C:M,3,0)*(1-N1254),VLOOKUP(J1254,LEGEND!C:M,3,0)*(1-N1254)/1.2)</f>
        <v>9000</v>
      </c>
      <c r="N1254" s="98">
        <f>IF(OR(E1254="Принадлежности",E1254="Ручной инструмент"),$K$5,IF($K$4=0,0,IFERROR(VLOOKUP(Q1254,LEGEND!$V$4:$W$7,2,0),$K$4)))</f>
        <v>0</v>
      </c>
      <c r="O1254" s="103" t="s">
        <v>20</v>
      </c>
      <c r="P1254" s="95" t="s">
        <v>20</v>
      </c>
      <c r="Q1254" s="100" t="s">
        <v>20</v>
      </c>
      <c r="R1254" s="116" t="s">
        <v>20532</v>
      </c>
      <c r="S1254" s="114" t="s">
        <v>5035</v>
      </c>
      <c r="T1254" s="114">
        <v>580</v>
      </c>
      <c r="U1254" s="114">
        <v>57</v>
      </c>
      <c r="V1254" s="114">
        <v>60</v>
      </c>
      <c r="W1254" s="115">
        <v>0.8</v>
      </c>
    </row>
    <row r="1255" spans="2:23" ht="25.5">
      <c r="B1255" s="95" t="s">
        <v>20806</v>
      </c>
      <c r="C1255" s="95" t="s">
        <v>20</v>
      </c>
      <c r="D1255" s="95" t="s">
        <v>20</v>
      </c>
      <c r="E1255" s="95" t="s">
        <v>18116</v>
      </c>
      <c r="F1255" s="95" t="s">
        <v>17264</v>
      </c>
      <c r="G1255" s="95" t="s">
        <v>17262</v>
      </c>
      <c r="H1255" s="14" t="s">
        <v>20</v>
      </c>
      <c r="I1255" s="95" t="s">
        <v>1813</v>
      </c>
      <c r="J1255" s="119" t="s">
        <v>1814</v>
      </c>
      <c r="K1255" s="106" t="s">
        <v>4321</v>
      </c>
      <c r="L1255" s="95" t="s">
        <v>1813</v>
      </c>
      <c r="M1255" s="97">
        <f>IF($K$6="с учетом НДС",VLOOKUP(J1255,LEGEND!C:M,3,0)*(1-N1255),VLOOKUP(J1255,LEGEND!C:M,3,0)*(1-N1255)/1.2)</f>
        <v>6900</v>
      </c>
      <c r="N1255" s="98">
        <f>IF(OR(E1255="Принадлежности",E1255="Ручной инструмент"),$K$5,IF($K$4=0,0,IFERROR(VLOOKUP(Q1255,LEGEND!$V$4:$W$7,2,0),$K$4)))</f>
        <v>0</v>
      </c>
      <c r="O1255" s="103" t="s">
        <v>20</v>
      </c>
      <c r="P1255" s="95" t="s">
        <v>20</v>
      </c>
      <c r="Q1255" s="100" t="s">
        <v>20</v>
      </c>
      <c r="R1255" s="116" t="s">
        <v>20533</v>
      </c>
      <c r="S1255" s="114" t="s">
        <v>5035</v>
      </c>
      <c r="T1255" s="114">
        <v>172</v>
      </c>
      <c r="U1255" s="114">
        <v>65</v>
      </c>
      <c r="V1255" s="114">
        <v>60</v>
      </c>
      <c r="W1255" s="115">
        <v>0.28999999999999998</v>
      </c>
    </row>
    <row r="1256" spans="2:23" ht="25.5">
      <c r="B1256" s="95" t="s">
        <v>20806</v>
      </c>
      <c r="C1256" s="95" t="s">
        <v>18023</v>
      </c>
      <c r="D1256" s="95" t="s">
        <v>20</v>
      </c>
      <c r="E1256" s="95" t="s">
        <v>18116</v>
      </c>
      <c r="F1256" s="95" t="s">
        <v>18024</v>
      </c>
      <c r="G1256" s="95" t="s">
        <v>18025</v>
      </c>
      <c r="H1256" s="14" t="s">
        <v>20</v>
      </c>
      <c r="I1256" s="95" t="s">
        <v>1815</v>
      </c>
      <c r="J1256" s="119" t="s">
        <v>1816</v>
      </c>
      <c r="K1256" s="106" t="s">
        <v>4322</v>
      </c>
      <c r="L1256" s="95" t="s">
        <v>1815</v>
      </c>
      <c r="M1256" s="97">
        <f>IF($K$6="с учетом НДС",VLOOKUP(J1256,LEGEND!C:M,3,0)*(1-N1256),VLOOKUP(J1256,LEGEND!C:M,3,0)*(1-N1256)/1.2)</f>
        <v>10300</v>
      </c>
      <c r="N1256" s="98">
        <f>IF(OR(E1256="Принадлежности",E1256="Ручной инструмент"),$K$5,IF($K$4=0,0,IFERROR(VLOOKUP(Q1256,LEGEND!$V$4:$W$7,2,0),$K$4)))</f>
        <v>0</v>
      </c>
      <c r="O1256" s="103" t="s">
        <v>20</v>
      </c>
      <c r="P1256" s="95" t="s">
        <v>20</v>
      </c>
      <c r="Q1256" s="100" t="s">
        <v>20</v>
      </c>
      <c r="R1256" s="116" t="s">
        <v>20534</v>
      </c>
      <c r="S1256" s="114" t="s">
        <v>5035</v>
      </c>
      <c r="T1256" s="114">
        <v>70</v>
      </c>
      <c r="U1256" s="114">
        <v>40</v>
      </c>
      <c r="V1256" s="114">
        <v>45</v>
      </c>
      <c r="W1256" s="115">
        <v>0.10199999999999999</v>
      </c>
    </row>
    <row r="1257" spans="2:23" ht="25.5">
      <c r="B1257" s="95" t="s">
        <v>20806</v>
      </c>
      <c r="C1257" s="95" t="s">
        <v>18023</v>
      </c>
      <c r="D1257" s="95" t="s">
        <v>20</v>
      </c>
      <c r="E1257" s="95" t="s">
        <v>18116</v>
      </c>
      <c r="F1257" s="95" t="s">
        <v>18024</v>
      </c>
      <c r="G1257" s="95" t="s">
        <v>18025</v>
      </c>
      <c r="H1257" s="14" t="s">
        <v>20</v>
      </c>
      <c r="I1257" s="95" t="s">
        <v>1817</v>
      </c>
      <c r="J1257" s="119" t="s">
        <v>1818</v>
      </c>
      <c r="K1257" s="106" t="s">
        <v>4323</v>
      </c>
      <c r="L1257" s="95" t="s">
        <v>1817</v>
      </c>
      <c r="M1257" s="97">
        <f>IF($K$6="с учетом НДС",VLOOKUP(J1257,LEGEND!C:M,3,0)*(1-N1257),VLOOKUP(J1257,LEGEND!C:M,3,0)*(1-N1257)/1.2)</f>
        <v>10300</v>
      </c>
      <c r="N1257" s="98">
        <f>IF(OR(E1257="Принадлежности",E1257="Ручной инструмент"),$K$5,IF($K$4=0,0,IFERROR(VLOOKUP(Q1257,LEGEND!$V$4:$W$7,2,0),$K$4)))</f>
        <v>0</v>
      </c>
      <c r="O1257" s="103" t="s">
        <v>20</v>
      </c>
      <c r="P1257" s="95" t="s">
        <v>20</v>
      </c>
      <c r="Q1257" s="100" t="s">
        <v>20</v>
      </c>
      <c r="R1257" s="116" t="s">
        <v>20535</v>
      </c>
      <c r="S1257" s="114" t="s">
        <v>5035</v>
      </c>
      <c r="T1257" s="114">
        <v>70</v>
      </c>
      <c r="U1257" s="114">
        <v>40</v>
      </c>
      <c r="V1257" s="114">
        <v>45</v>
      </c>
      <c r="W1257" s="115">
        <v>0.10199999999999999</v>
      </c>
    </row>
    <row r="1258" spans="2:23" ht="25.5">
      <c r="B1258" s="95" t="s">
        <v>20806</v>
      </c>
      <c r="C1258" s="95" t="s">
        <v>18023</v>
      </c>
      <c r="D1258" s="95" t="s">
        <v>20</v>
      </c>
      <c r="E1258" s="95" t="s">
        <v>18116</v>
      </c>
      <c r="F1258" s="95" t="s">
        <v>18024</v>
      </c>
      <c r="G1258" s="95" t="s">
        <v>18025</v>
      </c>
      <c r="H1258" s="14" t="s">
        <v>20</v>
      </c>
      <c r="I1258" s="95" t="s">
        <v>1819</v>
      </c>
      <c r="J1258" s="119" t="s">
        <v>1820</v>
      </c>
      <c r="K1258" s="106" t="s">
        <v>4324</v>
      </c>
      <c r="L1258" s="95" t="s">
        <v>1819</v>
      </c>
      <c r="M1258" s="97">
        <f>IF($K$6="с учетом НДС",VLOOKUP(J1258,LEGEND!C:M,3,0)*(1-N1258),VLOOKUP(J1258,LEGEND!C:M,3,0)*(1-N1258)/1.2)</f>
        <v>10300</v>
      </c>
      <c r="N1258" s="98">
        <f>IF(OR(E1258="Принадлежности",E1258="Ручной инструмент"),$K$5,IF($K$4=0,0,IFERROR(VLOOKUP(Q1258,LEGEND!$V$4:$W$7,2,0),$K$4)))</f>
        <v>0</v>
      </c>
      <c r="O1258" s="103" t="s">
        <v>20</v>
      </c>
      <c r="P1258" s="95" t="s">
        <v>20</v>
      </c>
      <c r="Q1258" s="100" t="s">
        <v>20</v>
      </c>
      <c r="R1258" s="116" t="s">
        <v>20536</v>
      </c>
      <c r="S1258" s="114" t="s">
        <v>5035</v>
      </c>
      <c r="T1258" s="114">
        <v>70</v>
      </c>
      <c r="U1258" s="114">
        <v>40</v>
      </c>
      <c r="V1258" s="114">
        <v>45</v>
      </c>
      <c r="W1258" s="115">
        <v>0.10199999999999999</v>
      </c>
    </row>
    <row r="1259" spans="2:23" ht="25.5">
      <c r="B1259" s="95" t="s">
        <v>20806</v>
      </c>
      <c r="C1259" s="95" t="s">
        <v>18023</v>
      </c>
      <c r="D1259" s="95" t="s">
        <v>20</v>
      </c>
      <c r="E1259" s="95" t="s">
        <v>18116</v>
      </c>
      <c r="F1259" s="95" t="s">
        <v>18024</v>
      </c>
      <c r="G1259" s="95" t="s">
        <v>18025</v>
      </c>
      <c r="H1259" s="14" t="s">
        <v>20</v>
      </c>
      <c r="I1259" s="95" t="s">
        <v>1821</v>
      </c>
      <c r="J1259" s="119" t="s">
        <v>1822</v>
      </c>
      <c r="K1259" s="106" t="s">
        <v>4325</v>
      </c>
      <c r="L1259" s="95" t="s">
        <v>1821</v>
      </c>
      <c r="M1259" s="97">
        <f>IF($K$6="с учетом НДС",VLOOKUP(J1259,LEGEND!C:M,3,0)*(1-N1259),VLOOKUP(J1259,LEGEND!C:M,3,0)*(1-N1259)/1.2)</f>
        <v>10300</v>
      </c>
      <c r="N1259" s="98">
        <f>IF(OR(E1259="Принадлежности",E1259="Ручной инструмент"),$K$5,IF($K$4=0,0,IFERROR(VLOOKUP(Q1259,LEGEND!$V$4:$W$7,2,0),$K$4)))</f>
        <v>0</v>
      </c>
      <c r="O1259" s="103" t="s">
        <v>20</v>
      </c>
      <c r="P1259" s="95" t="s">
        <v>20</v>
      </c>
      <c r="Q1259" s="100" t="s">
        <v>20</v>
      </c>
      <c r="R1259" s="116" t="s">
        <v>20537</v>
      </c>
      <c r="S1259" s="114" t="s">
        <v>5035</v>
      </c>
      <c r="T1259" s="114">
        <v>70</v>
      </c>
      <c r="U1259" s="114">
        <v>40</v>
      </c>
      <c r="V1259" s="114">
        <v>45</v>
      </c>
      <c r="W1259" s="115">
        <v>0.10199999999999999</v>
      </c>
    </row>
    <row r="1260" spans="2:23" ht="38.25">
      <c r="B1260" s="95" t="s">
        <v>20806</v>
      </c>
      <c r="C1260" s="95" t="s">
        <v>18023</v>
      </c>
      <c r="D1260" s="95" t="s">
        <v>20</v>
      </c>
      <c r="E1260" s="95" t="s">
        <v>18116</v>
      </c>
      <c r="F1260" s="95" t="s">
        <v>18024</v>
      </c>
      <c r="G1260" s="95" t="s">
        <v>18025</v>
      </c>
      <c r="H1260" s="14" t="s">
        <v>20</v>
      </c>
      <c r="I1260" s="95" t="s">
        <v>1823</v>
      </c>
      <c r="J1260" s="119" t="s">
        <v>1824</v>
      </c>
      <c r="K1260" s="106" t="s">
        <v>4326</v>
      </c>
      <c r="L1260" s="95" t="s">
        <v>1823</v>
      </c>
      <c r="M1260" s="97">
        <f>IF($K$6="с учетом НДС",VLOOKUP(J1260,LEGEND!C:M,3,0)*(1-N1260),VLOOKUP(J1260,LEGEND!C:M,3,0)*(1-N1260)/1.2)</f>
        <v>14400</v>
      </c>
      <c r="N1260" s="98">
        <f>IF(OR(E1260="Принадлежности",E1260="Ручной инструмент"),$K$5,IF($K$4=0,0,IFERROR(VLOOKUP(Q1260,LEGEND!$V$4:$W$7,2,0),$K$4)))</f>
        <v>0</v>
      </c>
      <c r="O1260" s="103" t="s">
        <v>20</v>
      </c>
      <c r="P1260" s="95" t="s">
        <v>20</v>
      </c>
      <c r="Q1260" s="100" t="s">
        <v>20</v>
      </c>
      <c r="R1260" s="116" t="s">
        <v>20538</v>
      </c>
      <c r="S1260" s="114" t="s">
        <v>5035</v>
      </c>
      <c r="T1260" s="114">
        <v>70</v>
      </c>
      <c r="U1260" s="114">
        <v>40</v>
      </c>
      <c r="V1260" s="114">
        <v>40</v>
      </c>
      <c r="W1260" s="115">
        <v>0.214</v>
      </c>
    </row>
    <row r="1261" spans="2:23" ht="38.25">
      <c r="B1261" s="95" t="s">
        <v>20806</v>
      </c>
      <c r="C1261" s="95" t="s">
        <v>18023</v>
      </c>
      <c r="D1261" s="95" t="s">
        <v>20</v>
      </c>
      <c r="E1261" s="95" t="s">
        <v>18116</v>
      </c>
      <c r="F1261" s="95" t="s">
        <v>18024</v>
      </c>
      <c r="G1261" s="95" t="s">
        <v>18025</v>
      </c>
      <c r="H1261" s="14" t="s">
        <v>20</v>
      </c>
      <c r="I1261" s="95" t="s">
        <v>1825</v>
      </c>
      <c r="J1261" s="119" t="s">
        <v>1826</v>
      </c>
      <c r="K1261" s="106" t="s">
        <v>4327</v>
      </c>
      <c r="L1261" s="95" t="s">
        <v>1825</v>
      </c>
      <c r="M1261" s="97">
        <f>IF($K$6="с учетом НДС",VLOOKUP(J1261,LEGEND!C:M,3,0)*(1-N1261),VLOOKUP(J1261,LEGEND!C:M,3,0)*(1-N1261)/1.2)</f>
        <v>14400</v>
      </c>
      <c r="N1261" s="98">
        <f>IF(OR(E1261="Принадлежности",E1261="Ручной инструмент"),$K$5,IF($K$4=0,0,IFERROR(VLOOKUP(Q1261,LEGEND!$V$4:$W$7,2,0),$K$4)))</f>
        <v>0</v>
      </c>
      <c r="O1261" s="103" t="s">
        <v>20</v>
      </c>
      <c r="P1261" s="95" t="s">
        <v>20</v>
      </c>
      <c r="Q1261" s="100" t="s">
        <v>20</v>
      </c>
      <c r="R1261" s="116" t="s">
        <v>20539</v>
      </c>
      <c r="S1261" s="114" t="s">
        <v>5035</v>
      </c>
      <c r="T1261" s="114">
        <v>70</v>
      </c>
      <c r="U1261" s="114">
        <v>40</v>
      </c>
      <c r="V1261" s="114">
        <v>40</v>
      </c>
      <c r="W1261" s="115">
        <v>0.214</v>
      </c>
    </row>
    <row r="1262" spans="2:23" ht="38.25">
      <c r="B1262" s="95" t="s">
        <v>20806</v>
      </c>
      <c r="C1262" s="95" t="s">
        <v>18023</v>
      </c>
      <c r="D1262" s="95" t="s">
        <v>20</v>
      </c>
      <c r="E1262" s="95" t="s">
        <v>18116</v>
      </c>
      <c r="F1262" s="95" t="s">
        <v>18024</v>
      </c>
      <c r="G1262" s="95" t="s">
        <v>18025</v>
      </c>
      <c r="H1262" s="14" t="s">
        <v>20</v>
      </c>
      <c r="I1262" s="95" t="s">
        <v>1827</v>
      </c>
      <c r="J1262" s="119" t="s">
        <v>1828</v>
      </c>
      <c r="K1262" s="106" t="s">
        <v>4328</v>
      </c>
      <c r="L1262" s="95" t="s">
        <v>1827</v>
      </c>
      <c r="M1262" s="97">
        <f>IF($K$6="с учетом НДС",VLOOKUP(J1262,LEGEND!C:M,3,0)*(1-N1262),VLOOKUP(J1262,LEGEND!C:M,3,0)*(1-N1262)/1.2)</f>
        <v>14400</v>
      </c>
      <c r="N1262" s="98">
        <f>IF(OR(E1262="Принадлежности",E1262="Ручной инструмент"),$K$5,IF($K$4=0,0,IFERROR(VLOOKUP(Q1262,LEGEND!$V$4:$W$7,2,0),$K$4)))</f>
        <v>0</v>
      </c>
      <c r="O1262" s="103" t="s">
        <v>20</v>
      </c>
      <c r="P1262" s="95" t="s">
        <v>20</v>
      </c>
      <c r="Q1262" s="100" t="s">
        <v>20</v>
      </c>
      <c r="R1262" s="116" t="s">
        <v>20540</v>
      </c>
      <c r="S1262" s="114" t="s">
        <v>5035</v>
      </c>
      <c r="T1262" s="114">
        <v>70</v>
      </c>
      <c r="U1262" s="114">
        <v>40</v>
      </c>
      <c r="V1262" s="114">
        <v>40</v>
      </c>
      <c r="W1262" s="115">
        <v>0.214</v>
      </c>
    </row>
    <row r="1263" spans="2:23" ht="38.25">
      <c r="B1263" s="95" t="s">
        <v>20806</v>
      </c>
      <c r="C1263" s="95" t="s">
        <v>18023</v>
      </c>
      <c r="D1263" s="95" t="s">
        <v>20</v>
      </c>
      <c r="E1263" s="95" t="s">
        <v>18116</v>
      </c>
      <c r="F1263" s="95" t="s">
        <v>18024</v>
      </c>
      <c r="G1263" s="95" t="s">
        <v>18025</v>
      </c>
      <c r="H1263" s="14" t="s">
        <v>20</v>
      </c>
      <c r="I1263" s="95" t="s">
        <v>1829</v>
      </c>
      <c r="J1263" s="119" t="s">
        <v>1830</v>
      </c>
      <c r="K1263" s="106" t="s">
        <v>4329</v>
      </c>
      <c r="L1263" s="95" t="s">
        <v>1829</v>
      </c>
      <c r="M1263" s="97">
        <f>IF($K$6="с учетом НДС",VLOOKUP(J1263,LEGEND!C:M,3,0)*(1-N1263),VLOOKUP(J1263,LEGEND!C:M,3,0)*(1-N1263)/1.2)</f>
        <v>14400</v>
      </c>
      <c r="N1263" s="98">
        <f>IF(OR(E1263="Принадлежности",E1263="Ручной инструмент"),$K$5,IF($K$4=0,0,IFERROR(VLOOKUP(Q1263,LEGEND!$V$4:$W$7,2,0),$K$4)))</f>
        <v>0</v>
      </c>
      <c r="O1263" s="103" t="s">
        <v>20</v>
      </c>
      <c r="P1263" s="95" t="s">
        <v>20</v>
      </c>
      <c r="Q1263" s="100" t="s">
        <v>20</v>
      </c>
      <c r="R1263" s="116" t="s">
        <v>20541</v>
      </c>
      <c r="S1263" s="114" t="s">
        <v>5035</v>
      </c>
      <c r="T1263" s="114">
        <v>70</v>
      </c>
      <c r="U1263" s="114">
        <v>40</v>
      </c>
      <c r="V1263" s="114">
        <v>40</v>
      </c>
      <c r="W1263" s="115">
        <v>0.214</v>
      </c>
    </row>
    <row r="1264" spans="2:23" ht="38.25">
      <c r="B1264" s="95" t="s">
        <v>20806</v>
      </c>
      <c r="C1264" s="95" t="s">
        <v>18023</v>
      </c>
      <c r="D1264" s="95" t="s">
        <v>20</v>
      </c>
      <c r="E1264" s="95" t="s">
        <v>18116</v>
      </c>
      <c r="F1264" s="95" t="s">
        <v>18024</v>
      </c>
      <c r="G1264" s="95" t="s">
        <v>18025</v>
      </c>
      <c r="H1264" s="14" t="s">
        <v>20</v>
      </c>
      <c r="I1264" s="95" t="s">
        <v>1831</v>
      </c>
      <c r="J1264" s="119" t="s">
        <v>1832</v>
      </c>
      <c r="K1264" s="106" t="s">
        <v>4330</v>
      </c>
      <c r="L1264" s="95" t="s">
        <v>1831</v>
      </c>
      <c r="M1264" s="97">
        <f>IF($K$6="с учетом НДС",VLOOKUP(J1264,LEGEND!C:M,3,0)*(1-N1264),VLOOKUP(J1264,LEGEND!C:M,3,0)*(1-N1264)/1.2)</f>
        <v>14400</v>
      </c>
      <c r="N1264" s="98">
        <f>IF(OR(E1264="Принадлежности",E1264="Ручной инструмент"),$K$5,IF($K$4=0,0,IFERROR(VLOOKUP(Q1264,LEGEND!$V$4:$W$7,2,0),$K$4)))</f>
        <v>0</v>
      </c>
      <c r="O1264" s="103" t="s">
        <v>20</v>
      </c>
      <c r="P1264" s="95" t="s">
        <v>20</v>
      </c>
      <c r="Q1264" s="100" t="s">
        <v>20</v>
      </c>
      <c r="R1264" s="116" t="s">
        <v>20542</v>
      </c>
      <c r="S1264" s="114" t="s">
        <v>5035</v>
      </c>
      <c r="T1264" s="114">
        <v>70</v>
      </c>
      <c r="U1264" s="114">
        <v>40</v>
      </c>
      <c r="V1264" s="114">
        <v>40</v>
      </c>
      <c r="W1264" s="115">
        <v>0.30599999999999999</v>
      </c>
    </row>
    <row r="1265" spans="2:23" ht="38.25">
      <c r="B1265" s="95" t="s">
        <v>20806</v>
      </c>
      <c r="C1265" s="95" t="s">
        <v>18023</v>
      </c>
      <c r="D1265" s="95" t="s">
        <v>20</v>
      </c>
      <c r="E1265" s="95" t="s">
        <v>18116</v>
      </c>
      <c r="F1265" s="95" t="s">
        <v>18024</v>
      </c>
      <c r="G1265" s="95" t="s">
        <v>18025</v>
      </c>
      <c r="H1265" s="14" t="s">
        <v>20</v>
      </c>
      <c r="I1265" s="95" t="s">
        <v>1833</v>
      </c>
      <c r="J1265" s="119" t="s">
        <v>1834</v>
      </c>
      <c r="K1265" s="106" t="s">
        <v>4331</v>
      </c>
      <c r="L1265" s="95" t="s">
        <v>1833</v>
      </c>
      <c r="M1265" s="97">
        <f>IF($K$6="с учетом НДС",VLOOKUP(J1265,LEGEND!C:M,3,0)*(1-N1265),VLOOKUP(J1265,LEGEND!C:M,3,0)*(1-N1265)/1.2)</f>
        <v>14400</v>
      </c>
      <c r="N1265" s="98">
        <f>IF(OR(E1265="Принадлежности",E1265="Ручной инструмент"),$K$5,IF($K$4=0,0,IFERROR(VLOOKUP(Q1265,LEGEND!$V$4:$W$7,2,0),$K$4)))</f>
        <v>0</v>
      </c>
      <c r="O1265" s="103" t="s">
        <v>20</v>
      </c>
      <c r="P1265" s="95" t="s">
        <v>20</v>
      </c>
      <c r="Q1265" s="100" t="s">
        <v>20</v>
      </c>
      <c r="R1265" s="116" t="s">
        <v>20543</v>
      </c>
      <c r="S1265" s="114" t="s">
        <v>5035</v>
      </c>
      <c r="T1265" s="114">
        <v>70</v>
      </c>
      <c r="U1265" s="114">
        <v>40</v>
      </c>
      <c r="V1265" s="114">
        <v>40</v>
      </c>
      <c r="W1265" s="115">
        <v>0.214</v>
      </c>
    </row>
    <row r="1266" spans="2:23" ht="38.25">
      <c r="B1266" s="95" t="s">
        <v>20806</v>
      </c>
      <c r="C1266" s="95" t="s">
        <v>18023</v>
      </c>
      <c r="D1266" s="95" t="s">
        <v>20</v>
      </c>
      <c r="E1266" s="95" t="s">
        <v>18116</v>
      </c>
      <c r="F1266" s="95" t="s">
        <v>18024</v>
      </c>
      <c r="G1266" s="95" t="s">
        <v>18025</v>
      </c>
      <c r="H1266" s="14" t="s">
        <v>20</v>
      </c>
      <c r="I1266" s="95" t="s">
        <v>1835</v>
      </c>
      <c r="J1266" s="119" t="s">
        <v>1836</v>
      </c>
      <c r="K1266" s="106" t="s">
        <v>4332</v>
      </c>
      <c r="L1266" s="95" t="s">
        <v>1835</v>
      </c>
      <c r="M1266" s="97">
        <f>IF($K$6="с учетом НДС",VLOOKUP(J1266,LEGEND!C:M,3,0)*(1-N1266),VLOOKUP(J1266,LEGEND!C:M,3,0)*(1-N1266)/1.2)</f>
        <v>14400</v>
      </c>
      <c r="N1266" s="98">
        <f>IF(OR(E1266="Принадлежности",E1266="Ручной инструмент"),$K$5,IF($K$4=0,0,IFERROR(VLOOKUP(Q1266,LEGEND!$V$4:$W$7,2,0),$K$4)))</f>
        <v>0</v>
      </c>
      <c r="O1266" s="103" t="s">
        <v>20</v>
      </c>
      <c r="P1266" s="95" t="s">
        <v>20</v>
      </c>
      <c r="Q1266" s="100" t="s">
        <v>20</v>
      </c>
      <c r="R1266" s="116" t="s">
        <v>20544</v>
      </c>
      <c r="S1266" s="114" t="s">
        <v>5035</v>
      </c>
      <c r="T1266" s="114">
        <v>70</v>
      </c>
      <c r="U1266" s="114">
        <v>40</v>
      </c>
      <c r="V1266" s="114">
        <v>30</v>
      </c>
      <c r="W1266" s="115">
        <v>0.26600000000000001</v>
      </c>
    </row>
    <row r="1267" spans="2:23" ht="38.25">
      <c r="B1267" s="95" t="s">
        <v>20806</v>
      </c>
      <c r="C1267" s="95" t="s">
        <v>18023</v>
      </c>
      <c r="D1267" s="95" t="s">
        <v>20</v>
      </c>
      <c r="E1267" s="95" t="s">
        <v>18116</v>
      </c>
      <c r="F1267" s="95" t="s">
        <v>18024</v>
      </c>
      <c r="G1267" s="95" t="s">
        <v>18025</v>
      </c>
      <c r="H1267" s="14" t="s">
        <v>20</v>
      </c>
      <c r="I1267" s="95" t="s">
        <v>1837</v>
      </c>
      <c r="J1267" s="119" t="s">
        <v>1838</v>
      </c>
      <c r="K1267" s="106" t="s">
        <v>4333</v>
      </c>
      <c r="L1267" s="95" t="s">
        <v>1837</v>
      </c>
      <c r="M1267" s="97">
        <f>IF($K$6="с учетом НДС",VLOOKUP(J1267,LEGEND!C:M,3,0)*(1-N1267),VLOOKUP(J1267,LEGEND!C:M,3,0)*(1-N1267)/1.2)</f>
        <v>14400</v>
      </c>
      <c r="N1267" s="98">
        <f>IF(OR(E1267="Принадлежности",E1267="Ручной инструмент"),$K$5,IF($K$4=0,0,IFERROR(VLOOKUP(Q1267,LEGEND!$V$4:$W$7,2,0),$K$4)))</f>
        <v>0</v>
      </c>
      <c r="O1267" s="103" t="s">
        <v>20</v>
      </c>
      <c r="P1267" s="95" t="s">
        <v>20</v>
      </c>
      <c r="Q1267" s="100" t="s">
        <v>20</v>
      </c>
      <c r="R1267" s="116" t="s">
        <v>20545</v>
      </c>
      <c r="S1267" s="114" t="s">
        <v>5035</v>
      </c>
      <c r="T1267" s="114">
        <v>70</v>
      </c>
      <c r="U1267" s="114">
        <v>40</v>
      </c>
      <c r="V1267" s="114">
        <v>40</v>
      </c>
      <c r="W1267" s="115">
        <v>0.214</v>
      </c>
    </row>
    <row r="1268" spans="2:23" ht="38.25">
      <c r="B1268" s="95" t="s">
        <v>20806</v>
      </c>
      <c r="C1268" s="95" t="s">
        <v>18023</v>
      </c>
      <c r="D1268" s="95" t="s">
        <v>20</v>
      </c>
      <c r="E1268" s="95" t="s">
        <v>18116</v>
      </c>
      <c r="F1268" s="95" t="s">
        <v>18024</v>
      </c>
      <c r="G1268" s="95" t="s">
        <v>18025</v>
      </c>
      <c r="H1268" s="14" t="s">
        <v>20</v>
      </c>
      <c r="I1268" s="95" t="s">
        <v>1839</v>
      </c>
      <c r="J1268" s="119" t="s">
        <v>1840</v>
      </c>
      <c r="K1268" s="106" t="s">
        <v>4334</v>
      </c>
      <c r="L1268" s="95" t="s">
        <v>1839</v>
      </c>
      <c r="M1268" s="97">
        <f>IF($K$6="с учетом НДС",VLOOKUP(J1268,LEGEND!C:M,3,0)*(1-N1268),VLOOKUP(J1268,LEGEND!C:M,3,0)*(1-N1268)/1.2)</f>
        <v>14400</v>
      </c>
      <c r="N1268" s="98">
        <f>IF(OR(E1268="Принадлежности",E1268="Ручной инструмент"),$K$5,IF($K$4=0,0,IFERROR(VLOOKUP(Q1268,LEGEND!$V$4:$W$7,2,0),$K$4)))</f>
        <v>0</v>
      </c>
      <c r="O1268" s="103" t="s">
        <v>20</v>
      </c>
      <c r="P1268" s="95" t="s">
        <v>20</v>
      </c>
      <c r="Q1268" s="100" t="s">
        <v>20</v>
      </c>
      <c r="R1268" s="116" t="s">
        <v>20546</v>
      </c>
      <c r="S1268" s="114" t="s">
        <v>5035</v>
      </c>
      <c r="T1268" s="114">
        <v>70</v>
      </c>
      <c r="U1268" s="114">
        <v>40</v>
      </c>
      <c r="V1268" s="114">
        <v>40</v>
      </c>
      <c r="W1268" s="115">
        <v>0.214</v>
      </c>
    </row>
    <row r="1269" spans="2:23" ht="38.25">
      <c r="B1269" s="95" t="s">
        <v>20806</v>
      </c>
      <c r="C1269" s="95" t="s">
        <v>18023</v>
      </c>
      <c r="D1269" s="95" t="s">
        <v>20</v>
      </c>
      <c r="E1269" s="95" t="s">
        <v>18116</v>
      </c>
      <c r="F1269" s="95" t="s">
        <v>18024</v>
      </c>
      <c r="G1269" s="95" t="s">
        <v>18025</v>
      </c>
      <c r="H1269" s="14" t="s">
        <v>20</v>
      </c>
      <c r="I1269" s="95" t="s">
        <v>1841</v>
      </c>
      <c r="J1269" s="119" t="s">
        <v>1842</v>
      </c>
      <c r="K1269" s="106" t="s">
        <v>4335</v>
      </c>
      <c r="L1269" s="95" t="s">
        <v>1841</v>
      </c>
      <c r="M1269" s="97">
        <f>IF($K$6="с учетом НДС",VLOOKUP(J1269,LEGEND!C:M,3,0)*(1-N1269),VLOOKUP(J1269,LEGEND!C:M,3,0)*(1-N1269)/1.2)</f>
        <v>14400</v>
      </c>
      <c r="N1269" s="98">
        <f>IF(OR(E1269="Принадлежности",E1269="Ручной инструмент"),$K$5,IF($K$4=0,0,IFERROR(VLOOKUP(Q1269,LEGEND!$V$4:$W$7,2,0),$K$4)))</f>
        <v>0</v>
      </c>
      <c r="O1269" s="103" t="s">
        <v>20</v>
      </c>
      <c r="P1269" s="95" t="s">
        <v>20</v>
      </c>
      <c r="Q1269" s="100" t="s">
        <v>20</v>
      </c>
      <c r="R1269" s="116" t="s">
        <v>20547</v>
      </c>
      <c r="S1269" s="114" t="s">
        <v>5035</v>
      </c>
      <c r="T1269" s="114">
        <v>70</v>
      </c>
      <c r="U1269" s="114">
        <v>40</v>
      </c>
      <c r="V1269" s="114">
        <v>40</v>
      </c>
      <c r="W1269" s="115">
        <v>0.214</v>
      </c>
    </row>
    <row r="1270" spans="2:23" ht="25.5">
      <c r="B1270" s="95" t="s">
        <v>20806</v>
      </c>
      <c r="C1270" s="95" t="s">
        <v>18023</v>
      </c>
      <c r="D1270" s="95" t="s">
        <v>20</v>
      </c>
      <c r="E1270" s="95" t="s">
        <v>18116</v>
      </c>
      <c r="F1270" s="95" t="s">
        <v>18024</v>
      </c>
      <c r="G1270" s="95" t="s">
        <v>18025</v>
      </c>
      <c r="H1270" s="14" t="s">
        <v>20</v>
      </c>
      <c r="I1270" s="95" t="s">
        <v>1843</v>
      </c>
      <c r="J1270" s="119" t="s">
        <v>1844</v>
      </c>
      <c r="K1270" s="106" t="s">
        <v>4336</v>
      </c>
      <c r="L1270" s="95" t="s">
        <v>1843</v>
      </c>
      <c r="M1270" s="97">
        <f>IF($K$6="с учетом НДС",VLOOKUP(J1270,LEGEND!C:M,3,0)*(1-N1270),VLOOKUP(J1270,LEGEND!C:M,3,0)*(1-N1270)/1.2)</f>
        <v>15100</v>
      </c>
      <c r="N1270" s="98">
        <f>IF(OR(E1270="Принадлежности",E1270="Ручной инструмент"),$K$5,IF($K$4=0,0,IFERROR(VLOOKUP(Q1270,LEGEND!$V$4:$W$7,2,0),$K$4)))</f>
        <v>0</v>
      </c>
      <c r="O1270" s="103" t="s">
        <v>20</v>
      </c>
      <c r="P1270" s="95" t="s">
        <v>20</v>
      </c>
      <c r="Q1270" s="100" t="s">
        <v>20</v>
      </c>
      <c r="R1270" s="116" t="s">
        <v>20548</v>
      </c>
      <c r="S1270" s="114" t="s">
        <v>5035</v>
      </c>
      <c r="T1270" s="114">
        <v>70</v>
      </c>
      <c r="U1270" s="114">
        <v>40</v>
      </c>
      <c r="V1270" s="114">
        <v>40</v>
      </c>
      <c r="W1270" s="115">
        <v>0.214</v>
      </c>
    </row>
    <row r="1271" spans="2:23" ht="25.5">
      <c r="B1271" s="95" t="s">
        <v>20806</v>
      </c>
      <c r="C1271" s="95" t="s">
        <v>18023</v>
      </c>
      <c r="D1271" s="95" t="s">
        <v>20</v>
      </c>
      <c r="E1271" s="95" t="s">
        <v>18116</v>
      </c>
      <c r="F1271" s="95" t="s">
        <v>18024</v>
      </c>
      <c r="G1271" s="95" t="s">
        <v>18025</v>
      </c>
      <c r="H1271" s="14" t="s">
        <v>20</v>
      </c>
      <c r="I1271" s="95" t="s">
        <v>1845</v>
      </c>
      <c r="J1271" s="119" t="s">
        <v>1846</v>
      </c>
      <c r="K1271" s="106" t="s">
        <v>4337</v>
      </c>
      <c r="L1271" s="95" t="s">
        <v>1845</v>
      </c>
      <c r="M1271" s="97">
        <f>IF($K$6="с учетом НДС",VLOOKUP(J1271,LEGEND!C:M,3,0)*(1-N1271),VLOOKUP(J1271,LEGEND!C:M,3,0)*(1-N1271)/1.2)</f>
        <v>15100</v>
      </c>
      <c r="N1271" s="98">
        <f>IF(OR(E1271="Принадлежности",E1271="Ручной инструмент"),$K$5,IF($K$4=0,0,IFERROR(VLOOKUP(Q1271,LEGEND!$V$4:$W$7,2,0),$K$4)))</f>
        <v>0</v>
      </c>
      <c r="O1271" s="103" t="s">
        <v>20</v>
      </c>
      <c r="P1271" s="95" t="s">
        <v>20</v>
      </c>
      <c r="Q1271" s="100" t="s">
        <v>20</v>
      </c>
      <c r="R1271" s="116" t="s">
        <v>20549</v>
      </c>
      <c r="S1271" s="114" t="s">
        <v>5035</v>
      </c>
      <c r="T1271" s="114">
        <v>70</v>
      </c>
      <c r="U1271" s="114">
        <v>40</v>
      </c>
      <c r="V1271" s="114">
        <v>40</v>
      </c>
      <c r="W1271" s="115">
        <v>0.214</v>
      </c>
    </row>
    <row r="1272" spans="2:23" ht="25.5">
      <c r="B1272" s="95" t="s">
        <v>20806</v>
      </c>
      <c r="C1272" s="95" t="s">
        <v>18023</v>
      </c>
      <c r="D1272" s="95" t="s">
        <v>20</v>
      </c>
      <c r="E1272" s="95" t="s">
        <v>18116</v>
      </c>
      <c r="F1272" s="95" t="s">
        <v>18024</v>
      </c>
      <c r="G1272" s="95" t="s">
        <v>18025</v>
      </c>
      <c r="H1272" s="14" t="s">
        <v>20</v>
      </c>
      <c r="I1272" s="95" t="s">
        <v>1847</v>
      </c>
      <c r="J1272" s="119" t="s">
        <v>1848</v>
      </c>
      <c r="K1272" s="106" t="s">
        <v>4338</v>
      </c>
      <c r="L1272" s="95" t="s">
        <v>1847</v>
      </c>
      <c r="M1272" s="97">
        <f>IF($K$6="с учетом НДС",VLOOKUP(J1272,LEGEND!C:M,3,0)*(1-N1272),VLOOKUP(J1272,LEGEND!C:M,3,0)*(1-N1272)/1.2)</f>
        <v>15100</v>
      </c>
      <c r="N1272" s="98">
        <f>IF(OR(E1272="Принадлежности",E1272="Ручной инструмент"),$K$5,IF($K$4=0,0,IFERROR(VLOOKUP(Q1272,LEGEND!$V$4:$W$7,2,0),$K$4)))</f>
        <v>0</v>
      </c>
      <c r="O1272" s="103" t="s">
        <v>20</v>
      </c>
      <c r="P1272" s="95" t="s">
        <v>20</v>
      </c>
      <c r="Q1272" s="100" t="s">
        <v>20</v>
      </c>
      <c r="R1272" s="116" t="s">
        <v>20550</v>
      </c>
      <c r="S1272" s="114" t="s">
        <v>5035</v>
      </c>
      <c r="T1272" s="114">
        <v>70</v>
      </c>
      <c r="U1272" s="114">
        <v>40</v>
      </c>
      <c r="V1272" s="114">
        <v>40</v>
      </c>
      <c r="W1272" s="115">
        <v>0.214</v>
      </c>
    </row>
    <row r="1273" spans="2:23" ht="25.5">
      <c r="B1273" s="95" t="s">
        <v>20806</v>
      </c>
      <c r="C1273" s="95" t="s">
        <v>18023</v>
      </c>
      <c r="D1273" s="95" t="s">
        <v>20</v>
      </c>
      <c r="E1273" s="95" t="s">
        <v>18116</v>
      </c>
      <c r="F1273" s="95" t="s">
        <v>18024</v>
      </c>
      <c r="G1273" s="95" t="s">
        <v>18025</v>
      </c>
      <c r="H1273" s="14" t="s">
        <v>20</v>
      </c>
      <c r="I1273" s="95" t="s">
        <v>1849</v>
      </c>
      <c r="J1273" s="119" t="s">
        <v>1850</v>
      </c>
      <c r="K1273" s="106" t="s">
        <v>4339</v>
      </c>
      <c r="L1273" s="95" t="s">
        <v>1849</v>
      </c>
      <c r="M1273" s="97">
        <f>IF($K$6="с учетом НДС",VLOOKUP(J1273,LEGEND!C:M,3,0)*(1-N1273),VLOOKUP(J1273,LEGEND!C:M,3,0)*(1-N1273)/1.2)</f>
        <v>15100</v>
      </c>
      <c r="N1273" s="98">
        <f>IF(OR(E1273="Принадлежности",E1273="Ручной инструмент"),$K$5,IF($K$4=0,0,IFERROR(VLOOKUP(Q1273,LEGEND!$V$4:$W$7,2,0),$K$4)))</f>
        <v>0</v>
      </c>
      <c r="O1273" s="103" t="s">
        <v>20</v>
      </c>
      <c r="P1273" s="95" t="s">
        <v>20</v>
      </c>
      <c r="Q1273" s="100" t="s">
        <v>20</v>
      </c>
      <c r="R1273" s="116" t="s">
        <v>20551</v>
      </c>
      <c r="S1273" s="114" t="s">
        <v>5035</v>
      </c>
      <c r="T1273" s="114">
        <v>70</v>
      </c>
      <c r="U1273" s="114">
        <v>40</v>
      </c>
      <c r="V1273" s="114">
        <v>40</v>
      </c>
      <c r="W1273" s="115">
        <v>0.214</v>
      </c>
    </row>
    <row r="1274" spans="2:23" ht="25.5">
      <c r="B1274" s="95" t="s">
        <v>20806</v>
      </c>
      <c r="C1274" s="95" t="s">
        <v>18023</v>
      </c>
      <c r="D1274" s="95" t="s">
        <v>20</v>
      </c>
      <c r="E1274" s="95" t="s">
        <v>18116</v>
      </c>
      <c r="F1274" s="95" t="s">
        <v>18024</v>
      </c>
      <c r="G1274" s="95" t="s">
        <v>18025</v>
      </c>
      <c r="H1274" s="14" t="s">
        <v>20</v>
      </c>
      <c r="I1274" s="95" t="s">
        <v>1851</v>
      </c>
      <c r="J1274" s="119" t="s">
        <v>1852</v>
      </c>
      <c r="K1274" s="106" t="s">
        <v>4340</v>
      </c>
      <c r="L1274" s="95" t="s">
        <v>1851</v>
      </c>
      <c r="M1274" s="97">
        <f>IF($K$6="с учетом НДС",VLOOKUP(J1274,LEGEND!C:M,3,0)*(1-N1274),VLOOKUP(J1274,LEGEND!C:M,3,0)*(1-N1274)/1.2)</f>
        <v>15100</v>
      </c>
      <c r="N1274" s="98">
        <f>IF(OR(E1274="Принадлежности",E1274="Ручной инструмент"),$K$5,IF($K$4=0,0,IFERROR(VLOOKUP(Q1274,LEGEND!$V$4:$W$7,2,0),$K$4)))</f>
        <v>0</v>
      </c>
      <c r="O1274" s="103" t="s">
        <v>20</v>
      </c>
      <c r="P1274" s="95" t="s">
        <v>20</v>
      </c>
      <c r="Q1274" s="100" t="s">
        <v>20</v>
      </c>
      <c r="R1274" s="116" t="s">
        <v>20552</v>
      </c>
      <c r="S1274" s="114" t="s">
        <v>5035</v>
      </c>
      <c r="T1274" s="114">
        <v>70</v>
      </c>
      <c r="U1274" s="114">
        <v>40</v>
      </c>
      <c r="V1274" s="114">
        <v>40</v>
      </c>
      <c r="W1274" s="115">
        <v>0.214</v>
      </c>
    </row>
    <row r="1275" spans="2:23" ht="25.5">
      <c r="B1275" s="95" t="s">
        <v>20806</v>
      </c>
      <c r="C1275" s="95" t="s">
        <v>18023</v>
      </c>
      <c r="D1275" s="95" t="s">
        <v>20</v>
      </c>
      <c r="E1275" s="95" t="s">
        <v>18116</v>
      </c>
      <c r="F1275" s="95" t="s">
        <v>18024</v>
      </c>
      <c r="G1275" s="95" t="s">
        <v>18025</v>
      </c>
      <c r="H1275" s="14" t="s">
        <v>20</v>
      </c>
      <c r="I1275" s="95" t="s">
        <v>1853</v>
      </c>
      <c r="J1275" s="119" t="s">
        <v>1854</v>
      </c>
      <c r="K1275" s="106" t="s">
        <v>4341</v>
      </c>
      <c r="L1275" s="95" t="s">
        <v>1853</v>
      </c>
      <c r="M1275" s="97">
        <f>IF($K$6="с учетом НДС",VLOOKUP(J1275,LEGEND!C:M,3,0)*(1-N1275),VLOOKUP(J1275,LEGEND!C:M,3,0)*(1-N1275)/1.2)</f>
        <v>15100</v>
      </c>
      <c r="N1275" s="98">
        <f>IF(OR(E1275="Принадлежности",E1275="Ручной инструмент"),$K$5,IF($K$4=0,0,IFERROR(VLOOKUP(Q1275,LEGEND!$V$4:$W$7,2,0),$K$4)))</f>
        <v>0</v>
      </c>
      <c r="O1275" s="103" t="s">
        <v>20</v>
      </c>
      <c r="P1275" s="95" t="s">
        <v>20</v>
      </c>
      <c r="Q1275" s="100" t="s">
        <v>20</v>
      </c>
      <c r="R1275" s="116" t="s">
        <v>20553</v>
      </c>
      <c r="S1275" s="114" t="s">
        <v>5035</v>
      </c>
      <c r="T1275" s="114">
        <v>70</v>
      </c>
      <c r="U1275" s="114">
        <v>40</v>
      </c>
      <c r="V1275" s="114">
        <v>40</v>
      </c>
      <c r="W1275" s="115">
        <v>0.214</v>
      </c>
    </row>
    <row r="1276" spans="2:23" ht="38.25">
      <c r="B1276" s="95" t="s">
        <v>20806</v>
      </c>
      <c r="C1276" s="95" t="s">
        <v>20</v>
      </c>
      <c r="D1276" s="95" t="s">
        <v>20</v>
      </c>
      <c r="E1276" s="95" t="s">
        <v>18116</v>
      </c>
      <c r="F1276" s="95" t="s">
        <v>17463</v>
      </c>
      <c r="G1276" s="95" t="s">
        <v>17531</v>
      </c>
      <c r="H1276" s="14" t="s">
        <v>20</v>
      </c>
      <c r="I1276" s="95" t="s">
        <v>1855</v>
      </c>
      <c r="J1276" s="119" t="s">
        <v>1856</v>
      </c>
      <c r="K1276" s="106" t="s">
        <v>4342</v>
      </c>
      <c r="L1276" s="95" t="s">
        <v>1855</v>
      </c>
      <c r="M1276" s="97">
        <f>IF($K$6="с учетом НДС",VLOOKUP(J1276,LEGEND!C:M,3,0)*(1-N1276),VLOOKUP(J1276,LEGEND!C:M,3,0)*(1-N1276)/1.2)</f>
        <v>3400</v>
      </c>
      <c r="N1276" s="98">
        <f>IF(OR(E1276="Принадлежности",E1276="Ручной инструмент"),$K$5,IF($K$4=0,0,IFERROR(VLOOKUP(Q1276,LEGEND!$V$4:$W$7,2,0),$K$4)))</f>
        <v>0</v>
      </c>
      <c r="O1276" s="103" t="s">
        <v>20</v>
      </c>
      <c r="P1276" s="95" t="s">
        <v>20</v>
      </c>
      <c r="Q1276" s="100" t="s">
        <v>20</v>
      </c>
      <c r="R1276" s="116" t="s">
        <v>20554</v>
      </c>
      <c r="S1276" s="114" t="s">
        <v>8633</v>
      </c>
      <c r="T1276" s="114">
        <v>510</v>
      </c>
      <c r="U1276" s="114">
        <v>390</v>
      </c>
      <c r="V1276" s="114">
        <v>20</v>
      </c>
      <c r="W1276" s="115">
        <v>0.50900000000000001</v>
      </c>
    </row>
    <row r="1277" spans="2:23" ht="51">
      <c r="B1277" s="95" t="s">
        <v>20806</v>
      </c>
      <c r="C1277" s="95" t="s">
        <v>20</v>
      </c>
      <c r="D1277" s="95" t="s">
        <v>20</v>
      </c>
      <c r="E1277" s="95" t="s">
        <v>18116</v>
      </c>
      <c r="F1277" s="95" t="s">
        <v>18072</v>
      </c>
      <c r="G1277" s="95" t="s">
        <v>18458</v>
      </c>
      <c r="H1277" s="14" t="s">
        <v>20</v>
      </c>
      <c r="I1277" s="95" t="s">
        <v>1857</v>
      </c>
      <c r="J1277" s="119" t="s">
        <v>1858</v>
      </c>
      <c r="K1277" s="106" t="s">
        <v>4343</v>
      </c>
      <c r="L1277" s="95" t="s">
        <v>1857</v>
      </c>
      <c r="M1277" s="97">
        <f>IF($K$6="с учетом НДС",VLOOKUP(J1277,LEGEND!C:M,3,0)*(1-N1277),VLOOKUP(J1277,LEGEND!C:M,3,0)*(1-N1277)/1.2)</f>
        <v>18400</v>
      </c>
      <c r="N1277" s="98">
        <f>IF(OR(E1277="Принадлежности",E1277="Ручной инструмент"),$K$5,IF($K$4=0,0,IFERROR(VLOOKUP(Q1277,LEGEND!$V$4:$W$7,2,0),$K$4)))</f>
        <v>0</v>
      </c>
      <c r="O1277" s="103" t="s">
        <v>20</v>
      </c>
      <c r="P1277" s="95" t="s">
        <v>20</v>
      </c>
      <c r="Q1277" s="100" t="s">
        <v>20</v>
      </c>
      <c r="R1277" s="116" t="s">
        <v>20555</v>
      </c>
      <c r="S1277" s="114" t="s">
        <v>964</v>
      </c>
      <c r="T1277" s="114">
        <v>449</v>
      </c>
      <c r="U1277" s="114">
        <v>59</v>
      </c>
      <c r="V1277" s="114">
        <v>449</v>
      </c>
      <c r="W1277" s="115">
        <v>6.3780000000000001</v>
      </c>
    </row>
    <row r="1278" spans="2:23" ht="38.25">
      <c r="B1278" s="95" t="s">
        <v>20806</v>
      </c>
      <c r="C1278" s="95" t="s">
        <v>20</v>
      </c>
      <c r="D1278" s="95" t="s">
        <v>20</v>
      </c>
      <c r="E1278" s="95" t="s">
        <v>18116</v>
      </c>
      <c r="F1278" s="95" t="s">
        <v>17302</v>
      </c>
      <c r="G1278" s="95" t="s">
        <v>17850</v>
      </c>
      <c r="H1278" s="14" t="s">
        <v>20</v>
      </c>
      <c r="I1278" s="95" t="s">
        <v>1859</v>
      </c>
      <c r="J1278" s="119" t="s">
        <v>1860</v>
      </c>
      <c r="K1278" s="106" t="s">
        <v>4344</v>
      </c>
      <c r="L1278" s="95" t="s">
        <v>1859</v>
      </c>
      <c r="M1278" s="97">
        <f>IF($K$6="с учетом НДС",VLOOKUP(J1278,LEGEND!C:M,3,0)*(1-N1278),VLOOKUP(J1278,LEGEND!C:M,3,0)*(1-N1278)/1.2)</f>
        <v>4100</v>
      </c>
      <c r="N1278" s="98">
        <f>IF(OR(E1278="Принадлежности",E1278="Ручной инструмент"),$K$5,IF($K$4=0,0,IFERROR(VLOOKUP(Q1278,LEGEND!$V$4:$W$7,2,0),$K$4)))</f>
        <v>0</v>
      </c>
      <c r="O1278" s="103" t="s">
        <v>20</v>
      </c>
      <c r="P1278" s="95" t="s">
        <v>20</v>
      </c>
      <c r="Q1278" s="100" t="s">
        <v>20</v>
      </c>
      <c r="R1278" s="116" t="s">
        <v>20556</v>
      </c>
      <c r="S1278" s="114" t="s">
        <v>964</v>
      </c>
      <c r="T1278" s="114">
        <v>257</v>
      </c>
      <c r="U1278" s="114">
        <v>77</v>
      </c>
      <c r="V1278" s="114">
        <v>237</v>
      </c>
      <c r="W1278" s="115">
        <v>0.59099999999999997</v>
      </c>
    </row>
    <row r="1279" spans="2:23" ht="25.5">
      <c r="B1279" s="95" t="s">
        <v>20806</v>
      </c>
      <c r="C1279" s="95" t="s">
        <v>18023</v>
      </c>
      <c r="D1279" s="95" t="s">
        <v>20</v>
      </c>
      <c r="E1279" s="95" t="s">
        <v>18116</v>
      </c>
      <c r="F1279" s="95" t="s">
        <v>18024</v>
      </c>
      <c r="G1279" s="95" t="s">
        <v>18025</v>
      </c>
      <c r="H1279" s="14" t="s">
        <v>20</v>
      </c>
      <c r="I1279" s="95" t="s">
        <v>1861</v>
      </c>
      <c r="J1279" s="119" t="s">
        <v>1862</v>
      </c>
      <c r="K1279" s="106" t="s">
        <v>4345</v>
      </c>
      <c r="L1279" s="95" t="s">
        <v>1861</v>
      </c>
      <c r="M1279" s="97">
        <f>IF($K$6="с учетом НДС",VLOOKUP(J1279,LEGEND!C:M,3,0)*(1-N1279),VLOOKUP(J1279,LEGEND!C:M,3,0)*(1-N1279)/1.2)</f>
        <v>12100</v>
      </c>
      <c r="N1279" s="98">
        <f>IF(OR(E1279="Принадлежности",E1279="Ручной инструмент"),$K$5,IF($K$4=0,0,IFERROR(VLOOKUP(Q1279,LEGEND!$V$4:$W$7,2,0),$K$4)))</f>
        <v>0</v>
      </c>
      <c r="O1279" s="103" t="s">
        <v>20</v>
      </c>
      <c r="P1279" s="95" t="s">
        <v>20</v>
      </c>
      <c r="Q1279" s="100" t="s">
        <v>20</v>
      </c>
      <c r="R1279" s="116" t="s">
        <v>20557</v>
      </c>
      <c r="S1279" s="114" t="s">
        <v>5035</v>
      </c>
      <c r="T1279" s="114">
        <v>70</v>
      </c>
      <c r="U1279" s="114">
        <v>40</v>
      </c>
      <c r="V1279" s="114">
        <v>45</v>
      </c>
      <c r="W1279" s="115">
        <v>0.10199999999999999</v>
      </c>
    </row>
    <row r="1280" spans="2:23" ht="25.5">
      <c r="B1280" s="95" t="s">
        <v>20806</v>
      </c>
      <c r="C1280" s="95" t="s">
        <v>18023</v>
      </c>
      <c r="D1280" s="95" t="s">
        <v>20</v>
      </c>
      <c r="E1280" s="95" t="s">
        <v>18116</v>
      </c>
      <c r="F1280" s="95" t="s">
        <v>18024</v>
      </c>
      <c r="G1280" s="95" t="s">
        <v>18025</v>
      </c>
      <c r="H1280" s="14" t="s">
        <v>20</v>
      </c>
      <c r="I1280" s="95" t="s">
        <v>1863</v>
      </c>
      <c r="J1280" s="119" t="s">
        <v>1864</v>
      </c>
      <c r="K1280" s="106" t="s">
        <v>4346</v>
      </c>
      <c r="L1280" s="95" t="s">
        <v>1863</v>
      </c>
      <c r="M1280" s="97">
        <f>IF($K$6="с учетом НДС",VLOOKUP(J1280,LEGEND!C:M,3,0)*(1-N1280),VLOOKUP(J1280,LEGEND!C:M,3,0)*(1-N1280)/1.2)</f>
        <v>12100</v>
      </c>
      <c r="N1280" s="98">
        <f>IF(OR(E1280="Принадлежности",E1280="Ручной инструмент"),$K$5,IF($K$4=0,0,IFERROR(VLOOKUP(Q1280,LEGEND!$V$4:$W$7,2,0),$K$4)))</f>
        <v>0</v>
      </c>
      <c r="O1280" s="103" t="s">
        <v>20</v>
      </c>
      <c r="P1280" s="95" t="s">
        <v>20</v>
      </c>
      <c r="Q1280" s="100" t="s">
        <v>20</v>
      </c>
      <c r="R1280" s="116" t="s">
        <v>20558</v>
      </c>
      <c r="S1280" s="114" t="s">
        <v>5035</v>
      </c>
      <c r="T1280" s="114">
        <v>70</v>
      </c>
      <c r="U1280" s="114">
        <v>40</v>
      </c>
      <c r="V1280" s="114">
        <v>45</v>
      </c>
      <c r="W1280" s="115">
        <v>0.10199999999999999</v>
      </c>
    </row>
    <row r="1281" spans="2:23" ht="25.5">
      <c r="B1281" s="95" t="s">
        <v>20806</v>
      </c>
      <c r="C1281" s="95" t="s">
        <v>18023</v>
      </c>
      <c r="D1281" s="95" t="s">
        <v>20</v>
      </c>
      <c r="E1281" s="95" t="s">
        <v>18116</v>
      </c>
      <c r="F1281" s="95" t="s">
        <v>18024</v>
      </c>
      <c r="G1281" s="95" t="s">
        <v>18025</v>
      </c>
      <c r="H1281" s="14" t="s">
        <v>20</v>
      </c>
      <c r="I1281" s="95" t="s">
        <v>1865</v>
      </c>
      <c r="J1281" s="119" t="s">
        <v>1866</v>
      </c>
      <c r="K1281" s="106" t="s">
        <v>4347</v>
      </c>
      <c r="L1281" s="95" t="s">
        <v>1865</v>
      </c>
      <c r="M1281" s="97">
        <f>IF($K$6="с учетом НДС",VLOOKUP(J1281,LEGEND!C:M,3,0)*(1-N1281),VLOOKUP(J1281,LEGEND!C:M,3,0)*(1-N1281)/1.2)</f>
        <v>12100</v>
      </c>
      <c r="N1281" s="98">
        <f>IF(OR(E1281="Принадлежности",E1281="Ручной инструмент"),$K$5,IF($K$4=0,0,IFERROR(VLOOKUP(Q1281,LEGEND!$V$4:$W$7,2,0),$K$4)))</f>
        <v>0</v>
      </c>
      <c r="O1281" s="103" t="s">
        <v>20</v>
      </c>
      <c r="P1281" s="95" t="s">
        <v>20</v>
      </c>
      <c r="Q1281" s="100" t="s">
        <v>20</v>
      </c>
      <c r="R1281" s="116" t="s">
        <v>20559</v>
      </c>
      <c r="S1281" s="114" t="s">
        <v>5035</v>
      </c>
      <c r="T1281" s="114">
        <v>70</v>
      </c>
      <c r="U1281" s="114">
        <v>40</v>
      </c>
      <c r="V1281" s="114">
        <v>45</v>
      </c>
      <c r="W1281" s="115">
        <v>0.10199999999999999</v>
      </c>
    </row>
    <row r="1282" spans="2:23" ht="25.5">
      <c r="B1282" s="95" t="s">
        <v>20806</v>
      </c>
      <c r="C1282" s="95" t="s">
        <v>18023</v>
      </c>
      <c r="D1282" s="95" t="s">
        <v>20</v>
      </c>
      <c r="E1282" s="95" t="s">
        <v>18116</v>
      </c>
      <c r="F1282" s="95" t="s">
        <v>18024</v>
      </c>
      <c r="G1282" s="95" t="s">
        <v>18025</v>
      </c>
      <c r="H1282" s="14" t="s">
        <v>20</v>
      </c>
      <c r="I1282" s="95" t="s">
        <v>1867</v>
      </c>
      <c r="J1282" s="119" t="s">
        <v>1868</v>
      </c>
      <c r="K1282" s="106" t="s">
        <v>4348</v>
      </c>
      <c r="L1282" s="95" t="s">
        <v>1867</v>
      </c>
      <c r="M1282" s="97">
        <f>IF($K$6="с учетом НДС",VLOOKUP(J1282,LEGEND!C:M,3,0)*(1-N1282),VLOOKUP(J1282,LEGEND!C:M,3,0)*(1-N1282)/1.2)</f>
        <v>12100</v>
      </c>
      <c r="N1282" s="98">
        <f>IF(OR(E1282="Принадлежности",E1282="Ручной инструмент"),$K$5,IF($K$4=0,0,IFERROR(VLOOKUP(Q1282,LEGEND!$V$4:$W$7,2,0),$K$4)))</f>
        <v>0</v>
      </c>
      <c r="O1282" s="103" t="s">
        <v>20</v>
      </c>
      <c r="P1282" s="95" t="s">
        <v>20</v>
      </c>
      <c r="Q1282" s="100" t="s">
        <v>20</v>
      </c>
      <c r="R1282" s="116" t="s">
        <v>20560</v>
      </c>
      <c r="S1282" s="114" t="s">
        <v>5035</v>
      </c>
      <c r="T1282" s="114">
        <v>70</v>
      </c>
      <c r="U1282" s="114">
        <v>40</v>
      </c>
      <c r="V1282" s="114">
        <v>45</v>
      </c>
      <c r="W1282" s="115">
        <v>0.10199999999999999</v>
      </c>
    </row>
    <row r="1283" spans="2:23" ht="38.25">
      <c r="B1283" s="95" t="s">
        <v>20806</v>
      </c>
      <c r="C1283" s="95" t="s">
        <v>18023</v>
      </c>
      <c r="D1283" s="95" t="s">
        <v>20</v>
      </c>
      <c r="E1283" s="95" t="s">
        <v>18116</v>
      </c>
      <c r="F1283" s="95" t="s">
        <v>18024</v>
      </c>
      <c r="G1283" s="95" t="s">
        <v>18025</v>
      </c>
      <c r="H1283" s="14" t="s">
        <v>20</v>
      </c>
      <c r="I1283" s="95" t="s">
        <v>1869</v>
      </c>
      <c r="J1283" s="119" t="s">
        <v>1870</v>
      </c>
      <c r="K1283" s="106" t="s">
        <v>4349</v>
      </c>
      <c r="L1283" s="95" t="s">
        <v>1869</v>
      </c>
      <c r="M1283" s="97">
        <f>IF($K$6="с учетом НДС",VLOOKUP(J1283,LEGEND!C:M,3,0)*(1-N1283),VLOOKUP(J1283,LEGEND!C:M,3,0)*(1-N1283)/1.2)</f>
        <v>12100</v>
      </c>
      <c r="N1283" s="98">
        <f>IF(OR(E1283="Принадлежности",E1283="Ручной инструмент"),$K$5,IF($K$4=0,0,IFERROR(VLOOKUP(Q1283,LEGEND!$V$4:$W$7,2,0),$K$4)))</f>
        <v>0</v>
      </c>
      <c r="O1283" s="103" t="s">
        <v>20</v>
      </c>
      <c r="P1283" s="95" t="s">
        <v>20</v>
      </c>
      <c r="Q1283" s="100" t="s">
        <v>20</v>
      </c>
      <c r="R1283" s="116" t="s">
        <v>20561</v>
      </c>
      <c r="S1283" s="114" t="s">
        <v>5035</v>
      </c>
      <c r="T1283" s="114">
        <v>70</v>
      </c>
      <c r="U1283" s="114">
        <v>40</v>
      </c>
      <c r="V1283" s="114">
        <v>45</v>
      </c>
      <c r="W1283" s="115">
        <v>0.10199999999999999</v>
      </c>
    </row>
    <row r="1284" spans="2:23" ht="25.5">
      <c r="B1284" s="95" t="s">
        <v>20806</v>
      </c>
      <c r="C1284" s="95" t="s">
        <v>18023</v>
      </c>
      <c r="D1284" s="95" t="s">
        <v>20</v>
      </c>
      <c r="E1284" s="95" t="s">
        <v>18116</v>
      </c>
      <c r="F1284" s="95" t="s">
        <v>18024</v>
      </c>
      <c r="G1284" s="95" t="s">
        <v>18437</v>
      </c>
      <c r="H1284" s="14" t="s">
        <v>20</v>
      </c>
      <c r="I1284" s="95" t="s">
        <v>1871</v>
      </c>
      <c r="J1284" s="119" t="s">
        <v>1872</v>
      </c>
      <c r="K1284" s="106" t="s">
        <v>4350</v>
      </c>
      <c r="L1284" s="95" t="s">
        <v>1871</v>
      </c>
      <c r="M1284" s="97">
        <f>IF($K$6="с учетом НДС",VLOOKUP(J1284,LEGEND!C:M,3,0)*(1-N1284),VLOOKUP(J1284,LEGEND!C:M,3,0)*(1-N1284)/1.2)</f>
        <v>6700</v>
      </c>
      <c r="N1284" s="98">
        <f>IF(OR(E1284="Принадлежности",E1284="Ручной инструмент"),$K$5,IF($K$4=0,0,IFERROR(VLOOKUP(Q1284,LEGEND!$V$4:$W$7,2,0),$K$4)))</f>
        <v>0</v>
      </c>
      <c r="O1284" s="103" t="s">
        <v>20</v>
      </c>
      <c r="P1284" s="95" t="s">
        <v>20</v>
      </c>
      <c r="Q1284" s="100" t="s">
        <v>20</v>
      </c>
      <c r="R1284" s="116" t="s">
        <v>20562</v>
      </c>
      <c r="S1284" s="114" t="s">
        <v>964</v>
      </c>
      <c r="T1284" s="114">
        <v>146</v>
      </c>
      <c r="U1284" s="114">
        <v>18</v>
      </c>
      <c r="V1284" s="114">
        <v>200</v>
      </c>
      <c r="W1284" s="115">
        <v>0.183</v>
      </c>
    </row>
    <row r="1285" spans="2:23" ht="51">
      <c r="B1285" s="95" t="s">
        <v>20806</v>
      </c>
      <c r="C1285" s="95" t="s">
        <v>20</v>
      </c>
      <c r="D1285" s="95" t="s">
        <v>20</v>
      </c>
      <c r="E1285" s="95" t="s">
        <v>18116</v>
      </c>
      <c r="F1285" s="95" t="s">
        <v>18072</v>
      </c>
      <c r="G1285" s="95" t="s">
        <v>18073</v>
      </c>
      <c r="H1285" s="14" t="s">
        <v>20</v>
      </c>
      <c r="I1285" s="95" t="s">
        <v>1873</v>
      </c>
      <c r="J1285" s="119" t="s">
        <v>1874</v>
      </c>
      <c r="K1285" s="106" t="s">
        <v>4351</v>
      </c>
      <c r="L1285" s="95" t="s">
        <v>1873</v>
      </c>
      <c r="M1285" s="97">
        <f>IF($K$6="с учетом НДС",VLOOKUP(J1285,LEGEND!C:M,3,0)*(1-N1285),VLOOKUP(J1285,LEGEND!C:M,3,0)*(1-N1285)/1.2)</f>
        <v>7400</v>
      </c>
      <c r="N1285" s="98">
        <f>IF(OR(E1285="Принадлежности",E1285="Ручной инструмент"),$K$5,IF($K$4=0,0,IFERROR(VLOOKUP(Q1285,LEGEND!$V$4:$W$7,2,0),$K$4)))</f>
        <v>0</v>
      </c>
      <c r="O1285" s="103" t="s">
        <v>20</v>
      </c>
      <c r="P1285" s="95" t="s">
        <v>20</v>
      </c>
      <c r="Q1285" s="100" t="s">
        <v>20</v>
      </c>
      <c r="R1285" s="116" t="s">
        <v>20563</v>
      </c>
      <c r="S1285" s="114" t="s">
        <v>964</v>
      </c>
      <c r="T1285" s="114">
        <v>245</v>
      </c>
      <c r="U1285" s="114">
        <v>40</v>
      </c>
      <c r="V1285" s="114">
        <v>245</v>
      </c>
      <c r="W1285" s="115">
        <v>1.966</v>
      </c>
    </row>
    <row r="1286" spans="2:23" ht="38.25">
      <c r="B1286" s="95" t="s">
        <v>20806</v>
      </c>
      <c r="C1286" s="95" t="s">
        <v>20</v>
      </c>
      <c r="D1286" s="95" t="s">
        <v>20</v>
      </c>
      <c r="E1286" s="95" t="s">
        <v>18116</v>
      </c>
      <c r="F1286" s="95" t="s">
        <v>18072</v>
      </c>
      <c r="G1286" s="95" t="s">
        <v>18073</v>
      </c>
      <c r="H1286" s="14" t="s">
        <v>20</v>
      </c>
      <c r="I1286" s="95" t="s">
        <v>1875</v>
      </c>
      <c r="J1286" s="119" t="s">
        <v>1876</v>
      </c>
      <c r="K1286" s="106" t="s">
        <v>4352</v>
      </c>
      <c r="L1286" s="95" t="s">
        <v>1875</v>
      </c>
      <c r="M1286" s="97">
        <f>IF($K$6="с учетом НДС",VLOOKUP(J1286,LEGEND!C:M,3,0)*(1-N1286),VLOOKUP(J1286,LEGEND!C:M,3,0)*(1-N1286)/1.2)</f>
        <v>8700</v>
      </c>
      <c r="N1286" s="98">
        <f>IF(OR(E1286="Принадлежности",E1286="Ручной инструмент"),$K$5,IF($K$4=0,0,IFERROR(VLOOKUP(Q1286,LEGEND!$V$4:$W$7,2,0),$K$4)))</f>
        <v>0</v>
      </c>
      <c r="O1286" s="103" t="s">
        <v>20</v>
      </c>
      <c r="P1286" s="95" t="s">
        <v>20</v>
      </c>
      <c r="Q1286" s="100" t="s">
        <v>20</v>
      </c>
      <c r="R1286" s="116" t="s">
        <v>20564</v>
      </c>
      <c r="S1286" s="114" t="s">
        <v>964</v>
      </c>
      <c r="T1286" s="114">
        <v>245</v>
      </c>
      <c r="U1286" s="114">
        <v>45</v>
      </c>
      <c r="V1286" s="114">
        <v>245</v>
      </c>
      <c r="W1286" s="115">
        <v>2.7669999999999999</v>
      </c>
    </row>
    <row r="1287" spans="2:23" ht="25.5">
      <c r="B1287" s="95" t="s">
        <v>20806</v>
      </c>
      <c r="C1287" s="95" t="s">
        <v>18023</v>
      </c>
      <c r="D1287" s="95" t="s">
        <v>20</v>
      </c>
      <c r="E1287" s="95" t="s">
        <v>18116</v>
      </c>
      <c r="F1287" s="95" t="s">
        <v>18024</v>
      </c>
      <c r="G1287" s="95" t="s">
        <v>18025</v>
      </c>
      <c r="H1287" s="14" t="s">
        <v>20</v>
      </c>
      <c r="I1287" s="95" t="s">
        <v>1877</v>
      </c>
      <c r="J1287" s="119" t="s">
        <v>1878</v>
      </c>
      <c r="K1287" s="106" t="s">
        <v>4353</v>
      </c>
      <c r="L1287" s="95" t="s">
        <v>1877</v>
      </c>
      <c r="M1287" s="97">
        <f>IF($K$6="с учетом НДС",VLOOKUP(J1287,LEGEND!C:M,3,0)*(1-N1287),VLOOKUP(J1287,LEGEND!C:M,3,0)*(1-N1287)/1.2)</f>
        <v>12700</v>
      </c>
      <c r="N1287" s="98">
        <f>IF(OR(E1287="Принадлежности",E1287="Ручной инструмент"),$K$5,IF($K$4=0,0,IFERROR(VLOOKUP(Q1287,LEGEND!$V$4:$W$7,2,0),$K$4)))</f>
        <v>0</v>
      </c>
      <c r="O1287" s="103" t="s">
        <v>20</v>
      </c>
      <c r="P1287" s="95" t="s">
        <v>20</v>
      </c>
      <c r="Q1287" s="100" t="s">
        <v>20</v>
      </c>
      <c r="R1287" s="116" t="s">
        <v>20565</v>
      </c>
      <c r="S1287" s="114" t="s">
        <v>5035</v>
      </c>
      <c r="T1287" s="114">
        <v>70</v>
      </c>
      <c r="U1287" s="114">
        <v>40</v>
      </c>
      <c r="V1287" s="114">
        <v>40</v>
      </c>
      <c r="W1287" s="115">
        <v>0.36799999999999999</v>
      </c>
    </row>
    <row r="1288" spans="2:23" ht="38.25">
      <c r="B1288" s="95" t="s">
        <v>20806</v>
      </c>
      <c r="C1288" s="95" t="s">
        <v>18023</v>
      </c>
      <c r="D1288" s="95" t="s">
        <v>20</v>
      </c>
      <c r="E1288" s="95" t="s">
        <v>18116</v>
      </c>
      <c r="F1288" s="95" t="s">
        <v>18024</v>
      </c>
      <c r="G1288" s="95" t="s">
        <v>18025</v>
      </c>
      <c r="H1288" s="14" t="s">
        <v>20</v>
      </c>
      <c r="I1288" s="95" t="s">
        <v>1879</v>
      </c>
      <c r="J1288" s="119" t="s">
        <v>1880</v>
      </c>
      <c r="K1288" s="106" t="s">
        <v>4354</v>
      </c>
      <c r="L1288" s="95" t="s">
        <v>1879</v>
      </c>
      <c r="M1288" s="97">
        <f>IF($K$6="с учетом НДС",VLOOKUP(J1288,LEGEND!C:M,3,0)*(1-N1288),VLOOKUP(J1288,LEGEND!C:M,3,0)*(1-N1288)/1.2)</f>
        <v>12700</v>
      </c>
      <c r="N1288" s="98">
        <f>IF(OR(E1288="Принадлежности",E1288="Ручной инструмент"),$K$5,IF($K$4=0,0,IFERROR(VLOOKUP(Q1288,LEGEND!$V$4:$W$7,2,0),$K$4)))</f>
        <v>0</v>
      </c>
      <c r="O1288" s="103" t="s">
        <v>20</v>
      </c>
      <c r="P1288" s="95" t="s">
        <v>20</v>
      </c>
      <c r="Q1288" s="100" t="s">
        <v>20</v>
      </c>
      <c r="R1288" s="116" t="s">
        <v>20566</v>
      </c>
      <c r="S1288" s="114" t="s">
        <v>5035</v>
      </c>
      <c r="T1288" s="114">
        <v>70</v>
      </c>
      <c r="U1288" s="114">
        <v>40</v>
      </c>
      <c r="V1288" s="114">
        <v>40</v>
      </c>
      <c r="W1288" s="115">
        <v>0.312</v>
      </c>
    </row>
    <row r="1289" spans="2:23" ht="38.25">
      <c r="B1289" s="95" t="s">
        <v>20806</v>
      </c>
      <c r="C1289" s="95" t="s">
        <v>18023</v>
      </c>
      <c r="D1289" s="95" t="s">
        <v>20</v>
      </c>
      <c r="E1289" s="95" t="s">
        <v>18116</v>
      </c>
      <c r="F1289" s="95" t="s">
        <v>18024</v>
      </c>
      <c r="G1289" s="95" t="s">
        <v>18025</v>
      </c>
      <c r="H1289" s="14" t="s">
        <v>20</v>
      </c>
      <c r="I1289" s="95" t="s">
        <v>1881</v>
      </c>
      <c r="J1289" s="119" t="s">
        <v>1882</v>
      </c>
      <c r="K1289" s="106" t="s">
        <v>4355</v>
      </c>
      <c r="L1289" s="95" t="s">
        <v>1881</v>
      </c>
      <c r="M1289" s="97">
        <f>IF($K$6="с учетом НДС",VLOOKUP(J1289,LEGEND!C:M,3,0)*(1-N1289),VLOOKUP(J1289,LEGEND!C:M,3,0)*(1-N1289)/1.2)</f>
        <v>12700</v>
      </c>
      <c r="N1289" s="98">
        <f>IF(OR(E1289="Принадлежности",E1289="Ручной инструмент"),$K$5,IF($K$4=0,0,IFERROR(VLOOKUP(Q1289,LEGEND!$V$4:$W$7,2,0),$K$4)))</f>
        <v>0</v>
      </c>
      <c r="O1289" s="103" t="s">
        <v>20</v>
      </c>
      <c r="P1289" s="95" t="s">
        <v>20</v>
      </c>
      <c r="Q1289" s="100" t="s">
        <v>20</v>
      </c>
      <c r="R1289" s="116" t="s">
        <v>20567</v>
      </c>
      <c r="S1289" s="114" t="s">
        <v>5035</v>
      </c>
      <c r="T1289" s="114">
        <v>70</v>
      </c>
      <c r="U1289" s="114">
        <v>40</v>
      </c>
      <c r="V1289" s="114">
        <v>40</v>
      </c>
      <c r="W1289" s="115">
        <v>0.312</v>
      </c>
    </row>
    <row r="1290" spans="2:23" ht="25.5">
      <c r="B1290" s="95" t="s">
        <v>20806</v>
      </c>
      <c r="C1290" s="95" t="s">
        <v>18023</v>
      </c>
      <c r="D1290" s="95" t="s">
        <v>20</v>
      </c>
      <c r="E1290" s="95" t="s">
        <v>18116</v>
      </c>
      <c r="F1290" s="95" t="s">
        <v>18024</v>
      </c>
      <c r="G1290" s="95" t="s">
        <v>18025</v>
      </c>
      <c r="H1290" s="14" t="s">
        <v>20</v>
      </c>
      <c r="I1290" s="95" t="s">
        <v>1883</v>
      </c>
      <c r="J1290" s="119" t="s">
        <v>1884</v>
      </c>
      <c r="K1290" s="106" t="s">
        <v>4356</v>
      </c>
      <c r="L1290" s="95" t="s">
        <v>1883</v>
      </c>
      <c r="M1290" s="97">
        <f>IF($K$6="с учетом НДС",VLOOKUP(J1290,LEGEND!C:M,3,0)*(1-N1290),VLOOKUP(J1290,LEGEND!C:M,3,0)*(1-N1290)/1.2)</f>
        <v>13300</v>
      </c>
      <c r="N1290" s="98">
        <f>IF(OR(E1290="Принадлежности",E1290="Ручной инструмент"),$K$5,IF($K$4=0,0,IFERROR(VLOOKUP(Q1290,LEGEND!$V$4:$W$7,2,0),$K$4)))</f>
        <v>0</v>
      </c>
      <c r="O1290" s="103" t="s">
        <v>20</v>
      </c>
      <c r="P1290" s="95" t="s">
        <v>20</v>
      </c>
      <c r="Q1290" s="100" t="s">
        <v>20</v>
      </c>
      <c r="R1290" s="116" t="s">
        <v>20568</v>
      </c>
      <c r="S1290" s="114" t="s">
        <v>5035</v>
      </c>
      <c r="T1290" s="114">
        <v>40</v>
      </c>
      <c r="U1290" s="114">
        <v>40</v>
      </c>
      <c r="V1290" s="114">
        <v>70</v>
      </c>
      <c r="W1290" s="115">
        <v>0.184</v>
      </c>
    </row>
    <row r="1291" spans="2:23" ht="25.5">
      <c r="B1291" s="95" t="s">
        <v>20806</v>
      </c>
      <c r="C1291" s="95" t="s">
        <v>18023</v>
      </c>
      <c r="D1291" s="95" t="s">
        <v>20</v>
      </c>
      <c r="E1291" s="95" t="s">
        <v>18116</v>
      </c>
      <c r="F1291" s="95" t="s">
        <v>18024</v>
      </c>
      <c r="G1291" s="95" t="s">
        <v>18025</v>
      </c>
      <c r="H1291" s="14" t="s">
        <v>20</v>
      </c>
      <c r="I1291" s="95" t="s">
        <v>1885</v>
      </c>
      <c r="J1291" s="119" t="s">
        <v>1886</v>
      </c>
      <c r="K1291" s="106" t="s">
        <v>4357</v>
      </c>
      <c r="L1291" s="95" t="s">
        <v>1885</v>
      </c>
      <c r="M1291" s="97">
        <f>IF($K$6="с учетом НДС",VLOOKUP(J1291,LEGEND!C:M,3,0)*(1-N1291),VLOOKUP(J1291,LEGEND!C:M,3,0)*(1-N1291)/1.2)</f>
        <v>13300</v>
      </c>
      <c r="N1291" s="98">
        <f>IF(OR(E1291="Принадлежности",E1291="Ручной инструмент"),$K$5,IF($K$4=0,0,IFERROR(VLOOKUP(Q1291,LEGEND!$V$4:$W$7,2,0),$K$4)))</f>
        <v>0</v>
      </c>
      <c r="O1291" s="103" t="s">
        <v>20</v>
      </c>
      <c r="P1291" s="95" t="s">
        <v>20</v>
      </c>
      <c r="Q1291" s="100" t="s">
        <v>20</v>
      </c>
      <c r="R1291" s="116" t="s">
        <v>20569</v>
      </c>
      <c r="S1291" s="114" t="s">
        <v>5035</v>
      </c>
      <c r="T1291" s="114">
        <v>70</v>
      </c>
      <c r="U1291" s="114">
        <v>30</v>
      </c>
      <c r="V1291" s="114">
        <v>40</v>
      </c>
      <c r="W1291" s="115">
        <v>0.182</v>
      </c>
    </row>
    <row r="1292" spans="2:23" ht="25.5">
      <c r="B1292" s="95" t="s">
        <v>20806</v>
      </c>
      <c r="C1292" s="95" t="s">
        <v>18023</v>
      </c>
      <c r="D1292" s="95" t="s">
        <v>20</v>
      </c>
      <c r="E1292" s="95" t="s">
        <v>18116</v>
      </c>
      <c r="F1292" s="95" t="s">
        <v>18024</v>
      </c>
      <c r="G1292" s="95" t="s">
        <v>18025</v>
      </c>
      <c r="H1292" s="14" t="s">
        <v>20</v>
      </c>
      <c r="I1292" s="95" t="s">
        <v>1887</v>
      </c>
      <c r="J1292" s="119" t="s">
        <v>1888</v>
      </c>
      <c r="K1292" s="106" t="s">
        <v>4358</v>
      </c>
      <c r="L1292" s="95" t="s">
        <v>1887</v>
      </c>
      <c r="M1292" s="97">
        <f>IF($K$6="с учетом НДС",VLOOKUP(J1292,LEGEND!C:M,3,0)*(1-N1292),VLOOKUP(J1292,LEGEND!C:M,3,0)*(1-N1292)/1.2)</f>
        <v>13300</v>
      </c>
      <c r="N1292" s="98">
        <f>IF(OR(E1292="Принадлежности",E1292="Ручной инструмент"),$K$5,IF($K$4=0,0,IFERROR(VLOOKUP(Q1292,LEGEND!$V$4:$W$7,2,0),$K$4)))</f>
        <v>0</v>
      </c>
      <c r="O1292" s="103" t="s">
        <v>20</v>
      </c>
      <c r="P1292" s="95" t="s">
        <v>20</v>
      </c>
      <c r="Q1292" s="100" t="s">
        <v>20</v>
      </c>
      <c r="R1292" s="116" t="s">
        <v>20570</v>
      </c>
      <c r="S1292" s="114" t="s">
        <v>5035</v>
      </c>
      <c r="T1292" s="114">
        <v>40</v>
      </c>
      <c r="U1292" s="114">
        <v>40</v>
      </c>
      <c r="V1292" s="114">
        <v>70</v>
      </c>
      <c r="W1292" s="115">
        <v>0.16800000000000001</v>
      </c>
    </row>
    <row r="1293" spans="2:23" ht="25.5">
      <c r="B1293" s="95" t="s">
        <v>20806</v>
      </c>
      <c r="C1293" s="95" t="s">
        <v>18023</v>
      </c>
      <c r="D1293" s="95" t="s">
        <v>20</v>
      </c>
      <c r="E1293" s="95" t="s">
        <v>18116</v>
      </c>
      <c r="F1293" s="95" t="s">
        <v>18024</v>
      </c>
      <c r="G1293" s="95" t="s">
        <v>18025</v>
      </c>
      <c r="H1293" s="14" t="s">
        <v>20</v>
      </c>
      <c r="I1293" s="95" t="s">
        <v>1889</v>
      </c>
      <c r="J1293" s="119" t="s">
        <v>1890</v>
      </c>
      <c r="K1293" s="106" t="s">
        <v>4359</v>
      </c>
      <c r="L1293" s="95" t="s">
        <v>1889</v>
      </c>
      <c r="M1293" s="97">
        <f>IF($K$6="с учетом НДС",VLOOKUP(J1293,LEGEND!C:M,3,0)*(1-N1293),VLOOKUP(J1293,LEGEND!C:M,3,0)*(1-N1293)/1.2)</f>
        <v>13900</v>
      </c>
      <c r="N1293" s="98">
        <f>IF(OR(E1293="Принадлежности",E1293="Ручной инструмент"),$K$5,IF($K$4=0,0,IFERROR(VLOOKUP(Q1293,LEGEND!$V$4:$W$7,2,0),$K$4)))</f>
        <v>0</v>
      </c>
      <c r="O1293" s="103" t="s">
        <v>20</v>
      </c>
      <c r="P1293" s="95" t="s">
        <v>20</v>
      </c>
      <c r="Q1293" s="100" t="s">
        <v>20</v>
      </c>
      <c r="R1293" s="116" t="s">
        <v>20571</v>
      </c>
      <c r="S1293" s="114" t="s">
        <v>5035</v>
      </c>
      <c r="T1293" s="114">
        <v>70</v>
      </c>
      <c r="U1293" s="114">
        <v>40</v>
      </c>
      <c r="V1293" s="114">
        <v>45</v>
      </c>
      <c r="W1293" s="115">
        <v>0.10199999999999999</v>
      </c>
    </row>
    <row r="1294" spans="2:23" ht="51">
      <c r="B1294" s="95" t="s">
        <v>20806</v>
      </c>
      <c r="C1294" s="95" t="s">
        <v>20</v>
      </c>
      <c r="D1294" s="95" t="s">
        <v>20</v>
      </c>
      <c r="E1294" s="95" t="s">
        <v>18116</v>
      </c>
      <c r="F1294" s="95" t="s">
        <v>17656</v>
      </c>
      <c r="G1294" s="95" t="s">
        <v>17706</v>
      </c>
      <c r="H1294" s="14" t="s">
        <v>20</v>
      </c>
      <c r="I1294" s="95" t="s">
        <v>1891</v>
      </c>
      <c r="J1294" s="119" t="s">
        <v>1892</v>
      </c>
      <c r="K1294" s="106" t="s">
        <v>4360</v>
      </c>
      <c r="L1294" s="95" t="s">
        <v>1891</v>
      </c>
      <c r="M1294" s="97">
        <f>IF($K$6="с учетом НДС",VLOOKUP(J1294,LEGEND!C:M,3,0)*(1-N1294),VLOOKUP(J1294,LEGEND!C:M,3,0)*(1-N1294)/1.2)</f>
        <v>6600</v>
      </c>
      <c r="N1294" s="98">
        <f>IF(OR(E1294="Принадлежности",E1294="Ручной инструмент"),$K$5,IF($K$4=0,0,IFERROR(VLOOKUP(Q1294,LEGEND!$V$4:$W$7,2,0),$K$4)))</f>
        <v>0</v>
      </c>
      <c r="O1294" s="103" t="s">
        <v>20</v>
      </c>
      <c r="P1294" s="95" t="s">
        <v>20</v>
      </c>
      <c r="Q1294" s="100" t="s">
        <v>20</v>
      </c>
      <c r="R1294" s="116" t="s">
        <v>20572</v>
      </c>
      <c r="S1294" s="114" t="s">
        <v>5035</v>
      </c>
      <c r="T1294" s="114">
        <v>136</v>
      </c>
      <c r="U1294" s="114">
        <v>60</v>
      </c>
      <c r="V1294" s="114">
        <v>46</v>
      </c>
      <c r="W1294" s="115">
        <v>1.706</v>
      </c>
    </row>
    <row r="1295" spans="2:23" ht="25.5">
      <c r="B1295" s="95" t="s">
        <v>20806</v>
      </c>
      <c r="C1295" s="95" t="s">
        <v>20</v>
      </c>
      <c r="D1295" s="95" t="s">
        <v>20</v>
      </c>
      <c r="E1295" s="95" t="s">
        <v>18116</v>
      </c>
      <c r="F1295" s="95" t="s">
        <v>17463</v>
      </c>
      <c r="G1295" s="95" t="s">
        <v>17531</v>
      </c>
      <c r="H1295" s="14" t="s">
        <v>20</v>
      </c>
      <c r="I1295" s="95" t="s">
        <v>1893</v>
      </c>
      <c r="J1295" s="119" t="s">
        <v>1894</v>
      </c>
      <c r="K1295" s="106" t="s">
        <v>4361</v>
      </c>
      <c r="L1295" s="95" t="s">
        <v>1893</v>
      </c>
      <c r="M1295" s="97">
        <f>IF($K$6="с учетом НДС",VLOOKUP(J1295,LEGEND!C:M,3,0)*(1-N1295),VLOOKUP(J1295,LEGEND!C:M,3,0)*(1-N1295)/1.2)</f>
        <v>9900</v>
      </c>
      <c r="N1295" s="98">
        <f>IF(OR(E1295="Принадлежности",E1295="Ручной инструмент"),$K$5,IF($K$4=0,0,IFERROR(VLOOKUP(Q1295,LEGEND!$V$4:$W$7,2,0),$K$4)))</f>
        <v>0</v>
      </c>
      <c r="O1295" s="103" t="s">
        <v>20</v>
      </c>
      <c r="P1295" s="95" t="s">
        <v>20</v>
      </c>
      <c r="Q1295" s="100" t="s">
        <v>20</v>
      </c>
      <c r="R1295" s="116" t="s">
        <v>20573</v>
      </c>
      <c r="S1295" s="114" t="s">
        <v>19456</v>
      </c>
      <c r="T1295" s="114">
        <v>835</v>
      </c>
      <c r="U1295" s="114">
        <v>400</v>
      </c>
      <c r="V1295" s="114">
        <v>290</v>
      </c>
      <c r="W1295" s="115">
        <v>2.2599999999999998</v>
      </c>
    </row>
    <row r="1296" spans="2:23" ht="51">
      <c r="B1296" s="95" t="s">
        <v>20806</v>
      </c>
      <c r="C1296" s="95" t="s">
        <v>20</v>
      </c>
      <c r="D1296" s="95" t="s">
        <v>20</v>
      </c>
      <c r="E1296" s="95" t="s">
        <v>18116</v>
      </c>
      <c r="F1296" s="95" t="s">
        <v>18024</v>
      </c>
      <c r="G1296" s="95" t="s">
        <v>18437</v>
      </c>
      <c r="H1296" s="14" t="s">
        <v>20</v>
      </c>
      <c r="I1296" s="95" t="s">
        <v>1895</v>
      </c>
      <c r="J1296" s="119" t="s">
        <v>1896</v>
      </c>
      <c r="K1296" s="106" t="s">
        <v>4362</v>
      </c>
      <c r="L1296" s="95" t="s">
        <v>1895</v>
      </c>
      <c r="M1296" s="97">
        <f>IF($K$6="с учетом НДС",VLOOKUP(J1296,LEGEND!C:M,3,0)*(1-N1296),VLOOKUP(J1296,LEGEND!C:M,3,0)*(1-N1296)/1.2)</f>
        <v>12900</v>
      </c>
      <c r="N1296" s="98">
        <f>IF(OR(E1296="Принадлежности",E1296="Ручной инструмент"),$K$5,IF($K$4=0,0,IFERROR(VLOOKUP(Q1296,LEGEND!$V$4:$W$7,2,0),$K$4)))</f>
        <v>0</v>
      </c>
      <c r="O1296" s="103" t="s">
        <v>20</v>
      </c>
      <c r="P1296" s="95" t="s">
        <v>20</v>
      </c>
      <c r="Q1296" s="100" t="s">
        <v>20</v>
      </c>
      <c r="R1296" s="116" t="s">
        <v>20574</v>
      </c>
      <c r="S1296" s="114" t="s">
        <v>964</v>
      </c>
      <c r="T1296" s="114">
        <v>146</v>
      </c>
      <c r="U1296" s="114">
        <v>11</v>
      </c>
      <c r="V1296" s="114">
        <v>200</v>
      </c>
      <c r="W1296" s="115">
        <v>0.13800000000000001</v>
      </c>
    </row>
    <row r="1297" spans="2:23" ht="25.5">
      <c r="B1297" s="95" t="s">
        <v>20806</v>
      </c>
      <c r="C1297" s="95" t="s">
        <v>20</v>
      </c>
      <c r="D1297" s="95" t="s">
        <v>20</v>
      </c>
      <c r="E1297" s="95" t="s">
        <v>18116</v>
      </c>
      <c r="F1297" s="95" t="s">
        <v>17321</v>
      </c>
      <c r="G1297" s="95" t="s">
        <v>17263</v>
      </c>
      <c r="H1297" s="14" t="s">
        <v>20</v>
      </c>
      <c r="I1297" s="95" t="s">
        <v>1897</v>
      </c>
      <c r="J1297" s="119" t="s">
        <v>1898</v>
      </c>
      <c r="K1297" s="106" t="s">
        <v>4363</v>
      </c>
      <c r="L1297" s="95" t="s">
        <v>1897</v>
      </c>
      <c r="M1297" s="97">
        <f>IF($K$6="с учетом НДС",VLOOKUP(J1297,LEGEND!C:M,3,0)*(1-N1297),VLOOKUP(J1297,LEGEND!C:M,3,0)*(1-N1297)/1.2)</f>
        <v>10800</v>
      </c>
      <c r="N1297" s="98">
        <f>IF(OR(E1297="Принадлежности",E1297="Ручной инструмент"),$K$5,IF($K$4=0,0,IFERROR(VLOOKUP(Q1297,LEGEND!$V$4:$W$7,2,0),$K$4)))</f>
        <v>0</v>
      </c>
      <c r="O1297" s="103" t="s">
        <v>20</v>
      </c>
      <c r="P1297" s="95" t="s">
        <v>20</v>
      </c>
      <c r="Q1297" s="100" t="s">
        <v>20</v>
      </c>
      <c r="R1297" s="116" t="s">
        <v>20575</v>
      </c>
      <c r="S1297" s="114" t="s">
        <v>5035</v>
      </c>
      <c r="T1297" s="114">
        <v>315</v>
      </c>
      <c r="U1297" s="114">
        <v>375</v>
      </c>
      <c r="V1297" s="114">
        <v>304</v>
      </c>
      <c r="W1297" s="115">
        <v>4.9720000000000004</v>
      </c>
    </row>
    <row r="1298" spans="2:23" ht="51">
      <c r="B1298" s="95" t="s">
        <v>20806</v>
      </c>
      <c r="C1298" s="95" t="s">
        <v>20</v>
      </c>
      <c r="D1298" s="95" t="s">
        <v>20</v>
      </c>
      <c r="E1298" s="95" t="s">
        <v>18116</v>
      </c>
      <c r="F1298" s="95" t="s">
        <v>17411</v>
      </c>
      <c r="G1298" s="95" t="s">
        <v>18194</v>
      </c>
      <c r="H1298" s="14" t="s">
        <v>20</v>
      </c>
      <c r="I1298" s="95" t="s">
        <v>1899</v>
      </c>
      <c r="J1298" s="119" t="s">
        <v>1900</v>
      </c>
      <c r="K1298" s="106" t="s">
        <v>4364</v>
      </c>
      <c r="L1298" s="95" t="s">
        <v>1899</v>
      </c>
      <c r="M1298" s="97">
        <f>IF($K$6="с учетом НДС",VLOOKUP(J1298,LEGEND!C:M,3,0)*(1-N1298),VLOOKUP(J1298,LEGEND!C:M,3,0)*(1-N1298)/1.2)</f>
        <v>4400</v>
      </c>
      <c r="N1298" s="98">
        <f>IF(OR(E1298="Принадлежности",E1298="Ручной инструмент"),$K$5,IF($K$4=0,0,IFERROR(VLOOKUP(Q1298,LEGEND!$V$4:$W$7,2,0),$K$4)))</f>
        <v>0</v>
      </c>
      <c r="O1298" s="103" t="s">
        <v>20</v>
      </c>
      <c r="P1298" s="95" t="s">
        <v>20</v>
      </c>
      <c r="Q1298" s="100" t="s">
        <v>20</v>
      </c>
      <c r="R1298" s="116" t="s">
        <v>20576</v>
      </c>
      <c r="S1298" s="114" t="s">
        <v>964</v>
      </c>
      <c r="T1298" s="114">
        <v>290</v>
      </c>
      <c r="U1298" s="114">
        <v>195</v>
      </c>
      <c r="V1298" s="114">
        <v>115</v>
      </c>
      <c r="W1298" s="115">
        <v>0.44</v>
      </c>
    </row>
    <row r="1299" spans="2:23" ht="38.25">
      <c r="B1299" s="95" t="s">
        <v>20806</v>
      </c>
      <c r="C1299" s="95" t="s">
        <v>18023</v>
      </c>
      <c r="D1299" s="95" t="s">
        <v>20</v>
      </c>
      <c r="E1299" s="95" t="s">
        <v>18116</v>
      </c>
      <c r="F1299" s="95" t="s">
        <v>18024</v>
      </c>
      <c r="G1299" s="95" t="s">
        <v>18215</v>
      </c>
      <c r="H1299" s="14" t="s">
        <v>20</v>
      </c>
      <c r="I1299" s="95" t="s">
        <v>1901</v>
      </c>
      <c r="J1299" s="119" t="s">
        <v>1902</v>
      </c>
      <c r="K1299" s="106" t="s">
        <v>4365</v>
      </c>
      <c r="L1299" s="95" t="s">
        <v>1901</v>
      </c>
      <c r="M1299" s="97">
        <f>IF($K$6="с учетом НДС",VLOOKUP(J1299,LEGEND!C:M,3,0)*(1-N1299),VLOOKUP(J1299,LEGEND!C:M,3,0)*(1-N1299)/1.2)</f>
        <v>1900</v>
      </c>
      <c r="N1299" s="98">
        <f>IF(OR(E1299="Принадлежности",E1299="Ручной инструмент"),$K$5,IF($K$4=0,0,IFERROR(VLOOKUP(Q1299,LEGEND!$V$4:$W$7,2,0),$K$4)))</f>
        <v>0</v>
      </c>
      <c r="O1299" s="103" t="s">
        <v>20</v>
      </c>
      <c r="P1299" s="95" t="s">
        <v>20</v>
      </c>
      <c r="Q1299" s="100" t="s">
        <v>20</v>
      </c>
      <c r="R1299" s="116" t="s">
        <v>20577</v>
      </c>
      <c r="S1299" s="114" t="s">
        <v>964</v>
      </c>
      <c r="T1299" s="114">
        <v>130</v>
      </c>
      <c r="U1299" s="114">
        <v>75</v>
      </c>
      <c r="V1299" s="114">
        <v>16</v>
      </c>
      <c r="W1299" s="115">
        <v>0.124</v>
      </c>
    </row>
    <row r="1300" spans="2:23" ht="38.25">
      <c r="B1300" s="95" t="s">
        <v>20806</v>
      </c>
      <c r="C1300" s="95" t="s">
        <v>20</v>
      </c>
      <c r="D1300" s="95" t="s">
        <v>20</v>
      </c>
      <c r="E1300" s="95" t="s">
        <v>18116</v>
      </c>
      <c r="F1300" s="95" t="s">
        <v>17303</v>
      </c>
      <c r="G1300" s="95" t="s">
        <v>17672</v>
      </c>
      <c r="H1300" s="14" t="s">
        <v>20</v>
      </c>
      <c r="I1300" s="95" t="s">
        <v>1903</v>
      </c>
      <c r="J1300" s="119" t="s">
        <v>1904</v>
      </c>
      <c r="K1300" s="106" t="s">
        <v>4366</v>
      </c>
      <c r="L1300" s="95" t="s">
        <v>1903</v>
      </c>
      <c r="M1300" s="97">
        <f>IF($K$6="с учетом НДС",VLOOKUP(J1300,LEGEND!C:M,3,0)*(1-N1300),VLOOKUP(J1300,LEGEND!C:M,3,0)*(1-N1300)/1.2)</f>
        <v>3000</v>
      </c>
      <c r="N1300" s="98">
        <f>IF(OR(E1300="Принадлежности",E1300="Ручной инструмент"),$K$5,IF($K$4=0,0,IFERROR(VLOOKUP(Q1300,LEGEND!$V$4:$W$7,2,0),$K$4)))</f>
        <v>0</v>
      </c>
      <c r="O1300" s="103" t="s">
        <v>20</v>
      </c>
      <c r="P1300" s="95" t="s">
        <v>20</v>
      </c>
      <c r="Q1300" s="100" t="s">
        <v>20</v>
      </c>
      <c r="R1300" s="116" t="s">
        <v>20578</v>
      </c>
      <c r="S1300" s="114" t="s">
        <v>5608</v>
      </c>
      <c r="T1300" s="114">
        <v>12</v>
      </c>
      <c r="U1300" s="114">
        <v>12</v>
      </c>
      <c r="V1300" s="114">
        <v>5</v>
      </c>
      <c r="W1300" s="115">
        <v>4.0000000000000001E-3</v>
      </c>
    </row>
    <row r="1301" spans="2:23" ht="38.25">
      <c r="B1301" s="95" t="s">
        <v>20806</v>
      </c>
      <c r="C1301" s="95" t="s">
        <v>20</v>
      </c>
      <c r="D1301" s="95" t="s">
        <v>20</v>
      </c>
      <c r="E1301" s="95" t="s">
        <v>18116</v>
      </c>
      <c r="F1301" s="95" t="s">
        <v>18072</v>
      </c>
      <c r="G1301" s="95" t="s">
        <v>18073</v>
      </c>
      <c r="H1301" s="14" t="s">
        <v>20</v>
      </c>
      <c r="I1301" s="95" t="s">
        <v>1905</v>
      </c>
      <c r="J1301" s="119" t="s">
        <v>1906</v>
      </c>
      <c r="K1301" s="106" t="s">
        <v>4367</v>
      </c>
      <c r="L1301" s="95" t="s">
        <v>1905</v>
      </c>
      <c r="M1301" s="97">
        <f>IF($K$6="с учетом НДС",VLOOKUP(J1301,LEGEND!C:M,3,0)*(1-N1301),VLOOKUP(J1301,LEGEND!C:M,3,0)*(1-N1301)/1.2)</f>
        <v>10700</v>
      </c>
      <c r="N1301" s="98">
        <f>IF(OR(E1301="Принадлежности",E1301="Ручной инструмент"),$K$5,IF($K$4=0,0,IFERROR(VLOOKUP(Q1301,LEGEND!$V$4:$W$7,2,0),$K$4)))</f>
        <v>0</v>
      </c>
      <c r="O1301" s="103" t="s">
        <v>20</v>
      </c>
      <c r="P1301" s="95" t="s">
        <v>20</v>
      </c>
      <c r="Q1301" s="100" t="s">
        <v>20</v>
      </c>
      <c r="R1301" s="116" t="s">
        <v>20579</v>
      </c>
      <c r="S1301" s="114" t="s">
        <v>964</v>
      </c>
      <c r="T1301" s="114">
        <v>305</v>
      </c>
      <c r="U1301" s="114">
        <v>48</v>
      </c>
      <c r="V1301" s="114">
        <v>299</v>
      </c>
      <c r="W1301" s="115">
        <v>4.0999999999999996</v>
      </c>
    </row>
    <row r="1302" spans="2:23" ht="38.25">
      <c r="B1302" s="95" t="s">
        <v>20806</v>
      </c>
      <c r="C1302" s="95" t="s">
        <v>20</v>
      </c>
      <c r="D1302" s="95" t="s">
        <v>20</v>
      </c>
      <c r="E1302" s="95" t="s">
        <v>18116</v>
      </c>
      <c r="F1302" s="95" t="s">
        <v>18024</v>
      </c>
      <c r="G1302" s="95" t="s">
        <v>19052</v>
      </c>
      <c r="H1302" s="14" t="s">
        <v>20</v>
      </c>
      <c r="I1302" s="95" t="s">
        <v>1907</v>
      </c>
      <c r="J1302" s="119" t="s">
        <v>1908</v>
      </c>
      <c r="K1302" s="106" t="s">
        <v>4368</v>
      </c>
      <c r="L1302" s="95" t="s">
        <v>1907</v>
      </c>
      <c r="M1302" s="97">
        <f>IF($K$6="с учетом НДС",VLOOKUP(J1302,LEGEND!C:M,3,0)*(1-N1302),VLOOKUP(J1302,LEGEND!C:M,3,0)*(1-N1302)/1.2)</f>
        <v>2900</v>
      </c>
      <c r="N1302" s="98">
        <f>IF(OR(E1302="Принадлежности",E1302="Ручной инструмент"),$K$5,IF($K$4=0,0,IFERROR(VLOOKUP(Q1302,LEGEND!$V$4:$W$7,2,0),$K$4)))</f>
        <v>0</v>
      </c>
      <c r="O1302" s="103" t="s">
        <v>20</v>
      </c>
      <c r="P1302" s="95" t="s">
        <v>20</v>
      </c>
      <c r="Q1302" s="100" t="s">
        <v>20</v>
      </c>
      <c r="R1302" s="116" t="s">
        <v>20580</v>
      </c>
      <c r="S1302" s="114" t="s">
        <v>964</v>
      </c>
      <c r="T1302" s="114">
        <v>59</v>
      </c>
      <c r="U1302" s="114">
        <v>64</v>
      </c>
      <c r="V1302" s="114">
        <v>104</v>
      </c>
      <c r="W1302" s="115">
        <v>0.26100000000000001</v>
      </c>
    </row>
    <row r="1303" spans="2:23" ht="25.5">
      <c r="B1303" s="95" t="s">
        <v>20806</v>
      </c>
      <c r="C1303" s="95" t="s">
        <v>20</v>
      </c>
      <c r="D1303" s="95" t="s">
        <v>20</v>
      </c>
      <c r="E1303" s="95" t="s">
        <v>18116</v>
      </c>
      <c r="F1303" s="95" t="s">
        <v>18024</v>
      </c>
      <c r="G1303" s="95" t="s">
        <v>19052</v>
      </c>
      <c r="H1303" s="14" t="s">
        <v>20</v>
      </c>
      <c r="I1303" s="95" t="s">
        <v>1909</v>
      </c>
      <c r="J1303" s="119" t="s">
        <v>1910</v>
      </c>
      <c r="K1303" s="106" t="s">
        <v>4369</v>
      </c>
      <c r="L1303" s="95" t="s">
        <v>1909</v>
      </c>
      <c r="M1303" s="97">
        <f>IF($K$6="с учетом НДС",VLOOKUP(J1303,LEGEND!C:M,3,0)*(1-N1303),VLOOKUP(J1303,LEGEND!C:M,3,0)*(1-N1303)/1.2)</f>
        <v>2900</v>
      </c>
      <c r="N1303" s="98">
        <f>IF(OR(E1303="Принадлежности",E1303="Ручной инструмент"),$K$5,IF($K$4=0,0,IFERROR(VLOOKUP(Q1303,LEGEND!$V$4:$W$7,2,0),$K$4)))</f>
        <v>0</v>
      </c>
      <c r="O1303" s="103" t="s">
        <v>20</v>
      </c>
      <c r="P1303" s="95" t="s">
        <v>20</v>
      </c>
      <c r="Q1303" s="100" t="s">
        <v>20</v>
      </c>
      <c r="R1303" s="116" t="s">
        <v>20581</v>
      </c>
      <c r="S1303" s="114" t="s">
        <v>964</v>
      </c>
      <c r="T1303" s="114">
        <v>59</v>
      </c>
      <c r="U1303" s="114">
        <v>64</v>
      </c>
      <c r="V1303" s="114">
        <v>104</v>
      </c>
      <c r="W1303" s="115">
        <v>0.214</v>
      </c>
    </row>
    <row r="1304" spans="2:23" ht="51">
      <c r="B1304" s="95" t="s">
        <v>20806</v>
      </c>
      <c r="C1304" s="95" t="s">
        <v>20</v>
      </c>
      <c r="D1304" s="95" t="s">
        <v>20</v>
      </c>
      <c r="E1304" s="95" t="s">
        <v>18116</v>
      </c>
      <c r="F1304" s="95" t="s">
        <v>17303</v>
      </c>
      <c r="G1304" s="95" t="s">
        <v>19053</v>
      </c>
      <c r="H1304" s="14" t="s">
        <v>20</v>
      </c>
      <c r="I1304" s="95" t="s">
        <v>1239</v>
      </c>
      <c r="J1304" s="119" t="s">
        <v>1911</v>
      </c>
      <c r="K1304" s="106" t="s">
        <v>4370</v>
      </c>
      <c r="L1304" s="95" t="s">
        <v>1239</v>
      </c>
      <c r="M1304" s="97">
        <f>IF($K$6="с учетом НДС",VLOOKUP(J1304,LEGEND!C:M,3,0)*(1-N1304),VLOOKUP(J1304,LEGEND!C:M,3,0)*(1-N1304)/1.2)</f>
        <v>6800</v>
      </c>
      <c r="N1304" s="98">
        <f>IF(OR(E1304="Принадлежности",E1304="Ручной инструмент"),$K$5,IF($K$4=0,0,IFERROR(VLOOKUP(Q1304,LEGEND!$V$4:$W$7,2,0),$K$4)))</f>
        <v>0</v>
      </c>
      <c r="O1304" s="103" t="s">
        <v>20</v>
      </c>
      <c r="P1304" s="95" t="s">
        <v>20</v>
      </c>
      <c r="Q1304" s="100" t="s">
        <v>20</v>
      </c>
      <c r="R1304" s="116" t="s">
        <v>20582</v>
      </c>
      <c r="S1304" s="114" t="s">
        <v>5608</v>
      </c>
      <c r="T1304" s="114">
        <v>15</v>
      </c>
      <c r="U1304" s="114">
        <v>15</v>
      </c>
      <c r="V1304" s="114">
        <v>25</v>
      </c>
      <c r="W1304" s="115">
        <v>2.4E-2</v>
      </c>
    </row>
    <row r="1305" spans="2:23" ht="38.25">
      <c r="B1305" s="95" t="s">
        <v>20806</v>
      </c>
      <c r="C1305" s="95" t="s">
        <v>20</v>
      </c>
      <c r="D1305" s="95" t="s">
        <v>20</v>
      </c>
      <c r="E1305" s="95" t="s">
        <v>18116</v>
      </c>
      <c r="F1305" s="95" t="s">
        <v>17283</v>
      </c>
      <c r="G1305" s="95" t="s">
        <v>18132</v>
      </c>
      <c r="H1305" s="14" t="s">
        <v>20</v>
      </c>
      <c r="I1305" s="95" t="s">
        <v>1912</v>
      </c>
      <c r="J1305" s="119" t="s">
        <v>1913</v>
      </c>
      <c r="K1305" s="106" t="s">
        <v>4371</v>
      </c>
      <c r="L1305" s="95" t="s">
        <v>1912</v>
      </c>
      <c r="M1305" s="97">
        <f>IF($K$6="с учетом НДС",VLOOKUP(J1305,LEGEND!C:M,3,0)*(1-N1305),VLOOKUP(J1305,LEGEND!C:M,3,0)*(1-N1305)/1.2)</f>
        <v>8300</v>
      </c>
      <c r="N1305" s="98">
        <f>IF(OR(E1305="Принадлежности",E1305="Ручной инструмент"),$K$5,IF($K$4=0,0,IFERROR(VLOOKUP(Q1305,LEGEND!$V$4:$W$7,2,0),$K$4)))</f>
        <v>0</v>
      </c>
      <c r="O1305" s="103" t="s">
        <v>20</v>
      </c>
      <c r="P1305" s="95" t="s">
        <v>20</v>
      </c>
      <c r="Q1305" s="100" t="s">
        <v>20</v>
      </c>
      <c r="R1305" s="116" t="s">
        <v>20583</v>
      </c>
      <c r="S1305" s="114" t="s">
        <v>964</v>
      </c>
      <c r="T1305" s="114">
        <v>304</v>
      </c>
      <c r="U1305" s="114">
        <v>244</v>
      </c>
      <c r="V1305" s="114">
        <v>40</v>
      </c>
      <c r="W1305" s="115">
        <v>0.47199999999999998</v>
      </c>
    </row>
    <row r="1306" spans="2:23" ht="25.5">
      <c r="B1306" s="95" t="s">
        <v>20806</v>
      </c>
      <c r="C1306" s="95" t="s">
        <v>20</v>
      </c>
      <c r="D1306" s="95" t="s">
        <v>20</v>
      </c>
      <c r="E1306" s="95" t="s">
        <v>18116</v>
      </c>
      <c r="F1306" s="95" t="s">
        <v>18072</v>
      </c>
      <c r="G1306" s="95" t="s">
        <v>18458</v>
      </c>
      <c r="H1306" s="14" t="s">
        <v>20</v>
      </c>
      <c r="I1306" s="95" t="s">
        <v>1914</v>
      </c>
      <c r="J1306" s="119" t="s">
        <v>1915</v>
      </c>
      <c r="K1306" s="106" t="s">
        <v>4372</v>
      </c>
      <c r="L1306" s="95" t="s">
        <v>1914</v>
      </c>
      <c r="M1306" s="97">
        <f>IF($K$6="с учетом НДС",VLOOKUP(J1306,LEGEND!C:M,3,0)*(1-N1306),VLOOKUP(J1306,LEGEND!C:M,3,0)*(1-N1306)/1.2)</f>
        <v>1100</v>
      </c>
      <c r="N1306" s="98">
        <f>IF(OR(E1306="Принадлежности",E1306="Ручной инструмент"),$K$5,IF($K$4=0,0,IFERROR(VLOOKUP(Q1306,LEGEND!$V$4:$W$7,2,0),$K$4)))</f>
        <v>0</v>
      </c>
      <c r="O1306" s="103" t="s">
        <v>20</v>
      </c>
      <c r="P1306" s="95" t="s">
        <v>20</v>
      </c>
      <c r="Q1306" s="100" t="s">
        <v>20</v>
      </c>
      <c r="R1306" s="116" t="s">
        <v>20584</v>
      </c>
      <c r="S1306" s="114" t="s">
        <v>964</v>
      </c>
      <c r="T1306" s="114">
        <v>75</v>
      </c>
      <c r="U1306" s="114">
        <v>23</v>
      </c>
      <c r="V1306" s="114">
        <v>124</v>
      </c>
      <c r="W1306" s="115">
        <v>0.05</v>
      </c>
    </row>
    <row r="1307" spans="2:23" ht="51">
      <c r="B1307" s="95" t="s">
        <v>20806</v>
      </c>
      <c r="C1307" s="95" t="s">
        <v>20</v>
      </c>
      <c r="D1307" s="95" t="s">
        <v>20</v>
      </c>
      <c r="E1307" s="95" t="s">
        <v>18116</v>
      </c>
      <c r="F1307" s="95" t="s">
        <v>17264</v>
      </c>
      <c r="G1307" s="95" t="s">
        <v>17267</v>
      </c>
      <c r="H1307" s="14" t="s">
        <v>20</v>
      </c>
      <c r="I1307" s="95" t="s">
        <v>1916</v>
      </c>
      <c r="J1307" s="119" t="s">
        <v>1917</v>
      </c>
      <c r="K1307" s="106" t="s">
        <v>4373</v>
      </c>
      <c r="L1307" s="95" t="s">
        <v>1916</v>
      </c>
      <c r="M1307" s="97">
        <f>IF($K$6="с учетом НДС",VLOOKUP(J1307,LEGEND!C:M,3,0)*(1-N1307),VLOOKUP(J1307,LEGEND!C:M,3,0)*(1-N1307)/1.2)</f>
        <v>3300</v>
      </c>
      <c r="N1307" s="98">
        <f>IF(OR(E1307="Принадлежности",E1307="Ручной инструмент"),$K$5,IF($K$4=0,0,IFERROR(VLOOKUP(Q1307,LEGEND!$V$4:$W$7,2,0),$K$4)))</f>
        <v>0</v>
      </c>
      <c r="O1307" s="103" t="s">
        <v>20</v>
      </c>
      <c r="P1307" s="95" t="s">
        <v>20</v>
      </c>
      <c r="Q1307" s="100" t="s">
        <v>20</v>
      </c>
      <c r="R1307" s="116" t="s">
        <v>20585</v>
      </c>
      <c r="S1307" s="114" t="s">
        <v>964</v>
      </c>
      <c r="T1307" s="114">
        <v>108</v>
      </c>
      <c r="U1307" s="114">
        <v>70</v>
      </c>
      <c r="V1307" s="114">
        <v>197</v>
      </c>
      <c r="W1307" s="115">
        <v>0.3</v>
      </c>
    </row>
    <row r="1308" spans="2:23" ht="38.25">
      <c r="B1308" s="95" t="s">
        <v>20806</v>
      </c>
      <c r="C1308" s="95" t="s">
        <v>20</v>
      </c>
      <c r="D1308" s="95" t="s">
        <v>20</v>
      </c>
      <c r="E1308" s="95" t="s">
        <v>18116</v>
      </c>
      <c r="F1308" s="95" t="s">
        <v>18024</v>
      </c>
      <c r="G1308" s="95" t="s">
        <v>19052</v>
      </c>
      <c r="H1308" s="14" t="s">
        <v>20</v>
      </c>
      <c r="I1308" s="95" t="s">
        <v>1918</v>
      </c>
      <c r="J1308" s="119" t="s">
        <v>1919</v>
      </c>
      <c r="K1308" s="106" t="s">
        <v>4374</v>
      </c>
      <c r="L1308" s="95" t="s">
        <v>1918</v>
      </c>
      <c r="M1308" s="97">
        <f>IF($K$6="с учетом НДС",VLOOKUP(J1308,LEGEND!C:M,3,0)*(1-N1308),VLOOKUP(J1308,LEGEND!C:M,3,0)*(1-N1308)/1.2)</f>
        <v>3600</v>
      </c>
      <c r="N1308" s="98">
        <f>IF(OR(E1308="Принадлежности",E1308="Ручной инструмент"),$K$5,IF($K$4=0,0,IFERROR(VLOOKUP(Q1308,LEGEND!$V$4:$W$7,2,0),$K$4)))</f>
        <v>0</v>
      </c>
      <c r="O1308" s="103" t="s">
        <v>20</v>
      </c>
      <c r="P1308" s="95" t="s">
        <v>20</v>
      </c>
      <c r="Q1308" s="100" t="s">
        <v>20</v>
      </c>
      <c r="R1308" s="116" t="s">
        <v>20586</v>
      </c>
      <c r="S1308" s="114" t="s">
        <v>964</v>
      </c>
      <c r="T1308" s="114">
        <v>59</v>
      </c>
      <c r="U1308" s="114">
        <v>64</v>
      </c>
      <c r="V1308" s="114">
        <v>95</v>
      </c>
      <c r="W1308" s="115">
        <v>0.20699999999999999</v>
      </c>
    </row>
    <row r="1309" spans="2:23" ht="25.5">
      <c r="B1309" s="95" t="s">
        <v>20806</v>
      </c>
      <c r="C1309" s="95" t="s">
        <v>20</v>
      </c>
      <c r="D1309" s="95" t="s">
        <v>20</v>
      </c>
      <c r="E1309" s="95" t="s">
        <v>18116</v>
      </c>
      <c r="F1309" s="95" t="s">
        <v>17321</v>
      </c>
      <c r="G1309" s="95" t="s">
        <v>17263</v>
      </c>
      <c r="H1309" s="14" t="s">
        <v>20</v>
      </c>
      <c r="I1309" s="95" t="s">
        <v>1920</v>
      </c>
      <c r="J1309" s="119" t="s">
        <v>1921</v>
      </c>
      <c r="K1309" s="106" t="s">
        <v>4375</v>
      </c>
      <c r="L1309" s="95" t="s">
        <v>1920</v>
      </c>
      <c r="M1309" s="97">
        <f>IF($K$6="с учетом НДС",VLOOKUP(J1309,LEGEND!C:M,3,0)*(1-N1309),VLOOKUP(J1309,LEGEND!C:M,3,0)*(1-N1309)/1.2)</f>
        <v>2500</v>
      </c>
      <c r="N1309" s="98">
        <f>IF(OR(E1309="Принадлежности",E1309="Ручной инструмент"),$K$5,IF($K$4=0,0,IFERROR(VLOOKUP(Q1309,LEGEND!$V$4:$W$7,2,0),$K$4)))</f>
        <v>0</v>
      </c>
      <c r="O1309" s="103" t="s">
        <v>20</v>
      </c>
      <c r="P1309" s="95" t="s">
        <v>20</v>
      </c>
      <c r="Q1309" s="100" t="s">
        <v>20</v>
      </c>
      <c r="R1309" s="116" t="s">
        <v>20587</v>
      </c>
      <c r="S1309" s="114" t="s">
        <v>5035</v>
      </c>
      <c r="T1309" s="114">
        <v>400</v>
      </c>
      <c r="U1309" s="114">
        <v>150</v>
      </c>
      <c r="V1309" s="114">
        <v>80</v>
      </c>
      <c r="W1309" s="115">
        <v>1.1499999999999999</v>
      </c>
    </row>
    <row r="1310" spans="2:23" ht="25.5">
      <c r="B1310" s="95" t="s">
        <v>20806</v>
      </c>
      <c r="C1310" s="95" t="s">
        <v>20</v>
      </c>
      <c r="D1310" s="95" t="s">
        <v>20</v>
      </c>
      <c r="E1310" s="95" t="s">
        <v>18116</v>
      </c>
      <c r="F1310" s="95" t="s">
        <v>18072</v>
      </c>
      <c r="G1310" s="95" t="s">
        <v>18458</v>
      </c>
      <c r="H1310" s="14" t="s">
        <v>20</v>
      </c>
      <c r="I1310" s="95" t="s">
        <v>1922</v>
      </c>
      <c r="J1310" s="119" t="s">
        <v>1923</v>
      </c>
      <c r="K1310" s="106" t="s">
        <v>4376</v>
      </c>
      <c r="L1310" s="95" t="s">
        <v>1922</v>
      </c>
      <c r="M1310" s="97">
        <f>IF($K$6="с учетом НДС",VLOOKUP(J1310,LEGEND!C:M,3,0)*(1-N1310),VLOOKUP(J1310,LEGEND!C:M,3,0)*(1-N1310)/1.2)</f>
        <v>1000</v>
      </c>
      <c r="N1310" s="98">
        <f>IF(OR(E1310="Принадлежности",E1310="Ручной инструмент"),$K$5,IF($K$4=0,0,IFERROR(VLOOKUP(Q1310,LEGEND!$V$4:$W$7,2,0),$K$4)))</f>
        <v>0</v>
      </c>
      <c r="O1310" s="103" t="s">
        <v>20</v>
      </c>
      <c r="P1310" s="95" t="s">
        <v>20</v>
      </c>
      <c r="Q1310" s="100" t="s">
        <v>20</v>
      </c>
      <c r="R1310" s="116" t="s">
        <v>20588</v>
      </c>
      <c r="S1310" s="114" t="s">
        <v>964</v>
      </c>
      <c r="T1310" s="114">
        <v>75</v>
      </c>
      <c r="U1310" s="114">
        <v>19</v>
      </c>
      <c r="V1310" s="114">
        <v>124</v>
      </c>
      <c r="W1310" s="115">
        <v>3.7999999999999999E-2</v>
      </c>
    </row>
    <row r="1311" spans="2:23" ht="38.25">
      <c r="B1311" s="95" t="s">
        <v>20806</v>
      </c>
      <c r="C1311" s="95" t="s">
        <v>20</v>
      </c>
      <c r="D1311" s="95" t="s">
        <v>20</v>
      </c>
      <c r="E1311" s="95" t="s">
        <v>18116</v>
      </c>
      <c r="F1311" s="95" t="s">
        <v>18024</v>
      </c>
      <c r="G1311" s="95" t="s">
        <v>19052</v>
      </c>
      <c r="H1311" s="14" t="s">
        <v>20</v>
      </c>
      <c r="I1311" s="95" t="s">
        <v>1924</v>
      </c>
      <c r="J1311" s="119" t="s">
        <v>1925</v>
      </c>
      <c r="K1311" s="106" t="s">
        <v>4377</v>
      </c>
      <c r="L1311" s="95" t="s">
        <v>1924</v>
      </c>
      <c r="M1311" s="97">
        <f>IF($K$6="с учетом НДС",VLOOKUP(J1311,LEGEND!C:M,3,0)*(1-N1311),VLOOKUP(J1311,LEGEND!C:M,3,0)*(1-N1311)/1.2)</f>
        <v>2900</v>
      </c>
      <c r="N1311" s="98">
        <f>IF(OR(E1311="Принадлежности",E1311="Ручной инструмент"),$K$5,IF($K$4=0,0,IFERROR(VLOOKUP(Q1311,LEGEND!$V$4:$W$7,2,0),$K$4)))</f>
        <v>0</v>
      </c>
      <c r="O1311" s="103" t="s">
        <v>20</v>
      </c>
      <c r="P1311" s="95" t="s">
        <v>20</v>
      </c>
      <c r="Q1311" s="100" t="s">
        <v>20</v>
      </c>
      <c r="R1311" s="116" t="s">
        <v>20589</v>
      </c>
      <c r="S1311" s="114" t="s">
        <v>964</v>
      </c>
      <c r="T1311" s="114">
        <v>59</v>
      </c>
      <c r="U1311" s="114">
        <v>64</v>
      </c>
      <c r="V1311" s="114">
        <v>104</v>
      </c>
      <c r="W1311" s="115">
        <v>0.19500000000000001</v>
      </c>
    </row>
    <row r="1312" spans="2:23" ht="25.5">
      <c r="B1312" s="95" t="s">
        <v>20806</v>
      </c>
      <c r="C1312" s="95" t="s">
        <v>20</v>
      </c>
      <c r="D1312" s="95" t="s">
        <v>20</v>
      </c>
      <c r="E1312" s="95" t="s">
        <v>18116</v>
      </c>
      <c r="F1312" s="95" t="s">
        <v>18024</v>
      </c>
      <c r="G1312" s="95" t="s">
        <v>19052</v>
      </c>
      <c r="H1312" s="14" t="s">
        <v>20</v>
      </c>
      <c r="I1312" s="95" t="s">
        <v>1926</v>
      </c>
      <c r="J1312" s="119" t="s">
        <v>1927</v>
      </c>
      <c r="K1312" s="106" t="s">
        <v>4378</v>
      </c>
      <c r="L1312" s="95" t="s">
        <v>1926</v>
      </c>
      <c r="M1312" s="97">
        <f>IF($K$6="с учетом НДС",VLOOKUP(J1312,LEGEND!C:M,3,0)*(1-N1312),VLOOKUP(J1312,LEGEND!C:M,3,0)*(1-N1312)/1.2)</f>
        <v>2900</v>
      </c>
      <c r="N1312" s="98">
        <f>IF(OR(E1312="Принадлежности",E1312="Ручной инструмент"),$K$5,IF($K$4=0,0,IFERROR(VLOOKUP(Q1312,LEGEND!$V$4:$W$7,2,0),$K$4)))</f>
        <v>0</v>
      </c>
      <c r="O1312" s="103" t="s">
        <v>20</v>
      </c>
      <c r="P1312" s="95" t="s">
        <v>20</v>
      </c>
      <c r="Q1312" s="100" t="s">
        <v>20</v>
      </c>
      <c r="R1312" s="116" t="s">
        <v>20590</v>
      </c>
      <c r="S1312" s="114" t="s">
        <v>964</v>
      </c>
      <c r="T1312" s="114">
        <v>59</v>
      </c>
      <c r="U1312" s="114">
        <v>64</v>
      </c>
      <c r="V1312" s="114">
        <v>104</v>
      </c>
      <c r="W1312" s="115">
        <v>0.224</v>
      </c>
    </row>
    <row r="1313" spans="2:23" ht="38.25">
      <c r="B1313" s="95" t="s">
        <v>20806</v>
      </c>
      <c r="C1313" s="95" t="s">
        <v>20</v>
      </c>
      <c r="D1313" s="95" t="s">
        <v>20</v>
      </c>
      <c r="E1313" s="95" t="s">
        <v>18116</v>
      </c>
      <c r="F1313" s="95" t="s">
        <v>17264</v>
      </c>
      <c r="G1313" s="95" t="s">
        <v>17262</v>
      </c>
      <c r="H1313" s="14" t="s">
        <v>20</v>
      </c>
      <c r="I1313" s="95" t="s">
        <v>1928</v>
      </c>
      <c r="J1313" s="119" t="s">
        <v>1929</v>
      </c>
      <c r="K1313" s="106" t="s">
        <v>4379</v>
      </c>
      <c r="L1313" s="95" t="s">
        <v>1928</v>
      </c>
      <c r="M1313" s="97">
        <f>IF($K$6="с учетом НДС",VLOOKUP(J1313,LEGEND!C:M,3,0)*(1-N1313),VLOOKUP(J1313,LEGEND!C:M,3,0)*(1-N1313)/1.2)</f>
        <v>3600</v>
      </c>
      <c r="N1313" s="98">
        <f>IF(OR(E1313="Принадлежности",E1313="Ручной инструмент"),$K$5,IF($K$4=0,0,IFERROR(VLOOKUP(Q1313,LEGEND!$V$4:$W$7,2,0),$K$4)))</f>
        <v>0</v>
      </c>
      <c r="O1313" s="103" t="s">
        <v>20</v>
      </c>
      <c r="P1313" s="95" t="s">
        <v>20</v>
      </c>
      <c r="Q1313" s="100" t="s">
        <v>20</v>
      </c>
      <c r="R1313" s="116" t="s">
        <v>20591</v>
      </c>
      <c r="S1313" s="114" t="s">
        <v>964</v>
      </c>
      <c r="T1313" s="114">
        <v>450</v>
      </c>
      <c r="U1313" s="114">
        <v>350</v>
      </c>
      <c r="V1313" s="114">
        <v>50</v>
      </c>
      <c r="W1313" s="115">
        <v>0.56999999999999995</v>
      </c>
    </row>
    <row r="1314" spans="2:23" ht="25.5">
      <c r="B1314" s="95" t="s">
        <v>20806</v>
      </c>
      <c r="C1314" s="95" t="s">
        <v>20</v>
      </c>
      <c r="D1314" s="95" t="s">
        <v>20</v>
      </c>
      <c r="E1314" s="95" t="s">
        <v>18116</v>
      </c>
      <c r="F1314" s="95" t="s">
        <v>17303</v>
      </c>
      <c r="G1314" s="95" t="s">
        <v>17672</v>
      </c>
      <c r="H1314" s="14" t="s">
        <v>20</v>
      </c>
      <c r="I1314" s="95" t="s">
        <v>1287</v>
      </c>
      <c r="J1314" s="119" t="s">
        <v>1930</v>
      </c>
      <c r="K1314" s="106" t="s">
        <v>4380</v>
      </c>
      <c r="L1314" s="95" t="s">
        <v>1287</v>
      </c>
      <c r="M1314" s="97">
        <f>IF($K$6="с учетом НДС",VLOOKUP(J1314,LEGEND!C:M,3,0)*(1-N1314),VLOOKUP(J1314,LEGEND!C:M,3,0)*(1-N1314)/1.2)</f>
        <v>4000</v>
      </c>
      <c r="N1314" s="98">
        <f>IF(OR(E1314="Принадлежности",E1314="Ручной инструмент"),$K$5,IF($K$4=0,0,IFERROR(VLOOKUP(Q1314,LEGEND!$V$4:$W$7,2,0),$K$4)))</f>
        <v>0</v>
      </c>
      <c r="O1314" s="103" t="s">
        <v>20</v>
      </c>
      <c r="P1314" s="95" t="s">
        <v>20</v>
      </c>
      <c r="Q1314" s="100" t="s">
        <v>20</v>
      </c>
      <c r="R1314" s="116" t="s">
        <v>20592</v>
      </c>
      <c r="S1314" s="114" t="s">
        <v>4755</v>
      </c>
      <c r="T1314" s="114">
        <v>44</v>
      </c>
      <c r="U1314" s="114">
        <v>6</v>
      </c>
      <c r="V1314" s="114">
        <v>99</v>
      </c>
      <c r="W1314" s="115">
        <v>0.06</v>
      </c>
    </row>
    <row r="1315" spans="2:23" ht="25.5">
      <c r="B1315" s="95" t="s">
        <v>20806</v>
      </c>
      <c r="C1315" s="95" t="s">
        <v>20</v>
      </c>
      <c r="D1315" s="95" t="s">
        <v>20</v>
      </c>
      <c r="E1315" s="95" t="s">
        <v>18116</v>
      </c>
      <c r="F1315" s="95" t="s">
        <v>18072</v>
      </c>
      <c r="G1315" s="95" t="s">
        <v>18458</v>
      </c>
      <c r="H1315" s="14" t="s">
        <v>20</v>
      </c>
      <c r="I1315" s="95" t="s">
        <v>1931</v>
      </c>
      <c r="J1315" s="119" t="s">
        <v>1932</v>
      </c>
      <c r="K1315" s="106" t="s">
        <v>4381</v>
      </c>
      <c r="L1315" s="95" t="s">
        <v>1931</v>
      </c>
      <c r="M1315" s="97">
        <f>IF($K$6="с учетом НДС",VLOOKUP(J1315,LEGEND!C:M,3,0)*(1-N1315),VLOOKUP(J1315,LEGEND!C:M,3,0)*(1-N1315)/1.2)</f>
        <v>1300</v>
      </c>
      <c r="N1315" s="98">
        <f>IF(OR(E1315="Принадлежности",E1315="Ручной инструмент"),$K$5,IF($K$4=0,0,IFERROR(VLOOKUP(Q1315,LEGEND!$V$4:$W$7,2,0),$K$4)))</f>
        <v>0</v>
      </c>
      <c r="O1315" s="103" t="s">
        <v>20</v>
      </c>
      <c r="P1315" s="95" t="s">
        <v>20</v>
      </c>
      <c r="Q1315" s="100" t="s">
        <v>20</v>
      </c>
      <c r="R1315" s="116" t="s">
        <v>20593</v>
      </c>
      <c r="S1315" s="114" t="s">
        <v>964</v>
      </c>
      <c r="T1315" s="114">
        <v>75</v>
      </c>
      <c r="U1315" s="114">
        <v>48</v>
      </c>
      <c r="V1315" s="114">
        <v>175</v>
      </c>
      <c r="W1315" s="115">
        <v>0.10100000000000001</v>
      </c>
    </row>
    <row r="1316" spans="2:23" ht="38.25">
      <c r="B1316" s="95" t="s">
        <v>20806</v>
      </c>
      <c r="C1316" s="95" t="s">
        <v>20</v>
      </c>
      <c r="D1316" s="95" t="s">
        <v>20</v>
      </c>
      <c r="E1316" s="95" t="s">
        <v>18116</v>
      </c>
      <c r="F1316" s="95" t="s">
        <v>17325</v>
      </c>
      <c r="G1316" s="95" t="s">
        <v>17452</v>
      </c>
      <c r="H1316" s="14" t="s">
        <v>20</v>
      </c>
      <c r="I1316" s="95" t="s">
        <v>1933</v>
      </c>
      <c r="J1316" s="119" t="s">
        <v>1934</v>
      </c>
      <c r="K1316" s="106" t="s">
        <v>4382</v>
      </c>
      <c r="L1316" s="95" t="s">
        <v>1933</v>
      </c>
      <c r="M1316" s="97">
        <f>IF($K$6="с учетом НДС",VLOOKUP(J1316,LEGEND!C:M,3,0)*(1-N1316),VLOOKUP(J1316,LEGEND!C:M,3,0)*(1-N1316)/1.2)</f>
        <v>1300</v>
      </c>
      <c r="N1316" s="98">
        <f>IF(OR(E1316="Принадлежности",E1316="Ручной инструмент"),$K$5,IF($K$4=0,0,IFERROR(VLOOKUP(Q1316,LEGEND!$V$4:$W$7,2,0),$K$4)))</f>
        <v>0</v>
      </c>
      <c r="O1316" s="103" t="s">
        <v>20</v>
      </c>
      <c r="P1316" s="95" t="s">
        <v>20</v>
      </c>
      <c r="Q1316" s="100" t="s">
        <v>20</v>
      </c>
      <c r="R1316" s="116" t="s">
        <v>20594</v>
      </c>
      <c r="S1316" s="114" t="s">
        <v>8633</v>
      </c>
      <c r="T1316" s="114">
        <v>140</v>
      </c>
      <c r="U1316" s="114">
        <v>310</v>
      </c>
      <c r="V1316" s="114">
        <v>40</v>
      </c>
      <c r="W1316" s="115">
        <v>0.09</v>
      </c>
    </row>
    <row r="1317" spans="2:23" ht="38.25">
      <c r="B1317" s="95" t="s">
        <v>20806</v>
      </c>
      <c r="C1317" s="95" t="s">
        <v>20</v>
      </c>
      <c r="D1317" s="95" t="s">
        <v>20</v>
      </c>
      <c r="E1317" s="95" t="s">
        <v>18116</v>
      </c>
      <c r="F1317" s="95" t="s">
        <v>18024</v>
      </c>
      <c r="G1317" s="95" t="s">
        <v>19052</v>
      </c>
      <c r="H1317" s="14" t="s">
        <v>20</v>
      </c>
      <c r="I1317" s="95" t="s">
        <v>1935</v>
      </c>
      <c r="J1317" s="119" t="s">
        <v>1936</v>
      </c>
      <c r="K1317" s="106" t="s">
        <v>4383</v>
      </c>
      <c r="L1317" s="95" t="s">
        <v>1935</v>
      </c>
      <c r="M1317" s="97">
        <f>IF($K$6="с учетом НДС",VLOOKUP(J1317,LEGEND!C:M,3,0)*(1-N1317),VLOOKUP(J1317,LEGEND!C:M,3,0)*(1-N1317)/1.2)</f>
        <v>3300</v>
      </c>
      <c r="N1317" s="98">
        <f>IF(OR(E1317="Принадлежности",E1317="Ручной инструмент"),$K$5,IF($K$4=0,0,IFERROR(VLOOKUP(Q1317,LEGEND!$V$4:$W$7,2,0),$K$4)))</f>
        <v>0</v>
      </c>
      <c r="O1317" s="103" t="s">
        <v>20</v>
      </c>
      <c r="P1317" s="95" t="s">
        <v>20</v>
      </c>
      <c r="Q1317" s="100" t="s">
        <v>20</v>
      </c>
      <c r="R1317" s="116" t="s">
        <v>20595</v>
      </c>
      <c r="S1317" s="114" t="s">
        <v>964</v>
      </c>
      <c r="T1317" s="114">
        <v>125</v>
      </c>
      <c r="U1317" s="114">
        <v>73</v>
      </c>
      <c r="V1317" s="114">
        <v>73</v>
      </c>
      <c r="W1317" s="115">
        <v>0.433</v>
      </c>
    </row>
    <row r="1318" spans="2:23" ht="38.25">
      <c r="B1318" s="95" t="s">
        <v>20806</v>
      </c>
      <c r="C1318" s="95" t="s">
        <v>20</v>
      </c>
      <c r="D1318" s="95" t="s">
        <v>20</v>
      </c>
      <c r="E1318" s="95" t="s">
        <v>18116</v>
      </c>
      <c r="F1318" s="95" t="s">
        <v>18072</v>
      </c>
      <c r="G1318" s="95" t="s">
        <v>18458</v>
      </c>
      <c r="H1318" s="14" t="s">
        <v>20</v>
      </c>
      <c r="I1318" s="95" t="s">
        <v>1937</v>
      </c>
      <c r="J1318" s="119" t="s">
        <v>1938</v>
      </c>
      <c r="K1318" s="106" t="s">
        <v>4384</v>
      </c>
      <c r="L1318" s="95" t="s">
        <v>1937</v>
      </c>
      <c r="M1318" s="97">
        <f>IF($K$6="с учетом НДС",VLOOKUP(J1318,LEGEND!C:M,3,0)*(1-N1318),VLOOKUP(J1318,LEGEND!C:M,3,0)*(1-N1318)/1.2)</f>
        <v>2900</v>
      </c>
      <c r="N1318" s="98">
        <f>IF(OR(E1318="Принадлежности",E1318="Ручной инструмент"),$K$5,IF($K$4=0,0,IFERROR(VLOOKUP(Q1318,LEGEND!$V$4:$W$7,2,0),$K$4)))</f>
        <v>0</v>
      </c>
      <c r="O1318" s="103" t="s">
        <v>20</v>
      </c>
      <c r="P1318" s="95" t="s">
        <v>20</v>
      </c>
      <c r="Q1318" s="100" t="s">
        <v>20</v>
      </c>
      <c r="R1318" s="116" t="s">
        <v>20596</v>
      </c>
      <c r="S1318" s="114" t="s">
        <v>964</v>
      </c>
      <c r="T1318" s="114">
        <v>150</v>
      </c>
      <c r="U1318" s="114">
        <v>50</v>
      </c>
      <c r="V1318" s="114">
        <v>194</v>
      </c>
      <c r="W1318" s="115">
        <v>0.26</v>
      </c>
    </row>
    <row r="1319" spans="2:23" ht="38.25">
      <c r="B1319" s="95" t="s">
        <v>20806</v>
      </c>
      <c r="C1319" s="95" t="s">
        <v>20</v>
      </c>
      <c r="D1319" s="95" t="s">
        <v>20</v>
      </c>
      <c r="E1319" s="95" t="s">
        <v>18116</v>
      </c>
      <c r="F1319" s="95" t="s">
        <v>17321</v>
      </c>
      <c r="G1319" s="95" t="s">
        <v>17263</v>
      </c>
      <c r="H1319" s="14" t="s">
        <v>20</v>
      </c>
      <c r="I1319" s="95" t="s">
        <v>1939</v>
      </c>
      <c r="J1319" s="119" t="s">
        <v>1940</v>
      </c>
      <c r="K1319" s="106" t="s">
        <v>4385</v>
      </c>
      <c r="L1319" s="95" t="s">
        <v>1939</v>
      </c>
      <c r="M1319" s="97">
        <f>IF($K$6="с учетом НДС",VLOOKUP(J1319,LEGEND!C:M,3,0)*(1-N1319),VLOOKUP(J1319,LEGEND!C:M,3,0)*(1-N1319)/1.2)</f>
        <v>2900</v>
      </c>
      <c r="N1319" s="98">
        <f>IF(OR(E1319="Принадлежности",E1319="Ручной инструмент"),$K$5,IF($K$4=0,0,IFERROR(VLOOKUP(Q1319,LEGEND!$V$4:$W$7,2,0),$K$4)))</f>
        <v>0</v>
      </c>
      <c r="O1319" s="103" t="s">
        <v>20</v>
      </c>
      <c r="P1319" s="95" t="s">
        <v>20</v>
      </c>
      <c r="Q1319" s="100" t="s">
        <v>20</v>
      </c>
      <c r="R1319" s="116" t="s">
        <v>20597</v>
      </c>
      <c r="S1319" s="114" t="s">
        <v>5035</v>
      </c>
      <c r="T1319" s="114">
        <v>270</v>
      </c>
      <c r="U1319" s="114">
        <v>98</v>
      </c>
      <c r="V1319" s="114">
        <v>60</v>
      </c>
      <c r="W1319" s="115">
        <v>0.59499999999999997</v>
      </c>
    </row>
    <row r="1320" spans="2:23" ht="38.25">
      <c r="B1320" s="95" t="s">
        <v>20806</v>
      </c>
      <c r="C1320" s="95" t="s">
        <v>20</v>
      </c>
      <c r="D1320" s="95" t="s">
        <v>20</v>
      </c>
      <c r="E1320" s="95" t="s">
        <v>18116</v>
      </c>
      <c r="F1320" s="95" t="s">
        <v>17321</v>
      </c>
      <c r="G1320" s="95" t="s">
        <v>17263</v>
      </c>
      <c r="H1320" s="14" t="s">
        <v>20</v>
      </c>
      <c r="I1320" s="95" t="s">
        <v>1941</v>
      </c>
      <c r="J1320" s="119" t="s">
        <v>1942</v>
      </c>
      <c r="K1320" s="106" t="s">
        <v>4386</v>
      </c>
      <c r="L1320" s="95" t="s">
        <v>1941</v>
      </c>
      <c r="M1320" s="97">
        <f>IF($K$6="с учетом НДС",VLOOKUP(J1320,LEGEND!C:M,3,0)*(1-N1320),VLOOKUP(J1320,LEGEND!C:M,3,0)*(1-N1320)/1.2)</f>
        <v>2000</v>
      </c>
      <c r="N1320" s="98">
        <f>IF(OR(E1320="Принадлежности",E1320="Ручной инструмент"),$K$5,IF($K$4=0,0,IFERROR(VLOOKUP(Q1320,LEGEND!$V$4:$W$7,2,0),$K$4)))</f>
        <v>0</v>
      </c>
      <c r="O1320" s="103" t="s">
        <v>20</v>
      </c>
      <c r="P1320" s="95" t="s">
        <v>20</v>
      </c>
      <c r="Q1320" s="100" t="s">
        <v>20</v>
      </c>
      <c r="R1320" s="116" t="s">
        <v>20598</v>
      </c>
      <c r="S1320" s="114" t="s">
        <v>964</v>
      </c>
      <c r="T1320" s="114">
        <v>72</v>
      </c>
      <c r="U1320" s="114">
        <v>17</v>
      </c>
      <c r="V1320" s="114">
        <v>298</v>
      </c>
      <c r="W1320" s="115">
        <v>0.88400000000000001</v>
      </c>
    </row>
    <row r="1321" spans="2:23" ht="51">
      <c r="B1321" s="95" t="s">
        <v>20806</v>
      </c>
      <c r="C1321" s="95" t="s">
        <v>20</v>
      </c>
      <c r="D1321" s="95" t="s">
        <v>20</v>
      </c>
      <c r="E1321" s="95" t="s">
        <v>18116</v>
      </c>
      <c r="F1321" s="95" t="s">
        <v>17264</v>
      </c>
      <c r="G1321" s="95" t="s">
        <v>17267</v>
      </c>
      <c r="H1321" s="14" t="s">
        <v>20</v>
      </c>
      <c r="I1321" s="95" t="s">
        <v>1943</v>
      </c>
      <c r="J1321" s="119" t="s">
        <v>1944</v>
      </c>
      <c r="K1321" s="106" t="s">
        <v>4387</v>
      </c>
      <c r="L1321" s="95" t="s">
        <v>1943</v>
      </c>
      <c r="M1321" s="97">
        <f>IF($K$6="с учетом НДС",VLOOKUP(J1321,LEGEND!C:M,3,0)*(1-N1321),VLOOKUP(J1321,LEGEND!C:M,3,0)*(1-N1321)/1.2)</f>
        <v>3900</v>
      </c>
      <c r="N1321" s="98">
        <f>IF(OR(E1321="Принадлежности",E1321="Ручной инструмент"),$K$5,IF($K$4=0,0,IFERROR(VLOOKUP(Q1321,LEGEND!$V$4:$W$7,2,0),$K$4)))</f>
        <v>0</v>
      </c>
      <c r="O1321" s="103" t="s">
        <v>20</v>
      </c>
      <c r="P1321" s="95" t="s">
        <v>20</v>
      </c>
      <c r="Q1321" s="100" t="s">
        <v>20</v>
      </c>
      <c r="R1321" s="116" t="s">
        <v>20599</v>
      </c>
      <c r="S1321" s="114" t="s">
        <v>964</v>
      </c>
      <c r="T1321" s="114">
        <v>108</v>
      </c>
      <c r="U1321" s="114">
        <v>52</v>
      </c>
      <c r="V1321" s="114">
        <v>197</v>
      </c>
      <c r="W1321" s="115">
        <v>0.31</v>
      </c>
    </row>
    <row r="1322" spans="2:23" ht="38.25">
      <c r="B1322" s="95" t="s">
        <v>20806</v>
      </c>
      <c r="C1322" s="95" t="s">
        <v>20</v>
      </c>
      <c r="D1322" s="95" t="s">
        <v>20</v>
      </c>
      <c r="E1322" s="95" t="s">
        <v>18116</v>
      </c>
      <c r="F1322" s="95" t="s">
        <v>17321</v>
      </c>
      <c r="G1322" s="95" t="s">
        <v>17263</v>
      </c>
      <c r="H1322" s="14" t="s">
        <v>20</v>
      </c>
      <c r="I1322" s="95" t="s">
        <v>1945</v>
      </c>
      <c r="J1322" s="119" t="s">
        <v>1946</v>
      </c>
      <c r="K1322" s="106" t="s">
        <v>4388</v>
      </c>
      <c r="L1322" s="95" t="s">
        <v>1945</v>
      </c>
      <c r="M1322" s="97">
        <f>IF($K$6="с учетом НДС",VLOOKUP(J1322,LEGEND!C:M,3,0)*(1-N1322),VLOOKUP(J1322,LEGEND!C:M,3,0)*(1-N1322)/1.2)</f>
        <v>1100</v>
      </c>
      <c r="N1322" s="98">
        <f>IF(OR(E1322="Принадлежности",E1322="Ручной инструмент"),$K$5,IF($K$4=0,0,IFERROR(VLOOKUP(Q1322,LEGEND!$V$4:$W$7,2,0),$K$4)))</f>
        <v>0</v>
      </c>
      <c r="O1322" s="103" t="s">
        <v>20</v>
      </c>
      <c r="P1322" s="95" t="s">
        <v>20</v>
      </c>
      <c r="Q1322" s="100" t="s">
        <v>20</v>
      </c>
      <c r="R1322" s="116" t="s">
        <v>20600</v>
      </c>
      <c r="S1322" s="114" t="s">
        <v>5035</v>
      </c>
      <c r="T1322" s="114">
        <v>13</v>
      </c>
      <c r="U1322" s="114">
        <v>22</v>
      </c>
      <c r="V1322" s="114">
        <v>13</v>
      </c>
      <c r="W1322" s="115">
        <v>1.6E-2</v>
      </c>
    </row>
    <row r="1323" spans="2:23" ht="25.5">
      <c r="B1323" s="95" t="s">
        <v>20806</v>
      </c>
      <c r="C1323" s="95" t="s">
        <v>20</v>
      </c>
      <c r="D1323" s="95" t="s">
        <v>20</v>
      </c>
      <c r="E1323" s="95" t="s">
        <v>18116</v>
      </c>
      <c r="F1323" s="95" t="s">
        <v>18072</v>
      </c>
      <c r="G1323" s="95" t="s">
        <v>18073</v>
      </c>
      <c r="H1323" s="14" t="s">
        <v>20</v>
      </c>
      <c r="I1323" s="95" t="s">
        <v>1947</v>
      </c>
      <c r="J1323" s="119" t="s">
        <v>1948</v>
      </c>
      <c r="K1323" s="106" t="s">
        <v>4389</v>
      </c>
      <c r="L1323" s="95" t="s">
        <v>1947</v>
      </c>
      <c r="M1323" s="97">
        <f>IF($K$6="с учетом НДС",VLOOKUP(J1323,LEGEND!C:M,3,0)*(1-N1323),VLOOKUP(J1323,LEGEND!C:M,3,0)*(1-N1323)/1.2)</f>
        <v>600</v>
      </c>
      <c r="N1323" s="98">
        <f>IF(OR(E1323="Принадлежности",E1323="Ручной инструмент"),$K$5,IF($K$4=0,0,IFERROR(VLOOKUP(Q1323,LEGEND!$V$4:$W$7,2,0),$K$4)))</f>
        <v>0</v>
      </c>
      <c r="O1323" s="103" t="s">
        <v>20</v>
      </c>
      <c r="P1323" s="95" t="s">
        <v>20</v>
      </c>
      <c r="Q1323" s="100" t="s">
        <v>20</v>
      </c>
      <c r="R1323" s="116" t="s">
        <v>20601</v>
      </c>
      <c r="S1323" s="114" t="s">
        <v>964</v>
      </c>
      <c r="T1323" s="114">
        <v>75</v>
      </c>
      <c r="U1323" s="114">
        <v>19</v>
      </c>
      <c r="V1323" s="114">
        <v>100</v>
      </c>
      <c r="W1323" s="115">
        <v>2.8000000000000001E-2</v>
      </c>
    </row>
    <row r="1324" spans="2:23" ht="25.5">
      <c r="B1324" s="95" t="s">
        <v>20806</v>
      </c>
      <c r="C1324" s="95" t="s">
        <v>20</v>
      </c>
      <c r="D1324" s="95" t="s">
        <v>20</v>
      </c>
      <c r="E1324" s="95" t="s">
        <v>18116</v>
      </c>
      <c r="F1324" s="95" t="s">
        <v>17375</v>
      </c>
      <c r="G1324" s="95" t="s">
        <v>19048</v>
      </c>
      <c r="H1324" s="14" t="s">
        <v>20</v>
      </c>
      <c r="I1324" s="95" t="s">
        <v>1949</v>
      </c>
      <c r="J1324" s="119" t="s">
        <v>1950</v>
      </c>
      <c r="K1324" s="106" t="s">
        <v>4390</v>
      </c>
      <c r="L1324" s="95" t="s">
        <v>1949</v>
      </c>
      <c r="M1324" s="97">
        <f>IF($K$6="с учетом НДС",VLOOKUP(J1324,LEGEND!C:M,3,0)*(1-N1324),VLOOKUP(J1324,LEGEND!C:M,3,0)*(1-N1324)/1.2)</f>
        <v>100</v>
      </c>
      <c r="N1324" s="98">
        <f>IF(OR(E1324="Принадлежности",E1324="Ручной инструмент"),$K$5,IF($K$4=0,0,IFERROR(VLOOKUP(Q1324,LEGEND!$V$4:$W$7,2,0),$K$4)))</f>
        <v>0</v>
      </c>
      <c r="O1324" s="103" t="s">
        <v>20</v>
      </c>
      <c r="P1324" s="95" t="s">
        <v>20</v>
      </c>
      <c r="Q1324" s="100" t="s">
        <v>20</v>
      </c>
      <c r="R1324" s="116" t="s">
        <v>20602</v>
      </c>
      <c r="S1324" s="114" t="s">
        <v>964</v>
      </c>
      <c r="T1324" s="114">
        <v>410</v>
      </c>
      <c r="U1324" s="114">
        <v>120</v>
      </c>
      <c r="V1324" s="114">
        <v>90</v>
      </c>
      <c r="W1324" s="115">
        <v>0.125</v>
      </c>
    </row>
    <row r="1325" spans="2:23" ht="25.5">
      <c r="B1325" s="95" t="s">
        <v>20806</v>
      </c>
      <c r="C1325" s="95" t="s">
        <v>20</v>
      </c>
      <c r="D1325" s="95" t="s">
        <v>20</v>
      </c>
      <c r="E1325" s="95" t="s">
        <v>18116</v>
      </c>
      <c r="F1325" s="95" t="s">
        <v>18072</v>
      </c>
      <c r="G1325" s="95" t="s">
        <v>18073</v>
      </c>
      <c r="H1325" s="14" t="s">
        <v>20</v>
      </c>
      <c r="I1325" s="95" t="s">
        <v>1951</v>
      </c>
      <c r="J1325" s="119" t="s">
        <v>1952</v>
      </c>
      <c r="K1325" s="106" t="s">
        <v>4391</v>
      </c>
      <c r="L1325" s="95" t="s">
        <v>1951</v>
      </c>
      <c r="M1325" s="97">
        <f>IF($K$6="с учетом НДС",VLOOKUP(J1325,LEGEND!C:M,3,0)*(1-N1325),VLOOKUP(J1325,LEGEND!C:M,3,0)*(1-N1325)/1.2)</f>
        <v>700</v>
      </c>
      <c r="N1325" s="98">
        <f>IF(OR(E1325="Принадлежности",E1325="Ручной инструмент"),$K$5,IF($K$4=0,0,IFERROR(VLOOKUP(Q1325,LEGEND!$V$4:$W$7,2,0),$K$4)))</f>
        <v>0</v>
      </c>
      <c r="O1325" s="103" t="s">
        <v>20</v>
      </c>
      <c r="P1325" s="95" t="s">
        <v>20</v>
      </c>
      <c r="Q1325" s="100" t="s">
        <v>20</v>
      </c>
      <c r="R1325" s="116" t="s">
        <v>20603</v>
      </c>
      <c r="S1325" s="114" t="s">
        <v>964</v>
      </c>
      <c r="T1325" s="114">
        <v>75</v>
      </c>
      <c r="U1325" s="114">
        <v>19</v>
      </c>
      <c r="V1325" s="114">
        <v>100</v>
      </c>
      <c r="W1325" s="115">
        <v>3.3000000000000002E-2</v>
      </c>
    </row>
    <row r="1326" spans="2:23" ht="51">
      <c r="B1326" s="95" t="s">
        <v>20806</v>
      </c>
      <c r="C1326" s="95" t="s">
        <v>20</v>
      </c>
      <c r="D1326" s="95" t="s">
        <v>20</v>
      </c>
      <c r="E1326" s="95" t="s">
        <v>18116</v>
      </c>
      <c r="F1326" s="95" t="s">
        <v>17321</v>
      </c>
      <c r="G1326" s="95" t="s">
        <v>17263</v>
      </c>
      <c r="H1326" s="14" t="s">
        <v>20</v>
      </c>
      <c r="I1326" s="95" t="s">
        <v>1953</v>
      </c>
      <c r="J1326" s="119" t="s">
        <v>1954</v>
      </c>
      <c r="K1326" s="106" t="s">
        <v>4392</v>
      </c>
      <c r="L1326" s="95" t="s">
        <v>1953</v>
      </c>
      <c r="M1326" s="97">
        <f>IF($K$6="с учетом НДС",VLOOKUP(J1326,LEGEND!C:M,3,0)*(1-N1326),VLOOKUP(J1326,LEGEND!C:M,3,0)*(1-N1326)/1.2)</f>
        <v>900</v>
      </c>
      <c r="N1326" s="98">
        <f>IF(OR(E1326="Принадлежности",E1326="Ручной инструмент"),$K$5,IF($K$4=0,0,IFERROR(VLOOKUP(Q1326,LEGEND!$V$4:$W$7,2,0),$K$4)))</f>
        <v>0</v>
      </c>
      <c r="O1326" s="103" t="s">
        <v>20</v>
      </c>
      <c r="P1326" s="95" t="s">
        <v>20</v>
      </c>
      <c r="Q1326" s="100" t="s">
        <v>20</v>
      </c>
      <c r="R1326" s="116" t="s">
        <v>20604</v>
      </c>
      <c r="S1326" s="114" t="s">
        <v>5035</v>
      </c>
      <c r="T1326" s="114">
        <v>140</v>
      </c>
      <c r="U1326" s="114">
        <v>15</v>
      </c>
      <c r="V1326" s="114">
        <v>80</v>
      </c>
      <c r="W1326" s="115">
        <v>1.4999999999999999E-2</v>
      </c>
    </row>
    <row r="1327" spans="2:23" ht="38.25">
      <c r="B1327" s="95" t="s">
        <v>20806</v>
      </c>
      <c r="C1327" s="95" t="s">
        <v>20</v>
      </c>
      <c r="D1327" s="95" t="s">
        <v>20</v>
      </c>
      <c r="E1327" s="95" t="s">
        <v>18116</v>
      </c>
      <c r="F1327" s="95" t="s">
        <v>17463</v>
      </c>
      <c r="G1327" s="95" t="s">
        <v>17531</v>
      </c>
      <c r="H1327" s="14" t="s">
        <v>20</v>
      </c>
      <c r="I1327" s="95" t="s">
        <v>1955</v>
      </c>
      <c r="J1327" s="119" t="s">
        <v>1956</v>
      </c>
      <c r="K1327" s="106" t="s">
        <v>4393</v>
      </c>
      <c r="L1327" s="95" t="s">
        <v>1955</v>
      </c>
      <c r="M1327" s="97">
        <f>IF($K$6="с учетом НДС",VLOOKUP(J1327,LEGEND!C:M,3,0)*(1-N1327),VLOOKUP(J1327,LEGEND!C:M,3,0)*(1-N1327)/1.2)</f>
        <v>600</v>
      </c>
      <c r="N1327" s="98">
        <f>IF(OR(E1327="Принадлежности",E1327="Ручной инструмент"),$K$5,IF($K$4=0,0,IFERROR(VLOOKUP(Q1327,LEGEND!$V$4:$W$7,2,0),$K$4)))</f>
        <v>0</v>
      </c>
      <c r="O1327" s="103" t="s">
        <v>20</v>
      </c>
      <c r="P1327" s="95" t="s">
        <v>20</v>
      </c>
      <c r="Q1327" s="100" t="s">
        <v>20</v>
      </c>
      <c r="R1327" s="116" t="s">
        <v>20605</v>
      </c>
      <c r="S1327" s="114" t="s">
        <v>5035</v>
      </c>
      <c r="T1327" s="114">
        <v>180</v>
      </c>
      <c r="U1327" s="114">
        <v>70</v>
      </c>
      <c r="V1327" s="114">
        <v>70</v>
      </c>
      <c r="W1327" s="115">
        <v>5.0999999999999997E-2</v>
      </c>
    </row>
    <row r="1328" spans="2:23" ht="38.25">
      <c r="B1328" s="95" t="s">
        <v>20806</v>
      </c>
      <c r="C1328" s="95" t="s">
        <v>20</v>
      </c>
      <c r="D1328" s="95" t="s">
        <v>20</v>
      </c>
      <c r="E1328" s="95" t="s">
        <v>18116</v>
      </c>
      <c r="F1328" s="95" t="s">
        <v>17325</v>
      </c>
      <c r="G1328" s="95" t="s">
        <v>17802</v>
      </c>
      <c r="H1328" s="14" t="s">
        <v>20</v>
      </c>
      <c r="I1328" s="95" t="s">
        <v>1957</v>
      </c>
      <c r="J1328" s="119" t="s">
        <v>1958</v>
      </c>
      <c r="K1328" s="106" t="s">
        <v>4394</v>
      </c>
      <c r="L1328" s="95" t="s">
        <v>1957</v>
      </c>
      <c r="M1328" s="97">
        <f>IF($K$6="с учетом НДС",VLOOKUP(J1328,LEGEND!C:M,3,0)*(1-N1328),VLOOKUP(J1328,LEGEND!C:M,3,0)*(1-N1328)/1.2)</f>
        <v>300</v>
      </c>
      <c r="N1328" s="98">
        <f>IF(OR(E1328="Принадлежности",E1328="Ручной инструмент"),$K$5,IF($K$4=0,0,IFERROR(VLOOKUP(Q1328,LEGEND!$V$4:$W$7,2,0),$K$4)))</f>
        <v>0</v>
      </c>
      <c r="O1328" s="103" t="s">
        <v>20</v>
      </c>
      <c r="P1328" s="95" t="s">
        <v>20</v>
      </c>
      <c r="Q1328" s="100" t="s">
        <v>20</v>
      </c>
      <c r="R1328" s="116" t="s">
        <v>20606</v>
      </c>
      <c r="S1328" s="114" t="s">
        <v>5035</v>
      </c>
      <c r="T1328" s="114">
        <v>210</v>
      </c>
      <c r="U1328" s="114">
        <v>60</v>
      </c>
      <c r="V1328" s="114">
        <v>45</v>
      </c>
      <c r="W1328" s="115">
        <v>0.19</v>
      </c>
    </row>
    <row r="1329" spans="2:23" ht="38.25">
      <c r="B1329" s="95" t="s">
        <v>20806</v>
      </c>
      <c r="C1329" s="95" t="s">
        <v>20</v>
      </c>
      <c r="D1329" s="95" t="s">
        <v>20</v>
      </c>
      <c r="E1329" s="95" t="s">
        <v>18116</v>
      </c>
      <c r="F1329" s="95" t="s">
        <v>17463</v>
      </c>
      <c r="G1329" s="95" t="s">
        <v>17531</v>
      </c>
      <c r="H1329" s="14" t="s">
        <v>20</v>
      </c>
      <c r="I1329" s="95" t="s">
        <v>1959</v>
      </c>
      <c r="J1329" s="119" t="s">
        <v>1960</v>
      </c>
      <c r="K1329" s="106" t="s">
        <v>4395</v>
      </c>
      <c r="L1329" s="95" t="s">
        <v>1959</v>
      </c>
      <c r="M1329" s="97">
        <f>IF($K$6="с учетом НДС",VLOOKUP(J1329,LEGEND!C:M,3,0)*(1-N1329),VLOOKUP(J1329,LEGEND!C:M,3,0)*(1-N1329)/1.2)</f>
        <v>300</v>
      </c>
      <c r="N1329" s="98">
        <f>IF(OR(E1329="Принадлежности",E1329="Ручной инструмент"),$K$5,IF($K$4=0,0,IFERROR(VLOOKUP(Q1329,LEGEND!$V$4:$W$7,2,0),$K$4)))</f>
        <v>0</v>
      </c>
      <c r="O1329" s="103" t="s">
        <v>20</v>
      </c>
      <c r="P1329" s="95" t="s">
        <v>20</v>
      </c>
      <c r="Q1329" s="100" t="s">
        <v>20</v>
      </c>
      <c r="R1329" s="116" t="s">
        <v>20607</v>
      </c>
      <c r="S1329" s="114" t="s">
        <v>5035</v>
      </c>
      <c r="T1329" s="114">
        <v>190</v>
      </c>
      <c r="U1329" s="114">
        <v>140</v>
      </c>
      <c r="V1329" s="114">
        <v>60</v>
      </c>
      <c r="W1329" s="115">
        <v>5.1999999999999998E-2</v>
      </c>
    </row>
    <row r="1330" spans="2:23" ht="38.25">
      <c r="B1330" s="95" t="s">
        <v>20806</v>
      </c>
      <c r="C1330" s="95" t="s">
        <v>20</v>
      </c>
      <c r="D1330" s="95" t="s">
        <v>20</v>
      </c>
      <c r="E1330" s="95" t="s">
        <v>18116</v>
      </c>
      <c r="F1330" s="95" t="s">
        <v>17302</v>
      </c>
      <c r="G1330" s="95" t="s">
        <v>17457</v>
      </c>
      <c r="H1330" s="14" t="s">
        <v>20</v>
      </c>
      <c r="I1330" s="95" t="s">
        <v>1961</v>
      </c>
      <c r="J1330" s="119" t="s">
        <v>1962</v>
      </c>
      <c r="K1330" s="106" t="s">
        <v>4396</v>
      </c>
      <c r="L1330" s="95" t="s">
        <v>1961</v>
      </c>
      <c r="M1330" s="97">
        <f>IF($K$6="с учетом НДС",VLOOKUP(J1330,LEGEND!C:M,3,0)*(1-N1330),VLOOKUP(J1330,LEGEND!C:M,3,0)*(1-N1330)/1.2)</f>
        <v>200</v>
      </c>
      <c r="N1330" s="98">
        <f>IF(OR(E1330="Принадлежности",E1330="Ручной инструмент"),$K$5,IF($K$4=0,0,IFERROR(VLOOKUP(Q1330,LEGEND!$V$4:$W$7,2,0),$K$4)))</f>
        <v>0</v>
      </c>
      <c r="O1330" s="103" t="s">
        <v>20</v>
      </c>
      <c r="P1330" s="95" t="s">
        <v>20</v>
      </c>
      <c r="Q1330" s="100" t="s">
        <v>20</v>
      </c>
      <c r="R1330" s="116" t="s">
        <v>20608</v>
      </c>
      <c r="S1330" s="114" t="s">
        <v>5035</v>
      </c>
      <c r="T1330" s="114">
        <v>10</v>
      </c>
      <c r="U1330" s="114">
        <v>130</v>
      </c>
      <c r="V1330" s="114">
        <v>270</v>
      </c>
      <c r="W1330" s="115">
        <v>4.2000000000000003E-2</v>
      </c>
    </row>
    <row r="1331" spans="2:23" ht="25.5">
      <c r="B1331" s="95" t="s">
        <v>17330</v>
      </c>
      <c r="C1331" s="95" t="s">
        <v>17367</v>
      </c>
      <c r="D1331" s="95" t="s">
        <v>17368</v>
      </c>
      <c r="E1331" s="95" t="s">
        <v>17324</v>
      </c>
      <c r="F1331" s="95" t="s">
        <v>17302</v>
      </c>
      <c r="G1331" s="95" t="s">
        <v>19056</v>
      </c>
      <c r="H1331" s="14" t="s">
        <v>20</v>
      </c>
      <c r="I1331" s="95" t="s">
        <v>4575</v>
      </c>
      <c r="J1331" s="120" t="s">
        <v>4410</v>
      </c>
      <c r="K1331" s="106" t="s">
        <v>19057</v>
      </c>
      <c r="L1331" s="95" t="s">
        <v>19058</v>
      </c>
      <c r="M1331" s="97">
        <f>IF($K$6="с учетом НДС",VLOOKUP(J1331,LEGEND!C:M,3,0)*(1-N1331),VLOOKUP(J1331,LEGEND!C:M,3,0)*(1-N1331)/1.2)</f>
        <v>29990</v>
      </c>
      <c r="N1331" s="98">
        <f>IF(OR(E1331="Принадлежности",E1331="Ручной инструмент"),$K$5,IF($K$4=0,0,IFERROR(VLOOKUP(Q1331,LEGEND!$V$4:$W$7,2,0),$K$4)))</f>
        <v>0</v>
      </c>
      <c r="O1331" s="103" t="s">
        <v>20</v>
      </c>
      <c r="P1331" s="95" t="s">
        <v>4408</v>
      </c>
      <c r="Q1331" s="100" t="s">
        <v>20</v>
      </c>
      <c r="R1331" s="116" t="s">
        <v>20609</v>
      </c>
      <c r="S1331" s="114" t="s">
        <v>964</v>
      </c>
      <c r="T1331" s="114">
        <v>451</v>
      </c>
      <c r="U1331" s="114">
        <v>235</v>
      </c>
      <c r="V1331" s="114">
        <v>107</v>
      </c>
      <c r="W1331" s="115">
        <v>2.7839999999999998</v>
      </c>
    </row>
    <row r="1332" spans="2:23" ht="38.25">
      <c r="B1332" s="95" t="s">
        <v>17330</v>
      </c>
      <c r="C1332" s="95" t="s">
        <v>17367</v>
      </c>
      <c r="D1332" s="95" t="s">
        <v>17368</v>
      </c>
      <c r="E1332" s="95" t="s">
        <v>17324</v>
      </c>
      <c r="F1332" s="95" t="s">
        <v>17302</v>
      </c>
      <c r="G1332" s="95" t="s">
        <v>19056</v>
      </c>
      <c r="H1332" s="14" t="s">
        <v>20</v>
      </c>
      <c r="I1332" s="95" t="s">
        <v>4576</v>
      </c>
      <c r="J1332" s="120" t="s">
        <v>4411</v>
      </c>
      <c r="K1332" s="106" t="s">
        <v>19059</v>
      </c>
      <c r="L1332" s="95" t="s">
        <v>19060</v>
      </c>
      <c r="M1332" s="97">
        <f>IF($K$6="с учетом НДС",VLOOKUP(J1332,LEGEND!C:M,3,0)*(1-N1332),VLOOKUP(J1332,LEGEND!C:M,3,0)*(1-N1332)/1.2)</f>
        <v>45990</v>
      </c>
      <c r="N1332" s="98">
        <f>IF(OR(E1332="Принадлежности",E1332="Ручной инструмент"),$K$5,IF($K$4=0,0,IFERROR(VLOOKUP(Q1332,LEGEND!$V$4:$W$7,2,0),$K$4)))</f>
        <v>0</v>
      </c>
      <c r="O1332" s="103" t="s">
        <v>20</v>
      </c>
      <c r="P1332" s="95" t="s">
        <v>4408</v>
      </c>
      <c r="Q1332" s="100" t="s">
        <v>20</v>
      </c>
      <c r="R1332" s="116" t="s">
        <v>20610</v>
      </c>
      <c r="S1332" s="114" t="s">
        <v>964</v>
      </c>
      <c r="T1332" s="114">
        <v>475</v>
      </c>
      <c r="U1332" s="114">
        <v>365</v>
      </c>
      <c r="V1332" s="114">
        <v>133</v>
      </c>
      <c r="W1332" s="115">
        <v>6.19</v>
      </c>
    </row>
    <row r="1333" spans="2:23" ht="25.5">
      <c r="B1333" s="95" t="s">
        <v>17338</v>
      </c>
      <c r="C1333" s="95" t="s">
        <v>20</v>
      </c>
      <c r="D1333" s="95" t="s">
        <v>17368</v>
      </c>
      <c r="E1333" s="95" t="s">
        <v>17324</v>
      </c>
      <c r="F1333" s="95" t="s">
        <v>18036</v>
      </c>
      <c r="G1333" s="95" t="s">
        <v>18440</v>
      </c>
      <c r="H1333" s="14" t="s">
        <v>20</v>
      </c>
      <c r="I1333" s="95" t="s">
        <v>4577</v>
      </c>
      <c r="J1333" s="120" t="s">
        <v>4412</v>
      </c>
      <c r="K1333" s="106" t="s">
        <v>19061</v>
      </c>
      <c r="L1333" s="95" t="s">
        <v>19062</v>
      </c>
      <c r="M1333" s="97">
        <f>IF($K$6="с учетом НДС",VLOOKUP(J1333,LEGEND!C:M,3,0)*(1-N1333),VLOOKUP(J1333,LEGEND!C:M,3,0)*(1-N1333)/1.2)</f>
        <v>26990</v>
      </c>
      <c r="N1333" s="98">
        <f>IF(OR(E1333="Принадлежности",E1333="Ручной инструмент"),$K$5,IF($K$4=0,0,IFERROR(VLOOKUP(Q1333,LEGEND!$V$4:$W$7,2,0),$K$4)))</f>
        <v>0</v>
      </c>
      <c r="O1333" s="103" t="s">
        <v>20</v>
      </c>
      <c r="P1333" s="95" t="s">
        <v>4408</v>
      </c>
      <c r="Q1333" s="100" t="s">
        <v>20</v>
      </c>
      <c r="R1333" s="116" t="s">
        <v>20611</v>
      </c>
      <c r="S1333" s="114" t="s">
        <v>964</v>
      </c>
      <c r="T1333" s="114">
        <v>372</v>
      </c>
      <c r="U1333" s="114">
        <v>125</v>
      </c>
      <c r="V1333" s="114">
        <v>1019</v>
      </c>
      <c r="W1333" s="115">
        <v>5.7839999999999998</v>
      </c>
    </row>
    <row r="1334" spans="2:23" ht="38.25">
      <c r="B1334" s="95" t="s">
        <v>17330</v>
      </c>
      <c r="C1334" s="95" t="s">
        <v>20</v>
      </c>
      <c r="D1334" s="95" t="s">
        <v>20</v>
      </c>
      <c r="E1334" s="95" t="s">
        <v>17334</v>
      </c>
      <c r="F1334" s="95" t="s">
        <v>18556</v>
      </c>
      <c r="G1334" s="95" t="s">
        <v>19063</v>
      </c>
      <c r="H1334" s="14" t="s">
        <v>20</v>
      </c>
      <c r="I1334" s="95" t="s">
        <v>4578</v>
      </c>
      <c r="J1334" s="120" t="s">
        <v>4413</v>
      </c>
      <c r="K1334" s="106" t="s">
        <v>19064</v>
      </c>
      <c r="L1334" s="95" t="s">
        <v>19065</v>
      </c>
      <c r="M1334" s="97">
        <f>IF($K$6="с учетом НДС",VLOOKUP(J1334,LEGEND!C:M,3,0)*(1-N1334),VLOOKUP(J1334,LEGEND!C:M,3,0)*(1-N1334)/1.2)</f>
        <v>48490</v>
      </c>
      <c r="N1334" s="98">
        <f>IF(OR(E1334="Принадлежности",E1334="Ручной инструмент"),$K$5,IF($K$4=0,0,IFERROR(VLOOKUP(Q1334,LEGEND!$V$4:$W$7,2,0),$K$4)))</f>
        <v>0</v>
      </c>
      <c r="O1334" s="103" t="s">
        <v>20</v>
      </c>
      <c r="P1334" s="95" t="s">
        <v>4408</v>
      </c>
      <c r="Q1334" s="100" t="s">
        <v>20</v>
      </c>
      <c r="R1334" s="116" t="s">
        <v>20612</v>
      </c>
      <c r="S1334" s="114" t="s">
        <v>964</v>
      </c>
      <c r="T1334" s="114">
        <v>400</v>
      </c>
      <c r="U1334" s="114">
        <v>350</v>
      </c>
      <c r="V1334" s="114">
        <v>150</v>
      </c>
      <c r="W1334" s="115">
        <v>3.2</v>
      </c>
    </row>
    <row r="1335" spans="2:23" ht="38.25">
      <c r="B1335" s="95" t="s">
        <v>17330</v>
      </c>
      <c r="C1335" s="95" t="s">
        <v>20</v>
      </c>
      <c r="D1335" s="95" t="s">
        <v>20</v>
      </c>
      <c r="E1335" s="95" t="s">
        <v>17334</v>
      </c>
      <c r="F1335" s="95" t="s">
        <v>18556</v>
      </c>
      <c r="G1335" s="95" t="s">
        <v>19063</v>
      </c>
      <c r="H1335" s="14" t="s">
        <v>20</v>
      </c>
      <c r="I1335" s="95" t="s">
        <v>4579</v>
      </c>
      <c r="J1335" s="120" t="s">
        <v>4414</v>
      </c>
      <c r="K1335" s="106" t="s">
        <v>19066</v>
      </c>
      <c r="L1335" s="95" t="s">
        <v>19067</v>
      </c>
      <c r="M1335" s="97">
        <f>IF($K$6="с учетом НДС",VLOOKUP(J1335,LEGEND!C:M,3,0)*(1-N1335),VLOOKUP(J1335,LEGEND!C:M,3,0)*(1-N1335)/1.2)</f>
        <v>42990</v>
      </c>
      <c r="N1335" s="98">
        <f>IF(OR(E1335="Принадлежности",E1335="Ручной инструмент"),$K$5,IF($K$4=0,0,IFERROR(VLOOKUP(Q1335,LEGEND!$V$4:$W$7,2,0),$K$4)))</f>
        <v>0</v>
      </c>
      <c r="O1335" s="103" t="s">
        <v>20</v>
      </c>
      <c r="P1335" s="95" t="s">
        <v>4408</v>
      </c>
      <c r="Q1335" s="100" t="s">
        <v>20</v>
      </c>
      <c r="R1335" s="116" t="s">
        <v>20613</v>
      </c>
      <c r="S1335" s="114" t="s">
        <v>964</v>
      </c>
      <c r="T1335" s="114">
        <v>400</v>
      </c>
      <c r="U1335" s="114">
        <v>350</v>
      </c>
      <c r="V1335" s="114">
        <v>150</v>
      </c>
      <c r="W1335" s="115">
        <v>2.4</v>
      </c>
    </row>
    <row r="1336" spans="2:23" ht="38.25">
      <c r="B1336" s="95" t="s">
        <v>17330</v>
      </c>
      <c r="C1336" s="95" t="s">
        <v>20</v>
      </c>
      <c r="D1336" s="95" t="s">
        <v>20</v>
      </c>
      <c r="E1336" s="95" t="s">
        <v>17334</v>
      </c>
      <c r="F1336" s="95" t="s">
        <v>18556</v>
      </c>
      <c r="G1336" s="95" t="s">
        <v>19063</v>
      </c>
      <c r="H1336" s="14" t="s">
        <v>20</v>
      </c>
      <c r="I1336" s="95" t="s">
        <v>4580</v>
      </c>
      <c r="J1336" s="120" t="s">
        <v>4415</v>
      </c>
      <c r="K1336" s="106" t="s">
        <v>19068</v>
      </c>
      <c r="L1336" s="95" t="s">
        <v>19069</v>
      </c>
      <c r="M1336" s="97">
        <f>IF($K$6="с учетом НДС",VLOOKUP(J1336,LEGEND!C:M,3,0)*(1-N1336),VLOOKUP(J1336,LEGEND!C:M,3,0)*(1-N1336)/1.2)</f>
        <v>63990</v>
      </c>
      <c r="N1336" s="98">
        <f>IF(OR(E1336="Принадлежности",E1336="Ручной инструмент"),$K$5,IF($K$4=0,0,IFERROR(VLOOKUP(Q1336,LEGEND!$V$4:$W$7,2,0),$K$4)))</f>
        <v>0</v>
      </c>
      <c r="O1336" s="103" t="s">
        <v>20</v>
      </c>
      <c r="P1336" s="95" t="s">
        <v>4408</v>
      </c>
      <c r="Q1336" s="100" t="s">
        <v>20</v>
      </c>
      <c r="R1336" s="116" t="s">
        <v>20614</v>
      </c>
      <c r="S1336" s="114" t="s">
        <v>964</v>
      </c>
      <c r="T1336" s="114">
        <v>400</v>
      </c>
      <c r="U1336" s="114">
        <v>350</v>
      </c>
      <c r="V1336" s="114">
        <v>150</v>
      </c>
      <c r="W1336" s="115">
        <v>4</v>
      </c>
    </row>
    <row r="1337" spans="2:23" ht="38.25">
      <c r="B1337" s="95" t="s">
        <v>17330</v>
      </c>
      <c r="C1337" s="95" t="s">
        <v>20</v>
      </c>
      <c r="D1337" s="95" t="s">
        <v>20</v>
      </c>
      <c r="E1337" s="95" t="s">
        <v>17334</v>
      </c>
      <c r="F1337" s="95" t="s">
        <v>18556</v>
      </c>
      <c r="G1337" s="95" t="s">
        <v>19063</v>
      </c>
      <c r="H1337" s="14" t="s">
        <v>20</v>
      </c>
      <c r="I1337" s="95" t="s">
        <v>4581</v>
      </c>
      <c r="J1337" s="120" t="s">
        <v>4416</v>
      </c>
      <c r="K1337" s="106" t="s">
        <v>19070</v>
      </c>
      <c r="L1337" s="95" t="s">
        <v>19071</v>
      </c>
      <c r="M1337" s="97">
        <f>IF($K$6="с учетом НДС",VLOOKUP(J1337,LEGEND!C:M,3,0)*(1-N1337),VLOOKUP(J1337,LEGEND!C:M,3,0)*(1-N1337)/1.2)</f>
        <v>56990</v>
      </c>
      <c r="N1337" s="98">
        <f>IF(OR(E1337="Принадлежности",E1337="Ручной инструмент"),$K$5,IF($K$4=0,0,IFERROR(VLOOKUP(Q1337,LEGEND!$V$4:$W$7,2,0),$K$4)))</f>
        <v>0</v>
      </c>
      <c r="O1337" s="103" t="s">
        <v>20</v>
      </c>
      <c r="P1337" s="95" t="s">
        <v>4408</v>
      </c>
      <c r="Q1337" s="100" t="s">
        <v>20</v>
      </c>
      <c r="R1337" s="116" t="s">
        <v>20615</v>
      </c>
      <c r="S1337" s="114" t="s">
        <v>964</v>
      </c>
      <c r="T1337" s="114">
        <v>400</v>
      </c>
      <c r="U1337" s="114">
        <v>350</v>
      </c>
      <c r="V1337" s="114">
        <v>150</v>
      </c>
      <c r="W1337" s="115">
        <v>3</v>
      </c>
    </row>
    <row r="1338" spans="2:23" ht="38.25">
      <c r="B1338" s="95" t="s">
        <v>20806</v>
      </c>
      <c r="C1338" s="95" t="s">
        <v>20</v>
      </c>
      <c r="D1338" s="95" t="s">
        <v>20</v>
      </c>
      <c r="E1338" s="95" t="s">
        <v>18116</v>
      </c>
      <c r="F1338" s="95" t="s">
        <v>18556</v>
      </c>
      <c r="G1338" s="95" t="s">
        <v>19063</v>
      </c>
      <c r="H1338" s="14" t="s">
        <v>20</v>
      </c>
      <c r="I1338" s="95" t="s">
        <v>4582</v>
      </c>
      <c r="J1338" s="120" t="s">
        <v>4417</v>
      </c>
      <c r="K1338" s="106" t="s">
        <v>19072</v>
      </c>
      <c r="L1338" s="95" t="s">
        <v>19073</v>
      </c>
      <c r="M1338" s="97">
        <f>IF($K$6="с учетом НДС",VLOOKUP(J1338,LEGEND!C:M,3,0)*(1-N1338),VLOOKUP(J1338,LEGEND!C:M,3,0)*(1-N1338)/1.2)</f>
        <v>5000</v>
      </c>
      <c r="N1338" s="98">
        <f>IF(OR(E1338="Принадлежности",E1338="Ручной инструмент"),$K$5,IF($K$4=0,0,IFERROR(VLOOKUP(Q1338,LEGEND!$V$4:$W$7,2,0),$K$4)))</f>
        <v>0</v>
      </c>
      <c r="O1338" s="103" t="s">
        <v>20</v>
      </c>
      <c r="P1338" s="95" t="s">
        <v>4408</v>
      </c>
      <c r="Q1338" s="100" t="s">
        <v>20</v>
      </c>
      <c r="R1338" s="116" t="s">
        <v>20616</v>
      </c>
      <c r="S1338" s="114" t="s">
        <v>6291</v>
      </c>
      <c r="T1338" s="114">
        <v>139</v>
      </c>
      <c r="U1338" s="114">
        <v>94</v>
      </c>
      <c r="V1338" s="114">
        <v>159</v>
      </c>
      <c r="W1338" s="115">
        <v>0.55000000000000004</v>
      </c>
    </row>
    <row r="1339" spans="2:23" ht="38.25">
      <c r="B1339" s="95" t="s">
        <v>20806</v>
      </c>
      <c r="C1339" s="95" t="s">
        <v>20</v>
      </c>
      <c r="D1339" s="95" t="s">
        <v>20</v>
      </c>
      <c r="E1339" s="95" t="s">
        <v>18116</v>
      </c>
      <c r="F1339" s="95" t="s">
        <v>18556</v>
      </c>
      <c r="G1339" s="95" t="s">
        <v>19063</v>
      </c>
      <c r="H1339" s="14" t="s">
        <v>20</v>
      </c>
      <c r="I1339" s="95" t="s">
        <v>4583</v>
      </c>
      <c r="J1339" s="120" t="s">
        <v>4418</v>
      </c>
      <c r="K1339" s="106" t="s">
        <v>19074</v>
      </c>
      <c r="L1339" s="95" t="s">
        <v>19075</v>
      </c>
      <c r="M1339" s="97">
        <f>IF($K$6="с учетом НДС",VLOOKUP(J1339,LEGEND!C:M,3,0)*(1-N1339),VLOOKUP(J1339,LEGEND!C:M,3,0)*(1-N1339)/1.2)</f>
        <v>7000</v>
      </c>
      <c r="N1339" s="98">
        <f>IF(OR(E1339="Принадлежности",E1339="Ручной инструмент"),$K$5,IF($K$4=0,0,IFERROR(VLOOKUP(Q1339,LEGEND!$V$4:$W$7,2,0),$K$4)))</f>
        <v>0</v>
      </c>
      <c r="O1339" s="103" t="s">
        <v>20</v>
      </c>
      <c r="P1339" s="95" t="s">
        <v>4408</v>
      </c>
      <c r="Q1339" s="100" t="s">
        <v>20</v>
      </c>
      <c r="R1339" s="116" t="s">
        <v>20617</v>
      </c>
      <c r="S1339" s="114" t="s">
        <v>4788</v>
      </c>
      <c r="T1339" s="114">
        <v>1000</v>
      </c>
      <c r="U1339" s="114">
        <v>200</v>
      </c>
      <c r="V1339" s="114">
        <v>200</v>
      </c>
      <c r="W1339" s="115">
        <v>1.5</v>
      </c>
    </row>
    <row r="1340" spans="2:23" ht="25.5">
      <c r="B1340" s="95" t="s">
        <v>20806</v>
      </c>
      <c r="C1340" s="95" t="s">
        <v>20</v>
      </c>
      <c r="D1340" s="95" t="s">
        <v>20</v>
      </c>
      <c r="E1340" s="95" t="s">
        <v>18116</v>
      </c>
      <c r="F1340" s="95" t="s">
        <v>18556</v>
      </c>
      <c r="G1340" s="95" t="s">
        <v>19063</v>
      </c>
      <c r="H1340" s="14" t="s">
        <v>20</v>
      </c>
      <c r="I1340" s="95" t="s">
        <v>4584</v>
      </c>
      <c r="J1340" s="120" t="s">
        <v>4419</v>
      </c>
      <c r="K1340" s="106" t="s">
        <v>19076</v>
      </c>
      <c r="L1340" s="95" t="s">
        <v>19077</v>
      </c>
      <c r="M1340" s="97">
        <f>IF($K$6="с учетом НДС",VLOOKUP(J1340,LEGEND!C:M,3,0)*(1-N1340),VLOOKUP(J1340,LEGEND!C:M,3,0)*(1-N1340)/1.2)</f>
        <v>1000</v>
      </c>
      <c r="N1340" s="98">
        <f>IF(OR(E1340="Принадлежности",E1340="Ручной инструмент"),$K$5,IF($K$4=0,0,IFERROR(VLOOKUP(Q1340,LEGEND!$V$4:$W$7,2,0),$K$4)))</f>
        <v>0</v>
      </c>
      <c r="O1340" s="103" t="s">
        <v>20</v>
      </c>
      <c r="P1340" s="95" t="s">
        <v>4408</v>
      </c>
      <c r="Q1340" s="100" t="s">
        <v>20</v>
      </c>
      <c r="R1340" s="116" t="s">
        <v>20618</v>
      </c>
      <c r="S1340" s="114" t="s">
        <v>964</v>
      </c>
      <c r="T1340" s="114">
        <v>140</v>
      </c>
      <c r="U1340" s="114">
        <v>25</v>
      </c>
      <c r="V1340" s="114">
        <v>177</v>
      </c>
      <c r="W1340" s="115">
        <v>5.7000000000000002E-2</v>
      </c>
    </row>
    <row r="1341" spans="2:23" ht="25.5">
      <c r="B1341" s="95" t="s">
        <v>17338</v>
      </c>
      <c r="C1341" s="95" t="s">
        <v>17367</v>
      </c>
      <c r="D1341" s="95" t="s">
        <v>17368</v>
      </c>
      <c r="E1341" s="95" t="s">
        <v>17324</v>
      </c>
      <c r="F1341" s="95" t="s">
        <v>17302</v>
      </c>
      <c r="G1341" s="95" t="s">
        <v>17420</v>
      </c>
      <c r="H1341" s="14" t="s">
        <v>20</v>
      </c>
      <c r="I1341" s="95" t="s">
        <v>4585</v>
      </c>
      <c r="J1341" s="120" t="s">
        <v>4420</v>
      </c>
      <c r="K1341" s="106" t="s">
        <v>19078</v>
      </c>
      <c r="L1341" s="95" t="s">
        <v>19079</v>
      </c>
      <c r="M1341" s="97">
        <f>IF($K$6="с учетом НДС",VLOOKUP(J1341,LEGEND!C:M,3,0)*(1-N1341),VLOOKUP(J1341,LEGEND!C:M,3,0)*(1-N1341)/1.2)</f>
        <v>53990</v>
      </c>
      <c r="N1341" s="98">
        <f>IF(OR(E1341="Принадлежности",E1341="Ручной инструмент"),$K$5,IF($K$4=0,0,IFERROR(VLOOKUP(Q1341,LEGEND!$V$4:$W$7,2,0),$K$4)))</f>
        <v>0</v>
      </c>
      <c r="O1341" s="103" t="s">
        <v>20</v>
      </c>
      <c r="P1341" s="95" t="s">
        <v>4408</v>
      </c>
      <c r="Q1341" s="100" t="s">
        <v>20</v>
      </c>
      <c r="R1341" s="116" t="s">
        <v>20619</v>
      </c>
      <c r="S1341" s="114" t="s">
        <v>964</v>
      </c>
      <c r="T1341" s="114">
        <v>475</v>
      </c>
      <c r="U1341" s="114">
        <v>137</v>
      </c>
      <c r="V1341" s="114">
        <v>370</v>
      </c>
      <c r="W1341" s="115">
        <v>7.9290000000000003</v>
      </c>
    </row>
    <row r="1342" spans="2:23" ht="25.5">
      <c r="B1342" s="95" t="s">
        <v>17338</v>
      </c>
      <c r="C1342" s="95" t="s">
        <v>17367</v>
      </c>
      <c r="D1342" s="95" t="s">
        <v>17368</v>
      </c>
      <c r="E1342" s="95" t="s">
        <v>17324</v>
      </c>
      <c r="F1342" s="95" t="s">
        <v>17302</v>
      </c>
      <c r="G1342" s="95" t="s">
        <v>17420</v>
      </c>
      <c r="H1342" s="14" t="s">
        <v>20</v>
      </c>
      <c r="I1342" s="95" t="s">
        <v>4586</v>
      </c>
      <c r="J1342" s="120" t="s">
        <v>4421</v>
      </c>
      <c r="K1342" s="106" t="s">
        <v>19080</v>
      </c>
      <c r="L1342" s="95" t="s">
        <v>19081</v>
      </c>
      <c r="M1342" s="97">
        <f>IF($K$6="с учетом НДС",VLOOKUP(J1342,LEGEND!C:M,3,0)*(1-N1342),VLOOKUP(J1342,LEGEND!C:M,3,0)*(1-N1342)/1.2)</f>
        <v>29990</v>
      </c>
      <c r="N1342" s="98">
        <f>IF(OR(E1342="Принадлежности",E1342="Ручной инструмент"),$K$5,IF($K$4=0,0,IFERROR(VLOOKUP(Q1342,LEGEND!$V$4:$W$7,2,0),$K$4)))</f>
        <v>0</v>
      </c>
      <c r="O1342" s="103" t="s">
        <v>20</v>
      </c>
      <c r="P1342" s="95" t="s">
        <v>4408</v>
      </c>
      <c r="Q1342" s="100" t="s">
        <v>20</v>
      </c>
      <c r="R1342" s="116" t="s">
        <v>20620</v>
      </c>
      <c r="S1342" s="114" t="s">
        <v>964</v>
      </c>
      <c r="T1342" s="114">
        <v>475</v>
      </c>
      <c r="U1342" s="114">
        <v>365</v>
      </c>
      <c r="V1342" s="114">
        <v>134</v>
      </c>
      <c r="W1342" s="115">
        <v>5.8140000000000001</v>
      </c>
    </row>
    <row r="1343" spans="2:23" ht="25.5">
      <c r="B1343" s="95" t="s">
        <v>17338</v>
      </c>
      <c r="C1343" s="95" t="s">
        <v>17367</v>
      </c>
      <c r="D1343" s="95" t="s">
        <v>17368</v>
      </c>
      <c r="E1343" s="95" t="s">
        <v>17324</v>
      </c>
      <c r="F1343" s="95" t="s">
        <v>17302</v>
      </c>
      <c r="G1343" s="95" t="s">
        <v>17420</v>
      </c>
      <c r="H1343" s="14" t="s">
        <v>20</v>
      </c>
      <c r="I1343" s="95" t="s">
        <v>4587</v>
      </c>
      <c r="J1343" s="120" t="s">
        <v>4422</v>
      </c>
      <c r="K1343" s="106" t="s">
        <v>19082</v>
      </c>
      <c r="L1343" s="95" t="s">
        <v>19083</v>
      </c>
      <c r="M1343" s="97">
        <f>IF($K$6="с учетом НДС",VLOOKUP(J1343,LEGEND!C:M,3,0)*(1-N1343),VLOOKUP(J1343,LEGEND!C:M,3,0)*(1-N1343)/1.2)</f>
        <v>68990</v>
      </c>
      <c r="N1343" s="98">
        <f>IF(OR(E1343="Принадлежности",E1343="Ручной инструмент"),$K$5,IF($K$4=0,0,IFERROR(VLOOKUP(Q1343,LEGEND!$V$4:$W$7,2,0),$K$4)))</f>
        <v>0</v>
      </c>
      <c r="O1343" s="103" t="s">
        <v>20</v>
      </c>
      <c r="P1343" s="95" t="s">
        <v>4408</v>
      </c>
      <c r="Q1343" s="100" t="s">
        <v>20</v>
      </c>
      <c r="R1343" s="116" t="s">
        <v>20621</v>
      </c>
      <c r="S1343" s="114" t="s">
        <v>964</v>
      </c>
      <c r="T1343" s="114">
        <v>475</v>
      </c>
      <c r="U1343" s="114">
        <v>138</v>
      </c>
      <c r="V1343" s="114">
        <v>370</v>
      </c>
      <c r="W1343" s="115">
        <v>7.9770000000000003</v>
      </c>
    </row>
    <row r="1344" spans="2:23" ht="25.5">
      <c r="B1344" s="95" t="s">
        <v>17338</v>
      </c>
      <c r="C1344" s="95" t="s">
        <v>17367</v>
      </c>
      <c r="D1344" s="95" t="s">
        <v>17368</v>
      </c>
      <c r="E1344" s="95" t="s">
        <v>17324</v>
      </c>
      <c r="F1344" s="95" t="s">
        <v>17302</v>
      </c>
      <c r="G1344" s="95" t="s">
        <v>17420</v>
      </c>
      <c r="H1344" s="14" t="s">
        <v>20</v>
      </c>
      <c r="I1344" s="95" t="s">
        <v>4588</v>
      </c>
      <c r="J1344" s="120" t="s">
        <v>4423</v>
      </c>
      <c r="K1344" s="106" t="s">
        <v>19084</v>
      </c>
      <c r="L1344" s="95" t="s">
        <v>19085</v>
      </c>
      <c r="M1344" s="97">
        <f>IF($K$6="с учетом НДС",VLOOKUP(J1344,LEGEND!C:M,3,0)*(1-N1344),VLOOKUP(J1344,LEGEND!C:M,3,0)*(1-N1344)/1.2)</f>
        <v>44990</v>
      </c>
      <c r="N1344" s="98">
        <f>IF(OR(E1344="Принадлежности",E1344="Ручной инструмент"),$K$5,IF($K$4=0,0,IFERROR(VLOOKUP(Q1344,LEGEND!$V$4:$W$7,2,0),$K$4)))</f>
        <v>0</v>
      </c>
      <c r="O1344" s="103" t="s">
        <v>20</v>
      </c>
      <c r="P1344" s="95" t="s">
        <v>4408</v>
      </c>
      <c r="Q1344" s="100" t="s">
        <v>20</v>
      </c>
      <c r="R1344" s="116" t="s">
        <v>20622</v>
      </c>
      <c r="S1344" s="114" t="s">
        <v>964</v>
      </c>
      <c r="T1344" s="114">
        <v>475</v>
      </c>
      <c r="U1344" s="114">
        <v>138</v>
      </c>
      <c r="V1344" s="114">
        <v>370</v>
      </c>
      <c r="W1344" s="115">
        <v>5.774</v>
      </c>
    </row>
    <row r="1345" spans="2:23" ht="25.5">
      <c r="B1345" s="95" t="s">
        <v>17338</v>
      </c>
      <c r="C1345" s="95" t="s">
        <v>20</v>
      </c>
      <c r="D1345" s="95" t="s">
        <v>17368</v>
      </c>
      <c r="E1345" s="95" t="s">
        <v>17324</v>
      </c>
      <c r="F1345" s="95" t="s">
        <v>17463</v>
      </c>
      <c r="G1345" s="95" t="s">
        <v>17464</v>
      </c>
      <c r="H1345" s="14" t="s">
        <v>20</v>
      </c>
      <c r="I1345" s="95" t="s">
        <v>4589</v>
      </c>
      <c r="J1345" s="120" t="s">
        <v>4424</v>
      </c>
      <c r="K1345" s="106" t="s">
        <v>19086</v>
      </c>
      <c r="L1345" s="95" t="s">
        <v>19087</v>
      </c>
      <c r="M1345" s="97">
        <f>IF($K$6="с учетом НДС",VLOOKUP(J1345,LEGEND!C:M,3,0)*(1-N1345),VLOOKUP(J1345,LEGEND!C:M,3,0)*(1-N1345)/1.2)</f>
        <v>28990</v>
      </c>
      <c r="N1345" s="98">
        <f>IF(OR(E1345="Принадлежности",E1345="Ручной инструмент"),$K$5,IF($K$4=0,0,IFERROR(VLOOKUP(Q1345,LEGEND!$V$4:$W$7,2,0),$K$4)))</f>
        <v>0</v>
      </c>
      <c r="O1345" s="103" t="s">
        <v>20</v>
      </c>
      <c r="P1345" s="95" t="s">
        <v>4408</v>
      </c>
      <c r="Q1345" s="100" t="s">
        <v>20</v>
      </c>
      <c r="R1345" s="116" t="s">
        <v>20623</v>
      </c>
      <c r="S1345" s="114" t="s">
        <v>6291</v>
      </c>
      <c r="T1345" s="114">
        <v>759</v>
      </c>
      <c r="U1345" s="114">
        <v>389</v>
      </c>
      <c r="V1345" s="114">
        <v>180</v>
      </c>
      <c r="W1345" s="115">
        <v>6.42</v>
      </c>
    </row>
    <row r="1346" spans="2:23" ht="25.5">
      <c r="B1346" s="95" t="s">
        <v>17330</v>
      </c>
      <c r="C1346" s="95" t="s">
        <v>20</v>
      </c>
      <c r="D1346" s="95" t="s">
        <v>17368</v>
      </c>
      <c r="E1346" s="95" t="s">
        <v>17324</v>
      </c>
      <c r="F1346" s="95" t="s">
        <v>17463</v>
      </c>
      <c r="G1346" s="95" t="s">
        <v>17531</v>
      </c>
      <c r="H1346" s="14" t="s">
        <v>20</v>
      </c>
      <c r="I1346" s="95" t="s">
        <v>4590</v>
      </c>
      <c r="J1346" s="120" t="s">
        <v>4425</v>
      </c>
      <c r="K1346" s="106" t="s">
        <v>19088</v>
      </c>
      <c r="L1346" s="95" t="s">
        <v>19089</v>
      </c>
      <c r="M1346" s="97">
        <f>IF($K$6="с учетом НДС",VLOOKUP(J1346,LEGEND!C:M,3,0)*(1-N1346),VLOOKUP(J1346,LEGEND!C:M,3,0)*(1-N1346)/1.2)</f>
        <v>16990</v>
      </c>
      <c r="N1346" s="98">
        <f>IF(OR(E1346="Принадлежности",E1346="Ручной инструмент"),$K$5,IF($K$4=0,0,IFERROR(VLOOKUP(Q1346,LEGEND!$V$4:$W$7,2,0),$K$4)))</f>
        <v>0</v>
      </c>
      <c r="O1346" s="103" t="s">
        <v>20</v>
      </c>
      <c r="P1346" s="95" t="s">
        <v>4408</v>
      </c>
      <c r="Q1346" s="100" t="s">
        <v>20</v>
      </c>
      <c r="R1346" s="116" t="s">
        <v>20624</v>
      </c>
      <c r="S1346" s="114" t="s">
        <v>6291</v>
      </c>
      <c r="T1346" s="114">
        <v>314</v>
      </c>
      <c r="U1346" s="114">
        <v>234</v>
      </c>
      <c r="V1346" s="114">
        <v>369</v>
      </c>
      <c r="W1346" s="115">
        <v>5.36</v>
      </c>
    </row>
    <row r="1347" spans="2:23" ht="38.25">
      <c r="B1347" s="95" t="s">
        <v>17338</v>
      </c>
      <c r="C1347" s="95" t="s">
        <v>20</v>
      </c>
      <c r="D1347" s="95" t="s">
        <v>17368</v>
      </c>
      <c r="E1347" s="95" t="s">
        <v>17324</v>
      </c>
      <c r="F1347" s="95" t="s">
        <v>17463</v>
      </c>
      <c r="G1347" s="95" t="s">
        <v>17531</v>
      </c>
      <c r="H1347" s="14" t="s">
        <v>20</v>
      </c>
      <c r="I1347" s="95" t="s">
        <v>4591</v>
      </c>
      <c r="J1347" s="120" t="s">
        <v>4426</v>
      </c>
      <c r="K1347" s="106" t="s">
        <v>19090</v>
      </c>
      <c r="L1347" s="95" t="s">
        <v>19091</v>
      </c>
      <c r="M1347" s="97">
        <f>IF($K$6="с учетом НДС",VLOOKUP(J1347,LEGEND!C:M,3,0)*(1-N1347),VLOOKUP(J1347,LEGEND!C:M,3,0)*(1-N1347)/1.2)</f>
        <v>24990</v>
      </c>
      <c r="N1347" s="98">
        <f>IF(OR(E1347="Принадлежности",E1347="Ручной инструмент"),$K$5,IF($K$4=0,0,IFERROR(VLOOKUP(Q1347,LEGEND!$V$4:$W$7,2,0),$K$4)))</f>
        <v>0</v>
      </c>
      <c r="O1347" s="103" t="s">
        <v>20</v>
      </c>
      <c r="P1347" s="95" t="s">
        <v>4408</v>
      </c>
      <c r="Q1347" s="100" t="s">
        <v>20</v>
      </c>
      <c r="R1347" s="116" t="s">
        <v>20625</v>
      </c>
      <c r="S1347" s="114" t="s">
        <v>4755</v>
      </c>
      <c r="T1347" s="114">
        <v>600</v>
      </c>
      <c r="U1347" s="114">
        <v>500</v>
      </c>
      <c r="V1347" s="114">
        <v>500</v>
      </c>
      <c r="W1347" s="115">
        <v>4.5</v>
      </c>
    </row>
    <row r="1348" spans="2:23" ht="25.5">
      <c r="B1348" s="95" t="s">
        <v>20806</v>
      </c>
      <c r="C1348" s="95" t="s">
        <v>20</v>
      </c>
      <c r="D1348" s="95" t="s">
        <v>20</v>
      </c>
      <c r="E1348" s="95" t="s">
        <v>18116</v>
      </c>
      <c r="F1348" s="95" t="s">
        <v>17463</v>
      </c>
      <c r="G1348" s="95" t="s">
        <v>17531</v>
      </c>
      <c r="H1348" s="14" t="s">
        <v>20</v>
      </c>
      <c r="I1348" s="95" t="s">
        <v>4592</v>
      </c>
      <c r="J1348" s="120" t="s">
        <v>4427</v>
      </c>
      <c r="K1348" s="106" t="s">
        <v>19092</v>
      </c>
      <c r="L1348" s="95" t="s">
        <v>19093</v>
      </c>
      <c r="M1348" s="97">
        <f>IF($K$6="с учетом НДС",VLOOKUP(J1348,LEGEND!C:M,3,0)*(1-N1348),VLOOKUP(J1348,LEGEND!C:M,3,0)*(1-N1348)/1.2)</f>
        <v>1800</v>
      </c>
      <c r="N1348" s="98">
        <f>IF(OR(E1348="Принадлежности",E1348="Ручной инструмент"),$K$5,IF($K$4=0,0,IFERROR(VLOOKUP(Q1348,LEGEND!$V$4:$W$7,2,0),$K$4)))</f>
        <v>0</v>
      </c>
      <c r="O1348" s="103" t="s">
        <v>20</v>
      </c>
      <c r="P1348" s="95" t="s">
        <v>4408</v>
      </c>
      <c r="Q1348" s="100" t="s">
        <v>20</v>
      </c>
      <c r="R1348" s="116" t="s">
        <v>20626</v>
      </c>
      <c r="S1348" s="114" t="s">
        <v>964</v>
      </c>
      <c r="T1348" s="114">
        <v>138</v>
      </c>
      <c r="U1348" s="114">
        <v>121</v>
      </c>
      <c r="V1348" s="114">
        <v>144</v>
      </c>
      <c r="W1348" s="115">
        <v>0.29599999999999999</v>
      </c>
    </row>
    <row r="1349" spans="2:23" ht="25.5">
      <c r="B1349" s="95" t="s">
        <v>20806</v>
      </c>
      <c r="C1349" s="95" t="s">
        <v>20</v>
      </c>
      <c r="D1349" s="95" t="s">
        <v>20</v>
      </c>
      <c r="E1349" s="95" t="s">
        <v>18116</v>
      </c>
      <c r="F1349" s="95" t="s">
        <v>17463</v>
      </c>
      <c r="G1349" s="95" t="s">
        <v>17531</v>
      </c>
      <c r="H1349" s="14" t="s">
        <v>20</v>
      </c>
      <c r="I1349" s="95" t="s">
        <v>4593</v>
      </c>
      <c r="J1349" s="120" t="s">
        <v>4428</v>
      </c>
      <c r="K1349" s="106" t="s">
        <v>19094</v>
      </c>
      <c r="L1349" s="95" t="s">
        <v>19095</v>
      </c>
      <c r="M1349" s="97">
        <f>IF($K$6="с учетом НДС",VLOOKUP(J1349,LEGEND!C:M,3,0)*(1-N1349),VLOOKUP(J1349,LEGEND!C:M,3,0)*(1-N1349)/1.2)</f>
        <v>1800</v>
      </c>
      <c r="N1349" s="98">
        <f>IF(OR(E1349="Принадлежности",E1349="Ручной инструмент"),$K$5,IF($K$4=0,0,IFERROR(VLOOKUP(Q1349,LEGEND!$V$4:$W$7,2,0),$K$4)))</f>
        <v>0</v>
      </c>
      <c r="O1349" s="103" t="s">
        <v>20</v>
      </c>
      <c r="P1349" s="95" t="s">
        <v>4408</v>
      </c>
      <c r="Q1349" s="100" t="s">
        <v>20</v>
      </c>
      <c r="R1349" s="116" t="s">
        <v>20627</v>
      </c>
      <c r="S1349" s="114" t="s">
        <v>964</v>
      </c>
      <c r="T1349" s="114">
        <v>138</v>
      </c>
      <c r="U1349" s="114">
        <v>121</v>
      </c>
      <c r="V1349" s="114">
        <v>144</v>
      </c>
      <c r="W1349" s="115">
        <v>0.28199999999999997</v>
      </c>
    </row>
    <row r="1350" spans="2:23" ht="25.5">
      <c r="B1350" s="95" t="s">
        <v>20806</v>
      </c>
      <c r="C1350" s="95" t="s">
        <v>20</v>
      </c>
      <c r="D1350" s="95" t="s">
        <v>20</v>
      </c>
      <c r="E1350" s="95" t="s">
        <v>18116</v>
      </c>
      <c r="F1350" s="95" t="s">
        <v>17463</v>
      </c>
      <c r="G1350" s="95" t="s">
        <v>17531</v>
      </c>
      <c r="H1350" s="14" t="s">
        <v>20</v>
      </c>
      <c r="I1350" s="95" t="s">
        <v>4594</v>
      </c>
      <c r="J1350" s="120" t="s">
        <v>4429</v>
      </c>
      <c r="K1350" s="106" t="s">
        <v>19096</v>
      </c>
      <c r="L1350" s="95" t="s">
        <v>19097</v>
      </c>
      <c r="M1350" s="97">
        <f>IF($K$6="с учетом НДС",VLOOKUP(J1350,LEGEND!C:M,3,0)*(1-N1350),VLOOKUP(J1350,LEGEND!C:M,3,0)*(1-N1350)/1.2)</f>
        <v>1200</v>
      </c>
      <c r="N1350" s="98">
        <f>IF(OR(E1350="Принадлежности",E1350="Ручной инструмент"),$K$5,IF($K$4=0,0,IFERROR(VLOOKUP(Q1350,LEGEND!$V$4:$W$7,2,0),$K$4)))</f>
        <v>0</v>
      </c>
      <c r="O1350" s="103" t="s">
        <v>20</v>
      </c>
      <c r="P1350" s="95" t="s">
        <v>4408</v>
      </c>
      <c r="Q1350" s="100" t="s">
        <v>20</v>
      </c>
      <c r="R1350" s="116" t="s">
        <v>20628</v>
      </c>
      <c r="S1350" s="114" t="s">
        <v>964</v>
      </c>
      <c r="T1350" s="114">
        <v>0</v>
      </c>
      <c r="U1350" s="114">
        <v>0</v>
      </c>
      <c r="V1350" s="114">
        <v>0</v>
      </c>
      <c r="W1350" s="115">
        <v>0.129</v>
      </c>
    </row>
    <row r="1351" spans="2:23" ht="25.5">
      <c r="B1351" s="95" t="s">
        <v>20806</v>
      </c>
      <c r="C1351" s="95" t="s">
        <v>20</v>
      </c>
      <c r="D1351" s="95" t="s">
        <v>20</v>
      </c>
      <c r="E1351" s="95" t="s">
        <v>18116</v>
      </c>
      <c r="F1351" s="95" t="s">
        <v>17463</v>
      </c>
      <c r="G1351" s="95" t="s">
        <v>17531</v>
      </c>
      <c r="H1351" s="14" t="s">
        <v>20</v>
      </c>
      <c r="I1351" s="95" t="s">
        <v>4595</v>
      </c>
      <c r="J1351" s="120" t="s">
        <v>4430</v>
      </c>
      <c r="K1351" s="106" t="s">
        <v>19092</v>
      </c>
      <c r="L1351" s="95" t="s">
        <v>19098</v>
      </c>
      <c r="M1351" s="97">
        <f>IF($K$6="с учетом НДС",VLOOKUP(J1351,LEGEND!C:M,3,0)*(1-N1351),VLOOKUP(J1351,LEGEND!C:M,3,0)*(1-N1351)/1.2)</f>
        <v>1700</v>
      </c>
      <c r="N1351" s="98">
        <f>IF(OR(E1351="Принадлежности",E1351="Ручной инструмент"),$K$5,IF($K$4=0,0,IFERROR(VLOOKUP(Q1351,LEGEND!$V$4:$W$7,2,0),$K$4)))</f>
        <v>0</v>
      </c>
      <c r="O1351" s="103" t="s">
        <v>20</v>
      </c>
      <c r="P1351" s="95" t="s">
        <v>4408</v>
      </c>
      <c r="Q1351" s="100" t="s">
        <v>20</v>
      </c>
      <c r="R1351" s="116" t="s">
        <v>20629</v>
      </c>
      <c r="S1351" s="114" t="s">
        <v>964</v>
      </c>
      <c r="T1351" s="114">
        <v>130</v>
      </c>
      <c r="U1351" s="114">
        <v>35</v>
      </c>
      <c r="V1351" s="114">
        <v>130</v>
      </c>
      <c r="W1351" s="115">
        <v>0.1</v>
      </c>
    </row>
    <row r="1352" spans="2:23" ht="25.5">
      <c r="B1352" s="95" t="s">
        <v>17338</v>
      </c>
      <c r="C1352" s="95" t="s">
        <v>17367</v>
      </c>
      <c r="D1352" s="95" t="s">
        <v>17368</v>
      </c>
      <c r="E1352" s="95" t="s">
        <v>17324</v>
      </c>
      <c r="F1352" s="95" t="s">
        <v>17264</v>
      </c>
      <c r="G1352" s="95" t="s">
        <v>17359</v>
      </c>
      <c r="H1352" s="14" t="s">
        <v>20</v>
      </c>
      <c r="I1352" s="95" t="s">
        <v>4596</v>
      </c>
      <c r="J1352" s="120" t="s">
        <v>4431</v>
      </c>
      <c r="K1352" s="106" t="s">
        <v>19099</v>
      </c>
      <c r="L1352" s="95" t="s">
        <v>19100</v>
      </c>
      <c r="M1352" s="97">
        <f>IF($K$6="с учетом НДС",VLOOKUP(J1352,LEGEND!C:M,3,0)*(1-N1352),VLOOKUP(J1352,LEGEND!C:M,3,0)*(1-N1352)/1.2)</f>
        <v>22990</v>
      </c>
      <c r="N1352" s="98">
        <f>IF(OR(E1352="Принадлежности",E1352="Ручной инструмент"),$K$5,IF($K$4=0,0,IFERROR(VLOOKUP(Q1352,LEGEND!$V$4:$W$7,2,0),$K$4)))</f>
        <v>0</v>
      </c>
      <c r="O1352" s="103" t="s">
        <v>20</v>
      </c>
      <c r="P1352" s="95" t="s">
        <v>4408</v>
      </c>
      <c r="Q1352" s="100" t="s">
        <v>20</v>
      </c>
      <c r="R1352" s="116" t="s">
        <v>20630</v>
      </c>
      <c r="S1352" s="114" t="s">
        <v>964</v>
      </c>
      <c r="T1352" s="114">
        <v>475</v>
      </c>
      <c r="U1352" s="114">
        <v>366</v>
      </c>
      <c r="V1352" s="114">
        <v>135</v>
      </c>
      <c r="W1352" s="115">
        <v>3.7480000000000002</v>
      </c>
    </row>
    <row r="1353" spans="2:23" ht="38.25">
      <c r="B1353" s="95" t="s">
        <v>17338</v>
      </c>
      <c r="C1353" s="95" t="s">
        <v>17367</v>
      </c>
      <c r="D1353" s="95" t="s">
        <v>17368</v>
      </c>
      <c r="E1353" s="95" t="s">
        <v>17324</v>
      </c>
      <c r="F1353" s="95" t="s">
        <v>17264</v>
      </c>
      <c r="G1353" s="95" t="s">
        <v>17359</v>
      </c>
      <c r="H1353" s="14" t="s">
        <v>20</v>
      </c>
      <c r="I1353" s="95" t="s">
        <v>4597</v>
      </c>
      <c r="J1353" s="120" t="s">
        <v>4432</v>
      </c>
      <c r="K1353" s="106" t="s">
        <v>19101</v>
      </c>
      <c r="L1353" s="95" t="s">
        <v>19102</v>
      </c>
      <c r="M1353" s="97">
        <f>IF($K$6="с учетом НДС",VLOOKUP(J1353,LEGEND!C:M,3,0)*(1-N1353),VLOOKUP(J1353,LEGEND!C:M,3,0)*(1-N1353)/1.2)</f>
        <v>46990</v>
      </c>
      <c r="N1353" s="98">
        <f>IF(OR(E1353="Принадлежности",E1353="Ручной инструмент"),$K$5,IF($K$4=0,0,IFERROR(VLOOKUP(Q1353,LEGEND!$V$4:$W$7,2,0),$K$4)))</f>
        <v>0</v>
      </c>
      <c r="O1353" s="103" t="s">
        <v>20</v>
      </c>
      <c r="P1353" s="95" t="s">
        <v>4408</v>
      </c>
      <c r="Q1353" s="100" t="s">
        <v>20</v>
      </c>
      <c r="R1353" s="116" t="s">
        <v>20631</v>
      </c>
      <c r="S1353" s="114" t="s">
        <v>964</v>
      </c>
      <c r="T1353" s="114">
        <v>475</v>
      </c>
      <c r="U1353" s="114">
        <v>365</v>
      </c>
      <c r="V1353" s="114">
        <v>137</v>
      </c>
      <c r="W1353" s="115">
        <v>6.0720000000000001</v>
      </c>
    </row>
    <row r="1354" spans="2:23" ht="25.5">
      <c r="B1354" s="95" t="s">
        <v>17338</v>
      </c>
      <c r="C1354" s="95" t="s">
        <v>17367</v>
      </c>
      <c r="D1354" s="95" t="s">
        <v>17368</v>
      </c>
      <c r="E1354" s="95" t="s">
        <v>17324</v>
      </c>
      <c r="F1354" s="95" t="s">
        <v>17264</v>
      </c>
      <c r="G1354" s="95" t="s">
        <v>17359</v>
      </c>
      <c r="H1354" s="14" t="s">
        <v>20</v>
      </c>
      <c r="I1354" s="95" t="s">
        <v>4598</v>
      </c>
      <c r="J1354" s="120" t="s">
        <v>4433</v>
      </c>
      <c r="K1354" s="106" t="s">
        <v>19103</v>
      </c>
      <c r="L1354" s="95" t="s">
        <v>19104</v>
      </c>
      <c r="M1354" s="97">
        <f>IF($K$6="с учетом НДС",VLOOKUP(J1354,LEGEND!C:M,3,0)*(1-N1354),VLOOKUP(J1354,LEGEND!C:M,3,0)*(1-N1354)/1.2)</f>
        <v>21990</v>
      </c>
      <c r="N1354" s="98">
        <f>IF(OR(E1354="Принадлежности",E1354="Ручной инструмент"),$K$5,IF($K$4=0,0,IFERROR(VLOOKUP(Q1354,LEGEND!$V$4:$W$7,2,0),$K$4)))</f>
        <v>0</v>
      </c>
      <c r="O1354" s="103" t="s">
        <v>20</v>
      </c>
      <c r="P1354" s="95" t="s">
        <v>4408</v>
      </c>
      <c r="Q1354" s="100" t="s">
        <v>20</v>
      </c>
      <c r="R1354" s="116" t="s">
        <v>20632</v>
      </c>
      <c r="S1354" s="114" t="s">
        <v>964</v>
      </c>
      <c r="T1354" s="114">
        <v>472</v>
      </c>
      <c r="U1354" s="114">
        <v>137</v>
      </c>
      <c r="V1354" s="114">
        <v>372</v>
      </c>
      <c r="W1354" s="115">
        <v>3.68</v>
      </c>
    </row>
    <row r="1355" spans="2:23" ht="38.25">
      <c r="B1355" s="95" t="s">
        <v>17338</v>
      </c>
      <c r="C1355" s="95" t="s">
        <v>17367</v>
      </c>
      <c r="D1355" s="95" t="s">
        <v>17368</v>
      </c>
      <c r="E1355" s="95" t="s">
        <v>17324</v>
      </c>
      <c r="F1355" s="95" t="s">
        <v>17264</v>
      </c>
      <c r="G1355" s="95" t="s">
        <v>17359</v>
      </c>
      <c r="H1355" s="14" t="s">
        <v>20</v>
      </c>
      <c r="I1355" s="95" t="s">
        <v>4599</v>
      </c>
      <c r="J1355" s="120" t="s">
        <v>4434</v>
      </c>
      <c r="K1355" s="106" t="s">
        <v>19105</v>
      </c>
      <c r="L1355" s="95" t="s">
        <v>19106</v>
      </c>
      <c r="M1355" s="97">
        <f>IF($K$6="с учетом НДС",VLOOKUP(J1355,LEGEND!C:M,3,0)*(1-N1355),VLOOKUP(J1355,LEGEND!C:M,3,0)*(1-N1355)/1.2)</f>
        <v>45990</v>
      </c>
      <c r="N1355" s="98">
        <f>IF(OR(E1355="Принадлежности",E1355="Ручной инструмент"),$K$5,IF($K$4=0,0,IFERROR(VLOOKUP(Q1355,LEGEND!$V$4:$W$7,2,0),$K$4)))</f>
        <v>0</v>
      </c>
      <c r="O1355" s="103" t="s">
        <v>20</v>
      </c>
      <c r="P1355" s="95" t="s">
        <v>4408</v>
      </c>
      <c r="Q1355" s="100" t="s">
        <v>20</v>
      </c>
      <c r="R1355" s="116" t="s">
        <v>20633</v>
      </c>
      <c r="S1355" s="114" t="s">
        <v>964</v>
      </c>
      <c r="T1355" s="114">
        <v>475</v>
      </c>
      <c r="U1355" s="114">
        <v>366</v>
      </c>
      <c r="V1355" s="114">
        <v>137</v>
      </c>
      <c r="W1355" s="115">
        <v>6.0739999999999998</v>
      </c>
    </row>
    <row r="1356" spans="2:23" ht="25.5">
      <c r="B1356" s="95" t="s">
        <v>17338</v>
      </c>
      <c r="C1356" s="95" t="s">
        <v>17367</v>
      </c>
      <c r="D1356" s="95" t="s">
        <v>17368</v>
      </c>
      <c r="E1356" s="95" t="s">
        <v>17324</v>
      </c>
      <c r="F1356" s="95" t="s">
        <v>17264</v>
      </c>
      <c r="G1356" s="95" t="s">
        <v>17359</v>
      </c>
      <c r="H1356" s="14" t="s">
        <v>20</v>
      </c>
      <c r="I1356" s="95" t="s">
        <v>4600</v>
      </c>
      <c r="J1356" s="120" t="s">
        <v>4435</v>
      </c>
      <c r="K1356" s="106" t="s">
        <v>19107</v>
      </c>
      <c r="L1356" s="95" t="s">
        <v>19108</v>
      </c>
      <c r="M1356" s="97">
        <f>IF($K$6="с учетом НДС",VLOOKUP(J1356,LEGEND!C:M,3,0)*(1-N1356),VLOOKUP(J1356,LEGEND!C:M,3,0)*(1-N1356)/1.2)</f>
        <v>27990</v>
      </c>
      <c r="N1356" s="98">
        <f>IF(OR(E1356="Принадлежности",E1356="Ручной инструмент"),$K$5,IF($K$4=0,0,IFERROR(VLOOKUP(Q1356,LEGEND!$V$4:$W$7,2,0),$K$4)))</f>
        <v>0</v>
      </c>
      <c r="O1356" s="103" t="s">
        <v>20</v>
      </c>
      <c r="P1356" s="95" t="s">
        <v>4408</v>
      </c>
      <c r="Q1356" s="100" t="s">
        <v>20</v>
      </c>
      <c r="R1356" s="116" t="s">
        <v>20634</v>
      </c>
      <c r="S1356" s="114" t="s">
        <v>964</v>
      </c>
      <c r="T1356" s="114">
        <v>475</v>
      </c>
      <c r="U1356" s="114">
        <v>365</v>
      </c>
      <c r="V1356" s="114">
        <v>135</v>
      </c>
      <c r="W1356" s="115">
        <v>4.1660000000000004</v>
      </c>
    </row>
    <row r="1357" spans="2:23" ht="38.25">
      <c r="B1357" s="95" t="s">
        <v>17338</v>
      </c>
      <c r="C1357" s="95" t="s">
        <v>17367</v>
      </c>
      <c r="D1357" s="95" t="s">
        <v>17368</v>
      </c>
      <c r="E1357" s="95" t="s">
        <v>17324</v>
      </c>
      <c r="F1357" s="95" t="s">
        <v>17264</v>
      </c>
      <c r="G1357" s="95" t="s">
        <v>17359</v>
      </c>
      <c r="H1357" s="14" t="s">
        <v>20</v>
      </c>
      <c r="I1357" s="95" t="s">
        <v>4601</v>
      </c>
      <c r="J1357" s="120" t="s">
        <v>4436</v>
      </c>
      <c r="K1357" s="106" t="s">
        <v>19109</v>
      </c>
      <c r="L1357" s="95" t="s">
        <v>19110</v>
      </c>
      <c r="M1357" s="97">
        <f>IF($K$6="с учетом НДС",VLOOKUP(J1357,LEGEND!C:M,3,0)*(1-N1357),VLOOKUP(J1357,LEGEND!C:M,3,0)*(1-N1357)/1.2)</f>
        <v>51990</v>
      </c>
      <c r="N1357" s="98">
        <f>IF(OR(E1357="Принадлежности",E1357="Ручной инструмент"),$K$5,IF($K$4=0,0,IFERROR(VLOOKUP(Q1357,LEGEND!$V$4:$W$7,2,0),$K$4)))</f>
        <v>0</v>
      </c>
      <c r="O1357" s="103" t="s">
        <v>20</v>
      </c>
      <c r="P1357" s="95" t="s">
        <v>4408</v>
      </c>
      <c r="Q1357" s="100" t="s">
        <v>20</v>
      </c>
      <c r="R1357" s="116" t="s">
        <v>20635</v>
      </c>
      <c r="S1357" s="114" t="s">
        <v>964</v>
      </c>
      <c r="T1357" s="114">
        <v>474</v>
      </c>
      <c r="U1357" s="114">
        <v>366</v>
      </c>
      <c r="V1357" s="114">
        <v>136</v>
      </c>
      <c r="W1357" s="115">
        <v>6.5279999999999996</v>
      </c>
    </row>
    <row r="1358" spans="2:23" ht="25.5">
      <c r="B1358" s="95" t="s">
        <v>17338</v>
      </c>
      <c r="C1358" s="95" t="s">
        <v>17367</v>
      </c>
      <c r="D1358" s="95" t="s">
        <v>17368</v>
      </c>
      <c r="E1358" s="95" t="s">
        <v>17324</v>
      </c>
      <c r="F1358" s="95" t="s">
        <v>17264</v>
      </c>
      <c r="G1358" s="95" t="s">
        <v>17359</v>
      </c>
      <c r="H1358" s="14" t="s">
        <v>20</v>
      </c>
      <c r="I1358" s="95" t="s">
        <v>4602</v>
      </c>
      <c r="J1358" s="120" t="s">
        <v>4437</v>
      </c>
      <c r="K1358" s="106" t="s">
        <v>19111</v>
      </c>
      <c r="L1358" s="95" t="s">
        <v>19112</v>
      </c>
      <c r="M1358" s="97">
        <f>IF($K$6="с учетом НДС",VLOOKUP(J1358,LEGEND!C:M,3,0)*(1-N1358),VLOOKUP(J1358,LEGEND!C:M,3,0)*(1-N1358)/1.2)</f>
        <v>26990</v>
      </c>
      <c r="N1358" s="98">
        <f>IF(OR(E1358="Принадлежности",E1358="Ручной инструмент"),$K$5,IF($K$4=0,0,IFERROR(VLOOKUP(Q1358,LEGEND!$V$4:$W$7,2,0),$K$4)))</f>
        <v>0</v>
      </c>
      <c r="O1358" s="103" t="s">
        <v>20</v>
      </c>
      <c r="P1358" s="95" t="s">
        <v>4408</v>
      </c>
      <c r="Q1358" s="100" t="s">
        <v>20</v>
      </c>
      <c r="R1358" s="116" t="s">
        <v>20636</v>
      </c>
      <c r="S1358" s="114" t="s">
        <v>964</v>
      </c>
      <c r="T1358" s="114">
        <v>475</v>
      </c>
      <c r="U1358" s="114">
        <v>365</v>
      </c>
      <c r="V1358" s="114">
        <v>135</v>
      </c>
      <c r="W1358" s="115">
        <v>4.234</v>
      </c>
    </row>
    <row r="1359" spans="2:23" ht="38.25">
      <c r="B1359" s="95" t="s">
        <v>17338</v>
      </c>
      <c r="C1359" s="95" t="s">
        <v>17367</v>
      </c>
      <c r="D1359" s="95" t="s">
        <v>17368</v>
      </c>
      <c r="E1359" s="95" t="s">
        <v>17324</v>
      </c>
      <c r="F1359" s="95" t="s">
        <v>17264</v>
      </c>
      <c r="G1359" s="95" t="s">
        <v>17359</v>
      </c>
      <c r="H1359" s="14" t="s">
        <v>20</v>
      </c>
      <c r="I1359" s="95" t="s">
        <v>4603</v>
      </c>
      <c r="J1359" s="120" t="s">
        <v>4438</v>
      </c>
      <c r="K1359" s="106" t="s">
        <v>19113</v>
      </c>
      <c r="L1359" s="95" t="s">
        <v>19114</v>
      </c>
      <c r="M1359" s="97">
        <f>IF($K$6="с учетом НДС",VLOOKUP(J1359,LEGEND!C:M,3,0)*(1-N1359),VLOOKUP(J1359,LEGEND!C:M,3,0)*(1-N1359)/1.2)</f>
        <v>50990</v>
      </c>
      <c r="N1359" s="98">
        <f>IF(OR(E1359="Принадлежности",E1359="Ручной инструмент"),$K$5,IF($K$4=0,0,IFERROR(VLOOKUP(Q1359,LEGEND!$V$4:$W$7,2,0),$K$4)))</f>
        <v>0</v>
      </c>
      <c r="O1359" s="103" t="s">
        <v>20</v>
      </c>
      <c r="P1359" s="95" t="s">
        <v>4408</v>
      </c>
      <c r="Q1359" s="100" t="s">
        <v>20</v>
      </c>
      <c r="R1359" s="116" t="s">
        <v>20637</v>
      </c>
      <c r="S1359" s="114" t="s">
        <v>964</v>
      </c>
      <c r="T1359" s="114">
        <v>476</v>
      </c>
      <c r="U1359" s="114">
        <v>367</v>
      </c>
      <c r="V1359" s="114">
        <v>135</v>
      </c>
      <c r="W1359" s="115">
        <v>6.5739999999999998</v>
      </c>
    </row>
    <row r="1360" spans="2:23" ht="38.25">
      <c r="B1360" s="95" t="s">
        <v>17338</v>
      </c>
      <c r="C1360" s="95" t="s">
        <v>17367</v>
      </c>
      <c r="D1360" s="95" t="s">
        <v>17368</v>
      </c>
      <c r="E1360" s="95" t="s">
        <v>17324</v>
      </c>
      <c r="F1360" s="95" t="s">
        <v>18072</v>
      </c>
      <c r="G1360" s="95" t="s">
        <v>20</v>
      </c>
      <c r="H1360" s="14" t="s">
        <v>20</v>
      </c>
      <c r="I1360" s="95" t="s">
        <v>4604</v>
      </c>
      <c r="J1360" s="120" t="s">
        <v>4439</v>
      </c>
      <c r="K1360" s="106" t="s">
        <v>19115</v>
      </c>
      <c r="L1360" s="95" t="s">
        <v>19116</v>
      </c>
      <c r="M1360" s="97">
        <f>IF($K$6="с учетом НДС",VLOOKUP(J1360,LEGEND!C:M,3,0)*(1-N1360),VLOOKUP(J1360,LEGEND!C:M,3,0)*(1-N1360)/1.2)</f>
        <v>151490</v>
      </c>
      <c r="N1360" s="98">
        <f>IF(OR(E1360="Принадлежности",E1360="Ручной инструмент"),$K$5,IF($K$4=0,0,IFERROR(VLOOKUP(Q1360,LEGEND!$V$4:$W$7,2,0),$K$4)))</f>
        <v>0</v>
      </c>
      <c r="O1360" s="103" t="s">
        <v>20</v>
      </c>
      <c r="P1360" s="95" t="s">
        <v>4408</v>
      </c>
      <c r="Q1360" s="100" t="s">
        <v>20</v>
      </c>
      <c r="R1360" s="116" t="s">
        <v>20638</v>
      </c>
      <c r="S1360" s="114" t="s">
        <v>964</v>
      </c>
      <c r="T1360" s="114">
        <v>589</v>
      </c>
      <c r="U1360" s="114">
        <v>589</v>
      </c>
      <c r="V1360" s="114">
        <v>419</v>
      </c>
      <c r="W1360" s="115">
        <v>23.15</v>
      </c>
    </row>
    <row r="1361" spans="2:23" ht="25.5">
      <c r="B1361" s="95" t="s">
        <v>17338</v>
      </c>
      <c r="C1361" s="95" t="s">
        <v>17367</v>
      </c>
      <c r="D1361" s="95" t="s">
        <v>17368</v>
      </c>
      <c r="E1361" s="95" t="s">
        <v>17324</v>
      </c>
      <c r="F1361" s="95" t="s">
        <v>18072</v>
      </c>
      <c r="G1361" s="95" t="s">
        <v>20</v>
      </c>
      <c r="H1361" s="14" t="s">
        <v>20</v>
      </c>
      <c r="I1361" s="95" t="s">
        <v>4605</v>
      </c>
      <c r="J1361" s="120" t="s">
        <v>4440</v>
      </c>
      <c r="K1361" s="106" t="s">
        <v>19117</v>
      </c>
      <c r="L1361" s="95" t="s">
        <v>19118</v>
      </c>
      <c r="M1361" s="97">
        <f>IF($K$6="с учетом НДС",VLOOKUP(J1361,LEGEND!C:M,3,0)*(1-N1361),VLOOKUP(J1361,LEGEND!C:M,3,0)*(1-N1361)/1.2)</f>
        <v>129990</v>
      </c>
      <c r="N1361" s="98">
        <f>IF(OR(E1361="Принадлежности",E1361="Ручной инструмент"),$K$5,IF($K$4=0,0,IFERROR(VLOOKUP(Q1361,LEGEND!$V$4:$W$7,2,0),$K$4)))</f>
        <v>0</v>
      </c>
      <c r="O1361" s="103" t="s">
        <v>20</v>
      </c>
      <c r="P1361" s="95" t="s">
        <v>4408</v>
      </c>
      <c r="Q1361" s="100" t="s">
        <v>20</v>
      </c>
      <c r="R1361" s="116" t="s">
        <v>20639</v>
      </c>
      <c r="S1361" s="114" t="s">
        <v>964</v>
      </c>
      <c r="T1361" s="114">
        <v>589</v>
      </c>
      <c r="U1361" s="114">
        <v>589</v>
      </c>
      <c r="V1361" s="114">
        <v>419</v>
      </c>
      <c r="W1361" s="115">
        <v>19.02</v>
      </c>
    </row>
    <row r="1362" spans="2:23" ht="38.25">
      <c r="B1362" s="95" t="s">
        <v>20806</v>
      </c>
      <c r="C1362" s="95" t="s">
        <v>20</v>
      </c>
      <c r="D1362" s="95" t="s">
        <v>20</v>
      </c>
      <c r="E1362" s="95" t="s">
        <v>18116</v>
      </c>
      <c r="F1362" s="95" t="s">
        <v>18072</v>
      </c>
      <c r="G1362" s="95" t="s">
        <v>20</v>
      </c>
      <c r="H1362" s="14" t="s">
        <v>20</v>
      </c>
      <c r="I1362" s="95" t="s">
        <v>4606</v>
      </c>
      <c r="J1362" s="120" t="s">
        <v>4441</v>
      </c>
      <c r="K1362" s="106" t="s">
        <v>19119</v>
      </c>
      <c r="L1362" s="95" t="s">
        <v>19120</v>
      </c>
      <c r="M1362" s="97">
        <f>IF($K$6="с учетом НДС",VLOOKUP(J1362,LEGEND!C:M,3,0)*(1-N1362),VLOOKUP(J1362,LEGEND!C:M,3,0)*(1-N1362)/1.2)</f>
        <v>19700</v>
      </c>
      <c r="N1362" s="98">
        <f>IF(OR(E1362="Принадлежности",E1362="Ручной инструмент"),$K$5,IF($K$4=0,0,IFERROR(VLOOKUP(Q1362,LEGEND!$V$4:$W$7,2,0),$K$4)))</f>
        <v>0</v>
      </c>
      <c r="O1362" s="103" t="s">
        <v>20</v>
      </c>
      <c r="P1362" s="95" t="s">
        <v>4408</v>
      </c>
      <c r="Q1362" s="100" t="s">
        <v>20</v>
      </c>
      <c r="R1362" s="116" t="s">
        <v>20640</v>
      </c>
      <c r="S1362" s="114" t="s">
        <v>964</v>
      </c>
      <c r="T1362" s="114">
        <v>669</v>
      </c>
      <c r="U1362" s="114">
        <v>94</v>
      </c>
      <c r="V1362" s="114">
        <v>669</v>
      </c>
      <c r="W1362" s="115">
        <v>4.83</v>
      </c>
    </row>
    <row r="1363" spans="2:23" ht="51">
      <c r="B1363" s="95" t="s">
        <v>20806</v>
      </c>
      <c r="C1363" s="95" t="s">
        <v>20</v>
      </c>
      <c r="D1363" s="95" t="s">
        <v>20</v>
      </c>
      <c r="E1363" s="95" t="s">
        <v>18116</v>
      </c>
      <c r="F1363" s="95" t="s">
        <v>18072</v>
      </c>
      <c r="G1363" s="95" t="s">
        <v>20</v>
      </c>
      <c r="H1363" s="14" t="s">
        <v>20</v>
      </c>
      <c r="I1363" s="95" t="s">
        <v>4607</v>
      </c>
      <c r="J1363" s="120" t="s">
        <v>4442</v>
      </c>
      <c r="K1363" s="106" t="s">
        <v>19121</v>
      </c>
      <c r="L1363" s="95" t="s">
        <v>19122</v>
      </c>
      <c r="M1363" s="97">
        <f>IF($K$6="с учетом НДС",VLOOKUP(J1363,LEGEND!C:M,3,0)*(1-N1363),VLOOKUP(J1363,LEGEND!C:M,3,0)*(1-N1363)/1.2)</f>
        <v>12100</v>
      </c>
      <c r="N1363" s="98">
        <f>IF(OR(E1363="Принадлежности",E1363="Ручной инструмент"),$K$5,IF($K$4=0,0,IFERROR(VLOOKUP(Q1363,LEGEND!$V$4:$W$7,2,0),$K$4)))</f>
        <v>0</v>
      </c>
      <c r="O1363" s="103" t="s">
        <v>20</v>
      </c>
      <c r="P1363" s="95" t="s">
        <v>4408</v>
      </c>
      <c r="Q1363" s="100" t="s">
        <v>20</v>
      </c>
      <c r="R1363" s="116" t="s">
        <v>20641</v>
      </c>
      <c r="S1363" s="114" t="s">
        <v>964</v>
      </c>
      <c r="T1363" s="114">
        <v>414</v>
      </c>
      <c r="U1363" s="114">
        <v>84</v>
      </c>
      <c r="V1363" s="114">
        <v>414</v>
      </c>
      <c r="W1363" s="115">
        <v>1.65</v>
      </c>
    </row>
    <row r="1364" spans="2:23" ht="38.25">
      <c r="B1364" s="95" t="s">
        <v>20806</v>
      </c>
      <c r="C1364" s="95" t="s">
        <v>20</v>
      </c>
      <c r="D1364" s="95" t="s">
        <v>20</v>
      </c>
      <c r="E1364" s="95" t="s">
        <v>18116</v>
      </c>
      <c r="F1364" s="95" t="s">
        <v>18072</v>
      </c>
      <c r="G1364" s="95" t="s">
        <v>20</v>
      </c>
      <c r="H1364" s="14" t="s">
        <v>20</v>
      </c>
      <c r="I1364" s="95" t="s">
        <v>4608</v>
      </c>
      <c r="J1364" s="120" t="s">
        <v>4443</v>
      </c>
      <c r="K1364" s="106" t="s">
        <v>19123</v>
      </c>
      <c r="L1364" s="95" t="s">
        <v>19124</v>
      </c>
      <c r="M1364" s="97">
        <f>IF($K$6="с учетом НДС",VLOOKUP(J1364,LEGEND!C:M,3,0)*(1-N1364),VLOOKUP(J1364,LEGEND!C:M,3,0)*(1-N1364)/1.2)</f>
        <v>9100</v>
      </c>
      <c r="N1364" s="98">
        <f>IF(OR(E1364="Принадлежности",E1364="Ручной инструмент"),$K$5,IF($K$4=0,0,IFERROR(VLOOKUP(Q1364,LEGEND!$V$4:$W$7,2,0),$K$4)))</f>
        <v>0</v>
      </c>
      <c r="O1364" s="103" t="s">
        <v>20</v>
      </c>
      <c r="P1364" s="95" t="s">
        <v>4408</v>
      </c>
      <c r="Q1364" s="100" t="s">
        <v>20</v>
      </c>
      <c r="R1364" s="116" t="s">
        <v>20642</v>
      </c>
      <c r="S1364" s="114" t="s">
        <v>964</v>
      </c>
      <c r="T1364" s="114">
        <v>561</v>
      </c>
      <c r="U1364" s="114">
        <v>213</v>
      </c>
      <c r="V1364" s="114">
        <v>557</v>
      </c>
      <c r="W1364" s="115">
        <v>4.45</v>
      </c>
    </row>
    <row r="1365" spans="2:23" ht="51">
      <c r="B1365" s="95" t="s">
        <v>20806</v>
      </c>
      <c r="C1365" s="95" t="s">
        <v>20</v>
      </c>
      <c r="D1365" s="95" t="s">
        <v>20</v>
      </c>
      <c r="E1365" s="95" t="s">
        <v>18116</v>
      </c>
      <c r="F1365" s="95" t="s">
        <v>18072</v>
      </c>
      <c r="G1365" s="95" t="s">
        <v>20</v>
      </c>
      <c r="H1365" s="14" t="s">
        <v>20</v>
      </c>
      <c r="I1365" s="95" t="s">
        <v>4609</v>
      </c>
      <c r="J1365" s="120" t="s">
        <v>4444</v>
      </c>
      <c r="K1365" s="106" t="s">
        <v>19125</v>
      </c>
      <c r="L1365" s="95" t="s">
        <v>19126</v>
      </c>
      <c r="M1365" s="97">
        <f>IF($K$6="с учетом НДС",VLOOKUP(J1365,LEGEND!C:M,3,0)*(1-N1365),VLOOKUP(J1365,LEGEND!C:M,3,0)*(1-N1365)/1.2)</f>
        <v>7800</v>
      </c>
      <c r="N1365" s="98">
        <f>IF(OR(E1365="Принадлежности",E1365="Ручной инструмент"),$K$5,IF($K$4=0,0,IFERROR(VLOOKUP(Q1365,LEGEND!$V$4:$W$7,2,0),$K$4)))</f>
        <v>0</v>
      </c>
      <c r="O1365" s="103" t="s">
        <v>20</v>
      </c>
      <c r="P1365" s="95" t="s">
        <v>4408</v>
      </c>
      <c r="Q1365" s="100" t="s">
        <v>20</v>
      </c>
      <c r="R1365" s="116" t="s">
        <v>20643</v>
      </c>
      <c r="S1365" s="114" t="s">
        <v>964</v>
      </c>
      <c r="T1365" s="114">
        <v>479</v>
      </c>
      <c r="U1365" s="114">
        <v>180</v>
      </c>
      <c r="V1365" s="114">
        <v>475</v>
      </c>
      <c r="W1365" s="115">
        <v>2.83</v>
      </c>
    </row>
    <row r="1366" spans="2:23" ht="51">
      <c r="B1366" s="95" t="s">
        <v>20806</v>
      </c>
      <c r="C1366" s="95" t="s">
        <v>20</v>
      </c>
      <c r="D1366" s="95" t="s">
        <v>20</v>
      </c>
      <c r="E1366" s="95" t="s">
        <v>18116</v>
      </c>
      <c r="F1366" s="95" t="s">
        <v>18072</v>
      </c>
      <c r="G1366" s="95" t="s">
        <v>20</v>
      </c>
      <c r="H1366" s="14" t="s">
        <v>20</v>
      </c>
      <c r="I1366" s="95" t="s">
        <v>4610</v>
      </c>
      <c r="J1366" s="120" t="s">
        <v>4445</v>
      </c>
      <c r="K1366" s="106" t="s">
        <v>19127</v>
      </c>
      <c r="L1366" s="95" t="s">
        <v>19128</v>
      </c>
      <c r="M1366" s="97">
        <f>IF($K$6="с учетом НДС",VLOOKUP(J1366,LEGEND!C:M,3,0)*(1-N1366),VLOOKUP(J1366,LEGEND!C:M,3,0)*(1-N1366)/1.2)</f>
        <v>6200</v>
      </c>
      <c r="N1366" s="98">
        <f>IF(OR(E1366="Принадлежности",E1366="Ручной инструмент"),$K$5,IF($K$4=0,0,IFERROR(VLOOKUP(Q1366,LEGEND!$V$4:$W$7,2,0),$K$4)))</f>
        <v>0</v>
      </c>
      <c r="O1366" s="103" t="s">
        <v>20</v>
      </c>
      <c r="P1366" s="95" t="s">
        <v>4408</v>
      </c>
      <c r="Q1366" s="100" t="s">
        <v>20</v>
      </c>
      <c r="R1366" s="116" t="s">
        <v>20644</v>
      </c>
      <c r="S1366" s="114" t="s">
        <v>964</v>
      </c>
      <c r="T1366" s="114">
        <v>274</v>
      </c>
      <c r="U1366" s="114">
        <v>54</v>
      </c>
      <c r="V1366" s="114">
        <v>274</v>
      </c>
      <c r="W1366" s="115">
        <v>1.3</v>
      </c>
    </row>
    <row r="1367" spans="2:23" ht="51">
      <c r="B1367" s="95" t="s">
        <v>20806</v>
      </c>
      <c r="C1367" s="95" t="s">
        <v>20</v>
      </c>
      <c r="D1367" s="95" t="s">
        <v>20</v>
      </c>
      <c r="E1367" s="95" t="s">
        <v>18116</v>
      </c>
      <c r="F1367" s="95" t="s">
        <v>18072</v>
      </c>
      <c r="G1367" s="95" t="s">
        <v>20</v>
      </c>
      <c r="H1367" s="14" t="s">
        <v>20</v>
      </c>
      <c r="I1367" s="95" t="s">
        <v>4611</v>
      </c>
      <c r="J1367" s="120" t="s">
        <v>4446</v>
      </c>
      <c r="K1367" s="106" t="s">
        <v>19129</v>
      </c>
      <c r="L1367" s="95" t="s">
        <v>19130</v>
      </c>
      <c r="M1367" s="97">
        <f>IF($K$6="с учетом НДС",VLOOKUP(J1367,LEGEND!C:M,3,0)*(1-N1367),VLOOKUP(J1367,LEGEND!C:M,3,0)*(1-N1367)/1.2)</f>
        <v>6800</v>
      </c>
      <c r="N1367" s="98">
        <f>IF(OR(E1367="Принадлежности",E1367="Ручной инструмент"),$K$5,IF($K$4=0,0,IFERROR(VLOOKUP(Q1367,LEGEND!$V$4:$W$7,2,0),$K$4)))</f>
        <v>0</v>
      </c>
      <c r="O1367" s="103" t="s">
        <v>20</v>
      </c>
      <c r="P1367" s="95" t="s">
        <v>4408</v>
      </c>
      <c r="Q1367" s="100" t="s">
        <v>20</v>
      </c>
      <c r="R1367" s="116" t="s">
        <v>20645</v>
      </c>
      <c r="S1367" s="114" t="s">
        <v>964</v>
      </c>
      <c r="T1367" s="114">
        <v>274</v>
      </c>
      <c r="U1367" s="114">
        <v>54</v>
      </c>
      <c r="V1367" s="114">
        <v>274</v>
      </c>
      <c r="W1367" s="115">
        <v>1.45</v>
      </c>
    </row>
    <row r="1368" spans="2:23" ht="51">
      <c r="B1368" s="95" t="s">
        <v>20806</v>
      </c>
      <c r="C1368" s="95" t="s">
        <v>20</v>
      </c>
      <c r="D1368" s="95" t="s">
        <v>20</v>
      </c>
      <c r="E1368" s="95" t="s">
        <v>18116</v>
      </c>
      <c r="F1368" s="95" t="s">
        <v>18072</v>
      </c>
      <c r="G1368" s="95" t="s">
        <v>20</v>
      </c>
      <c r="H1368" s="14" t="s">
        <v>20</v>
      </c>
      <c r="I1368" s="95" t="s">
        <v>4612</v>
      </c>
      <c r="J1368" s="120" t="s">
        <v>4447</v>
      </c>
      <c r="K1368" s="106" t="s">
        <v>19131</v>
      </c>
      <c r="L1368" s="95" t="s">
        <v>19132</v>
      </c>
      <c r="M1368" s="97">
        <f>IF($K$6="с учетом НДС",VLOOKUP(J1368,LEGEND!C:M,3,0)*(1-N1368),VLOOKUP(J1368,LEGEND!C:M,3,0)*(1-N1368)/1.2)</f>
        <v>12300</v>
      </c>
      <c r="N1368" s="98">
        <f>IF(OR(E1368="Принадлежности",E1368="Ручной инструмент"),$K$5,IF($K$4=0,0,IFERROR(VLOOKUP(Q1368,LEGEND!$V$4:$W$7,2,0),$K$4)))</f>
        <v>0</v>
      </c>
      <c r="O1368" s="103" t="s">
        <v>20</v>
      </c>
      <c r="P1368" s="95" t="s">
        <v>4408</v>
      </c>
      <c r="Q1368" s="100" t="s">
        <v>20</v>
      </c>
      <c r="R1368" s="116" t="s">
        <v>20646</v>
      </c>
      <c r="S1368" s="114" t="s">
        <v>964</v>
      </c>
      <c r="T1368" s="114">
        <v>437</v>
      </c>
      <c r="U1368" s="114">
        <v>69</v>
      </c>
      <c r="V1368" s="114">
        <v>455</v>
      </c>
      <c r="W1368" s="115">
        <v>5.46</v>
      </c>
    </row>
    <row r="1369" spans="2:23" ht="63.75">
      <c r="B1369" s="95" t="s">
        <v>20806</v>
      </c>
      <c r="C1369" s="95" t="s">
        <v>20</v>
      </c>
      <c r="D1369" s="95">
        <v>0</v>
      </c>
      <c r="E1369" s="95" t="s">
        <v>18116</v>
      </c>
      <c r="F1369" s="95" t="s">
        <v>18072</v>
      </c>
      <c r="G1369" s="95" t="s">
        <v>20</v>
      </c>
      <c r="H1369" s="14" t="s">
        <v>20</v>
      </c>
      <c r="I1369" s="95" t="s">
        <v>4613</v>
      </c>
      <c r="J1369" s="121" t="s">
        <v>4564</v>
      </c>
      <c r="K1369" s="106" t="s">
        <v>19133</v>
      </c>
      <c r="L1369" s="95" t="s">
        <v>19134</v>
      </c>
      <c r="M1369" s="97">
        <f>IF($K$6="с учетом НДС",VLOOKUP(J1369,LEGEND!C:M,3,0)*(1-N1369),VLOOKUP(J1369,LEGEND!C:M,3,0)*(1-N1369)/1.2)</f>
        <v>2300</v>
      </c>
      <c r="N1369" s="98">
        <f>IF(OR(E1369="Принадлежности",E1369="Ручной инструмент"),$K$5,IF($K$4=0,0,IFERROR(VLOOKUP(Q1369,LEGEND!$V$4:$W$7,2,0),$K$4)))</f>
        <v>0</v>
      </c>
      <c r="O1369" s="103" t="s">
        <v>20</v>
      </c>
      <c r="P1369" s="95" t="s">
        <v>4408</v>
      </c>
      <c r="Q1369" s="100" t="s">
        <v>20</v>
      </c>
      <c r="R1369" s="116" t="s">
        <v>20647</v>
      </c>
      <c r="S1369" s="114" t="s">
        <v>964</v>
      </c>
      <c r="T1369" s="114">
        <v>73</v>
      </c>
      <c r="U1369" s="114">
        <v>47</v>
      </c>
      <c r="V1369" s="114">
        <v>209</v>
      </c>
      <c r="W1369" s="115">
        <v>0.26900000000000002</v>
      </c>
    </row>
    <row r="1370" spans="2:23" ht="63.75">
      <c r="B1370" s="95" t="s">
        <v>20806</v>
      </c>
      <c r="C1370" s="95" t="s">
        <v>20</v>
      </c>
      <c r="D1370" s="95">
        <v>0</v>
      </c>
      <c r="E1370" s="95" t="s">
        <v>18116</v>
      </c>
      <c r="F1370" s="95" t="s">
        <v>18072</v>
      </c>
      <c r="G1370" s="95" t="s">
        <v>20</v>
      </c>
      <c r="H1370" s="14" t="s">
        <v>20</v>
      </c>
      <c r="I1370" s="95" t="s">
        <v>4614</v>
      </c>
      <c r="J1370" s="121" t="s">
        <v>4565</v>
      </c>
      <c r="K1370" s="106" t="s">
        <v>19135</v>
      </c>
      <c r="L1370" s="95" t="s">
        <v>19136</v>
      </c>
      <c r="M1370" s="97">
        <f>IF($K$6="с учетом НДС",VLOOKUP(J1370,LEGEND!C:M,3,0)*(1-N1370),VLOOKUP(J1370,LEGEND!C:M,3,0)*(1-N1370)/1.2)</f>
        <v>1800</v>
      </c>
      <c r="N1370" s="98">
        <f>IF(OR(E1370="Принадлежности",E1370="Ручной инструмент"),$K$5,IF($K$4=0,0,IFERROR(VLOOKUP(Q1370,LEGEND!$V$4:$W$7,2,0),$K$4)))</f>
        <v>0</v>
      </c>
      <c r="O1370" s="103" t="s">
        <v>20</v>
      </c>
      <c r="P1370" s="95" t="s">
        <v>4408</v>
      </c>
      <c r="Q1370" s="100" t="s">
        <v>20</v>
      </c>
      <c r="R1370" s="116" t="s">
        <v>20648</v>
      </c>
      <c r="S1370" s="114" t="s">
        <v>964</v>
      </c>
      <c r="T1370" s="114">
        <v>73</v>
      </c>
      <c r="U1370" s="114">
        <v>47</v>
      </c>
      <c r="V1370" s="114">
        <v>209</v>
      </c>
      <c r="W1370" s="115">
        <v>0.17399999999999999</v>
      </c>
    </row>
    <row r="1371" spans="2:23" ht="51">
      <c r="B1371" s="95" t="s">
        <v>20806</v>
      </c>
      <c r="C1371" s="95" t="s">
        <v>20</v>
      </c>
      <c r="D1371" s="95">
        <v>0</v>
      </c>
      <c r="E1371" s="95" t="s">
        <v>18116</v>
      </c>
      <c r="F1371" s="95" t="s">
        <v>18072</v>
      </c>
      <c r="G1371" s="95" t="s">
        <v>20</v>
      </c>
      <c r="H1371" s="14" t="s">
        <v>20</v>
      </c>
      <c r="I1371" s="95" t="s">
        <v>4615</v>
      </c>
      <c r="J1371" s="121" t="s">
        <v>4566</v>
      </c>
      <c r="K1371" s="106" t="s">
        <v>19137</v>
      </c>
      <c r="L1371" s="95" t="s">
        <v>19138</v>
      </c>
      <c r="M1371" s="97">
        <f>IF($K$6="с учетом НДС",VLOOKUP(J1371,LEGEND!C:M,3,0)*(1-N1371),VLOOKUP(J1371,LEGEND!C:M,3,0)*(1-N1371)/1.2)</f>
        <v>2300</v>
      </c>
      <c r="N1371" s="98">
        <f>IF(OR(E1371="Принадлежности",E1371="Ручной инструмент"),$K$5,IF($K$4=0,0,IFERROR(VLOOKUP(Q1371,LEGEND!$V$4:$W$7,2,0),$K$4)))</f>
        <v>0</v>
      </c>
      <c r="O1371" s="103" t="s">
        <v>20</v>
      </c>
      <c r="P1371" s="95" t="s">
        <v>20649</v>
      </c>
      <c r="Q1371" s="100" t="s">
        <v>20</v>
      </c>
      <c r="R1371" s="116" t="s">
        <v>20650</v>
      </c>
      <c r="S1371" s="114" t="s">
        <v>964</v>
      </c>
      <c r="T1371" s="114">
        <v>73</v>
      </c>
      <c r="U1371" s="114">
        <v>47</v>
      </c>
      <c r="V1371" s="114">
        <v>209</v>
      </c>
      <c r="W1371" s="115">
        <v>0.10199999999999999</v>
      </c>
    </row>
    <row r="1372" spans="2:23" ht="51">
      <c r="B1372" s="95" t="s">
        <v>20806</v>
      </c>
      <c r="C1372" s="95" t="s">
        <v>20</v>
      </c>
      <c r="D1372" s="95">
        <v>0</v>
      </c>
      <c r="E1372" s="95" t="s">
        <v>18116</v>
      </c>
      <c r="F1372" s="95" t="s">
        <v>18072</v>
      </c>
      <c r="G1372" s="95" t="s">
        <v>20</v>
      </c>
      <c r="H1372" s="14" t="s">
        <v>20</v>
      </c>
      <c r="I1372" s="95" t="s">
        <v>4616</v>
      </c>
      <c r="J1372" s="121" t="s">
        <v>4567</v>
      </c>
      <c r="K1372" s="106" t="s">
        <v>19139</v>
      </c>
      <c r="L1372" s="95" t="s">
        <v>19140</v>
      </c>
      <c r="M1372" s="97">
        <f>IF($K$6="с учетом НДС",VLOOKUP(J1372,LEGEND!C:M,3,0)*(1-N1372),VLOOKUP(J1372,LEGEND!C:M,3,0)*(1-N1372)/1.2)</f>
        <v>5600</v>
      </c>
      <c r="N1372" s="98">
        <f>IF(OR(E1372="Принадлежности",E1372="Ручной инструмент"),$K$5,IF($K$4=0,0,IFERROR(VLOOKUP(Q1372,LEGEND!$V$4:$W$7,2,0),$K$4)))</f>
        <v>0</v>
      </c>
      <c r="O1372" s="103" t="s">
        <v>20</v>
      </c>
      <c r="P1372" s="95" t="s">
        <v>4408</v>
      </c>
      <c r="Q1372" s="100" t="s">
        <v>20</v>
      </c>
      <c r="R1372" s="116" t="s">
        <v>20651</v>
      </c>
      <c r="S1372" s="114" t="s">
        <v>964</v>
      </c>
      <c r="T1372" s="114">
        <v>73</v>
      </c>
      <c r="U1372" s="114">
        <v>47</v>
      </c>
      <c r="V1372" s="114">
        <v>209</v>
      </c>
      <c r="W1372" s="115">
        <v>0.27400000000000002</v>
      </c>
    </row>
    <row r="1373" spans="2:23" ht="63.75">
      <c r="B1373" s="95" t="s">
        <v>20806</v>
      </c>
      <c r="C1373" s="95" t="s">
        <v>20</v>
      </c>
      <c r="D1373" s="95">
        <v>0</v>
      </c>
      <c r="E1373" s="95" t="s">
        <v>18116</v>
      </c>
      <c r="F1373" s="95" t="s">
        <v>18072</v>
      </c>
      <c r="G1373" s="95" t="s">
        <v>20</v>
      </c>
      <c r="H1373" s="14" t="s">
        <v>20</v>
      </c>
      <c r="I1373" s="95" t="s">
        <v>4617</v>
      </c>
      <c r="J1373" s="121" t="s">
        <v>4568</v>
      </c>
      <c r="K1373" s="106" t="s">
        <v>19141</v>
      </c>
      <c r="L1373" s="95" t="s">
        <v>19142</v>
      </c>
      <c r="M1373" s="97">
        <f>IF($K$6="с учетом НДС",VLOOKUP(J1373,LEGEND!C:M,3,0)*(1-N1373),VLOOKUP(J1373,LEGEND!C:M,3,0)*(1-N1373)/1.2)</f>
        <v>3100</v>
      </c>
      <c r="N1373" s="98">
        <f>IF(OR(E1373="Принадлежности",E1373="Ручной инструмент"),$K$5,IF($K$4=0,0,IFERROR(VLOOKUP(Q1373,LEGEND!$V$4:$W$7,2,0),$K$4)))</f>
        <v>0</v>
      </c>
      <c r="O1373" s="103" t="s">
        <v>20</v>
      </c>
      <c r="P1373" s="95" t="s">
        <v>4408</v>
      </c>
      <c r="Q1373" s="100" t="s">
        <v>20</v>
      </c>
      <c r="R1373" s="116" t="s">
        <v>20652</v>
      </c>
      <c r="S1373" s="114" t="s">
        <v>964</v>
      </c>
      <c r="T1373" s="114">
        <v>200</v>
      </c>
      <c r="U1373" s="114">
        <v>100</v>
      </c>
      <c r="V1373" s="114">
        <v>20</v>
      </c>
      <c r="W1373" s="115">
        <v>0.3</v>
      </c>
    </row>
    <row r="1374" spans="2:23" ht="63.75">
      <c r="B1374" s="95" t="s">
        <v>20806</v>
      </c>
      <c r="C1374" s="95" t="s">
        <v>20</v>
      </c>
      <c r="D1374" s="95">
        <v>0</v>
      </c>
      <c r="E1374" s="95" t="s">
        <v>18116</v>
      </c>
      <c r="F1374" s="95" t="s">
        <v>18072</v>
      </c>
      <c r="G1374" s="95" t="s">
        <v>20</v>
      </c>
      <c r="H1374" s="14" t="s">
        <v>20</v>
      </c>
      <c r="I1374" s="95" t="s">
        <v>4618</v>
      </c>
      <c r="J1374" s="121" t="s">
        <v>4569</v>
      </c>
      <c r="K1374" s="106" t="s">
        <v>19143</v>
      </c>
      <c r="L1374" s="95" t="s">
        <v>4618</v>
      </c>
      <c r="M1374" s="97">
        <f>IF($K$6="с учетом НДС",VLOOKUP(J1374,LEGEND!C:M,3,0)*(1-N1374),VLOOKUP(J1374,LEGEND!C:M,3,0)*(1-N1374)/1.2)</f>
        <v>2600</v>
      </c>
      <c r="N1374" s="98">
        <f>IF(OR(E1374="Принадлежности",E1374="Ручной инструмент"),$K$5,IF($K$4=0,0,IFERROR(VLOOKUP(Q1374,LEGEND!$V$4:$W$7,2,0),$K$4)))</f>
        <v>0</v>
      </c>
      <c r="O1374" s="103" t="s">
        <v>20</v>
      </c>
      <c r="P1374" s="95" t="s">
        <v>4408</v>
      </c>
      <c r="Q1374" s="100" t="s">
        <v>20</v>
      </c>
      <c r="R1374" s="116" t="s">
        <v>20653</v>
      </c>
      <c r="S1374" s="114" t="s">
        <v>964</v>
      </c>
      <c r="T1374" s="114">
        <v>67</v>
      </c>
      <c r="U1374" s="114">
        <v>34</v>
      </c>
      <c r="V1374" s="114">
        <v>178</v>
      </c>
      <c r="W1374" s="115">
        <v>9.2999999999999999E-2</v>
      </c>
    </row>
    <row r="1375" spans="2:23" ht="63.75">
      <c r="B1375" s="95" t="s">
        <v>20806</v>
      </c>
      <c r="C1375" s="95" t="s">
        <v>20</v>
      </c>
      <c r="D1375" s="95">
        <v>0</v>
      </c>
      <c r="E1375" s="95" t="s">
        <v>18116</v>
      </c>
      <c r="F1375" s="95" t="s">
        <v>18072</v>
      </c>
      <c r="G1375" s="95" t="s">
        <v>20</v>
      </c>
      <c r="H1375" s="14" t="s">
        <v>20</v>
      </c>
      <c r="I1375" s="95" t="s">
        <v>4619</v>
      </c>
      <c r="J1375" s="121" t="s">
        <v>4570</v>
      </c>
      <c r="K1375" s="106" t="s">
        <v>19144</v>
      </c>
      <c r="L1375" s="95" t="s">
        <v>19145</v>
      </c>
      <c r="M1375" s="97">
        <f>IF($K$6="с учетом НДС",VLOOKUP(J1375,LEGEND!C:M,3,0)*(1-N1375),VLOOKUP(J1375,LEGEND!C:M,3,0)*(1-N1375)/1.2)</f>
        <v>2300</v>
      </c>
      <c r="N1375" s="98">
        <f>IF(OR(E1375="Принадлежности",E1375="Ручной инструмент"),$K$5,IF($K$4=0,0,IFERROR(VLOOKUP(Q1375,LEGEND!$V$4:$W$7,2,0),$K$4)))</f>
        <v>0</v>
      </c>
      <c r="O1375" s="103" t="s">
        <v>20</v>
      </c>
      <c r="P1375" s="95" t="s">
        <v>4408</v>
      </c>
      <c r="Q1375" s="100" t="s">
        <v>20</v>
      </c>
      <c r="R1375" s="116" t="s">
        <v>20654</v>
      </c>
      <c r="S1375" s="114" t="s">
        <v>964</v>
      </c>
      <c r="T1375" s="114">
        <v>67</v>
      </c>
      <c r="U1375" s="114">
        <v>34</v>
      </c>
      <c r="V1375" s="114">
        <v>178</v>
      </c>
      <c r="W1375" s="115">
        <v>0.13300000000000001</v>
      </c>
    </row>
    <row r="1376" spans="2:23" ht="63.75">
      <c r="B1376" s="95" t="s">
        <v>20806</v>
      </c>
      <c r="C1376" s="95" t="s">
        <v>20</v>
      </c>
      <c r="D1376" s="95">
        <v>0</v>
      </c>
      <c r="E1376" s="95" t="s">
        <v>18116</v>
      </c>
      <c r="F1376" s="95" t="s">
        <v>18072</v>
      </c>
      <c r="G1376" s="95" t="s">
        <v>20</v>
      </c>
      <c r="H1376" s="14" t="s">
        <v>20</v>
      </c>
      <c r="I1376" s="95" t="s">
        <v>4620</v>
      </c>
      <c r="J1376" s="121" t="s">
        <v>4571</v>
      </c>
      <c r="K1376" s="106" t="s">
        <v>19146</v>
      </c>
      <c r="L1376" s="95" t="s">
        <v>19147</v>
      </c>
      <c r="M1376" s="97">
        <f>IF($K$6="с учетом НДС",VLOOKUP(J1376,LEGEND!C:M,3,0)*(1-N1376),VLOOKUP(J1376,LEGEND!C:M,3,0)*(1-N1376)/1.2)</f>
        <v>1800</v>
      </c>
      <c r="N1376" s="98">
        <f>IF(OR(E1376="Принадлежности",E1376="Ручной инструмент"),$K$5,IF($K$4=0,0,IFERROR(VLOOKUP(Q1376,LEGEND!$V$4:$W$7,2,0),$K$4)))</f>
        <v>0</v>
      </c>
      <c r="O1376" s="103" t="s">
        <v>20</v>
      </c>
      <c r="P1376" s="95" t="s">
        <v>4408</v>
      </c>
      <c r="Q1376" s="100" t="s">
        <v>20</v>
      </c>
      <c r="R1376" s="116" t="s">
        <v>20655</v>
      </c>
      <c r="S1376" s="114" t="s">
        <v>964</v>
      </c>
      <c r="T1376" s="114">
        <v>67</v>
      </c>
      <c r="U1376" s="114">
        <v>34</v>
      </c>
      <c r="V1376" s="114">
        <v>178</v>
      </c>
      <c r="W1376" s="115">
        <v>9.7000000000000003E-2</v>
      </c>
    </row>
    <row r="1377" spans="2:23" ht="51">
      <c r="B1377" s="95" t="s">
        <v>20806</v>
      </c>
      <c r="C1377" s="95" t="s">
        <v>20</v>
      </c>
      <c r="D1377" s="95">
        <v>0</v>
      </c>
      <c r="E1377" s="95" t="s">
        <v>18116</v>
      </c>
      <c r="F1377" s="95" t="s">
        <v>18072</v>
      </c>
      <c r="G1377" s="95" t="s">
        <v>20</v>
      </c>
      <c r="H1377" s="14" t="s">
        <v>20</v>
      </c>
      <c r="I1377" s="95" t="s">
        <v>4621</v>
      </c>
      <c r="J1377" s="121" t="s">
        <v>4572</v>
      </c>
      <c r="K1377" s="106" t="s">
        <v>19148</v>
      </c>
      <c r="L1377" s="95" t="s">
        <v>19149</v>
      </c>
      <c r="M1377" s="97">
        <f>IF($K$6="с учетом НДС",VLOOKUP(J1377,LEGEND!C:M,3,0)*(1-N1377),VLOOKUP(J1377,LEGEND!C:M,3,0)*(1-N1377)/1.2)</f>
        <v>2000</v>
      </c>
      <c r="N1377" s="98">
        <f>IF(OR(E1377="Принадлежности",E1377="Ручной инструмент"),$K$5,IF($K$4=0,0,IFERROR(VLOOKUP(Q1377,LEGEND!$V$4:$W$7,2,0),$K$4)))</f>
        <v>0</v>
      </c>
      <c r="O1377" s="103" t="s">
        <v>20</v>
      </c>
      <c r="P1377" s="95" t="s">
        <v>4408</v>
      </c>
      <c r="Q1377" s="100" t="s">
        <v>20</v>
      </c>
      <c r="R1377" s="116" t="s">
        <v>20656</v>
      </c>
      <c r="S1377" s="114" t="s">
        <v>964</v>
      </c>
      <c r="T1377" s="114">
        <v>67</v>
      </c>
      <c r="U1377" s="114">
        <v>34</v>
      </c>
      <c r="V1377" s="114">
        <v>178</v>
      </c>
      <c r="W1377" s="115">
        <v>6.2E-2</v>
      </c>
    </row>
    <row r="1378" spans="2:23" ht="51">
      <c r="B1378" s="95" t="s">
        <v>20806</v>
      </c>
      <c r="C1378" s="95" t="s">
        <v>20</v>
      </c>
      <c r="D1378" s="95">
        <v>0</v>
      </c>
      <c r="E1378" s="95" t="s">
        <v>18116</v>
      </c>
      <c r="F1378" s="95" t="s">
        <v>18072</v>
      </c>
      <c r="G1378" s="95" t="s">
        <v>20</v>
      </c>
      <c r="H1378" s="14" t="s">
        <v>20</v>
      </c>
      <c r="I1378" s="95" t="s">
        <v>4622</v>
      </c>
      <c r="J1378" s="121" t="s">
        <v>4573</v>
      </c>
      <c r="K1378" s="106" t="s">
        <v>19150</v>
      </c>
      <c r="L1378" s="95" t="s">
        <v>19151</v>
      </c>
      <c r="M1378" s="97">
        <f>IF($K$6="с учетом НДС",VLOOKUP(J1378,LEGEND!C:M,3,0)*(1-N1378),VLOOKUP(J1378,LEGEND!C:M,3,0)*(1-N1378)/1.2)</f>
        <v>1800</v>
      </c>
      <c r="N1378" s="98">
        <f>IF(OR(E1378="Принадлежности",E1378="Ручной инструмент"),$K$5,IF($K$4=0,0,IFERROR(VLOOKUP(Q1378,LEGEND!$V$4:$W$7,2,0),$K$4)))</f>
        <v>0</v>
      </c>
      <c r="O1378" s="103" t="s">
        <v>20</v>
      </c>
      <c r="P1378" s="95" t="s">
        <v>4408</v>
      </c>
      <c r="Q1378" s="100" t="s">
        <v>20</v>
      </c>
      <c r="R1378" s="116" t="s">
        <v>20657</v>
      </c>
      <c r="S1378" s="114" t="s">
        <v>964</v>
      </c>
      <c r="T1378" s="114">
        <v>67</v>
      </c>
      <c r="U1378" s="114">
        <v>34</v>
      </c>
      <c r="V1378" s="114">
        <v>178</v>
      </c>
      <c r="W1378" s="115">
        <v>7.5999999999999998E-2</v>
      </c>
    </row>
    <row r="1379" spans="2:23" ht="51">
      <c r="B1379" s="95" t="s">
        <v>20806</v>
      </c>
      <c r="C1379" s="95" t="s">
        <v>20</v>
      </c>
      <c r="D1379" s="95">
        <v>0</v>
      </c>
      <c r="E1379" s="95" t="s">
        <v>18116</v>
      </c>
      <c r="F1379" s="95" t="s">
        <v>18072</v>
      </c>
      <c r="G1379" s="95" t="s">
        <v>20</v>
      </c>
      <c r="H1379" s="14" t="s">
        <v>20</v>
      </c>
      <c r="I1379" s="95" t="s">
        <v>4623</v>
      </c>
      <c r="J1379" s="121" t="s">
        <v>4574</v>
      </c>
      <c r="K1379" s="106" t="s">
        <v>19152</v>
      </c>
      <c r="L1379" s="95" t="s">
        <v>19153</v>
      </c>
      <c r="M1379" s="97">
        <f>IF($K$6="с учетом НДС",VLOOKUP(J1379,LEGEND!C:M,3,0)*(1-N1379),VLOOKUP(J1379,LEGEND!C:M,3,0)*(1-N1379)/1.2)</f>
        <v>5600</v>
      </c>
      <c r="N1379" s="98">
        <f>IF(OR(E1379="Принадлежности",E1379="Ручной инструмент"),$K$5,IF($K$4=0,0,IFERROR(VLOOKUP(Q1379,LEGEND!$V$4:$W$7,2,0),$K$4)))</f>
        <v>0</v>
      </c>
      <c r="O1379" s="103" t="s">
        <v>20</v>
      </c>
      <c r="P1379" s="95" t="s">
        <v>4408</v>
      </c>
      <c r="Q1379" s="100" t="s">
        <v>20</v>
      </c>
      <c r="R1379" s="116" t="s">
        <v>20658</v>
      </c>
      <c r="S1379" s="114" t="s">
        <v>964</v>
      </c>
      <c r="T1379" s="114">
        <v>67</v>
      </c>
      <c r="U1379" s="114">
        <v>34</v>
      </c>
      <c r="V1379" s="114">
        <v>178</v>
      </c>
      <c r="W1379" s="115">
        <v>0.2</v>
      </c>
    </row>
    <row r="1380" spans="2:23" ht="38.25">
      <c r="B1380" s="95" t="s">
        <v>17338</v>
      </c>
      <c r="C1380" s="95" t="s">
        <v>17367</v>
      </c>
      <c r="D1380" s="95" t="s">
        <v>17368</v>
      </c>
      <c r="E1380" s="95" t="s">
        <v>17324</v>
      </c>
      <c r="F1380" s="95" t="s">
        <v>17321</v>
      </c>
      <c r="G1380" s="95" t="s">
        <v>17263</v>
      </c>
      <c r="H1380" s="14" t="s">
        <v>20</v>
      </c>
      <c r="I1380" s="95" t="s">
        <v>4624</v>
      </c>
      <c r="J1380" s="120" t="s">
        <v>4448</v>
      </c>
      <c r="K1380" s="106" t="s">
        <v>19154</v>
      </c>
      <c r="L1380" s="95" t="s">
        <v>19155</v>
      </c>
      <c r="M1380" s="97">
        <f>IF($K$6="с учетом НДС",VLOOKUP(J1380,LEGEND!C:M,3,0)*(1-N1380),VLOOKUP(J1380,LEGEND!C:M,3,0)*(1-N1380)/1.2)</f>
        <v>114990</v>
      </c>
      <c r="N1380" s="98">
        <f>IF(OR(E1380="Принадлежности",E1380="Ручной инструмент"),$K$5,IF($K$4=0,0,IFERROR(VLOOKUP(Q1380,LEGEND!$V$4:$W$7,2,0),$K$4)))</f>
        <v>0</v>
      </c>
      <c r="O1380" s="103" t="s">
        <v>20</v>
      </c>
      <c r="P1380" s="95" t="s">
        <v>4408</v>
      </c>
      <c r="Q1380" s="100" t="s">
        <v>20</v>
      </c>
      <c r="R1380" s="116" t="s">
        <v>20659</v>
      </c>
      <c r="S1380" s="114" t="s">
        <v>964</v>
      </c>
      <c r="T1380" s="114">
        <v>710</v>
      </c>
      <c r="U1380" s="114">
        <v>193</v>
      </c>
      <c r="V1380" s="114">
        <v>545</v>
      </c>
      <c r="W1380" s="115">
        <v>20.6</v>
      </c>
    </row>
    <row r="1381" spans="2:23" ht="38.25">
      <c r="B1381" s="95" t="s">
        <v>17338</v>
      </c>
      <c r="C1381" s="95" t="s">
        <v>17367</v>
      </c>
      <c r="D1381" s="95" t="s">
        <v>17368</v>
      </c>
      <c r="E1381" s="95" t="s">
        <v>17324</v>
      </c>
      <c r="F1381" s="95" t="s">
        <v>17321</v>
      </c>
      <c r="G1381" s="95" t="s">
        <v>17263</v>
      </c>
      <c r="H1381" s="14" t="s">
        <v>20</v>
      </c>
      <c r="I1381" s="95" t="s">
        <v>4625</v>
      </c>
      <c r="J1381" s="120" t="s">
        <v>4449</v>
      </c>
      <c r="K1381" s="106" t="s">
        <v>19156</v>
      </c>
      <c r="L1381" s="95" t="s">
        <v>19157</v>
      </c>
      <c r="M1381" s="97">
        <f>IF($K$6="с учетом НДС",VLOOKUP(J1381,LEGEND!C:M,3,0)*(1-N1381),VLOOKUP(J1381,LEGEND!C:M,3,0)*(1-N1381)/1.2)</f>
        <v>136490</v>
      </c>
      <c r="N1381" s="98">
        <f>IF(OR(E1381="Принадлежности",E1381="Ручной инструмент"),$K$5,IF($K$4=0,0,IFERROR(VLOOKUP(Q1381,LEGEND!$V$4:$W$7,2,0),$K$4)))</f>
        <v>0</v>
      </c>
      <c r="O1381" s="103" t="s">
        <v>20</v>
      </c>
      <c r="P1381" s="95" t="s">
        <v>4408</v>
      </c>
      <c r="Q1381" s="100" t="s">
        <v>20</v>
      </c>
      <c r="R1381" s="116" t="s">
        <v>20660</v>
      </c>
      <c r="S1381" s="114" t="s">
        <v>964</v>
      </c>
      <c r="T1381" s="114">
        <v>840</v>
      </c>
      <c r="U1381" s="114">
        <v>193</v>
      </c>
      <c r="V1381" s="114">
        <v>545</v>
      </c>
      <c r="W1381" s="115">
        <v>24.036999999999999</v>
      </c>
    </row>
    <row r="1382" spans="2:23" ht="51">
      <c r="B1382" s="95" t="s">
        <v>17338</v>
      </c>
      <c r="C1382" s="95" t="s">
        <v>17528</v>
      </c>
      <c r="D1382" s="95" t="s">
        <v>20</v>
      </c>
      <c r="E1382" s="95" t="s">
        <v>17324</v>
      </c>
      <c r="F1382" s="95" t="s">
        <v>17394</v>
      </c>
      <c r="G1382" s="95" t="s">
        <v>17562</v>
      </c>
      <c r="H1382" s="14" t="s">
        <v>20</v>
      </c>
      <c r="I1382" s="95" t="s">
        <v>4626</v>
      </c>
      <c r="J1382" s="120" t="s">
        <v>4450</v>
      </c>
      <c r="K1382" s="106" t="s">
        <v>19158</v>
      </c>
      <c r="L1382" s="95" t="s">
        <v>19159</v>
      </c>
      <c r="M1382" s="97">
        <f>IF($K$6="с учетом НДС",VLOOKUP(J1382,LEGEND!C:M,3,0)*(1-N1382),VLOOKUP(J1382,LEGEND!C:M,3,0)*(1-N1382)/1.2)</f>
        <v>49990</v>
      </c>
      <c r="N1382" s="98">
        <f>IF(OR(E1382="Принадлежности",E1382="Ручной инструмент"),$K$5,IF($K$4=0,0,IFERROR(VLOOKUP(Q1382,LEGEND!$V$4:$W$7,2,0),$K$4)))</f>
        <v>0</v>
      </c>
      <c r="O1382" s="103" t="s">
        <v>20</v>
      </c>
      <c r="P1382" s="95" t="s">
        <v>4408</v>
      </c>
      <c r="Q1382" s="100" t="s">
        <v>20</v>
      </c>
      <c r="R1382" s="116" t="s">
        <v>20661</v>
      </c>
      <c r="S1382" s="114" t="s">
        <v>964</v>
      </c>
      <c r="T1382" s="114">
        <v>268</v>
      </c>
      <c r="U1382" s="114">
        <v>268</v>
      </c>
      <c r="V1382" s="114">
        <v>1092</v>
      </c>
      <c r="W1382" s="115">
        <v>9.85</v>
      </c>
    </row>
    <row r="1383" spans="2:23" ht="25.5">
      <c r="B1383" s="95" t="s">
        <v>17338</v>
      </c>
      <c r="C1383" s="95" t="s">
        <v>20</v>
      </c>
      <c r="D1383" s="95" t="s">
        <v>20</v>
      </c>
      <c r="E1383" s="95" t="s">
        <v>17324</v>
      </c>
      <c r="F1383" s="95" t="s">
        <v>17394</v>
      </c>
      <c r="G1383" s="95" t="s">
        <v>17562</v>
      </c>
      <c r="H1383" s="14" t="s">
        <v>20</v>
      </c>
      <c r="I1383" s="95" t="s">
        <v>4627</v>
      </c>
      <c r="J1383" s="120" t="s">
        <v>4451</v>
      </c>
      <c r="K1383" s="106" t="s">
        <v>19160</v>
      </c>
      <c r="L1383" s="95" t="s">
        <v>19161</v>
      </c>
      <c r="M1383" s="97">
        <f>IF($K$6="с учетом НДС",VLOOKUP(J1383,LEGEND!C:M,3,0)*(1-N1383),VLOOKUP(J1383,LEGEND!C:M,3,0)*(1-N1383)/1.2)</f>
        <v>24990</v>
      </c>
      <c r="N1383" s="98">
        <f>IF(OR(E1383="Принадлежности",E1383="Ручной инструмент"),$K$5,IF($K$4=0,0,IFERROR(VLOOKUP(Q1383,LEGEND!$V$4:$W$7,2,0),$K$4)))</f>
        <v>0</v>
      </c>
      <c r="O1383" s="103" t="s">
        <v>20</v>
      </c>
      <c r="P1383" s="95" t="s">
        <v>4408</v>
      </c>
      <c r="Q1383" s="100" t="s">
        <v>20</v>
      </c>
      <c r="R1383" s="116" t="s">
        <v>20662</v>
      </c>
      <c r="S1383" s="114" t="s">
        <v>964</v>
      </c>
      <c r="T1383" s="114">
        <v>254</v>
      </c>
      <c r="U1383" s="114">
        <v>224</v>
      </c>
      <c r="V1383" s="114">
        <v>265</v>
      </c>
      <c r="W1383" s="115">
        <v>3.5750000000000002</v>
      </c>
    </row>
    <row r="1384" spans="2:23" ht="51">
      <c r="B1384" s="95" t="s">
        <v>17338</v>
      </c>
      <c r="C1384" s="95" t="s">
        <v>20</v>
      </c>
      <c r="D1384" s="95" t="s">
        <v>20</v>
      </c>
      <c r="E1384" s="95" t="s">
        <v>17324</v>
      </c>
      <c r="F1384" s="95" t="s">
        <v>17394</v>
      </c>
      <c r="G1384" s="95" t="s">
        <v>17562</v>
      </c>
      <c r="H1384" s="14" t="s">
        <v>20</v>
      </c>
      <c r="I1384" s="95" t="s">
        <v>4628</v>
      </c>
      <c r="J1384" s="120" t="s">
        <v>4452</v>
      </c>
      <c r="K1384" s="106" t="s">
        <v>19162</v>
      </c>
      <c r="L1384" s="95" t="s">
        <v>19163</v>
      </c>
      <c r="M1384" s="97">
        <f>IF($K$6="с учетом НДС",VLOOKUP(J1384,LEGEND!C:M,3,0)*(1-N1384),VLOOKUP(J1384,LEGEND!C:M,3,0)*(1-N1384)/1.2)</f>
        <v>26990</v>
      </c>
      <c r="N1384" s="98">
        <f>IF(OR(E1384="Принадлежности",E1384="Ручной инструмент"),$K$5,IF($K$4=0,0,IFERROR(VLOOKUP(Q1384,LEGEND!$V$4:$W$7,2,0),$K$4)))</f>
        <v>0</v>
      </c>
      <c r="O1384" s="103" t="s">
        <v>20</v>
      </c>
      <c r="P1384" s="95" t="s">
        <v>4408</v>
      </c>
      <c r="Q1384" s="100" t="s">
        <v>20</v>
      </c>
      <c r="R1384" s="116" t="s">
        <v>20663</v>
      </c>
      <c r="S1384" s="114" t="s">
        <v>964</v>
      </c>
      <c r="T1384" s="114">
        <v>252</v>
      </c>
      <c r="U1384" s="114">
        <v>420</v>
      </c>
      <c r="V1384" s="114">
        <v>228</v>
      </c>
      <c r="W1384" s="115">
        <v>5.9</v>
      </c>
    </row>
    <row r="1385" spans="2:23" ht="38.25">
      <c r="B1385" s="95" t="s">
        <v>17330</v>
      </c>
      <c r="C1385" s="95" t="s">
        <v>17528</v>
      </c>
      <c r="D1385" s="95" t="s">
        <v>20</v>
      </c>
      <c r="E1385" s="95" t="s">
        <v>17324</v>
      </c>
      <c r="F1385" s="95" t="s">
        <v>17394</v>
      </c>
      <c r="G1385" s="95" t="s">
        <v>17562</v>
      </c>
      <c r="H1385" s="14" t="s">
        <v>20</v>
      </c>
      <c r="I1385" s="95" t="s">
        <v>4629</v>
      </c>
      <c r="J1385" s="120" t="s">
        <v>4453</v>
      </c>
      <c r="K1385" s="106" t="s">
        <v>19164</v>
      </c>
      <c r="L1385" s="95" t="s">
        <v>19165</v>
      </c>
      <c r="M1385" s="97">
        <f>IF($K$6="с учетом НДС",VLOOKUP(J1385,LEGEND!C:M,3,0)*(1-N1385),VLOOKUP(J1385,LEGEND!C:M,3,0)*(1-N1385)/1.2)</f>
        <v>8990</v>
      </c>
      <c r="N1385" s="98">
        <f>IF(OR(E1385="Принадлежности",E1385="Ручной инструмент"),$K$5,IF($K$4=0,0,IFERROR(VLOOKUP(Q1385,LEGEND!$V$4:$W$7,2,0),$K$4)))</f>
        <v>0</v>
      </c>
      <c r="O1385" s="103" t="s">
        <v>20</v>
      </c>
      <c r="P1385" s="95" t="s">
        <v>4408</v>
      </c>
      <c r="Q1385" s="100" t="s">
        <v>20</v>
      </c>
      <c r="R1385" s="116" t="s">
        <v>20664</v>
      </c>
      <c r="S1385" s="114" t="s">
        <v>964</v>
      </c>
      <c r="T1385" s="114">
        <v>302</v>
      </c>
      <c r="U1385" s="114">
        <v>91</v>
      </c>
      <c r="V1385" s="114">
        <v>92</v>
      </c>
      <c r="W1385" s="115">
        <v>0.47399999999999998</v>
      </c>
    </row>
    <row r="1386" spans="2:23" ht="38.25">
      <c r="B1386" s="95" t="s">
        <v>960</v>
      </c>
      <c r="C1386" s="95" t="s">
        <v>20</v>
      </c>
      <c r="D1386" s="95" t="s">
        <v>20</v>
      </c>
      <c r="E1386" s="95" t="s">
        <v>17324</v>
      </c>
      <c r="F1386" s="95" t="s">
        <v>17343</v>
      </c>
      <c r="G1386" s="95" t="s">
        <v>17344</v>
      </c>
      <c r="H1386" s="14" t="s">
        <v>20</v>
      </c>
      <c r="I1386" s="95" t="s">
        <v>4630</v>
      </c>
      <c r="J1386" s="120" t="s">
        <v>4454</v>
      </c>
      <c r="K1386" s="106" t="s">
        <v>19166</v>
      </c>
      <c r="L1386" s="95" t="s">
        <v>19167</v>
      </c>
      <c r="M1386" s="97">
        <f>IF($K$6="с учетом НДС",VLOOKUP(J1386,LEGEND!C:M,3,0)*(1-N1386),VLOOKUP(J1386,LEGEND!C:M,3,0)*(1-N1386)/1.2)</f>
        <v>2500</v>
      </c>
      <c r="N1386" s="98">
        <f>IF(OR(E1386="Принадлежности",E1386="Ручной инструмент"),$K$5,IF($K$4=0,0,IFERROR(VLOOKUP(Q1386,LEGEND!$V$4:$W$7,2,0),$K$4)))</f>
        <v>0</v>
      </c>
      <c r="O1386" s="103" t="s">
        <v>20</v>
      </c>
      <c r="P1386" s="95" t="s">
        <v>4408</v>
      </c>
      <c r="Q1386" s="100" t="s">
        <v>20</v>
      </c>
      <c r="R1386" s="116" t="s">
        <v>20665</v>
      </c>
      <c r="S1386" s="114" t="s">
        <v>964</v>
      </c>
      <c r="T1386" s="114">
        <v>100</v>
      </c>
      <c r="U1386" s="114">
        <v>34</v>
      </c>
      <c r="V1386" s="114">
        <v>145</v>
      </c>
      <c r="W1386" s="115">
        <v>9.0999999999999998E-2</v>
      </c>
    </row>
    <row r="1387" spans="2:23" ht="25.5">
      <c r="B1387" s="95" t="s">
        <v>17330</v>
      </c>
      <c r="C1387" s="95" t="s">
        <v>20</v>
      </c>
      <c r="D1387" s="95" t="s">
        <v>20</v>
      </c>
      <c r="E1387" s="95" t="s">
        <v>17334</v>
      </c>
      <c r="F1387" s="95" t="s">
        <v>20</v>
      </c>
      <c r="G1387" s="95" t="s">
        <v>20</v>
      </c>
      <c r="H1387" s="14" t="s">
        <v>20</v>
      </c>
      <c r="I1387" s="95" t="s">
        <v>4631</v>
      </c>
      <c r="J1387" s="120" t="s">
        <v>4455</v>
      </c>
      <c r="K1387" s="106" t="s">
        <v>19168</v>
      </c>
      <c r="L1387" s="95" t="s">
        <v>19169</v>
      </c>
      <c r="M1387" s="97">
        <f>IF($K$6="с учетом НДС",VLOOKUP(J1387,LEGEND!C:M,3,0)*(1-N1387),VLOOKUP(J1387,LEGEND!C:M,3,0)*(1-N1387)/1.2)</f>
        <v>295990</v>
      </c>
      <c r="N1387" s="98">
        <f>IF(OR(E1387="Принадлежности",E1387="Ручной инструмент"),$K$5,IF($K$4=0,0,IFERROR(VLOOKUP(Q1387,LEGEND!$V$4:$W$7,2,0),$K$4)))</f>
        <v>0</v>
      </c>
      <c r="O1387" s="103" t="s">
        <v>20</v>
      </c>
      <c r="P1387" s="95" t="s">
        <v>4408</v>
      </c>
      <c r="Q1387" s="100" t="s">
        <v>20</v>
      </c>
      <c r="R1387" s="116" t="s">
        <v>20666</v>
      </c>
      <c r="S1387" s="114" t="s">
        <v>964</v>
      </c>
      <c r="T1387" s="114">
        <v>321</v>
      </c>
      <c r="U1387" s="114">
        <v>124</v>
      </c>
      <c r="V1387" s="114">
        <v>676</v>
      </c>
      <c r="W1387" s="115">
        <v>3</v>
      </c>
    </row>
    <row r="1388" spans="2:23" ht="25.5">
      <c r="B1388" s="95" t="s">
        <v>17330</v>
      </c>
      <c r="C1388" s="95" t="s">
        <v>20</v>
      </c>
      <c r="D1388" s="95" t="s">
        <v>20</v>
      </c>
      <c r="E1388" s="95" t="s">
        <v>17334</v>
      </c>
      <c r="F1388" s="95" t="s">
        <v>20</v>
      </c>
      <c r="G1388" s="95" t="s">
        <v>20</v>
      </c>
      <c r="H1388" s="14" t="s">
        <v>20</v>
      </c>
      <c r="I1388" s="95" t="s">
        <v>4632</v>
      </c>
      <c r="J1388" s="120" t="s">
        <v>4456</v>
      </c>
      <c r="K1388" s="106" t="s">
        <v>19170</v>
      </c>
      <c r="L1388" s="95" t="s">
        <v>19171</v>
      </c>
      <c r="M1388" s="97">
        <f>IF($K$6="с учетом НДС",VLOOKUP(J1388,LEGEND!C:M,3,0)*(1-N1388),VLOOKUP(J1388,LEGEND!C:M,3,0)*(1-N1388)/1.2)</f>
        <v>299990</v>
      </c>
      <c r="N1388" s="98">
        <f>IF(OR(E1388="Принадлежности",E1388="Ручной инструмент"),$K$5,IF($K$4=0,0,IFERROR(VLOOKUP(Q1388,LEGEND!$V$4:$W$7,2,0),$K$4)))</f>
        <v>0</v>
      </c>
      <c r="O1388" s="103" t="s">
        <v>20</v>
      </c>
      <c r="P1388" s="95" t="s">
        <v>4408</v>
      </c>
      <c r="Q1388" s="100" t="s">
        <v>20</v>
      </c>
      <c r="R1388" s="116" t="s">
        <v>20667</v>
      </c>
      <c r="S1388" s="114" t="s">
        <v>964</v>
      </c>
      <c r="T1388" s="114">
        <v>321</v>
      </c>
      <c r="U1388" s="114">
        <v>124</v>
      </c>
      <c r="V1388" s="114">
        <v>676</v>
      </c>
      <c r="W1388" s="115">
        <v>3</v>
      </c>
    </row>
    <row r="1389" spans="2:23" ht="38.25">
      <c r="B1389" s="95" t="s">
        <v>17338</v>
      </c>
      <c r="C1389" s="95" t="s">
        <v>18023</v>
      </c>
      <c r="D1389" s="95" t="s">
        <v>17368</v>
      </c>
      <c r="E1389" s="95" t="s">
        <v>17324</v>
      </c>
      <c r="F1389" s="95" t="s">
        <v>18024</v>
      </c>
      <c r="G1389" s="95" t="s">
        <v>18025</v>
      </c>
      <c r="H1389" s="14" t="s">
        <v>20</v>
      </c>
      <c r="I1389" s="95" t="s">
        <v>4633</v>
      </c>
      <c r="J1389" s="120" t="s">
        <v>4457</v>
      </c>
      <c r="K1389" s="106" t="s">
        <v>19172</v>
      </c>
      <c r="L1389" s="95" t="s">
        <v>19173</v>
      </c>
      <c r="M1389" s="97">
        <f>IF($K$6="с учетом НДС",VLOOKUP(J1389,LEGEND!C:M,3,0)*(1-N1389),VLOOKUP(J1389,LEGEND!C:M,3,0)*(1-N1389)/1.2)</f>
        <v>189990</v>
      </c>
      <c r="N1389" s="98">
        <f>IF(OR(E1389="Принадлежности",E1389="Ручной инструмент"),$K$5,IF($K$4=0,0,IFERROR(VLOOKUP(Q1389,LEGEND!$V$4:$W$7,2,0),$K$4)))</f>
        <v>0</v>
      </c>
      <c r="O1389" s="103" t="s">
        <v>20</v>
      </c>
      <c r="P1389" s="95" t="s">
        <v>4408</v>
      </c>
      <c r="Q1389" s="100" t="s">
        <v>20</v>
      </c>
      <c r="R1389" s="116" t="s">
        <v>20668</v>
      </c>
      <c r="S1389" s="114" t="s">
        <v>5035</v>
      </c>
      <c r="T1389" s="114">
        <v>550</v>
      </c>
      <c r="U1389" s="114">
        <v>200</v>
      </c>
      <c r="V1389" s="114">
        <v>450</v>
      </c>
      <c r="W1389" s="115">
        <v>13</v>
      </c>
    </row>
    <row r="1390" spans="2:23" ht="38.25">
      <c r="B1390" s="95" t="s">
        <v>17338</v>
      </c>
      <c r="C1390" s="95" t="s">
        <v>18023</v>
      </c>
      <c r="D1390" s="95" t="s">
        <v>17368</v>
      </c>
      <c r="E1390" s="95" t="s">
        <v>17324</v>
      </c>
      <c r="F1390" s="95" t="s">
        <v>18024</v>
      </c>
      <c r="G1390" s="95" t="s">
        <v>18025</v>
      </c>
      <c r="H1390" s="14" t="s">
        <v>20</v>
      </c>
      <c r="I1390" s="95" t="s">
        <v>4634</v>
      </c>
      <c r="J1390" s="120" t="s">
        <v>4458</v>
      </c>
      <c r="K1390" s="106" t="s">
        <v>19174</v>
      </c>
      <c r="L1390" s="95" t="s">
        <v>19175</v>
      </c>
      <c r="M1390" s="97">
        <f>IF($K$6="с учетом НДС",VLOOKUP(J1390,LEGEND!C:M,3,0)*(1-N1390),VLOOKUP(J1390,LEGEND!C:M,3,0)*(1-N1390)/1.2)</f>
        <v>209990</v>
      </c>
      <c r="N1390" s="98">
        <f>IF(OR(E1390="Принадлежности",E1390="Ручной инструмент"),$K$5,IF($K$4=0,0,IFERROR(VLOOKUP(Q1390,LEGEND!$V$4:$W$7,2,0),$K$4)))</f>
        <v>0</v>
      </c>
      <c r="O1390" s="103" t="s">
        <v>20</v>
      </c>
      <c r="P1390" s="95" t="s">
        <v>4408</v>
      </c>
      <c r="Q1390" s="100" t="s">
        <v>20</v>
      </c>
      <c r="R1390" s="116" t="s">
        <v>20669</v>
      </c>
      <c r="S1390" s="114" t="s">
        <v>5035</v>
      </c>
      <c r="T1390" s="114">
        <v>550</v>
      </c>
      <c r="U1390" s="114">
        <v>200</v>
      </c>
      <c r="V1390" s="114">
        <v>450</v>
      </c>
      <c r="W1390" s="115">
        <v>13</v>
      </c>
    </row>
    <row r="1391" spans="2:23" ht="38.25">
      <c r="B1391" s="95" t="s">
        <v>17338</v>
      </c>
      <c r="C1391" s="95" t="s">
        <v>18023</v>
      </c>
      <c r="D1391" s="95" t="s">
        <v>17368</v>
      </c>
      <c r="E1391" s="95" t="s">
        <v>17324</v>
      </c>
      <c r="F1391" s="95" t="s">
        <v>18024</v>
      </c>
      <c r="G1391" s="95" t="s">
        <v>18025</v>
      </c>
      <c r="H1391" s="14" t="s">
        <v>20</v>
      </c>
      <c r="I1391" s="95" t="s">
        <v>4635</v>
      </c>
      <c r="J1391" s="120" t="s">
        <v>4459</v>
      </c>
      <c r="K1391" s="106" t="s">
        <v>19176</v>
      </c>
      <c r="L1391" s="95" t="s">
        <v>19177</v>
      </c>
      <c r="M1391" s="97">
        <f>IF($K$6="с учетом НДС",VLOOKUP(J1391,LEGEND!C:M,3,0)*(1-N1391),VLOOKUP(J1391,LEGEND!C:M,3,0)*(1-N1391)/1.2)</f>
        <v>259990</v>
      </c>
      <c r="N1391" s="98">
        <f>IF(OR(E1391="Принадлежности",E1391="Ручной инструмент"),$K$5,IF($K$4=0,0,IFERROR(VLOOKUP(Q1391,LEGEND!$V$4:$W$7,2,0),$K$4)))</f>
        <v>0</v>
      </c>
      <c r="O1391" s="103" t="s">
        <v>20</v>
      </c>
      <c r="P1391" s="95" t="s">
        <v>4408</v>
      </c>
      <c r="Q1391" s="100" t="s">
        <v>20</v>
      </c>
      <c r="R1391" s="116" t="s">
        <v>20670</v>
      </c>
      <c r="S1391" s="114" t="s">
        <v>5035</v>
      </c>
      <c r="T1391" s="114">
        <v>550</v>
      </c>
      <c r="U1391" s="114">
        <v>200</v>
      </c>
      <c r="V1391" s="114">
        <v>450</v>
      </c>
      <c r="W1391" s="115">
        <v>13</v>
      </c>
    </row>
    <row r="1392" spans="2:23" ht="38.25">
      <c r="B1392" s="95" t="s">
        <v>17338</v>
      </c>
      <c r="C1392" s="95" t="s">
        <v>18023</v>
      </c>
      <c r="D1392" s="95" t="s">
        <v>17368</v>
      </c>
      <c r="E1392" s="95" t="s">
        <v>17324</v>
      </c>
      <c r="F1392" s="95" t="s">
        <v>18024</v>
      </c>
      <c r="G1392" s="95" t="s">
        <v>18025</v>
      </c>
      <c r="H1392" s="14" t="s">
        <v>20</v>
      </c>
      <c r="I1392" s="95" t="s">
        <v>4636</v>
      </c>
      <c r="J1392" s="120" t="s">
        <v>4460</v>
      </c>
      <c r="K1392" s="106" t="s">
        <v>19178</v>
      </c>
      <c r="L1392" s="95" t="s">
        <v>19179</v>
      </c>
      <c r="M1392" s="97">
        <f>IF($K$6="с учетом НДС",VLOOKUP(J1392,LEGEND!C:M,3,0)*(1-N1392),VLOOKUP(J1392,LEGEND!C:M,3,0)*(1-N1392)/1.2)</f>
        <v>259990</v>
      </c>
      <c r="N1392" s="98">
        <f>IF(OR(E1392="Принадлежности",E1392="Ручной инструмент"),$K$5,IF($K$4=0,0,IFERROR(VLOOKUP(Q1392,LEGEND!$V$4:$W$7,2,0),$K$4)))</f>
        <v>0</v>
      </c>
      <c r="O1392" s="103" t="s">
        <v>20</v>
      </c>
      <c r="P1392" s="95" t="s">
        <v>4408</v>
      </c>
      <c r="Q1392" s="100" t="s">
        <v>20</v>
      </c>
      <c r="R1392" s="116" t="s">
        <v>20671</v>
      </c>
      <c r="S1392" s="114" t="s">
        <v>5035</v>
      </c>
      <c r="T1392" s="114">
        <v>550</v>
      </c>
      <c r="U1392" s="114">
        <v>200</v>
      </c>
      <c r="V1392" s="114">
        <v>450</v>
      </c>
      <c r="W1392" s="115">
        <v>13</v>
      </c>
    </row>
    <row r="1393" spans="2:23" ht="38.25">
      <c r="B1393" s="95" t="s">
        <v>17338</v>
      </c>
      <c r="C1393" s="95" t="s">
        <v>18023</v>
      </c>
      <c r="D1393" s="95" t="s">
        <v>17368</v>
      </c>
      <c r="E1393" s="95" t="s">
        <v>17324</v>
      </c>
      <c r="F1393" s="95" t="s">
        <v>18024</v>
      </c>
      <c r="G1393" s="95" t="s">
        <v>18025</v>
      </c>
      <c r="H1393" s="14" t="s">
        <v>20</v>
      </c>
      <c r="I1393" s="95" t="s">
        <v>4637</v>
      </c>
      <c r="J1393" s="120" t="s">
        <v>4461</v>
      </c>
      <c r="K1393" s="106" t="s">
        <v>19180</v>
      </c>
      <c r="L1393" s="95" t="s">
        <v>19181</v>
      </c>
      <c r="M1393" s="97">
        <f>IF($K$6="с учетом НДС",VLOOKUP(J1393,LEGEND!C:M,3,0)*(1-N1393),VLOOKUP(J1393,LEGEND!C:M,3,0)*(1-N1393)/1.2)</f>
        <v>259990</v>
      </c>
      <c r="N1393" s="98">
        <f>IF(OR(E1393="Принадлежности",E1393="Ручной инструмент"),$K$5,IF($K$4=0,0,IFERROR(VLOOKUP(Q1393,LEGEND!$V$4:$W$7,2,0),$K$4)))</f>
        <v>0</v>
      </c>
      <c r="O1393" s="103" t="s">
        <v>20</v>
      </c>
      <c r="P1393" s="95" t="s">
        <v>4408</v>
      </c>
      <c r="Q1393" s="100" t="s">
        <v>20</v>
      </c>
      <c r="R1393" s="116" t="s">
        <v>20672</v>
      </c>
      <c r="S1393" s="114" t="s">
        <v>5035</v>
      </c>
      <c r="T1393" s="114">
        <v>550</v>
      </c>
      <c r="U1393" s="114">
        <v>200</v>
      </c>
      <c r="V1393" s="114">
        <v>450</v>
      </c>
      <c r="W1393" s="115">
        <v>13</v>
      </c>
    </row>
    <row r="1394" spans="2:23" ht="38.25">
      <c r="B1394" s="95" t="s">
        <v>17338</v>
      </c>
      <c r="C1394" s="95" t="s">
        <v>18023</v>
      </c>
      <c r="D1394" s="95" t="s">
        <v>17368</v>
      </c>
      <c r="E1394" s="95" t="s">
        <v>17324</v>
      </c>
      <c r="F1394" s="95" t="s">
        <v>18024</v>
      </c>
      <c r="G1394" s="95" t="s">
        <v>18025</v>
      </c>
      <c r="H1394" s="14" t="s">
        <v>20</v>
      </c>
      <c r="I1394" s="95" t="s">
        <v>4638</v>
      </c>
      <c r="J1394" s="120" t="s">
        <v>4462</v>
      </c>
      <c r="K1394" s="106" t="s">
        <v>19182</v>
      </c>
      <c r="L1394" s="95" t="s">
        <v>19183</v>
      </c>
      <c r="M1394" s="97">
        <f>IF($K$6="с учетом НДС",VLOOKUP(J1394,LEGEND!C:M,3,0)*(1-N1394),VLOOKUP(J1394,LEGEND!C:M,3,0)*(1-N1394)/1.2)</f>
        <v>259990</v>
      </c>
      <c r="N1394" s="98">
        <f>IF(OR(E1394="Принадлежности",E1394="Ручной инструмент"),$K$5,IF($K$4=0,0,IFERROR(VLOOKUP(Q1394,LEGEND!$V$4:$W$7,2,0),$K$4)))</f>
        <v>0</v>
      </c>
      <c r="O1394" s="103" t="s">
        <v>20</v>
      </c>
      <c r="P1394" s="95" t="s">
        <v>4408</v>
      </c>
      <c r="Q1394" s="100" t="s">
        <v>20</v>
      </c>
      <c r="R1394" s="116" t="s">
        <v>20673</v>
      </c>
      <c r="S1394" s="114" t="s">
        <v>5035</v>
      </c>
      <c r="T1394" s="114">
        <v>550</v>
      </c>
      <c r="U1394" s="114">
        <v>200</v>
      </c>
      <c r="V1394" s="114">
        <v>450</v>
      </c>
      <c r="W1394" s="115">
        <v>13</v>
      </c>
    </row>
    <row r="1395" spans="2:23" ht="25.5">
      <c r="B1395" s="95" t="s">
        <v>17338</v>
      </c>
      <c r="C1395" s="95" t="s">
        <v>17367</v>
      </c>
      <c r="D1395" s="95" t="s">
        <v>17368</v>
      </c>
      <c r="E1395" s="95" t="s">
        <v>17324</v>
      </c>
      <c r="F1395" s="95" t="s">
        <v>17423</v>
      </c>
      <c r="G1395" s="95" t="s">
        <v>17513</v>
      </c>
      <c r="H1395" s="14" t="s">
        <v>20</v>
      </c>
      <c r="I1395" s="95" t="s">
        <v>4639</v>
      </c>
      <c r="J1395" s="120" t="s">
        <v>4463</v>
      </c>
      <c r="K1395" s="106" t="s">
        <v>19184</v>
      </c>
      <c r="L1395" s="95" t="s">
        <v>19185</v>
      </c>
      <c r="M1395" s="97">
        <f>IF($K$6="с учетом НДС",VLOOKUP(J1395,LEGEND!C:M,3,0)*(1-N1395),VLOOKUP(J1395,LEGEND!C:M,3,0)*(1-N1395)/1.2)</f>
        <v>25990</v>
      </c>
      <c r="N1395" s="98">
        <f>IF(OR(E1395="Принадлежности",E1395="Ручной инструмент"),$K$5,IF($K$4=0,0,IFERROR(VLOOKUP(Q1395,LEGEND!$V$4:$W$7,2,0),$K$4)))</f>
        <v>0</v>
      </c>
      <c r="O1395" s="103" t="s">
        <v>20</v>
      </c>
      <c r="P1395" s="95" t="s">
        <v>4408</v>
      </c>
      <c r="Q1395" s="100" t="s">
        <v>20</v>
      </c>
      <c r="R1395" s="116" t="s">
        <v>20674</v>
      </c>
      <c r="S1395" s="114" t="s">
        <v>964</v>
      </c>
      <c r="T1395" s="114">
        <v>475</v>
      </c>
      <c r="U1395" s="114">
        <v>138</v>
      </c>
      <c r="V1395" s="114">
        <v>370</v>
      </c>
      <c r="W1395" s="115">
        <v>4.28</v>
      </c>
    </row>
    <row r="1396" spans="2:23" ht="25.5">
      <c r="B1396" s="95" t="s">
        <v>17338</v>
      </c>
      <c r="C1396" s="95" t="s">
        <v>17367</v>
      </c>
      <c r="D1396" s="95" t="s">
        <v>17368</v>
      </c>
      <c r="E1396" s="95" t="s">
        <v>17324</v>
      </c>
      <c r="F1396" s="95" t="s">
        <v>17423</v>
      </c>
      <c r="G1396" s="95" t="s">
        <v>17513</v>
      </c>
      <c r="H1396" s="14" t="s">
        <v>20</v>
      </c>
      <c r="I1396" s="95" t="s">
        <v>4640</v>
      </c>
      <c r="J1396" s="120" t="s">
        <v>4464</v>
      </c>
      <c r="K1396" s="106" t="s">
        <v>19186</v>
      </c>
      <c r="L1396" s="95" t="s">
        <v>19187</v>
      </c>
      <c r="M1396" s="97">
        <f>IF($K$6="с учетом НДС",VLOOKUP(J1396,LEGEND!C:M,3,0)*(1-N1396),VLOOKUP(J1396,LEGEND!C:M,3,0)*(1-N1396)/1.2)</f>
        <v>49990</v>
      </c>
      <c r="N1396" s="98">
        <f>IF(OR(E1396="Принадлежности",E1396="Ручной инструмент"),$K$5,IF($K$4=0,0,IFERROR(VLOOKUP(Q1396,LEGEND!$V$4:$W$7,2,0),$K$4)))</f>
        <v>0</v>
      </c>
      <c r="O1396" s="103" t="s">
        <v>20</v>
      </c>
      <c r="P1396" s="95" t="s">
        <v>4408</v>
      </c>
      <c r="Q1396" s="100" t="s">
        <v>20</v>
      </c>
      <c r="R1396" s="116" t="s">
        <v>20675</v>
      </c>
      <c r="S1396" s="114" t="s">
        <v>964</v>
      </c>
      <c r="T1396" s="114">
        <v>475</v>
      </c>
      <c r="U1396" s="114">
        <v>138</v>
      </c>
      <c r="V1396" s="114">
        <v>370</v>
      </c>
      <c r="W1396" s="115">
        <v>6.5880000000000001</v>
      </c>
    </row>
    <row r="1397" spans="2:23" ht="25.5">
      <c r="B1397" s="95" t="s">
        <v>17330</v>
      </c>
      <c r="C1397" s="95" t="s">
        <v>20</v>
      </c>
      <c r="D1397" s="95" t="s">
        <v>20</v>
      </c>
      <c r="E1397" s="95" t="s">
        <v>17324</v>
      </c>
      <c r="F1397" s="95" t="s">
        <v>17343</v>
      </c>
      <c r="G1397" s="95" t="s">
        <v>17362</v>
      </c>
      <c r="H1397" s="14" t="s">
        <v>20</v>
      </c>
      <c r="I1397" s="95" t="s">
        <v>4641</v>
      </c>
      <c r="J1397" s="120" t="s">
        <v>4465</v>
      </c>
      <c r="K1397" s="106" t="s">
        <v>19188</v>
      </c>
      <c r="L1397" s="95" t="s">
        <v>19189</v>
      </c>
      <c r="M1397" s="97">
        <f>IF($K$6="с учетом НДС",VLOOKUP(J1397,LEGEND!C:M,3,0)*(1-N1397),VLOOKUP(J1397,LEGEND!C:M,3,0)*(1-N1397)/1.2)</f>
        <v>20000</v>
      </c>
      <c r="N1397" s="98">
        <f>IF(OR(E1397="Принадлежности",E1397="Ручной инструмент"),$K$5,IF($K$4=0,0,IFERROR(VLOOKUP(Q1397,LEGEND!$V$4:$W$7,2,0),$K$4)))</f>
        <v>0</v>
      </c>
      <c r="O1397" s="103" t="s">
        <v>20</v>
      </c>
      <c r="P1397" s="95" t="s">
        <v>4408</v>
      </c>
      <c r="Q1397" s="100" t="s">
        <v>20</v>
      </c>
      <c r="R1397" s="116" t="s">
        <v>20676</v>
      </c>
      <c r="S1397" s="114" t="s">
        <v>964</v>
      </c>
      <c r="T1397" s="114">
        <v>245</v>
      </c>
      <c r="U1397" s="114">
        <v>225</v>
      </c>
      <c r="V1397" s="114">
        <v>110</v>
      </c>
      <c r="W1397" s="115">
        <v>2.1360000000000001</v>
      </c>
    </row>
    <row r="1398" spans="2:23" ht="38.25">
      <c r="B1398" s="95" t="s">
        <v>17338</v>
      </c>
      <c r="C1398" s="95" t="s">
        <v>17367</v>
      </c>
      <c r="D1398" s="95" t="s">
        <v>17368</v>
      </c>
      <c r="E1398" s="95" t="s">
        <v>17324</v>
      </c>
      <c r="F1398" s="95" t="s">
        <v>17302</v>
      </c>
      <c r="G1398" s="95" t="s">
        <v>17830</v>
      </c>
      <c r="H1398" s="14" t="s">
        <v>20</v>
      </c>
      <c r="I1398" s="95" t="s">
        <v>4642</v>
      </c>
      <c r="J1398" s="120" t="s">
        <v>4466</v>
      </c>
      <c r="K1398" s="106" t="s">
        <v>19190</v>
      </c>
      <c r="L1398" s="95" t="s">
        <v>19191</v>
      </c>
      <c r="M1398" s="97">
        <f>IF($K$6="с учетом НДС",VLOOKUP(J1398,LEGEND!C:M,3,0)*(1-N1398),VLOOKUP(J1398,LEGEND!C:M,3,0)*(1-N1398)/1.2)</f>
        <v>56990</v>
      </c>
      <c r="N1398" s="98">
        <f>IF(OR(E1398="Принадлежности",E1398="Ручной инструмент"),$K$5,IF($K$4=0,0,IFERROR(VLOOKUP(Q1398,LEGEND!$V$4:$W$7,2,0),$K$4)))</f>
        <v>0</v>
      </c>
      <c r="O1398" s="103" t="s">
        <v>20</v>
      </c>
      <c r="P1398" s="95" t="s">
        <v>4408</v>
      </c>
      <c r="Q1398" s="100" t="s">
        <v>20</v>
      </c>
      <c r="R1398" s="116" t="s">
        <v>20677</v>
      </c>
      <c r="S1398" s="114" t="s">
        <v>964</v>
      </c>
      <c r="T1398" s="114">
        <v>590</v>
      </c>
      <c r="U1398" s="114">
        <v>342</v>
      </c>
      <c r="V1398" s="114">
        <v>432</v>
      </c>
      <c r="W1398" s="115">
        <v>11.308999999999999</v>
      </c>
    </row>
    <row r="1399" spans="2:23" ht="38.25">
      <c r="B1399" s="95" t="s">
        <v>17338</v>
      </c>
      <c r="C1399" s="95" t="s">
        <v>17367</v>
      </c>
      <c r="D1399" s="95" t="s">
        <v>17368</v>
      </c>
      <c r="E1399" s="95" t="s">
        <v>17324</v>
      </c>
      <c r="F1399" s="95" t="s">
        <v>17302</v>
      </c>
      <c r="G1399" s="95" t="s">
        <v>17830</v>
      </c>
      <c r="H1399" s="14" t="s">
        <v>20</v>
      </c>
      <c r="I1399" s="95" t="s">
        <v>4643</v>
      </c>
      <c r="J1399" s="120" t="s">
        <v>4467</v>
      </c>
      <c r="K1399" s="106" t="s">
        <v>19192</v>
      </c>
      <c r="L1399" s="95" t="s">
        <v>19193</v>
      </c>
      <c r="M1399" s="97">
        <f>IF($K$6="с учетом НДС",VLOOKUP(J1399,LEGEND!C:M,3,0)*(1-N1399),VLOOKUP(J1399,LEGEND!C:M,3,0)*(1-N1399)/1.2)</f>
        <v>78490</v>
      </c>
      <c r="N1399" s="98">
        <f>IF(OR(E1399="Принадлежности",E1399="Ручной инструмент"),$K$5,IF($K$4=0,0,IFERROR(VLOOKUP(Q1399,LEGEND!$V$4:$W$7,2,0),$K$4)))</f>
        <v>0</v>
      </c>
      <c r="O1399" s="103" t="s">
        <v>20</v>
      </c>
      <c r="P1399" s="95" t="s">
        <v>4408</v>
      </c>
      <c r="Q1399" s="100" t="s">
        <v>20</v>
      </c>
      <c r="R1399" s="116" t="s">
        <v>20678</v>
      </c>
      <c r="S1399" s="114" t="s">
        <v>964</v>
      </c>
      <c r="T1399" s="114">
        <v>590</v>
      </c>
      <c r="U1399" s="114">
        <v>342</v>
      </c>
      <c r="V1399" s="114">
        <v>432</v>
      </c>
      <c r="W1399" s="115">
        <v>13.631</v>
      </c>
    </row>
    <row r="1400" spans="2:23" ht="25.5">
      <c r="B1400" s="95" t="s">
        <v>17330</v>
      </c>
      <c r="C1400" s="95" t="s">
        <v>20</v>
      </c>
      <c r="D1400" s="95" t="s">
        <v>20</v>
      </c>
      <c r="E1400" s="95" t="s">
        <v>17324</v>
      </c>
      <c r="F1400" s="95" t="s">
        <v>19003</v>
      </c>
      <c r="G1400" s="95" t="s">
        <v>19003</v>
      </c>
      <c r="H1400" s="14" t="s">
        <v>20</v>
      </c>
      <c r="I1400" s="95" t="s">
        <v>3811</v>
      </c>
      <c r="J1400" s="120" t="s">
        <v>945</v>
      </c>
      <c r="K1400" s="106" t="s">
        <v>19194</v>
      </c>
      <c r="L1400" s="95" t="s">
        <v>19195</v>
      </c>
      <c r="M1400" s="97">
        <f>IF($K$6="с учетом НДС",VLOOKUP(J1400,LEGEND!C:M,3,0)*(1-N1400),VLOOKUP(J1400,LEGEND!C:M,3,0)*(1-N1400)/1.2)</f>
        <v>19990</v>
      </c>
      <c r="N1400" s="98">
        <f>IF(OR(E1400="Принадлежности",E1400="Ручной инструмент"),$K$5,IF($K$4=0,0,IFERROR(VLOOKUP(Q1400,LEGEND!$V$4:$W$7,2,0),$K$4)))</f>
        <v>0</v>
      </c>
      <c r="O1400" s="103" t="s">
        <v>20</v>
      </c>
      <c r="P1400" s="95" t="s">
        <v>4408</v>
      </c>
      <c r="Q1400" s="100" t="s">
        <v>20</v>
      </c>
      <c r="R1400" s="116" t="s">
        <v>20679</v>
      </c>
      <c r="S1400" s="114" t="s">
        <v>964</v>
      </c>
      <c r="T1400" s="114">
        <v>523</v>
      </c>
      <c r="U1400" s="114">
        <v>155</v>
      </c>
      <c r="V1400" s="114">
        <v>386</v>
      </c>
      <c r="W1400" s="115">
        <v>8.4</v>
      </c>
    </row>
    <row r="1401" spans="2:23" ht="25.5">
      <c r="B1401" s="95" t="s">
        <v>17338</v>
      </c>
      <c r="C1401" s="95" t="s">
        <v>17367</v>
      </c>
      <c r="D1401" s="95" t="s">
        <v>17368</v>
      </c>
      <c r="E1401" s="95" t="s">
        <v>17324</v>
      </c>
      <c r="F1401" s="95" t="s">
        <v>17264</v>
      </c>
      <c r="G1401" s="95" t="s">
        <v>17359</v>
      </c>
      <c r="H1401" s="14" t="s">
        <v>20</v>
      </c>
      <c r="I1401" s="95" t="s">
        <v>4644</v>
      </c>
      <c r="J1401" s="120" t="s">
        <v>4468</v>
      </c>
      <c r="K1401" s="106" t="s">
        <v>19196</v>
      </c>
      <c r="L1401" s="95" t="s">
        <v>19197</v>
      </c>
      <c r="M1401" s="97">
        <f>IF($K$6="с учетом НДС",VLOOKUP(J1401,LEGEND!C:M,3,0)*(1-N1401),VLOOKUP(J1401,LEGEND!C:M,3,0)*(1-N1401)/1.2)</f>
        <v>21490</v>
      </c>
      <c r="N1401" s="98">
        <f>IF(OR(E1401="Принадлежности",E1401="Ручной инструмент"),$K$5,IF($K$4=0,0,IFERROR(VLOOKUP(Q1401,LEGEND!$V$4:$W$7,2,0),$K$4)))</f>
        <v>0</v>
      </c>
      <c r="O1401" s="103" t="s">
        <v>20</v>
      </c>
      <c r="P1401" s="95" t="s">
        <v>4408</v>
      </c>
      <c r="Q1401" s="100" t="s">
        <v>20</v>
      </c>
      <c r="R1401" s="116" t="s">
        <v>20680</v>
      </c>
      <c r="S1401" s="114" t="s">
        <v>964</v>
      </c>
      <c r="T1401" s="114">
        <v>476</v>
      </c>
      <c r="U1401" s="114">
        <v>365</v>
      </c>
      <c r="V1401" s="114">
        <v>128</v>
      </c>
      <c r="W1401" s="115">
        <v>3.75</v>
      </c>
    </row>
    <row r="1402" spans="2:23" ht="25.5">
      <c r="B1402" s="95" t="s">
        <v>17263</v>
      </c>
      <c r="C1402" s="95" t="s">
        <v>20</v>
      </c>
      <c r="D1402" s="95" t="s">
        <v>20</v>
      </c>
      <c r="E1402" s="95" t="s">
        <v>17263</v>
      </c>
      <c r="F1402" s="95" t="s">
        <v>17321</v>
      </c>
      <c r="G1402" s="95" t="s">
        <v>17263</v>
      </c>
      <c r="H1402" s="14" t="s">
        <v>20</v>
      </c>
      <c r="I1402" s="95" t="s">
        <v>4645</v>
      </c>
      <c r="J1402" s="120" t="s">
        <v>4469</v>
      </c>
      <c r="K1402" s="106" t="s">
        <v>19198</v>
      </c>
      <c r="L1402" s="95" t="s">
        <v>19198</v>
      </c>
      <c r="M1402" s="97">
        <f>IF($K$6="с учетом НДС",VLOOKUP(J1402,LEGEND!C:M,3,0)*(1-N1402),VLOOKUP(J1402,LEGEND!C:M,3,0)*(1-N1402)/1.2)</f>
        <v>9900</v>
      </c>
      <c r="N1402" s="98">
        <f>IF(OR(E1402="Принадлежности",E1402="Ручной инструмент"),$K$5,IF($K$4=0,0,IFERROR(VLOOKUP(Q1402,LEGEND!$V$4:$W$7,2,0),$K$4)))</f>
        <v>0</v>
      </c>
      <c r="O1402" s="103" t="s">
        <v>20</v>
      </c>
      <c r="P1402" s="95" t="s">
        <v>4408</v>
      </c>
      <c r="Q1402" s="100" t="s">
        <v>20</v>
      </c>
      <c r="R1402" s="116" t="s">
        <v>20681</v>
      </c>
      <c r="S1402" s="114" t="s">
        <v>5035</v>
      </c>
      <c r="T1402" s="114">
        <v>10</v>
      </c>
      <c r="U1402" s="114">
        <v>10</v>
      </c>
      <c r="V1402" s="114">
        <v>10</v>
      </c>
      <c r="W1402" s="115">
        <v>0.2</v>
      </c>
    </row>
    <row r="1403" spans="2:23" ht="51">
      <c r="B1403" s="95" t="s">
        <v>20806</v>
      </c>
      <c r="C1403" s="95" t="s">
        <v>20</v>
      </c>
      <c r="D1403" s="95" t="s">
        <v>20</v>
      </c>
      <c r="E1403" s="95" t="s">
        <v>18116</v>
      </c>
      <c r="F1403" s="95" t="s">
        <v>17264</v>
      </c>
      <c r="G1403" s="95" t="s">
        <v>17359</v>
      </c>
      <c r="H1403" s="14" t="s">
        <v>20</v>
      </c>
      <c r="I1403" s="95" t="s">
        <v>4646</v>
      </c>
      <c r="J1403" s="120" t="s">
        <v>4470</v>
      </c>
      <c r="K1403" s="106" t="s">
        <v>19199</v>
      </c>
      <c r="L1403" s="95" t="s">
        <v>19200</v>
      </c>
      <c r="M1403" s="97">
        <f>IF($K$6="с учетом НДС",VLOOKUP(J1403,LEGEND!C:M,3,0)*(1-N1403),VLOOKUP(J1403,LEGEND!C:M,3,0)*(1-N1403)/1.2)</f>
        <v>2300</v>
      </c>
      <c r="N1403" s="98">
        <f>IF(OR(E1403="Принадлежности",E1403="Ручной инструмент"),$K$5,IF($K$4=0,0,IFERROR(VLOOKUP(Q1403,LEGEND!$V$4:$W$7,2,0),$K$4)))</f>
        <v>0</v>
      </c>
      <c r="O1403" s="103" t="s">
        <v>20</v>
      </c>
      <c r="P1403" s="95" t="s">
        <v>4408</v>
      </c>
      <c r="Q1403" s="100" t="s">
        <v>20</v>
      </c>
      <c r="R1403" s="116" t="s">
        <v>20682</v>
      </c>
      <c r="S1403" s="114" t="s">
        <v>964</v>
      </c>
      <c r="T1403" s="114">
        <v>175</v>
      </c>
      <c r="U1403" s="114">
        <v>78</v>
      </c>
      <c r="V1403" s="114">
        <v>177</v>
      </c>
      <c r="W1403" s="115">
        <v>0.13700000000000001</v>
      </c>
    </row>
    <row r="1404" spans="2:23" ht="51">
      <c r="B1404" s="95" t="s">
        <v>20806</v>
      </c>
      <c r="C1404" s="95" t="s">
        <v>20</v>
      </c>
      <c r="D1404" s="95" t="s">
        <v>20</v>
      </c>
      <c r="E1404" s="95" t="s">
        <v>18116</v>
      </c>
      <c r="F1404" s="95" t="s">
        <v>17325</v>
      </c>
      <c r="G1404" s="95" t="s">
        <v>17452</v>
      </c>
      <c r="H1404" s="14" t="s">
        <v>20</v>
      </c>
      <c r="I1404" s="95" t="s">
        <v>4647</v>
      </c>
      <c r="J1404" s="120" t="s">
        <v>4471</v>
      </c>
      <c r="K1404" s="106" t="s">
        <v>19201</v>
      </c>
      <c r="L1404" s="95" t="s">
        <v>19202</v>
      </c>
      <c r="M1404" s="97">
        <f>IF($K$6="с учетом НДС",VLOOKUP(J1404,LEGEND!C:M,3,0)*(1-N1404),VLOOKUP(J1404,LEGEND!C:M,3,0)*(1-N1404)/1.2)</f>
        <v>1200</v>
      </c>
      <c r="N1404" s="98">
        <f>IF(OR(E1404="Принадлежности",E1404="Ручной инструмент"),$K$5,IF($K$4=0,0,IFERROR(VLOOKUP(Q1404,LEGEND!$V$4:$W$7,2,0),$K$4)))</f>
        <v>0</v>
      </c>
      <c r="O1404" s="103" t="s">
        <v>20</v>
      </c>
      <c r="P1404" s="95" t="s">
        <v>4408</v>
      </c>
      <c r="Q1404" s="100" t="s">
        <v>20</v>
      </c>
      <c r="R1404" s="116" t="s">
        <v>20683</v>
      </c>
      <c r="S1404" s="114" t="s">
        <v>964</v>
      </c>
      <c r="T1404" s="114">
        <v>175</v>
      </c>
      <c r="U1404" s="114">
        <v>78</v>
      </c>
      <c r="V1404" s="114">
        <v>177</v>
      </c>
      <c r="W1404" s="115">
        <v>0.13700000000000001</v>
      </c>
    </row>
    <row r="1405" spans="2:23" ht="51">
      <c r="B1405" s="95" t="s">
        <v>20806</v>
      </c>
      <c r="C1405" s="95" t="s">
        <v>20</v>
      </c>
      <c r="D1405" s="95" t="s">
        <v>20</v>
      </c>
      <c r="E1405" s="95" t="s">
        <v>18116</v>
      </c>
      <c r="F1405" s="95" t="s">
        <v>17264</v>
      </c>
      <c r="G1405" s="95" t="s">
        <v>17359</v>
      </c>
      <c r="H1405" s="14" t="s">
        <v>20</v>
      </c>
      <c r="I1405" s="95" t="s">
        <v>4648</v>
      </c>
      <c r="J1405" s="120" t="s">
        <v>4472</v>
      </c>
      <c r="K1405" s="106" t="s">
        <v>19203</v>
      </c>
      <c r="L1405" s="95" t="s">
        <v>4648</v>
      </c>
      <c r="M1405" s="97">
        <f>IF($K$6="с учетом НДС",VLOOKUP(J1405,LEGEND!C:M,3,0)*(1-N1405),VLOOKUP(J1405,LEGEND!C:M,3,0)*(1-N1405)/1.2)</f>
        <v>5100</v>
      </c>
      <c r="N1405" s="98">
        <f>IF(OR(E1405="Принадлежности",E1405="Ручной инструмент"),$K$5,IF($K$4=0,0,IFERROR(VLOOKUP(Q1405,LEGEND!$V$4:$W$7,2,0),$K$4)))</f>
        <v>0</v>
      </c>
      <c r="O1405" s="103" t="s">
        <v>20</v>
      </c>
      <c r="P1405" s="95" t="s">
        <v>4408</v>
      </c>
      <c r="Q1405" s="100" t="s">
        <v>20</v>
      </c>
      <c r="R1405" s="116" t="s">
        <v>20684</v>
      </c>
      <c r="S1405" s="114" t="s">
        <v>964</v>
      </c>
      <c r="T1405" s="114">
        <v>175</v>
      </c>
      <c r="U1405" s="114">
        <v>78</v>
      </c>
      <c r="V1405" s="114">
        <v>177</v>
      </c>
      <c r="W1405" s="115">
        <v>0.13700000000000001</v>
      </c>
    </row>
    <row r="1406" spans="2:23" ht="51">
      <c r="B1406" s="95" t="s">
        <v>20806</v>
      </c>
      <c r="C1406" s="95" t="s">
        <v>20</v>
      </c>
      <c r="D1406" s="95" t="s">
        <v>20</v>
      </c>
      <c r="E1406" s="95" t="s">
        <v>18116</v>
      </c>
      <c r="F1406" s="95" t="s">
        <v>17264</v>
      </c>
      <c r="G1406" s="95" t="s">
        <v>17359</v>
      </c>
      <c r="H1406" s="14" t="s">
        <v>20</v>
      </c>
      <c r="I1406" s="95" t="s">
        <v>4649</v>
      </c>
      <c r="J1406" s="120" t="s">
        <v>4473</v>
      </c>
      <c r="K1406" s="106" t="s">
        <v>19204</v>
      </c>
      <c r="L1406" s="95" t="s">
        <v>19205</v>
      </c>
      <c r="M1406" s="97">
        <f>IF($K$6="с учетом НДС",VLOOKUP(J1406,LEGEND!C:M,3,0)*(1-N1406),VLOOKUP(J1406,LEGEND!C:M,3,0)*(1-N1406)/1.2)</f>
        <v>2000</v>
      </c>
      <c r="N1406" s="98">
        <f>IF(OR(E1406="Принадлежности",E1406="Ручной инструмент"),$K$5,IF($K$4=0,0,IFERROR(VLOOKUP(Q1406,LEGEND!$V$4:$W$7,2,0),$K$4)))</f>
        <v>0</v>
      </c>
      <c r="O1406" s="103" t="s">
        <v>20</v>
      </c>
      <c r="P1406" s="95" t="s">
        <v>4408</v>
      </c>
      <c r="Q1406" s="100" t="s">
        <v>20</v>
      </c>
      <c r="R1406" s="116" t="s">
        <v>20685</v>
      </c>
      <c r="S1406" s="114" t="s">
        <v>964</v>
      </c>
      <c r="T1406" s="114">
        <v>175</v>
      </c>
      <c r="U1406" s="114">
        <v>78</v>
      </c>
      <c r="V1406" s="114">
        <v>177</v>
      </c>
      <c r="W1406" s="115">
        <v>0.13700000000000001</v>
      </c>
    </row>
    <row r="1407" spans="2:23" ht="63.75">
      <c r="B1407" s="95" t="s">
        <v>20806</v>
      </c>
      <c r="C1407" s="95" t="s">
        <v>20</v>
      </c>
      <c r="D1407" s="95" t="s">
        <v>20</v>
      </c>
      <c r="E1407" s="95" t="s">
        <v>18116</v>
      </c>
      <c r="F1407" s="95" t="s">
        <v>17264</v>
      </c>
      <c r="G1407" s="95" t="s">
        <v>17359</v>
      </c>
      <c r="H1407" s="14" t="s">
        <v>20</v>
      </c>
      <c r="I1407" s="95" t="s">
        <v>4650</v>
      </c>
      <c r="J1407" s="120" t="s">
        <v>4474</v>
      </c>
      <c r="K1407" s="106" t="s">
        <v>19206</v>
      </c>
      <c r="L1407" s="95" t="s">
        <v>19207</v>
      </c>
      <c r="M1407" s="97">
        <f>IF($K$6="с учетом НДС",VLOOKUP(J1407,LEGEND!C:M,3,0)*(1-N1407),VLOOKUP(J1407,LEGEND!C:M,3,0)*(1-N1407)/1.2)</f>
        <v>2400</v>
      </c>
      <c r="N1407" s="98">
        <f>IF(OR(E1407="Принадлежности",E1407="Ручной инструмент"),$K$5,IF($K$4=0,0,IFERROR(VLOOKUP(Q1407,LEGEND!$V$4:$W$7,2,0),$K$4)))</f>
        <v>0</v>
      </c>
      <c r="O1407" s="103" t="s">
        <v>20</v>
      </c>
      <c r="P1407" s="95" t="s">
        <v>4408</v>
      </c>
      <c r="Q1407" s="100" t="s">
        <v>20</v>
      </c>
      <c r="R1407" s="116" t="s">
        <v>20686</v>
      </c>
      <c r="S1407" s="114" t="s">
        <v>964</v>
      </c>
      <c r="T1407" s="114">
        <v>175</v>
      </c>
      <c r="U1407" s="114">
        <v>78</v>
      </c>
      <c r="V1407" s="114">
        <v>177</v>
      </c>
      <c r="W1407" s="115">
        <v>0.13700000000000001</v>
      </c>
    </row>
    <row r="1408" spans="2:23" ht="25.5">
      <c r="B1408" s="95" t="s">
        <v>20806</v>
      </c>
      <c r="C1408" s="95" t="s">
        <v>20</v>
      </c>
      <c r="D1408" s="95" t="s">
        <v>20</v>
      </c>
      <c r="E1408" s="95" t="s">
        <v>18116</v>
      </c>
      <c r="F1408" s="95" t="s">
        <v>17302</v>
      </c>
      <c r="G1408" s="95" t="s">
        <v>17420</v>
      </c>
      <c r="H1408" s="14" t="s">
        <v>20</v>
      </c>
      <c r="I1408" s="95" t="s">
        <v>4653</v>
      </c>
      <c r="J1408" s="120" t="s">
        <v>4477</v>
      </c>
      <c r="K1408" s="106" t="s">
        <v>19211</v>
      </c>
      <c r="L1408" s="95" t="s">
        <v>19212</v>
      </c>
      <c r="M1408" s="97">
        <f>IF($K$6="с учетом НДС",VLOOKUP(J1408,LEGEND!C:M,3,0)*(1-N1408),VLOOKUP(J1408,LEGEND!C:M,3,0)*(1-N1408)/1.2)</f>
        <v>39200</v>
      </c>
      <c r="N1408" s="98">
        <f>IF(OR(E1408="Принадлежности",E1408="Ручной инструмент"),$K$5,IF($K$4=0,0,IFERROR(VLOOKUP(Q1408,LEGEND!$V$4:$W$7,2,0),$K$4)))</f>
        <v>0</v>
      </c>
      <c r="O1408" s="103" t="s">
        <v>20</v>
      </c>
      <c r="P1408" s="95" t="s">
        <v>4408</v>
      </c>
      <c r="Q1408" s="100" t="s">
        <v>20</v>
      </c>
      <c r="R1408" s="116" t="s">
        <v>20689</v>
      </c>
      <c r="S1408" s="114" t="s">
        <v>8263</v>
      </c>
      <c r="T1408" s="114">
        <v>100</v>
      </c>
      <c r="U1408" s="114">
        <v>100</v>
      </c>
      <c r="V1408" s="114">
        <v>100</v>
      </c>
      <c r="W1408" s="115">
        <v>1.1000000000000001</v>
      </c>
    </row>
    <row r="1409" spans="2:23" ht="38.25">
      <c r="B1409" s="95" t="s">
        <v>20806</v>
      </c>
      <c r="C1409" s="95" t="s">
        <v>20</v>
      </c>
      <c r="D1409" s="95" t="s">
        <v>20</v>
      </c>
      <c r="E1409" s="95" t="s">
        <v>18116</v>
      </c>
      <c r="F1409" s="95" t="s">
        <v>20</v>
      </c>
      <c r="G1409" s="95" t="s">
        <v>20</v>
      </c>
      <c r="H1409" s="14" t="s">
        <v>20</v>
      </c>
      <c r="I1409" s="95" t="s">
        <v>979</v>
      </c>
      <c r="J1409" s="120" t="s">
        <v>4478</v>
      </c>
      <c r="K1409" s="106" t="s">
        <v>19213</v>
      </c>
      <c r="L1409" s="95" t="s">
        <v>19214</v>
      </c>
      <c r="M1409" s="97">
        <f>IF($K$6="с учетом НДС",VLOOKUP(J1409,LEGEND!C:M,3,0)*(1-N1409),VLOOKUP(J1409,LEGEND!C:M,3,0)*(1-N1409)/1.2)</f>
        <v>7100</v>
      </c>
      <c r="N1409" s="98">
        <f>IF(OR(E1409="Принадлежности",E1409="Ручной инструмент"),$K$5,IF($K$4=0,0,IFERROR(VLOOKUP(Q1409,LEGEND!$V$4:$W$7,2,0),$K$4)))</f>
        <v>0</v>
      </c>
      <c r="O1409" s="103" t="s">
        <v>20</v>
      </c>
      <c r="P1409" s="95" t="s">
        <v>4408</v>
      </c>
      <c r="Q1409" s="100" t="s">
        <v>20</v>
      </c>
      <c r="R1409" s="116" t="s">
        <v>3761</v>
      </c>
      <c r="S1409" s="114" t="s">
        <v>964</v>
      </c>
      <c r="T1409" s="114">
        <v>100</v>
      </c>
      <c r="U1409" s="114">
        <v>100</v>
      </c>
      <c r="V1409" s="114">
        <v>100</v>
      </c>
      <c r="W1409" s="115">
        <v>5.01</v>
      </c>
    </row>
    <row r="1410" spans="2:23" ht="25.5">
      <c r="B1410" s="95" t="s">
        <v>17330</v>
      </c>
      <c r="C1410" s="95" t="s">
        <v>17367</v>
      </c>
      <c r="D1410" s="95" t="s">
        <v>17368</v>
      </c>
      <c r="E1410" s="95" t="s">
        <v>17324</v>
      </c>
      <c r="F1410" s="95" t="s">
        <v>17302</v>
      </c>
      <c r="G1410" s="95" t="s">
        <v>17850</v>
      </c>
      <c r="H1410" s="14" t="s">
        <v>20</v>
      </c>
      <c r="I1410" s="95" t="s">
        <v>4654</v>
      </c>
      <c r="J1410" s="120" t="s">
        <v>4479</v>
      </c>
      <c r="K1410" s="106" t="s">
        <v>19215</v>
      </c>
      <c r="L1410" s="95" t="s">
        <v>19216</v>
      </c>
      <c r="M1410" s="97">
        <f>IF($K$6="с учетом НДС",VLOOKUP(J1410,LEGEND!C:M,3,0)*(1-N1410),VLOOKUP(J1410,LEGEND!C:M,3,0)*(1-N1410)/1.2)</f>
        <v>29990</v>
      </c>
      <c r="N1410" s="98">
        <f>IF(OR(E1410="Принадлежности",E1410="Ручной инструмент"),$K$5,IF($K$4=0,0,IFERROR(VLOOKUP(Q1410,LEGEND!$V$4:$W$7,2,0),$K$4)))</f>
        <v>0</v>
      </c>
      <c r="O1410" s="103" t="s">
        <v>20</v>
      </c>
      <c r="P1410" s="95" t="s">
        <v>4408</v>
      </c>
      <c r="Q1410" s="100" t="s">
        <v>20</v>
      </c>
      <c r="R1410" s="116" t="s">
        <v>20690</v>
      </c>
      <c r="S1410" s="114" t="s">
        <v>964</v>
      </c>
      <c r="T1410" s="114">
        <v>470</v>
      </c>
      <c r="U1410" s="114">
        <v>195</v>
      </c>
      <c r="V1410" s="114">
        <v>362</v>
      </c>
      <c r="W1410" s="115">
        <v>6.3280000000000003</v>
      </c>
    </row>
    <row r="1411" spans="2:23" ht="38.25">
      <c r="B1411" s="95" t="s">
        <v>17330</v>
      </c>
      <c r="C1411" s="95" t="s">
        <v>17367</v>
      </c>
      <c r="D1411" s="95" t="s">
        <v>17368</v>
      </c>
      <c r="E1411" s="95" t="s">
        <v>17324</v>
      </c>
      <c r="F1411" s="95" t="s">
        <v>17302</v>
      </c>
      <c r="G1411" s="95" t="s">
        <v>17850</v>
      </c>
      <c r="H1411" s="14" t="s">
        <v>20</v>
      </c>
      <c r="I1411" s="95" t="s">
        <v>4655</v>
      </c>
      <c r="J1411" s="120" t="s">
        <v>4480</v>
      </c>
      <c r="K1411" s="106" t="s">
        <v>19217</v>
      </c>
      <c r="L1411" s="95" t="s">
        <v>19218</v>
      </c>
      <c r="M1411" s="97">
        <f>IF($K$6="с учетом НДС",VLOOKUP(J1411,LEGEND!C:M,3,0)*(1-N1411),VLOOKUP(J1411,LEGEND!C:M,3,0)*(1-N1411)/1.2)</f>
        <v>43990</v>
      </c>
      <c r="N1411" s="98">
        <f>IF(OR(E1411="Принадлежности",E1411="Ручной инструмент"),$K$5,IF($K$4=0,0,IFERROR(VLOOKUP(Q1411,LEGEND!$V$4:$W$7,2,0),$K$4)))</f>
        <v>0</v>
      </c>
      <c r="O1411" s="103" t="s">
        <v>20</v>
      </c>
      <c r="P1411" s="95" t="s">
        <v>4408</v>
      </c>
      <c r="Q1411" s="100" t="s">
        <v>20</v>
      </c>
      <c r="R1411" s="116" t="s">
        <v>20691</v>
      </c>
      <c r="S1411" s="114" t="s">
        <v>964</v>
      </c>
      <c r="T1411" s="114">
        <v>470</v>
      </c>
      <c r="U1411" s="114">
        <v>195</v>
      </c>
      <c r="V1411" s="114">
        <v>362</v>
      </c>
      <c r="W1411" s="115">
        <v>7.6390000000000002</v>
      </c>
    </row>
    <row r="1412" spans="2:23" ht="25.5">
      <c r="B1412" s="95" t="s">
        <v>17330</v>
      </c>
      <c r="C1412" s="95" t="s">
        <v>17367</v>
      </c>
      <c r="D1412" s="95" t="s">
        <v>17368</v>
      </c>
      <c r="E1412" s="95" t="s">
        <v>17324</v>
      </c>
      <c r="F1412" s="95" t="s">
        <v>17264</v>
      </c>
      <c r="G1412" s="95" t="s">
        <v>17287</v>
      </c>
      <c r="H1412" s="14" t="s">
        <v>20</v>
      </c>
      <c r="I1412" s="95" t="s">
        <v>4656</v>
      </c>
      <c r="J1412" s="120" t="s">
        <v>4481</v>
      </c>
      <c r="K1412" s="106" t="s">
        <v>19219</v>
      </c>
      <c r="L1412" s="95" t="s">
        <v>19220</v>
      </c>
      <c r="M1412" s="97">
        <f>IF($K$6="с учетом НДС",VLOOKUP(J1412,LEGEND!C:M,3,0)*(1-N1412),VLOOKUP(J1412,LEGEND!C:M,3,0)*(1-N1412)/1.2)</f>
        <v>19990</v>
      </c>
      <c r="N1412" s="98">
        <f>IF(OR(E1412="Принадлежности",E1412="Ручной инструмент"),$K$5,IF($K$4=0,0,IFERROR(VLOOKUP(Q1412,LEGEND!$V$4:$W$7,2,0),$K$4)))</f>
        <v>0</v>
      </c>
      <c r="O1412" s="103" t="s">
        <v>20</v>
      </c>
      <c r="P1412" s="95" t="s">
        <v>4408</v>
      </c>
      <c r="Q1412" s="100" t="s">
        <v>20</v>
      </c>
      <c r="R1412" s="116" t="s">
        <v>20692</v>
      </c>
      <c r="S1412" s="114" t="s">
        <v>964</v>
      </c>
      <c r="T1412" s="114">
        <v>304</v>
      </c>
      <c r="U1412" s="114">
        <v>64</v>
      </c>
      <c r="V1412" s="114">
        <v>88</v>
      </c>
      <c r="W1412" s="115">
        <v>1.7</v>
      </c>
    </row>
    <row r="1413" spans="2:23" ht="25.5">
      <c r="B1413" s="95" t="s">
        <v>17330</v>
      </c>
      <c r="C1413" s="95" t="s">
        <v>17367</v>
      </c>
      <c r="D1413" s="95" t="s">
        <v>17368</v>
      </c>
      <c r="E1413" s="95" t="s">
        <v>17324</v>
      </c>
      <c r="F1413" s="95" t="s">
        <v>17264</v>
      </c>
      <c r="G1413" s="95" t="s">
        <v>17287</v>
      </c>
      <c r="H1413" s="14" t="s">
        <v>20</v>
      </c>
      <c r="I1413" s="95" t="s">
        <v>4657</v>
      </c>
      <c r="J1413" s="120" t="s">
        <v>4482</v>
      </c>
      <c r="K1413" s="106" t="s">
        <v>19221</v>
      </c>
      <c r="L1413" s="95" t="s">
        <v>19222</v>
      </c>
      <c r="M1413" s="97">
        <f>IF($K$6="с учетом НДС",VLOOKUP(J1413,LEGEND!C:M,3,0)*(1-N1413),VLOOKUP(J1413,LEGEND!C:M,3,0)*(1-N1413)/1.2)</f>
        <v>20490</v>
      </c>
      <c r="N1413" s="98">
        <f>IF(OR(E1413="Принадлежности",E1413="Ручной инструмент"),$K$5,IF($K$4=0,0,IFERROR(VLOOKUP(Q1413,LEGEND!$V$4:$W$7,2,0),$K$4)))</f>
        <v>0</v>
      </c>
      <c r="O1413" s="103" t="s">
        <v>20</v>
      </c>
      <c r="P1413" s="95" t="s">
        <v>4408</v>
      </c>
      <c r="Q1413" s="100" t="s">
        <v>20</v>
      </c>
      <c r="R1413" s="116" t="s">
        <v>20693</v>
      </c>
      <c r="S1413" s="114" t="s">
        <v>964</v>
      </c>
      <c r="T1413" s="114">
        <v>304</v>
      </c>
      <c r="U1413" s="114">
        <v>64</v>
      </c>
      <c r="V1413" s="114">
        <v>88</v>
      </c>
      <c r="W1413" s="115">
        <v>1.7</v>
      </c>
    </row>
    <row r="1414" spans="2:23" ht="38.25">
      <c r="B1414" s="95" t="s">
        <v>17330</v>
      </c>
      <c r="C1414" s="95" t="s">
        <v>17367</v>
      </c>
      <c r="D1414" s="95" t="s">
        <v>17368</v>
      </c>
      <c r="E1414" s="95" t="s">
        <v>17324</v>
      </c>
      <c r="F1414" s="95" t="s">
        <v>17264</v>
      </c>
      <c r="G1414" s="95" t="s">
        <v>17265</v>
      </c>
      <c r="H1414" s="14" t="s">
        <v>20</v>
      </c>
      <c r="I1414" s="95" t="s">
        <v>4658</v>
      </c>
      <c r="J1414" s="120" t="s">
        <v>4483</v>
      </c>
      <c r="K1414" s="106" t="s">
        <v>19223</v>
      </c>
      <c r="L1414" s="95" t="s">
        <v>19224</v>
      </c>
      <c r="M1414" s="97">
        <f>IF($K$6="с учетом НДС",VLOOKUP(J1414,LEGEND!C:M,3,0)*(1-N1414),VLOOKUP(J1414,LEGEND!C:M,3,0)*(1-N1414)/1.2)</f>
        <v>19990</v>
      </c>
      <c r="N1414" s="98">
        <f>IF(OR(E1414="Принадлежности",E1414="Ручной инструмент"),$K$5,IF($K$4=0,0,IFERROR(VLOOKUP(Q1414,LEGEND!$V$4:$W$7,2,0),$K$4)))</f>
        <v>0</v>
      </c>
      <c r="O1414" s="103" t="s">
        <v>20</v>
      </c>
      <c r="P1414" s="95" t="s">
        <v>4408</v>
      </c>
      <c r="Q1414" s="100" t="s">
        <v>20</v>
      </c>
      <c r="R1414" s="116" t="s">
        <v>20694</v>
      </c>
      <c r="S1414" s="114" t="s">
        <v>964</v>
      </c>
      <c r="T1414" s="114">
        <v>900</v>
      </c>
      <c r="U1414" s="114">
        <v>600</v>
      </c>
      <c r="V1414" s="114">
        <v>450</v>
      </c>
      <c r="W1414" s="115">
        <v>5.0999999999999996</v>
      </c>
    </row>
    <row r="1415" spans="2:23" ht="25.5">
      <c r="B1415" s="95" t="s">
        <v>17338</v>
      </c>
      <c r="C1415" s="95" t="s">
        <v>17367</v>
      </c>
      <c r="D1415" s="95" t="s">
        <v>17368</v>
      </c>
      <c r="E1415" s="95" t="s">
        <v>17324</v>
      </c>
      <c r="F1415" s="95" t="s">
        <v>17325</v>
      </c>
      <c r="G1415" s="95" t="s">
        <v>17328</v>
      </c>
      <c r="H1415" s="14" t="s">
        <v>20</v>
      </c>
      <c r="I1415" s="95" t="s">
        <v>4659</v>
      </c>
      <c r="J1415" s="120" t="s">
        <v>4484</v>
      </c>
      <c r="K1415" s="106" t="s">
        <v>19225</v>
      </c>
      <c r="L1415" s="95" t="s">
        <v>19226</v>
      </c>
      <c r="M1415" s="97">
        <f>IF($K$6="с учетом НДС",VLOOKUP(J1415,LEGEND!C:M,3,0)*(1-N1415),VLOOKUP(J1415,LEGEND!C:M,3,0)*(1-N1415)/1.2)</f>
        <v>20990</v>
      </c>
      <c r="N1415" s="98">
        <f>IF(OR(E1415="Принадлежности",E1415="Ручной инструмент"),$K$5,IF($K$4=0,0,IFERROR(VLOOKUP(Q1415,LEGEND!$V$4:$W$7,2,0),$K$4)))</f>
        <v>0</v>
      </c>
      <c r="O1415" s="103" t="s">
        <v>20</v>
      </c>
      <c r="P1415" s="95" t="s">
        <v>20649</v>
      </c>
      <c r="Q1415" s="100" t="s">
        <v>20</v>
      </c>
      <c r="R1415" s="116" t="s">
        <v>20695</v>
      </c>
      <c r="S1415" s="114" t="s">
        <v>964</v>
      </c>
      <c r="T1415" s="114">
        <v>475</v>
      </c>
      <c r="U1415" s="114">
        <v>235</v>
      </c>
      <c r="V1415" s="114">
        <v>370</v>
      </c>
      <c r="W1415" s="115">
        <v>5.9</v>
      </c>
    </row>
    <row r="1416" spans="2:23" ht="25.5">
      <c r="B1416" s="95" t="s">
        <v>17338</v>
      </c>
      <c r="C1416" s="95" t="s">
        <v>17367</v>
      </c>
      <c r="D1416" s="95" t="s">
        <v>17368</v>
      </c>
      <c r="E1416" s="95" t="s">
        <v>17324</v>
      </c>
      <c r="F1416" s="95" t="s">
        <v>17325</v>
      </c>
      <c r="G1416" s="95" t="s">
        <v>17328</v>
      </c>
      <c r="H1416" s="14" t="s">
        <v>20</v>
      </c>
      <c r="I1416" s="95" t="s">
        <v>4660</v>
      </c>
      <c r="J1416" s="120" t="s">
        <v>4485</v>
      </c>
      <c r="K1416" s="106" t="s">
        <v>19227</v>
      </c>
      <c r="L1416" s="95" t="s">
        <v>19228</v>
      </c>
      <c r="M1416" s="97">
        <f>IF($K$6="с учетом НДС",VLOOKUP(J1416,LEGEND!C:M,3,0)*(1-N1416),VLOOKUP(J1416,LEGEND!C:M,3,0)*(1-N1416)/1.2)</f>
        <v>17990</v>
      </c>
      <c r="N1416" s="98">
        <f>IF(OR(E1416="Принадлежности",E1416="Ручной инструмент"),$K$5,IF($K$4=0,0,IFERROR(VLOOKUP(Q1416,LEGEND!$V$4:$W$7,2,0),$K$4)))</f>
        <v>0</v>
      </c>
      <c r="O1416" s="103" t="s">
        <v>20</v>
      </c>
      <c r="P1416" s="95" t="s">
        <v>20649</v>
      </c>
      <c r="Q1416" s="100" t="s">
        <v>20</v>
      </c>
      <c r="R1416" s="116" t="s">
        <v>20696</v>
      </c>
      <c r="S1416" s="114" t="s">
        <v>964</v>
      </c>
      <c r="T1416" s="114">
        <v>350</v>
      </c>
      <c r="U1416" s="114">
        <v>220</v>
      </c>
      <c r="V1416" s="114">
        <v>85</v>
      </c>
      <c r="W1416" s="115">
        <v>2.6920000000000002</v>
      </c>
    </row>
    <row r="1417" spans="2:23" ht="25.5">
      <c r="B1417" s="95" t="s">
        <v>17338</v>
      </c>
      <c r="C1417" s="95" t="s">
        <v>17367</v>
      </c>
      <c r="D1417" s="95" t="s">
        <v>17368</v>
      </c>
      <c r="E1417" s="95" t="s">
        <v>17324</v>
      </c>
      <c r="F1417" s="95" t="s">
        <v>17325</v>
      </c>
      <c r="G1417" s="95" t="s">
        <v>17328</v>
      </c>
      <c r="H1417" s="14" t="s">
        <v>20</v>
      </c>
      <c r="I1417" s="95" t="s">
        <v>4661</v>
      </c>
      <c r="J1417" s="120" t="s">
        <v>4486</v>
      </c>
      <c r="K1417" s="106" t="s">
        <v>19229</v>
      </c>
      <c r="L1417" s="95" t="s">
        <v>19230</v>
      </c>
      <c r="M1417" s="97">
        <f>IF($K$6="с учетом НДС",VLOOKUP(J1417,LEGEND!C:M,3,0)*(1-N1417),VLOOKUP(J1417,LEGEND!C:M,3,0)*(1-N1417)/1.2)</f>
        <v>18990</v>
      </c>
      <c r="N1417" s="98">
        <f>IF(OR(E1417="Принадлежности",E1417="Ручной инструмент"),$K$5,IF($K$4=0,0,IFERROR(VLOOKUP(Q1417,LEGEND!$V$4:$W$7,2,0),$K$4)))</f>
        <v>0</v>
      </c>
      <c r="O1417" s="103" t="s">
        <v>20</v>
      </c>
      <c r="P1417" s="95" t="s">
        <v>20649</v>
      </c>
      <c r="Q1417" s="100" t="s">
        <v>20</v>
      </c>
      <c r="R1417" s="116" t="s">
        <v>20697</v>
      </c>
      <c r="S1417" s="114" t="s">
        <v>964</v>
      </c>
      <c r="T1417" s="114">
        <v>350</v>
      </c>
      <c r="U1417" s="114">
        <v>220</v>
      </c>
      <c r="V1417" s="114">
        <v>85</v>
      </c>
      <c r="W1417" s="115">
        <v>2.6920000000000002</v>
      </c>
    </row>
    <row r="1418" spans="2:23" ht="25.5">
      <c r="B1418" s="95" t="s">
        <v>17338</v>
      </c>
      <c r="C1418" s="95" t="s">
        <v>17367</v>
      </c>
      <c r="D1418" s="95" t="s">
        <v>17368</v>
      </c>
      <c r="E1418" s="95" t="s">
        <v>17324</v>
      </c>
      <c r="F1418" s="95" t="s">
        <v>17325</v>
      </c>
      <c r="G1418" s="95" t="s">
        <v>17328</v>
      </c>
      <c r="H1418" s="14" t="s">
        <v>20</v>
      </c>
      <c r="I1418" s="95" t="s">
        <v>4662</v>
      </c>
      <c r="J1418" s="120" t="s">
        <v>4487</v>
      </c>
      <c r="K1418" s="106" t="s">
        <v>19231</v>
      </c>
      <c r="L1418" s="95" t="s">
        <v>19232</v>
      </c>
      <c r="M1418" s="97">
        <f>IF($K$6="с учетом НДС",VLOOKUP(J1418,LEGEND!C:M,3,0)*(1-N1418),VLOOKUP(J1418,LEGEND!C:M,3,0)*(1-N1418)/1.2)</f>
        <v>23990</v>
      </c>
      <c r="N1418" s="98">
        <f>IF(OR(E1418="Принадлежности",E1418="Ручной инструмент"),$K$5,IF($K$4=0,0,IFERROR(VLOOKUP(Q1418,LEGEND!$V$4:$W$7,2,0),$K$4)))</f>
        <v>0</v>
      </c>
      <c r="O1418" s="103" t="s">
        <v>20</v>
      </c>
      <c r="P1418" s="95" t="s">
        <v>20649</v>
      </c>
      <c r="Q1418" s="100" t="s">
        <v>20</v>
      </c>
      <c r="R1418" s="116" t="s">
        <v>20698</v>
      </c>
      <c r="S1418" s="114" t="s">
        <v>964</v>
      </c>
      <c r="T1418" s="114">
        <v>475</v>
      </c>
      <c r="U1418" s="114">
        <v>235</v>
      </c>
      <c r="V1418" s="114">
        <v>370</v>
      </c>
      <c r="W1418" s="115">
        <v>5.9</v>
      </c>
    </row>
    <row r="1419" spans="2:23" ht="25.5">
      <c r="B1419" s="95" t="s">
        <v>17338</v>
      </c>
      <c r="C1419" s="95" t="s">
        <v>17367</v>
      </c>
      <c r="D1419" s="95" t="s">
        <v>17368</v>
      </c>
      <c r="E1419" s="95" t="s">
        <v>17324</v>
      </c>
      <c r="F1419" s="95" t="s">
        <v>17325</v>
      </c>
      <c r="G1419" s="95" t="s">
        <v>17328</v>
      </c>
      <c r="H1419" s="14" t="s">
        <v>20</v>
      </c>
      <c r="I1419" s="95" t="s">
        <v>4663</v>
      </c>
      <c r="J1419" s="120" t="s">
        <v>4488</v>
      </c>
      <c r="K1419" s="106" t="s">
        <v>19233</v>
      </c>
      <c r="L1419" s="95" t="s">
        <v>19234</v>
      </c>
      <c r="M1419" s="97">
        <f>IF($K$6="с учетом НДС",VLOOKUP(J1419,LEGEND!C:M,3,0)*(1-N1419),VLOOKUP(J1419,LEGEND!C:M,3,0)*(1-N1419)/1.2)</f>
        <v>34990</v>
      </c>
      <c r="N1419" s="98">
        <f>IF(OR(E1419="Принадлежности",E1419="Ручной инструмент"),$K$5,IF($K$4=0,0,IFERROR(VLOOKUP(Q1419,LEGEND!$V$4:$W$7,2,0),$K$4)))</f>
        <v>0</v>
      </c>
      <c r="O1419" s="103" t="s">
        <v>20</v>
      </c>
      <c r="P1419" s="95" t="s">
        <v>20649</v>
      </c>
      <c r="Q1419" s="100" t="s">
        <v>20</v>
      </c>
      <c r="R1419" s="116" t="s">
        <v>20699</v>
      </c>
      <c r="S1419" s="114" t="s">
        <v>964</v>
      </c>
      <c r="T1419" s="114">
        <v>475</v>
      </c>
      <c r="U1419" s="114">
        <v>235</v>
      </c>
      <c r="V1419" s="114">
        <v>370</v>
      </c>
      <c r="W1419" s="115">
        <v>8.25</v>
      </c>
    </row>
    <row r="1420" spans="2:23" ht="25.5">
      <c r="B1420" s="95" t="s">
        <v>17338</v>
      </c>
      <c r="C1420" s="95" t="s">
        <v>17367</v>
      </c>
      <c r="D1420" s="95" t="s">
        <v>17368</v>
      </c>
      <c r="E1420" s="95" t="s">
        <v>17324</v>
      </c>
      <c r="F1420" s="95" t="s">
        <v>17325</v>
      </c>
      <c r="G1420" s="95" t="s">
        <v>17328</v>
      </c>
      <c r="H1420" s="14" t="s">
        <v>20</v>
      </c>
      <c r="I1420" s="95" t="s">
        <v>4664</v>
      </c>
      <c r="J1420" s="120" t="s">
        <v>4489</v>
      </c>
      <c r="K1420" s="106" t="s">
        <v>19235</v>
      </c>
      <c r="L1420" s="95" t="s">
        <v>19236</v>
      </c>
      <c r="M1420" s="97">
        <f>IF($K$6="с учетом НДС",VLOOKUP(J1420,LEGEND!C:M,3,0)*(1-N1420),VLOOKUP(J1420,LEGEND!C:M,3,0)*(1-N1420)/1.2)</f>
        <v>26990</v>
      </c>
      <c r="N1420" s="98">
        <f>IF(OR(E1420="Принадлежности",E1420="Ручной инструмент"),$K$5,IF($K$4=0,0,IFERROR(VLOOKUP(Q1420,LEGEND!$V$4:$W$7,2,0),$K$4)))</f>
        <v>0</v>
      </c>
      <c r="O1420" s="103" t="s">
        <v>20</v>
      </c>
      <c r="P1420" s="95" t="s">
        <v>20649</v>
      </c>
      <c r="Q1420" s="100" t="s">
        <v>20</v>
      </c>
      <c r="R1420" s="116" t="s">
        <v>20700</v>
      </c>
      <c r="S1420" s="114" t="s">
        <v>964</v>
      </c>
      <c r="T1420" s="114">
        <v>475</v>
      </c>
      <c r="U1420" s="114">
        <v>235</v>
      </c>
      <c r="V1420" s="114">
        <v>370</v>
      </c>
      <c r="W1420" s="115">
        <v>5.9</v>
      </c>
    </row>
    <row r="1421" spans="2:23" ht="38.25">
      <c r="B1421" s="95" t="s">
        <v>17338</v>
      </c>
      <c r="C1421" s="95" t="s">
        <v>17367</v>
      </c>
      <c r="D1421" s="95" t="s">
        <v>17368</v>
      </c>
      <c r="E1421" s="95" t="s">
        <v>17324</v>
      </c>
      <c r="F1421" s="95" t="s">
        <v>17325</v>
      </c>
      <c r="G1421" s="95" t="s">
        <v>17328</v>
      </c>
      <c r="H1421" s="14" t="s">
        <v>20</v>
      </c>
      <c r="I1421" s="95" t="s">
        <v>4665</v>
      </c>
      <c r="J1421" s="120" t="s">
        <v>4490</v>
      </c>
      <c r="K1421" s="106" t="s">
        <v>19237</v>
      </c>
      <c r="L1421" s="95" t="s">
        <v>19238</v>
      </c>
      <c r="M1421" s="97">
        <f>IF($K$6="с учетом НДС",VLOOKUP(J1421,LEGEND!C:M,3,0)*(1-N1421),VLOOKUP(J1421,LEGEND!C:M,3,0)*(1-N1421)/1.2)</f>
        <v>26990</v>
      </c>
      <c r="N1421" s="98">
        <f>IF(OR(E1421="Принадлежности",E1421="Ручной инструмент"),$K$5,IF($K$4=0,0,IFERROR(VLOOKUP(Q1421,LEGEND!$V$4:$W$7,2,0),$K$4)))</f>
        <v>0</v>
      </c>
      <c r="O1421" s="103" t="s">
        <v>20</v>
      </c>
      <c r="P1421" s="95" t="s">
        <v>20649</v>
      </c>
      <c r="Q1421" s="100" t="s">
        <v>20</v>
      </c>
      <c r="R1421" s="116" t="s">
        <v>20701</v>
      </c>
      <c r="S1421" s="114" t="s">
        <v>964</v>
      </c>
      <c r="T1421" s="114">
        <v>475</v>
      </c>
      <c r="U1421" s="114">
        <v>235</v>
      </c>
      <c r="V1421" s="114">
        <v>370</v>
      </c>
      <c r="W1421" s="115">
        <v>5.9</v>
      </c>
    </row>
    <row r="1422" spans="2:23" ht="38.25">
      <c r="B1422" s="95" t="s">
        <v>17338</v>
      </c>
      <c r="C1422" s="95" t="s">
        <v>17367</v>
      </c>
      <c r="D1422" s="95" t="s">
        <v>17368</v>
      </c>
      <c r="E1422" s="95" t="s">
        <v>17324</v>
      </c>
      <c r="F1422" s="95" t="s">
        <v>17325</v>
      </c>
      <c r="G1422" s="95" t="s">
        <v>17328</v>
      </c>
      <c r="H1422" s="14" t="s">
        <v>20</v>
      </c>
      <c r="I1422" s="95" t="s">
        <v>4666</v>
      </c>
      <c r="J1422" s="120" t="s">
        <v>4491</v>
      </c>
      <c r="K1422" s="106" t="s">
        <v>19239</v>
      </c>
      <c r="L1422" s="95" t="s">
        <v>19240</v>
      </c>
      <c r="M1422" s="97">
        <f>IF($K$6="с учетом НДС",VLOOKUP(J1422,LEGEND!C:M,3,0)*(1-N1422),VLOOKUP(J1422,LEGEND!C:M,3,0)*(1-N1422)/1.2)</f>
        <v>50990</v>
      </c>
      <c r="N1422" s="98">
        <f>IF(OR(E1422="Принадлежности",E1422="Ручной инструмент"),$K$5,IF($K$4=0,0,IFERROR(VLOOKUP(Q1422,LEGEND!$V$4:$W$7,2,0),$K$4)))</f>
        <v>0</v>
      </c>
      <c r="O1422" s="103" t="s">
        <v>20</v>
      </c>
      <c r="P1422" s="95" t="s">
        <v>20649</v>
      </c>
      <c r="Q1422" s="100" t="s">
        <v>20</v>
      </c>
      <c r="R1422" s="116" t="s">
        <v>20702</v>
      </c>
      <c r="S1422" s="114" t="s">
        <v>964</v>
      </c>
      <c r="T1422" s="114">
        <v>475</v>
      </c>
      <c r="U1422" s="114">
        <v>235</v>
      </c>
      <c r="V1422" s="114">
        <v>370</v>
      </c>
      <c r="W1422" s="115">
        <v>8.25</v>
      </c>
    </row>
    <row r="1423" spans="2:23" ht="25.5">
      <c r="B1423" s="95" t="s">
        <v>17338</v>
      </c>
      <c r="C1423" s="95" t="s">
        <v>17367</v>
      </c>
      <c r="D1423" s="95" t="s">
        <v>17368</v>
      </c>
      <c r="E1423" s="95" t="s">
        <v>17324</v>
      </c>
      <c r="F1423" s="95" t="s">
        <v>17325</v>
      </c>
      <c r="G1423" s="95" t="s">
        <v>17328</v>
      </c>
      <c r="H1423" s="14" t="s">
        <v>20</v>
      </c>
      <c r="I1423" s="95" t="s">
        <v>4667</v>
      </c>
      <c r="J1423" s="120" t="s">
        <v>4492</v>
      </c>
      <c r="K1423" s="106" t="s">
        <v>19241</v>
      </c>
      <c r="L1423" s="95" t="s">
        <v>19242</v>
      </c>
      <c r="M1423" s="97">
        <f>IF($K$6="с учетом НДС",VLOOKUP(J1423,LEGEND!C:M,3,0)*(1-N1423),VLOOKUP(J1423,LEGEND!C:M,3,0)*(1-N1423)/1.2)</f>
        <v>26990</v>
      </c>
      <c r="N1423" s="98">
        <f>IF(OR(E1423="Принадлежности",E1423="Ручной инструмент"),$K$5,IF($K$4=0,0,IFERROR(VLOOKUP(Q1423,LEGEND!$V$4:$W$7,2,0),$K$4)))</f>
        <v>0</v>
      </c>
      <c r="O1423" s="103" t="s">
        <v>20</v>
      </c>
      <c r="P1423" s="95" t="s">
        <v>20649</v>
      </c>
      <c r="Q1423" s="100" t="s">
        <v>20</v>
      </c>
      <c r="R1423" s="116" t="s">
        <v>20703</v>
      </c>
      <c r="S1423" s="114" t="s">
        <v>964</v>
      </c>
      <c r="T1423" s="114">
        <v>475</v>
      </c>
      <c r="U1423" s="114">
        <v>235</v>
      </c>
      <c r="V1423" s="114">
        <v>370</v>
      </c>
      <c r="W1423" s="115">
        <v>5.95</v>
      </c>
    </row>
    <row r="1424" spans="2:23" ht="25.5">
      <c r="B1424" s="95" t="s">
        <v>17338</v>
      </c>
      <c r="C1424" s="95" t="s">
        <v>17367</v>
      </c>
      <c r="D1424" s="95" t="s">
        <v>17368</v>
      </c>
      <c r="E1424" s="95" t="s">
        <v>17324</v>
      </c>
      <c r="F1424" s="95" t="s">
        <v>17325</v>
      </c>
      <c r="G1424" s="95" t="s">
        <v>17328</v>
      </c>
      <c r="H1424" s="14" t="s">
        <v>20</v>
      </c>
      <c r="I1424" s="95" t="s">
        <v>4668</v>
      </c>
      <c r="J1424" s="120" t="s">
        <v>4493</v>
      </c>
      <c r="K1424" s="106" t="s">
        <v>19243</v>
      </c>
      <c r="L1424" s="95" t="s">
        <v>19244</v>
      </c>
      <c r="M1424" s="97">
        <f>IF($K$6="с учетом НДС",VLOOKUP(J1424,LEGEND!C:M,3,0)*(1-N1424),VLOOKUP(J1424,LEGEND!C:M,3,0)*(1-N1424)/1.2)</f>
        <v>26990</v>
      </c>
      <c r="N1424" s="98">
        <f>IF(OR(E1424="Принадлежности",E1424="Ручной инструмент"),$K$5,IF($K$4=0,0,IFERROR(VLOOKUP(Q1424,LEGEND!$V$4:$W$7,2,0),$K$4)))</f>
        <v>0</v>
      </c>
      <c r="O1424" s="103" t="s">
        <v>20</v>
      </c>
      <c r="P1424" s="95" t="s">
        <v>20649</v>
      </c>
      <c r="Q1424" s="100" t="s">
        <v>20</v>
      </c>
      <c r="R1424" s="116" t="s">
        <v>20704</v>
      </c>
      <c r="S1424" s="114" t="s">
        <v>964</v>
      </c>
      <c r="T1424" s="114">
        <v>475</v>
      </c>
      <c r="U1424" s="114">
        <v>235</v>
      </c>
      <c r="V1424" s="114">
        <v>370</v>
      </c>
      <c r="W1424" s="115">
        <v>5.95</v>
      </c>
    </row>
    <row r="1425" spans="2:23" ht="25.5">
      <c r="B1425" s="95" t="s">
        <v>17338</v>
      </c>
      <c r="C1425" s="95" t="s">
        <v>17367</v>
      </c>
      <c r="D1425" s="95" t="s">
        <v>17368</v>
      </c>
      <c r="E1425" s="95" t="s">
        <v>17324</v>
      </c>
      <c r="F1425" s="95" t="s">
        <v>17325</v>
      </c>
      <c r="G1425" s="95" t="s">
        <v>17328</v>
      </c>
      <c r="H1425" s="14" t="s">
        <v>20</v>
      </c>
      <c r="I1425" s="95" t="s">
        <v>4669</v>
      </c>
      <c r="J1425" s="120" t="s">
        <v>4494</v>
      </c>
      <c r="K1425" s="106" t="s">
        <v>19245</v>
      </c>
      <c r="L1425" s="95" t="s">
        <v>19246</v>
      </c>
      <c r="M1425" s="97">
        <f>IF($K$6="с учетом НДС",VLOOKUP(J1425,LEGEND!C:M,3,0)*(1-N1425),VLOOKUP(J1425,LEGEND!C:M,3,0)*(1-N1425)/1.2)</f>
        <v>25990</v>
      </c>
      <c r="N1425" s="98">
        <f>IF(OR(E1425="Принадлежности",E1425="Ручной инструмент"),$K$5,IF($K$4=0,0,IFERROR(VLOOKUP(Q1425,LEGEND!$V$4:$W$7,2,0),$K$4)))</f>
        <v>0</v>
      </c>
      <c r="O1425" s="103" t="s">
        <v>20</v>
      </c>
      <c r="P1425" s="95" t="s">
        <v>20649</v>
      </c>
      <c r="Q1425" s="100" t="s">
        <v>20</v>
      </c>
      <c r="R1425" s="116" t="s">
        <v>20705</v>
      </c>
      <c r="S1425" s="114" t="s">
        <v>964</v>
      </c>
      <c r="T1425" s="114">
        <v>475</v>
      </c>
      <c r="U1425" s="114">
        <v>235</v>
      </c>
      <c r="V1425" s="114">
        <v>370</v>
      </c>
      <c r="W1425" s="115">
        <v>5.95</v>
      </c>
    </row>
    <row r="1426" spans="2:23" ht="25.5">
      <c r="B1426" s="95" t="s">
        <v>17338</v>
      </c>
      <c r="C1426" s="95" t="s">
        <v>17367</v>
      </c>
      <c r="D1426" s="95" t="s">
        <v>17368</v>
      </c>
      <c r="E1426" s="95" t="s">
        <v>17324</v>
      </c>
      <c r="F1426" s="95" t="s">
        <v>17325</v>
      </c>
      <c r="G1426" s="95" t="s">
        <v>17328</v>
      </c>
      <c r="H1426" s="14" t="s">
        <v>20</v>
      </c>
      <c r="I1426" s="95" t="s">
        <v>4670</v>
      </c>
      <c r="J1426" s="120" t="s">
        <v>4495</v>
      </c>
      <c r="K1426" s="106" t="s">
        <v>19247</v>
      </c>
      <c r="L1426" s="95" t="s">
        <v>19248</v>
      </c>
      <c r="M1426" s="97">
        <f>IF($K$6="с учетом НДС",VLOOKUP(J1426,LEGEND!C:M,3,0)*(1-N1426),VLOOKUP(J1426,LEGEND!C:M,3,0)*(1-N1426)/1.2)</f>
        <v>23990</v>
      </c>
      <c r="N1426" s="98">
        <f>IF(OR(E1426="Принадлежности",E1426="Ручной инструмент"),$K$5,IF($K$4=0,0,IFERROR(VLOOKUP(Q1426,LEGEND!$V$4:$W$7,2,0),$K$4)))</f>
        <v>0</v>
      </c>
      <c r="O1426" s="103" t="s">
        <v>20</v>
      </c>
      <c r="P1426" s="95" t="s">
        <v>20649</v>
      </c>
      <c r="Q1426" s="100" t="s">
        <v>20</v>
      </c>
      <c r="R1426" s="116" t="s">
        <v>20706</v>
      </c>
      <c r="S1426" s="114" t="s">
        <v>964</v>
      </c>
      <c r="T1426" s="114">
        <v>350</v>
      </c>
      <c r="U1426" s="114">
        <v>220</v>
      </c>
      <c r="V1426" s="114">
        <v>85</v>
      </c>
      <c r="W1426" s="115">
        <v>2.6920000000000002</v>
      </c>
    </row>
    <row r="1427" spans="2:23" ht="25.5">
      <c r="B1427" s="95" t="s">
        <v>17338</v>
      </c>
      <c r="C1427" s="95" t="s">
        <v>17367</v>
      </c>
      <c r="D1427" s="95" t="s">
        <v>17368</v>
      </c>
      <c r="E1427" s="95" t="s">
        <v>17324</v>
      </c>
      <c r="F1427" s="95" t="s">
        <v>17321</v>
      </c>
      <c r="G1427" s="95" t="s">
        <v>17263</v>
      </c>
      <c r="H1427" s="14" t="s">
        <v>20</v>
      </c>
      <c r="I1427" s="95" t="s">
        <v>4671</v>
      </c>
      <c r="J1427" s="120" t="s">
        <v>4496</v>
      </c>
      <c r="K1427" s="106" t="s">
        <v>19249</v>
      </c>
      <c r="L1427" s="95" t="s">
        <v>19250</v>
      </c>
      <c r="M1427" s="97">
        <f>IF($K$6="с учетом НДС",VLOOKUP(J1427,LEGEND!C:M,3,0)*(1-N1427),VLOOKUP(J1427,LEGEND!C:M,3,0)*(1-N1427)/1.2)</f>
        <v>59990</v>
      </c>
      <c r="N1427" s="98">
        <f>IF(OR(E1427="Принадлежности",E1427="Ручной инструмент"),$K$5,IF($K$4=0,0,IFERROR(VLOOKUP(Q1427,LEGEND!$V$4:$W$7,2,0),$K$4)))</f>
        <v>0</v>
      </c>
      <c r="O1427" s="103" t="s">
        <v>20</v>
      </c>
      <c r="P1427" s="95" t="s">
        <v>20649</v>
      </c>
      <c r="Q1427" s="100" t="s">
        <v>20</v>
      </c>
      <c r="R1427" s="116" t="s">
        <v>20707</v>
      </c>
      <c r="S1427" s="114" t="s">
        <v>964</v>
      </c>
      <c r="T1427" s="114">
        <v>302</v>
      </c>
      <c r="U1427" s="114">
        <v>99</v>
      </c>
      <c r="V1427" s="114">
        <v>191</v>
      </c>
      <c r="W1427" s="115">
        <v>2.17</v>
      </c>
    </row>
    <row r="1428" spans="2:23" ht="25.5">
      <c r="B1428" s="95" t="s">
        <v>17338</v>
      </c>
      <c r="C1428" s="95" t="s">
        <v>17367</v>
      </c>
      <c r="D1428" s="95" t="s">
        <v>17368</v>
      </c>
      <c r="E1428" s="95" t="s">
        <v>17324</v>
      </c>
      <c r="F1428" s="95" t="s">
        <v>17321</v>
      </c>
      <c r="G1428" s="95" t="s">
        <v>17263</v>
      </c>
      <c r="H1428" s="14" t="s">
        <v>20</v>
      </c>
      <c r="I1428" s="95" t="s">
        <v>4672</v>
      </c>
      <c r="J1428" s="120" t="s">
        <v>4497</v>
      </c>
      <c r="K1428" s="106" t="s">
        <v>19251</v>
      </c>
      <c r="L1428" s="95" t="s">
        <v>19252</v>
      </c>
      <c r="M1428" s="97">
        <f>IF($K$6="с учетом НДС",VLOOKUP(J1428,LEGEND!C:M,3,0)*(1-N1428),VLOOKUP(J1428,LEGEND!C:M,3,0)*(1-N1428)/1.2)</f>
        <v>73990</v>
      </c>
      <c r="N1428" s="98">
        <f>IF(OR(E1428="Принадлежности",E1428="Ручной инструмент"),$K$5,IF($K$4=0,0,IFERROR(VLOOKUP(Q1428,LEGEND!$V$4:$W$7,2,0),$K$4)))</f>
        <v>0</v>
      </c>
      <c r="O1428" s="103" t="s">
        <v>20</v>
      </c>
      <c r="P1428" s="95" t="s">
        <v>20649</v>
      </c>
      <c r="Q1428" s="100" t="s">
        <v>20</v>
      </c>
      <c r="R1428" s="116" t="s">
        <v>20708</v>
      </c>
      <c r="S1428" s="114" t="s">
        <v>964</v>
      </c>
      <c r="T1428" s="114">
        <v>321</v>
      </c>
      <c r="U1428" s="114">
        <v>97</v>
      </c>
      <c r="V1428" s="114">
        <v>246</v>
      </c>
      <c r="W1428" s="115">
        <v>2.13</v>
      </c>
    </row>
    <row r="1429" spans="2:23" ht="38.25">
      <c r="B1429" s="95" t="s">
        <v>17338</v>
      </c>
      <c r="C1429" s="95" t="s">
        <v>17367</v>
      </c>
      <c r="D1429" s="95" t="s">
        <v>17368</v>
      </c>
      <c r="E1429" s="95" t="s">
        <v>17324</v>
      </c>
      <c r="F1429" s="95" t="s">
        <v>17375</v>
      </c>
      <c r="G1429" s="95" t="s">
        <v>17376</v>
      </c>
      <c r="H1429" s="14" t="s">
        <v>20</v>
      </c>
      <c r="I1429" s="95" t="s">
        <v>4673</v>
      </c>
      <c r="J1429" s="121" t="s">
        <v>4498</v>
      </c>
      <c r="K1429" s="106" t="s">
        <v>19253</v>
      </c>
      <c r="L1429" s="95" t="s">
        <v>19254</v>
      </c>
      <c r="M1429" s="97">
        <f>IF($K$6="с учетом НДС",VLOOKUP(J1429,LEGEND!C:M,3,0)*(1-N1429),VLOOKUP(J1429,LEGEND!C:M,3,0)*(1-N1429)/1.2)</f>
        <v>47990</v>
      </c>
      <c r="N1429" s="98">
        <f>IF(OR(E1429="Принадлежности",E1429="Ручной инструмент"),$K$5,IF($K$4=0,0,IFERROR(VLOOKUP(Q1429,LEGEND!$V$4:$W$7,2,0),$K$4)))</f>
        <v>0</v>
      </c>
      <c r="O1429" s="103" t="s">
        <v>20</v>
      </c>
      <c r="P1429" s="95" t="s">
        <v>20649</v>
      </c>
      <c r="Q1429" s="100" t="s">
        <v>20</v>
      </c>
      <c r="R1429" s="116" t="s">
        <v>20709</v>
      </c>
      <c r="S1429" s="114" t="s">
        <v>964</v>
      </c>
      <c r="T1429" s="114">
        <v>475</v>
      </c>
      <c r="U1429" s="114">
        <v>236</v>
      </c>
      <c r="V1429" s="114">
        <v>364</v>
      </c>
      <c r="W1429" s="115">
        <v>7.84</v>
      </c>
    </row>
    <row r="1430" spans="2:23" ht="25.5">
      <c r="B1430" s="95" t="s">
        <v>17338</v>
      </c>
      <c r="C1430" s="95" t="s">
        <v>17367</v>
      </c>
      <c r="D1430" s="95" t="s">
        <v>17368</v>
      </c>
      <c r="E1430" s="95" t="s">
        <v>17324</v>
      </c>
      <c r="F1430" s="95" t="s">
        <v>17375</v>
      </c>
      <c r="G1430" s="95" t="s">
        <v>17376</v>
      </c>
      <c r="H1430" s="14" t="s">
        <v>20</v>
      </c>
      <c r="I1430" s="95" t="s">
        <v>4674</v>
      </c>
      <c r="J1430" s="120" t="s">
        <v>4499</v>
      </c>
      <c r="K1430" s="106" t="s">
        <v>19255</v>
      </c>
      <c r="L1430" s="95" t="s">
        <v>19256</v>
      </c>
      <c r="M1430" s="97">
        <f>IF($K$6="с учетом НДС",VLOOKUP(J1430,LEGEND!C:M,3,0)*(1-N1430),VLOOKUP(J1430,LEGEND!C:M,3,0)*(1-N1430)/1.2)</f>
        <v>49990</v>
      </c>
      <c r="N1430" s="98">
        <f>IF(OR(E1430="Принадлежности",E1430="Ручной инструмент"),$K$5,IF($K$4=0,0,IFERROR(VLOOKUP(Q1430,LEGEND!$V$4:$W$7,2,0),$K$4)))</f>
        <v>0</v>
      </c>
      <c r="O1430" s="103" t="s">
        <v>20</v>
      </c>
      <c r="P1430" s="95" t="s">
        <v>20649</v>
      </c>
      <c r="Q1430" s="100" t="s">
        <v>20</v>
      </c>
      <c r="R1430" s="116" t="s">
        <v>20710</v>
      </c>
      <c r="S1430" s="114" t="s">
        <v>964</v>
      </c>
      <c r="T1430" s="114">
        <v>475</v>
      </c>
      <c r="U1430" s="114">
        <v>235</v>
      </c>
      <c r="V1430" s="114">
        <v>370</v>
      </c>
      <c r="W1430" s="115">
        <v>7.62</v>
      </c>
    </row>
    <row r="1431" spans="2:23" ht="38.25">
      <c r="B1431" s="95" t="s">
        <v>17338</v>
      </c>
      <c r="C1431" s="95" t="s">
        <v>17367</v>
      </c>
      <c r="D1431" s="95" t="s">
        <v>17368</v>
      </c>
      <c r="E1431" s="95" t="s">
        <v>17324</v>
      </c>
      <c r="F1431" s="95" t="s">
        <v>17375</v>
      </c>
      <c r="G1431" s="95" t="s">
        <v>17376</v>
      </c>
      <c r="H1431" s="14" t="s">
        <v>20</v>
      </c>
      <c r="I1431" s="95" t="s">
        <v>4675</v>
      </c>
      <c r="J1431" s="120" t="s">
        <v>4500</v>
      </c>
      <c r="K1431" s="106" t="s">
        <v>19257</v>
      </c>
      <c r="L1431" s="95" t="s">
        <v>19258</v>
      </c>
      <c r="M1431" s="97">
        <f>IF($K$6="с учетом НДС",VLOOKUP(J1431,LEGEND!C:M,3,0)*(1-N1431),VLOOKUP(J1431,LEGEND!C:M,3,0)*(1-N1431)/1.2)</f>
        <v>82990</v>
      </c>
      <c r="N1431" s="98">
        <f>IF(OR(E1431="Принадлежности",E1431="Ручной инструмент"),$K$5,IF($K$4=0,0,IFERROR(VLOOKUP(Q1431,LEGEND!$V$4:$W$7,2,0),$K$4)))</f>
        <v>0</v>
      </c>
      <c r="O1431" s="103" t="s">
        <v>20</v>
      </c>
      <c r="P1431" s="95" t="s">
        <v>20649</v>
      </c>
      <c r="Q1431" s="100" t="s">
        <v>20</v>
      </c>
      <c r="R1431" s="116" t="s">
        <v>20711</v>
      </c>
      <c r="S1431" s="114" t="s">
        <v>964</v>
      </c>
      <c r="T1431" s="114">
        <v>475</v>
      </c>
      <c r="U1431" s="114">
        <v>236</v>
      </c>
      <c r="V1431" s="114">
        <v>364</v>
      </c>
      <c r="W1431" s="115">
        <v>11.06</v>
      </c>
    </row>
    <row r="1432" spans="2:23" ht="51">
      <c r="B1432" s="95" t="s">
        <v>17338</v>
      </c>
      <c r="C1432" s="95" t="s">
        <v>17367</v>
      </c>
      <c r="D1432" s="95" t="s">
        <v>17368</v>
      </c>
      <c r="E1432" s="95" t="s">
        <v>17324</v>
      </c>
      <c r="F1432" s="95" t="s">
        <v>17375</v>
      </c>
      <c r="G1432" s="95" t="s">
        <v>17376</v>
      </c>
      <c r="H1432" s="14" t="s">
        <v>20</v>
      </c>
      <c r="I1432" s="95" t="s">
        <v>4676</v>
      </c>
      <c r="J1432" s="120" t="s">
        <v>4501</v>
      </c>
      <c r="K1432" s="106" t="s">
        <v>19259</v>
      </c>
      <c r="L1432" s="95" t="s">
        <v>19260</v>
      </c>
      <c r="M1432" s="97">
        <f>IF($K$6="с учетом НДС",VLOOKUP(J1432,LEGEND!C:M,3,0)*(1-N1432),VLOOKUP(J1432,LEGEND!C:M,3,0)*(1-N1432)/1.2)</f>
        <v>102990</v>
      </c>
      <c r="N1432" s="98">
        <f>IF(OR(E1432="Принадлежности",E1432="Ручной инструмент"),$K$5,IF($K$4=0,0,IFERROR(VLOOKUP(Q1432,LEGEND!$V$4:$W$7,2,0),$K$4)))</f>
        <v>0</v>
      </c>
      <c r="O1432" s="103" t="s">
        <v>20</v>
      </c>
      <c r="P1432" s="95" t="s">
        <v>20649</v>
      </c>
      <c r="Q1432" s="100" t="s">
        <v>20</v>
      </c>
      <c r="R1432" s="116" t="s">
        <v>20712</v>
      </c>
      <c r="S1432" s="114" t="s">
        <v>964</v>
      </c>
      <c r="T1432" s="114">
        <v>485</v>
      </c>
      <c r="U1432" s="114">
        <v>250</v>
      </c>
      <c r="V1432" s="114">
        <v>380</v>
      </c>
      <c r="W1432" s="115">
        <v>10.451000000000001</v>
      </c>
    </row>
    <row r="1433" spans="2:23" ht="38.25">
      <c r="B1433" s="95" t="s">
        <v>17338</v>
      </c>
      <c r="C1433" s="95" t="s">
        <v>17367</v>
      </c>
      <c r="D1433" s="95" t="s">
        <v>17368</v>
      </c>
      <c r="E1433" s="95" t="s">
        <v>17324</v>
      </c>
      <c r="F1433" s="95" t="s">
        <v>17375</v>
      </c>
      <c r="G1433" s="95" t="s">
        <v>17376</v>
      </c>
      <c r="H1433" s="14" t="s">
        <v>20</v>
      </c>
      <c r="I1433" s="95" t="s">
        <v>4677</v>
      </c>
      <c r="J1433" s="120" t="s">
        <v>4502</v>
      </c>
      <c r="K1433" s="106" t="s">
        <v>19261</v>
      </c>
      <c r="L1433" s="95" t="s">
        <v>19262</v>
      </c>
      <c r="M1433" s="97">
        <f>IF($K$6="с учетом НДС",VLOOKUP(J1433,LEGEND!C:M,3,0)*(1-N1433),VLOOKUP(J1433,LEGEND!C:M,3,0)*(1-N1433)/1.2)</f>
        <v>44990</v>
      </c>
      <c r="N1433" s="98">
        <f>IF(OR(E1433="Принадлежности",E1433="Ручной инструмент"),$K$5,IF($K$4=0,0,IFERROR(VLOOKUP(Q1433,LEGEND!$V$4:$W$7,2,0),$K$4)))</f>
        <v>0</v>
      </c>
      <c r="O1433" s="103" t="s">
        <v>20</v>
      </c>
      <c r="P1433" s="95" t="s">
        <v>20649</v>
      </c>
      <c r="Q1433" s="100" t="s">
        <v>20</v>
      </c>
      <c r="R1433" s="116" t="s">
        <v>20713</v>
      </c>
      <c r="S1433" s="114" t="s">
        <v>964</v>
      </c>
      <c r="T1433" s="114">
        <v>475</v>
      </c>
      <c r="U1433" s="114">
        <v>236</v>
      </c>
      <c r="V1433" s="114">
        <v>364</v>
      </c>
      <c r="W1433" s="115">
        <v>10.417999999999999</v>
      </c>
    </row>
    <row r="1434" spans="2:23" ht="38.25">
      <c r="B1434" s="95" t="s">
        <v>17338</v>
      </c>
      <c r="C1434" s="95" t="s">
        <v>17367</v>
      </c>
      <c r="D1434" s="95" t="s">
        <v>17368</v>
      </c>
      <c r="E1434" s="95" t="s">
        <v>17324</v>
      </c>
      <c r="F1434" s="95" t="s">
        <v>17375</v>
      </c>
      <c r="G1434" s="95" t="s">
        <v>17376</v>
      </c>
      <c r="H1434" s="14" t="s">
        <v>20</v>
      </c>
      <c r="I1434" s="95" t="s">
        <v>4678</v>
      </c>
      <c r="J1434" s="120" t="s">
        <v>4503</v>
      </c>
      <c r="K1434" s="106" t="s">
        <v>19263</v>
      </c>
      <c r="L1434" s="95" t="s">
        <v>19264</v>
      </c>
      <c r="M1434" s="97">
        <f>IF($K$6="с учетом НДС",VLOOKUP(J1434,LEGEND!C:M,3,0)*(1-N1434),VLOOKUP(J1434,LEGEND!C:M,3,0)*(1-N1434)/1.2)</f>
        <v>37990</v>
      </c>
      <c r="N1434" s="98">
        <f>IF(OR(E1434="Принадлежности",E1434="Ручной инструмент"),$K$5,IF($K$4=0,0,IFERROR(VLOOKUP(Q1434,LEGEND!$V$4:$W$7,2,0),$K$4)))</f>
        <v>0</v>
      </c>
      <c r="O1434" s="103" t="s">
        <v>20</v>
      </c>
      <c r="P1434" s="95" t="s">
        <v>20649</v>
      </c>
      <c r="Q1434" s="100" t="s">
        <v>20</v>
      </c>
      <c r="R1434" s="116" t="s">
        <v>20714</v>
      </c>
      <c r="S1434" s="114" t="s">
        <v>964</v>
      </c>
      <c r="T1434" s="114">
        <v>485</v>
      </c>
      <c r="U1434" s="114">
        <v>250</v>
      </c>
      <c r="V1434" s="114">
        <v>380</v>
      </c>
      <c r="W1434" s="115">
        <v>10.451000000000001</v>
      </c>
    </row>
    <row r="1435" spans="2:23" ht="25.5">
      <c r="B1435" s="95" t="s">
        <v>17338</v>
      </c>
      <c r="C1435" s="95" t="s">
        <v>17367</v>
      </c>
      <c r="D1435" s="95" t="s">
        <v>17368</v>
      </c>
      <c r="E1435" s="95" t="s">
        <v>17324</v>
      </c>
      <c r="F1435" s="95" t="s">
        <v>17375</v>
      </c>
      <c r="G1435" s="95" t="s">
        <v>17376</v>
      </c>
      <c r="H1435" s="14" t="s">
        <v>20</v>
      </c>
      <c r="I1435" s="95" t="s">
        <v>4679</v>
      </c>
      <c r="J1435" s="120" t="s">
        <v>4504</v>
      </c>
      <c r="K1435" s="106" t="s">
        <v>19265</v>
      </c>
      <c r="L1435" s="95" t="s">
        <v>19266</v>
      </c>
      <c r="M1435" s="97">
        <f>IF($K$6="с учетом НДС",VLOOKUP(J1435,LEGEND!C:M,3,0)*(1-N1435),VLOOKUP(J1435,LEGEND!C:M,3,0)*(1-N1435)/1.2)</f>
        <v>39990</v>
      </c>
      <c r="N1435" s="98">
        <f>IF(OR(E1435="Принадлежности",E1435="Ручной инструмент"),$K$5,IF($K$4=0,0,IFERROR(VLOOKUP(Q1435,LEGEND!$V$4:$W$7,2,0),$K$4)))</f>
        <v>0</v>
      </c>
      <c r="O1435" s="103" t="s">
        <v>20</v>
      </c>
      <c r="P1435" s="95" t="s">
        <v>20649</v>
      </c>
      <c r="Q1435" s="100" t="s">
        <v>20</v>
      </c>
      <c r="R1435" s="116" t="s">
        <v>20715</v>
      </c>
      <c r="S1435" s="114" t="s">
        <v>964</v>
      </c>
      <c r="T1435" s="114">
        <v>475</v>
      </c>
      <c r="U1435" s="114">
        <v>235</v>
      </c>
      <c r="V1435" s="114">
        <v>370</v>
      </c>
      <c r="W1435" s="115">
        <v>6.69</v>
      </c>
    </row>
    <row r="1436" spans="2:23" ht="38.25">
      <c r="B1436" s="95" t="s">
        <v>17338</v>
      </c>
      <c r="C1436" s="95" t="s">
        <v>17367</v>
      </c>
      <c r="D1436" s="95" t="s">
        <v>17368</v>
      </c>
      <c r="E1436" s="95" t="s">
        <v>17324</v>
      </c>
      <c r="F1436" s="95" t="s">
        <v>17375</v>
      </c>
      <c r="G1436" s="95" t="s">
        <v>17376</v>
      </c>
      <c r="H1436" s="14" t="s">
        <v>20</v>
      </c>
      <c r="I1436" s="95" t="s">
        <v>4680</v>
      </c>
      <c r="J1436" s="120" t="s">
        <v>4505</v>
      </c>
      <c r="K1436" s="106" t="s">
        <v>19267</v>
      </c>
      <c r="L1436" s="95" t="s">
        <v>19268</v>
      </c>
      <c r="M1436" s="97">
        <f>IF($K$6="с учетом НДС",VLOOKUP(J1436,LEGEND!C:M,3,0)*(1-N1436),VLOOKUP(J1436,LEGEND!C:M,3,0)*(1-N1436)/1.2)</f>
        <v>72990</v>
      </c>
      <c r="N1436" s="98">
        <f>IF(OR(E1436="Принадлежности",E1436="Ручной инструмент"),$K$5,IF($K$4=0,0,IFERROR(VLOOKUP(Q1436,LEGEND!$V$4:$W$7,2,0),$K$4)))</f>
        <v>0</v>
      </c>
      <c r="O1436" s="103" t="s">
        <v>20</v>
      </c>
      <c r="P1436" s="95" t="s">
        <v>20649</v>
      </c>
      <c r="Q1436" s="100" t="s">
        <v>20</v>
      </c>
      <c r="R1436" s="116" t="s">
        <v>20716</v>
      </c>
      <c r="S1436" s="114" t="s">
        <v>964</v>
      </c>
      <c r="T1436" s="114">
        <v>485</v>
      </c>
      <c r="U1436" s="114">
        <v>250</v>
      </c>
      <c r="V1436" s="114">
        <v>380</v>
      </c>
      <c r="W1436" s="115">
        <v>10.451000000000001</v>
      </c>
    </row>
    <row r="1437" spans="2:23" ht="51">
      <c r="B1437" s="95" t="s">
        <v>17338</v>
      </c>
      <c r="C1437" s="95" t="s">
        <v>17367</v>
      </c>
      <c r="D1437" s="95" t="s">
        <v>17368</v>
      </c>
      <c r="E1437" s="95" t="s">
        <v>17324</v>
      </c>
      <c r="F1437" s="95" t="s">
        <v>17375</v>
      </c>
      <c r="G1437" s="95" t="s">
        <v>17376</v>
      </c>
      <c r="H1437" s="14" t="s">
        <v>20</v>
      </c>
      <c r="I1437" s="95" t="s">
        <v>4681</v>
      </c>
      <c r="J1437" s="120" t="s">
        <v>4506</v>
      </c>
      <c r="K1437" s="106" t="s">
        <v>19269</v>
      </c>
      <c r="L1437" s="95" t="s">
        <v>19270</v>
      </c>
      <c r="M1437" s="97">
        <f>IF($K$6="с учетом НДС",VLOOKUP(J1437,LEGEND!C:M,3,0)*(1-N1437),VLOOKUP(J1437,LEGEND!C:M,3,0)*(1-N1437)/1.2)</f>
        <v>92990</v>
      </c>
      <c r="N1437" s="98">
        <f>IF(OR(E1437="Принадлежности",E1437="Ручной инструмент"),$K$5,IF($K$4=0,0,IFERROR(VLOOKUP(Q1437,LEGEND!$V$4:$W$7,2,0),$K$4)))</f>
        <v>0</v>
      </c>
      <c r="O1437" s="103" t="s">
        <v>20</v>
      </c>
      <c r="P1437" s="95" t="s">
        <v>20649</v>
      </c>
      <c r="Q1437" s="100" t="s">
        <v>20</v>
      </c>
      <c r="R1437" s="116" t="s">
        <v>20717</v>
      </c>
      <c r="S1437" s="114" t="s">
        <v>964</v>
      </c>
      <c r="T1437" s="114">
        <v>485</v>
      </c>
      <c r="U1437" s="114">
        <v>250</v>
      </c>
      <c r="V1437" s="114">
        <v>380</v>
      </c>
      <c r="W1437" s="115">
        <v>10.451000000000001</v>
      </c>
    </row>
    <row r="1438" spans="2:23" ht="38.25">
      <c r="B1438" s="95" t="s">
        <v>17338</v>
      </c>
      <c r="C1438" s="95" t="s">
        <v>17367</v>
      </c>
      <c r="D1438" s="95" t="s">
        <v>17368</v>
      </c>
      <c r="E1438" s="95" t="s">
        <v>17324</v>
      </c>
      <c r="F1438" s="95" t="s">
        <v>17375</v>
      </c>
      <c r="G1438" s="95" t="s">
        <v>17376</v>
      </c>
      <c r="H1438" s="14" t="s">
        <v>20</v>
      </c>
      <c r="I1438" s="95" t="s">
        <v>4682</v>
      </c>
      <c r="J1438" s="121" t="s">
        <v>4507</v>
      </c>
      <c r="K1438" s="106" t="s">
        <v>19271</v>
      </c>
      <c r="L1438" s="95" t="s">
        <v>19272</v>
      </c>
      <c r="M1438" s="97">
        <f>IF($K$6="с учетом НДС",VLOOKUP(J1438,LEGEND!C:M,3,0)*(1-N1438),VLOOKUP(J1438,LEGEND!C:M,3,0)*(1-N1438)/1.2)</f>
        <v>32990</v>
      </c>
      <c r="N1438" s="98">
        <f>IF(OR(E1438="Принадлежности",E1438="Ручной инструмент"),$K$5,IF($K$4=0,0,IFERROR(VLOOKUP(Q1438,LEGEND!$V$4:$W$7,2,0),$K$4)))</f>
        <v>0</v>
      </c>
      <c r="O1438" s="103" t="s">
        <v>20</v>
      </c>
      <c r="P1438" s="95" t="s">
        <v>20649</v>
      </c>
      <c r="Q1438" s="100" t="s">
        <v>20</v>
      </c>
      <c r="R1438" s="116" t="s">
        <v>20718</v>
      </c>
      <c r="S1438" s="114" t="s">
        <v>964</v>
      </c>
      <c r="T1438" s="114">
        <v>485</v>
      </c>
      <c r="U1438" s="114">
        <v>250</v>
      </c>
      <c r="V1438" s="114">
        <v>380</v>
      </c>
      <c r="W1438" s="115">
        <v>10.451000000000001</v>
      </c>
    </row>
    <row r="1439" spans="2:23" ht="38.25">
      <c r="B1439" s="95" t="s">
        <v>17338</v>
      </c>
      <c r="C1439" s="95" t="s">
        <v>17367</v>
      </c>
      <c r="D1439" s="95" t="s">
        <v>17368</v>
      </c>
      <c r="E1439" s="95" t="s">
        <v>17324</v>
      </c>
      <c r="F1439" s="95" t="s">
        <v>17375</v>
      </c>
      <c r="G1439" s="95" t="s">
        <v>17376</v>
      </c>
      <c r="H1439" s="14" t="s">
        <v>20</v>
      </c>
      <c r="I1439" s="95" t="s">
        <v>4683</v>
      </c>
      <c r="J1439" s="120" t="s">
        <v>4508</v>
      </c>
      <c r="K1439" s="106" t="s">
        <v>19273</v>
      </c>
      <c r="L1439" s="95" t="s">
        <v>19274</v>
      </c>
      <c r="M1439" s="97">
        <f>IF($K$6="с учетом НДС",VLOOKUP(J1439,LEGEND!C:M,3,0)*(1-N1439),VLOOKUP(J1439,LEGEND!C:M,3,0)*(1-N1439)/1.2)</f>
        <v>34990</v>
      </c>
      <c r="N1439" s="98">
        <f>IF(OR(E1439="Принадлежности",E1439="Ручной инструмент"),$K$5,IF($K$4=0,0,IFERROR(VLOOKUP(Q1439,LEGEND!$V$4:$W$7,2,0),$K$4)))</f>
        <v>0</v>
      </c>
      <c r="O1439" s="103" t="s">
        <v>20</v>
      </c>
      <c r="P1439" s="95" t="s">
        <v>20649</v>
      </c>
      <c r="Q1439" s="100" t="s">
        <v>20</v>
      </c>
      <c r="R1439" s="116" t="s">
        <v>20719</v>
      </c>
      <c r="S1439" s="114" t="s">
        <v>964</v>
      </c>
      <c r="T1439" s="114">
        <v>485</v>
      </c>
      <c r="U1439" s="114">
        <v>250</v>
      </c>
      <c r="V1439" s="114">
        <v>380</v>
      </c>
      <c r="W1439" s="115">
        <v>10.451000000000001</v>
      </c>
    </row>
    <row r="1440" spans="2:23" ht="38.25">
      <c r="B1440" s="95" t="s">
        <v>17338</v>
      </c>
      <c r="C1440" s="95" t="s">
        <v>17367</v>
      </c>
      <c r="D1440" s="95" t="s">
        <v>17368</v>
      </c>
      <c r="E1440" s="95" t="s">
        <v>17324</v>
      </c>
      <c r="F1440" s="95" t="s">
        <v>17375</v>
      </c>
      <c r="G1440" s="95" t="s">
        <v>17376</v>
      </c>
      <c r="H1440" s="14" t="s">
        <v>20</v>
      </c>
      <c r="I1440" s="95" t="s">
        <v>4684</v>
      </c>
      <c r="J1440" s="120" t="s">
        <v>4509</v>
      </c>
      <c r="K1440" s="106" t="s">
        <v>19275</v>
      </c>
      <c r="L1440" s="95" t="s">
        <v>19276</v>
      </c>
      <c r="M1440" s="97">
        <f>IF($K$6="с учетом НДС",VLOOKUP(J1440,LEGEND!C:M,3,0)*(1-N1440),VLOOKUP(J1440,LEGEND!C:M,3,0)*(1-N1440)/1.2)</f>
        <v>34990</v>
      </c>
      <c r="N1440" s="98">
        <f>IF(OR(E1440="Принадлежности",E1440="Ручной инструмент"),$K$5,IF($K$4=0,0,IFERROR(VLOOKUP(Q1440,LEGEND!$V$4:$W$7,2,0),$K$4)))</f>
        <v>0</v>
      </c>
      <c r="O1440" s="103" t="s">
        <v>20</v>
      </c>
      <c r="P1440" s="95" t="s">
        <v>20649</v>
      </c>
      <c r="Q1440" s="100" t="s">
        <v>20</v>
      </c>
      <c r="R1440" s="116" t="s">
        <v>20720</v>
      </c>
      <c r="S1440" s="114" t="s">
        <v>964</v>
      </c>
      <c r="T1440" s="114">
        <v>485</v>
      </c>
      <c r="U1440" s="114">
        <v>250</v>
      </c>
      <c r="V1440" s="114">
        <v>380</v>
      </c>
      <c r="W1440" s="115">
        <v>10.451000000000001</v>
      </c>
    </row>
    <row r="1441" spans="2:23" ht="38.25">
      <c r="B1441" s="95" t="s">
        <v>17338</v>
      </c>
      <c r="C1441" s="95" t="s">
        <v>17367</v>
      </c>
      <c r="D1441" s="95" t="s">
        <v>17368</v>
      </c>
      <c r="E1441" s="95" t="s">
        <v>17324</v>
      </c>
      <c r="F1441" s="95" t="s">
        <v>17375</v>
      </c>
      <c r="G1441" s="95" t="s">
        <v>17376</v>
      </c>
      <c r="H1441" s="14" t="s">
        <v>20</v>
      </c>
      <c r="I1441" s="95" t="s">
        <v>4685</v>
      </c>
      <c r="J1441" s="120" t="s">
        <v>4510</v>
      </c>
      <c r="K1441" s="106" t="s">
        <v>19277</v>
      </c>
      <c r="L1441" s="95" t="s">
        <v>19278</v>
      </c>
      <c r="M1441" s="97">
        <f>IF($K$6="с учетом НДС",VLOOKUP(J1441,LEGEND!C:M,3,0)*(1-N1441),VLOOKUP(J1441,LEGEND!C:M,3,0)*(1-N1441)/1.2)</f>
        <v>36990</v>
      </c>
      <c r="N1441" s="98">
        <f>IF(OR(E1441="Принадлежности",E1441="Ручной инструмент"),$K$5,IF($K$4=0,0,IFERROR(VLOOKUP(Q1441,LEGEND!$V$4:$W$7,2,0),$K$4)))</f>
        <v>0</v>
      </c>
      <c r="O1441" s="103" t="s">
        <v>20</v>
      </c>
      <c r="P1441" s="95" t="s">
        <v>20649</v>
      </c>
      <c r="Q1441" s="100" t="s">
        <v>20</v>
      </c>
      <c r="R1441" s="116" t="s">
        <v>20721</v>
      </c>
      <c r="S1441" s="114" t="s">
        <v>964</v>
      </c>
      <c r="T1441" s="114">
        <v>485</v>
      </c>
      <c r="U1441" s="114">
        <v>250</v>
      </c>
      <c r="V1441" s="114">
        <v>380</v>
      </c>
      <c r="W1441" s="115">
        <v>10.451000000000001</v>
      </c>
    </row>
    <row r="1442" spans="2:23" ht="38.25">
      <c r="B1442" s="95" t="s">
        <v>17338</v>
      </c>
      <c r="C1442" s="95" t="s">
        <v>17367</v>
      </c>
      <c r="D1442" s="95" t="s">
        <v>17368</v>
      </c>
      <c r="E1442" s="95" t="s">
        <v>17324</v>
      </c>
      <c r="F1442" s="95" t="s">
        <v>17375</v>
      </c>
      <c r="G1442" s="95" t="s">
        <v>17376</v>
      </c>
      <c r="H1442" s="14" t="s">
        <v>20</v>
      </c>
      <c r="I1442" s="95" t="s">
        <v>4686</v>
      </c>
      <c r="J1442" s="120" t="s">
        <v>4511</v>
      </c>
      <c r="K1442" s="106" t="s">
        <v>19279</v>
      </c>
      <c r="L1442" s="95" t="s">
        <v>19280</v>
      </c>
      <c r="M1442" s="97">
        <f>IF($K$6="с учетом НДС",VLOOKUP(J1442,LEGEND!C:M,3,0)*(1-N1442),VLOOKUP(J1442,LEGEND!C:M,3,0)*(1-N1442)/1.2)</f>
        <v>69990</v>
      </c>
      <c r="N1442" s="98">
        <f>IF(OR(E1442="Принадлежности",E1442="Ручной инструмент"),$K$5,IF($K$4=0,0,IFERROR(VLOOKUP(Q1442,LEGEND!$V$4:$W$7,2,0),$K$4)))</f>
        <v>0</v>
      </c>
      <c r="O1442" s="103" t="s">
        <v>20</v>
      </c>
      <c r="P1442" s="95" t="s">
        <v>20649</v>
      </c>
      <c r="Q1442" s="100" t="s">
        <v>20</v>
      </c>
      <c r="R1442" s="116" t="s">
        <v>20722</v>
      </c>
      <c r="S1442" s="114" t="s">
        <v>964</v>
      </c>
      <c r="T1442" s="114">
        <v>485</v>
      </c>
      <c r="U1442" s="114">
        <v>250</v>
      </c>
      <c r="V1442" s="114">
        <v>380</v>
      </c>
      <c r="W1442" s="115">
        <v>10.451000000000001</v>
      </c>
    </row>
    <row r="1443" spans="2:23" ht="38.25">
      <c r="B1443" s="95" t="s">
        <v>17338</v>
      </c>
      <c r="C1443" s="95" t="s">
        <v>17367</v>
      </c>
      <c r="D1443" s="95" t="s">
        <v>17368</v>
      </c>
      <c r="E1443" s="95" t="s">
        <v>17324</v>
      </c>
      <c r="F1443" s="95" t="s">
        <v>17375</v>
      </c>
      <c r="G1443" s="95" t="s">
        <v>17376</v>
      </c>
      <c r="H1443" s="14" t="s">
        <v>20</v>
      </c>
      <c r="I1443" s="95" t="s">
        <v>17244</v>
      </c>
      <c r="J1443" s="121" t="s">
        <v>4512</v>
      </c>
      <c r="K1443" s="106" t="s">
        <v>19281</v>
      </c>
      <c r="L1443" s="95" t="s">
        <v>19282</v>
      </c>
      <c r="M1443" s="97">
        <f>IF($K$6="с учетом НДС",VLOOKUP(J1443,LEGEND!C:M,3,0)*(1-N1443),VLOOKUP(J1443,LEGEND!C:M,3,0)*(1-N1443)/1.2)</f>
        <v>29990</v>
      </c>
      <c r="N1443" s="98">
        <f>IF(OR(E1443="Принадлежности",E1443="Ручной инструмент"),$K$5,IF($K$4=0,0,IFERROR(VLOOKUP(Q1443,LEGEND!$V$4:$W$7,2,0),$K$4)))</f>
        <v>0</v>
      </c>
      <c r="O1443" s="103" t="s">
        <v>20</v>
      </c>
      <c r="P1443" s="95" t="s">
        <v>20649</v>
      </c>
      <c r="Q1443" s="100" t="s">
        <v>20</v>
      </c>
      <c r="R1443" s="116" t="s">
        <v>20723</v>
      </c>
      <c r="S1443" s="114" t="s">
        <v>964</v>
      </c>
      <c r="T1443" s="114">
        <v>485</v>
      </c>
      <c r="U1443" s="114">
        <v>250</v>
      </c>
      <c r="V1443" s="114">
        <v>380</v>
      </c>
      <c r="W1443" s="115">
        <v>10.451000000000001</v>
      </c>
    </row>
    <row r="1444" spans="2:23" ht="38.25">
      <c r="B1444" s="95" t="s">
        <v>17338</v>
      </c>
      <c r="C1444" s="95" t="s">
        <v>17367</v>
      </c>
      <c r="D1444" s="95" t="s">
        <v>17368</v>
      </c>
      <c r="E1444" s="95" t="s">
        <v>17324</v>
      </c>
      <c r="F1444" s="95" t="s">
        <v>17375</v>
      </c>
      <c r="G1444" s="95" t="s">
        <v>17376</v>
      </c>
      <c r="H1444" s="14" t="s">
        <v>20</v>
      </c>
      <c r="I1444" s="95" t="s">
        <v>17245</v>
      </c>
      <c r="J1444" s="120" t="s">
        <v>4513</v>
      </c>
      <c r="K1444" s="106" t="s">
        <v>19283</v>
      </c>
      <c r="L1444" s="95" t="s">
        <v>19284</v>
      </c>
      <c r="M1444" s="97">
        <f>IF($K$6="с учетом НДС",VLOOKUP(J1444,LEGEND!C:M,3,0)*(1-N1444),VLOOKUP(J1444,LEGEND!C:M,3,0)*(1-N1444)/1.2)</f>
        <v>31990</v>
      </c>
      <c r="N1444" s="98">
        <f>IF(OR(E1444="Принадлежности",E1444="Ручной инструмент"),$K$5,IF($K$4=0,0,IFERROR(VLOOKUP(Q1444,LEGEND!$V$4:$W$7,2,0),$K$4)))</f>
        <v>0</v>
      </c>
      <c r="O1444" s="103" t="s">
        <v>20</v>
      </c>
      <c r="P1444" s="95" t="s">
        <v>20649</v>
      </c>
      <c r="Q1444" s="100" t="s">
        <v>20</v>
      </c>
      <c r="R1444" s="116" t="s">
        <v>20724</v>
      </c>
      <c r="S1444" s="114" t="s">
        <v>964</v>
      </c>
      <c r="T1444" s="114">
        <v>485</v>
      </c>
      <c r="U1444" s="114">
        <v>250</v>
      </c>
      <c r="V1444" s="114">
        <v>380</v>
      </c>
      <c r="W1444" s="115">
        <v>10.451000000000001</v>
      </c>
    </row>
    <row r="1445" spans="2:23" ht="38.25">
      <c r="B1445" s="95" t="s">
        <v>17338</v>
      </c>
      <c r="C1445" s="95" t="s">
        <v>17367</v>
      </c>
      <c r="D1445" s="95" t="s">
        <v>17368</v>
      </c>
      <c r="E1445" s="95" t="s">
        <v>17324</v>
      </c>
      <c r="F1445" s="95" t="s">
        <v>17375</v>
      </c>
      <c r="G1445" s="95" t="s">
        <v>17376</v>
      </c>
      <c r="H1445" s="14" t="s">
        <v>20</v>
      </c>
      <c r="I1445" s="95" t="s">
        <v>4687</v>
      </c>
      <c r="J1445" s="120" t="s">
        <v>4514</v>
      </c>
      <c r="K1445" s="106" t="s">
        <v>19285</v>
      </c>
      <c r="L1445" s="95" t="s">
        <v>19286</v>
      </c>
      <c r="M1445" s="97">
        <f>IF($K$6="с учетом НДС",VLOOKUP(J1445,LEGEND!C:M,3,0)*(1-N1445),VLOOKUP(J1445,LEGEND!C:M,3,0)*(1-N1445)/1.2)</f>
        <v>64990</v>
      </c>
      <c r="N1445" s="98">
        <f>IF(OR(E1445="Принадлежности",E1445="Ручной инструмент"),$K$5,IF($K$4=0,0,IFERROR(VLOOKUP(Q1445,LEGEND!$V$4:$W$7,2,0),$K$4)))</f>
        <v>0</v>
      </c>
      <c r="O1445" s="103" t="s">
        <v>20</v>
      </c>
      <c r="P1445" s="95" t="s">
        <v>20649</v>
      </c>
      <c r="Q1445" s="100" t="s">
        <v>20</v>
      </c>
      <c r="R1445" s="116" t="s">
        <v>20</v>
      </c>
      <c r="S1445" s="114" t="s">
        <v>20</v>
      </c>
      <c r="T1445" s="114" t="s">
        <v>20</v>
      </c>
      <c r="U1445" s="114" t="s">
        <v>20</v>
      </c>
      <c r="V1445" s="114" t="s">
        <v>20</v>
      </c>
      <c r="W1445" s="115" t="s">
        <v>20</v>
      </c>
    </row>
    <row r="1446" spans="2:23" ht="38.25">
      <c r="B1446" s="95" t="s">
        <v>17338</v>
      </c>
      <c r="C1446" s="95" t="s">
        <v>20</v>
      </c>
      <c r="D1446" s="95" t="s">
        <v>20</v>
      </c>
      <c r="E1446" s="95" t="s">
        <v>17324</v>
      </c>
      <c r="F1446" s="95" t="s">
        <v>17463</v>
      </c>
      <c r="G1446" s="95" t="s">
        <v>18059</v>
      </c>
      <c r="H1446" s="14" t="s">
        <v>20</v>
      </c>
      <c r="I1446" s="95" t="s">
        <v>4688</v>
      </c>
      <c r="J1446" s="120" t="s">
        <v>4515</v>
      </c>
      <c r="K1446" s="106" t="s">
        <v>19287</v>
      </c>
      <c r="L1446" s="95" t="s">
        <v>19288</v>
      </c>
      <c r="M1446" s="97">
        <f>IF($K$6="с учетом НДС",VLOOKUP(J1446,LEGEND!C:M,3,0)*(1-N1446),VLOOKUP(J1446,LEGEND!C:M,3,0)*(1-N1446)/1.2)</f>
        <v>16000</v>
      </c>
      <c r="N1446" s="98">
        <f>IF(OR(E1446="Принадлежности",E1446="Ручной инструмент"),$K$5,IF($K$4=0,0,IFERROR(VLOOKUP(Q1446,LEGEND!$V$4:$W$7,2,0),$K$4)))</f>
        <v>0</v>
      </c>
      <c r="O1446" s="103" t="s">
        <v>20</v>
      </c>
      <c r="P1446" s="95" t="s">
        <v>20649</v>
      </c>
      <c r="Q1446" s="100" t="s">
        <v>20</v>
      </c>
      <c r="R1446" s="116" t="s">
        <v>20725</v>
      </c>
      <c r="S1446" s="114" t="s">
        <v>964</v>
      </c>
      <c r="T1446" s="114">
        <v>475</v>
      </c>
      <c r="U1446" s="114">
        <v>138</v>
      </c>
      <c r="V1446" s="114">
        <v>370</v>
      </c>
      <c r="W1446" s="115">
        <v>4.1900000000000004</v>
      </c>
    </row>
    <row r="1447" spans="2:23" ht="38.25">
      <c r="B1447" s="95" t="s">
        <v>17338</v>
      </c>
      <c r="C1447" s="95" t="s">
        <v>20</v>
      </c>
      <c r="D1447" s="95" t="s">
        <v>20</v>
      </c>
      <c r="E1447" s="95" t="s">
        <v>17324</v>
      </c>
      <c r="F1447" s="95" t="s">
        <v>17463</v>
      </c>
      <c r="G1447" s="95" t="s">
        <v>18059</v>
      </c>
      <c r="H1447" s="14" t="s">
        <v>20</v>
      </c>
      <c r="I1447" s="95" t="s">
        <v>4689</v>
      </c>
      <c r="J1447" s="120" t="s">
        <v>4516</v>
      </c>
      <c r="K1447" s="106" t="s">
        <v>19289</v>
      </c>
      <c r="L1447" s="95" t="s">
        <v>19290</v>
      </c>
      <c r="M1447" s="97">
        <f>IF($K$6="с учетом НДС",VLOOKUP(J1447,LEGEND!C:M,3,0)*(1-N1447),VLOOKUP(J1447,LEGEND!C:M,3,0)*(1-N1447)/1.2)</f>
        <v>21000</v>
      </c>
      <c r="N1447" s="98">
        <f>IF(OR(E1447="Принадлежности",E1447="Ручной инструмент"),$K$5,IF($K$4=0,0,IFERROR(VLOOKUP(Q1447,LEGEND!$V$4:$W$7,2,0),$K$4)))</f>
        <v>0</v>
      </c>
      <c r="O1447" s="103" t="s">
        <v>20</v>
      </c>
      <c r="P1447" s="95" t="s">
        <v>20649</v>
      </c>
      <c r="Q1447" s="100" t="s">
        <v>20</v>
      </c>
      <c r="R1447" s="116" t="s">
        <v>20726</v>
      </c>
      <c r="S1447" s="114" t="s">
        <v>964</v>
      </c>
      <c r="T1447" s="114">
        <v>251</v>
      </c>
      <c r="U1447" s="114">
        <v>128</v>
      </c>
      <c r="V1447" s="114">
        <v>460</v>
      </c>
      <c r="W1447" s="115">
        <v>2.52</v>
      </c>
    </row>
    <row r="1448" spans="2:23" ht="38.25">
      <c r="B1448" s="95" t="s">
        <v>17338</v>
      </c>
      <c r="C1448" s="95" t="s">
        <v>20</v>
      </c>
      <c r="D1448" s="95" t="s">
        <v>20</v>
      </c>
      <c r="E1448" s="95" t="s">
        <v>17324</v>
      </c>
      <c r="F1448" s="95" t="s">
        <v>17463</v>
      </c>
      <c r="G1448" s="95" t="s">
        <v>18059</v>
      </c>
      <c r="H1448" s="14" t="s">
        <v>20</v>
      </c>
      <c r="I1448" s="95" t="s">
        <v>4690</v>
      </c>
      <c r="J1448" s="120" t="s">
        <v>4517</v>
      </c>
      <c r="K1448" s="106" t="s">
        <v>19291</v>
      </c>
      <c r="L1448" s="95" t="s">
        <v>19292</v>
      </c>
      <c r="M1448" s="97">
        <f>IF($K$6="с учетом НДС",VLOOKUP(J1448,LEGEND!C:M,3,0)*(1-N1448),VLOOKUP(J1448,LEGEND!C:M,3,0)*(1-N1448)/1.2)</f>
        <v>21000</v>
      </c>
      <c r="N1448" s="98">
        <f>IF(OR(E1448="Принадлежности",E1448="Ручной инструмент"),$K$5,IF($K$4=0,0,IFERROR(VLOOKUP(Q1448,LEGEND!$V$4:$W$7,2,0),$K$4)))</f>
        <v>0</v>
      </c>
      <c r="O1448" s="103" t="s">
        <v>20</v>
      </c>
      <c r="P1448" s="95" t="s">
        <v>20649</v>
      </c>
      <c r="Q1448" s="100" t="s">
        <v>20</v>
      </c>
      <c r="R1448" s="116" t="s">
        <v>20727</v>
      </c>
      <c r="S1448" s="114" t="s">
        <v>964</v>
      </c>
      <c r="T1448" s="114">
        <v>251</v>
      </c>
      <c r="U1448" s="114">
        <v>128</v>
      </c>
      <c r="V1448" s="114">
        <v>460</v>
      </c>
      <c r="W1448" s="115">
        <v>2.52</v>
      </c>
    </row>
    <row r="1449" spans="2:23" ht="38.25">
      <c r="B1449" s="95" t="s">
        <v>960</v>
      </c>
      <c r="C1449" s="95" t="s">
        <v>20</v>
      </c>
      <c r="D1449" s="95" t="s">
        <v>20</v>
      </c>
      <c r="E1449" s="95" t="s">
        <v>17324</v>
      </c>
      <c r="F1449" s="95" t="s">
        <v>17394</v>
      </c>
      <c r="G1449" s="95" t="s">
        <v>17395</v>
      </c>
      <c r="H1449" s="14" t="s">
        <v>20</v>
      </c>
      <c r="I1449" s="95" t="s">
        <v>4691</v>
      </c>
      <c r="J1449" s="120" t="s">
        <v>4518</v>
      </c>
      <c r="K1449" s="106" t="s">
        <v>19293</v>
      </c>
      <c r="L1449" s="95" t="s">
        <v>19294</v>
      </c>
      <c r="M1449" s="97">
        <f>IF($K$6="с учетом НДС",VLOOKUP(J1449,LEGEND!C:M,3,0)*(1-N1449),VLOOKUP(J1449,LEGEND!C:M,3,0)*(1-N1449)/1.2)</f>
        <v>6490</v>
      </c>
      <c r="N1449" s="98">
        <f>IF(OR(E1449="Принадлежности",E1449="Ручной инструмент"),$K$5,IF($K$4=0,0,IFERROR(VLOOKUP(Q1449,LEGEND!$V$4:$W$7,2,0),$K$4)))</f>
        <v>0</v>
      </c>
      <c r="O1449" s="103" t="s">
        <v>20</v>
      </c>
      <c r="P1449" s="95" t="s">
        <v>20649</v>
      </c>
      <c r="Q1449" s="100" t="s">
        <v>20</v>
      </c>
      <c r="R1449" s="116" t="s">
        <v>20728</v>
      </c>
      <c r="S1449" s="114" t="s">
        <v>964</v>
      </c>
      <c r="T1449" s="114">
        <v>140</v>
      </c>
      <c r="U1449" s="114">
        <v>50</v>
      </c>
      <c r="V1449" s="114">
        <v>225</v>
      </c>
      <c r="W1449" s="115">
        <v>0.41599999999999998</v>
      </c>
    </row>
    <row r="1450" spans="2:23" ht="38.25">
      <c r="B1450" s="95" t="s">
        <v>960</v>
      </c>
      <c r="C1450" s="95" t="s">
        <v>20</v>
      </c>
      <c r="D1450" s="95" t="s">
        <v>20</v>
      </c>
      <c r="E1450" s="95" t="s">
        <v>17324</v>
      </c>
      <c r="F1450" s="95" t="s">
        <v>17394</v>
      </c>
      <c r="G1450" s="95" t="s">
        <v>17395</v>
      </c>
      <c r="H1450" s="14" t="s">
        <v>20</v>
      </c>
      <c r="I1450" s="95" t="s">
        <v>4692</v>
      </c>
      <c r="J1450" s="120" t="s">
        <v>4519</v>
      </c>
      <c r="K1450" s="106" t="s">
        <v>19295</v>
      </c>
      <c r="L1450" s="95" t="s">
        <v>19296</v>
      </c>
      <c r="M1450" s="97">
        <f>IF($K$6="с учетом НДС",VLOOKUP(J1450,LEGEND!C:M,3,0)*(1-N1450),VLOOKUP(J1450,LEGEND!C:M,3,0)*(1-N1450)/1.2)</f>
        <v>6990</v>
      </c>
      <c r="N1450" s="98">
        <f>IF(OR(E1450="Принадлежности",E1450="Ручной инструмент"),$K$5,IF($K$4=0,0,IFERROR(VLOOKUP(Q1450,LEGEND!$V$4:$W$7,2,0),$K$4)))</f>
        <v>0</v>
      </c>
      <c r="O1450" s="103" t="s">
        <v>20</v>
      </c>
      <c r="P1450" s="95" t="s">
        <v>20649</v>
      </c>
      <c r="Q1450" s="100" t="s">
        <v>20</v>
      </c>
      <c r="R1450" s="116" t="s">
        <v>20729</v>
      </c>
      <c r="S1450" s="114" t="s">
        <v>964</v>
      </c>
      <c r="T1450" s="114">
        <v>275</v>
      </c>
      <c r="U1450" s="114">
        <v>40</v>
      </c>
      <c r="V1450" s="114">
        <v>140</v>
      </c>
      <c r="W1450" s="115">
        <v>0.27</v>
      </c>
    </row>
    <row r="1451" spans="2:23" ht="25.5">
      <c r="B1451" s="95" t="s">
        <v>17330</v>
      </c>
      <c r="C1451" s="95" t="s">
        <v>20</v>
      </c>
      <c r="D1451" s="95" t="s">
        <v>17331</v>
      </c>
      <c r="E1451" s="95" t="s">
        <v>17324</v>
      </c>
      <c r="F1451" s="95" t="s">
        <v>17463</v>
      </c>
      <c r="G1451" s="95" t="s">
        <v>17640</v>
      </c>
      <c r="H1451" s="14" t="s">
        <v>20</v>
      </c>
      <c r="I1451" s="95" t="s">
        <v>4693</v>
      </c>
      <c r="J1451" s="120" t="s">
        <v>4520</v>
      </c>
      <c r="K1451" s="106" t="s">
        <v>19297</v>
      </c>
      <c r="L1451" s="95" t="s">
        <v>19298</v>
      </c>
      <c r="M1451" s="97">
        <f>IF($K$6="с учетом НДС",VLOOKUP(J1451,LEGEND!C:M,3,0)*(1-N1451),VLOOKUP(J1451,LEGEND!C:M,3,0)*(1-N1451)/1.2)</f>
        <v>9990</v>
      </c>
      <c r="N1451" s="98">
        <f>IF(OR(E1451="Принадлежности",E1451="Ручной инструмент"),$K$5,IF($K$4=0,0,IFERROR(VLOOKUP(Q1451,LEGEND!$V$4:$W$7,2,0),$K$4)))</f>
        <v>0</v>
      </c>
      <c r="O1451" s="103" t="s">
        <v>20</v>
      </c>
      <c r="P1451" s="95" t="s">
        <v>4408</v>
      </c>
      <c r="Q1451" s="100" t="s">
        <v>20</v>
      </c>
      <c r="R1451" s="116" t="s">
        <v>20730</v>
      </c>
      <c r="S1451" s="114" t="s">
        <v>964</v>
      </c>
      <c r="T1451" s="114">
        <v>900</v>
      </c>
      <c r="U1451" s="114">
        <v>600</v>
      </c>
      <c r="V1451" s="114">
        <v>450</v>
      </c>
      <c r="W1451" s="115">
        <v>5.0999999999999996</v>
      </c>
    </row>
    <row r="1452" spans="2:23" ht="25.5">
      <c r="B1452" s="95" t="s">
        <v>17330</v>
      </c>
      <c r="C1452" s="95" t="s">
        <v>17367</v>
      </c>
      <c r="D1452" s="95" t="s">
        <v>17368</v>
      </c>
      <c r="E1452" s="95" t="s">
        <v>17324</v>
      </c>
      <c r="F1452" s="95" t="s">
        <v>18024</v>
      </c>
      <c r="G1452" s="95" t="s">
        <v>19052</v>
      </c>
      <c r="H1452" s="14" t="s">
        <v>20</v>
      </c>
      <c r="I1452" s="95" t="s">
        <v>4719</v>
      </c>
      <c r="J1452" s="120" t="s">
        <v>4546</v>
      </c>
      <c r="K1452" s="106" t="s">
        <v>19324</v>
      </c>
      <c r="L1452" s="95" t="s">
        <v>19325</v>
      </c>
      <c r="M1452" s="97">
        <f>IF($K$6="с учетом НДС",VLOOKUP(J1452,LEGEND!C:M,3,0)*(1-N1452),VLOOKUP(J1452,LEGEND!C:M,3,0)*(1-N1452)/1.2)</f>
        <v>38990</v>
      </c>
      <c r="N1452" s="98">
        <f>IF(OR(E1452="Принадлежности",E1452="Ручной инструмент"),$K$5,IF($K$4=0,0,IFERROR(VLOOKUP(Q1452,LEGEND!$V$4:$W$7,2,0),$K$4)))</f>
        <v>0</v>
      </c>
      <c r="O1452" s="103" t="s">
        <v>20</v>
      </c>
      <c r="P1452" s="95" t="s">
        <v>20649</v>
      </c>
      <c r="Q1452" s="100" t="s">
        <v>20</v>
      </c>
      <c r="R1452" s="116" t="s">
        <v>20756</v>
      </c>
      <c r="S1452" s="114" t="s">
        <v>964</v>
      </c>
      <c r="T1452" s="114">
        <v>250</v>
      </c>
      <c r="U1452" s="114">
        <v>150</v>
      </c>
      <c r="V1452" s="114">
        <v>500</v>
      </c>
      <c r="W1452" s="115">
        <v>5</v>
      </c>
    </row>
    <row r="1453" spans="2:23" ht="25.5">
      <c r="B1453" s="95" t="s">
        <v>17330</v>
      </c>
      <c r="C1453" s="95" t="s">
        <v>17367</v>
      </c>
      <c r="D1453" s="95" t="s">
        <v>17368</v>
      </c>
      <c r="E1453" s="95" t="s">
        <v>17324</v>
      </c>
      <c r="F1453" s="95" t="s">
        <v>18024</v>
      </c>
      <c r="G1453" s="95" t="s">
        <v>19052</v>
      </c>
      <c r="H1453" s="14" t="s">
        <v>20</v>
      </c>
      <c r="I1453" s="95" t="s">
        <v>4720</v>
      </c>
      <c r="J1453" s="120" t="s">
        <v>4547</v>
      </c>
      <c r="K1453" s="106" t="s">
        <v>19326</v>
      </c>
      <c r="L1453" s="95" t="s">
        <v>19327</v>
      </c>
      <c r="M1453" s="97">
        <f>IF($K$6="с учетом НДС",VLOOKUP(J1453,LEGEND!C:M,3,0)*(1-N1453),VLOOKUP(J1453,LEGEND!C:M,3,0)*(1-N1453)/1.2)</f>
        <v>63990</v>
      </c>
      <c r="N1453" s="98">
        <f>IF(OR(E1453="Принадлежности",E1453="Ручной инструмент"),$K$5,IF($K$4=0,0,IFERROR(VLOOKUP(Q1453,LEGEND!$V$4:$W$7,2,0),$K$4)))</f>
        <v>0</v>
      </c>
      <c r="O1453" s="103" t="s">
        <v>20</v>
      </c>
      <c r="P1453" s="95" t="s">
        <v>20649</v>
      </c>
      <c r="Q1453" s="100" t="s">
        <v>20</v>
      </c>
      <c r="R1453" s="116" t="s">
        <v>20757</v>
      </c>
      <c r="S1453" s="114" t="s">
        <v>964</v>
      </c>
      <c r="T1453" s="114">
        <v>250</v>
      </c>
      <c r="U1453" s="114">
        <v>150</v>
      </c>
      <c r="V1453" s="114">
        <v>500</v>
      </c>
      <c r="W1453" s="115">
        <v>5</v>
      </c>
    </row>
    <row r="1454" spans="2:23" ht="25.5">
      <c r="B1454" s="95" t="s">
        <v>17330</v>
      </c>
      <c r="C1454" s="95" t="s">
        <v>17367</v>
      </c>
      <c r="D1454" s="95" t="s">
        <v>17368</v>
      </c>
      <c r="E1454" s="95" t="s">
        <v>17324</v>
      </c>
      <c r="F1454" s="95" t="s">
        <v>18024</v>
      </c>
      <c r="G1454" s="95" t="s">
        <v>19052</v>
      </c>
      <c r="H1454" s="14" t="s">
        <v>20</v>
      </c>
      <c r="I1454" s="95" t="s">
        <v>4721</v>
      </c>
      <c r="J1454" s="120" t="s">
        <v>4548</v>
      </c>
      <c r="K1454" s="106" t="s">
        <v>19328</v>
      </c>
      <c r="L1454" s="95" t="s">
        <v>19329</v>
      </c>
      <c r="M1454" s="97">
        <f>IF($K$6="с учетом НДС",VLOOKUP(J1454,LEGEND!C:M,3,0)*(1-N1454),VLOOKUP(J1454,LEGEND!C:M,3,0)*(1-N1454)/1.2)</f>
        <v>63990</v>
      </c>
      <c r="N1454" s="98">
        <f>IF(OR(E1454="Принадлежности",E1454="Ручной инструмент"),$K$5,IF($K$4=0,0,IFERROR(VLOOKUP(Q1454,LEGEND!$V$4:$W$7,2,0),$K$4)))</f>
        <v>0</v>
      </c>
      <c r="O1454" s="103" t="s">
        <v>20</v>
      </c>
      <c r="P1454" s="95" t="s">
        <v>20649</v>
      </c>
      <c r="Q1454" s="100" t="s">
        <v>20</v>
      </c>
      <c r="R1454" s="116" t="s">
        <v>20758</v>
      </c>
      <c r="S1454" s="114" t="s">
        <v>964</v>
      </c>
      <c r="T1454" s="114">
        <v>250</v>
      </c>
      <c r="U1454" s="114">
        <v>150</v>
      </c>
      <c r="V1454" s="114">
        <v>500</v>
      </c>
      <c r="W1454" s="115">
        <v>5</v>
      </c>
    </row>
    <row r="1455" spans="2:23" ht="38.25">
      <c r="B1455" s="95" t="s">
        <v>20806</v>
      </c>
      <c r="C1455" s="95" t="s">
        <v>20</v>
      </c>
      <c r="D1455" s="95" t="s">
        <v>20</v>
      </c>
      <c r="E1455" s="95" t="s">
        <v>18116</v>
      </c>
      <c r="F1455" s="95" t="s">
        <v>18024</v>
      </c>
      <c r="G1455" s="95" t="s">
        <v>19052</v>
      </c>
      <c r="H1455" s="14" t="s">
        <v>20</v>
      </c>
      <c r="I1455" s="95" t="s">
        <v>4722</v>
      </c>
      <c r="J1455" s="120" t="s">
        <v>4549</v>
      </c>
      <c r="K1455" s="106" t="s">
        <v>19330</v>
      </c>
      <c r="L1455" s="95" t="s">
        <v>19331</v>
      </c>
      <c r="M1455" s="97">
        <f>IF($K$6="с учетом НДС",VLOOKUP(J1455,LEGEND!C:M,3,0)*(1-N1455),VLOOKUP(J1455,LEGEND!C:M,3,0)*(1-N1455)/1.2)</f>
        <v>5000</v>
      </c>
      <c r="N1455" s="98">
        <f>IF(OR(E1455="Принадлежности",E1455="Ручной инструмент"),$K$5,IF($K$4=0,0,IFERROR(VLOOKUP(Q1455,LEGEND!$V$4:$W$7,2,0),$K$4)))</f>
        <v>0</v>
      </c>
      <c r="O1455" s="103" t="s">
        <v>20</v>
      </c>
      <c r="P1455" s="95" t="s">
        <v>20649</v>
      </c>
      <c r="Q1455" s="100" t="s">
        <v>20</v>
      </c>
      <c r="R1455" s="116" t="s">
        <v>20759</v>
      </c>
      <c r="S1455" s="114" t="s">
        <v>964</v>
      </c>
      <c r="T1455" s="114">
        <v>150</v>
      </c>
      <c r="U1455" s="114">
        <v>50</v>
      </c>
      <c r="V1455" s="114">
        <v>50</v>
      </c>
      <c r="W1455" s="115">
        <v>0.3</v>
      </c>
    </row>
    <row r="1456" spans="2:23" ht="38.25">
      <c r="B1456" s="95" t="s">
        <v>20806</v>
      </c>
      <c r="C1456" s="95" t="s">
        <v>20</v>
      </c>
      <c r="D1456" s="95" t="s">
        <v>20</v>
      </c>
      <c r="E1456" s="95" t="s">
        <v>18116</v>
      </c>
      <c r="F1456" s="95" t="s">
        <v>18024</v>
      </c>
      <c r="G1456" s="95" t="s">
        <v>19052</v>
      </c>
      <c r="H1456" s="14" t="s">
        <v>20</v>
      </c>
      <c r="I1456" s="95" t="s">
        <v>4723</v>
      </c>
      <c r="J1456" s="120" t="s">
        <v>4550</v>
      </c>
      <c r="K1456" s="106" t="s">
        <v>19332</v>
      </c>
      <c r="L1456" s="95" t="s">
        <v>19333</v>
      </c>
      <c r="M1456" s="97">
        <f>IF($K$6="с учетом НДС",VLOOKUP(J1456,LEGEND!C:M,3,0)*(1-N1456),VLOOKUP(J1456,LEGEND!C:M,3,0)*(1-N1456)/1.2)</f>
        <v>5000</v>
      </c>
      <c r="N1456" s="98">
        <f>IF(OR(E1456="Принадлежности",E1456="Ручной инструмент"),$K$5,IF($K$4=0,0,IFERROR(VLOOKUP(Q1456,LEGEND!$V$4:$W$7,2,0),$K$4)))</f>
        <v>0</v>
      </c>
      <c r="O1456" s="103" t="s">
        <v>20</v>
      </c>
      <c r="P1456" s="95" t="s">
        <v>20649</v>
      </c>
      <c r="Q1456" s="100" t="s">
        <v>20</v>
      </c>
      <c r="R1456" s="116" t="s">
        <v>20760</v>
      </c>
      <c r="S1456" s="114" t="s">
        <v>964</v>
      </c>
      <c r="T1456" s="114">
        <v>150</v>
      </c>
      <c r="U1456" s="114">
        <v>50</v>
      </c>
      <c r="V1456" s="114">
        <v>50</v>
      </c>
      <c r="W1456" s="115">
        <v>0.3</v>
      </c>
    </row>
    <row r="1457" spans="2:23" ht="38.25">
      <c r="B1457" s="95" t="s">
        <v>20806</v>
      </c>
      <c r="C1457" s="95" t="s">
        <v>20</v>
      </c>
      <c r="D1457" s="95" t="s">
        <v>20</v>
      </c>
      <c r="E1457" s="95" t="s">
        <v>18116</v>
      </c>
      <c r="F1457" s="95" t="s">
        <v>18024</v>
      </c>
      <c r="G1457" s="95" t="s">
        <v>19052</v>
      </c>
      <c r="H1457" s="14" t="s">
        <v>20</v>
      </c>
      <c r="I1457" s="95" t="s">
        <v>4724</v>
      </c>
      <c r="J1457" s="120" t="s">
        <v>4551</v>
      </c>
      <c r="K1457" s="106" t="s">
        <v>19334</v>
      </c>
      <c r="L1457" s="95" t="s">
        <v>19335</v>
      </c>
      <c r="M1457" s="97">
        <f>IF($K$6="с учетом НДС",VLOOKUP(J1457,LEGEND!C:M,3,0)*(1-N1457),VLOOKUP(J1457,LEGEND!C:M,3,0)*(1-N1457)/1.2)</f>
        <v>5000</v>
      </c>
      <c r="N1457" s="98">
        <f>IF(OR(E1457="Принадлежности",E1457="Ручной инструмент"),$K$5,IF($K$4=0,0,IFERROR(VLOOKUP(Q1457,LEGEND!$V$4:$W$7,2,0),$K$4)))</f>
        <v>0</v>
      </c>
      <c r="O1457" s="103" t="s">
        <v>20</v>
      </c>
      <c r="P1457" s="95" t="s">
        <v>20649</v>
      </c>
      <c r="Q1457" s="100" t="s">
        <v>20</v>
      </c>
      <c r="R1457" s="116" t="s">
        <v>20761</v>
      </c>
      <c r="S1457" s="114" t="s">
        <v>964</v>
      </c>
      <c r="T1457" s="114">
        <v>150</v>
      </c>
      <c r="U1457" s="114">
        <v>50</v>
      </c>
      <c r="V1457" s="114">
        <v>50</v>
      </c>
      <c r="W1457" s="115">
        <v>0.3</v>
      </c>
    </row>
    <row r="1458" spans="2:23" ht="38.25">
      <c r="B1458" s="95" t="s">
        <v>20806</v>
      </c>
      <c r="C1458" s="95" t="s">
        <v>20</v>
      </c>
      <c r="D1458" s="95" t="s">
        <v>20</v>
      </c>
      <c r="E1458" s="95" t="s">
        <v>18116</v>
      </c>
      <c r="F1458" s="95" t="s">
        <v>18024</v>
      </c>
      <c r="G1458" s="95" t="s">
        <v>19052</v>
      </c>
      <c r="H1458" s="14" t="s">
        <v>20</v>
      </c>
      <c r="I1458" s="95" t="s">
        <v>4725</v>
      </c>
      <c r="J1458" s="120" t="s">
        <v>4552</v>
      </c>
      <c r="K1458" s="106" t="s">
        <v>19336</v>
      </c>
      <c r="L1458" s="95" t="s">
        <v>19337</v>
      </c>
      <c r="M1458" s="97">
        <f>IF($K$6="с учетом НДС",VLOOKUP(J1458,LEGEND!C:M,3,0)*(1-N1458),VLOOKUP(J1458,LEGEND!C:M,3,0)*(1-N1458)/1.2)</f>
        <v>5000</v>
      </c>
      <c r="N1458" s="98">
        <f>IF(OR(E1458="Принадлежности",E1458="Ручной инструмент"),$K$5,IF($K$4=0,0,IFERROR(VLOOKUP(Q1458,LEGEND!$V$4:$W$7,2,0),$K$4)))</f>
        <v>0</v>
      </c>
      <c r="O1458" s="103" t="s">
        <v>20</v>
      </c>
      <c r="P1458" s="95" t="s">
        <v>20649</v>
      </c>
      <c r="Q1458" s="100" t="s">
        <v>20</v>
      </c>
      <c r="R1458" s="116" t="s">
        <v>20762</v>
      </c>
      <c r="S1458" s="114" t="s">
        <v>964</v>
      </c>
      <c r="T1458" s="114">
        <v>150</v>
      </c>
      <c r="U1458" s="114">
        <v>50</v>
      </c>
      <c r="V1458" s="114">
        <v>50</v>
      </c>
      <c r="W1458" s="115">
        <v>0.3</v>
      </c>
    </row>
    <row r="1459" spans="2:23" ht="38.25">
      <c r="B1459" s="95" t="s">
        <v>20806</v>
      </c>
      <c r="C1459" s="95" t="s">
        <v>20</v>
      </c>
      <c r="D1459" s="95" t="s">
        <v>20</v>
      </c>
      <c r="E1459" s="95" t="s">
        <v>18116</v>
      </c>
      <c r="F1459" s="95" t="s">
        <v>18024</v>
      </c>
      <c r="G1459" s="95" t="s">
        <v>19052</v>
      </c>
      <c r="H1459" s="14" t="s">
        <v>20</v>
      </c>
      <c r="I1459" s="95" t="s">
        <v>4726</v>
      </c>
      <c r="J1459" s="120" t="s">
        <v>4553</v>
      </c>
      <c r="K1459" s="106" t="s">
        <v>19338</v>
      </c>
      <c r="L1459" s="95" t="s">
        <v>19339</v>
      </c>
      <c r="M1459" s="97">
        <f>IF($K$6="с учетом НДС",VLOOKUP(J1459,LEGEND!C:M,3,0)*(1-N1459),VLOOKUP(J1459,LEGEND!C:M,3,0)*(1-N1459)/1.2)</f>
        <v>5000</v>
      </c>
      <c r="N1459" s="98">
        <f>IF(OR(E1459="Принадлежности",E1459="Ручной инструмент"),$K$5,IF($K$4=0,0,IFERROR(VLOOKUP(Q1459,LEGEND!$V$4:$W$7,2,0),$K$4)))</f>
        <v>0</v>
      </c>
      <c r="O1459" s="103" t="s">
        <v>20</v>
      </c>
      <c r="P1459" s="95" t="s">
        <v>20649</v>
      </c>
      <c r="Q1459" s="100" t="s">
        <v>20</v>
      </c>
      <c r="R1459" s="116" t="s">
        <v>20763</v>
      </c>
      <c r="S1459" s="114" t="s">
        <v>964</v>
      </c>
      <c r="T1459" s="114">
        <v>60</v>
      </c>
      <c r="U1459" s="114">
        <v>65</v>
      </c>
      <c r="V1459" s="114">
        <v>120</v>
      </c>
      <c r="W1459" s="115">
        <v>0.3</v>
      </c>
    </row>
    <row r="1460" spans="2:23" ht="38.25">
      <c r="B1460" s="95" t="s">
        <v>20806</v>
      </c>
      <c r="C1460" s="95" t="s">
        <v>20</v>
      </c>
      <c r="D1460" s="95" t="s">
        <v>20</v>
      </c>
      <c r="E1460" s="95" t="s">
        <v>18116</v>
      </c>
      <c r="F1460" s="95" t="s">
        <v>18024</v>
      </c>
      <c r="G1460" s="95" t="s">
        <v>19052</v>
      </c>
      <c r="H1460" s="14" t="s">
        <v>20</v>
      </c>
      <c r="I1460" s="95" t="s">
        <v>4727</v>
      </c>
      <c r="J1460" s="120" t="s">
        <v>4554</v>
      </c>
      <c r="K1460" s="106" t="s">
        <v>19340</v>
      </c>
      <c r="L1460" s="95" t="s">
        <v>19341</v>
      </c>
      <c r="M1460" s="97">
        <f>IF($K$6="с учетом НДС",VLOOKUP(J1460,LEGEND!C:M,3,0)*(1-N1460),VLOOKUP(J1460,LEGEND!C:M,3,0)*(1-N1460)/1.2)</f>
        <v>5000</v>
      </c>
      <c r="N1460" s="98">
        <f>IF(OR(E1460="Принадлежности",E1460="Ручной инструмент"),$K$5,IF($K$4=0,0,IFERROR(VLOOKUP(Q1460,LEGEND!$V$4:$W$7,2,0),$K$4)))</f>
        <v>0</v>
      </c>
      <c r="O1460" s="103" t="s">
        <v>20</v>
      </c>
      <c r="P1460" s="95" t="s">
        <v>20649</v>
      </c>
      <c r="Q1460" s="100" t="s">
        <v>20</v>
      </c>
      <c r="R1460" s="116" t="s">
        <v>20764</v>
      </c>
      <c r="S1460" s="114" t="s">
        <v>964</v>
      </c>
      <c r="T1460" s="114">
        <v>60</v>
      </c>
      <c r="U1460" s="114">
        <v>65</v>
      </c>
      <c r="V1460" s="114">
        <v>120</v>
      </c>
      <c r="W1460" s="115">
        <v>0.3</v>
      </c>
    </row>
    <row r="1461" spans="2:23" ht="38.25">
      <c r="B1461" s="95" t="s">
        <v>20806</v>
      </c>
      <c r="C1461" s="95" t="s">
        <v>20</v>
      </c>
      <c r="D1461" s="95" t="s">
        <v>20</v>
      </c>
      <c r="E1461" s="95" t="s">
        <v>18116</v>
      </c>
      <c r="F1461" s="95" t="s">
        <v>18024</v>
      </c>
      <c r="G1461" s="95" t="s">
        <v>19052</v>
      </c>
      <c r="H1461" s="14" t="s">
        <v>20</v>
      </c>
      <c r="I1461" s="95" t="s">
        <v>4728</v>
      </c>
      <c r="J1461" s="120" t="s">
        <v>4555</v>
      </c>
      <c r="K1461" s="106" t="s">
        <v>19342</v>
      </c>
      <c r="L1461" s="95" t="s">
        <v>19343</v>
      </c>
      <c r="M1461" s="97">
        <f>IF($K$6="с учетом НДС",VLOOKUP(J1461,LEGEND!C:M,3,0)*(1-N1461),VLOOKUP(J1461,LEGEND!C:M,3,0)*(1-N1461)/1.2)</f>
        <v>5000</v>
      </c>
      <c r="N1461" s="98">
        <f>IF(OR(E1461="Принадлежности",E1461="Ручной инструмент"),$K$5,IF($K$4=0,0,IFERROR(VLOOKUP(Q1461,LEGEND!$V$4:$W$7,2,0),$K$4)))</f>
        <v>0</v>
      </c>
      <c r="O1461" s="103" t="s">
        <v>20</v>
      </c>
      <c r="P1461" s="95" t="s">
        <v>20649</v>
      </c>
      <c r="Q1461" s="100" t="s">
        <v>20</v>
      </c>
      <c r="R1461" s="116" t="s">
        <v>20765</v>
      </c>
      <c r="S1461" s="114" t="s">
        <v>964</v>
      </c>
      <c r="T1461" s="114">
        <v>60</v>
      </c>
      <c r="U1461" s="114">
        <v>65</v>
      </c>
      <c r="V1461" s="114">
        <v>120</v>
      </c>
      <c r="W1461" s="115">
        <v>0.3</v>
      </c>
    </row>
    <row r="1462" spans="2:23" ht="38.25">
      <c r="B1462" s="95" t="s">
        <v>17338</v>
      </c>
      <c r="C1462" s="95" t="s">
        <v>17367</v>
      </c>
      <c r="D1462" s="95" t="s">
        <v>17368</v>
      </c>
      <c r="E1462" s="95" t="s">
        <v>17324</v>
      </c>
      <c r="F1462" s="95" t="s">
        <v>17302</v>
      </c>
      <c r="G1462" s="95" t="s">
        <v>17542</v>
      </c>
      <c r="H1462" s="14" t="s">
        <v>20</v>
      </c>
      <c r="I1462" s="95" t="s">
        <v>4729</v>
      </c>
      <c r="J1462" s="120" t="s">
        <v>4556</v>
      </c>
      <c r="K1462" s="106" t="s">
        <v>19344</v>
      </c>
      <c r="L1462" s="95" t="s">
        <v>19345</v>
      </c>
      <c r="M1462" s="97">
        <f>IF($K$6="с учетом НДС",VLOOKUP(J1462,LEGEND!C:M,3,0)*(1-N1462),VLOOKUP(J1462,LEGEND!C:M,3,0)*(1-N1462)/1.2)</f>
        <v>54990</v>
      </c>
      <c r="N1462" s="98">
        <f>IF(OR(E1462="Принадлежности",E1462="Ручной инструмент"),$K$5,IF($K$4=0,0,IFERROR(VLOOKUP(Q1462,LEGEND!$V$4:$W$7,2,0),$K$4)))</f>
        <v>0</v>
      </c>
      <c r="O1462" s="103" t="s">
        <v>20</v>
      </c>
      <c r="P1462" s="95" t="s">
        <v>20649</v>
      </c>
      <c r="Q1462" s="100" t="s">
        <v>20</v>
      </c>
      <c r="R1462" s="116" t="s">
        <v>20766</v>
      </c>
      <c r="S1462" s="114" t="s">
        <v>964</v>
      </c>
      <c r="T1462" s="114">
        <v>560</v>
      </c>
      <c r="U1462" s="114">
        <v>268</v>
      </c>
      <c r="V1462" s="114">
        <v>431</v>
      </c>
      <c r="W1462" s="115">
        <v>10.55</v>
      </c>
    </row>
    <row r="1463" spans="2:23" ht="51">
      <c r="B1463" s="95" t="s">
        <v>17338</v>
      </c>
      <c r="C1463" s="95" t="s">
        <v>17367</v>
      </c>
      <c r="D1463" s="95" t="s">
        <v>17368</v>
      </c>
      <c r="E1463" s="95" t="s">
        <v>17324</v>
      </c>
      <c r="F1463" s="95" t="s">
        <v>17302</v>
      </c>
      <c r="G1463" s="95" t="s">
        <v>17542</v>
      </c>
      <c r="H1463" s="14" t="s">
        <v>20</v>
      </c>
      <c r="I1463" s="95" t="s">
        <v>4730</v>
      </c>
      <c r="J1463" s="120" t="s">
        <v>4557</v>
      </c>
      <c r="K1463" s="106" t="s">
        <v>19346</v>
      </c>
      <c r="L1463" s="95" t="s">
        <v>19347</v>
      </c>
      <c r="M1463" s="97">
        <f>IF($K$6="с учетом НДС",VLOOKUP(J1463,LEGEND!C:M,3,0)*(1-N1463),VLOOKUP(J1463,LEGEND!C:M,3,0)*(1-N1463)/1.2)</f>
        <v>84990</v>
      </c>
      <c r="N1463" s="98">
        <f>IF(OR(E1463="Принадлежности",E1463="Ручной инструмент"),$K$5,IF($K$4=0,0,IFERROR(VLOOKUP(Q1463,LEGEND!$V$4:$W$7,2,0),$K$4)))</f>
        <v>0</v>
      </c>
      <c r="O1463" s="103" t="s">
        <v>20</v>
      </c>
      <c r="P1463" s="95" t="s">
        <v>20649</v>
      </c>
      <c r="Q1463" s="100" t="s">
        <v>20</v>
      </c>
      <c r="R1463" s="116" t="s">
        <v>20767</v>
      </c>
      <c r="S1463" s="114" t="s">
        <v>964</v>
      </c>
      <c r="T1463" s="114">
        <v>560</v>
      </c>
      <c r="U1463" s="114">
        <v>268</v>
      </c>
      <c r="V1463" s="114">
        <v>431</v>
      </c>
      <c r="W1463" s="115">
        <v>11.51</v>
      </c>
    </row>
    <row r="1464" spans="2:23" ht="25.5">
      <c r="B1464" s="95" t="s">
        <v>17330</v>
      </c>
      <c r="C1464" s="95" t="s">
        <v>20</v>
      </c>
      <c r="D1464" s="95" t="s">
        <v>20</v>
      </c>
      <c r="E1464" s="95" t="s">
        <v>17324</v>
      </c>
      <c r="F1464" s="95" t="s">
        <v>17321</v>
      </c>
      <c r="G1464" s="95" t="s">
        <v>17263</v>
      </c>
      <c r="H1464" s="14" t="s">
        <v>20</v>
      </c>
      <c r="I1464" s="95" t="s">
        <v>4731</v>
      </c>
      <c r="J1464" s="120" t="s">
        <v>4558</v>
      </c>
      <c r="K1464" s="106" t="s">
        <v>19348</v>
      </c>
      <c r="L1464" s="95" t="s">
        <v>19349</v>
      </c>
      <c r="M1464" s="97">
        <f>IF($K$6="с учетом НДС",VLOOKUP(J1464,LEGEND!C:M,3,0)*(1-N1464),VLOOKUP(J1464,LEGEND!C:M,3,0)*(1-N1464)/1.2)</f>
        <v>11990</v>
      </c>
      <c r="N1464" s="98">
        <f>IF(OR(E1464="Принадлежности",E1464="Ручной инструмент"),$K$5,IF($K$4=0,0,IFERROR(VLOOKUP(Q1464,LEGEND!$V$4:$W$7,2,0),$K$4)))</f>
        <v>0</v>
      </c>
      <c r="O1464" s="103" t="s">
        <v>20</v>
      </c>
      <c r="P1464" s="95" t="s">
        <v>20649</v>
      </c>
      <c r="Q1464" s="100" t="s">
        <v>20</v>
      </c>
      <c r="R1464" s="116" t="s">
        <v>20768</v>
      </c>
      <c r="S1464" s="114" t="s">
        <v>964</v>
      </c>
      <c r="T1464" s="114">
        <v>200</v>
      </c>
      <c r="U1464" s="114">
        <v>190</v>
      </c>
      <c r="V1464" s="114">
        <v>240</v>
      </c>
      <c r="W1464" s="115">
        <v>2.6</v>
      </c>
    </row>
    <row r="1465" spans="2:23" ht="38.25">
      <c r="B1465" s="95" t="s">
        <v>20806</v>
      </c>
      <c r="C1465" s="95" t="s">
        <v>20</v>
      </c>
      <c r="D1465" s="95" t="s">
        <v>20</v>
      </c>
      <c r="E1465" s="95" t="s">
        <v>18116</v>
      </c>
      <c r="F1465" s="95" t="s">
        <v>19350</v>
      </c>
      <c r="G1465" s="95" t="s">
        <v>19351</v>
      </c>
      <c r="H1465" s="14" t="s">
        <v>20</v>
      </c>
      <c r="I1465" s="95" t="s">
        <v>4732</v>
      </c>
      <c r="J1465" s="120" t="s">
        <v>4559</v>
      </c>
      <c r="K1465" s="106" t="s">
        <v>19352</v>
      </c>
      <c r="L1465" s="95" t="s">
        <v>19353</v>
      </c>
      <c r="M1465" s="97">
        <f>IF($K$6="с учетом НДС",VLOOKUP(J1465,LEGEND!C:M,3,0)*(1-N1465),VLOOKUP(J1465,LEGEND!C:M,3,0)*(1-N1465)/1.2)</f>
        <v>12400</v>
      </c>
      <c r="N1465" s="98">
        <f>IF(OR(E1465="Принадлежности",E1465="Ручной инструмент"),$K$5,IF($K$4=0,0,IFERROR(VLOOKUP(Q1465,LEGEND!$V$4:$W$7,2,0),$K$4)))</f>
        <v>0</v>
      </c>
      <c r="O1465" s="103" t="s">
        <v>20</v>
      </c>
      <c r="P1465" s="95" t="s">
        <v>20649</v>
      </c>
      <c r="Q1465" s="100" t="s">
        <v>20</v>
      </c>
      <c r="R1465" s="116" t="s">
        <v>20</v>
      </c>
      <c r="S1465" s="114" t="s">
        <v>964</v>
      </c>
      <c r="T1465" s="114">
        <v>300</v>
      </c>
      <c r="U1465" s="114">
        <v>200</v>
      </c>
      <c r="V1465" s="114">
        <v>150</v>
      </c>
      <c r="W1465" s="115">
        <v>3</v>
      </c>
    </row>
    <row r="1466" spans="2:23" ht="38.25">
      <c r="B1466" s="95" t="s">
        <v>20806</v>
      </c>
      <c r="C1466" s="95" t="s">
        <v>20</v>
      </c>
      <c r="D1466" s="95" t="s">
        <v>20</v>
      </c>
      <c r="E1466" s="95" t="s">
        <v>18116</v>
      </c>
      <c r="F1466" s="95" t="s">
        <v>19350</v>
      </c>
      <c r="G1466" s="95" t="s">
        <v>19351</v>
      </c>
      <c r="H1466" s="14" t="s">
        <v>20</v>
      </c>
      <c r="I1466" s="95" t="s">
        <v>4733</v>
      </c>
      <c r="J1466" s="120" t="s">
        <v>4560</v>
      </c>
      <c r="K1466" s="106" t="s">
        <v>19354</v>
      </c>
      <c r="L1466" s="95" t="s">
        <v>19355</v>
      </c>
      <c r="M1466" s="97">
        <f>IF($K$6="с учетом НДС",VLOOKUP(J1466,LEGEND!C:M,3,0)*(1-N1466),VLOOKUP(J1466,LEGEND!C:M,3,0)*(1-N1466)/1.2)</f>
        <v>12400</v>
      </c>
      <c r="N1466" s="98">
        <f>IF(OR(E1466="Принадлежности",E1466="Ручной инструмент"),$K$5,IF($K$4=0,0,IFERROR(VLOOKUP(Q1466,LEGEND!$V$4:$W$7,2,0),$K$4)))</f>
        <v>0</v>
      </c>
      <c r="O1466" s="103" t="s">
        <v>20</v>
      </c>
      <c r="P1466" s="95" t="s">
        <v>20649</v>
      </c>
      <c r="Q1466" s="100" t="s">
        <v>20</v>
      </c>
      <c r="R1466" s="116" t="s">
        <v>20</v>
      </c>
      <c r="S1466" s="114" t="s">
        <v>964</v>
      </c>
      <c r="T1466" s="114">
        <v>300</v>
      </c>
      <c r="U1466" s="114">
        <v>200</v>
      </c>
      <c r="V1466" s="114">
        <v>150</v>
      </c>
      <c r="W1466" s="115">
        <v>3</v>
      </c>
    </row>
    <row r="1467" spans="2:23" ht="51">
      <c r="B1467" s="95" t="s">
        <v>20806</v>
      </c>
      <c r="C1467" s="95" t="s">
        <v>20</v>
      </c>
      <c r="D1467" s="95" t="s">
        <v>20</v>
      </c>
      <c r="E1467" s="95" t="s">
        <v>18116</v>
      </c>
      <c r="F1467" s="95" t="s">
        <v>19350</v>
      </c>
      <c r="G1467" s="95" t="s">
        <v>19351</v>
      </c>
      <c r="H1467" s="14" t="s">
        <v>20</v>
      </c>
      <c r="I1467" s="95" t="s">
        <v>4734</v>
      </c>
      <c r="J1467" s="120" t="s">
        <v>4561</v>
      </c>
      <c r="K1467" s="106" t="s">
        <v>19356</v>
      </c>
      <c r="L1467" s="95" t="s">
        <v>19357</v>
      </c>
      <c r="M1467" s="97">
        <f>IF($K$6="с учетом НДС",VLOOKUP(J1467,LEGEND!C:M,3,0)*(1-N1467),VLOOKUP(J1467,LEGEND!C:M,3,0)*(1-N1467)/1.2)</f>
        <v>12400</v>
      </c>
      <c r="N1467" s="98">
        <f>IF(OR(E1467="Принадлежности",E1467="Ручной инструмент"),$K$5,IF($K$4=0,0,IFERROR(VLOOKUP(Q1467,LEGEND!$V$4:$W$7,2,0),$K$4)))</f>
        <v>0</v>
      </c>
      <c r="O1467" s="103" t="s">
        <v>20</v>
      </c>
      <c r="P1467" s="95" t="s">
        <v>20649</v>
      </c>
      <c r="Q1467" s="100" t="s">
        <v>20</v>
      </c>
      <c r="R1467" s="116" t="s">
        <v>20</v>
      </c>
      <c r="S1467" s="114" t="s">
        <v>964</v>
      </c>
      <c r="T1467" s="114">
        <v>300</v>
      </c>
      <c r="U1467" s="114">
        <v>200</v>
      </c>
      <c r="V1467" s="114">
        <v>150</v>
      </c>
      <c r="W1467" s="115">
        <v>3</v>
      </c>
    </row>
    <row r="1468" spans="2:23" ht="25.5">
      <c r="B1468" s="95" t="s">
        <v>20806</v>
      </c>
      <c r="C1468" s="95" t="s">
        <v>20</v>
      </c>
      <c r="D1468" s="95" t="s">
        <v>20</v>
      </c>
      <c r="E1468" s="95" t="s">
        <v>18116</v>
      </c>
      <c r="F1468" s="95" t="s">
        <v>18556</v>
      </c>
      <c r="G1468" s="95" t="s">
        <v>19063</v>
      </c>
      <c r="H1468" s="14" t="s">
        <v>20</v>
      </c>
      <c r="I1468" s="95" t="s">
        <v>4735</v>
      </c>
      <c r="J1468" s="120" t="s">
        <v>4562</v>
      </c>
      <c r="K1468" s="106" t="s">
        <v>19358</v>
      </c>
      <c r="L1468" s="95" t="s">
        <v>19359</v>
      </c>
      <c r="M1468" s="97">
        <f>IF($K$6="с учетом НДС",VLOOKUP(J1468,LEGEND!C:M,3,0)*(1-N1468),VLOOKUP(J1468,LEGEND!C:M,3,0)*(1-N1468)/1.2)</f>
        <v>15000</v>
      </c>
      <c r="N1468" s="98">
        <f>IF(OR(E1468="Принадлежности",E1468="Ручной инструмент"),$K$5,IF($K$4=0,0,IFERROR(VLOOKUP(Q1468,LEGEND!$V$4:$W$7,2,0),$K$4)))</f>
        <v>0</v>
      </c>
      <c r="O1468" s="103" t="s">
        <v>20</v>
      </c>
      <c r="P1468" s="95" t="s">
        <v>20649</v>
      </c>
      <c r="Q1468" s="100" t="s">
        <v>20</v>
      </c>
      <c r="R1468" s="116" t="s">
        <v>20769</v>
      </c>
      <c r="S1468" s="114" t="s">
        <v>964</v>
      </c>
      <c r="T1468" s="114">
        <v>200</v>
      </c>
      <c r="U1468" s="114">
        <v>150</v>
      </c>
      <c r="V1468" s="114">
        <v>30</v>
      </c>
      <c r="W1468" s="115">
        <v>0.6</v>
      </c>
    </row>
    <row r="1469" spans="2:23" ht="38.25">
      <c r="B1469" s="95" t="s">
        <v>17263</v>
      </c>
      <c r="C1469" s="95" t="s">
        <v>20</v>
      </c>
      <c r="D1469" s="95" t="s">
        <v>20</v>
      </c>
      <c r="E1469" s="95" t="s">
        <v>17324</v>
      </c>
      <c r="F1469" s="95" t="s">
        <v>17394</v>
      </c>
      <c r="G1469" s="95" t="s">
        <v>17395</v>
      </c>
      <c r="H1469" s="14" t="s">
        <v>20</v>
      </c>
      <c r="I1469" s="95" t="s">
        <v>4736</v>
      </c>
      <c r="J1469" s="120" t="s">
        <v>4563</v>
      </c>
      <c r="K1469" s="106" t="s">
        <v>19360</v>
      </c>
      <c r="L1469" s="95" t="s">
        <v>19360</v>
      </c>
      <c r="M1469" s="97">
        <f>IF($K$6="с учетом НДС",VLOOKUP(J1469,LEGEND!C:M,3,0)*(1-N1469),VLOOKUP(J1469,LEGEND!C:M,3,0)*(1-N1469)/1.2)</f>
        <v>5490</v>
      </c>
      <c r="N1469" s="98">
        <f>IF(OR(E1469="Принадлежности",E1469="Ручной инструмент"),$K$5,IF($K$4=0,0,IFERROR(VLOOKUP(Q1469,LEGEND!$V$4:$W$7,2,0),$K$4)))</f>
        <v>0</v>
      </c>
      <c r="O1469" s="103" t="s">
        <v>20</v>
      </c>
      <c r="P1469" s="95" t="s">
        <v>20649</v>
      </c>
      <c r="Q1469" s="100" t="s">
        <v>20</v>
      </c>
      <c r="R1469" s="116" t="s">
        <v>20770</v>
      </c>
      <c r="S1469" s="114" t="s">
        <v>964</v>
      </c>
      <c r="T1469" s="114">
        <v>64</v>
      </c>
      <c r="U1469" s="114">
        <v>58</v>
      </c>
      <c r="V1469" s="114">
        <v>101</v>
      </c>
      <c r="W1469" s="115">
        <v>0.247</v>
      </c>
    </row>
    <row r="1470" spans="2:23" ht="38.25">
      <c r="B1470" s="95" t="s">
        <v>960</v>
      </c>
      <c r="C1470" s="95" t="s">
        <v>20</v>
      </c>
      <c r="D1470" s="95" t="s">
        <v>20</v>
      </c>
      <c r="E1470" s="95" t="s">
        <v>17334</v>
      </c>
      <c r="F1470" s="95" t="s">
        <v>18556</v>
      </c>
      <c r="G1470" s="95" t="s">
        <v>19063</v>
      </c>
      <c r="H1470" s="14" t="s">
        <v>20</v>
      </c>
      <c r="I1470" s="95" t="s">
        <v>4737</v>
      </c>
      <c r="J1470" s="120" t="s">
        <v>4404</v>
      </c>
      <c r="K1470" s="106" t="s">
        <v>19361</v>
      </c>
      <c r="L1470" s="95" t="s">
        <v>19362</v>
      </c>
      <c r="M1470" s="97">
        <f>IF($K$6="с учетом НДС",VLOOKUP(J1470,LEGEND!C:M,3,0)*(1-N1470),VLOOKUP(J1470,LEGEND!C:M,3,0)*(1-N1470)/1.2)</f>
        <v>34990</v>
      </c>
      <c r="N1470" s="98">
        <f>IF(OR(E1470="Принадлежности",E1470="Ручной инструмент"),$K$5,IF($K$4=0,0,IFERROR(VLOOKUP(Q1470,LEGEND!$V$4:$W$7,2,0),$K$4)))</f>
        <v>0</v>
      </c>
      <c r="O1470" s="103" t="s">
        <v>20</v>
      </c>
      <c r="P1470" s="95" t="s">
        <v>4401</v>
      </c>
      <c r="Q1470" s="100" t="s">
        <v>20</v>
      </c>
      <c r="R1470" s="116" t="s">
        <v>20771</v>
      </c>
      <c r="S1470" s="114" t="s">
        <v>964</v>
      </c>
      <c r="T1470" s="114">
        <v>362</v>
      </c>
      <c r="U1470" s="114">
        <v>311</v>
      </c>
      <c r="V1470" s="114">
        <v>122</v>
      </c>
      <c r="W1470" s="115">
        <v>3.33</v>
      </c>
    </row>
    <row r="1471" spans="2:23" ht="38.25">
      <c r="B1471" s="95" t="s">
        <v>960</v>
      </c>
      <c r="C1471" s="95" t="s">
        <v>20</v>
      </c>
      <c r="D1471" s="95" t="s">
        <v>20</v>
      </c>
      <c r="E1471" s="95" t="s">
        <v>17334</v>
      </c>
      <c r="F1471" s="95" t="s">
        <v>18556</v>
      </c>
      <c r="G1471" s="95" t="s">
        <v>19063</v>
      </c>
      <c r="H1471" s="14" t="s">
        <v>20</v>
      </c>
      <c r="I1471" s="95" t="s">
        <v>4738</v>
      </c>
      <c r="J1471" s="120" t="s">
        <v>4405</v>
      </c>
      <c r="K1471" s="106" t="s">
        <v>19363</v>
      </c>
      <c r="L1471" s="95" t="s">
        <v>19364</v>
      </c>
      <c r="M1471" s="97">
        <f>IF($K$6="с учетом НДС",VLOOKUP(J1471,LEGEND!C:M,3,0)*(1-N1471),VLOOKUP(J1471,LEGEND!C:M,3,0)*(1-N1471)/1.2)</f>
        <v>39990</v>
      </c>
      <c r="N1471" s="98">
        <f>IF(OR(E1471="Принадлежности",E1471="Ручной инструмент"),$K$5,IF($K$4=0,0,IFERROR(VLOOKUP(Q1471,LEGEND!$V$4:$W$7,2,0),$K$4)))</f>
        <v>0</v>
      </c>
      <c r="O1471" s="103" t="s">
        <v>20</v>
      </c>
      <c r="P1471" s="95" t="s">
        <v>4401</v>
      </c>
      <c r="Q1471" s="100" t="s">
        <v>20</v>
      </c>
      <c r="R1471" s="116" t="s">
        <v>20772</v>
      </c>
      <c r="S1471" s="114" t="s">
        <v>964</v>
      </c>
      <c r="T1471" s="114">
        <v>370</v>
      </c>
      <c r="U1471" s="114">
        <v>310</v>
      </c>
      <c r="V1471" s="114">
        <v>121</v>
      </c>
      <c r="W1471" s="115">
        <v>3.4260000000000002</v>
      </c>
    </row>
    <row r="1472" spans="2:23" ht="51">
      <c r="B1472" s="95" t="s">
        <v>20808</v>
      </c>
      <c r="C1472" s="95" t="s">
        <v>4747</v>
      </c>
      <c r="D1472" s="95" t="s">
        <v>20</v>
      </c>
      <c r="E1472" s="95" t="s">
        <v>4746</v>
      </c>
      <c r="F1472" s="95" t="s">
        <v>4746</v>
      </c>
      <c r="G1472" s="95" t="s">
        <v>4747</v>
      </c>
      <c r="H1472" s="14" t="s">
        <v>20809</v>
      </c>
      <c r="I1472" s="95" t="s">
        <v>4748</v>
      </c>
      <c r="J1472" s="120" t="s">
        <v>14143</v>
      </c>
      <c r="K1472" s="106" t="s">
        <v>4749</v>
      </c>
      <c r="L1472" s="95" t="s">
        <v>4748</v>
      </c>
      <c r="M1472" s="97">
        <f>IF($K$6="с учетом НДС",VLOOKUP('Прайс MILWAUKEE®'!$J1472,'Legend ACC'!$A:$H,8,0)*(1-N1472),VLOOKUP('Прайс MILWAUKEE®'!$J1472,'Legend ACC'!$A:$H,8,0)*(1-N1472)/1.2)</f>
        <v>4740</v>
      </c>
      <c r="N1472" s="98">
        <f>IF(OR(E1472="Принадлежности",E1472="Ручной инструмент"),$K$5,IF($K$4=0,0,IFERROR(VLOOKUP(Q1472,LEGEND!$V$4:$W$7,2,0),$K$4)))</f>
        <v>0</v>
      </c>
      <c r="O1472" s="103" t="s">
        <v>20</v>
      </c>
      <c r="P1472" s="102" t="s">
        <v>20</v>
      </c>
      <c r="Q1472" s="102" t="s">
        <v>20</v>
      </c>
      <c r="R1472" s="116" t="s">
        <v>4750</v>
      </c>
      <c r="S1472" s="114" t="s">
        <v>4751</v>
      </c>
      <c r="T1472" s="114">
        <v>606</v>
      </c>
      <c r="U1472" s="114">
        <v>385</v>
      </c>
      <c r="V1472" s="114">
        <v>53</v>
      </c>
      <c r="W1472" s="115">
        <v>2.5</v>
      </c>
    </row>
    <row r="1473" spans="2:23" ht="38.25">
      <c r="B1473" s="95" t="s">
        <v>20808</v>
      </c>
      <c r="C1473" s="95" t="s">
        <v>4747</v>
      </c>
      <c r="D1473" s="95" t="s">
        <v>20</v>
      </c>
      <c r="E1473" s="95" t="s">
        <v>4746</v>
      </c>
      <c r="F1473" s="95" t="s">
        <v>4746</v>
      </c>
      <c r="G1473" s="95" t="s">
        <v>4747</v>
      </c>
      <c r="H1473" s="14" t="s">
        <v>20809</v>
      </c>
      <c r="I1473" s="95" t="s">
        <v>4752</v>
      </c>
      <c r="J1473" s="120" t="s">
        <v>14144</v>
      </c>
      <c r="K1473" s="106" t="s">
        <v>4753</v>
      </c>
      <c r="L1473" s="95" t="s">
        <v>4752</v>
      </c>
      <c r="M1473" s="97">
        <f>IF($K$6="с учетом НДС",VLOOKUP('Прайс MILWAUKEE®'!$J1473,'Legend ACC'!$A:$H,8,0)*(1-N1473),VLOOKUP('Прайс MILWAUKEE®'!$J1473,'Legend ACC'!$A:$H,8,0)*(1-N1473)/1.2)</f>
        <v>19990</v>
      </c>
      <c r="N1473" s="98">
        <f>IF(OR(E1473="Принадлежности",E1473="Ручной инструмент"),$K$5,IF($K$4=0,0,IFERROR(VLOOKUP(Q1473,LEGEND!$V$4:$W$7,2,0),$K$4)))</f>
        <v>0</v>
      </c>
      <c r="O1473" s="103" t="s">
        <v>20</v>
      </c>
      <c r="P1473" s="102" t="s">
        <v>20</v>
      </c>
      <c r="Q1473" s="102" t="s">
        <v>20</v>
      </c>
      <c r="R1473" s="116" t="s">
        <v>4754</v>
      </c>
      <c r="S1473" s="114" t="s">
        <v>4755</v>
      </c>
      <c r="T1473" s="114">
        <v>1225</v>
      </c>
      <c r="U1473" s="114">
        <v>543</v>
      </c>
      <c r="V1473" s="114">
        <v>318</v>
      </c>
      <c r="W1473" s="115">
        <v>15.2</v>
      </c>
    </row>
    <row r="1474" spans="2:23" ht="38.25">
      <c r="B1474" s="95" t="s">
        <v>4746</v>
      </c>
      <c r="C1474" s="95" t="s">
        <v>20</v>
      </c>
      <c r="D1474" s="95" t="s">
        <v>20</v>
      </c>
      <c r="E1474" s="95" t="s">
        <v>4746</v>
      </c>
      <c r="F1474" s="95" t="s">
        <v>4746</v>
      </c>
      <c r="G1474" s="95" t="s">
        <v>4756</v>
      </c>
      <c r="H1474" s="14" t="s">
        <v>20810</v>
      </c>
      <c r="I1474" s="95" t="s">
        <v>4757</v>
      </c>
      <c r="J1474" s="120" t="s">
        <v>14145</v>
      </c>
      <c r="K1474" s="106" t="s">
        <v>4758</v>
      </c>
      <c r="L1474" s="95" t="s">
        <v>4757</v>
      </c>
      <c r="M1474" s="97">
        <f>IF($K$6="с учетом НДС",VLOOKUP('Прайс MILWAUKEE®'!$J1474,'Legend ACC'!$A:$H,8,0)*(1-N1474),VLOOKUP('Прайс MILWAUKEE®'!$J1474,'Legend ACC'!$A:$H,8,0)*(1-N1474)/1.2)</f>
        <v>1600</v>
      </c>
      <c r="N1474" s="98">
        <f>IF(OR(E1474="Принадлежности",E1474="Ручной инструмент"),$K$5,IF($K$4=0,0,IFERROR(VLOOKUP(Q1474,LEGEND!$V$4:$W$7,2,0),$K$4)))</f>
        <v>0</v>
      </c>
      <c r="O1474" s="103" t="s">
        <v>20</v>
      </c>
      <c r="P1474" s="102" t="s">
        <v>20</v>
      </c>
      <c r="Q1474" s="102" t="s">
        <v>20</v>
      </c>
      <c r="R1474" s="116" t="s">
        <v>4759</v>
      </c>
      <c r="S1474" s="114" t="s">
        <v>964</v>
      </c>
      <c r="T1474" s="114">
        <v>235</v>
      </c>
      <c r="U1474" s="114">
        <v>97</v>
      </c>
      <c r="V1474" s="114">
        <v>17</v>
      </c>
      <c r="W1474" s="115">
        <v>0.156</v>
      </c>
    </row>
    <row r="1475" spans="2:23" ht="38.25">
      <c r="B1475" s="95" t="s">
        <v>4746</v>
      </c>
      <c r="C1475" s="95" t="s">
        <v>20</v>
      </c>
      <c r="D1475" s="95" t="s">
        <v>20</v>
      </c>
      <c r="E1475" s="95" t="s">
        <v>4746</v>
      </c>
      <c r="F1475" s="95" t="s">
        <v>4746</v>
      </c>
      <c r="G1475" s="95" t="s">
        <v>4756</v>
      </c>
      <c r="H1475" s="14" t="s">
        <v>20810</v>
      </c>
      <c r="I1475" s="95" t="s">
        <v>4760</v>
      </c>
      <c r="J1475" s="120" t="s">
        <v>14146</v>
      </c>
      <c r="K1475" s="106" t="s">
        <v>4761</v>
      </c>
      <c r="L1475" s="95" t="s">
        <v>4760</v>
      </c>
      <c r="M1475" s="97">
        <f>IF($K$6="с учетом НДС",VLOOKUP('Прайс MILWAUKEE®'!$J1475,'Legend ACC'!$A:$H,8,0)*(1-N1475),VLOOKUP('Прайс MILWAUKEE®'!$J1475,'Legend ACC'!$A:$H,8,0)*(1-N1475)/1.2)</f>
        <v>1010</v>
      </c>
      <c r="N1475" s="98">
        <f>IF(OR(E1475="Принадлежности",E1475="Ручной инструмент"),$K$5,IF($K$4=0,0,IFERROR(VLOOKUP(Q1475,LEGEND!$V$4:$W$7,2,0),$K$4)))</f>
        <v>0</v>
      </c>
      <c r="O1475" s="103" t="s">
        <v>20</v>
      </c>
      <c r="P1475" s="102" t="s">
        <v>20</v>
      </c>
      <c r="Q1475" s="102" t="s">
        <v>20</v>
      </c>
      <c r="R1475" s="116" t="s">
        <v>4762</v>
      </c>
      <c r="S1475" s="114" t="s">
        <v>964</v>
      </c>
      <c r="T1475" s="114">
        <v>245</v>
      </c>
      <c r="U1475" s="114">
        <v>80</v>
      </c>
      <c r="V1475" s="114">
        <v>20</v>
      </c>
      <c r="W1475" s="115">
        <v>0.10199999999999999</v>
      </c>
    </row>
    <row r="1476" spans="2:23" ht="38.25">
      <c r="B1476" s="95" t="s">
        <v>4746</v>
      </c>
      <c r="C1476" s="95" t="s">
        <v>20</v>
      </c>
      <c r="D1476" s="95" t="s">
        <v>20</v>
      </c>
      <c r="E1476" s="95" t="s">
        <v>4746</v>
      </c>
      <c r="F1476" s="95" t="s">
        <v>4746</v>
      </c>
      <c r="G1476" s="95" t="s">
        <v>4756</v>
      </c>
      <c r="H1476" s="14" t="s">
        <v>20810</v>
      </c>
      <c r="I1476" s="95" t="s">
        <v>4763</v>
      </c>
      <c r="J1476" s="120" t="s">
        <v>14147</v>
      </c>
      <c r="K1476" s="106" t="s">
        <v>4764</v>
      </c>
      <c r="L1476" s="95" t="s">
        <v>4763</v>
      </c>
      <c r="M1476" s="97">
        <f>IF($K$6="с учетом НДС",VLOOKUP('Прайс MILWAUKEE®'!$J1476,'Legend ACC'!$A:$H,8,0)*(1-N1476),VLOOKUP('Прайс MILWAUKEE®'!$J1476,'Legend ACC'!$A:$H,8,0)*(1-N1476)/1.2)</f>
        <v>760</v>
      </c>
      <c r="N1476" s="98">
        <f>IF(OR(E1476="Принадлежности",E1476="Ручной инструмент"),$K$5,IF($K$4=0,0,IFERROR(VLOOKUP(Q1476,LEGEND!$V$4:$W$7,2,0),$K$4)))</f>
        <v>0</v>
      </c>
      <c r="O1476" s="103" t="s">
        <v>20</v>
      </c>
      <c r="P1476" s="102" t="s">
        <v>20</v>
      </c>
      <c r="Q1476" s="102" t="s">
        <v>20</v>
      </c>
      <c r="R1476" s="116" t="s">
        <v>4765</v>
      </c>
      <c r="S1476" s="114" t="s">
        <v>964</v>
      </c>
      <c r="T1476" s="114">
        <v>115</v>
      </c>
      <c r="U1476" s="114">
        <v>39</v>
      </c>
      <c r="V1476" s="114">
        <v>20</v>
      </c>
      <c r="W1476" s="115">
        <v>0.45</v>
      </c>
    </row>
    <row r="1477" spans="2:23" ht="51">
      <c r="B1477" s="95" t="s">
        <v>4746</v>
      </c>
      <c r="C1477" s="95" t="s">
        <v>20</v>
      </c>
      <c r="D1477" s="95" t="s">
        <v>20</v>
      </c>
      <c r="E1477" s="95" t="s">
        <v>4746</v>
      </c>
      <c r="F1477" s="95" t="s">
        <v>17247</v>
      </c>
      <c r="G1477" s="95" t="s">
        <v>17248</v>
      </c>
      <c r="H1477" s="14" t="s">
        <v>20811</v>
      </c>
      <c r="I1477" s="95" t="s">
        <v>4767</v>
      </c>
      <c r="J1477" s="120" t="s">
        <v>14148</v>
      </c>
      <c r="K1477" s="106" t="s">
        <v>4768</v>
      </c>
      <c r="L1477" s="95" t="s">
        <v>4767</v>
      </c>
      <c r="M1477" s="97">
        <f>IF($K$6="с учетом НДС",VLOOKUP('Прайс MILWAUKEE®'!$J1477,'Legend ACC'!$A:$H,8,0)*(1-N1477),VLOOKUP('Прайс MILWAUKEE®'!$J1477,'Legend ACC'!$A:$H,8,0)*(1-N1477)/1.2)</f>
        <v>730</v>
      </c>
      <c r="N1477" s="98">
        <f>IF(OR(E1477="Принадлежности",E1477="Ручной инструмент"),$K$5,IF($K$4=0,0,IFERROR(VLOOKUP(Q1477,LEGEND!$V$4:$W$7,2,0),$K$4)))</f>
        <v>0</v>
      </c>
      <c r="O1477" s="103" t="s">
        <v>20</v>
      </c>
      <c r="P1477" s="102" t="s">
        <v>20</v>
      </c>
      <c r="Q1477" s="102" t="s">
        <v>20</v>
      </c>
      <c r="R1477" s="116" t="s">
        <v>4769</v>
      </c>
      <c r="S1477" s="114" t="s">
        <v>964</v>
      </c>
      <c r="T1477" s="114">
        <v>250</v>
      </c>
      <c r="U1477" s="114">
        <v>120</v>
      </c>
      <c r="V1477" s="114">
        <v>70</v>
      </c>
      <c r="W1477" s="115">
        <v>3.5000000000000003E-2</v>
      </c>
    </row>
    <row r="1478" spans="2:23" ht="51">
      <c r="B1478" s="95" t="s">
        <v>4746</v>
      </c>
      <c r="C1478" s="95" t="s">
        <v>20</v>
      </c>
      <c r="D1478" s="95" t="s">
        <v>20</v>
      </c>
      <c r="E1478" s="95" t="s">
        <v>4746</v>
      </c>
      <c r="F1478" s="95" t="s">
        <v>17247</v>
      </c>
      <c r="G1478" s="95" t="s">
        <v>17248</v>
      </c>
      <c r="H1478" s="14" t="s">
        <v>20811</v>
      </c>
      <c r="I1478" s="95" t="s">
        <v>4770</v>
      </c>
      <c r="J1478" s="120" t="s">
        <v>14149</v>
      </c>
      <c r="K1478" s="106" t="s">
        <v>4771</v>
      </c>
      <c r="L1478" s="95" t="s">
        <v>4770</v>
      </c>
      <c r="M1478" s="97">
        <f>IF($K$6="с учетом НДС",VLOOKUP('Прайс MILWAUKEE®'!$J1478,'Legend ACC'!$A:$H,8,0)*(1-N1478),VLOOKUP('Прайс MILWAUKEE®'!$J1478,'Legend ACC'!$A:$H,8,0)*(1-N1478)/1.2)</f>
        <v>730</v>
      </c>
      <c r="N1478" s="98">
        <f>IF(OR(E1478="Принадлежности",E1478="Ручной инструмент"),$K$5,IF($K$4=0,0,IFERROR(VLOOKUP(Q1478,LEGEND!$V$4:$W$7,2,0),$K$4)))</f>
        <v>0</v>
      </c>
      <c r="O1478" s="103" t="s">
        <v>20</v>
      </c>
      <c r="P1478" s="102" t="s">
        <v>20</v>
      </c>
      <c r="Q1478" s="102" t="s">
        <v>20</v>
      </c>
      <c r="R1478" s="116" t="s">
        <v>4772</v>
      </c>
      <c r="S1478" s="114" t="s">
        <v>964</v>
      </c>
      <c r="T1478" s="114">
        <v>250</v>
      </c>
      <c r="U1478" s="114">
        <v>120</v>
      </c>
      <c r="V1478" s="114">
        <v>70</v>
      </c>
      <c r="W1478" s="115">
        <v>3.5000000000000003E-2</v>
      </c>
    </row>
    <row r="1479" spans="2:23" ht="38.25">
      <c r="B1479" s="95" t="s">
        <v>4746</v>
      </c>
      <c r="C1479" s="95" t="s">
        <v>20</v>
      </c>
      <c r="D1479" s="95" t="s">
        <v>20</v>
      </c>
      <c r="E1479" s="95" t="s">
        <v>4746</v>
      </c>
      <c r="F1479" s="95" t="s">
        <v>4746</v>
      </c>
      <c r="G1479" s="95" t="s">
        <v>20</v>
      </c>
      <c r="H1479" s="14" t="s">
        <v>20812</v>
      </c>
      <c r="I1479" s="95" t="s">
        <v>4773</v>
      </c>
      <c r="J1479" s="120" t="s">
        <v>14150</v>
      </c>
      <c r="K1479" s="106" t="s">
        <v>4774</v>
      </c>
      <c r="L1479" s="95" t="s">
        <v>4773</v>
      </c>
      <c r="M1479" s="97">
        <f>IF($K$6="с учетом НДС",VLOOKUP('Прайс MILWAUKEE®'!$J1479,'Legend ACC'!$A:$H,8,0)*(1-N1479),VLOOKUP('Прайс MILWAUKEE®'!$J1479,'Legend ACC'!$A:$H,8,0)*(1-N1479)/1.2)</f>
        <v>1140</v>
      </c>
      <c r="N1479" s="98">
        <f>IF(OR(E1479="Принадлежности",E1479="Ручной инструмент"),$K$5,IF($K$4=0,0,IFERROR(VLOOKUP(Q1479,LEGEND!$V$4:$W$7,2,0),$K$4)))</f>
        <v>0</v>
      </c>
      <c r="O1479" s="103" t="s">
        <v>20</v>
      </c>
      <c r="P1479" s="102" t="s">
        <v>20</v>
      </c>
      <c r="Q1479" s="102" t="s">
        <v>20</v>
      </c>
      <c r="R1479" s="116" t="s">
        <v>4775</v>
      </c>
      <c r="S1479" s="114" t="s">
        <v>964</v>
      </c>
      <c r="T1479" s="114">
        <v>230</v>
      </c>
      <c r="U1479" s="114">
        <v>80</v>
      </c>
      <c r="V1479" s="114">
        <v>40</v>
      </c>
      <c r="W1479" s="115">
        <v>1.2</v>
      </c>
    </row>
    <row r="1480" spans="2:23" ht="38.25">
      <c r="B1480" s="95" t="s">
        <v>4746</v>
      </c>
      <c r="C1480" s="95" t="s">
        <v>20</v>
      </c>
      <c r="D1480" s="95" t="s">
        <v>20</v>
      </c>
      <c r="E1480" s="95" t="s">
        <v>4746</v>
      </c>
      <c r="F1480" s="95" t="s">
        <v>4746</v>
      </c>
      <c r="G1480" s="95" t="s">
        <v>20</v>
      </c>
      <c r="H1480" s="14" t="s">
        <v>20812</v>
      </c>
      <c r="I1480" s="95" t="s">
        <v>4776</v>
      </c>
      <c r="J1480" s="120" t="s">
        <v>14151</v>
      </c>
      <c r="K1480" s="106" t="s">
        <v>4777</v>
      </c>
      <c r="L1480" s="95" t="s">
        <v>4776</v>
      </c>
      <c r="M1480" s="97">
        <f>IF($K$6="с учетом НДС",VLOOKUP('Прайс MILWAUKEE®'!$J1480,'Legend ACC'!$A:$H,8,0)*(1-N1480),VLOOKUP('Прайс MILWAUKEE®'!$J1480,'Legend ACC'!$A:$H,8,0)*(1-N1480)/1.2)</f>
        <v>1310</v>
      </c>
      <c r="N1480" s="98">
        <f>IF(OR(E1480="Принадлежности",E1480="Ручной инструмент"),$K$5,IF($K$4=0,0,IFERROR(VLOOKUP(Q1480,LEGEND!$V$4:$W$7,2,0),$K$4)))</f>
        <v>0</v>
      </c>
      <c r="O1480" s="103" t="s">
        <v>20</v>
      </c>
      <c r="P1480" s="102" t="s">
        <v>20</v>
      </c>
      <c r="Q1480" s="102" t="s">
        <v>20</v>
      </c>
      <c r="R1480" s="116" t="s">
        <v>4778</v>
      </c>
      <c r="S1480" s="114" t="s">
        <v>964</v>
      </c>
      <c r="T1480" s="114">
        <v>317</v>
      </c>
      <c r="U1480" s="114">
        <v>79</v>
      </c>
      <c r="V1480" s="114">
        <v>26</v>
      </c>
      <c r="W1480" s="115">
        <v>0.38400000000000001</v>
      </c>
    </row>
    <row r="1481" spans="2:23" ht="38.25">
      <c r="B1481" s="95" t="s">
        <v>4746</v>
      </c>
      <c r="C1481" s="95" t="s">
        <v>20</v>
      </c>
      <c r="D1481" s="95" t="s">
        <v>20</v>
      </c>
      <c r="E1481" s="95" t="s">
        <v>4746</v>
      </c>
      <c r="F1481" s="95" t="s">
        <v>4746</v>
      </c>
      <c r="G1481" s="95" t="s">
        <v>20</v>
      </c>
      <c r="H1481" s="14" t="s">
        <v>20812</v>
      </c>
      <c r="I1481" s="95" t="s">
        <v>4779</v>
      </c>
      <c r="J1481" s="120" t="s">
        <v>14152</v>
      </c>
      <c r="K1481" s="106" t="s">
        <v>4780</v>
      </c>
      <c r="L1481" s="95" t="s">
        <v>4779</v>
      </c>
      <c r="M1481" s="97">
        <f>IF($K$6="с учетом НДС",VLOOKUP('Прайс MILWAUKEE®'!$J1481,'Legend ACC'!$A:$H,8,0)*(1-N1481),VLOOKUP('Прайс MILWAUKEE®'!$J1481,'Legend ACC'!$A:$H,8,0)*(1-N1481)/1.2)</f>
        <v>1480</v>
      </c>
      <c r="N1481" s="98">
        <f>IF(OR(E1481="Принадлежности",E1481="Ручной инструмент"),$K$5,IF($K$4=0,0,IFERROR(VLOOKUP(Q1481,LEGEND!$V$4:$W$7,2,0),$K$4)))</f>
        <v>0</v>
      </c>
      <c r="O1481" s="103" t="s">
        <v>20</v>
      </c>
      <c r="P1481" s="102" t="s">
        <v>20</v>
      </c>
      <c r="Q1481" s="102" t="s">
        <v>20</v>
      </c>
      <c r="R1481" s="116" t="s">
        <v>4781</v>
      </c>
      <c r="S1481" s="114" t="s">
        <v>964</v>
      </c>
      <c r="T1481" s="114">
        <v>304</v>
      </c>
      <c r="U1481" s="114">
        <v>74</v>
      </c>
      <c r="V1481" s="114">
        <v>29</v>
      </c>
      <c r="W1481" s="115">
        <v>0.56000000000000005</v>
      </c>
    </row>
    <row r="1482" spans="2:23" ht="38.25">
      <c r="B1482" s="95" t="s">
        <v>4746</v>
      </c>
      <c r="C1482" s="95" t="s">
        <v>20</v>
      </c>
      <c r="D1482" s="95" t="s">
        <v>20</v>
      </c>
      <c r="E1482" s="95" t="s">
        <v>4746</v>
      </c>
      <c r="F1482" s="95" t="s">
        <v>4746</v>
      </c>
      <c r="G1482" s="95" t="s">
        <v>20</v>
      </c>
      <c r="H1482" s="14" t="s">
        <v>20812</v>
      </c>
      <c r="I1482" s="95" t="s">
        <v>4782</v>
      </c>
      <c r="J1482" s="120" t="s">
        <v>14153</v>
      </c>
      <c r="K1482" s="106" t="s">
        <v>4783</v>
      </c>
      <c r="L1482" s="95" t="s">
        <v>4782</v>
      </c>
      <c r="M1482" s="97">
        <f>IF($K$6="с учетом НДС",VLOOKUP('Прайс MILWAUKEE®'!$J1482,'Legend ACC'!$A:$H,8,0)*(1-N1482),VLOOKUP('Прайс MILWAUKEE®'!$J1482,'Legend ACC'!$A:$H,8,0)*(1-N1482)/1.2)</f>
        <v>1300</v>
      </c>
      <c r="N1482" s="98">
        <f>IF(OR(E1482="Принадлежности",E1482="Ручной инструмент"),$K$5,IF($K$4=0,0,IFERROR(VLOOKUP(Q1482,LEGEND!$V$4:$W$7,2,0),$K$4)))</f>
        <v>0</v>
      </c>
      <c r="O1482" s="103" t="s">
        <v>20</v>
      </c>
      <c r="P1482" s="102" t="s">
        <v>20</v>
      </c>
      <c r="Q1482" s="102" t="s">
        <v>20</v>
      </c>
      <c r="R1482" s="116" t="s">
        <v>4784</v>
      </c>
      <c r="S1482" s="114" t="s">
        <v>964</v>
      </c>
      <c r="T1482" s="114">
        <v>315</v>
      </c>
      <c r="U1482" s="114">
        <v>79</v>
      </c>
      <c r="V1482" s="114">
        <v>24</v>
      </c>
      <c r="W1482" s="115">
        <v>0.4</v>
      </c>
    </row>
    <row r="1483" spans="2:23" ht="38.25">
      <c r="B1483" s="95" t="s">
        <v>4746</v>
      </c>
      <c r="C1483" s="95" t="s">
        <v>20</v>
      </c>
      <c r="D1483" s="95" t="s">
        <v>20</v>
      </c>
      <c r="E1483" s="95" t="s">
        <v>4746</v>
      </c>
      <c r="F1483" s="95" t="s">
        <v>17247</v>
      </c>
      <c r="G1483" s="95" t="s">
        <v>17249</v>
      </c>
      <c r="H1483" s="14" t="s">
        <v>20812</v>
      </c>
      <c r="I1483" s="95" t="s">
        <v>4785</v>
      </c>
      <c r="J1483" s="120" t="s">
        <v>14154</v>
      </c>
      <c r="K1483" s="106" t="s">
        <v>4786</v>
      </c>
      <c r="L1483" s="95" t="s">
        <v>4785</v>
      </c>
      <c r="M1483" s="97">
        <f>IF($K$6="с учетом НДС",VLOOKUP('Прайс MILWAUKEE®'!$J1483,'Legend ACC'!$A:$H,8,0)*(1-N1483),VLOOKUP('Прайс MILWAUKEE®'!$J1483,'Legend ACC'!$A:$H,8,0)*(1-N1483)/1.2)</f>
        <v>2910</v>
      </c>
      <c r="N1483" s="98">
        <f>IF(OR(E1483="Принадлежности",E1483="Ручной инструмент"),$K$5,IF($K$4=0,0,IFERROR(VLOOKUP(Q1483,LEGEND!$V$4:$W$7,2,0),$K$4)))</f>
        <v>0</v>
      </c>
      <c r="O1483" s="103" t="s">
        <v>20</v>
      </c>
      <c r="P1483" s="102" t="s">
        <v>20</v>
      </c>
      <c r="Q1483" s="102" t="s">
        <v>20</v>
      </c>
      <c r="R1483" s="116" t="s">
        <v>4787</v>
      </c>
      <c r="S1483" s="114" t="s">
        <v>4788</v>
      </c>
      <c r="T1483" s="114">
        <v>250</v>
      </c>
      <c r="U1483" s="114">
        <v>160</v>
      </c>
      <c r="V1483" s="114">
        <v>130</v>
      </c>
      <c r="W1483" s="115">
        <v>0.5</v>
      </c>
    </row>
    <row r="1484" spans="2:23" ht="38.25">
      <c r="B1484" s="95" t="s">
        <v>4746</v>
      </c>
      <c r="C1484" s="95" t="s">
        <v>20</v>
      </c>
      <c r="D1484" s="95" t="s">
        <v>20</v>
      </c>
      <c r="E1484" s="95" t="s">
        <v>4746</v>
      </c>
      <c r="F1484" s="95" t="s">
        <v>4746</v>
      </c>
      <c r="G1484" s="95" t="s">
        <v>20</v>
      </c>
      <c r="H1484" s="14" t="s">
        <v>20812</v>
      </c>
      <c r="I1484" s="95" t="s">
        <v>4789</v>
      </c>
      <c r="J1484" s="120" t="s">
        <v>14155</v>
      </c>
      <c r="K1484" s="106" t="s">
        <v>4790</v>
      </c>
      <c r="L1484" s="95" t="s">
        <v>4789</v>
      </c>
      <c r="M1484" s="97">
        <f>IF($K$6="с учетом НДС",VLOOKUP('Прайс MILWAUKEE®'!$J1484,'Legend ACC'!$A:$H,8,0)*(1-N1484),VLOOKUP('Прайс MILWAUKEE®'!$J1484,'Legend ACC'!$A:$H,8,0)*(1-N1484)/1.2)</f>
        <v>1600</v>
      </c>
      <c r="N1484" s="98">
        <f>IF(OR(E1484="Принадлежности",E1484="Ручной инструмент"),$K$5,IF($K$4=0,0,IFERROR(VLOOKUP(Q1484,LEGEND!$V$4:$W$7,2,0),$K$4)))</f>
        <v>0</v>
      </c>
      <c r="O1484" s="103" t="s">
        <v>20</v>
      </c>
      <c r="P1484" s="102" t="s">
        <v>20</v>
      </c>
      <c r="Q1484" s="102" t="s">
        <v>20</v>
      </c>
      <c r="R1484" s="116" t="s">
        <v>4791</v>
      </c>
      <c r="S1484" s="114" t="s">
        <v>4788</v>
      </c>
      <c r="T1484" s="114">
        <v>250</v>
      </c>
      <c r="U1484" s="114">
        <v>160</v>
      </c>
      <c r="V1484" s="114">
        <v>130</v>
      </c>
      <c r="W1484" s="115">
        <v>0.5</v>
      </c>
    </row>
    <row r="1485" spans="2:23" ht="38.25">
      <c r="B1485" s="95" t="s">
        <v>4746</v>
      </c>
      <c r="C1485" s="95" t="s">
        <v>20</v>
      </c>
      <c r="D1485" s="95" t="s">
        <v>20</v>
      </c>
      <c r="E1485" s="95" t="s">
        <v>4746</v>
      </c>
      <c r="F1485" s="95" t="s">
        <v>17247</v>
      </c>
      <c r="G1485" s="95" t="s">
        <v>17249</v>
      </c>
      <c r="H1485" s="14" t="s">
        <v>20812</v>
      </c>
      <c r="I1485" s="95" t="s">
        <v>4792</v>
      </c>
      <c r="J1485" s="120" t="s">
        <v>14156</v>
      </c>
      <c r="K1485" s="106" t="s">
        <v>4793</v>
      </c>
      <c r="L1485" s="95" t="s">
        <v>4792</v>
      </c>
      <c r="M1485" s="97">
        <f>IF($K$6="с учетом НДС",VLOOKUP('Прайс MILWAUKEE®'!$J1485,'Legend ACC'!$A:$H,8,0)*(1-N1485),VLOOKUP('Прайс MILWAUKEE®'!$J1485,'Legend ACC'!$A:$H,8,0)*(1-N1485)/1.2)</f>
        <v>2810</v>
      </c>
      <c r="N1485" s="98">
        <f>IF(OR(E1485="Принадлежности",E1485="Ручной инструмент"),$K$5,IF($K$4=0,0,IFERROR(VLOOKUP(Q1485,LEGEND!$V$4:$W$7,2,0),$K$4)))</f>
        <v>0</v>
      </c>
      <c r="O1485" s="103" t="s">
        <v>20</v>
      </c>
      <c r="P1485" s="102" t="s">
        <v>20</v>
      </c>
      <c r="Q1485" s="102" t="s">
        <v>20</v>
      </c>
      <c r="R1485" s="116" t="s">
        <v>4794</v>
      </c>
      <c r="S1485" s="114" t="s">
        <v>4788</v>
      </c>
      <c r="T1485" s="114">
        <v>250</v>
      </c>
      <c r="U1485" s="114">
        <v>160</v>
      </c>
      <c r="V1485" s="114">
        <v>130</v>
      </c>
      <c r="W1485" s="115">
        <v>0.5</v>
      </c>
    </row>
    <row r="1486" spans="2:23" ht="38.25">
      <c r="B1486" s="95" t="s">
        <v>4746</v>
      </c>
      <c r="C1486" s="95" t="s">
        <v>20</v>
      </c>
      <c r="D1486" s="95" t="s">
        <v>20</v>
      </c>
      <c r="E1486" s="95" t="s">
        <v>4746</v>
      </c>
      <c r="F1486" s="95" t="s">
        <v>4746</v>
      </c>
      <c r="G1486" s="95" t="s">
        <v>20</v>
      </c>
      <c r="H1486" s="14" t="s">
        <v>20812</v>
      </c>
      <c r="I1486" s="95" t="s">
        <v>4795</v>
      </c>
      <c r="J1486" s="120" t="s">
        <v>14157</v>
      </c>
      <c r="K1486" s="106" t="s">
        <v>4796</v>
      </c>
      <c r="L1486" s="95" t="s">
        <v>4795</v>
      </c>
      <c r="M1486" s="97">
        <f>IF($K$6="с учетом НДС",VLOOKUP('Прайс MILWAUKEE®'!$J1486,'Legend ACC'!$A:$H,8,0)*(1-N1486),VLOOKUP('Прайс MILWAUKEE®'!$J1486,'Legend ACC'!$A:$H,8,0)*(1-N1486)/1.2)</f>
        <v>2050</v>
      </c>
      <c r="N1486" s="98">
        <f>IF(OR(E1486="Принадлежности",E1486="Ручной инструмент"),$K$5,IF($K$4=0,0,IFERROR(VLOOKUP(Q1486,LEGEND!$V$4:$W$7,2,0),$K$4)))</f>
        <v>0</v>
      </c>
      <c r="O1486" s="103" t="s">
        <v>20</v>
      </c>
      <c r="P1486" s="102" t="s">
        <v>20</v>
      </c>
      <c r="Q1486" s="102" t="s">
        <v>20</v>
      </c>
      <c r="R1486" s="116" t="s">
        <v>4797</v>
      </c>
      <c r="S1486" s="114" t="s">
        <v>964</v>
      </c>
      <c r="T1486" s="114">
        <v>205</v>
      </c>
      <c r="U1486" s="114">
        <v>290</v>
      </c>
      <c r="V1486" s="114">
        <v>35</v>
      </c>
      <c r="W1486" s="115">
        <v>0.05</v>
      </c>
    </row>
    <row r="1487" spans="2:23" ht="38.25">
      <c r="B1487" s="95" t="s">
        <v>4746</v>
      </c>
      <c r="C1487" s="95" t="s">
        <v>20</v>
      </c>
      <c r="D1487" s="95" t="s">
        <v>20</v>
      </c>
      <c r="E1487" s="95" t="s">
        <v>4746</v>
      </c>
      <c r="F1487" s="95" t="s">
        <v>4746</v>
      </c>
      <c r="G1487" s="95" t="s">
        <v>20</v>
      </c>
      <c r="H1487" s="14" t="s">
        <v>20812</v>
      </c>
      <c r="I1487" s="95" t="s">
        <v>4798</v>
      </c>
      <c r="J1487" s="120" t="s">
        <v>14158</v>
      </c>
      <c r="K1487" s="106" t="s">
        <v>4799</v>
      </c>
      <c r="L1487" s="95" t="s">
        <v>4798</v>
      </c>
      <c r="M1487" s="97">
        <f>IF($K$6="с учетом НДС",VLOOKUP('Прайс MILWAUKEE®'!$J1487,'Legend ACC'!$A:$H,8,0)*(1-N1487),VLOOKUP('Прайс MILWAUKEE®'!$J1487,'Legend ACC'!$A:$H,8,0)*(1-N1487)/1.2)</f>
        <v>1990</v>
      </c>
      <c r="N1487" s="98">
        <f>IF(OR(E1487="Принадлежности",E1487="Ручной инструмент"),$K$5,IF($K$4=0,0,IFERROR(VLOOKUP(Q1487,LEGEND!$V$4:$W$7,2,0),$K$4)))</f>
        <v>0</v>
      </c>
      <c r="O1487" s="103" t="s">
        <v>20</v>
      </c>
      <c r="P1487" s="102" t="s">
        <v>20</v>
      </c>
      <c r="Q1487" s="102" t="s">
        <v>20</v>
      </c>
      <c r="R1487" s="116" t="s">
        <v>4800</v>
      </c>
      <c r="S1487" s="114" t="s">
        <v>964</v>
      </c>
      <c r="T1487" s="114">
        <v>205</v>
      </c>
      <c r="U1487" s="114">
        <v>290</v>
      </c>
      <c r="V1487" s="114">
        <v>35</v>
      </c>
      <c r="W1487" s="115">
        <v>0.05</v>
      </c>
    </row>
    <row r="1488" spans="2:23" ht="51">
      <c r="B1488" s="95" t="s">
        <v>4746</v>
      </c>
      <c r="C1488" s="95" t="s">
        <v>20</v>
      </c>
      <c r="D1488" s="95" t="s">
        <v>20</v>
      </c>
      <c r="E1488" s="95" t="s">
        <v>4746</v>
      </c>
      <c r="F1488" s="95" t="s">
        <v>4746</v>
      </c>
      <c r="G1488" s="95" t="s">
        <v>20</v>
      </c>
      <c r="H1488" s="14" t="s">
        <v>20812</v>
      </c>
      <c r="I1488" s="95" t="s">
        <v>4801</v>
      </c>
      <c r="J1488" s="120" t="s">
        <v>14159</v>
      </c>
      <c r="K1488" s="106" t="s">
        <v>4802</v>
      </c>
      <c r="L1488" s="95" t="s">
        <v>4801</v>
      </c>
      <c r="M1488" s="97">
        <f>IF($K$6="с учетом НДС",VLOOKUP('Прайс MILWAUKEE®'!$J1488,'Legend ACC'!$A:$H,8,0)*(1-N1488),VLOOKUP('Прайс MILWAUKEE®'!$J1488,'Legend ACC'!$A:$H,8,0)*(1-N1488)/1.2)</f>
        <v>1910</v>
      </c>
      <c r="N1488" s="98">
        <f>IF(OR(E1488="Принадлежности",E1488="Ручной инструмент"),$K$5,IF($K$4=0,0,IFERROR(VLOOKUP(Q1488,LEGEND!$V$4:$W$7,2,0),$K$4)))</f>
        <v>0</v>
      </c>
      <c r="O1488" s="103" t="s">
        <v>20</v>
      </c>
      <c r="P1488" s="102" t="s">
        <v>20</v>
      </c>
      <c r="Q1488" s="102" t="s">
        <v>20</v>
      </c>
      <c r="R1488" s="116" t="s">
        <v>4803</v>
      </c>
      <c r="S1488" s="114" t="s">
        <v>964</v>
      </c>
      <c r="T1488" s="114">
        <v>200</v>
      </c>
      <c r="U1488" s="114">
        <v>55</v>
      </c>
      <c r="V1488" s="114">
        <v>20</v>
      </c>
      <c r="W1488" s="115">
        <v>0.9</v>
      </c>
    </row>
    <row r="1489" spans="2:23" ht="38.25">
      <c r="B1489" s="95" t="s">
        <v>4746</v>
      </c>
      <c r="C1489" s="95" t="s">
        <v>20</v>
      </c>
      <c r="D1489" s="95" t="s">
        <v>20</v>
      </c>
      <c r="E1489" s="95" t="s">
        <v>4746</v>
      </c>
      <c r="F1489" s="95" t="s">
        <v>4746</v>
      </c>
      <c r="G1489" s="95" t="s">
        <v>17250</v>
      </c>
      <c r="H1489" s="14" t="s">
        <v>20812</v>
      </c>
      <c r="I1489" s="95" t="s">
        <v>4804</v>
      </c>
      <c r="J1489" s="120" t="s">
        <v>14160</v>
      </c>
      <c r="K1489" s="106" t="s">
        <v>4805</v>
      </c>
      <c r="L1489" s="95" t="s">
        <v>4804</v>
      </c>
      <c r="M1489" s="97">
        <f>IF($K$6="с учетом НДС",VLOOKUP('Прайс MILWAUKEE®'!$J1489,'Legend ACC'!$A:$H,8,0)*(1-N1489),VLOOKUP('Прайс MILWAUKEE®'!$J1489,'Legend ACC'!$A:$H,8,0)*(1-N1489)/1.2)</f>
        <v>1360</v>
      </c>
      <c r="N1489" s="98">
        <f>IF(OR(E1489="Принадлежности",E1489="Ручной инструмент"),$K$5,IF($K$4=0,0,IFERROR(VLOOKUP(Q1489,LEGEND!$V$4:$W$7,2,0),$K$4)))</f>
        <v>0</v>
      </c>
      <c r="O1489" s="103" t="s">
        <v>20</v>
      </c>
      <c r="P1489" s="102" t="s">
        <v>20</v>
      </c>
      <c r="Q1489" s="102" t="s">
        <v>20</v>
      </c>
      <c r="R1489" s="116" t="s">
        <v>4806</v>
      </c>
      <c r="S1489" s="114" t="s">
        <v>4755</v>
      </c>
      <c r="T1489" s="114">
        <v>183</v>
      </c>
      <c r="U1489" s="114">
        <v>184</v>
      </c>
      <c r="V1489" s="114">
        <v>30</v>
      </c>
      <c r="W1489" s="115">
        <v>0.22800000000000001</v>
      </c>
    </row>
    <row r="1490" spans="2:23" ht="38.25">
      <c r="B1490" s="95" t="s">
        <v>4746</v>
      </c>
      <c r="C1490" s="95" t="s">
        <v>20</v>
      </c>
      <c r="D1490" s="95" t="s">
        <v>20</v>
      </c>
      <c r="E1490" s="95" t="s">
        <v>4746</v>
      </c>
      <c r="F1490" s="95" t="s">
        <v>4746</v>
      </c>
      <c r="G1490" s="95" t="s">
        <v>17250</v>
      </c>
      <c r="H1490" s="14" t="s">
        <v>20812</v>
      </c>
      <c r="I1490" s="95" t="s">
        <v>4807</v>
      </c>
      <c r="J1490" s="120" t="s">
        <v>14161</v>
      </c>
      <c r="K1490" s="106" t="s">
        <v>4808</v>
      </c>
      <c r="L1490" s="95" t="s">
        <v>4807</v>
      </c>
      <c r="M1490" s="97">
        <f>IF($K$6="с учетом НДС",VLOOKUP('Прайс MILWAUKEE®'!$J1490,'Legend ACC'!$A:$H,8,0)*(1-N1490),VLOOKUP('Прайс MILWAUKEE®'!$J1490,'Legend ACC'!$A:$H,8,0)*(1-N1490)/1.2)</f>
        <v>1260</v>
      </c>
      <c r="N1490" s="98">
        <f>IF(OR(E1490="Принадлежности",E1490="Ручной инструмент"),$K$5,IF($K$4=0,0,IFERROR(VLOOKUP(Q1490,LEGEND!$V$4:$W$7,2,0),$K$4)))</f>
        <v>0</v>
      </c>
      <c r="O1490" s="103" t="s">
        <v>20</v>
      </c>
      <c r="P1490" s="102" t="s">
        <v>20</v>
      </c>
      <c r="Q1490" s="102" t="s">
        <v>20</v>
      </c>
      <c r="R1490" s="116" t="s">
        <v>4809</v>
      </c>
      <c r="S1490" s="114" t="s">
        <v>4755</v>
      </c>
      <c r="T1490" s="114">
        <v>700</v>
      </c>
      <c r="U1490" s="114">
        <v>700</v>
      </c>
      <c r="V1490" s="114">
        <v>8</v>
      </c>
      <c r="W1490" s="115">
        <v>2.5</v>
      </c>
    </row>
    <row r="1491" spans="2:23" ht="38.25">
      <c r="B1491" s="95" t="s">
        <v>4746</v>
      </c>
      <c r="C1491" s="95" t="s">
        <v>20</v>
      </c>
      <c r="D1491" s="95" t="s">
        <v>20</v>
      </c>
      <c r="E1491" s="95" t="s">
        <v>4746</v>
      </c>
      <c r="F1491" s="95" t="s">
        <v>4746</v>
      </c>
      <c r="G1491" s="95" t="s">
        <v>17251</v>
      </c>
      <c r="H1491" s="14" t="s">
        <v>20812</v>
      </c>
      <c r="I1491" s="95" t="s">
        <v>4810</v>
      </c>
      <c r="J1491" s="120" t="s">
        <v>14162</v>
      </c>
      <c r="K1491" s="106" t="s">
        <v>4811</v>
      </c>
      <c r="L1491" s="95" t="s">
        <v>4810</v>
      </c>
      <c r="M1491" s="97">
        <f>IF($K$6="с учетом НДС",VLOOKUP('Прайс MILWAUKEE®'!$J1491,'Legend ACC'!$A:$H,8,0)*(1-N1491),VLOOKUP('Прайс MILWAUKEE®'!$J1491,'Legend ACC'!$A:$H,8,0)*(1-N1491)/1.2)</f>
        <v>2750</v>
      </c>
      <c r="N1491" s="98">
        <f>IF(OR(E1491="Принадлежности",E1491="Ручной инструмент"),$K$5,IF($K$4=0,0,IFERROR(VLOOKUP(Q1491,LEGEND!$V$4:$W$7,2,0),$K$4)))</f>
        <v>0</v>
      </c>
      <c r="O1491" s="103" t="s">
        <v>20</v>
      </c>
      <c r="P1491" s="102" t="s">
        <v>20</v>
      </c>
      <c r="Q1491" s="102" t="s">
        <v>20</v>
      </c>
      <c r="R1491" s="116" t="s">
        <v>4812</v>
      </c>
      <c r="S1491" s="114" t="s">
        <v>4755</v>
      </c>
      <c r="T1491" s="114">
        <v>610</v>
      </c>
      <c r="U1491" s="114">
        <v>50</v>
      </c>
      <c r="V1491" s="114">
        <v>9</v>
      </c>
      <c r="W1491" s="115">
        <v>0.48799999999999999</v>
      </c>
    </row>
    <row r="1492" spans="2:23" ht="38.25">
      <c r="B1492" s="95" t="s">
        <v>4746</v>
      </c>
      <c r="C1492" s="95" t="s">
        <v>20</v>
      </c>
      <c r="D1492" s="95" t="s">
        <v>20</v>
      </c>
      <c r="E1492" s="95" t="s">
        <v>4746</v>
      </c>
      <c r="F1492" s="95" t="s">
        <v>4746</v>
      </c>
      <c r="G1492" s="95" t="s">
        <v>17251</v>
      </c>
      <c r="H1492" s="14" t="s">
        <v>20812</v>
      </c>
      <c r="I1492" s="95" t="s">
        <v>4813</v>
      </c>
      <c r="J1492" s="120" t="s">
        <v>14163</v>
      </c>
      <c r="K1492" s="106" t="s">
        <v>4814</v>
      </c>
      <c r="L1492" s="95" t="s">
        <v>4813</v>
      </c>
      <c r="M1492" s="97">
        <f>IF($K$6="с учетом НДС",VLOOKUP('Прайс MILWAUKEE®'!$J1492,'Legend ACC'!$A:$H,8,0)*(1-N1492),VLOOKUP('Прайс MILWAUKEE®'!$J1492,'Legend ACC'!$A:$H,8,0)*(1-N1492)/1.2)</f>
        <v>2880</v>
      </c>
      <c r="N1492" s="98">
        <f>IF(OR(E1492="Принадлежности",E1492="Ручной инструмент"),$K$5,IF($K$4=0,0,IFERROR(VLOOKUP(Q1492,LEGEND!$V$4:$W$7,2,0),$K$4)))</f>
        <v>0</v>
      </c>
      <c r="O1492" s="103" t="s">
        <v>20</v>
      </c>
      <c r="P1492" s="102" t="s">
        <v>20</v>
      </c>
      <c r="Q1492" s="102" t="s">
        <v>20</v>
      </c>
      <c r="R1492" s="116" t="s">
        <v>4815</v>
      </c>
      <c r="S1492" s="114" t="s">
        <v>4755</v>
      </c>
      <c r="T1492" s="114">
        <v>610</v>
      </c>
      <c r="U1492" s="114">
        <v>400</v>
      </c>
      <c r="V1492" s="114">
        <v>8</v>
      </c>
      <c r="W1492" s="115">
        <v>2</v>
      </c>
    </row>
    <row r="1493" spans="2:23" ht="51">
      <c r="B1493" s="95" t="s">
        <v>20807</v>
      </c>
      <c r="C1493" s="95" t="s">
        <v>20</v>
      </c>
      <c r="D1493" s="95" t="s">
        <v>20</v>
      </c>
      <c r="E1493" s="95" t="s">
        <v>17246</v>
      </c>
      <c r="F1493" s="95" t="s">
        <v>17252</v>
      </c>
      <c r="G1493" s="95" t="s">
        <v>17253</v>
      </c>
      <c r="H1493" s="14" t="s">
        <v>20813</v>
      </c>
      <c r="I1493" s="95" t="s">
        <v>4818</v>
      </c>
      <c r="J1493" s="120" t="s">
        <v>14164</v>
      </c>
      <c r="K1493" s="106" t="s">
        <v>4819</v>
      </c>
      <c r="L1493" s="95" t="s">
        <v>4818</v>
      </c>
      <c r="M1493" s="97">
        <f>IF($K$6="с учетом НДС",VLOOKUP('Прайс MILWAUKEE®'!$J1493,'Legend ACC'!$A:$H,8,0)*(1-N1493),VLOOKUP('Прайс MILWAUKEE®'!$J1493,'Legend ACC'!$A:$H,8,0)*(1-N1493)/1.2)</f>
        <v>170</v>
      </c>
      <c r="N1493" s="98">
        <f>IF(OR(E1493="Принадлежности",E1493="Ручной инструмент"),$K$5,IF($K$4=0,0,IFERROR(VLOOKUP(Q1493,LEGEND!$V$4:$W$7,2,0),$K$4)))</f>
        <v>0</v>
      </c>
      <c r="O1493" s="103" t="s">
        <v>20</v>
      </c>
      <c r="P1493" s="102" t="s">
        <v>20</v>
      </c>
      <c r="Q1493" s="102" t="s">
        <v>20</v>
      </c>
      <c r="R1493" s="116" t="s">
        <v>4820</v>
      </c>
      <c r="S1493" s="114" t="s">
        <v>964</v>
      </c>
      <c r="T1493" s="114">
        <v>150</v>
      </c>
      <c r="U1493" s="114">
        <v>48</v>
      </c>
      <c r="V1493" s="114">
        <v>7</v>
      </c>
      <c r="W1493" s="115">
        <v>1.4E-2</v>
      </c>
    </row>
    <row r="1494" spans="2:23" ht="51">
      <c r="B1494" s="95" t="s">
        <v>20807</v>
      </c>
      <c r="C1494" s="95" t="s">
        <v>20</v>
      </c>
      <c r="D1494" s="95" t="s">
        <v>20</v>
      </c>
      <c r="E1494" s="95" t="s">
        <v>17246</v>
      </c>
      <c r="F1494" s="95" t="s">
        <v>17252</v>
      </c>
      <c r="G1494" s="95" t="s">
        <v>17253</v>
      </c>
      <c r="H1494" s="14" t="s">
        <v>20813</v>
      </c>
      <c r="I1494" s="95" t="s">
        <v>4821</v>
      </c>
      <c r="J1494" s="120" t="s">
        <v>14165</v>
      </c>
      <c r="K1494" s="106" t="s">
        <v>4822</v>
      </c>
      <c r="L1494" s="95" t="s">
        <v>4821</v>
      </c>
      <c r="M1494" s="97">
        <f>IF($K$6="с учетом НДС",VLOOKUP('Прайс MILWAUKEE®'!$J1494,'Legend ACC'!$A:$H,8,0)*(1-N1494),VLOOKUP('Прайс MILWAUKEE®'!$J1494,'Legend ACC'!$A:$H,8,0)*(1-N1494)/1.2)</f>
        <v>170</v>
      </c>
      <c r="N1494" s="98">
        <f>IF(OR(E1494="Принадлежности",E1494="Ручной инструмент"),$K$5,IF($K$4=0,0,IFERROR(VLOOKUP(Q1494,LEGEND!$V$4:$W$7,2,0),$K$4)))</f>
        <v>0</v>
      </c>
      <c r="O1494" s="103" t="s">
        <v>20</v>
      </c>
      <c r="P1494" s="102" t="s">
        <v>20</v>
      </c>
      <c r="Q1494" s="102" t="s">
        <v>20</v>
      </c>
      <c r="R1494" s="116" t="s">
        <v>4823</v>
      </c>
      <c r="S1494" s="114" t="s">
        <v>964</v>
      </c>
      <c r="T1494" s="114">
        <v>148</v>
      </c>
      <c r="U1494" s="114">
        <v>48</v>
      </c>
      <c r="V1494" s="114">
        <v>8</v>
      </c>
      <c r="W1494" s="115">
        <v>1.4E-2</v>
      </c>
    </row>
    <row r="1495" spans="2:23" ht="51">
      <c r="B1495" s="95" t="s">
        <v>20807</v>
      </c>
      <c r="C1495" s="95" t="s">
        <v>20</v>
      </c>
      <c r="D1495" s="95" t="s">
        <v>20</v>
      </c>
      <c r="E1495" s="95" t="s">
        <v>17246</v>
      </c>
      <c r="F1495" s="95" t="s">
        <v>17252</v>
      </c>
      <c r="G1495" s="95" t="s">
        <v>17253</v>
      </c>
      <c r="H1495" s="14" t="s">
        <v>20813</v>
      </c>
      <c r="I1495" s="95" t="s">
        <v>4824</v>
      </c>
      <c r="J1495" s="120" t="s">
        <v>14166</v>
      </c>
      <c r="K1495" s="106" t="s">
        <v>4825</v>
      </c>
      <c r="L1495" s="95" t="s">
        <v>4824</v>
      </c>
      <c r="M1495" s="97">
        <f>IF($K$6="с учетом НДС",VLOOKUP('Прайс MILWAUKEE®'!$J1495,'Legend ACC'!$A:$H,8,0)*(1-N1495),VLOOKUP('Прайс MILWAUKEE®'!$J1495,'Legend ACC'!$A:$H,8,0)*(1-N1495)/1.2)</f>
        <v>190</v>
      </c>
      <c r="N1495" s="98">
        <f>IF(OR(E1495="Принадлежности",E1495="Ручной инструмент"),$K$5,IF($K$4=0,0,IFERROR(VLOOKUP(Q1495,LEGEND!$V$4:$W$7,2,0),$K$4)))</f>
        <v>0</v>
      </c>
      <c r="O1495" s="103" t="s">
        <v>20</v>
      </c>
      <c r="P1495" s="102" t="s">
        <v>20</v>
      </c>
      <c r="Q1495" s="102" t="s">
        <v>20</v>
      </c>
      <c r="R1495" s="116" t="s">
        <v>4826</v>
      </c>
      <c r="S1495" s="114" t="s">
        <v>964</v>
      </c>
      <c r="T1495" s="114">
        <v>148</v>
      </c>
      <c r="U1495" s="114">
        <v>48</v>
      </c>
      <c r="V1495" s="114">
        <v>8</v>
      </c>
      <c r="W1495" s="115">
        <v>1.7999999999999999E-2</v>
      </c>
    </row>
    <row r="1496" spans="2:23" ht="51">
      <c r="B1496" s="95" t="s">
        <v>20807</v>
      </c>
      <c r="C1496" s="95" t="s">
        <v>20</v>
      </c>
      <c r="D1496" s="95" t="s">
        <v>20</v>
      </c>
      <c r="E1496" s="95" t="s">
        <v>17246</v>
      </c>
      <c r="F1496" s="95" t="s">
        <v>17252</v>
      </c>
      <c r="G1496" s="95" t="s">
        <v>17253</v>
      </c>
      <c r="H1496" s="14" t="s">
        <v>20813</v>
      </c>
      <c r="I1496" s="95" t="s">
        <v>4827</v>
      </c>
      <c r="J1496" s="120" t="s">
        <v>14167</v>
      </c>
      <c r="K1496" s="106" t="s">
        <v>4828</v>
      </c>
      <c r="L1496" s="95" t="s">
        <v>4827</v>
      </c>
      <c r="M1496" s="97">
        <f>IF($K$6="с учетом НДС",VLOOKUP('Прайс MILWAUKEE®'!$J1496,'Legend ACC'!$A:$H,8,0)*(1-N1496),VLOOKUP('Прайс MILWAUKEE®'!$J1496,'Legend ACC'!$A:$H,8,0)*(1-N1496)/1.2)</f>
        <v>190</v>
      </c>
      <c r="N1496" s="98">
        <f>IF(OR(E1496="Принадлежности",E1496="Ручной инструмент"),$K$5,IF($K$4=0,0,IFERROR(VLOOKUP(Q1496,LEGEND!$V$4:$W$7,2,0),$K$4)))</f>
        <v>0</v>
      </c>
      <c r="O1496" s="103" t="s">
        <v>20</v>
      </c>
      <c r="P1496" s="102" t="s">
        <v>20</v>
      </c>
      <c r="Q1496" s="102" t="s">
        <v>20</v>
      </c>
      <c r="R1496" s="116" t="s">
        <v>4829</v>
      </c>
      <c r="S1496" s="114" t="s">
        <v>964</v>
      </c>
      <c r="T1496" s="114">
        <v>149</v>
      </c>
      <c r="U1496" s="114">
        <v>47</v>
      </c>
      <c r="V1496" s="114">
        <v>8</v>
      </c>
      <c r="W1496" s="115">
        <v>1.7999999999999999E-2</v>
      </c>
    </row>
    <row r="1497" spans="2:23" ht="51">
      <c r="B1497" s="95" t="s">
        <v>20807</v>
      </c>
      <c r="C1497" s="95" t="s">
        <v>20</v>
      </c>
      <c r="D1497" s="95" t="s">
        <v>20</v>
      </c>
      <c r="E1497" s="95" t="s">
        <v>17246</v>
      </c>
      <c r="F1497" s="95" t="s">
        <v>17252</v>
      </c>
      <c r="G1497" s="95" t="s">
        <v>17253</v>
      </c>
      <c r="H1497" s="14" t="s">
        <v>20813</v>
      </c>
      <c r="I1497" s="95" t="s">
        <v>4830</v>
      </c>
      <c r="J1497" s="120" t="s">
        <v>14168</v>
      </c>
      <c r="K1497" s="106" t="s">
        <v>4831</v>
      </c>
      <c r="L1497" s="95" t="s">
        <v>4830</v>
      </c>
      <c r="M1497" s="97">
        <f>IF($K$6="с учетом НДС",VLOOKUP('Прайс MILWAUKEE®'!$J1497,'Legend ACC'!$A:$H,8,0)*(1-N1497),VLOOKUP('Прайс MILWAUKEE®'!$J1497,'Legend ACC'!$A:$H,8,0)*(1-N1497)/1.2)</f>
        <v>200</v>
      </c>
      <c r="N1497" s="98">
        <f>IF(OR(E1497="Принадлежности",E1497="Ручной инструмент"),$K$5,IF($K$4=0,0,IFERROR(VLOOKUP(Q1497,LEGEND!$V$4:$W$7,2,0),$K$4)))</f>
        <v>0</v>
      </c>
      <c r="O1497" s="103" t="s">
        <v>20</v>
      </c>
      <c r="P1497" s="102" t="s">
        <v>20</v>
      </c>
      <c r="Q1497" s="102" t="s">
        <v>20</v>
      </c>
      <c r="R1497" s="116" t="s">
        <v>4832</v>
      </c>
      <c r="S1497" s="114" t="s">
        <v>964</v>
      </c>
      <c r="T1497" s="114">
        <v>204</v>
      </c>
      <c r="U1497" s="114">
        <v>49</v>
      </c>
      <c r="V1497" s="114">
        <v>8</v>
      </c>
      <c r="W1497" s="115">
        <v>2.4E-2</v>
      </c>
    </row>
    <row r="1498" spans="2:23" ht="51">
      <c r="B1498" s="95" t="s">
        <v>20807</v>
      </c>
      <c r="C1498" s="95" t="s">
        <v>20</v>
      </c>
      <c r="D1498" s="95" t="s">
        <v>20</v>
      </c>
      <c r="E1498" s="95" t="s">
        <v>17246</v>
      </c>
      <c r="F1498" s="95" t="s">
        <v>17252</v>
      </c>
      <c r="G1498" s="95" t="s">
        <v>17253</v>
      </c>
      <c r="H1498" s="14" t="s">
        <v>20813</v>
      </c>
      <c r="I1498" s="95" t="s">
        <v>4833</v>
      </c>
      <c r="J1498" s="120" t="s">
        <v>14169</v>
      </c>
      <c r="K1498" s="106" t="s">
        <v>4834</v>
      </c>
      <c r="L1498" s="95" t="s">
        <v>4833</v>
      </c>
      <c r="M1498" s="97">
        <f>IF($K$6="с учетом НДС",VLOOKUP('Прайс MILWAUKEE®'!$J1498,'Legend ACC'!$A:$H,8,0)*(1-N1498),VLOOKUP('Прайс MILWAUKEE®'!$J1498,'Legend ACC'!$A:$H,8,0)*(1-N1498)/1.2)</f>
        <v>200</v>
      </c>
      <c r="N1498" s="98">
        <f>IF(OR(E1498="Принадлежности",E1498="Ручной инструмент"),$K$5,IF($K$4=0,0,IFERROR(VLOOKUP(Q1498,LEGEND!$V$4:$W$7,2,0),$K$4)))</f>
        <v>0</v>
      </c>
      <c r="O1498" s="103" t="s">
        <v>20</v>
      </c>
      <c r="P1498" s="102" t="s">
        <v>20</v>
      </c>
      <c r="Q1498" s="102" t="s">
        <v>20</v>
      </c>
      <c r="R1498" s="116" t="s">
        <v>4835</v>
      </c>
      <c r="S1498" s="114" t="s">
        <v>964</v>
      </c>
      <c r="T1498" s="114">
        <v>152</v>
      </c>
      <c r="U1498" s="114">
        <v>49</v>
      </c>
      <c r="V1498" s="114">
        <v>8</v>
      </c>
      <c r="W1498" s="115">
        <v>2.1999999999999999E-2</v>
      </c>
    </row>
    <row r="1499" spans="2:23" ht="51">
      <c r="B1499" s="95" t="s">
        <v>20807</v>
      </c>
      <c r="C1499" s="95" t="s">
        <v>20</v>
      </c>
      <c r="D1499" s="95" t="s">
        <v>20</v>
      </c>
      <c r="E1499" s="95" t="s">
        <v>17246</v>
      </c>
      <c r="F1499" s="95" t="s">
        <v>17252</v>
      </c>
      <c r="G1499" s="95" t="s">
        <v>17253</v>
      </c>
      <c r="H1499" s="14" t="s">
        <v>20813</v>
      </c>
      <c r="I1499" s="95" t="s">
        <v>4836</v>
      </c>
      <c r="J1499" s="120" t="s">
        <v>14170</v>
      </c>
      <c r="K1499" s="106" t="s">
        <v>4837</v>
      </c>
      <c r="L1499" s="95" t="s">
        <v>4836</v>
      </c>
      <c r="M1499" s="97">
        <f>IF($K$6="с учетом НДС",VLOOKUP('Прайс MILWAUKEE®'!$J1499,'Legend ACC'!$A:$H,8,0)*(1-N1499),VLOOKUP('Прайс MILWAUKEE®'!$J1499,'Legend ACC'!$A:$H,8,0)*(1-N1499)/1.2)</f>
        <v>220</v>
      </c>
      <c r="N1499" s="98">
        <f>IF(OR(E1499="Принадлежности",E1499="Ручной инструмент"),$K$5,IF($K$4=0,0,IFERROR(VLOOKUP(Q1499,LEGEND!$V$4:$W$7,2,0),$K$4)))</f>
        <v>0</v>
      </c>
      <c r="O1499" s="103" t="s">
        <v>20</v>
      </c>
      <c r="P1499" s="102" t="s">
        <v>20</v>
      </c>
      <c r="Q1499" s="102" t="s">
        <v>20</v>
      </c>
      <c r="R1499" s="116" t="s">
        <v>4838</v>
      </c>
      <c r="S1499" s="114" t="s">
        <v>964</v>
      </c>
      <c r="T1499" s="114">
        <v>202</v>
      </c>
      <c r="U1499" s="114">
        <v>48</v>
      </c>
      <c r="V1499" s="114">
        <v>8</v>
      </c>
      <c r="W1499" s="115">
        <v>0.03</v>
      </c>
    </row>
    <row r="1500" spans="2:23" ht="51">
      <c r="B1500" s="95" t="s">
        <v>20807</v>
      </c>
      <c r="C1500" s="95" t="s">
        <v>20</v>
      </c>
      <c r="D1500" s="95" t="s">
        <v>20</v>
      </c>
      <c r="E1500" s="95" t="s">
        <v>17246</v>
      </c>
      <c r="F1500" s="95" t="s">
        <v>17252</v>
      </c>
      <c r="G1500" s="95" t="s">
        <v>17253</v>
      </c>
      <c r="H1500" s="14" t="s">
        <v>20813</v>
      </c>
      <c r="I1500" s="95" t="s">
        <v>4839</v>
      </c>
      <c r="J1500" s="120" t="s">
        <v>14171</v>
      </c>
      <c r="K1500" s="106" t="s">
        <v>4840</v>
      </c>
      <c r="L1500" s="95" t="s">
        <v>4839</v>
      </c>
      <c r="M1500" s="97">
        <f>IF($K$6="с учетом НДС",VLOOKUP('Прайс MILWAUKEE®'!$J1500,'Legend ACC'!$A:$H,8,0)*(1-N1500),VLOOKUP('Прайс MILWAUKEE®'!$J1500,'Legend ACC'!$A:$H,8,0)*(1-N1500)/1.2)</f>
        <v>260</v>
      </c>
      <c r="N1500" s="98">
        <f>IF(OR(E1500="Принадлежности",E1500="Ручной инструмент"),$K$5,IF($K$4=0,0,IFERROR(VLOOKUP(Q1500,LEGEND!$V$4:$W$7,2,0),$K$4)))</f>
        <v>0</v>
      </c>
      <c r="O1500" s="103" t="s">
        <v>20</v>
      </c>
      <c r="P1500" s="102" t="s">
        <v>20</v>
      </c>
      <c r="Q1500" s="102" t="s">
        <v>20</v>
      </c>
      <c r="R1500" s="116" t="s">
        <v>4841</v>
      </c>
      <c r="S1500" s="114" t="s">
        <v>964</v>
      </c>
      <c r="T1500" s="114">
        <v>352</v>
      </c>
      <c r="U1500" s="114">
        <v>48</v>
      </c>
      <c r="V1500" s="114">
        <v>7</v>
      </c>
      <c r="W1500" s="115">
        <v>0.04</v>
      </c>
    </row>
    <row r="1501" spans="2:23" ht="38.25">
      <c r="B1501" s="95" t="s">
        <v>20807</v>
      </c>
      <c r="C1501" s="95" t="s">
        <v>20</v>
      </c>
      <c r="D1501" s="95" t="s">
        <v>20</v>
      </c>
      <c r="E1501" s="95" t="s">
        <v>17246</v>
      </c>
      <c r="F1501" s="95" t="s">
        <v>17252</v>
      </c>
      <c r="G1501" s="95" t="s">
        <v>17253</v>
      </c>
      <c r="H1501" s="14" t="s">
        <v>20813</v>
      </c>
      <c r="I1501" s="95" t="s">
        <v>4842</v>
      </c>
      <c r="J1501" s="120" t="s">
        <v>14172</v>
      </c>
      <c r="K1501" s="106" t="s">
        <v>4843</v>
      </c>
      <c r="L1501" s="95" t="s">
        <v>4842</v>
      </c>
      <c r="M1501" s="97">
        <f>IF($K$6="с учетом НДС",VLOOKUP('Прайс MILWAUKEE®'!$J1501,'Legend ACC'!$A:$H,8,0)*(1-N1501),VLOOKUP('Прайс MILWAUKEE®'!$J1501,'Legend ACC'!$A:$H,8,0)*(1-N1501)/1.2)</f>
        <v>440</v>
      </c>
      <c r="N1501" s="98">
        <f>IF(OR(E1501="Принадлежности",E1501="Ручной инструмент"),$K$5,IF($K$4=0,0,IFERROR(VLOOKUP(Q1501,LEGEND!$V$4:$W$7,2,0),$K$4)))</f>
        <v>0</v>
      </c>
      <c r="O1501" s="103" t="s">
        <v>20</v>
      </c>
      <c r="P1501" s="102" t="s">
        <v>20</v>
      </c>
      <c r="Q1501" s="102" t="s">
        <v>20</v>
      </c>
      <c r="R1501" s="116" t="s">
        <v>4844</v>
      </c>
      <c r="S1501" s="114" t="s">
        <v>964</v>
      </c>
      <c r="T1501" s="114">
        <v>510</v>
      </c>
      <c r="U1501" s="114">
        <v>48</v>
      </c>
      <c r="V1501" s="114">
        <v>10</v>
      </c>
      <c r="W1501" s="115">
        <v>7.0000000000000007E-2</v>
      </c>
    </row>
    <row r="1502" spans="2:23" ht="51">
      <c r="B1502" s="95" t="s">
        <v>20807</v>
      </c>
      <c r="C1502" s="95" t="s">
        <v>20</v>
      </c>
      <c r="D1502" s="95" t="s">
        <v>20</v>
      </c>
      <c r="E1502" s="95" t="s">
        <v>17246</v>
      </c>
      <c r="F1502" s="95" t="s">
        <v>17252</v>
      </c>
      <c r="G1502" s="95" t="s">
        <v>17253</v>
      </c>
      <c r="H1502" s="14" t="s">
        <v>20813</v>
      </c>
      <c r="I1502" s="95" t="s">
        <v>4845</v>
      </c>
      <c r="J1502" s="120" t="s">
        <v>14173</v>
      </c>
      <c r="K1502" s="106" t="s">
        <v>4846</v>
      </c>
      <c r="L1502" s="95" t="s">
        <v>4845</v>
      </c>
      <c r="M1502" s="97">
        <f>IF($K$6="с учетом НДС",VLOOKUP('Прайс MILWAUKEE®'!$J1502,'Legend ACC'!$A:$H,8,0)*(1-N1502),VLOOKUP('Прайс MILWAUKEE®'!$J1502,'Legend ACC'!$A:$H,8,0)*(1-N1502)/1.2)</f>
        <v>230</v>
      </c>
      <c r="N1502" s="98">
        <f>IF(OR(E1502="Принадлежности",E1502="Ручной инструмент"),$K$5,IF($K$4=0,0,IFERROR(VLOOKUP(Q1502,LEGEND!$V$4:$W$7,2,0),$K$4)))</f>
        <v>0</v>
      </c>
      <c r="O1502" s="103" t="s">
        <v>20</v>
      </c>
      <c r="P1502" s="102" t="s">
        <v>20</v>
      </c>
      <c r="Q1502" s="102" t="s">
        <v>20</v>
      </c>
      <c r="R1502" s="116" t="s">
        <v>4847</v>
      </c>
      <c r="S1502" s="114" t="s">
        <v>964</v>
      </c>
      <c r="T1502" s="114">
        <v>202</v>
      </c>
      <c r="U1502" s="114">
        <v>48</v>
      </c>
      <c r="V1502" s="114">
        <v>8</v>
      </c>
      <c r="W1502" s="115">
        <v>0.03</v>
      </c>
    </row>
    <row r="1503" spans="2:23" ht="51">
      <c r="B1503" s="95" t="s">
        <v>20807</v>
      </c>
      <c r="C1503" s="95" t="s">
        <v>20</v>
      </c>
      <c r="D1503" s="95" t="s">
        <v>20</v>
      </c>
      <c r="E1503" s="95" t="s">
        <v>17246</v>
      </c>
      <c r="F1503" s="95" t="s">
        <v>17252</v>
      </c>
      <c r="G1503" s="95" t="s">
        <v>17253</v>
      </c>
      <c r="H1503" s="14" t="s">
        <v>20813</v>
      </c>
      <c r="I1503" s="95" t="s">
        <v>4848</v>
      </c>
      <c r="J1503" s="120" t="s">
        <v>14174</v>
      </c>
      <c r="K1503" s="106" t="s">
        <v>4849</v>
      </c>
      <c r="L1503" s="95" t="s">
        <v>4848</v>
      </c>
      <c r="M1503" s="97">
        <f>IF($K$6="с учетом НДС",VLOOKUP('Прайс MILWAUKEE®'!$J1503,'Legend ACC'!$A:$H,8,0)*(1-N1503),VLOOKUP('Прайс MILWAUKEE®'!$J1503,'Legend ACC'!$A:$H,8,0)*(1-N1503)/1.2)</f>
        <v>270</v>
      </c>
      <c r="N1503" s="98">
        <f>IF(OR(E1503="Принадлежности",E1503="Ручной инструмент"),$K$5,IF($K$4=0,0,IFERROR(VLOOKUP(Q1503,LEGEND!$V$4:$W$7,2,0),$K$4)))</f>
        <v>0</v>
      </c>
      <c r="O1503" s="103" t="s">
        <v>20</v>
      </c>
      <c r="P1503" s="102" t="s">
        <v>20</v>
      </c>
      <c r="Q1503" s="102" t="s">
        <v>20</v>
      </c>
      <c r="R1503" s="116" t="s">
        <v>4850</v>
      </c>
      <c r="S1503" s="114" t="s">
        <v>964</v>
      </c>
      <c r="T1503" s="114">
        <v>351</v>
      </c>
      <c r="U1503" s="114">
        <v>49</v>
      </c>
      <c r="V1503" s="114">
        <v>8</v>
      </c>
      <c r="W1503" s="115">
        <v>0.04</v>
      </c>
    </row>
    <row r="1504" spans="2:23" ht="38.25">
      <c r="B1504" s="95" t="s">
        <v>20807</v>
      </c>
      <c r="C1504" s="95" t="s">
        <v>20</v>
      </c>
      <c r="D1504" s="95" t="s">
        <v>20</v>
      </c>
      <c r="E1504" s="95" t="s">
        <v>17246</v>
      </c>
      <c r="F1504" s="95" t="s">
        <v>17252</v>
      </c>
      <c r="G1504" s="95" t="s">
        <v>17253</v>
      </c>
      <c r="H1504" s="14" t="s">
        <v>20813</v>
      </c>
      <c r="I1504" s="95" t="s">
        <v>4851</v>
      </c>
      <c r="J1504" s="120" t="s">
        <v>14175</v>
      </c>
      <c r="K1504" s="106" t="s">
        <v>4852</v>
      </c>
      <c r="L1504" s="95" t="s">
        <v>4851</v>
      </c>
      <c r="M1504" s="97">
        <f>IF($K$6="с учетом НДС",VLOOKUP('Прайс MILWAUKEE®'!$J1504,'Legend ACC'!$A:$H,8,0)*(1-N1504),VLOOKUP('Прайс MILWAUKEE®'!$J1504,'Legend ACC'!$A:$H,8,0)*(1-N1504)/1.2)</f>
        <v>440</v>
      </c>
      <c r="N1504" s="98">
        <f>IF(OR(E1504="Принадлежности",E1504="Ручной инструмент"),$K$5,IF($K$4=0,0,IFERROR(VLOOKUP(Q1504,LEGEND!$V$4:$W$7,2,0),$K$4)))</f>
        <v>0</v>
      </c>
      <c r="O1504" s="103" t="s">
        <v>20</v>
      </c>
      <c r="P1504" s="102" t="s">
        <v>20</v>
      </c>
      <c r="Q1504" s="102" t="s">
        <v>20</v>
      </c>
      <c r="R1504" s="116" t="s">
        <v>4853</v>
      </c>
      <c r="S1504" s="114" t="s">
        <v>964</v>
      </c>
      <c r="T1504" s="114">
        <v>510</v>
      </c>
      <c r="U1504" s="114">
        <v>50</v>
      </c>
      <c r="V1504" s="114">
        <v>12</v>
      </c>
      <c r="W1504" s="115">
        <v>7.0000000000000007E-2</v>
      </c>
    </row>
    <row r="1505" spans="2:23" ht="51">
      <c r="B1505" s="95" t="s">
        <v>20807</v>
      </c>
      <c r="C1505" s="95" t="s">
        <v>20</v>
      </c>
      <c r="D1505" s="95" t="s">
        <v>20</v>
      </c>
      <c r="E1505" s="95" t="s">
        <v>17246</v>
      </c>
      <c r="F1505" s="95" t="s">
        <v>17252</v>
      </c>
      <c r="G1505" s="95" t="s">
        <v>17253</v>
      </c>
      <c r="H1505" s="14" t="s">
        <v>20813</v>
      </c>
      <c r="I1505" s="95" t="s">
        <v>4854</v>
      </c>
      <c r="J1505" s="120" t="s">
        <v>14176</v>
      </c>
      <c r="K1505" s="106" t="s">
        <v>4855</v>
      </c>
      <c r="L1505" s="95" t="s">
        <v>4854</v>
      </c>
      <c r="M1505" s="97">
        <f>IF($K$6="с учетом НДС",VLOOKUP('Прайс MILWAUKEE®'!$J1505,'Legend ACC'!$A:$H,8,0)*(1-N1505),VLOOKUP('Прайс MILWAUKEE®'!$J1505,'Legend ACC'!$A:$H,8,0)*(1-N1505)/1.2)</f>
        <v>250</v>
      </c>
      <c r="N1505" s="98">
        <f>IF(OR(E1505="Принадлежности",E1505="Ручной инструмент"),$K$5,IF($K$4=0,0,IFERROR(VLOOKUP(Q1505,LEGEND!$V$4:$W$7,2,0),$K$4)))</f>
        <v>0</v>
      </c>
      <c r="O1505" s="103" t="s">
        <v>20</v>
      </c>
      <c r="P1505" s="102" t="s">
        <v>20</v>
      </c>
      <c r="Q1505" s="102" t="s">
        <v>20</v>
      </c>
      <c r="R1505" s="116" t="s">
        <v>4856</v>
      </c>
      <c r="S1505" s="114" t="s">
        <v>964</v>
      </c>
      <c r="T1505" s="114">
        <v>149</v>
      </c>
      <c r="U1505" s="114">
        <v>48</v>
      </c>
      <c r="V1505" s="114">
        <v>8</v>
      </c>
      <c r="W1505" s="115">
        <v>2.4E-2</v>
      </c>
    </row>
    <row r="1506" spans="2:23" ht="51">
      <c r="B1506" s="95" t="s">
        <v>20807</v>
      </c>
      <c r="C1506" s="95" t="s">
        <v>20</v>
      </c>
      <c r="D1506" s="95" t="s">
        <v>20</v>
      </c>
      <c r="E1506" s="95" t="s">
        <v>17246</v>
      </c>
      <c r="F1506" s="95" t="s">
        <v>17252</v>
      </c>
      <c r="G1506" s="95" t="s">
        <v>17253</v>
      </c>
      <c r="H1506" s="14" t="s">
        <v>20813</v>
      </c>
      <c r="I1506" s="95" t="s">
        <v>4857</v>
      </c>
      <c r="J1506" s="120" t="s">
        <v>14177</v>
      </c>
      <c r="K1506" s="106" t="s">
        <v>4858</v>
      </c>
      <c r="L1506" s="95" t="s">
        <v>4857</v>
      </c>
      <c r="M1506" s="97">
        <f>IF($K$6="с учетом НДС",VLOOKUP('Прайс MILWAUKEE®'!$J1506,'Legend ACC'!$A:$H,8,0)*(1-N1506),VLOOKUP('Прайс MILWAUKEE®'!$J1506,'Legend ACC'!$A:$H,8,0)*(1-N1506)/1.2)</f>
        <v>280</v>
      </c>
      <c r="N1506" s="98">
        <f>IF(OR(E1506="Принадлежности",E1506="Ручной инструмент"),$K$5,IF($K$4=0,0,IFERROR(VLOOKUP(Q1506,LEGEND!$V$4:$W$7,2,0),$K$4)))</f>
        <v>0</v>
      </c>
      <c r="O1506" s="103" t="s">
        <v>20</v>
      </c>
      <c r="P1506" s="102" t="s">
        <v>20</v>
      </c>
      <c r="Q1506" s="102" t="s">
        <v>20</v>
      </c>
      <c r="R1506" s="116" t="s">
        <v>4859</v>
      </c>
      <c r="S1506" s="114" t="s">
        <v>964</v>
      </c>
      <c r="T1506" s="114">
        <v>202</v>
      </c>
      <c r="U1506" s="114">
        <v>48</v>
      </c>
      <c r="V1506" s="114">
        <v>8</v>
      </c>
      <c r="W1506" s="115">
        <v>3.5999999999999997E-2</v>
      </c>
    </row>
    <row r="1507" spans="2:23" ht="51">
      <c r="B1507" s="95" t="s">
        <v>20807</v>
      </c>
      <c r="C1507" s="95" t="s">
        <v>20</v>
      </c>
      <c r="D1507" s="95" t="s">
        <v>20</v>
      </c>
      <c r="E1507" s="95" t="s">
        <v>17246</v>
      </c>
      <c r="F1507" s="95" t="s">
        <v>17252</v>
      </c>
      <c r="G1507" s="95" t="s">
        <v>17253</v>
      </c>
      <c r="H1507" s="14" t="s">
        <v>20813</v>
      </c>
      <c r="I1507" s="95" t="s">
        <v>4860</v>
      </c>
      <c r="J1507" s="120" t="s">
        <v>14178</v>
      </c>
      <c r="K1507" s="106" t="s">
        <v>4861</v>
      </c>
      <c r="L1507" s="95" t="s">
        <v>4860</v>
      </c>
      <c r="M1507" s="97">
        <f>IF($K$6="с учетом НДС",VLOOKUP('Прайс MILWAUKEE®'!$J1507,'Legend ACC'!$A:$H,8,0)*(1-N1507),VLOOKUP('Прайс MILWAUKEE®'!$J1507,'Legend ACC'!$A:$H,8,0)*(1-N1507)/1.2)</f>
        <v>320</v>
      </c>
      <c r="N1507" s="98">
        <f>IF(OR(E1507="Принадлежности",E1507="Ручной инструмент"),$K$5,IF($K$4=0,0,IFERROR(VLOOKUP(Q1507,LEGEND!$V$4:$W$7,2,0),$K$4)))</f>
        <v>0</v>
      </c>
      <c r="O1507" s="103" t="s">
        <v>20</v>
      </c>
      <c r="P1507" s="102" t="s">
        <v>20</v>
      </c>
      <c r="Q1507" s="102" t="s">
        <v>20</v>
      </c>
      <c r="R1507" s="116" t="s">
        <v>4862</v>
      </c>
      <c r="S1507" s="114" t="s">
        <v>964</v>
      </c>
      <c r="T1507" s="114">
        <v>354</v>
      </c>
      <c r="U1507" s="114">
        <v>50</v>
      </c>
      <c r="V1507" s="114">
        <v>10</v>
      </c>
      <c r="W1507" s="115">
        <v>7.0000000000000007E-2</v>
      </c>
    </row>
    <row r="1508" spans="2:23" ht="38.25">
      <c r="B1508" s="95" t="s">
        <v>20807</v>
      </c>
      <c r="C1508" s="95" t="s">
        <v>20</v>
      </c>
      <c r="D1508" s="95" t="s">
        <v>20</v>
      </c>
      <c r="E1508" s="95" t="s">
        <v>17246</v>
      </c>
      <c r="F1508" s="95" t="s">
        <v>17252</v>
      </c>
      <c r="G1508" s="95" t="s">
        <v>17253</v>
      </c>
      <c r="H1508" s="14" t="s">
        <v>20813</v>
      </c>
      <c r="I1508" s="95" t="s">
        <v>4863</v>
      </c>
      <c r="J1508" s="120" t="s">
        <v>14179</v>
      </c>
      <c r="K1508" s="106" t="s">
        <v>4864</v>
      </c>
      <c r="L1508" s="95" t="s">
        <v>4863</v>
      </c>
      <c r="M1508" s="97">
        <f>IF($K$6="с учетом НДС",VLOOKUP('Прайс MILWAUKEE®'!$J1508,'Legend ACC'!$A:$H,8,0)*(1-N1508),VLOOKUP('Прайс MILWAUKEE®'!$J1508,'Legend ACC'!$A:$H,8,0)*(1-N1508)/1.2)</f>
        <v>460</v>
      </c>
      <c r="N1508" s="98">
        <f>IF(OR(E1508="Принадлежности",E1508="Ручной инструмент"),$K$5,IF($K$4=0,0,IFERROR(VLOOKUP(Q1508,LEGEND!$V$4:$W$7,2,0),$K$4)))</f>
        <v>0</v>
      </c>
      <c r="O1508" s="103" t="s">
        <v>20</v>
      </c>
      <c r="P1508" s="102" t="s">
        <v>20</v>
      </c>
      <c r="Q1508" s="102" t="s">
        <v>20</v>
      </c>
      <c r="R1508" s="116" t="s">
        <v>4865</v>
      </c>
      <c r="S1508" s="114" t="s">
        <v>964</v>
      </c>
      <c r="T1508" s="114">
        <v>510</v>
      </c>
      <c r="U1508" s="114">
        <v>48</v>
      </c>
      <c r="V1508" s="114">
        <v>7</v>
      </c>
      <c r="W1508" s="115">
        <v>0.112</v>
      </c>
    </row>
    <row r="1509" spans="2:23" ht="51">
      <c r="B1509" s="95" t="s">
        <v>20807</v>
      </c>
      <c r="C1509" s="95" t="s">
        <v>20</v>
      </c>
      <c r="D1509" s="95" t="s">
        <v>20</v>
      </c>
      <c r="E1509" s="95" t="s">
        <v>17246</v>
      </c>
      <c r="F1509" s="95" t="s">
        <v>17252</v>
      </c>
      <c r="G1509" s="95" t="s">
        <v>17253</v>
      </c>
      <c r="H1509" s="14" t="s">
        <v>20813</v>
      </c>
      <c r="I1509" s="95" t="s">
        <v>4866</v>
      </c>
      <c r="J1509" s="120" t="s">
        <v>14180</v>
      </c>
      <c r="K1509" s="106" t="s">
        <v>4867</v>
      </c>
      <c r="L1509" s="95" t="s">
        <v>4866</v>
      </c>
      <c r="M1509" s="97">
        <f>IF($K$6="с учетом НДС",VLOOKUP('Прайс MILWAUKEE®'!$J1509,'Legend ACC'!$A:$H,8,0)*(1-N1509),VLOOKUP('Прайс MILWAUKEE®'!$J1509,'Legend ACC'!$A:$H,8,0)*(1-N1509)/1.2)</f>
        <v>320</v>
      </c>
      <c r="N1509" s="98">
        <f>IF(OR(E1509="Принадлежности",E1509="Ручной инструмент"),$K$5,IF($K$4=0,0,IFERROR(VLOOKUP(Q1509,LEGEND!$V$4:$W$7,2,0),$K$4)))</f>
        <v>0</v>
      </c>
      <c r="O1509" s="103" t="s">
        <v>20</v>
      </c>
      <c r="P1509" s="102" t="s">
        <v>20</v>
      </c>
      <c r="Q1509" s="102" t="s">
        <v>20</v>
      </c>
      <c r="R1509" s="116" t="s">
        <v>4868</v>
      </c>
      <c r="S1509" s="114" t="s">
        <v>964</v>
      </c>
      <c r="T1509" s="114">
        <v>202</v>
      </c>
      <c r="U1509" s="114">
        <v>49</v>
      </c>
      <c r="V1509" s="114">
        <v>12</v>
      </c>
      <c r="W1509" s="115">
        <v>4.5999999999999999E-2</v>
      </c>
    </row>
    <row r="1510" spans="2:23" ht="51">
      <c r="B1510" s="95" t="s">
        <v>20807</v>
      </c>
      <c r="C1510" s="95" t="s">
        <v>20</v>
      </c>
      <c r="D1510" s="95" t="s">
        <v>20</v>
      </c>
      <c r="E1510" s="95" t="s">
        <v>17246</v>
      </c>
      <c r="F1510" s="95" t="s">
        <v>17252</v>
      </c>
      <c r="G1510" s="95" t="s">
        <v>17253</v>
      </c>
      <c r="H1510" s="14" t="s">
        <v>20813</v>
      </c>
      <c r="I1510" s="95" t="s">
        <v>4869</v>
      </c>
      <c r="J1510" s="120" t="s">
        <v>14181</v>
      </c>
      <c r="K1510" s="106" t="s">
        <v>4870</v>
      </c>
      <c r="L1510" s="95" t="s">
        <v>4869</v>
      </c>
      <c r="M1510" s="97">
        <f>IF($K$6="с учетом НДС",VLOOKUP('Прайс MILWAUKEE®'!$J1510,'Legend ACC'!$A:$H,8,0)*(1-N1510),VLOOKUP('Прайс MILWAUKEE®'!$J1510,'Legend ACC'!$A:$H,8,0)*(1-N1510)/1.2)</f>
        <v>380</v>
      </c>
      <c r="N1510" s="98">
        <f>IF(OR(E1510="Принадлежности",E1510="Ручной инструмент"),$K$5,IF($K$4=0,0,IFERROR(VLOOKUP(Q1510,LEGEND!$V$4:$W$7,2,0),$K$4)))</f>
        <v>0</v>
      </c>
      <c r="O1510" s="103" t="s">
        <v>20</v>
      </c>
      <c r="P1510" s="102" t="s">
        <v>20</v>
      </c>
      <c r="Q1510" s="102" t="s">
        <v>20</v>
      </c>
      <c r="R1510" s="116" t="s">
        <v>4871</v>
      </c>
      <c r="S1510" s="114" t="s">
        <v>964</v>
      </c>
      <c r="T1510" s="114">
        <v>352</v>
      </c>
      <c r="U1510" s="114">
        <v>47</v>
      </c>
      <c r="V1510" s="114">
        <v>14</v>
      </c>
      <c r="W1510" s="115">
        <v>9.1999999999999998E-2</v>
      </c>
    </row>
    <row r="1511" spans="2:23" ht="38.25">
      <c r="B1511" s="95" t="s">
        <v>20807</v>
      </c>
      <c r="C1511" s="95" t="s">
        <v>20</v>
      </c>
      <c r="D1511" s="95" t="s">
        <v>20</v>
      </c>
      <c r="E1511" s="95" t="s">
        <v>17246</v>
      </c>
      <c r="F1511" s="95" t="s">
        <v>17252</v>
      </c>
      <c r="G1511" s="95" t="s">
        <v>17253</v>
      </c>
      <c r="H1511" s="14" t="s">
        <v>20813</v>
      </c>
      <c r="I1511" s="95" t="s">
        <v>4872</v>
      </c>
      <c r="J1511" s="120" t="s">
        <v>14182</v>
      </c>
      <c r="K1511" s="106" t="s">
        <v>4873</v>
      </c>
      <c r="L1511" s="95" t="s">
        <v>4872</v>
      </c>
      <c r="M1511" s="97">
        <f>IF($K$6="с учетом НДС",VLOOKUP('Прайс MILWAUKEE®'!$J1511,'Legend ACC'!$A:$H,8,0)*(1-N1511),VLOOKUP('Прайс MILWAUKEE®'!$J1511,'Legend ACC'!$A:$H,8,0)*(1-N1511)/1.2)</f>
        <v>510</v>
      </c>
      <c r="N1511" s="98">
        <f>IF(OR(E1511="Принадлежности",E1511="Ручной инструмент"),$K$5,IF($K$4=0,0,IFERROR(VLOOKUP(Q1511,LEGEND!$V$4:$W$7,2,0),$K$4)))</f>
        <v>0</v>
      </c>
      <c r="O1511" s="103" t="s">
        <v>20</v>
      </c>
      <c r="P1511" s="102" t="s">
        <v>20</v>
      </c>
      <c r="Q1511" s="102" t="s">
        <v>20</v>
      </c>
      <c r="R1511" s="116" t="s">
        <v>4874</v>
      </c>
      <c r="S1511" s="114" t="s">
        <v>964</v>
      </c>
      <c r="T1511" s="114">
        <v>47</v>
      </c>
      <c r="U1511" s="114">
        <v>352</v>
      </c>
      <c r="V1511" s="114">
        <v>10</v>
      </c>
      <c r="W1511" s="115">
        <v>0.14599999999999999</v>
      </c>
    </row>
    <row r="1512" spans="2:23" ht="51">
      <c r="B1512" s="95" t="s">
        <v>20807</v>
      </c>
      <c r="C1512" s="95" t="s">
        <v>20</v>
      </c>
      <c r="D1512" s="95" t="s">
        <v>20</v>
      </c>
      <c r="E1512" s="95" t="s">
        <v>17246</v>
      </c>
      <c r="F1512" s="95" t="s">
        <v>17252</v>
      </c>
      <c r="G1512" s="95" t="s">
        <v>17253</v>
      </c>
      <c r="H1512" s="14" t="s">
        <v>20813</v>
      </c>
      <c r="I1512" s="95" t="s">
        <v>4875</v>
      </c>
      <c r="J1512" s="120" t="s">
        <v>14183</v>
      </c>
      <c r="K1512" s="106" t="s">
        <v>4876</v>
      </c>
      <c r="L1512" s="95" t="s">
        <v>4875</v>
      </c>
      <c r="M1512" s="97">
        <f>IF($K$6="с учетом НДС",VLOOKUP('Прайс MILWAUKEE®'!$J1512,'Legend ACC'!$A:$H,8,0)*(1-N1512),VLOOKUP('Прайс MILWAUKEE®'!$J1512,'Legend ACC'!$A:$H,8,0)*(1-N1512)/1.2)</f>
        <v>410</v>
      </c>
      <c r="N1512" s="98">
        <f>IF(OR(E1512="Принадлежности",E1512="Ручной инструмент"),$K$5,IF($K$4=0,0,IFERROR(VLOOKUP(Q1512,LEGEND!$V$4:$W$7,2,0),$K$4)))</f>
        <v>0</v>
      </c>
      <c r="O1512" s="103" t="s">
        <v>20</v>
      </c>
      <c r="P1512" s="102" t="s">
        <v>20</v>
      </c>
      <c r="Q1512" s="102" t="s">
        <v>20</v>
      </c>
      <c r="R1512" s="116" t="s">
        <v>4877</v>
      </c>
      <c r="S1512" s="114" t="s">
        <v>964</v>
      </c>
      <c r="T1512" s="114">
        <v>202</v>
      </c>
      <c r="U1512" s="114">
        <v>48</v>
      </c>
      <c r="V1512" s="114">
        <v>13</v>
      </c>
      <c r="W1512" s="115">
        <v>6.4000000000000001E-2</v>
      </c>
    </row>
    <row r="1513" spans="2:23" ht="38.25">
      <c r="B1513" s="95" t="s">
        <v>20807</v>
      </c>
      <c r="C1513" s="95" t="s">
        <v>20</v>
      </c>
      <c r="D1513" s="95" t="s">
        <v>20</v>
      </c>
      <c r="E1513" s="95" t="s">
        <v>17246</v>
      </c>
      <c r="F1513" s="95" t="s">
        <v>17252</v>
      </c>
      <c r="G1513" s="95" t="s">
        <v>17253</v>
      </c>
      <c r="H1513" s="14" t="s">
        <v>20813</v>
      </c>
      <c r="I1513" s="95" t="s">
        <v>4878</v>
      </c>
      <c r="J1513" s="120" t="s">
        <v>14184</v>
      </c>
      <c r="K1513" s="106" t="s">
        <v>4879</v>
      </c>
      <c r="L1513" s="95" t="s">
        <v>4878</v>
      </c>
      <c r="M1513" s="97">
        <f>IF($K$6="с учетом НДС",VLOOKUP('Прайс MILWAUKEE®'!$J1513,'Legend ACC'!$A:$H,8,0)*(1-N1513),VLOOKUP('Прайс MILWAUKEE®'!$J1513,'Legend ACC'!$A:$H,8,0)*(1-N1513)/1.2)</f>
        <v>520</v>
      </c>
      <c r="N1513" s="98">
        <f>IF(OR(E1513="Принадлежности",E1513="Ручной инструмент"),$K$5,IF($K$4=0,0,IFERROR(VLOOKUP(Q1513,LEGEND!$V$4:$W$7,2,0),$K$4)))</f>
        <v>0</v>
      </c>
      <c r="O1513" s="103" t="s">
        <v>20</v>
      </c>
      <c r="P1513" s="102" t="s">
        <v>20</v>
      </c>
      <c r="Q1513" s="102" t="s">
        <v>20</v>
      </c>
      <c r="R1513" s="116" t="s">
        <v>4880</v>
      </c>
      <c r="S1513" s="114" t="s">
        <v>964</v>
      </c>
      <c r="T1513" s="114">
        <v>353</v>
      </c>
      <c r="U1513" s="114">
        <v>48</v>
      </c>
      <c r="V1513" s="114">
        <v>11</v>
      </c>
      <c r="W1513" s="115">
        <v>0.11</v>
      </c>
    </row>
    <row r="1514" spans="2:23" ht="51">
      <c r="B1514" s="95" t="s">
        <v>20807</v>
      </c>
      <c r="C1514" s="95" t="s">
        <v>20</v>
      </c>
      <c r="D1514" s="95" t="s">
        <v>20</v>
      </c>
      <c r="E1514" s="95" t="s">
        <v>17246</v>
      </c>
      <c r="F1514" s="95" t="s">
        <v>17252</v>
      </c>
      <c r="G1514" s="95" t="s">
        <v>17253</v>
      </c>
      <c r="H1514" s="14" t="s">
        <v>20813</v>
      </c>
      <c r="I1514" s="95" t="s">
        <v>4881</v>
      </c>
      <c r="J1514" s="120" t="s">
        <v>14185</v>
      </c>
      <c r="K1514" s="106" t="s">
        <v>4882</v>
      </c>
      <c r="L1514" s="95" t="s">
        <v>4881</v>
      </c>
      <c r="M1514" s="97">
        <f>IF($K$6="с учетом НДС",VLOOKUP('Прайс MILWAUKEE®'!$J1514,'Legend ACC'!$A:$H,8,0)*(1-N1514),VLOOKUP('Прайс MILWAUKEE®'!$J1514,'Legend ACC'!$A:$H,8,0)*(1-N1514)/1.2)</f>
        <v>2050</v>
      </c>
      <c r="N1514" s="98">
        <f>IF(OR(E1514="Принадлежности",E1514="Ручной инструмент"),$K$5,IF($K$4=0,0,IFERROR(VLOOKUP(Q1514,LEGEND!$V$4:$W$7,2,0),$K$4)))</f>
        <v>0</v>
      </c>
      <c r="O1514" s="103" t="s">
        <v>20</v>
      </c>
      <c r="P1514" s="102" t="s">
        <v>20</v>
      </c>
      <c r="Q1514" s="102" t="s">
        <v>20</v>
      </c>
      <c r="R1514" s="116" t="s">
        <v>4883</v>
      </c>
      <c r="S1514" s="114" t="s">
        <v>964</v>
      </c>
      <c r="T1514" s="114">
        <v>253</v>
      </c>
      <c r="U1514" s="114">
        <v>199</v>
      </c>
      <c r="V1514" s="114">
        <v>58</v>
      </c>
      <c r="W1514" s="115">
        <v>0.438</v>
      </c>
    </row>
    <row r="1515" spans="2:23" ht="38.25">
      <c r="B1515" s="95" t="s">
        <v>20807</v>
      </c>
      <c r="C1515" s="95" t="s">
        <v>20</v>
      </c>
      <c r="D1515" s="95" t="s">
        <v>20</v>
      </c>
      <c r="E1515" s="95" t="s">
        <v>17246</v>
      </c>
      <c r="F1515" s="95" t="s">
        <v>17252</v>
      </c>
      <c r="G1515" s="95" t="s">
        <v>17254</v>
      </c>
      <c r="H1515" s="14" t="s">
        <v>20814</v>
      </c>
      <c r="I1515" s="95" t="s">
        <v>4884</v>
      </c>
      <c r="J1515" s="120" t="s">
        <v>14186</v>
      </c>
      <c r="K1515" s="106" t="s">
        <v>4885</v>
      </c>
      <c r="L1515" s="95" t="s">
        <v>4884</v>
      </c>
      <c r="M1515" s="97">
        <f>IF($K$6="с учетом НДС",VLOOKUP('Прайс MILWAUKEE®'!$J1515,'Legend ACC'!$A:$H,8,0)*(1-N1515),VLOOKUP('Прайс MILWAUKEE®'!$J1515,'Legend ACC'!$A:$H,8,0)*(1-N1515)/1.2)</f>
        <v>150</v>
      </c>
      <c r="N1515" s="98">
        <f>IF(OR(E1515="Принадлежности",E1515="Ручной инструмент"),$K$5,IF($K$4=0,0,IFERROR(VLOOKUP(Q1515,LEGEND!$V$4:$W$7,2,0),$K$4)))</f>
        <v>0</v>
      </c>
      <c r="O1515" s="103" t="s">
        <v>20</v>
      </c>
      <c r="P1515" s="102" t="s">
        <v>20</v>
      </c>
      <c r="Q1515" s="102" t="s">
        <v>20</v>
      </c>
      <c r="R1515" s="116" t="s">
        <v>4886</v>
      </c>
      <c r="S1515" s="114" t="s">
        <v>964</v>
      </c>
      <c r="T1515" s="114">
        <v>47</v>
      </c>
      <c r="U1515" s="114">
        <v>149</v>
      </c>
      <c r="V1515" s="114">
        <v>2</v>
      </c>
      <c r="W1515" s="115">
        <v>8.0000000000000002E-3</v>
      </c>
    </row>
    <row r="1516" spans="2:23" ht="38.25">
      <c r="B1516" s="95" t="s">
        <v>20807</v>
      </c>
      <c r="C1516" s="95" t="s">
        <v>20</v>
      </c>
      <c r="D1516" s="95" t="s">
        <v>20</v>
      </c>
      <c r="E1516" s="95" t="s">
        <v>17246</v>
      </c>
      <c r="F1516" s="95" t="s">
        <v>17252</v>
      </c>
      <c r="G1516" s="95" t="s">
        <v>17254</v>
      </c>
      <c r="H1516" s="14" t="s">
        <v>20814</v>
      </c>
      <c r="I1516" s="95" t="s">
        <v>4887</v>
      </c>
      <c r="J1516" s="120" t="s">
        <v>14187</v>
      </c>
      <c r="K1516" s="106" t="s">
        <v>4888</v>
      </c>
      <c r="L1516" s="95" t="s">
        <v>4887</v>
      </c>
      <c r="M1516" s="97">
        <f>IF($K$6="с учетом НДС",VLOOKUP('Прайс MILWAUKEE®'!$J1516,'Legend ACC'!$A:$H,8,0)*(1-N1516),VLOOKUP('Прайс MILWAUKEE®'!$J1516,'Legend ACC'!$A:$H,8,0)*(1-N1516)/1.2)</f>
        <v>150</v>
      </c>
      <c r="N1516" s="98">
        <f>IF(OR(E1516="Принадлежности",E1516="Ручной инструмент"),$K$5,IF($K$4=0,0,IFERROR(VLOOKUP(Q1516,LEGEND!$V$4:$W$7,2,0),$K$4)))</f>
        <v>0</v>
      </c>
      <c r="O1516" s="103" t="s">
        <v>20</v>
      </c>
      <c r="P1516" s="102" t="s">
        <v>20</v>
      </c>
      <c r="Q1516" s="102" t="s">
        <v>20</v>
      </c>
      <c r="R1516" s="116" t="s">
        <v>4889</v>
      </c>
      <c r="S1516" s="114" t="s">
        <v>964</v>
      </c>
      <c r="T1516" s="114">
        <v>47</v>
      </c>
      <c r="U1516" s="114">
        <v>149</v>
      </c>
      <c r="V1516" s="114">
        <v>3</v>
      </c>
      <c r="W1516" s="115">
        <v>1.0999999999999999E-2</v>
      </c>
    </row>
    <row r="1517" spans="2:23" ht="38.25">
      <c r="B1517" s="95" t="s">
        <v>20807</v>
      </c>
      <c r="C1517" s="95" t="s">
        <v>20</v>
      </c>
      <c r="D1517" s="95" t="s">
        <v>20</v>
      </c>
      <c r="E1517" s="95" t="s">
        <v>17246</v>
      </c>
      <c r="F1517" s="95" t="s">
        <v>17252</v>
      </c>
      <c r="G1517" s="95" t="s">
        <v>17254</v>
      </c>
      <c r="H1517" s="14" t="s">
        <v>20814</v>
      </c>
      <c r="I1517" s="95" t="s">
        <v>4890</v>
      </c>
      <c r="J1517" s="120" t="s">
        <v>14188</v>
      </c>
      <c r="K1517" s="106" t="s">
        <v>4891</v>
      </c>
      <c r="L1517" s="95" t="s">
        <v>4890</v>
      </c>
      <c r="M1517" s="97">
        <f>IF($K$6="с учетом НДС",VLOOKUP('Прайс MILWAUKEE®'!$J1517,'Legend ACC'!$A:$H,8,0)*(1-N1517),VLOOKUP('Прайс MILWAUKEE®'!$J1517,'Legend ACC'!$A:$H,8,0)*(1-N1517)/1.2)</f>
        <v>150</v>
      </c>
      <c r="N1517" s="98">
        <f>IF(OR(E1517="Принадлежности",E1517="Ручной инструмент"),$K$5,IF($K$4=0,0,IFERROR(VLOOKUP(Q1517,LEGEND!$V$4:$W$7,2,0),$K$4)))</f>
        <v>0</v>
      </c>
      <c r="O1517" s="103" t="s">
        <v>20</v>
      </c>
      <c r="P1517" s="102" t="s">
        <v>20</v>
      </c>
      <c r="Q1517" s="102" t="s">
        <v>20</v>
      </c>
      <c r="R1517" s="116" t="s">
        <v>4892</v>
      </c>
      <c r="S1517" s="114" t="s">
        <v>964</v>
      </c>
      <c r="T1517" s="114">
        <v>47</v>
      </c>
      <c r="U1517" s="114">
        <v>149</v>
      </c>
      <c r="V1517" s="114">
        <v>5</v>
      </c>
      <c r="W1517" s="115">
        <v>1.4E-2</v>
      </c>
    </row>
    <row r="1518" spans="2:23" ht="38.25">
      <c r="B1518" s="95" t="s">
        <v>20807</v>
      </c>
      <c r="C1518" s="95" t="s">
        <v>20</v>
      </c>
      <c r="D1518" s="95" t="s">
        <v>20</v>
      </c>
      <c r="E1518" s="95" t="s">
        <v>17246</v>
      </c>
      <c r="F1518" s="95" t="s">
        <v>17252</v>
      </c>
      <c r="G1518" s="95" t="s">
        <v>17254</v>
      </c>
      <c r="H1518" s="14" t="s">
        <v>20814</v>
      </c>
      <c r="I1518" s="95" t="s">
        <v>4893</v>
      </c>
      <c r="J1518" s="120" t="s">
        <v>14189</v>
      </c>
      <c r="K1518" s="106" t="s">
        <v>4894</v>
      </c>
      <c r="L1518" s="95" t="s">
        <v>4893</v>
      </c>
      <c r="M1518" s="97">
        <f>IF($K$6="с учетом НДС",VLOOKUP('Прайс MILWAUKEE®'!$J1518,'Legend ACC'!$A:$H,8,0)*(1-N1518),VLOOKUP('Прайс MILWAUKEE®'!$J1518,'Legend ACC'!$A:$H,8,0)*(1-N1518)/1.2)</f>
        <v>160</v>
      </c>
      <c r="N1518" s="98">
        <f>IF(OR(E1518="Принадлежности",E1518="Ручной инструмент"),$K$5,IF($K$4=0,0,IFERROR(VLOOKUP(Q1518,LEGEND!$V$4:$W$7,2,0),$K$4)))</f>
        <v>0</v>
      </c>
      <c r="O1518" s="103" t="s">
        <v>20</v>
      </c>
      <c r="P1518" s="102" t="s">
        <v>20</v>
      </c>
      <c r="Q1518" s="102" t="s">
        <v>20</v>
      </c>
      <c r="R1518" s="116" t="s">
        <v>4895</v>
      </c>
      <c r="S1518" s="114" t="s">
        <v>964</v>
      </c>
      <c r="T1518" s="114">
        <v>47</v>
      </c>
      <c r="U1518" s="114">
        <v>149</v>
      </c>
      <c r="V1518" s="114">
        <v>5</v>
      </c>
      <c r="W1518" s="115">
        <v>1.4E-2</v>
      </c>
    </row>
    <row r="1519" spans="2:23" ht="38.25">
      <c r="B1519" s="95" t="s">
        <v>20807</v>
      </c>
      <c r="C1519" s="95" t="s">
        <v>20</v>
      </c>
      <c r="D1519" s="95" t="s">
        <v>20</v>
      </c>
      <c r="E1519" s="95" t="s">
        <v>17246</v>
      </c>
      <c r="F1519" s="95" t="s">
        <v>17252</v>
      </c>
      <c r="G1519" s="95" t="s">
        <v>17254</v>
      </c>
      <c r="H1519" s="14" t="s">
        <v>20814</v>
      </c>
      <c r="I1519" s="95" t="s">
        <v>4896</v>
      </c>
      <c r="J1519" s="120" t="s">
        <v>14190</v>
      </c>
      <c r="K1519" s="106" t="s">
        <v>4897</v>
      </c>
      <c r="L1519" s="95" t="s">
        <v>4896</v>
      </c>
      <c r="M1519" s="97">
        <f>IF($K$6="с учетом НДС",VLOOKUP('Прайс MILWAUKEE®'!$J1519,'Legend ACC'!$A:$H,8,0)*(1-N1519),VLOOKUP('Прайс MILWAUKEE®'!$J1519,'Legend ACC'!$A:$H,8,0)*(1-N1519)/1.2)</f>
        <v>160</v>
      </c>
      <c r="N1519" s="98">
        <f>IF(OR(E1519="Принадлежности",E1519="Ручной инструмент"),$K$5,IF($K$4=0,0,IFERROR(VLOOKUP(Q1519,LEGEND!$V$4:$W$7,2,0),$K$4)))</f>
        <v>0</v>
      </c>
      <c r="O1519" s="103" t="s">
        <v>20</v>
      </c>
      <c r="P1519" s="102" t="s">
        <v>20</v>
      </c>
      <c r="Q1519" s="102" t="s">
        <v>20</v>
      </c>
      <c r="R1519" s="116" t="s">
        <v>4898</v>
      </c>
      <c r="S1519" s="114" t="s">
        <v>964</v>
      </c>
      <c r="T1519" s="114">
        <v>47</v>
      </c>
      <c r="U1519" s="114">
        <v>149</v>
      </c>
      <c r="V1519" s="114">
        <v>5</v>
      </c>
      <c r="W1519" s="115">
        <v>1.9E-2</v>
      </c>
    </row>
    <row r="1520" spans="2:23" ht="38.25">
      <c r="B1520" s="95" t="s">
        <v>20807</v>
      </c>
      <c r="C1520" s="95" t="s">
        <v>20</v>
      </c>
      <c r="D1520" s="95" t="s">
        <v>20</v>
      </c>
      <c r="E1520" s="95" t="s">
        <v>17246</v>
      </c>
      <c r="F1520" s="95" t="s">
        <v>17252</v>
      </c>
      <c r="G1520" s="95" t="s">
        <v>17254</v>
      </c>
      <c r="H1520" s="14" t="s">
        <v>20814</v>
      </c>
      <c r="I1520" s="95" t="s">
        <v>4899</v>
      </c>
      <c r="J1520" s="120" t="s">
        <v>14191</v>
      </c>
      <c r="K1520" s="106" t="s">
        <v>4900</v>
      </c>
      <c r="L1520" s="95" t="s">
        <v>4899</v>
      </c>
      <c r="M1520" s="97">
        <f>IF($K$6="с учетом НДС",VLOOKUP('Прайс MILWAUKEE®'!$J1520,'Legend ACC'!$A:$H,8,0)*(1-N1520),VLOOKUP('Прайс MILWAUKEE®'!$J1520,'Legend ACC'!$A:$H,8,0)*(1-N1520)/1.2)</f>
        <v>190</v>
      </c>
      <c r="N1520" s="98">
        <f>IF(OR(E1520="Принадлежности",E1520="Ручной инструмент"),$K$5,IF($K$4=0,0,IFERROR(VLOOKUP(Q1520,LEGEND!$V$4:$W$7,2,0),$K$4)))</f>
        <v>0</v>
      </c>
      <c r="O1520" s="103" t="s">
        <v>20</v>
      </c>
      <c r="P1520" s="102" t="s">
        <v>20</v>
      </c>
      <c r="Q1520" s="102" t="s">
        <v>20</v>
      </c>
      <c r="R1520" s="116" t="s">
        <v>4901</v>
      </c>
      <c r="S1520" s="114" t="s">
        <v>964</v>
      </c>
      <c r="T1520" s="114">
        <v>47</v>
      </c>
      <c r="U1520" s="114">
        <v>202</v>
      </c>
      <c r="V1520" s="114">
        <v>5</v>
      </c>
      <c r="W1520" s="115">
        <v>2.7E-2</v>
      </c>
    </row>
    <row r="1521" spans="2:23" ht="38.25">
      <c r="B1521" s="95" t="s">
        <v>20807</v>
      </c>
      <c r="C1521" s="95" t="s">
        <v>20</v>
      </c>
      <c r="D1521" s="95" t="s">
        <v>20</v>
      </c>
      <c r="E1521" s="95" t="s">
        <v>17246</v>
      </c>
      <c r="F1521" s="95" t="s">
        <v>17252</v>
      </c>
      <c r="G1521" s="95" t="s">
        <v>17254</v>
      </c>
      <c r="H1521" s="14" t="s">
        <v>20814</v>
      </c>
      <c r="I1521" s="95" t="s">
        <v>4902</v>
      </c>
      <c r="J1521" s="120" t="s">
        <v>14192</v>
      </c>
      <c r="K1521" s="106" t="s">
        <v>4903</v>
      </c>
      <c r="L1521" s="95" t="s">
        <v>4902</v>
      </c>
      <c r="M1521" s="97">
        <f>IF($K$6="с учетом НДС",VLOOKUP('Прайс MILWAUKEE®'!$J1521,'Legend ACC'!$A:$H,8,0)*(1-N1521),VLOOKUP('Прайс MILWAUKEE®'!$J1521,'Legend ACC'!$A:$H,8,0)*(1-N1521)/1.2)</f>
        <v>160</v>
      </c>
      <c r="N1521" s="98">
        <f>IF(OR(E1521="Принадлежности",E1521="Ручной инструмент"),$K$5,IF($K$4=0,0,IFERROR(VLOOKUP(Q1521,LEGEND!$V$4:$W$7,2,0),$K$4)))</f>
        <v>0</v>
      </c>
      <c r="O1521" s="103" t="s">
        <v>20</v>
      </c>
      <c r="P1521" s="102" t="s">
        <v>20</v>
      </c>
      <c r="Q1521" s="102" t="s">
        <v>20</v>
      </c>
      <c r="R1521" s="116" t="s">
        <v>4904</v>
      </c>
      <c r="S1521" s="114" t="s">
        <v>964</v>
      </c>
      <c r="T1521" s="114">
        <v>47</v>
      </c>
      <c r="U1521" s="114">
        <v>149</v>
      </c>
      <c r="V1521" s="114">
        <v>6</v>
      </c>
      <c r="W1521" s="115">
        <v>1.9E-2</v>
      </c>
    </row>
    <row r="1522" spans="2:23" ht="38.25">
      <c r="B1522" s="95" t="s">
        <v>20807</v>
      </c>
      <c r="C1522" s="95" t="s">
        <v>20</v>
      </c>
      <c r="D1522" s="95" t="s">
        <v>20</v>
      </c>
      <c r="E1522" s="95" t="s">
        <v>17246</v>
      </c>
      <c r="F1522" s="95" t="s">
        <v>17252</v>
      </c>
      <c r="G1522" s="95" t="s">
        <v>17254</v>
      </c>
      <c r="H1522" s="14" t="s">
        <v>20814</v>
      </c>
      <c r="I1522" s="95" t="s">
        <v>4905</v>
      </c>
      <c r="J1522" s="120" t="s">
        <v>14193</v>
      </c>
      <c r="K1522" s="106" t="s">
        <v>4906</v>
      </c>
      <c r="L1522" s="95" t="s">
        <v>4905</v>
      </c>
      <c r="M1522" s="97">
        <f>IF($K$6="с учетом НДС",VLOOKUP('Прайс MILWAUKEE®'!$J1522,'Legend ACC'!$A:$H,8,0)*(1-N1522),VLOOKUP('Прайс MILWAUKEE®'!$J1522,'Legend ACC'!$A:$H,8,0)*(1-N1522)/1.2)</f>
        <v>190</v>
      </c>
      <c r="N1522" s="98">
        <f>IF(OR(E1522="Принадлежности",E1522="Ручной инструмент"),$K$5,IF($K$4=0,0,IFERROR(VLOOKUP(Q1522,LEGEND!$V$4:$W$7,2,0),$K$4)))</f>
        <v>0</v>
      </c>
      <c r="O1522" s="103" t="s">
        <v>20</v>
      </c>
      <c r="P1522" s="102" t="s">
        <v>20</v>
      </c>
      <c r="Q1522" s="102" t="s">
        <v>20</v>
      </c>
      <c r="R1522" s="116" t="s">
        <v>4907</v>
      </c>
      <c r="S1522" s="114" t="s">
        <v>964</v>
      </c>
      <c r="T1522" s="114">
        <v>47</v>
      </c>
      <c r="U1522" s="114">
        <v>202</v>
      </c>
      <c r="V1522" s="114">
        <v>6</v>
      </c>
      <c r="W1522" s="115">
        <v>2.7E-2</v>
      </c>
    </row>
    <row r="1523" spans="2:23" ht="38.25">
      <c r="B1523" s="95" t="s">
        <v>20807</v>
      </c>
      <c r="C1523" s="95" t="s">
        <v>20</v>
      </c>
      <c r="D1523" s="95" t="s">
        <v>20</v>
      </c>
      <c r="E1523" s="95" t="s">
        <v>17246</v>
      </c>
      <c r="F1523" s="95" t="s">
        <v>17252</v>
      </c>
      <c r="G1523" s="95" t="s">
        <v>17254</v>
      </c>
      <c r="H1523" s="14" t="s">
        <v>20814</v>
      </c>
      <c r="I1523" s="95" t="s">
        <v>4908</v>
      </c>
      <c r="J1523" s="120" t="s">
        <v>14194</v>
      </c>
      <c r="K1523" s="106" t="s">
        <v>4909</v>
      </c>
      <c r="L1523" s="95" t="s">
        <v>4908</v>
      </c>
      <c r="M1523" s="97">
        <f>IF($K$6="с учетом НДС",VLOOKUP('Прайс MILWAUKEE®'!$J1523,'Legend ACC'!$A:$H,8,0)*(1-N1523),VLOOKUP('Прайс MILWAUKEE®'!$J1523,'Legend ACC'!$A:$H,8,0)*(1-N1523)/1.2)</f>
        <v>180</v>
      </c>
      <c r="N1523" s="98">
        <f>IF(OR(E1523="Принадлежности",E1523="Ручной инструмент"),$K$5,IF($K$4=0,0,IFERROR(VLOOKUP(Q1523,LEGEND!$V$4:$W$7,2,0),$K$4)))</f>
        <v>0</v>
      </c>
      <c r="O1523" s="103" t="s">
        <v>20</v>
      </c>
      <c r="P1523" s="102" t="s">
        <v>20</v>
      </c>
      <c r="Q1523" s="102" t="s">
        <v>20</v>
      </c>
      <c r="R1523" s="116" t="s">
        <v>4910</v>
      </c>
      <c r="S1523" s="114" t="s">
        <v>964</v>
      </c>
      <c r="T1523" s="114">
        <v>47</v>
      </c>
      <c r="U1523" s="114">
        <v>149</v>
      </c>
      <c r="V1523" s="114">
        <v>7</v>
      </c>
      <c r="W1523" s="115">
        <v>2.5000000000000001E-2</v>
      </c>
    </row>
    <row r="1524" spans="2:23" ht="38.25">
      <c r="B1524" s="95" t="s">
        <v>20807</v>
      </c>
      <c r="C1524" s="95" t="s">
        <v>20</v>
      </c>
      <c r="D1524" s="95" t="s">
        <v>20</v>
      </c>
      <c r="E1524" s="95" t="s">
        <v>17246</v>
      </c>
      <c r="F1524" s="95" t="s">
        <v>17252</v>
      </c>
      <c r="G1524" s="95" t="s">
        <v>17254</v>
      </c>
      <c r="H1524" s="14" t="s">
        <v>20814</v>
      </c>
      <c r="I1524" s="95" t="s">
        <v>4911</v>
      </c>
      <c r="J1524" s="120" t="s">
        <v>14195</v>
      </c>
      <c r="K1524" s="106" t="s">
        <v>4912</v>
      </c>
      <c r="L1524" s="95" t="s">
        <v>4911</v>
      </c>
      <c r="M1524" s="97">
        <f>IF($K$6="с учетом НДС",VLOOKUP('Прайс MILWAUKEE®'!$J1524,'Legend ACC'!$A:$H,8,0)*(1-N1524),VLOOKUP('Прайс MILWAUKEE®'!$J1524,'Legend ACC'!$A:$H,8,0)*(1-N1524)/1.2)</f>
        <v>200</v>
      </c>
      <c r="N1524" s="98">
        <f>IF(OR(E1524="Принадлежности",E1524="Ручной инструмент"),$K$5,IF($K$4=0,0,IFERROR(VLOOKUP(Q1524,LEGEND!$V$4:$W$7,2,0),$K$4)))</f>
        <v>0</v>
      </c>
      <c r="O1524" s="103" t="s">
        <v>20</v>
      </c>
      <c r="P1524" s="102" t="s">
        <v>20</v>
      </c>
      <c r="Q1524" s="102" t="s">
        <v>20</v>
      </c>
      <c r="R1524" s="116" t="s">
        <v>4913</v>
      </c>
      <c r="S1524" s="114" t="s">
        <v>964</v>
      </c>
      <c r="T1524" s="114">
        <v>47</v>
      </c>
      <c r="U1524" s="114">
        <v>202</v>
      </c>
      <c r="V1524" s="114">
        <v>7</v>
      </c>
      <c r="W1524" s="115">
        <v>3.5999999999999997E-2</v>
      </c>
    </row>
    <row r="1525" spans="2:23" ht="38.25">
      <c r="B1525" s="95" t="s">
        <v>20807</v>
      </c>
      <c r="C1525" s="95" t="s">
        <v>20</v>
      </c>
      <c r="D1525" s="95" t="s">
        <v>20</v>
      </c>
      <c r="E1525" s="95" t="s">
        <v>17246</v>
      </c>
      <c r="F1525" s="95" t="s">
        <v>17252</v>
      </c>
      <c r="G1525" s="95" t="s">
        <v>17254</v>
      </c>
      <c r="H1525" s="14" t="s">
        <v>20814</v>
      </c>
      <c r="I1525" s="95" t="s">
        <v>4914</v>
      </c>
      <c r="J1525" s="120" t="s">
        <v>14196</v>
      </c>
      <c r="K1525" s="106" t="s">
        <v>4915</v>
      </c>
      <c r="L1525" s="95" t="s">
        <v>4914</v>
      </c>
      <c r="M1525" s="97">
        <f>IF($K$6="с учетом НДС",VLOOKUP('Прайс MILWAUKEE®'!$J1525,'Legend ACC'!$A:$H,8,0)*(1-N1525),VLOOKUP('Прайс MILWAUKEE®'!$J1525,'Legend ACC'!$A:$H,8,0)*(1-N1525)/1.2)</f>
        <v>190</v>
      </c>
      <c r="N1525" s="98">
        <f>IF(OR(E1525="Принадлежности",E1525="Ручной инструмент"),$K$5,IF($K$4=0,0,IFERROR(VLOOKUP(Q1525,LEGEND!$V$4:$W$7,2,0),$K$4)))</f>
        <v>0</v>
      </c>
      <c r="O1525" s="103" t="s">
        <v>20</v>
      </c>
      <c r="P1525" s="102" t="s">
        <v>20</v>
      </c>
      <c r="Q1525" s="102" t="s">
        <v>20</v>
      </c>
      <c r="R1525" s="116" t="s">
        <v>4916</v>
      </c>
      <c r="S1525" s="114" t="s">
        <v>964</v>
      </c>
      <c r="T1525" s="114">
        <v>47</v>
      </c>
      <c r="U1525" s="114">
        <v>149</v>
      </c>
      <c r="V1525" s="114">
        <v>8</v>
      </c>
      <c r="W1525" s="115">
        <v>3.1E-2</v>
      </c>
    </row>
    <row r="1526" spans="2:23" ht="25.5">
      <c r="B1526" s="95" t="s">
        <v>20807</v>
      </c>
      <c r="C1526" s="95" t="s">
        <v>20</v>
      </c>
      <c r="D1526" s="95" t="s">
        <v>20</v>
      </c>
      <c r="E1526" s="95" t="s">
        <v>17246</v>
      </c>
      <c r="F1526" s="95" t="s">
        <v>17252</v>
      </c>
      <c r="G1526" s="95" t="s">
        <v>17254</v>
      </c>
      <c r="H1526" s="14" t="s">
        <v>20814</v>
      </c>
      <c r="I1526" s="95" t="s">
        <v>4917</v>
      </c>
      <c r="J1526" s="120" t="s">
        <v>14197</v>
      </c>
      <c r="K1526" s="106" t="s">
        <v>4918</v>
      </c>
      <c r="L1526" s="95" t="s">
        <v>4917</v>
      </c>
      <c r="M1526" s="97">
        <f>IF($K$6="с учетом НДС",VLOOKUP('Прайс MILWAUKEE®'!$J1526,'Legend ACC'!$A:$H,8,0)*(1-N1526),VLOOKUP('Прайс MILWAUKEE®'!$J1526,'Legend ACC'!$A:$H,8,0)*(1-N1526)/1.2)</f>
        <v>230</v>
      </c>
      <c r="N1526" s="98">
        <f>IF(OR(E1526="Принадлежности",E1526="Ручной инструмент"),$K$5,IF($K$4=0,0,IFERROR(VLOOKUP(Q1526,LEGEND!$V$4:$W$7,2,0),$K$4)))</f>
        <v>0</v>
      </c>
      <c r="O1526" s="103" t="s">
        <v>20</v>
      </c>
      <c r="P1526" s="102" t="s">
        <v>20</v>
      </c>
      <c r="Q1526" s="102" t="s">
        <v>20</v>
      </c>
      <c r="R1526" s="116" t="s">
        <v>4919</v>
      </c>
      <c r="S1526" s="114" t="s">
        <v>964</v>
      </c>
      <c r="T1526" s="114">
        <v>47</v>
      </c>
      <c r="U1526" s="114">
        <v>202</v>
      </c>
      <c r="V1526" s="114">
        <v>8</v>
      </c>
      <c r="W1526" s="115">
        <v>4.3999999999999997E-2</v>
      </c>
    </row>
    <row r="1527" spans="2:23" ht="38.25">
      <c r="B1527" s="95" t="s">
        <v>20807</v>
      </c>
      <c r="C1527" s="95" t="s">
        <v>20</v>
      </c>
      <c r="D1527" s="95" t="s">
        <v>20</v>
      </c>
      <c r="E1527" s="95" t="s">
        <v>17246</v>
      </c>
      <c r="F1527" s="95" t="s">
        <v>17252</v>
      </c>
      <c r="G1527" s="95" t="s">
        <v>17254</v>
      </c>
      <c r="H1527" s="14" t="s">
        <v>20814</v>
      </c>
      <c r="I1527" s="95" t="s">
        <v>4920</v>
      </c>
      <c r="J1527" s="120" t="s">
        <v>14198</v>
      </c>
      <c r="K1527" s="106" t="s">
        <v>4921</v>
      </c>
      <c r="L1527" s="95" t="s">
        <v>4920</v>
      </c>
      <c r="M1527" s="97">
        <f>IF($K$6="с учетом НДС",VLOOKUP('Прайс MILWAUKEE®'!$J1527,'Legend ACC'!$A:$H,8,0)*(1-N1527),VLOOKUP('Прайс MILWAUKEE®'!$J1527,'Legend ACC'!$A:$H,8,0)*(1-N1527)/1.2)</f>
        <v>270</v>
      </c>
      <c r="N1527" s="98">
        <f>IF(OR(E1527="Принадлежности",E1527="Ручной инструмент"),$K$5,IF($K$4=0,0,IFERROR(VLOOKUP(Q1527,LEGEND!$V$4:$W$7,2,0),$K$4)))</f>
        <v>0</v>
      </c>
      <c r="O1527" s="103" t="s">
        <v>20</v>
      </c>
      <c r="P1527" s="102" t="s">
        <v>20</v>
      </c>
      <c r="Q1527" s="102" t="s">
        <v>20</v>
      </c>
      <c r="R1527" s="116" t="s">
        <v>4922</v>
      </c>
      <c r="S1527" s="114" t="s">
        <v>964</v>
      </c>
      <c r="T1527" s="114">
        <v>47</v>
      </c>
      <c r="U1527" s="114">
        <v>202</v>
      </c>
      <c r="V1527" s="114">
        <v>10</v>
      </c>
      <c r="W1527" s="115">
        <v>6.2E-2</v>
      </c>
    </row>
    <row r="1528" spans="2:23" ht="38.25">
      <c r="B1528" s="95" t="s">
        <v>20807</v>
      </c>
      <c r="C1528" s="95" t="s">
        <v>20</v>
      </c>
      <c r="D1528" s="95" t="s">
        <v>20</v>
      </c>
      <c r="E1528" s="95" t="s">
        <v>17246</v>
      </c>
      <c r="F1528" s="95" t="s">
        <v>17252</v>
      </c>
      <c r="G1528" s="95" t="s">
        <v>17254</v>
      </c>
      <c r="H1528" s="14" t="s">
        <v>20814</v>
      </c>
      <c r="I1528" s="95" t="s">
        <v>4923</v>
      </c>
      <c r="J1528" s="120" t="s">
        <v>14199</v>
      </c>
      <c r="K1528" s="106" t="s">
        <v>4924</v>
      </c>
      <c r="L1528" s="95" t="s">
        <v>4923</v>
      </c>
      <c r="M1528" s="97">
        <f>IF($K$6="с учетом НДС",VLOOKUP('Прайс MILWAUKEE®'!$J1528,'Legend ACC'!$A:$H,8,0)*(1-N1528),VLOOKUP('Прайс MILWAUKEE®'!$J1528,'Legend ACC'!$A:$H,8,0)*(1-N1528)/1.2)</f>
        <v>340</v>
      </c>
      <c r="N1528" s="98">
        <f>IF(OR(E1528="Принадлежности",E1528="Ручной инструмент"),$K$5,IF($K$4=0,0,IFERROR(VLOOKUP(Q1528,LEGEND!$V$4:$W$7,2,0),$K$4)))</f>
        <v>0</v>
      </c>
      <c r="O1528" s="103" t="s">
        <v>20</v>
      </c>
      <c r="P1528" s="102" t="s">
        <v>20</v>
      </c>
      <c r="Q1528" s="102" t="s">
        <v>20</v>
      </c>
      <c r="R1528" s="116" t="s">
        <v>4925</v>
      </c>
      <c r="S1528" s="114" t="s">
        <v>964</v>
      </c>
      <c r="T1528" s="114">
        <v>47</v>
      </c>
      <c r="U1528" s="114">
        <v>352</v>
      </c>
      <c r="V1528" s="114">
        <v>10</v>
      </c>
      <c r="W1528" s="115">
        <v>0.1</v>
      </c>
    </row>
    <row r="1529" spans="2:23" ht="38.25">
      <c r="B1529" s="95" t="s">
        <v>20807</v>
      </c>
      <c r="C1529" s="95" t="s">
        <v>20</v>
      </c>
      <c r="D1529" s="95" t="s">
        <v>20</v>
      </c>
      <c r="E1529" s="95" t="s">
        <v>17246</v>
      </c>
      <c r="F1529" s="95" t="s">
        <v>17252</v>
      </c>
      <c r="G1529" s="95" t="s">
        <v>17254</v>
      </c>
      <c r="H1529" s="14" t="s">
        <v>20814</v>
      </c>
      <c r="I1529" s="95" t="s">
        <v>4926</v>
      </c>
      <c r="J1529" s="120" t="s">
        <v>14200</v>
      </c>
      <c r="K1529" s="106" t="s">
        <v>4927</v>
      </c>
      <c r="L1529" s="95" t="s">
        <v>4926</v>
      </c>
      <c r="M1529" s="97">
        <f>IF($K$6="с учетом НДС",VLOOKUP('Прайс MILWAUKEE®'!$J1529,'Legend ACC'!$A:$H,8,0)*(1-N1529),VLOOKUP('Прайс MILWAUKEE®'!$J1529,'Legend ACC'!$A:$H,8,0)*(1-N1529)/1.2)</f>
        <v>370</v>
      </c>
      <c r="N1529" s="98">
        <f>IF(OR(E1529="Принадлежности",E1529="Ручной инструмент"),$K$5,IF($K$4=0,0,IFERROR(VLOOKUP(Q1529,LEGEND!$V$4:$W$7,2,0),$K$4)))</f>
        <v>0</v>
      </c>
      <c r="O1529" s="103" t="s">
        <v>20</v>
      </c>
      <c r="P1529" s="102" t="s">
        <v>20</v>
      </c>
      <c r="Q1529" s="102" t="s">
        <v>20</v>
      </c>
      <c r="R1529" s="116" t="s">
        <v>4928</v>
      </c>
      <c r="S1529" s="114" t="s">
        <v>964</v>
      </c>
      <c r="T1529" s="114">
        <v>47</v>
      </c>
      <c r="U1529" s="114">
        <v>202</v>
      </c>
      <c r="V1529" s="114">
        <v>11</v>
      </c>
      <c r="W1529" s="115">
        <v>7.5999999999999998E-2</v>
      </c>
    </row>
    <row r="1530" spans="2:23" ht="38.25">
      <c r="B1530" s="95" t="s">
        <v>20807</v>
      </c>
      <c r="C1530" s="95" t="s">
        <v>20</v>
      </c>
      <c r="D1530" s="95" t="s">
        <v>20</v>
      </c>
      <c r="E1530" s="95" t="s">
        <v>17246</v>
      </c>
      <c r="F1530" s="95" t="s">
        <v>17252</v>
      </c>
      <c r="G1530" s="95" t="s">
        <v>17254</v>
      </c>
      <c r="H1530" s="14" t="s">
        <v>20814</v>
      </c>
      <c r="I1530" s="95" t="s">
        <v>4929</v>
      </c>
      <c r="J1530" s="120" t="s">
        <v>14201</v>
      </c>
      <c r="K1530" s="106" t="s">
        <v>4930</v>
      </c>
      <c r="L1530" s="95" t="s">
        <v>4929</v>
      </c>
      <c r="M1530" s="97">
        <f>IF($K$6="с учетом НДС",VLOOKUP('Прайс MILWAUKEE®'!$J1530,'Legend ACC'!$A:$H,8,0)*(1-N1530),VLOOKUP('Прайс MILWAUKEE®'!$J1530,'Legend ACC'!$A:$H,8,0)*(1-N1530)/1.2)</f>
        <v>460</v>
      </c>
      <c r="N1530" s="98">
        <f>IF(OR(E1530="Принадлежности",E1530="Ручной инструмент"),$K$5,IF($K$4=0,0,IFERROR(VLOOKUP(Q1530,LEGEND!$V$4:$W$7,2,0),$K$4)))</f>
        <v>0</v>
      </c>
      <c r="O1530" s="103" t="s">
        <v>20</v>
      </c>
      <c r="P1530" s="102" t="s">
        <v>20</v>
      </c>
      <c r="Q1530" s="102" t="s">
        <v>20</v>
      </c>
      <c r="R1530" s="116" t="s">
        <v>4931</v>
      </c>
      <c r="S1530" s="114" t="s">
        <v>964</v>
      </c>
      <c r="T1530" s="114">
        <v>47</v>
      </c>
      <c r="U1530" s="114">
        <v>352</v>
      </c>
      <c r="V1530" s="114">
        <v>11</v>
      </c>
      <c r="W1530" s="115">
        <v>0.123</v>
      </c>
    </row>
    <row r="1531" spans="2:23" ht="38.25">
      <c r="B1531" s="95" t="s">
        <v>20807</v>
      </c>
      <c r="C1531" s="95" t="s">
        <v>20</v>
      </c>
      <c r="D1531" s="95" t="s">
        <v>20</v>
      </c>
      <c r="E1531" s="95" t="s">
        <v>17246</v>
      </c>
      <c r="F1531" s="95" t="s">
        <v>17252</v>
      </c>
      <c r="G1531" s="95" t="s">
        <v>17254</v>
      </c>
      <c r="H1531" s="14" t="s">
        <v>20814</v>
      </c>
      <c r="I1531" s="95" t="s">
        <v>4932</v>
      </c>
      <c r="J1531" s="120" t="s">
        <v>14202</v>
      </c>
      <c r="K1531" s="106" t="s">
        <v>4933</v>
      </c>
      <c r="L1531" s="95" t="s">
        <v>4932</v>
      </c>
      <c r="M1531" s="97">
        <f>IF($K$6="с учетом НДС",VLOOKUP('Прайс MILWAUKEE®'!$J1531,'Legend ACC'!$A:$H,8,0)*(1-N1531),VLOOKUP('Прайс MILWAUKEE®'!$J1531,'Legend ACC'!$A:$H,8,0)*(1-N1531)/1.2)</f>
        <v>380</v>
      </c>
      <c r="N1531" s="98">
        <f>IF(OR(E1531="Принадлежности",E1531="Ручной инструмент"),$K$5,IF($K$4=0,0,IFERROR(VLOOKUP(Q1531,LEGEND!$V$4:$W$7,2,0),$K$4)))</f>
        <v>0</v>
      </c>
      <c r="O1531" s="103" t="s">
        <v>20</v>
      </c>
      <c r="P1531" s="102" t="s">
        <v>20</v>
      </c>
      <c r="Q1531" s="102" t="s">
        <v>20</v>
      </c>
      <c r="R1531" s="116" t="s">
        <v>4934</v>
      </c>
      <c r="S1531" s="114" t="s">
        <v>964</v>
      </c>
      <c r="T1531" s="114">
        <v>47</v>
      </c>
      <c r="U1531" s="114">
        <v>202</v>
      </c>
      <c r="V1531" s="114">
        <v>13</v>
      </c>
      <c r="W1531" s="115">
        <v>9.4E-2</v>
      </c>
    </row>
    <row r="1532" spans="2:23" ht="38.25">
      <c r="B1532" s="95" t="s">
        <v>20807</v>
      </c>
      <c r="C1532" s="95" t="s">
        <v>20</v>
      </c>
      <c r="D1532" s="95" t="s">
        <v>20</v>
      </c>
      <c r="E1532" s="95" t="s">
        <v>17246</v>
      </c>
      <c r="F1532" s="95" t="s">
        <v>17252</v>
      </c>
      <c r="G1532" s="95" t="s">
        <v>17254</v>
      </c>
      <c r="H1532" s="14" t="s">
        <v>20814</v>
      </c>
      <c r="I1532" s="95" t="s">
        <v>4935</v>
      </c>
      <c r="J1532" s="120" t="s">
        <v>14203</v>
      </c>
      <c r="K1532" s="106" t="s">
        <v>4936</v>
      </c>
      <c r="L1532" s="95" t="s">
        <v>4935</v>
      </c>
      <c r="M1532" s="97">
        <f>IF($K$6="с учетом НДС",VLOOKUP('Прайс MILWAUKEE®'!$J1532,'Legend ACC'!$A:$H,8,0)*(1-N1532),VLOOKUP('Прайс MILWAUKEE®'!$J1532,'Legend ACC'!$A:$H,8,0)*(1-N1532)/1.2)</f>
        <v>500</v>
      </c>
      <c r="N1532" s="98">
        <f>IF(OR(E1532="Принадлежности",E1532="Ручной инструмент"),$K$5,IF($K$4=0,0,IFERROR(VLOOKUP(Q1532,LEGEND!$V$4:$W$7,2,0),$K$4)))</f>
        <v>0</v>
      </c>
      <c r="O1532" s="103" t="s">
        <v>20</v>
      </c>
      <c r="P1532" s="102" t="s">
        <v>20</v>
      </c>
      <c r="Q1532" s="102" t="s">
        <v>20</v>
      </c>
      <c r="R1532" s="116" t="s">
        <v>4937</v>
      </c>
      <c r="S1532" s="114" t="s">
        <v>964</v>
      </c>
      <c r="T1532" s="114">
        <v>47</v>
      </c>
      <c r="U1532" s="114">
        <v>352</v>
      </c>
      <c r="V1532" s="114">
        <v>13</v>
      </c>
      <c r="W1532" s="115">
        <v>0.158</v>
      </c>
    </row>
    <row r="1533" spans="2:23" ht="38.25">
      <c r="B1533" s="95" t="s">
        <v>20807</v>
      </c>
      <c r="C1533" s="95" t="s">
        <v>20</v>
      </c>
      <c r="D1533" s="95" t="s">
        <v>20</v>
      </c>
      <c r="E1533" s="95" t="s">
        <v>17246</v>
      </c>
      <c r="F1533" s="95" t="s">
        <v>17252</v>
      </c>
      <c r="G1533" s="95" t="s">
        <v>17254</v>
      </c>
      <c r="H1533" s="14" t="s">
        <v>20814</v>
      </c>
      <c r="I1533" s="95" t="s">
        <v>4938</v>
      </c>
      <c r="J1533" s="120" t="s">
        <v>14204</v>
      </c>
      <c r="K1533" s="106" t="s">
        <v>4939</v>
      </c>
      <c r="L1533" s="95" t="s">
        <v>4938</v>
      </c>
      <c r="M1533" s="97">
        <f>IF($K$6="с учетом НДС",VLOOKUP('Прайс MILWAUKEE®'!$J1533,'Legend ACC'!$A:$H,8,0)*(1-N1533),VLOOKUP('Прайс MILWAUKEE®'!$J1533,'Legend ACC'!$A:$H,8,0)*(1-N1533)/1.2)</f>
        <v>2100</v>
      </c>
      <c r="N1533" s="98">
        <f>IF(OR(E1533="Принадлежности",E1533="Ручной инструмент"),$K$5,IF($K$4=0,0,IFERROR(VLOOKUP(Q1533,LEGEND!$V$4:$W$7,2,0),$K$4)))</f>
        <v>0</v>
      </c>
      <c r="O1533" s="103" t="s">
        <v>20</v>
      </c>
      <c r="P1533" s="102" t="s">
        <v>20</v>
      </c>
      <c r="Q1533" s="102" t="s">
        <v>20</v>
      </c>
      <c r="R1533" s="116" t="s">
        <v>4940</v>
      </c>
      <c r="S1533" s="114" t="s">
        <v>964</v>
      </c>
      <c r="T1533" s="114">
        <v>253</v>
      </c>
      <c r="U1533" s="114">
        <v>200</v>
      </c>
      <c r="V1533" s="114">
        <v>60</v>
      </c>
      <c r="W1533" s="115">
        <v>0.46600000000000003</v>
      </c>
    </row>
    <row r="1534" spans="2:23" ht="38.25">
      <c r="B1534" s="95" t="s">
        <v>20807</v>
      </c>
      <c r="C1534" s="95" t="s">
        <v>20</v>
      </c>
      <c r="D1534" s="95" t="s">
        <v>20</v>
      </c>
      <c r="E1534" s="95" t="s">
        <v>17246</v>
      </c>
      <c r="F1534" s="95" t="s">
        <v>17252</v>
      </c>
      <c r="G1534" s="95" t="s">
        <v>17255</v>
      </c>
      <c r="H1534" s="14" t="s">
        <v>20815</v>
      </c>
      <c r="I1534" s="95" t="s">
        <v>4942</v>
      </c>
      <c r="J1534" s="120" t="s">
        <v>14205</v>
      </c>
      <c r="K1534" s="106" t="s">
        <v>4943</v>
      </c>
      <c r="L1534" s="95" t="s">
        <v>4942</v>
      </c>
      <c r="M1534" s="97">
        <f>IF($K$6="с учетом НДС",VLOOKUP('Прайс MILWAUKEE®'!$J1534,'Legend ACC'!$A:$H,8,0)*(1-N1534),VLOOKUP('Прайс MILWAUKEE®'!$J1534,'Legend ACC'!$A:$H,8,0)*(1-N1534)/1.2)</f>
        <v>170</v>
      </c>
      <c r="N1534" s="98">
        <f>IF(OR(E1534="Принадлежности",E1534="Ручной инструмент"),$K$5,IF($K$4=0,0,IFERROR(VLOOKUP(Q1534,LEGEND!$V$4:$W$7,2,0),$K$4)))</f>
        <v>0</v>
      </c>
      <c r="O1534" s="103" t="s">
        <v>20</v>
      </c>
      <c r="P1534" s="102" t="s">
        <v>20</v>
      </c>
      <c r="Q1534" s="102" t="s">
        <v>20</v>
      </c>
      <c r="R1534" s="116" t="s">
        <v>4944</v>
      </c>
      <c r="S1534" s="114" t="s">
        <v>964</v>
      </c>
      <c r="T1534" s="114">
        <v>47</v>
      </c>
      <c r="U1534" s="114">
        <v>149</v>
      </c>
      <c r="V1534" s="114">
        <v>2</v>
      </c>
      <c r="W1534" s="115">
        <v>7.0000000000000001E-3</v>
      </c>
    </row>
    <row r="1535" spans="2:23" ht="38.25">
      <c r="B1535" s="95" t="s">
        <v>20807</v>
      </c>
      <c r="C1535" s="95" t="s">
        <v>20</v>
      </c>
      <c r="D1535" s="95" t="s">
        <v>20</v>
      </c>
      <c r="E1535" s="95" t="s">
        <v>17246</v>
      </c>
      <c r="F1535" s="95" t="s">
        <v>17252</v>
      </c>
      <c r="G1535" s="95" t="s">
        <v>17255</v>
      </c>
      <c r="H1535" s="14" t="s">
        <v>20815</v>
      </c>
      <c r="I1535" s="95" t="s">
        <v>4945</v>
      </c>
      <c r="J1535" s="120" t="s">
        <v>14206</v>
      </c>
      <c r="K1535" s="106" t="s">
        <v>4946</v>
      </c>
      <c r="L1535" s="95" t="s">
        <v>4945</v>
      </c>
      <c r="M1535" s="97">
        <f>IF($K$6="с учетом НДС",VLOOKUP('Прайс MILWAUKEE®'!$J1535,'Legend ACC'!$A:$H,8,0)*(1-N1535),VLOOKUP('Прайс MILWAUKEE®'!$J1535,'Legend ACC'!$A:$H,8,0)*(1-N1535)/1.2)</f>
        <v>170</v>
      </c>
      <c r="N1535" s="98">
        <f>IF(OR(E1535="Принадлежности",E1535="Ручной инструмент"),$K$5,IF($K$4=0,0,IFERROR(VLOOKUP(Q1535,LEGEND!$V$4:$W$7,2,0),$K$4)))</f>
        <v>0</v>
      </c>
      <c r="O1535" s="103" t="s">
        <v>20</v>
      </c>
      <c r="P1535" s="102" t="s">
        <v>20</v>
      </c>
      <c r="Q1535" s="102" t="s">
        <v>20</v>
      </c>
      <c r="R1535" s="116" t="s">
        <v>4947</v>
      </c>
      <c r="S1535" s="114" t="s">
        <v>964</v>
      </c>
      <c r="T1535" s="114">
        <v>47</v>
      </c>
      <c r="U1535" s="114">
        <v>149</v>
      </c>
      <c r="V1535" s="114">
        <v>3</v>
      </c>
      <c r="W1535" s="115">
        <v>8.9999999999999993E-3</v>
      </c>
    </row>
    <row r="1536" spans="2:23" ht="38.25">
      <c r="B1536" s="95" t="s">
        <v>20807</v>
      </c>
      <c r="C1536" s="95" t="s">
        <v>20</v>
      </c>
      <c r="D1536" s="95" t="s">
        <v>20</v>
      </c>
      <c r="E1536" s="95" t="s">
        <v>17246</v>
      </c>
      <c r="F1536" s="95" t="s">
        <v>17252</v>
      </c>
      <c r="G1536" s="95" t="s">
        <v>17255</v>
      </c>
      <c r="H1536" s="14" t="s">
        <v>20815</v>
      </c>
      <c r="I1536" s="95" t="s">
        <v>4948</v>
      </c>
      <c r="J1536" s="120" t="s">
        <v>14207</v>
      </c>
      <c r="K1536" s="106" t="s">
        <v>4949</v>
      </c>
      <c r="L1536" s="95" t="s">
        <v>4948</v>
      </c>
      <c r="M1536" s="97">
        <f>IF($K$6="с учетом НДС",VLOOKUP('Прайс MILWAUKEE®'!$J1536,'Legend ACC'!$A:$H,8,0)*(1-N1536),VLOOKUP('Прайс MILWAUKEE®'!$J1536,'Legend ACC'!$A:$H,8,0)*(1-N1536)/1.2)</f>
        <v>170</v>
      </c>
      <c r="N1536" s="98">
        <f>IF(OR(E1536="Принадлежности",E1536="Ручной инструмент"),$K$5,IF($K$4=0,0,IFERROR(VLOOKUP(Q1536,LEGEND!$V$4:$W$7,2,0),$K$4)))</f>
        <v>0</v>
      </c>
      <c r="O1536" s="103" t="s">
        <v>20</v>
      </c>
      <c r="P1536" s="102" t="s">
        <v>20</v>
      </c>
      <c r="Q1536" s="102" t="s">
        <v>20</v>
      </c>
      <c r="R1536" s="116" t="s">
        <v>4950</v>
      </c>
      <c r="S1536" s="114" t="s">
        <v>964</v>
      </c>
      <c r="T1536" s="114">
        <v>47</v>
      </c>
      <c r="U1536" s="114">
        <v>149</v>
      </c>
      <c r="V1536" s="114">
        <v>5</v>
      </c>
      <c r="W1536" s="115">
        <v>8.9999999999999993E-3</v>
      </c>
    </row>
    <row r="1537" spans="2:23" ht="38.25">
      <c r="B1537" s="95" t="s">
        <v>20807</v>
      </c>
      <c r="C1537" s="95" t="s">
        <v>20</v>
      </c>
      <c r="D1537" s="95" t="s">
        <v>20</v>
      </c>
      <c r="E1537" s="95" t="s">
        <v>17246</v>
      </c>
      <c r="F1537" s="95" t="s">
        <v>17252</v>
      </c>
      <c r="G1537" s="95" t="s">
        <v>17255</v>
      </c>
      <c r="H1537" s="14" t="s">
        <v>20815</v>
      </c>
      <c r="I1537" s="95" t="s">
        <v>4951</v>
      </c>
      <c r="J1537" s="120" t="s">
        <v>14208</v>
      </c>
      <c r="K1537" s="106" t="s">
        <v>4952</v>
      </c>
      <c r="L1537" s="95" t="s">
        <v>4951</v>
      </c>
      <c r="M1537" s="97">
        <f>IF($K$6="с учетом НДС",VLOOKUP('Прайс MILWAUKEE®'!$J1537,'Legend ACC'!$A:$H,8,0)*(1-N1537),VLOOKUP('Прайс MILWAUKEE®'!$J1537,'Legend ACC'!$A:$H,8,0)*(1-N1537)/1.2)</f>
        <v>180</v>
      </c>
      <c r="N1537" s="98">
        <f>IF(OR(E1537="Принадлежности",E1537="Ручной инструмент"),$K$5,IF($K$4=0,0,IFERROR(VLOOKUP(Q1537,LEGEND!$V$4:$W$7,2,0),$K$4)))</f>
        <v>0</v>
      </c>
      <c r="O1537" s="103" t="s">
        <v>20</v>
      </c>
      <c r="P1537" s="102" t="s">
        <v>20</v>
      </c>
      <c r="Q1537" s="102" t="s">
        <v>20</v>
      </c>
      <c r="R1537" s="116" t="s">
        <v>4953</v>
      </c>
      <c r="S1537" s="114" t="s">
        <v>964</v>
      </c>
      <c r="T1537" s="114">
        <v>47</v>
      </c>
      <c r="U1537" s="114">
        <v>149</v>
      </c>
      <c r="V1537" s="114">
        <v>5</v>
      </c>
      <c r="W1537" s="115">
        <v>0.01</v>
      </c>
    </row>
    <row r="1538" spans="2:23" ht="38.25">
      <c r="B1538" s="95" t="s">
        <v>20807</v>
      </c>
      <c r="C1538" s="95" t="s">
        <v>20</v>
      </c>
      <c r="D1538" s="95" t="s">
        <v>20</v>
      </c>
      <c r="E1538" s="95" t="s">
        <v>17246</v>
      </c>
      <c r="F1538" s="95" t="s">
        <v>17252</v>
      </c>
      <c r="G1538" s="95" t="s">
        <v>17255</v>
      </c>
      <c r="H1538" s="14" t="s">
        <v>20815</v>
      </c>
      <c r="I1538" s="95" t="s">
        <v>4954</v>
      </c>
      <c r="J1538" s="120" t="s">
        <v>14209</v>
      </c>
      <c r="K1538" s="106" t="s">
        <v>4955</v>
      </c>
      <c r="L1538" s="95" t="s">
        <v>4954</v>
      </c>
      <c r="M1538" s="97">
        <f>IF($K$6="с учетом НДС",VLOOKUP('Прайс MILWAUKEE®'!$J1538,'Legend ACC'!$A:$H,8,0)*(1-N1538),VLOOKUP('Прайс MILWAUKEE®'!$J1538,'Legend ACC'!$A:$H,8,0)*(1-N1538)/1.2)</f>
        <v>190</v>
      </c>
      <c r="N1538" s="98">
        <f>IF(OR(E1538="Принадлежности",E1538="Ручной инструмент"),$K$5,IF($K$4=0,0,IFERROR(VLOOKUP(Q1538,LEGEND!$V$4:$W$7,2,0),$K$4)))</f>
        <v>0</v>
      </c>
      <c r="O1538" s="103" t="s">
        <v>20</v>
      </c>
      <c r="P1538" s="102" t="s">
        <v>20</v>
      </c>
      <c r="Q1538" s="102" t="s">
        <v>20</v>
      </c>
      <c r="R1538" s="116" t="s">
        <v>4956</v>
      </c>
      <c r="S1538" s="114" t="s">
        <v>964</v>
      </c>
      <c r="T1538" s="114">
        <v>47</v>
      </c>
      <c r="U1538" s="114">
        <v>149</v>
      </c>
      <c r="V1538" s="114">
        <v>5</v>
      </c>
      <c r="W1538" s="115">
        <v>1.2E-2</v>
      </c>
    </row>
    <row r="1539" spans="2:23" ht="38.25">
      <c r="B1539" s="95" t="s">
        <v>20807</v>
      </c>
      <c r="C1539" s="95" t="s">
        <v>20</v>
      </c>
      <c r="D1539" s="95" t="s">
        <v>20</v>
      </c>
      <c r="E1539" s="95" t="s">
        <v>17246</v>
      </c>
      <c r="F1539" s="95" t="s">
        <v>17252</v>
      </c>
      <c r="G1539" s="95" t="s">
        <v>17255</v>
      </c>
      <c r="H1539" s="14" t="s">
        <v>20815</v>
      </c>
      <c r="I1539" s="95" t="s">
        <v>4957</v>
      </c>
      <c r="J1539" s="120" t="s">
        <v>14210</v>
      </c>
      <c r="K1539" s="106" t="s">
        <v>4958</v>
      </c>
      <c r="L1539" s="95" t="s">
        <v>4957</v>
      </c>
      <c r="M1539" s="97">
        <f>IF($K$6="с учетом НДС",VLOOKUP('Прайс MILWAUKEE®'!$J1539,'Legend ACC'!$A:$H,8,0)*(1-N1539),VLOOKUP('Прайс MILWAUKEE®'!$J1539,'Legend ACC'!$A:$H,8,0)*(1-N1539)/1.2)</f>
        <v>190</v>
      </c>
      <c r="N1539" s="98">
        <f>IF(OR(E1539="Принадлежности",E1539="Ручной инструмент"),$K$5,IF($K$4=0,0,IFERROR(VLOOKUP(Q1539,LEGEND!$V$4:$W$7,2,0),$K$4)))</f>
        <v>0</v>
      </c>
      <c r="O1539" s="103" t="s">
        <v>20</v>
      </c>
      <c r="P1539" s="102" t="s">
        <v>20</v>
      </c>
      <c r="Q1539" s="102" t="s">
        <v>20</v>
      </c>
      <c r="R1539" s="116" t="s">
        <v>4959</v>
      </c>
      <c r="S1539" s="114" t="s">
        <v>964</v>
      </c>
      <c r="T1539" s="114">
        <v>47</v>
      </c>
      <c r="U1539" s="114">
        <v>149</v>
      </c>
      <c r="V1539" s="114">
        <v>6</v>
      </c>
      <c r="W1539" s="115">
        <v>1.2999999999999999E-2</v>
      </c>
    </row>
    <row r="1540" spans="2:23" ht="38.25">
      <c r="B1540" s="95" t="s">
        <v>20807</v>
      </c>
      <c r="C1540" s="95" t="s">
        <v>20</v>
      </c>
      <c r="D1540" s="95" t="s">
        <v>20</v>
      </c>
      <c r="E1540" s="95" t="s">
        <v>17246</v>
      </c>
      <c r="F1540" s="95" t="s">
        <v>17252</v>
      </c>
      <c r="G1540" s="95" t="s">
        <v>17255</v>
      </c>
      <c r="H1540" s="14" t="s">
        <v>20815</v>
      </c>
      <c r="I1540" s="95" t="s">
        <v>4960</v>
      </c>
      <c r="J1540" s="120" t="s">
        <v>14211</v>
      </c>
      <c r="K1540" s="106" t="s">
        <v>4961</v>
      </c>
      <c r="L1540" s="95" t="s">
        <v>4960</v>
      </c>
      <c r="M1540" s="97">
        <f>IF($K$6="с учетом НДС",VLOOKUP('Прайс MILWAUKEE®'!$J1540,'Legend ACC'!$A:$H,8,0)*(1-N1540),VLOOKUP('Прайс MILWAUKEE®'!$J1540,'Legend ACC'!$A:$H,8,0)*(1-N1540)/1.2)</f>
        <v>220</v>
      </c>
      <c r="N1540" s="98">
        <f>IF(OR(E1540="Принадлежности",E1540="Ручной инструмент"),$K$5,IF($K$4=0,0,IFERROR(VLOOKUP(Q1540,LEGEND!$V$4:$W$7,2,0),$K$4)))</f>
        <v>0</v>
      </c>
      <c r="O1540" s="103" t="s">
        <v>20</v>
      </c>
      <c r="P1540" s="102" t="s">
        <v>20</v>
      </c>
      <c r="Q1540" s="102" t="s">
        <v>20</v>
      </c>
      <c r="R1540" s="116" t="s">
        <v>4962</v>
      </c>
      <c r="S1540" s="114" t="s">
        <v>964</v>
      </c>
      <c r="T1540" s="114">
        <v>47</v>
      </c>
      <c r="U1540" s="114">
        <v>149</v>
      </c>
      <c r="V1540" s="114">
        <v>7</v>
      </c>
      <c r="W1540" s="115">
        <v>1.4999999999999999E-2</v>
      </c>
    </row>
    <row r="1541" spans="2:23" ht="38.25">
      <c r="B1541" s="95" t="s">
        <v>20807</v>
      </c>
      <c r="C1541" s="95" t="s">
        <v>20</v>
      </c>
      <c r="D1541" s="95" t="s">
        <v>20</v>
      </c>
      <c r="E1541" s="95" t="s">
        <v>17246</v>
      </c>
      <c r="F1541" s="95" t="s">
        <v>17252</v>
      </c>
      <c r="G1541" s="95" t="s">
        <v>17255</v>
      </c>
      <c r="H1541" s="14" t="s">
        <v>20815</v>
      </c>
      <c r="I1541" s="95" t="s">
        <v>4963</v>
      </c>
      <c r="J1541" s="120" t="s">
        <v>14212</v>
      </c>
      <c r="K1541" s="106" t="s">
        <v>4964</v>
      </c>
      <c r="L1541" s="95" t="s">
        <v>4963</v>
      </c>
      <c r="M1541" s="97">
        <f>IF($K$6="с учетом НДС",VLOOKUP('Прайс MILWAUKEE®'!$J1541,'Legend ACC'!$A:$H,8,0)*(1-N1541),VLOOKUP('Прайс MILWAUKEE®'!$J1541,'Legend ACC'!$A:$H,8,0)*(1-N1541)/1.2)</f>
        <v>220</v>
      </c>
      <c r="N1541" s="98">
        <f>IF(OR(E1541="Принадлежности",E1541="Ручной инструмент"),$K$5,IF($K$4=0,0,IFERROR(VLOOKUP(Q1541,LEGEND!$V$4:$W$7,2,0),$K$4)))</f>
        <v>0</v>
      </c>
      <c r="O1541" s="103" t="s">
        <v>20</v>
      </c>
      <c r="P1541" s="102" t="s">
        <v>20</v>
      </c>
      <c r="Q1541" s="102" t="s">
        <v>20</v>
      </c>
      <c r="R1541" s="116" t="s">
        <v>4965</v>
      </c>
      <c r="S1541" s="114" t="s">
        <v>964</v>
      </c>
      <c r="T1541" s="114">
        <v>47</v>
      </c>
      <c r="U1541" s="114">
        <v>149</v>
      </c>
      <c r="V1541" s="114">
        <v>8</v>
      </c>
      <c r="W1541" s="115">
        <v>1.4999999999999999E-2</v>
      </c>
    </row>
    <row r="1542" spans="2:23" ht="38.25">
      <c r="B1542" s="95" t="s">
        <v>20807</v>
      </c>
      <c r="C1542" s="95" t="s">
        <v>20</v>
      </c>
      <c r="D1542" s="95" t="s">
        <v>20</v>
      </c>
      <c r="E1542" s="95" t="s">
        <v>17246</v>
      </c>
      <c r="F1542" s="95" t="s">
        <v>17252</v>
      </c>
      <c r="G1542" s="95" t="s">
        <v>17255</v>
      </c>
      <c r="H1542" s="14" t="s">
        <v>20815</v>
      </c>
      <c r="I1542" s="95" t="s">
        <v>4966</v>
      </c>
      <c r="J1542" s="120" t="s">
        <v>14213</v>
      </c>
      <c r="K1542" s="106" t="s">
        <v>4967</v>
      </c>
      <c r="L1542" s="95" t="s">
        <v>4966</v>
      </c>
      <c r="M1542" s="97">
        <f>IF($K$6="с учетом НДС",VLOOKUP('Прайс MILWAUKEE®'!$J1542,'Legend ACC'!$A:$H,8,0)*(1-N1542),VLOOKUP('Прайс MILWAUKEE®'!$J1542,'Legend ACC'!$A:$H,8,0)*(1-N1542)/1.2)</f>
        <v>270</v>
      </c>
      <c r="N1542" s="98">
        <f>IF(OR(E1542="Принадлежности",E1542="Ручной инструмент"),$K$5,IF($K$4=0,0,IFERROR(VLOOKUP(Q1542,LEGEND!$V$4:$W$7,2,0),$K$4)))</f>
        <v>0</v>
      </c>
      <c r="O1542" s="103" t="s">
        <v>20</v>
      </c>
      <c r="P1542" s="102" t="s">
        <v>20</v>
      </c>
      <c r="Q1542" s="102" t="s">
        <v>20</v>
      </c>
      <c r="R1542" s="116" t="s">
        <v>4968</v>
      </c>
      <c r="S1542" s="114" t="s">
        <v>964</v>
      </c>
      <c r="T1542" s="114">
        <v>47</v>
      </c>
      <c r="U1542" s="114">
        <v>149</v>
      </c>
      <c r="V1542" s="114">
        <v>10</v>
      </c>
      <c r="W1542" s="115">
        <v>2.5999999999999999E-2</v>
      </c>
    </row>
    <row r="1543" spans="2:23" ht="38.25">
      <c r="B1543" s="95" t="s">
        <v>20807</v>
      </c>
      <c r="C1543" s="95" t="s">
        <v>20</v>
      </c>
      <c r="D1543" s="95" t="s">
        <v>20</v>
      </c>
      <c r="E1543" s="95" t="s">
        <v>17246</v>
      </c>
      <c r="F1543" s="95" t="s">
        <v>17252</v>
      </c>
      <c r="G1543" s="95" t="s">
        <v>17255</v>
      </c>
      <c r="H1543" s="14" t="s">
        <v>20815</v>
      </c>
      <c r="I1543" s="95" t="s">
        <v>4969</v>
      </c>
      <c r="J1543" s="120" t="s">
        <v>14214</v>
      </c>
      <c r="K1543" s="106" t="s">
        <v>4970</v>
      </c>
      <c r="L1543" s="95" t="s">
        <v>4969</v>
      </c>
      <c r="M1543" s="97">
        <f>IF($K$6="с учетом НДС",VLOOKUP('Прайс MILWAUKEE®'!$J1543,'Legend ACC'!$A:$H,8,0)*(1-N1543),VLOOKUP('Прайс MILWAUKEE®'!$J1543,'Legend ACC'!$A:$H,8,0)*(1-N1543)/1.2)</f>
        <v>330</v>
      </c>
      <c r="N1543" s="98">
        <f>IF(OR(E1543="Принадлежности",E1543="Ручной инструмент"),$K$5,IF($K$4=0,0,IFERROR(VLOOKUP(Q1543,LEGEND!$V$4:$W$7,2,0),$K$4)))</f>
        <v>0</v>
      </c>
      <c r="O1543" s="103" t="s">
        <v>20</v>
      </c>
      <c r="P1543" s="102" t="s">
        <v>20</v>
      </c>
      <c r="Q1543" s="102" t="s">
        <v>20</v>
      </c>
      <c r="R1543" s="116" t="s">
        <v>4971</v>
      </c>
      <c r="S1543" s="114" t="s">
        <v>964</v>
      </c>
      <c r="T1543" s="114">
        <v>47</v>
      </c>
      <c r="U1543" s="114">
        <v>149</v>
      </c>
      <c r="V1543" s="114">
        <v>11</v>
      </c>
      <c r="W1543" s="115">
        <v>4.2999999999999997E-2</v>
      </c>
    </row>
    <row r="1544" spans="2:23" ht="38.25">
      <c r="B1544" s="95" t="s">
        <v>20807</v>
      </c>
      <c r="C1544" s="95" t="s">
        <v>20</v>
      </c>
      <c r="D1544" s="95" t="s">
        <v>20</v>
      </c>
      <c r="E1544" s="95" t="s">
        <v>17246</v>
      </c>
      <c r="F1544" s="95" t="s">
        <v>17252</v>
      </c>
      <c r="G1544" s="95" t="s">
        <v>17255</v>
      </c>
      <c r="H1544" s="14" t="s">
        <v>20815</v>
      </c>
      <c r="I1544" s="95" t="s">
        <v>4972</v>
      </c>
      <c r="J1544" s="120" t="s">
        <v>14215</v>
      </c>
      <c r="K1544" s="106" t="s">
        <v>4973</v>
      </c>
      <c r="L1544" s="95" t="s">
        <v>4972</v>
      </c>
      <c r="M1544" s="97">
        <f>IF($K$6="с учетом НДС",VLOOKUP('Прайс MILWAUKEE®'!$J1544,'Legend ACC'!$A:$H,8,0)*(1-N1544),VLOOKUP('Прайс MILWAUKEE®'!$J1544,'Legend ACC'!$A:$H,8,0)*(1-N1544)/1.2)</f>
        <v>470</v>
      </c>
      <c r="N1544" s="98">
        <f>IF(OR(E1544="Принадлежности",E1544="Ручной инструмент"),$K$5,IF($K$4=0,0,IFERROR(VLOOKUP(Q1544,LEGEND!$V$4:$W$7,2,0),$K$4)))</f>
        <v>0</v>
      </c>
      <c r="O1544" s="103" t="s">
        <v>20</v>
      </c>
      <c r="P1544" s="102" t="s">
        <v>20</v>
      </c>
      <c r="Q1544" s="102" t="s">
        <v>20</v>
      </c>
      <c r="R1544" s="116" t="s">
        <v>4974</v>
      </c>
      <c r="S1544" s="114" t="s">
        <v>964</v>
      </c>
      <c r="T1544" s="114">
        <v>47</v>
      </c>
      <c r="U1544" s="114">
        <v>149</v>
      </c>
      <c r="V1544" s="114">
        <v>13</v>
      </c>
      <c r="W1544" s="115">
        <v>4.4999999999999998E-2</v>
      </c>
    </row>
    <row r="1545" spans="2:23" ht="38.25">
      <c r="B1545" s="95" t="s">
        <v>20807</v>
      </c>
      <c r="C1545" s="95" t="s">
        <v>20</v>
      </c>
      <c r="D1545" s="95" t="s">
        <v>20</v>
      </c>
      <c r="E1545" s="95" t="s">
        <v>17246</v>
      </c>
      <c r="F1545" s="95" t="s">
        <v>17252</v>
      </c>
      <c r="G1545" s="95" t="s">
        <v>17255</v>
      </c>
      <c r="H1545" s="14" t="s">
        <v>20815</v>
      </c>
      <c r="I1545" s="95" t="s">
        <v>4975</v>
      </c>
      <c r="J1545" s="120" t="s">
        <v>14216</v>
      </c>
      <c r="K1545" s="106" t="s">
        <v>4976</v>
      </c>
      <c r="L1545" s="95" t="s">
        <v>4975</v>
      </c>
      <c r="M1545" s="97">
        <f>IF($K$6="с учетом НДС",VLOOKUP('Прайс MILWAUKEE®'!$J1545,'Legend ACC'!$A:$H,8,0)*(1-N1545),VLOOKUP('Прайс MILWAUKEE®'!$J1545,'Legend ACC'!$A:$H,8,0)*(1-N1545)/1.2)</f>
        <v>550</v>
      </c>
      <c r="N1545" s="98">
        <f>IF(OR(E1545="Принадлежности",E1545="Ручной инструмент"),$K$5,IF($K$4=0,0,IFERROR(VLOOKUP(Q1545,LEGEND!$V$4:$W$7,2,0),$K$4)))</f>
        <v>0</v>
      </c>
      <c r="O1545" s="103" t="s">
        <v>20</v>
      </c>
      <c r="P1545" s="102" t="s">
        <v>20</v>
      </c>
      <c r="Q1545" s="102" t="s">
        <v>20</v>
      </c>
      <c r="R1545" s="116" t="s">
        <v>4977</v>
      </c>
      <c r="S1545" s="114" t="s">
        <v>964</v>
      </c>
      <c r="T1545" s="114">
        <v>47</v>
      </c>
      <c r="U1545" s="114">
        <v>149</v>
      </c>
      <c r="V1545" s="114">
        <v>16</v>
      </c>
      <c r="W1545" s="115">
        <v>4.7E-2</v>
      </c>
    </row>
    <row r="1546" spans="2:23" ht="51">
      <c r="B1546" s="95" t="s">
        <v>20807</v>
      </c>
      <c r="C1546" s="95" t="s">
        <v>20</v>
      </c>
      <c r="D1546" s="95" t="s">
        <v>20</v>
      </c>
      <c r="E1546" s="95" t="s">
        <v>17246</v>
      </c>
      <c r="F1546" s="95" t="s">
        <v>17252</v>
      </c>
      <c r="G1546" s="95" t="s">
        <v>17256</v>
      </c>
      <c r="H1546" s="14" t="s">
        <v>20816</v>
      </c>
      <c r="I1546" s="95" t="s">
        <v>4980</v>
      </c>
      <c r="J1546" s="120" t="s">
        <v>14217</v>
      </c>
      <c r="K1546" s="106" t="s">
        <v>4981</v>
      </c>
      <c r="L1546" s="95" t="s">
        <v>4980</v>
      </c>
      <c r="M1546" s="97">
        <f>IF($K$6="с учетом НДС",VLOOKUP('Прайс MILWAUKEE®'!$J1546,'Legend ACC'!$A:$H,8,0)*(1-N1546),VLOOKUP('Прайс MILWAUKEE®'!$J1546,'Legend ACC'!$A:$H,8,0)*(1-N1546)/1.2)</f>
        <v>190</v>
      </c>
      <c r="N1546" s="98">
        <f>IF(OR(E1546="Принадлежности",E1546="Ручной инструмент"),$K$5,IF($K$4=0,0,IFERROR(VLOOKUP(Q1546,LEGEND!$V$4:$W$7,2,0),$K$4)))</f>
        <v>0</v>
      </c>
      <c r="O1546" s="103" t="s">
        <v>20</v>
      </c>
      <c r="P1546" s="102" t="s">
        <v>20</v>
      </c>
      <c r="Q1546" s="102" t="s">
        <v>20</v>
      </c>
      <c r="R1546" s="116" t="s">
        <v>4982</v>
      </c>
      <c r="S1546" s="114" t="s">
        <v>964</v>
      </c>
      <c r="T1546" s="114">
        <v>149</v>
      </c>
      <c r="U1546" s="114">
        <v>49</v>
      </c>
      <c r="V1546" s="114">
        <v>5</v>
      </c>
      <c r="W1546" s="115">
        <v>1.2E-2</v>
      </c>
    </row>
    <row r="1547" spans="2:23" ht="51">
      <c r="B1547" s="95" t="s">
        <v>20807</v>
      </c>
      <c r="C1547" s="95" t="s">
        <v>20</v>
      </c>
      <c r="D1547" s="95" t="s">
        <v>20</v>
      </c>
      <c r="E1547" s="95" t="s">
        <v>17246</v>
      </c>
      <c r="F1547" s="95" t="s">
        <v>17252</v>
      </c>
      <c r="G1547" s="95" t="s">
        <v>17256</v>
      </c>
      <c r="H1547" s="14" t="s">
        <v>20816</v>
      </c>
      <c r="I1547" s="95" t="s">
        <v>4983</v>
      </c>
      <c r="J1547" s="120" t="s">
        <v>14218</v>
      </c>
      <c r="K1547" s="106" t="s">
        <v>4984</v>
      </c>
      <c r="L1547" s="95" t="s">
        <v>4983</v>
      </c>
      <c r="M1547" s="97">
        <f>IF($K$6="с учетом НДС",VLOOKUP('Прайс MILWAUKEE®'!$J1547,'Legend ACC'!$A:$H,8,0)*(1-N1547),VLOOKUP('Прайс MILWAUKEE®'!$J1547,'Legend ACC'!$A:$H,8,0)*(1-N1547)/1.2)</f>
        <v>650</v>
      </c>
      <c r="N1547" s="98">
        <f>IF(OR(E1547="Принадлежности",E1547="Ручной инструмент"),$K$5,IF($K$4=0,0,IFERROR(VLOOKUP(Q1547,LEGEND!$V$4:$W$7,2,0),$K$4)))</f>
        <v>0</v>
      </c>
      <c r="O1547" s="103" t="s">
        <v>20</v>
      </c>
      <c r="P1547" s="102" t="s">
        <v>20</v>
      </c>
      <c r="Q1547" s="102" t="s">
        <v>20</v>
      </c>
      <c r="R1547" s="116" t="s">
        <v>4985</v>
      </c>
      <c r="S1547" s="114" t="s">
        <v>964</v>
      </c>
      <c r="T1547" s="114">
        <v>197</v>
      </c>
      <c r="U1547" s="114">
        <v>47</v>
      </c>
      <c r="V1547" s="114">
        <v>11</v>
      </c>
      <c r="W1547" s="115">
        <v>6.7000000000000004E-2</v>
      </c>
    </row>
    <row r="1548" spans="2:23" ht="51">
      <c r="B1548" s="95" t="s">
        <v>20807</v>
      </c>
      <c r="C1548" s="95" t="s">
        <v>20</v>
      </c>
      <c r="D1548" s="95" t="s">
        <v>20</v>
      </c>
      <c r="E1548" s="95" t="s">
        <v>17246</v>
      </c>
      <c r="F1548" s="95" t="s">
        <v>17252</v>
      </c>
      <c r="G1548" s="95" t="s">
        <v>17256</v>
      </c>
      <c r="H1548" s="14" t="s">
        <v>20817</v>
      </c>
      <c r="I1548" s="95" t="s">
        <v>4987</v>
      </c>
      <c r="J1548" s="120" t="s">
        <v>14219</v>
      </c>
      <c r="K1548" s="106" t="s">
        <v>4988</v>
      </c>
      <c r="L1548" s="95" t="s">
        <v>4987</v>
      </c>
      <c r="M1548" s="97">
        <f>IF($K$6="с учетом НДС",VLOOKUP('Прайс MILWAUKEE®'!$J1548,'Legend ACC'!$A:$H,8,0)*(1-N1548),VLOOKUP('Прайс MILWAUKEE®'!$J1548,'Legend ACC'!$A:$H,8,0)*(1-N1548)/1.2)</f>
        <v>790</v>
      </c>
      <c r="N1548" s="98">
        <f>IF(OR(E1548="Принадлежности",E1548="Ручной инструмент"),$K$5,IF($K$4=0,0,IFERROR(VLOOKUP(Q1548,LEGEND!$V$4:$W$7,2,0),$K$4)))</f>
        <v>0</v>
      </c>
      <c r="O1548" s="103" t="s">
        <v>20</v>
      </c>
      <c r="P1548" s="102" t="s">
        <v>20</v>
      </c>
      <c r="Q1548" s="102" t="s">
        <v>20</v>
      </c>
      <c r="R1548" s="116" t="s">
        <v>4989</v>
      </c>
      <c r="S1548" s="114" t="s">
        <v>964</v>
      </c>
      <c r="T1548" s="114">
        <v>90</v>
      </c>
      <c r="U1548" s="114">
        <v>22</v>
      </c>
      <c r="V1548" s="114">
        <v>22</v>
      </c>
      <c r="W1548" s="115">
        <v>4.3999999999999997E-2</v>
      </c>
    </row>
    <row r="1549" spans="2:23" ht="51">
      <c r="B1549" s="95" t="s">
        <v>20807</v>
      </c>
      <c r="C1549" s="95" t="s">
        <v>20</v>
      </c>
      <c r="D1549" s="95" t="s">
        <v>20</v>
      </c>
      <c r="E1549" s="95" t="s">
        <v>17246</v>
      </c>
      <c r="F1549" s="95" t="s">
        <v>17252</v>
      </c>
      <c r="G1549" s="95" t="s">
        <v>17256</v>
      </c>
      <c r="H1549" s="14" t="s">
        <v>20817</v>
      </c>
      <c r="I1549" s="95" t="s">
        <v>4990</v>
      </c>
      <c r="J1549" s="120" t="s">
        <v>14220</v>
      </c>
      <c r="K1549" s="106" t="s">
        <v>4991</v>
      </c>
      <c r="L1549" s="95" t="s">
        <v>4990</v>
      </c>
      <c r="M1549" s="97">
        <f>IF($K$6="с учетом НДС",VLOOKUP('Прайс MILWAUKEE®'!$J1549,'Legend ACC'!$A:$H,8,0)*(1-N1549),VLOOKUP('Прайс MILWAUKEE®'!$J1549,'Legend ACC'!$A:$H,8,0)*(1-N1549)/1.2)</f>
        <v>3110</v>
      </c>
      <c r="N1549" s="98">
        <f>IF(OR(E1549="Принадлежности",E1549="Ручной инструмент"),$K$5,IF($K$4=0,0,IFERROR(VLOOKUP(Q1549,LEGEND!$V$4:$W$7,2,0),$K$4)))</f>
        <v>0</v>
      </c>
      <c r="O1549" s="103" t="s">
        <v>20</v>
      </c>
      <c r="P1549" s="102" t="s">
        <v>20</v>
      </c>
      <c r="Q1549" s="102" t="s">
        <v>20</v>
      </c>
      <c r="R1549" s="116" t="s">
        <v>4992</v>
      </c>
      <c r="S1549" s="114" t="s">
        <v>964</v>
      </c>
      <c r="T1549" s="114">
        <v>48</v>
      </c>
      <c r="U1549" s="114">
        <v>48</v>
      </c>
      <c r="V1549" s="114">
        <v>192</v>
      </c>
      <c r="W1549" s="115">
        <v>0.36299999999999999</v>
      </c>
    </row>
    <row r="1550" spans="2:23" ht="38.25">
      <c r="B1550" s="95" t="s">
        <v>20807</v>
      </c>
      <c r="C1550" s="95" t="s">
        <v>20</v>
      </c>
      <c r="D1550" s="95" t="s">
        <v>20</v>
      </c>
      <c r="E1550" s="95" t="s">
        <v>17246</v>
      </c>
      <c r="F1550" s="95" t="s">
        <v>17252</v>
      </c>
      <c r="G1550" s="95" t="s">
        <v>17257</v>
      </c>
      <c r="H1550" s="14" t="s">
        <v>20818</v>
      </c>
      <c r="I1550" s="95" t="s">
        <v>4994</v>
      </c>
      <c r="J1550" s="120" t="s">
        <v>14221</v>
      </c>
      <c r="K1550" s="106" t="s">
        <v>4995</v>
      </c>
      <c r="L1550" s="95" t="s">
        <v>4994</v>
      </c>
      <c r="M1550" s="97">
        <f>IF($K$6="с учетом НДС",VLOOKUP('Прайс MILWAUKEE®'!$J1550,'Legend ACC'!$A:$H,8,0)*(1-N1550),VLOOKUP('Прайс MILWAUKEE®'!$J1550,'Legend ACC'!$A:$H,8,0)*(1-N1550)/1.2)</f>
        <v>190</v>
      </c>
      <c r="N1550" s="98">
        <f>IF(OR(E1550="Принадлежности",E1550="Ручной инструмент"),$K$5,IF($K$4=0,0,IFERROR(VLOOKUP(Q1550,LEGEND!$V$4:$W$7,2,0),$K$4)))</f>
        <v>0</v>
      </c>
      <c r="O1550" s="103" t="s">
        <v>20</v>
      </c>
      <c r="P1550" s="102" t="s">
        <v>20</v>
      </c>
      <c r="Q1550" s="102" t="s">
        <v>20</v>
      </c>
      <c r="R1550" s="116" t="s">
        <v>4996</v>
      </c>
      <c r="S1550" s="114" t="s">
        <v>964</v>
      </c>
      <c r="T1550" s="114">
        <v>146</v>
      </c>
      <c r="U1550" s="114">
        <v>47</v>
      </c>
      <c r="V1550" s="114">
        <v>7</v>
      </c>
      <c r="W1550" s="115">
        <v>2.5000000000000001E-2</v>
      </c>
    </row>
    <row r="1551" spans="2:23" ht="38.25">
      <c r="B1551" s="95" t="s">
        <v>20807</v>
      </c>
      <c r="C1551" s="95" t="s">
        <v>20</v>
      </c>
      <c r="D1551" s="95" t="s">
        <v>20</v>
      </c>
      <c r="E1551" s="95" t="s">
        <v>17246</v>
      </c>
      <c r="F1551" s="95" t="s">
        <v>17252</v>
      </c>
      <c r="G1551" s="95" t="s">
        <v>17257</v>
      </c>
      <c r="H1551" s="14" t="s">
        <v>20818</v>
      </c>
      <c r="I1551" s="95" t="s">
        <v>4997</v>
      </c>
      <c r="J1551" s="120" t="s">
        <v>14222</v>
      </c>
      <c r="K1551" s="106" t="s">
        <v>4998</v>
      </c>
      <c r="L1551" s="95" t="s">
        <v>4997</v>
      </c>
      <c r="M1551" s="97">
        <f>IF($K$6="с учетом НДС",VLOOKUP('Прайс MILWAUKEE®'!$J1551,'Legend ACC'!$A:$H,8,0)*(1-N1551),VLOOKUP('Прайс MILWAUKEE®'!$J1551,'Legend ACC'!$A:$H,8,0)*(1-N1551)/1.2)</f>
        <v>470</v>
      </c>
      <c r="N1551" s="98">
        <f>IF(OR(E1551="Принадлежности",E1551="Ручной инструмент"),$K$5,IF($K$4=0,0,IFERROR(VLOOKUP(Q1551,LEGEND!$V$4:$W$7,2,0),$K$4)))</f>
        <v>0</v>
      </c>
      <c r="O1551" s="103" t="s">
        <v>20</v>
      </c>
      <c r="P1551" s="102" t="s">
        <v>20</v>
      </c>
      <c r="Q1551" s="102" t="s">
        <v>20</v>
      </c>
      <c r="R1551" s="116" t="s">
        <v>4999</v>
      </c>
      <c r="S1551" s="114" t="s">
        <v>964</v>
      </c>
      <c r="T1551" s="114">
        <v>199</v>
      </c>
      <c r="U1551" s="114">
        <v>49</v>
      </c>
      <c r="V1551" s="114">
        <v>12</v>
      </c>
      <c r="W1551" s="115">
        <v>0.05</v>
      </c>
    </row>
    <row r="1552" spans="2:23" ht="38.25">
      <c r="B1552" s="95" t="s">
        <v>20807</v>
      </c>
      <c r="C1552" s="95" t="s">
        <v>20</v>
      </c>
      <c r="D1552" s="95" t="s">
        <v>20</v>
      </c>
      <c r="E1552" s="95" t="s">
        <v>17246</v>
      </c>
      <c r="F1552" s="95" t="s">
        <v>4978</v>
      </c>
      <c r="G1552" s="95" t="s">
        <v>5000</v>
      </c>
      <c r="H1552" s="14" t="s">
        <v>20819</v>
      </c>
      <c r="I1552" s="95" t="s">
        <v>5001</v>
      </c>
      <c r="J1552" s="120" t="s">
        <v>14223</v>
      </c>
      <c r="K1552" s="106" t="s">
        <v>5002</v>
      </c>
      <c r="L1552" s="95" t="s">
        <v>5001</v>
      </c>
      <c r="M1552" s="97">
        <f>IF($K$6="с учетом НДС",VLOOKUP('Прайс MILWAUKEE®'!$J1552,'Legend ACC'!$A:$H,8,0)*(1-N1552),VLOOKUP('Прайс MILWAUKEE®'!$J1552,'Legend ACC'!$A:$H,8,0)*(1-N1552)/1.2)</f>
        <v>650</v>
      </c>
      <c r="N1552" s="98">
        <f>IF(OR(E1552="Принадлежности",E1552="Ручной инструмент"),$K$5,IF($K$4=0,0,IFERROR(VLOOKUP(Q1552,LEGEND!$V$4:$W$7,2,0),$K$4)))</f>
        <v>0</v>
      </c>
      <c r="O1552" s="103" t="s">
        <v>20</v>
      </c>
      <c r="P1552" s="102" t="s">
        <v>20</v>
      </c>
      <c r="Q1552" s="102" t="s">
        <v>20</v>
      </c>
      <c r="R1552" s="116" t="s">
        <v>5003</v>
      </c>
      <c r="S1552" s="114" t="s">
        <v>964</v>
      </c>
      <c r="T1552" s="114">
        <v>29</v>
      </c>
      <c r="U1552" s="114">
        <v>28</v>
      </c>
      <c r="V1552" s="114">
        <v>115</v>
      </c>
      <c r="W1552" s="115">
        <v>0.108</v>
      </c>
    </row>
    <row r="1553" spans="2:23" ht="38.25">
      <c r="B1553" s="95" t="s">
        <v>20807</v>
      </c>
      <c r="C1553" s="95" t="s">
        <v>20</v>
      </c>
      <c r="D1553" s="95" t="s">
        <v>20</v>
      </c>
      <c r="E1553" s="95" t="s">
        <v>17246</v>
      </c>
      <c r="F1553" s="95" t="s">
        <v>4978</v>
      </c>
      <c r="G1553" s="95" t="s">
        <v>5000</v>
      </c>
      <c r="H1553" s="14" t="s">
        <v>20819</v>
      </c>
      <c r="I1553" s="95" t="s">
        <v>5004</v>
      </c>
      <c r="J1553" s="120" t="s">
        <v>14224</v>
      </c>
      <c r="K1553" s="106" t="s">
        <v>5005</v>
      </c>
      <c r="L1553" s="95" t="s">
        <v>5004</v>
      </c>
      <c r="M1553" s="97">
        <f>IF($K$6="с учетом НДС",VLOOKUP('Прайс MILWAUKEE®'!$J1553,'Legend ACC'!$A:$H,8,0)*(1-N1553),VLOOKUP('Прайс MILWAUKEE®'!$J1553,'Legend ACC'!$A:$H,8,0)*(1-N1553)/1.2)</f>
        <v>690</v>
      </c>
      <c r="N1553" s="98">
        <f>IF(OR(E1553="Принадлежности",E1553="Ручной инструмент"),$K$5,IF($K$4=0,0,IFERROR(VLOOKUP(Q1553,LEGEND!$V$4:$W$7,2,0),$K$4)))</f>
        <v>0</v>
      </c>
      <c r="O1553" s="103" t="s">
        <v>20</v>
      </c>
      <c r="P1553" s="102" t="s">
        <v>20</v>
      </c>
      <c r="Q1553" s="102" t="s">
        <v>20</v>
      </c>
      <c r="R1553" s="116" t="s">
        <v>5006</v>
      </c>
      <c r="S1553" s="114" t="s">
        <v>964</v>
      </c>
      <c r="T1553" s="114">
        <v>113</v>
      </c>
      <c r="U1553" s="114">
        <v>29</v>
      </c>
      <c r="V1553" s="114">
        <v>29</v>
      </c>
      <c r="W1553" s="115">
        <v>0.11600000000000001</v>
      </c>
    </row>
    <row r="1554" spans="2:23" ht="38.25">
      <c r="B1554" s="95" t="s">
        <v>20807</v>
      </c>
      <c r="C1554" s="95" t="s">
        <v>20</v>
      </c>
      <c r="D1554" s="95" t="s">
        <v>20</v>
      </c>
      <c r="E1554" s="95" t="s">
        <v>17246</v>
      </c>
      <c r="F1554" s="95" t="s">
        <v>4978</v>
      </c>
      <c r="G1554" s="95" t="s">
        <v>5000</v>
      </c>
      <c r="H1554" s="14" t="s">
        <v>20819</v>
      </c>
      <c r="I1554" s="95" t="s">
        <v>5007</v>
      </c>
      <c r="J1554" s="120" t="s">
        <v>14225</v>
      </c>
      <c r="K1554" s="106" t="s">
        <v>5008</v>
      </c>
      <c r="L1554" s="95" t="s">
        <v>5007</v>
      </c>
      <c r="M1554" s="97">
        <f>IF($K$6="с учетом НДС",VLOOKUP('Прайс MILWAUKEE®'!$J1554,'Legend ACC'!$A:$H,8,0)*(1-N1554),VLOOKUP('Прайс MILWAUKEE®'!$J1554,'Legend ACC'!$A:$H,8,0)*(1-N1554)/1.2)</f>
        <v>790</v>
      </c>
      <c r="N1554" s="98">
        <f>IF(OR(E1554="Принадлежности",E1554="Ручной инструмент"),$K$5,IF($K$4=0,0,IFERROR(VLOOKUP(Q1554,LEGEND!$V$4:$W$7,2,0),$K$4)))</f>
        <v>0</v>
      </c>
      <c r="O1554" s="103" t="s">
        <v>20</v>
      </c>
      <c r="P1554" s="102" t="s">
        <v>20</v>
      </c>
      <c r="Q1554" s="102" t="s">
        <v>20</v>
      </c>
      <c r="R1554" s="116" t="s">
        <v>5009</v>
      </c>
      <c r="S1554" s="114" t="s">
        <v>964</v>
      </c>
      <c r="T1554" s="114">
        <v>114</v>
      </c>
      <c r="U1554" s="114">
        <v>29</v>
      </c>
      <c r="V1554" s="114">
        <v>29</v>
      </c>
      <c r="W1554" s="115">
        <v>0.12</v>
      </c>
    </row>
    <row r="1555" spans="2:23" ht="38.25">
      <c r="B1555" s="95" t="s">
        <v>20807</v>
      </c>
      <c r="C1555" s="95" t="s">
        <v>20</v>
      </c>
      <c r="D1555" s="95" t="s">
        <v>20</v>
      </c>
      <c r="E1555" s="95" t="s">
        <v>17246</v>
      </c>
      <c r="F1555" s="95" t="s">
        <v>4978</v>
      </c>
      <c r="G1555" s="95" t="s">
        <v>5000</v>
      </c>
      <c r="H1555" s="14" t="s">
        <v>20819</v>
      </c>
      <c r="I1555" s="95" t="s">
        <v>5010</v>
      </c>
      <c r="J1555" s="120" t="s">
        <v>14226</v>
      </c>
      <c r="K1555" s="106" t="s">
        <v>5011</v>
      </c>
      <c r="L1555" s="95" t="s">
        <v>5010</v>
      </c>
      <c r="M1555" s="97">
        <f>IF($K$6="с учетом НДС",VLOOKUP('Прайс MILWAUKEE®'!$J1555,'Legend ACC'!$A:$H,8,0)*(1-N1555),VLOOKUP('Прайс MILWAUKEE®'!$J1555,'Legend ACC'!$A:$H,8,0)*(1-N1555)/1.2)</f>
        <v>850</v>
      </c>
      <c r="N1555" s="98">
        <f>IF(OR(E1555="Принадлежности",E1555="Ручной инструмент"),$K$5,IF($K$4=0,0,IFERROR(VLOOKUP(Q1555,LEGEND!$V$4:$W$7,2,0),$K$4)))</f>
        <v>0</v>
      </c>
      <c r="O1555" s="103" t="s">
        <v>20</v>
      </c>
      <c r="P1555" s="102" t="s">
        <v>20</v>
      </c>
      <c r="Q1555" s="102" t="s">
        <v>20</v>
      </c>
      <c r="R1555" s="116" t="s">
        <v>5012</v>
      </c>
      <c r="S1555" s="114" t="s">
        <v>964</v>
      </c>
      <c r="T1555" s="114">
        <v>114</v>
      </c>
      <c r="U1555" s="114">
        <v>29</v>
      </c>
      <c r="V1555" s="114">
        <v>29</v>
      </c>
      <c r="W1555" s="115">
        <v>0.126</v>
      </c>
    </row>
    <row r="1556" spans="2:23" ht="38.25">
      <c r="B1556" s="95" t="s">
        <v>20807</v>
      </c>
      <c r="C1556" s="95" t="s">
        <v>20</v>
      </c>
      <c r="D1556" s="95" t="s">
        <v>20</v>
      </c>
      <c r="E1556" s="95" t="s">
        <v>17246</v>
      </c>
      <c r="F1556" s="95" t="s">
        <v>4978</v>
      </c>
      <c r="G1556" s="95" t="s">
        <v>5000</v>
      </c>
      <c r="H1556" s="14" t="s">
        <v>20819</v>
      </c>
      <c r="I1556" s="95" t="s">
        <v>5013</v>
      </c>
      <c r="J1556" s="120" t="s">
        <v>14227</v>
      </c>
      <c r="K1556" s="106" t="s">
        <v>5014</v>
      </c>
      <c r="L1556" s="95" t="s">
        <v>5013</v>
      </c>
      <c r="M1556" s="97">
        <f>IF($K$6="с учетом НДС",VLOOKUP('Прайс MILWAUKEE®'!$J1556,'Legend ACC'!$A:$H,8,0)*(1-N1556),VLOOKUP('Прайс MILWAUKEE®'!$J1556,'Legend ACC'!$A:$H,8,0)*(1-N1556)/1.2)</f>
        <v>910</v>
      </c>
      <c r="N1556" s="98">
        <f>IF(OR(E1556="Принадлежности",E1556="Ручной инструмент"),$K$5,IF($K$4=0,0,IFERROR(VLOOKUP(Q1556,LEGEND!$V$4:$W$7,2,0),$K$4)))</f>
        <v>0</v>
      </c>
      <c r="O1556" s="103" t="s">
        <v>20</v>
      </c>
      <c r="P1556" s="102" t="s">
        <v>20</v>
      </c>
      <c r="Q1556" s="102" t="s">
        <v>20</v>
      </c>
      <c r="R1556" s="116" t="s">
        <v>5015</v>
      </c>
      <c r="S1556" s="114" t="s">
        <v>964</v>
      </c>
      <c r="T1556" s="114">
        <v>29</v>
      </c>
      <c r="U1556" s="114">
        <v>28</v>
      </c>
      <c r="V1556" s="114">
        <v>115</v>
      </c>
      <c r="W1556" s="115">
        <v>0.13400000000000001</v>
      </c>
    </row>
    <row r="1557" spans="2:23" ht="38.25">
      <c r="B1557" s="95" t="s">
        <v>20807</v>
      </c>
      <c r="C1557" s="95" t="s">
        <v>20</v>
      </c>
      <c r="D1557" s="95" t="s">
        <v>20</v>
      </c>
      <c r="E1557" s="95" t="s">
        <v>17246</v>
      </c>
      <c r="F1557" s="95" t="s">
        <v>4978</v>
      </c>
      <c r="G1557" s="95" t="s">
        <v>5000</v>
      </c>
      <c r="H1557" s="14" t="s">
        <v>20819</v>
      </c>
      <c r="I1557" s="95" t="s">
        <v>5016</v>
      </c>
      <c r="J1557" s="120" t="s">
        <v>14228</v>
      </c>
      <c r="K1557" s="106" t="s">
        <v>5017</v>
      </c>
      <c r="L1557" s="95" t="s">
        <v>5016</v>
      </c>
      <c r="M1557" s="97">
        <f>IF($K$6="с учетом НДС",VLOOKUP('Прайс MILWAUKEE®'!$J1557,'Legend ACC'!$A:$H,8,0)*(1-N1557),VLOOKUP('Прайс MILWAUKEE®'!$J1557,'Legend ACC'!$A:$H,8,0)*(1-N1557)/1.2)</f>
        <v>1270</v>
      </c>
      <c r="N1557" s="98">
        <f>IF(OR(E1557="Принадлежности",E1557="Ручной инструмент"),$K$5,IF($K$4=0,0,IFERROR(VLOOKUP(Q1557,LEGEND!$V$4:$W$7,2,0),$K$4)))</f>
        <v>0</v>
      </c>
      <c r="O1557" s="103" t="s">
        <v>20</v>
      </c>
      <c r="P1557" s="102" t="s">
        <v>20</v>
      </c>
      <c r="Q1557" s="102" t="s">
        <v>20</v>
      </c>
      <c r="R1557" s="116" t="s">
        <v>5018</v>
      </c>
      <c r="S1557" s="114" t="s">
        <v>964</v>
      </c>
      <c r="T1557" s="114">
        <v>29</v>
      </c>
      <c r="U1557" s="114">
        <v>28</v>
      </c>
      <c r="V1557" s="114">
        <v>115</v>
      </c>
      <c r="W1557" s="115">
        <v>0.151</v>
      </c>
    </row>
    <row r="1558" spans="2:23" ht="38.25">
      <c r="B1558" s="95" t="s">
        <v>20807</v>
      </c>
      <c r="C1558" s="95" t="s">
        <v>20</v>
      </c>
      <c r="D1558" s="95" t="s">
        <v>20</v>
      </c>
      <c r="E1558" s="95" t="s">
        <v>17246</v>
      </c>
      <c r="F1558" s="95" t="s">
        <v>4978</v>
      </c>
      <c r="G1558" s="95" t="s">
        <v>5000</v>
      </c>
      <c r="H1558" s="14" t="s">
        <v>20819</v>
      </c>
      <c r="I1558" s="95" t="s">
        <v>5019</v>
      </c>
      <c r="J1558" s="120" t="s">
        <v>14229</v>
      </c>
      <c r="K1558" s="106" t="s">
        <v>5020</v>
      </c>
      <c r="L1558" s="95" t="s">
        <v>5019</v>
      </c>
      <c r="M1558" s="97">
        <f>IF($K$6="с учетом НДС",VLOOKUP('Прайс MILWAUKEE®'!$J1558,'Legend ACC'!$A:$H,8,0)*(1-N1558),VLOOKUP('Прайс MILWAUKEE®'!$J1558,'Legend ACC'!$A:$H,8,0)*(1-N1558)/1.2)</f>
        <v>1960</v>
      </c>
      <c r="N1558" s="98">
        <f>IF(OR(E1558="Принадлежности",E1558="Ручной инструмент"),$K$5,IF($K$4=0,0,IFERROR(VLOOKUP(Q1558,LEGEND!$V$4:$W$7,2,0),$K$4)))</f>
        <v>0</v>
      </c>
      <c r="O1558" s="103" t="s">
        <v>20</v>
      </c>
      <c r="P1558" s="102" t="s">
        <v>20</v>
      </c>
      <c r="Q1558" s="102" t="s">
        <v>20</v>
      </c>
      <c r="R1558" s="116" t="s">
        <v>5021</v>
      </c>
      <c r="S1558" s="114" t="s">
        <v>964</v>
      </c>
      <c r="T1558" s="114">
        <v>31</v>
      </c>
      <c r="U1558" s="114">
        <v>31</v>
      </c>
      <c r="V1558" s="114">
        <v>154</v>
      </c>
      <c r="W1558" s="115">
        <v>0.21099999999999999</v>
      </c>
    </row>
    <row r="1559" spans="2:23" ht="38.25">
      <c r="B1559" s="95" t="s">
        <v>20807</v>
      </c>
      <c r="C1559" s="95" t="s">
        <v>20</v>
      </c>
      <c r="D1559" s="95" t="s">
        <v>20</v>
      </c>
      <c r="E1559" s="95" t="s">
        <v>17246</v>
      </c>
      <c r="F1559" s="95" t="s">
        <v>4978</v>
      </c>
      <c r="G1559" s="95" t="s">
        <v>5000</v>
      </c>
      <c r="H1559" s="14" t="s">
        <v>20819</v>
      </c>
      <c r="I1559" s="95" t="s">
        <v>5022</v>
      </c>
      <c r="J1559" s="120" t="s">
        <v>14230</v>
      </c>
      <c r="K1559" s="106" t="s">
        <v>5023</v>
      </c>
      <c r="L1559" s="95" t="s">
        <v>5022</v>
      </c>
      <c r="M1559" s="97">
        <f>IF($K$6="с учетом НДС",VLOOKUP('Прайс MILWAUKEE®'!$J1559,'Legend ACC'!$A:$H,8,0)*(1-N1559),VLOOKUP('Прайс MILWAUKEE®'!$J1559,'Legend ACC'!$A:$H,8,0)*(1-N1559)/1.2)</f>
        <v>1120</v>
      </c>
      <c r="N1559" s="98">
        <f>IF(OR(E1559="Принадлежности",E1559="Ручной инструмент"),$K$5,IF($K$4=0,0,IFERROR(VLOOKUP(Q1559,LEGEND!$V$4:$W$7,2,0),$K$4)))</f>
        <v>0</v>
      </c>
      <c r="O1559" s="103" t="s">
        <v>20</v>
      </c>
      <c r="P1559" s="102" t="s">
        <v>20</v>
      </c>
      <c r="Q1559" s="102" t="s">
        <v>20</v>
      </c>
      <c r="R1559" s="116" t="s">
        <v>5024</v>
      </c>
      <c r="S1559" s="114" t="s">
        <v>964</v>
      </c>
      <c r="T1559" s="114">
        <v>31</v>
      </c>
      <c r="U1559" s="114">
        <v>31</v>
      </c>
      <c r="V1559" s="114">
        <v>154</v>
      </c>
      <c r="W1559" s="115">
        <v>0.14599999999999999</v>
      </c>
    </row>
    <row r="1560" spans="2:23" ht="38.25">
      <c r="B1560" s="95" t="s">
        <v>20807</v>
      </c>
      <c r="C1560" s="95" t="s">
        <v>20</v>
      </c>
      <c r="D1560" s="95" t="s">
        <v>20</v>
      </c>
      <c r="E1560" s="95" t="s">
        <v>17246</v>
      </c>
      <c r="F1560" s="95" t="s">
        <v>4978</v>
      </c>
      <c r="G1560" s="95" t="s">
        <v>5000</v>
      </c>
      <c r="H1560" s="14" t="s">
        <v>20819</v>
      </c>
      <c r="I1560" s="95" t="s">
        <v>5025</v>
      </c>
      <c r="J1560" s="120" t="s">
        <v>14231</v>
      </c>
      <c r="K1560" s="106" t="s">
        <v>5026</v>
      </c>
      <c r="L1560" s="95" t="s">
        <v>5025</v>
      </c>
      <c r="M1560" s="97">
        <f>IF($K$6="с учетом НДС",VLOOKUP('Прайс MILWAUKEE®'!$J1560,'Legend ACC'!$A:$H,8,0)*(1-N1560),VLOOKUP('Прайс MILWAUKEE®'!$J1560,'Legend ACC'!$A:$H,8,0)*(1-N1560)/1.2)</f>
        <v>1250</v>
      </c>
      <c r="N1560" s="98">
        <f>IF(OR(E1560="Принадлежности",E1560="Ручной инструмент"),$K$5,IF($K$4=0,0,IFERROR(VLOOKUP(Q1560,LEGEND!$V$4:$W$7,2,0),$K$4)))</f>
        <v>0</v>
      </c>
      <c r="O1560" s="103" t="s">
        <v>20</v>
      </c>
      <c r="P1560" s="102" t="s">
        <v>20</v>
      </c>
      <c r="Q1560" s="102" t="s">
        <v>20</v>
      </c>
      <c r="R1560" s="116" t="s">
        <v>5027</v>
      </c>
      <c r="S1560" s="114" t="s">
        <v>964</v>
      </c>
      <c r="T1560" s="114">
        <v>152</v>
      </c>
      <c r="U1560" s="114">
        <v>32</v>
      </c>
      <c r="V1560" s="114">
        <v>32</v>
      </c>
      <c r="W1560" s="115">
        <v>0.17</v>
      </c>
    </row>
    <row r="1561" spans="2:23" ht="38.25">
      <c r="B1561" s="95" t="s">
        <v>20807</v>
      </c>
      <c r="C1561" s="95" t="s">
        <v>20</v>
      </c>
      <c r="D1561" s="95" t="s">
        <v>20</v>
      </c>
      <c r="E1561" s="95" t="s">
        <v>17246</v>
      </c>
      <c r="F1561" s="95" t="s">
        <v>4978</v>
      </c>
      <c r="G1561" s="95" t="s">
        <v>5000</v>
      </c>
      <c r="H1561" s="14" t="s">
        <v>20819</v>
      </c>
      <c r="I1561" s="95" t="s">
        <v>5028</v>
      </c>
      <c r="J1561" s="120" t="s">
        <v>14232</v>
      </c>
      <c r="K1561" s="106" t="s">
        <v>5029</v>
      </c>
      <c r="L1561" s="95" t="s">
        <v>5028</v>
      </c>
      <c r="M1561" s="97">
        <f>IF($K$6="с учетом НДС",VLOOKUP('Прайс MILWAUKEE®'!$J1561,'Legend ACC'!$A:$H,8,0)*(1-N1561),VLOOKUP('Прайс MILWAUKEE®'!$J1561,'Legend ACC'!$A:$H,8,0)*(1-N1561)/1.2)</f>
        <v>1910</v>
      </c>
      <c r="N1561" s="98">
        <f>IF(OR(E1561="Принадлежности",E1561="Ручной инструмент"),$K$5,IF($K$4=0,0,IFERROR(VLOOKUP(Q1561,LEGEND!$V$4:$W$7,2,0),$K$4)))</f>
        <v>0</v>
      </c>
      <c r="O1561" s="103" t="s">
        <v>20</v>
      </c>
      <c r="P1561" s="102" t="s">
        <v>20</v>
      </c>
      <c r="Q1561" s="102" t="s">
        <v>20</v>
      </c>
      <c r="R1561" s="116" t="s">
        <v>5030</v>
      </c>
      <c r="S1561" s="114" t="s">
        <v>964</v>
      </c>
      <c r="T1561" s="114">
        <v>163</v>
      </c>
      <c r="U1561" s="114">
        <v>32</v>
      </c>
      <c r="V1561" s="114">
        <v>32</v>
      </c>
      <c r="W1561" s="115">
        <v>0.246</v>
      </c>
    </row>
    <row r="1562" spans="2:23" ht="38.25">
      <c r="B1562" s="95" t="s">
        <v>20807</v>
      </c>
      <c r="C1562" s="95" t="s">
        <v>20</v>
      </c>
      <c r="D1562" s="95" t="s">
        <v>20</v>
      </c>
      <c r="E1562" s="95" t="s">
        <v>17246</v>
      </c>
      <c r="F1562" s="95" t="s">
        <v>5031</v>
      </c>
      <c r="G1562" s="95" t="s">
        <v>20</v>
      </c>
      <c r="H1562" s="14" t="s">
        <v>20820</v>
      </c>
      <c r="I1562" s="95" t="s">
        <v>5032</v>
      </c>
      <c r="J1562" s="120" t="s">
        <v>14233</v>
      </c>
      <c r="K1562" s="106" t="s">
        <v>5033</v>
      </c>
      <c r="L1562" s="95" t="s">
        <v>5032</v>
      </c>
      <c r="M1562" s="97">
        <f>IF($K$6="с учетом НДС",VLOOKUP('Прайс MILWAUKEE®'!$J1562,'Legend ACC'!$A:$H,8,0)*(1-N1562),VLOOKUP('Прайс MILWAUKEE®'!$J1562,'Legend ACC'!$A:$H,8,0)*(1-N1562)/1.2)</f>
        <v>11000</v>
      </c>
      <c r="N1562" s="98">
        <f>IF(OR(E1562="Принадлежности",E1562="Ручной инструмент"),$K$5,IF($K$4=0,0,IFERROR(VLOOKUP(Q1562,LEGEND!$V$4:$W$7,2,0),$K$4)))</f>
        <v>0</v>
      </c>
      <c r="O1562" s="103" t="s">
        <v>20</v>
      </c>
      <c r="P1562" s="102" t="s">
        <v>20</v>
      </c>
      <c r="Q1562" s="102" t="s">
        <v>20</v>
      </c>
      <c r="R1562" s="116" t="s">
        <v>5034</v>
      </c>
      <c r="S1562" s="114" t="s">
        <v>5035</v>
      </c>
      <c r="T1562" s="114">
        <v>266</v>
      </c>
      <c r="U1562" s="114">
        <v>264</v>
      </c>
      <c r="V1562" s="114">
        <v>10</v>
      </c>
      <c r="W1562" s="115">
        <v>0.39</v>
      </c>
    </row>
    <row r="1563" spans="2:23" ht="51">
      <c r="B1563" s="95" t="s">
        <v>20807</v>
      </c>
      <c r="C1563" s="95" t="s">
        <v>20</v>
      </c>
      <c r="D1563" s="95" t="s">
        <v>20</v>
      </c>
      <c r="E1563" s="95" t="s">
        <v>17246</v>
      </c>
      <c r="F1563" s="95" t="s">
        <v>5036</v>
      </c>
      <c r="G1563" s="95" t="s">
        <v>20</v>
      </c>
      <c r="H1563" s="14" t="s">
        <v>20821</v>
      </c>
      <c r="I1563" s="95" t="s">
        <v>5037</v>
      </c>
      <c r="J1563" s="120" t="s">
        <v>14234</v>
      </c>
      <c r="K1563" s="106" t="s">
        <v>5038</v>
      </c>
      <c r="L1563" s="95" t="s">
        <v>5037</v>
      </c>
      <c r="M1563" s="97">
        <f>IF($K$6="с учетом НДС",VLOOKUP('Прайс MILWAUKEE®'!$J1563,'Legend ACC'!$A:$H,8,0)*(1-N1563),VLOOKUP('Прайс MILWAUKEE®'!$J1563,'Legend ACC'!$A:$H,8,0)*(1-N1563)/1.2)</f>
        <v>1640</v>
      </c>
      <c r="N1563" s="98">
        <f>IF(OR(E1563="Принадлежности",E1563="Ручной инструмент"),$K$5,IF($K$4=0,0,IFERROR(VLOOKUP(Q1563,LEGEND!$V$4:$W$7,2,0),$K$4)))</f>
        <v>0</v>
      </c>
      <c r="O1563" s="103" t="s">
        <v>20</v>
      </c>
      <c r="P1563" s="102" t="s">
        <v>20</v>
      </c>
      <c r="Q1563" s="102" t="s">
        <v>20</v>
      </c>
      <c r="R1563" s="116" t="s">
        <v>5039</v>
      </c>
      <c r="S1563" s="114" t="s">
        <v>5035</v>
      </c>
      <c r="T1563" s="114">
        <v>46</v>
      </c>
      <c r="U1563" s="114">
        <v>50</v>
      </c>
      <c r="V1563" s="114">
        <v>145</v>
      </c>
      <c r="W1563" s="115">
        <v>0.26200000000000001</v>
      </c>
    </row>
    <row r="1564" spans="2:23" ht="38.25">
      <c r="B1564" s="95" t="s">
        <v>20807</v>
      </c>
      <c r="C1564" s="95" t="s">
        <v>20</v>
      </c>
      <c r="D1564" s="95" t="s">
        <v>20</v>
      </c>
      <c r="E1564" s="95" t="s">
        <v>17246</v>
      </c>
      <c r="F1564" s="95" t="s">
        <v>5040</v>
      </c>
      <c r="G1564" s="95" t="s">
        <v>20</v>
      </c>
      <c r="H1564" s="14" t="s">
        <v>20822</v>
      </c>
      <c r="I1564" s="95" t="s">
        <v>5041</v>
      </c>
      <c r="J1564" s="120" t="s">
        <v>14235</v>
      </c>
      <c r="K1564" s="106" t="s">
        <v>5042</v>
      </c>
      <c r="L1564" s="95" t="s">
        <v>5041</v>
      </c>
      <c r="M1564" s="97">
        <f>IF($K$6="с учетом НДС",VLOOKUP('Прайс MILWAUKEE®'!$J1564,'Legend ACC'!$A:$H,8,0)*(1-N1564),VLOOKUP('Прайс MILWAUKEE®'!$J1564,'Legend ACC'!$A:$H,8,0)*(1-N1564)/1.2)</f>
        <v>1580</v>
      </c>
      <c r="N1564" s="98">
        <f>IF(OR(E1564="Принадлежности",E1564="Ручной инструмент"),$K$5,IF($K$4=0,0,IFERROR(VLOOKUP(Q1564,LEGEND!$V$4:$W$7,2,0),$K$4)))</f>
        <v>0</v>
      </c>
      <c r="O1564" s="103" t="s">
        <v>20</v>
      </c>
      <c r="P1564" s="102" t="s">
        <v>20</v>
      </c>
      <c r="Q1564" s="102" t="s">
        <v>20</v>
      </c>
      <c r="R1564" s="116" t="s">
        <v>5043</v>
      </c>
      <c r="S1564" s="114" t="s">
        <v>5044</v>
      </c>
      <c r="T1564" s="114">
        <v>330</v>
      </c>
      <c r="U1564" s="114">
        <v>70</v>
      </c>
      <c r="V1564" s="114">
        <v>130</v>
      </c>
      <c r="W1564" s="115">
        <v>0.3</v>
      </c>
    </row>
    <row r="1565" spans="2:23" ht="38.25">
      <c r="B1565" s="95" t="s">
        <v>20807</v>
      </c>
      <c r="C1565" s="95" t="s">
        <v>20</v>
      </c>
      <c r="D1565" s="95" t="s">
        <v>20</v>
      </c>
      <c r="E1565" s="95" t="s">
        <v>17246</v>
      </c>
      <c r="F1565" s="95" t="s">
        <v>5040</v>
      </c>
      <c r="G1565" s="95" t="s">
        <v>20</v>
      </c>
      <c r="H1565" s="14" t="s">
        <v>20822</v>
      </c>
      <c r="I1565" s="95" t="s">
        <v>5045</v>
      </c>
      <c r="J1565" s="120" t="s">
        <v>14236</v>
      </c>
      <c r="K1565" s="106" t="s">
        <v>5046</v>
      </c>
      <c r="L1565" s="95" t="s">
        <v>5045</v>
      </c>
      <c r="M1565" s="97">
        <f>IF($K$6="с учетом НДС",VLOOKUP('Прайс MILWAUKEE®'!$J1565,'Legend ACC'!$A:$H,8,0)*(1-N1565),VLOOKUP('Прайс MILWAUKEE®'!$J1565,'Legend ACC'!$A:$H,8,0)*(1-N1565)/1.2)</f>
        <v>1710</v>
      </c>
      <c r="N1565" s="98">
        <f>IF(OR(E1565="Принадлежности",E1565="Ручной инструмент"),$K$5,IF($K$4=0,0,IFERROR(VLOOKUP(Q1565,LEGEND!$V$4:$W$7,2,0),$K$4)))</f>
        <v>0</v>
      </c>
      <c r="O1565" s="103" t="s">
        <v>20</v>
      </c>
      <c r="P1565" s="102" t="s">
        <v>20</v>
      </c>
      <c r="Q1565" s="102" t="s">
        <v>20</v>
      </c>
      <c r="R1565" s="116" t="s">
        <v>5047</v>
      </c>
      <c r="S1565" s="114" t="s">
        <v>5044</v>
      </c>
      <c r="T1565" s="114">
        <v>42</v>
      </c>
      <c r="U1565" s="114">
        <v>70</v>
      </c>
      <c r="V1565" s="114">
        <v>130</v>
      </c>
      <c r="W1565" s="115">
        <v>0.35</v>
      </c>
    </row>
    <row r="1566" spans="2:23" ht="38.25">
      <c r="B1566" s="95" t="s">
        <v>20807</v>
      </c>
      <c r="C1566" s="95" t="s">
        <v>20</v>
      </c>
      <c r="D1566" s="95" t="s">
        <v>20</v>
      </c>
      <c r="E1566" s="95" t="s">
        <v>17246</v>
      </c>
      <c r="F1566" s="95" t="s">
        <v>5040</v>
      </c>
      <c r="G1566" s="95" t="s">
        <v>20</v>
      </c>
      <c r="H1566" s="14" t="s">
        <v>20822</v>
      </c>
      <c r="I1566" s="95" t="s">
        <v>5048</v>
      </c>
      <c r="J1566" s="120" t="s">
        <v>14237</v>
      </c>
      <c r="K1566" s="106" t="s">
        <v>5049</v>
      </c>
      <c r="L1566" s="95" t="s">
        <v>5048</v>
      </c>
      <c r="M1566" s="97">
        <f>IF($K$6="с учетом НДС",VLOOKUP('Прайс MILWAUKEE®'!$J1566,'Legend ACC'!$A:$H,8,0)*(1-N1566),VLOOKUP('Прайс MILWAUKEE®'!$J1566,'Legend ACC'!$A:$H,8,0)*(1-N1566)/1.2)</f>
        <v>1970</v>
      </c>
      <c r="N1566" s="98">
        <f>IF(OR(E1566="Принадлежности",E1566="Ручной инструмент"),$K$5,IF($K$4=0,0,IFERROR(VLOOKUP(Q1566,LEGEND!$V$4:$W$7,2,0),$K$4)))</f>
        <v>0</v>
      </c>
      <c r="O1566" s="103" t="s">
        <v>20</v>
      </c>
      <c r="P1566" s="102" t="s">
        <v>20</v>
      </c>
      <c r="Q1566" s="102" t="s">
        <v>20</v>
      </c>
      <c r="R1566" s="116" t="s">
        <v>5050</v>
      </c>
      <c r="S1566" s="114" t="s">
        <v>5044</v>
      </c>
      <c r="T1566" s="114">
        <v>33</v>
      </c>
      <c r="U1566" s="114">
        <v>70</v>
      </c>
      <c r="V1566" s="114">
        <v>130</v>
      </c>
      <c r="W1566" s="115">
        <v>0.35</v>
      </c>
    </row>
    <row r="1567" spans="2:23" ht="38.25">
      <c r="B1567" s="95" t="s">
        <v>20807</v>
      </c>
      <c r="C1567" s="95" t="s">
        <v>20</v>
      </c>
      <c r="D1567" s="95" t="s">
        <v>20</v>
      </c>
      <c r="E1567" s="95" t="s">
        <v>17246</v>
      </c>
      <c r="F1567" s="95" t="s">
        <v>5040</v>
      </c>
      <c r="G1567" s="95" t="s">
        <v>20</v>
      </c>
      <c r="H1567" s="14" t="s">
        <v>20822</v>
      </c>
      <c r="I1567" s="95" t="s">
        <v>5051</v>
      </c>
      <c r="J1567" s="120" t="s">
        <v>14238</v>
      </c>
      <c r="K1567" s="106" t="s">
        <v>5052</v>
      </c>
      <c r="L1567" s="95" t="s">
        <v>5051</v>
      </c>
      <c r="M1567" s="97">
        <f>IF($K$6="с учетом НДС",VLOOKUP('Прайс MILWAUKEE®'!$J1567,'Legend ACC'!$A:$H,8,0)*(1-N1567),VLOOKUP('Прайс MILWAUKEE®'!$J1567,'Legend ACC'!$A:$H,8,0)*(1-N1567)/1.2)</f>
        <v>2330</v>
      </c>
      <c r="N1567" s="98">
        <f>IF(OR(E1567="Принадлежности",E1567="Ручной инструмент"),$K$5,IF($K$4=0,0,IFERROR(VLOOKUP(Q1567,LEGEND!$V$4:$W$7,2,0),$K$4)))</f>
        <v>0</v>
      </c>
      <c r="O1567" s="103" t="s">
        <v>20</v>
      </c>
      <c r="P1567" s="102" t="s">
        <v>20</v>
      </c>
      <c r="Q1567" s="102" t="s">
        <v>20</v>
      </c>
      <c r="R1567" s="116" t="s">
        <v>5053</v>
      </c>
      <c r="S1567" s="114" t="s">
        <v>5044</v>
      </c>
      <c r="T1567" s="114">
        <v>33</v>
      </c>
      <c r="U1567" s="114">
        <v>70</v>
      </c>
      <c r="V1567" s="114">
        <v>130</v>
      </c>
      <c r="W1567" s="115">
        <v>0.35</v>
      </c>
    </row>
    <row r="1568" spans="2:23" ht="38.25">
      <c r="B1568" s="95" t="s">
        <v>20807</v>
      </c>
      <c r="C1568" s="95" t="s">
        <v>20</v>
      </c>
      <c r="D1568" s="95" t="s">
        <v>20</v>
      </c>
      <c r="E1568" s="95" t="s">
        <v>17246</v>
      </c>
      <c r="F1568" s="95" t="s">
        <v>5040</v>
      </c>
      <c r="G1568" s="95" t="s">
        <v>20</v>
      </c>
      <c r="H1568" s="14" t="s">
        <v>20822</v>
      </c>
      <c r="I1568" s="95" t="s">
        <v>5054</v>
      </c>
      <c r="J1568" s="120" t="s">
        <v>14239</v>
      </c>
      <c r="K1568" s="106" t="s">
        <v>5055</v>
      </c>
      <c r="L1568" s="95" t="s">
        <v>5054</v>
      </c>
      <c r="M1568" s="97">
        <f>IF($K$6="с учетом НДС",VLOOKUP('Прайс MILWAUKEE®'!$J1568,'Legend ACC'!$A:$H,8,0)*(1-N1568),VLOOKUP('Прайс MILWAUKEE®'!$J1568,'Legend ACC'!$A:$H,8,0)*(1-N1568)/1.2)</f>
        <v>2430</v>
      </c>
      <c r="N1568" s="98">
        <f>IF(OR(E1568="Принадлежности",E1568="Ручной инструмент"),$K$5,IF($K$4=0,0,IFERROR(VLOOKUP(Q1568,LEGEND!$V$4:$W$7,2,0),$K$4)))</f>
        <v>0</v>
      </c>
      <c r="O1568" s="103" t="s">
        <v>20</v>
      </c>
      <c r="P1568" s="102" t="s">
        <v>20</v>
      </c>
      <c r="Q1568" s="102" t="s">
        <v>20</v>
      </c>
      <c r="R1568" s="116" t="s">
        <v>5056</v>
      </c>
      <c r="S1568" s="114" t="s">
        <v>5044</v>
      </c>
      <c r="T1568" s="114">
        <v>33</v>
      </c>
      <c r="U1568" s="114">
        <v>70</v>
      </c>
      <c r="V1568" s="114">
        <v>130</v>
      </c>
      <c r="W1568" s="115">
        <v>0.35</v>
      </c>
    </row>
    <row r="1569" spans="2:23" ht="38.25">
      <c r="B1569" s="95" t="s">
        <v>20807</v>
      </c>
      <c r="C1569" s="95" t="s">
        <v>20</v>
      </c>
      <c r="D1569" s="95" t="s">
        <v>20</v>
      </c>
      <c r="E1569" s="95" t="s">
        <v>17246</v>
      </c>
      <c r="F1569" s="95" t="s">
        <v>5040</v>
      </c>
      <c r="G1569" s="95" t="s">
        <v>20</v>
      </c>
      <c r="H1569" s="14" t="s">
        <v>20822</v>
      </c>
      <c r="I1569" s="95" t="s">
        <v>5057</v>
      </c>
      <c r="J1569" s="120" t="s">
        <v>14240</v>
      </c>
      <c r="K1569" s="106" t="s">
        <v>5058</v>
      </c>
      <c r="L1569" s="95" t="s">
        <v>5057</v>
      </c>
      <c r="M1569" s="97">
        <f>IF($K$6="с учетом НДС",VLOOKUP('Прайс MILWAUKEE®'!$J1569,'Legend ACC'!$A:$H,8,0)*(1-N1569),VLOOKUP('Прайс MILWAUKEE®'!$J1569,'Legend ACC'!$A:$H,8,0)*(1-N1569)/1.2)</f>
        <v>1950</v>
      </c>
      <c r="N1569" s="98">
        <f>IF(OR(E1569="Принадлежности",E1569="Ручной инструмент"),$K$5,IF($K$4=0,0,IFERROR(VLOOKUP(Q1569,LEGEND!$V$4:$W$7,2,0),$K$4)))</f>
        <v>0</v>
      </c>
      <c r="O1569" s="103" t="s">
        <v>20</v>
      </c>
      <c r="P1569" s="102" t="s">
        <v>20</v>
      </c>
      <c r="Q1569" s="102" t="s">
        <v>20</v>
      </c>
      <c r="R1569" s="116" t="s">
        <v>5059</v>
      </c>
      <c r="S1569" s="114" t="s">
        <v>5044</v>
      </c>
      <c r="T1569" s="114">
        <v>80</v>
      </c>
      <c r="U1569" s="114">
        <v>65</v>
      </c>
      <c r="V1569" s="114">
        <v>120</v>
      </c>
      <c r="W1569" s="115">
        <v>0.45</v>
      </c>
    </row>
    <row r="1570" spans="2:23" ht="38.25">
      <c r="B1570" s="95" t="s">
        <v>20807</v>
      </c>
      <c r="C1570" s="95" t="s">
        <v>20</v>
      </c>
      <c r="D1570" s="95" t="s">
        <v>20</v>
      </c>
      <c r="E1570" s="95" t="s">
        <v>17246</v>
      </c>
      <c r="F1570" s="95" t="s">
        <v>5040</v>
      </c>
      <c r="G1570" s="95" t="s">
        <v>20</v>
      </c>
      <c r="H1570" s="14" t="s">
        <v>20822</v>
      </c>
      <c r="I1570" s="95" t="s">
        <v>5060</v>
      </c>
      <c r="J1570" s="120" t="s">
        <v>14241</v>
      </c>
      <c r="K1570" s="106" t="s">
        <v>5061</v>
      </c>
      <c r="L1570" s="95" t="s">
        <v>5060</v>
      </c>
      <c r="M1570" s="97">
        <f>IF($K$6="с учетом НДС",VLOOKUP('Прайс MILWAUKEE®'!$J1570,'Legend ACC'!$A:$H,8,0)*(1-N1570),VLOOKUP('Прайс MILWAUKEE®'!$J1570,'Legend ACC'!$A:$H,8,0)*(1-N1570)/1.2)</f>
        <v>2060</v>
      </c>
      <c r="N1570" s="98">
        <f>IF(OR(E1570="Принадлежности",E1570="Ручной инструмент"),$K$5,IF($K$4=0,0,IFERROR(VLOOKUP(Q1570,LEGEND!$V$4:$W$7,2,0),$K$4)))</f>
        <v>0</v>
      </c>
      <c r="O1570" s="103" t="s">
        <v>20</v>
      </c>
      <c r="P1570" s="102" t="s">
        <v>20</v>
      </c>
      <c r="Q1570" s="102" t="s">
        <v>20</v>
      </c>
      <c r="R1570" s="116" t="s">
        <v>5062</v>
      </c>
      <c r="S1570" s="114" t="s">
        <v>5044</v>
      </c>
      <c r="T1570" s="114">
        <v>80</v>
      </c>
      <c r="U1570" s="114">
        <v>65</v>
      </c>
      <c r="V1570" s="114">
        <v>120</v>
      </c>
      <c r="W1570" s="115">
        <v>0.45</v>
      </c>
    </row>
    <row r="1571" spans="2:23" ht="38.25">
      <c r="B1571" s="95" t="s">
        <v>20807</v>
      </c>
      <c r="C1571" s="95" t="s">
        <v>20</v>
      </c>
      <c r="D1571" s="95" t="s">
        <v>20</v>
      </c>
      <c r="E1571" s="95" t="s">
        <v>17246</v>
      </c>
      <c r="F1571" s="95" t="s">
        <v>5040</v>
      </c>
      <c r="G1571" s="95" t="s">
        <v>20</v>
      </c>
      <c r="H1571" s="14" t="s">
        <v>20822</v>
      </c>
      <c r="I1571" s="95" t="s">
        <v>5063</v>
      </c>
      <c r="J1571" s="120" t="s">
        <v>14242</v>
      </c>
      <c r="K1571" s="106" t="s">
        <v>5064</v>
      </c>
      <c r="L1571" s="95" t="s">
        <v>5063</v>
      </c>
      <c r="M1571" s="97">
        <f>IF($K$6="с учетом НДС",VLOOKUP('Прайс MILWAUKEE®'!$J1571,'Legend ACC'!$A:$H,8,0)*(1-N1571),VLOOKUP('Прайс MILWAUKEE®'!$J1571,'Legend ACC'!$A:$H,8,0)*(1-N1571)/1.2)</f>
        <v>2100</v>
      </c>
      <c r="N1571" s="98">
        <f>IF(OR(E1571="Принадлежности",E1571="Ручной инструмент"),$K$5,IF($K$4=0,0,IFERROR(VLOOKUP(Q1571,LEGEND!$V$4:$W$7,2,0),$K$4)))</f>
        <v>0</v>
      </c>
      <c r="O1571" s="103" t="s">
        <v>20</v>
      </c>
      <c r="P1571" s="102" t="s">
        <v>20</v>
      </c>
      <c r="Q1571" s="102" t="s">
        <v>20</v>
      </c>
      <c r="R1571" s="116" t="s">
        <v>5065</v>
      </c>
      <c r="S1571" s="114" t="s">
        <v>5044</v>
      </c>
      <c r="T1571" s="114">
        <v>80</v>
      </c>
      <c r="U1571" s="114">
        <v>65</v>
      </c>
      <c r="V1571" s="114">
        <v>120</v>
      </c>
      <c r="W1571" s="115">
        <v>0.45</v>
      </c>
    </row>
    <row r="1572" spans="2:23" ht="38.25">
      <c r="B1572" s="95" t="s">
        <v>20807</v>
      </c>
      <c r="C1572" s="95" t="s">
        <v>20</v>
      </c>
      <c r="D1572" s="95" t="s">
        <v>20</v>
      </c>
      <c r="E1572" s="95" t="s">
        <v>17246</v>
      </c>
      <c r="F1572" s="95" t="s">
        <v>5040</v>
      </c>
      <c r="G1572" s="95" t="s">
        <v>20</v>
      </c>
      <c r="H1572" s="14" t="s">
        <v>20822</v>
      </c>
      <c r="I1572" s="95" t="s">
        <v>5066</v>
      </c>
      <c r="J1572" s="120" t="s">
        <v>14243</v>
      </c>
      <c r="K1572" s="106" t="s">
        <v>5067</v>
      </c>
      <c r="L1572" s="95" t="s">
        <v>5066</v>
      </c>
      <c r="M1572" s="97">
        <f>IF($K$6="с учетом НДС",VLOOKUP('Прайс MILWAUKEE®'!$J1572,'Legend ACC'!$A:$H,8,0)*(1-N1572),VLOOKUP('Прайс MILWAUKEE®'!$J1572,'Legend ACC'!$A:$H,8,0)*(1-N1572)/1.2)</f>
        <v>2160</v>
      </c>
      <c r="N1572" s="98">
        <f>IF(OR(E1572="Принадлежности",E1572="Ручной инструмент"),$K$5,IF($K$4=0,0,IFERROR(VLOOKUP(Q1572,LEGEND!$V$4:$W$7,2,0),$K$4)))</f>
        <v>0</v>
      </c>
      <c r="O1572" s="103" t="s">
        <v>20</v>
      </c>
      <c r="P1572" s="102" t="s">
        <v>20</v>
      </c>
      <c r="Q1572" s="102" t="s">
        <v>20</v>
      </c>
      <c r="R1572" s="116" t="s">
        <v>5068</v>
      </c>
      <c r="S1572" s="114" t="s">
        <v>5044</v>
      </c>
      <c r="T1572" s="114">
        <v>80</v>
      </c>
      <c r="U1572" s="114">
        <v>85</v>
      </c>
      <c r="V1572" s="114">
        <v>120</v>
      </c>
      <c r="W1572" s="115">
        <v>0.55000000000000004</v>
      </c>
    </row>
    <row r="1573" spans="2:23" ht="38.25">
      <c r="B1573" s="95" t="s">
        <v>20807</v>
      </c>
      <c r="C1573" s="95" t="s">
        <v>20</v>
      </c>
      <c r="D1573" s="95" t="s">
        <v>20</v>
      </c>
      <c r="E1573" s="95" t="s">
        <v>17246</v>
      </c>
      <c r="F1573" s="95" t="s">
        <v>5040</v>
      </c>
      <c r="G1573" s="95" t="s">
        <v>20</v>
      </c>
      <c r="H1573" s="14" t="s">
        <v>20822</v>
      </c>
      <c r="I1573" s="95" t="s">
        <v>5069</v>
      </c>
      <c r="J1573" s="120" t="s">
        <v>14244</v>
      </c>
      <c r="K1573" s="106" t="s">
        <v>5070</v>
      </c>
      <c r="L1573" s="95" t="s">
        <v>5069</v>
      </c>
      <c r="M1573" s="97">
        <f>IF($K$6="с учетом НДС",VLOOKUP('Прайс MILWAUKEE®'!$J1573,'Legend ACC'!$A:$H,8,0)*(1-N1573),VLOOKUP('Прайс MILWAUKEE®'!$J1573,'Legend ACC'!$A:$H,8,0)*(1-N1573)/1.2)</f>
        <v>2380</v>
      </c>
      <c r="N1573" s="98">
        <f>IF(OR(E1573="Принадлежности",E1573="Ручной инструмент"),$K$5,IF($K$4=0,0,IFERROR(VLOOKUP(Q1573,LEGEND!$V$4:$W$7,2,0),$K$4)))</f>
        <v>0</v>
      </c>
      <c r="O1573" s="103" t="s">
        <v>20</v>
      </c>
      <c r="P1573" s="102" t="s">
        <v>20</v>
      </c>
      <c r="Q1573" s="102" t="s">
        <v>20</v>
      </c>
      <c r="R1573" s="116" t="s">
        <v>5071</v>
      </c>
      <c r="S1573" s="114" t="s">
        <v>5044</v>
      </c>
      <c r="T1573" s="114">
        <v>80</v>
      </c>
      <c r="U1573" s="114">
        <v>85</v>
      </c>
      <c r="V1573" s="114">
        <v>120</v>
      </c>
      <c r="W1573" s="115">
        <v>0.55000000000000004</v>
      </c>
    </row>
    <row r="1574" spans="2:23" ht="38.25">
      <c r="B1574" s="95" t="s">
        <v>20807</v>
      </c>
      <c r="C1574" s="95" t="s">
        <v>20</v>
      </c>
      <c r="D1574" s="95" t="s">
        <v>20</v>
      </c>
      <c r="E1574" s="95" t="s">
        <v>17246</v>
      </c>
      <c r="F1574" s="95" t="s">
        <v>5040</v>
      </c>
      <c r="G1574" s="95" t="s">
        <v>20</v>
      </c>
      <c r="H1574" s="14" t="s">
        <v>20822</v>
      </c>
      <c r="I1574" s="95" t="s">
        <v>5072</v>
      </c>
      <c r="J1574" s="120" t="s">
        <v>14245</v>
      </c>
      <c r="K1574" s="106" t="s">
        <v>5073</v>
      </c>
      <c r="L1574" s="95" t="s">
        <v>5072</v>
      </c>
      <c r="M1574" s="97">
        <f>IF($K$6="с учетом НДС",VLOOKUP('Прайс MILWAUKEE®'!$J1574,'Legend ACC'!$A:$H,8,0)*(1-N1574),VLOOKUP('Прайс MILWAUKEE®'!$J1574,'Legend ACC'!$A:$H,8,0)*(1-N1574)/1.2)</f>
        <v>2450</v>
      </c>
      <c r="N1574" s="98">
        <f>IF(OR(E1574="Принадлежности",E1574="Ручной инструмент"),$K$5,IF($K$4=0,0,IFERROR(VLOOKUP(Q1574,LEGEND!$V$4:$W$7,2,0),$K$4)))</f>
        <v>0</v>
      </c>
      <c r="O1574" s="103" t="s">
        <v>20</v>
      </c>
      <c r="P1574" s="102" t="s">
        <v>20</v>
      </c>
      <c r="Q1574" s="102" t="s">
        <v>20</v>
      </c>
      <c r="R1574" s="116" t="s">
        <v>5074</v>
      </c>
      <c r="S1574" s="114" t="s">
        <v>5044</v>
      </c>
      <c r="T1574" s="114">
        <v>80</v>
      </c>
      <c r="U1574" s="114">
        <v>95</v>
      </c>
      <c r="V1574" s="114">
        <v>120</v>
      </c>
      <c r="W1574" s="115">
        <v>0.6</v>
      </c>
    </row>
    <row r="1575" spans="2:23" ht="38.25">
      <c r="B1575" s="95" t="s">
        <v>20807</v>
      </c>
      <c r="C1575" s="95" t="s">
        <v>20</v>
      </c>
      <c r="D1575" s="95" t="s">
        <v>20</v>
      </c>
      <c r="E1575" s="95" t="s">
        <v>17246</v>
      </c>
      <c r="F1575" s="95" t="s">
        <v>5040</v>
      </c>
      <c r="G1575" s="95" t="s">
        <v>20</v>
      </c>
      <c r="H1575" s="14" t="s">
        <v>20822</v>
      </c>
      <c r="I1575" s="95" t="s">
        <v>5075</v>
      </c>
      <c r="J1575" s="120" t="s">
        <v>14246</v>
      </c>
      <c r="K1575" s="106" t="s">
        <v>5076</v>
      </c>
      <c r="L1575" s="95" t="s">
        <v>5075</v>
      </c>
      <c r="M1575" s="97">
        <f>IF($K$6="с учетом НДС",VLOOKUP('Прайс MILWAUKEE®'!$J1575,'Legend ACC'!$A:$H,8,0)*(1-N1575),VLOOKUP('Прайс MILWAUKEE®'!$J1575,'Legend ACC'!$A:$H,8,0)*(1-N1575)/1.2)</f>
        <v>2870</v>
      </c>
      <c r="N1575" s="98">
        <f>IF(OR(E1575="Принадлежности",E1575="Ручной инструмент"),$K$5,IF($K$4=0,0,IFERROR(VLOOKUP(Q1575,LEGEND!$V$4:$W$7,2,0),$K$4)))</f>
        <v>0</v>
      </c>
      <c r="O1575" s="103" t="s">
        <v>20</v>
      </c>
      <c r="P1575" s="102" t="s">
        <v>20</v>
      </c>
      <c r="Q1575" s="102" t="s">
        <v>20</v>
      </c>
      <c r="R1575" s="116" t="s">
        <v>5077</v>
      </c>
      <c r="S1575" s="114" t="s">
        <v>5044</v>
      </c>
      <c r="T1575" s="114">
        <v>80</v>
      </c>
      <c r="U1575" s="114">
        <v>135</v>
      </c>
      <c r="V1575" s="114">
        <v>160</v>
      </c>
      <c r="W1575" s="115">
        <v>0.65</v>
      </c>
    </row>
    <row r="1576" spans="2:23" ht="38.25">
      <c r="B1576" s="95" t="s">
        <v>20807</v>
      </c>
      <c r="C1576" s="95" t="s">
        <v>20</v>
      </c>
      <c r="D1576" s="95" t="s">
        <v>20</v>
      </c>
      <c r="E1576" s="95" t="s">
        <v>17246</v>
      </c>
      <c r="F1576" s="95" t="s">
        <v>5040</v>
      </c>
      <c r="G1576" s="95" t="s">
        <v>20</v>
      </c>
      <c r="H1576" s="14" t="s">
        <v>20822</v>
      </c>
      <c r="I1576" s="95" t="s">
        <v>5078</v>
      </c>
      <c r="J1576" s="120" t="s">
        <v>14247</v>
      </c>
      <c r="K1576" s="106" t="s">
        <v>5079</v>
      </c>
      <c r="L1576" s="95" t="s">
        <v>5078</v>
      </c>
      <c r="M1576" s="97">
        <f>IF($K$6="с учетом НДС",VLOOKUP('Прайс MILWAUKEE®'!$J1576,'Legend ACC'!$A:$H,8,0)*(1-N1576),VLOOKUP('Прайс MILWAUKEE®'!$J1576,'Legend ACC'!$A:$H,8,0)*(1-N1576)/1.2)</f>
        <v>8590</v>
      </c>
      <c r="N1576" s="98">
        <f>IF(OR(E1576="Принадлежности",E1576="Ручной инструмент"),$K$5,IF($K$4=0,0,IFERROR(VLOOKUP(Q1576,LEGEND!$V$4:$W$7,2,0),$K$4)))</f>
        <v>0</v>
      </c>
      <c r="O1576" s="103" t="s">
        <v>20</v>
      </c>
      <c r="P1576" s="102" t="s">
        <v>20</v>
      </c>
      <c r="Q1576" s="102" t="s">
        <v>20</v>
      </c>
      <c r="R1576" s="116" t="s">
        <v>5080</v>
      </c>
      <c r="S1576" s="114" t="s">
        <v>5081</v>
      </c>
      <c r="T1576" s="114">
        <v>70</v>
      </c>
      <c r="U1576" s="114">
        <v>70</v>
      </c>
      <c r="V1576" s="114">
        <v>550</v>
      </c>
      <c r="W1576" s="115">
        <v>1.1000000000000001</v>
      </c>
    </row>
    <row r="1577" spans="2:23" ht="38.25">
      <c r="B1577" s="95" t="s">
        <v>20807</v>
      </c>
      <c r="C1577" s="95" t="s">
        <v>20</v>
      </c>
      <c r="D1577" s="95" t="s">
        <v>20</v>
      </c>
      <c r="E1577" s="95" t="s">
        <v>17246</v>
      </c>
      <c r="F1577" s="95" t="s">
        <v>5040</v>
      </c>
      <c r="G1577" s="95" t="s">
        <v>20</v>
      </c>
      <c r="H1577" s="14" t="s">
        <v>20822</v>
      </c>
      <c r="I1577" s="95" t="s">
        <v>5082</v>
      </c>
      <c r="J1577" s="120" t="s">
        <v>14248</v>
      </c>
      <c r="K1577" s="106" t="s">
        <v>5083</v>
      </c>
      <c r="L1577" s="95" t="s">
        <v>5082</v>
      </c>
      <c r="M1577" s="97">
        <f>IF($K$6="с учетом НДС",VLOOKUP('Прайс MILWAUKEE®'!$J1577,'Legend ACC'!$A:$H,8,0)*(1-N1577),VLOOKUP('Прайс MILWAUKEE®'!$J1577,'Legend ACC'!$A:$H,8,0)*(1-N1577)/1.2)</f>
        <v>11780</v>
      </c>
      <c r="N1577" s="98">
        <f>IF(OR(E1577="Принадлежности",E1577="Ручной инструмент"),$K$5,IF($K$4=0,0,IFERROR(VLOOKUP(Q1577,LEGEND!$V$4:$W$7,2,0),$K$4)))</f>
        <v>0</v>
      </c>
      <c r="O1577" s="103" t="s">
        <v>20</v>
      </c>
      <c r="P1577" s="102" t="s">
        <v>20</v>
      </c>
      <c r="Q1577" s="102" t="s">
        <v>20</v>
      </c>
      <c r="R1577" s="116" t="s">
        <v>5084</v>
      </c>
      <c r="S1577" s="114" t="s">
        <v>5081</v>
      </c>
      <c r="T1577" s="114">
        <v>90</v>
      </c>
      <c r="U1577" s="114">
        <v>90</v>
      </c>
      <c r="V1577" s="114">
        <v>550</v>
      </c>
      <c r="W1577" s="115">
        <v>1.1000000000000001</v>
      </c>
    </row>
    <row r="1578" spans="2:23" ht="38.25">
      <c r="B1578" s="95" t="s">
        <v>20807</v>
      </c>
      <c r="C1578" s="95" t="s">
        <v>20</v>
      </c>
      <c r="D1578" s="95" t="s">
        <v>20</v>
      </c>
      <c r="E1578" s="95" t="s">
        <v>17246</v>
      </c>
      <c r="F1578" s="95" t="s">
        <v>5040</v>
      </c>
      <c r="G1578" s="95" t="s">
        <v>20</v>
      </c>
      <c r="H1578" s="14" t="s">
        <v>20822</v>
      </c>
      <c r="I1578" s="95" t="s">
        <v>5085</v>
      </c>
      <c r="J1578" s="120" t="s">
        <v>14249</v>
      </c>
      <c r="K1578" s="106" t="s">
        <v>5086</v>
      </c>
      <c r="L1578" s="95" t="s">
        <v>5085</v>
      </c>
      <c r="M1578" s="97">
        <f>IF($K$6="с учетом НДС",VLOOKUP('Прайс MILWAUKEE®'!$J1578,'Legend ACC'!$A:$H,8,0)*(1-N1578),VLOOKUP('Прайс MILWAUKEE®'!$J1578,'Legend ACC'!$A:$H,8,0)*(1-N1578)/1.2)</f>
        <v>17830</v>
      </c>
      <c r="N1578" s="98">
        <f>IF(OR(E1578="Принадлежности",E1578="Ручной инструмент"),$K$5,IF($K$4=0,0,IFERROR(VLOOKUP(Q1578,LEGEND!$V$4:$W$7,2,0),$K$4)))</f>
        <v>0</v>
      </c>
      <c r="O1578" s="103" t="s">
        <v>20</v>
      </c>
      <c r="P1578" s="102" t="s">
        <v>20</v>
      </c>
      <c r="Q1578" s="102" t="s">
        <v>20</v>
      </c>
      <c r="R1578" s="116" t="s">
        <v>5087</v>
      </c>
      <c r="S1578" s="114" t="s">
        <v>5081</v>
      </c>
      <c r="T1578" s="114">
        <v>140</v>
      </c>
      <c r="U1578" s="114">
        <v>140</v>
      </c>
      <c r="V1578" s="114">
        <v>550</v>
      </c>
      <c r="W1578" s="115">
        <v>1.7</v>
      </c>
    </row>
    <row r="1579" spans="2:23" ht="51">
      <c r="B1579" s="95" t="s">
        <v>20807</v>
      </c>
      <c r="C1579" s="95" t="s">
        <v>20</v>
      </c>
      <c r="D1579" s="95" t="s">
        <v>20</v>
      </c>
      <c r="E1579" s="95" t="s">
        <v>17246</v>
      </c>
      <c r="F1579" s="95" t="s">
        <v>5088</v>
      </c>
      <c r="G1579" s="95" t="s">
        <v>20</v>
      </c>
      <c r="H1579" s="14" t="s">
        <v>20823</v>
      </c>
      <c r="I1579" s="95" t="s">
        <v>5089</v>
      </c>
      <c r="J1579" s="120" t="s">
        <v>14250</v>
      </c>
      <c r="K1579" s="106" t="s">
        <v>5090</v>
      </c>
      <c r="L1579" s="95" t="s">
        <v>5089</v>
      </c>
      <c r="M1579" s="97">
        <f>IF($K$6="с учетом НДС",VLOOKUP('Прайс MILWAUKEE®'!$J1579,'Legend ACC'!$A:$H,8,0)*(1-N1579),VLOOKUP('Прайс MILWAUKEE®'!$J1579,'Legend ACC'!$A:$H,8,0)*(1-N1579)/1.2)</f>
        <v>1030</v>
      </c>
      <c r="N1579" s="98">
        <f>IF(OR(E1579="Принадлежности",E1579="Ручной инструмент"),$K$5,IF($K$4=0,0,IFERROR(VLOOKUP(Q1579,LEGEND!$V$4:$W$7,2,0),$K$4)))</f>
        <v>0</v>
      </c>
      <c r="O1579" s="103" t="s">
        <v>20</v>
      </c>
      <c r="P1579" s="102" t="s">
        <v>20</v>
      </c>
      <c r="Q1579" s="102" t="s">
        <v>20</v>
      </c>
      <c r="R1579" s="116" t="s">
        <v>5091</v>
      </c>
      <c r="S1579" s="114" t="s">
        <v>5035</v>
      </c>
      <c r="T1579" s="114">
        <v>135</v>
      </c>
      <c r="U1579" s="114">
        <v>135</v>
      </c>
      <c r="V1579" s="114">
        <v>110</v>
      </c>
      <c r="W1579" s="115">
        <v>0.9</v>
      </c>
    </row>
    <row r="1580" spans="2:23" ht="51">
      <c r="B1580" s="95" t="s">
        <v>20807</v>
      </c>
      <c r="C1580" s="95" t="s">
        <v>20</v>
      </c>
      <c r="D1580" s="95" t="s">
        <v>20</v>
      </c>
      <c r="E1580" s="95" t="s">
        <v>17246</v>
      </c>
      <c r="F1580" s="95" t="s">
        <v>5088</v>
      </c>
      <c r="G1580" s="95" t="s">
        <v>20</v>
      </c>
      <c r="H1580" s="14" t="s">
        <v>20823</v>
      </c>
      <c r="I1580" s="95" t="s">
        <v>5092</v>
      </c>
      <c r="J1580" s="120" t="s">
        <v>14251</v>
      </c>
      <c r="K1580" s="106" t="s">
        <v>5093</v>
      </c>
      <c r="L1580" s="95" t="s">
        <v>5092</v>
      </c>
      <c r="M1580" s="97">
        <f>IF($K$6="с учетом НДС",VLOOKUP('Прайс MILWAUKEE®'!$J1580,'Legend ACC'!$A:$H,8,0)*(1-N1580),VLOOKUP('Прайс MILWAUKEE®'!$J1580,'Legend ACC'!$A:$H,8,0)*(1-N1580)/1.2)</f>
        <v>1070</v>
      </c>
      <c r="N1580" s="98">
        <f>IF(OR(E1580="Принадлежности",E1580="Ручной инструмент"),$K$5,IF($K$4=0,0,IFERROR(VLOOKUP(Q1580,LEGEND!$V$4:$W$7,2,0),$K$4)))</f>
        <v>0</v>
      </c>
      <c r="O1580" s="103" t="s">
        <v>20</v>
      </c>
      <c r="P1580" s="102" t="s">
        <v>20</v>
      </c>
      <c r="Q1580" s="102" t="s">
        <v>20</v>
      </c>
      <c r="R1580" s="116" t="s">
        <v>5094</v>
      </c>
      <c r="S1580" s="114" t="s">
        <v>5035</v>
      </c>
      <c r="T1580" s="114">
        <v>135</v>
      </c>
      <c r="U1580" s="114">
        <v>135</v>
      </c>
      <c r="V1580" s="114">
        <v>110</v>
      </c>
      <c r="W1580" s="115">
        <v>0.9</v>
      </c>
    </row>
    <row r="1581" spans="2:23" ht="38.25">
      <c r="B1581" s="95" t="s">
        <v>20807</v>
      </c>
      <c r="C1581" s="95" t="s">
        <v>20</v>
      </c>
      <c r="D1581" s="95" t="s">
        <v>20</v>
      </c>
      <c r="E1581" s="95" t="s">
        <v>17246</v>
      </c>
      <c r="F1581" s="95" t="s">
        <v>17252</v>
      </c>
      <c r="G1581" s="95" t="s">
        <v>17258</v>
      </c>
      <c r="H1581" s="14" t="s">
        <v>20824</v>
      </c>
      <c r="I1581" s="95" t="s">
        <v>5097</v>
      </c>
      <c r="J1581" s="120" t="s">
        <v>14252</v>
      </c>
      <c r="K1581" s="106" t="s">
        <v>5098</v>
      </c>
      <c r="L1581" s="95" t="s">
        <v>5097</v>
      </c>
      <c r="M1581" s="97">
        <f>IF($K$6="с учетом НДС",VLOOKUP('Прайс MILWAUKEE®'!$J1581,'Legend ACC'!$A:$H,8,0)*(1-N1581),VLOOKUP('Прайс MILWAUKEE®'!$J1581,'Legend ACC'!$A:$H,8,0)*(1-N1581)/1.2)</f>
        <v>84.7</v>
      </c>
      <c r="N1581" s="98">
        <f>IF(OR(E1581="Принадлежности",E1581="Ручной инструмент"),$K$5,IF($K$4=0,0,IFERROR(VLOOKUP(Q1581,LEGEND!$V$4:$W$7,2,0),$K$4)))</f>
        <v>0</v>
      </c>
      <c r="O1581" s="103" t="s">
        <v>20</v>
      </c>
      <c r="P1581" s="102" t="s">
        <v>20</v>
      </c>
      <c r="Q1581" s="102" t="s">
        <v>20</v>
      </c>
      <c r="R1581" s="116" t="s">
        <v>5099</v>
      </c>
      <c r="S1581" s="114" t="s">
        <v>964</v>
      </c>
      <c r="T1581" s="114">
        <v>170</v>
      </c>
      <c r="U1581" s="114">
        <v>36</v>
      </c>
      <c r="V1581" s="114">
        <v>10</v>
      </c>
      <c r="W1581" s="115">
        <v>3.5999999999999997E-2</v>
      </c>
    </row>
    <row r="1582" spans="2:23" ht="38.25">
      <c r="B1582" s="95" t="s">
        <v>20807</v>
      </c>
      <c r="C1582" s="95" t="s">
        <v>20</v>
      </c>
      <c r="D1582" s="95" t="s">
        <v>20</v>
      </c>
      <c r="E1582" s="95" t="s">
        <v>17246</v>
      </c>
      <c r="F1582" s="95" t="s">
        <v>17252</v>
      </c>
      <c r="G1582" s="95" t="s">
        <v>17258</v>
      </c>
      <c r="H1582" s="14" t="s">
        <v>20824</v>
      </c>
      <c r="I1582" s="95" t="s">
        <v>5100</v>
      </c>
      <c r="J1582" s="120" t="s">
        <v>14253</v>
      </c>
      <c r="K1582" s="106" t="s">
        <v>5101</v>
      </c>
      <c r="L1582" s="95" t="s">
        <v>5100</v>
      </c>
      <c r="M1582" s="97">
        <f>IF($K$6="с учетом НДС",VLOOKUP('Прайс MILWAUKEE®'!$J1582,'Legend ACC'!$A:$H,8,0)*(1-N1582),VLOOKUP('Прайс MILWAUKEE®'!$J1582,'Legend ACC'!$A:$H,8,0)*(1-N1582)/1.2)</f>
        <v>86.9</v>
      </c>
      <c r="N1582" s="98">
        <f>IF(OR(E1582="Принадлежности",E1582="Ручной инструмент"),$K$5,IF($K$4=0,0,IFERROR(VLOOKUP(Q1582,LEGEND!$V$4:$W$7,2,0),$K$4)))</f>
        <v>0</v>
      </c>
      <c r="O1582" s="103" t="s">
        <v>20</v>
      </c>
      <c r="P1582" s="102" t="s">
        <v>20</v>
      </c>
      <c r="Q1582" s="102" t="s">
        <v>20</v>
      </c>
      <c r="R1582" s="116" t="s">
        <v>5102</v>
      </c>
      <c r="S1582" s="114" t="s">
        <v>964</v>
      </c>
      <c r="T1582" s="114">
        <v>219</v>
      </c>
      <c r="U1582" s="114">
        <v>35</v>
      </c>
      <c r="V1582" s="114">
        <v>10</v>
      </c>
      <c r="W1582" s="115">
        <v>0.04</v>
      </c>
    </row>
    <row r="1583" spans="2:23" ht="38.25">
      <c r="B1583" s="95" t="s">
        <v>20807</v>
      </c>
      <c r="C1583" s="95" t="s">
        <v>20</v>
      </c>
      <c r="D1583" s="95" t="s">
        <v>20</v>
      </c>
      <c r="E1583" s="95" t="s">
        <v>17246</v>
      </c>
      <c r="F1583" s="95" t="s">
        <v>17252</v>
      </c>
      <c r="G1583" s="95" t="s">
        <v>17258</v>
      </c>
      <c r="H1583" s="14" t="s">
        <v>20824</v>
      </c>
      <c r="I1583" s="95" t="s">
        <v>5103</v>
      </c>
      <c r="J1583" s="120" t="s">
        <v>14254</v>
      </c>
      <c r="K1583" s="106" t="s">
        <v>5104</v>
      </c>
      <c r="L1583" s="95" t="s">
        <v>5103</v>
      </c>
      <c r="M1583" s="97">
        <f>IF($K$6="с учетом НДС",VLOOKUP('Прайс MILWAUKEE®'!$J1583,'Legend ACC'!$A:$H,8,0)*(1-N1583),VLOOKUP('Прайс MILWAUKEE®'!$J1583,'Legend ACC'!$A:$H,8,0)*(1-N1583)/1.2)</f>
        <v>84.7</v>
      </c>
      <c r="N1583" s="98">
        <f>IF(OR(E1583="Принадлежности",E1583="Ручной инструмент"),$K$5,IF($K$4=0,0,IFERROR(VLOOKUP(Q1583,LEGEND!$V$4:$W$7,2,0),$K$4)))</f>
        <v>0</v>
      </c>
      <c r="O1583" s="103" t="s">
        <v>20</v>
      </c>
      <c r="P1583" s="102" t="s">
        <v>20</v>
      </c>
      <c r="Q1583" s="102" t="s">
        <v>20</v>
      </c>
      <c r="R1583" s="116" t="s">
        <v>5105</v>
      </c>
      <c r="S1583" s="114" t="s">
        <v>964</v>
      </c>
      <c r="T1583" s="114">
        <v>170</v>
      </c>
      <c r="U1583" s="114">
        <v>35</v>
      </c>
      <c r="V1583" s="114">
        <v>10</v>
      </c>
      <c r="W1583" s="115">
        <v>3.9E-2</v>
      </c>
    </row>
    <row r="1584" spans="2:23" ht="38.25">
      <c r="B1584" s="95" t="s">
        <v>20807</v>
      </c>
      <c r="C1584" s="95" t="s">
        <v>20</v>
      </c>
      <c r="D1584" s="95" t="s">
        <v>20</v>
      </c>
      <c r="E1584" s="95" t="s">
        <v>17246</v>
      </c>
      <c r="F1584" s="95" t="s">
        <v>17252</v>
      </c>
      <c r="G1584" s="95" t="s">
        <v>17258</v>
      </c>
      <c r="H1584" s="14" t="s">
        <v>20824</v>
      </c>
      <c r="I1584" s="95" t="s">
        <v>5106</v>
      </c>
      <c r="J1584" s="120" t="s">
        <v>14255</v>
      </c>
      <c r="K1584" s="106" t="s">
        <v>5107</v>
      </c>
      <c r="L1584" s="95" t="s">
        <v>5106</v>
      </c>
      <c r="M1584" s="97">
        <f>IF($K$6="с учетом НДС",VLOOKUP('Прайс MILWAUKEE®'!$J1584,'Legend ACC'!$A:$H,8,0)*(1-N1584),VLOOKUP('Прайс MILWAUKEE®'!$J1584,'Legend ACC'!$A:$H,8,0)*(1-N1584)/1.2)</f>
        <v>91.300000000000011</v>
      </c>
      <c r="N1584" s="98">
        <f>IF(OR(E1584="Принадлежности",E1584="Ручной инструмент"),$K$5,IF($K$4=0,0,IFERROR(VLOOKUP(Q1584,LEGEND!$V$4:$W$7,2,0),$K$4)))</f>
        <v>0</v>
      </c>
      <c r="O1584" s="103" t="s">
        <v>20</v>
      </c>
      <c r="P1584" s="102" t="s">
        <v>20</v>
      </c>
      <c r="Q1584" s="102" t="s">
        <v>20</v>
      </c>
      <c r="R1584" s="116" t="s">
        <v>5108</v>
      </c>
      <c r="S1584" s="114" t="s">
        <v>964</v>
      </c>
      <c r="T1584" s="114">
        <v>220</v>
      </c>
      <c r="U1584" s="114">
        <v>36</v>
      </c>
      <c r="V1584" s="114">
        <v>10</v>
      </c>
      <c r="W1584" s="115">
        <v>4.3999999999999997E-2</v>
      </c>
    </row>
    <row r="1585" spans="2:23" ht="38.25">
      <c r="B1585" s="95" t="s">
        <v>20807</v>
      </c>
      <c r="C1585" s="95" t="s">
        <v>20</v>
      </c>
      <c r="D1585" s="95" t="s">
        <v>20</v>
      </c>
      <c r="E1585" s="95" t="s">
        <v>17246</v>
      </c>
      <c r="F1585" s="95" t="s">
        <v>17252</v>
      </c>
      <c r="G1585" s="95" t="s">
        <v>17258</v>
      </c>
      <c r="H1585" s="14" t="s">
        <v>20824</v>
      </c>
      <c r="I1585" s="95" t="s">
        <v>5109</v>
      </c>
      <c r="J1585" s="120" t="s">
        <v>14256</v>
      </c>
      <c r="K1585" s="106" t="s">
        <v>5110</v>
      </c>
      <c r="L1585" s="95" t="s">
        <v>5109</v>
      </c>
      <c r="M1585" s="97">
        <f>IF($K$6="с учетом НДС",VLOOKUP('Прайс MILWAUKEE®'!$J1585,'Legend ACC'!$A:$H,8,0)*(1-N1585),VLOOKUP('Прайс MILWAUKEE®'!$J1585,'Legend ACC'!$A:$H,8,0)*(1-N1585)/1.2)</f>
        <v>89.100000000000009</v>
      </c>
      <c r="N1585" s="98">
        <f>IF(OR(E1585="Принадлежности",E1585="Ручной инструмент"),$K$5,IF($K$4=0,0,IFERROR(VLOOKUP(Q1585,LEGEND!$V$4:$W$7,2,0),$K$4)))</f>
        <v>0</v>
      </c>
      <c r="O1585" s="103" t="s">
        <v>20</v>
      </c>
      <c r="P1585" s="102" t="s">
        <v>20</v>
      </c>
      <c r="Q1585" s="102" t="s">
        <v>20</v>
      </c>
      <c r="R1585" s="116" t="s">
        <v>5111</v>
      </c>
      <c r="S1585" s="114" t="s">
        <v>964</v>
      </c>
      <c r="T1585" s="114">
        <v>170</v>
      </c>
      <c r="U1585" s="114">
        <v>38</v>
      </c>
      <c r="V1585" s="114">
        <v>10</v>
      </c>
      <c r="W1585" s="115">
        <v>0.04</v>
      </c>
    </row>
    <row r="1586" spans="2:23" ht="38.25">
      <c r="B1586" s="95" t="s">
        <v>20807</v>
      </c>
      <c r="C1586" s="95" t="s">
        <v>20</v>
      </c>
      <c r="D1586" s="95" t="s">
        <v>20</v>
      </c>
      <c r="E1586" s="95" t="s">
        <v>17246</v>
      </c>
      <c r="F1586" s="95" t="s">
        <v>17252</v>
      </c>
      <c r="G1586" s="95" t="s">
        <v>17258</v>
      </c>
      <c r="H1586" s="14" t="s">
        <v>20824</v>
      </c>
      <c r="I1586" s="95" t="s">
        <v>5112</v>
      </c>
      <c r="J1586" s="120" t="s">
        <v>14257</v>
      </c>
      <c r="K1586" s="106" t="s">
        <v>5113</v>
      </c>
      <c r="L1586" s="95" t="s">
        <v>5112</v>
      </c>
      <c r="M1586" s="97">
        <f>IF($K$6="с учетом НДС",VLOOKUP('Прайс MILWAUKEE®'!$J1586,'Legend ACC'!$A:$H,8,0)*(1-N1586),VLOOKUP('Прайс MILWAUKEE®'!$J1586,'Legend ACC'!$A:$H,8,0)*(1-N1586)/1.2)</f>
        <v>99.000000000000014</v>
      </c>
      <c r="N1586" s="98">
        <f>IF(OR(E1586="Принадлежности",E1586="Ручной инструмент"),$K$5,IF($K$4=0,0,IFERROR(VLOOKUP(Q1586,LEGEND!$V$4:$W$7,2,0),$K$4)))</f>
        <v>0</v>
      </c>
      <c r="O1586" s="103" t="s">
        <v>20</v>
      </c>
      <c r="P1586" s="102" t="s">
        <v>20</v>
      </c>
      <c r="Q1586" s="102" t="s">
        <v>20</v>
      </c>
      <c r="R1586" s="116" t="s">
        <v>5114</v>
      </c>
      <c r="S1586" s="114" t="s">
        <v>964</v>
      </c>
      <c r="T1586" s="114">
        <v>219</v>
      </c>
      <c r="U1586" s="114">
        <v>35</v>
      </c>
      <c r="V1586" s="114">
        <v>10</v>
      </c>
      <c r="W1586" s="115">
        <v>4.3999999999999997E-2</v>
      </c>
    </row>
    <row r="1587" spans="2:23" ht="38.25">
      <c r="B1587" s="95" t="s">
        <v>20807</v>
      </c>
      <c r="C1587" s="95" t="s">
        <v>20</v>
      </c>
      <c r="D1587" s="95" t="s">
        <v>20</v>
      </c>
      <c r="E1587" s="95" t="s">
        <v>17246</v>
      </c>
      <c r="F1587" s="95" t="s">
        <v>17252</v>
      </c>
      <c r="G1587" s="95" t="s">
        <v>17258</v>
      </c>
      <c r="H1587" s="14" t="s">
        <v>20824</v>
      </c>
      <c r="I1587" s="95" t="s">
        <v>5115</v>
      </c>
      <c r="J1587" s="120" t="s">
        <v>14258</v>
      </c>
      <c r="K1587" s="106" t="s">
        <v>5116</v>
      </c>
      <c r="L1587" s="95" t="s">
        <v>5115</v>
      </c>
      <c r="M1587" s="97">
        <f>IF($K$6="с учетом НДС",VLOOKUP('Прайс MILWAUKEE®'!$J1587,'Legend ACC'!$A:$H,8,0)*(1-N1587),VLOOKUP('Прайс MILWAUKEE®'!$J1587,'Legend ACC'!$A:$H,8,0)*(1-N1587)/1.2)</f>
        <v>89.100000000000009</v>
      </c>
      <c r="N1587" s="98">
        <f>IF(OR(E1587="Принадлежности",E1587="Ручной инструмент"),$K$5,IF($K$4=0,0,IFERROR(VLOOKUP(Q1587,LEGEND!$V$4:$W$7,2,0),$K$4)))</f>
        <v>0</v>
      </c>
      <c r="O1587" s="103" t="s">
        <v>20</v>
      </c>
      <c r="P1587" s="102" t="s">
        <v>20</v>
      </c>
      <c r="Q1587" s="102" t="s">
        <v>20</v>
      </c>
      <c r="R1587" s="116" t="s">
        <v>5117</v>
      </c>
      <c r="S1587" s="114" t="s">
        <v>964</v>
      </c>
      <c r="T1587" s="114">
        <v>170</v>
      </c>
      <c r="U1587" s="114">
        <v>35</v>
      </c>
      <c r="V1587" s="114">
        <v>10</v>
      </c>
      <c r="W1587" s="115">
        <v>4.2000000000000003E-2</v>
      </c>
    </row>
    <row r="1588" spans="2:23" ht="38.25">
      <c r="B1588" s="95" t="s">
        <v>20807</v>
      </c>
      <c r="C1588" s="95" t="s">
        <v>20</v>
      </c>
      <c r="D1588" s="95" t="s">
        <v>20</v>
      </c>
      <c r="E1588" s="95" t="s">
        <v>17246</v>
      </c>
      <c r="F1588" s="95" t="s">
        <v>17252</v>
      </c>
      <c r="G1588" s="95" t="s">
        <v>17258</v>
      </c>
      <c r="H1588" s="14" t="s">
        <v>20824</v>
      </c>
      <c r="I1588" s="95" t="s">
        <v>5118</v>
      </c>
      <c r="J1588" s="120" t="s">
        <v>14259</v>
      </c>
      <c r="K1588" s="106" t="s">
        <v>5119</v>
      </c>
      <c r="L1588" s="95" t="s">
        <v>5118</v>
      </c>
      <c r="M1588" s="97">
        <f>IF($K$6="с учетом НДС",VLOOKUP('Прайс MILWAUKEE®'!$J1588,'Legend ACC'!$A:$H,8,0)*(1-N1588),VLOOKUP('Прайс MILWAUKEE®'!$J1588,'Legend ACC'!$A:$H,8,0)*(1-N1588)/1.2)</f>
        <v>99.000000000000014</v>
      </c>
      <c r="N1588" s="98">
        <f>IF(OR(E1588="Принадлежности",E1588="Ручной инструмент"),$K$5,IF($K$4=0,0,IFERROR(VLOOKUP(Q1588,LEGEND!$V$4:$W$7,2,0),$K$4)))</f>
        <v>0</v>
      </c>
      <c r="O1588" s="103" t="s">
        <v>20</v>
      </c>
      <c r="P1588" s="102" t="s">
        <v>20</v>
      </c>
      <c r="Q1588" s="102" t="s">
        <v>20</v>
      </c>
      <c r="R1588" s="116" t="s">
        <v>5120</v>
      </c>
      <c r="S1588" s="114" t="s">
        <v>964</v>
      </c>
      <c r="T1588" s="114">
        <v>219</v>
      </c>
      <c r="U1588" s="114">
        <v>35</v>
      </c>
      <c r="V1588" s="114">
        <v>10</v>
      </c>
      <c r="W1588" s="115">
        <v>0.05</v>
      </c>
    </row>
    <row r="1589" spans="2:23" ht="38.25">
      <c r="B1589" s="95" t="s">
        <v>20807</v>
      </c>
      <c r="C1589" s="95" t="s">
        <v>20</v>
      </c>
      <c r="D1589" s="95" t="s">
        <v>20</v>
      </c>
      <c r="E1589" s="95" t="s">
        <v>17246</v>
      </c>
      <c r="F1589" s="95" t="s">
        <v>17252</v>
      </c>
      <c r="G1589" s="95" t="s">
        <v>17258</v>
      </c>
      <c r="H1589" s="14" t="s">
        <v>20824</v>
      </c>
      <c r="I1589" s="95" t="s">
        <v>5121</v>
      </c>
      <c r="J1589" s="120" t="s">
        <v>14260</v>
      </c>
      <c r="K1589" s="106" t="s">
        <v>5122</v>
      </c>
      <c r="L1589" s="95" t="s">
        <v>5121</v>
      </c>
      <c r="M1589" s="97">
        <f>IF($K$6="с учетом НДС",VLOOKUP('Прайс MILWAUKEE®'!$J1589,'Legend ACC'!$A:$H,8,0)*(1-N1589),VLOOKUP('Прайс MILWAUKEE®'!$J1589,'Legend ACC'!$A:$H,8,0)*(1-N1589)/1.2)</f>
        <v>116.60000000000001</v>
      </c>
      <c r="N1589" s="98">
        <f>IF(OR(E1589="Принадлежности",E1589="Ручной инструмент"),$K$5,IF($K$4=0,0,IFERROR(VLOOKUP(Q1589,LEGEND!$V$4:$W$7,2,0),$K$4)))</f>
        <v>0</v>
      </c>
      <c r="O1589" s="103" t="s">
        <v>20</v>
      </c>
      <c r="P1589" s="102" t="s">
        <v>20</v>
      </c>
      <c r="Q1589" s="102" t="s">
        <v>20</v>
      </c>
      <c r="R1589" s="116" t="s">
        <v>5123</v>
      </c>
      <c r="S1589" s="114" t="s">
        <v>964</v>
      </c>
      <c r="T1589" s="114">
        <v>270</v>
      </c>
      <c r="U1589" s="114">
        <v>36</v>
      </c>
      <c r="V1589" s="114">
        <v>10</v>
      </c>
      <c r="W1589" s="115">
        <v>5.8000000000000003E-2</v>
      </c>
    </row>
    <row r="1590" spans="2:23" ht="38.25">
      <c r="B1590" s="95" t="s">
        <v>20807</v>
      </c>
      <c r="C1590" s="95" t="s">
        <v>20</v>
      </c>
      <c r="D1590" s="95" t="s">
        <v>20</v>
      </c>
      <c r="E1590" s="95" t="s">
        <v>17246</v>
      </c>
      <c r="F1590" s="95" t="s">
        <v>17252</v>
      </c>
      <c r="G1590" s="95" t="s">
        <v>17258</v>
      </c>
      <c r="H1590" s="14" t="s">
        <v>20824</v>
      </c>
      <c r="I1590" s="95" t="s">
        <v>5124</v>
      </c>
      <c r="J1590" s="120" t="s">
        <v>14261</v>
      </c>
      <c r="K1590" s="106" t="s">
        <v>5125</v>
      </c>
      <c r="L1590" s="95" t="s">
        <v>5124</v>
      </c>
      <c r="M1590" s="97">
        <f>IF($K$6="с учетом НДС",VLOOKUP('Прайс MILWAUKEE®'!$J1590,'Legend ACC'!$A:$H,8,0)*(1-N1590),VLOOKUP('Прайс MILWAUKEE®'!$J1590,'Legend ACC'!$A:$H,8,0)*(1-N1590)/1.2)</f>
        <v>91.300000000000011</v>
      </c>
      <c r="N1590" s="98">
        <f>IF(OR(E1590="Принадлежности",E1590="Ручной инструмент"),$K$5,IF($K$4=0,0,IFERROR(VLOOKUP(Q1590,LEGEND!$V$4:$W$7,2,0),$K$4)))</f>
        <v>0</v>
      </c>
      <c r="O1590" s="103" t="s">
        <v>20</v>
      </c>
      <c r="P1590" s="102" t="s">
        <v>20</v>
      </c>
      <c r="Q1590" s="102" t="s">
        <v>20</v>
      </c>
      <c r="R1590" s="116" t="s">
        <v>5126</v>
      </c>
      <c r="S1590" s="114" t="s">
        <v>964</v>
      </c>
      <c r="T1590" s="114">
        <v>170</v>
      </c>
      <c r="U1590" s="114">
        <v>36</v>
      </c>
      <c r="V1590" s="114">
        <v>10</v>
      </c>
      <c r="W1590" s="115">
        <v>4.2000000000000003E-2</v>
      </c>
    </row>
    <row r="1591" spans="2:23" ht="38.25">
      <c r="B1591" s="95" t="s">
        <v>20807</v>
      </c>
      <c r="C1591" s="95" t="s">
        <v>20</v>
      </c>
      <c r="D1591" s="95" t="s">
        <v>20</v>
      </c>
      <c r="E1591" s="95" t="s">
        <v>17246</v>
      </c>
      <c r="F1591" s="95" t="s">
        <v>17252</v>
      </c>
      <c r="G1591" s="95" t="s">
        <v>17258</v>
      </c>
      <c r="H1591" s="14" t="s">
        <v>20824</v>
      </c>
      <c r="I1591" s="95" t="s">
        <v>5127</v>
      </c>
      <c r="J1591" s="120" t="s">
        <v>14262</v>
      </c>
      <c r="K1591" s="106" t="s">
        <v>5128</v>
      </c>
      <c r="L1591" s="95" t="s">
        <v>5127</v>
      </c>
      <c r="M1591" s="97">
        <f>IF($K$6="с учетом НДС",VLOOKUP('Прайс MILWAUKEE®'!$J1591,'Legend ACC'!$A:$H,8,0)*(1-N1591),VLOOKUP('Прайс MILWAUKEE®'!$J1591,'Legend ACC'!$A:$H,8,0)*(1-N1591)/1.2)</f>
        <v>99.000000000000014</v>
      </c>
      <c r="N1591" s="98">
        <f>IF(OR(E1591="Принадлежности",E1591="Ручной инструмент"),$K$5,IF($K$4=0,0,IFERROR(VLOOKUP(Q1591,LEGEND!$V$4:$W$7,2,0),$K$4)))</f>
        <v>0</v>
      </c>
      <c r="O1591" s="103" t="s">
        <v>20</v>
      </c>
      <c r="P1591" s="102" t="s">
        <v>20</v>
      </c>
      <c r="Q1591" s="102" t="s">
        <v>20</v>
      </c>
      <c r="R1591" s="116" t="s">
        <v>5129</v>
      </c>
      <c r="S1591" s="114" t="s">
        <v>964</v>
      </c>
      <c r="T1591" s="114">
        <v>220</v>
      </c>
      <c r="U1591" s="114">
        <v>36</v>
      </c>
      <c r="V1591" s="114">
        <v>10</v>
      </c>
      <c r="W1591" s="115">
        <v>0.05</v>
      </c>
    </row>
    <row r="1592" spans="2:23" ht="38.25">
      <c r="B1592" s="95" t="s">
        <v>20807</v>
      </c>
      <c r="C1592" s="95" t="s">
        <v>20</v>
      </c>
      <c r="D1592" s="95" t="s">
        <v>20</v>
      </c>
      <c r="E1592" s="95" t="s">
        <v>17246</v>
      </c>
      <c r="F1592" s="95" t="s">
        <v>17252</v>
      </c>
      <c r="G1592" s="95" t="s">
        <v>17258</v>
      </c>
      <c r="H1592" s="14" t="s">
        <v>20824</v>
      </c>
      <c r="I1592" s="95" t="s">
        <v>5130</v>
      </c>
      <c r="J1592" s="120" t="s">
        <v>14263</v>
      </c>
      <c r="K1592" s="106" t="s">
        <v>5131</v>
      </c>
      <c r="L1592" s="95" t="s">
        <v>5130</v>
      </c>
      <c r="M1592" s="97">
        <f>IF($K$6="с учетом НДС",VLOOKUP('Прайс MILWAUKEE®'!$J1592,'Legend ACC'!$A:$H,8,0)*(1-N1592),VLOOKUP('Прайс MILWAUKEE®'!$J1592,'Legend ACC'!$A:$H,8,0)*(1-N1592)/1.2)</f>
        <v>124.30000000000001</v>
      </c>
      <c r="N1592" s="98">
        <f>IF(OR(E1592="Принадлежности",E1592="Ручной инструмент"),$K$5,IF($K$4=0,0,IFERROR(VLOOKUP(Q1592,LEGEND!$V$4:$W$7,2,0),$K$4)))</f>
        <v>0</v>
      </c>
      <c r="O1592" s="103" t="s">
        <v>20</v>
      </c>
      <c r="P1592" s="102" t="s">
        <v>20</v>
      </c>
      <c r="Q1592" s="102" t="s">
        <v>20</v>
      </c>
      <c r="R1592" s="116" t="s">
        <v>5132</v>
      </c>
      <c r="S1592" s="114" t="s">
        <v>964</v>
      </c>
      <c r="T1592" s="114">
        <v>270</v>
      </c>
      <c r="U1592" s="114">
        <v>35</v>
      </c>
      <c r="V1592" s="114">
        <v>10</v>
      </c>
      <c r="W1592" s="115">
        <v>5.7000000000000002E-2</v>
      </c>
    </row>
    <row r="1593" spans="2:23" ht="38.25">
      <c r="B1593" s="95" t="s">
        <v>20807</v>
      </c>
      <c r="C1593" s="95" t="s">
        <v>20</v>
      </c>
      <c r="D1593" s="95" t="s">
        <v>20</v>
      </c>
      <c r="E1593" s="95" t="s">
        <v>17246</v>
      </c>
      <c r="F1593" s="95" t="s">
        <v>17252</v>
      </c>
      <c r="G1593" s="95" t="s">
        <v>17258</v>
      </c>
      <c r="H1593" s="14" t="s">
        <v>20824</v>
      </c>
      <c r="I1593" s="95" t="s">
        <v>5133</v>
      </c>
      <c r="J1593" s="120" t="s">
        <v>14264</v>
      </c>
      <c r="K1593" s="106" t="s">
        <v>5134</v>
      </c>
      <c r="L1593" s="95" t="s">
        <v>5133</v>
      </c>
      <c r="M1593" s="97">
        <f>IF($K$6="с учетом НДС",VLOOKUP('Прайс MILWAUKEE®'!$J1593,'Legend ACC'!$A:$H,8,0)*(1-N1593),VLOOKUP('Прайс MILWAUKEE®'!$J1593,'Legend ACC'!$A:$H,8,0)*(1-N1593)/1.2)</f>
        <v>139.70000000000002</v>
      </c>
      <c r="N1593" s="98">
        <f>IF(OR(E1593="Принадлежности",E1593="Ручной инструмент"),$K$5,IF($K$4=0,0,IFERROR(VLOOKUP(Q1593,LEGEND!$V$4:$W$7,2,0),$K$4)))</f>
        <v>0</v>
      </c>
      <c r="O1593" s="103" t="s">
        <v>20</v>
      </c>
      <c r="P1593" s="102" t="s">
        <v>20</v>
      </c>
      <c r="Q1593" s="102" t="s">
        <v>20</v>
      </c>
      <c r="R1593" s="116" t="s">
        <v>5135</v>
      </c>
      <c r="S1593" s="114" t="s">
        <v>964</v>
      </c>
      <c r="T1593" s="114">
        <v>319</v>
      </c>
      <c r="U1593" s="114">
        <v>35</v>
      </c>
      <c r="V1593" s="114">
        <v>10</v>
      </c>
      <c r="W1593" s="115">
        <v>6.4000000000000001E-2</v>
      </c>
    </row>
    <row r="1594" spans="2:23" ht="38.25">
      <c r="B1594" s="95" t="s">
        <v>20807</v>
      </c>
      <c r="C1594" s="95" t="s">
        <v>20</v>
      </c>
      <c r="D1594" s="95" t="s">
        <v>20</v>
      </c>
      <c r="E1594" s="95" t="s">
        <v>17246</v>
      </c>
      <c r="F1594" s="95" t="s">
        <v>17252</v>
      </c>
      <c r="G1594" s="95" t="s">
        <v>17258</v>
      </c>
      <c r="H1594" s="14" t="s">
        <v>20824</v>
      </c>
      <c r="I1594" s="95" t="s">
        <v>5136</v>
      </c>
      <c r="J1594" s="120" t="s">
        <v>14265</v>
      </c>
      <c r="K1594" s="106" t="s">
        <v>5137</v>
      </c>
      <c r="L1594" s="95" t="s">
        <v>5136</v>
      </c>
      <c r="M1594" s="97">
        <f>IF($K$6="с учетом НДС",VLOOKUP('Прайс MILWAUKEE®'!$J1594,'Legend ACC'!$A:$H,8,0)*(1-N1594),VLOOKUP('Прайс MILWAUKEE®'!$J1594,'Legend ACC'!$A:$H,8,0)*(1-N1594)/1.2)</f>
        <v>99.000000000000014</v>
      </c>
      <c r="N1594" s="98">
        <f>IF(OR(E1594="Принадлежности",E1594="Ручной инструмент"),$K$5,IF($K$4=0,0,IFERROR(VLOOKUP(Q1594,LEGEND!$V$4:$W$7,2,0),$K$4)))</f>
        <v>0</v>
      </c>
      <c r="O1594" s="103" t="s">
        <v>20</v>
      </c>
      <c r="P1594" s="102" t="s">
        <v>20</v>
      </c>
      <c r="Q1594" s="102" t="s">
        <v>20</v>
      </c>
      <c r="R1594" s="116" t="s">
        <v>5138</v>
      </c>
      <c r="S1594" s="114" t="s">
        <v>964</v>
      </c>
      <c r="T1594" s="114">
        <v>170</v>
      </c>
      <c r="U1594" s="114">
        <v>36</v>
      </c>
      <c r="V1594" s="114">
        <v>10</v>
      </c>
      <c r="W1594" s="115">
        <v>4.3999999999999997E-2</v>
      </c>
    </row>
    <row r="1595" spans="2:23" ht="38.25">
      <c r="B1595" s="95" t="s">
        <v>20807</v>
      </c>
      <c r="C1595" s="95" t="s">
        <v>20</v>
      </c>
      <c r="D1595" s="95" t="s">
        <v>20</v>
      </c>
      <c r="E1595" s="95" t="s">
        <v>17246</v>
      </c>
      <c r="F1595" s="95" t="s">
        <v>17252</v>
      </c>
      <c r="G1595" s="95" t="s">
        <v>17258</v>
      </c>
      <c r="H1595" s="14" t="s">
        <v>20824</v>
      </c>
      <c r="I1595" s="95" t="s">
        <v>5139</v>
      </c>
      <c r="J1595" s="120" t="s">
        <v>14266</v>
      </c>
      <c r="K1595" s="106" t="s">
        <v>5140</v>
      </c>
      <c r="L1595" s="95" t="s">
        <v>5139</v>
      </c>
      <c r="M1595" s="97">
        <f>IF($K$6="с учетом НДС",VLOOKUP('Прайс MILWAUKEE®'!$J1595,'Legend ACC'!$A:$H,8,0)*(1-N1595),VLOOKUP('Прайс MILWAUKEE®'!$J1595,'Legend ACC'!$A:$H,8,0)*(1-N1595)/1.2)</f>
        <v>112.2</v>
      </c>
      <c r="N1595" s="98">
        <f>IF(OR(E1595="Принадлежности",E1595="Ручной инструмент"),$K$5,IF($K$4=0,0,IFERROR(VLOOKUP(Q1595,LEGEND!$V$4:$W$7,2,0),$K$4)))</f>
        <v>0</v>
      </c>
      <c r="O1595" s="103" t="s">
        <v>20</v>
      </c>
      <c r="P1595" s="102" t="s">
        <v>20</v>
      </c>
      <c r="Q1595" s="102" t="s">
        <v>20</v>
      </c>
      <c r="R1595" s="116" t="s">
        <v>5141</v>
      </c>
      <c r="S1595" s="114" t="s">
        <v>964</v>
      </c>
      <c r="T1595" s="114">
        <v>220</v>
      </c>
      <c r="U1595" s="114">
        <v>36</v>
      </c>
      <c r="V1595" s="114">
        <v>10</v>
      </c>
      <c r="W1595" s="115">
        <v>5.1999999999999998E-2</v>
      </c>
    </row>
    <row r="1596" spans="2:23" ht="38.25">
      <c r="B1596" s="95" t="s">
        <v>20807</v>
      </c>
      <c r="C1596" s="95" t="s">
        <v>20</v>
      </c>
      <c r="D1596" s="95" t="s">
        <v>20</v>
      </c>
      <c r="E1596" s="95" t="s">
        <v>17246</v>
      </c>
      <c r="F1596" s="95" t="s">
        <v>17252</v>
      </c>
      <c r="G1596" s="95" t="s">
        <v>17258</v>
      </c>
      <c r="H1596" s="14" t="s">
        <v>20824</v>
      </c>
      <c r="I1596" s="95" t="s">
        <v>5142</v>
      </c>
      <c r="J1596" s="120" t="s">
        <v>14267</v>
      </c>
      <c r="K1596" s="106" t="s">
        <v>5143</v>
      </c>
      <c r="L1596" s="95" t="s">
        <v>5142</v>
      </c>
      <c r="M1596" s="97">
        <f>IF($K$6="с учетом НДС",VLOOKUP('Прайс MILWAUKEE®'!$J1596,'Legend ACC'!$A:$H,8,0)*(1-N1596),VLOOKUP('Прайс MILWAUKEE®'!$J1596,'Legend ACC'!$A:$H,8,0)*(1-N1596)/1.2)</f>
        <v>124.30000000000001</v>
      </c>
      <c r="N1596" s="98">
        <f>IF(OR(E1596="Принадлежности",E1596="Ручной инструмент"),$K$5,IF($K$4=0,0,IFERROR(VLOOKUP(Q1596,LEGEND!$V$4:$W$7,2,0),$K$4)))</f>
        <v>0</v>
      </c>
      <c r="O1596" s="103" t="s">
        <v>20</v>
      </c>
      <c r="P1596" s="102" t="s">
        <v>20</v>
      </c>
      <c r="Q1596" s="102" t="s">
        <v>20</v>
      </c>
      <c r="R1596" s="116" t="s">
        <v>5144</v>
      </c>
      <c r="S1596" s="114" t="s">
        <v>964</v>
      </c>
      <c r="T1596" s="114">
        <v>270</v>
      </c>
      <c r="U1596" s="114">
        <v>35</v>
      </c>
      <c r="V1596" s="114">
        <v>10</v>
      </c>
      <c r="W1596" s="115">
        <v>6.0999999999999999E-2</v>
      </c>
    </row>
    <row r="1597" spans="2:23" ht="38.25">
      <c r="B1597" s="95" t="s">
        <v>20807</v>
      </c>
      <c r="C1597" s="95" t="s">
        <v>20</v>
      </c>
      <c r="D1597" s="95" t="s">
        <v>20</v>
      </c>
      <c r="E1597" s="95" t="s">
        <v>17246</v>
      </c>
      <c r="F1597" s="95" t="s">
        <v>17252</v>
      </c>
      <c r="G1597" s="95" t="s">
        <v>17258</v>
      </c>
      <c r="H1597" s="14" t="s">
        <v>20824</v>
      </c>
      <c r="I1597" s="95" t="s">
        <v>5145</v>
      </c>
      <c r="J1597" s="120" t="s">
        <v>14268</v>
      </c>
      <c r="K1597" s="106" t="s">
        <v>5146</v>
      </c>
      <c r="L1597" s="95" t="s">
        <v>5145</v>
      </c>
      <c r="M1597" s="97">
        <f>IF($K$6="с учетом НДС",VLOOKUP('Прайс MILWAUKEE®'!$J1597,'Legend ACC'!$A:$H,8,0)*(1-N1597),VLOOKUP('Прайс MILWAUKEE®'!$J1597,'Legend ACC'!$A:$H,8,0)*(1-N1597)/1.2)</f>
        <v>96.800000000000011</v>
      </c>
      <c r="N1597" s="98">
        <f>IF(OR(E1597="Принадлежности",E1597="Ручной инструмент"),$K$5,IF($K$4=0,0,IFERROR(VLOOKUP(Q1597,LEGEND!$V$4:$W$7,2,0),$K$4)))</f>
        <v>0</v>
      </c>
      <c r="O1597" s="103" t="s">
        <v>20</v>
      </c>
      <c r="P1597" s="102" t="s">
        <v>20</v>
      </c>
      <c r="Q1597" s="102" t="s">
        <v>20</v>
      </c>
      <c r="R1597" s="116" t="s">
        <v>5147</v>
      </c>
      <c r="S1597" s="114" t="s">
        <v>964</v>
      </c>
      <c r="T1597" s="114">
        <v>170</v>
      </c>
      <c r="U1597" s="114">
        <v>35</v>
      </c>
      <c r="V1597" s="114">
        <v>10</v>
      </c>
      <c r="W1597" s="115">
        <v>4.7E-2</v>
      </c>
    </row>
    <row r="1598" spans="2:23" ht="38.25">
      <c r="B1598" s="95" t="s">
        <v>20807</v>
      </c>
      <c r="C1598" s="95" t="s">
        <v>20</v>
      </c>
      <c r="D1598" s="95" t="s">
        <v>20</v>
      </c>
      <c r="E1598" s="95" t="s">
        <v>17246</v>
      </c>
      <c r="F1598" s="95" t="s">
        <v>17252</v>
      </c>
      <c r="G1598" s="95" t="s">
        <v>17258</v>
      </c>
      <c r="H1598" s="14" t="s">
        <v>20824</v>
      </c>
      <c r="I1598" s="95" t="s">
        <v>5148</v>
      </c>
      <c r="J1598" s="120" t="s">
        <v>14269</v>
      </c>
      <c r="K1598" s="106" t="s">
        <v>5149</v>
      </c>
      <c r="L1598" s="95" t="s">
        <v>5148</v>
      </c>
      <c r="M1598" s="97">
        <f>IF($K$6="с учетом НДС",VLOOKUP('Прайс MILWAUKEE®'!$J1598,'Legend ACC'!$A:$H,8,0)*(1-N1598),VLOOKUP('Прайс MILWAUKEE®'!$J1598,'Legend ACC'!$A:$H,8,0)*(1-N1598)/1.2)</f>
        <v>112.2</v>
      </c>
      <c r="N1598" s="98">
        <f>IF(OR(E1598="Принадлежности",E1598="Ручной инструмент"),$K$5,IF($K$4=0,0,IFERROR(VLOOKUP(Q1598,LEGEND!$V$4:$W$7,2,0),$K$4)))</f>
        <v>0</v>
      </c>
      <c r="O1598" s="103" t="s">
        <v>20</v>
      </c>
      <c r="P1598" s="102" t="s">
        <v>20</v>
      </c>
      <c r="Q1598" s="102" t="s">
        <v>20</v>
      </c>
      <c r="R1598" s="116" t="s">
        <v>5150</v>
      </c>
      <c r="S1598" s="114" t="s">
        <v>964</v>
      </c>
      <c r="T1598" s="114">
        <v>220</v>
      </c>
      <c r="U1598" s="114">
        <v>38</v>
      </c>
      <c r="V1598" s="114">
        <v>12</v>
      </c>
      <c r="W1598" s="115">
        <v>5.6000000000000001E-2</v>
      </c>
    </row>
    <row r="1599" spans="2:23" ht="38.25">
      <c r="B1599" s="95" t="s">
        <v>20807</v>
      </c>
      <c r="C1599" s="95" t="s">
        <v>20</v>
      </c>
      <c r="D1599" s="95" t="s">
        <v>20</v>
      </c>
      <c r="E1599" s="95" t="s">
        <v>17246</v>
      </c>
      <c r="F1599" s="95" t="s">
        <v>17252</v>
      </c>
      <c r="G1599" s="95" t="s">
        <v>17258</v>
      </c>
      <c r="H1599" s="14" t="s">
        <v>20824</v>
      </c>
      <c r="I1599" s="95" t="s">
        <v>5151</v>
      </c>
      <c r="J1599" s="120" t="s">
        <v>14270</v>
      </c>
      <c r="K1599" s="106" t="s">
        <v>5152</v>
      </c>
      <c r="L1599" s="95" t="s">
        <v>5151</v>
      </c>
      <c r="M1599" s="97">
        <f>IF($K$6="с учетом НДС",VLOOKUP('Прайс MILWAUKEE®'!$J1599,'Legend ACC'!$A:$H,8,0)*(1-N1599),VLOOKUP('Прайс MILWAUKEE®'!$J1599,'Legend ACC'!$A:$H,8,0)*(1-N1599)/1.2)</f>
        <v>124.30000000000001</v>
      </c>
      <c r="N1599" s="98">
        <f>IF(OR(E1599="Принадлежности",E1599="Ручной инструмент"),$K$5,IF($K$4=0,0,IFERROR(VLOOKUP(Q1599,LEGEND!$V$4:$W$7,2,0),$K$4)))</f>
        <v>0</v>
      </c>
      <c r="O1599" s="103" t="s">
        <v>20</v>
      </c>
      <c r="P1599" s="102" t="s">
        <v>20</v>
      </c>
      <c r="Q1599" s="102" t="s">
        <v>20</v>
      </c>
      <c r="R1599" s="116" t="s">
        <v>5153</v>
      </c>
      <c r="S1599" s="114" t="s">
        <v>964</v>
      </c>
      <c r="T1599" s="114">
        <v>270</v>
      </c>
      <c r="U1599" s="114">
        <v>35</v>
      </c>
      <c r="V1599" s="114">
        <v>10</v>
      </c>
      <c r="W1599" s="115">
        <v>7.0000000000000007E-2</v>
      </c>
    </row>
    <row r="1600" spans="2:23" ht="38.25">
      <c r="B1600" s="95" t="s">
        <v>20807</v>
      </c>
      <c r="C1600" s="95" t="s">
        <v>20</v>
      </c>
      <c r="D1600" s="95" t="s">
        <v>20</v>
      </c>
      <c r="E1600" s="95" t="s">
        <v>17246</v>
      </c>
      <c r="F1600" s="95" t="s">
        <v>17252</v>
      </c>
      <c r="G1600" s="95" t="s">
        <v>17258</v>
      </c>
      <c r="H1600" s="14" t="s">
        <v>20824</v>
      </c>
      <c r="I1600" s="95" t="s">
        <v>5154</v>
      </c>
      <c r="J1600" s="120" t="s">
        <v>14271</v>
      </c>
      <c r="K1600" s="106" t="s">
        <v>5155</v>
      </c>
      <c r="L1600" s="95" t="s">
        <v>5154</v>
      </c>
      <c r="M1600" s="97">
        <f>IF($K$6="с учетом НДС",VLOOKUP('Прайс MILWAUKEE®'!$J1600,'Legend ACC'!$A:$H,8,0)*(1-N1600),VLOOKUP('Прайс MILWAUKEE®'!$J1600,'Legend ACC'!$A:$H,8,0)*(1-N1600)/1.2)</f>
        <v>149.60000000000002</v>
      </c>
      <c r="N1600" s="98">
        <f>IF(OR(E1600="Принадлежности",E1600="Ручной инструмент"),$K$5,IF($K$4=0,0,IFERROR(VLOOKUP(Q1600,LEGEND!$V$4:$W$7,2,0),$K$4)))</f>
        <v>0</v>
      </c>
      <c r="O1600" s="103" t="s">
        <v>20</v>
      </c>
      <c r="P1600" s="102" t="s">
        <v>20</v>
      </c>
      <c r="Q1600" s="102" t="s">
        <v>20</v>
      </c>
      <c r="R1600" s="116" t="s">
        <v>5156</v>
      </c>
      <c r="S1600" s="114" t="s">
        <v>964</v>
      </c>
      <c r="T1600" s="114">
        <v>319</v>
      </c>
      <c r="U1600" s="114">
        <v>35</v>
      </c>
      <c r="V1600" s="114">
        <v>10</v>
      </c>
      <c r="W1600" s="115">
        <v>8.1000000000000003E-2</v>
      </c>
    </row>
    <row r="1601" spans="2:23" ht="38.25">
      <c r="B1601" s="95" t="s">
        <v>20807</v>
      </c>
      <c r="C1601" s="95" t="s">
        <v>20</v>
      </c>
      <c r="D1601" s="95" t="s">
        <v>20</v>
      </c>
      <c r="E1601" s="95" t="s">
        <v>17246</v>
      </c>
      <c r="F1601" s="95" t="s">
        <v>17252</v>
      </c>
      <c r="G1601" s="95" t="s">
        <v>17258</v>
      </c>
      <c r="H1601" s="14" t="s">
        <v>20824</v>
      </c>
      <c r="I1601" s="95" t="s">
        <v>5157</v>
      </c>
      <c r="J1601" s="120" t="s">
        <v>14272</v>
      </c>
      <c r="K1601" s="106" t="s">
        <v>5158</v>
      </c>
      <c r="L1601" s="95" t="s">
        <v>5157</v>
      </c>
      <c r="M1601" s="97">
        <f>IF($K$6="с учетом НДС",VLOOKUP('Прайс MILWAUKEE®'!$J1601,'Legend ACC'!$A:$H,8,0)*(1-N1601),VLOOKUP('Прайс MILWAUKEE®'!$J1601,'Legend ACC'!$A:$H,8,0)*(1-N1601)/1.2)</f>
        <v>165</v>
      </c>
      <c r="N1601" s="98">
        <f>IF(OR(E1601="Принадлежности",E1601="Ручной инструмент"),$K$5,IF($K$4=0,0,IFERROR(VLOOKUP(Q1601,LEGEND!$V$4:$W$7,2,0),$K$4)))</f>
        <v>0</v>
      </c>
      <c r="O1601" s="103" t="s">
        <v>20</v>
      </c>
      <c r="P1601" s="102" t="s">
        <v>20</v>
      </c>
      <c r="Q1601" s="102" t="s">
        <v>20</v>
      </c>
      <c r="R1601" s="116" t="s">
        <v>5159</v>
      </c>
      <c r="S1601" s="114" t="s">
        <v>964</v>
      </c>
      <c r="T1601" s="114">
        <v>370</v>
      </c>
      <c r="U1601" s="114">
        <v>36</v>
      </c>
      <c r="V1601" s="114">
        <v>10</v>
      </c>
      <c r="W1601" s="115">
        <v>9.4E-2</v>
      </c>
    </row>
    <row r="1602" spans="2:23" ht="38.25">
      <c r="B1602" s="95" t="s">
        <v>20807</v>
      </c>
      <c r="C1602" s="95" t="s">
        <v>20</v>
      </c>
      <c r="D1602" s="95" t="s">
        <v>20</v>
      </c>
      <c r="E1602" s="95" t="s">
        <v>17246</v>
      </c>
      <c r="F1602" s="95" t="s">
        <v>17252</v>
      </c>
      <c r="G1602" s="95" t="s">
        <v>17258</v>
      </c>
      <c r="H1602" s="14" t="s">
        <v>20824</v>
      </c>
      <c r="I1602" s="95" t="s">
        <v>5160</v>
      </c>
      <c r="J1602" s="120" t="s">
        <v>14273</v>
      </c>
      <c r="K1602" s="106" t="s">
        <v>5161</v>
      </c>
      <c r="L1602" s="95" t="s">
        <v>5160</v>
      </c>
      <c r="M1602" s="97">
        <f>IF($K$6="с учетом НДС",VLOOKUP('Прайс MILWAUKEE®'!$J1602,'Legend ACC'!$A:$H,8,0)*(1-N1602),VLOOKUP('Прайс MILWAUKEE®'!$J1602,'Legend ACC'!$A:$H,8,0)*(1-N1602)/1.2)</f>
        <v>114.4</v>
      </c>
      <c r="N1602" s="98">
        <f>IF(OR(E1602="Принадлежности",E1602="Ручной инструмент"),$K$5,IF($K$4=0,0,IFERROR(VLOOKUP(Q1602,LEGEND!$V$4:$W$7,2,0),$K$4)))</f>
        <v>0</v>
      </c>
      <c r="O1602" s="103" t="s">
        <v>20</v>
      </c>
      <c r="P1602" s="102" t="s">
        <v>20</v>
      </c>
      <c r="Q1602" s="102" t="s">
        <v>20</v>
      </c>
      <c r="R1602" s="116" t="s">
        <v>5162</v>
      </c>
      <c r="S1602" s="114" t="s">
        <v>964</v>
      </c>
      <c r="T1602" s="114">
        <v>220</v>
      </c>
      <c r="U1602" s="114">
        <v>36</v>
      </c>
      <c r="V1602" s="114">
        <v>10</v>
      </c>
      <c r="W1602" s="115">
        <v>6.8000000000000005E-2</v>
      </c>
    </row>
    <row r="1603" spans="2:23" ht="38.25">
      <c r="B1603" s="95" t="s">
        <v>20807</v>
      </c>
      <c r="C1603" s="95" t="s">
        <v>20</v>
      </c>
      <c r="D1603" s="95" t="s">
        <v>20</v>
      </c>
      <c r="E1603" s="95" t="s">
        <v>17246</v>
      </c>
      <c r="F1603" s="95" t="s">
        <v>17252</v>
      </c>
      <c r="G1603" s="95" t="s">
        <v>17258</v>
      </c>
      <c r="H1603" s="14" t="s">
        <v>20824</v>
      </c>
      <c r="I1603" s="95" t="s">
        <v>5163</v>
      </c>
      <c r="J1603" s="120" t="s">
        <v>14274</v>
      </c>
      <c r="K1603" s="106" t="s">
        <v>5164</v>
      </c>
      <c r="L1603" s="95" t="s">
        <v>5163</v>
      </c>
      <c r="M1603" s="97">
        <f>IF($K$6="с учетом НДС",VLOOKUP('Прайс MILWAUKEE®'!$J1603,'Legend ACC'!$A:$H,8,0)*(1-N1603),VLOOKUP('Прайс MILWAUKEE®'!$J1603,'Legend ACC'!$A:$H,8,0)*(1-N1603)/1.2)</f>
        <v>147.4</v>
      </c>
      <c r="N1603" s="98">
        <f>IF(OR(E1603="Принадлежности",E1603="Ручной инструмент"),$K$5,IF($K$4=0,0,IFERROR(VLOOKUP(Q1603,LEGEND!$V$4:$W$7,2,0),$K$4)))</f>
        <v>0</v>
      </c>
      <c r="O1603" s="103" t="s">
        <v>20</v>
      </c>
      <c r="P1603" s="102" t="s">
        <v>20</v>
      </c>
      <c r="Q1603" s="102" t="s">
        <v>20</v>
      </c>
      <c r="R1603" s="116" t="s">
        <v>5165</v>
      </c>
      <c r="S1603" s="114" t="s">
        <v>964</v>
      </c>
      <c r="T1603" s="114">
        <v>270</v>
      </c>
      <c r="U1603" s="114">
        <v>36</v>
      </c>
      <c r="V1603" s="114">
        <v>10</v>
      </c>
      <c r="W1603" s="115">
        <v>8.4000000000000005E-2</v>
      </c>
    </row>
    <row r="1604" spans="2:23" ht="38.25">
      <c r="B1604" s="95" t="s">
        <v>20807</v>
      </c>
      <c r="C1604" s="95" t="s">
        <v>20</v>
      </c>
      <c r="D1604" s="95" t="s">
        <v>20</v>
      </c>
      <c r="E1604" s="95" t="s">
        <v>17246</v>
      </c>
      <c r="F1604" s="95" t="s">
        <v>17252</v>
      </c>
      <c r="G1604" s="95" t="s">
        <v>17258</v>
      </c>
      <c r="H1604" s="14" t="s">
        <v>20824</v>
      </c>
      <c r="I1604" s="95" t="s">
        <v>5166</v>
      </c>
      <c r="J1604" s="120" t="s">
        <v>14275</v>
      </c>
      <c r="K1604" s="106" t="s">
        <v>5167</v>
      </c>
      <c r="L1604" s="95" t="s">
        <v>5166</v>
      </c>
      <c r="M1604" s="97">
        <f>IF($K$6="с учетом НДС",VLOOKUP('Прайс MILWAUKEE®'!$J1604,'Legend ACC'!$A:$H,8,0)*(1-N1604),VLOOKUP('Прайс MILWAUKEE®'!$J1604,'Legend ACC'!$A:$H,8,0)*(1-N1604)/1.2)</f>
        <v>162.80000000000001</v>
      </c>
      <c r="N1604" s="98">
        <f>IF(OR(E1604="Принадлежности",E1604="Ручной инструмент"),$K$5,IF($K$4=0,0,IFERROR(VLOOKUP(Q1604,LEGEND!$V$4:$W$7,2,0),$K$4)))</f>
        <v>0</v>
      </c>
      <c r="O1604" s="103" t="s">
        <v>20</v>
      </c>
      <c r="P1604" s="102" t="s">
        <v>20</v>
      </c>
      <c r="Q1604" s="102" t="s">
        <v>20</v>
      </c>
      <c r="R1604" s="116" t="s">
        <v>5168</v>
      </c>
      <c r="S1604" s="114" t="s">
        <v>964</v>
      </c>
      <c r="T1604" s="114">
        <v>322</v>
      </c>
      <c r="U1604" s="114">
        <v>38</v>
      </c>
      <c r="V1604" s="114">
        <v>12</v>
      </c>
      <c r="W1604" s="115">
        <v>9.4E-2</v>
      </c>
    </row>
    <row r="1605" spans="2:23" ht="38.25">
      <c r="B1605" s="95" t="s">
        <v>20807</v>
      </c>
      <c r="C1605" s="95" t="s">
        <v>20</v>
      </c>
      <c r="D1605" s="95" t="s">
        <v>20</v>
      </c>
      <c r="E1605" s="95" t="s">
        <v>17246</v>
      </c>
      <c r="F1605" s="95" t="s">
        <v>17252</v>
      </c>
      <c r="G1605" s="95" t="s">
        <v>17258</v>
      </c>
      <c r="H1605" s="14" t="s">
        <v>20824</v>
      </c>
      <c r="I1605" s="95" t="s">
        <v>5169</v>
      </c>
      <c r="J1605" s="120" t="s">
        <v>14276</v>
      </c>
      <c r="K1605" s="106" t="s">
        <v>5170</v>
      </c>
      <c r="L1605" s="95" t="s">
        <v>5169</v>
      </c>
      <c r="M1605" s="97">
        <f>IF($K$6="с учетом НДС",VLOOKUP('Прайс MILWAUKEE®'!$J1605,'Legend ACC'!$A:$H,8,0)*(1-N1605),VLOOKUP('Прайс MILWAUKEE®'!$J1605,'Legend ACC'!$A:$H,8,0)*(1-N1605)/1.2)</f>
        <v>124.30000000000001</v>
      </c>
      <c r="N1605" s="98">
        <f>IF(OR(E1605="Принадлежности",E1605="Ручной инструмент"),$K$5,IF($K$4=0,0,IFERROR(VLOOKUP(Q1605,LEGEND!$V$4:$W$7,2,0),$K$4)))</f>
        <v>0</v>
      </c>
      <c r="O1605" s="103" t="s">
        <v>20</v>
      </c>
      <c r="P1605" s="102" t="s">
        <v>20</v>
      </c>
      <c r="Q1605" s="102" t="s">
        <v>20</v>
      </c>
      <c r="R1605" s="116" t="s">
        <v>5171</v>
      </c>
      <c r="S1605" s="114" t="s">
        <v>964</v>
      </c>
      <c r="T1605" s="114">
        <v>223</v>
      </c>
      <c r="U1605" s="114">
        <v>40</v>
      </c>
      <c r="V1605" s="114">
        <v>12</v>
      </c>
      <c r="W1605" s="115">
        <v>7.5999999999999998E-2</v>
      </c>
    </row>
    <row r="1606" spans="2:23" ht="38.25">
      <c r="B1606" s="95" t="s">
        <v>20807</v>
      </c>
      <c r="C1606" s="95" t="s">
        <v>20</v>
      </c>
      <c r="D1606" s="95" t="s">
        <v>20</v>
      </c>
      <c r="E1606" s="95" t="s">
        <v>17246</v>
      </c>
      <c r="F1606" s="95" t="s">
        <v>17252</v>
      </c>
      <c r="G1606" s="95" t="s">
        <v>17258</v>
      </c>
      <c r="H1606" s="14" t="s">
        <v>20824</v>
      </c>
      <c r="I1606" s="95" t="s">
        <v>5172</v>
      </c>
      <c r="J1606" s="120" t="s">
        <v>14277</v>
      </c>
      <c r="K1606" s="106" t="s">
        <v>5173</v>
      </c>
      <c r="L1606" s="95" t="s">
        <v>5172</v>
      </c>
      <c r="M1606" s="97">
        <f>IF($K$6="с учетом НДС",VLOOKUP('Прайс MILWAUKEE®'!$J1606,'Legend ACC'!$A:$H,8,0)*(1-N1606),VLOOKUP('Прайс MILWAUKEE®'!$J1606,'Legend ACC'!$A:$H,8,0)*(1-N1606)/1.2)</f>
        <v>147.4</v>
      </c>
      <c r="N1606" s="98">
        <f>IF(OR(E1606="Принадлежности",E1606="Ручной инструмент"),$K$5,IF($K$4=0,0,IFERROR(VLOOKUP(Q1606,LEGEND!$V$4:$W$7,2,0),$K$4)))</f>
        <v>0</v>
      </c>
      <c r="O1606" s="103" t="s">
        <v>20</v>
      </c>
      <c r="P1606" s="102" t="s">
        <v>20</v>
      </c>
      <c r="Q1606" s="102" t="s">
        <v>20</v>
      </c>
      <c r="R1606" s="116" t="s">
        <v>5174</v>
      </c>
      <c r="S1606" s="114" t="s">
        <v>964</v>
      </c>
      <c r="T1606" s="114">
        <v>270</v>
      </c>
      <c r="U1606" s="114">
        <v>36</v>
      </c>
      <c r="V1606" s="114">
        <v>10</v>
      </c>
      <c r="W1606" s="115">
        <v>9.8000000000000004E-2</v>
      </c>
    </row>
    <row r="1607" spans="2:23" ht="38.25">
      <c r="B1607" s="95" t="s">
        <v>20807</v>
      </c>
      <c r="C1607" s="95" t="s">
        <v>20</v>
      </c>
      <c r="D1607" s="95" t="s">
        <v>20</v>
      </c>
      <c r="E1607" s="95" t="s">
        <v>17246</v>
      </c>
      <c r="F1607" s="95" t="s">
        <v>17252</v>
      </c>
      <c r="G1607" s="95" t="s">
        <v>17258</v>
      </c>
      <c r="H1607" s="14" t="s">
        <v>20824</v>
      </c>
      <c r="I1607" s="95" t="s">
        <v>5175</v>
      </c>
      <c r="J1607" s="120" t="s">
        <v>14278</v>
      </c>
      <c r="K1607" s="106" t="s">
        <v>5176</v>
      </c>
      <c r="L1607" s="95" t="s">
        <v>5175</v>
      </c>
      <c r="M1607" s="97">
        <f>IF($K$6="с учетом НДС",VLOOKUP('Прайс MILWAUKEE®'!$J1607,'Legend ACC'!$A:$H,8,0)*(1-N1607),VLOOKUP('Прайс MILWAUKEE®'!$J1607,'Legend ACC'!$A:$H,8,0)*(1-N1607)/1.2)</f>
        <v>162.80000000000001</v>
      </c>
      <c r="N1607" s="98">
        <f>IF(OR(E1607="Принадлежности",E1607="Ручной инструмент"),$K$5,IF($K$4=0,0,IFERROR(VLOOKUP(Q1607,LEGEND!$V$4:$W$7,2,0),$K$4)))</f>
        <v>0</v>
      </c>
      <c r="O1607" s="103" t="s">
        <v>20</v>
      </c>
      <c r="P1607" s="102" t="s">
        <v>20</v>
      </c>
      <c r="Q1607" s="102" t="s">
        <v>20</v>
      </c>
      <c r="R1607" s="116" t="s">
        <v>5177</v>
      </c>
      <c r="S1607" s="114" t="s">
        <v>964</v>
      </c>
      <c r="T1607" s="114">
        <v>320</v>
      </c>
      <c r="U1607" s="114">
        <v>36</v>
      </c>
      <c r="V1607" s="114">
        <v>10</v>
      </c>
      <c r="W1607" s="115">
        <v>0.11600000000000001</v>
      </c>
    </row>
    <row r="1608" spans="2:23" ht="38.25">
      <c r="B1608" s="95" t="s">
        <v>20807</v>
      </c>
      <c r="C1608" s="95" t="s">
        <v>20</v>
      </c>
      <c r="D1608" s="95" t="s">
        <v>20</v>
      </c>
      <c r="E1608" s="95" t="s">
        <v>17246</v>
      </c>
      <c r="F1608" s="95" t="s">
        <v>17252</v>
      </c>
      <c r="G1608" s="95" t="s">
        <v>17258</v>
      </c>
      <c r="H1608" s="14" t="s">
        <v>20824</v>
      </c>
      <c r="I1608" s="95" t="s">
        <v>5178</v>
      </c>
      <c r="J1608" s="120" t="s">
        <v>14279</v>
      </c>
      <c r="K1608" s="106" t="s">
        <v>5179</v>
      </c>
      <c r="L1608" s="95" t="s">
        <v>5178</v>
      </c>
      <c r="M1608" s="97">
        <f>IF($K$6="с учетом НДС",VLOOKUP('Прайс MILWAUKEE®'!$J1608,'Legend ACC'!$A:$H,8,0)*(1-N1608),VLOOKUP('Прайс MILWAUKEE®'!$J1608,'Legend ACC'!$A:$H,8,0)*(1-N1608)/1.2)</f>
        <v>182.60000000000002</v>
      </c>
      <c r="N1608" s="98">
        <f>IF(OR(E1608="Принадлежности",E1608="Ручной инструмент"),$K$5,IF($K$4=0,0,IFERROR(VLOOKUP(Q1608,LEGEND!$V$4:$W$7,2,0),$K$4)))</f>
        <v>0</v>
      </c>
      <c r="O1608" s="103" t="s">
        <v>20</v>
      </c>
      <c r="P1608" s="102" t="s">
        <v>20</v>
      </c>
      <c r="Q1608" s="102" t="s">
        <v>20</v>
      </c>
      <c r="R1608" s="116" t="s">
        <v>5180</v>
      </c>
      <c r="S1608" s="114" t="s">
        <v>964</v>
      </c>
      <c r="T1608" s="114">
        <v>220</v>
      </c>
      <c r="U1608" s="114">
        <v>38</v>
      </c>
      <c r="V1608" s="114">
        <v>15</v>
      </c>
      <c r="W1608" s="115">
        <v>9.6000000000000002E-2</v>
      </c>
    </row>
    <row r="1609" spans="2:23" ht="38.25">
      <c r="B1609" s="95" t="s">
        <v>20807</v>
      </c>
      <c r="C1609" s="95" t="s">
        <v>20</v>
      </c>
      <c r="D1609" s="95" t="s">
        <v>20</v>
      </c>
      <c r="E1609" s="95" t="s">
        <v>17246</v>
      </c>
      <c r="F1609" s="95" t="s">
        <v>17252</v>
      </c>
      <c r="G1609" s="95" t="s">
        <v>17258</v>
      </c>
      <c r="H1609" s="14" t="s">
        <v>20824</v>
      </c>
      <c r="I1609" s="95" t="s">
        <v>5181</v>
      </c>
      <c r="J1609" s="120" t="s">
        <v>14280</v>
      </c>
      <c r="K1609" s="106" t="s">
        <v>5182</v>
      </c>
      <c r="L1609" s="95" t="s">
        <v>5181</v>
      </c>
      <c r="M1609" s="97">
        <f>IF($K$6="с учетом НДС",VLOOKUP('Прайс MILWAUKEE®'!$J1609,'Legend ACC'!$A:$H,8,0)*(1-N1609),VLOOKUP('Прайс MILWAUKEE®'!$J1609,'Legend ACC'!$A:$H,8,0)*(1-N1609)/1.2)</f>
        <v>211.20000000000002</v>
      </c>
      <c r="N1609" s="98">
        <f>IF(OR(E1609="Принадлежности",E1609="Ручной инструмент"),$K$5,IF($K$4=0,0,IFERROR(VLOOKUP(Q1609,LEGEND!$V$4:$W$7,2,0),$K$4)))</f>
        <v>0</v>
      </c>
      <c r="O1609" s="103" t="s">
        <v>20</v>
      </c>
      <c r="P1609" s="102" t="s">
        <v>20</v>
      </c>
      <c r="Q1609" s="102" t="s">
        <v>20</v>
      </c>
      <c r="R1609" s="116" t="s">
        <v>5183</v>
      </c>
      <c r="S1609" s="114" t="s">
        <v>964</v>
      </c>
      <c r="T1609" s="114">
        <v>270</v>
      </c>
      <c r="U1609" s="114">
        <v>36</v>
      </c>
      <c r="V1609" s="114">
        <v>12</v>
      </c>
      <c r="W1609" s="115">
        <v>0.126</v>
      </c>
    </row>
    <row r="1610" spans="2:23" ht="38.25">
      <c r="B1610" s="95" t="s">
        <v>20807</v>
      </c>
      <c r="C1610" s="95" t="s">
        <v>20</v>
      </c>
      <c r="D1610" s="95" t="s">
        <v>20</v>
      </c>
      <c r="E1610" s="95" t="s">
        <v>17246</v>
      </c>
      <c r="F1610" s="95" t="s">
        <v>17252</v>
      </c>
      <c r="G1610" s="95" t="s">
        <v>17258</v>
      </c>
      <c r="H1610" s="14" t="s">
        <v>20824</v>
      </c>
      <c r="I1610" s="95" t="s">
        <v>5184</v>
      </c>
      <c r="J1610" s="120" t="s">
        <v>14281</v>
      </c>
      <c r="K1610" s="106" t="s">
        <v>5185</v>
      </c>
      <c r="L1610" s="95" t="s">
        <v>5184</v>
      </c>
      <c r="M1610" s="97">
        <f>IF($K$6="с учетом НДС",VLOOKUP('Прайс MILWAUKEE®'!$J1610,'Legend ACC'!$A:$H,8,0)*(1-N1610),VLOOKUP('Прайс MILWAUKEE®'!$J1610,'Legend ACC'!$A:$H,8,0)*(1-N1610)/1.2)</f>
        <v>258.5</v>
      </c>
      <c r="N1610" s="98">
        <f>IF(OR(E1610="Принадлежности",E1610="Ручной инструмент"),$K$5,IF($K$4=0,0,IFERROR(VLOOKUP(Q1610,LEGEND!$V$4:$W$7,2,0),$K$4)))</f>
        <v>0</v>
      </c>
      <c r="O1610" s="103" t="s">
        <v>20</v>
      </c>
      <c r="P1610" s="102" t="s">
        <v>20</v>
      </c>
      <c r="Q1610" s="102" t="s">
        <v>20</v>
      </c>
      <c r="R1610" s="116" t="s">
        <v>5186</v>
      </c>
      <c r="S1610" s="114" t="s">
        <v>964</v>
      </c>
      <c r="T1610" s="114">
        <v>275</v>
      </c>
      <c r="U1610" s="114">
        <v>38</v>
      </c>
      <c r="V1610" s="114">
        <v>15</v>
      </c>
      <c r="W1610" s="115">
        <v>0.152</v>
      </c>
    </row>
    <row r="1611" spans="2:23" ht="38.25">
      <c r="B1611" s="95" t="s">
        <v>20807</v>
      </c>
      <c r="C1611" s="95" t="s">
        <v>20</v>
      </c>
      <c r="D1611" s="95" t="s">
        <v>20</v>
      </c>
      <c r="E1611" s="95" t="s">
        <v>17246</v>
      </c>
      <c r="F1611" s="95" t="s">
        <v>17252</v>
      </c>
      <c r="G1611" s="95" t="s">
        <v>17258</v>
      </c>
      <c r="H1611" s="14" t="s">
        <v>20824</v>
      </c>
      <c r="I1611" s="95" t="s">
        <v>5187</v>
      </c>
      <c r="J1611" s="120" t="s">
        <v>14282</v>
      </c>
      <c r="K1611" s="106" t="s">
        <v>5188</v>
      </c>
      <c r="L1611" s="95" t="s">
        <v>5187</v>
      </c>
      <c r="M1611" s="97">
        <f>IF($K$6="с учетом НДС",VLOOKUP('Прайс MILWAUKEE®'!$J1611,'Legend ACC'!$A:$H,8,0)*(1-N1611),VLOOKUP('Прайс MILWAUKEE®'!$J1611,'Legend ACC'!$A:$H,8,0)*(1-N1611)/1.2)</f>
        <v>537.90000000000009</v>
      </c>
      <c r="N1611" s="98">
        <f>IF(OR(E1611="Принадлежности",E1611="Ручной инструмент"),$K$5,IF($K$4=0,0,IFERROR(VLOOKUP(Q1611,LEGEND!$V$4:$W$7,2,0),$K$4)))</f>
        <v>0</v>
      </c>
      <c r="O1611" s="103" t="s">
        <v>20</v>
      </c>
      <c r="P1611" s="102" t="s">
        <v>20</v>
      </c>
      <c r="Q1611" s="102" t="s">
        <v>20</v>
      </c>
      <c r="R1611" s="116" t="s">
        <v>5189</v>
      </c>
      <c r="S1611" s="114" t="s">
        <v>964</v>
      </c>
      <c r="T1611" s="114">
        <v>185</v>
      </c>
      <c r="U1611" s="114">
        <v>72</v>
      </c>
      <c r="V1611" s="114">
        <v>20</v>
      </c>
      <c r="W1611" s="115">
        <v>0.27</v>
      </c>
    </row>
    <row r="1612" spans="2:23" ht="38.25">
      <c r="B1612" s="95" t="s">
        <v>20807</v>
      </c>
      <c r="C1612" s="95" t="s">
        <v>20</v>
      </c>
      <c r="D1612" s="95" t="s">
        <v>20</v>
      </c>
      <c r="E1612" s="95" t="s">
        <v>17246</v>
      </c>
      <c r="F1612" s="95" t="s">
        <v>17252</v>
      </c>
      <c r="G1612" s="95" t="s">
        <v>17258</v>
      </c>
      <c r="H1612" s="14" t="s">
        <v>20824</v>
      </c>
      <c r="I1612" s="95" t="s">
        <v>5190</v>
      </c>
      <c r="J1612" s="120" t="s">
        <v>14283</v>
      </c>
      <c r="K1612" s="106" t="s">
        <v>5191</v>
      </c>
      <c r="L1612" s="95" t="s">
        <v>5190</v>
      </c>
      <c r="M1612" s="97">
        <f>IF($K$6="с учетом НДС",VLOOKUP('Прайс MILWAUKEE®'!$J1612,'Legend ACC'!$A:$H,8,0)*(1-N1612),VLOOKUP('Прайс MILWAUKEE®'!$J1612,'Legend ACC'!$A:$H,8,0)*(1-N1612)/1.2)</f>
        <v>775.50000000000011</v>
      </c>
      <c r="N1612" s="98">
        <f>IF(OR(E1612="Принадлежности",E1612="Ручной инструмент"),$K$5,IF($K$4=0,0,IFERROR(VLOOKUP(Q1612,LEGEND!$V$4:$W$7,2,0),$K$4)))</f>
        <v>0</v>
      </c>
      <c r="O1612" s="103" t="s">
        <v>20</v>
      </c>
      <c r="P1612" s="102" t="s">
        <v>20</v>
      </c>
      <c r="Q1612" s="102" t="s">
        <v>20</v>
      </c>
      <c r="R1612" s="116" t="s">
        <v>5192</v>
      </c>
      <c r="S1612" s="114" t="s">
        <v>964</v>
      </c>
      <c r="T1612" s="114">
        <v>182</v>
      </c>
      <c r="U1612" s="114">
        <v>100</v>
      </c>
      <c r="V1612" s="114">
        <v>15</v>
      </c>
      <c r="W1612" s="115">
        <v>0.40799999999999997</v>
      </c>
    </row>
    <row r="1613" spans="2:23" ht="38.25">
      <c r="B1613" s="95" t="s">
        <v>20807</v>
      </c>
      <c r="C1613" s="95" t="s">
        <v>20</v>
      </c>
      <c r="D1613" s="95" t="s">
        <v>20</v>
      </c>
      <c r="E1613" s="95" t="s">
        <v>17246</v>
      </c>
      <c r="F1613" s="95" t="s">
        <v>17252</v>
      </c>
      <c r="G1613" s="95" t="s">
        <v>17258</v>
      </c>
      <c r="H1613" s="14" t="s">
        <v>20824</v>
      </c>
      <c r="I1613" s="95" t="s">
        <v>5193</v>
      </c>
      <c r="J1613" s="120" t="s">
        <v>14284</v>
      </c>
      <c r="K1613" s="106" t="s">
        <v>5194</v>
      </c>
      <c r="L1613" s="95" t="s">
        <v>5193</v>
      </c>
      <c r="M1613" s="97">
        <f>IF($K$6="с учетом НДС",VLOOKUP('Прайс MILWAUKEE®'!$J1613,'Legend ACC'!$A:$H,8,0)*(1-N1613),VLOOKUP('Прайс MILWAUKEE®'!$J1613,'Legend ACC'!$A:$H,8,0)*(1-N1613)/1.2)</f>
        <v>116.60000000000001</v>
      </c>
      <c r="N1613" s="98">
        <f>IF(OR(E1613="Принадлежности",E1613="Ручной инструмент"),$K$5,IF($K$4=0,0,IFERROR(VLOOKUP(Q1613,LEGEND!$V$4:$W$7,2,0),$K$4)))</f>
        <v>0</v>
      </c>
      <c r="O1613" s="103" t="s">
        <v>20</v>
      </c>
      <c r="P1613" s="102" t="s">
        <v>20</v>
      </c>
      <c r="Q1613" s="102" t="s">
        <v>20</v>
      </c>
      <c r="R1613" s="116" t="s">
        <v>5195</v>
      </c>
      <c r="S1613" s="114" t="s">
        <v>964</v>
      </c>
      <c r="T1613" s="114">
        <v>270</v>
      </c>
      <c r="U1613" s="114">
        <v>35</v>
      </c>
      <c r="V1613" s="114">
        <v>10</v>
      </c>
      <c r="W1613" s="115">
        <v>0.05</v>
      </c>
    </row>
    <row r="1614" spans="2:23" ht="38.25">
      <c r="B1614" s="95" t="s">
        <v>20807</v>
      </c>
      <c r="C1614" s="95" t="s">
        <v>20</v>
      </c>
      <c r="D1614" s="95" t="s">
        <v>20</v>
      </c>
      <c r="E1614" s="95" t="s">
        <v>17246</v>
      </c>
      <c r="F1614" s="95" t="s">
        <v>17252</v>
      </c>
      <c r="G1614" s="95" t="s">
        <v>17258</v>
      </c>
      <c r="H1614" s="14" t="s">
        <v>20824</v>
      </c>
      <c r="I1614" s="95" t="s">
        <v>5196</v>
      </c>
      <c r="J1614" s="120" t="s">
        <v>14285</v>
      </c>
      <c r="K1614" s="106" t="s">
        <v>5197</v>
      </c>
      <c r="L1614" s="95" t="s">
        <v>5196</v>
      </c>
      <c r="M1614" s="97">
        <f>IF($K$6="с учетом НДС",VLOOKUP('Прайс MILWAUKEE®'!$J1614,'Legend ACC'!$A:$H,8,0)*(1-N1614),VLOOKUP('Прайс MILWAUKEE®'!$J1614,'Legend ACC'!$A:$H,8,0)*(1-N1614)/1.2)</f>
        <v>137.5</v>
      </c>
      <c r="N1614" s="98">
        <f>IF(OR(E1614="Принадлежности",E1614="Ручной инструмент"),$K$5,IF($K$4=0,0,IFERROR(VLOOKUP(Q1614,LEGEND!$V$4:$W$7,2,0),$K$4)))</f>
        <v>0</v>
      </c>
      <c r="O1614" s="103" t="s">
        <v>20</v>
      </c>
      <c r="P1614" s="102" t="s">
        <v>20</v>
      </c>
      <c r="Q1614" s="102" t="s">
        <v>20</v>
      </c>
      <c r="R1614" s="116" t="s">
        <v>5198</v>
      </c>
      <c r="S1614" s="114" t="s">
        <v>964</v>
      </c>
      <c r="T1614" s="114">
        <v>319</v>
      </c>
      <c r="U1614" s="114">
        <v>35</v>
      </c>
      <c r="V1614" s="114">
        <v>10</v>
      </c>
      <c r="W1614" s="115">
        <v>6.4000000000000001E-2</v>
      </c>
    </row>
    <row r="1615" spans="2:23" ht="38.25">
      <c r="B1615" s="95" t="s">
        <v>20807</v>
      </c>
      <c r="C1615" s="95" t="s">
        <v>20</v>
      </c>
      <c r="D1615" s="95" t="s">
        <v>20</v>
      </c>
      <c r="E1615" s="95" t="s">
        <v>17246</v>
      </c>
      <c r="F1615" s="95" t="s">
        <v>17252</v>
      </c>
      <c r="G1615" s="95" t="s">
        <v>17258</v>
      </c>
      <c r="H1615" s="14" t="s">
        <v>20824</v>
      </c>
      <c r="I1615" s="95" t="s">
        <v>5199</v>
      </c>
      <c r="J1615" s="120" t="s">
        <v>14286</v>
      </c>
      <c r="K1615" s="106" t="s">
        <v>5200</v>
      </c>
      <c r="L1615" s="95" t="s">
        <v>5199</v>
      </c>
      <c r="M1615" s="97">
        <f>IF($K$6="с учетом НДС",VLOOKUP('Прайс MILWAUKEE®'!$J1615,'Legend ACC'!$A:$H,8,0)*(1-N1615),VLOOKUP('Прайс MILWAUKEE®'!$J1615,'Legend ACC'!$A:$H,8,0)*(1-N1615)/1.2)</f>
        <v>168.3</v>
      </c>
      <c r="N1615" s="98">
        <f>IF(OR(E1615="Принадлежности",E1615="Ручной инструмент"),$K$5,IF($K$4=0,0,IFERROR(VLOOKUP(Q1615,LEGEND!$V$4:$W$7,2,0),$K$4)))</f>
        <v>0</v>
      </c>
      <c r="O1615" s="103" t="s">
        <v>20</v>
      </c>
      <c r="P1615" s="102" t="s">
        <v>20</v>
      </c>
      <c r="Q1615" s="102" t="s">
        <v>20</v>
      </c>
      <c r="R1615" s="116" t="s">
        <v>5201</v>
      </c>
      <c r="S1615" s="114" t="s">
        <v>964</v>
      </c>
      <c r="T1615" s="114">
        <v>375</v>
      </c>
      <c r="U1615" s="114">
        <v>38</v>
      </c>
      <c r="V1615" s="114">
        <v>9</v>
      </c>
      <c r="W1615" s="115">
        <v>0.113</v>
      </c>
    </row>
    <row r="1616" spans="2:23" ht="38.25">
      <c r="B1616" s="95" t="s">
        <v>20807</v>
      </c>
      <c r="C1616" s="95" t="s">
        <v>20</v>
      </c>
      <c r="D1616" s="95" t="s">
        <v>20</v>
      </c>
      <c r="E1616" s="95" t="s">
        <v>17246</v>
      </c>
      <c r="F1616" s="95" t="s">
        <v>17252</v>
      </c>
      <c r="G1616" s="95" t="s">
        <v>17258</v>
      </c>
      <c r="H1616" s="14" t="s">
        <v>20824</v>
      </c>
      <c r="I1616" s="95" t="s">
        <v>5202</v>
      </c>
      <c r="J1616" s="120" t="s">
        <v>14287</v>
      </c>
      <c r="K1616" s="106" t="s">
        <v>5203</v>
      </c>
      <c r="L1616" s="95" t="s">
        <v>5202</v>
      </c>
      <c r="M1616" s="97">
        <f>IF($K$6="с учетом НДС",VLOOKUP('Прайс MILWAUKEE®'!$J1616,'Legend ACC'!$A:$H,8,0)*(1-N1616),VLOOKUP('Прайс MILWAUKEE®'!$J1616,'Legend ACC'!$A:$H,8,0)*(1-N1616)/1.2)</f>
        <v>256.3</v>
      </c>
      <c r="N1616" s="98">
        <f>IF(OR(E1616="Принадлежности",E1616="Ручной инструмент"),$K$5,IF($K$4=0,0,IFERROR(VLOOKUP(Q1616,LEGEND!$V$4:$W$7,2,0),$K$4)))</f>
        <v>0</v>
      </c>
      <c r="O1616" s="103" t="s">
        <v>20</v>
      </c>
      <c r="P1616" s="102" t="s">
        <v>20</v>
      </c>
      <c r="Q1616" s="102" t="s">
        <v>20</v>
      </c>
      <c r="R1616" s="116" t="s">
        <v>5204</v>
      </c>
      <c r="S1616" s="114" t="s">
        <v>964</v>
      </c>
      <c r="T1616" s="114">
        <v>522</v>
      </c>
      <c r="U1616" s="114">
        <v>38</v>
      </c>
      <c r="V1616" s="114">
        <v>11</v>
      </c>
      <c r="W1616" s="115">
        <v>0.16</v>
      </c>
    </row>
    <row r="1617" spans="2:23" ht="38.25">
      <c r="B1617" s="95" t="s">
        <v>20807</v>
      </c>
      <c r="C1617" s="95" t="s">
        <v>20</v>
      </c>
      <c r="D1617" s="95" t="s">
        <v>20</v>
      </c>
      <c r="E1617" s="95" t="s">
        <v>17246</v>
      </c>
      <c r="F1617" s="95" t="s">
        <v>17252</v>
      </c>
      <c r="G1617" s="95" t="s">
        <v>17258</v>
      </c>
      <c r="H1617" s="14" t="s">
        <v>20824</v>
      </c>
      <c r="I1617" s="95" t="s">
        <v>5205</v>
      </c>
      <c r="J1617" s="120" t="s">
        <v>14288</v>
      </c>
      <c r="K1617" s="106" t="s">
        <v>5206</v>
      </c>
      <c r="L1617" s="95" t="s">
        <v>5205</v>
      </c>
      <c r="M1617" s="97">
        <f>IF($K$6="с учетом НДС",VLOOKUP('Прайс MILWAUKEE®'!$J1617,'Legend ACC'!$A:$H,8,0)*(1-N1617),VLOOKUP('Прайс MILWAUKEE®'!$J1617,'Legend ACC'!$A:$H,8,0)*(1-N1617)/1.2)</f>
        <v>193.60000000000002</v>
      </c>
      <c r="N1617" s="98">
        <f>IF(OR(E1617="Принадлежности",E1617="Ручной инструмент"),$K$5,IF($K$4=0,0,IFERROR(VLOOKUP(Q1617,LEGEND!$V$4:$W$7,2,0),$K$4)))</f>
        <v>0</v>
      </c>
      <c r="O1617" s="103" t="s">
        <v>20</v>
      </c>
      <c r="P1617" s="102" t="s">
        <v>20</v>
      </c>
      <c r="Q1617" s="102" t="s">
        <v>20</v>
      </c>
      <c r="R1617" s="116" t="s">
        <v>5207</v>
      </c>
      <c r="S1617" s="114" t="s">
        <v>964</v>
      </c>
      <c r="T1617" s="114">
        <v>375</v>
      </c>
      <c r="U1617" s="114">
        <v>38</v>
      </c>
      <c r="V1617" s="114">
        <v>12</v>
      </c>
      <c r="W1617" s="115">
        <v>0.13200000000000001</v>
      </c>
    </row>
    <row r="1618" spans="2:23" ht="38.25">
      <c r="B1618" s="95" t="s">
        <v>20807</v>
      </c>
      <c r="C1618" s="95" t="s">
        <v>20</v>
      </c>
      <c r="D1618" s="95" t="s">
        <v>20</v>
      </c>
      <c r="E1618" s="95" t="s">
        <v>17246</v>
      </c>
      <c r="F1618" s="95" t="s">
        <v>17252</v>
      </c>
      <c r="G1618" s="95" t="s">
        <v>17258</v>
      </c>
      <c r="H1618" s="14" t="s">
        <v>20824</v>
      </c>
      <c r="I1618" s="95" t="s">
        <v>5208</v>
      </c>
      <c r="J1618" s="120" t="s">
        <v>14289</v>
      </c>
      <c r="K1618" s="106" t="s">
        <v>5209</v>
      </c>
      <c r="L1618" s="95" t="s">
        <v>5208</v>
      </c>
      <c r="M1618" s="97">
        <f>IF($K$6="с учетом НДС",VLOOKUP('Прайс MILWAUKEE®'!$J1618,'Legend ACC'!$A:$H,8,0)*(1-N1618),VLOOKUP('Прайс MILWAUKEE®'!$J1618,'Legend ACC'!$A:$H,8,0)*(1-N1618)/1.2)</f>
        <v>258.5</v>
      </c>
      <c r="N1618" s="98">
        <f>IF(OR(E1618="Принадлежности",E1618="Ручной инструмент"),$K$5,IF($K$4=0,0,IFERROR(VLOOKUP(Q1618,LEGEND!$V$4:$W$7,2,0),$K$4)))</f>
        <v>0</v>
      </c>
      <c r="O1618" s="103" t="s">
        <v>20</v>
      </c>
      <c r="P1618" s="102" t="s">
        <v>20</v>
      </c>
      <c r="Q1618" s="102" t="s">
        <v>20</v>
      </c>
      <c r="R1618" s="116" t="s">
        <v>5210</v>
      </c>
      <c r="S1618" s="114" t="s">
        <v>964</v>
      </c>
      <c r="T1618" s="114">
        <v>520</v>
      </c>
      <c r="U1618" s="114">
        <v>38</v>
      </c>
      <c r="V1618" s="114">
        <v>9</v>
      </c>
      <c r="W1618" s="115">
        <v>0.19600000000000001</v>
      </c>
    </row>
    <row r="1619" spans="2:23" ht="38.25">
      <c r="B1619" s="95" t="s">
        <v>20807</v>
      </c>
      <c r="C1619" s="95" t="s">
        <v>20</v>
      </c>
      <c r="D1619" s="95" t="s">
        <v>20</v>
      </c>
      <c r="E1619" s="95" t="s">
        <v>17246</v>
      </c>
      <c r="F1619" s="95" t="s">
        <v>17252</v>
      </c>
      <c r="G1619" s="95" t="s">
        <v>17258</v>
      </c>
      <c r="H1619" s="14" t="s">
        <v>20824</v>
      </c>
      <c r="I1619" s="95" t="s">
        <v>5211</v>
      </c>
      <c r="J1619" s="120" t="s">
        <v>14290</v>
      </c>
      <c r="K1619" s="106" t="s">
        <v>5212</v>
      </c>
      <c r="L1619" s="95" t="s">
        <v>5211</v>
      </c>
      <c r="M1619" s="97">
        <f>IF($K$6="с учетом НДС",VLOOKUP('Прайс MILWAUKEE®'!$J1619,'Legend ACC'!$A:$H,8,0)*(1-N1619),VLOOKUP('Прайс MILWAUKEE®'!$J1619,'Legend ACC'!$A:$H,8,0)*(1-N1619)/1.2)</f>
        <v>238.70000000000002</v>
      </c>
      <c r="N1619" s="98">
        <f>IF(OR(E1619="Принадлежности",E1619="Ручной инструмент"),$K$5,IF($K$4=0,0,IFERROR(VLOOKUP(Q1619,LEGEND!$V$4:$W$7,2,0),$K$4)))</f>
        <v>0</v>
      </c>
      <c r="O1619" s="103" t="s">
        <v>20</v>
      </c>
      <c r="P1619" s="102" t="s">
        <v>20</v>
      </c>
      <c r="Q1619" s="102" t="s">
        <v>20</v>
      </c>
      <c r="R1619" s="116" t="s">
        <v>5213</v>
      </c>
      <c r="S1619" s="114" t="s">
        <v>964</v>
      </c>
      <c r="T1619" s="114">
        <v>320</v>
      </c>
      <c r="U1619" s="114">
        <v>36</v>
      </c>
      <c r="V1619" s="114">
        <v>12</v>
      </c>
      <c r="W1619" s="115">
        <v>0.152</v>
      </c>
    </row>
    <row r="1620" spans="2:23" ht="38.25">
      <c r="B1620" s="95" t="s">
        <v>4746</v>
      </c>
      <c r="C1620" s="95" t="s">
        <v>20</v>
      </c>
      <c r="D1620" s="95" t="s">
        <v>20</v>
      </c>
      <c r="E1620" s="95" t="s">
        <v>4746</v>
      </c>
      <c r="F1620" s="95" t="s">
        <v>17247</v>
      </c>
      <c r="G1620" s="95" t="s">
        <v>17259</v>
      </c>
      <c r="H1620" s="14" t="s">
        <v>20825</v>
      </c>
      <c r="I1620" s="95" t="s">
        <v>5215</v>
      </c>
      <c r="J1620" s="120" t="s">
        <v>14291</v>
      </c>
      <c r="K1620" s="106" t="s">
        <v>5216</v>
      </c>
      <c r="L1620" s="95" t="s">
        <v>5215</v>
      </c>
      <c r="M1620" s="97">
        <f>IF($K$6="с учетом НДС",VLOOKUP('Прайс MILWAUKEE®'!$J1620,'Legend ACC'!$A:$H,8,0)*(1-N1620),VLOOKUP('Прайс MILWAUKEE®'!$J1620,'Legend ACC'!$A:$H,8,0)*(1-N1620)/1.2)</f>
        <v>1474.0000000000002</v>
      </c>
      <c r="N1620" s="98">
        <f>IF(OR(E1620="Принадлежности",E1620="Ручной инструмент"),$K$5,IF($K$4=0,0,IFERROR(VLOOKUP(Q1620,LEGEND!$V$4:$W$7,2,0),$K$4)))</f>
        <v>0</v>
      </c>
      <c r="O1620" s="103" t="s">
        <v>20</v>
      </c>
      <c r="P1620" s="102" t="s">
        <v>20</v>
      </c>
      <c r="Q1620" s="102" t="s">
        <v>20</v>
      </c>
      <c r="R1620" s="116" t="s">
        <v>5217</v>
      </c>
      <c r="S1620" s="114" t="s">
        <v>964</v>
      </c>
      <c r="T1620" s="114">
        <v>265</v>
      </c>
      <c r="U1620" s="114">
        <v>116</v>
      </c>
      <c r="V1620" s="114">
        <v>15</v>
      </c>
      <c r="W1620" s="115">
        <v>0.106</v>
      </c>
    </row>
    <row r="1621" spans="2:23" ht="38.25">
      <c r="B1621" s="95" t="s">
        <v>4746</v>
      </c>
      <c r="C1621" s="95" t="s">
        <v>20</v>
      </c>
      <c r="D1621" s="95" t="s">
        <v>20</v>
      </c>
      <c r="E1621" s="95" t="s">
        <v>4746</v>
      </c>
      <c r="F1621" s="95" t="s">
        <v>17247</v>
      </c>
      <c r="G1621" s="95" t="s">
        <v>17259</v>
      </c>
      <c r="H1621" s="14" t="s">
        <v>20825</v>
      </c>
      <c r="I1621" s="95" t="s">
        <v>5218</v>
      </c>
      <c r="J1621" s="120" t="s">
        <v>14292</v>
      </c>
      <c r="K1621" s="106" t="s">
        <v>5219</v>
      </c>
      <c r="L1621" s="95" t="s">
        <v>5218</v>
      </c>
      <c r="M1621" s="97">
        <f>IF($K$6="с учетом НДС",VLOOKUP('Прайс MILWAUKEE®'!$J1621,'Legend ACC'!$A:$H,8,0)*(1-N1621),VLOOKUP('Прайс MILWAUKEE®'!$J1621,'Legend ACC'!$A:$H,8,0)*(1-N1621)/1.2)</f>
        <v>1474.0000000000002</v>
      </c>
      <c r="N1621" s="98">
        <f>IF(OR(E1621="Принадлежности",E1621="Ручной инструмент"),$K$5,IF($K$4=0,0,IFERROR(VLOOKUP(Q1621,LEGEND!$V$4:$W$7,2,0),$K$4)))</f>
        <v>0</v>
      </c>
      <c r="O1621" s="103" t="s">
        <v>20</v>
      </c>
      <c r="P1621" s="102" t="s">
        <v>20</v>
      </c>
      <c r="Q1621" s="102" t="s">
        <v>20</v>
      </c>
      <c r="R1621" s="116" t="s">
        <v>5220</v>
      </c>
      <c r="S1621" s="114" t="s">
        <v>964</v>
      </c>
      <c r="T1621" s="114">
        <v>294</v>
      </c>
      <c r="U1621" s="114">
        <v>116</v>
      </c>
      <c r="V1621" s="114">
        <v>19</v>
      </c>
      <c r="W1621" s="115">
        <v>0.14000000000000001</v>
      </c>
    </row>
    <row r="1622" spans="2:23" ht="38.25">
      <c r="B1622" s="95" t="s">
        <v>4746</v>
      </c>
      <c r="C1622" s="95" t="s">
        <v>20</v>
      </c>
      <c r="D1622" s="95" t="s">
        <v>20</v>
      </c>
      <c r="E1622" s="95" t="s">
        <v>4746</v>
      </c>
      <c r="F1622" s="95" t="s">
        <v>17247</v>
      </c>
      <c r="G1622" s="95" t="s">
        <v>17259</v>
      </c>
      <c r="H1622" s="14" t="s">
        <v>20825</v>
      </c>
      <c r="I1622" s="95" t="s">
        <v>5221</v>
      </c>
      <c r="J1622" s="120" t="s">
        <v>14293</v>
      </c>
      <c r="K1622" s="106" t="s">
        <v>5222</v>
      </c>
      <c r="L1622" s="95" t="s">
        <v>5221</v>
      </c>
      <c r="M1622" s="97">
        <f>IF($K$6="с учетом НДС",VLOOKUP('Прайс MILWAUKEE®'!$J1622,'Legend ACC'!$A:$H,8,0)*(1-N1622),VLOOKUP('Прайс MILWAUKEE®'!$J1622,'Legend ACC'!$A:$H,8,0)*(1-N1622)/1.2)</f>
        <v>1474.0000000000002</v>
      </c>
      <c r="N1622" s="98">
        <f>IF(OR(E1622="Принадлежности",E1622="Ручной инструмент"),$K$5,IF($K$4=0,0,IFERROR(VLOOKUP(Q1622,LEGEND!$V$4:$W$7,2,0),$K$4)))</f>
        <v>0</v>
      </c>
      <c r="O1622" s="103" t="s">
        <v>20</v>
      </c>
      <c r="P1622" s="102" t="s">
        <v>20</v>
      </c>
      <c r="Q1622" s="102" t="s">
        <v>20</v>
      </c>
      <c r="R1622" s="116" t="s">
        <v>5223</v>
      </c>
      <c r="S1622" s="114" t="s">
        <v>964</v>
      </c>
      <c r="T1622" s="114">
        <v>302</v>
      </c>
      <c r="U1622" s="114">
        <v>122</v>
      </c>
      <c r="V1622" s="114">
        <v>19</v>
      </c>
      <c r="W1622" s="115">
        <v>0.13400000000000001</v>
      </c>
    </row>
    <row r="1623" spans="2:23" ht="38.25">
      <c r="B1623" s="95" t="s">
        <v>4746</v>
      </c>
      <c r="C1623" s="95" t="s">
        <v>20</v>
      </c>
      <c r="D1623" s="95" t="s">
        <v>20</v>
      </c>
      <c r="E1623" s="95" t="s">
        <v>4746</v>
      </c>
      <c r="F1623" s="95" t="s">
        <v>17247</v>
      </c>
      <c r="G1623" s="95" t="s">
        <v>17259</v>
      </c>
      <c r="H1623" s="14" t="s">
        <v>20825</v>
      </c>
      <c r="I1623" s="95" t="s">
        <v>5224</v>
      </c>
      <c r="J1623" s="120" t="s">
        <v>14294</v>
      </c>
      <c r="K1623" s="106" t="s">
        <v>5225</v>
      </c>
      <c r="L1623" s="95" t="s">
        <v>5224</v>
      </c>
      <c r="M1623" s="97">
        <f>IF($K$6="с учетом НДС",VLOOKUP('Прайс MILWAUKEE®'!$J1623,'Legend ACC'!$A:$H,8,0)*(1-N1623),VLOOKUP('Прайс MILWAUKEE®'!$J1623,'Legend ACC'!$A:$H,8,0)*(1-N1623)/1.2)</f>
        <v>1474.0000000000002</v>
      </c>
      <c r="N1623" s="98">
        <f>IF(OR(E1623="Принадлежности",E1623="Ручной инструмент"),$K$5,IF($K$4=0,0,IFERROR(VLOOKUP(Q1623,LEGEND!$V$4:$W$7,2,0),$K$4)))</f>
        <v>0</v>
      </c>
      <c r="O1623" s="103" t="s">
        <v>20</v>
      </c>
      <c r="P1623" s="102" t="s">
        <v>20</v>
      </c>
      <c r="Q1623" s="102" t="s">
        <v>20</v>
      </c>
      <c r="R1623" s="116" t="s">
        <v>5226</v>
      </c>
      <c r="S1623" s="114" t="s">
        <v>964</v>
      </c>
      <c r="T1623" s="114">
        <v>310</v>
      </c>
      <c r="U1623" s="114">
        <v>128</v>
      </c>
      <c r="V1623" s="114">
        <v>19</v>
      </c>
      <c r="W1623" s="115">
        <v>0.13800000000000001</v>
      </c>
    </row>
    <row r="1624" spans="2:23" ht="76.5">
      <c r="B1624" s="95" t="s">
        <v>20807</v>
      </c>
      <c r="C1624" s="95" t="s">
        <v>20</v>
      </c>
      <c r="D1624" s="95" t="s">
        <v>20</v>
      </c>
      <c r="E1624" s="95" t="s">
        <v>17246</v>
      </c>
      <c r="F1624" s="95" t="s">
        <v>5031</v>
      </c>
      <c r="G1624" s="95" t="s">
        <v>20</v>
      </c>
      <c r="H1624" s="14" t="s">
        <v>20820</v>
      </c>
      <c r="I1624" s="95" t="s">
        <v>5227</v>
      </c>
      <c r="J1624" s="120" t="s">
        <v>14295</v>
      </c>
      <c r="K1624" s="106" t="s">
        <v>5228</v>
      </c>
      <c r="L1624" s="95" t="s">
        <v>5227</v>
      </c>
      <c r="M1624" s="97">
        <f>IF($K$6="с учетом НДС",VLOOKUP('Прайс MILWAUKEE®'!$J1624,'Legend ACC'!$A:$H,8,0)*(1-N1624),VLOOKUP('Прайс MILWAUKEE®'!$J1624,'Legend ACC'!$A:$H,8,0)*(1-N1624)/1.2)</f>
        <v>2200</v>
      </c>
      <c r="N1624" s="98">
        <f>IF(OR(E1624="Принадлежности",E1624="Ручной инструмент"),$K$5,IF($K$4=0,0,IFERROR(VLOOKUP(Q1624,LEGEND!$V$4:$W$7,2,0),$K$4)))</f>
        <v>0</v>
      </c>
      <c r="O1624" s="103" t="s">
        <v>20</v>
      </c>
      <c r="P1624" s="102" t="s">
        <v>20</v>
      </c>
      <c r="Q1624" s="102" t="s">
        <v>20</v>
      </c>
      <c r="R1624" s="116" t="s">
        <v>5229</v>
      </c>
      <c r="S1624" s="114" t="s">
        <v>964</v>
      </c>
      <c r="T1624" s="114">
        <v>298</v>
      </c>
      <c r="U1624" s="114">
        <v>252</v>
      </c>
      <c r="V1624" s="114">
        <v>3</v>
      </c>
      <c r="W1624" s="115">
        <v>0.41199999999999998</v>
      </c>
    </row>
    <row r="1625" spans="2:23" ht="51">
      <c r="B1625" s="95" t="s">
        <v>20807</v>
      </c>
      <c r="C1625" s="95" t="s">
        <v>20</v>
      </c>
      <c r="D1625" s="95" t="s">
        <v>20</v>
      </c>
      <c r="E1625" s="95" t="s">
        <v>17246</v>
      </c>
      <c r="F1625" s="95" t="s">
        <v>5031</v>
      </c>
      <c r="G1625" s="95" t="s">
        <v>20</v>
      </c>
      <c r="H1625" s="14" t="s">
        <v>20820</v>
      </c>
      <c r="I1625" s="95" t="s">
        <v>5230</v>
      </c>
      <c r="J1625" s="120" t="s">
        <v>14296</v>
      </c>
      <c r="K1625" s="106" t="s">
        <v>5231</v>
      </c>
      <c r="L1625" s="95" t="s">
        <v>5230</v>
      </c>
      <c r="M1625" s="97">
        <f>IF($K$6="с учетом НДС",VLOOKUP('Прайс MILWAUKEE®'!$J1625,'Legend ACC'!$A:$H,8,0)*(1-N1625),VLOOKUP('Прайс MILWAUKEE®'!$J1625,'Legend ACC'!$A:$H,8,0)*(1-N1625)/1.2)</f>
        <v>3014.0000000000005</v>
      </c>
      <c r="N1625" s="98">
        <f>IF(OR(E1625="Принадлежности",E1625="Ручной инструмент"),$K$5,IF($K$4=0,0,IFERROR(VLOOKUP(Q1625,LEGEND!$V$4:$W$7,2,0),$K$4)))</f>
        <v>0</v>
      </c>
      <c r="O1625" s="103" t="s">
        <v>20</v>
      </c>
      <c r="P1625" s="102" t="s">
        <v>20</v>
      </c>
      <c r="Q1625" s="102" t="s">
        <v>20</v>
      </c>
      <c r="R1625" s="116" t="s">
        <v>5232</v>
      </c>
      <c r="S1625" s="114" t="s">
        <v>964</v>
      </c>
      <c r="T1625" s="114">
        <v>250</v>
      </c>
      <c r="U1625" s="114">
        <v>215</v>
      </c>
      <c r="V1625" s="114">
        <v>13</v>
      </c>
      <c r="W1625" s="115">
        <v>0.22800000000000001</v>
      </c>
    </row>
    <row r="1626" spans="2:23" ht="51">
      <c r="B1626" s="95" t="s">
        <v>20807</v>
      </c>
      <c r="C1626" s="95" t="s">
        <v>20</v>
      </c>
      <c r="D1626" s="95" t="s">
        <v>20</v>
      </c>
      <c r="E1626" s="95" t="s">
        <v>17246</v>
      </c>
      <c r="F1626" s="95" t="s">
        <v>5031</v>
      </c>
      <c r="G1626" s="95" t="s">
        <v>20</v>
      </c>
      <c r="H1626" s="14" t="s">
        <v>20820</v>
      </c>
      <c r="I1626" s="95" t="s">
        <v>5233</v>
      </c>
      <c r="J1626" s="120" t="s">
        <v>14297</v>
      </c>
      <c r="K1626" s="106" t="s">
        <v>5234</v>
      </c>
      <c r="L1626" s="95" t="s">
        <v>5233</v>
      </c>
      <c r="M1626" s="97">
        <f>IF($K$6="с учетом НДС",VLOOKUP('Прайс MILWAUKEE®'!$J1626,'Legend ACC'!$A:$H,8,0)*(1-N1626),VLOOKUP('Прайс MILWAUKEE®'!$J1626,'Legend ACC'!$A:$H,8,0)*(1-N1626)/1.2)</f>
        <v>4686</v>
      </c>
      <c r="N1626" s="98">
        <f>IF(OR(E1626="Принадлежности",E1626="Ручной инструмент"),$K$5,IF($K$4=0,0,IFERROR(VLOOKUP(Q1626,LEGEND!$V$4:$W$7,2,0),$K$4)))</f>
        <v>0</v>
      </c>
      <c r="O1626" s="103" t="s">
        <v>20</v>
      </c>
      <c r="P1626" s="102" t="s">
        <v>20</v>
      </c>
      <c r="Q1626" s="102" t="s">
        <v>20</v>
      </c>
      <c r="R1626" s="116" t="s">
        <v>5235</v>
      </c>
      <c r="S1626" s="114" t="s">
        <v>964</v>
      </c>
      <c r="T1626" s="114">
        <v>245</v>
      </c>
      <c r="U1626" s="114">
        <v>210</v>
      </c>
      <c r="V1626" s="114">
        <v>1</v>
      </c>
      <c r="W1626" s="115">
        <v>0.25800000000000001</v>
      </c>
    </row>
    <row r="1627" spans="2:23" ht="51">
      <c r="B1627" s="95" t="s">
        <v>20807</v>
      </c>
      <c r="C1627" s="95" t="s">
        <v>20</v>
      </c>
      <c r="D1627" s="95" t="s">
        <v>20</v>
      </c>
      <c r="E1627" s="95" t="s">
        <v>17246</v>
      </c>
      <c r="F1627" s="95" t="s">
        <v>5031</v>
      </c>
      <c r="G1627" s="95" t="s">
        <v>20</v>
      </c>
      <c r="H1627" s="14" t="s">
        <v>20820</v>
      </c>
      <c r="I1627" s="95" t="s">
        <v>5236</v>
      </c>
      <c r="J1627" s="120" t="s">
        <v>14298</v>
      </c>
      <c r="K1627" s="106" t="s">
        <v>5237</v>
      </c>
      <c r="L1627" s="95" t="s">
        <v>5236</v>
      </c>
      <c r="M1627" s="97">
        <f>IF($K$6="с учетом НДС",VLOOKUP('Прайс MILWAUKEE®'!$J1627,'Legend ACC'!$A:$H,8,0)*(1-N1627),VLOOKUP('Прайс MILWAUKEE®'!$J1627,'Legend ACC'!$A:$H,8,0)*(1-N1627)/1.2)</f>
        <v>5005</v>
      </c>
      <c r="N1627" s="98">
        <f>IF(OR(E1627="Принадлежности",E1627="Ручной инструмент"),$K$5,IF($K$4=0,0,IFERROR(VLOOKUP(Q1627,LEGEND!$V$4:$W$7,2,0),$K$4)))</f>
        <v>0</v>
      </c>
      <c r="O1627" s="103" t="s">
        <v>20</v>
      </c>
      <c r="P1627" s="102" t="s">
        <v>20</v>
      </c>
      <c r="Q1627" s="102" t="s">
        <v>20</v>
      </c>
      <c r="R1627" s="116" t="s">
        <v>5238</v>
      </c>
      <c r="S1627" s="114" t="s">
        <v>964</v>
      </c>
      <c r="T1627" s="114">
        <v>270</v>
      </c>
      <c r="U1627" s="114">
        <v>230</v>
      </c>
      <c r="V1627" s="114">
        <v>1</v>
      </c>
      <c r="W1627" s="115">
        <v>0.29199999999999998</v>
      </c>
    </row>
    <row r="1628" spans="2:23" ht="38.25">
      <c r="B1628" s="95" t="s">
        <v>20807</v>
      </c>
      <c r="C1628" s="95" t="s">
        <v>20</v>
      </c>
      <c r="D1628" s="95" t="s">
        <v>20</v>
      </c>
      <c r="E1628" s="95" t="s">
        <v>17246</v>
      </c>
      <c r="F1628" s="95" t="s">
        <v>5031</v>
      </c>
      <c r="G1628" s="95" t="s">
        <v>20</v>
      </c>
      <c r="H1628" s="14" t="s">
        <v>20820</v>
      </c>
      <c r="I1628" s="95" t="s">
        <v>5239</v>
      </c>
      <c r="J1628" s="120" t="s">
        <v>14299</v>
      </c>
      <c r="K1628" s="106" t="s">
        <v>5240</v>
      </c>
      <c r="L1628" s="95" t="s">
        <v>5239</v>
      </c>
      <c r="M1628" s="97">
        <f>IF($K$6="с учетом НДС",VLOOKUP('Прайс MILWAUKEE®'!$J1628,'Legend ACC'!$A:$H,8,0)*(1-N1628),VLOOKUP('Прайс MILWAUKEE®'!$J1628,'Legend ACC'!$A:$H,8,0)*(1-N1628)/1.2)</f>
        <v>5566</v>
      </c>
      <c r="N1628" s="98">
        <f>IF(OR(E1628="Принадлежности",E1628="Ручной инструмент"),$K$5,IF($K$4=0,0,IFERROR(VLOOKUP(Q1628,LEGEND!$V$4:$W$7,2,0),$K$4)))</f>
        <v>0</v>
      </c>
      <c r="O1628" s="103" t="s">
        <v>20</v>
      </c>
      <c r="P1628" s="102" t="s">
        <v>20</v>
      </c>
      <c r="Q1628" s="102" t="s">
        <v>20</v>
      </c>
      <c r="R1628" s="116" t="s">
        <v>5241</v>
      </c>
      <c r="S1628" s="114" t="s">
        <v>964</v>
      </c>
      <c r="T1628" s="114">
        <v>295</v>
      </c>
      <c r="U1628" s="114">
        <v>255</v>
      </c>
      <c r="V1628" s="114">
        <v>1</v>
      </c>
      <c r="W1628" s="115">
        <v>0.48799999999999999</v>
      </c>
    </row>
    <row r="1629" spans="2:23" ht="38.25">
      <c r="B1629" s="95" t="s">
        <v>4746</v>
      </c>
      <c r="C1629" s="95" t="s">
        <v>20</v>
      </c>
      <c r="D1629" s="95" t="s">
        <v>20</v>
      </c>
      <c r="E1629" s="95" t="s">
        <v>4746</v>
      </c>
      <c r="F1629" s="95" t="s">
        <v>17247</v>
      </c>
      <c r="G1629" s="95" t="s">
        <v>17259</v>
      </c>
      <c r="H1629" s="14" t="s">
        <v>20826</v>
      </c>
      <c r="I1629" s="95" t="s">
        <v>5243</v>
      </c>
      <c r="J1629" s="120" t="s">
        <v>14300</v>
      </c>
      <c r="K1629" s="106" t="s">
        <v>5244</v>
      </c>
      <c r="L1629" s="95" t="s">
        <v>5243</v>
      </c>
      <c r="M1629" s="97">
        <f>IF($K$6="с учетом НДС",VLOOKUP('Прайс MILWAUKEE®'!$J1629,'Legend ACC'!$A:$H,8,0)*(1-N1629),VLOOKUP('Прайс MILWAUKEE®'!$J1629,'Legend ACC'!$A:$H,8,0)*(1-N1629)/1.2)</f>
        <v>616</v>
      </c>
      <c r="N1629" s="98">
        <f>IF(OR(E1629="Принадлежности",E1629="Ручной инструмент"),$K$5,IF($K$4=0,0,IFERROR(VLOOKUP(Q1629,LEGEND!$V$4:$W$7,2,0),$K$4)))</f>
        <v>0</v>
      </c>
      <c r="O1629" s="103" t="s">
        <v>20</v>
      </c>
      <c r="P1629" s="102" t="s">
        <v>20</v>
      </c>
      <c r="Q1629" s="102" t="s">
        <v>20</v>
      </c>
      <c r="R1629" s="116" t="s">
        <v>5245</v>
      </c>
      <c r="S1629" s="114" t="s">
        <v>964</v>
      </c>
      <c r="T1629" s="114">
        <v>263</v>
      </c>
      <c r="U1629" s="114">
        <v>167</v>
      </c>
      <c r="V1629" s="114">
        <v>23</v>
      </c>
      <c r="W1629" s="115">
        <v>6.6000000000000003E-2</v>
      </c>
    </row>
    <row r="1630" spans="2:23" ht="38.25">
      <c r="B1630" s="95" t="s">
        <v>4746</v>
      </c>
      <c r="C1630" s="95" t="s">
        <v>20</v>
      </c>
      <c r="D1630" s="95" t="s">
        <v>20</v>
      </c>
      <c r="E1630" s="95" t="s">
        <v>4746</v>
      </c>
      <c r="F1630" s="95" t="s">
        <v>17247</v>
      </c>
      <c r="G1630" s="95" t="s">
        <v>17259</v>
      </c>
      <c r="H1630" s="14" t="s">
        <v>20826</v>
      </c>
      <c r="I1630" s="95" t="s">
        <v>5246</v>
      </c>
      <c r="J1630" s="120" t="s">
        <v>14301</v>
      </c>
      <c r="K1630" s="106" t="s">
        <v>5247</v>
      </c>
      <c r="L1630" s="95" t="s">
        <v>5246</v>
      </c>
      <c r="M1630" s="97">
        <f>IF($K$6="с учетом НДС",VLOOKUP('Прайс MILWAUKEE®'!$J1630,'Legend ACC'!$A:$H,8,0)*(1-N1630),VLOOKUP('Прайс MILWAUKEE®'!$J1630,'Legend ACC'!$A:$H,8,0)*(1-N1630)/1.2)</f>
        <v>616</v>
      </c>
      <c r="N1630" s="98">
        <f>IF(OR(E1630="Принадлежности",E1630="Ручной инструмент"),$K$5,IF($K$4=0,0,IFERROR(VLOOKUP(Q1630,LEGEND!$V$4:$W$7,2,0),$K$4)))</f>
        <v>0</v>
      </c>
      <c r="O1630" s="103" t="s">
        <v>20</v>
      </c>
      <c r="P1630" s="102" t="s">
        <v>20</v>
      </c>
      <c r="Q1630" s="102" t="s">
        <v>20</v>
      </c>
      <c r="R1630" s="116" t="s">
        <v>5248</v>
      </c>
      <c r="S1630" s="114" t="s">
        <v>964</v>
      </c>
      <c r="T1630" s="114">
        <v>272</v>
      </c>
      <c r="U1630" s="114">
        <v>153</v>
      </c>
      <c r="V1630" s="114">
        <v>18</v>
      </c>
      <c r="W1630" s="115">
        <v>6.8000000000000005E-2</v>
      </c>
    </row>
    <row r="1631" spans="2:23" ht="38.25">
      <c r="B1631" s="95" t="s">
        <v>4746</v>
      </c>
      <c r="C1631" s="95" t="s">
        <v>20</v>
      </c>
      <c r="D1631" s="95" t="s">
        <v>20</v>
      </c>
      <c r="E1631" s="95" t="s">
        <v>4746</v>
      </c>
      <c r="F1631" s="95" t="s">
        <v>17247</v>
      </c>
      <c r="G1631" s="95" t="s">
        <v>17259</v>
      </c>
      <c r="H1631" s="14" t="s">
        <v>20826</v>
      </c>
      <c r="I1631" s="95" t="s">
        <v>5249</v>
      </c>
      <c r="J1631" s="120" t="s">
        <v>14302</v>
      </c>
      <c r="K1631" s="106" t="s">
        <v>5250</v>
      </c>
      <c r="L1631" s="95" t="s">
        <v>5249</v>
      </c>
      <c r="M1631" s="97">
        <f>IF($K$6="с учетом НДС",VLOOKUP('Прайс MILWAUKEE®'!$J1631,'Legend ACC'!$A:$H,8,0)*(1-N1631),VLOOKUP('Прайс MILWAUKEE®'!$J1631,'Legend ACC'!$A:$H,8,0)*(1-N1631)/1.2)</f>
        <v>616</v>
      </c>
      <c r="N1631" s="98">
        <f>IF(OR(E1631="Принадлежности",E1631="Ручной инструмент"),$K$5,IF($K$4=0,0,IFERROR(VLOOKUP(Q1631,LEGEND!$V$4:$W$7,2,0),$K$4)))</f>
        <v>0</v>
      </c>
      <c r="O1631" s="103" t="s">
        <v>20</v>
      </c>
      <c r="P1631" s="102" t="s">
        <v>20</v>
      </c>
      <c r="Q1631" s="102" t="s">
        <v>20</v>
      </c>
      <c r="R1631" s="116" t="s">
        <v>5251</v>
      </c>
      <c r="S1631" s="114" t="s">
        <v>964</v>
      </c>
      <c r="T1631" s="114">
        <v>277</v>
      </c>
      <c r="U1631" s="114">
        <v>102</v>
      </c>
      <c r="V1631" s="114">
        <v>18</v>
      </c>
      <c r="W1631" s="115">
        <v>7.0000000000000007E-2</v>
      </c>
    </row>
    <row r="1632" spans="2:23" ht="38.25">
      <c r="B1632" s="95" t="s">
        <v>4746</v>
      </c>
      <c r="C1632" s="95" t="s">
        <v>20</v>
      </c>
      <c r="D1632" s="95" t="s">
        <v>20</v>
      </c>
      <c r="E1632" s="95" t="s">
        <v>4746</v>
      </c>
      <c r="F1632" s="95" t="s">
        <v>17247</v>
      </c>
      <c r="G1632" s="95" t="s">
        <v>17259</v>
      </c>
      <c r="H1632" s="14" t="s">
        <v>20826</v>
      </c>
      <c r="I1632" s="95" t="s">
        <v>5252</v>
      </c>
      <c r="J1632" s="120" t="s">
        <v>14303</v>
      </c>
      <c r="K1632" s="106" t="s">
        <v>5253</v>
      </c>
      <c r="L1632" s="95" t="s">
        <v>5252</v>
      </c>
      <c r="M1632" s="97">
        <f>IF($K$6="с учетом НДС",VLOOKUP('Прайс MILWAUKEE®'!$J1632,'Legend ACC'!$A:$H,8,0)*(1-N1632),VLOOKUP('Прайс MILWAUKEE®'!$J1632,'Legend ACC'!$A:$H,8,0)*(1-N1632)/1.2)</f>
        <v>616</v>
      </c>
      <c r="N1632" s="98">
        <f>IF(OR(E1632="Принадлежности",E1632="Ручной инструмент"),$K$5,IF($K$4=0,0,IFERROR(VLOOKUP(Q1632,LEGEND!$V$4:$W$7,2,0),$K$4)))</f>
        <v>0</v>
      </c>
      <c r="O1632" s="103" t="s">
        <v>20</v>
      </c>
      <c r="P1632" s="102" t="s">
        <v>20</v>
      </c>
      <c r="Q1632" s="102" t="s">
        <v>20</v>
      </c>
      <c r="R1632" s="116" t="s">
        <v>5254</v>
      </c>
      <c r="S1632" s="114" t="s">
        <v>964</v>
      </c>
      <c r="T1632" s="114">
        <v>299</v>
      </c>
      <c r="U1632" s="114">
        <v>178</v>
      </c>
      <c r="V1632" s="114">
        <v>14</v>
      </c>
      <c r="W1632" s="115">
        <v>7.3999999999999996E-2</v>
      </c>
    </row>
    <row r="1633" spans="2:23" ht="38.25">
      <c r="B1633" s="95" t="s">
        <v>4746</v>
      </c>
      <c r="C1633" s="95" t="s">
        <v>20</v>
      </c>
      <c r="D1633" s="95" t="s">
        <v>20</v>
      </c>
      <c r="E1633" s="95" t="s">
        <v>4746</v>
      </c>
      <c r="F1633" s="95" t="s">
        <v>17247</v>
      </c>
      <c r="G1633" s="95" t="s">
        <v>17249</v>
      </c>
      <c r="H1633" s="14" t="s">
        <v>20827</v>
      </c>
      <c r="I1633" s="95" t="s">
        <v>5256</v>
      </c>
      <c r="J1633" s="120" t="s">
        <v>14304</v>
      </c>
      <c r="K1633" s="106" t="s">
        <v>5257</v>
      </c>
      <c r="L1633" s="95" t="s">
        <v>5256</v>
      </c>
      <c r="M1633" s="97">
        <f>IF($K$6="с учетом НДС",VLOOKUP('Прайс MILWAUKEE®'!$J1633,'Legend ACC'!$A:$H,8,0)*(1-N1633),VLOOKUP('Прайс MILWAUKEE®'!$J1633,'Legend ACC'!$A:$H,8,0)*(1-N1633)/1.2)</f>
        <v>1353</v>
      </c>
      <c r="N1633" s="98">
        <f>IF(OR(E1633="Принадлежности",E1633="Ручной инструмент"),$K$5,IF($K$4=0,0,IFERROR(VLOOKUP(Q1633,LEGEND!$V$4:$W$7,2,0),$K$4)))</f>
        <v>0</v>
      </c>
      <c r="O1633" s="103" t="s">
        <v>20</v>
      </c>
      <c r="P1633" s="102" t="s">
        <v>20</v>
      </c>
      <c r="Q1633" s="102" t="s">
        <v>20</v>
      </c>
      <c r="R1633" s="116" t="s">
        <v>5258</v>
      </c>
      <c r="S1633" s="114" t="s">
        <v>5259</v>
      </c>
      <c r="T1633" s="114">
        <v>268</v>
      </c>
      <c r="U1633" s="114">
        <v>165</v>
      </c>
      <c r="V1633" s="114">
        <v>40</v>
      </c>
      <c r="W1633" s="115">
        <v>0.254</v>
      </c>
    </row>
    <row r="1634" spans="2:23" ht="38.25">
      <c r="B1634" s="95" t="s">
        <v>4746</v>
      </c>
      <c r="C1634" s="95" t="s">
        <v>20</v>
      </c>
      <c r="D1634" s="95" t="s">
        <v>20</v>
      </c>
      <c r="E1634" s="95" t="s">
        <v>4746</v>
      </c>
      <c r="F1634" s="95" t="s">
        <v>17247</v>
      </c>
      <c r="G1634" s="95" t="s">
        <v>17249</v>
      </c>
      <c r="H1634" s="14" t="s">
        <v>20827</v>
      </c>
      <c r="I1634" s="95" t="s">
        <v>5260</v>
      </c>
      <c r="J1634" s="120" t="s">
        <v>14305</v>
      </c>
      <c r="K1634" s="106" t="s">
        <v>5261</v>
      </c>
      <c r="L1634" s="95" t="s">
        <v>5260</v>
      </c>
      <c r="M1634" s="97">
        <f>IF($K$6="с учетом НДС",VLOOKUP('Прайс MILWAUKEE®'!$J1634,'Legend ACC'!$A:$H,8,0)*(1-N1634),VLOOKUP('Прайс MILWAUKEE®'!$J1634,'Legend ACC'!$A:$H,8,0)*(1-N1634)/1.2)</f>
        <v>1353</v>
      </c>
      <c r="N1634" s="98">
        <f>IF(OR(E1634="Принадлежности",E1634="Ручной инструмент"),$K$5,IF($K$4=0,0,IFERROR(VLOOKUP(Q1634,LEGEND!$V$4:$W$7,2,0),$K$4)))</f>
        <v>0</v>
      </c>
      <c r="O1634" s="103" t="s">
        <v>20</v>
      </c>
      <c r="P1634" s="102" t="s">
        <v>20</v>
      </c>
      <c r="Q1634" s="102" t="s">
        <v>20</v>
      </c>
      <c r="R1634" s="116" t="s">
        <v>5262</v>
      </c>
      <c r="S1634" s="114" t="s">
        <v>5259</v>
      </c>
      <c r="T1634" s="114">
        <v>273</v>
      </c>
      <c r="U1634" s="114">
        <v>165</v>
      </c>
      <c r="V1634" s="114">
        <v>36</v>
      </c>
      <c r="W1634" s="115">
        <v>0.27</v>
      </c>
    </row>
    <row r="1635" spans="2:23" ht="38.25">
      <c r="B1635" s="95" t="s">
        <v>4746</v>
      </c>
      <c r="C1635" s="95" t="s">
        <v>20</v>
      </c>
      <c r="D1635" s="95" t="s">
        <v>20</v>
      </c>
      <c r="E1635" s="95" t="s">
        <v>4746</v>
      </c>
      <c r="F1635" s="95" t="s">
        <v>17247</v>
      </c>
      <c r="G1635" s="95" t="s">
        <v>17249</v>
      </c>
      <c r="H1635" s="14" t="s">
        <v>20827</v>
      </c>
      <c r="I1635" s="95" t="s">
        <v>5263</v>
      </c>
      <c r="J1635" s="120" t="s">
        <v>14306</v>
      </c>
      <c r="K1635" s="106" t="s">
        <v>5264</v>
      </c>
      <c r="L1635" s="95" t="s">
        <v>5263</v>
      </c>
      <c r="M1635" s="97">
        <f>IF($K$6="с учетом НДС",VLOOKUP('Прайс MILWAUKEE®'!$J1635,'Legend ACC'!$A:$H,8,0)*(1-N1635),VLOOKUP('Прайс MILWAUKEE®'!$J1635,'Legend ACC'!$A:$H,8,0)*(1-N1635)/1.2)</f>
        <v>1353</v>
      </c>
      <c r="N1635" s="98">
        <f>IF(OR(E1635="Принадлежности",E1635="Ручной инструмент"),$K$5,IF($K$4=0,0,IFERROR(VLOOKUP(Q1635,LEGEND!$V$4:$W$7,2,0),$K$4)))</f>
        <v>0</v>
      </c>
      <c r="O1635" s="103" t="s">
        <v>20</v>
      </c>
      <c r="P1635" s="102" t="s">
        <v>20</v>
      </c>
      <c r="Q1635" s="102" t="s">
        <v>20</v>
      </c>
      <c r="R1635" s="116" t="s">
        <v>5265</v>
      </c>
      <c r="S1635" s="114" t="s">
        <v>5259</v>
      </c>
      <c r="T1635" s="114">
        <v>280</v>
      </c>
      <c r="U1635" s="114">
        <v>195</v>
      </c>
      <c r="V1635" s="114">
        <v>40</v>
      </c>
      <c r="W1635" s="115">
        <v>0.28599999999999998</v>
      </c>
    </row>
    <row r="1636" spans="2:23" ht="38.25">
      <c r="B1636" s="95" t="s">
        <v>4746</v>
      </c>
      <c r="C1636" s="95" t="s">
        <v>20</v>
      </c>
      <c r="D1636" s="95" t="s">
        <v>20</v>
      </c>
      <c r="E1636" s="95" t="s">
        <v>4746</v>
      </c>
      <c r="F1636" s="95" t="s">
        <v>17247</v>
      </c>
      <c r="G1636" s="95" t="s">
        <v>17249</v>
      </c>
      <c r="H1636" s="14" t="s">
        <v>20827</v>
      </c>
      <c r="I1636" s="95" t="s">
        <v>5266</v>
      </c>
      <c r="J1636" s="120" t="s">
        <v>14307</v>
      </c>
      <c r="K1636" s="106" t="s">
        <v>5267</v>
      </c>
      <c r="L1636" s="95" t="s">
        <v>5266</v>
      </c>
      <c r="M1636" s="97">
        <f>IF($K$6="с учетом НДС",VLOOKUP('Прайс MILWAUKEE®'!$J1636,'Legend ACC'!$A:$H,8,0)*(1-N1636),VLOOKUP('Прайс MILWAUKEE®'!$J1636,'Legend ACC'!$A:$H,8,0)*(1-N1636)/1.2)</f>
        <v>1353</v>
      </c>
      <c r="N1636" s="98">
        <f>IF(OR(E1636="Принадлежности",E1636="Ручной инструмент"),$K$5,IF($K$4=0,0,IFERROR(VLOOKUP(Q1636,LEGEND!$V$4:$W$7,2,0),$K$4)))</f>
        <v>0</v>
      </c>
      <c r="O1636" s="103" t="s">
        <v>20</v>
      </c>
      <c r="P1636" s="102" t="s">
        <v>20</v>
      </c>
      <c r="Q1636" s="102" t="s">
        <v>20</v>
      </c>
      <c r="R1636" s="116" t="s">
        <v>5268</v>
      </c>
      <c r="S1636" s="114" t="s">
        <v>5259</v>
      </c>
      <c r="T1636" s="114">
        <v>285</v>
      </c>
      <c r="U1636" s="114">
        <v>180</v>
      </c>
      <c r="V1636" s="114">
        <v>45</v>
      </c>
      <c r="W1636" s="115">
        <v>0.252</v>
      </c>
    </row>
    <row r="1637" spans="2:23" ht="38.25">
      <c r="B1637" s="95" t="s">
        <v>4746</v>
      </c>
      <c r="C1637" s="95" t="s">
        <v>20</v>
      </c>
      <c r="D1637" s="95" t="s">
        <v>20</v>
      </c>
      <c r="E1637" s="95" t="s">
        <v>4746</v>
      </c>
      <c r="F1637" s="95" t="s">
        <v>17247</v>
      </c>
      <c r="G1637" s="95" t="s">
        <v>17249</v>
      </c>
      <c r="H1637" s="14" t="s">
        <v>20827</v>
      </c>
      <c r="I1637" s="95" t="s">
        <v>5269</v>
      </c>
      <c r="J1637" s="120" t="s">
        <v>14308</v>
      </c>
      <c r="K1637" s="106" t="s">
        <v>5270</v>
      </c>
      <c r="L1637" s="95" t="s">
        <v>5269</v>
      </c>
      <c r="M1637" s="97">
        <f>IF($K$6="с учетом НДС",VLOOKUP('Прайс MILWAUKEE®'!$J1637,'Legend ACC'!$A:$H,8,0)*(1-N1637),VLOOKUP('Прайс MILWAUKEE®'!$J1637,'Legend ACC'!$A:$H,8,0)*(1-N1637)/1.2)</f>
        <v>1353</v>
      </c>
      <c r="N1637" s="98">
        <f>IF(OR(E1637="Принадлежности",E1637="Ручной инструмент"),$K$5,IF($K$4=0,0,IFERROR(VLOOKUP(Q1637,LEGEND!$V$4:$W$7,2,0),$K$4)))</f>
        <v>0</v>
      </c>
      <c r="O1637" s="103" t="s">
        <v>20</v>
      </c>
      <c r="P1637" s="102" t="s">
        <v>20</v>
      </c>
      <c r="Q1637" s="102" t="s">
        <v>20</v>
      </c>
      <c r="R1637" s="116" t="s">
        <v>5271</v>
      </c>
      <c r="S1637" s="114" t="s">
        <v>5259</v>
      </c>
      <c r="T1637" s="114">
        <v>204</v>
      </c>
      <c r="U1637" s="114">
        <v>165</v>
      </c>
      <c r="V1637" s="114">
        <v>37</v>
      </c>
      <c r="W1637" s="115">
        <v>0.26400000000000001</v>
      </c>
    </row>
    <row r="1638" spans="2:23" ht="38.25">
      <c r="B1638" s="95" t="s">
        <v>4746</v>
      </c>
      <c r="C1638" s="95" t="s">
        <v>20</v>
      </c>
      <c r="D1638" s="95" t="s">
        <v>20</v>
      </c>
      <c r="E1638" s="95" t="s">
        <v>4746</v>
      </c>
      <c r="F1638" s="95" t="s">
        <v>17247</v>
      </c>
      <c r="G1638" s="95" t="s">
        <v>17249</v>
      </c>
      <c r="H1638" s="14" t="s">
        <v>20827</v>
      </c>
      <c r="I1638" s="95" t="s">
        <v>5272</v>
      </c>
      <c r="J1638" s="120" t="s">
        <v>14309</v>
      </c>
      <c r="K1638" s="106" t="s">
        <v>5273</v>
      </c>
      <c r="L1638" s="95" t="s">
        <v>5272</v>
      </c>
      <c r="M1638" s="97">
        <f>IF($K$6="с учетом НДС",VLOOKUP('Прайс MILWAUKEE®'!$J1638,'Legend ACC'!$A:$H,8,0)*(1-N1638),VLOOKUP('Прайс MILWAUKEE®'!$J1638,'Legend ACC'!$A:$H,8,0)*(1-N1638)/1.2)</f>
        <v>1353</v>
      </c>
      <c r="N1638" s="98">
        <f>IF(OR(E1638="Принадлежности",E1638="Ручной инструмент"),$K$5,IF($K$4=0,0,IFERROR(VLOOKUP(Q1638,LEGEND!$V$4:$W$7,2,0),$K$4)))</f>
        <v>0</v>
      </c>
      <c r="O1638" s="103" t="s">
        <v>20</v>
      </c>
      <c r="P1638" s="102" t="s">
        <v>20</v>
      </c>
      <c r="Q1638" s="102" t="s">
        <v>20</v>
      </c>
      <c r="R1638" s="116" t="s">
        <v>5274</v>
      </c>
      <c r="S1638" s="114" t="s">
        <v>5259</v>
      </c>
      <c r="T1638" s="114">
        <v>270</v>
      </c>
      <c r="U1638" s="114">
        <v>190</v>
      </c>
      <c r="V1638" s="114">
        <v>45</v>
      </c>
      <c r="W1638" s="115">
        <v>0.28399999999999997</v>
      </c>
    </row>
    <row r="1639" spans="2:23" ht="51">
      <c r="B1639" s="95" t="s">
        <v>4746</v>
      </c>
      <c r="C1639" s="95" t="s">
        <v>20</v>
      </c>
      <c r="D1639" s="95" t="s">
        <v>20</v>
      </c>
      <c r="E1639" s="95" t="s">
        <v>4746</v>
      </c>
      <c r="F1639" s="95" t="s">
        <v>17247</v>
      </c>
      <c r="G1639" s="95" t="s">
        <v>17249</v>
      </c>
      <c r="H1639" s="14" t="s">
        <v>20827</v>
      </c>
      <c r="I1639" s="95" t="s">
        <v>5275</v>
      </c>
      <c r="J1639" s="120" t="s">
        <v>14310</v>
      </c>
      <c r="K1639" s="106" t="s">
        <v>5276</v>
      </c>
      <c r="L1639" s="95" t="s">
        <v>5275</v>
      </c>
      <c r="M1639" s="97">
        <f>IF($K$6="с учетом НДС",VLOOKUP('Прайс MILWAUKEE®'!$J1639,'Legend ACC'!$A:$H,8,0)*(1-N1639),VLOOKUP('Прайс MILWAUKEE®'!$J1639,'Legend ACC'!$A:$H,8,0)*(1-N1639)/1.2)</f>
        <v>1947.0000000000002</v>
      </c>
      <c r="N1639" s="98">
        <f>IF(OR(E1639="Принадлежности",E1639="Ручной инструмент"),$K$5,IF($K$4=0,0,IFERROR(VLOOKUP(Q1639,LEGEND!$V$4:$W$7,2,0),$K$4)))</f>
        <v>0</v>
      </c>
      <c r="O1639" s="103" t="s">
        <v>20</v>
      </c>
      <c r="P1639" s="102" t="s">
        <v>20</v>
      </c>
      <c r="Q1639" s="102" t="s">
        <v>20</v>
      </c>
      <c r="R1639" s="116" t="s">
        <v>5277</v>
      </c>
      <c r="S1639" s="114" t="s">
        <v>5259</v>
      </c>
      <c r="T1639" s="114">
        <v>226</v>
      </c>
      <c r="U1639" s="114">
        <v>181</v>
      </c>
      <c r="V1639" s="114">
        <v>43</v>
      </c>
      <c r="W1639" s="115">
        <v>0.35</v>
      </c>
    </row>
    <row r="1640" spans="2:23" ht="51">
      <c r="B1640" s="95" t="s">
        <v>4746</v>
      </c>
      <c r="C1640" s="95" t="s">
        <v>20</v>
      </c>
      <c r="D1640" s="95" t="s">
        <v>20</v>
      </c>
      <c r="E1640" s="95" t="s">
        <v>4746</v>
      </c>
      <c r="F1640" s="95" t="s">
        <v>17247</v>
      </c>
      <c r="G1640" s="95" t="s">
        <v>17249</v>
      </c>
      <c r="H1640" s="14" t="s">
        <v>20827</v>
      </c>
      <c r="I1640" s="95" t="s">
        <v>5278</v>
      </c>
      <c r="J1640" s="120" t="s">
        <v>14311</v>
      </c>
      <c r="K1640" s="106" t="s">
        <v>5279</v>
      </c>
      <c r="L1640" s="95" t="s">
        <v>5278</v>
      </c>
      <c r="M1640" s="97">
        <f>IF($K$6="с учетом НДС",VLOOKUP('Прайс MILWAUKEE®'!$J1640,'Legend ACC'!$A:$H,8,0)*(1-N1640),VLOOKUP('Прайс MILWAUKEE®'!$J1640,'Legend ACC'!$A:$H,8,0)*(1-N1640)/1.2)</f>
        <v>1947.0000000000002</v>
      </c>
      <c r="N1640" s="98">
        <f>IF(OR(E1640="Принадлежности",E1640="Ручной инструмент"),$K$5,IF($K$4=0,0,IFERROR(VLOOKUP(Q1640,LEGEND!$V$4:$W$7,2,0),$K$4)))</f>
        <v>0</v>
      </c>
      <c r="O1640" s="103" t="s">
        <v>20</v>
      </c>
      <c r="P1640" s="102" t="s">
        <v>20</v>
      </c>
      <c r="Q1640" s="102" t="s">
        <v>20</v>
      </c>
      <c r="R1640" s="116" t="s">
        <v>5280</v>
      </c>
      <c r="S1640" s="114" t="s">
        <v>5259</v>
      </c>
      <c r="T1640" s="114">
        <v>275</v>
      </c>
      <c r="U1640" s="114">
        <v>165</v>
      </c>
      <c r="V1640" s="114">
        <v>35</v>
      </c>
      <c r="W1640" s="115">
        <v>0.38400000000000001</v>
      </c>
    </row>
    <row r="1641" spans="2:23" ht="51">
      <c r="B1641" s="95" t="s">
        <v>4746</v>
      </c>
      <c r="C1641" s="95" t="s">
        <v>20</v>
      </c>
      <c r="D1641" s="95" t="s">
        <v>20</v>
      </c>
      <c r="E1641" s="95" t="s">
        <v>4746</v>
      </c>
      <c r="F1641" s="95" t="s">
        <v>17247</v>
      </c>
      <c r="G1641" s="95" t="s">
        <v>17249</v>
      </c>
      <c r="H1641" s="14" t="s">
        <v>20827</v>
      </c>
      <c r="I1641" s="95" t="s">
        <v>5281</v>
      </c>
      <c r="J1641" s="120" t="s">
        <v>14312</v>
      </c>
      <c r="K1641" s="106" t="s">
        <v>5282</v>
      </c>
      <c r="L1641" s="95" t="s">
        <v>5281</v>
      </c>
      <c r="M1641" s="97">
        <f>IF($K$6="с учетом НДС",VLOOKUP('Прайс MILWAUKEE®'!$J1641,'Legend ACC'!$A:$H,8,0)*(1-N1641),VLOOKUP('Прайс MILWAUKEE®'!$J1641,'Legend ACC'!$A:$H,8,0)*(1-N1641)/1.2)</f>
        <v>1947.0000000000002</v>
      </c>
      <c r="N1641" s="98">
        <f>IF(OR(E1641="Принадлежности",E1641="Ручной инструмент"),$K$5,IF($K$4=0,0,IFERROR(VLOOKUP(Q1641,LEGEND!$V$4:$W$7,2,0),$K$4)))</f>
        <v>0</v>
      </c>
      <c r="O1641" s="103" t="s">
        <v>20</v>
      </c>
      <c r="P1641" s="102" t="s">
        <v>20</v>
      </c>
      <c r="Q1641" s="102" t="s">
        <v>20</v>
      </c>
      <c r="R1641" s="116" t="s">
        <v>5283</v>
      </c>
      <c r="S1641" s="114" t="s">
        <v>5259</v>
      </c>
      <c r="T1641" s="114">
        <v>278</v>
      </c>
      <c r="U1641" s="114">
        <v>179</v>
      </c>
      <c r="V1641" s="114">
        <v>35</v>
      </c>
      <c r="W1641" s="115">
        <v>0.41</v>
      </c>
    </row>
    <row r="1642" spans="2:23" ht="51">
      <c r="B1642" s="95" t="s">
        <v>4746</v>
      </c>
      <c r="C1642" s="95" t="s">
        <v>20</v>
      </c>
      <c r="D1642" s="95" t="s">
        <v>20</v>
      </c>
      <c r="E1642" s="95" t="s">
        <v>4746</v>
      </c>
      <c r="F1642" s="95" t="s">
        <v>17247</v>
      </c>
      <c r="G1642" s="95" t="s">
        <v>17249</v>
      </c>
      <c r="H1642" s="14" t="s">
        <v>20827</v>
      </c>
      <c r="I1642" s="95" t="s">
        <v>5284</v>
      </c>
      <c r="J1642" s="120" t="s">
        <v>14313</v>
      </c>
      <c r="K1642" s="106" t="s">
        <v>5285</v>
      </c>
      <c r="L1642" s="95" t="s">
        <v>5284</v>
      </c>
      <c r="M1642" s="97">
        <f>IF($K$6="с учетом НДС",VLOOKUP('Прайс MILWAUKEE®'!$J1642,'Legend ACC'!$A:$H,8,0)*(1-N1642),VLOOKUP('Прайс MILWAUKEE®'!$J1642,'Legend ACC'!$A:$H,8,0)*(1-N1642)/1.2)</f>
        <v>1947.0000000000002</v>
      </c>
      <c r="N1642" s="98">
        <f>IF(OR(E1642="Принадлежности",E1642="Ручной инструмент"),$K$5,IF($K$4=0,0,IFERROR(VLOOKUP(Q1642,LEGEND!$V$4:$W$7,2,0),$K$4)))</f>
        <v>0</v>
      </c>
      <c r="O1642" s="103" t="s">
        <v>20</v>
      </c>
      <c r="P1642" s="102" t="s">
        <v>20</v>
      </c>
      <c r="Q1642" s="102" t="s">
        <v>20</v>
      </c>
      <c r="R1642" s="116" t="s">
        <v>5286</v>
      </c>
      <c r="S1642" s="114" t="s">
        <v>5259</v>
      </c>
      <c r="T1642" s="114">
        <v>280</v>
      </c>
      <c r="U1642" s="114">
        <v>192</v>
      </c>
      <c r="V1642" s="114">
        <v>45</v>
      </c>
      <c r="W1642" s="115">
        <v>0.34799999999999998</v>
      </c>
    </row>
    <row r="1643" spans="2:23" ht="51">
      <c r="B1643" s="95" t="s">
        <v>4746</v>
      </c>
      <c r="C1643" s="95" t="s">
        <v>20</v>
      </c>
      <c r="D1643" s="95" t="s">
        <v>20</v>
      </c>
      <c r="E1643" s="95" t="s">
        <v>4746</v>
      </c>
      <c r="F1643" s="95" t="s">
        <v>17247</v>
      </c>
      <c r="G1643" s="95" t="s">
        <v>17249</v>
      </c>
      <c r="H1643" s="14" t="s">
        <v>20827</v>
      </c>
      <c r="I1643" s="95" t="s">
        <v>5287</v>
      </c>
      <c r="J1643" s="120" t="s">
        <v>14314</v>
      </c>
      <c r="K1643" s="106" t="s">
        <v>5288</v>
      </c>
      <c r="L1643" s="95" t="s">
        <v>5287</v>
      </c>
      <c r="M1643" s="97">
        <f>IF($K$6="с учетом НДС",VLOOKUP('Прайс MILWAUKEE®'!$J1643,'Legend ACC'!$A:$H,8,0)*(1-N1643),VLOOKUP('Прайс MILWAUKEE®'!$J1643,'Legend ACC'!$A:$H,8,0)*(1-N1643)/1.2)</f>
        <v>1947.0000000000002</v>
      </c>
      <c r="N1643" s="98">
        <f>IF(OR(E1643="Принадлежности",E1643="Ручной инструмент"),$K$5,IF($K$4=0,0,IFERROR(VLOOKUP(Q1643,LEGEND!$V$4:$W$7,2,0),$K$4)))</f>
        <v>0</v>
      </c>
      <c r="O1643" s="103" t="s">
        <v>20</v>
      </c>
      <c r="P1643" s="102" t="s">
        <v>20</v>
      </c>
      <c r="Q1643" s="102" t="s">
        <v>20</v>
      </c>
      <c r="R1643" s="116" t="s">
        <v>5289</v>
      </c>
      <c r="S1643" s="114" t="s">
        <v>5259</v>
      </c>
      <c r="T1643" s="114">
        <v>290</v>
      </c>
      <c r="U1643" s="114">
        <v>190</v>
      </c>
      <c r="V1643" s="114">
        <v>45</v>
      </c>
      <c r="W1643" s="115">
        <v>0.38600000000000001</v>
      </c>
    </row>
    <row r="1644" spans="2:23" ht="51">
      <c r="B1644" s="95" t="s">
        <v>4746</v>
      </c>
      <c r="C1644" s="95" t="s">
        <v>20</v>
      </c>
      <c r="D1644" s="95" t="s">
        <v>20</v>
      </c>
      <c r="E1644" s="95" t="s">
        <v>4746</v>
      </c>
      <c r="F1644" s="95" t="s">
        <v>17247</v>
      </c>
      <c r="G1644" s="95" t="s">
        <v>17249</v>
      </c>
      <c r="H1644" s="14" t="s">
        <v>20827</v>
      </c>
      <c r="I1644" s="95" t="s">
        <v>5290</v>
      </c>
      <c r="J1644" s="120" t="s">
        <v>14315</v>
      </c>
      <c r="K1644" s="106" t="s">
        <v>5291</v>
      </c>
      <c r="L1644" s="95" t="s">
        <v>5290</v>
      </c>
      <c r="M1644" s="97">
        <f>IF($K$6="с учетом НДС",VLOOKUP('Прайс MILWAUKEE®'!$J1644,'Legend ACC'!$A:$H,8,0)*(1-N1644),VLOOKUP('Прайс MILWAUKEE®'!$J1644,'Legend ACC'!$A:$H,8,0)*(1-N1644)/1.2)</f>
        <v>1947.0000000000002</v>
      </c>
      <c r="N1644" s="98">
        <f>IF(OR(E1644="Принадлежности",E1644="Ручной инструмент"),$K$5,IF($K$4=0,0,IFERROR(VLOOKUP(Q1644,LEGEND!$V$4:$W$7,2,0),$K$4)))</f>
        <v>0</v>
      </c>
      <c r="O1644" s="103" t="s">
        <v>20</v>
      </c>
      <c r="P1644" s="102" t="s">
        <v>20</v>
      </c>
      <c r="Q1644" s="102" t="s">
        <v>20</v>
      </c>
      <c r="R1644" s="116" t="s">
        <v>5292</v>
      </c>
      <c r="S1644" s="114" t="s">
        <v>5259</v>
      </c>
      <c r="T1644" s="114">
        <v>300</v>
      </c>
      <c r="U1644" s="114">
        <v>170</v>
      </c>
      <c r="V1644" s="114">
        <v>45</v>
      </c>
      <c r="W1644" s="115">
        <v>0.40200000000000002</v>
      </c>
    </row>
    <row r="1645" spans="2:23" ht="38.25">
      <c r="B1645" s="95" t="s">
        <v>4746</v>
      </c>
      <c r="C1645" s="95" t="s">
        <v>20</v>
      </c>
      <c r="D1645" s="95" t="s">
        <v>20</v>
      </c>
      <c r="E1645" s="95" t="s">
        <v>4746</v>
      </c>
      <c r="F1645" s="95" t="s">
        <v>4746</v>
      </c>
      <c r="G1645" s="95" t="s">
        <v>20</v>
      </c>
      <c r="H1645" s="14" t="s">
        <v>20812</v>
      </c>
      <c r="I1645" s="95" t="s">
        <v>5293</v>
      </c>
      <c r="J1645" s="120" t="s">
        <v>14316</v>
      </c>
      <c r="K1645" s="106" t="s">
        <v>5294</v>
      </c>
      <c r="L1645" s="95" t="s">
        <v>5293</v>
      </c>
      <c r="M1645" s="97">
        <f>IF($K$6="с учетом НДС",VLOOKUP('Прайс MILWAUKEE®'!$J1645,'Legend ACC'!$A:$H,8,0)*(1-N1645),VLOOKUP('Прайс MILWAUKEE®'!$J1645,'Legend ACC'!$A:$H,8,0)*(1-N1645)/1.2)</f>
        <v>1023.0000000000001</v>
      </c>
      <c r="N1645" s="98">
        <f>IF(OR(E1645="Принадлежности",E1645="Ручной инструмент"),$K$5,IF($K$4=0,0,IFERROR(VLOOKUP(Q1645,LEGEND!$V$4:$W$7,2,0),$K$4)))</f>
        <v>0</v>
      </c>
      <c r="O1645" s="103" t="s">
        <v>20</v>
      </c>
      <c r="P1645" s="102" t="s">
        <v>20</v>
      </c>
      <c r="Q1645" s="102" t="s">
        <v>20</v>
      </c>
      <c r="R1645" s="116" t="s">
        <v>5295</v>
      </c>
      <c r="S1645" s="114" t="s">
        <v>964</v>
      </c>
      <c r="T1645" s="114">
        <v>293</v>
      </c>
      <c r="U1645" s="114">
        <v>39</v>
      </c>
      <c r="V1645" s="114">
        <v>68</v>
      </c>
      <c r="W1645" s="115">
        <v>0.60599999999999998</v>
      </c>
    </row>
    <row r="1646" spans="2:23" ht="38.25">
      <c r="B1646" s="95" t="s">
        <v>4746</v>
      </c>
      <c r="C1646" s="95" t="s">
        <v>20</v>
      </c>
      <c r="D1646" s="95" t="s">
        <v>20</v>
      </c>
      <c r="E1646" s="95" t="s">
        <v>4746</v>
      </c>
      <c r="F1646" s="95" t="s">
        <v>4746</v>
      </c>
      <c r="G1646" s="95" t="s">
        <v>20</v>
      </c>
      <c r="H1646" s="14" t="s">
        <v>20812</v>
      </c>
      <c r="I1646" s="95" t="s">
        <v>5296</v>
      </c>
      <c r="J1646" s="120" t="s">
        <v>14317</v>
      </c>
      <c r="K1646" s="106" t="s">
        <v>5297</v>
      </c>
      <c r="L1646" s="95" t="s">
        <v>5296</v>
      </c>
      <c r="M1646" s="97">
        <f>IF($K$6="с учетом НДС",VLOOKUP('Прайс MILWAUKEE®'!$J1646,'Legend ACC'!$A:$H,8,0)*(1-N1646),VLOOKUP('Прайс MILWAUKEE®'!$J1646,'Legend ACC'!$A:$H,8,0)*(1-N1646)/1.2)</f>
        <v>1243</v>
      </c>
      <c r="N1646" s="98">
        <f>IF(OR(E1646="Принадлежности",E1646="Ручной инструмент"),$K$5,IF($K$4=0,0,IFERROR(VLOOKUP(Q1646,LEGEND!$V$4:$W$7,2,0),$K$4)))</f>
        <v>0</v>
      </c>
      <c r="O1646" s="103" t="s">
        <v>20</v>
      </c>
      <c r="P1646" s="102" t="s">
        <v>20</v>
      </c>
      <c r="Q1646" s="102" t="s">
        <v>20</v>
      </c>
      <c r="R1646" s="116" t="s">
        <v>5298</v>
      </c>
      <c r="S1646" s="114" t="s">
        <v>964</v>
      </c>
      <c r="T1646" s="114">
        <v>384</v>
      </c>
      <c r="U1646" s="114">
        <v>75</v>
      </c>
      <c r="V1646" s="114">
        <v>38</v>
      </c>
      <c r="W1646" s="115">
        <v>0.77400000000000002</v>
      </c>
    </row>
    <row r="1647" spans="2:23" ht="38.25">
      <c r="B1647" s="95" t="s">
        <v>4746</v>
      </c>
      <c r="C1647" s="95" t="s">
        <v>20</v>
      </c>
      <c r="D1647" s="95" t="s">
        <v>20</v>
      </c>
      <c r="E1647" s="95" t="s">
        <v>4746</v>
      </c>
      <c r="F1647" s="95" t="s">
        <v>4746</v>
      </c>
      <c r="G1647" s="95" t="s">
        <v>20</v>
      </c>
      <c r="H1647" s="14" t="s">
        <v>20812</v>
      </c>
      <c r="I1647" s="95" t="s">
        <v>5299</v>
      </c>
      <c r="J1647" s="120" t="s">
        <v>14318</v>
      </c>
      <c r="K1647" s="106" t="s">
        <v>5300</v>
      </c>
      <c r="L1647" s="95" t="s">
        <v>5299</v>
      </c>
      <c r="M1647" s="97">
        <f>IF($K$6="с учетом НДС",VLOOKUP('Прайс MILWAUKEE®'!$J1647,'Legend ACC'!$A:$H,8,0)*(1-N1647),VLOOKUP('Прайс MILWAUKEE®'!$J1647,'Legend ACC'!$A:$H,8,0)*(1-N1647)/1.2)</f>
        <v>1441.0000000000002</v>
      </c>
      <c r="N1647" s="98">
        <f>IF(OR(E1647="Принадлежности",E1647="Ручной инструмент"),$K$5,IF($K$4=0,0,IFERROR(VLOOKUP(Q1647,LEGEND!$V$4:$W$7,2,0),$K$4)))</f>
        <v>0</v>
      </c>
      <c r="O1647" s="103" t="s">
        <v>20</v>
      </c>
      <c r="P1647" s="102" t="s">
        <v>20</v>
      </c>
      <c r="Q1647" s="102" t="s">
        <v>20</v>
      </c>
      <c r="R1647" s="116" t="s">
        <v>5301</v>
      </c>
      <c r="S1647" s="114" t="s">
        <v>964</v>
      </c>
      <c r="T1647" s="114">
        <v>280</v>
      </c>
      <c r="U1647" s="114">
        <v>93</v>
      </c>
      <c r="V1647" s="114">
        <v>43</v>
      </c>
      <c r="W1647" s="115">
        <v>1.66</v>
      </c>
    </row>
    <row r="1648" spans="2:23" ht="38.25">
      <c r="B1648" s="95" t="s">
        <v>4746</v>
      </c>
      <c r="C1648" s="95" t="s">
        <v>20</v>
      </c>
      <c r="D1648" s="95" t="s">
        <v>20</v>
      </c>
      <c r="E1648" s="95" t="s">
        <v>4746</v>
      </c>
      <c r="F1648" s="95" t="s">
        <v>4746</v>
      </c>
      <c r="G1648" s="95" t="s">
        <v>5302</v>
      </c>
      <c r="H1648" s="14" t="s">
        <v>20828</v>
      </c>
      <c r="I1648" s="95" t="s">
        <v>5303</v>
      </c>
      <c r="J1648" s="120" t="s">
        <v>14319</v>
      </c>
      <c r="K1648" s="106" t="s">
        <v>5304</v>
      </c>
      <c r="L1648" s="95" t="s">
        <v>5303</v>
      </c>
      <c r="M1648" s="97">
        <f>IF($K$6="с учетом НДС",VLOOKUP('Прайс MILWAUKEE®'!$J1648,'Legend ACC'!$A:$H,8,0)*(1-N1648),VLOOKUP('Прайс MILWAUKEE®'!$J1648,'Legend ACC'!$A:$H,8,0)*(1-N1648)/1.2)</f>
        <v>187.00000000000003</v>
      </c>
      <c r="N1648" s="98">
        <f>IF(OR(E1648="Принадлежности",E1648="Ручной инструмент"),$K$5,IF($K$4=0,0,IFERROR(VLOOKUP(Q1648,LEGEND!$V$4:$W$7,2,0),$K$4)))</f>
        <v>0</v>
      </c>
      <c r="O1648" s="103" t="s">
        <v>20</v>
      </c>
      <c r="P1648" s="102" t="s">
        <v>20</v>
      </c>
      <c r="Q1648" s="102" t="s">
        <v>20</v>
      </c>
      <c r="R1648" s="116" t="s">
        <v>5305</v>
      </c>
      <c r="S1648" s="114" t="s">
        <v>964</v>
      </c>
      <c r="T1648" s="114">
        <v>128</v>
      </c>
      <c r="U1648" s="114">
        <v>92</v>
      </c>
      <c r="V1648" s="114">
        <v>10</v>
      </c>
      <c r="W1648" s="115">
        <v>1.6E-2</v>
      </c>
    </row>
    <row r="1649" spans="2:23" ht="51">
      <c r="B1649" s="95" t="s">
        <v>4746</v>
      </c>
      <c r="C1649" s="95" t="s">
        <v>20</v>
      </c>
      <c r="D1649" s="95" t="s">
        <v>20</v>
      </c>
      <c r="E1649" s="95" t="s">
        <v>4746</v>
      </c>
      <c r="F1649" s="95" t="s">
        <v>4746</v>
      </c>
      <c r="G1649" s="95" t="s">
        <v>5302</v>
      </c>
      <c r="H1649" s="14" t="s">
        <v>20828</v>
      </c>
      <c r="I1649" s="95" t="s">
        <v>5306</v>
      </c>
      <c r="J1649" s="120" t="s">
        <v>14320</v>
      </c>
      <c r="K1649" s="106" t="s">
        <v>5307</v>
      </c>
      <c r="L1649" s="95" t="s">
        <v>5306</v>
      </c>
      <c r="M1649" s="97">
        <f>IF($K$6="с учетом НДС",VLOOKUP('Прайс MILWAUKEE®'!$J1649,'Legend ACC'!$A:$H,8,0)*(1-N1649),VLOOKUP('Прайс MILWAUKEE®'!$J1649,'Legend ACC'!$A:$H,8,0)*(1-N1649)/1.2)</f>
        <v>187.00000000000003</v>
      </c>
      <c r="N1649" s="98">
        <f>IF(OR(E1649="Принадлежности",E1649="Ручной инструмент"),$K$5,IF($K$4=0,0,IFERROR(VLOOKUP(Q1649,LEGEND!$V$4:$W$7,2,0),$K$4)))</f>
        <v>0</v>
      </c>
      <c r="O1649" s="103" t="s">
        <v>20</v>
      </c>
      <c r="P1649" s="102" t="s">
        <v>20</v>
      </c>
      <c r="Q1649" s="102" t="s">
        <v>20</v>
      </c>
      <c r="R1649" s="116" t="s">
        <v>5308</v>
      </c>
      <c r="S1649" s="114" t="s">
        <v>964</v>
      </c>
      <c r="T1649" s="114">
        <v>128</v>
      </c>
      <c r="U1649" s="114">
        <v>88</v>
      </c>
      <c r="V1649" s="114">
        <v>14</v>
      </c>
      <c r="W1649" s="115">
        <v>1.6E-2</v>
      </c>
    </row>
    <row r="1650" spans="2:23" ht="38.25">
      <c r="B1650" s="95" t="s">
        <v>4746</v>
      </c>
      <c r="C1650" s="95" t="s">
        <v>20</v>
      </c>
      <c r="D1650" s="95" t="s">
        <v>20</v>
      </c>
      <c r="E1650" s="95" t="s">
        <v>4746</v>
      </c>
      <c r="F1650" s="95" t="s">
        <v>4746</v>
      </c>
      <c r="G1650" s="95" t="s">
        <v>5302</v>
      </c>
      <c r="H1650" s="14" t="s">
        <v>20828</v>
      </c>
      <c r="I1650" s="95" t="s">
        <v>5309</v>
      </c>
      <c r="J1650" s="120" t="s">
        <v>14321</v>
      </c>
      <c r="K1650" s="106" t="s">
        <v>5310</v>
      </c>
      <c r="L1650" s="95" t="s">
        <v>5309</v>
      </c>
      <c r="M1650" s="97">
        <f>IF($K$6="с учетом НДС",VLOOKUP('Прайс MILWAUKEE®'!$J1650,'Legend ACC'!$A:$H,8,0)*(1-N1650),VLOOKUP('Прайс MILWAUKEE®'!$J1650,'Legend ACC'!$A:$H,8,0)*(1-N1650)/1.2)</f>
        <v>187.00000000000003</v>
      </c>
      <c r="N1650" s="98">
        <f>IF(OR(E1650="Принадлежности",E1650="Ручной инструмент"),$K$5,IF($K$4=0,0,IFERROR(VLOOKUP(Q1650,LEGEND!$V$4:$W$7,2,0),$K$4)))</f>
        <v>0</v>
      </c>
      <c r="O1650" s="103" t="s">
        <v>20</v>
      </c>
      <c r="P1650" s="102" t="s">
        <v>20</v>
      </c>
      <c r="Q1650" s="102" t="s">
        <v>20</v>
      </c>
      <c r="R1650" s="116" t="s">
        <v>5311</v>
      </c>
      <c r="S1650" s="114" t="s">
        <v>964</v>
      </c>
      <c r="T1650" s="114">
        <v>130</v>
      </c>
      <c r="U1650" s="114">
        <v>92</v>
      </c>
      <c r="V1650" s="114">
        <v>5</v>
      </c>
      <c r="W1650" s="115">
        <v>1.6E-2</v>
      </c>
    </row>
    <row r="1651" spans="2:23" ht="38.25">
      <c r="B1651" s="95" t="s">
        <v>4746</v>
      </c>
      <c r="C1651" s="95" t="s">
        <v>20</v>
      </c>
      <c r="D1651" s="95" t="s">
        <v>20</v>
      </c>
      <c r="E1651" s="95" t="s">
        <v>4746</v>
      </c>
      <c r="F1651" s="95" t="s">
        <v>4746</v>
      </c>
      <c r="G1651" s="95" t="s">
        <v>5302</v>
      </c>
      <c r="H1651" s="14" t="s">
        <v>20828</v>
      </c>
      <c r="I1651" s="95" t="s">
        <v>5312</v>
      </c>
      <c r="J1651" s="120" t="s">
        <v>14322</v>
      </c>
      <c r="K1651" s="106" t="s">
        <v>5313</v>
      </c>
      <c r="L1651" s="95" t="s">
        <v>5312</v>
      </c>
      <c r="M1651" s="97">
        <f>IF($K$6="с учетом НДС",VLOOKUP('Прайс MILWAUKEE®'!$J1651,'Legend ACC'!$A:$H,8,0)*(1-N1651),VLOOKUP('Прайс MILWAUKEE®'!$J1651,'Legend ACC'!$A:$H,8,0)*(1-N1651)/1.2)</f>
        <v>187.00000000000003</v>
      </c>
      <c r="N1651" s="98">
        <f>IF(OR(E1651="Принадлежности",E1651="Ручной инструмент"),$K$5,IF($K$4=0,0,IFERROR(VLOOKUP(Q1651,LEGEND!$V$4:$W$7,2,0),$K$4)))</f>
        <v>0</v>
      </c>
      <c r="O1651" s="103" t="s">
        <v>20</v>
      </c>
      <c r="P1651" s="102" t="s">
        <v>20</v>
      </c>
      <c r="Q1651" s="102" t="s">
        <v>20</v>
      </c>
      <c r="R1651" s="116" t="s">
        <v>5314</v>
      </c>
      <c r="S1651" s="114" t="s">
        <v>964</v>
      </c>
      <c r="T1651" s="114">
        <v>122</v>
      </c>
      <c r="U1651" s="114">
        <v>89</v>
      </c>
      <c r="V1651" s="114">
        <v>14</v>
      </c>
      <c r="W1651" s="115">
        <v>1.7999999999999999E-2</v>
      </c>
    </row>
    <row r="1652" spans="2:23" ht="38.25">
      <c r="B1652" s="95" t="s">
        <v>4746</v>
      </c>
      <c r="C1652" s="95" t="s">
        <v>20</v>
      </c>
      <c r="D1652" s="95" t="s">
        <v>20</v>
      </c>
      <c r="E1652" s="95" t="s">
        <v>4746</v>
      </c>
      <c r="F1652" s="95" t="s">
        <v>4746</v>
      </c>
      <c r="G1652" s="95" t="s">
        <v>5302</v>
      </c>
      <c r="H1652" s="14" t="s">
        <v>20828</v>
      </c>
      <c r="I1652" s="95" t="s">
        <v>5315</v>
      </c>
      <c r="J1652" s="120" t="s">
        <v>14323</v>
      </c>
      <c r="K1652" s="106" t="s">
        <v>5316</v>
      </c>
      <c r="L1652" s="95" t="s">
        <v>5315</v>
      </c>
      <c r="M1652" s="97">
        <f>IF($K$6="с учетом НДС",VLOOKUP('Прайс MILWAUKEE®'!$J1652,'Legend ACC'!$A:$H,8,0)*(1-N1652),VLOOKUP('Прайс MILWAUKEE®'!$J1652,'Legend ACC'!$A:$H,8,0)*(1-N1652)/1.2)</f>
        <v>187.00000000000003</v>
      </c>
      <c r="N1652" s="98">
        <f>IF(OR(E1652="Принадлежности",E1652="Ручной инструмент"),$K$5,IF($K$4=0,0,IFERROR(VLOOKUP(Q1652,LEGEND!$V$4:$W$7,2,0),$K$4)))</f>
        <v>0</v>
      </c>
      <c r="O1652" s="103" t="s">
        <v>20</v>
      </c>
      <c r="P1652" s="102" t="s">
        <v>20</v>
      </c>
      <c r="Q1652" s="102" t="s">
        <v>20</v>
      </c>
      <c r="R1652" s="116" t="s">
        <v>5317</v>
      </c>
      <c r="S1652" s="114" t="s">
        <v>964</v>
      </c>
      <c r="T1652" s="114">
        <v>125</v>
      </c>
      <c r="U1652" s="114">
        <v>90</v>
      </c>
      <c r="V1652" s="114">
        <v>10</v>
      </c>
      <c r="W1652" s="115">
        <v>1.7999999999999999E-2</v>
      </c>
    </row>
    <row r="1653" spans="2:23" ht="38.25">
      <c r="B1653" s="95" t="s">
        <v>4746</v>
      </c>
      <c r="C1653" s="95" t="s">
        <v>20</v>
      </c>
      <c r="D1653" s="95" t="s">
        <v>20</v>
      </c>
      <c r="E1653" s="95" t="s">
        <v>4746</v>
      </c>
      <c r="F1653" s="95" t="s">
        <v>4746</v>
      </c>
      <c r="G1653" s="95" t="s">
        <v>5302</v>
      </c>
      <c r="H1653" s="14" t="s">
        <v>20828</v>
      </c>
      <c r="I1653" s="95" t="s">
        <v>5318</v>
      </c>
      <c r="J1653" s="120" t="s">
        <v>14324</v>
      </c>
      <c r="K1653" s="106" t="s">
        <v>5319</v>
      </c>
      <c r="L1653" s="95" t="s">
        <v>5318</v>
      </c>
      <c r="M1653" s="97">
        <f>IF($K$6="с учетом НДС",VLOOKUP('Прайс MILWAUKEE®'!$J1653,'Legend ACC'!$A:$H,8,0)*(1-N1653),VLOOKUP('Прайс MILWAUKEE®'!$J1653,'Legend ACC'!$A:$H,8,0)*(1-N1653)/1.2)</f>
        <v>198.00000000000003</v>
      </c>
      <c r="N1653" s="98">
        <f>IF(OR(E1653="Принадлежности",E1653="Ручной инструмент"),$K$5,IF($K$4=0,0,IFERROR(VLOOKUP(Q1653,LEGEND!$V$4:$W$7,2,0),$K$4)))</f>
        <v>0</v>
      </c>
      <c r="O1653" s="103" t="s">
        <v>20</v>
      </c>
      <c r="P1653" s="102" t="s">
        <v>20</v>
      </c>
      <c r="Q1653" s="102" t="s">
        <v>20</v>
      </c>
      <c r="R1653" s="116" t="s">
        <v>5320</v>
      </c>
      <c r="S1653" s="114" t="s">
        <v>964</v>
      </c>
      <c r="T1653" s="114">
        <v>122</v>
      </c>
      <c r="U1653" s="114">
        <v>92</v>
      </c>
      <c r="V1653" s="114">
        <v>15</v>
      </c>
      <c r="W1653" s="115">
        <v>2.1999999999999999E-2</v>
      </c>
    </row>
    <row r="1654" spans="2:23" ht="51">
      <c r="B1654" s="95" t="s">
        <v>4746</v>
      </c>
      <c r="C1654" s="95" t="s">
        <v>20</v>
      </c>
      <c r="D1654" s="95" t="s">
        <v>20</v>
      </c>
      <c r="E1654" s="95" t="s">
        <v>4746</v>
      </c>
      <c r="F1654" s="95" t="s">
        <v>4746</v>
      </c>
      <c r="G1654" s="95" t="s">
        <v>5302</v>
      </c>
      <c r="H1654" s="14" t="s">
        <v>20828</v>
      </c>
      <c r="I1654" s="95" t="s">
        <v>5321</v>
      </c>
      <c r="J1654" s="120" t="s">
        <v>14325</v>
      </c>
      <c r="K1654" s="106" t="s">
        <v>5322</v>
      </c>
      <c r="L1654" s="95" t="s">
        <v>5321</v>
      </c>
      <c r="M1654" s="97">
        <f>IF($K$6="с учетом НДС",VLOOKUP('Прайс MILWAUKEE®'!$J1654,'Legend ACC'!$A:$H,8,0)*(1-N1654),VLOOKUP('Прайс MILWAUKEE®'!$J1654,'Legend ACC'!$A:$H,8,0)*(1-N1654)/1.2)</f>
        <v>198.00000000000003</v>
      </c>
      <c r="N1654" s="98">
        <f>IF(OR(E1654="Принадлежности",E1654="Ручной инструмент"),$K$5,IF($K$4=0,0,IFERROR(VLOOKUP(Q1654,LEGEND!$V$4:$W$7,2,0),$K$4)))</f>
        <v>0</v>
      </c>
      <c r="O1654" s="103" t="s">
        <v>20</v>
      </c>
      <c r="P1654" s="102" t="s">
        <v>20</v>
      </c>
      <c r="Q1654" s="102" t="s">
        <v>20</v>
      </c>
      <c r="R1654" s="116" t="s">
        <v>5323</v>
      </c>
      <c r="S1654" s="114" t="s">
        <v>964</v>
      </c>
      <c r="T1654" s="114">
        <v>124</v>
      </c>
      <c r="U1654" s="114">
        <v>92</v>
      </c>
      <c r="V1654" s="114">
        <v>14</v>
      </c>
      <c r="W1654" s="115">
        <v>2.4E-2</v>
      </c>
    </row>
    <row r="1655" spans="2:23" ht="51">
      <c r="B1655" s="95" t="s">
        <v>4746</v>
      </c>
      <c r="C1655" s="95" t="s">
        <v>20</v>
      </c>
      <c r="D1655" s="95" t="s">
        <v>20</v>
      </c>
      <c r="E1655" s="95" t="s">
        <v>4746</v>
      </c>
      <c r="F1655" s="95" t="s">
        <v>4746</v>
      </c>
      <c r="G1655" s="95" t="s">
        <v>5302</v>
      </c>
      <c r="H1655" s="14" t="s">
        <v>20828</v>
      </c>
      <c r="I1655" s="95" t="s">
        <v>5324</v>
      </c>
      <c r="J1655" s="120" t="s">
        <v>14326</v>
      </c>
      <c r="K1655" s="106" t="s">
        <v>5325</v>
      </c>
      <c r="L1655" s="95" t="s">
        <v>5324</v>
      </c>
      <c r="M1655" s="97">
        <f>IF($K$6="с учетом НДС",VLOOKUP('Прайс MILWAUKEE®'!$J1655,'Legend ACC'!$A:$H,8,0)*(1-N1655),VLOOKUP('Прайс MILWAUKEE®'!$J1655,'Legend ACC'!$A:$H,8,0)*(1-N1655)/1.2)</f>
        <v>198.00000000000003</v>
      </c>
      <c r="N1655" s="98">
        <f>IF(OR(E1655="Принадлежности",E1655="Ручной инструмент"),$K$5,IF($K$4=0,0,IFERROR(VLOOKUP(Q1655,LEGEND!$V$4:$W$7,2,0),$K$4)))</f>
        <v>0</v>
      </c>
      <c r="O1655" s="103" t="s">
        <v>20</v>
      </c>
      <c r="P1655" s="102" t="s">
        <v>20</v>
      </c>
      <c r="Q1655" s="102" t="s">
        <v>20</v>
      </c>
      <c r="R1655" s="116" t="s">
        <v>5326</v>
      </c>
      <c r="S1655" s="114" t="s">
        <v>964</v>
      </c>
      <c r="T1655" s="114">
        <v>135</v>
      </c>
      <c r="U1655" s="114">
        <v>92</v>
      </c>
      <c r="V1655" s="114">
        <v>18</v>
      </c>
      <c r="W1655" s="115">
        <v>2.8000000000000001E-2</v>
      </c>
    </row>
    <row r="1656" spans="2:23" ht="51">
      <c r="B1656" s="95" t="s">
        <v>4746</v>
      </c>
      <c r="C1656" s="95" t="s">
        <v>20</v>
      </c>
      <c r="D1656" s="95" t="s">
        <v>20</v>
      </c>
      <c r="E1656" s="95" t="s">
        <v>4746</v>
      </c>
      <c r="F1656" s="95" t="s">
        <v>4746</v>
      </c>
      <c r="G1656" s="95" t="s">
        <v>5302</v>
      </c>
      <c r="H1656" s="14" t="s">
        <v>20828</v>
      </c>
      <c r="I1656" s="95" t="s">
        <v>5327</v>
      </c>
      <c r="J1656" s="120" t="s">
        <v>14327</v>
      </c>
      <c r="K1656" s="106" t="s">
        <v>5328</v>
      </c>
      <c r="L1656" s="95" t="s">
        <v>5327</v>
      </c>
      <c r="M1656" s="97">
        <f>IF($K$6="с учетом НДС",VLOOKUP('Прайс MILWAUKEE®'!$J1656,'Legend ACC'!$A:$H,8,0)*(1-N1656),VLOOKUP('Прайс MILWAUKEE®'!$J1656,'Legend ACC'!$A:$H,8,0)*(1-N1656)/1.2)</f>
        <v>209.00000000000003</v>
      </c>
      <c r="N1656" s="98">
        <f>IF(OR(E1656="Принадлежности",E1656="Ручной инструмент"),$K$5,IF($K$4=0,0,IFERROR(VLOOKUP(Q1656,LEGEND!$V$4:$W$7,2,0),$K$4)))</f>
        <v>0</v>
      </c>
      <c r="O1656" s="103" t="s">
        <v>20</v>
      </c>
      <c r="P1656" s="102" t="s">
        <v>20</v>
      </c>
      <c r="Q1656" s="102" t="s">
        <v>20</v>
      </c>
      <c r="R1656" s="116" t="s">
        <v>5329</v>
      </c>
      <c r="S1656" s="114" t="s">
        <v>964</v>
      </c>
      <c r="T1656" s="114">
        <v>113</v>
      </c>
      <c r="U1656" s="114">
        <v>87</v>
      </c>
      <c r="V1656" s="114">
        <v>16</v>
      </c>
      <c r="W1656" s="115">
        <v>0.03</v>
      </c>
    </row>
    <row r="1657" spans="2:23" ht="51">
      <c r="B1657" s="95" t="s">
        <v>4746</v>
      </c>
      <c r="C1657" s="95" t="s">
        <v>20</v>
      </c>
      <c r="D1657" s="95" t="s">
        <v>20</v>
      </c>
      <c r="E1657" s="95" t="s">
        <v>4746</v>
      </c>
      <c r="F1657" s="95" t="s">
        <v>4746</v>
      </c>
      <c r="G1657" s="95" t="s">
        <v>5302</v>
      </c>
      <c r="H1657" s="14" t="s">
        <v>20828</v>
      </c>
      <c r="I1657" s="95" t="s">
        <v>5330</v>
      </c>
      <c r="J1657" s="120" t="s">
        <v>14328</v>
      </c>
      <c r="K1657" s="106" t="s">
        <v>5331</v>
      </c>
      <c r="L1657" s="95" t="s">
        <v>5330</v>
      </c>
      <c r="M1657" s="97">
        <f>IF($K$6="с учетом НДС",VLOOKUP('Прайс MILWAUKEE®'!$J1657,'Legend ACC'!$A:$H,8,0)*(1-N1657),VLOOKUP('Прайс MILWAUKEE®'!$J1657,'Legend ACC'!$A:$H,8,0)*(1-N1657)/1.2)</f>
        <v>209.00000000000003</v>
      </c>
      <c r="N1657" s="98">
        <f>IF(OR(E1657="Принадлежности",E1657="Ручной инструмент"),$K$5,IF($K$4=0,0,IFERROR(VLOOKUP(Q1657,LEGEND!$V$4:$W$7,2,0),$K$4)))</f>
        <v>0</v>
      </c>
      <c r="O1657" s="103" t="s">
        <v>20</v>
      </c>
      <c r="P1657" s="102" t="s">
        <v>20</v>
      </c>
      <c r="Q1657" s="102" t="s">
        <v>20</v>
      </c>
      <c r="R1657" s="116" t="s">
        <v>5332</v>
      </c>
      <c r="S1657" s="114" t="s">
        <v>964</v>
      </c>
      <c r="T1657" s="114">
        <v>120</v>
      </c>
      <c r="U1657" s="114">
        <v>85</v>
      </c>
      <c r="V1657" s="114">
        <v>18</v>
      </c>
      <c r="W1657" s="115">
        <v>3.4000000000000002E-2</v>
      </c>
    </row>
    <row r="1658" spans="2:23" ht="51">
      <c r="B1658" s="95" t="s">
        <v>4746</v>
      </c>
      <c r="C1658" s="95" t="s">
        <v>20</v>
      </c>
      <c r="D1658" s="95" t="s">
        <v>20</v>
      </c>
      <c r="E1658" s="95" t="s">
        <v>4746</v>
      </c>
      <c r="F1658" s="95" t="s">
        <v>4746</v>
      </c>
      <c r="G1658" s="95" t="s">
        <v>5302</v>
      </c>
      <c r="H1658" s="14" t="s">
        <v>20828</v>
      </c>
      <c r="I1658" s="95" t="s">
        <v>5333</v>
      </c>
      <c r="J1658" s="120" t="s">
        <v>14329</v>
      </c>
      <c r="K1658" s="106" t="s">
        <v>5334</v>
      </c>
      <c r="L1658" s="95" t="s">
        <v>5333</v>
      </c>
      <c r="M1658" s="97">
        <f>IF($K$6="с учетом НДС",VLOOKUP('Прайс MILWAUKEE®'!$J1658,'Legend ACC'!$A:$H,8,0)*(1-N1658),VLOOKUP('Прайс MILWAUKEE®'!$J1658,'Legend ACC'!$A:$H,8,0)*(1-N1658)/1.2)</f>
        <v>220.00000000000003</v>
      </c>
      <c r="N1658" s="98">
        <f>IF(OR(E1658="Принадлежности",E1658="Ручной инструмент"),$K$5,IF($K$4=0,0,IFERROR(VLOOKUP(Q1658,LEGEND!$V$4:$W$7,2,0),$K$4)))</f>
        <v>0</v>
      </c>
      <c r="O1658" s="103" t="s">
        <v>20</v>
      </c>
      <c r="P1658" s="102" t="s">
        <v>20</v>
      </c>
      <c r="Q1658" s="102" t="s">
        <v>20</v>
      </c>
      <c r="R1658" s="116" t="s">
        <v>5335</v>
      </c>
      <c r="S1658" s="114" t="s">
        <v>964</v>
      </c>
      <c r="T1658" s="114">
        <v>122</v>
      </c>
      <c r="U1658" s="114">
        <v>87</v>
      </c>
      <c r="V1658" s="114">
        <v>21</v>
      </c>
      <c r="W1658" s="115">
        <v>0.04</v>
      </c>
    </row>
    <row r="1659" spans="2:23" ht="51">
      <c r="B1659" s="95" t="s">
        <v>4746</v>
      </c>
      <c r="C1659" s="95" t="s">
        <v>20</v>
      </c>
      <c r="D1659" s="95" t="s">
        <v>20</v>
      </c>
      <c r="E1659" s="95" t="s">
        <v>4746</v>
      </c>
      <c r="F1659" s="95" t="s">
        <v>4746</v>
      </c>
      <c r="G1659" s="95" t="s">
        <v>5302</v>
      </c>
      <c r="H1659" s="14" t="s">
        <v>20828</v>
      </c>
      <c r="I1659" s="95" t="s">
        <v>5336</v>
      </c>
      <c r="J1659" s="120" t="s">
        <v>14330</v>
      </c>
      <c r="K1659" s="106" t="s">
        <v>5337</v>
      </c>
      <c r="L1659" s="95" t="s">
        <v>5336</v>
      </c>
      <c r="M1659" s="97">
        <f>IF($K$6="с учетом НДС",VLOOKUP('Прайс MILWAUKEE®'!$J1659,'Legend ACC'!$A:$H,8,0)*(1-N1659),VLOOKUP('Прайс MILWAUKEE®'!$J1659,'Legend ACC'!$A:$H,8,0)*(1-N1659)/1.2)</f>
        <v>231.00000000000003</v>
      </c>
      <c r="N1659" s="98">
        <f>IF(OR(E1659="Принадлежности",E1659="Ручной инструмент"),$K$5,IF($K$4=0,0,IFERROR(VLOOKUP(Q1659,LEGEND!$V$4:$W$7,2,0),$K$4)))</f>
        <v>0</v>
      </c>
      <c r="O1659" s="103" t="s">
        <v>20</v>
      </c>
      <c r="P1659" s="102" t="s">
        <v>20</v>
      </c>
      <c r="Q1659" s="102" t="s">
        <v>20</v>
      </c>
      <c r="R1659" s="116" t="s">
        <v>5338</v>
      </c>
      <c r="S1659" s="114" t="s">
        <v>964</v>
      </c>
      <c r="T1659" s="114">
        <v>109</v>
      </c>
      <c r="U1659" s="114">
        <v>98</v>
      </c>
      <c r="V1659" s="114">
        <v>22</v>
      </c>
      <c r="W1659" s="115">
        <v>4.2000000000000003E-2</v>
      </c>
    </row>
    <row r="1660" spans="2:23" ht="38.25">
      <c r="B1660" s="95" t="s">
        <v>4746</v>
      </c>
      <c r="C1660" s="95" t="s">
        <v>20</v>
      </c>
      <c r="D1660" s="95" t="s">
        <v>20</v>
      </c>
      <c r="E1660" s="95" t="s">
        <v>4746</v>
      </c>
      <c r="F1660" s="95" t="s">
        <v>4746</v>
      </c>
      <c r="G1660" s="95" t="s">
        <v>5302</v>
      </c>
      <c r="H1660" s="14" t="s">
        <v>20828</v>
      </c>
      <c r="I1660" s="95" t="s">
        <v>5339</v>
      </c>
      <c r="J1660" s="120" t="s">
        <v>14331</v>
      </c>
      <c r="K1660" s="106" t="s">
        <v>5340</v>
      </c>
      <c r="L1660" s="95" t="s">
        <v>5339</v>
      </c>
      <c r="M1660" s="97">
        <f>IF($K$6="с учетом НДС",VLOOKUP('Прайс MILWAUKEE®'!$J1660,'Legend ACC'!$A:$H,8,0)*(1-N1660),VLOOKUP('Прайс MILWAUKEE®'!$J1660,'Legend ACC'!$A:$H,8,0)*(1-N1660)/1.2)</f>
        <v>209.00000000000003</v>
      </c>
      <c r="N1660" s="98">
        <f>IF(OR(E1660="Принадлежности",E1660="Ручной инструмент"),$K$5,IF($K$4=0,0,IFERROR(VLOOKUP(Q1660,LEGEND!$V$4:$W$7,2,0),$K$4)))</f>
        <v>0</v>
      </c>
      <c r="O1660" s="103" t="s">
        <v>20</v>
      </c>
      <c r="P1660" s="102" t="s">
        <v>20</v>
      </c>
      <c r="Q1660" s="102" t="s">
        <v>20</v>
      </c>
      <c r="R1660" s="116" t="s">
        <v>5341</v>
      </c>
      <c r="S1660" s="114" t="s">
        <v>964</v>
      </c>
      <c r="T1660" s="114">
        <v>134</v>
      </c>
      <c r="U1660" s="114">
        <v>89</v>
      </c>
      <c r="V1660" s="114">
        <v>8</v>
      </c>
      <c r="W1660" s="115">
        <v>2.4E-2</v>
      </c>
    </row>
    <row r="1661" spans="2:23" ht="38.25">
      <c r="B1661" s="95" t="s">
        <v>4746</v>
      </c>
      <c r="C1661" s="95" t="s">
        <v>20</v>
      </c>
      <c r="D1661" s="95" t="s">
        <v>20</v>
      </c>
      <c r="E1661" s="95" t="s">
        <v>4746</v>
      </c>
      <c r="F1661" s="95" t="s">
        <v>4746</v>
      </c>
      <c r="G1661" s="95" t="s">
        <v>5302</v>
      </c>
      <c r="H1661" s="14" t="s">
        <v>20828</v>
      </c>
      <c r="I1661" s="95" t="s">
        <v>5342</v>
      </c>
      <c r="J1661" s="120" t="s">
        <v>14332</v>
      </c>
      <c r="K1661" s="106" t="s">
        <v>5343</v>
      </c>
      <c r="L1661" s="95" t="s">
        <v>5342</v>
      </c>
      <c r="M1661" s="97">
        <f>IF($K$6="с учетом НДС",VLOOKUP('Прайс MILWAUKEE®'!$J1661,'Legend ACC'!$A:$H,8,0)*(1-N1661),VLOOKUP('Прайс MILWAUKEE®'!$J1661,'Legend ACC'!$A:$H,8,0)*(1-N1661)/1.2)</f>
        <v>209.00000000000003</v>
      </c>
      <c r="N1661" s="98">
        <f>IF(OR(E1661="Принадлежности",E1661="Ручной инструмент"),$K$5,IF($K$4=0,0,IFERROR(VLOOKUP(Q1661,LEGEND!$V$4:$W$7,2,0),$K$4)))</f>
        <v>0</v>
      </c>
      <c r="O1661" s="103" t="s">
        <v>20</v>
      </c>
      <c r="P1661" s="102" t="s">
        <v>20</v>
      </c>
      <c r="Q1661" s="102" t="s">
        <v>20</v>
      </c>
      <c r="R1661" s="116" t="s">
        <v>5344</v>
      </c>
      <c r="S1661" s="114" t="s">
        <v>964</v>
      </c>
      <c r="T1661" s="114">
        <v>134</v>
      </c>
      <c r="U1661" s="114">
        <v>84</v>
      </c>
      <c r="V1661" s="114">
        <v>10</v>
      </c>
      <c r="W1661" s="115">
        <v>2.4E-2</v>
      </c>
    </row>
    <row r="1662" spans="2:23" ht="38.25">
      <c r="B1662" s="95" t="s">
        <v>4746</v>
      </c>
      <c r="C1662" s="95" t="s">
        <v>20</v>
      </c>
      <c r="D1662" s="95" t="s">
        <v>20</v>
      </c>
      <c r="E1662" s="95" t="s">
        <v>4746</v>
      </c>
      <c r="F1662" s="95" t="s">
        <v>4746</v>
      </c>
      <c r="G1662" s="95" t="s">
        <v>5302</v>
      </c>
      <c r="H1662" s="14" t="s">
        <v>20828</v>
      </c>
      <c r="I1662" s="95" t="s">
        <v>5345</v>
      </c>
      <c r="J1662" s="120" t="s">
        <v>14333</v>
      </c>
      <c r="K1662" s="106" t="s">
        <v>5346</v>
      </c>
      <c r="L1662" s="95" t="s">
        <v>5345</v>
      </c>
      <c r="M1662" s="97">
        <f>IF($K$6="с учетом НДС",VLOOKUP('Прайс MILWAUKEE®'!$J1662,'Legend ACC'!$A:$H,8,0)*(1-N1662),VLOOKUP('Прайс MILWAUKEE®'!$J1662,'Legend ACC'!$A:$H,8,0)*(1-N1662)/1.2)</f>
        <v>209.00000000000003</v>
      </c>
      <c r="N1662" s="98">
        <f>IF(OR(E1662="Принадлежности",E1662="Ручной инструмент"),$K$5,IF($K$4=0,0,IFERROR(VLOOKUP(Q1662,LEGEND!$V$4:$W$7,2,0),$K$4)))</f>
        <v>0</v>
      </c>
      <c r="O1662" s="103" t="s">
        <v>20</v>
      </c>
      <c r="P1662" s="102" t="s">
        <v>20</v>
      </c>
      <c r="Q1662" s="102" t="s">
        <v>20</v>
      </c>
      <c r="R1662" s="116" t="s">
        <v>5347</v>
      </c>
      <c r="S1662" s="114" t="s">
        <v>964</v>
      </c>
      <c r="T1662" s="114">
        <v>122</v>
      </c>
      <c r="U1662" s="114">
        <v>86</v>
      </c>
      <c r="V1662" s="114">
        <v>10</v>
      </c>
      <c r="W1662" s="115">
        <v>2.5999999999999999E-2</v>
      </c>
    </row>
    <row r="1663" spans="2:23" ht="38.25">
      <c r="B1663" s="95" t="s">
        <v>4746</v>
      </c>
      <c r="C1663" s="95" t="s">
        <v>20</v>
      </c>
      <c r="D1663" s="95" t="s">
        <v>20</v>
      </c>
      <c r="E1663" s="95" t="s">
        <v>4746</v>
      </c>
      <c r="F1663" s="95" t="s">
        <v>4746</v>
      </c>
      <c r="G1663" s="95" t="s">
        <v>5302</v>
      </c>
      <c r="H1663" s="14" t="s">
        <v>20828</v>
      </c>
      <c r="I1663" s="95" t="s">
        <v>5348</v>
      </c>
      <c r="J1663" s="120" t="s">
        <v>14334</v>
      </c>
      <c r="K1663" s="106" t="s">
        <v>5349</v>
      </c>
      <c r="L1663" s="95" t="s">
        <v>5348</v>
      </c>
      <c r="M1663" s="97">
        <f>IF($K$6="с учетом НДС",VLOOKUP('Прайс MILWAUKEE®'!$J1663,'Legend ACC'!$A:$H,8,0)*(1-N1663),VLOOKUP('Прайс MILWAUKEE®'!$J1663,'Legend ACC'!$A:$H,8,0)*(1-N1663)/1.2)</f>
        <v>209.00000000000003</v>
      </c>
      <c r="N1663" s="98">
        <f>IF(OR(E1663="Принадлежности",E1663="Ручной инструмент"),$K$5,IF($K$4=0,0,IFERROR(VLOOKUP(Q1663,LEGEND!$V$4:$W$7,2,0),$K$4)))</f>
        <v>0</v>
      </c>
      <c r="O1663" s="103" t="s">
        <v>20</v>
      </c>
      <c r="P1663" s="102" t="s">
        <v>20</v>
      </c>
      <c r="Q1663" s="102" t="s">
        <v>20</v>
      </c>
      <c r="R1663" s="116" t="s">
        <v>5350</v>
      </c>
      <c r="S1663" s="114" t="s">
        <v>964</v>
      </c>
      <c r="T1663" s="114">
        <v>126</v>
      </c>
      <c r="U1663" s="114">
        <v>70</v>
      </c>
      <c r="V1663" s="114">
        <v>14</v>
      </c>
      <c r="W1663" s="115">
        <v>2.8000000000000001E-2</v>
      </c>
    </row>
    <row r="1664" spans="2:23" ht="38.25">
      <c r="B1664" s="95" t="s">
        <v>4746</v>
      </c>
      <c r="C1664" s="95" t="s">
        <v>20</v>
      </c>
      <c r="D1664" s="95" t="s">
        <v>20</v>
      </c>
      <c r="E1664" s="95" t="s">
        <v>4746</v>
      </c>
      <c r="F1664" s="95" t="s">
        <v>4746</v>
      </c>
      <c r="G1664" s="95" t="s">
        <v>5302</v>
      </c>
      <c r="H1664" s="14" t="s">
        <v>20828</v>
      </c>
      <c r="I1664" s="95" t="s">
        <v>5351</v>
      </c>
      <c r="J1664" s="120" t="s">
        <v>14335</v>
      </c>
      <c r="K1664" s="106" t="s">
        <v>5352</v>
      </c>
      <c r="L1664" s="95" t="s">
        <v>5351</v>
      </c>
      <c r="M1664" s="97">
        <f>IF($K$6="с учетом НДС",VLOOKUP('Прайс MILWAUKEE®'!$J1664,'Legend ACC'!$A:$H,8,0)*(1-N1664),VLOOKUP('Прайс MILWAUKEE®'!$J1664,'Legend ACC'!$A:$H,8,0)*(1-N1664)/1.2)</f>
        <v>209.00000000000003</v>
      </c>
      <c r="N1664" s="98">
        <f>IF(OR(E1664="Принадлежности",E1664="Ручной инструмент"),$K$5,IF($K$4=0,0,IFERROR(VLOOKUP(Q1664,LEGEND!$V$4:$W$7,2,0),$K$4)))</f>
        <v>0</v>
      </c>
      <c r="O1664" s="103" t="s">
        <v>20</v>
      </c>
      <c r="P1664" s="102" t="s">
        <v>20</v>
      </c>
      <c r="Q1664" s="102" t="s">
        <v>20</v>
      </c>
      <c r="R1664" s="116" t="s">
        <v>5353</v>
      </c>
      <c r="S1664" s="114" t="s">
        <v>964</v>
      </c>
      <c r="T1664" s="114">
        <v>138</v>
      </c>
      <c r="U1664" s="114">
        <v>92</v>
      </c>
      <c r="V1664" s="114">
        <v>14</v>
      </c>
      <c r="W1664" s="115">
        <v>2.8000000000000001E-2</v>
      </c>
    </row>
    <row r="1665" spans="2:23" ht="38.25">
      <c r="B1665" s="95" t="s">
        <v>4746</v>
      </c>
      <c r="C1665" s="95" t="s">
        <v>20</v>
      </c>
      <c r="D1665" s="95" t="s">
        <v>20</v>
      </c>
      <c r="E1665" s="95" t="s">
        <v>4746</v>
      </c>
      <c r="F1665" s="95" t="s">
        <v>4746</v>
      </c>
      <c r="G1665" s="95" t="s">
        <v>5302</v>
      </c>
      <c r="H1665" s="14" t="s">
        <v>20828</v>
      </c>
      <c r="I1665" s="95" t="s">
        <v>5354</v>
      </c>
      <c r="J1665" s="120" t="s">
        <v>14336</v>
      </c>
      <c r="K1665" s="106" t="s">
        <v>5355</v>
      </c>
      <c r="L1665" s="95" t="s">
        <v>5354</v>
      </c>
      <c r="M1665" s="97">
        <f>IF($K$6="с учетом НДС",VLOOKUP('Прайс MILWAUKEE®'!$J1665,'Legend ACC'!$A:$H,8,0)*(1-N1665),VLOOKUP('Прайс MILWAUKEE®'!$J1665,'Legend ACC'!$A:$H,8,0)*(1-N1665)/1.2)</f>
        <v>209.00000000000003</v>
      </c>
      <c r="N1665" s="98">
        <f>IF(OR(E1665="Принадлежности",E1665="Ручной инструмент"),$K$5,IF($K$4=0,0,IFERROR(VLOOKUP(Q1665,LEGEND!$V$4:$W$7,2,0),$K$4)))</f>
        <v>0</v>
      </c>
      <c r="O1665" s="103" t="s">
        <v>20</v>
      </c>
      <c r="P1665" s="102" t="s">
        <v>20</v>
      </c>
      <c r="Q1665" s="102" t="s">
        <v>20</v>
      </c>
      <c r="R1665" s="116" t="s">
        <v>5356</v>
      </c>
      <c r="S1665" s="114" t="s">
        <v>964</v>
      </c>
      <c r="T1665" s="114">
        <v>144</v>
      </c>
      <c r="U1665" s="114">
        <v>84</v>
      </c>
      <c r="V1665" s="114">
        <v>10</v>
      </c>
      <c r="W1665" s="115">
        <v>3.2000000000000001E-2</v>
      </c>
    </row>
    <row r="1666" spans="2:23" ht="38.25">
      <c r="B1666" s="95" t="s">
        <v>4746</v>
      </c>
      <c r="C1666" s="95" t="s">
        <v>20</v>
      </c>
      <c r="D1666" s="95" t="s">
        <v>20</v>
      </c>
      <c r="E1666" s="95" t="s">
        <v>4746</v>
      </c>
      <c r="F1666" s="95" t="s">
        <v>4746</v>
      </c>
      <c r="G1666" s="95" t="s">
        <v>5302</v>
      </c>
      <c r="H1666" s="14" t="s">
        <v>20828</v>
      </c>
      <c r="I1666" s="95" t="s">
        <v>5357</v>
      </c>
      <c r="J1666" s="120" t="s">
        <v>14337</v>
      </c>
      <c r="K1666" s="106" t="s">
        <v>5358</v>
      </c>
      <c r="L1666" s="95" t="s">
        <v>5357</v>
      </c>
      <c r="M1666" s="97">
        <f>IF($K$6="с учетом НДС",VLOOKUP('Прайс MILWAUKEE®'!$J1666,'Legend ACC'!$A:$H,8,0)*(1-N1666),VLOOKUP('Прайс MILWAUKEE®'!$J1666,'Legend ACC'!$A:$H,8,0)*(1-N1666)/1.2)</f>
        <v>220.00000000000003</v>
      </c>
      <c r="N1666" s="98">
        <f>IF(OR(E1666="Принадлежности",E1666="Ручной инструмент"),$K$5,IF($K$4=0,0,IFERROR(VLOOKUP(Q1666,LEGEND!$V$4:$W$7,2,0),$K$4)))</f>
        <v>0</v>
      </c>
      <c r="O1666" s="103" t="s">
        <v>20</v>
      </c>
      <c r="P1666" s="102" t="s">
        <v>20</v>
      </c>
      <c r="Q1666" s="102" t="s">
        <v>20</v>
      </c>
      <c r="R1666" s="116" t="s">
        <v>5359</v>
      </c>
      <c r="S1666" s="114" t="s">
        <v>964</v>
      </c>
      <c r="T1666" s="114">
        <v>135</v>
      </c>
      <c r="U1666" s="114">
        <v>90</v>
      </c>
      <c r="V1666" s="114">
        <v>18</v>
      </c>
      <c r="W1666" s="115">
        <v>3.7999999999999999E-2</v>
      </c>
    </row>
    <row r="1667" spans="2:23" ht="38.25">
      <c r="B1667" s="95" t="s">
        <v>4746</v>
      </c>
      <c r="C1667" s="95" t="s">
        <v>20</v>
      </c>
      <c r="D1667" s="95" t="s">
        <v>20</v>
      </c>
      <c r="E1667" s="95" t="s">
        <v>4746</v>
      </c>
      <c r="F1667" s="95" t="s">
        <v>4746</v>
      </c>
      <c r="G1667" s="95" t="s">
        <v>5302</v>
      </c>
      <c r="H1667" s="14" t="s">
        <v>20828</v>
      </c>
      <c r="I1667" s="95" t="s">
        <v>5360</v>
      </c>
      <c r="J1667" s="120" t="s">
        <v>14338</v>
      </c>
      <c r="K1667" s="106" t="s">
        <v>5361</v>
      </c>
      <c r="L1667" s="95" t="s">
        <v>5360</v>
      </c>
      <c r="M1667" s="97">
        <f>IF($K$6="с учетом НДС",VLOOKUP('Прайс MILWAUKEE®'!$J1667,'Legend ACC'!$A:$H,8,0)*(1-N1667),VLOOKUP('Прайс MILWAUKEE®'!$J1667,'Legend ACC'!$A:$H,8,0)*(1-N1667)/1.2)</f>
        <v>231.00000000000003</v>
      </c>
      <c r="N1667" s="98">
        <f>IF(OR(E1667="Принадлежности",E1667="Ручной инструмент"),$K$5,IF($K$4=0,0,IFERROR(VLOOKUP(Q1667,LEGEND!$V$4:$W$7,2,0),$K$4)))</f>
        <v>0</v>
      </c>
      <c r="O1667" s="103" t="s">
        <v>20</v>
      </c>
      <c r="P1667" s="102" t="s">
        <v>20</v>
      </c>
      <c r="Q1667" s="102" t="s">
        <v>20</v>
      </c>
      <c r="R1667" s="116" t="s">
        <v>5362</v>
      </c>
      <c r="S1667" s="114" t="s">
        <v>964</v>
      </c>
      <c r="T1667" s="114">
        <v>135</v>
      </c>
      <c r="U1667" s="114">
        <v>85</v>
      </c>
      <c r="V1667" s="114">
        <v>18</v>
      </c>
      <c r="W1667" s="115">
        <v>4.8000000000000001E-2</v>
      </c>
    </row>
    <row r="1668" spans="2:23" ht="38.25">
      <c r="B1668" s="95" t="s">
        <v>4746</v>
      </c>
      <c r="C1668" s="95" t="s">
        <v>20</v>
      </c>
      <c r="D1668" s="95" t="s">
        <v>20</v>
      </c>
      <c r="E1668" s="95" t="s">
        <v>4746</v>
      </c>
      <c r="F1668" s="95" t="s">
        <v>4746</v>
      </c>
      <c r="G1668" s="95" t="s">
        <v>5302</v>
      </c>
      <c r="H1668" s="14" t="s">
        <v>20828</v>
      </c>
      <c r="I1668" s="95" t="s">
        <v>5363</v>
      </c>
      <c r="J1668" s="120" t="s">
        <v>14339</v>
      </c>
      <c r="K1668" s="106" t="s">
        <v>5364</v>
      </c>
      <c r="L1668" s="95" t="s">
        <v>5363</v>
      </c>
      <c r="M1668" s="97">
        <f>IF($K$6="с учетом НДС",VLOOKUP('Прайс MILWAUKEE®'!$J1668,'Legend ACC'!$A:$H,8,0)*(1-N1668),VLOOKUP('Прайс MILWAUKEE®'!$J1668,'Legend ACC'!$A:$H,8,0)*(1-N1668)/1.2)</f>
        <v>242.00000000000003</v>
      </c>
      <c r="N1668" s="98">
        <f>IF(OR(E1668="Принадлежности",E1668="Ручной инструмент"),$K$5,IF($K$4=0,0,IFERROR(VLOOKUP(Q1668,LEGEND!$V$4:$W$7,2,0),$K$4)))</f>
        <v>0</v>
      </c>
      <c r="O1668" s="103" t="s">
        <v>20</v>
      </c>
      <c r="P1668" s="102" t="s">
        <v>20</v>
      </c>
      <c r="Q1668" s="102" t="s">
        <v>20</v>
      </c>
      <c r="R1668" s="116" t="s">
        <v>5365</v>
      </c>
      <c r="S1668" s="114" t="s">
        <v>964</v>
      </c>
      <c r="T1668" s="114">
        <v>150</v>
      </c>
      <c r="U1668" s="114">
        <v>89</v>
      </c>
      <c r="V1668" s="114">
        <v>18</v>
      </c>
      <c r="W1668" s="115">
        <v>5.1999999999999998E-2</v>
      </c>
    </row>
    <row r="1669" spans="2:23" ht="38.25">
      <c r="B1669" s="95" t="s">
        <v>4746</v>
      </c>
      <c r="C1669" s="95" t="s">
        <v>20</v>
      </c>
      <c r="D1669" s="95" t="s">
        <v>20</v>
      </c>
      <c r="E1669" s="95" t="s">
        <v>4746</v>
      </c>
      <c r="F1669" s="95" t="s">
        <v>4746</v>
      </c>
      <c r="G1669" s="95" t="s">
        <v>5302</v>
      </c>
      <c r="H1669" s="14" t="s">
        <v>20828</v>
      </c>
      <c r="I1669" s="95" t="s">
        <v>5366</v>
      </c>
      <c r="J1669" s="120" t="s">
        <v>14340</v>
      </c>
      <c r="K1669" s="106" t="s">
        <v>5367</v>
      </c>
      <c r="L1669" s="95" t="s">
        <v>5366</v>
      </c>
      <c r="M1669" s="97">
        <f>IF($K$6="с учетом НДС",VLOOKUP('Прайс MILWAUKEE®'!$J1669,'Legend ACC'!$A:$H,8,0)*(1-N1669),VLOOKUP('Прайс MILWAUKEE®'!$J1669,'Legend ACC'!$A:$H,8,0)*(1-N1669)/1.2)</f>
        <v>253.00000000000003</v>
      </c>
      <c r="N1669" s="98">
        <f>IF(OR(E1669="Принадлежности",E1669="Ручной инструмент"),$K$5,IF($K$4=0,0,IFERROR(VLOOKUP(Q1669,LEGEND!$V$4:$W$7,2,0),$K$4)))</f>
        <v>0</v>
      </c>
      <c r="O1669" s="103" t="s">
        <v>20</v>
      </c>
      <c r="P1669" s="102" t="s">
        <v>20</v>
      </c>
      <c r="Q1669" s="102" t="s">
        <v>20</v>
      </c>
      <c r="R1669" s="116" t="s">
        <v>5368</v>
      </c>
      <c r="S1669" s="114" t="s">
        <v>964</v>
      </c>
      <c r="T1669" s="114">
        <v>108</v>
      </c>
      <c r="U1669" s="114">
        <v>44</v>
      </c>
      <c r="V1669" s="114">
        <v>17</v>
      </c>
      <c r="W1669" s="115">
        <v>5.2999999999999999E-2</v>
      </c>
    </row>
    <row r="1670" spans="2:23" ht="38.25">
      <c r="B1670" s="95" t="s">
        <v>4746</v>
      </c>
      <c r="C1670" s="95" t="s">
        <v>20</v>
      </c>
      <c r="D1670" s="95" t="s">
        <v>20</v>
      </c>
      <c r="E1670" s="95" t="s">
        <v>4746</v>
      </c>
      <c r="F1670" s="95" t="s">
        <v>4746</v>
      </c>
      <c r="G1670" s="95" t="s">
        <v>5302</v>
      </c>
      <c r="H1670" s="14" t="s">
        <v>20828</v>
      </c>
      <c r="I1670" s="95" t="s">
        <v>5369</v>
      </c>
      <c r="J1670" s="120" t="s">
        <v>14341</v>
      </c>
      <c r="K1670" s="106" t="s">
        <v>5370</v>
      </c>
      <c r="L1670" s="95" t="s">
        <v>5369</v>
      </c>
      <c r="M1670" s="97">
        <f>IF($K$6="с учетом НДС",VLOOKUP('Прайс MILWAUKEE®'!$J1670,'Legend ACC'!$A:$H,8,0)*(1-N1670),VLOOKUP('Прайс MILWAUKEE®'!$J1670,'Legend ACC'!$A:$H,8,0)*(1-N1670)/1.2)</f>
        <v>264</v>
      </c>
      <c r="N1670" s="98">
        <f>IF(OR(E1670="Принадлежности",E1670="Ручной инструмент"),$K$5,IF($K$4=0,0,IFERROR(VLOOKUP(Q1670,LEGEND!$V$4:$W$7,2,0),$K$4)))</f>
        <v>0</v>
      </c>
      <c r="O1670" s="103" t="s">
        <v>20</v>
      </c>
      <c r="P1670" s="102" t="s">
        <v>20</v>
      </c>
      <c r="Q1670" s="102" t="s">
        <v>20</v>
      </c>
      <c r="R1670" s="116" t="s">
        <v>5371</v>
      </c>
      <c r="S1670" s="114" t="s">
        <v>964</v>
      </c>
      <c r="T1670" s="114">
        <v>136</v>
      </c>
      <c r="U1670" s="114">
        <v>93</v>
      </c>
      <c r="V1670" s="114">
        <v>24</v>
      </c>
      <c r="W1670" s="115">
        <v>7.0000000000000007E-2</v>
      </c>
    </row>
    <row r="1671" spans="2:23" ht="38.25">
      <c r="B1671" s="95" t="s">
        <v>4746</v>
      </c>
      <c r="C1671" s="95" t="s">
        <v>20</v>
      </c>
      <c r="D1671" s="95" t="s">
        <v>20</v>
      </c>
      <c r="E1671" s="95" t="s">
        <v>4746</v>
      </c>
      <c r="F1671" s="95" t="s">
        <v>4746</v>
      </c>
      <c r="G1671" s="95" t="s">
        <v>5302</v>
      </c>
      <c r="H1671" s="14" t="s">
        <v>20828</v>
      </c>
      <c r="I1671" s="95" t="s">
        <v>5372</v>
      </c>
      <c r="J1671" s="120" t="s">
        <v>14342</v>
      </c>
      <c r="K1671" s="106" t="s">
        <v>5373</v>
      </c>
      <c r="L1671" s="95" t="s">
        <v>5372</v>
      </c>
      <c r="M1671" s="97">
        <f>IF($K$6="с учетом НДС",VLOOKUP('Прайс MILWAUKEE®'!$J1671,'Legend ACC'!$A:$H,8,0)*(1-N1671),VLOOKUP('Прайс MILWAUKEE®'!$J1671,'Legend ACC'!$A:$H,8,0)*(1-N1671)/1.2)</f>
        <v>264</v>
      </c>
      <c r="N1671" s="98">
        <f>IF(OR(E1671="Принадлежности",E1671="Ручной инструмент"),$K$5,IF($K$4=0,0,IFERROR(VLOOKUP(Q1671,LEGEND!$V$4:$W$7,2,0),$K$4)))</f>
        <v>0</v>
      </c>
      <c r="O1671" s="103" t="s">
        <v>20</v>
      </c>
      <c r="P1671" s="102" t="s">
        <v>20</v>
      </c>
      <c r="Q1671" s="102" t="s">
        <v>20</v>
      </c>
      <c r="R1671" s="116" t="s">
        <v>5374</v>
      </c>
      <c r="S1671" s="114" t="s">
        <v>964</v>
      </c>
      <c r="T1671" s="114">
        <v>129</v>
      </c>
      <c r="U1671" s="114">
        <v>80</v>
      </c>
      <c r="V1671" s="114">
        <v>23</v>
      </c>
      <c r="W1671" s="115">
        <v>7.1999999999999995E-2</v>
      </c>
    </row>
    <row r="1672" spans="2:23" ht="38.25">
      <c r="B1672" s="95" t="s">
        <v>4746</v>
      </c>
      <c r="C1672" s="95" t="s">
        <v>20</v>
      </c>
      <c r="D1672" s="95" t="s">
        <v>20</v>
      </c>
      <c r="E1672" s="95" t="s">
        <v>4746</v>
      </c>
      <c r="F1672" s="95" t="s">
        <v>4746</v>
      </c>
      <c r="G1672" s="95" t="s">
        <v>5302</v>
      </c>
      <c r="H1672" s="14" t="s">
        <v>20828</v>
      </c>
      <c r="I1672" s="95" t="s">
        <v>5375</v>
      </c>
      <c r="J1672" s="120" t="s">
        <v>14343</v>
      </c>
      <c r="K1672" s="106" t="s">
        <v>5376</v>
      </c>
      <c r="L1672" s="95" t="s">
        <v>5375</v>
      </c>
      <c r="M1672" s="97">
        <f>IF($K$6="с учетом НДС",VLOOKUP('Прайс MILWAUKEE®'!$J1672,'Legend ACC'!$A:$H,8,0)*(1-N1672),VLOOKUP('Прайс MILWAUKEE®'!$J1672,'Legend ACC'!$A:$H,8,0)*(1-N1672)/1.2)</f>
        <v>220.00000000000003</v>
      </c>
      <c r="N1672" s="98">
        <f>IF(OR(E1672="Принадлежности",E1672="Ручной инструмент"),$K$5,IF($K$4=0,0,IFERROR(VLOOKUP(Q1672,LEGEND!$V$4:$W$7,2,0),$K$4)))</f>
        <v>0</v>
      </c>
      <c r="O1672" s="103" t="s">
        <v>20</v>
      </c>
      <c r="P1672" s="102" t="s">
        <v>20</v>
      </c>
      <c r="Q1672" s="102" t="s">
        <v>20</v>
      </c>
      <c r="R1672" s="116" t="s">
        <v>5377</v>
      </c>
      <c r="S1672" s="114" t="s">
        <v>964</v>
      </c>
      <c r="T1672" s="114">
        <v>138</v>
      </c>
      <c r="U1672" s="114">
        <v>92</v>
      </c>
      <c r="V1672" s="114">
        <v>15</v>
      </c>
      <c r="W1672" s="115">
        <v>2.8000000000000001E-2</v>
      </c>
    </row>
    <row r="1673" spans="2:23" ht="38.25">
      <c r="B1673" s="95" t="s">
        <v>4746</v>
      </c>
      <c r="C1673" s="95" t="s">
        <v>20</v>
      </c>
      <c r="D1673" s="95" t="s">
        <v>20</v>
      </c>
      <c r="E1673" s="95" t="s">
        <v>4746</v>
      </c>
      <c r="F1673" s="95" t="s">
        <v>4746</v>
      </c>
      <c r="G1673" s="95" t="s">
        <v>5302</v>
      </c>
      <c r="H1673" s="14" t="s">
        <v>20828</v>
      </c>
      <c r="I1673" s="95" t="s">
        <v>5378</v>
      </c>
      <c r="J1673" s="120" t="s">
        <v>14344</v>
      </c>
      <c r="K1673" s="106" t="s">
        <v>5379</v>
      </c>
      <c r="L1673" s="95" t="s">
        <v>5378</v>
      </c>
      <c r="M1673" s="97">
        <f>IF($K$6="с учетом НДС",VLOOKUP('Прайс MILWAUKEE®'!$J1673,'Legend ACC'!$A:$H,8,0)*(1-N1673),VLOOKUP('Прайс MILWAUKEE®'!$J1673,'Legend ACC'!$A:$H,8,0)*(1-N1673)/1.2)</f>
        <v>220.00000000000003</v>
      </c>
      <c r="N1673" s="98">
        <f>IF(OR(E1673="Принадлежности",E1673="Ручной инструмент"),$K$5,IF($K$4=0,0,IFERROR(VLOOKUP(Q1673,LEGEND!$V$4:$W$7,2,0),$K$4)))</f>
        <v>0</v>
      </c>
      <c r="O1673" s="103" t="s">
        <v>20</v>
      </c>
      <c r="P1673" s="102" t="s">
        <v>20</v>
      </c>
      <c r="Q1673" s="102" t="s">
        <v>20</v>
      </c>
      <c r="R1673" s="116" t="s">
        <v>5380</v>
      </c>
      <c r="S1673" s="114" t="s">
        <v>964</v>
      </c>
      <c r="T1673" s="114">
        <v>121</v>
      </c>
      <c r="U1673" s="114">
        <v>92</v>
      </c>
      <c r="V1673" s="114">
        <v>14</v>
      </c>
      <c r="W1673" s="115">
        <v>2.5999999999999999E-2</v>
      </c>
    </row>
    <row r="1674" spans="2:23" ht="38.25">
      <c r="B1674" s="95" t="s">
        <v>4746</v>
      </c>
      <c r="C1674" s="95" t="s">
        <v>20</v>
      </c>
      <c r="D1674" s="95" t="s">
        <v>20</v>
      </c>
      <c r="E1674" s="95" t="s">
        <v>4746</v>
      </c>
      <c r="F1674" s="95" t="s">
        <v>4746</v>
      </c>
      <c r="G1674" s="95" t="s">
        <v>5302</v>
      </c>
      <c r="H1674" s="14" t="s">
        <v>20828</v>
      </c>
      <c r="I1674" s="95" t="s">
        <v>5381</v>
      </c>
      <c r="J1674" s="120" t="s">
        <v>14345</v>
      </c>
      <c r="K1674" s="106" t="s">
        <v>5382</v>
      </c>
      <c r="L1674" s="95" t="s">
        <v>5381</v>
      </c>
      <c r="M1674" s="97">
        <f>IF($K$6="с учетом НДС",VLOOKUP('Прайс MILWAUKEE®'!$J1674,'Legend ACC'!$A:$H,8,0)*(1-N1674),VLOOKUP('Прайс MILWAUKEE®'!$J1674,'Legend ACC'!$A:$H,8,0)*(1-N1674)/1.2)</f>
        <v>220.00000000000003</v>
      </c>
      <c r="N1674" s="98">
        <f>IF(OR(E1674="Принадлежности",E1674="Ручной инструмент"),$K$5,IF($K$4=0,0,IFERROR(VLOOKUP(Q1674,LEGEND!$V$4:$W$7,2,0),$K$4)))</f>
        <v>0</v>
      </c>
      <c r="O1674" s="103" t="s">
        <v>20</v>
      </c>
      <c r="P1674" s="102" t="s">
        <v>20</v>
      </c>
      <c r="Q1674" s="102" t="s">
        <v>20</v>
      </c>
      <c r="R1674" s="116" t="s">
        <v>5383</v>
      </c>
      <c r="S1674" s="114" t="s">
        <v>964</v>
      </c>
      <c r="T1674" s="114">
        <v>116</v>
      </c>
      <c r="U1674" s="114">
        <v>92</v>
      </c>
      <c r="V1674" s="114">
        <v>17</v>
      </c>
      <c r="W1674" s="115">
        <v>2.5999999999999999E-2</v>
      </c>
    </row>
    <row r="1675" spans="2:23" ht="38.25">
      <c r="B1675" s="95" t="s">
        <v>4746</v>
      </c>
      <c r="C1675" s="95" t="s">
        <v>20</v>
      </c>
      <c r="D1675" s="95" t="s">
        <v>20</v>
      </c>
      <c r="E1675" s="95" t="s">
        <v>4746</v>
      </c>
      <c r="F1675" s="95" t="s">
        <v>4746</v>
      </c>
      <c r="G1675" s="95" t="s">
        <v>5302</v>
      </c>
      <c r="H1675" s="14" t="s">
        <v>20828</v>
      </c>
      <c r="I1675" s="95" t="s">
        <v>5384</v>
      </c>
      <c r="J1675" s="120" t="s">
        <v>14346</v>
      </c>
      <c r="K1675" s="106" t="s">
        <v>5385</v>
      </c>
      <c r="L1675" s="95" t="s">
        <v>5384</v>
      </c>
      <c r="M1675" s="97">
        <f>IF($K$6="с учетом НДС",VLOOKUP('Прайс MILWAUKEE®'!$J1675,'Legend ACC'!$A:$H,8,0)*(1-N1675),VLOOKUP('Прайс MILWAUKEE®'!$J1675,'Legend ACC'!$A:$H,8,0)*(1-N1675)/1.2)</f>
        <v>220.00000000000003</v>
      </c>
      <c r="N1675" s="98">
        <f>IF(OR(E1675="Принадлежности",E1675="Ручной инструмент"),$K$5,IF($K$4=0,0,IFERROR(VLOOKUP(Q1675,LEGEND!$V$4:$W$7,2,0),$K$4)))</f>
        <v>0</v>
      </c>
      <c r="O1675" s="103" t="s">
        <v>20</v>
      </c>
      <c r="P1675" s="102" t="s">
        <v>20</v>
      </c>
      <c r="Q1675" s="102" t="s">
        <v>20</v>
      </c>
      <c r="R1675" s="116" t="s">
        <v>5386</v>
      </c>
      <c r="S1675" s="114" t="s">
        <v>964</v>
      </c>
      <c r="T1675" s="114">
        <v>132</v>
      </c>
      <c r="U1675" s="114">
        <v>89</v>
      </c>
      <c r="V1675" s="114">
        <v>17</v>
      </c>
      <c r="W1675" s="115">
        <v>2.8000000000000001E-2</v>
      </c>
    </row>
    <row r="1676" spans="2:23" ht="51">
      <c r="B1676" s="95" t="s">
        <v>4746</v>
      </c>
      <c r="C1676" s="95" t="s">
        <v>20</v>
      </c>
      <c r="D1676" s="95" t="s">
        <v>20</v>
      </c>
      <c r="E1676" s="95" t="s">
        <v>4746</v>
      </c>
      <c r="F1676" s="95" t="s">
        <v>4746</v>
      </c>
      <c r="G1676" s="95" t="s">
        <v>5302</v>
      </c>
      <c r="H1676" s="14" t="s">
        <v>20828</v>
      </c>
      <c r="I1676" s="95" t="s">
        <v>5387</v>
      </c>
      <c r="J1676" s="120" t="s">
        <v>14347</v>
      </c>
      <c r="K1676" s="106" t="s">
        <v>5388</v>
      </c>
      <c r="L1676" s="95" t="s">
        <v>5387</v>
      </c>
      <c r="M1676" s="97">
        <f>IF($K$6="с учетом НДС",VLOOKUP('Прайс MILWAUKEE®'!$J1676,'Legend ACC'!$A:$H,8,0)*(1-N1676),VLOOKUP('Прайс MILWAUKEE®'!$J1676,'Legend ACC'!$A:$H,8,0)*(1-N1676)/1.2)</f>
        <v>220.00000000000003</v>
      </c>
      <c r="N1676" s="98">
        <f>IF(OR(E1676="Принадлежности",E1676="Ручной инструмент"),$K$5,IF($K$4=0,0,IFERROR(VLOOKUP(Q1676,LEGEND!$V$4:$W$7,2,0),$K$4)))</f>
        <v>0</v>
      </c>
      <c r="O1676" s="103" t="s">
        <v>20</v>
      </c>
      <c r="P1676" s="102" t="s">
        <v>20</v>
      </c>
      <c r="Q1676" s="102" t="s">
        <v>20</v>
      </c>
      <c r="R1676" s="116" t="s">
        <v>5389</v>
      </c>
      <c r="S1676" s="114" t="s">
        <v>964</v>
      </c>
      <c r="T1676" s="114">
        <v>86</v>
      </c>
      <c r="U1676" s="114">
        <v>44</v>
      </c>
      <c r="V1676" s="114">
        <v>14</v>
      </c>
      <c r="W1676" s="115">
        <v>2.9000000000000001E-2</v>
      </c>
    </row>
    <row r="1677" spans="2:23" ht="51">
      <c r="B1677" s="95" t="s">
        <v>4746</v>
      </c>
      <c r="C1677" s="95" t="s">
        <v>20</v>
      </c>
      <c r="D1677" s="95" t="s">
        <v>20</v>
      </c>
      <c r="E1677" s="95" t="s">
        <v>4746</v>
      </c>
      <c r="F1677" s="95" t="s">
        <v>4746</v>
      </c>
      <c r="G1677" s="95" t="s">
        <v>5302</v>
      </c>
      <c r="H1677" s="14" t="s">
        <v>20828</v>
      </c>
      <c r="I1677" s="95" t="s">
        <v>5390</v>
      </c>
      <c r="J1677" s="120" t="s">
        <v>14348</v>
      </c>
      <c r="K1677" s="106" t="s">
        <v>5391</v>
      </c>
      <c r="L1677" s="95" t="s">
        <v>5390</v>
      </c>
      <c r="M1677" s="97">
        <f>IF($K$6="с учетом НДС",VLOOKUP('Прайс MILWAUKEE®'!$J1677,'Legend ACC'!$A:$H,8,0)*(1-N1677),VLOOKUP('Прайс MILWAUKEE®'!$J1677,'Legend ACC'!$A:$H,8,0)*(1-N1677)/1.2)</f>
        <v>220.00000000000003</v>
      </c>
      <c r="N1677" s="98">
        <f>IF(OR(E1677="Принадлежности",E1677="Ручной инструмент"),$K$5,IF($K$4=0,0,IFERROR(VLOOKUP(Q1677,LEGEND!$V$4:$W$7,2,0),$K$4)))</f>
        <v>0</v>
      </c>
      <c r="O1677" s="103" t="s">
        <v>20</v>
      </c>
      <c r="P1677" s="102" t="s">
        <v>20</v>
      </c>
      <c r="Q1677" s="102" t="s">
        <v>20</v>
      </c>
      <c r="R1677" s="116" t="s">
        <v>5392</v>
      </c>
      <c r="S1677" s="114" t="s">
        <v>964</v>
      </c>
      <c r="T1677" s="114">
        <v>132</v>
      </c>
      <c r="U1677" s="114">
        <v>88</v>
      </c>
      <c r="V1677" s="114">
        <v>17</v>
      </c>
      <c r="W1677" s="115">
        <v>3.2000000000000001E-2</v>
      </c>
    </row>
    <row r="1678" spans="2:23" ht="51">
      <c r="B1678" s="95" t="s">
        <v>4746</v>
      </c>
      <c r="C1678" s="95" t="s">
        <v>20</v>
      </c>
      <c r="D1678" s="95" t="s">
        <v>20</v>
      </c>
      <c r="E1678" s="95" t="s">
        <v>4746</v>
      </c>
      <c r="F1678" s="95" t="s">
        <v>4746</v>
      </c>
      <c r="G1678" s="95" t="s">
        <v>5302</v>
      </c>
      <c r="H1678" s="14" t="s">
        <v>20828</v>
      </c>
      <c r="I1678" s="95" t="s">
        <v>5393</v>
      </c>
      <c r="J1678" s="120" t="s">
        <v>14349</v>
      </c>
      <c r="K1678" s="106" t="s">
        <v>5394</v>
      </c>
      <c r="L1678" s="95" t="s">
        <v>5393</v>
      </c>
      <c r="M1678" s="97">
        <f>IF($K$6="с учетом НДС",VLOOKUP('Прайс MILWAUKEE®'!$J1678,'Legend ACC'!$A:$H,8,0)*(1-N1678),VLOOKUP('Прайс MILWAUKEE®'!$J1678,'Legend ACC'!$A:$H,8,0)*(1-N1678)/1.2)</f>
        <v>220.00000000000003</v>
      </c>
      <c r="N1678" s="98">
        <f>IF(OR(E1678="Принадлежности",E1678="Ручной инструмент"),$K$5,IF($K$4=0,0,IFERROR(VLOOKUP(Q1678,LEGEND!$V$4:$W$7,2,0),$K$4)))</f>
        <v>0</v>
      </c>
      <c r="O1678" s="103" t="s">
        <v>20</v>
      </c>
      <c r="P1678" s="102" t="s">
        <v>20</v>
      </c>
      <c r="Q1678" s="102" t="s">
        <v>20</v>
      </c>
      <c r="R1678" s="116" t="s">
        <v>5395</v>
      </c>
      <c r="S1678" s="114" t="s">
        <v>964</v>
      </c>
      <c r="T1678" s="114">
        <v>115</v>
      </c>
      <c r="U1678" s="114">
        <v>92</v>
      </c>
      <c r="V1678" s="114">
        <v>18</v>
      </c>
      <c r="W1678" s="115">
        <v>3.4000000000000002E-2</v>
      </c>
    </row>
    <row r="1679" spans="2:23" ht="51">
      <c r="B1679" s="95" t="s">
        <v>4746</v>
      </c>
      <c r="C1679" s="95" t="s">
        <v>20</v>
      </c>
      <c r="D1679" s="95" t="s">
        <v>20</v>
      </c>
      <c r="E1679" s="95" t="s">
        <v>4746</v>
      </c>
      <c r="F1679" s="95" t="s">
        <v>4746</v>
      </c>
      <c r="G1679" s="95" t="s">
        <v>5302</v>
      </c>
      <c r="H1679" s="14" t="s">
        <v>20828</v>
      </c>
      <c r="I1679" s="95" t="s">
        <v>5396</v>
      </c>
      <c r="J1679" s="120" t="s">
        <v>14350</v>
      </c>
      <c r="K1679" s="106" t="s">
        <v>5397</v>
      </c>
      <c r="L1679" s="95" t="s">
        <v>5396</v>
      </c>
      <c r="M1679" s="97">
        <f>IF($K$6="с учетом НДС",VLOOKUP('Прайс MILWAUKEE®'!$J1679,'Legend ACC'!$A:$H,8,0)*(1-N1679),VLOOKUP('Прайс MILWAUKEE®'!$J1679,'Legend ACC'!$A:$H,8,0)*(1-N1679)/1.2)</f>
        <v>231.00000000000003</v>
      </c>
      <c r="N1679" s="98">
        <f>IF(OR(E1679="Принадлежности",E1679="Ручной инструмент"),$K$5,IF($K$4=0,0,IFERROR(VLOOKUP(Q1679,LEGEND!$V$4:$W$7,2,0),$K$4)))</f>
        <v>0</v>
      </c>
      <c r="O1679" s="103" t="s">
        <v>20</v>
      </c>
      <c r="P1679" s="102" t="s">
        <v>20</v>
      </c>
      <c r="Q1679" s="102" t="s">
        <v>20</v>
      </c>
      <c r="R1679" s="116" t="s">
        <v>5398</v>
      </c>
      <c r="S1679" s="114" t="s">
        <v>964</v>
      </c>
      <c r="T1679" s="114">
        <v>119</v>
      </c>
      <c r="U1679" s="114">
        <v>83</v>
      </c>
      <c r="V1679" s="114">
        <v>22</v>
      </c>
      <c r="W1679" s="115">
        <v>3.7999999999999999E-2</v>
      </c>
    </row>
    <row r="1680" spans="2:23" ht="51">
      <c r="B1680" s="95" t="s">
        <v>4746</v>
      </c>
      <c r="C1680" s="95" t="s">
        <v>20</v>
      </c>
      <c r="D1680" s="95" t="s">
        <v>20</v>
      </c>
      <c r="E1680" s="95" t="s">
        <v>4746</v>
      </c>
      <c r="F1680" s="95" t="s">
        <v>4746</v>
      </c>
      <c r="G1680" s="95" t="s">
        <v>5302</v>
      </c>
      <c r="H1680" s="14" t="s">
        <v>20828</v>
      </c>
      <c r="I1680" s="95" t="s">
        <v>5399</v>
      </c>
      <c r="J1680" s="120" t="s">
        <v>14351</v>
      </c>
      <c r="K1680" s="106" t="s">
        <v>5400</v>
      </c>
      <c r="L1680" s="95" t="s">
        <v>5399</v>
      </c>
      <c r="M1680" s="97">
        <f>IF($K$6="с учетом НДС",VLOOKUP('Прайс MILWAUKEE®'!$J1680,'Legend ACC'!$A:$H,8,0)*(1-N1680),VLOOKUP('Прайс MILWAUKEE®'!$J1680,'Legend ACC'!$A:$H,8,0)*(1-N1680)/1.2)</f>
        <v>231.00000000000003</v>
      </c>
      <c r="N1680" s="98">
        <f>IF(OR(E1680="Принадлежности",E1680="Ручной инструмент"),$K$5,IF($K$4=0,0,IFERROR(VLOOKUP(Q1680,LEGEND!$V$4:$W$7,2,0),$K$4)))</f>
        <v>0</v>
      </c>
      <c r="O1680" s="103" t="s">
        <v>20</v>
      </c>
      <c r="P1680" s="102" t="s">
        <v>20</v>
      </c>
      <c r="Q1680" s="102" t="s">
        <v>20</v>
      </c>
      <c r="R1680" s="116" t="s">
        <v>5401</v>
      </c>
      <c r="S1680" s="114" t="s">
        <v>964</v>
      </c>
      <c r="T1680" s="114">
        <v>125</v>
      </c>
      <c r="U1680" s="114">
        <v>89</v>
      </c>
      <c r="V1680" s="114">
        <v>18</v>
      </c>
      <c r="W1680" s="115">
        <v>0.04</v>
      </c>
    </row>
    <row r="1681" spans="2:23" ht="51">
      <c r="B1681" s="95" t="s">
        <v>4746</v>
      </c>
      <c r="C1681" s="95" t="s">
        <v>20</v>
      </c>
      <c r="D1681" s="95" t="s">
        <v>20</v>
      </c>
      <c r="E1681" s="95" t="s">
        <v>4746</v>
      </c>
      <c r="F1681" s="95" t="s">
        <v>4746</v>
      </c>
      <c r="G1681" s="95" t="s">
        <v>5302</v>
      </c>
      <c r="H1681" s="14" t="s">
        <v>20828</v>
      </c>
      <c r="I1681" s="95" t="s">
        <v>5402</v>
      </c>
      <c r="J1681" s="120" t="s">
        <v>14352</v>
      </c>
      <c r="K1681" s="106" t="s">
        <v>5403</v>
      </c>
      <c r="L1681" s="95" t="s">
        <v>5402</v>
      </c>
      <c r="M1681" s="97">
        <f>IF($K$6="с учетом НДС",VLOOKUP('Прайс MILWAUKEE®'!$J1681,'Legend ACC'!$A:$H,8,0)*(1-N1681),VLOOKUP('Прайс MILWAUKEE®'!$J1681,'Legend ACC'!$A:$H,8,0)*(1-N1681)/1.2)</f>
        <v>242.00000000000003</v>
      </c>
      <c r="N1681" s="98">
        <f>IF(OR(E1681="Принадлежности",E1681="Ручной инструмент"),$K$5,IF($K$4=0,0,IFERROR(VLOOKUP(Q1681,LEGEND!$V$4:$W$7,2,0),$K$4)))</f>
        <v>0</v>
      </c>
      <c r="O1681" s="103" t="s">
        <v>20</v>
      </c>
      <c r="P1681" s="102" t="s">
        <v>20</v>
      </c>
      <c r="Q1681" s="102" t="s">
        <v>20</v>
      </c>
      <c r="R1681" s="116" t="s">
        <v>5404</v>
      </c>
      <c r="S1681" s="114" t="s">
        <v>964</v>
      </c>
      <c r="T1681" s="114">
        <v>139</v>
      </c>
      <c r="U1681" s="114">
        <v>90</v>
      </c>
      <c r="V1681" s="114">
        <v>23</v>
      </c>
      <c r="W1681" s="115">
        <v>4.3999999999999997E-2</v>
      </c>
    </row>
    <row r="1682" spans="2:23" ht="51">
      <c r="B1682" s="95" t="s">
        <v>4746</v>
      </c>
      <c r="C1682" s="95" t="s">
        <v>20</v>
      </c>
      <c r="D1682" s="95" t="s">
        <v>20</v>
      </c>
      <c r="E1682" s="95" t="s">
        <v>4746</v>
      </c>
      <c r="F1682" s="95" t="s">
        <v>4746</v>
      </c>
      <c r="G1682" s="95" t="s">
        <v>5302</v>
      </c>
      <c r="H1682" s="14" t="s">
        <v>20828</v>
      </c>
      <c r="I1682" s="95" t="s">
        <v>5405</v>
      </c>
      <c r="J1682" s="120" t="s">
        <v>14353</v>
      </c>
      <c r="K1682" s="106" t="s">
        <v>5406</v>
      </c>
      <c r="L1682" s="95" t="s">
        <v>5405</v>
      </c>
      <c r="M1682" s="97">
        <f>IF($K$6="с учетом НДС",VLOOKUP('Прайс MILWAUKEE®'!$J1682,'Legend ACC'!$A:$H,8,0)*(1-N1682),VLOOKUP('Прайс MILWAUKEE®'!$J1682,'Legend ACC'!$A:$H,8,0)*(1-N1682)/1.2)</f>
        <v>242.00000000000003</v>
      </c>
      <c r="N1682" s="98">
        <f>IF(OR(E1682="Принадлежности",E1682="Ручной инструмент"),$K$5,IF($K$4=0,0,IFERROR(VLOOKUP(Q1682,LEGEND!$V$4:$W$7,2,0),$K$4)))</f>
        <v>0</v>
      </c>
      <c r="O1682" s="103" t="s">
        <v>20</v>
      </c>
      <c r="P1682" s="102" t="s">
        <v>20</v>
      </c>
      <c r="Q1682" s="102" t="s">
        <v>20</v>
      </c>
      <c r="R1682" s="116" t="s">
        <v>5407</v>
      </c>
      <c r="S1682" s="114" t="s">
        <v>964</v>
      </c>
      <c r="T1682" s="114">
        <v>119</v>
      </c>
      <c r="U1682" s="114">
        <v>87</v>
      </c>
      <c r="V1682" s="114">
        <v>24</v>
      </c>
      <c r="W1682" s="115">
        <v>4.3999999999999997E-2</v>
      </c>
    </row>
    <row r="1683" spans="2:23" ht="51">
      <c r="B1683" s="95" t="s">
        <v>4746</v>
      </c>
      <c r="C1683" s="95" t="s">
        <v>20</v>
      </c>
      <c r="D1683" s="95" t="s">
        <v>20</v>
      </c>
      <c r="E1683" s="95" t="s">
        <v>4746</v>
      </c>
      <c r="F1683" s="95" t="s">
        <v>4746</v>
      </c>
      <c r="G1683" s="95" t="s">
        <v>5302</v>
      </c>
      <c r="H1683" s="14" t="s">
        <v>20828</v>
      </c>
      <c r="I1683" s="95" t="s">
        <v>5408</v>
      </c>
      <c r="J1683" s="120" t="s">
        <v>14354</v>
      </c>
      <c r="K1683" s="106" t="s">
        <v>5409</v>
      </c>
      <c r="L1683" s="95" t="s">
        <v>5408</v>
      </c>
      <c r="M1683" s="97">
        <f>IF($K$6="с учетом НДС",VLOOKUP('Прайс MILWAUKEE®'!$J1683,'Legend ACC'!$A:$H,8,0)*(1-N1683),VLOOKUP('Прайс MILWAUKEE®'!$J1683,'Legend ACC'!$A:$H,8,0)*(1-N1683)/1.2)</f>
        <v>253.00000000000003</v>
      </c>
      <c r="N1683" s="98">
        <f>IF(OR(E1683="Принадлежности",E1683="Ручной инструмент"),$K$5,IF($K$4=0,0,IFERROR(VLOOKUP(Q1683,LEGEND!$V$4:$W$7,2,0),$K$4)))</f>
        <v>0</v>
      </c>
      <c r="O1683" s="103" t="s">
        <v>20</v>
      </c>
      <c r="P1683" s="102" t="s">
        <v>20</v>
      </c>
      <c r="Q1683" s="102" t="s">
        <v>20</v>
      </c>
      <c r="R1683" s="116" t="s">
        <v>5410</v>
      </c>
      <c r="S1683" s="114" t="s">
        <v>964</v>
      </c>
      <c r="T1683" s="114">
        <v>86</v>
      </c>
      <c r="U1683" s="114">
        <v>44</v>
      </c>
      <c r="V1683" s="114">
        <v>23</v>
      </c>
      <c r="W1683" s="115">
        <v>5.5E-2</v>
      </c>
    </row>
    <row r="1684" spans="2:23" ht="51">
      <c r="B1684" s="95" t="s">
        <v>4746</v>
      </c>
      <c r="C1684" s="95" t="s">
        <v>20</v>
      </c>
      <c r="D1684" s="95" t="s">
        <v>20</v>
      </c>
      <c r="E1684" s="95" t="s">
        <v>4746</v>
      </c>
      <c r="F1684" s="95" t="s">
        <v>4746</v>
      </c>
      <c r="G1684" s="95" t="s">
        <v>5302</v>
      </c>
      <c r="H1684" s="14" t="s">
        <v>20828</v>
      </c>
      <c r="I1684" s="95" t="s">
        <v>5411</v>
      </c>
      <c r="J1684" s="120" t="s">
        <v>14355</v>
      </c>
      <c r="K1684" s="106" t="s">
        <v>5412</v>
      </c>
      <c r="L1684" s="95" t="s">
        <v>5411</v>
      </c>
      <c r="M1684" s="97">
        <f>IF($K$6="с учетом НДС",VLOOKUP('Прайс MILWAUKEE®'!$J1684,'Legend ACC'!$A:$H,8,0)*(1-N1684),VLOOKUP('Прайс MILWAUKEE®'!$J1684,'Legend ACC'!$A:$H,8,0)*(1-N1684)/1.2)</f>
        <v>275</v>
      </c>
      <c r="N1684" s="98">
        <f>IF(OR(E1684="Принадлежности",E1684="Ручной инструмент"),$K$5,IF($K$4=0,0,IFERROR(VLOOKUP(Q1684,LEGEND!$V$4:$W$7,2,0),$K$4)))</f>
        <v>0</v>
      </c>
      <c r="O1684" s="103" t="s">
        <v>20</v>
      </c>
      <c r="P1684" s="102" t="s">
        <v>20</v>
      </c>
      <c r="Q1684" s="102" t="s">
        <v>20</v>
      </c>
      <c r="R1684" s="116" t="s">
        <v>5413</v>
      </c>
      <c r="S1684" s="114" t="s">
        <v>964</v>
      </c>
      <c r="T1684" s="114">
        <v>86</v>
      </c>
      <c r="U1684" s="114">
        <v>44</v>
      </c>
      <c r="V1684" s="114">
        <v>24</v>
      </c>
      <c r="W1684" s="115">
        <v>5.6000000000000001E-2</v>
      </c>
    </row>
    <row r="1685" spans="2:23" ht="51">
      <c r="B1685" s="95" t="s">
        <v>4746</v>
      </c>
      <c r="C1685" s="95" t="s">
        <v>20</v>
      </c>
      <c r="D1685" s="95" t="s">
        <v>20</v>
      </c>
      <c r="E1685" s="95" t="s">
        <v>4746</v>
      </c>
      <c r="F1685" s="95" t="s">
        <v>4746</v>
      </c>
      <c r="G1685" s="95" t="s">
        <v>5302</v>
      </c>
      <c r="H1685" s="14" t="s">
        <v>20828</v>
      </c>
      <c r="I1685" s="95" t="s">
        <v>5414</v>
      </c>
      <c r="J1685" s="120" t="s">
        <v>14356</v>
      </c>
      <c r="K1685" s="106" t="s">
        <v>5415</v>
      </c>
      <c r="L1685" s="95" t="s">
        <v>5414</v>
      </c>
      <c r="M1685" s="97">
        <f>IF($K$6="с учетом НДС",VLOOKUP('Прайс MILWAUKEE®'!$J1685,'Legend ACC'!$A:$H,8,0)*(1-N1685),VLOOKUP('Прайс MILWAUKEE®'!$J1685,'Legend ACC'!$A:$H,8,0)*(1-N1685)/1.2)</f>
        <v>275</v>
      </c>
      <c r="N1685" s="98">
        <f>IF(OR(E1685="Принадлежности",E1685="Ручной инструмент"),$K$5,IF($K$4=0,0,IFERROR(VLOOKUP(Q1685,LEGEND!$V$4:$W$7,2,0),$K$4)))</f>
        <v>0</v>
      </c>
      <c r="O1685" s="103" t="s">
        <v>20</v>
      </c>
      <c r="P1685" s="102" t="s">
        <v>20</v>
      </c>
      <c r="Q1685" s="102" t="s">
        <v>20</v>
      </c>
      <c r="R1685" s="116" t="s">
        <v>5416</v>
      </c>
      <c r="S1685" s="114" t="s">
        <v>964</v>
      </c>
      <c r="T1685" s="114">
        <v>86</v>
      </c>
      <c r="U1685" s="114">
        <v>44</v>
      </c>
      <c r="V1685" s="114">
        <v>25</v>
      </c>
      <c r="W1685" s="115">
        <v>0.06</v>
      </c>
    </row>
    <row r="1686" spans="2:23" ht="38.25">
      <c r="B1686" s="95" t="s">
        <v>4746</v>
      </c>
      <c r="C1686" s="95" t="s">
        <v>20</v>
      </c>
      <c r="D1686" s="95" t="s">
        <v>20</v>
      </c>
      <c r="E1686" s="95" t="s">
        <v>4746</v>
      </c>
      <c r="F1686" s="95" t="s">
        <v>4746</v>
      </c>
      <c r="G1686" s="95" t="s">
        <v>5302</v>
      </c>
      <c r="H1686" s="14" t="s">
        <v>20828</v>
      </c>
      <c r="I1686" s="95" t="s">
        <v>5417</v>
      </c>
      <c r="J1686" s="120" t="s">
        <v>14357</v>
      </c>
      <c r="K1686" s="106" t="s">
        <v>5418</v>
      </c>
      <c r="L1686" s="95" t="s">
        <v>5417</v>
      </c>
      <c r="M1686" s="97">
        <f>IF($K$6="с учетом НДС",VLOOKUP('Прайс MILWAUKEE®'!$J1686,'Legend ACC'!$A:$H,8,0)*(1-N1686),VLOOKUP('Прайс MILWAUKEE®'!$J1686,'Legend ACC'!$A:$H,8,0)*(1-N1686)/1.2)</f>
        <v>231.00000000000003</v>
      </c>
      <c r="N1686" s="98">
        <f>IF(OR(E1686="Принадлежности",E1686="Ручной инструмент"),$K$5,IF($K$4=0,0,IFERROR(VLOOKUP(Q1686,LEGEND!$V$4:$W$7,2,0),$K$4)))</f>
        <v>0</v>
      </c>
      <c r="O1686" s="103" t="s">
        <v>20</v>
      </c>
      <c r="P1686" s="102" t="s">
        <v>20</v>
      </c>
      <c r="Q1686" s="102" t="s">
        <v>20</v>
      </c>
      <c r="R1686" s="116" t="s">
        <v>5419</v>
      </c>
      <c r="S1686" s="114" t="s">
        <v>964</v>
      </c>
      <c r="T1686" s="114">
        <v>150</v>
      </c>
      <c r="U1686" s="114">
        <v>86</v>
      </c>
      <c r="V1686" s="114">
        <v>18</v>
      </c>
      <c r="W1686" s="115">
        <v>5.1999999999999998E-2</v>
      </c>
    </row>
    <row r="1687" spans="2:23" ht="38.25">
      <c r="B1687" s="95" t="s">
        <v>4746</v>
      </c>
      <c r="C1687" s="95" t="s">
        <v>20</v>
      </c>
      <c r="D1687" s="95" t="s">
        <v>20</v>
      </c>
      <c r="E1687" s="95" t="s">
        <v>4746</v>
      </c>
      <c r="F1687" s="95" t="s">
        <v>4746</v>
      </c>
      <c r="G1687" s="95" t="s">
        <v>5302</v>
      </c>
      <c r="H1687" s="14" t="s">
        <v>20828</v>
      </c>
      <c r="I1687" s="95" t="s">
        <v>5420</v>
      </c>
      <c r="J1687" s="120" t="s">
        <v>14358</v>
      </c>
      <c r="K1687" s="106" t="s">
        <v>5421</v>
      </c>
      <c r="L1687" s="95" t="s">
        <v>5420</v>
      </c>
      <c r="M1687" s="97">
        <f>IF($K$6="с учетом НДС",VLOOKUP('Прайс MILWAUKEE®'!$J1687,'Legend ACC'!$A:$H,8,0)*(1-N1687),VLOOKUP('Прайс MILWAUKEE®'!$J1687,'Legend ACC'!$A:$H,8,0)*(1-N1687)/1.2)</f>
        <v>231.00000000000003</v>
      </c>
      <c r="N1687" s="98">
        <f>IF(OR(E1687="Принадлежности",E1687="Ручной инструмент"),$K$5,IF($K$4=0,0,IFERROR(VLOOKUP(Q1687,LEGEND!$V$4:$W$7,2,0),$K$4)))</f>
        <v>0</v>
      </c>
      <c r="O1687" s="103" t="s">
        <v>20</v>
      </c>
      <c r="P1687" s="102" t="s">
        <v>20</v>
      </c>
      <c r="Q1687" s="102" t="s">
        <v>20</v>
      </c>
      <c r="R1687" s="116" t="s">
        <v>5422</v>
      </c>
      <c r="S1687" s="114" t="s">
        <v>964</v>
      </c>
      <c r="T1687" s="114">
        <v>130</v>
      </c>
      <c r="U1687" s="114">
        <v>78</v>
      </c>
      <c r="V1687" s="114">
        <v>19</v>
      </c>
      <c r="W1687" s="115">
        <v>5.1999999999999998E-2</v>
      </c>
    </row>
    <row r="1688" spans="2:23" ht="38.25">
      <c r="B1688" s="95" t="s">
        <v>4746</v>
      </c>
      <c r="C1688" s="95" t="s">
        <v>20</v>
      </c>
      <c r="D1688" s="95" t="s">
        <v>20</v>
      </c>
      <c r="E1688" s="95" t="s">
        <v>4746</v>
      </c>
      <c r="F1688" s="95" t="s">
        <v>4746</v>
      </c>
      <c r="G1688" s="95" t="s">
        <v>5302</v>
      </c>
      <c r="H1688" s="14" t="s">
        <v>20828</v>
      </c>
      <c r="I1688" s="95" t="s">
        <v>5423</v>
      </c>
      <c r="J1688" s="120" t="s">
        <v>14359</v>
      </c>
      <c r="K1688" s="106" t="s">
        <v>5424</v>
      </c>
      <c r="L1688" s="95" t="s">
        <v>5423</v>
      </c>
      <c r="M1688" s="97">
        <f>IF($K$6="с учетом НДС",VLOOKUP('Прайс MILWAUKEE®'!$J1688,'Legend ACC'!$A:$H,8,0)*(1-N1688),VLOOKUP('Прайс MILWAUKEE®'!$J1688,'Legend ACC'!$A:$H,8,0)*(1-N1688)/1.2)</f>
        <v>231.00000000000003</v>
      </c>
      <c r="N1688" s="98">
        <f>IF(OR(E1688="Принадлежности",E1688="Ручной инструмент"),$K$5,IF($K$4=0,0,IFERROR(VLOOKUP(Q1688,LEGEND!$V$4:$W$7,2,0),$K$4)))</f>
        <v>0</v>
      </c>
      <c r="O1688" s="103" t="s">
        <v>20</v>
      </c>
      <c r="P1688" s="102" t="s">
        <v>20</v>
      </c>
      <c r="Q1688" s="102" t="s">
        <v>20</v>
      </c>
      <c r="R1688" s="116" t="s">
        <v>5425</v>
      </c>
      <c r="S1688" s="114" t="s">
        <v>964</v>
      </c>
      <c r="T1688" s="114">
        <v>122</v>
      </c>
      <c r="U1688" s="114">
        <v>45</v>
      </c>
      <c r="V1688" s="114">
        <v>13</v>
      </c>
      <c r="W1688" s="115">
        <v>5.2999999999999999E-2</v>
      </c>
    </row>
    <row r="1689" spans="2:23" ht="38.25">
      <c r="B1689" s="95" t="s">
        <v>4746</v>
      </c>
      <c r="C1689" s="95" t="s">
        <v>20</v>
      </c>
      <c r="D1689" s="95" t="s">
        <v>20</v>
      </c>
      <c r="E1689" s="95" t="s">
        <v>4746</v>
      </c>
      <c r="F1689" s="95" t="s">
        <v>4746</v>
      </c>
      <c r="G1689" s="95" t="s">
        <v>5302</v>
      </c>
      <c r="H1689" s="14" t="s">
        <v>20828</v>
      </c>
      <c r="I1689" s="95" t="s">
        <v>5426</v>
      </c>
      <c r="J1689" s="120" t="s">
        <v>14360</v>
      </c>
      <c r="K1689" s="106" t="s">
        <v>5427</v>
      </c>
      <c r="L1689" s="95" t="s">
        <v>5426</v>
      </c>
      <c r="M1689" s="97">
        <f>IF($K$6="с учетом НДС",VLOOKUP('Прайс MILWAUKEE®'!$J1689,'Legend ACC'!$A:$H,8,0)*(1-N1689),VLOOKUP('Прайс MILWAUKEE®'!$J1689,'Legend ACC'!$A:$H,8,0)*(1-N1689)/1.2)</f>
        <v>264</v>
      </c>
      <c r="N1689" s="98">
        <f>IF(OR(E1689="Принадлежности",E1689="Ручной инструмент"),$K$5,IF($K$4=0,0,IFERROR(VLOOKUP(Q1689,LEGEND!$V$4:$W$7,2,0),$K$4)))</f>
        <v>0</v>
      </c>
      <c r="O1689" s="103" t="s">
        <v>20</v>
      </c>
      <c r="P1689" s="102" t="s">
        <v>20</v>
      </c>
      <c r="Q1689" s="102" t="s">
        <v>20</v>
      </c>
      <c r="R1689" s="116" t="s">
        <v>5428</v>
      </c>
      <c r="S1689" s="114" t="s">
        <v>964</v>
      </c>
      <c r="T1689" s="114">
        <v>148</v>
      </c>
      <c r="U1689" s="114">
        <v>90</v>
      </c>
      <c r="V1689" s="114">
        <v>16</v>
      </c>
      <c r="W1689" s="115">
        <v>5.6000000000000001E-2</v>
      </c>
    </row>
    <row r="1690" spans="2:23" ht="38.25">
      <c r="B1690" s="95" t="s">
        <v>4746</v>
      </c>
      <c r="C1690" s="95" t="s">
        <v>20</v>
      </c>
      <c r="D1690" s="95" t="s">
        <v>20</v>
      </c>
      <c r="E1690" s="95" t="s">
        <v>4746</v>
      </c>
      <c r="F1690" s="95" t="s">
        <v>4746</v>
      </c>
      <c r="G1690" s="95" t="s">
        <v>5302</v>
      </c>
      <c r="H1690" s="14" t="s">
        <v>20828</v>
      </c>
      <c r="I1690" s="95" t="s">
        <v>5429</v>
      </c>
      <c r="J1690" s="120" t="s">
        <v>14361</v>
      </c>
      <c r="K1690" s="106" t="s">
        <v>5430</v>
      </c>
      <c r="L1690" s="95" t="s">
        <v>5429</v>
      </c>
      <c r="M1690" s="97">
        <f>IF($K$6="с учетом НДС",VLOOKUP('Прайс MILWAUKEE®'!$J1690,'Legend ACC'!$A:$H,8,0)*(1-N1690),VLOOKUP('Прайс MILWAUKEE®'!$J1690,'Legend ACC'!$A:$H,8,0)*(1-N1690)/1.2)</f>
        <v>264</v>
      </c>
      <c r="N1690" s="98">
        <f>IF(OR(E1690="Принадлежности",E1690="Ручной инструмент"),$K$5,IF($K$4=0,0,IFERROR(VLOOKUP(Q1690,LEGEND!$V$4:$W$7,2,0),$K$4)))</f>
        <v>0</v>
      </c>
      <c r="O1690" s="103" t="s">
        <v>20</v>
      </c>
      <c r="P1690" s="102" t="s">
        <v>20</v>
      </c>
      <c r="Q1690" s="102" t="s">
        <v>20</v>
      </c>
      <c r="R1690" s="116" t="s">
        <v>5431</v>
      </c>
      <c r="S1690" s="114" t="s">
        <v>964</v>
      </c>
      <c r="T1690" s="114">
        <v>135</v>
      </c>
      <c r="U1690" s="114">
        <v>84</v>
      </c>
      <c r="V1690" s="114">
        <v>18</v>
      </c>
      <c r="W1690" s="115">
        <v>5.8000000000000003E-2</v>
      </c>
    </row>
    <row r="1691" spans="2:23" ht="38.25">
      <c r="B1691" s="95" t="s">
        <v>4746</v>
      </c>
      <c r="C1691" s="95" t="s">
        <v>20</v>
      </c>
      <c r="D1691" s="95" t="s">
        <v>20</v>
      </c>
      <c r="E1691" s="95" t="s">
        <v>4746</v>
      </c>
      <c r="F1691" s="95" t="s">
        <v>4746</v>
      </c>
      <c r="G1691" s="95" t="s">
        <v>5302</v>
      </c>
      <c r="H1691" s="14" t="s">
        <v>20828</v>
      </c>
      <c r="I1691" s="95" t="s">
        <v>5432</v>
      </c>
      <c r="J1691" s="120" t="s">
        <v>14362</v>
      </c>
      <c r="K1691" s="106" t="s">
        <v>5433</v>
      </c>
      <c r="L1691" s="95" t="s">
        <v>5432</v>
      </c>
      <c r="M1691" s="97">
        <f>IF($K$6="с учетом НДС",VLOOKUP('Прайс MILWAUKEE®'!$J1691,'Legend ACC'!$A:$H,8,0)*(1-N1691),VLOOKUP('Прайс MILWAUKEE®'!$J1691,'Legend ACC'!$A:$H,8,0)*(1-N1691)/1.2)</f>
        <v>264</v>
      </c>
      <c r="N1691" s="98">
        <f>IF(OR(E1691="Принадлежности",E1691="Ручной инструмент"),$K$5,IF($K$4=0,0,IFERROR(VLOOKUP(Q1691,LEGEND!$V$4:$W$7,2,0),$K$4)))</f>
        <v>0</v>
      </c>
      <c r="O1691" s="103" t="s">
        <v>20</v>
      </c>
      <c r="P1691" s="102" t="s">
        <v>20</v>
      </c>
      <c r="Q1691" s="102" t="s">
        <v>20</v>
      </c>
      <c r="R1691" s="116" t="s">
        <v>5434</v>
      </c>
      <c r="S1691" s="114" t="s">
        <v>964</v>
      </c>
      <c r="T1691" s="114">
        <v>132</v>
      </c>
      <c r="U1691" s="114">
        <v>89</v>
      </c>
      <c r="V1691" s="114">
        <v>18</v>
      </c>
      <c r="W1691" s="115">
        <v>6.2E-2</v>
      </c>
    </row>
    <row r="1692" spans="2:23" ht="38.25">
      <c r="B1692" s="95" t="s">
        <v>4746</v>
      </c>
      <c r="C1692" s="95" t="s">
        <v>20</v>
      </c>
      <c r="D1692" s="95" t="s">
        <v>20</v>
      </c>
      <c r="E1692" s="95" t="s">
        <v>4746</v>
      </c>
      <c r="F1692" s="95" t="s">
        <v>4746</v>
      </c>
      <c r="G1692" s="95" t="s">
        <v>5302</v>
      </c>
      <c r="H1692" s="14" t="s">
        <v>20828</v>
      </c>
      <c r="I1692" s="95" t="s">
        <v>5435</v>
      </c>
      <c r="J1692" s="120" t="s">
        <v>14363</v>
      </c>
      <c r="K1692" s="106" t="s">
        <v>5436</v>
      </c>
      <c r="L1692" s="95" t="s">
        <v>5435</v>
      </c>
      <c r="M1692" s="97">
        <f>IF($K$6="с учетом НДС",VLOOKUP('Прайс MILWAUKEE®'!$J1692,'Legend ACC'!$A:$H,8,0)*(1-N1692),VLOOKUP('Прайс MILWAUKEE®'!$J1692,'Legend ACC'!$A:$H,8,0)*(1-N1692)/1.2)</f>
        <v>264</v>
      </c>
      <c r="N1692" s="98">
        <f>IF(OR(E1692="Принадлежности",E1692="Ручной инструмент"),$K$5,IF($K$4=0,0,IFERROR(VLOOKUP(Q1692,LEGEND!$V$4:$W$7,2,0),$K$4)))</f>
        <v>0</v>
      </c>
      <c r="O1692" s="103" t="s">
        <v>20</v>
      </c>
      <c r="P1692" s="102" t="s">
        <v>20</v>
      </c>
      <c r="Q1692" s="102" t="s">
        <v>20</v>
      </c>
      <c r="R1692" s="116" t="s">
        <v>5437</v>
      </c>
      <c r="S1692" s="114" t="s">
        <v>964</v>
      </c>
      <c r="T1692" s="114">
        <v>123</v>
      </c>
      <c r="U1692" s="114">
        <v>85</v>
      </c>
      <c r="V1692" s="114">
        <v>17</v>
      </c>
      <c r="W1692" s="115">
        <v>6.2E-2</v>
      </c>
    </row>
    <row r="1693" spans="2:23" ht="38.25">
      <c r="B1693" s="95" t="s">
        <v>4746</v>
      </c>
      <c r="C1693" s="95" t="s">
        <v>20</v>
      </c>
      <c r="D1693" s="95" t="s">
        <v>20</v>
      </c>
      <c r="E1693" s="95" t="s">
        <v>4746</v>
      </c>
      <c r="F1693" s="95" t="s">
        <v>4746</v>
      </c>
      <c r="G1693" s="95" t="s">
        <v>5302</v>
      </c>
      <c r="H1693" s="14" t="s">
        <v>20828</v>
      </c>
      <c r="I1693" s="95" t="s">
        <v>5438</v>
      </c>
      <c r="J1693" s="120" t="s">
        <v>14364</v>
      </c>
      <c r="K1693" s="106" t="s">
        <v>5439</v>
      </c>
      <c r="L1693" s="95" t="s">
        <v>5438</v>
      </c>
      <c r="M1693" s="97">
        <f>IF($K$6="с учетом НДС",VLOOKUP('Прайс MILWAUKEE®'!$J1693,'Legend ACC'!$A:$H,8,0)*(1-N1693),VLOOKUP('Прайс MILWAUKEE®'!$J1693,'Legend ACC'!$A:$H,8,0)*(1-N1693)/1.2)</f>
        <v>275</v>
      </c>
      <c r="N1693" s="98">
        <f>IF(OR(E1693="Принадлежности",E1693="Ручной инструмент"),$K$5,IF($K$4=0,0,IFERROR(VLOOKUP(Q1693,LEGEND!$V$4:$W$7,2,0),$K$4)))</f>
        <v>0</v>
      </c>
      <c r="O1693" s="103" t="s">
        <v>20</v>
      </c>
      <c r="P1693" s="102" t="s">
        <v>20</v>
      </c>
      <c r="Q1693" s="102" t="s">
        <v>20</v>
      </c>
      <c r="R1693" s="116" t="s">
        <v>5440</v>
      </c>
      <c r="S1693" s="114" t="s">
        <v>964</v>
      </c>
      <c r="T1693" s="114">
        <v>139</v>
      </c>
      <c r="U1693" s="114">
        <v>87</v>
      </c>
      <c r="V1693" s="114">
        <v>20</v>
      </c>
      <c r="W1693" s="115">
        <v>5.6000000000000001E-2</v>
      </c>
    </row>
    <row r="1694" spans="2:23" ht="38.25">
      <c r="B1694" s="95" t="s">
        <v>4746</v>
      </c>
      <c r="C1694" s="95" t="s">
        <v>20</v>
      </c>
      <c r="D1694" s="95" t="s">
        <v>20</v>
      </c>
      <c r="E1694" s="95" t="s">
        <v>4746</v>
      </c>
      <c r="F1694" s="95" t="s">
        <v>4746</v>
      </c>
      <c r="G1694" s="95" t="s">
        <v>5302</v>
      </c>
      <c r="H1694" s="14" t="s">
        <v>20828</v>
      </c>
      <c r="I1694" s="95" t="s">
        <v>5441</v>
      </c>
      <c r="J1694" s="120" t="s">
        <v>14365</v>
      </c>
      <c r="K1694" s="106" t="s">
        <v>5442</v>
      </c>
      <c r="L1694" s="95" t="s">
        <v>5441</v>
      </c>
      <c r="M1694" s="97">
        <f>IF($K$6="с учетом НДС",VLOOKUP('Прайс MILWAUKEE®'!$J1694,'Legend ACC'!$A:$H,8,0)*(1-N1694),VLOOKUP('Прайс MILWAUKEE®'!$J1694,'Legend ACC'!$A:$H,8,0)*(1-N1694)/1.2)</f>
        <v>275</v>
      </c>
      <c r="N1694" s="98">
        <f>IF(OR(E1694="Принадлежности",E1694="Ручной инструмент"),$K$5,IF($K$4=0,0,IFERROR(VLOOKUP(Q1694,LEGEND!$V$4:$W$7,2,0),$K$4)))</f>
        <v>0</v>
      </c>
      <c r="O1694" s="103" t="s">
        <v>20</v>
      </c>
      <c r="P1694" s="102" t="s">
        <v>20</v>
      </c>
      <c r="Q1694" s="102" t="s">
        <v>20</v>
      </c>
      <c r="R1694" s="116" t="s">
        <v>5443</v>
      </c>
      <c r="S1694" s="114" t="s">
        <v>964</v>
      </c>
      <c r="T1694" s="114">
        <v>133</v>
      </c>
      <c r="U1694" s="114">
        <v>84</v>
      </c>
      <c r="V1694" s="114">
        <v>22</v>
      </c>
      <c r="W1694" s="115">
        <v>8.4000000000000005E-2</v>
      </c>
    </row>
    <row r="1695" spans="2:23" ht="38.25">
      <c r="B1695" s="95" t="s">
        <v>4746</v>
      </c>
      <c r="C1695" s="95" t="s">
        <v>20</v>
      </c>
      <c r="D1695" s="95" t="s">
        <v>20</v>
      </c>
      <c r="E1695" s="95" t="s">
        <v>4746</v>
      </c>
      <c r="F1695" s="95" t="s">
        <v>4746</v>
      </c>
      <c r="G1695" s="95" t="s">
        <v>5302</v>
      </c>
      <c r="H1695" s="14" t="s">
        <v>20828</v>
      </c>
      <c r="I1695" s="95" t="s">
        <v>5444</v>
      </c>
      <c r="J1695" s="120" t="s">
        <v>14366</v>
      </c>
      <c r="K1695" s="106" t="s">
        <v>5445</v>
      </c>
      <c r="L1695" s="95" t="s">
        <v>5444</v>
      </c>
      <c r="M1695" s="97">
        <f>IF($K$6="с учетом НДС",VLOOKUP('Прайс MILWAUKEE®'!$J1695,'Legend ACC'!$A:$H,8,0)*(1-N1695),VLOOKUP('Прайс MILWAUKEE®'!$J1695,'Legend ACC'!$A:$H,8,0)*(1-N1695)/1.2)</f>
        <v>275</v>
      </c>
      <c r="N1695" s="98">
        <f>IF(OR(E1695="Принадлежности",E1695="Ручной инструмент"),$K$5,IF($K$4=0,0,IFERROR(VLOOKUP(Q1695,LEGEND!$V$4:$W$7,2,0),$K$4)))</f>
        <v>0</v>
      </c>
      <c r="O1695" s="103" t="s">
        <v>20</v>
      </c>
      <c r="P1695" s="102" t="s">
        <v>20</v>
      </c>
      <c r="Q1695" s="102" t="s">
        <v>20</v>
      </c>
      <c r="R1695" s="116" t="s">
        <v>5446</v>
      </c>
      <c r="S1695" s="114" t="s">
        <v>964</v>
      </c>
      <c r="T1695" s="114">
        <v>135</v>
      </c>
      <c r="U1695" s="114">
        <v>89</v>
      </c>
      <c r="V1695" s="114">
        <v>24</v>
      </c>
      <c r="W1695" s="115">
        <v>9.6000000000000002E-2</v>
      </c>
    </row>
    <row r="1696" spans="2:23" ht="38.25">
      <c r="B1696" s="95" t="s">
        <v>4746</v>
      </c>
      <c r="C1696" s="95" t="s">
        <v>20</v>
      </c>
      <c r="D1696" s="95" t="s">
        <v>20</v>
      </c>
      <c r="E1696" s="95" t="s">
        <v>4746</v>
      </c>
      <c r="F1696" s="95" t="s">
        <v>4746</v>
      </c>
      <c r="G1696" s="95" t="s">
        <v>5302</v>
      </c>
      <c r="H1696" s="14" t="s">
        <v>20828</v>
      </c>
      <c r="I1696" s="95" t="s">
        <v>5447</v>
      </c>
      <c r="J1696" s="120" t="s">
        <v>14367</v>
      </c>
      <c r="K1696" s="106" t="s">
        <v>5448</v>
      </c>
      <c r="L1696" s="95" t="s">
        <v>5447</v>
      </c>
      <c r="M1696" s="97">
        <f>IF($K$6="с учетом НДС",VLOOKUP('Прайс MILWAUKEE®'!$J1696,'Legend ACC'!$A:$H,8,0)*(1-N1696),VLOOKUP('Прайс MILWAUKEE®'!$J1696,'Legend ACC'!$A:$H,8,0)*(1-N1696)/1.2)</f>
        <v>297</v>
      </c>
      <c r="N1696" s="98">
        <f>IF(OR(E1696="Принадлежности",E1696="Ручной инструмент"),$K$5,IF($K$4=0,0,IFERROR(VLOOKUP(Q1696,LEGEND!$V$4:$W$7,2,0),$K$4)))</f>
        <v>0</v>
      </c>
      <c r="O1696" s="103" t="s">
        <v>20</v>
      </c>
      <c r="P1696" s="102" t="s">
        <v>20</v>
      </c>
      <c r="Q1696" s="102" t="s">
        <v>20</v>
      </c>
      <c r="R1696" s="116" t="s">
        <v>5449</v>
      </c>
      <c r="S1696" s="114" t="s">
        <v>964</v>
      </c>
      <c r="T1696" s="114">
        <v>130</v>
      </c>
      <c r="U1696" s="114">
        <v>90</v>
      </c>
      <c r="V1696" s="114">
        <v>21</v>
      </c>
      <c r="W1696" s="115">
        <v>0.1</v>
      </c>
    </row>
    <row r="1697" spans="2:23" ht="38.25">
      <c r="B1697" s="95" t="s">
        <v>4746</v>
      </c>
      <c r="C1697" s="95" t="s">
        <v>20</v>
      </c>
      <c r="D1697" s="95" t="s">
        <v>20</v>
      </c>
      <c r="E1697" s="95" t="s">
        <v>4746</v>
      </c>
      <c r="F1697" s="95" t="s">
        <v>4746</v>
      </c>
      <c r="G1697" s="95" t="s">
        <v>5302</v>
      </c>
      <c r="H1697" s="14" t="s">
        <v>20828</v>
      </c>
      <c r="I1697" s="95" t="s">
        <v>5450</v>
      </c>
      <c r="J1697" s="120" t="s">
        <v>14368</v>
      </c>
      <c r="K1697" s="106" t="s">
        <v>5451</v>
      </c>
      <c r="L1697" s="95" t="s">
        <v>5450</v>
      </c>
      <c r="M1697" s="97">
        <f>IF($K$6="с учетом НДС",VLOOKUP('Прайс MILWAUKEE®'!$J1697,'Legend ACC'!$A:$H,8,0)*(1-N1697),VLOOKUP('Прайс MILWAUKEE®'!$J1697,'Legend ACC'!$A:$H,8,0)*(1-N1697)/1.2)</f>
        <v>319</v>
      </c>
      <c r="N1697" s="98">
        <f>IF(OR(E1697="Принадлежности",E1697="Ручной инструмент"),$K$5,IF($K$4=0,0,IFERROR(VLOOKUP(Q1697,LEGEND!$V$4:$W$7,2,0),$K$4)))</f>
        <v>0</v>
      </c>
      <c r="O1697" s="103" t="s">
        <v>20</v>
      </c>
      <c r="P1697" s="102" t="s">
        <v>20</v>
      </c>
      <c r="Q1697" s="102" t="s">
        <v>20</v>
      </c>
      <c r="R1697" s="116" t="s">
        <v>5452</v>
      </c>
      <c r="S1697" s="114" t="s">
        <v>964</v>
      </c>
      <c r="T1697" s="114">
        <v>132</v>
      </c>
      <c r="U1697" s="114">
        <v>86</v>
      </c>
      <c r="V1697" s="114">
        <v>25</v>
      </c>
      <c r="W1697" s="115">
        <v>0.124</v>
      </c>
    </row>
    <row r="1698" spans="2:23" ht="38.25">
      <c r="B1698" s="95" t="s">
        <v>4746</v>
      </c>
      <c r="C1698" s="95" t="s">
        <v>20</v>
      </c>
      <c r="D1698" s="95" t="s">
        <v>20</v>
      </c>
      <c r="E1698" s="95" t="s">
        <v>4746</v>
      </c>
      <c r="F1698" s="95" t="s">
        <v>4746</v>
      </c>
      <c r="G1698" s="95" t="s">
        <v>5302</v>
      </c>
      <c r="H1698" s="14" t="s">
        <v>20828</v>
      </c>
      <c r="I1698" s="95" t="s">
        <v>5453</v>
      </c>
      <c r="J1698" s="120" t="s">
        <v>14369</v>
      </c>
      <c r="K1698" s="106" t="s">
        <v>5454</v>
      </c>
      <c r="L1698" s="95" t="s">
        <v>5453</v>
      </c>
      <c r="M1698" s="97">
        <f>IF($K$6="с учетом НДС",VLOOKUP('Прайс MILWAUKEE®'!$J1698,'Legend ACC'!$A:$H,8,0)*(1-N1698),VLOOKUP('Прайс MILWAUKEE®'!$J1698,'Legend ACC'!$A:$H,8,0)*(1-N1698)/1.2)</f>
        <v>330</v>
      </c>
      <c r="N1698" s="98">
        <f>IF(OR(E1698="Принадлежности",E1698="Ручной инструмент"),$K$5,IF($K$4=0,0,IFERROR(VLOOKUP(Q1698,LEGEND!$V$4:$W$7,2,0),$K$4)))</f>
        <v>0</v>
      </c>
      <c r="O1698" s="103" t="s">
        <v>20</v>
      </c>
      <c r="P1698" s="102" t="s">
        <v>20</v>
      </c>
      <c r="Q1698" s="102" t="s">
        <v>20</v>
      </c>
      <c r="R1698" s="116" t="s">
        <v>5455</v>
      </c>
      <c r="S1698" s="114" t="s">
        <v>964</v>
      </c>
      <c r="T1698" s="114">
        <v>122</v>
      </c>
      <c r="U1698" s="114">
        <v>45</v>
      </c>
      <c r="V1698" s="114">
        <v>24</v>
      </c>
      <c r="W1698" s="115">
        <v>0.123</v>
      </c>
    </row>
    <row r="1699" spans="2:23" ht="38.25">
      <c r="B1699" s="95" t="s">
        <v>4746</v>
      </c>
      <c r="C1699" s="95" t="s">
        <v>20</v>
      </c>
      <c r="D1699" s="95" t="s">
        <v>20</v>
      </c>
      <c r="E1699" s="95" t="s">
        <v>4746</v>
      </c>
      <c r="F1699" s="95" t="s">
        <v>4746</v>
      </c>
      <c r="G1699" s="95" t="s">
        <v>5302</v>
      </c>
      <c r="H1699" s="14" t="s">
        <v>20828</v>
      </c>
      <c r="I1699" s="95" t="s">
        <v>5456</v>
      </c>
      <c r="J1699" s="120" t="s">
        <v>14370</v>
      </c>
      <c r="K1699" s="106" t="s">
        <v>5457</v>
      </c>
      <c r="L1699" s="95" t="s">
        <v>5456</v>
      </c>
      <c r="M1699" s="97">
        <f>IF($K$6="с учетом НДС",VLOOKUP('Прайс MILWAUKEE®'!$J1699,'Legend ACC'!$A:$H,8,0)*(1-N1699),VLOOKUP('Прайс MILWAUKEE®'!$J1699,'Legend ACC'!$A:$H,8,0)*(1-N1699)/1.2)</f>
        <v>363.00000000000006</v>
      </c>
      <c r="N1699" s="98">
        <f>IF(OR(E1699="Принадлежности",E1699="Ручной инструмент"),$K$5,IF($K$4=0,0,IFERROR(VLOOKUP(Q1699,LEGEND!$V$4:$W$7,2,0),$K$4)))</f>
        <v>0</v>
      </c>
      <c r="O1699" s="103" t="s">
        <v>20</v>
      </c>
      <c r="P1699" s="102" t="s">
        <v>20</v>
      </c>
      <c r="Q1699" s="102" t="s">
        <v>20</v>
      </c>
      <c r="R1699" s="116" t="s">
        <v>5458</v>
      </c>
      <c r="S1699" s="114" t="s">
        <v>964</v>
      </c>
      <c r="T1699" s="114">
        <v>136</v>
      </c>
      <c r="U1699" s="114">
        <v>88</v>
      </c>
      <c r="V1699" s="114">
        <v>24</v>
      </c>
      <c r="W1699" s="115">
        <v>0.14000000000000001</v>
      </c>
    </row>
    <row r="1700" spans="2:23" ht="38.25">
      <c r="B1700" s="95" t="s">
        <v>4746</v>
      </c>
      <c r="C1700" s="95" t="s">
        <v>20</v>
      </c>
      <c r="D1700" s="95" t="s">
        <v>20</v>
      </c>
      <c r="E1700" s="95" t="s">
        <v>4746</v>
      </c>
      <c r="F1700" s="95" t="s">
        <v>17247</v>
      </c>
      <c r="G1700" s="95" t="s">
        <v>17259</v>
      </c>
      <c r="H1700" s="14" t="s">
        <v>20826</v>
      </c>
      <c r="I1700" s="95" t="s">
        <v>5459</v>
      </c>
      <c r="J1700" s="120" t="s">
        <v>14371</v>
      </c>
      <c r="K1700" s="106" t="s">
        <v>5460</v>
      </c>
      <c r="L1700" s="95" t="s">
        <v>5459</v>
      </c>
      <c r="M1700" s="97">
        <f>IF($K$6="с учетом НДС",VLOOKUP('Прайс MILWAUKEE®'!$J1700,'Legend ACC'!$A:$H,8,0)*(1-N1700),VLOOKUP('Прайс MILWAUKEE®'!$J1700,'Legend ACC'!$A:$H,8,0)*(1-N1700)/1.2)</f>
        <v>1738.0000000000002</v>
      </c>
      <c r="N1700" s="98">
        <f>IF(OR(E1700="Принадлежности",E1700="Ручной инструмент"),$K$5,IF($K$4=0,0,IFERROR(VLOOKUP(Q1700,LEGEND!$V$4:$W$7,2,0),$K$4)))</f>
        <v>0</v>
      </c>
      <c r="O1700" s="103" t="s">
        <v>20</v>
      </c>
      <c r="P1700" s="102" t="s">
        <v>20</v>
      </c>
      <c r="Q1700" s="102" t="s">
        <v>20</v>
      </c>
      <c r="R1700" s="116" t="s">
        <v>5461</v>
      </c>
      <c r="S1700" s="114" t="s">
        <v>964</v>
      </c>
      <c r="T1700" s="114">
        <v>246</v>
      </c>
      <c r="U1700" s="114">
        <v>97</v>
      </c>
      <c r="V1700" s="114">
        <v>24</v>
      </c>
      <c r="W1700" s="115">
        <v>0.16200000000000001</v>
      </c>
    </row>
    <row r="1701" spans="2:23" ht="38.25">
      <c r="B1701" s="95" t="s">
        <v>4746</v>
      </c>
      <c r="C1701" s="95" t="s">
        <v>20</v>
      </c>
      <c r="D1701" s="95" t="s">
        <v>20</v>
      </c>
      <c r="E1701" s="95" t="s">
        <v>4746</v>
      </c>
      <c r="F1701" s="95" t="s">
        <v>17247</v>
      </c>
      <c r="G1701" s="95" t="s">
        <v>17259</v>
      </c>
      <c r="H1701" s="14" t="s">
        <v>20826</v>
      </c>
      <c r="I1701" s="95" t="s">
        <v>5462</v>
      </c>
      <c r="J1701" s="120" t="s">
        <v>14372</v>
      </c>
      <c r="K1701" s="106" t="s">
        <v>5463</v>
      </c>
      <c r="L1701" s="95" t="s">
        <v>5462</v>
      </c>
      <c r="M1701" s="97">
        <f>IF($K$6="с учетом НДС",VLOOKUP('Прайс MILWAUKEE®'!$J1701,'Legend ACC'!$A:$H,8,0)*(1-N1701),VLOOKUP('Прайс MILWAUKEE®'!$J1701,'Legend ACC'!$A:$H,8,0)*(1-N1701)/1.2)</f>
        <v>1738.0000000000002</v>
      </c>
      <c r="N1701" s="98">
        <f>IF(OR(E1701="Принадлежности",E1701="Ручной инструмент"),$K$5,IF($K$4=0,0,IFERROR(VLOOKUP(Q1701,LEGEND!$V$4:$W$7,2,0),$K$4)))</f>
        <v>0</v>
      </c>
      <c r="O1701" s="103" t="s">
        <v>20</v>
      </c>
      <c r="P1701" s="102" t="s">
        <v>20</v>
      </c>
      <c r="Q1701" s="102" t="s">
        <v>20</v>
      </c>
      <c r="R1701" s="116" t="s">
        <v>5464</v>
      </c>
      <c r="S1701" s="114" t="s">
        <v>964</v>
      </c>
      <c r="T1701" s="114">
        <v>259</v>
      </c>
      <c r="U1701" s="114">
        <v>107</v>
      </c>
      <c r="V1701" s="114">
        <v>24</v>
      </c>
      <c r="W1701" s="115">
        <v>0.17899999999999999</v>
      </c>
    </row>
    <row r="1702" spans="2:23" ht="38.25">
      <c r="B1702" s="95" t="s">
        <v>4746</v>
      </c>
      <c r="C1702" s="95" t="s">
        <v>20</v>
      </c>
      <c r="D1702" s="95" t="s">
        <v>20</v>
      </c>
      <c r="E1702" s="95" t="s">
        <v>4746</v>
      </c>
      <c r="F1702" s="95" t="s">
        <v>17247</v>
      </c>
      <c r="G1702" s="95" t="s">
        <v>17259</v>
      </c>
      <c r="H1702" s="14" t="s">
        <v>20826</v>
      </c>
      <c r="I1702" s="95" t="s">
        <v>5465</v>
      </c>
      <c r="J1702" s="120" t="s">
        <v>14373</v>
      </c>
      <c r="K1702" s="106" t="s">
        <v>5466</v>
      </c>
      <c r="L1702" s="95" t="s">
        <v>5465</v>
      </c>
      <c r="M1702" s="97">
        <f>IF($K$6="с учетом НДС",VLOOKUP('Прайс MILWAUKEE®'!$J1702,'Legend ACC'!$A:$H,8,0)*(1-N1702),VLOOKUP('Прайс MILWAUKEE®'!$J1702,'Legend ACC'!$A:$H,8,0)*(1-N1702)/1.2)</f>
        <v>1738.0000000000002</v>
      </c>
      <c r="N1702" s="98">
        <f>IF(OR(E1702="Принадлежности",E1702="Ручной инструмент"),$K$5,IF($K$4=0,0,IFERROR(VLOOKUP(Q1702,LEGEND!$V$4:$W$7,2,0),$K$4)))</f>
        <v>0</v>
      </c>
      <c r="O1702" s="103" t="s">
        <v>20</v>
      </c>
      <c r="P1702" s="102" t="s">
        <v>20</v>
      </c>
      <c r="Q1702" s="102" t="s">
        <v>20</v>
      </c>
      <c r="R1702" s="116" t="s">
        <v>5467</v>
      </c>
      <c r="S1702" s="114" t="s">
        <v>964</v>
      </c>
      <c r="T1702" s="114">
        <v>269</v>
      </c>
      <c r="U1702" s="114">
        <v>108</v>
      </c>
      <c r="V1702" s="114">
        <v>24</v>
      </c>
      <c r="W1702" s="115">
        <v>0.18099999999999999</v>
      </c>
    </row>
    <row r="1703" spans="2:23" ht="38.25">
      <c r="B1703" s="95" t="s">
        <v>4746</v>
      </c>
      <c r="C1703" s="95" t="s">
        <v>20</v>
      </c>
      <c r="D1703" s="95" t="s">
        <v>20</v>
      </c>
      <c r="E1703" s="95" t="s">
        <v>4746</v>
      </c>
      <c r="F1703" s="95" t="s">
        <v>17247</v>
      </c>
      <c r="G1703" s="95" t="s">
        <v>17259</v>
      </c>
      <c r="H1703" s="14" t="s">
        <v>20826</v>
      </c>
      <c r="I1703" s="95" t="s">
        <v>5468</v>
      </c>
      <c r="J1703" s="120" t="s">
        <v>14374</v>
      </c>
      <c r="K1703" s="106" t="s">
        <v>5469</v>
      </c>
      <c r="L1703" s="95" t="s">
        <v>5468</v>
      </c>
      <c r="M1703" s="97">
        <f>IF($K$6="с учетом НДС",VLOOKUP('Прайс MILWAUKEE®'!$J1703,'Legend ACC'!$A:$H,8,0)*(1-N1703),VLOOKUP('Прайс MILWAUKEE®'!$J1703,'Legend ACC'!$A:$H,8,0)*(1-N1703)/1.2)</f>
        <v>1738.0000000000002</v>
      </c>
      <c r="N1703" s="98">
        <f>IF(OR(E1703="Принадлежности",E1703="Ручной инструмент"),$K$5,IF($K$4=0,0,IFERROR(VLOOKUP(Q1703,LEGEND!$V$4:$W$7,2,0),$K$4)))</f>
        <v>0</v>
      </c>
      <c r="O1703" s="103" t="s">
        <v>20</v>
      </c>
      <c r="P1703" s="102" t="s">
        <v>20</v>
      </c>
      <c r="Q1703" s="102" t="s">
        <v>20</v>
      </c>
      <c r="R1703" s="116" t="s">
        <v>5470</v>
      </c>
      <c r="S1703" s="114" t="s">
        <v>964</v>
      </c>
      <c r="T1703" s="114">
        <v>275</v>
      </c>
      <c r="U1703" s="114">
        <v>111</v>
      </c>
      <c r="V1703" s="114">
        <v>24</v>
      </c>
      <c r="W1703" s="115">
        <v>0.20200000000000001</v>
      </c>
    </row>
    <row r="1704" spans="2:23" ht="25.5">
      <c r="B1704" s="95" t="s">
        <v>20807</v>
      </c>
      <c r="C1704" s="95" t="s">
        <v>20</v>
      </c>
      <c r="D1704" s="95" t="s">
        <v>20</v>
      </c>
      <c r="E1704" s="95" t="s">
        <v>17246</v>
      </c>
      <c r="F1704" s="95" t="s">
        <v>17260</v>
      </c>
      <c r="G1704" s="95" t="s">
        <v>17261</v>
      </c>
      <c r="H1704" s="14" t="s">
        <v>20829</v>
      </c>
      <c r="I1704" s="95" t="s">
        <v>5472</v>
      </c>
      <c r="J1704" s="120" t="s">
        <v>14375</v>
      </c>
      <c r="K1704" s="106" t="s">
        <v>5473</v>
      </c>
      <c r="L1704" s="95" t="s">
        <v>5472</v>
      </c>
      <c r="M1704" s="97">
        <f>IF($K$6="с учетом НДС",VLOOKUP('Прайс MILWAUKEE®'!$J1704,'Legend ACC'!$A:$H,8,0)*(1-N1704),VLOOKUP('Прайс MILWAUKEE®'!$J1704,'Legend ACC'!$A:$H,8,0)*(1-N1704)/1.2)</f>
        <v>2387</v>
      </c>
      <c r="N1704" s="98">
        <f>IF(OR(E1704="Принадлежности",E1704="Ручной инструмент"),$K$5,IF($K$4=0,0,IFERROR(VLOOKUP(Q1704,LEGEND!$V$4:$W$7,2,0),$K$4)))</f>
        <v>0</v>
      </c>
      <c r="O1704" s="103" t="s">
        <v>20</v>
      </c>
      <c r="P1704" s="102" t="s">
        <v>20</v>
      </c>
      <c r="Q1704" s="102" t="s">
        <v>20</v>
      </c>
      <c r="R1704" s="116" t="s">
        <v>5474</v>
      </c>
      <c r="S1704" s="114" t="s">
        <v>4755</v>
      </c>
      <c r="T1704" s="114">
        <v>380</v>
      </c>
      <c r="U1704" s="114">
        <v>54</v>
      </c>
      <c r="V1704" s="114">
        <v>13</v>
      </c>
      <c r="W1704" s="115">
        <v>9.8000000000000004E-2</v>
      </c>
    </row>
    <row r="1705" spans="2:23" ht="25.5">
      <c r="B1705" s="95" t="s">
        <v>20807</v>
      </c>
      <c r="C1705" s="95" t="s">
        <v>20</v>
      </c>
      <c r="D1705" s="95" t="s">
        <v>20</v>
      </c>
      <c r="E1705" s="95" t="s">
        <v>17246</v>
      </c>
      <c r="F1705" s="95" t="s">
        <v>17260</v>
      </c>
      <c r="G1705" s="95" t="s">
        <v>17261</v>
      </c>
      <c r="H1705" s="14" t="s">
        <v>20829</v>
      </c>
      <c r="I1705" s="95" t="s">
        <v>5475</v>
      </c>
      <c r="J1705" s="120" t="s">
        <v>14376</v>
      </c>
      <c r="K1705" s="106" t="s">
        <v>5476</v>
      </c>
      <c r="L1705" s="95" t="s">
        <v>5475</v>
      </c>
      <c r="M1705" s="97">
        <f>IF($K$6="с учетом НДС",VLOOKUP('Прайс MILWAUKEE®'!$J1705,'Legend ACC'!$A:$H,8,0)*(1-N1705),VLOOKUP('Прайс MILWAUKEE®'!$J1705,'Legend ACC'!$A:$H,8,0)*(1-N1705)/1.2)</f>
        <v>10824</v>
      </c>
      <c r="N1705" s="98">
        <f>IF(OR(E1705="Принадлежности",E1705="Ручной инструмент"),$K$5,IF($K$4=0,0,IFERROR(VLOOKUP(Q1705,LEGEND!$V$4:$W$7,2,0),$K$4)))</f>
        <v>0</v>
      </c>
      <c r="O1705" s="103" t="s">
        <v>20</v>
      </c>
      <c r="P1705" s="102" t="s">
        <v>20</v>
      </c>
      <c r="Q1705" s="102" t="s">
        <v>20</v>
      </c>
      <c r="R1705" s="116" t="s">
        <v>5477</v>
      </c>
      <c r="S1705" s="114" t="s">
        <v>4755</v>
      </c>
      <c r="T1705" s="114">
        <v>380</v>
      </c>
      <c r="U1705" s="114">
        <v>54</v>
      </c>
      <c r="V1705" s="114">
        <v>20</v>
      </c>
      <c r="W1705" s="115">
        <v>0.38400000000000001</v>
      </c>
    </row>
    <row r="1706" spans="2:23" ht="38.25">
      <c r="B1706" s="95" t="s">
        <v>20807</v>
      </c>
      <c r="C1706" s="95" t="s">
        <v>20</v>
      </c>
      <c r="D1706" s="95" t="s">
        <v>20</v>
      </c>
      <c r="E1706" s="95" t="s">
        <v>17246</v>
      </c>
      <c r="F1706" s="95" t="s">
        <v>17260</v>
      </c>
      <c r="G1706" s="95" t="s">
        <v>17255</v>
      </c>
      <c r="H1706" s="14" t="s">
        <v>20829</v>
      </c>
      <c r="I1706" s="95" t="s">
        <v>5478</v>
      </c>
      <c r="J1706" s="120" t="s">
        <v>14377</v>
      </c>
      <c r="K1706" s="106" t="s">
        <v>5479</v>
      </c>
      <c r="L1706" s="95" t="s">
        <v>5478</v>
      </c>
      <c r="M1706" s="97">
        <f>IF($K$6="с учетом НДС",VLOOKUP('Прайс MILWAUKEE®'!$J1706,'Legend ACC'!$A:$H,8,0)*(1-N1706),VLOOKUP('Прайс MILWAUKEE®'!$J1706,'Legend ACC'!$A:$H,8,0)*(1-N1706)/1.2)</f>
        <v>1243</v>
      </c>
      <c r="N1706" s="98">
        <f>IF(OR(E1706="Принадлежности",E1706="Ручной инструмент"),$K$5,IF($K$4=0,0,IFERROR(VLOOKUP(Q1706,LEGEND!$V$4:$W$7,2,0),$K$4)))</f>
        <v>0</v>
      </c>
      <c r="O1706" s="103" t="s">
        <v>20</v>
      </c>
      <c r="P1706" s="102" t="s">
        <v>20</v>
      </c>
      <c r="Q1706" s="102" t="s">
        <v>20</v>
      </c>
      <c r="R1706" s="116" t="s">
        <v>5480</v>
      </c>
      <c r="S1706" s="114" t="s">
        <v>4755</v>
      </c>
      <c r="T1706" s="114">
        <v>200</v>
      </c>
      <c r="U1706" s="114">
        <v>60</v>
      </c>
      <c r="V1706" s="114">
        <v>25</v>
      </c>
      <c r="W1706" s="115">
        <v>0.15</v>
      </c>
    </row>
    <row r="1707" spans="2:23" ht="38.25">
      <c r="B1707" s="95" t="s">
        <v>20807</v>
      </c>
      <c r="C1707" s="95" t="s">
        <v>20</v>
      </c>
      <c r="D1707" s="95" t="s">
        <v>20</v>
      </c>
      <c r="E1707" s="95" t="s">
        <v>17246</v>
      </c>
      <c r="F1707" s="95" t="s">
        <v>17260</v>
      </c>
      <c r="G1707" s="95" t="s">
        <v>17255</v>
      </c>
      <c r="H1707" s="14" t="s">
        <v>20829</v>
      </c>
      <c r="I1707" s="95" t="s">
        <v>5481</v>
      </c>
      <c r="J1707" s="120" t="s">
        <v>14378</v>
      </c>
      <c r="K1707" s="106" t="s">
        <v>5482</v>
      </c>
      <c r="L1707" s="95" t="s">
        <v>5481</v>
      </c>
      <c r="M1707" s="97">
        <f>IF($K$6="с учетом НДС",VLOOKUP('Прайс MILWAUKEE®'!$J1707,'Legend ACC'!$A:$H,8,0)*(1-N1707),VLOOKUP('Прайс MILWAUKEE®'!$J1707,'Legend ACC'!$A:$H,8,0)*(1-N1707)/1.2)</f>
        <v>1661.0000000000002</v>
      </c>
      <c r="N1707" s="98">
        <f>IF(OR(E1707="Принадлежности",E1707="Ручной инструмент"),$K$5,IF($K$4=0,0,IFERROR(VLOOKUP(Q1707,LEGEND!$V$4:$W$7,2,0),$K$4)))</f>
        <v>0</v>
      </c>
      <c r="O1707" s="103" t="s">
        <v>20</v>
      </c>
      <c r="P1707" s="102" t="s">
        <v>20</v>
      </c>
      <c r="Q1707" s="102" t="s">
        <v>20</v>
      </c>
      <c r="R1707" s="116" t="s">
        <v>5483</v>
      </c>
      <c r="S1707" s="114" t="s">
        <v>4755</v>
      </c>
      <c r="T1707" s="114">
        <v>250</v>
      </c>
      <c r="U1707" s="114">
        <v>60</v>
      </c>
      <c r="V1707" s="114">
        <v>25</v>
      </c>
      <c r="W1707" s="115">
        <v>0.2</v>
      </c>
    </row>
    <row r="1708" spans="2:23" ht="38.25">
      <c r="B1708" s="95" t="s">
        <v>20807</v>
      </c>
      <c r="C1708" s="95" t="s">
        <v>20</v>
      </c>
      <c r="D1708" s="95" t="s">
        <v>20</v>
      </c>
      <c r="E1708" s="95" t="s">
        <v>17246</v>
      </c>
      <c r="F1708" s="95" t="s">
        <v>17260</v>
      </c>
      <c r="G1708" s="95" t="s">
        <v>17255</v>
      </c>
      <c r="H1708" s="14" t="s">
        <v>20829</v>
      </c>
      <c r="I1708" s="95" t="s">
        <v>5484</v>
      </c>
      <c r="J1708" s="120" t="s">
        <v>14379</v>
      </c>
      <c r="K1708" s="106" t="s">
        <v>5485</v>
      </c>
      <c r="L1708" s="95" t="s">
        <v>5484</v>
      </c>
      <c r="M1708" s="97">
        <f>IF($K$6="с учетом НДС",VLOOKUP('Прайс MILWAUKEE®'!$J1708,'Legend ACC'!$A:$H,8,0)*(1-N1708),VLOOKUP('Прайс MILWAUKEE®'!$J1708,'Legend ACC'!$A:$H,8,0)*(1-N1708)/1.2)</f>
        <v>2068</v>
      </c>
      <c r="N1708" s="98">
        <f>IF(OR(E1708="Принадлежности",E1708="Ручной инструмент"),$K$5,IF($K$4=0,0,IFERROR(VLOOKUP(Q1708,LEGEND!$V$4:$W$7,2,0),$K$4)))</f>
        <v>0</v>
      </c>
      <c r="O1708" s="103" t="s">
        <v>20</v>
      </c>
      <c r="P1708" s="102" t="s">
        <v>20</v>
      </c>
      <c r="Q1708" s="102" t="s">
        <v>20</v>
      </c>
      <c r="R1708" s="116" t="s">
        <v>5486</v>
      </c>
      <c r="S1708" s="114" t="s">
        <v>4755</v>
      </c>
      <c r="T1708" s="114">
        <v>350</v>
      </c>
      <c r="U1708" s="114">
        <v>60</v>
      </c>
      <c r="V1708" s="114">
        <v>25</v>
      </c>
      <c r="W1708" s="115">
        <v>0.25</v>
      </c>
    </row>
    <row r="1709" spans="2:23" ht="38.25">
      <c r="B1709" s="95" t="s">
        <v>20807</v>
      </c>
      <c r="C1709" s="95" t="s">
        <v>20</v>
      </c>
      <c r="D1709" s="95" t="s">
        <v>20</v>
      </c>
      <c r="E1709" s="95" t="s">
        <v>17246</v>
      </c>
      <c r="F1709" s="95" t="s">
        <v>17260</v>
      </c>
      <c r="G1709" s="95" t="s">
        <v>17255</v>
      </c>
      <c r="H1709" s="14" t="s">
        <v>20829</v>
      </c>
      <c r="I1709" s="95" t="s">
        <v>5487</v>
      </c>
      <c r="J1709" s="120" t="s">
        <v>14380</v>
      </c>
      <c r="K1709" s="106" t="s">
        <v>5488</v>
      </c>
      <c r="L1709" s="95" t="s">
        <v>5487</v>
      </c>
      <c r="M1709" s="97">
        <f>IF($K$6="с учетом НДС",VLOOKUP('Прайс MILWAUKEE®'!$J1709,'Legend ACC'!$A:$H,8,0)*(1-N1709),VLOOKUP('Прайс MILWAUKEE®'!$J1709,'Legend ACC'!$A:$H,8,0)*(1-N1709)/1.2)</f>
        <v>5577</v>
      </c>
      <c r="N1709" s="98">
        <f>IF(OR(E1709="Принадлежности",E1709="Ручной инструмент"),$K$5,IF($K$4=0,0,IFERROR(VLOOKUP(Q1709,LEGEND!$V$4:$W$7,2,0),$K$4)))</f>
        <v>0</v>
      </c>
      <c r="O1709" s="103" t="s">
        <v>20</v>
      </c>
      <c r="P1709" s="102" t="s">
        <v>20</v>
      </c>
      <c r="Q1709" s="102" t="s">
        <v>20</v>
      </c>
      <c r="R1709" s="116" t="s">
        <v>5489</v>
      </c>
      <c r="S1709" s="114" t="s">
        <v>4755</v>
      </c>
      <c r="T1709" s="114">
        <v>200</v>
      </c>
      <c r="U1709" s="114">
        <v>60</v>
      </c>
      <c r="V1709" s="114">
        <v>40</v>
      </c>
      <c r="W1709" s="115">
        <v>0.9</v>
      </c>
    </row>
    <row r="1710" spans="2:23" ht="38.25">
      <c r="B1710" s="95" t="s">
        <v>20807</v>
      </c>
      <c r="C1710" s="95" t="s">
        <v>20</v>
      </c>
      <c r="D1710" s="95" t="s">
        <v>20</v>
      </c>
      <c r="E1710" s="95" t="s">
        <v>17246</v>
      </c>
      <c r="F1710" s="95" t="s">
        <v>17260</v>
      </c>
      <c r="G1710" s="95" t="s">
        <v>17255</v>
      </c>
      <c r="H1710" s="14" t="s">
        <v>20829</v>
      </c>
      <c r="I1710" s="95" t="s">
        <v>5490</v>
      </c>
      <c r="J1710" s="120" t="s">
        <v>14381</v>
      </c>
      <c r="K1710" s="106" t="s">
        <v>5491</v>
      </c>
      <c r="L1710" s="95" t="s">
        <v>5490</v>
      </c>
      <c r="M1710" s="97">
        <f>IF($K$6="с учетом НДС",VLOOKUP('Прайс MILWAUKEE®'!$J1710,'Legend ACC'!$A:$H,8,0)*(1-N1710),VLOOKUP('Прайс MILWAUKEE®'!$J1710,'Legend ACC'!$A:$H,8,0)*(1-N1710)/1.2)</f>
        <v>7447.0000000000009</v>
      </c>
      <c r="N1710" s="98">
        <f>IF(OR(E1710="Принадлежности",E1710="Ручной инструмент"),$K$5,IF($K$4=0,0,IFERROR(VLOOKUP(Q1710,LEGEND!$V$4:$W$7,2,0),$K$4)))</f>
        <v>0</v>
      </c>
      <c r="O1710" s="103" t="s">
        <v>20</v>
      </c>
      <c r="P1710" s="102" t="s">
        <v>20</v>
      </c>
      <c r="Q1710" s="102" t="s">
        <v>20</v>
      </c>
      <c r="R1710" s="116" t="s">
        <v>5492</v>
      </c>
      <c r="S1710" s="114" t="s">
        <v>4755</v>
      </c>
      <c r="T1710" s="114">
        <v>304</v>
      </c>
      <c r="U1710" s="114">
        <v>54</v>
      </c>
      <c r="V1710" s="114">
        <v>18</v>
      </c>
      <c r="W1710" s="115">
        <v>0.26</v>
      </c>
    </row>
    <row r="1711" spans="2:23" ht="38.25">
      <c r="B1711" s="95" t="s">
        <v>20807</v>
      </c>
      <c r="C1711" s="95" t="s">
        <v>20</v>
      </c>
      <c r="D1711" s="95" t="s">
        <v>20</v>
      </c>
      <c r="E1711" s="95" t="s">
        <v>17246</v>
      </c>
      <c r="F1711" s="95" t="s">
        <v>17260</v>
      </c>
      <c r="G1711" s="95" t="s">
        <v>17255</v>
      </c>
      <c r="H1711" s="14" t="s">
        <v>20829</v>
      </c>
      <c r="I1711" s="95" t="s">
        <v>5493</v>
      </c>
      <c r="J1711" s="120" t="s">
        <v>14382</v>
      </c>
      <c r="K1711" s="106" t="s">
        <v>5494</v>
      </c>
      <c r="L1711" s="95" t="s">
        <v>5493</v>
      </c>
      <c r="M1711" s="97">
        <f>IF($K$6="с учетом НДС",VLOOKUP('Прайс MILWAUKEE®'!$J1711,'Legend ACC'!$A:$H,8,0)*(1-N1711),VLOOKUP('Прайс MILWAUKEE®'!$J1711,'Legend ACC'!$A:$H,8,0)*(1-N1711)/1.2)</f>
        <v>9306</v>
      </c>
      <c r="N1711" s="98">
        <f>IF(OR(E1711="Принадлежности",E1711="Ручной инструмент"),$K$5,IF($K$4=0,0,IFERROR(VLOOKUP(Q1711,LEGEND!$V$4:$W$7,2,0),$K$4)))</f>
        <v>0</v>
      </c>
      <c r="O1711" s="103" t="s">
        <v>20</v>
      </c>
      <c r="P1711" s="102" t="s">
        <v>20</v>
      </c>
      <c r="Q1711" s="102" t="s">
        <v>20</v>
      </c>
      <c r="R1711" s="116" t="s">
        <v>5495</v>
      </c>
      <c r="S1711" s="114" t="s">
        <v>4755</v>
      </c>
      <c r="T1711" s="114">
        <v>350</v>
      </c>
      <c r="U1711" s="114">
        <v>60</v>
      </c>
      <c r="V1711" s="114">
        <v>40</v>
      </c>
      <c r="W1711" s="115">
        <v>1.1000000000000001</v>
      </c>
    </row>
    <row r="1712" spans="2:23" ht="38.25">
      <c r="B1712" s="95" t="s">
        <v>20807</v>
      </c>
      <c r="C1712" s="95" t="s">
        <v>20</v>
      </c>
      <c r="D1712" s="95" t="s">
        <v>20</v>
      </c>
      <c r="E1712" s="95" t="s">
        <v>17246</v>
      </c>
      <c r="F1712" s="95" t="s">
        <v>17260</v>
      </c>
      <c r="G1712" s="95" t="s">
        <v>17261</v>
      </c>
      <c r="H1712" s="14" t="s">
        <v>20829</v>
      </c>
      <c r="I1712" s="95" t="s">
        <v>5496</v>
      </c>
      <c r="J1712" s="120" t="s">
        <v>14383</v>
      </c>
      <c r="K1712" s="106" t="s">
        <v>5497</v>
      </c>
      <c r="L1712" s="95" t="s">
        <v>5496</v>
      </c>
      <c r="M1712" s="97">
        <f>IF($K$6="с учетом НДС",VLOOKUP('Прайс MILWAUKEE®'!$J1712,'Legend ACC'!$A:$H,8,0)*(1-N1712),VLOOKUP('Прайс MILWAUKEE®'!$J1712,'Legend ACC'!$A:$H,8,0)*(1-N1712)/1.2)</f>
        <v>3520.0000000000005</v>
      </c>
      <c r="N1712" s="98">
        <f>IF(OR(E1712="Принадлежности",E1712="Ручной инструмент"),$K$5,IF($K$4=0,0,IFERROR(VLOOKUP(Q1712,LEGEND!$V$4:$W$7,2,0),$K$4)))</f>
        <v>0</v>
      </c>
      <c r="O1712" s="103" t="s">
        <v>20</v>
      </c>
      <c r="P1712" s="102" t="s">
        <v>20</v>
      </c>
      <c r="Q1712" s="102" t="s">
        <v>20</v>
      </c>
      <c r="R1712" s="116" t="s">
        <v>5498</v>
      </c>
      <c r="S1712" s="114" t="s">
        <v>4755</v>
      </c>
      <c r="T1712" s="114">
        <v>380</v>
      </c>
      <c r="U1712" s="114">
        <v>54</v>
      </c>
      <c r="V1712" s="114">
        <v>18</v>
      </c>
      <c r="W1712" s="115">
        <v>0.1</v>
      </c>
    </row>
    <row r="1713" spans="2:23" ht="38.25">
      <c r="B1713" s="95" t="s">
        <v>20807</v>
      </c>
      <c r="C1713" s="95" t="s">
        <v>20</v>
      </c>
      <c r="D1713" s="95" t="s">
        <v>20</v>
      </c>
      <c r="E1713" s="95" t="s">
        <v>17246</v>
      </c>
      <c r="F1713" s="95" t="s">
        <v>17260</v>
      </c>
      <c r="G1713" s="95" t="s">
        <v>17261</v>
      </c>
      <c r="H1713" s="14" t="s">
        <v>20829</v>
      </c>
      <c r="I1713" s="95" t="s">
        <v>5499</v>
      </c>
      <c r="J1713" s="120" t="s">
        <v>14384</v>
      </c>
      <c r="K1713" s="106" t="s">
        <v>5500</v>
      </c>
      <c r="L1713" s="95" t="s">
        <v>5499</v>
      </c>
      <c r="M1713" s="97">
        <f>IF($K$6="с учетом НДС",VLOOKUP('Прайс MILWAUKEE®'!$J1713,'Legend ACC'!$A:$H,8,0)*(1-N1713),VLOOKUP('Прайс MILWAUKEE®'!$J1713,'Legend ACC'!$A:$H,8,0)*(1-N1713)/1.2)</f>
        <v>14707.000000000002</v>
      </c>
      <c r="N1713" s="98">
        <f>IF(OR(E1713="Принадлежности",E1713="Ручной инструмент"),$K$5,IF($K$4=0,0,IFERROR(VLOOKUP(Q1713,LEGEND!$V$4:$W$7,2,0),$K$4)))</f>
        <v>0</v>
      </c>
      <c r="O1713" s="103" t="s">
        <v>20</v>
      </c>
      <c r="P1713" s="102" t="s">
        <v>20</v>
      </c>
      <c r="Q1713" s="102" t="s">
        <v>20</v>
      </c>
      <c r="R1713" s="116" t="s">
        <v>5501</v>
      </c>
      <c r="S1713" s="114" t="s">
        <v>4755</v>
      </c>
      <c r="T1713" s="114">
        <v>350</v>
      </c>
      <c r="U1713" s="114">
        <v>55</v>
      </c>
      <c r="V1713" s="114">
        <v>20</v>
      </c>
      <c r="W1713" s="115">
        <v>1.5</v>
      </c>
    </row>
    <row r="1714" spans="2:23" ht="51">
      <c r="B1714" s="95" t="s">
        <v>20807</v>
      </c>
      <c r="C1714" s="95" t="s">
        <v>20</v>
      </c>
      <c r="D1714" s="95" t="s">
        <v>20</v>
      </c>
      <c r="E1714" s="95" t="s">
        <v>17246</v>
      </c>
      <c r="F1714" s="95" t="s">
        <v>5502</v>
      </c>
      <c r="G1714" s="95" t="s">
        <v>5503</v>
      </c>
      <c r="H1714" s="14" t="s">
        <v>20830</v>
      </c>
      <c r="I1714" s="95" t="s">
        <v>5504</v>
      </c>
      <c r="J1714" s="120" t="s">
        <v>14385</v>
      </c>
      <c r="K1714" s="106" t="s">
        <v>5505</v>
      </c>
      <c r="L1714" s="95" t="s">
        <v>5504</v>
      </c>
      <c r="M1714" s="97">
        <f>IF($K$6="с учетом НДС",VLOOKUP('Прайс MILWAUKEE®'!$J1714,'Legend ACC'!$A:$H,8,0)*(1-N1714),VLOOKUP('Прайс MILWAUKEE®'!$J1714,'Legend ACC'!$A:$H,8,0)*(1-N1714)/1.2)</f>
        <v>682</v>
      </c>
      <c r="N1714" s="98">
        <f>IF(OR(E1714="Принадлежности",E1714="Ручной инструмент"),$K$5,IF($K$4=0,0,IFERROR(VLOOKUP(Q1714,LEGEND!$V$4:$W$7,2,0),$K$4)))</f>
        <v>0</v>
      </c>
      <c r="O1714" s="103" t="s">
        <v>20</v>
      </c>
      <c r="P1714" s="102" t="s">
        <v>20</v>
      </c>
      <c r="Q1714" s="102" t="s">
        <v>20</v>
      </c>
      <c r="R1714" s="116" t="s">
        <v>5506</v>
      </c>
      <c r="S1714" s="114" t="s">
        <v>5035</v>
      </c>
      <c r="T1714" s="114">
        <v>344</v>
      </c>
      <c r="U1714" s="114">
        <v>45</v>
      </c>
      <c r="V1714" s="114">
        <v>15</v>
      </c>
      <c r="W1714" s="115">
        <v>0.23599999999999999</v>
      </c>
    </row>
    <row r="1715" spans="2:23" ht="51">
      <c r="B1715" s="95" t="s">
        <v>20807</v>
      </c>
      <c r="C1715" s="95" t="s">
        <v>20</v>
      </c>
      <c r="D1715" s="95" t="s">
        <v>20</v>
      </c>
      <c r="E1715" s="95" t="s">
        <v>17246</v>
      </c>
      <c r="F1715" s="95" t="s">
        <v>5502</v>
      </c>
      <c r="G1715" s="95" t="s">
        <v>5503</v>
      </c>
      <c r="H1715" s="14" t="s">
        <v>20830</v>
      </c>
      <c r="I1715" s="95" t="s">
        <v>5507</v>
      </c>
      <c r="J1715" s="120" t="s">
        <v>14386</v>
      </c>
      <c r="K1715" s="106" t="s">
        <v>5508</v>
      </c>
      <c r="L1715" s="95" t="s">
        <v>5507</v>
      </c>
      <c r="M1715" s="97">
        <f>IF($K$6="с учетом НДС",VLOOKUP('Прайс MILWAUKEE®'!$J1715,'Legend ACC'!$A:$H,8,0)*(1-N1715),VLOOKUP('Прайс MILWAUKEE®'!$J1715,'Legend ACC'!$A:$H,8,0)*(1-N1715)/1.2)</f>
        <v>572</v>
      </c>
      <c r="N1715" s="98">
        <f>IF(OR(E1715="Принадлежности",E1715="Ручной инструмент"),$K$5,IF($K$4=0,0,IFERROR(VLOOKUP(Q1715,LEGEND!$V$4:$W$7,2,0),$K$4)))</f>
        <v>0</v>
      </c>
      <c r="O1715" s="103" t="s">
        <v>20</v>
      </c>
      <c r="P1715" s="102" t="s">
        <v>20</v>
      </c>
      <c r="Q1715" s="102" t="s">
        <v>20</v>
      </c>
      <c r="R1715" s="116" t="s">
        <v>5509</v>
      </c>
      <c r="S1715" s="114" t="s">
        <v>5035</v>
      </c>
      <c r="T1715" s="114">
        <v>335</v>
      </c>
      <c r="U1715" s="114">
        <v>46</v>
      </c>
      <c r="V1715" s="114">
        <v>20</v>
      </c>
      <c r="W1715" s="115">
        <v>0.23799999999999999</v>
      </c>
    </row>
    <row r="1716" spans="2:23" ht="51">
      <c r="B1716" s="95" t="s">
        <v>20807</v>
      </c>
      <c r="C1716" s="95" t="s">
        <v>20</v>
      </c>
      <c r="D1716" s="95" t="s">
        <v>20</v>
      </c>
      <c r="E1716" s="95" t="s">
        <v>17246</v>
      </c>
      <c r="F1716" s="95" t="s">
        <v>5502</v>
      </c>
      <c r="G1716" s="95" t="s">
        <v>5503</v>
      </c>
      <c r="H1716" s="14" t="s">
        <v>20830</v>
      </c>
      <c r="I1716" s="95" t="s">
        <v>5510</v>
      </c>
      <c r="J1716" s="120" t="s">
        <v>14387</v>
      </c>
      <c r="K1716" s="106" t="s">
        <v>5511</v>
      </c>
      <c r="L1716" s="95" t="s">
        <v>5510</v>
      </c>
      <c r="M1716" s="97">
        <f>IF($K$6="с учетом НДС",VLOOKUP('Прайс MILWAUKEE®'!$J1716,'Legend ACC'!$A:$H,8,0)*(1-N1716),VLOOKUP('Прайс MILWAUKEE®'!$J1716,'Legend ACC'!$A:$H,8,0)*(1-N1716)/1.2)</f>
        <v>1705</v>
      </c>
      <c r="N1716" s="98">
        <f>IF(OR(E1716="Принадлежности",E1716="Ручной инструмент"),$K$5,IF($K$4=0,0,IFERROR(VLOOKUP(Q1716,LEGEND!$V$4:$W$7,2,0),$K$4)))</f>
        <v>0</v>
      </c>
      <c r="O1716" s="103" t="s">
        <v>20</v>
      </c>
      <c r="P1716" s="102" t="s">
        <v>20</v>
      </c>
      <c r="Q1716" s="102" t="s">
        <v>20</v>
      </c>
      <c r="R1716" s="116" t="s">
        <v>5512</v>
      </c>
      <c r="S1716" s="114" t="s">
        <v>5035</v>
      </c>
      <c r="T1716" s="114">
        <v>344</v>
      </c>
      <c r="U1716" s="114">
        <v>47</v>
      </c>
      <c r="V1716" s="114">
        <v>17</v>
      </c>
      <c r="W1716" s="115">
        <v>0.41199999999999998</v>
      </c>
    </row>
    <row r="1717" spans="2:23" ht="51">
      <c r="B1717" s="95" t="s">
        <v>20807</v>
      </c>
      <c r="C1717" s="95" t="s">
        <v>20</v>
      </c>
      <c r="D1717" s="95" t="s">
        <v>20</v>
      </c>
      <c r="E1717" s="95" t="s">
        <v>17246</v>
      </c>
      <c r="F1717" s="95" t="s">
        <v>5502</v>
      </c>
      <c r="G1717" s="95" t="s">
        <v>5503</v>
      </c>
      <c r="H1717" s="14" t="s">
        <v>20830</v>
      </c>
      <c r="I1717" s="95" t="s">
        <v>5513</v>
      </c>
      <c r="J1717" s="120" t="s">
        <v>14388</v>
      </c>
      <c r="K1717" s="106" t="s">
        <v>5514</v>
      </c>
      <c r="L1717" s="95" t="s">
        <v>5513</v>
      </c>
      <c r="M1717" s="97">
        <f>IF($K$6="с учетом НДС",VLOOKUP('Прайс MILWAUKEE®'!$J1717,'Legend ACC'!$A:$H,8,0)*(1-N1717),VLOOKUP('Прайс MILWAUKEE®'!$J1717,'Legend ACC'!$A:$H,8,0)*(1-N1717)/1.2)</f>
        <v>1795.2000000000003</v>
      </c>
      <c r="N1717" s="98">
        <f>IF(OR(E1717="Принадлежности",E1717="Ручной инструмент"),$K$5,IF($K$4=0,0,IFERROR(VLOOKUP(Q1717,LEGEND!$V$4:$W$7,2,0),$K$4)))</f>
        <v>0</v>
      </c>
      <c r="O1717" s="103" t="s">
        <v>20</v>
      </c>
      <c r="P1717" s="102" t="s">
        <v>20</v>
      </c>
      <c r="Q1717" s="102" t="s">
        <v>20</v>
      </c>
      <c r="R1717" s="116" t="s">
        <v>5515</v>
      </c>
      <c r="S1717" s="114" t="s">
        <v>5035</v>
      </c>
      <c r="T1717" s="114">
        <v>80</v>
      </c>
      <c r="U1717" s="114">
        <v>80</v>
      </c>
      <c r="V1717" s="114">
        <v>300</v>
      </c>
      <c r="W1717" s="115">
        <v>1.2</v>
      </c>
    </row>
    <row r="1718" spans="2:23" ht="51">
      <c r="B1718" s="95" t="s">
        <v>20807</v>
      </c>
      <c r="C1718" s="95" t="s">
        <v>20</v>
      </c>
      <c r="D1718" s="95" t="s">
        <v>20</v>
      </c>
      <c r="E1718" s="95" t="s">
        <v>17246</v>
      </c>
      <c r="F1718" s="95" t="s">
        <v>5502</v>
      </c>
      <c r="G1718" s="95" t="s">
        <v>5503</v>
      </c>
      <c r="H1718" s="14" t="s">
        <v>20830</v>
      </c>
      <c r="I1718" s="95" t="s">
        <v>5516</v>
      </c>
      <c r="J1718" s="120" t="s">
        <v>14389</v>
      </c>
      <c r="K1718" s="106" t="s">
        <v>5517</v>
      </c>
      <c r="L1718" s="95" t="s">
        <v>5516</v>
      </c>
      <c r="M1718" s="97">
        <f>IF($K$6="с учетом НДС",VLOOKUP('Прайс MILWAUKEE®'!$J1718,'Legend ACC'!$A:$H,8,0)*(1-N1718),VLOOKUP('Прайс MILWAUKEE®'!$J1718,'Legend ACC'!$A:$H,8,0)*(1-N1718)/1.2)</f>
        <v>1980.0000000000002</v>
      </c>
      <c r="N1718" s="98">
        <f>IF(OR(E1718="Принадлежности",E1718="Ручной инструмент"),$K$5,IF($K$4=0,0,IFERROR(VLOOKUP(Q1718,LEGEND!$V$4:$W$7,2,0),$K$4)))</f>
        <v>0</v>
      </c>
      <c r="O1718" s="103" t="s">
        <v>20</v>
      </c>
      <c r="P1718" s="102" t="s">
        <v>20</v>
      </c>
      <c r="Q1718" s="102" t="s">
        <v>20</v>
      </c>
      <c r="R1718" s="116" t="s">
        <v>5518</v>
      </c>
      <c r="S1718" s="114" t="s">
        <v>5035</v>
      </c>
      <c r="T1718" s="114">
        <v>50</v>
      </c>
      <c r="U1718" s="114">
        <v>50</v>
      </c>
      <c r="V1718" s="114">
        <v>430</v>
      </c>
      <c r="W1718" s="115">
        <v>1.5</v>
      </c>
    </row>
    <row r="1719" spans="2:23" ht="51">
      <c r="B1719" s="95" t="s">
        <v>20807</v>
      </c>
      <c r="C1719" s="95" t="s">
        <v>20</v>
      </c>
      <c r="D1719" s="95" t="s">
        <v>20</v>
      </c>
      <c r="E1719" s="95" t="s">
        <v>17246</v>
      </c>
      <c r="F1719" s="95" t="s">
        <v>5502</v>
      </c>
      <c r="G1719" s="95" t="s">
        <v>5503</v>
      </c>
      <c r="H1719" s="14" t="s">
        <v>20830</v>
      </c>
      <c r="I1719" s="95" t="s">
        <v>5519</v>
      </c>
      <c r="J1719" s="120" t="s">
        <v>14390</v>
      </c>
      <c r="K1719" s="106" t="s">
        <v>5520</v>
      </c>
      <c r="L1719" s="95" t="s">
        <v>5519</v>
      </c>
      <c r="M1719" s="97">
        <f>IF($K$6="с учетом НДС",VLOOKUP('Прайс MILWAUKEE®'!$J1719,'Legend ACC'!$A:$H,8,0)*(1-N1719),VLOOKUP('Прайс MILWAUKEE®'!$J1719,'Legend ACC'!$A:$H,8,0)*(1-N1719)/1.2)</f>
        <v>1960.75</v>
      </c>
      <c r="N1719" s="98">
        <f>IF(OR(E1719="Принадлежности",E1719="Ручной инструмент"),$K$5,IF($K$4=0,0,IFERROR(VLOOKUP(Q1719,LEGEND!$V$4:$W$7,2,0),$K$4)))</f>
        <v>0</v>
      </c>
      <c r="O1719" s="103" t="s">
        <v>20</v>
      </c>
      <c r="P1719" s="102" t="s">
        <v>20</v>
      </c>
      <c r="Q1719" s="102" t="s">
        <v>20</v>
      </c>
      <c r="R1719" s="116" t="s">
        <v>5521</v>
      </c>
      <c r="S1719" s="114" t="s">
        <v>5035</v>
      </c>
      <c r="T1719" s="114">
        <v>495</v>
      </c>
      <c r="U1719" s="114">
        <v>47</v>
      </c>
      <c r="V1719" s="114">
        <v>22</v>
      </c>
      <c r="W1719" s="115">
        <v>0.67800000000000005</v>
      </c>
    </row>
    <row r="1720" spans="2:23" ht="63.75">
      <c r="B1720" s="95" t="s">
        <v>20807</v>
      </c>
      <c r="C1720" s="95" t="s">
        <v>20</v>
      </c>
      <c r="D1720" s="95" t="s">
        <v>20</v>
      </c>
      <c r="E1720" s="95" t="s">
        <v>17246</v>
      </c>
      <c r="F1720" s="95" t="s">
        <v>5502</v>
      </c>
      <c r="G1720" s="95" t="s">
        <v>5503</v>
      </c>
      <c r="H1720" s="14" t="s">
        <v>20830</v>
      </c>
      <c r="I1720" s="95" t="s">
        <v>5522</v>
      </c>
      <c r="J1720" s="120" t="s">
        <v>14391</v>
      </c>
      <c r="K1720" s="106" t="s">
        <v>5523</v>
      </c>
      <c r="L1720" s="95" t="s">
        <v>5522</v>
      </c>
      <c r="M1720" s="97">
        <f>IF($K$6="с учетом НДС",VLOOKUP('Прайс MILWAUKEE®'!$J1720,'Legend ACC'!$A:$H,8,0)*(1-N1720),VLOOKUP('Прайс MILWAUKEE®'!$J1720,'Legend ACC'!$A:$H,8,0)*(1-N1720)/1.2)</f>
        <v>2013.0000000000002</v>
      </c>
      <c r="N1720" s="98">
        <f>IF(OR(E1720="Принадлежности",E1720="Ручной инструмент"),$K$5,IF($K$4=0,0,IFERROR(VLOOKUP(Q1720,LEGEND!$V$4:$W$7,2,0),$K$4)))</f>
        <v>0</v>
      </c>
      <c r="O1720" s="103" t="s">
        <v>20</v>
      </c>
      <c r="P1720" s="102" t="s">
        <v>20</v>
      </c>
      <c r="Q1720" s="102" t="s">
        <v>20</v>
      </c>
      <c r="R1720" s="116" t="s">
        <v>5524</v>
      </c>
      <c r="S1720" s="114" t="s">
        <v>5035</v>
      </c>
      <c r="T1720" s="114">
        <v>470</v>
      </c>
      <c r="U1720" s="114">
        <v>55</v>
      </c>
      <c r="V1720" s="114">
        <v>20</v>
      </c>
      <c r="W1720" s="115">
        <v>0.81200000000000006</v>
      </c>
    </row>
    <row r="1721" spans="2:23" ht="63.75">
      <c r="B1721" s="95" t="s">
        <v>20807</v>
      </c>
      <c r="C1721" s="95" t="s">
        <v>20</v>
      </c>
      <c r="D1721" s="95" t="s">
        <v>20</v>
      </c>
      <c r="E1721" s="95" t="s">
        <v>17246</v>
      </c>
      <c r="F1721" s="95" t="s">
        <v>5502</v>
      </c>
      <c r="G1721" s="95" t="s">
        <v>5503</v>
      </c>
      <c r="H1721" s="14" t="s">
        <v>20830</v>
      </c>
      <c r="I1721" s="95" t="s">
        <v>5525</v>
      </c>
      <c r="J1721" s="120" t="s">
        <v>14392</v>
      </c>
      <c r="K1721" s="106" t="s">
        <v>5526</v>
      </c>
      <c r="L1721" s="95" t="s">
        <v>5525</v>
      </c>
      <c r="M1721" s="97">
        <f>IF($K$6="с учетом НДС",VLOOKUP('Прайс MILWAUKEE®'!$J1721,'Legend ACC'!$A:$H,8,0)*(1-N1721),VLOOKUP('Прайс MILWAUKEE®'!$J1721,'Legend ACC'!$A:$H,8,0)*(1-N1721)/1.2)</f>
        <v>2032.8000000000004</v>
      </c>
      <c r="N1721" s="98">
        <f>IF(OR(E1721="Принадлежности",E1721="Ручной инструмент"),$K$5,IF($K$4=0,0,IFERROR(VLOOKUP(Q1721,LEGEND!$V$4:$W$7,2,0),$K$4)))</f>
        <v>0</v>
      </c>
      <c r="O1721" s="103" t="s">
        <v>20</v>
      </c>
      <c r="P1721" s="102" t="s">
        <v>20</v>
      </c>
      <c r="Q1721" s="102" t="s">
        <v>20</v>
      </c>
      <c r="R1721" s="116" t="s">
        <v>5527</v>
      </c>
      <c r="S1721" s="114" t="s">
        <v>5035</v>
      </c>
      <c r="T1721" s="114">
        <v>390</v>
      </c>
      <c r="U1721" s="114">
        <v>76</v>
      </c>
      <c r="V1721" s="114">
        <v>26</v>
      </c>
      <c r="W1721" s="115">
        <v>0.754</v>
      </c>
    </row>
    <row r="1722" spans="2:23" ht="51">
      <c r="B1722" s="95" t="s">
        <v>20807</v>
      </c>
      <c r="C1722" s="95" t="s">
        <v>20</v>
      </c>
      <c r="D1722" s="95" t="s">
        <v>20</v>
      </c>
      <c r="E1722" s="95" t="s">
        <v>17246</v>
      </c>
      <c r="F1722" s="95" t="s">
        <v>5502</v>
      </c>
      <c r="G1722" s="95" t="s">
        <v>5503</v>
      </c>
      <c r="H1722" s="14" t="s">
        <v>20830</v>
      </c>
      <c r="I1722" s="95" t="s">
        <v>5528</v>
      </c>
      <c r="J1722" s="120" t="s">
        <v>14393</v>
      </c>
      <c r="K1722" s="106" t="s">
        <v>5529</v>
      </c>
      <c r="L1722" s="95" t="s">
        <v>5528</v>
      </c>
      <c r="M1722" s="97">
        <f>IF($K$6="с учетом НДС",VLOOKUP('Прайс MILWAUKEE®'!$J1722,'Legend ACC'!$A:$H,8,0)*(1-N1722),VLOOKUP('Прайс MILWAUKEE®'!$J1722,'Legend ACC'!$A:$H,8,0)*(1-N1722)/1.2)</f>
        <v>1958.0000000000002</v>
      </c>
      <c r="N1722" s="98">
        <f>IF(OR(E1722="Принадлежности",E1722="Ручной инструмент"),$K$5,IF($K$4=0,0,IFERROR(VLOOKUP(Q1722,LEGEND!$V$4:$W$7,2,0),$K$4)))</f>
        <v>0</v>
      </c>
      <c r="O1722" s="103" t="s">
        <v>20</v>
      </c>
      <c r="P1722" s="102" t="s">
        <v>20</v>
      </c>
      <c r="Q1722" s="102" t="s">
        <v>20</v>
      </c>
      <c r="R1722" s="116" t="s">
        <v>5530</v>
      </c>
      <c r="S1722" s="114" t="s">
        <v>5035</v>
      </c>
      <c r="T1722" s="114">
        <v>475</v>
      </c>
      <c r="U1722" s="114">
        <v>50</v>
      </c>
      <c r="V1722" s="114">
        <v>22</v>
      </c>
      <c r="W1722" s="115">
        <v>0.754</v>
      </c>
    </row>
    <row r="1723" spans="2:23" ht="51">
      <c r="B1723" s="95" t="s">
        <v>20807</v>
      </c>
      <c r="C1723" s="95" t="s">
        <v>20</v>
      </c>
      <c r="D1723" s="95" t="s">
        <v>20</v>
      </c>
      <c r="E1723" s="95" t="s">
        <v>17246</v>
      </c>
      <c r="F1723" s="95" t="s">
        <v>5502</v>
      </c>
      <c r="G1723" s="95" t="s">
        <v>5503</v>
      </c>
      <c r="H1723" s="14" t="s">
        <v>20830</v>
      </c>
      <c r="I1723" s="95" t="s">
        <v>5531</v>
      </c>
      <c r="J1723" s="120" t="s">
        <v>14394</v>
      </c>
      <c r="K1723" s="106" t="s">
        <v>5532</v>
      </c>
      <c r="L1723" s="95" t="s">
        <v>5531</v>
      </c>
      <c r="M1723" s="97">
        <f>IF($K$6="с учетом НДС",VLOOKUP('Прайс MILWAUKEE®'!$J1723,'Legend ACC'!$A:$H,8,0)*(1-N1723),VLOOKUP('Прайс MILWAUKEE®'!$J1723,'Legend ACC'!$A:$H,8,0)*(1-N1723)/1.2)</f>
        <v>1848.0000000000002</v>
      </c>
      <c r="N1723" s="98">
        <f>IF(OR(E1723="Принадлежности",E1723="Ручной инструмент"),$K$5,IF($K$4=0,0,IFERROR(VLOOKUP(Q1723,LEGEND!$V$4:$W$7,2,0),$K$4)))</f>
        <v>0</v>
      </c>
      <c r="O1723" s="103" t="s">
        <v>20</v>
      </c>
      <c r="P1723" s="102" t="s">
        <v>20</v>
      </c>
      <c r="Q1723" s="102" t="s">
        <v>20</v>
      </c>
      <c r="R1723" s="116" t="s">
        <v>5533</v>
      </c>
      <c r="S1723" s="114" t="s">
        <v>5035</v>
      </c>
      <c r="T1723" s="114">
        <v>80</v>
      </c>
      <c r="U1723" s="114">
        <v>80</v>
      </c>
      <c r="V1723" s="114">
        <v>350</v>
      </c>
      <c r="W1723" s="115">
        <v>1.35</v>
      </c>
    </row>
    <row r="1724" spans="2:23" ht="38.25">
      <c r="B1724" s="95" t="s">
        <v>20807</v>
      </c>
      <c r="C1724" s="95" t="s">
        <v>20</v>
      </c>
      <c r="D1724" s="95" t="s">
        <v>20</v>
      </c>
      <c r="E1724" s="95" t="s">
        <v>17246</v>
      </c>
      <c r="F1724" s="95" t="s">
        <v>5502</v>
      </c>
      <c r="G1724" s="95" t="s">
        <v>5503</v>
      </c>
      <c r="H1724" s="14" t="s">
        <v>20830</v>
      </c>
      <c r="I1724" s="95" t="s">
        <v>5534</v>
      </c>
      <c r="J1724" s="120" t="s">
        <v>14395</v>
      </c>
      <c r="K1724" s="106" t="s">
        <v>5535</v>
      </c>
      <c r="L1724" s="95" t="s">
        <v>5534</v>
      </c>
      <c r="M1724" s="97">
        <f>IF($K$6="с учетом НДС",VLOOKUP('Прайс MILWAUKEE®'!$J1724,'Legend ACC'!$A:$H,8,0)*(1-N1724),VLOOKUP('Прайс MILWAUKEE®'!$J1724,'Legend ACC'!$A:$H,8,0)*(1-N1724)/1.2)</f>
        <v>6703.4000000000015</v>
      </c>
      <c r="N1724" s="98">
        <f>IF(OR(E1724="Принадлежности",E1724="Ручной инструмент"),$K$5,IF($K$4=0,0,IFERROR(VLOOKUP(Q1724,LEGEND!$V$4:$W$7,2,0),$K$4)))</f>
        <v>0</v>
      </c>
      <c r="O1724" s="103" t="s">
        <v>20</v>
      </c>
      <c r="P1724" s="102" t="s">
        <v>20</v>
      </c>
      <c r="Q1724" s="102" t="s">
        <v>20</v>
      </c>
      <c r="R1724" s="116" t="s">
        <v>5536</v>
      </c>
      <c r="S1724" s="114" t="s">
        <v>5035</v>
      </c>
      <c r="T1724" s="114">
        <v>265</v>
      </c>
      <c r="U1724" s="114">
        <v>144</v>
      </c>
      <c r="V1724" s="114">
        <v>45</v>
      </c>
      <c r="W1724" s="115">
        <v>2.29</v>
      </c>
    </row>
    <row r="1725" spans="2:23" ht="51">
      <c r="B1725" s="95" t="s">
        <v>20807</v>
      </c>
      <c r="C1725" s="95" t="s">
        <v>20</v>
      </c>
      <c r="D1725" s="95" t="s">
        <v>20</v>
      </c>
      <c r="E1725" s="95" t="s">
        <v>17246</v>
      </c>
      <c r="F1725" s="95" t="s">
        <v>5502</v>
      </c>
      <c r="G1725" s="95" t="s">
        <v>5503</v>
      </c>
      <c r="H1725" s="14" t="s">
        <v>20830</v>
      </c>
      <c r="I1725" s="95" t="s">
        <v>5537</v>
      </c>
      <c r="J1725" s="120" t="s">
        <v>14396</v>
      </c>
      <c r="K1725" s="106" t="s">
        <v>5538</v>
      </c>
      <c r="L1725" s="95" t="s">
        <v>5537</v>
      </c>
      <c r="M1725" s="97">
        <f>IF($K$6="с учетом НДС",VLOOKUP('Прайс MILWAUKEE®'!$J1725,'Legend ACC'!$A:$H,8,0)*(1-N1725),VLOOKUP('Прайс MILWAUKEE®'!$J1725,'Legend ACC'!$A:$H,8,0)*(1-N1725)/1.2)</f>
        <v>5566</v>
      </c>
      <c r="N1725" s="98">
        <f>IF(OR(E1725="Принадлежности",E1725="Ручной инструмент"),$K$5,IF($K$4=0,0,IFERROR(VLOOKUP(Q1725,LEGEND!$V$4:$W$7,2,0),$K$4)))</f>
        <v>0</v>
      </c>
      <c r="O1725" s="103" t="s">
        <v>20</v>
      </c>
      <c r="P1725" s="102" t="s">
        <v>20</v>
      </c>
      <c r="Q1725" s="102" t="s">
        <v>20</v>
      </c>
      <c r="R1725" s="116" t="s">
        <v>5539</v>
      </c>
      <c r="S1725" s="114" t="s">
        <v>5035</v>
      </c>
      <c r="T1725" s="114">
        <v>265</v>
      </c>
      <c r="U1725" s="114">
        <v>143</v>
      </c>
      <c r="V1725" s="114">
        <v>50</v>
      </c>
      <c r="W1725" s="115">
        <v>2.2999999999999998</v>
      </c>
    </row>
    <row r="1726" spans="2:23" ht="51">
      <c r="B1726" s="95" t="s">
        <v>20807</v>
      </c>
      <c r="C1726" s="95" t="s">
        <v>20</v>
      </c>
      <c r="D1726" s="95" t="s">
        <v>20</v>
      </c>
      <c r="E1726" s="95" t="s">
        <v>17246</v>
      </c>
      <c r="F1726" s="95" t="s">
        <v>5502</v>
      </c>
      <c r="G1726" s="95" t="s">
        <v>5503</v>
      </c>
      <c r="H1726" s="14" t="s">
        <v>20830</v>
      </c>
      <c r="I1726" s="95" t="s">
        <v>5540</v>
      </c>
      <c r="J1726" s="120" t="s">
        <v>14397</v>
      </c>
      <c r="K1726" s="106" t="s">
        <v>5541</v>
      </c>
      <c r="L1726" s="95" t="s">
        <v>5540</v>
      </c>
      <c r="M1726" s="97">
        <f>IF($K$6="с учетом НДС",VLOOKUP('Прайс MILWAUKEE®'!$J1726,'Legend ACC'!$A:$H,8,0)*(1-N1726),VLOOKUP('Прайс MILWAUKEE®'!$J1726,'Legend ACC'!$A:$H,8,0)*(1-N1726)/1.2)</f>
        <v>37785</v>
      </c>
      <c r="N1726" s="98">
        <f>IF(OR(E1726="Принадлежности",E1726="Ручной инструмент"),$K$5,IF($K$4=0,0,IFERROR(VLOOKUP(Q1726,LEGEND!$V$4:$W$7,2,0),$K$4)))</f>
        <v>0</v>
      </c>
      <c r="O1726" s="103" t="s">
        <v>20</v>
      </c>
      <c r="P1726" s="102" t="s">
        <v>20</v>
      </c>
      <c r="Q1726" s="102" t="s">
        <v>20</v>
      </c>
      <c r="R1726" s="116" t="s">
        <v>5542</v>
      </c>
      <c r="S1726" s="114" t="s">
        <v>5035</v>
      </c>
      <c r="T1726" s="114">
        <v>500</v>
      </c>
      <c r="U1726" s="114">
        <v>185</v>
      </c>
      <c r="V1726" s="114">
        <v>70</v>
      </c>
      <c r="W1726" s="115">
        <v>12.874000000000001</v>
      </c>
    </row>
    <row r="1727" spans="2:23" ht="63.75">
      <c r="B1727" s="95" t="s">
        <v>20807</v>
      </c>
      <c r="C1727" s="95" t="s">
        <v>20</v>
      </c>
      <c r="D1727" s="95" t="s">
        <v>20</v>
      </c>
      <c r="E1727" s="95" t="s">
        <v>17246</v>
      </c>
      <c r="F1727" s="95" t="s">
        <v>5502</v>
      </c>
      <c r="G1727" s="95" t="s">
        <v>5503</v>
      </c>
      <c r="H1727" s="14" t="s">
        <v>20830</v>
      </c>
      <c r="I1727" s="95" t="s">
        <v>5543</v>
      </c>
      <c r="J1727" s="120" t="s">
        <v>14398</v>
      </c>
      <c r="K1727" s="106" t="s">
        <v>5544</v>
      </c>
      <c r="L1727" s="95" t="s">
        <v>5543</v>
      </c>
      <c r="M1727" s="97">
        <f>IF($K$6="с учетом НДС",VLOOKUP('Прайс MILWAUKEE®'!$J1727,'Legend ACC'!$A:$H,8,0)*(1-N1727),VLOOKUP('Прайс MILWAUKEE®'!$J1727,'Legend ACC'!$A:$H,8,0)*(1-N1727)/1.2)</f>
        <v>33011</v>
      </c>
      <c r="N1727" s="98">
        <f>IF(OR(E1727="Принадлежности",E1727="Ручной инструмент"),$K$5,IF($K$4=0,0,IFERROR(VLOOKUP(Q1727,LEGEND!$V$4:$W$7,2,0),$K$4)))</f>
        <v>0</v>
      </c>
      <c r="O1727" s="103" t="s">
        <v>20</v>
      </c>
      <c r="P1727" s="102" t="s">
        <v>20</v>
      </c>
      <c r="Q1727" s="102" t="s">
        <v>20</v>
      </c>
      <c r="R1727" s="116" t="s">
        <v>5545</v>
      </c>
      <c r="S1727" s="114" t="s">
        <v>5035</v>
      </c>
      <c r="T1727" s="114">
        <v>535</v>
      </c>
      <c r="U1727" s="114">
        <v>185</v>
      </c>
      <c r="V1727" s="114">
        <v>70</v>
      </c>
      <c r="W1727" s="115">
        <v>21</v>
      </c>
    </row>
    <row r="1728" spans="2:23" ht="38.25">
      <c r="B1728" s="95" t="s">
        <v>20807</v>
      </c>
      <c r="C1728" s="95" t="s">
        <v>20</v>
      </c>
      <c r="D1728" s="95" t="s">
        <v>20</v>
      </c>
      <c r="E1728" s="95" t="s">
        <v>17246</v>
      </c>
      <c r="F1728" s="95" t="s">
        <v>5031</v>
      </c>
      <c r="G1728" s="95" t="s">
        <v>5546</v>
      </c>
      <c r="H1728" s="14" t="s">
        <v>20831</v>
      </c>
      <c r="I1728" s="95" t="s">
        <v>5547</v>
      </c>
      <c r="J1728" s="120" t="s">
        <v>14399</v>
      </c>
      <c r="K1728" s="106" t="s">
        <v>5548</v>
      </c>
      <c r="L1728" s="95" t="s">
        <v>5547</v>
      </c>
      <c r="M1728" s="97">
        <f>IF($K$6="с учетом НДС",VLOOKUP('Прайс MILWAUKEE®'!$J1728,'Legend ACC'!$A:$H,8,0)*(1-N1728),VLOOKUP('Прайс MILWAUKEE®'!$J1728,'Legend ACC'!$A:$H,8,0)*(1-N1728)/1.2)</f>
        <v>902.00000000000011</v>
      </c>
      <c r="N1728" s="98">
        <f>IF(OR(E1728="Принадлежности",E1728="Ручной инструмент"),$K$5,IF($K$4=0,0,IFERROR(VLOOKUP(Q1728,LEGEND!$V$4:$W$7,2,0),$K$4)))</f>
        <v>0</v>
      </c>
      <c r="O1728" s="103" t="s">
        <v>20</v>
      </c>
      <c r="P1728" s="102" t="s">
        <v>20</v>
      </c>
      <c r="Q1728" s="102" t="s">
        <v>20</v>
      </c>
      <c r="R1728" s="116" t="s">
        <v>5549</v>
      </c>
      <c r="S1728" s="114" t="s">
        <v>5035</v>
      </c>
      <c r="T1728" s="114">
        <v>172</v>
      </c>
      <c r="U1728" s="114">
        <v>95</v>
      </c>
      <c r="V1728" s="114">
        <v>18</v>
      </c>
      <c r="W1728" s="115">
        <v>0.04</v>
      </c>
    </row>
    <row r="1729" spans="2:23" ht="38.25">
      <c r="B1729" s="95" t="s">
        <v>20807</v>
      </c>
      <c r="C1729" s="95" t="s">
        <v>20</v>
      </c>
      <c r="D1729" s="95" t="s">
        <v>20</v>
      </c>
      <c r="E1729" s="95" t="s">
        <v>17246</v>
      </c>
      <c r="F1729" s="95" t="s">
        <v>5031</v>
      </c>
      <c r="G1729" s="95" t="s">
        <v>5546</v>
      </c>
      <c r="H1729" s="14" t="s">
        <v>20831</v>
      </c>
      <c r="I1729" s="95" t="s">
        <v>5550</v>
      </c>
      <c r="J1729" s="120" t="s">
        <v>14400</v>
      </c>
      <c r="K1729" s="106" t="s">
        <v>5551</v>
      </c>
      <c r="L1729" s="95" t="s">
        <v>5550</v>
      </c>
      <c r="M1729" s="97">
        <f>IF($K$6="с учетом НДС",VLOOKUP('Прайс MILWAUKEE®'!$J1729,'Legend ACC'!$A:$H,8,0)*(1-N1729),VLOOKUP('Прайс MILWAUKEE®'!$J1729,'Legend ACC'!$A:$H,8,0)*(1-N1729)/1.2)</f>
        <v>6424.0000000000009</v>
      </c>
      <c r="N1729" s="98">
        <f>IF(OR(E1729="Принадлежности",E1729="Ручной инструмент"),$K$5,IF($K$4=0,0,IFERROR(VLOOKUP(Q1729,LEGEND!$V$4:$W$7,2,0),$K$4)))</f>
        <v>0</v>
      </c>
      <c r="O1729" s="103" t="s">
        <v>20</v>
      </c>
      <c r="P1729" s="102" t="s">
        <v>20</v>
      </c>
      <c r="Q1729" s="102" t="s">
        <v>20</v>
      </c>
      <c r="R1729" s="116" t="s">
        <v>5552</v>
      </c>
      <c r="S1729" s="114" t="s">
        <v>5035</v>
      </c>
      <c r="T1729" s="114">
        <v>173</v>
      </c>
      <c r="U1729" s="114">
        <v>92</v>
      </c>
      <c r="V1729" s="114">
        <v>48</v>
      </c>
      <c r="W1729" s="115">
        <v>0.23</v>
      </c>
    </row>
    <row r="1730" spans="2:23" ht="51">
      <c r="B1730" s="95" t="s">
        <v>20807</v>
      </c>
      <c r="C1730" s="95" t="s">
        <v>20</v>
      </c>
      <c r="D1730" s="95" t="s">
        <v>20</v>
      </c>
      <c r="E1730" s="95" t="s">
        <v>17246</v>
      </c>
      <c r="F1730" s="95" t="s">
        <v>5031</v>
      </c>
      <c r="G1730" s="95" t="s">
        <v>5546</v>
      </c>
      <c r="H1730" s="14" t="s">
        <v>20831</v>
      </c>
      <c r="I1730" s="95" t="s">
        <v>5553</v>
      </c>
      <c r="J1730" s="120" t="s">
        <v>14401</v>
      </c>
      <c r="K1730" s="106" t="s">
        <v>5554</v>
      </c>
      <c r="L1730" s="95" t="s">
        <v>5553</v>
      </c>
      <c r="M1730" s="97">
        <f>IF($K$6="с учетом НДС",VLOOKUP('Прайс MILWAUKEE®'!$J1730,'Legend ACC'!$A:$H,8,0)*(1-N1730),VLOOKUP('Прайс MILWAUKEE®'!$J1730,'Legend ACC'!$A:$H,8,0)*(1-N1730)/1.2)</f>
        <v>968.00000000000011</v>
      </c>
      <c r="N1730" s="98">
        <f>IF(OR(E1730="Принадлежности",E1730="Ручной инструмент"),$K$5,IF($K$4=0,0,IFERROR(VLOOKUP(Q1730,LEGEND!$V$4:$W$7,2,0),$K$4)))</f>
        <v>0</v>
      </c>
      <c r="O1730" s="103" t="s">
        <v>20</v>
      </c>
      <c r="P1730" s="102" t="s">
        <v>20</v>
      </c>
      <c r="Q1730" s="102" t="s">
        <v>20</v>
      </c>
      <c r="R1730" s="116" t="s">
        <v>5555</v>
      </c>
      <c r="S1730" s="114" t="s">
        <v>5035</v>
      </c>
      <c r="T1730" s="114">
        <v>174</v>
      </c>
      <c r="U1730" s="114">
        <v>97</v>
      </c>
      <c r="V1730" s="114">
        <v>8</v>
      </c>
      <c r="W1730" s="115">
        <v>0.04</v>
      </c>
    </row>
    <row r="1731" spans="2:23" ht="51">
      <c r="B1731" s="95" t="s">
        <v>20807</v>
      </c>
      <c r="C1731" s="95" t="s">
        <v>20</v>
      </c>
      <c r="D1731" s="95" t="s">
        <v>20</v>
      </c>
      <c r="E1731" s="95" t="s">
        <v>17246</v>
      </c>
      <c r="F1731" s="95" t="s">
        <v>5031</v>
      </c>
      <c r="G1731" s="95" t="s">
        <v>5546</v>
      </c>
      <c r="H1731" s="14" t="s">
        <v>20831</v>
      </c>
      <c r="I1731" s="95" t="s">
        <v>5556</v>
      </c>
      <c r="J1731" s="120" t="s">
        <v>14402</v>
      </c>
      <c r="K1731" s="106" t="s">
        <v>5557</v>
      </c>
      <c r="L1731" s="95" t="s">
        <v>5556</v>
      </c>
      <c r="M1731" s="97">
        <f>IF($K$6="с учетом НДС",VLOOKUP('Прайс MILWAUKEE®'!$J1731,'Legend ACC'!$A:$H,8,0)*(1-N1731),VLOOKUP('Прайс MILWAUKEE®'!$J1731,'Legend ACC'!$A:$H,8,0)*(1-N1731)/1.2)</f>
        <v>7084.0000000000009</v>
      </c>
      <c r="N1731" s="98">
        <f>IF(OR(E1731="Принадлежности",E1731="Ручной инструмент"),$K$5,IF($K$4=0,0,IFERROR(VLOOKUP(Q1731,LEGEND!$V$4:$W$7,2,0),$K$4)))</f>
        <v>0</v>
      </c>
      <c r="O1731" s="103" t="s">
        <v>20</v>
      </c>
      <c r="P1731" s="102" t="s">
        <v>20</v>
      </c>
      <c r="Q1731" s="102" t="s">
        <v>20</v>
      </c>
      <c r="R1731" s="116" t="s">
        <v>5558</v>
      </c>
      <c r="S1731" s="114" t="s">
        <v>5035</v>
      </c>
      <c r="T1731" s="114">
        <v>172</v>
      </c>
      <c r="U1731" s="114">
        <v>98</v>
      </c>
      <c r="V1731" s="114">
        <v>45</v>
      </c>
      <c r="W1731" s="115">
        <v>0.246</v>
      </c>
    </row>
    <row r="1732" spans="2:23" ht="38.25">
      <c r="B1732" s="95" t="s">
        <v>20807</v>
      </c>
      <c r="C1732" s="95" t="s">
        <v>20</v>
      </c>
      <c r="D1732" s="95" t="s">
        <v>20</v>
      </c>
      <c r="E1732" s="95" t="s">
        <v>17246</v>
      </c>
      <c r="F1732" s="95" t="s">
        <v>5031</v>
      </c>
      <c r="G1732" s="95" t="s">
        <v>5546</v>
      </c>
      <c r="H1732" s="14" t="s">
        <v>20831</v>
      </c>
      <c r="I1732" s="95" t="s">
        <v>5559</v>
      </c>
      <c r="J1732" s="120" t="s">
        <v>14403</v>
      </c>
      <c r="K1732" s="106" t="s">
        <v>5560</v>
      </c>
      <c r="L1732" s="95" t="s">
        <v>5559</v>
      </c>
      <c r="M1732" s="97">
        <f>IF($K$6="с учетом НДС",VLOOKUP('Прайс MILWAUKEE®'!$J1732,'Legend ACC'!$A:$H,8,0)*(1-N1732),VLOOKUP('Прайс MILWAUKEE®'!$J1732,'Legend ACC'!$A:$H,8,0)*(1-N1732)/1.2)</f>
        <v>1078</v>
      </c>
      <c r="N1732" s="98">
        <f>IF(OR(E1732="Принадлежности",E1732="Ручной инструмент"),$K$5,IF($K$4=0,0,IFERROR(VLOOKUP(Q1732,LEGEND!$V$4:$W$7,2,0),$K$4)))</f>
        <v>0</v>
      </c>
      <c r="O1732" s="103" t="s">
        <v>20</v>
      </c>
      <c r="P1732" s="102" t="s">
        <v>20</v>
      </c>
      <c r="Q1732" s="102" t="s">
        <v>20</v>
      </c>
      <c r="R1732" s="116" t="s">
        <v>5561</v>
      </c>
      <c r="S1732" s="114" t="s">
        <v>5035</v>
      </c>
      <c r="T1732" s="114">
        <v>173</v>
      </c>
      <c r="U1732" s="114">
        <v>97</v>
      </c>
      <c r="V1732" s="114">
        <v>12</v>
      </c>
      <c r="W1732" s="115">
        <v>0.04</v>
      </c>
    </row>
    <row r="1733" spans="2:23" ht="51">
      <c r="B1733" s="95" t="s">
        <v>20807</v>
      </c>
      <c r="C1733" s="95" t="s">
        <v>20</v>
      </c>
      <c r="D1733" s="95" t="s">
        <v>20</v>
      </c>
      <c r="E1733" s="95" t="s">
        <v>17246</v>
      </c>
      <c r="F1733" s="95" t="s">
        <v>5031</v>
      </c>
      <c r="G1733" s="95" t="s">
        <v>5546</v>
      </c>
      <c r="H1733" s="14" t="s">
        <v>20831</v>
      </c>
      <c r="I1733" s="95" t="s">
        <v>5562</v>
      </c>
      <c r="J1733" s="120" t="s">
        <v>14404</v>
      </c>
      <c r="K1733" s="106" t="s">
        <v>5563</v>
      </c>
      <c r="L1733" s="95" t="s">
        <v>5562</v>
      </c>
      <c r="M1733" s="97">
        <f>IF($K$6="с учетом НДС",VLOOKUP('Прайс MILWAUKEE®'!$J1733,'Legend ACC'!$A:$H,8,0)*(1-N1733),VLOOKUP('Прайс MILWAUKEE®'!$J1733,'Legend ACC'!$A:$H,8,0)*(1-N1733)/1.2)</f>
        <v>1122</v>
      </c>
      <c r="N1733" s="98">
        <f>IF(OR(E1733="Принадлежности",E1733="Ручной инструмент"),$K$5,IF($K$4=0,0,IFERROR(VLOOKUP(Q1733,LEGEND!$V$4:$W$7,2,0),$K$4)))</f>
        <v>0</v>
      </c>
      <c r="O1733" s="103" t="s">
        <v>20</v>
      </c>
      <c r="P1733" s="102" t="s">
        <v>20</v>
      </c>
      <c r="Q1733" s="102" t="s">
        <v>20</v>
      </c>
      <c r="R1733" s="116" t="s">
        <v>5564</v>
      </c>
      <c r="S1733" s="114" t="s">
        <v>5035</v>
      </c>
      <c r="T1733" s="114">
        <v>174</v>
      </c>
      <c r="U1733" s="114">
        <v>97</v>
      </c>
      <c r="V1733" s="114">
        <v>8</v>
      </c>
      <c r="W1733" s="115">
        <v>4.2000000000000003E-2</v>
      </c>
    </row>
    <row r="1734" spans="2:23" ht="63.75">
      <c r="B1734" s="95" t="s">
        <v>20807</v>
      </c>
      <c r="C1734" s="95" t="s">
        <v>20</v>
      </c>
      <c r="D1734" s="95" t="s">
        <v>20</v>
      </c>
      <c r="E1734" s="95" t="s">
        <v>17246</v>
      </c>
      <c r="F1734" s="95" t="s">
        <v>5031</v>
      </c>
      <c r="G1734" s="95" t="s">
        <v>5546</v>
      </c>
      <c r="H1734" s="14" t="s">
        <v>20831</v>
      </c>
      <c r="I1734" s="95" t="s">
        <v>5565</v>
      </c>
      <c r="J1734" s="120" t="s">
        <v>14405</v>
      </c>
      <c r="K1734" s="106" t="s">
        <v>5566</v>
      </c>
      <c r="L1734" s="95" t="s">
        <v>5565</v>
      </c>
      <c r="M1734" s="97">
        <f>IF($K$6="с учетом НДС",VLOOKUP('Прайс MILWAUKEE®'!$J1734,'Legend ACC'!$A:$H,8,0)*(1-N1734),VLOOKUP('Прайс MILWAUKEE®'!$J1734,'Legend ACC'!$A:$H,8,0)*(1-N1734)/1.2)</f>
        <v>1243</v>
      </c>
      <c r="N1734" s="98">
        <f>IF(OR(E1734="Принадлежности",E1734="Ручной инструмент"),$K$5,IF($K$4=0,0,IFERROR(VLOOKUP(Q1734,LEGEND!$V$4:$W$7,2,0),$K$4)))</f>
        <v>0</v>
      </c>
      <c r="O1734" s="103" t="s">
        <v>20</v>
      </c>
      <c r="P1734" s="102" t="s">
        <v>20</v>
      </c>
      <c r="Q1734" s="102" t="s">
        <v>20</v>
      </c>
      <c r="R1734" s="116" t="s">
        <v>5567</v>
      </c>
      <c r="S1734" s="114" t="s">
        <v>5035</v>
      </c>
      <c r="T1734" s="114">
        <v>173</v>
      </c>
      <c r="U1734" s="114">
        <v>92</v>
      </c>
      <c r="V1734" s="114">
        <v>18</v>
      </c>
      <c r="W1734" s="115">
        <v>0.04</v>
      </c>
    </row>
    <row r="1735" spans="2:23" ht="63.75">
      <c r="B1735" s="95" t="s">
        <v>20807</v>
      </c>
      <c r="C1735" s="95" t="s">
        <v>20</v>
      </c>
      <c r="D1735" s="95" t="s">
        <v>20</v>
      </c>
      <c r="E1735" s="95" t="s">
        <v>17246</v>
      </c>
      <c r="F1735" s="95" t="s">
        <v>5031</v>
      </c>
      <c r="G1735" s="95" t="s">
        <v>5546</v>
      </c>
      <c r="H1735" s="14" t="s">
        <v>20831</v>
      </c>
      <c r="I1735" s="95" t="s">
        <v>5568</v>
      </c>
      <c r="J1735" s="120" t="s">
        <v>14406</v>
      </c>
      <c r="K1735" s="106" t="s">
        <v>5569</v>
      </c>
      <c r="L1735" s="95" t="s">
        <v>5568</v>
      </c>
      <c r="M1735" s="97">
        <f>IF($K$6="с учетом НДС",VLOOKUP('Прайс MILWAUKEE®'!$J1735,'Legend ACC'!$A:$H,8,0)*(1-N1735),VLOOKUP('Прайс MILWAUKEE®'!$J1735,'Legend ACC'!$A:$H,8,0)*(1-N1735)/1.2)</f>
        <v>9845</v>
      </c>
      <c r="N1735" s="98">
        <f>IF(OR(E1735="Принадлежности",E1735="Ручной инструмент"),$K$5,IF($K$4=0,0,IFERROR(VLOOKUP(Q1735,LEGEND!$V$4:$W$7,2,0),$K$4)))</f>
        <v>0</v>
      </c>
      <c r="O1735" s="103" t="s">
        <v>20</v>
      </c>
      <c r="P1735" s="102" t="s">
        <v>20</v>
      </c>
      <c r="Q1735" s="102" t="s">
        <v>20</v>
      </c>
      <c r="R1735" s="116" t="s">
        <v>5570</v>
      </c>
      <c r="S1735" s="114" t="s">
        <v>5035</v>
      </c>
      <c r="T1735" s="114">
        <v>173</v>
      </c>
      <c r="U1735" s="114">
        <v>98</v>
      </c>
      <c r="V1735" s="114">
        <v>39</v>
      </c>
      <c r="W1735" s="115">
        <v>0.246</v>
      </c>
    </row>
    <row r="1736" spans="2:23" ht="38.25">
      <c r="B1736" s="95" t="s">
        <v>20807</v>
      </c>
      <c r="C1736" s="95" t="s">
        <v>20</v>
      </c>
      <c r="D1736" s="95" t="s">
        <v>20</v>
      </c>
      <c r="E1736" s="95" t="s">
        <v>17246</v>
      </c>
      <c r="F1736" s="95" t="s">
        <v>5031</v>
      </c>
      <c r="G1736" s="95" t="s">
        <v>5546</v>
      </c>
      <c r="H1736" s="14" t="s">
        <v>20831</v>
      </c>
      <c r="I1736" s="95" t="s">
        <v>5571</v>
      </c>
      <c r="J1736" s="120" t="s">
        <v>14407</v>
      </c>
      <c r="K1736" s="106" t="s">
        <v>5572</v>
      </c>
      <c r="L1736" s="95" t="s">
        <v>5571</v>
      </c>
      <c r="M1736" s="97">
        <f>IF($K$6="с учетом НДС",VLOOKUP('Прайс MILWAUKEE®'!$J1736,'Legend ACC'!$A:$H,8,0)*(1-N1736),VLOOKUP('Прайс MILWAUKEE®'!$J1736,'Legend ACC'!$A:$H,8,0)*(1-N1736)/1.2)</f>
        <v>957.00000000000011</v>
      </c>
      <c r="N1736" s="98">
        <f>IF(OR(E1736="Принадлежности",E1736="Ручной инструмент"),$K$5,IF($K$4=0,0,IFERROR(VLOOKUP(Q1736,LEGEND!$V$4:$W$7,2,0),$K$4)))</f>
        <v>0</v>
      </c>
      <c r="O1736" s="103" t="s">
        <v>20</v>
      </c>
      <c r="P1736" s="102" t="s">
        <v>20</v>
      </c>
      <c r="Q1736" s="102" t="s">
        <v>20</v>
      </c>
      <c r="R1736" s="116" t="s">
        <v>5573</v>
      </c>
      <c r="S1736" s="114" t="s">
        <v>5035</v>
      </c>
      <c r="T1736" s="114">
        <v>173</v>
      </c>
      <c r="U1736" s="114">
        <v>96</v>
      </c>
      <c r="V1736" s="114">
        <v>20</v>
      </c>
      <c r="W1736" s="115">
        <v>0.04</v>
      </c>
    </row>
    <row r="1737" spans="2:23" ht="38.25">
      <c r="B1737" s="95" t="s">
        <v>20807</v>
      </c>
      <c r="C1737" s="95" t="s">
        <v>20</v>
      </c>
      <c r="D1737" s="95" t="s">
        <v>20</v>
      </c>
      <c r="E1737" s="95" t="s">
        <v>17246</v>
      </c>
      <c r="F1737" s="95" t="s">
        <v>5031</v>
      </c>
      <c r="G1737" s="95" t="s">
        <v>5546</v>
      </c>
      <c r="H1737" s="14" t="s">
        <v>20831</v>
      </c>
      <c r="I1737" s="95" t="s">
        <v>5574</v>
      </c>
      <c r="J1737" s="120" t="s">
        <v>14408</v>
      </c>
      <c r="K1737" s="106" t="s">
        <v>5575</v>
      </c>
      <c r="L1737" s="95" t="s">
        <v>5574</v>
      </c>
      <c r="M1737" s="97">
        <f>IF($K$6="с учетом НДС",VLOOKUP('Прайс MILWAUKEE®'!$J1737,'Legend ACC'!$A:$H,8,0)*(1-N1737),VLOOKUP('Прайс MILWAUKEE®'!$J1737,'Legend ACC'!$A:$H,8,0)*(1-N1737)/1.2)</f>
        <v>6985.0000000000009</v>
      </c>
      <c r="N1737" s="98">
        <f>IF(OR(E1737="Принадлежности",E1737="Ручной инструмент"),$K$5,IF($K$4=0,0,IFERROR(VLOOKUP(Q1737,LEGEND!$V$4:$W$7,2,0),$K$4)))</f>
        <v>0</v>
      </c>
      <c r="O1737" s="103" t="s">
        <v>20</v>
      </c>
      <c r="P1737" s="102" t="s">
        <v>20</v>
      </c>
      <c r="Q1737" s="102" t="s">
        <v>20</v>
      </c>
      <c r="R1737" s="116" t="s">
        <v>5576</v>
      </c>
      <c r="S1737" s="114" t="s">
        <v>5035</v>
      </c>
      <c r="T1737" s="114">
        <v>173</v>
      </c>
      <c r="U1737" s="114">
        <v>96</v>
      </c>
      <c r="V1737" s="114">
        <v>48</v>
      </c>
      <c r="W1737" s="115">
        <v>0.248</v>
      </c>
    </row>
    <row r="1738" spans="2:23" ht="38.25">
      <c r="B1738" s="95" t="s">
        <v>20807</v>
      </c>
      <c r="C1738" s="95" t="s">
        <v>20</v>
      </c>
      <c r="D1738" s="95" t="s">
        <v>20</v>
      </c>
      <c r="E1738" s="95" t="s">
        <v>17246</v>
      </c>
      <c r="F1738" s="95" t="s">
        <v>5031</v>
      </c>
      <c r="G1738" s="95" t="s">
        <v>5546</v>
      </c>
      <c r="H1738" s="14" t="s">
        <v>20831</v>
      </c>
      <c r="I1738" s="95" t="s">
        <v>5577</v>
      </c>
      <c r="J1738" s="120" t="s">
        <v>14409</v>
      </c>
      <c r="K1738" s="106" t="s">
        <v>5578</v>
      </c>
      <c r="L1738" s="95" t="s">
        <v>5577</v>
      </c>
      <c r="M1738" s="97">
        <f>IF($K$6="с учетом НДС",VLOOKUP('Прайс MILWAUKEE®'!$J1738,'Legend ACC'!$A:$H,8,0)*(1-N1738),VLOOKUP('Прайс MILWAUKEE®'!$J1738,'Legend ACC'!$A:$H,8,0)*(1-N1738)/1.2)</f>
        <v>1122</v>
      </c>
      <c r="N1738" s="98">
        <f>IF(OR(E1738="Принадлежности",E1738="Ручной инструмент"),$K$5,IF($K$4=0,0,IFERROR(VLOOKUP(Q1738,LEGEND!$V$4:$W$7,2,0),$K$4)))</f>
        <v>0</v>
      </c>
      <c r="O1738" s="103" t="s">
        <v>20</v>
      </c>
      <c r="P1738" s="102" t="s">
        <v>20</v>
      </c>
      <c r="Q1738" s="102" t="s">
        <v>20</v>
      </c>
      <c r="R1738" s="116" t="s">
        <v>5579</v>
      </c>
      <c r="S1738" s="114" t="s">
        <v>5035</v>
      </c>
      <c r="T1738" s="114">
        <v>173</v>
      </c>
      <c r="U1738" s="114">
        <v>95</v>
      </c>
      <c r="V1738" s="114">
        <v>12</v>
      </c>
      <c r="W1738" s="115">
        <v>0.04</v>
      </c>
    </row>
    <row r="1739" spans="2:23" ht="38.25">
      <c r="B1739" s="95" t="s">
        <v>20807</v>
      </c>
      <c r="C1739" s="95" t="s">
        <v>20</v>
      </c>
      <c r="D1739" s="95" t="s">
        <v>20</v>
      </c>
      <c r="E1739" s="95" t="s">
        <v>17246</v>
      </c>
      <c r="F1739" s="95" t="s">
        <v>5031</v>
      </c>
      <c r="G1739" s="95" t="s">
        <v>5546</v>
      </c>
      <c r="H1739" s="14" t="s">
        <v>20831</v>
      </c>
      <c r="I1739" s="95" t="s">
        <v>5580</v>
      </c>
      <c r="J1739" s="120" t="s">
        <v>14410</v>
      </c>
      <c r="K1739" s="106" t="s">
        <v>5581</v>
      </c>
      <c r="L1739" s="95" t="s">
        <v>5580</v>
      </c>
      <c r="M1739" s="97">
        <f>IF($K$6="с учетом НДС",VLOOKUP('Прайс MILWAUKEE®'!$J1739,'Legend ACC'!$A:$H,8,0)*(1-N1739),VLOOKUP('Прайс MILWAUKEE®'!$J1739,'Legend ACC'!$A:$H,8,0)*(1-N1739)/1.2)</f>
        <v>968.00000000000011</v>
      </c>
      <c r="N1739" s="98">
        <f>IF(OR(E1739="Принадлежности",E1739="Ручной инструмент"),$K$5,IF($K$4=0,0,IFERROR(VLOOKUP(Q1739,LEGEND!$V$4:$W$7,2,0),$K$4)))</f>
        <v>0</v>
      </c>
      <c r="O1739" s="103" t="s">
        <v>20</v>
      </c>
      <c r="P1739" s="102" t="s">
        <v>20</v>
      </c>
      <c r="Q1739" s="102" t="s">
        <v>20</v>
      </c>
      <c r="R1739" s="116" t="s">
        <v>5582</v>
      </c>
      <c r="S1739" s="114" t="s">
        <v>5035</v>
      </c>
      <c r="T1739" s="114">
        <v>172</v>
      </c>
      <c r="U1739" s="114">
        <v>97</v>
      </c>
      <c r="V1739" s="114">
        <v>18</v>
      </c>
      <c r="W1739" s="115">
        <v>0.04</v>
      </c>
    </row>
    <row r="1740" spans="2:23" ht="38.25">
      <c r="B1740" s="95" t="s">
        <v>20807</v>
      </c>
      <c r="C1740" s="95" t="s">
        <v>20</v>
      </c>
      <c r="D1740" s="95" t="s">
        <v>20</v>
      </c>
      <c r="E1740" s="95" t="s">
        <v>17246</v>
      </c>
      <c r="F1740" s="95" t="s">
        <v>5031</v>
      </c>
      <c r="G1740" s="95" t="s">
        <v>5546</v>
      </c>
      <c r="H1740" s="14" t="s">
        <v>20831</v>
      </c>
      <c r="I1740" s="95" t="s">
        <v>5583</v>
      </c>
      <c r="J1740" s="120" t="s">
        <v>14411</v>
      </c>
      <c r="K1740" s="106" t="s">
        <v>5584</v>
      </c>
      <c r="L1740" s="95" t="s">
        <v>5583</v>
      </c>
      <c r="M1740" s="97">
        <f>IF($K$6="с учетом НДС",VLOOKUP('Прайс MILWAUKEE®'!$J1740,'Legend ACC'!$A:$H,8,0)*(1-N1740),VLOOKUP('Прайс MILWAUKEE®'!$J1740,'Legend ACC'!$A:$H,8,0)*(1-N1740)/1.2)</f>
        <v>7084.0000000000009</v>
      </c>
      <c r="N1740" s="98">
        <f>IF(OR(E1740="Принадлежности",E1740="Ручной инструмент"),$K$5,IF($K$4=0,0,IFERROR(VLOOKUP(Q1740,LEGEND!$V$4:$W$7,2,0),$K$4)))</f>
        <v>0</v>
      </c>
      <c r="O1740" s="103" t="s">
        <v>20</v>
      </c>
      <c r="P1740" s="102" t="s">
        <v>20</v>
      </c>
      <c r="Q1740" s="102" t="s">
        <v>20</v>
      </c>
      <c r="R1740" s="116" t="s">
        <v>5585</v>
      </c>
      <c r="S1740" s="114" t="s">
        <v>5035</v>
      </c>
      <c r="T1740" s="114">
        <v>173</v>
      </c>
      <c r="U1740" s="114">
        <v>96</v>
      </c>
      <c r="V1740" s="114">
        <v>50</v>
      </c>
      <c r="W1740" s="115">
        <v>0.248</v>
      </c>
    </row>
    <row r="1741" spans="2:23" ht="38.25">
      <c r="B1741" s="95" t="s">
        <v>20807</v>
      </c>
      <c r="C1741" s="95" t="s">
        <v>20</v>
      </c>
      <c r="D1741" s="95" t="s">
        <v>20</v>
      </c>
      <c r="E1741" s="95" t="s">
        <v>17246</v>
      </c>
      <c r="F1741" s="95" t="s">
        <v>5031</v>
      </c>
      <c r="G1741" s="95" t="s">
        <v>5546</v>
      </c>
      <c r="H1741" s="14" t="s">
        <v>20831</v>
      </c>
      <c r="I1741" s="95" t="s">
        <v>5586</v>
      </c>
      <c r="J1741" s="120" t="s">
        <v>14412</v>
      </c>
      <c r="K1741" s="106" t="s">
        <v>5587</v>
      </c>
      <c r="L1741" s="95" t="s">
        <v>5586</v>
      </c>
      <c r="M1741" s="97">
        <f>IF($K$6="с учетом НДС",VLOOKUP('Прайс MILWAUKEE®'!$J1741,'Legend ACC'!$A:$H,8,0)*(1-N1741),VLOOKUP('Прайс MILWAUKEE®'!$J1741,'Legend ACC'!$A:$H,8,0)*(1-N1741)/1.2)</f>
        <v>1067</v>
      </c>
      <c r="N1741" s="98">
        <f>IF(OR(E1741="Принадлежности",E1741="Ручной инструмент"),$K$5,IF($K$4=0,0,IFERROR(VLOOKUP(Q1741,LEGEND!$V$4:$W$7,2,0),$K$4)))</f>
        <v>0</v>
      </c>
      <c r="O1741" s="103" t="s">
        <v>20</v>
      </c>
      <c r="P1741" s="102" t="s">
        <v>20</v>
      </c>
      <c r="Q1741" s="102" t="s">
        <v>20</v>
      </c>
      <c r="R1741" s="116" t="s">
        <v>5588</v>
      </c>
      <c r="S1741" s="114" t="s">
        <v>5035</v>
      </c>
      <c r="T1741" s="114">
        <v>173</v>
      </c>
      <c r="U1741" s="114">
        <v>98</v>
      </c>
      <c r="V1741" s="114">
        <v>12</v>
      </c>
      <c r="W1741" s="115">
        <v>4.2000000000000003E-2</v>
      </c>
    </row>
    <row r="1742" spans="2:23" ht="89.25">
      <c r="B1742" s="95" t="s">
        <v>20807</v>
      </c>
      <c r="C1742" s="95" t="s">
        <v>20</v>
      </c>
      <c r="D1742" s="95" t="s">
        <v>20</v>
      </c>
      <c r="E1742" s="95" t="s">
        <v>17246</v>
      </c>
      <c r="F1742" s="95" t="s">
        <v>5031</v>
      </c>
      <c r="G1742" s="95" t="s">
        <v>5546</v>
      </c>
      <c r="H1742" s="14" t="s">
        <v>20831</v>
      </c>
      <c r="I1742" s="95" t="s">
        <v>5589</v>
      </c>
      <c r="J1742" s="120" t="s">
        <v>14413</v>
      </c>
      <c r="K1742" s="106" t="s">
        <v>5590</v>
      </c>
      <c r="L1742" s="95" t="s">
        <v>5589</v>
      </c>
      <c r="M1742" s="97">
        <f>IF($K$6="с учетом НДС",VLOOKUP('Прайс MILWAUKEE®'!$J1742,'Legend ACC'!$A:$H,8,0)*(1-N1742),VLOOKUP('Прайс MILWAUKEE®'!$J1742,'Legend ACC'!$A:$H,8,0)*(1-N1742)/1.2)</f>
        <v>1738.0000000000002</v>
      </c>
      <c r="N1742" s="98">
        <f>IF(OR(E1742="Принадлежности",E1742="Ручной инструмент"),$K$5,IF($K$4=0,0,IFERROR(VLOOKUP(Q1742,LEGEND!$V$4:$W$7,2,0),$K$4)))</f>
        <v>0</v>
      </c>
      <c r="O1742" s="103" t="s">
        <v>20</v>
      </c>
      <c r="P1742" s="102" t="s">
        <v>20</v>
      </c>
      <c r="Q1742" s="102" t="s">
        <v>20</v>
      </c>
      <c r="R1742" s="116" t="s">
        <v>5591</v>
      </c>
      <c r="S1742" s="114" t="s">
        <v>5035</v>
      </c>
      <c r="T1742" s="114">
        <v>172</v>
      </c>
      <c r="U1742" s="114">
        <v>96</v>
      </c>
      <c r="V1742" s="114">
        <v>15</v>
      </c>
      <c r="W1742" s="115">
        <v>4.3999999999999997E-2</v>
      </c>
    </row>
    <row r="1743" spans="2:23" ht="51">
      <c r="B1743" s="95" t="s">
        <v>20807</v>
      </c>
      <c r="C1743" s="95" t="s">
        <v>20</v>
      </c>
      <c r="D1743" s="95" t="s">
        <v>20</v>
      </c>
      <c r="E1743" s="95" t="s">
        <v>17246</v>
      </c>
      <c r="F1743" s="95" t="s">
        <v>5031</v>
      </c>
      <c r="G1743" s="95" t="s">
        <v>5546</v>
      </c>
      <c r="H1743" s="14" t="s">
        <v>20831</v>
      </c>
      <c r="I1743" s="95" t="s">
        <v>5592</v>
      </c>
      <c r="J1743" s="120" t="s">
        <v>14414</v>
      </c>
      <c r="K1743" s="106" t="s">
        <v>5593</v>
      </c>
      <c r="L1743" s="95" t="s">
        <v>5592</v>
      </c>
      <c r="M1743" s="97">
        <f>IF($K$6="с учетом НДС",VLOOKUP('Прайс MILWAUKEE®'!$J1743,'Legend ACC'!$A:$H,8,0)*(1-N1743),VLOOKUP('Прайс MILWAUKEE®'!$J1743,'Legend ACC'!$A:$H,8,0)*(1-N1743)/1.2)</f>
        <v>1760.0000000000002</v>
      </c>
      <c r="N1743" s="98">
        <f>IF(OR(E1743="Принадлежности",E1743="Ручной инструмент"),$K$5,IF($K$4=0,0,IFERROR(VLOOKUP(Q1743,LEGEND!$V$4:$W$7,2,0),$K$4)))</f>
        <v>0</v>
      </c>
      <c r="O1743" s="103" t="s">
        <v>20</v>
      </c>
      <c r="P1743" s="102" t="s">
        <v>20</v>
      </c>
      <c r="Q1743" s="102" t="s">
        <v>20</v>
      </c>
      <c r="R1743" s="116" t="s">
        <v>5594</v>
      </c>
      <c r="S1743" s="114" t="s">
        <v>5035</v>
      </c>
      <c r="T1743" s="114">
        <v>173</v>
      </c>
      <c r="U1743" s="114">
        <v>96</v>
      </c>
      <c r="V1743" s="114">
        <v>15</v>
      </c>
      <c r="W1743" s="115">
        <v>4.8000000000000001E-2</v>
      </c>
    </row>
    <row r="1744" spans="2:23" ht="51">
      <c r="B1744" s="95" t="s">
        <v>20807</v>
      </c>
      <c r="C1744" s="95" t="s">
        <v>20</v>
      </c>
      <c r="D1744" s="95" t="s">
        <v>20</v>
      </c>
      <c r="E1744" s="95" t="s">
        <v>17246</v>
      </c>
      <c r="F1744" s="95" t="s">
        <v>5031</v>
      </c>
      <c r="G1744" s="95" t="s">
        <v>5546</v>
      </c>
      <c r="H1744" s="14" t="s">
        <v>20831</v>
      </c>
      <c r="I1744" s="95" t="s">
        <v>5595</v>
      </c>
      <c r="J1744" s="120" t="s">
        <v>14415</v>
      </c>
      <c r="K1744" s="106" t="s">
        <v>5596</v>
      </c>
      <c r="L1744" s="95" t="s">
        <v>5595</v>
      </c>
      <c r="M1744" s="97">
        <f>IF($K$6="с учетом НДС",VLOOKUP('Прайс MILWAUKEE®'!$J1744,'Legend ACC'!$A:$H,8,0)*(1-N1744),VLOOKUP('Прайс MILWAUKEE®'!$J1744,'Legend ACC'!$A:$H,8,0)*(1-N1744)/1.2)</f>
        <v>3322.0000000000005</v>
      </c>
      <c r="N1744" s="98">
        <f>IF(OR(E1744="Принадлежности",E1744="Ручной инструмент"),$K$5,IF($K$4=0,0,IFERROR(VLOOKUP(Q1744,LEGEND!$V$4:$W$7,2,0),$K$4)))</f>
        <v>0</v>
      </c>
      <c r="O1744" s="103" t="s">
        <v>20</v>
      </c>
      <c r="P1744" s="102" t="s">
        <v>20</v>
      </c>
      <c r="Q1744" s="102" t="s">
        <v>20</v>
      </c>
      <c r="R1744" s="116" t="s">
        <v>5597</v>
      </c>
      <c r="S1744" s="114" t="s">
        <v>5035</v>
      </c>
      <c r="T1744" s="114">
        <v>172</v>
      </c>
      <c r="U1744" s="114">
        <v>122</v>
      </c>
      <c r="V1744" s="114">
        <v>13</v>
      </c>
      <c r="W1744" s="115">
        <v>6.2E-2</v>
      </c>
    </row>
    <row r="1745" spans="2:23" ht="89.25">
      <c r="B1745" s="95" t="s">
        <v>20807</v>
      </c>
      <c r="C1745" s="95" t="s">
        <v>20</v>
      </c>
      <c r="D1745" s="95" t="s">
        <v>20</v>
      </c>
      <c r="E1745" s="95" t="s">
        <v>17246</v>
      </c>
      <c r="F1745" s="95" t="s">
        <v>5031</v>
      </c>
      <c r="G1745" s="95" t="s">
        <v>5546</v>
      </c>
      <c r="H1745" s="14" t="s">
        <v>20831</v>
      </c>
      <c r="I1745" s="95" t="s">
        <v>5598</v>
      </c>
      <c r="J1745" s="120" t="s">
        <v>14416</v>
      </c>
      <c r="K1745" s="106" t="s">
        <v>5599</v>
      </c>
      <c r="L1745" s="95" t="s">
        <v>5598</v>
      </c>
      <c r="M1745" s="97">
        <f>IF($K$6="с учетом НДС",VLOOKUP('Прайс MILWAUKEE®'!$J1745,'Legend ACC'!$A:$H,8,0)*(1-N1745),VLOOKUP('Прайс MILWAUKEE®'!$J1745,'Legend ACC'!$A:$H,8,0)*(1-N1745)/1.2)</f>
        <v>2002.0000000000002</v>
      </c>
      <c r="N1745" s="98">
        <f>IF(OR(E1745="Принадлежности",E1745="Ручной инструмент"),$K$5,IF($K$4=0,0,IFERROR(VLOOKUP(Q1745,LEGEND!$V$4:$W$7,2,0),$K$4)))</f>
        <v>0</v>
      </c>
      <c r="O1745" s="103" t="s">
        <v>20</v>
      </c>
      <c r="P1745" s="102" t="s">
        <v>20</v>
      </c>
      <c r="Q1745" s="102" t="s">
        <v>20</v>
      </c>
      <c r="R1745" s="116" t="s">
        <v>5600</v>
      </c>
      <c r="S1745" s="114" t="s">
        <v>5601</v>
      </c>
      <c r="T1745" s="114">
        <v>173</v>
      </c>
      <c r="U1745" s="114">
        <v>97</v>
      </c>
      <c r="V1745" s="114">
        <v>12</v>
      </c>
      <c r="W1745" s="115">
        <v>4.5999999999999999E-2</v>
      </c>
    </row>
    <row r="1746" spans="2:23" ht="89.25">
      <c r="B1746" s="95" t="s">
        <v>20807</v>
      </c>
      <c r="C1746" s="95" t="s">
        <v>20</v>
      </c>
      <c r="D1746" s="95" t="s">
        <v>20</v>
      </c>
      <c r="E1746" s="95" t="s">
        <v>17246</v>
      </c>
      <c r="F1746" s="95" t="s">
        <v>5031</v>
      </c>
      <c r="G1746" s="95" t="s">
        <v>5546</v>
      </c>
      <c r="H1746" s="14" t="s">
        <v>20831</v>
      </c>
      <c r="I1746" s="95" t="s">
        <v>5602</v>
      </c>
      <c r="J1746" s="120" t="s">
        <v>14417</v>
      </c>
      <c r="K1746" s="106" t="s">
        <v>5603</v>
      </c>
      <c r="L1746" s="95" t="s">
        <v>5602</v>
      </c>
      <c r="M1746" s="97">
        <f>IF($K$6="с учетом НДС",VLOOKUP('Прайс MILWAUKEE®'!$J1746,'Legend ACC'!$A:$H,8,0)*(1-N1746),VLOOKUP('Прайс MILWAUKEE®'!$J1746,'Legend ACC'!$A:$H,8,0)*(1-N1746)/1.2)</f>
        <v>2343</v>
      </c>
      <c r="N1746" s="98">
        <f>IF(OR(E1746="Принадлежности",E1746="Ручной инструмент"),$K$5,IF($K$4=0,0,IFERROR(VLOOKUP(Q1746,LEGEND!$V$4:$W$7,2,0),$K$4)))</f>
        <v>0</v>
      </c>
      <c r="O1746" s="103" t="s">
        <v>20</v>
      </c>
      <c r="P1746" s="102" t="s">
        <v>20</v>
      </c>
      <c r="Q1746" s="102" t="s">
        <v>20</v>
      </c>
      <c r="R1746" s="116" t="s">
        <v>5604</v>
      </c>
      <c r="S1746" s="114" t="s">
        <v>5601</v>
      </c>
      <c r="T1746" s="114">
        <v>172</v>
      </c>
      <c r="U1746" s="114">
        <v>96</v>
      </c>
      <c r="V1746" s="114">
        <v>9</v>
      </c>
      <c r="W1746" s="115">
        <v>3.7999999999999999E-2</v>
      </c>
    </row>
    <row r="1747" spans="2:23" ht="89.25">
      <c r="B1747" s="95" t="s">
        <v>20807</v>
      </c>
      <c r="C1747" s="95" t="s">
        <v>20</v>
      </c>
      <c r="D1747" s="95" t="s">
        <v>20</v>
      </c>
      <c r="E1747" s="95" t="s">
        <v>17246</v>
      </c>
      <c r="F1747" s="95" t="s">
        <v>5031</v>
      </c>
      <c r="G1747" s="95" t="s">
        <v>5546</v>
      </c>
      <c r="H1747" s="14" t="s">
        <v>20831</v>
      </c>
      <c r="I1747" s="95" t="s">
        <v>5605</v>
      </c>
      <c r="J1747" s="120" t="s">
        <v>14418</v>
      </c>
      <c r="K1747" s="106" t="s">
        <v>5606</v>
      </c>
      <c r="L1747" s="95" t="s">
        <v>5605</v>
      </c>
      <c r="M1747" s="97">
        <f>IF($K$6="с учетом НДС",VLOOKUP('Прайс MILWAUKEE®'!$J1747,'Legend ACC'!$A:$H,8,0)*(1-N1747),VLOOKUP('Прайс MILWAUKEE®'!$J1747,'Legend ACC'!$A:$H,8,0)*(1-N1747)/1.2)</f>
        <v>5258</v>
      </c>
      <c r="N1747" s="98">
        <f>IF(OR(E1747="Принадлежности",E1747="Ручной инструмент"),$K$5,IF($K$4=0,0,IFERROR(VLOOKUP(Q1747,LEGEND!$V$4:$W$7,2,0),$K$4)))</f>
        <v>0</v>
      </c>
      <c r="O1747" s="103" t="s">
        <v>20</v>
      </c>
      <c r="P1747" s="102" t="s">
        <v>20</v>
      </c>
      <c r="Q1747" s="102" t="s">
        <v>20</v>
      </c>
      <c r="R1747" s="116" t="s">
        <v>5607</v>
      </c>
      <c r="S1747" s="114" t="s">
        <v>5608</v>
      </c>
      <c r="T1747" s="114">
        <v>173</v>
      </c>
      <c r="U1747" s="114">
        <v>96</v>
      </c>
      <c r="V1747" s="114">
        <v>12</v>
      </c>
      <c r="W1747" s="115">
        <v>5.8000000000000003E-2</v>
      </c>
    </row>
    <row r="1748" spans="2:23" ht="89.25">
      <c r="B1748" s="95" t="s">
        <v>20807</v>
      </c>
      <c r="C1748" s="95" t="s">
        <v>20</v>
      </c>
      <c r="D1748" s="95" t="s">
        <v>20</v>
      </c>
      <c r="E1748" s="95" t="s">
        <v>17246</v>
      </c>
      <c r="F1748" s="95" t="s">
        <v>5031</v>
      </c>
      <c r="G1748" s="95" t="s">
        <v>5546</v>
      </c>
      <c r="H1748" s="14" t="s">
        <v>20831</v>
      </c>
      <c r="I1748" s="95" t="s">
        <v>5609</v>
      </c>
      <c r="J1748" s="120" t="s">
        <v>14419</v>
      </c>
      <c r="K1748" s="106" t="s">
        <v>5610</v>
      </c>
      <c r="L1748" s="95" t="s">
        <v>5609</v>
      </c>
      <c r="M1748" s="97">
        <f>IF($K$6="с учетом НДС",VLOOKUP('Прайс MILWAUKEE®'!$J1748,'Legend ACC'!$A:$H,8,0)*(1-N1748),VLOOKUP('Прайс MILWAUKEE®'!$J1748,'Legend ACC'!$A:$H,8,0)*(1-N1748)/1.2)</f>
        <v>7986.0000000000009</v>
      </c>
      <c r="N1748" s="98">
        <f>IF(OR(E1748="Принадлежности",E1748="Ручной инструмент"),$K$5,IF($K$4=0,0,IFERROR(VLOOKUP(Q1748,LEGEND!$V$4:$W$7,2,0),$K$4)))</f>
        <v>0</v>
      </c>
      <c r="O1748" s="103" t="s">
        <v>20</v>
      </c>
      <c r="P1748" s="102" t="s">
        <v>20</v>
      </c>
      <c r="Q1748" s="102" t="s">
        <v>20</v>
      </c>
      <c r="R1748" s="116" t="s">
        <v>5611</v>
      </c>
      <c r="S1748" s="114" t="s">
        <v>5035</v>
      </c>
      <c r="T1748" s="114">
        <v>173</v>
      </c>
      <c r="U1748" s="114">
        <v>97</v>
      </c>
      <c r="V1748" s="114">
        <v>14</v>
      </c>
      <c r="W1748" s="115">
        <v>3.7999999999999999E-2</v>
      </c>
    </row>
    <row r="1749" spans="2:23" ht="76.5">
      <c r="B1749" s="95" t="s">
        <v>20807</v>
      </c>
      <c r="C1749" s="95" t="s">
        <v>20</v>
      </c>
      <c r="D1749" s="95" t="s">
        <v>20</v>
      </c>
      <c r="E1749" s="95" t="s">
        <v>17246</v>
      </c>
      <c r="F1749" s="95" t="s">
        <v>5031</v>
      </c>
      <c r="G1749" s="95" t="s">
        <v>5546</v>
      </c>
      <c r="H1749" s="14" t="s">
        <v>20831</v>
      </c>
      <c r="I1749" s="95" t="s">
        <v>5612</v>
      </c>
      <c r="J1749" s="120" t="s">
        <v>14420</v>
      </c>
      <c r="K1749" s="106" t="s">
        <v>5613</v>
      </c>
      <c r="L1749" s="95" t="s">
        <v>5612</v>
      </c>
      <c r="M1749" s="97">
        <f>IF($K$6="с учетом НДС",VLOOKUP('Прайс MILWAUKEE®'!$J1749,'Legend ACC'!$A:$H,8,0)*(1-N1749),VLOOKUP('Прайс MILWAUKEE®'!$J1749,'Legend ACC'!$A:$H,8,0)*(1-N1749)/1.2)</f>
        <v>1837.0000000000002</v>
      </c>
      <c r="N1749" s="98">
        <f>IF(OR(E1749="Принадлежности",E1749="Ручной инструмент"),$K$5,IF($K$4=0,0,IFERROR(VLOOKUP(Q1749,LEGEND!$V$4:$W$7,2,0),$K$4)))</f>
        <v>0</v>
      </c>
      <c r="O1749" s="103" t="s">
        <v>20</v>
      </c>
      <c r="P1749" s="102" t="s">
        <v>20</v>
      </c>
      <c r="Q1749" s="102" t="s">
        <v>20</v>
      </c>
      <c r="R1749" s="116" t="s">
        <v>5614</v>
      </c>
      <c r="S1749" s="114" t="s">
        <v>5601</v>
      </c>
      <c r="T1749" s="114">
        <v>173</v>
      </c>
      <c r="U1749" s="114">
        <v>122</v>
      </c>
      <c r="V1749" s="114">
        <v>25</v>
      </c>
      <c r="W1749" s="115">
        <v>6.6000000000000003E-2</v>
      </c>
    </row>
    <row r="1750" spans="2:23" ht="51">
      <c r="B1750" s="95" t="s">
        <v>20807</v>
      </c>
      <c r="C1750" s="95" t="s">
        <v>20</v>
      </c>
      <c r="D1750" s="95" t="s">
        <v>20</v>
      </c>
      <c r="E1750" s="95" t="s">
        <v>17246</v>
      </c>
      <c r="F1750" s="95" t="s">
        <v>5031</v>
      </c>
      <c r="G1750" s="95" t="s">
        <v>5546</v>
      </c>
      <c r="H1750" s="14" t="s">
        <v>20831</v>
      </c>
      <c r="I1750" s="95" t="s">
        <v>5615</v>
      </c>
      <c r="J1750" s="120" t="s">
        <v>14421</v>
      </c>
      <c r="K1750" s="106" t="s">
        <v>5616</v>
      </c>
      <c r="L1750" s="95" t="s">
        <v>5615</v>
      </c>
      <c r="M1750" s="97">
        <f>IF($K$6="с учетом НДС",VLOOKUP('Прайс MILWAUKEE®'!$J1750,'Legend ACC'!$A:$H,8,0)*(1-N1750),VLOOKUP('Прайс MILWAUKEE®'!$J1750,'Legend ACC'!$A:$H,8,0)*(1-N1750)/1.2)</f>
        <v>1078</v>
      </c>
      <c r="N1750" s="98">
        <f>IF(OR(E1750="Принадлежности",E1750="Ручной инструмент"),$K$5,IF($K$4=0,0,IFERROR(VLOOKUP(Q1750,LEGEND!$V$4:$W$7,2,0),$K$4)))</f>
        <v>0</v>
      </c>
      <c r="O1750" s="103" t="s">
        <v>20</v>
      </c>
      <c r="P1750" s="102" t="s">
        <v>20</v>
      </c>
      <c r="Q1750" s="102" t="s">
        <v>20</v>
      </c>
      <c r="R1750" s="116" t="s">
        <v>5617</v>
      </c>
      <c r="S1750" s="114" t="s">
        <v>5035</v>
      </c>
      <c r="T1750" s="114">
        <v>172</v>
      </c>
      <c r="U1750" s="114">
        <v>97</v>
      </c>
      <c r="V1750" s="114">
        <v>15</v>
      </c>
      <c r="W1750" s="115">
        <v>0.04</v>
      </c>
    </row>
    <row r="1751" spans="2:23" ht="51">
      <c r="B1751" s="95" t="s">
        <v>20807</v>
      </c>
      <c r="C1751" s="95" t="s">
        <v>20</v>
      </c>
      <c r="D1751" s="95" t="s">
        <v>20</v>
      </c>
      <c r="E1751" s="95" t="s">
        <v>17246</v>
      </c>
      <c r="F1751" s="95" t="s">
        <v>5031</v>
      </c>
      <c r="G1751" s="95" t="s">
        <v>5546</v>
      </c>
      <c r="H1751" s="14" t="s">
        <v>20831</v>
      </c>
      <c r="I1751" s="95" t="s">
        <v>5618</v>
      </c>
      <c r="J1751" s="120" t="s">
        <v>14422</v>
      </c>
      <c r="K1751" s="106" t="s">
        <v>5619</v>
      </c>
      <c r="L1751" s="95" t="s">
        <v>5618</v>
      </c>
      <c r="M1751" s="97">
        <f>IF($K$6="с учетом НДС",VLOOKUP('Прайс MILWAUKEE®'!$J1751,'Legend ACC'!$A:$H,8,0)*(1-N1751),VLOOKUP('Прайс MILWAUKEE®'!$J1751,'Legend ACC'!$A:$H,8,0)*(1-N1751)/1.2)</f>
        <v>1188</v>
      </c>
      <c r="N1751" s="98">
        <f>IF(OR(E1751="Принадлежности",E1751="Ручной инструмент"),$K$5,IF($K$4=0,0,IFERROR(VLOOKUP(Q1751,LEGEND!$V$4:$W$7,2,0),$K$4)))</f>
        <v>0</v>
      </c>
      <c r="O1751" s="103" t="s">
        <v>20</v>
      </c>
      <c r="P1751" s="102" t="s">
        <v>20</v>
      </c>
      <c r="Q1751" s="102" t="s">
        <v>20</v>
      </c>
      <c r="R1751" s="116" t="s">
        <v>5620</v>
      </c>
      <c r="S1751" s="114" t="s">
        <v>5035</v>
      </c>
      <c r="T1751" s="114">
        <v>172</v>
      </c>
      <c r="U1751" s="114">
        <v>98</v>
      </c>
      <c r="V1751" s="114">
        <v>12</v>
      </c>
      <c r="W1751" s="115">
        <v>0.05</v>
      </c>
    </row>
    <row r="1752" spans="2:23" ht="38.25">
      <c r="B1752" s="95" t="s">
        <v>20807</v>
      </c>
      <c r="C1752" s="95" t="s">
        <v>20</v>
      </c>
      <c r="D1752" s="95" t="s">
        <v>20</v>
      </c>
      <c r="E1752" s="95" t="s">
        <v>17246</v>
      </c>
      <c r="F1752" s="95" t="s">
        <v>5031</v>
      </c>
      <c r="G1752" s="95" t="s">
        <v>5546</v>
      </c>
      <c r="H1752" s="14" t="s">
        <v>20831</v>
      </c>
      <c r="I1752" s="95" t="s">
        <v>5621</v>
      </c>
      <c r="J1752" s="120" t="s">
        <v>14423</v>
      </c>
      <c r="K1752" s="106" t="s">
        <v>5622</v>
      </c>
      <c r="L1752" s="95" t="s">
        <v>5621</v>
      </c>
      <c r="M1752" s="97">
        <f>IF($K$6="с учетом НДС",VLOOKUP('Прайс MILWAUKEE®'!$J1752,'Legend ACC'!$A:$H,8,0)*(1-N1752),VLOOKUP('Прайс MILWAUKEE®'!$J1752,'Legend ACC'!$A:$H,8,0)*(1-N1752)/1.2)</f>
        <v>1111</v>
      </c>
      <c r="N1752" s="98">
        <f>IF(OR(E1752="Принадлежности",E1752="Ручной инструмент"),$K$5,IF($K$4=0,0,IFERROR(VLOOKUP(Q1752,LEGEND!$V$4:$W$7,2,0),$K$4)))</f>
        <v>0</v>
      </c>
      <c r="O1752" s="103" t="s">
        <v>20</v>
      </c>
      <c r="P1752" s="102" t="s">
        <v>20</v>
      </c>
      <c r="Q1752" s="102" t="s">
        <v>20</v>
      </c>
      <c r="R1752" s="116" t="s">
        <v>5623</v>
      </c>
      <c r="S1752" s="114" t="s">
        <v>5035</v>
      </c>
      <c r="T1752" s="114">
        <v>173</v>
      </c>
      <c r="U1752" s="114">
        <v>98</v>
      </c>
      <c r="V1752" s="114">
        <v>13</v>
      </c>
      <c r="W1752" s="115">
        <v>0.04</v>
      </c>
    </row>
    <row r="1753" spans="2:23" ht="76.5">
      <c r="B1753" s="95" t="s">
        <v>20807</v>
      </c>
      <c r="C1753" s="95" t="s">
        <v>20</v>
      </c>
      <c r="D1753" s="95" t="s">
        <v>20</v>
      </c>
      <c r="E1753" s="95" t="s">
        <v>17246</v>
      </c>
      <c r="F1753" s="95" t="s">
        <v>5031</v>
      </c>
      <c r="G1753" s="95" t="s">
        <v>5546</v>
      </c>
      <c r="H1753" s="14" t="s">
        <v>20831</v>
      </c>
      <c r="I1753" s="95" t="s">
        <v>5624</v>
      </c>
      <c r="J1753" s="120" t="s">
        <v>14424</v>
      </c>
      <c r="K1753" s="106" t="s">
        <v>5625</v>
      </c>
      <c r="L1753" s="95" t="s">
        <v>5624</v>
      </c>
      <c r="M1753" s="97">
        <f>IF($K$6="с учетом НДС",VLOOKUP('Прайс MILWAUKEE®'!$J1753,'Legend ACC'!$A:$H,8,0)*(1-N1753),VLOOKUP('Прайс MILWAUKEE®'!$J1753,'Legend ACC'!$A:$H,8,0)*(1-N1753)/1.2)</f>
        <v>2310</v>
      </c>
      <c r="N1753" s="98">
        <f>IF(OR(E1753="Принадлежности",E1753="Ручной инструмент"),$K$5,IF($K$4=0,0,IFERROR(VLOOKUP(Q1753,LEGEND!$V$4:$W$7,2,0),$K$4)))</f>
        <v>0</v>
      </c>
      <c r="O1753" s="103" t="s">
        <v>20</v>
      </c>
      <c r="P1753" s="102" t="s">
        <v>20</v>
      </c>
      <c r="Q1753" s="102" t="s">
        <v>20</v>
      </c>
      <c r="R1753" s="116" t="s">
        <v>5626</v>
      </c>
      <c r="S1753" s="114" t="s">
        <v>5035</v>
      </c>
      <c r="T1753" s="114">
        <v>172</v>
      </c>
      <c r="U1753" s="114">
        <v>97</v>
      </c>
      <c r="V1753" s="114">
        <v>14</v>
      </c>
      <c r="W1753" s="115">
        <v>4.2000000000000003E-2</v>
      </c>
    </row>
    <row r="1754" spans="2:23" ht="38.25">
      <c r="B1754" s="95" t="s">
        <v>20807</v>
      </c>
      <c r="C1754" s="95" t="s">
        <v>20</v>
      </c>
      <c r="D1754" s="95" t="s">
        <v>20</v>
      </c>
      <c r="E1754" s="95" t="s">
        <v>17246</v>
      </c>
      <c r="F1754" s="95" t="s">
        <v>5031</v>
      </c>
      <c r="G1754" s="95" t="s">
        <v>5546</v>
      </c>
      <c r="H1754" s="14" t="s">
        <v>20831</v>
      </c>
      <c r="I1754" s="95" t="s">
        <v>5627</v>
      </c>
      <c r="J1754" s="120" t="s">
        <v>14425</v>
      </c>
      <c r="K1754" s="106" t="s">
        <v>5628</v>
      </c>
      <c r="L1754" s="95" t="s">
        <v>5627</v>
      </c>
      <c r="M1754" s="97">
        <f>IF($K$6="с учетом НДС",VLOOKUP('Прайс MILWAUKEE®'!$J1754,'Legend ACC'!$A:$H,8,0)*(1-N1754),VLOOKUP('Прайс MILWAUKEE®'!$J1754,'Legend ACC'!$A:$H,8,0)*(1-N1754)/1.2)</f>
        <v>1166</v>
      </c>
      <c r="N1754" s="98">
        <f>IF(OR(E1754="Принадлежности",E1754="Ручной инструмент"),$K$5,IF($K$4=0,0,IFERROR(VLOOKUP(Q1754,LEGEND!$V$4:$W$7,2,0),$K$4)))</f>
        <v>0</v>
      </c>
      <c r="O1754" s="103" t="s">
        <v>20</v>
      </c>
      <c r="P1754" s="102" t="s">
        <v>20</v>
      </c>
      <c r="Q1754" s="102" t="s">
        <v>20</v>
      </c>
      <c r="R1754" s="116" t="s">
        <v>5629</v>
      </c>
      <c r="S1754" s="114" t="s">
        <v>5608</v>
      </c>
      <c r="T1754" s="114">
        <v>172</v>
      </c>
      <c r="U1754" s="114">
        <v>122</v>
      </c>
      <c r="V1754" s="114">
        <v>22</v>
      </c>
      <c r="W1754" s="115">
        <v>5.6000000000000001E-2</v>
      </c>
    </row>
    <row r="1755" spans="2:23" ht="51">
      <c r="B1755" s="95" t="s">
        <v>20807</v>
      </c>
      <c r="C1755" s="95" t="s">
        <v>20</v>
      </c>
      <c r="D1755" s="95" t="s">
        <v>20</v>
      </c>
      <c r="E1755" s="95" t="s">
        <v>17246</v>
      </c>
      <c r="F1755" s="95" t="s">
        <v>5036</v>
      </c>
      <c r="G1755" s="95" t="s">
        <v>5546</v>
      </c>
      <c r="H1755" s="14" t="s">
        <v>20832</v>
      </c>
      <c r="I1755" s="95" t="s">
        <v>5630</v>
      </c>
      <c r="J1755" s="120" t="s">
        <v>14426</v>
      </c>
      <c r="K1755" s="106" t="s">
        <v>5631</v>
      </c>
      <c r="L1755" s="95" t="s">
        <v>5630</v>
      </c>
      <c r="M1755" s="97">
        <f>IF($K$6="с учетом НДС",VLOOKUP('Прайс MILWAUKEE®'!$J1755,'Legend ACC'!$A:$H,8,0)*(1-N1755),VLOOKUP('Прайс MILWAUKEE®'!$J1755,'Legend ACC'!$A:$H,8,0)*(1-N1755)/1.2)</f>
        <v>693</v>
      </c>
      <c r="N1755" s="98">
        <f>IF(OR(E1755="Принадлежности",E1755="Ручной инструмент"),$K$5,IF($K$4=0,0,IFERROR(VLOOKUP(Q1755,LEGEND!$V$4:$W$7,2,0),$K$4)))</f>
        <v>0</v>
      </c>
      <c r="O1755" s="103" t="s">
        <v>20</v>
      </c>
      <c r="P1755" s="102" t="s">
        <v>20</v>
      </c>
      <c r="Q1755" s="102" t="s">
        <v>20</v>
      </c>
      <c r="R1755" s="116" t="s">
        <v>5632</v>
      </c>
      <c r="S1755" s="114" t="s">
        <v>964</v>
      </c>
      <c r="T1755" s="114">
        <v>152</v>
      </c>
      <c r="U1755" s="114">
        <v>100</v>
      </c>
      <c r="V1755" s="114">
        <v>10</v>
      </c>
      <c r="W1755" s="115">
        <v>3.4000000000000002E-2</v>
      </c>
    </row>
    <row r="1756" spans="2:23" ht="51">
      <c r="B1756" s="95" t="s">
        <v>20807</v>
      </c>
      <c r="C1756" s="95" t="s">
        <v>20</v>
      </c>
      <c r="D1756" s="95" t="s">
        <v>20</v>
      </c>
      <c r="E1756" s="95" t="s">
        <v>17246</v>
      </c>
      <c r="F1756" s="95" t="s">
        <v>5036</v>
      </c>
      <c r="G1756" s="95" t="s">
        <v>5546</v>
      </c>
      <c r="H1756" s="14" t="s">
        <v>20832</v>
      </c>
      <c r="I1756" s="95" t="s">
        <v>5633</v>
      </c>
      <c r="J1756" s="120" t="s">
        <v>14427</v>
      </c>
      <c r="K1756" s="106" t="s">
        <v>5634</v>
      </c>
      <c r="L1756" s="95" t="s">
        <v>5633</v>
      </c>
      <c r="M1756" s="97">
        <f>IF($K$6="с учетом НДС",VLOOKUP('Прайс MILWAUKEE®'!$J1756,'Legend ACC'!$A:$H,8,0)*(1-N1756),VLOOKUP('Прайс MILWAUKEE®'!$J1756,'Legend ACC'!$A:$H,8,0)*(1-N1756)/1.2)</f>
        <v>693</v>
      </c>
      <c r="N1756" s="98">
        <f>IF(OR(E1756="Принадлежности",E1756="Ручной инструмент"),$K$5,IF($K$4=0,0,IFERROR(VLOOKUP(Q1756,LEGEND!$V$4:$W$7,2,0),$K$4)))</f>
        <v>0</v>
      </c>
      <c r="O1756" s="103" t="s">
        <v>20</v>
      </c>
      <c r="P1756" s="102" t="s">
        <v>20</v>
      </c>
      <c r="Q1756" s="102" t="s">
        <v>20</v>
      </c>
      <c r="R1756" s="116" t="s">
        <v>5635</v>
      </c>
      <c r="S1756" s="114" t="s">
        <v>964</v>
      </c>
      <c r="T1756" s="114">
        <v>149</v>
      </c>
      <c r="U1756" s="114">
        <v>99</v>
      </c>
      <c r="V1756" s="114">
        <v>13</v>
      </c>
      <c r="W1756" s="115">
        <v>3.2000000000000001E-2</v>
      </c>
    </row>
    <row r="1757" spans="2:23" ht="51">
      <c r="B1757" s="95" t="s">
        <v>20807</v>
      </c>
      <c r="C1757" s="95" t="s">
        <v>20</v>
      </c>
      <c r="D1757" s="95" t="s">
        <v>20</v>
      </c>
      <c r="E1757" s="95" t="s">
        <v>17246</v>
      </c>
      <c r="F1757" s="95" t="s">
        <v>5036</v>
      </c>
      <c r="G1757" s="95" t="s">
        <v>5546</v>
      </c>
      <c r="H1757" s="14" t="s">
        <v>20832</v>
      </c>
      <c r="I1757" s="95" t="s">
        <v>5636</v>
      </c>
      <c r="J1757" s="120" t="s">
        <v>14428</v>
      </c>
      <c r="K1757" s="106" t="s">
        <v>5637</v>
      </c>
      <c r="L1757" s="95" t="s">
        <v>5636</v>
      </c>
      <c r="M1757" s="97">
        <f>IF($K$6="с учетом НДС",VLOOKUP('Прайс MILWAUKEE®'!$J1757,'Legend ACC'!$A:$H,8,0)*(1-N1757),VLOOKUP('Прайс MILWAUKEE®'!$J1757,'Legend ACC'!$A:$H,8,0)*(1-N1757)/1.2)</f>
        <v>693</v>
      </c>
      <c r="N1757" s="98">
        <f>IF(OR(E1757="Принадлежности",E1757="Ручной инструмент"),$K$5,IF($K$4=0,0,IFERROR(VLOOKUP(Q1757,LEGEND!$V$4:$W$7,2,0),$K$4)))</f>
        <v>0</v>
      </c>
      <c r="O1757" s="103" t="s">
        <v>20</v>
      </c>
      <c r="P1757" s="102" t="s">
        <v>20</v>
      </c>
      <c r="Q1757" s="102" t="s">
        <v>20</v>
      </c>
      <c r="R1757" s="116" t="s">
        <v>5638</v>
      </c>
      <c r="S1757" s="114" t="s">
        <v>964</v>
      </c>
      <c r="T1757" s="114">
        <v>153</v>
      </c>
      <c r="U1757" s="114">
        <v>101</v>
      </c>
      <c r="V1757" s="114">
        <v>10</v>
      </c>
      <c r="W1757" s="115">
        <v>2.5999999999999999E-2</v>
      </c>
    </row>
    <row r="1758" spans="2:23" ht="38.25">
      <c r="B1758" s="95" t="s">
        <v>20807</v>
      </c>
      <c r="C1758" s="95" t="s">
        <v>20</v>
      </c>
      <c r="D1758" s="95" t="s">
        <v>20</v>
      </c>
      <c r="E1758" s="95" t="s">
        <v>17246</v>
      </c>
      <c r="F1758" s="95" t="s">
        <v>5036</v>
      </c>
      <c r="G1758" s="95" t="s">
        <v>5546</v>
      </c>
      <c r="H1758" s="14" t="s">
        <v>20832</v>
      </c>
      <c r="I1758" s="95" t="s">
        <v>5639</v>
      </c>
      <c r="J1758" s="120" t="s">
        <v>14429</v>
      </c>
      <c r="K1758" s="106" t="s">
        <v>5640</v>
      </c>
      <c r="L1758" s="95" t="s">
        <v>5639</v>
      </c>
      <c r="M1758" s="97">
        <f>IF($K$6="с учетом НДС",VLOOKUP('Прайс MILWAUKEE®'!$J1758,'Legend ACC'!$A:$H,8,0)*(1-N1758),VLOOKUP('Прайс MILWAUKEE®'!$J1758,'Legend ACC'!$A:$H,8,0)*(1-N1758)/1.2)</f>
        <v>693</v>
      </c>
      <c r="N1758" s="98">
        <f>IF(OR(E1758="Принадлежности",E1758="Ручной инструмент"),$K$5,IF($K$4=0,0,IFERROR(VLOOKUP(Q1758,LEGEND!$V$4:$W$7,2,0),$K$4)))</f>
        <v>0</v>
      </c>
      <c r="O1758" s="103" t="s">
        <v>20</v>
      </c>
      <c r="P1758" s="102" t="s">
        <v>20</v>
      </c>
      <c r="Q1758" s="102" t="s">
        <v>20</v>
      </c>
      <c r="R1758" s="116" t="s">
        <v>5641</v>
      </c>
      <c r="S1758" s="114" t="s">
        <v>964</v>
      </c>
      <c r="T1758" s="114">
        <v>152</v>
      </c>
      <c r="U1758" s="114">
        <v>100</v>
      </c>
      <c r="V1758" s="114">
        <v>13</v>
      </c>
      <c r="W1758" s="115">
        <v>2.1999999999999999E-2</v>
      </c>
    </row>
    <row r="1759" spans="2:23" ht="51">
      <c r="B1759" s="95" t="s">
        <v>20807</v>
      </c>
      <c r="C1759" s="95" t="s">
        <v>20</v>
      </c>
      <c r="D1759" s="95" t="s">
        <v>20</v>
      </c>
      <c r="E1759" s="95" t="s">
        <v>17246</v>
      </c>
      <c r="F1759" s="95" t="s">
        <v>5036</v>
      </c>
      <c r="G1759" s="95" t="s">
        <v>5546</v>
      </c>
      <c r="H1759" s="14" t="s">
        <v>20832</v>
      </c>
      <c r="I1759" s="95" t="s">
        <v>5642</v>
      </c>
      <c r="J1759" s="120" t="s">
        <v>14430</v>
      </c>
      <c r="K1759" s="106" t="s">
        <v>5643</v>
      </c>
      <c r="L1759" s="95" t="s">
        <v>5642</v>
      </c>
      <c r="M1759" s="97">
        <f>IF($K$6="с учетом НДС",VLOOKUP('Прайс MILWAUKEE®'!$J1759,'Legend ACC'!$A:$H,8,0)*(1-N1759),VLOOKUP('Прайс MILWAUKEE®'!$J1759,'Legend ACC'!$A:$H,8,0)*(1-N1759)/1.2)</f>
        <v>693</v>
      </c>
      <c r="N1759" s="98">
        <f>IF(OR(E1759="Принадлежности",E1759="Ручной инструмент"),$K$5,IF($K$4=0,0,IFERROR(VLOOKUP(Q1759,LEGEND!$V$4:$W$7,2,0),$K$4)))</f>
        <v>0</v>
      </c>
      <c r="O1759" s="103" t="s">
        <v>20</v>
      </c>
      <c r="P1759" s="102" t="s">
        <v>20</v>
      </c>
      <c r="Q1759" s="102" t="s">
        <v>20</v>
      </c>
      <c r="R1759" s="116" t="s">
        <v>5644</v>
      </c>
      <c r="S1759" s="114" t="s">
        <v>964</v>
      </c>
      <c r="T1759" s="114">
        <v>150</v>
      </c>
      <c r="U1759" s="114">
        <v>100</v>
      </c>
      <c r="V1759" s="114">
        <v>7</v>
      </c>
      <c r="W1759" s="115">
        <v>0.02</v>
      </c>
    </row>
    <row r="1760" spans="2:23" ht="25.5">
      <c r="B1760" s="95" t="s">
        <v>20807</v>
      </c>
      <c r="C1760" s="95" t="s">
        <v>20</v>
      </c>
      <c r="D1760" s="95" t="s">
        <v>20</v>
      </c>
      <c r="E1760" s="95" t="s">
        <v>17246</v>
      </c>
      <c r="F1760" s="95" t="s">
        <v>5031</v>
      </c>
      <c r="G1760" s="95" t="s">
        <v>5546</v>
      </c>
      <c r="H1760" s="14" t="s">
        <v>20831</v>
      </c>
      <c r="I1760" s="95" t="s">
        <v>5645</v>
      </c>
      <c r="J1760" s="120" t="s">
        <v>14431</v>
      </c>
      <c r="K1760" s="106" t="s">
        <v>5646</v>
      </c>
      <c r="L1760" s="95" t="s">
        <v>5645</v>
      </c>
      <c r="M1760" s="97">
        <f>IF($K$6="с учетом НДС",VLOOKUP('Прайс MILWAUKEE®'!$J1760,'Legend ACC'!$A:$H,8,0)*(1-N1760),VLOOKUP('Прайс MILWAUKEE®'!$J1760,'Legend ACC'!$A:$H,8,0)*(1-N1760)/1.2)</f>
        <v>12276.000000000002</v>
      </c>
      <c r="N1760" s="98">
        <f>IF(OR(E1760="Принадлежности",E1760="Ручной инструмент"),$K$5,IF($K$4=0,0,IFERROR(VLOOKUP(Q1760,LEGEND!$V$4:$W$7,2,0),$K$4)))</f>
        <v>0</v>
      </c>
      <c r="O1760" s="103" t="s">
        <v>20</v>
      </c>
      <c r="P1760" s="102" t="s">
        <v>20</v>
      </c>
      <c r="Q1760" s="102" t="s">
        <v>20</v>
      </c>
      <c r="R1760" s="116" t="s">
        <v>5647</v>
      </c>
      <c r="S1760" s="114" t="s">
        <v>5035</v>
      </c>
      <c r="T1760" s="114">
        <v>175</v>
      </c>
      <c r="U1760" s="114">
        <v>173</v>
      </c>
      <c r="V1760" s="114">
        <v>55</v>
      </c>
      <c r="W1760" s="115">
        <v>0.41899999999999998</v>
      </c>
    </row>
    <row r="1761" spans="2:23" ht="25.5">
      <c r="B1761" s="95" t="s">
        <v>20807</v>
      </c>
      <c r="C1761" s="95" t="s">
        <v>20</v>
      </c>
      <c r="D1761" s="95" t="s">
        <v>20</v>
      </c>
      <c r="E1761" s="95" t="s">
        <v>17246</v>
      </c>
      <c r="F1761" s="95" t="s">
        <v>5031</v>
      </c>
      <c r="G1761" s="95" t="s">
        <v>5546</v>
      </c>
      <c r="H1761" s="14" t="s">
        <v>20831</v>
      </c>
      <c r="I1761" s="95" t="s">
        <v>5648</v>
      </c>
      <c r="J1761" s="120" t="s">
        <v>14432</v>
      </c>
      <c r="K1761" s="106" t="s">
        <v>5649</v>
      </c>
      <c r="L1761" s="95" t="s">
        <v>5648</v>
      </c>
      <c r="M1761" s="97">
        <f>IF($K$6="с учетом НДС",VLOOKUP('Прайс MILWAUKEE®'!$J1761,'Legend ACC'!$A:$H,8,0)*(1-N1761),VLOOKUP('Прайс MILWAUKEE®'!$J1761,'Legend ACC'!$A:$H,8,0)*(1-N1761)/1.2)</f>
        <v>14157.000000000002</v>
      </c>
      <c r="N1761" s="98">
        <f>IF(OR(E1761="Принадлежности",E1761="Ручной инструмент"),$K$5,IF($K$4=0,0,IFERROR(VLOOKUP(Q1761,LEGEND!$V$4:$W$7,2,0),$K$4)))</f>
        <v>0</v>
      </c>
      <c r="O1761" s="103" t="s">
        <v>20</v>
      </c>
      <c r="P1761" s="102" t="s">
        <v>20</v>
      </c>
      <c r="Q1761" s="102" t="s">
        <v>20</v>
      </c>
      <c r="R1761" s="116" t="s">
        <v>5650</v>
      </c>
      <c r="S1761" s="114" t="s">
        <v>5035</v>
      </c>
      <c r="T1761" s="114">
        <v>178</v>
      </c>
      <c r="U1761" s="114">
        <v>173</v>
      </c>
      <c r="V1761" s="114">
        <v>54</v>
      </c>
      <c r="W1761" s="115">
        <v>0.47299999999999998</v>
      </c>
    </row>
    <row r="1762" spans="2:23" ht="38.25">
      <c r="B1762" s="95" t="s">
        <v>20807</v>
      </c>
      <c r="C1762" s="95" t="s">
        <v>20</v>
      </c>
      <c r="D1762" s="95" t="s">
        <v>20</v>
      </c>
      <c r="E1762" s="95" t="s">
        <v>17246</v>
      </c>
      <c r="F1762" s="95" t="s">
        <v>5095</v>
      </c>
      <c r="G1762" s="95" t="s">
        <v>5651</v>
      </c>
      <c r="H1762" s="14" t="s">
        <v>20833</v>
      </c>
      <c r="I1762" s="95" t="s">
        <v>5652</v>
      </c>
      <c r="J1762" s="120" t="s">
        <v>14433</v>
      </c>
      <c r="K1762" s="106" t="s">
        <v>5653</v>
      </c>
      <c r="L1762" s="95" t="s">
        <v>5652</v>
      </c>
      <c r="M1762" s="97">
        <f>IF($K$6="с учетом НДС",VLOOKUP('Прайс MILWAUKEE®'!$J1762,'Legend ACC'!$A:$H,8,0)*(1-N1762),VLOOKUP('Прайс MILWAUKEE®'!$J1762,'Legend ACC'!$A:$H,8,0)*(1-N1762)/1.2)</f>
        <v>3278.0000000000005</v>
      </c>
      <c r="N1762" s="98">
        <f>IF(OR(E1762="Принадлежности",E1762="Ручной инструмент"),$K$5,IF($K$4=0,0,IFERROR(VLOOKUP(Q1762,LEGEND!$V$4:$W$7,2,0),$K$4)))</f>
        <v>0</v>
      </c>
      <c r="O1762" s="103" t="s">
        <v>20</v>
      </c>
      <c r="P1762" s="102" t="s">
        <v>20</v>
      </c>
      <c r="Q1762" s="102" t="s">
        <v>20</v>
      </c>
      <c r="R1762" s="116" t="s">
        <v>5654</v>
      </c>
      <c r="S1762" s="114" t="s">
        <v>5035</v>
      </c>
      <c r="T1762" s="114">
        <v>200</v>
      </c>
      <c r="U1762" s="114">
        <v>115</v>
      </c>
      <c r="V1762" s="114">
        <v>45</v>
      </c>
      <c r="W1762" s="115">
        <v>0.59399999999999997</v>
      </c>
    </row>
    <row r="1763" spans="2:23" ht="38.25">
      <c r="B1763" s="95" t="s">
        <v>20807</v>
      </c>
      <c r="C1763" s="95" t="s">
        <v>20</v>
      </c>
      <c r="D1763" s="95" t="s">
        <v>20</v>
      </c>
      <c r="E1763" s="95" t="s">
        <v>17246</v>
      </c>
      <c r="F1763" s="95" t="s">
        <v>5095</v>
      </c>
      <c r="G1763" s="95" t="s">
        <v>5651</v>
      </c>
      <c r="H1763" s="14" t="s">
        <v>20833</v>
      </c>
      <c r="I1763" s="95" t="s">
        <v>5652</v>
      </c>
      <c r="J1763" s="120" t="s">
        <v>14434</v>
      </c>
      <c r="K1763" s="106" t="s">
        <v>5655</v>
      </c>
      <c r="L1763" s="95" t="s">
        <v>5652</v>
      </c>
      <c r="M1763" s="97">
        <f>IF($K$6="с учетом НДС",VLOOKUP('Прайс MILWAUKEE®'!$J1763,'Legend ACC'!$A:$H,8,0)*(1-N1763),VLOOKUP('Прайс MILWAUKEE®'!$J1763,'Legend ACC'!$A:$H,8,0)*(1-N1763)/1.2)</f>
        <v>3102.0000000000005</v>
      </c>
      <c r="N1763" s="98">
        <f>IF(OR(E1763="Принадлежности",E1763="Ручной инструмент"),$K$5,IF($K$4=0,0,IFERROR(VLOOKUP(Q1763,LEGEND!$V$4:$W$7,2,0),$K$4)))</f>
        <v>0</v>
      </c>
      <c r="O1763" s="103" t="s">
        <v>20</v>
      </c>
      <c r="P1763" s="102" t="s">
        <v>20</v>
      </c>
      <c r="Q1763" s="102" t="s">
        <v>20</v>
      </c>
      <c r="R1763" s="116" t="s">
        <v>5656</v>
      </c>
      <c r="S1763" s="114" t="s">
        <v>5035</v>
      </c>
      <c r="T1763" s="114">
        <v>200</v>
      </c>
      <c r="U1763" s="114">
        <v>115</v>
      </c>
      <c r="V1763" s="114">
        <v>43</v>
      </c>
      <c r="W1763" s="115">
        <v>0.51900000000000002</v>
      </c>
    </row>
    <row r="1764" spans="2:23" ht="51">
      <c r="B1764" s="95" t="s">
        <v>20807</v>
      </c>
      <c r="C1764" s="95" t="s">
        <v>20</v>
      </c>
      <c r="D1764" s="95" t="s">
        <v>20</v>
      </c>
      <c r="E1764" s="95" t="s">
        <v>17246</v>
      </c>
      <c r="F1764" s="95" t="s">
        <v>5657</v>
      </c>
      <c r="G1764" s="95" t="s">
        <v>5302</v>
      </c>
      <c r="H1764" s="14" t="s">
        <v>20834</v>
      </c>
      <c r="I1764" s="95" t="s">
        <v>5658</v>
      </c>
      <c r="J1764" s="120" t="s">
        <v>14435</v>
      </c>
      <c r="K1764" s="106" t="s">
        <v>5659</v>
      </c>
      <c r="L1764" s="95" t="s">
        <v>5658</v>
      </c>
      <c r="M1764" s="97">
        <f>IF($K$6="с учетом НДС",VLOOKUP('Прайс MILWAUKEE®'!$J1764,'Legend ACC'!$A:$H,8,0)*(1-N1764),VLOOKUP('Прайс MILWAUKEE®'!$J1764,'Legend ACC'!$A:$H,8,0)*(1-N1764)/1.2)</f>
        <v>297</v>
      </c>
      <c r="N1764" s="98">
        <f>IF(OR(E1764="Принадлежности",E1764="Ручной инструмент"),$K$5,IF($K$4=0,0,IFERROR(VLOOKUP(Q1764,LEGEND!$V$4:$W$7,2,0),$K$4)))</f>
        <v>0</v>
      </c>
      <c r="O1764" s="103" t="s">
        <v>20</v>
      </c>
      <c r="P1764" s="102" t="s">
        <v>20</v>
      </c>
      <c r="Q1764" s="102" t="s">
        <v>20</v>
      </c>
      <c r="R1764" s="116" t="s">
        <v>5660</v>
      </c>
      <c r="S1764" s="114" t="s">
        <v>964</v>
      </c>
      <c r="T1764" s="114">
        <v>114</v>
      </c>
      <c r="U1764" s="114">
        <v>44</v>
      </c>
      <c r="V1764" s="114">
        <v>14</v>
      </c>
      <c r="W1764" s="115">
        <v>0.04</v>
      </c>
    </row>
    <row r="1765" spans="2:23" ht="51">
      <c r="B1765" s="95" t="s">
        <v>20807</v>
      </c>
      <c r="C1765" s="95" t="s">
        <v>20</v>
      </c>
      <c r="D1765" s="95" t="s">
        <v>20</v>
      </c>
      <c r="E1765" s="95" t="s">
        <v>17246</v>
      </c>
      <c r="F1765" s="95" t="s">
        <v>5657</v>
      </c>
      <c r="G1765" s="95" t="s">
        <v>5302</v>
      </c>
      <c r="H1765" s="14" t="s">
        <v>20834</v>
      </c>
      <c r="I1765" s="95" t="s">
        <v>5661</v>
      </c>
      <c r="J1765" s="120" t="s">
        <v>14436</v>
      </c>
      <c r="K1765" s="106" t="s">
        <v>5662</v>
      </c>
      <c r="L1765" s="95" t="s">
        <v>5661</v>
      </c>
      <c r="M1765" s="97">
        <f>IF($K$6="с учетом НДС",VLOOKUP('Прайс MILWAUKEE®'!$J1765,'Legend ACC'!$A:$H,8,0)*(1-N1765),VLOOKUP('Прайс MILWAUKEE®'!$J1765,'Legend ACC'!$A:$H,8,0)*(1-N1765)/1.2)</f>
        <v>297</v>
      </c>
      <c r="N1765" s="98">
        <f>IF(OR(E1765="Принадлежности",E1765="Ручной инструмент"),$K$5,IF($K$4=0,0,IFERROR(VLOOKUP(Q1765,LEGEND!$V$4:$W$7,2,0),$K$4)))</f>
        <v>0</v>
      </c>
      <c r="O1765" s="103" t="s">
        <v>20</v>
      </c>
      <c r="P1765" s="102" t="s">
        <v>20</v>
      </c>
      <c r="Q1765" s="102" t="s">
        <v>20</v>
      </c>
      <c r="R1765" s="116" t="s">
        <v>5663</v>
      </c>
      <c r="S1765" s="114" t="s">
        <v>964</v>
      </c>
      <c r="T1765" s="114">
        <v>112</v>
      </c>
      <c r="U1765" s="114">
        <v>44</v>
      </c>
      <c r="V1765" s="114">
        <v>14</v>
      </c>
      <c r="W1765" s="115">
        <v>4.2000000000000003E-2</v>
      </c>
    </row>
    <row r="1766" spans="2:23" ht="51">
      <c r="B1766" s="95" t="s">
        <v>20807</v>
      </c>
      <c r="C1766" s="95" t="s">
        <v>20</v>
      </c>
      <c r="D1766" s="95" t="s">
        <v>20</v>
      </c>
      <c r="E1766" s="95" t="s">
        <v>17246</v>
      </c>
      <c r="F1766" s="95" t="s">
        <v>5657</v>
      </c>
      <c r="G1766" s="95" t="s">
        <v>5302</v>
      </c>
      <c r="H1766" s="14" t="s">
        <v>20834</v>
      </c>
      <c r="I1766" s="95" t="s">
        <v>5664</v>
      </c>
      <c r="J1766" s="120" t="s">
        <v>14437</v>
      </c>
      <c r="K1766" s="106" t="s">
        <v>5665</v>
      </c>
      <c r="L1766" s="95" t="s">
        <v>5664</v>
      </c>
      <c r="M1766" s="97">
        <f>IF($K$6="с учетом НДС",VLOOKUP('Прайс MILWAUKEE®'!$J1766,'Legend ACC'!$A:$H,8,0)*(1-N1766),VLOOKUP('Прайс MILWAUKEE®'!$J1766,'Legend ACC'!$A:$H,8,0)*(1-N1766)/1.2)</f>
        <v>297</v>
      </c>
      <c r="N1766" s="98">
        <f>IF(OR(E1766="Принадлежности",E1766="Ручной инструмент"),$K$5,IF($K$4=0,0,IFERROR(VLOOKUP(Q1766,LEGEND!$V$4:$W$7,2,0),$K$4)))</f>
        <v>0</v>
      </c>
      <c r="O1766" s="103" t="s">
        <v>20</v>
      </c>
      <c r="P1766" s="102" t="s">
        <v>20</v>
      </c>
      <c r="Q1766" s="102" t="s">
        <v>20</v>
      </c>
      <c r="R1766" s="116" t="s">
        <v>5666</v>
      </c>
      <c r="S1766" s="114" t="s">
        <v>964</v>
      </c>
      <c r="T1766" s="114">
        <v>110</v>
      </c>
      <c r="U1766" s="114">
        <v>43</v>
      </c>
      <c r="V1766" s="114">
        <v>15</v>
      </c>
      <c r="W1766" s="115">
        <v>0.04</v>
      </c>
    </row>
    <row r="1767" spans="2:23" ht="51">
      <c r="B1767" s="95" t="s">
        <v>20807</v>
      </c>
      <c r="C1767" s="95" t="s">
        <v>20</v>
      </c>
      <c r="D1767" s="95" t="s">
        <v>20</v>
      </c>
      <c r="E1767" s="95" t="s">
        <v>17246</v>
      </c>
      <c r="F1767" s="95" t="s">
        <v>5657</v>
      </c>
      <c r="G1767" s="95" t="s">
        <v>5302</v>
      </c>
      <c r="H1767" s="14" t="s">
        <v>20834</v>
      </c>
      <c r="I1767" s="95" t="s">
        <v>5667</v>
      </c>
      <c r="J1767" s="120" t="s">
        <v>14438</v>
      </c>
      <c r="K1767" s="106" t="s">
        <v>5668</v>
      </c>
      <c r="L1767" s="95" t="s">
        <v>5667</v>
      </c>
      <c r="M1767" s="97">
        <f>IF($K$6="с учетом НДС",VLOOKUP('Прайс MILWAUKEE®'!$J1767,'Legend ACC'!$A:$H,8,0)*(1-N1767),VLOOKUP('Прайс MILWAUKEE®'!$J1767,'Legend ACC'!$A:$H,8,0)*(1-N1767)/1.2)</f>
        <v>297</v>
      </c>
      <c r="N1767" s="98">
        <f>IF(OR(E1767="Принадлежности",E1767="Ручной инструмент"),$K$5,IF($K$4=0,0,IFERROR(VLOOKUP(Q1767,LEGEND!$V$4:$W$7,2,0),$K$4)))</f>
        <v>0</v>
      </c>
      <c r="O1767" s="103" t="s">
        <v>20</v>
      </c>
      <c r="P1767" s="102" t="s">
        <v>20</v>
      </c>
      <c r="Q1767" s="102" t="s">
        <v>20</v>
      </c>
      <c r="R1767" s="116" t="s">
        <v>5669</v>
      </c>
      <c r="S1767" s="114" t="s">
        <v>964</v>
      </c>
      <c r="T1767" s="114">
        <v>111</v>
      </c>
      <c r="U1767" s="114">
        <v>44</v>
      </c>
      <c r="V1767" s="114">
        <v>14</v>
      </c>
      <c r="W1767" s="115">
        <v>4.2000000000000003E-2</v>
      </c>
    </row>
    <row r="1768" spans="2:23" ht="51">
      <c r="B1768" s="95" t="s">
        <v>20807</v>
      </c>
      <c r="C1768" s="95" t="s">
        <v>20</v>
      </c>
      <c r="D1768" s="95" t="s">
        <v>20</v>
      </c>
      <c r="E1768" s="95" t="s">
        <v>17246</v>
      </c>
      <c r="F1768" s="95" t="s">
        <v>5657</v>
      </c>
      <c r="G1768" s="95" t="s">
        <v>5302</v>
      </c>
      <c r="H1768" s="14" t="s">
        <v>20834</v>
      </c>
      <c r="I1768" s="95" t="s">
        <v>5670</v>
      </c>
      <c r="J1768" s="120" t="s">
        <v>14439</v>
      </c>
      <c r="K1768" s="106" t="s">
        <v>5671</v>
      </c>
      <c r="L1768" s="95" t="s">
        <v>5670</v>
      </c>
      <c r="M1768" s="97">
        <f>IF($K$6="с учетом НДС",VLOOKUP('Прайс MILWAUKEE®'!$J1768,'Legend ACC'!$A:$H,8,0)*(1-N1768),VLOOKUP('Прайс MILWAUKEE®'!$J1768,'Legend ACC'!$A:$H,8,0)*(1-N1768)/1.2)</f>
        <v>297</v>
      </c>
      <c r="N1768" s="98">
        <f>IF(OR(E1768="Принадлежности",E1768="Ручной инструмент"),$K$5,IF($K$4=0,0,IFERROR(VLOOKUP(Q1768,LEGEND!$V$4:$W$7,2,0),$K$4)))</f>
        <v>0</v>
      </c>
      <c r="O1768" s="103" t="s">
        <v>20</v>
      </c>
      <c r="P1768" s="102" t="s">
        <v>20</v>
      </c>
      <c r="Q1768" s="102" t="s">
        <v>20</v>
      </c>
      <c r="R1768" s="116" t="s">
        <v>5672</v>
      </c>
      <c r="S1768" s="114" t="s">
        <v>964</v>
      </c>
      <c r="T1768" s="114">
        <v>113</v>
      </c>
      <c r="U1768" s="114">
        <v>44</v>
      </c>
      <c r="V1768" s="114">
        <v>14</v>
      </c>
      <c r="W1768" s="115">
        <v>4.2000000000000003E-2</v>
      </c>
    </row>
    <row r="1769" spans="2:23" ht="51">
      <c r="B1769" s="95" t="s">
        <v>20807</v>
      </c>
      <c r="C1769" s="95" t="s">
        <v>20</v>
      </c>
      <c r="D1769" s="95" t="s">
        <v>20</v>
      </c>
      <c r="E1769" s="95" t="s">
        <v>17246</v>
      </c>
      <c r="F1769" s="95" t="s">
        <v>5657</v>
      </c>
      <c r="G1769" s="95" t="s">
        <v>5302</v>
      </c>
      <c r="H1769" s="14" t="s">
        <v>20834</v>
      </c>
      <c r="I1769" s="95" t="s">
        <v>5673</v>
      </c>
      <c r="J1769" s="120" t="s">
        <v>14440</v>
      </c>
      <c r="K1769" s="106" t="s">
        <v>5674</v>
      </c>
      <c r="L1769" s="95" t="s">
        <v>5673</v>
      </c>
      <c r="M1769" s="97">
        <f>IF($K$6="с учетом НДС",VLOOKUP('Прайс MILWAUKEE®'!$J1769,'Legend ACC'!$A:$H,8,0)*(1-N1769),VLOOKUP('Прайс MILWAUKEE®'!$J1769,'Legend ACC'!$A:$H,8,0)*(1-N1769)/1.2)</f>
        <v>297</v>
      </c>
      <c r="N1769" s="98">
        <f>IF(OR(E1769="Принадлежности",E1769="Ручной инструмент"),$K$5,IF($K$4=0,0,IFERROR(VLOOKUP(Q1769,LEGEND!$V$4:$W$7,2,0),$K$4)))</f>
        <v>0</v>
      </c>
      <c r="O1769" s="103" t="s">
        <v>20</v>
      </c>
      <c r="P1769" s="102" t="s">
        <v>20</v>
      </c>
      <c r="Q1769" s="102" t="s">
        <v>20</v>
      </c>
      <c r="R1769" s="116" t="s">
        <v>5675</v>
      </c>
      <c r="S1769" s="114" t="s">
        <v>964</v>
      </c>
      <c r="T1769" s="114">
        <v>114</v>
      </c>
      <c r="U1769" s="114">
        <v>44</v>
      </c>
      <c r="V1769" s="114">
        <v>14</v>
      </c>
      <c r="W1769" s="115">
        <v>0.04</v>
      </c>
    </row>
    <row r="1770" spans="2:23" ht="51">
      <c r="B1770" s="95" t="s">
        <v>20807</v>
      </c>
      <c r="C1770" s="95" t="s">
        <v>20</v>
      </c>
      <c r="D1770" s="95" t="s">
        <v>20</v>
      </c>
      <c r="E1770" s="95" t="s">
        <v>17246</v>
      </c>
      <c r="F1770" s="95" t="s">
        <v>5657</v>
      </c>
      <c r="G1770" s="95" t="s">
        <v>5302</v>
      </c>
      <c r="H1770" s="14" t="s">
        <v>20834</v>
      </c>
      <c r="I1770" s="95" t="s">
        <v>5676</v>
      </c>
      <c r="J1770" s="120" t="s">
        <v>14441</v>
      </c>
      <c r="K1770" s="106" t="s">
        <v>5677</v>
      </c>
      <c r="L1770" s="95" t="s">
        <v>5676</v>
      </c>
      <c r="M1770" s="97">
        <f>IF($K$6="с учетом НДС",VLOOKUP('Прайс MILWAUKEE®'!$J1770,'Legend ACC'!$A:$H,8,0)*(1-N1770),VLOOKUP('Прайс MILWAUKEE®'!$J1770,'Legend ACC'!$A:$H,8,0)*(1-N1770)/1.2)</f>
        <v>297</v>
      </c>
      <c r="N1770" s="98">
        <f>IF(OR(E1770="Принадлежности",E1770="Ручной инструмент"),$K$5,IF($K$4=0,0,IFERROR(VLOOKUP(Q1770,LEGEND!$V$4:$W$7,2,0),$K$4)))</f>
        <v>0</v>
      </c>
      <c r="O1770" s="103" t="s">
        <v>20</v>
      </c>
      <c r="P1770" s="102" t="s">
        <v>20</v>
      </c>
      <c r="Q1770" s="102" t="s">
        <v>20</v>
      </c>
      <c r="R1770" s="116" t="s">
        <v>5678</v>
      </c>
      <c r="S1770" s="114" t="s">
        <v>964</v>
      </c>
      <c r="T1770" s="114">
        <v>112</v>
      </c>
      <c r="U1770" s="114">
        <v>44</v>
      </c>
      <c r="V1770" s="114">
        <v>14</v>
      </c>
      <c r="W1770" s="115">
        <v>0.04</v>
      </c>
    </row>
    <row r="1771" spans="2:23" ht="51">
      <c r="B1771" s="95" t="s">
        <v>20807</v>
      </c>
      <c r="C1771" s="95" t="s">
        <v>20</v>
      </c>
      <c r="D1771" s="95" t="s">
        <v>20</v>
      </c>
      <c r="E1771" s="95" t="s">
        <v>17246</v>
      </c>
      <c r="F1771" s="95" t="s">
        <v>5657</v>
      </c>
      <c r="G1771" s="95" t="s">
        <v>5302</v>
      </c>
      <c r="H1771" s="14" t="s">
        <v>20834</v>
      </c>
      <c r="I1771" s="95" t="s">
        <v>5679</v>
      </c>
      <c r="J1771" s="120" t="s">
        <v>14442</v>
      </c>
      <c r="K1771" s="106" t="s">
        <v>5680</v>
      </c>
      <c r="L1771" s="95" t="s">
        <v>5679</v>
      </c>
      <c r="M1771" s="97">
        <f>IF($K$6="с учетом НДС",VLOOKUP('Прайс MILWAUKEE®'!$J1771,'Legend ACC'!$A:$H,8,0)*(1-N1771),VLOOKUP('Прайс MILWAUKEE®'!$J1771,'Legend ACC'!$A:$H,8,0)*(1-N1771)/1.2)</f>
        <v>308</v>
      </c>
      <c r="N1771" s="98">
        <f>IF(OR(E1771="Принадлежности",E1771="Ручной инструмент"),$K$5,IF($K$4=0,0,IFERROR(VLOOKUP(Q1771,LEGEND!$V$4:$W$7,2,0),$K$4)))</f>
        <v>0</v>
      </c>
      <c r="O1771" s="103" t="s">
        <v>20</v>
      </c>
      <c r="P1771" s="102" t="s">
        <v>20</v>
      </c>
      <c r="Q1771" s="102" t="s">
        <v>20</v>
      </c>
      <c r="R1771" s="116" t="s">
        <v>5681</v>
      </c>
      <c r="S1771" s="114" t="s">
        <v>964</v>
      </c>
      <c r="T1771" s="114">
        <v>112</v>
      </c>
      <c r="U1771" s="114">
        <v>44</v>
      </c>
      <c r="V1771" s="114">
        <v>15</v>
      </c>
      <c r="W1771" s="115">
        <v>4.2000000000000003E-2</v>
      </c>
    </row>
    <row r="1772" spans="2:23" ht="51">
      <c r="B1772" s="95" t="s">
        <v>20807</v>
      </c>
      <c r="C1772" s="95" t="s">
        <v>20</v>
      </c>
      <c r="D1772" s="95" t="s">
        <v>20</v>
      </c>
      <c r="E1772" s="95" t="s">
        <v>17246</v>
      </c>
      <c r="F1772" s="95" t="s">
        <v>5657</v>
      </c>
      <c r="G1772" s="95" t="s">
        <v>5302</v>
      </c>
      <c r="H1772" s="14" t="s">
        <v>20834</v>
      </c>
      <c r="I1772" s="95" t="s">
        <v>5682</v>
      </c>
      <c r="J1772" s="120" t="s">
        <v>14443</v>
      </c>
      <c r="K1772" s="106" t="s">
        <v>5683</v>
      </c>
      <c r="L1772" s="95" t="s">
        <v>5682</v>
      </c>
      <c r="M1772" s="97">
        <f>IF($K$6="с учетом НДС",VLOOKUP('Прайс MILWAUKEE®'!$J1772,'Legend ACC'!$A:$H,8,0)*(1-N1772),VLOOKUP('Прайс MILWAUKEE®'!$J1772,'Legend ACC'!$A:$H,8,0)*(1-N1772)/1.2)</f>
        <v>319</v>
      </c>
      <c r="N1772" s="98">
        <f>IF(OR(E1772="Принадлежности",E1772="Ручной инструмент"),$K$5,IF($K$4=0,0,IFERROR(VLOOKUP(Q1772,LEGEND!$V$4:$W$7,2,0),$K$4)))</f>
        <v>0</v>
      </c>
      <c r="O1772" s="103" t="s">
        <v>20</v>
      </c>
      <c r="P1772" s="102" t="s">
        <v>20</v>
      </c>
      <c r="Q1772" s="102" t="s">
        <v>20</v>
      </c>
      <c r="R1772" s="116" t="s">
        <v>5684</v>
      </c>
      <c r="S1772" s="114" t="s">
        <v>964</v>
      </c>
      <c r="T1772" s="114">
        <v>11.1</v>
      </c>
      <c r="U1772" s="114">
        <v>44</v>
      </c>
      <c r="V1772" s="114">
        <v>16</v>
      </c>
      <c r="W1772" s="115">
        <v>4.3999999999999997E-2</v>
      </c>
    </row>
    <row r="1773" spans="2:23" ht="51">
      <c r="B1773" s="95" t="s">
        <v>20807</v>
      </c>
      <c r="C1773" s="95" t="s">
        <v>20</v>
      </c>
      <c r="D1773" s="95" t="s">
        <v>20</v>
      </c>
      <c r="E1773" s="95" t="s">
        <v>17246</v>
      </c>
      <c r="F1773" s="95" t="s">
        <v>5657</v>
      </c>
      <c r="G1773" s="95" t="s">
        <v>5302</v>
      </c>
      <c r="H1773" s="14" t="s">
        <v>20834</v>
      </c>
      <c r="I1773" s="95" t="s">
        <v>5685</v>
      </c>
      <c r="J1773" s="120" t="s">
        <v>14444</v>
      </c>
      <c r="K1773" s="106" t="s">
        <v>5686</v>
      </c>
      <c r="L1773" s="95" t="s">
        <v>5685</v>
      </c>
      <c r="M1773" s="97">
        <f>IF($K$6="с учетом НДС",VLOOKUP('Прайс MILWAUKEE®'!$J1773,'Legend ACC'!$A:$H,8,0)*(1-N1773),VLOOKUP('Прайс MILWAUKEE®'!$J1773,'Legend ACC'!$A:$H,8,0)*(1-N1773)/1.2)</f>
        <v>330</v>
      </c>
      <c r="N1773" s="98">
        <f>IF(OR(E1773="Принадлежности",E1773="Ручной инструмент"),$K$5,IF($K$4=0,0,IFERROR(VLOOKUP(Q1773,LEGEND!$V$4:$W$7,2,0),$K$4)))</f>
        <v>0</v>
      </c>
      <c r="O1773" s="103" t="s">
        <v>20</v>
      </c>
      <c r="P1773" s="102" t="s">
        <v>20</v>
      </c>
      <c r="Q1773" s="102" t="s">
        <v>20</v>
      </c>
      <c r="R1773" s="116" t="s">
        <v>5687</v>
      </c>
      <c r="S1773" s="114" t="s">
        <v>964</v>
      </c>
      <c r="T1773" s="114">
        <v>112</v>
      </c>
      <c r="U1773" s="114">
        <v>45</v>
      </c>
      <c r="V1773" s="114">
        <v>18</v>
      </c>
      <c r="W1773" s="115">
        <v>6.2E-2</v>
      </c>
    </row>
    <row r="1774" spans="2:23" ht="51">
      <c r="B1774" s="95" t="s">
        <v>20807</v>
      </c>
      <c r="C1774" s="95" t="s">
        <v>20</v>
      </c>
      <c r="D1774" s="95" t="s">
        <v>20</v>
      </c>
      <c r="E1774" s="95" t="s">
        <v>17246</v>
      </c>
      <c r="F1774" s="95" t="s">
        <v>5657</v>
      </c>
      <c r="G1774" s="95" t="s">
        <v>5302</v>
      </c>
      <c r="H1774" s="14" t="s">
        <v>20834</v>
      </c>
      <c r="I1774" s="95" t="s">
        <v>5688</v>
      </c>
      <c r="J1774" s="120" t="s">
        <v>14445</v>
      </c>
      <c r="K1774" s="106" t="s">
        <v>5689</v>
      </c>
      <c r="L1774" s="95" t="s">
        <v>5688</v>
      </c>
      <c r="M1774" s="97">
        <f>IF($K$6="с учетом НДС",VLOOKUP('Прайс MILWAUKEE®'!$J1774,'Legend ACC'!$A:$H,8,0)*(1-N1774),VLOOKUP('Прайс MILWAUKEE®'!$J1774,'Legend ACC'!$A:$H,8,0)*(1-N1774)/1.2)</f>
        <v>352</v>
      </c>
      <c r="N1774" s="98">
        <f>IF(OR(E1774="Принадлежности",E1774="Ручной инструмент"),$K$5,IF($K$4=0,0,IFERROR(VLOOKUP(Q1774,LEGEND!$V$4:$W$7,2,0),$K$4)))</f>
        <v>0</v>
      </c>
      <c r="O1774" s="103" t="s">
        <v>20</v>
      </c>
      <c r="P1774" s="102" t="s">
        <v>20</v>
      </c>
      <c r="Q1774" s="102" t="s">
        <v>20</v>
      </c>
      <c r="R1774" s="116" t="s">
        <v>5690</v>
      </c>
      <c r="S1774" s="114" t="s">
        <v>964</v>
      </c>
      <c r="T1774" s="114">
        <v>111</v>
      </c>
      <c r="U1774" s="114">
        <v>44</v>
      </c>
      <c r="V1774" s="114">
        <v>19</v>
      </c>
      <c r="W1774" s="115">
        <v>6.8000000000000005E-2</v>
      </c>
    </row>
    <row r="1775" spans="2:23" ht="51">
      <c r="B1775" s="95" t="s">
        <v>20807</v>
      </c>
      <c r="C1775" s="95" t="s">
        <v>20</v>
      </c>
      <c r="D1775" s="95" t="s">
        <v>20</v>
      </c>
      <c r="E1775" s="95" t="s">
        <v>17246</v>
      </c>
      <c r="F1775" s="95" t="s">
        <v>5657</v>
      </c>
      <c r="G1775" s="95" t="s">
        <v>5302</v>
      </c>
      <c r="H1775" s="14" t="s">
        <v>20834</v>
      </c>
      <c r="I1775" s="95" t="s">
        <v>5691</v>
      </c>
      <c r="J1775" s="120" t="s">
        <v>14446</v>
      </c>
      <c r="K1775" s="106" t="s">
        <v>5692</v>
      </c>
      <c r="L1775" s="95" t="s">
        <v>5691</v>
      </c>
      <c r="M1775" s="97">
        <f>IF($K$6="с учетом НДС",VLOOKUP('Прайс MILWAUKEE®'!$J1775,'Legend ACC'!$A:$H,8,0)*(1-N1775),VLOOKUP('Прайс MILWAUKEE®'!$J1775,'Legend ACC'!$A:$H,8,0)*(1-N1775)/1.2)</f>
        <v>352</v>
      </c>
      <c r="N1775" s="98">
        <f>IF(OR(E1775="Принадлежности",E1775="Ручной инструмент"),$K$5,IF($K$4=0,0,IFERROR(VLOOKUP(Q1775,LEGEND!$V$4:$W$7,2,0),$K$4)))</f>
        <v>0</v>
      </c>
      <c r="O1775" s="103" t="s">
        <v>20</v>
      </c>
      <c r="P1775" s="102" t="s">
        <v>20</v>
      </c>
      <c r="Q1775" s="102" t="s">
        <v>20</v>
      </c>
      <c r="R1775" s="116" t="s">
        <v>5693</v>
      </c>
      <c r="S1775" s="114" t="s">
        <v>964</v>
      </c>
      <c r="T1775" s="114">
        <v>112</v>
      </c>
      <c r="U1775" s="114">
        <v>44</v>
      </c>
      <c r="V1775" s="114">
        <v>19</v>
      </c>
      <c r="W1775" s="115">
        <v>7.1999999999999995E-2</v>
      </c>
    </row>
    <row r="1776" spans="2:23" ht="51">
      <c r="B1776" s="95" t="s">
        <v>20807</v>
      </c>
      <c r="C1776" s="95" t="s">
        <v>20</v>
      </c>
      <c r="D1776" s="95" t="s">
        <v>20</v>
      </c>
      <c r="E1776" s="95" t="s">
        <v>17246</v>
      </c>
      <c r="F1776" s="95" t="s">
        <v>5657</v>
      </c>
      <c r="G1776" s="95" t="s">
        <v>5302</v>
      </c>
      <c r="H1776" s="14" t="s">
        <v>20834</v>
      </c>
      <c r="I1776" s="95" t="s">
        <v>5694</v>
      </c>
      <c r="J1776" s="120" t="s">
        <v>14447</v>
      </c>
      <c r="K1776" s="106" t="s">
        <v>5695</v>
      </c>
      <c r="L1776" s="95" t="s">
        <v>5694</v>
      </c>
      <c r="M1776" s="97">
        <f>IF($K$6="с учетом НДС",VLOOKUP('Прайс MILWAUKEE®'!$J1776,'Legend ACC'!$A:$H,8,0)*(1-N1776),VLOOKUP('Прайс MILWAUKEE®'!$J1776,'Legend ACC'!$A:$H,8,0)*(1-N1776)/1.2)</f>
        <v>198.00000000000003</v>
      </c>
      <c r="N1776" s="98">
        <f>IF(OR(E1776="Принадлежности",E1776="Ручной инструмент"),$K$5,IF($K$4=0,0,IFERROR(VLOOKUP(Q1776,LEGEND!$V$4:$W$7,2,0),$K$4)))</f>
        <v>0</v>
      </c>
      <c r="O1776" s="103" t="s">
        <v>20</v>
      </c>
      <c r="P1776" s="102" t="s">
        <v>20</v>
      </c>
      <c r="Q1776" s="102" t="s">
        <v>20</v>
      </c>
      <c r="R1776" s="116" t="s">
        <v>5696</v>
      </c>
      <c r="S1776" s="114" t="s">
        <v>964</v>
      </c>
      <c r="T1776" s="114">
        <v>80</v>
      </c>
      <c r="U1776" s="114">
        <v>50</v>
      </c>
      <c r="V1776" s="114">
        <v>19</v>
      </c>
      <c r="W1776" s="115">
        <v>3.7999999999999999E-2</v>
      </c>
    </row>
    <row r="1777" spans="2:23" ht="51">
      <c r="B1777" s="95" t="s">
        <v>20807</v>
      </c>
      <c r="C1777" s="95" t="s">
        <v>20</v>
      </c>
      <c r="D1777" s="95" t="s">
        <v>20</v>
      </c>
      <c r="E1777" s="95" t="s">
        <v>17246</v>
      </c>
      <c r="F1777" s="95" t="s">
        <v>5657</v>
      </c>
      <c r="G1777" s="95" t="s">
        <v>5302</v>
      </c>
      <c r="H1777" s="14" t="s">
        <v>20834</v>
      </c>
      <c r="I1777" s="95" t="s">
        <v>5697</v>
      </c>
      <c r="J1777" s="120" t="s">
        <v>14448</v>
      </c>
      <c r="K1777" s="106" t="s">
        <v>5698</v>
      </c>
      <c r="L1777" s="95" t="s">
        <v>5697</v>
      </c>
      <c r="M1777" s="97">
        <f>IF($K$6="с учетом НДС",VLOOKUP('Прайс MILWAUKEE®'!$J1777,'Legend ACC'!$A:$H,8,0)*(1-N1777),VLOOKUP('Прайс MILWAUKEE®'!$J1777,'Legend ACC'!$A:$H,8,0)*(1-N1777)/1.2)</f>
        <v>198.00000000000003</v>
      </c>
      <c r="N1777" s="98">
        <f>IF(OR(E1777="Принадлежности",E1777="Ручной инструмент"),$K$5,IF($K$4=0,0,IFERROR(VLOOKUP(Q1777,LEGEND!$V$4:$W$7,2,0),$K$4)))</f>
        <v>0</v>
      </c>
      <c r="O1777" s="103" t="s">
        <v>20</v>
      </c>
      <c r="P1777" s="102" t="s">
        <v>20</v>
      </c>
      <c r="Q1777" s="102" t="s">
        <v>20</v>
      </c>
      <c r="R1777" s="116" t="s">
        <v>5699</v>
      </c>
      <c r="S1777" s="114" t="s">
        <v>964</v>
      </c>
      <c r="T1777" s="114">
        <v>80</v>
      </c>
      <c r="U1777" s="114">
        <v>50</v>
      </c>
      <c r="V1777" s="114">
        <v>23</v>
      </c>
      <c r="W1777" s="115">
        <v>3.7999999999999999E-2</v>
      </c>
    </row>
    <row r="1778" spans="2:23" ht="51">
      <c r="B1778" s="95" t="s">
        <v>20807</v>
      </c>
      <c r="C1778" s="95" t="s">
        <v>20</v>
      </c>
      <c r="D1778" s="95" t="s">
        <v>20</v>
      </c>
      <c r="E1778" s="95" t="s">
        <v>17246</v>
      </c>
      <c r="F1778" s="95" t="s">
        <v>5657</v>
      </c>
      <c r="G1778" s="95" t="s">
        <v>5302</v>
      </c>
      <c r="H1778" s="14" t="s">
        <v>20834</v>
      </c>
      <c r="I1778" s="95" t="s">
        <v>5700</v>
      </c>
      <c r="J1778" s="120" t="s">
        <v>14449</v>
      </c>
      <c r="K1778" s="106" t="s">
        <v>5701</v>
      </c>
      <c r="L1778" s="95" t="s">
        <v>5700</v>
      </c>
      <c r="M1778" s="97">
        <f>IF($K$6="с учетом НДС",VLOOKUP('Прайс MILWAUKEE®'!$J1778,'Legend ACC'!$A:$H,8,0)*(1-N1778),VLOOKUP('Прайс MILWAUKEE®'!$J1778,'Legend ACC'!$A:$H,8,0)*(1-N1778)/1.2)</f>
        <v>198.00000000000003</v>
      </c>
      <c r="N1778" s="98">
        <f>IF(OR(E1778="Принадлежности",E1778="Ручной инструмент"),$K$5,IF($K$4=0,0,IFERROR(VLOOKUP(Q1778,LEGEND!$V$4:$W$7,2,0),$K$4)))</f>
        <v>0</v>
      </c>
      <c r="O1778" s="103" t="s">
        <v>20</v>
      </c>
      <c r="P1778" s="102" t="s">
        <v>20</v>
      </c>
      <c r="Q1778" s="102" t="s">
        <v>20</v>
      </c>
      <c r="R1778" s="116" t="s">
        <v>5702</v>
      </c>
      <c r="S1778" s="114" t="s">
        <v>964</v>
      </c>
      <c r="T1778" s="114">
        <v>82</v>
      </c>
      <c r="U1778" s="114">
        <v>50</v>
      </c>
      <c r="V1778" s="114">
        <v>23</v>
      </c>
      <c r="W1778" s="115">
        <v>4.2000000000000003E-2</v>
      </c>
    </row>
    <row r="1779" spans="2:23" ht="51">
      <c r="B1779" s="95" t="s">
        <v>20807</v>
      </c>
      <c r="C1779" s="95" t="s">
        <v>20</v>
      </c>
      <c r="D1779" s="95" t="s">
        <v>20</v>
      </c>
      <c r="E1779" s="95" t="s">
        <v>17246</v>
      </c>
      <c r="F1779" s="95" t="s">
        <v>5657</v>
      </c>
      <c r="G1779" s="95" t="s">
        <v>5302</v>
      </c>
      <c r="H1779" s="14" t="s">
        <v>20834</v>
      </c>
      <c r="I1779" s="95" t="s">
        <v>5703</v>
      </c>
      <c r="J1779" s="120" t="s">
        <v>14450</v>
      </c>
      <c r="K1779" s="106" t="s">
        <v>5704</v>
      </c>
      <c r="L1779" s="95" t="s">
        <v>5703</v>
      </c>
      <c r="M1779" s="97">
        <f>IF($K$6="с учетом НДС",VLOOKUP('Прайс MILWAUKEE®'!$J1779,'Legend ACC'!$A:$H,8,0)*(1-N1779),VLOOKUP('Прайс MILWAUKEE®'!$J1779,'Legend ACC'!$A:$H,8,0)*(1-N1779)/1.2)</f>
        <v>198.00000000000003</v>
      </c>
      <c r="N1779" s="98">
        <f>IF(OR(E1779="Принадлежности",E1779="Ручной инструмент"),$K$5,IF($K$4=0,0,IFERROR(VLOOKUP(Q1779,LEGEND!$V$4:$W$7,2,0),$K$4)))</f>
        <v>0</v>
      </c>
      <c r="O1779" s="103" t="s">
        <v>20</v>
      </c>
      <c r="P1779" s="102" t="s">
        <v>20</v>
      </c>
      <c r="Q1779" s="102" t="s">
        <v>20</v>
      </c>
      <c r="R1779" s="116" t="s">
        <v>5705</v>
      </c>
      <c r="S1779" s="114" t="s">
        <v>964</v>
      </c>
      <c r="T1779" s="114">
        <v>83</v>
      </c>
      <c r="U1779" s="114">
        <v>50</v>
      </c>
      <c r="V1779" s="114">
        <v>22</v>
      </c>
      <c r="W1779" s="115">
        <v>4.5999999999999999E-2</v>
      </c>
    </row>
    <row r="1780" spans="2:23" ht="51">
      <c r="B1780" s="95" t="s">
        <v>20807</v>
      </c>
      <c r="C1780" s="95" t="s">
        <v>20</v>
      </c>
      <c r="D1780" s="95" t="s">
        <v>20</v>
      </c>
      <c r="E1780" s="95" t="s">
        <v>17246</v>
      </c>
      <c r="F1780" s="95" t="s">
        <v>5657</v>
      </c>
      <c r="G1780" s="95" t="s">
        <v>5302</v>
      </c>
      <c r="H1780" s="14" t="s">
        <v>20834</v>
      </c>
      <c r="I1780" s="95" t="s">
        <v>5706</v>
      </c>
      <c r="J1780" s="120" t="s">
        <v>14451</v>
      </c>
      <c r="K1780" s="106" t="s">
        <v>5707</v>
      </c>
      <c r="L1780" s="95" t="s">
        <v>5706</v>
      </c>
      <c r="M1780" s="97">
        <f>IF($K$6="с учетом НДС",VLOOKUP('Прайс MILWAUKEE®'!$J1780,'Legend ACC'!$A:$H,8,0)*(1-N1780),VLOOKUP('Прайс MILWAUKEE®'!$J1780,'Legend ACC'!$A:$H,8,0)*(1-N1780)/1.2)</f>
        <v>209.00000000000003</v>
      </c>
      <c r="N1780" s="98">
        <f>IF(OR(E1780="Принадлежности",E1780="Ручной инструмент"),$K$5,IF($K$4=0,0,IFERROR(VLOOKUP(Q1780,LEGEND!$V$4:$W$7,2,0),$K$4)))</f>
        <v>0</v>
      </c>
      <c r="O1780" s="103" t="s">
        <v>20</v>
      </c>
      <c r="P1780" s="102" t="s">
        <v>20</v>
      </c>
      <c r="Q1780" s="102" t="s">
        <v>20</v>
      </c>
      <c r="R1780" s="116" t="s">
        <v>5708</v>
      </c>
      <c r="S1780" s="114" t="s">
        <v>964</v>
      </c>
      <c r="T1780" s="114">
        <v>82</v>
      </c>
      <c r="U1780" s="114">
        <v>50</v>
      </c>
      <c r="V1780" s="114">
        <v>18</v>
      </c>
      <c r="W1780" s="115">
        <v>4.2000000000000003E-2</v>
      </c>
    </row>
    <row r="1781" spans="2:23" ht="51">
      <c r="B1781" s="95" t="s">
        <v>20807</v>
      </c>
      <c r="C1781" s="95" t="s">
        <v>20</v>
      </c>
      <c r="D1781" s="95" t="s">
        <v>20</v>
      </c>
      <c r="E1781" s="95" t="s">
        <v>17246</v>
      </c>
      <c r="F1781" s="95" t="s">
        <v>5657</v>
      </c>
      <c r="G1781" s="95" t="s">
        <v>5302</v>
      </c>
      <c r="H1781" s="14" t="s">
        <v>20834</v>
      </c>
      <c r="I1781" s="95" t="s">
        <v>5709</v>
      </c>
      <c r="J1781" s="120" t="s">
        <v>14452</v>
      </c>
      <c r="K1781" s="106" t="s">
        <v>5710</v>
      </c>
      <c r="L1781" s="95" t="s">
        <v>5709</v>
      </c>
      <c r="M1781" s="97">
        <f>IF($K$6="с учетом НДС",VLOOKUP('Прайс MILWAUKEE®'!$J1781,'Legend ACC'!$A:$H,8,0)*(1-N1781),VLOOKUP('Прайс MILWAUKEE®'!$J1781,'Legend ACC'!$A:$H,8,0)*(1-N1781)/1.2)</f>
        <v>220.00000000000003</v>
      </c>
      <c r="N1781" s="98">
        <f>IF(OR(E1781="Принадлежности",E1781="Ручной инструмент"),$K$5,IF($K$4=0,0,IFERROR(VLOOKUP(Q1781,LEGEND!$V$4:$W$7,2,0),$K$4)))</f>
        <v>0</v>
      </c>
      <c r="O1781" s="103" t="s">
        <v>20</v>
      </c>
      <c r="P1781" s="102" t="s">
        <v>20</v>
      </c>
      <c r="Q1781" s="102" t="s">
        <v>20</v>
      </c>
      <c r="R1781" s="116" t="s">
        <v>5711</v>
      </c>
      <c r="S1781" s="114" t="s">
        <v>964</v>
      </c>
      <c r="T1781" s="114">
        <v>82</v>
      </c>
      <c r="U1781" s="114">
        <v>50</v>
      </c>
      <c r="V1781" s="114">
        <v>19</v>
      </c>
      <c r="W1781" s="115">
        <v>4.2000000000000003E-2</v>
      </c>
    </row>
    <row r="1782" spans="2:23" ht="51">
      <c r="B1782" s="95" t="s">
        <v>20807</v>
      </c>
      <c r="C1782" s="95" t="s">
        <v>20</v>
      </c>
      <c r="D1782" s="95" t="s">
        <v>20</v>
      </c>
      <c r="E1782" s="95" t="s">
        <v>17246</v>
      </c>
      <c r="F1782" s="95" t="s">
        <v>5657</v>
      </c>
      <c r="G1782" s="95" t="s">
        <v>5302</v>
      </c>
      <c r="H1782" s="14" t="s">
        <v>20834</v>
      </c>
      <c r="I1782" s="95" t="s">
        <v>5712</v>
      </c>
      <c r="J1782" s="120" t="s">
        <v>14453</v>
      </c>
      <c r="K1782" s="106" t="s">
        <v>5713</v>
      </c>
      <c r="L1782" s="95" t="s">
        <v>5712</v>
      </c>
      <c r="M1782" s="97">
        <f>IF($K$6="с учетом НДС",VLOOKUP('Прайс MILWAUKEE®'!$J1782,'Legend ACC'!$A:$H,8,0)*(1-N1782),VLOOKUP('Прайс MILWAUKEE®'!$J1782,'Legend ACC'!$A:$H,8,0)*(1-N1782)/1.2)</f>
        <v>220.00000000000003</v>
      </c>
      <c r="N1782" s="98">
        <f>IF(OR(E1782="Принадлежности",E1782="Ручной инструмент"),$K$5,IF($K$4=0,0,IFERROR(VLOOKUP(Q1782,LEGEND!$V$4:$W$7,2,0),$K$4)))</f>
        <v>0</v>
      </c>
      <c r="O1782" s="103" t="s">
        <v>20</v>
      </c>
      <c r="P1782" s="102" t="s">
        <v>20</v>
      </c>
      <c r="Q1782" s="102" t="s">
        <v>20</v>
      </c>
      <c r="R1782" s="116" t="s">
        <v>5714</v>
      </c>
      <c r="S1782" s="114" t="s">
        <v>964</v>
      </c>
      <c r="T1782" s="114">
        <v>82</v>
      </c>
      <c r="U1782" s="114">
        <v>50</v>
      </c>
      <c r="V1782" s="114">
        <v>21</v>
      </c>
      <c r="W1782" s="115">
        <v>5.3999999999999999E-2</v>
      </c>
    </row>
    <row r="1783" spans="2:23" ht="51">
      <c r="B1783" s="95" t="s">
        <v>20807</v>
      </c>
      <c r="C1783" s="95" t="s">
        <v>20</v>
      </c>
      <c r="D1783" s="95" t="s">
        <v>20</v>
      </c>
      <c r="E1783" s="95" t="s">
        <v>17246</v>
      </c>
      <c r="F1783" s="95" t="s">
        <v>5657</v>
      </c>
      <c r="G1783" s="95" t="s">
        <v>5302</v>
      </c>
      <c r="H1783" s="14" t="s">
        <v>20834</v>
      </c>
      <c r="I1783" s="95" t="s">
        <v>5715</v>
      </c>
      <c r="J1783" s="120" t="s">
        <v>14454</v>
      </c>
      <c r="K1783" s="106" t="s">
        <v>5716</v>
      </c>
      <c r="L1783" s="95" t="s">
        <v>5715</v>
      </c>
      <c r="M1783" s="97">
        <f>IF($K$6="с учетом НДС",VLOOKUP('Прайс MILWAUKEE®'!$J1783,'Legend ACC'!$A:$H,8,0)*(1-N1783),VLOOKUP('Прайс MILWAUKEE®'!$J1783,'Legend ACC'!$A:$H,8,0)*(1-N1783)/1.2)</f>
        <v>231.00000000000003</v>
      </c>
      <c r="N1783" s="98">
        <f>IF(OR(E1783="Принадлежности",E1783="Ручной инструмент"),$K$5,IF($K$4=0,0,IFERROR(VLOOKUP(Q1783,LEGEND!$V$4:$W$7,2,0),$K$4)))</f>
        <v>0</v>
      </c>
      <c r="O1783" s="103" t="s">
        <v>20</v>
      </c>
      <c r="P1783" s="102" t="s">
        <v>20</v>
      </c>
      <c r="Q1783" s="102" t="s">
        <v>20</v>
      </c>
      <c r="R1783" s="116" t="s">
        <v>5717</v>
      </c>
      <c r="S1783" s="114" t="s">
        <v>964</v>
      </c>
      <c r="T1783" s="114">
        <v>82</v>
      </c>
      <c r="U1783" s="114">
        <v>50</v>
      </c>
      <c r="V1783" s="114">
        <v>23</v>
      </c>
      <c r="W1783" s="115">
        <v>6.8000000000000005E-2</v>
      </c>
    </row>
    <row r="1784" spans="2:23" ht="51">
      <c r="B1784" s="95" t="s">
        <v>20807</v>
      </c>
      <c r="C1784" s="95" t="s">
        <v>20</v>
      </c>
      <c r="D1784" s="95" t="s">
        <v>20</v>
      </c>
      <c r="E1784" s="95" t="s">
        <v>17246</v>
      </c>
      <c r="F1784" s="95" t="s">
        <v>5657</v>
      </c>
      <c r="G1784" s="95" t="s">
        <v>5302</v>
      </c>
      <c r="H1784" s="14" t="s">
        <v>20834</v>
      </c>
      <c r="I1784" s="95" t="s">
        <v>5718</v>
      </c>
      <c r="J1784" s="120" t="s">
        <v>14455</v>
      </c>
      <c r="K1784" s="106" t="s">
        <v>5719</v>
      </c>
      <c r="L1784" s="95" t="s">
        <v>5718</v>
      </c>
      <c r="M1784" s="97">
        <f>IF($K$6="с учетом НДС",VLOOKUP('Прайс MILWAUKEE®'!$J1784,'Legend ACC'!$A:$H,8,0)*(1-N1784),VLOOKUP('Прайс MILWAUKEE®'!$J1784,'Legend ACC'!$A:$H,8,0)*(1-N1784)/1.2)</f>
        <v>231.00000000000003</v>
      </c>
      <c r="N1784" s="98">
        <f>IF(OR(E1784="Принадлежности",E1784="Ручной инструмент"),$K$5,IF($K$4=0,0,IFERROR(VLOOKUP(Q1784,LEGEND!$V$4:$W$7,2,0),$K$4)))</f>
        <v>0</v>
      </c>
      <c r="O1784" s="103" t="s">
        <v>20</v>
      </c>
      <c r="P1784" s="102" t="s">
        <v>20</v>
      </c>
      <c r="Q1784" s="102" t="s">
        <v>20</v>
      </c>
      <c r="R1784" s="116" t="s">
        <v>5720</v>
      </c>
      <c r="S1784" s="114" t="s">
        <v>964</v>
      </c>
      <c r="T1784" s="114">
        <v>89</v>
      </c>
      <c r="U1784" s="114">
        <v>50</v>
      </c>
      <c r="V1784" s="114">
        <v>29</v>
      </c>
      <c r="W1784" s="115">
        <v>6.8000000000000005E-2</v>
      </c>
    </row>
    <row r="1785" spans="2:23" ht="51">
      <c r="B1785" s="95" t="s">
        <v>20807</v>
      </c>
      <c r="C1785" s="95" t="s">
        <v>20</v>
      </c>
      <c r="D1785" s="95" t="s">
        <v>20</v>
      </c>
      <c r="E1785" s="95" t="s">
        <v>17246</v>
      </c>
      <c r="F1785" s="95" t="s">
        <v>5657</v>
      </c>
      <c r="G1785" s="95" t="s">
        <v>5302</v>
      </c>
      <c r="H1785" s="14" t="s">
        <v>20834</v>
      </c>
      <c r="I1785" s="95" t="s">
        <v>5721</v>
      </c>
      <c r="J1785" s="120" t="s">
        <v>14456</v>
      </c>
      <c r="K1785" s="106" t="s">
        <v>5722</v>
      </c>
      <c r="L1785" s="95" t="s">
        <v>5721</v>
      </c>
      <c r="M1785" s="97">
        <f>IF($K$6="с учетом НДС",VLOOKUP('Прайс MILWAUKEE®'!$J1785,'Legend ACC'!$A:$H,8,0)*(1-N1785),VLOOKUP('Прайс MILWAUKEE®'!$J1785,'Legend ACC'!$A:$H,8,0)*(1-N1785)/1.2)</f>
        <v>242.00000000000003</v>
      </c>
      <c r="N1785" s="98">
        <f>IF(OR(E1785="Принадлежности",E1785="Ручной инструмент"),$K$5,IF($K$4=0,0,IFERROR(VLOOKUP(Q1785,LEGEND!$V$4:$W$7,2,0),$K$4)))</f>
        <v>0</v>
      </c>
      <c r="O1785" s="103" t="s">
        <v>20</v>
      </c>
      <c r="P1785" s="102" t="s">
        <v>20</v>
      </c>
      <c r="Q1785" s="102" t="s">
        <v>20</v>
      </c>
      <c r="R1785" s="116" t="s">
        <v>5723</v>
      </c>
      <c r="S1785" s="114" t="s">
        <v>964</v>
      </c>
      <c r="T1785" s="114">
        <v>85</v>
      </c>
      <c r="U1785" s="114">
        <v>50</v>
      </c>
      <c r="V1785" s="114">
        <v>25</v>
      </c>
      <c r="W1785" s="115">
        <v>8.2000000000000003E-2</v>
      </c>
    </row>
    <row r="1786" spans="2:23" ht="51">
      <c r="B1786" s="95" t="s">
        <v>20807</v>
      </c>
      <c r="C1786" s="95" t="s">
        <v>20</v>
      </c>
      <c r="D1786" s="95" t="s">
        <v>20</v>
      </c>
      <c r="E1786" s="95" t="s">
        <v>17246</v>
      </c>
      <c r="F1786" s="95" t="s">
        <v>5657</v>
      </c>
      <c r="G1786" s="95" t="s">
        <v>5302</v>
      </c>
      <c r="H1786" s="14" t="s">
        <v>20834</v>
      </c>
      <c r="I1786" s="95" t="s">
        <v>5724</v>
      </c>
      <c r="J1786" s="120" t="s">
        <v>14457</v>
      </c>
      <c r="K1786" s="106" t="s">
        <v>5725</v>
      </c>
      <c r="L1786" s="95" t="s">
        <v>5724</v>
      </c>
      <c r="M1786" s="97">
        <f>IF($K$6="с учетом НДС",VLOOKUP('Прайс MILWAUKEE®'!$J1786,'Legend ACC'!$A:$H,8,0)*(1-N1786),VLOOKUP('Прайс MILWAUKEE®'!$J1786,'Legend ACC'!$A:$H,8,0)*(1-N1786)/1.2)</f>
        <v>253.00000000000003</v>
      </c>
      <c r="N1786" s="98">
        <f>IF(OR(E1786="Принадлежности",E1786="Ручной инструмент"),$K$5,IF($K$4=0,0,IFERROR(VLOOKUP(Q1786,LEGEND!$V$4:$W$7,2,0),$K$4)))</f>
        <v>0</v>
      </c>
      <c r="O1786" s="103" t="s">
        <v>20</v>
      </c>
      <c r="P1786" s="102" t="s">
        <v>20</v>
      </c>
      <c r="Q1786" s="102" t="s">
        <v>20</v>
      </c>
      <c r="R1786" s="116" t="s">
        <v>5726</v>
      </c>
      <c r="S1786" s="114" t="s">
        <v>964</v>
      </c>
      <c r="T1786" s="114">
        <v>84</v>
      </c>
      <c r="U1786" s="114">
        <v>50</v>
      </c>
      <c r="V1786" s="114">
        <v>27</v>
      </c>
      <c r="W1786" s="115">
        <v>0.08</v>
      </c>
    </row>
    <row r="1787" spans="2:23" ht="51">
      <c r="B1787" s="95" t="s">
        <v>20807</v>
      </c>
      <c r="C1787" s="95" t="s">
        <v>20</v>
      </c>
      <c r="D1787" s="95" t="s">
        <v>20</v>
      </c>
      <c r="E1787" s="95" t="s">
        <v>17246</v>
      </c>
      <c r="F1787" s="95" t="s">
        <v>5657</v>
      </c>
      <c r="G1787" s="95" t="s">
        <v>5302</v>
      </c>
      <c r="H1787" s="14" t="s">
        <v>20834</v>
      </c>
      <c r="I1787" s="95" t="s">
        <v>5727</v>
      </c>
      <c r="J1787" s="120" t="s">
        <v>14458</v>
      </c>
      <c r="K1787" s="106" t="s">
        <v>5728</v>
      </c>
      <c r="L1787" s="95" t="s">
        <v>5727</v>
      </c>
      <c r="M1787" s="97">
        <f>IF($K$6="с учетом НДС",VLOOKUP('Прайс MILWAUKEE®'!$J1787,'Legend ACC'!$A:$H,8,0)*(1-N1787),VLOOKUP('Прайс MILWAUKEE®'!$J1787,'Legend ACC'!$A:$H,8,0)*(1-N1787)/1.2)</f>
        <v>286</v>
      </c>
      <c r="N1787" s="98">
        <f>IF(OR(E1787="Принадлежности",E1787="Ручной инструмент"),$K$5,IF($K$4=0,0,IFERROR(VLOOKUP(Q1787,LEGEND!$V$4:$W$7,2,0),$K$4)))</f>
        <v>0</v>
      </c>
      <c r="O1787" s="103" t="s">
        <v>20</v>
      </c>
      <c r="P1787" s="102" t="s">
        <v>20</v>
      </c>
      <c r="Q1787" s="102" t="s">
        <v>20</v>
      </c>
      <c r="R1787" s="116" t="s">
        <v>5729</v>
      </c>
      <c r="S1787" s="114" t="s">
        <v>964</v>
      </c>
      <c r="T1787" s="114">
        <v>85</v>
      </c>
      <c r="U1787" s="114">
        <v>50</v>
      </c>
      <c r="V1787" s="114">
        <v>29</v>
      </c>
      <c r="W1787" s="115">
        <v>0.112</v>
      </c>
    </row>
    <row r="1788" spans="2:23" ht="51">
      <c r="B1788" s="95" t="s">
        <v>20807</v>
      </c>
      <c r="C1788" s="95" t="s">
        <v>20</v>
      </c>
      <c r="D1788" s="95" t="s">
        <v>20</v>
      </c>
      <c r="E1788" s="95" t="s">
        <v>17246</v>
      </c>
      <c r="F1788" s="95" t="s">
        <v>5657</v>
      </c>
      <c r="G1788" s="95" t="s">
        <v>5302</v>
      </c>
      <c r="H1788" s="14" t="s">
        <v>20834</v>
      </c>
      <c r="I1788" s="95" t="s">
        <v>5730</v>
      </c>
      <c r="J1788" s="120" t="s">
        <v>14459</v>
      </c>
      <c r="K1788" s="106" t="s">
        <v>5731</v>
      </c>
      <c r="L1788" s="95" t="s">
        <v>5730</v>
      </c>
      <c r="M1788" s="97">
        <f>IF($K$6="с учетом НДС",VLOOKUP('Прайс MILWAUKEE®'!$J1788,'Legend ACC'!$A:$H,8,0)*(1-N1788),VLOOKUP('Прайс MILWAUKEE®'!$J1788,'Legend ACC'!$A:$H,8,0)*(1-N1788)/1.2)</f>
        <v>297</v>
      </c>
      <c r="N1788" s="98">
        <f>IF(OR(E1788="Принадлежности",E1788="Ручной инструмент"),$K$5,IF($K$4=0,0,IFERROR(VLOOKUP(Q1788,LEGEND!$V$4:$W$7,2,0),$K$4)))</f>
        <v>0</v>
      </c>
      <c r="O1788" s="103" t="s">
        <v>20</v>
      </c>
      <c r="P1788" s="102" t="s">
        <v>20</v>
      </c>
      <c r="Q1788" s="102" t="s">
        <v>20</v>
      </c>
      <c r="R1788" s="116" t="s">
        <v>5732</v>
      </c>
      <c r="S1788" s="114" t="s">
        <v>964</v>
      </c>
      <c r="T1788" s="114">
        <v>85</v>
      </c>
      <c r="U1788" s="114">
        <v>50</v>
      </c>
      <c r="V1788" s="114">
        <v>30</v>
      </c>
      <c r="W1788" s="115">
        <v>0.128</v>
      </c>
    </row>
    <row r="1789" spans="2:23" ht="51">
      <c r="B1789" s="95" t="s">
        <v>20807</v>
      </c>
      <c r="C1789" s="95" t="s">
        <v>20</v>
      </c>
      <c r="D1789" s="95" t="s">
        <v>20</v>
      </c>
      <c r="E1789" s="95" t="s">
        <v>17246</v>
      </c>
      <c r="F1789" s="95" t="s">
        <v>5657</v>
      </c>
      <c r="G1789" s="95" t="s">
        <v>5302</v>
      </c>
      <c r="H1789" s="14" t="s">
        <v>20834</v>
      </c>
      <c r="I1789" s="95" t="s">
        <v>5733</v>
      </c>
      <c r="J1789" s="120" t="s">
        <v>14460</v>
      </c>
      <c r="K1789" s="106" t="s">
        <v>5734</v>
      </c>
      <c r="L1789" s="95" t="s">
        <v>5733</v>
      </c>
      <c r="M1789" s="97">
        <f>IF($K$6="с учетом НДС",VLOOKUP('Прайс MILWAUKEE®'!$J1789,'Legend ACC'!$A:$H,8,0)*(1-N1789),VLOOKUP('Прайс MILWAUKEE®'!$J1789,'Legend ACC'!$A:$H,8,0)*(1-N1789)/1.2)</f>
        <v>319</v>
      </c>
      <c r="N1789" s="98">
        <f>IF(OR(E1789="Принадлежности",E1789="Ручной инструмент"),$K$5,IF($K$4=0,0,IFERROR(VLOOKUP(Q1789,LEGEND!$V$4:$W$7,2,0),$K$4)))</f>
        <v>0</v>
      </c>
      <c r="O1789" s="103" t="s">
        <v>20</v>
      </c>
      <c r="P1789" s="102" t="s">
        <v>20</v>
      </c>
      <c r="Q1789" s="102" t="s">
        <v>20</v>
      </c>
      <c r="R1789" s="116" t="s">
        <v>5735</v>
      </c>
      <c r="S1789" s="114" t="s">
        <v>964</v>
      </c>
      <c r="T1789" s="114">
        <v>116</v>
      </c>
      <c r="U1789" s="114">
        <v>50</v>
      </c>
      <c r="V1789" s="114">
        <v>20</v>
      </c>
      <c r="W1789" s="115">
        <v>8.7999999999999995E-2</v>
      </c>
    </row>
    <row r="1790" spans="2:23" ht="51">
      <c r="B1790" s="95" t="s">
        <v>20807</v>
      </c>
      <c r="C1790" s="95" t="s">
        <v>20</v>
      </c>
      <c r="D1790" s="95" t="s">
        <v>20</v>
      </c>
      <c r="E1790" s="95" t="s">
        <v>17246</v>
      </c>
      <c r="F1790" s="95" t="s">
        <v>5657</v>
      </c>
      <c r="G1790" s="95" t="s">
        <v>5302</v>
      </c>
      <c r="H1790" s="14" t="s">
        <v>20834</v>
      </c>
      <c r="I1790" s="95" t="s">
        <v>5736</v>
      </c>
      <c r="J1790" s="120" t="s">
        <v>14461</v>
      </c>
      <c r="K1790" s="106" t="s">
        <v>5737</v>
      </c>
      <c r="L1790" s="95" t="s">
        <v>5736</v>
      </c>
      <c r="M1790" s="97">
        <f>IF($K$6="с учетом НДС",VLOOKUP('Прайс MILWAUKEE®'!$J1790,'Legend ACC'!$A:$H,8,0)*(1-N1790),VLOOKUP('Прайс MILWAUKEE®'!$J1790,'Legend ACC'!$A:$H,8,0)*(1-N1790)/1.2)</f>
        <v>319</v>
      </c>
      <c r="N1790" s="98">
        <f>IF(OR(E1790="Принадлежности",E1790="Ручной инструмент"),$K$5,IF($K$4=0,0,IFERROR(VLOOKUP(Q1790,LEGEND!$V$4:$W$7,2,0),$K$4)))</f>
        <v>0</v>
      </c>
      <c r="O1790" s="103" t="s">
        <v>20</v>
      </c>
      <c r="P1790" s="102" t="s">
        <v>20</v>
      </c>
      <c r="Q1790" s="102" t="s">
        <v>20</v>
      </c>
      <c r="R1790" s="116" t="s">
        <v>5738</v>
      </c>
      <c r="S1790" s="114" t="s">
        <v>964</v>
      </c>
      <c r="T1790" s="114">
        <v>115</v>
      </c>
      <c r="U1790" s="114">
        <v>49</v>
      </c>
      <c r="V1790" s="114">
        <v>22</v>
      </c>
      <c r="W1790" s="115">
        <v>8.7999999999999995E-2</v>
      </c>
    </row>
    <row r="1791" spans="2:23" ht="51">
      <c r="B1791" s="95" t="s">
        <v>20807</v>
      </c>
      <c r="C1791" s="95" t="s">
        <v>20</v>
      </c>
      <c r="D1791" s="95" t="s">
        <v>20</v>
      </c>
      <c r="E1791" s="95" t="s">
        <v>17246</v>
      </c>
      <c r="F1791" s="95" t="s">
        <v>5657</v>
      </c>
      <c r="G1791" s="95" t="s">
        <v>5302</v>
      </c>
      <c r="H1791" s="14" t="s">
        <v>20834</v>
      </c>
      <c r="I1791" s="95" t="s">
        <v>5739</v>
      </c>
      <c r="J1791" s="120" t="s">
        <v>14462</v>
      </c>
      <c r="K1791" s="106" t="s">
        <v>5740</v>
      </c>
      <c r="L1791" s="95" t="s">
        <v>5739</v>
      </c>
      <c r="M1791" s="97">
        <f>IF($K$6="с учетом НДС",VLOOKUP('Прайс MILWAUKEE®'!$J1791,'Legend ACC'!$A:$H,8,0)*(1-N1791),VLOOKUP('Прайс MILWAUKEE®'!$J1791,'Legend ACC'!$A:$H,8,0)*(1-N1791)/1.2)</f>
        <v>319</v>
      </c>
      <c r="N1791" s="98">
        <f>IF(OR(E1791="Принадлежности",E1791="Ручной инструмент"),$K$5,IF($K$4=0,0,IFERROR(VLOOKUP(Q1791,LEGEND!$V$4:$W$7,2,0),$K$4)))</f>
        <v>0</v>
      </c>
      <c r="O1791" s="103" t="s">
        <v>20</v>
      </c>
      <c r="P1791" s="102" t="s">
        <v>20</v>
      </c>
      <c r="Q1791" s="102" t="s">
        <v>20</v>
      </c>
      <c r="R1791" s="116" t="s">
        <v>5741</v>
      </c>
      <c r="S1791" s="114" t="s">
        <v>964</v>
      </c>
      <c r="T1791" s="114">
        <v>115</v>
      </c>
      <c r="U1791" s="114">
        <v>50</v>
      </c>
      <c r="V1791" s="114">
        <v>19</v>
      </c>
      <c r="W1791" s="115">
        <v>8.5999999999999993E-2</v>
      </c>
    </row>
    <row r="1792" spans="2:23" ht="51">
      <c r="B1792" s="95" t="s">
        <v>20807</v>
      </c>
      <c r="C1792" s="95" t="s">
        <v>20</v>
      </c>
      <c r="D1792" s="95" t="s">
        <v>20</v>
      </c>
      <c r="E1792" s="95" t="s">
        <v>17246</v>
      </c>
      <c r="F1792" s="95" t="s">
        <v>5657</v>
      </c>
      <c r="G1792" s="95" t="s">
        <v>5302</v>
      </c>
      <c r="H1792" s="14" t="s">
        <v>20834</v>
      </c>
      <c r="I1792" s="95" t="s">
        <v>5742</v>
      </c>
      <c r="J1792" s="120" t="s">
        <v>14463</v>
      </c>
      <c r="K1792" s="106" t="s">
        <v>5743</v>
      </c>
      <c r="L1792" s="95" t="s">
        <v>5742</v>
      </c>
      <c r="M1792" s="97">
        <f>IF($K$6="с учетом НДС",VLOOKUP('Прайс MILWAUKEE®'!$J1792,'Legend ACC'!$A:$H,8,0)*(1-N1792),VLOOKUP('Прайс MILWAUKEE®'!$J1792,'Legend ACC'!$A:$H,8,0)*(1-N1792)/1.2)</f>
        <v>319</v>
      </c>
      <c r="N1792" s="98">
        <f>IF(OR(E1792="Принадлежности",E1792="Ручной инструмент"),$K$5,IF($K$4=0,0,IFERROR(VLOOKUP(Q1792,LEGEND!$V$4:$W$7,2,0),$K$4)))</f>
        <v>0</v>
      </c>
      <c r="O1792" s="103" t="s">
        <v>20</v>
      </c>
      <c r="P1792" s="102" t="s">
        <v>20</v>
      </c>
      <c r="Q1792" s="102" t="s">
        <v>20</v>
      </c>
      <c r="R1792" s="116" t="s">
        <v>5744</v>
      </c>
      <c r="S1792" s="114" t="s">
        <v>964</v>
      </c>
      <c r="T1792" s="114">
        <v>114</v>
      </c>
      <c r="U1792" s="114">
        <v>50</v>
      </c>
      <c r="V1792" s="114">
        <v>23</v>
      </c>
      <c r="W1792" s="115">
        <v>9.1999999999999998E-2</v>
      </c>
    </row>
    <row r="1793" spans="2:23" ht="51">
      <c r="B1793" s="95" t="s">
        <v>20807</v>
      </c>
      <c r="C1793" s="95" t="s">
        <v>20</v>
      </c>
      <c r="D1793" s="95" t="s">
        <v>20</v>
      </c>
      <c r="E1793" s="95" t="s">
        <v>17246</v>
      </c>
      <c r="F1793" s="95" t="s">
        <v>5657</v>
      </c>
      <c r="G1793" s="95" t="s">
        <v>5302</v>
      </c>
      <c r="H1793" s="14" t="s">
        <v>20834</v>
      </c>
      <c r="I1793" s="95" t="s">
        <v>5745</v>
      </c>
      <c r="J1793" s="120" t="s">
        <v>14464</v>
      </c>
      <c r="K1793" s="106" t="s">
        <v>5746</v>
      </c>
      <c r="L1793" s="95" t="s">
        <v>5745</v>
      </c>
      <c r="M1793" s="97">
        <f>IF($K$6="с учетом НДС",VLOOKUP('Прайс MILWAUKEE®'!$J1793,'Legend ACC'!$A:$H,8,0)*(1-N1793),VLOOKUP('Прайс MILWAUKEE®'!$J1793,'Legend ACC'!$A:$H,8,0)*(1-N1793)/1.2)</f>
        <v>319</v>
      </c>
      <c r="N1793" s="98">
        <f>IF(OR(E1793="Принадлежности",E1793="Ручной инструмент"),$K$5,IF($K$4=0,0,IFERROR(VLOOKUP(Q1793,LEGEND!$V$4:$W$7,2,0),$K$4)))</f>
        <v>0</v>
      </c>
      <c r="O1793" s="103" t="s">
        <v>20</v>
      </c>
      <c r="P1793" s="102" t="s">
        <v>20</v>
      </c>
      <c r="Q1793" s="102" t="s">
        <v>20</v>
      </c>
      <c r="R1793" s="116" t="s">
        <v>5747</v>
      </c>
      <c r="S1793" s="114" t="s">
        <v>964</v>
      </c>
      <c r="T1793" s="114">
        <v>115</v>
      </c>
      <c r="U1793" s="114">
        <v>50</v>
      </c>
      <c r="V1793" s="114">
        <v>19</v>
      </c>
      <c r="W1793" s="115">
        <v>7.8E-2</v>
      </c>
    </row>
    <row r="1794" spans="2:23" ht="51">
      <c r="B1794" s="95" t="s">
        <v>20807</v>
      </c>
      <c r="C1794" s="95" t="s">
        <v>20</v>
      </c>
      <c r="D1794" s="95" t="s">
        <v>20</v>
      </c>
      <c r="E1794" s="95" t="s">
        <v>17246</v>
      </c>
      <c r="F1794" s="95" t="s">
        <v>5657</v>
      </c>
      <c r="G1794" s="95" t="s">
        <v>5302</v>
      </c>
      <c r="H1794" s="14" t="s">
        <v>20834</v>
      </c>
      <c r="I1794" s="95" t="s">
        <v>5748</v>
      </c>
      <c r="J1794" s="120" t="s">
        <v>14465</v>
      </c>
      <c r="K1794" s="106" t="s">
        <v>5749</v>
      </c>
      <c r="L1794" s="95" t="s">
        <v>5748</v>
      </c>
      <c r="M1794" s="97">
        <f>IF($K$6="с учетом НДС",VLOOKUP('Прайс MILWAUKEE®'!$J1794,'Legend ACC'!$A:$H,8,0)*(1-N1794),VLOOKUP('Прайс MILWAUKEE®'!$J1794,'Legend ACC'!$A:$H,8,0)*(1-N1794)/1.2)</f>
        <v>330</v>
      </c>
      <c r="N1794" s="98">
        <f>IF(OR(E1794="Принадлежности",E1794="Ручной инструмент"),$K$5,IF($K$4=0,0,IFERROR(VLOOKUP(Q1794,LEGEND!$V$4:$W$7,2,0),$K$4)))</f>
        <v>0</v>
      </c>
      <c r="O1794" s="103" t="s">
        <v>20</v>
      </c>
      <c r="P1794" s="102" t="s">
        <v>20</v>
      </c>
      <c r="Q1794" s="102" t="s">
        <v>20</v>
      </c>
      <c r="R1794" s="116" t="s">
        <v>5750</v>
      </c>
      <c r="S1794" s="114" t="s">
        <v>964</v>
      </c>
      <c r="T1794" s="114">
        <v>116</v>
      </c>
      <c r="U1794" s="114">
        <v>50</v>
      </c>
      <c r="V1794" s="114">
        <v>24</v>
      </c>
      <c r="W1794" s="115">
        <v>8.7999999999999995E-2</v>
      </c>
    </row>
    <row r="1795" spans="2:23" ht="51">
      <c r="B1795" s="95" t="s">
        <v>20807</v>
      </c>
      <c r="C1795" s="95" t="s">
        <v>20</v>
      </c>
      <c r="D1795" s="95" t="s">
        <v>20</v>
      </c>
      <c r="E1795" s="95" t="s">
        <v>17246</v>
      </c>
      <c r="F1795" s="95" t="s">
        <v>5657</v>
      </c>
      <c r="G1795" s="95" t="s">
        <v>5302</v>
      </c>
      <c r="H1795" s="14" t="s">
        <v>20834</v>
      </c>
      <c r="I1795" s="95" t="s">
        <v>5751</v>
      </c>
      <c r="J1795" s="120" t="s">
        <v>14466</v>
      </c>
      <c r="K1795" s="106" t="s">
        <v>5752</v>
      </c>
      <c r="L1795" s="95" t="s">
        <v>5751</v>
      </c>
      <c r="M1795" s="97">
        <f>IF($K$6="с учетом НДС",VLOOKUP('Прайс MILWAUKEE®'!$J1795,'Legend ACC'!$A:$H,8,0)*(1-N1795),VLOOKUP('Прайс MILWAUKEE®'!$J1795,'Legend ACC'!$A:$H,8,0)*(1-N1795)/1.2)</f>
        <v>330</v>
      </c>
      <c r="N1795" s="98">
        <f>IF(OR(E1795="Принадлежности",E1795="Ручной инструмент"),$K$5,IF($K$4=0,0,IFERROR(VLOOKUP(Q1795,LEGEND!$V$4:$W$7,2,0),$K$4)))</f>
        <v>0</v>
      </c>
      <c r="O1795" s="103" t="s">
        <v>20</v>
      </c>
      <c r="P1795" s="102" t="s">
        <v>20</v>
      </c>
      <c r="Q1795" s="102" t="s">
        <v>20</v>
      </c>
      <c r="R1795" s="116" t="s">
        <v>5753</v>
      </c>
      <c r="S1795" s="114" t="s">
        <v>964</v>
      </c>
      <c r="T1795" s="114">
        <v>113</v>
      </c>
      <c r="U1795" s="114">
        <v>50</v>
      </c>
      <c r="V1795" s="114">
        <v>21</v>
      </c>
      <c r="W1795" s="115">
        <v>0.109</v>
      </c>
    </row>
    <row r="1796" spans="2:23" ht="51">
      <c r="B1796" s="95" t="s">
        <v>20807</v>
      </c>
      <c r="C1796" s="95" t="s">
        <v>20</v>
      </c>
      <c r="D1796" s="95" t="s">
        <v>20</v>
      </c>
      <c r="E1796" s="95" t="s">
        <v>17246</v>
      </c>
      <c r="F1796" s="95" t="s">
        <v>5657</v>
      </c>
      <c r="G1796" s="95" t="s">
        <v>5302</v>
      </c>
      <c r="H1796" s="14" t="s">
        <v>20834</v>
      </c>
      <c r="I1796" s="95" t="s">
        <v>5754</v>
      </c>
      <c r="J1796" s="120" t="s">
        <v>14467</v>
      </c>
      <c r="K1796" s="106" t="s">
        <v>5755</v>
      </c>
      <c r="L1796" s="95" t="s">
        <v>5754</v>
      </c>
      <c r="M1796" s="97">
        <f>IF($K$6="с учетом НДС",VLOOKUP('Прайс MILWAUKEE®'!$J1796,'Legend ACC'!$A:$H,8,0)*(1-N1796),VLOOKUP('Прайс MILWAUKEE®'!$J1796,'Legend ACC'!$A:$H,8,0)*(1-N1796)/1.2)</f>
        <v>363.00000000000006</v>
      </c>
      <c r="N1796" s="98">
        <f>IF(OR(E1796="Принадлежности",E1796="Ручной инструмент"),$K$5,IF($K$4=0,0,IFERROR(VLOOKUP(Q1796,LEGEND!$V$4:$W$7,2,0),$K$4)))</f>
        <v>0</v>
      </c>
      <c r="O1796" s="103" t="s">
        <v>20</v>
      </c>
      <c r="P1796" s="102" t="s">
        <v>20</v>
      </c>
      <c r="Q1796" s="102" t="s">
        <v>20</v>
      </c>
      <c r="R1796" s="116" t="s">
        <v>5756</v>
      </c>
      <c r="S1796" s="114" t="s">
        <v>964</v>
      </c>
      <c r="T1796" s="114">
        <v>115</v>
      </c>
      <c r="U1796" s="114">
        <v>50</v>
      </c>
      <c r="V1796" s="114">
        <v>23</v>
      </c>
      <c r="W1796" s="115">
        <v>0.13200000000000001</v>
      </c>
    </row>
    <row r="1797" spans="2:23" ht="51">
      <c r="B1797" s="95" t="s">
        <v>20807</v>
      </c>
      <c r="C1797" s="95" t="s">
        <v>20</v>
      </c>
      <c r="D1797" s="95" t="s">
        <v>20</v>
      </c>
      <c r="E1797" s="95" t="s">
        <v>17246</v>
      </c>
      <c r="F1797" s="95" t="s">
        <v>5657</v>
      </c>
      <c r="G1797" s="95" t="s">
        <v>5302</v>
      </c>
      <c r="H1797" s="14" t="s">
        <v>20834</v>
      </c>
      <c r="I1797" s="95" t="s">
        <v>5757</v>
      </c>
      <c r="J1797" s="120" t="s">
        <v>14468</v>
      </c>
      <c r="K1797" s="106" t="s">
        <v>5758</v>
      </c>
      <c r="L1797" s="95" t="s">
        <v>5757</v>
      </c>
      <c r="M1797" s="97">
        <f>IF($K$6="с учетом НДС",VLOOKUP('Прайс MILWAUKEE®'!$J1797,'Legend ACC'!$A:$H,8,0)*(1-N1797),VLOOKUP('Прайс MILWAUKEE®'!$J1797,'Legend ACC'!$A:$H,8,0)*(1-N1797)/1.2)</f>
        <v>363.00000000000006</v>
      </c>
      <c r="N1797" s="98">
        <f>IF(OR(E1797="Принадлежности",E1797="Ручной инструмент"),$K$5,IF($K$4=0,0,IFERROR(VLOOKUP(Q1797,LEGEND!$V$4:$W$7,2,0),$K$4)))</f>
        <v>0</v>
      </c>
      <c r="O1797" s="103" t="s">
        <v>20</v>
      </c>
      <c r="P1797" s="102" t="s">
        <v>20</v>
      </c>
      <c r="Q1797" s="102" t="s">
        <v>20</v>
      </c>
      <c r="R1797" s="116" t="s">
        <v>5759</v>
      </c>
      <c r="S1797" s="114" t="s">
        <v>964</v>
      </c>
      <c r="T1797" s="114">
        <v>115</v>
      </c>
      <c r="U1797" s="114">
        <v>50</v>
      </c>
      <c r="V1797" s="114">
        <v>23</v>
      </c>
      <c r="W1797" s="115">
        <v>0.128</v>
      </c>
    </row>
    <row r="1798" spans="2:23" ht="51">
      <c r="B1798" s="95" t="s">
        <v>20807</v>
      </c>
      <c r="C1798" s="95" t="s">
        <v>20</v>
      </c>
      <c r="D1798" s="95" t="s">
        <v>20</v>
      </c>
      <c r="E1798" s="95" t="s">
        <v>17246</v>
      </c>
      <c r="F1798" s="95" t="s">
        <v>5657</v>
      </c>
      <c r="G1798" s="95" t="s">
        <v>5302</v>
      </c>
      <c r="H1798" s="14" t="s">
        <v>20834</v>
      </c>
      <c r="I1798" s="95" t="s">
        <v>5760</v>
      </c>
      <c r="J1798" s="120" t="s">
        <v>14469</v>
      </c>
      <c r="K1798" s="106" t="s">
        <v>5761</v>
      </c>
      <c r="L1798" s="95" t="s">
        <v>5760</v>
      </c>
      <c r="M1798" s="97">
        <f>IF($K$6="с учетом НДС",VLOOKUP('Прайс MILWAUKEE®'!$J1798,'Legend ACC'!$A:$H,8,0)*(1-N1798),VLOOKUP('Прайс MILWAUKEE®'!$J1798,'Legend ACC'!$A:$H,8,0)*(1-N1798)/1.2)</f>
        <v>396.00000000000006</v>
      </c>
      <c r="N1798" s="98">
        <f>IF(OR(E1798="Принадлежности",E1798="Ручной инструмент"),$K$5,IF($K$4=0,0,IFERROR(VLOOKUP(Q1798,LEGEND!$V$4:$W$7,2,0),$K$4)))</f>
        <v>0</v>
      </c>
      <c r="O1798" s="103" t="s">
        <v>20</v>
      </c>
      <c r="P1798" s="102" t="s">
        <v>20</v>
      </c>
      <c r="Q1798" s="102" t="s">
        <v>20</v>
      </c>
      <c r="R1798" s="116" t="s">
        <v>5762</v>
      </c>
      <c r="S1798" s="114" t="s">
        <v>964</v>
      </c>
      <c r="T1798" s="114">
        <v>115</v>
      </c>
      <c r="U1798" s="114">
        <v>50</v>
      </c>
      <c r="V1798" s="114">
        <v>27</v>
      </c>
      <c r="W1798" s="115">
        <v>0.152</v>
      </c>
    </row>
    <row r="1799" spans="2:23" ht="51">
      <c r="B1799" s="95" t="s">
        <v>20807</v>
      </c>
      <c r="C1799" s="95" t="s">
        <v>20</v>
      </c>
      <c r="D1799" s="95" t="s">
        <v>20</v>
      </c>
      <c r="E1799" s="95" t="s">
        <v>17246</v>
      </c>
      <c r="F1799" s="95" t="s">
        <v>5657</v>
      </c>
      <c r="G1799" s="95" t="s">
        <v>5302</v>
      </c>
      <c r="H1799" s="14" t="s">
        <v>20834</v>
      </c>
      <c r="I1799" s="95" t="s">
        <v>5763</v>
      </c>
      <c r="J1799" s="120" t="s">
        <v>14470</v>
      </c>
      <c r="K1799" s="106" t="s">
        <v>5764</v>
      </c>
      <c r="L1799" s="95" t="s">
        <v>5763</v>
      </c>
      <c r="M1799" s="97">
        <f>IF($K$6="с учетом НДС",VLOOKUP('Прайс MILWAUKEE®'!$J1799,'Legend ACC'!$A:$H,8,0)*(1-N1799),VLOOKUP('Прайс MILWAUKEE®'!$J1799,'Legend ACC'!$A:$H,8,0)*(1-N1799)/1.2)</f>
        <v>396.00000000000006</v>
      </c>
      <c r="N1799" s="98">
        <f>IF(OR(E1799="Принадлежности",E1799="Ручной инструмент"),$K$5,IF($K$4=0,0,IFERROR(VLOOKUP(Q1799,LEGEND!$V$4:$W$7,2,0),$K$4)))</f>
        <v>0</v>
      </c>
      <c r="O1799" s="103" t="s">
        <v>20</v>
      </c>
      <c r="P1799" s="102" t="s">
        <v>20</v>
      </c>
      <c r="Q1799" s="102" t="s">
        <v>20</v>
      </c>
      <c r="R1799" s="116" t="s">
        <v>5765</v>
      </c>
      <c r="S1799" s="114" t="s">
        <v>964</v>
      </c>
      <c r="T1799" s="114">
        <v>114</v>
      </c>
      <c r="U1799" s="114">
        <v>50</v>
      </c>
      <c r="V1799" s="114">
        <v>25</v>
      </c>
      <c r="W1799" s="115">
        <v>0.156</v>
      </c>
    </row>
    <row r="1800" spans="2:23" ht="51">
      <c r="B1800" s="95" t="s">
        <v>20807</v>
      </c>
      <c r="C1800" s="95" t="s">
        <v>20</v>
      </c>
      <c r="D1800" s="95" t="s">
        <v>20</v>
      </c>
      <c r="E1800" s="95" t="s">
        <v>17246</v>
      </c>
      <c r="F1800" s="95" t="s">
        <v>5657</v>
      </c>
      <c r="G1800" s="95" t="s">
        <v>5302</v>
      </c>
      <c r="H1800" s="14" t="s">
        <v>20834</v>
      </c>
      <c r="I1800" s="95" t="s">
        <v>5766</v>
      </c>
      <c r="J1800" s="120" t="s">
        <v>14471</v>
      </c>
      <c r="K1800" s="106" t="s">
        <v>5767</v>
      </c>
      <c r="L1800" s="95" t="s">
        <v>5766</v>
      </c>
      <c r="M1800" s="97">
        <f>IF($K$6="с учетом НДС",VLOOKUP('Прайс MILWAUKEE®'!$J1800,'Legend ACC'!$A:$H,8,0)*(1-N1800),VLOOKUP('Прайс MILWAUKEE®'!$J1800,'Legend ACC'!$A:$H,8,0)*(1-N1800)/1.2)</f>
        <v>418.00000000000006</v>
      </c>
      <c r="N1800" s="98">
        <f>IF(OR(E1800="Принадлежности",E1800="Ручной инструмент"),$K$5,IF($K$4=0,0,IFERROR(VLOOKUP(Q1800,LEGEND!$V$4:$W$7,2,0),$K$4)))</f>
        <v>0</v>
      </c>
      <c r="O1800" s="103" t="s">
        <v>20</v>
      </c>
      <c r="P1800" s="102" t="s">
        <v>20</v>
      </c>
      <c r="Q1800" s="102" t="s">
        <v>20</v>
      </c>
      <c r="R1800" s="116" t="s">
        <v>5768</v>
      </c>
      <c r="S1800" s="114" t="s">
        <v>964</v>
      </c>
      <c r="T1800" s="114">
        <v>114</v>
      </c>
      <c r="U1800" s="114">
        <v>50</v>
      </c>
      <c r="V1800" s="114">
        <v>32</v>
      </c>
      <c r="W1800" s="115">
        <v>0.20200000000000001</v>
      </c>
    </row>
    <row r="1801" spans="2:23" ht="51">
      <c r="B1801" s="95" t="s">
        <v>20807</v>
      </c>
      <c r="C1801" s="95" t="s">
        <v>20</v>
      </c>
      <c r="D1801" s="95" t="s">
        <v>20</v>
      </c>
      <c r="E1801" s="95" t="s">
        <v>17246</v>
      </c>
      <c r="F1801" s="95" t="s">
        <v>5657</v>
      </c>
      <c r="G1801" s="95" t="s">
        <v>5302</v>
      </c>
      <c r="H1801" s="14" t="s">
        <v>20834</v>
      </c>
      <c r="I1801" s="95" t="s">
        <v>5769</v>
      </c>
      <c r="J1801" s="120" t="s">
        <v>14472</v>
      </c>
      <c r="K1801" s="106" t="s">
        <v>5770</v>
      </c>
      <c r="L1801" s="95" t="s">
        <v>5769</v>
      </c>
      <c r="M1801" s="97">
        <f>IF($K$6="с учетом НДС",VLOOKUP('Прайс MILWAUKEE®'!$J1801,'Legend ACC'!$A:$H,8,0)*(1-N1801),VLOOKUP('Прайс MILWAUKEE®'!$J1801,'Legend ACC'!$A:$H,8,0)*(1-N1801)/1.2)</f>
        <v>473.00000000000006</v>
      </c>
      <c r="N1801" s="98">
        <f>IF(OR(E1801="Принадлежности",E1801="Ручной инструмент"),$K$5,IF($K$4=0,0,IFERROR(VLOOKUP(Q1801,LEGEND!$V$4:$W$7,2,0),$K$4)))</f>
        <v>0</v>
      </c>
      <c r="O1801" s="103" t="s">
        <v>20</v>
      </c>
      <c r="P1801" s="102" t="s">
        <v>20</v>
      </c>
      <c r="Q1801" s="102" t="s">
        <v>20</v>
      </c>
      <c r="R1801" s="116" t="s">
        <v>5771</v>
      </c>
      <c r="S1801" s="114" t="s">
        <v>964</v>
      </c>
      <c r="T1801" s="114">
        <v>113</v>
      </c>
      <c r="U1801" s="114">
        <v>50</v>
      </c>
      <c r="V1801" s="114">
        <v>33</v>
      </c>
      <c r="W1801" s="115">
        <v>0.248</v>
      </c>
    </row>
    <row r="1802" spans="2:23" ht="51">
      <c r="B1802" s="95" t="s">
        <v>20807</v>
      </c>
      <c r="C1802" s="95" t="s">
        <v>20</v>
      </c>
      <c r="D1802" s="95" t="s">
        <v>20</v>
      </c>
      <c r="E1802" s="95" t="s">
        <v>17246</v>
      </c>
      <c r="F1802" s="95" t="s">
        <v>5657</v>
      </c>
      <c r="G1802" s="95" t="s">
        <v>5302</v>
      </c>
      <c r="H1802" s="14" t="s">
        <v>20834</v>
      </c>
      <c r="I1802" s="95" t="s">
        <v>5772</v>
      </c>
      <c r="J1802" s="120" t="s">
        <v>14473</v>
      </c>
      <c r="K1802" s="106" t="s">
        <v>5773</v>
      </c>
      <c r="L1802" s="95" t="s">
        <v>5772</v>
      </c>
      <c r="M1802" s="97">
        <f>IF($K$6="с учетом НДС",VLOOKUP('Прайс MILWAUKEE®'!$J1802,'Legend ACC'!$A:$H,8,0)*(1-N1802),VLOOKUP('Прайс MILWAUKEE®'!$J1802,'Legend ACC'!$A:$H,8,0)*(1-N1802)/1.2)</f>
        <v>286</v>
      </c>
      <c r="N1802" s="98">
        <f>IF(OR(E1802="Принадлежности",E1802="Ручной инструмент"),$K$5,IF($K$4=0,0,IFERROR(VLOOKUP(Q1802,LEGEND!$V$4:$W$7,2,0),$K$4)))</f>
        <v>0</v>
      </c>
      <c r="O1802" s="103" t="s">
        <v>20</v>
      </c>
      <c r="P1802" s="102" t="s">
        <v>20</v>
      </c>
      <c r="Q1802" s="102" t="s">
        <v>20</v>
      </c>
      <c r="R1802" s="116" t="s">
        <v>5774</v>
      </c>
      <c r="S1802" s="114" t="s">
        <v>964</v>
      </c>
      <c r="T1802" s="114">
        <v>90</v>
      </c>
      <c r="U1802" s="114">
        <v>50</v>
      </c>
      <c r="V1802" s="114">
        <v>21</v>
      </c>
      <c r="W1802" s="115">
        <v>5.8000000000000003E-2</v>
      </c>
    </row>
    <row r="1803" spans="2:23" ht="51">
      <c r="B1803" s="95" t="s">
        <v>20807</v>
      </c>
      <c r="C1803" s="95" t="s">
        <v>20</v>
      </c>
      <c r="D1803" s="95" t="s">
        <v>20</v>
      </c>
      <c r="E1803" s="95" t="s">
        <v>17246</v>
      </c>
      <c r="F1803" s="95" t="s">
        <v>5657</v>
      </c>
      <c r="G1803" s="95" t="s">
        <v>5302</v>
      </c>
      <c r="H1803" s="14" t="s">
        <v>20834</v>
      </c>
      <c r="I1803" s="95" t="s">
        <v>5775</v>
      </c>
      <c r="J1803" s="120" t="s">
        <v>14474</v>
      </c>
      <c r="K1803" s="106" t="s">
        <v>5776</v>
      </c>
      <c r="L1803" s="95" t="s">
        <v>5775</v>
      </c>
      <c r="M1803" s="97">
        <f>IF($K$6="с учетом НДС",VLOOKUP('Прайс MILWAUKEE®'!$J1803,'Legend ACC'!$A:$H,8,0)*(1-N1803),VLOOKUP('Прайс MILWAUKEE®'!$J1803,'Legend ACC'!$A:$H,8,0)*(1-N1803)/1.2)</f>
        <v>286</v>
      </c>
      <c r="N1803" s="98">
        <f>IF(OR(E1803="Принадлежности",E1803="Ручной инструмент"),$K$5,IF($K$4=0,0,IFERROR(VLOOKUP(Q1803,LEGEND!$V$4:$W$7,2,0),$K$4)))</f>
        <v>0</v>
      </c>
      <c r="O1803" s="103" t="s">
        <v>20</v>
      </c>
      <c r="P1803" s="102" t="s">
        <v>20</v>
      </c>
      <c r="Q1803" s="102" t="s">
        <v>20</v>
      </c>
      <c r="R1803" s="116" t="s">
        <v>5777</v>
      </c>
      <c r="S1803" s="114" t="s">
        <v>964</v>
      </c>
      <c r="T1803" s="114">
        <v>90</v>
      </c>
      <c r="U1803" s="114">
        <v>50</v>
      </c>
      <c r="V1803" s="114">
        <v>23</v>
      </c>
      <c r="W1803" s="115">
        <v>0.06</v>
      </c>
    </row>
    <row r="1804" spans="2:23" ht="51">
      <c r="B1804" s="95" t="s">
        <v>20807</v>
      </c>
      <c r="C1804" s="95" t="s">
        <v>20</v>
      </c>
      <c r="D1804" s="95" t="s">
        <v>20</v>
      </c>
      <c r="E1804" s="95" t="s">
        <v>17246</v>
      </c>
      <c r="F1804" s="95" t="s">
        <v>5657</v>
      </c>
      <c r="G1804" s="95" t="s">
        <v>5302</v>
      </c>
      <c r="H1804" s="14" t="s">
        <v>20834</v>
      </c>
      <c r="I1804" s="95" t="s">
        <v>5778</v>
      </c>
      <c r="J1804" s="120" t="s">
        <v>14475</v>
      </c>
      <c r="K1804" s="106" t="s">
        <v>5779</v>
      </c>
      <c r="L1804" s="95" t="s">
        <v>5778</v>
      </c>
      <c r="M1804" s="97">
        <f>IF($K$6="с учетом НДС",VLOOKUP('Прайс MILWAUKEE®'!$J1804,'Legend ACC'!$A:$H,8,0)*(1-N1804),VLOOKUP('Прайс MILWAUKEE®'!$J1804,'Legend ACC'!$A:$H,8,0)*(1-N1804)/1.2)</f>
        <v>286</v>
      </c>
      <c r="N1804" s="98">
        <f>IF(OR(E1804="Принадлежности",E1804="Ручной инструмент"),$K$5,IF($K$4=0,0,IFERROR(VLOOKUP(Q1804,LEGEND!$V$4:$W$7,2,0),$K$4)))</f>
        <v>0</v>
      </c>
      <c r="O1804" s="103" t="s">
        <v>20</v>
      </c>
      <c r="P1804" s="102" t="s">
        <v>20</v>
      </c>
      <c r="Q1804" s="102" t="s">
        <v>20</v>
      </c>
      <c r="R1804" s="116" t="s">
        <v>5780</v>
      </c>
      <c r="S1804" s="114" t="s">
        <v>964</v>
      </c>
      <c r="T1804" s="114">
        <v>91</v>
      </c>
      <c r="U1804" s="114">
        <v>50</v>
      </c>
      <c r="V1804" s="114">
        <v>24</v>
      </c>
      <c r="W1804" s="115">
        <v>5.8000000000000003E-2</v>
      </c>
    </row>
    <row r="1805" spans="2:23" ht="51">
      <c r="B1805" s="95" t="s">
        <v>20807</v>
      </c>
      <c r="C1805" s="95" t="s">
        <v>20</v>
      </c>
      <c r="D1805" s="95" t="s">
        <v>20</v>
      </c>
      <c r="E1805" s="95" t="s">
        <v>17246</v>
      </c>
      <c r="F1805" s="95" t="s">
        <v>5657</v>
      </c>
      <c r="G1805" s="95" t="s">
        <v>5302</v>
      </c>
      <c r="H1805" s="14" t="s">
        <v>20834</v>
      </c>
      <c r="I1805" s="95" t="s">
        <v>5781</v>
      </c>
      <c r="J1805" s="120" t="s">
        <v>14476</v>
      </c>
      <c r="K1805" s="106" t="s">
        <v>5782</v>
      </c>
      <c r="L1805" s="95" t="s">
        <v>5781</v>
      </c>
      <c r="M1805" s="97">
        <f>IF($K$6="с учетом НДС",VLOOKUP('Прайс MILWAUKEE®'!$J1805,'Legend ACC'!$A:$H,8,0)*(1-N1805),VLOOKUP('Прайс MILWAUKEE®'!$J1805,'Legend ACC'!$A:$H,8,0)*(1-N1805)/1.2)</f>
        <v>286</v>
      </c>
      <c r="N1805" s="98">
        <f>IF(OR(E1805="Принадлежности",E1805="Ручной инструмент"),$K$5,IF($K$4=0,0,IFERROR(VLOOKUP(Q1805,LEGEND!$V$4:$W$7,2,0),$K$4)))</f>
        <v>0</v>
      </c>
      <c r="O1805" s="103" t="s">
        <v>20</v>
      </c>
      <c r="P1805" s="102" t="s">
        <v>20</v>
      </c>
      <c r="Q1805" s="102" t="s">
        <v>20</v>
      </c>
      <c r="R1805" s="116" t="s">
        <v>5783</v>
      </c>
      <c r="S1805" s="114" t="s">
        <v>964</v>
      </c>
      <c r="T1805" s="114">
        <v>90</v>
      </c>
      <c r="U1805" s="114">
        <v>50</v>
      </c>
      <c r="V1805" s="114">
        <v>24</v>
      </c>
      <c r="W1805" s="115">
        <v>5.8000000000000003E-2</v>
      </c>
    </row>
    <row r="1806" spans="2:23" ht="51">
      <c r="B1806" s="95" t="s">
        <v>20807</v>
      </c>
      <c r="C1806" s="95" t="s">
        <v>20</v>
      </c>
      <c r="D1806" s="95" t="s">
        <v>20</v>
      </c>
      <c r="E1806" s="95" t="s">
        <v>17246</v>
      </c>
      <c r="F1806" s="95" t="s">
        <v>5657</v>
      </c>
      <c r="G1806" s="95" t="s">
        <v>5302</v>
      </c>
      <c r="H1806" s="14" t="s">
        <v>20834</v>
      </c>
      <c r="I1806" s="95" t="s">
        <v>5784</v>
      </c>
      <c r="J1806" s="120" t="s">
        <v>14477</v>
      </c>
      <c r="K1806" s="106" t="s">
        <v>5785</v>
      </c>
      <c r="L1806" s="95" t="s">
        <v>5784</v>
      </c>
      <c r="M1806" s="97">
        <f>IF($K$6="с учетом НДС",VLOOKUP('Прайс MILWAUKEE®'!$J1806,'Legend ACC'!$A:$H,8,0)*(1-N1806),VLOOKUP('Прайс MILWAUKEE®'!$J1806,'Legend ACC'!$A:$H,8,0)*(1-N1806)/1.2)</f>
        <v>286</v>
      </c>
      <c r="N1806" s="98">
        <f>IF(OR(E1806="Принадлежности",E1806="Ручной инструмент"),$K$5,IF($K$4=0,0,IFERROR(VLOOKUP(Q1806,LEGEND!$V$4:$W$7,2,0),$K$4)))</f>
        <v>0</v>
      </c>
      <c r="O1806" s="103" t="s">
        <v>20</v>
      </c>
      <c r="P1806" s="102" t="s">
        <v>20</v>
      </c>
      <c r="Q1806" s="102" t="s">
        <v>20</v>
      </c>
      <c r="R1806" s="116" t="s">
        <v>5786</v>
      </c>
      <c r="S1806" s="114" t="s">
        <v>964</v>
      </c>
      <c r="T1806" s="114">
        <v>88</v>
      </c>
      <c r="U1806" s="114">
        <v>50</v>
      </c>
      <c r="V1806" s="114">
        <v>21</v>
      </c>
      <c r="W1806" s="115">
        <v>6.0999999999999999E-2</v>
      </c>
    </row>
    <row r="1807" spans="2:23" ht="51">
      <c r="B1807" s="95" t="s">
        <v>20807</v>
      </c>
      <c r="C1807" s="95" t="s">
        <v>20</v>
      </c>
      <c r="D1807" s="95" t="s">
        <v>20</v>
      </c>
      <c r="E1807" s="95" t="s">
        <v>17246</v>
      </c>
      <c r="F1807" s="95" t="s">
        <v>5657</v>
      </c>
      <c r="G1807" s="95" t="s">
        <v>5302</v>
      </c>
      <c r="H1807" s="14" t="s">
        <v>20834</v>
      </c>
      <c r="I1807" s="95" t="s">
        <v>5787</v>
      </c>
      <c r="J1807" s="120" t="s">
        <v>14478</v>
      </c>
      <c r="K1807" s="106" t="s">
        <v>5788</v>
      </c>
      <c r="L1807" s="95" t="s">
        <v>5787</v>
      </c>
      <c r="M1807" s="97">
        <f>IF($K$6="с учетом НДС",VLOOKUP('Прайс MILWAUKEE®'!$J1807,'Legend ACC'!$A:$H,8,0)*(1-N1807),VLOOKUP('Прайс MILWAUKEE®'!$J1807,'Legend ACC'!$A:$H,8,0)*(1-N1807)/1.2)</f>
        <v>297</v>
      </c>
      <c r="N1807" s="98">
        <f>IF(OR(E1807="Принадлежности",E1807="Ручной инструмент"),$K$5,IF($K$4=0,0,IFERROR(VLOOKUP(Q1807,LEGEND!$V$4:$W$7,2,0),$K$4)))</f>
        <v>0</v>
      </c>
      <c r="O1807" s="103" t="s">
        <v>20</v>
      </c>
      <c r="P1807" s="102" t="s">
        <v>20</v>
      </c>
      <c r="Q1807" s="102" t="s">
        <v>20</v>
      </c>
      <c r="R1807" s="116" t="s">
        <v>5789</v>
      </c>
      <c r="S1807" s="114" t="s">
        <v>964</v>
      </c>
      <c r="T1807" s="114">
        <v>90</v>
      </c>
      <c r="U1807" s="114">
        <v>50</v>
      </c>
      <c r="V1807" s="114">
        <v>27</v>
      </c>
      <c r="W1807" s="115">
        <v>7.8E-2</v>
      </c>
    </row>
    <row r="1808" spans="2:23" ht="51">
      <c r="B1808" s="95" t="s">
        <v>20807</v>
      </c>
      <c r="C1808" s="95" t="s">
        <v>20</v>
      </c>
      <c r="D1808" s="95" t="s">
        <v>20</v>
      </c>
      <c r="E1808" s="95" t="s">
        <v>17246</v>
      </c>
      <c r="F1808" s="95" t="s">
        <v>5657</v>
      </c>
      <c r="G1808" s="95" t="s">
        <v>5302</v>
      </c>
      <c r="H1808" s="14" t="s">
        <v>20834</v>
      </c>
      <c r="I1808" s="95" t="s">
        <v>5790</v>
      </c>
      <c r="J1808" s="120" t="s">
        <v>14479</v>
      </c>
      <c r="K1808" s="106" t="s">
        <v>5791</v>
      </c>
      <c r="L1808" s="95" t="s">
        <v>5790</v>
      </c>
      <c r="M1808" s="97">
        <f>IF($K$6="с учетом НДС",VLOOKUP('Прайс MILWAUKEE®'!$J1808,'Legend ACC'!$A:$H,8,0)*(1-N1808),VLOOKUP('Прайс MILWAUKEE®'!$J1808,'Legend ACC'!$A:$H,8,0)*(1-N1808)/1.2)</f>
        <v>297</v>
      </c>
      <c r="N1808" s="98">
        <f>IF(OR(E1808="Принадлежности",E1808="Ручной инструмент"),$K$5,IF($K$4=0,0,IFERROR(VLOOKUP(Q1808,LEGEND!$V$4:$W$7,2,0),$K$4)))</f>
        <v>0</v>
      </c>
      <c r="O1808" s="103" t="s">
        <v>20</v>
      </c>
      <c r="P1808" s="102" t="s">
        <v>20</v>
      </c>
      <c r="Q1808" s="102" t="s">
        <v>20</v>
      </c>
      <c r="R1808" s="116" t="s">
        <v>5792</v>
      </c>
      <c r="S1808" s="114" t="s">
        <v>964</v>
      </c>
      <c r="T1808" s="114">
        <v>90</v>
      </c>
      <c r="U1808" s="114">
        <v>50</v>
      </c>
      <c r="V1808" s="114">
        <v>24</v>
      </c>
      <c r="W1808" s="115">
        <v>8.2000000000000003E-2</v>
      </c>
    </row>
    <row r="1809" spans="2:23" ht="51">
      <c r="B1809" s="95" t="s">
        <v>20807</v>
      </c>
      <c r="C1809" s="95" t="s">
        <v>20</v>
      </c>
      <c r="D1809" s="95" t="s">
        <v>20</v>
      </c>
      <c r="E1809" s="95" t="s">
        <v>17246</v>
      </c>
      <c r="F1809" s="95" t="s">
        <v>5657</v>
      </c>
      <c r="G1809" s="95" t="s">
        <v>5302</v>
      </c>
      <c r="H1809" s="14" t="s">
        <v>20834</v>
      </c>
      <c r="I1809" s="95" t="s">
        <v>5793</v>
      </c>
      <c r="J1809" s="120" t="s">
        <v>14480</v>
      </c>
      <c r="K1809" s="106" t="s">
        <v>5794</v>
      </c>
      <c r="L1809" s="95" t="s">
        <v>5793</v>
      </c>
      <c r="M1809" s="97">
        <f>IF($K$6="с учетом НДС",VLOOKUP('Прайс MILWAUKEE®'!$J1809,'Legend ACC'!$A:$H,8,0)*(1-N1809),VLOOKUP('Прайс MILWAUKEE®'!$J1809,'Legend ACC'!$A:$H,8,0)*(1-N1809)/1.2)</f>
        <v>297</v>
      </c>
      <c r="N1809" s="98">
        <f>IF(OR(E1809="Принадлежности",E1809="Ручной инструмент"),$K$5,IF($K$4=0,0,IFERROR(VLOOKUP(Q1809,LEGEND!$V$4:$W$7,2,0),$K$4)))</f>
        <v>0</v>
      </c>
      <c r="O1809" s="103" t="s">
        <v>20</v>
      </c>
      <c r="P1809" s="102" t="s">
        <v>20</v>
      </c>
      <c r="Q1809" s="102" t="s">
        <v>20</v>
      </c>
      <c r="R1809" s="116" t="s">
        <v>5795</v>
      </c>
      <c r="S1809" s="114" t="s">
        <v>964</v>
      </c>
      <c r="T1809" s="114">
        <v>91</v>
      </c>
      <c r="U1809" s="114">
        <v>50</v>
      </c>
      <c r="V1809" s="114">
        <v>22</v>
      </c>
      <c r="W1809" s="115">
        <v>8.2000000000000003E-2</v>
      </c>
    </row>
    <row r="1810" spans="2:23" ht="51">
      <c r="B1810" s="95" t="s">
        <v>20807</v>
      </c>
      <c r="C1810" s="95" t="s">
        <v>20</v>
      </c>
      <c r="D1810" s="95" t="s">
        <v>20</v>
      </c>
      <c r="E1810" s="95" t="s">
        <v>17246</v>
      </c>
      <c r="F1810" s="95" t="s">
        <v>5657</v>
      </c>
      <c r="G1810" s="95" t="s">
        <v>5302</v>
      </c>
      <c r="H1810" s="14" t="s">
        <v>20834</v>
      </c>
      <c r="I1810" s="95" t="s">
        <v>5796</v>
      </c>
      <c r="J1810" s="120" t="s">
        <v>14481</v>
      </c>
      <c r="K1810" s="106" t="s">
        <v>5797</v>
      </c>
      <c r="L1810" s="95" t="s">
        <v>5796</v>
      </c>
      <c r="M1810" s="97">
        <f>IF($K$6="с учетом НДС",VLOOKUP('Прайс MILWAUKEE®'!$J1810,'Legend ACC'!$A:$H,8,0)*(1-N1810),VLOOKUP('Прайс MILWAUKEE®'!$J1810,'Legend ACC'!$A:$H,8,0)*(1-N1810)/1.2)</f>
        <v>308</v>
      </c>
      <c r="N1810" s="98">
        <f>IF(OR(E1810="Принадлежности",E1810="Ручной инструмент"),$K$5,IF($K$4=0,0,IFERROR(VLOOKUP(Q1810,LEGEND!$V$4:$W$7,2,0),$K$4)))</f>
        <v>0</v>
      </c>
      <c r="O1810" s="103" t="s">
        <v>20</v>
      </c>
      <c r="P1810" s="102" t="s">
        <v>20</v>
      </c>
      <c r="Q1810" s="102" t="s">
        <v>20</v>
      </c>
      <c r="R1810" s="116" t="s">
        <v>5798</v>
      </c>
      <c r="S1810" s="114" t="s">
        <v>964</v>
      </c>
      <c r="T1810" s="114">
        <v>91</v>
      </c>
      <c r="U1810" s="114">
        <v>50</v>
      </c>
      <c r="V1810" s="114">
        <v>25</v>
      </c>
      <c r="W1810" s="115">
        <v>9.8000000000000004E-2</v>
      </c>
    </row>
    <row r="1811" spans="2:23" ht="51">
      <c r="B1811" s="95" t="s">
        <v>20807</v>
      </c>
      <c r="C1811" s="95" t="s">
        <v>20</v>
      </c>
      <c r="D1811" s="95" t="s">
        <v>20</v>
      </c>
      <c r="E1811" s="95" t="s">
        <v>17246</v>
      </c>
      <c r="F1811" s="95" t="s">
        <v>5657</v>
      </c>
      <c r="G1811" s="95" t="s">
        <v>5302</v>
      </c>
      <c r="H1811" s="14" t="s">
        <v>20834</v>
      </c>
      <c r="I1811" s="95" t="s">
        <v>5799</v>
      </c>
      <c r="J1811" s="120" t="s">
        <v>14482</v>
      </c>
      <c r="K1811" s="106" t="s">
        <v>5800</v>
      </c>
      <c r="L1811" s="95" t="s">
        <v>5799</v>
      </c>
      <c r="M1811" s="97">
        <f>IF($K$6="с учетом НДС",VLOOKUP('Прайс MILWAUKEE®'!$J1811,'Legend ACC'!$A:$H,8,0)*(1-N1811),VLOOKUP('Прайс MILWAUKEE®'!$J1811,'Legend ACC'!$A:$H,8,0)*(1-N1811)/1.2)</f>
        <v>308</v>
      </c>
      <c r="N1811" s="98">
        <f>IF(OR(E1811="Принадлежности",E1811="Ручной инструмент"),$K$5,IF($K$4=0,0,IFERROR(VLOOKUP(Q1811,LEGEND!$V$4:$W$7,2,0),$K$4)))</f>
        <v>0</v>
      </c>
      <c r="O1811" s="103" t="s">
        <v>20</v>
      </c>
      <c r="P1811" s="102" t="s">
        <v>20</v>
      </c>
      <c r="Q1811" s="102" t="s">
        <v>20</v>
      </c>
      <c r="R1811" s="116" t="s">
        <v>5801</v>
      </c>
      <c r="S1811" s="114" t="s">
        <v>964</v>
      </c>
      <c r="T1811" s="114">
        <v>90</v>
      </c>
      <c r="U1811" s="114">
        <v>50</v>
      </c>
      <c r="V1811" s="114">
        <v>25</v>
      </c>
      <c r="W1811" s="115">
        <v>9.8000000000000004E-2</v>
      </c>
    </row>
    <row r="1812" spans="2:23" ht="51">
      <c r="B1812" s="95" t="s">
        <v>20807</v>
      </c>
      <c r="C1812" s="95" t="s">
        <v>20</v>
      </c>
      <c r="D1812" s="95" t="s">
        <v>20</v>
      </c>
      <c r="E1812" s="95" t="s">
        <v>17246</v>
      </c>
      <c r="F1812" s="95" t="s">
        <v>5657</v>
      </c>
      <c r="G1812" s="95" t="s">
        <v>5302</v>
      </c>
      <c r="H1812" s="14" t="s">
        <v>20834</v>
      </c>
      <c r="I1812" s="95" t="s">
        <v>5802</v>
      </c>
      <c r="J1812" s="120" t="s">
        <v>14483</v>
      </c>
      <c r="K1812" s="106" t="s">
        <v>5803</v>
      </c>
      <c r="L1812" s="95" t="s">
        <v>5802</v>
      </c>
      <c r="M1812" s="97">
        <f>IF($K$6="с учетом НДС",VLOOKUP('Прайс MILWAUKEE®'!$J1812,'Legend ACC'!$A:$H,8,0)*(1-N1812),VLOOKUP('Прайс MILWAUKEE®'!$J1812,'Legend ACC'!$A:$H,8,0)*(1-N1812)/1.2)</f>
        <v>352</v>
      </c>
      <c r="N1812" s="98">
        <f>IF(OR(E1812="Принадлежности",E1812="Ручной инструмент"),$K$5,IF($K$4=0,0,IFERROR(VLOOKUP(Q1812,LEGEND!$V$4:$W$7,2,0),$K$4)))</f>
        <v>0</v>
      </c>
      <c r="O1812" s="103" t="s">
        <v>20</v>
      </c>
      <c r="P1812" s="102" t="s">
        <v>20</v>
      </c>
      <c r="Q1812" s="102" t="s">
        <v>20</v>
      </c>
      <c r="R1812" s="116" t="s">
        <v>5804</v>
      </c>
      <c r="S1812" s="114" t="s">
        <v>964</v>
      </c>
      <c r="T1812" s="114">
        <v>89</v>
      </c>
      <c r="U1812" s="114">
        <v>50</v>
      </c>
      <c r="V1812" s="114">
        <v>27</v>
      </c>
      <c r="W1812" s="115">
        <v>0.105</v>
      </c>
    </row>
    <row r="1813" spans="2:23" ht="51">
      <c r="B1813" s="95" t="s">
        <v>20807</v>
      </c>
      <c r="C1813" s="95" t="s">
        <v>20</v>
      </c>
      <c r="D1813" s="95" t="s">
        <v>20</v>
      </c>
      <c r="E1813" s="95" t="s">
        <v>17246</v>
      </c>
      <c r="F1813" s="95" t="s">
        <v>5657</v>
      </c>
      <c r="G1813" s="95" t="s">
        <v>5302</v>
      </c>
      <c r="H1813" s="14" t="s">
        <v>20834</v>
      </c>
      <c r="I1813" s="95" t="s">
        <v>5805</v>
      </c>
      <c r="J1813" s="120" t="s">
        <v>14484</v>
      </c>
      <c r="K1813" s="106" t="s">
        <v>5806</v>
      </c>
      <c r="L1813" s="95" t="s">
        <v>5805</v>
      </c>
      <c r="M1813" s="97">
        <f>IF($K$6="с учетом НДС",VLOOKUP('Прайс MILWAUKEE®'!$J1813,'Legend ACC'!$A:$H,8,0)*(1-N1813),VLOOKUP('Прайс MILWAUKEE®'!$J1813,'Legend ACC'!$A:$H,8,0)*(1-N1813)/1.2)</f>
        <v>352</v>
      </c>
      <c r="N1813" s="98">
        <f>IF(OR(E1813="Принадлежности",E1813="Ручной инструмент"),$K$5,IF($K$4=0,0,IFERROR(VLOOKUP(Q1813,LEGEND!$V$4:$W$7,2,0),$K$4)))</f>
        <v>0</v>
      </c>
      <c r="O1813" s="103" t="s">
        <v>20</v>
      </c>
      <c r="P1813" s="102" t="s">
        <v>20</v>
      </c>
      <c r="Q1813" s="102" t="s">
        <v>20</v>
      </c>
      <c r="R1813" s="116" t="s">
        <v>5807</v>
      </c>
      <c r="S1813" s="114" t="s">
        <v>964</v>
      </c>
      <c r="T1813" s="114">
        <v>92</v>
      </c>
      <c r="U1813" s="114">
        <v>5</v>
      </c>
      <c r="V1813" s="114">
        <v>32</v>
      </c>
      <c r="W1813" s="115">
        <v>0.13200000000000001</v>
      </c>
    </row>
    <row r="1814" spans="2:23" ht="51">
      <c r="B1814" s="95" t="s">
        <v>20807</v>
      </c>
      <c r="C1814" s="95" t="s">
        <v>20</v>
      </c>
      <c r="D1814" s="95" t="s">
        <v>20</v>
      </c>
      <c r="E1814" s="95" t="s">
        <v>17246</v>
      </c>
      <c r="F1814" s="95" t="s">
        <v>5657</v>
      </c>
      <c r="G1814" s="95" t="s">
        <v>5302</v>
      </c>
      <c r="H1814" s="14" t="s">
        <v>20834</v>
      </c>
      <c r="I1814" s="95" t="s">
        <v>5808</v>
      </c>
      <c r="J1814" s="120" t="s">
        <v>14485</v>
      </c>
      <c r="K1814" s="106" t="s">
        <v>5809</v>
      </c>
      <c r="L1814" s="95" t="s">
        <v>5808</v>
      </c>
      <c r="M1814" s="97">
        <f>IF($K$6="с учетом НДС",VLOOKUP('Прайс MILWAUKEE®'!$J1814,'Legend ACC'!$A:$H,8,0)*(1-N1814),VLOOKUP('Прайс MILWAUKEE®'!$J1814,'Legend ACC'!$A:$H,8,0)*(1-N1814)/1.2)</f>
        <v>385.00000000000006</v>
      </c>
      <c r="N1814" s="98">
        <f>IF(OR(E1814="Принадлежности",E1814="Ручной инструмент"),$K$5,IF($K$4=0,0,IFERROR(VLOOKUP(Q1814,LEGEND!$V$4:$W$7,2,0),$K$4)))</f>
        <v>0</v>
      </c>
      <c r="O1814" s="103" t="s">
        <v>20</v>
      </c>
      <c r="P1814" s="102" t="s">
        <v>20</v>
      </c>
      <c r="Q1814" s="102" t="s">
        <v>20</v>
      </c>
      <c r="R1814" s="116" t="s">
        <v>5810</v>
      </c>
      <c r="S1814" s="114" t="s">
        <v>964</v>
      </c>
      <c r="T1814" s="114">
        <v>91</v>
      </c>
      <c r="U1814" s="114">
        <v>50</v>
      </c>
      <c r="V1814" s="114">
        <v>31</v>
      </c>
      <c r="W1814" s="115">
        <v>0.154</v>
      </c>
    </row>
    <row r="1815" spans="2:23" ht="51">
      <c r="B1815" s="95" t="s">
        <v>20807</v>
      </c>
      <c r="C1815" s="95" t="s">
        <v>20</v>
      </c>
      <c r="D1815" s="95" t="s">
        <v>20</v>
      </c>
      <c r="E1815" s="95" t="s">
        <v>17246</v>
      </c>
      <c r="F1815" s="95" t="s">
        <v>5657</v>
      </c>
      <c r="G1815" s="95" t="s">
        <v>5302</v>
      </c>
      <c r="H1815" s="14" t="s">
        <v>20834</v>
      </c>
      <c r="I1815" s="95" t="s">
        <v>5811</v>
      </c>
      <c r="J1815" s="120" t="s">
        <v>14486</v>
      </c>
      <c r="K1815" s="106" t="s">
        <v>5812</v>
      </c>
      <c r="L1815" s="95" t="s">
        <v>5811</v>
      </c>
      <c r="M1815" s="97">
        <f>IF($K$6="с учетом НДС",VLOOKUP('Прайс MILWAUKEE®'!$J1815,'Legend ACC'!$A:$H,8,0)*(1-N1815),VLOOKUP('Прайс MILWAUKEE®'!$J1815,'Legend ACC'!$A:$H,8,0)*(1-N1815)/1.2)</f>
        <v>429.00000000000006</v>
      </c>
      <c r="N1815" s="98">
        <f>IF(OR(E1815="Принадлежности",E1815="Ручной инструмент"),$K$5,IF($K$4=0,0,IFERROR(VLOOKUP(Q1815,LEGEND!$V$4:$W$7,2,0),$K$4)))</f>
        <v>0</v>
      </c>
      <c r="O1815" s="103" t="s">
        <v>20</v>
      </c>
      <c r="P1815" s="102" t="s">
        <v>20</v>
      </c>
      <c r="Q1815" s="102" t="s">
        <v>20</v>
      </c>
      <c r="R1815" s="116" t="s">
        <v>5813</v>
      </c>
      <c r="S1815" s="114" t="s">
        <v>964</v>
      </c>
      <c r="T1815" s="114">
        <v>96</v>
      </c>
      <c r="U1815" s="114">
        <v>50</v>
      </c>
      <c r="V1815" s="114">
        <v>35</v>
      </c>
      <c r="W1815" s="115">
        <v>0.184</v>
      </c>
    </row>
    <row r="1816" spans="2:23" ht="51">
      <c r="B1816" s="95" t="s">
        <v>20807</v>
      </c>
      <c r="C1816" s="95" t="s">
        <v>20</v>
      </c>
      <c r="D1816" s="95" t="s">
        <v>20</v>
      </c>
      <c r="E1816" s="95" t="s">
        <v>17246</v>
      </c>
      <c r="F1816" s="95" t="s">
        <v>5657</v>
      </c>
      <c r="G1816" s="95" t="s">
        <v>5302</v>
      </c>
      <c r="H1816" s="14" t="s">
        <v>20834</v>
      </c>
      <c r="I1816" s="95" t="s">
        <v>5814</v>
      </c>
      <c r="J1816" s="120" t="s">
        <v>14487</v>
      </c>
      <c r="K1816" s="106" t="s">
        <v>5815</v>
      </c>
      <c r="L1816" s="95" t="s">
        <v>5814</v>
      </c>
      <c r="M1816" s="97">
        <f>IF($K$6="с учетом НДС",VLOOKUP('Прайс MILWAUKEE®'!$J1816,'Legend ACC'!$A:$H,8,0)*(1-N1816),VLOOKUP('Прайс MILWAUKEE®'!$J1816,'Legend ACC'!$A:$H,8,0)*(1-N1816)/1.2)</f>
        <v>528</v>
      </c>
      <c r="N1816" s="98">
        <f>IF(OR(E1816="Принадлежности",E1816="Ручной инструмент"),$K$5,IF($K$4=0,0,IFERROR(VLOOKUP(Q1816,LEGEND!$V$4:$W$7,2,0),$K$4)))</f>
        <v>0</v>
      </c>
      <c r="O1816" s="103" t="s">
        <v>20</v>
      </c>
      <c r="P1816" s="102" t="s">
        <v>20</v>
      </c>
      <c r="Q1816" s="102" t="s">
        <v>20</v>
      </c>
      <c r="R1816" s="116" t="s">
        <v>5816</v>
      </c>
      <c r="S1816" s="114" t="s">
        <v>964</v>
      </c>
      <c r="T1816" s="114">
        <v>96</v>
      </c>
      <c r="U1816" s="114">
        <v>50</v>
      </c>
      <c r="V1816" s="114">
        <v>37</v>
      </c>
      <c r="W1816" s="115">
        <v>0.24199999999999999</v>
      </c>
    </row>
    <row r="1817" spans="2:23" ht="51">
      <c r="B1817" s="95" t="s">
        <v>20807</v>
      </c>
      <c r="C1817" s="95" t="s">
        <v>20</v>
      </c>
      <c r="D1817" s="95" t="s">
        <v>20</v>
      </c>
      <c r="E1817" s="95" t="s">
        <v>17246</v>
      </c>
      <c r="F1817" s="95" t="s">
        <v>5657</v>
      </c>
      <c r="G1817" s="95" t="s">
        <v>5302</v>
      </c>
      <c r="H1817" s="14" t="s">
        <v>20834</v>
      </c>
      <c r="I1817" s="95" t="s">
        <v>5817</v>
      </c>
      <c r="J1817" s="120" t="s">
        <v>14488</v>
      </c>
      <c r="K1817" s="106" t="s">
        <v>5818</v>
      </c>
      <c r="L1817" s="95" t="s">
        <v>5817</v>
      </c>
      <c r="M1817" s="97">
        <f>IF($K$6="с учетом НДС",VLOOKUP('Прайс MILWAUKEE®'!$J1817,'Legend ACC'!$A:$H,8,0)*(1-N1817),VLOOKUP('Прайс MILWAUKEE®'!$J1817,'Legend ACC'!$A:$H,8,0)*(1-N1817)/1.2)</f>
        <v>616</v>
      </c>
      <c r="N1817" s="98">
        <f>IF(OR(E1817="Принадлежности",E1817="Ручной инструмент"),$K$5,IF($K$4=0,0,IFERROR(VLOOKUP(Q1817,LEGEND!$V$4:$W$7,2,0),$K$4)))</f>
        <v>0</v>
      </c>
      <c r="O1817" s="103" t="s">
        <v>20</v>
      </c>
      <c r="P1817" s="102" t="s">
        <v>20</v>
      </c>
      <c r="Q1817" s="102" t="s">
        <v>20</v>
      </c>
      <c r="R1817" s="116" t="s">
        <v>5819</v>
      </c>
      <c r="S1817" s="114" t="s">
        <v>964</v>
      </c>
      <c r="T1817" s="114">
        <v>96</v>
      </c>
      <c r="U1817" s="114">
        <v>50</v>
      </c>
      <c r="V1817" s="114">
        <v>37</v>
      </c>
      <c r="W1817" s="115">
        <v>0.27800000000000002</v>
      </c>
    </row>
    <row r="1818" spans="2:23" ht="51">
      <c r="B1818" s="95" t="s">
        <v>20807</v>
      </c>
      <c r="C1818" s="95" t="s">
        <v>20</v>
      </c>
      <c r="D1818" s="95" t="s">
        <v>20</v>
      </c>
      <c r="E1818" s="95" t="s">
        <v>17246</v>
      </c>
      <c r="F1818" s="95" t="s">
        <v>5657</v>
      </c>
      <c r="G1818" s="95" t="s">
        <v>5302</v>
      </c>
      <c r="H1818" s="14" t="s">
        <v>20834</v>
      </c>
      <c r="I1818" s="95" t="s">
        <v>5820</v>
      </c>
      <c r="J1818" s="120" t="s">
        <v>14489</v>
      </c>
      <c r="K1818" s="106" t="s">
        <v>5821</v>
      </c>
      <c r="L1818" s="95" t="s">
        <v>5820</v>
      </c>
      <c r="M1818" s="97">
        <f>IF($K$6="с учетом НДС",VLOOKUP('Прайс MILWAUKEE®'!$J1818,'Legend ACC'!$A:$H,8,0)*(1-N1818),VLOOKUP('Прайс MILWAUKEE®'!$J1818,'Legend ACC'!$A:$H,8,0)*(1-N1818)/1.2)</f>
        <v>726.00000000000011</v>
      </c>
      <c r="N1818" s="98">
        <f>IF(OR(E1818="Принадлежности",E1818="Ручной инструмент"),$K$5,IF($K$4=0,0,IFERROR(VLOOKUP(Q1818,LEGEND!$V$4:$W$7,2,0),$K$4)))</f>
        <v>0</v>
      </c>
      <c r="O1818" s="103" t="s">
        <v>20</v>
      </c>
      <c r="P1818" s="102" t="s">
        <v>20</v>
      </c>
      <c r="Q1818" s="102" t="s">
        <v>20</v>
      </c>
      <c r="R1818" s="116" t="s">
        <v>5822</v>
      </c>
      <c r="S1818" s="114" t="s">
        <v>964</v>
      </c>
      <c r="T1818" s="114">
        <v>96</v>
      </c>
      <c r="U1818" s="114">
        <v>50</v>
      </c>
      <c r="V1818" s="114">
        <v>37</v>
      </c>
      <c r="W1818" s="115">
        <v>0.28499999999999998</v>
      </c>
    </row>
    <row r="1819" spans="2:23" ht="38.25">
      <c r="B1819" s="95" t="s">
        <v>20807</v>
      </c>
      <c r="C1819" s="95" t="s">
        <v>20</v>
      </c>
      <c r="D1819" s="95" t="s">
        <v>20</v>
      </c>
      <c r="E1819" s="95" t="s">
        <v>17246</v>
      </c>
      <c r="F1819" s="95" t="s">
        <v>5657</v>
      </c>
      <c r="G1819" s="95" t="s">
        <v>5302</v>
      </c>
      <c r="H1819" s="14" t="s">
        <v>20834</v>
      </c>
      <c r="I1819" s="95" t="s">
        <v>5823</v>
      </c>
      <c r="J1819" s="120" t="s">
        <v>14490</v>
      </c>
      <c r="K1819" s="106" t="s">
        <v>5824</v>
      </c>
      <c r="L1819" s="95" t="s">
        <v>5823</v>
      </c>
      <c r="M1819" s="97">
        <f>IF($K$6="с учетом НДС",VLOOKUP('Прайс MILWAUKEE®'!$J1819,'Legend ACC'!$A:$H,8,0)*(1-N1819),VLOOKUP('Прайс MILWAUKEE®'!$J1819,'Legend ACC'!$A:$H,8,0)*(1-N1819)/1.2)</f>
        <v>341</v>
      </c>
      <c r="N1819" s="98">
        <f>IF(OR(E1819="Принадлежности",E1819="Ручной инструмент"),$K$5,IF($K$4=0,0,IFERROR(VLOOKUP(Q1819,LEGEND!$V$4:$W$7,2,0),$K$4)))</f>
        <v>0</v>
      </c>
      <c r="O1819" s="103" t="s">
        <v>20</v>
      </c>
      <c r="P1819" s="102" t="s">
        <v>20</v>
      </c>
      <c r="Q1819" s="102" t="s">
        <v>20</v>
      </c>
      <c r="R1819" s="116" t="s">
        <v>5825</v>
      </c>
      <c r="S1819" s="114" t="s">
        <v>964</v>
      </c>
      <c r="T1819" s="114">
        <v>90</v>
      </c>
      <c r="U1819" s="114">
        <v>50</v>
      </c>
      <c r="V1819" s="114">
        <v>26</v>
      </c>
      <c r="W1819" s="115">
        <v>6.6000000000000003E-2</v>
      </c>
    </row>
    <row r="1820" spans="2:23" ht="38.25">
      <c r="B1820" s="95" t="s">
        <v>20807</v>
      </c>
      <c r="C1820" s="95" t="s">
        <v>20</v>
      </c>
      <c r="D1820" s="95" t="s">
        <v>20</v>
      </c>
      <c r="E1820" s="95" t="s">
        <v>17246</v>
      </c>
      <c r="F1820" s="95" t="s">
        <v>5657</v>
      </c>
      <c r="G1820" s="95" t="s">
        <v>5302</v>
      </c>
      <c r="H1820" s="14" t="s">
        <v>20834</v>
      </c>
      <c r="I1820" s="95" t="s">
        <v>5826</v>
      </c>
      <c r="J1820" s="120" t="s">
        <v>14491</v>
      </c>
      <c r="K1820" s="106" t="s">
        <v>5827</v>
      </c>
      <c r="L1820" s="95" t="s">
        <v>5826</v>
      </c>
      <c r="M1820" s="97">
        <f>IF($K$6="с учетом НДС",VLOOKUP('Прайс MILWAUKEE®'!$J1820,'Legend ACC'!$A:$H,8,0)*(1-N1820),VLOOKUP('Прайс MILWAUKEE®'!$J1820,'Legend ACC'!$A:$H,8,0)*(1-N1820)/1.2)</f>
        <v>319</v>
      </c>
      <c r="N1820" s="98">
        <f>IF(OR(E1820="Принадлежности",E1820="Ручной инструмент"),$K$5,IF($K$4=0,0,IFERROR(VLOOKUP(Q1820,LEGEND!$V$4:$W$7,2,0),$K$4)))</f>
        <v>0</v>
      </c>
      <c r="O1820" s="103" t="s">
        <v>20</v>
      </c>
      <c r="P1820" s="102" t="s">
        <v>20</v>
      </c>
      <c r="Q1820" s="102" t="s">
        <v>20</v>
      </c>
      <c r="R1820" s="116" t="s">
        <v>5828</v>
      </c>
      <c r="S1820" s="114" t="s">
        <v>964</v>
      </c>
      <c r="T1820" s="114">
        <v>84</v>
      </c>
      <c r="U1820" s="114">
        <v>50</v>
      </c>
      <c r="V1820" s="114">
        <v>24</v>
      </c>
      <c r="W1820" s="115">
        <v>4.8000000000000001E-2</v>
      </c>
    </row>
    <row r="1821" spans="2:23" ht="38.25">
      <c r="B1821" s="95" t="s">
        <v>20807</v>
      </c>
      <c r="C1821" s="95" t="s">
        <v>20</v>
      </c>
      <c r="D1821" s="95" t="s">
        <v>20</v>
      </c>
      <c r="E1821" s="95" t="s">
        <v>17246</v>
      </c>
      <c r="F1821" s="95" t="s">
        <v>5657</v>
      </c>
      <c r="G1821" s="95" t="s">
        <v>5302</v>
      </c>
      <c r="H1821" s="14" t="s">
        <v>20834</v>
      </c>
      <c r="I1821" s="95" t="s">
        <v>5829</v>
      </c>
      <c r="J1821" s="120" t="s">
        <v>14492</v>
      </c>
      <c r="K1821" s="106" t="s">
        <v>5830</v>
      </c>
      <c r="L1821" s="95" t="s">
        <v>5829</v>
      </c>
      <c r="M1821" s="97">
        <f>IF($K$6="с учетом НДС",VLOOKUP('Прайс MILWAUKEE®'!$J1821,'Legend ACC'!$A:$H,8,0)*(1-N1821),VLOOKUP('Прайс MILWAUKEE®'!$J1821,'Legend ACC'!$A:$H,8,0)*(1-N1821)/1.2)</f>
        <v>407.00000000000006</v>
      </c>
      <c r="N1821" s="98">
        <f>IF(OR(E1821="Принадлежности",E1821="Ручной инструмент"),$K$5,IF($K$4=0,0,IFERROR(VLOOKUP(Q1821,LEGEND!$V$4:$W$7,2,0),$K$4)))</f>
        <v>0</v>
      </c>
      <c r="O1821" s="103" t="s">
        <v>20</v>
      </c>
      <c r="P1821" s="102" t="s">
        <v>20</v>
      </c>
      <c r="Q1821" s="102" t="s">
        <v>20</v>
      </c>
      <c r="R1821" s="116" t="s">
        <v>5831</v>
      </c>
      <c r="S1821" s="114" t="s">
        <v>964</v>
      </c>
      <c r="T1821" s="114">
        <v>92</v>
      </c>
      <c r="U1821" s="114">
        <v>50</v>
      </c>
      <c r="V1821" s="114">
        <v>28</v>
      </c>
      <c r="W1821" s="115">
        <v>7.0000000000000007E-2</v>
      </c>
    </row>
    <row r="1822" spans="2:23" ht="38.25">
      <c r="B1822" s="95" t="s">
        <v>20807</v>
      </c>
      <c r="C1822" s="95" t="s">
        <v>20</v>
      </c>
      <c r="D1822" s="95" t="s">
        <v>20</v>
      </c>
      <c r="E1822" s="95" t="s">
        <v>17246</v>
      </c>
      <c r="F1822" s="95" t="s">
        <v>5657</v>
      </c>
      <c r="G1822" s="95" t="s">
        <v>5302</v>
      </c>
      <c r="H1822" s="14" t="s">
        <v>20834</v>
      </c>
      <c r="I1822" s="95" t="s">
        <v>5832</v>
      </c>
      <c r="J1822" s="120" t="s">
        <v>14493</v>
      </c>
      <c r="K1822" s="106" t="s">
        <v>5833</v>
      </c>
      <c r="L1822" s="95" t="s">
        <v>5832</v>
      </c>
      <c r="M1822" s="97">
        <f>IF($K$6="с учетом НДС",VLOOKUP('Прайс MILWAUKEE®'!$J1822,'Legend ACC'!$A:$H,8,0)*(1-N1822),VLOOKUP('Прайс MILWAUKEE®'!$J1822,'Legend ACC'!$A:$H,8,0)*(1-N1822)/1.2)</f>
        <v>143</v>
      </c>
      <c r="N1822" s="98">
        <f>IF(OR(E1822="Принадлежности",E1822="Ручной инструмент"),$K$5,IF($K$4=0,0,IFERROR(VLOOKUP(Q1822,LEGEND!$V$4:$W$7,2,0),$K$4)))</f>
        <v>0</v>
      </c>
      <c r="O1822" s="103" t="s">
        <v>20</v>
      </c>
      <c r="P1822" s="102" t="s">
        <v>20</v>
      </c>
      <c r="Q1822" s="102" t="s">
        <v>20</v>
      </c>
      <c r="R1822" s="116" t="s">
        <v>5834</v>
      </c>
      <c r="S1822" s="114" t="s">
        <v>964</v>
      </c>
      <c r="T1822" s="114">
        <v>98</v>
      </c>
      <c r="U1822" s="114">
        <v>48</v>
      </c>
      <c r="V1822" s="114">
        <v>10</v>
      </c>
      <c r="W1822" s="115">
        <v>2.1999999999999999E-2</v>
      </c>
    </row>
    <row r="1823" spans="2:23" ht="51">
      <c r="B1823" s="95" t="s">
        <v>20807</v>
      </c>
      <c r="C1823" s="95" t="s">
        <v>20</v>
      </c>
      <c r="D1823" s="95" t="s">
        <v>20</v>
      </c>
      <c r="E1823" s="95" t="s">
        <v>17246</v>
      </c>
      <c r="F1823" s="95" t="s">
        <v>5657</v>
      </c>
      <c r="G1823" s="95" t="s">
        <v>5302</v>
      </c>
      <c r="H1823" s="14" t="s">
        <v>20834</v>
      </c>
      <c r="I1823" s="95" t="s">
        <v>5835</v>
      </c>
      <c r="J1823" s="120" t="s">
        <v>14494</v>
      </c>
      <c r="K1823" s="106" t="s">
        <v>5836</v>
      </c>
      <c r="L1823" s="95" t="s">
        <v>5835</v>
      </c>
      <c r="M1823" s="97">
        <f>IF($K$6="с учетом НДС",VLOOKUP('Прайс MILWAUKEE®'!$J1823,'Legend ACC'!$A:$H,8,0)*(1-N1823),VLOOKUP('Прайс MILWAUKEE®'!$J1823,'Legend ACC'!$A:$H,8,0)*(1-N1823)/1.2)</f>
        <v>693</v>
      </c>
      <c r="N1823" s="98">
        <f>IF(OR(E1823="Принадлежности",E1823="Ручной инструмент"),$K$5,IF($K$4=0,0,IFERROR(VLOOKUP(Q1823,LEGEND!$V$4:$W$7,2,0),$K$4)))</f>
        <v>0</v>
      </c>
      <c r="O1823" s="103" t="s">
        <v>20</v>
      </c>
      <c r="P1823" s="102" t="s">
        <v>20</v>
      </c>
      <c r="Q1823" s="102" t="s">
        <v>20</v>
      </c>
      <c r="R1823" s="116" t="s">
        <v>5837</v>
      </c>
      <c r="S1823" s="114" t="s">
        <v>964</v>
      </c>
      <c r="T1823" s="114">
        <v>202</v>
      </c>
      <c r="U1823" s="114">
        <v>50</v>
      </c>
      <c r="V1823" s="114">
        <v>19</v>
      </c>
      <c r="W1823" s="115">
        <v>0.152</v>
      </c>
    </row>
    <row r="1824" spans="2:23" ht="51">
      <c r="B1824" s="95" t="s">
        <v>20807</v>
      </c>
      <c r="C1824" s="95" t="s">
        <v>20</v>
      </c>
      <c r="D1824" s="95" t="s">
        <v>20</v>
      </c>
      <c r="E1824" s="95" t="s">
        <v>17246</v>
      </c>
      <c r="F1824" s="95" t="s">
        <v>5657</v>
      </c>
      <c r="G1824" s="95" t="s">
        <v>5302</v>
      </c>
      <c r="H1824" s="14" t="s">
        <v>20834</v>
      </c>
      <c r="I1824" s="95" t="s">
        <v>5838</v>
      </c>
      <c r="J1824" s="120" t="s">
        <v>14495</v>
      </c>
      <c r="K1824" s="106" t="s">
        <v>5839</v>
      </c>
      <c r="L1824" s="95" t="s">
        <v>5838</v>
      </c>
      <c r="M1824" s="97">
        <f>IF($K$6="с учетом НДС",VLOOKUP('Прайс MILWAUKEE®'!$J1824,'Legend ACC'!$A:$H,8,0)*(1-N1824),VLOOKUP('Прайс MILWAUKEE®'!$J1824,'Legend ACC'!$A:$H,8,0)*(1-N1824)/1.2)</f>
        <v>869.00000000000011</v>
      </c>
      <c r="N1824" s="98">
        <f>IF(OR(E1824="Принадлежности",E1824="Ручной инструмент"),$K$5,IF($K$4=0,0,IFERROR(VLOOKUP(Q1824,LEGEND!$V$4:$W$7,2,0),$K$4)))</f>
        <v>0</v>
      </c>
      <c r="O1824" s="103" t="s">
        <v>20</v>
      </c>
      <c r="P1824" s="102" t="s">
        <v>20</v>
      </c>
      <c r="Q1824" s="102" t="s">
        <v>20</v>
      </c>
      <c r="R1824" s="116" t="s">
        <v>5840</v>
      </c>
      <c r="S1824" s="114" t="s">
        <v>964</v>
      </c>
      <c r="T1824" s="114">
        <v>302</v>
      </c>
      <c r="U1824" s="114">
        <v>50</v>
      </c>
      <c r="V1824" s="114">
        <v>19</v>
      </c>
      <c r="W1824" s="115">
        <v>0.24</v>
      </c>
    </row>
    <row r="1825" spans="2:23" ht="51">
      <c r="B1825" s="95" t="s">
        <v>20807</v>
      </c>
      <c r="C1825" s="95" t="s">
        <v>20</v>
      </c>
      <c r="D1825" s="95" t="s">
        <v>20</v>
      </c>
      <c r="E1825" s="95" t="s">
        <v>17246</v>
      </c>
      <c r="F1825" s="95" t="s">
        <v>5657</v>
      </c>
      <c r="G1825" s="95" t="s">
        <v>5302</v>
      </c>
      <c r="H1825" s="14" t="s">
        <v>20834</v>
      </c>
      <c r="I1825" s="95" t="s">
        <v>5841</v>
      </c>
      <c r="J1825" s="120" t="s">
        <v>14496</v>
      </c>
      <c r="K1825" s="106" t="s">
        <v>5842</v>
      </c>
      <c r="L1825" s="95" t="s">
        <v>5841</v>
      </c>
      <c r="M1825" s="97">
        <f>IF($K$6="с учетом НДС",VLOOKUP('Прайс MILWAUKEE®'!$J1825,'Legend ACC'!$A:$H,8,0)*(1-N1825),VLOOKUP('Прайс MILWAUKEE®'!$J1825,'Legend ACC'!$A:$H,8,0)*(1-N1825)/1.2)</f>
        <v>1034</v>
      </c>
      <c r="N1825" s="98">
        <f>IF(OR(E1825="Принадлежности",E1825="Ручной инструмент"),$K$5,IF($K$4=0,0,IFERROR(VLOOKUP(Q1825,LEGEND!$V$4:$W$7,2,0),$K$4)))</f>
        <v>0</v>
      </c>
      <c r="O1825" s="103" t="s">
        <v>20</v>
      </c>
      <c r="P1825" s="102" t="s">
        <v>20</v>
      </c>
      <c r="Q1825" s="102" t="s">
        <v>20</v>
      </c>
      <c r="R1825" s="116" t="s">
        <v>5843</v>
      </c>
      <c r="S1825" s="114" t="s">
        <v>964</v>
      </c>
      <c r="T1825" s="114">
        <v>230</v>
      </c>
      <c r="U1825" s="114">
        <v>50</v>
      </c>
      <c r="V1825" s="114">
        <v>25</v>
      </c>
      <c r="W1825" s="115">
        <v>0.27200000000000002</v>
      </c>
    </row>
    <row r="1826" spans="2:23" ht="51">
      <c r="B1826" s="95" t="s">
        <v>20807</v>
      </c>
      <c r="C1826" s="95" t="s">
        <v>20</v>
      </c>
      <c r="D1826" s="95" t="s">
        <v>20</v>
      </c>
      <c r="E1826" s="95" t="s">
        <v>17246</v>
      </c>
      <c r="F1826" s="95" t="s">
        <v>5657</v>
      </c>
      <c r="G1826" s="95" t="s">
        <v>5302</v>
      </c>
      <c r="H1826" s="14" t="s">
        <v>20834</v>
      </c>
      <c r="I1826" s="95" t="s">
        <v>5844</v>
      </c>
      <c r="J1826" s="120" t="s">
        <v>14497</v>
      </c>
      <c r="K1826" s="106" t="s">
        <v>5845</v>
      </c>
      <c r="L1826" s="95" t="s">
        <v>5844</v>
      </c>
      <c r="M1826" s="97">
        <f>IF($K$6="с учетом НДС",VLOOKUP('Прайс MILWAUKEE®'!$J1826,'Legend ACC'!$A:$H,8,0)*(1-N1826),VLOOKUP('Прайс MILWAUKEE®'!$J1826,'Legend ACC'!$A:$H,8,0)*(1-N1826)/1.2)</f>
        <v>1188</v>
      </c>
      <c r="N1826" s="98">
        <f>IF(OR(E1826="Принадлежности",E1826="Ручной инструмент"),$K$5,IF($K$4=0,0,IFERROR(VLOOKUP(Q1826,LEGEND!$V$4:$W$7,2,0),$K$4)))</f>
        <v>0</v>
      </c>
      <c r="O1826" s="103" t="s">
        <v>20</v>
      </c>
      <c r="P1826" s="102" t="s">
        <v>20</v>
      </c>
      <c r="Q1826" s="102" t="s">
        <v>20</v>
      </c>
      <c r="R1826" s="116" t="s">
        <v>5846</v>
      </c>
      <c r="S1826" s="114" t="s">
        <v>964</v>
      </c>
      <c r="T1826" s="114">
        <v>300</v>
      </c>
      <c r="U1826" s="114">
        <v>50</v>
      </c>
      <c r="V1826" s="114">
        <v>30</v>
      </c>
      <c r="W1826" s="115">
        <v>0.44</v>
      </c>
    </row>
    <row r="1827" spans="2:23" ht="25.5">
      <c r="B1827" s="95" t="s">
        <v>20807</v>
      </c>
      <c r="C1827" s="95" t="s">
        <v>20</v>
      </c>
      <c r="D1827" s="95" t="s">
        <v>20</v>
      </c>
      <c r="E1827" s="95" t="s">
        <v>17246</v>
      </c>
      <c r="F1827" s="95" t="s">
        <v>5657</v>
      </c>
      <c r="G1827" s="95" t="s">
        <v>5302</v>
      </c>
      <c r="H1827" s="14" t="s">
        <v>20834</v>
      </c>
      <c r="I1827" s="95" t="s">
        <v>5847</v>
      </c>
      <c r="J1827" s="120" t="s">
        <v>14498</v>
      </c>
      <c r="K1827" s="106" t="s">
        <v>5848</v>
      </c>
      <c r="L1827" s="95" t="s">
        <v>5847</v>
      </c>
      <c r="M1827" s="97">
        <f>IF($K$6="с учетом НДС",VLOOKUP('Прайс MILWAUKEE®'!$J1827,'Legend ACC'!$A:$H,8,0)*(1-N1827),VLOOKUP('Прайс MILWAUKEE®'!$J1827,'Legend ACC'!$A:$H,8,0)*(1-N1827)/1.2)</f>
        <v>627</v>
      </c>
      <c r="N1827" s="98">
        <f>IF(OR(E1827="Принадлежности",E1827="Ручной инструмент"),$K$5,IF($K$4=0,0,IFERROR(VLOOKUP(Q1827,LEGEND!$V$4:$W$7,2,0),$K$4)))</f>
        <v>0</v>
      </c>
      <c r="O1827" s="103" t="s">
        <v>20</v>
      </c>
      <c r="P1827" s="102" t="s">
        <v>20</v>
      </c>
      <c r="Q1827" s="102" t="s">
        <v>20</v>
      </c>
      <c r="R1827" s="116" t="s">
        <v>5849</v>
      </c>
      <c r="S1827" s="114" t="s">
        <v>964</v>
      </c>
      <c r="T1827" s="114">
        <v>120</v>
      </c>
      <c r="U1827" s="114">
        <v>50</v>
      </c>
      <c r="V1827" s="114">
        <v>28</v>
      </c>
      <c r="W1827" s="115">
        <v>7.3999999999999996E-2</v>
      </c>
    </row>
    <row r="1828" spans="2:23" ht="25.5">
      <c r="B1828" s="95" t="s">
        <v>20807</v>
      </c>
      <c r="C1828" s="95" t="s">
        <v>20</v>
      </c>
      <c r="D1828" s="95" t="s">
        <v>20</v>
      </c>
      <c r="E1828" s="95" t="s">
        <v>17246</v>
      </c>
      <c r="F1828" s="95" t="s">
        <v>5657</v>
      </c>
      <c r="G1828" s="95" t="s">
        <v>5302</v>
      </c>
      <c r="H1828" s="14" t="s">
        <v>20834</v>
      </c>
      <c r="I1828" s="95" t="s">
        <v>5850</v>
      </c>
      <c r="J1828" s="120" t="s">
        <v>14499</v>
      </c>
      <c r="K1828" s="106" t="s">
        <v>5851</v>
      </c>
      <c r="L1828" s="95" t="s">
        <v>5850</v>
      </c>
      <c r="M1828" s="97">
        <f>IF($K$6="с учетом НДС",VLOOKUP('Прайс MILWAUKEE®'!$J1828,'Legend ACC'!$A:$H,8,0)*(1-N1828),VLOOKUP('Прайс MILWAUKEE®'!$J1828,'Legend ACC'!$A:$H,8,0)*(1-N1828)/1.2)</f>
        <v>627</v>
      </c>
      <c r="N1828" s="98">
        <f>IF(OR(E1828="Принадлежности",E1828="Ручной инструмент"),$K$5,IF($K$4=0,0,IFERROR(VLOOKUP(Q1828,LEGEND!$V$4:$W$7,2,0),$K$4)))</f>
        <v>0</v>
      </c>
      <c r="O1828" s="103" t="s">
        <v>20</v>
      </c>
      <c r="P1828" s="102" t="s">
        <v>20</v>
      </c>
      <c r="Q1828" s="102" t="s">
        <v>20</v>
      </c>
      <c r="R1828" s="116" t="s">
        <v>5852</v>
      </c>
      <c r="S1828" s="114" t="s">
        <v>964</v>
      </c>
      <c r="T1828" s="114">
        <v>120</v>
      </c>
      <c r="U1828" s="114">
        <v>50</v>
      </c>
      <c r="V1828" s="114">
        <v>27</v>
      </c>
      <c r="W1828" s="115">
        <v>7.5999999999999998E-2</v>
      </c>
    </row>
    <row r="1829" spans="2:23" ht="25.5">
      <c r="B1829" s="95" t="s">
        <v>20807</v>
      </c>
      <c r="C1829" s="95" t="s">
        <v>20</v>
      </c>
      <c r="D1829" s="95" t="s">
        <v>20</v>
      </c>
      <c r="E1829" s="95" t="s">
        <v>17246</v>
      </c>
      <c r="F1829" s="95" t="s">
        <v>5657</v>
      </c>
      <c r="G1829" s="95" t="s">
        <v>5302</v>
      </c>
      <c r="H1829" s="14" t="s">
        <v>20834</v>
      </c>
      <c r="I1829" s="95" t="s">
        <v>5853</v>
      </c>
      <c r="J1829" s="120" t="s">
        <v>14500</v>
      </c>
      <c r="K1829" s="106" t="s">
        <v>5854</v>
      </c>
      <c r="L1829" s="95" t="s">
        <v>5853</v>
      </c>
      <c r="M1829" s="97">
        <f>IF($K$6="с учетом НДС",VLOOKUP('Прайс MILWAUKEE®'!$J1829,'Legend ACC'!$A:$H,8,0)*(1-N1829),VLOOKUP('Прайс MILWAUKEE®'!$J1829,'Legend ACC'!$A:$H,8,0)*(1-N1829)/1.2)</f>
        <v>627</v>
      </c>
      <c r="N1829" s="98">
        <f>IF(OR(E1829="Принадлежности",E1829="Ручной инструмент"),$K$5,IF($K$4=0,0,IFERROR(VLOOKUP(Q1829,LEGEND!$V$4:$W$7,2,0),$K$4)))</f>
        <v>0</v>
      </c>
      <c r="O1829" s="103" t="s">
        <v>20</v>
      </c>
      <c r="P1829" s="102" t="s">
        <v>20</v>
      </c>
      <c r="Q1829" s="102" t="s">
        <v>20</v>
      </c>
      <c r="R1829" s="116" t="s">
        <v>5855</v>
      </c>
      <c r="S1829" s="114" t="s">
        <v>964</v>
      </c>
      <c r="T1829" s="114">
        <v>120</v>
      </c>
      <c r="U1829" s="114">
        <v>50</v>
      </c>
      <c r="V1829" s="114">
        <v>31</v>
      </c>
      <c r="W1829" s="115">
        <v>8.4000000000000005E-2</v>
      </c>
    </row>
    <row r="1830" spans="2:23" ht="38.25">
      <c r="B1830" s="95" t="s">
        <v>20807</v>
      </c>
      <c r="C1830" s="95" t="s">
        <v>20</v>
      </c>
      <c r="D1830" s="95" t="s">
        <v>20</v>
      </c>
      <c r="E1830" s="95" t="s">
        <v>17246</v>
      </c>
      <c r="F1830" s="95" t="s">
        <v>5657</v>
      </c>
      <c r="G1830" s="95" t="s">
        <v>5302</v>
      </c>
      <c r="H1830" s="14" t="s">
        <v>20834</v>
      </c>
      <c r="I1830" s="95" t="s">
        <v>5856</v>
      </c>
      <c r="J1830" s="120" t="s">
        <v>14501</v>
      </c>
      <c r="K1830" s="106" t="s">
        <v>5857</v>
      </c>
      <c r="L1830" s="95" t="s">
        <v>5856</v>
      </c>
      <c r="M1830" s="97">
        <f>IF($K$6="с учетом НДС",VLOOKUP('Прайс MILWAUKEE®'!$J1830,'Legend ACC'!$A:$H,8,0)*(1-N1830),VLOOKUP('Прайс MILWAUKEE®'!$J1830,'Legend ACC'!$A:$H,8,0)*(1-N1830)/1.2)</f>
        <v>638</v>
      </c>
      <c r="N1830" s="98">
        <f>IF(OR(E1830="Принадлежности",E1830="Ручной инструмент"),$K$5,IF($K$4=0,0,IFERROR(VLOOKUP(Q1830,LEGEND!$V$4:$W$7,2,0),$K$4)))</f>
        <v>0</v>
      </c>
      <c r="O1830" s="103" t="s">
        <v>20</v>
      </c>
      <c r="P1830" s="102" t="s">
        <v>20</v>
      </c>
      <c r="Q1830" s="102" t="s">
        <v>20</v>
      </c>
      <c r="R1830" s="116" t="s">
        <v>5858</v>
      </c>
      <c r="S1830" s="114" t="s">
        <v>964</v>
      </c>
      <c r="T1830" s="114">
        <v>119</v>
      </c>
      <c r="U1830" s="114">
        <v>50</v>
      </c>
      <c r="V1830" s="114">
        <v>29</v>
      </c>
      <c r="W1830" s="115">
        <v>9.8000000000000004E-2</v>
      </c>
    </row>
    <row r="1831" spans="2:23" ht="38.25">
      <c r="B1831" s="95" t="s">
        <v>20807</v>
      </c>
      <c r="C1831" s="95" t="s">
        <v>20</v>
      </c>
      <c r="D1831" s="95" t="s">
        <v>20</v>
      </c>
      <c r="E1831" s="95" t="s">
        <v>17246</v>
      </c>
      <c r="F1831" s="95" t="s">
        <v>5657</v>
      </c>
      <c r="G1831" s="95" t="s">
        <v>5302</v>
      </c>
      <c r="H1831" s="14" t="s">
        <v>20834</v>
      </c>
      <c r="I1831" s="95" t="s">
        <v>5859</v>
      </c>
      <c r="J1831" s="120" t="s">
        <v>14502</v>
      </c>
      <c r="K1831" s="106" t="s">
        <v>5860</v>
      </c>
      <c r="L1831" s="95" t="s">
        <v>5859</v>
      </c>
      <c r="M1831" s="97">
        <f>IF($K$6="с учетом НДС",VLOOKUP('Прайс MILWAUKEE®'!$J1831,'Legend ACC'!$A:$H,8,0)*(1-N1831),VLOOKUP('Прайс MILWAUKEE®'!$J1831,'Legend ACC'!$A:$H,8,0)*(1-N1831)/1.2)</f>
        <v>671</v>
      </c>
      <c r="N1831" s="98">
        <f>IF(OR(E1831="Принадлежности",E1831="Ручной инструмент"),$K$5,IF($K$4=0,0,IFERROR(VLOOKUP(Q1831,LEGEND!$V$4:$W$7,2,0),$K$4)))</f>
        <v>0</v>
      </c>
      <c r="O1831" s="103" t="s">
        <v>20</v>
      </c>
      <c r="P1831" s="102" t="s">
        <v>20</v>
      </c>
      <c r="Q1831" s="102" t="s">
        <v>20</v>
      </c>
      <c r="R1831" s="116" t="s">
        <v>5861</v>
      </c>
      <c r="S1831" s="114" t="s">
        <v>964</v>
      </c>
      <c r="T1831" s="114">
        <v>120</v>
      </c>
      <c r="U1831" s="114">
        <v>50</v>
      </c>
      <c r="V1831" s="114">
        <v>24</v>
      </c>
      <c r="W1831" s="115">
        <v>0.11</v>
      </c>
    </row>
    <row r="1832" spans="2:23" ht="25.5">
      <c r="B1832" s="95" t="s">
        <v>20807</v>
      </c>
      <c r="C1832" s="95" t="s">
        <v>20</v>
      </c>
      <c r="D1832" s="95" t="s">
        <v>20</v>
      </c>
      <c r="E1832" s="95" t="s">
        <v>17246</v>
      </c>
      <c r="F1832" s="95" t="s">
        <v>5095</v>
      </c>
      <c r="G1832" s="95" t="s">
        <v>5862</v>
      </c>
      <c r="H1832" s="14" t="s">
        <v>20835</v>
      </c>
      <c r="I1832" s="95" t="s">
        <v>5863</v>
      </c>
      <c r="J1832" s="120" t="s">
        <v>14503</v>
      </c>
      <c r="K1832" s="106" t="s">
        <v>5864</v>
      </c>
      <c r="L1832" s="95" t="s">
        <v>5863</v>
      </c>
      <c r="M1832" s="97">
        <f>IF($K$6="с учетом НДС",VLOOKUP('Прайс MILWAUKEE®'!$J1832,'Legend ACC'!$A:$H,8,0)*(1-N1832),VLOOKUP('Прайс MILWAUKEE®'!$J1832,'Legend ACC'!$A:$H,8,0)*(1-N1832)/1.2)</f>
        <v>1839.2</v>
      </c>
      <c r="N1832" s="98">
        <f>IF(OR(E1832="Принадлежности",E1832="Ручной инструмент"),$K$5,IF($K$4=0,0,IFERROR(VLOOKUP(Q1832,LEGEND!$V$4:$W$7,2,0),$K$4)))</f>
        <v>0</v>
      </c>
      <c r="O1832" s="103" t="s">
        <v>20</v>
      </c>
      <c r="P1832" s="102" t="s">
        <v>20</v>
      </c>
      <c r="Q1832" s="102" t="s">
        <v>20</v>
      </c>
      <c r="R1832" s="116" t="s">
        <v>5865</v>
      </c>
      <c r="S1832" s="114" t="s">
        <v>5035</v>
      </c>
      <c r="T1832" s="114">
        <v>150</v>
      </c>
      <c r="U1832" s="114">
        <v>35</v>
      </c>
      <c r="V1832" s="114">
        <v>35</v>
      </c>
      <c r="W1832" s="115">
        <v>0.192</v>
      </c>
    </row>
    <row r="1833" spans="2:23" ht="25.5">
      <c r="B1833" s="95" t="s">
        <v>20807</v>
      </c>
      <c r="C1833" s="95" t="s">
        <v>20</v>
      </c>
      <c r="D1833" s="95" t="s">
        <v>20</v>
      </c>
      <c r="E1833" s="95" t="s">
        <v>17246</v>
      </c>
      <c r="F1833" s="95" t="s">
        <v>5095</v>
      </c>
      <c r="G1833" s="95" t="s">
        <v>5862</v>
      </c>
      <c r="H1833" s="14" t="s">
        <v>20835</v>
      </c>
      <c r="I1833" s="95" t="s">
        <v>5866</v>
      </c>
      <c r="J1833" s="120" t="s">
        <v>14504</v>
      </c>
      <c r="K1833" s="106" t="s">
        <v>5867</v>
      </c>
      <c r="L1833" s="95" t="s">
        <v>5866</v>
      </c>
      <c r="M1833" s="97">
        <f>IF($K$6="с учетом НДС",VLOOKUP('Прайс MILWAUKEE®'!$J1833,'Legend ACC'!$A:$H,8,0)*(1-N1833),VLOOKUP('Прайс MILWAUKEE®'!$J1833,'Legend ACC'!$A:$H,8,0)*(1-N1833)/1.2)</f>
        <v>1860.1000000000001</v>
      </c>
      <c r="N1833" s="98">
        <f>IF(OR(E1833="Принадлежности",E1833="Ручной инструмент"),$K$5,IF($K$4=0,0,IFERROR(VLOOKUP(Q1833,LEGEND!$V$4:$W$7,2,0),$K$4)))</f>
        <v>0</v>
      </c>
      <c r="O1833" s="103" t="s">
        <v>20</v>
      </c>
      <c r="P1833" s="102" t="s">
        <v>20</v>
      </c>
      <c r="Q1833" s="102" t="s">
        <v>20</v>
      </c>
      <c r="R1833" s="116" t="s">
        <v>5868</v>
      </c>
      <c r="S1833" s="114" t="s">
        <v>5035</v>
      </c>
      <c r="T1833" s="114">
        <v>146</v>
      </c>
      <c r="U1833" s="114">
        <v>38</v>
      </c>
      <c r="V1833" s="114">
        <v>33</v>
      </c>
      <c r="W1833" s="115">
        <v>0.20599999999999999</v>
      </c>
    </row>
    <row r="1834" spans="2:23" ht="25.5">
      <c r="B1834" s="95" t="s">
        <v>20807</v>
      </c>
      <c r="C1834" s="95" t="s">
        <v>20</v>
      </c>
      <c r="D1834" s="95" t="s">
        <v>20</v>
      </c>
      <c r="E1834" s="95" t="s">
        <v>17246</v>
      </c>
      <c r="F1834" s="95" t="s">
        <v>5095</v>
      </c>
      <c r="G1834" s="95" t="s">
        <v>5862</v>
      </c>
      <c r="H1834" s="14" t="s">
        <v>20835</v>
      </c>
      <c r="I1834" s="95" t="s">
        <v>5869</v>
      </c>
      <c r="J1834" s="120" t="s">
        <v>14505</v>
      </c>
      <c r="K1834" s="106" t="s">
        <v>5870</v>
      </c>
      <c r="L1834" s="95" t="s">
        <v>5869</v>
      </c>
      <c r="M1834" s="97">
        <f>IF($K$6="с учетом НДС",VLOOKUP('Прайс MILWAUKEE®'!$J1834,'Legend ACC'!$A:$H,8,0)*(1-N1834),VLOOKUP('Прайс MILWAUKEE®'!$J1834,'Legend ACC'!$A:$H,8,0)*(1-N1834)/1.2)</f>
        <v>2006.3999999999999</v>
      </c>
      <c r="N1834" s="98">
        <f>IF(OR(E1834="Принадлежности",E1834="Ручной инструмент"),$K$5,IF($K$4=0,0,IFERROR(VLOOKUP(Q1834,LEGEND!$V$4:$W$7,2,0),$K$4)))</f>
        <v>0</v>
      </c>
      <c r="O1834" s="103" t="s">
        <v>20</v>
      </c>
      <c r="P1834" s="102" t="s">
        <v>20</v>
      </c>
      <c r="Q1834" s="102" t="s">
        <v>20</v>
      </c>
      <c r="R1834" s="116" t="s">
        <v>5871</v>
      </c>
      <c r="S1834" s="114" t="s">
        <v>5035</v>
      </c>
      <c r="T1834" s="114">
        <v>183</v>
      </c>
      <c r="U1834" s="114">
        <v>38</v>
      </c>
      <c r="V1834" s="114">
        <v>33</v>
      </c>
      <c r="W1834" s="115">
        <v>0.24</v>
      </c>
    </row>
    <row r="1835" spans="2:23" ht="25.5">
      <c r="B1835" s="95" t="s">
        <v>20807</v>
      </c>
      <c r="C1835" s="95" t="s">
        <v>20</v>
      </c>
      <c r="D1835" s="95" t="s">
        <v>20</v>
      </c>
      <c r="E1835" s="95" t="s">
        <v>17246</v>
      </c>
      <c r="F1835" s="95" t="s">
        <v>5095</v>
      </c>
      <c r="G1835" s="95" t="s">
        <v>5862</v>
      </c>
      <c r="H1835" s="14" t="s">
        <v>20835</v>
      </c>
      <c r="I1835" s="95" t="s">
        <v>5872</v>
      </c>
      <c r="J1835" s="120" t="s">
        <v>14506</v>
      </c>
      <c r="K1835" s="106" t="s">
        <v>5873</v>
      </c>
      <c r="L1835" s="95" t="s">
        <v>5872</v>
      </c>
      <c r="M1835" s="97">
        <f>IF($K$6="с учетом НДС",VLOOKUP('Прайс MILWAUKEE®'!$J1835,'Legend ACC'!$A:$H,8,0)*(1-N1835),VLOOKUP('Прайс MILWAUKEE®'!$J1835,'Legend ACC'!$A:$H,8,0)*(1-N1835)/1.2)</f>
        <v>2570.6999999999998</v>
      </c>
      <c r="N1835" s="98">
        <f>IF(OR(E1835="Принадлежности",E1835="Ручной инструмент"),$K$5,IF($K$4=0,0,IFERROR(VLOOKUP(Q1835,LEGEND!$V$4:$W$7,2,0),$K$4)))</f>
        <v>0</v>
      </c>
      <c r="O1835" s="103" t="s">
        <v>20</v>
      </c>
      <c r="P1835" s="102" t="s">
        <v>20</v>
      </c>
      <c r="Q1835" s="102" t="s">
        <v>20</v>
      </c>
      <c r="R1835" s="116" t="s">
        <v>5874</v>
      </c>
      <c r="S1835" s="114" t="s">
        <v>5035</v>
      </c>
      <c r="T1835" s="114">
        <v>235</v>
      </c>
      <c r="U1835" s="114">
        <v>35</v>
      </c>
      <c r="V1835" s="114">
        <v>35</v>
      </c>
      <c r="W1835" s="115">
        <v>0.29199999999999998</v>
      </c>
    </row>
    <row r="1836" spans="2:23" ht="25.5">
      <c r="B1836" s="95" t="s">
        <v>20807</v>
      </c>
      <c r="C1836" s="95" t="s">
        <v>20</v>
      </c>
      <c r="D1836" s="95" t="s">
        <v>20</v>
      </c>
      <c r="E1836" s="95" t="s">
        <v>17246</v>
      </c>
      <c r="F1836" s="95" t="s">
        <v>5095</v>
      </c>
      <c r="G1836" s="95" t="s">
        <v>5862</v>
      </c>
      <c r="H1836" s="14" t="s">
        <v>20835</v>
      </c>
      <c r="I1836" s="95" t="s">
        <v>5875</v>
      </c>
      <c r="J1836" s="120" t="s">
        <v>14507</v>
      </c>
      <c r="K1836" s="106" t="s">
        <v>5876</v>
      </c>
      <c r="L1836" s="95" t="s">
        <v>5875</v>
      </c>
      <c r="M1836" s="97">
        <f>IF($K$6="с учетом НДС",VLOOKUP('Прайс MILWAUKEE®'!$J1836,'Legend ACC'!$A:$H,8,0)*(1-N1836),VLOOKUP('Прайс MILWAUKEE®'!$J1836,'Legend ACC'!$A:$H,8,0)*(1-N1836)/1.2)</f>
        <v>2288.5499999999997</v>
      </c>
      <c r="N1836" s="98">
        <f>IF(OR(E1836="Принадлежности",E1836="Ручной инструмент"),$K$5,IF($K$4=0,0,IFERROR(VLOOKUP(Q1836,LEGEND!$V$4:$W$7,2,0),$K$4)))</f>
        <v>0</v>
      </c>
      <c r="O1836" s="103" t="s">
        <v>20</v>
      </c>
      <c r="P1836" s="102" t="s">
        <v>20</v>
      </c>
      <c r="Q1836" s="102" t="s">
        <v>20</v>
      </c>
      <c r="R1836" s="116" t="s">
        <v>5877</v>
      </c>
      <c r="S1836" s="114" t="s">
        <v>5035</v>
      </c>
      <c r="T1836" s="114">
        <v>182</v>
      </c>
      <c r="U1836" s="114">
        <v>38</v>
      </c>
      <c r="V1836" s="114">
        <v>34</v>
      </c>
      <c r="W1836" s="115">
        <v>0.28799999999999998</v>
      </c>
    </row>
    <row r="1837" spans="2:23" ht="25.5">
      <c r="B1837" s="95" t="s">
        <v>20807</v>
      </c>
      <c r="C1837" s="95" t="s">
        <v>20</v>
      </c>
      <c r="D1837" s="95" t="s">
        <v>20</v>
      </c>
      <c r="E1837" s="95" t="s">
        <v>17246</v>
      </c>
      <c r="F1837" s="95" t="s">
        <v>5095</v>
      </c>
      <c r="G1837" s="95" t="s">
        <v>5862</v>
      </c>
      <c r="H1837" s="14" t="s">
        <v>20835</v>
      </c>
      <c r="I1837" s="95" t="s">
        <v>5878</v>
      </c>
      <c r="J1837" s="120" t="s">
        <v>14508</v>
      </c>
      <c r="K1837" s="106" t="s">
        <v>5879</v>
      </c>
      <c r="L1837" s="95" t="s">
        <v>5878</v>
      </c>
      <c r="M1837" s="97">
        <f>IF($K$6="с учетом НДС",VLOOKUP('Прайс MILWAUKEE®'!$J1837,'Legend ACC'!$A:$H,8,0)*(1-N1837),VLOOKUP('Прайс MILWAUKEE®'!$J1837,'Legend ACC'!$A:$H,8,0)*(1-N1837)/1.2)</f>
        <v>2581.15</v>
      </c>
      <c r="N1837" s="98">
        <f>IF(OR(E1837="Принадлежности",E1837="Ручной инструмент"),$K$5,IF($K$4=0,0,IFERROR(VLOOKUP(Q1837,LEGEND!$V$4:$W$7,2,0),$K$4)))</f>
        <v>0</v>
      </c>
      <c r="O1837" s="103" t="s">
        <v>20</v>
      </c>
      <c r="P1837" s="102" t="s">
        <v>20</v>
      </c>
      <c r="Q1837" s="102" t="s">
        <v>20</v>
      </c>
      <c r="R1837" s="116" t="s">
        <v>5880</v>
      </c>
      <c r="S1837" s="114" t="s">
        <v>5035</v>
      </c>
      <c r="T1837" s="114">
        <v>235</v>
      </c>
      <c r="U1837" s="114">
        <v>35</v>
      </c>
      <c r="V1837" s="114">
        <v>35</v>
      </c>
      <c r="W1837" s="115">
        <v>0.36199999999999999</v>
      </c>
    </row>
    <row r="1838" spans="2:23" ht="25.5">
      <c r="B1838" s="95" t="s">
        <v>20807</v>
      </c>
      <c r="C1838" s="95" t="s">
        <v>20</v>
      </c>
      <c r="D1838" s="95" t="s">
        <v>20</v>
      </c>
      <c r="E1838" s="95" t="s">
        <v>17246</v>
      </c>
      <c r="F1838" s="95" t="s">
        <v>5095</v>
      </c>
      <c r="G1838" s="95" t="s">
        <v>5862</v>
      </c>
      <c r="H1838" s="14" t="s">
        <v>20835</v>
      </c>
      <c r="I1838" s="95" t="s">
        <v>5881</v>
      </c>
      <c r="J1838" s="120" t="s">
        <v>14509</v>
      </c>
      <c r="K1838" s="106" t="s">
        <v>5882</v>
      </c>
      <c r="L1838" s="95" t="s">
        <v>5881</v>
      </c>
      <c r="M1838" s="97">
        <f>IF($K$6="с учетом НДС",VLOOKUP('Прайс MILWAUKEE®'!$J1838,'Legend ACC'!$A:$H,8,0)*(1-N1838),VLOOKUP('Прайс MILWAUKEE®'!$J1838,'Legend ACC'!$A:$H,8,0)*(1-N1838)/1.2)</f>
        <v>2528.9</v>
      </c>
      <c r="N1838" s="98">
        <f>IF(OR(E1838="Принадлежности",E1838="Ручной инструмент"),$K$5,IF($K$4=0,0,IFERROR(VLOOKUP(Q1838,LEGEND!$V$4:$W$7,2,0),$K$4)))</f>
        <v>0</v>
      </c>
      <c r="O1838" s="103" t="s">
        <v>20</v>
      </c>
      <c r="P1838" s="102" t="s">
        <v>20</v>
      </c>
      <c r="Q1838" s="102" t="s">
        <v>20</v>
      </c>
      <c r="R1838" s="116" t="s">
        <v>5883</v>
      </c>
      <c r="S1838" s="114" t="s">
        <v>5035</v>
      </c>
      <c r="T1838" s="114">
        <v>185</v>
      </c>
      <c r="U1838" s="114">
        <v>37</v>
      </c>
      <c r="V1838" s="114">
        <v>34</v>
      </c>
      <c r="W1838" s="115">
        <v>0.376</v>
      </c>
    </row>
    <row r="1839" spans="2:23" ht="25.5">
      <c r="B1839" s="95" t="s">
        <v>20807</v>
      </c>
      <c r="C1839" s="95" t="s">
        <v>20</v>
      </c>
      <c r="D1839" s="95" t="s">
        <v>20</v>
      </c>
      <c r="E1839" s="95" t="s">
        <v>17246</v>
      </c>
      <c r="F1839" s="95" t="s">
        <v>5095</v>
      </c>
      <c r="G1839" s="95" t="s">
        <v>5862</v>
      </c>
      <c r="H1839" s="14" t="s">
        <v>20835</v>
      </c>
      <c r="I1839" s="95" t="s">
        <v>5884</v>
      </c>
      <c r="J1839" s="120" t="s">
        <v>14510</v>
      </c>
      <c r="K1839" s="106" t="s">
        <v>5885</v>
      </c>
      <c r="L1839" s="95" t="s">
        <v>5884</v>
      </c>
      <c r="M1839" s="97">
        <f>IF($K$6="с учетом НДС",VLOOKUP('Прайс MILWAUKEE®'!$J1839,'Legend ACC'!$A:$H,8,0)*(1-N1839),VLOOKUP('Прайс MILWAUKEE®'!$J1839,'Legend ACC'!$A:$H,8,0)*(1-N1839)/1.2)</f>
        <v>2852.8500000000004</v>
      </c>
      <c r="N1839" s="98">
        <f>IF(OR(E1839="Принадлежности",E1839="Ручной инструмент"),$K$5,IF($K$4=0,0,IFERROR(VLOOKUP(Q1839,LEGEND!$V$4:$W$7,2,0),$K$4)))</f>
        <v>0</v>
      </c>
      <c r="O1839" s="103" t="s">
        <v>20</v>
      </c>
      <c r="P1839" s="102" t="s">
        <v>20</v>
      </c>
      <c r="Q1839" s="102" t="s">
        <v>20</v>
      </c>
      <c r="R1839" s="116" t="s">
        <v>5886</v>
      </c>
      <c r="S1839" s="114" t="s">
        <v>5035</v>
      </c>
      <c r="T1839" s="114">
        <v>240</v>
      </c>
      <c r="U1839" s="114">
        <v>35</v>
      </c>
      <c r="V1839" s="114">
        <v>35</v>
      </c>
      <c r="W1839" s="115">
        <v>0.48399999999999999</v>
      </c>
    </row>
    <row r="1840" spans="2:23" ht="25.5">
      <c r="B1840" s="95" t="s">
        <v>20807</v>
      </c>
      <c r="C1840" s="95" t="s">
        <v>20</v>
      </c>
      <c r="D1840" s="95" t="s">
        <v>20</v>
      </c>
      <c r="E1840" s="95" t="s">
        <v>17246</v>
      </c>
      <c r="F1840" s="95" t="s">
        <v>5095</v>
      </c>
      <c r="G1840" s="95" t="s">
        <v>5862</v>
      </c>
      <c r="H1840" s="14" t="s">
        <v>20835</v>
      </c>
      <c r="I1840" s="95" t="s">
        <v>5887</v>
      </c>
      <c r="J1840" s="120" t="s">
        <v>14511</v>
      </c>
      <c r="K1840" s="106" t="s">
        <v>5888</v>
      </c>
      <c r="L1840" s="95" t="s">
        <v>5887</v>
      </c>
      <c r="M1840" s="97">
        <f>IF($K$6="с учетом НДС",VLOOKUP('Прайс MILWAUKEE®'!$J1840,'Legend ACC'!$A:$H,8,0)*(1-N1840),VLOOKUP('Прайс MILWAUKEE®'!$J1840,'Legend ACC'!$A:$H,8,0)*(1-N1840)/1.2)</f>
        <v>2800.6000000000004</v>
      </c>
      <c r="N1840" s="98">
        <f>IF(OR(E1840="Принадлежности",E1840="Ручной инструмент"),$K$5,IF($K$4=0,0,IFERROR(VLOOKUP(Q1840,LEGEND!$V$4:$W$7,2,0),$K$4)))</f>
        <v>0</v>
      </c>
      <c r="O1840" s="103" t="s">
        <v>20</v>
      </c>
      <c r="P1840" s="102" t="s">
        <v>20</v>
      </c>
      <c r="Q1840" s="102" t="s">
        <v>20</v>
      </c>
      <c r="R1840" s="116" t="s">
        <v>5889</v>
      </c>
      <c r="S1840" s="114" t="s">
        <v>5035</v>
      </c>
      <c r="T1840" s="114">
        <v>190</v>
      </c>
      <c r="U1840" s="114">
        <v>45</v>
      </c>
      <c r="V1840" s="114">
        <v>45</v>
      </c>
      <c r="W1840" s="115">
        <v>0.45400000000000001</v>
      </c>
    </row>
    <row r="1841" spans="2:23" ht="25.5">
      <c r="B1841" s="95" t="s">
        <v>20807</v>
      </c>
      <c r="C1841" s="95" t="s">
        <v>20</v>
      </c>
      <c r="D1841" s="95" t="s">
        <v>20</v>
      </c>
      <c r="E1841" s="95" t="s">
        <v>17246</v>
      </c>
      <c r="F1841" s="95" t="s">
        <v>5095</v>
      </c>
      <c r="G1841" s="95" t="s">
        <v>5862</v>
      </c>
      <c r="H1841" s="14" t="s">
        <v>20835</v>
      </c>
      <c r="I1841" s="95" t="s">
        <v>5890</v>
      </c>
      <c r="J1841" s="120" t="s">
        <v>14512</v>
      </c>
      <c r="K1841" s="106" t="s">
        <v>5891</v>
      </c>
      <c r="L1841" s="95" t="s">
        <v>5890</v>
      </c>
      <c r="M1841" s="97">
        <f>IF($K$6="с учетом НДС",VLOOKUP('Прайс MILWAUKEE®'!$J1841,'Legend ACC'!$A:$H,8,0)*(1-N1841),VLOOKUP('Прайс MILWAUKEE®'!$J1841,'Legend ACC'!$A:$H,8,0)*(1-N1841)/1.2)</f>
        <v>3438.05</v>
      </c>
      <c r="N1841" s="98">
        <f>IF(OR(E1841="Принадлежности",E1841="Ручной инструмент"),$K$5,IF($K$4=0,0,IFERROR(VLOOKUP(Q1841,LEGEND!$V$4:$W$7,2,0),$K$4)))</f>
        <v>0</v>
      </c>
      <c r="O1841" s="103" t="s">
        <v>20</v>
      </c>
      <c r="P1841" s="102" t="s">
        <v>20</v>
      </c>
      <c r="Q1841" s="102" t="s">
        <v>20</v>
      </c>
      <c r="R1841" s="116" t="s">
        <v>5892</v>
      </c>
      <c r="S1841" s="114" t="s">
        <v>5035</v>
      </c>
      <c r="T1841" s="114">
        <v>240</v>
      </c>
      <c r="U1841" s="114">
        <v>43</v>
      </c>
      <c r="V1841" s="114">
        <v>43</v>
      </c>
      <c r="W1841" s="115">
        <v>0.58599999999999997</v>
      </c>
    </row>
    <row r="1842" spans="2:23" ht="38.25">
      <c r="B1842" s="95" t="s">
        <v>20807</v>
      </c>
      <c r="C1842" s="95" t="s">
        <v>20</v>
      </c>
      <c r="D1842" s="95" t="s">
        <v>20</v>
      </c>
      <c r="E1842" s="95" t="s">
        <v>17246</v>
      </c>
      <c r="F1842" s="95" t="s">
        <v>5502</v>
      </c>
      <c r="G1842" s="95" t="s">
        <v>5893</v>
      </c>
      <c r="H1842" s="14" t="s">
        <v>20836</v>
      </c>
      <c r="I1842" s="95" t="s">
        <v>5894</v>
      </c>
      <c r="J1842" s="120" t="s">
        <v>14513</v>
      </c>
      <c r="K1842" s="106" t="s">
        <v>5895</v>
      </c>
      <c r="L1842" s="95" t="s">
        <v>5894</v>
      </c>
      <c r="M1842" s="97">
        <f>IF($K$6="с учетом НДС",VLOOKUP('Прайс MILWAUKEE®'!$J1842,'Legend ACC'!$A:$H,8,0)*(1-N1842),VLOOKUP('Прайс MILWAUKEE®'!$J1842,'Legend ACC'!$A:$H,8,0)*(1-N1842)/1.2)</f>
        <v>3035.9999999999995</v>
      </c>
      <c r="N1842" s="98">
        <f>IF(OR(E1842="Принадлежности",E1842="Ручной инструмент"),$K$5,IF($K$4=0,0,IFERROR(VLOOKUP(Q1842,LEGEND!$V$4:$W$7,2,0),$K$4)))</f>
        <v>0</v>
      </c>
      <c r="O1842" s="103" t="s">
        <v>20</v>
      </c>
      <c r="P1842" s="102" t="s">
        <v>20</v>
      </c>
      <c r="Q1842" s="102" t="s">
        <v>20</v>
      </c>
      <c r="R1842" s="116" t="s">
        <v>5896</v>
      </c>
      <c r="S1842" s="114" t="s">
        <v>5035</v>
      </c>
      <c r="T1842" s="114">
        <v>385</v>
      </c>
      <c r="U1842" s="114">
        <v>230</v>
      </c>
      <c r="V1842" s="114">
        <v>95</v>
      </c>
      <c r="W1842" s="115">
        <v>1.516</v>
      </c>
    </row>
    <row r="1843" spans="2:23" ht="38.25">
      <c r="B1843" s="95" t="s">
        <v>20807</v>
      </c>
      <c r="C1843" s="95" t="s">
        <v>20</v>
      </c>
      <c r="D1843" s="95" t="s">
        <v>20</v>
      </c>
      <c r="E1843" s="95" t="s">
        <v>17246</v>
      </c>
      <c r="F1843" s="95" t="s">
        <v>5502</v>
      </c>
      <c r="G1843" s="95" t="s">
        <v>5893</v>
      </c>
      <c r="H1843" s="14" t="s">
        <v>20836</v>
      </c>
      <c r="I1843" s="95" t="s">
        <v>5897</v>
      </c>
      <c r="J1843" s="120" t="s">
        <v>14514</v>
      </c>
      <c r="K1843" s="106" t="s">
        <v>5898</v>
      </c>
      <c r="L1843" s="95" t="s">
        <v>5897</v>
      </c>
      <c r="M1843" s="97">
        <f>IF($K$6="с учетом НДС",VLOOKUP('Прайс MILWAUKEE®'!$J1843,'Legend ACC'!$A:$H,8,0)*(1-N1843),VLOOKUP('Прайс MILWAUKEE®'!$J1843,'Legend ACC'!$A:$H,8,0)*(1-N1843)/1.2)</f>
        <v>3035.9999999999995</v>
      </c>
      <c r="N1843" s="98">
        <f>IF(OR(E1843="Принадлежности",E1843="Ручной инструмент"),$K$5,IF($K$4=0,0,IFERROR(VLOOKUP(Q1843,LEGEND!$V$4:$W$7,2,0),$K$4)))</f>
        <v>0</v>
      </c>
      <c r="O1843" s="103" t="s">
        <v>20</v>
      </c>
      <c r="P1843" s="102" t="s">
        <v>20</v>
      </c>
      <c r="Q1843" s="102" t="s">
        <v>20</v>
      </c>
      <c r="R1843" s="116" t="s">
        <v>5899</v>
      </c>
      <c r="S1843" s="114" t="s">
        <v>5035</v>
      </c>
      <c r="T1843" s="114">
        <v>385</v>
      </c>
      <c r="U1843" s="114">
        <v>228</v>
      </c>
      <c r="V1843" s="114">
        <v>92</v>
      </c>
      <c r="W1843" s="115">
        <v>1.552</v>
      </c>
    </row>
    <row r="1844" spans="2:23" ht="38.25">
      <c r="B1844" s="95" t="s">
        <v>20807</v>
      </c>
      <c r="C1844" s="95" t="s">
        <v>20</v>
      </c>
      <c r="D1844" s="95" t="s">
        <v>20</v>
      </c>
      <c r="E1844" s="95" t="s">
        <v>17246</v>
      </c>
      <c r="F1844" s="95" t="s">
        <v>5502</v>
      </c>
      <c r="G1844" s="95" t="s">
        <v>5893</v>
      </c>
      <c r="H1844" s="14" t="s">
        <v>20836</v>
      </c>
      <c r="I1844" s="95" t="s">
        <v>5900</v>
      </c>
      <c r="J1844" s="120" t="s">
        <v>14515</v>
      </c>
      <c r="K1844" s="106" t="s">
        <v>5901</v>
      </c>
      <c r="L1844" s="95" t="s">
        <v>5900</v>
      </c>
      <c r="M1844" s="97">
        <f>IF($K$6="с учетом НДС",VLOOKUP('Прайс MILWAUKEE®'!$J1844,'Legend ACC'!$A:$H,8,0)*(1-N1844),VLOOKUP('Прайс MILWAUKEE®'!$J1844,'Legend ACC'!$A:$H,8,0)*(1-N1844)/1.2)</f>
        <v>5197.5</v>
      </c>
      <c r="N1844" s="98">
        <f>IF(OR(E1844="Принадлежности",E1844="Ручной инструмент"),$K$5,IF($K$4=0,0,IFERROR(VLOOKUP(Q1844,LEGEND!$V$4:$W$7,2,0),$K$4)))</f>
        <v>0</v>
      </c>
      <c r="O1844" s="103" t="s">
        <v>20</v>
      </c>
      <c r="P1844" s="102" t="s">
        <v>20</v>
      </c>
      <c r="Q1844" s="102" t="s">
        <v>20</v>
      </c>
      <c r="R1844" s="116" t="s">
        <v>5902</v>
      </c>
      <c r="S1844" s="114" t="s">
        <v>5035</v>
      </c>
      <c r="T1844" s="114">
        <v>533</v>
      </c>
      <c r="U1844" s="114">
        <v>177</v>
      </c>
      <c r="V1844" s="114">
        <v>74</v>
      </c>
      <c r="W1844" s="115">
        <v>3.8420000000000001</v>
      </c>
    </row>
    <row r="1845" spans="2:23" ht="38.25">
      <c r="B1845" s="95" t="s">
        <v>20807</v>
      </c>
      <c r="C1845" s="95" t="s">
        <v>20</v>
      </c>
      <c r="D1845" s="95" t="s">
        <v>20</v>
      </c>
      <c r="E1845" s="95" t="s">
        <v>17246</v>
      </c>
      <c r="F1845" s="95" t="s">
        <v>5502</v>
      </c>
      <c r="G1845" s="95" t="s">
        <v>5893</v>
      </c>
      <c r="H1845" s="14" t="s">
        <v>20836</v>
      </c>
      <c r="I1845" s="95" t="s">
        <v>5903</v>
      </c>
      <c r="J1845" s="120" t="s">
        <v>14516</v>
      </c>
      <c r="K1845" s="106" t="s">
        <v>5904</v>
      </c>
      <c r="L1845" s="95" t="s">
        <v>5903</v>
      </c>
      <c r="M1845" s="97">
        <f>IF($K$6="с учетом НДС",VLOOKUP('Прайс MILWAUKEE®'!$J1845,'Legend ACC'!$A:$H,8,0)*(1-N1845),VLOOKUP('Прайс MILWAUKEE®'!$J1845,'Legend ACC'!$A:$H,8,0)*(1-N1845)/1.2)</f>
        <v>5280.66</v>
      </c>
      <c r="N1845" s="98">
        <f>IF(OR(E1845="Принадлежности",E1845="Ручной инструмент"),$K$5,IF($K$4=0,0,IFERROR(VLOOKUP(Q1845,LEGEND!$V$4:$W$7,2,0),$K$4)))</f>
        <v>0</v>
      </c>
      <c r="O1845" s="103" t="s">
        <v>20</v>
      </c>
      <c r="P1845" s="102" t="s">
        <v>20</v>
      </c>
      <c r="Q1845" s="102" t="s">
        <v>20</v>
      </c>
      <c r="R1845" s="116" t="s">
        <v>5905</v>
      </c>
      <c r="S1845" s="114" t="s">
        <v>5035</v>
      </c>
      <c r="T1845" s="114">
        <v>535</v>
      </c>
      <c r="U1845" s="114">
        <v>180</v>
      </c>
      <c r="V1845" s="114">
        <v>75</v>
      </c>
      <c r="W1845" s="115">
        <v>3.9140000000000001</v>
      </c>
    </row>
    <row r="1846" spans="2:23" ht="25.5">
      <c r="B1846" s="95" t="s">
        <v>20807</v>
      </c>
      <c r="C1846" s="95" t="s">
        <v>20</v>
      </c>
      <c r="D1846" s="95" t="s">
        <v>20</v>
      </c>
      <c r="E1846" s="95" t="s">
        <v>17246</v>
      </c>
      <c r="F1846" s="95" t="s">
        <v>5657</v>
      </c>
      <c r="G1846" s="95" t="s">
        <v>5302</v>
      </c>
      <c r="H1846" s="14" t="s">
        <v>20834</v>
      </c>
      <c r="I1846" s="95" t="s">
        <v>5906</v>
      </c>
      <c r="J1846" s="120" t="s">
        <v>14517</v>
      </c>
      <c r="K1846" s="106" t="s">
        <v>5907</v>
      </c>
      <c r="L1846" s="95" t="s">
        <v>5906</v>
      </c>
      <c r="M1846" s="97">
        <f>IF($K$6="с учетом НДС",VLOOKUP('Прайс MILWAUKEE®'!$J1846,'Legend ACC'!$A:$H,8,0)*(1-N1846),VLOOKUP('Прайс MILWAUKEE®'!$J1846,'Legend ACC'!$A:$H,8,0)*(1-N1846)/1.2)</f>
        <v>638</v>
      </c>
      <c r="N1846" s="98">
        <f>IF(OR(E1846="Принадлежности",E1846="Ручной инструмент"),$K$5,IF($K$4=0,0,IFERROR(VLOOKUP(Q1846,LEGEND!$V$4:$W$7,2,0),$K$4)))</f>
        <v>0</v>
      </c>
      <c r="O1846" s="103" t="s">
        <v>20</v>
      </c>
      <c r="P1846" s="102" t="s">
        <v>20</v>
      </c>
      <c r="Q1846" s="102" t="s">
        <v>20</v>
      </c>
      <c r="R1846" s="116" t="s">
        <v>5908</v>
      </c>
      <c r="S1846" s="114" t="s">
        <v>964</v>
      </c>
      <c r="T1846" s="114">
        <v>120</v>
      </c>
      <c r="U1846" s="114">
        <v>50</v>
      </c>
      <c r="V1846" s="114">
        <v>26</v>
      </c>
      <c r="W1846" s="115">
        <v>7.3999999999999996E-2</v>
      </c>
    </row>
    <row r="1847" spans="2:23" ht="25.5">
      <c r="B1847" s="95" t="s">
        <v>20807</v>
      </c>
      <c r="C1847" s="95" t="s">
        <v>20</v>
      </c>
      <c r="D1847" s="95" t="s">
        <v>20</v>
      </c>
      <c r="E1847" s="95" t="s">
        <v>17246</v>
      </c>
      <c r="F1847" s="95" t="s">
        <v>5657</v>
      </c>
      <c r="G1847" s="95" t="s">
        <v>5302</v>
      </c>
      <c r="H1847" s="14" t="s">
        <v>20834</v>
      </c>
      <c r="I1847" s="95" t="s">
        <v>5909</v>
      </c>
      <c r="J1847" s="120" t="s">
        <v>14518</v>
      </c>
      <c r="K1847" s="106" t="s">
        <v>5910</v>
      </c>
      <c r="L1847" s="95" t="s">
        <v>5909</v>
      </c>
      <c r="M1847" s="97">
        <f>IF($K$6="с учетом НДС",VLOOKUP('Прайс MILWAUKEE®'!$J1847,'Legend ACC'!$A:$H,8,0)*(1-N1847),VLOOKUP('Прайс MILWAUKEE®'!$J1847,'Legend ACC'!$A:$H,8,0)*(1-N1847)/1.2)</f>
        <v>638</v>
      </c>
      <c r="N1847" s="98">
        <f>IF(OR(E1847="Принадлежности",E1847="Ручной инструмент"),$K$5,IF($K$4=0,0,IFERROR(VLOOKUP(Q1847,LEGEND!$V$4:$W$7,2,0),$K$4)))</f>
        <v>0</v>
      </c>
      <c r="O1847" s="103" t="s">
        <v>20</v>
      </c>
      <c r="P1847" s="102" t="s">
        <v>20</v>
      </c>
      <c r="Q1847" s="102" t="s">
        <v>20</v>
      </c>
      <c r="R1847" s="116" t="s">
        <v>5911</v>
      </c>
      <c r="S1847" s="114" t="s">
        <v>964</v>
      </c>
      <c r="T1847" s="114">
        <v>119</v>
      </c>
      <c r="U1847" s="114">
        <v>49</v>
      </c>
      <c r="V1847" s="114">
        <v>25</v>
      </c>
      <c r="W1847" s="115">
        <v>7.5999999999999998E-2</v>
      </c>
    </row>
    <row r="1848" spans="2:23" ht="25.5">
      <c r="B1848" s="95" t="s">
        <v>20807</v>
      </c>
      <c r="C1848" s="95" t="s">
        <v>20</v>
      </c>
      <c r="D1848" s="95" t="s">
        <v>20</v>
      </c>
      <c r="E1848" s="95" t="s">
        <v>17246</v>
      </c>
      <c r="F1848" s="95" t="s">
        <v>5657</v>
      </c>
      <c r="G1848" s="95" t="s">
        <v>5302</v>
      </c>
      <c r="H1848" s="14" t="s">
        <v>20834</v>
      </c>
      <c r="I1848" s="95" t="s">
        <v>5912</v>
      </c>
      <c r="J1848" s="120" t="s">
        <v>14519</v>
      </c>
      <c r="K1848" s="106" t="s">
        <v>5913</v>
      </c>
      <c r="L1848" s="95" t="s">
        <v>5912</v>
      </c>
      <c r="M1848" s="97">
        <f>IF($K$6="с учетом НДС",VLOOKUP('Прайс MILWAUKEE®'!$J1848,'Legend ACC'!$A:$H,8,0)*(1-N1848),VLOOKUP('Прайс MILWAUKEE®'!$J1848,'Legend ACC'!$A:$H,8,0)*(1-N1848)/1.2)</f>
        <v>638</v>
      </c>
      <c r="N1848" s="98">
        <f>IF(OR(E1848="Принадлежности",E1848="Ручной инструмент"),$K$5,IF($K$4=0,0,IFERROR(VLOOKUP(Q1848,LEGEND!$V$4:$W$7,2,0),$K$4)))</f>
        <v>0</v>
      </c>
      <c r="O1848" s="103" t="s">
        <v>20</v>
      </c>
      <c r="P1848" s="102" t="s">
        <v>20</v>
      </c>
      <c r="Q1848" s="102" t="s">
        <v>20</v>
      </c>
      <c r="R1848" s="116" t="s">
        <v>5914</v>
      </c>
      <c r="S1848" s="114" t="s">
        <v>964</v>
      </c>
      <c r="T1848" s="114">
        <v>119</v>
      </c>
      <c r="U1848" s="114">
        <v>50</v>
      </c>
      <c r="V1848" s="114">
        <v>28</v>
      </c>
      <c r="W1848" s="115">
        <v>8.4000000000000005E-2</v>
      </c>
    </row>
    <row r="1849" spans="2:23" ht="25.5">
      <c r="B1849" s="95" t="s">
        <v>20807</v>
      </c>
      <c r="C1849" s="95" t="s">
        <v>20</v>
      </c>
      <c r="D1849" s="95" t="s">
        <v>20</v>
      </c>
      <c r="E1849" s="95" t="s">
        <v>17246</v>
      </c>
      <c r="F1849" s="95" t="s">
        <v>5657</v>
      </c>
      <c r="G1849" s="95" t="s">
        <v>5302</v>
      </c>
      <c r="H1849" s="14" t="s">
        <v>20834</v>
      </c>
      <c r="I1849" s="95" t="s">
        <v>5915</v>
      </c>
      <c r="J1849" s="120" t="s">
        <v>14520</v>
      </c>
      <c r="K1849" s="106" t="s">
        <v>5916</v>
      </c>
      <c r="L1849" s="95" t="s">
        <v>5915</v>
      </c>
      <c r="M1849" s="97">
        <f>IF($K$6="с учетом НДС",VLOOKUP('Прайс MILWAUKEE®'!$J1849,'Legend ACC'!$A:$H,8,0)*(1-N1849),VLOOKUP('Прайс MILWAUKEE®'!$J1849,'Legend ACC'!$A:$H,8,0)*(1-N1849)/1.2)</f>
        <v>671</v>
      </c>
      <c r="N1849" s="98">
        <f>IF(OR(E1849="Принадлежности",E1849="Ручной инструмент"),$K$5,IF($K$4=0,0,IFERROR(VLOOKUP(Q1849,LEGEND!$V$4:$W$7,2,0),$K$4)))</f>
        <v>0</v>
      </c>
      <c r="O1849" s="103" t="s">
        <v>20</v>
      </c>
      <c r="P1849" s="102" t="s">
        <v>20</v>
      </c>
      <c r="Q1849" s="102" t="s">
        <v>20</v>
      </c>
      <c r="R1849" s="116" t="s">
        <v>5917</v>
      </c>
      <c r="S1849" s="114" t="s">
        <v>964</v>
      </c>
      <c r="T1849" s="114">
        <v>116</v>
      </c>
      <c r="U1849" s="114">
        <v>50</v>
      </c>
      <c r="V1849" s="114">
        <v>24</v>
      </c>
      <c r="W1849" s="115">
        <v>8.5000000000000006E-2</v>
      </c>
    </row>
    <row r="1850" spans="2:23" ht="38.25">
      <c r="B1850" s="95" t="s">
        <v>20807</v>
      </c>
      <c r="C1850" s="95" t="s">
        <v>20</v>
      </c>
      <c r="D1850" s="95" t="s">
        <v>20</v>
      </c>
      <c r="E1850" s="95" t="s">
        <v>17246</v>
      </c>
      <c r="F1850" s="95" t="s">
        <v>5657</v>
      </c>
      <c r="G1850" s="95" t="s">
        <v>5302</v>
      </c>
      <c r="H1850" s="14" t="s">
        <v>20834</v>
      </c>
      <c r="I1850" s="95" t="s">
        <v>5918</v>
      </c>
      <c r="J1850" s="120" t="s">
        <v>14521</v>
      </c>
      <c r="K1850" s="106" t="s">
        <v>5919</v>
      </c>
      <c r="L1850" s="95" t="s">
        <v>5918</v>
      </c>
      <c r="M1850" s="97">
        <f>IF($K$6="с учетом НДС",VLOOKUP('Прайс MILWAUKEE®'!$J1850,'Legend ACC'!$A:$H,8,0)*(1-N1850),VLOOKUP('Прайс MILWAUKEE®'!$J1850,'Legend ACC'!$A:$H,8,0)*(1-N1850)/1.2)</f>
        <v>1287</v>
      </c>
      <c r="N1850" s="98">
        <f>IF(OR(E1850="Принадлежности",E1850="Ручной инструмент"),$K$5,IF($K$4=0,0,IFERROR(VLOOKUP(Q1850,LEGEND!$V$4:$W$7,2,0),$K$4)))</f>
        <v>0</v>
      </c>
      <c r="O1850" s="103" t="s">
        <v>20</v>
      </c>
      <c r="P1850" s="102" t="s">
        <v>20</v>
      </c>
      <c r="Q1850" s="102" t="s">
        <v>20</v>
      </c>
      <c r="R1850" s="116" t="s">
        <v>5920</v>
      </c>
      <c r="S1850" s="114" t="s">
        <v>964</v>
      </c>
      <c r="T1850" s="114">
        <v>310</v>
      </c>
      <c r="U1850" s="114">
        <v>126</v>
      </c>
      <c r="V1850" s="114">
        <v>28</v>
      </c>
      <c r="W1850" s="115">
        <v>0.51</v>
      </c>
    </row>
    <row r="1851" spans="2:23" ht="38.25">
      <c r="B1851" s="95" t="s">
        <v>20807</v>
      </c>
      <c r="C1851" s="95" t="s">
        <v>20</v>
      </c>
      <c r="D1851" s="95" t="s">
        <v>20</v>
      </c>
      <c r="E1851" s="95" t="s">
        <v>17246</v>
      </c>
      <c r="F1851" s="95" t="s">
        <v>5657</v>
      </c>
      <c r="G1851" s="95" t="s">
        <v>5302</v>
      </c>
      <c r="H1851" s="14" t="s">
        <v>20834</v>
      </c>
      <c r="I1851" s="95" t="s">
        <v>5921</v>
      </c>
      <c r="J1851" s="120" t="s">
        <v>14522</v>
      </c>
      <c r="K1851" s="106" t="s">
        <v>5922</v>
      </c>
      <c r="L1851" s="95" t="s">
        <v>5921</v>
      </c>
      <c r="M1851" s="97">
        <f>IF($K$6="с учетом НДС",VLOOKUP('Прайс MILWAUKEE®'!$J1851,'Legend ACC'!$A:$H,8,0)*(1-N1851),VLOOKUP('Прайс MILWAUKEE®'!$J1851,'Legend ACC'!$A:$H,8,0)*(1-N1851)/1.2)</f>
        <v>2255</v>
      </c>
      <c r="N1851" s="98">
        <f>IF(OR(E1851="Принадлежности",E1851="Ручной инструмент"),$K$5,IF($K$4=0,0,IFERROR(VLOOKUP(Q1851,LEGEND!$V$4:$W$7,2,0),$K$4)))</f>
        <v>0</v>
      </c>
      <c r="O1851" s="103" t="s">
        <v>20</v>
      </c>
      <c r="P1851" s="102" t="s">
        <v>20</v>
      </c>
      <c r="Q1851" s="102" t="s">
        <v>20</v>
      </c>
      <c r="R1851" s="116" t="s">
        <v>5923</v>
      </c>
      <c r="S1851" s="114" t="s">
        <v>964</v>
      </c>
      <c r="T1851" s="114">
        <v>310</v>
      </c>
      <c r="U1851" s="114">
        <v>153</v>
      </c>
      <c r="V1851" s="114">
        <v>28</v>
      </c>
      <c r="W1851" s="115">
        <v>0.98</v>
      </c>
    </row>
    <row r="1852" spans="2:23" ht="63.75">
      <c r="B1852" s="95" t="s">
        <v>20807</v>
      </c>
      <c r="C1852" s="95" t="s">
        <v>20</v>
      </c>
      <c r="D1852" s="95" t="s">
        <v>20</v>
      </c>
      <c r="E1852" s="95" t="s">
        <v>17246</v>
      </c>
      <c r="F1852" s="95" t="s">
        <v>5657</v>
      </c>
      <c r="G1852" s="95" t="s">
        <v>5302</v>
      </c>
      <c r="H1852" s="14" t="s">
        <v>20834</v>
      </c>
      <c r="I1852" s="95" t="s">
        <v>5924</v>
      </c>
      <c r="J1852" s="120" t="s">
        <v>14523</v>
      </c>
      <c r="K1852" s="106" t="s">
        <v>5925</v>
      </c>
      <c r="L1852" s="95" t="s">
        <v>5924</v>
      </c>
      <c r="M1852" s="97">
        <f>IF($K$6="с учетом НДС",VLOOKUP('Прайс MILWAUKEE®'!$J1852,'Legend ACC'!$A:$H,8,0)*(1-N1852),VLOOKUP('Прайс MILWAUKEE®'!$J1852,'Legend ACC'!$A:$H,8,0)*(1-N1852)/1.2)</f>
        <v>5104</v>
      </c>
      <c r="N1852" s="98">
        <f>IF(OR(E1852="Принадлежности",E1852="Ручной инструмент"),$K$5,IF($K$4=0,0,IFERROR(VLOOKUP(Q1852,LEGEND!$V$4:$W$7,2,0),$K$4)))</f>
        <v>0</v>
      </c>
      <c r="O1852" s="103" t="s">
        <v>20</v>
      </c>
      <c r="P1852" s="102" t="s">
        <v>20</v>
      </c>
      <c r="Q1852" s="102" t="s">
        <v>20</v>
      </c>
      <c r="R1852" s="116" t="s">
        <v>5926</v>
      </c>
      <c r="S1852" s="114" t="s">
        <v>964</v>
      </c>
      <c r="T1852" s="114">
        <v>312</v>
      </c>
      <c r="U1852" s="114">
        <v>293</v>
      </c>
      <c r="V1852" s="114">
        <v>79</v>
      </c>
      <c r="W1852" s="115">
        <v>1.964</v>
      </c>
    </row>
    <row r="1853" spans="2:23" ht="38.25">
      <c r="B1853" s="95" t="s">
        <v>4746</v>
      </c>
      <c r="C1853" s="95" t="s">
        <v>20</v>
      </c>
      <c r="D1853" s="95" t="s">
        <v>20</v>
      </c>
      <c r="E1853" s="95" t="s">
        <v>4746</v>
      </c>
      <c r="F1853" s="95" t="s">
        <v>17247</v>
      </c>
      <c r="G1853" s="95" t="s">
        <v>17262</v>
      </c>
      <c r="H1853" s="14" t="s">
        <v>20811</v>
      </c>
      <c r="I1853" s="95" t="s">
        <v>5927</v>
      </c>
      <c r="J1853" s="120" t="s">
        <v>14524</v>
      </c>
      <c r="K1853" s="106" t="s">
        <v>5928</v>
      </c>
      <c r="L1853" s="95" t="s">
        <v>5927</v>
      </c>
      <c r="M1853" s="97">
        <f>IF($K$6="с учетом НДС",VLOOKUP('Прайс MILWAUKEE®'!$J1853,'Legend ACC'!$A:$H,8,0)*(1-N1853),VLOOKUP('Прайс MILWAUKEE®'!$J1853,'Legend ACC'!$A:$H,8,0)*(1-N1853)/1.2)</f>
        <v>616</v>
      </c>
      <c r="N1853" s="98">
        <f>IF(OR(E1853="Принадлежности",E1853="Ручной инструмент"),$K$5,IF($K$4=0,0,IFERROR(VLOOKUP(Q1853,LEGEND!$V$4:$W$7,2,0),$K$4)))</f>
        <v>0</v>
      </c>
      <c r="O1853" s="103" t="s">
        <v>20</v>
      </c>
      <c r="P1853" s="102" t="s">
        <v>20</v>
      </c>
      <c r="Q1853" s="102" t="s">
        <v>20</v>
      </c>
      <c r="R1853" s="116" t="s">
        <v>5929</v>
      </c>
      <c r="S1853" s="114" t="s">
        <v>964</v>
      </c>
      <c r="T1853" s="114">
        <v>142</v>
      </c>
      <c r="U1853" s="114">
        <v>71</v>
      </c>
      <c r="V1853" s="114">
        <v>45</v>
      </c>
      <c r="W1853" s="115">
        <v>4.3999999999999997E-2</v>
      </c>
    </row>
    <row r="1854" spans="2:23" ht="38.25">
      <c r="B1854" s="95" t="s">
        <v>4746</v>
      </c>
      <c r="C1854" s="95" t="s">
        <v>20</v>
      </c>
      <c r="D1854" s="95" t="s">
        <v>20</v>
      </c>
      <c r="E1854" s="95" t="s">
        <v>4746</v>
      </c>
      <c r="F1854" s="95" t="s">
        <v>17247</v>
      </c>
      <c r="G1854" s="95" t="s">
        <v>17262</v>
      </c>
      <c r="H1854" s="14" t="s">
        <v>20811</v>
      </c>
      <c r="I1854" s="95" t="s">
        <v>5930</v>
      </c>
      <c r="J1854" s="120" t="s">
        <v>14525</v>
      </c>
      <c r="K1854" s="106" t="s">
        <v>5931</v>
      </c>
      <c r="L1854" s="95" t="s">
        <v>5930</v>
      </c>
      <c r="M1854" s="97">
        <f>IF($K$6="с учетом НДС",VLOOKUP('Прайс MILWAUKEE®'!$J1854,'Legend ACC'!$A:$H,8,0)*(1-N1854),VLOOKUP('Прайс MILWAUKEE®'!$J1854,'Legend ACC'!$A:$H,8,0)*(1-N1854)/1.2)</f>
        <v>616</v>
      </c>
      <c r="N1854" s="98">
        <f>IF(OR(E1854="Принадлежности",E1854="Ручной инструмент"),$K$5,IF($K$4=0,0,IFERROR(VLOOKUP(Q1854,LEGEND!$V$4:$W$7,2,0),$K$4)))</f>
        <v>0</v>
      </c>
      <c r="O1854" s="103" t="s">
        <v>20</v>
      </c>
      <c r="P1854" s="102" t="s">
        <v>20</v>
      </c>
      <c r="Q1854" s="102" t="s">
        <v>20</v>
      </c>
      <c r="R1854" s="116" t="s">
        <v>5932</v>
      </c>
      <c r="S1854" s="114" t="s">
        <v>964</v>
      </c>
      <c r="T1854" s="114">
        <v>14</v>
      </c>
      <c r="U1854" s="114">
        <v>6</v>
      </c>
      <c r="V1854" s="114">
        <v>45</v>
      </c>
      <c r="W1854" s="115">
        <v>4.3999999999999997E-2</v>
      </c>
    </row>
    <row r="1855" spans="2:23" ht="38.25">
      <c r="B1855" s="95" t="s">
        <v>4746</v>
      </c>
      <c r="C1855" s="95" t="s">
        <v>20</v>
      </c>
      <c r="D1855" s="95" t="s">
        <v>20</v>
      </c>
      <c r="E1855" s="95" t="s">
        <v>4746</v>
      </c>
      <c r="F1855" s="95" t="s">
        <v>17247</v>
      </c>
      <c r="G1855" s="95" t="s">
        <v>17262</v>
      </c>
      <c r="H1855" s="14" t="s">
        <v>20811</v>
      </c>
      <c r="I1855" s="95" t="s">
        <v>5933</v>
      </c>
      <c r="J1855" s="120" t="s">
        <v>14526</v>
      </c>
      <c r="K1855" s="106" t="s">
        <v>5934</v>
      </c>
      <c r="L1855" s="95" t="s">
        <v>5933</v>
      </c>
      <c r="M1855" s="97">
        <f>IF($K$6="с учетом НДС",VLOOKUP('Прайс MILWAUKEE®'!$J1855,'Legend ACC'!$A:$H,8,0)*(1-N1855),VLOOKUP('Прайс MILWAUKEE®'!$J1855,'Legend ACC'!$A:$H,8,0)*(1-N1855)/1.2)</f>
        <v>1221</v>
      </c>
      <c r="N1855" s="98">
        <f>IF(OR(E1855="Принадлежности",E1855="Ручной инструмент"),$K$5,IF($K$4=0,0,IFERROR(VLOOKUP(Q1855,LEGEND!$V$4:$W$7,2,0),$K$4)))</f>
        <v>0</v>
      </c>
      <c r="O1855" s="103" t="s">
        <v>20</v>
      </c>
      <c r="P1855" s="102" t="s">
        <v>20</v>
      </c>
      <c r="Q1855" s="102" t="s">
        <v>20</v>
      </c>
      <c r="R1855" s="116" t="s">
        <v>5935</v>
      </c>
      <c r="S1855" s="114" t="s">
        <v>964</v>
      </c>
      <c r="T1855" s="114">
        <v>214</v>
      </c>
      <c r="U1855" s="114">
        <v>105</v>
      </c>
      <c r="V1855" s="114">
        <v>66</v>
      </c>
      <c r="W1855" s="115">
        <v>7.5999999999999998E-2</v>
      </c>
    </row>
    <row r="1856" spans="2:23" ht="38.25">
      <c r="B1856" s="95" t="s">
        <v>4746</v>
      </c>
      <c r="C1856" s="95" t="s">
        <v>20</v>
      </c>
      <c r="D1856" s="95" t="s">
        <v>20</v>
      </c>
      <c r="E1856" s="95" t="s">
        <v>4746</v>
      </c>
      <c r="F1856" s="95" t="s">
        <v>17247</v>
      </c>
      <c r="G1856" s="95" t="s">
        <v>17262</v>
      </c>
      <c r="H1856" s="14" t="s">
        <v>20811</v>
      </c>
      <c r="I1856" s="95" t="s">
        <v>5936</v>
      </c>
      <c r="J1856" s="120" t="s">
        <v>14527</v>
      </c>
      <c r="K1856" s="106" t="s">
        <v>5937</v>
      </c>
      <c r="L1856" s="95" t="s">
        <v>5936</v>
      </c>
      <c r="M1856" s="97">
        <f>IF($K$6="с учетом НДС",VLOOKUP('Прайс MILWAUKEE®'!$J1856,'Legend ACC'!$A:$H,8,0)*(1-N1856),VLOOKUP('Прайс MILWAUKEE®'!$J1856,'Legend ACC'!$A:$H,8,0)*(1-N1856)/1.2)</f>
        <v>1221</v>
      </c>
      <c r="N1856" s="98">
        <f>IF(OR(E1856="Принадлежности",E1856="Ручной инструмент"),$K$5,IF($K$4=0,0,IFERROR(VLOOKUP(Q1856,LEGEND!$V$4:$W$7,2,0),$K$4)))</f>
        <v>0</v>
      </c>
      <c r="O1856" s="103" t="s">
        <v>20</v>
      </c>
      <c r="P1856" s="102" t="s">
        <v>20</v>
      </c>
      <c r="Q1856" s="102" t="s">
        <v>20</v>
      </c>
      <c r="R1856" s="116" t="s">
        <v>5938</v>
      </c>
      <c r="S1856" s="114" t="s">
        <v>964</v>
      </c>
      <c r="T1856" s="114">
        <v>142</v>
      </c>
      <c r="U1856" s="114">
        <v>45</v>
      </c>
      <c r="V1856" s="114">
        <v>58</v>
      </c>
      <c r="W1856" s="115">
        <v>7.3999999999999996E-2</v>
      </c>
    </row>
    <row r="1857" spans="2:23" ht="38.25">
      <c r="B1857" s="95" t="s">
        <v>4746</v>
      </c>
      <c r="C1857" s="95" t="s">
        <v>20</v>
      </c>
      <c r="D1857" s="95" t="s">
        <v>20</v>
      </c>
      <c r="E1857" s="95" t="s">
        <v>4746</v>
      </c>
      <c r="F1857" s="95" t="s">
        <v>17247</v>
      </c>
      <c r="G1857" s="95" t="s">
        <v>17262</v>
      </c>
      <c r="H1857" s="14" t="s">
        <v>20811</v>
      </c>
      <c r="I1857" s="95" t="s">
        <v>5939</v>
      </c>
      <c r="J1857" s="120" t="s">
        <v>14528</v>
      </c>
      <c r="K1857" s="106" t="s">
        <v>5940</v>
      </c>
      <c r="L1857" s="95" t="s">
        <v>5939</v>
      </c>
      <c r="M1857" s="97">
        <f>IF($K$6="с учетом НДС",VLOOKUP('Прайс MILWAUKEE®'!$J1857,'Legend ACC'!$A:$H,8,0)*(1-N1857),VLOOKUP('Прайс MILWAUKEE®'!$J1857,'Legend ACC'!$A:$H,8,0)*(1-N1857)/1.2)</f>
        <v>1683.0000000000002</v>
      </c>
      <c r="N1857" s="98">
        <f>IF(OR(E1857="Принадлежности",E1857="Ручной инструмент"),$K$5,IF($K$4=0,0,IFERROR(VLOOKUP(Q1857,LEGEND!$V$4:$W$7,2,0),$K$4)))</f>
        <v>0</v>
      </c>
      <c r="O1857" s="103" t="s">
        <v>20</v>
      </c>
      <c r="P1857" s="102" t="s">
        <v>20</v>
      </c>
      <c r="Q1857" s="102" t="s">
        <v>20</v>
      </c>
      <c r="R1857" s="116" t="s">
        <v>5941</v>
      </c>
      <c r="S1857" s="114" t="s">
        <v>964</v>
      </c>
      <c r="T1857" s="114">
        <v>144</v>
      </c>
      <c r="U1857" s="114">
        <v>49</v>
      </c>
      <c r="V1857" s="114">
        <v>58</v>
      </c>
      <c r="W1857" s="115">
        <v>9.8000000000000004E-2</v>
      </c>
    </row>
    <row r="1858" spans="2:23" ht="51">
      <c r="B1858" s="95" t="s">
        <v>4746</v>
      </c>
      <c r="C1858" s="95" t="s">
        <v>20</v>
      </c>
      <c r="D1858" s="95" t="s">
        <v>20</v>
      </c>
      <c r="E1858" s="95" t="s">
        <v>4746</v>
      </c>
      <c r="F1858" s="95" t="s">
        <v>17247</v>
      </c>
      <c r="G1858" s="95" t="s">
        <v>17262</v>
      </c>
      <c r="H1858" s="14" t="s">
        <v>20811</v>
      </c>
      <c r="I1858" s="95" t="s">
        <v>5942</v>
      </c>
      <c r="J1858" s="120" t="s">
        <v>14529</v>
      </c>
      <c r="K1858" s="106" t="s">
        <v>5943</v>
      </c>
      <c r="L1858" s="95" t="s">
        <v>5942</v>
      </c>
      <c r="M1858" s="97">
        <f>IF($K$6="с учетом НДС",VLOOKUP('Прайс MILWAUKEE®'!$J1858,'Legend ACC'!$A:$H,8,0)*(1-N1858),VLOOKUP('Прайс MILWAUKEE®'!$J1858,'Legend ACC'!$A:$H,8,0)*(1-N1858)/1.2)</f>
        <v>2519</v>
      </c>
      <c r="N1858" s="98">
        <f>IF(OR(E1858="Принадлежности",E1858="Ручной инструмент"),$K$5,IF($K$4=0,0,IFERROR(VLOOKUP(Q1858,LEGEND!$V$4:$W$7,2,0),$K$4)))</f>
        <v>0</v>
      </c>
      <c r="O1858" s="103" t="s">
        <v>20</v>
      </c>
      <c r="P1858" s="102" t="s">
        <v>20</v>
      </c>
      <c r="Q1858" s="102" t="s">
        <v>20</v>
      </c>
      <c r="R1858" s="116" t="s">
        <v>5944</v>
      </c>
      <c r="S1858" s="114" t="s">
        <v>964</v>
      </c>
      <c r="T1858" s="114">
        <v>145</v>
      </c>
      <c r="U1858" s="114">
        <v>54</v>
      </c>
      <c r="V1858" s="114">
        <v>58</v>
      </c>
      <c r="W1858" s="115">
        <v>0.1</v>
      </c>
    </row>
    <row r="1859" spans="2:23" ht="51">
      <c r="B1859" s="95" t="s">
        <v>20807</v>
      </c>
      <c r="C1859" s="95" t="s">
        <v>20</v>
      </c>
      <c r="D1859" s="95" t="s">
        <v>20</v>
      </c>
      <c r="E1859" s="95" t="s">
        <v>17246</v>
      </c>
      <c r="F1859" s="95" t="s">
        <v>5040</v>
      </c>
      <c r="G1859" s="95" t="s">
        <v>20</v>
      </c>
      <c r="H1859" s="14" t="s">
        <v>20822</v>
      </c>
      <c r="I1859" s="95" t="s">
        <v>5945</v>
      </c>
      <c r="J1859" s="120" t="s">
        <v>14530</v>
      </c>
      <c r="K1859" s="106" t="s">
        <v>5946</v>
      </c>
      <c r="L1859" s="95" t="s">
        <v>5945</v>
      </c>
      <c r="M1859" s="97">
        <f>IF($K$6="с учетом НДС",VLOOKUP('Прайс MILWAUKEE®'!$J1859,'Legend ACC'!$A:$H,8,0)*(1-N1859),VLOOKUP('Прайс MILWAUKEE®'!$J1859,'Legend ACC'!$A:$H,8,0)*(1-N1859)/1.2)</f>
        <v>5643.0000000000009</v>
      </c>
      <c r="N1859" s="98">
        <f>IF(OR(E1859="Принадлежности",E1859="Ручной инструмент"),$K$5,IF($K$4=0,0,IFERROR(VLOOKUP(Q1859,LEGEND!$V$4:$W$7,2,0),$K$4)))</f>
        <v>0</v>
      </c>
      <c r="O1859" s="103" t="s">
        <v>20</v>
      </c>
      <c r="P1859" s="102" t="s">
        <v>20</v>
      </c>
      <c r="Q1859" s="102" t="s">
        <v>20</v>
      </c>
      <c r="R1859" s="116" t="s">
        <v>5947</v>
      </c>
      <c r="S1859" s="114" t="s">
        <v>964</v>
      </c>
      <c r="T1859" s="114">
        <v>385</v>
      </c>
      <c r="U1859" s="114">
        <v>353</v>
      </c>
      <c r="V1859" s="114">
        <v>10</v>
      </c>
      <c r="W1859" s="115">
        <v>1.8340000000000001</v>
      </c>
    </row>
    <row r="1860" spans="2:23" ht="51">
      <c r="B1860" s="95" t="s">
        <v>20807</v>
      </c>
      <c r="C1860" s="95" t="s">
        <v>20</v>
      </c>
      <c r="D1860" s="95" t="s">
        <v>20</v>
      </c>
      <c r="E1860" s="95" t="s">
        <v>17246</v>
      </c>
      <c r="F1860" s="95" t="s">
        <v>5040</v>
      </c>
      <c r="G1860" s="95" t="s">
        <v>20</v>
      </c>
      <c r="H1860" s="14" t="s">
        <v>20822</v>
      </c>
      <c r="I1860" s="95" t="s">
        <v>5948</v>
      </c>
      <c r="J1860" s="120" t="s">
        <v>14531</v>
      </c>
      <c r="K1860" s="106" t="s">
        <v>5949</v>
      </c>
      <c r="L1860" s="95" t="s">
        <v>5948</v>
      </c>
      <c r="M1860" s="97">
        <f>IF($K$6="с учетом НДС",VLOOKUP('Прайс MILWAUKEE®'!$J1860,'Legend ACC'!$A:$H,8,0)*(1-N1860),VLOOKUP('Прайс MILWAUKEE®'!$J1860,'Legend ACC'!$A:$H,8,0)*(1-N1860)/1.2)</f>
        <v>7375.5</v>
      </c>
      <c r="N1860" s="98">
        <f>IF(OR(E1860="Принадлежности",E1860="Ручной инструмент"),$K$5,IF($K$4=0,0,IFERROR(VLOOKUP(Q1860,LEGEND!$V$4:$W$7,2,0),$K$4)))</f>
        <v>0</v>
      </c>
      <c r="O1860" s="103" t="s">
        <v>20</v>
      </c>
      <c r="P1860" s="102" t="s">
        <v>20</v>
      </c>
      <c r="Q1860" s="102" t="s">
        <v>20</v>
      </c>
      <c r="R1860" s="116" t="s">
        <v>5950</v>
      </c>
      <c r="S1860" s="114" t="s">
        <v>964</v>
      </c>
      <c r="T1860" s="114">
        <v>385</v>
      </c>
      <c r="U1860" s="114">
        <v>350</v>
      </c>
      <c r="V1860" s="114">
        <v>10</v>
      </c>
      <c r="W1860" s="115">
        <v>1.796</v>
      </c>
    </row>
    <row r="1861" spans="2:23" ht="51">
      <c r="B1861" s="95" t="s">
        <v>20807</v>
      </c>
      <c r="C1861" s="95" t="s">
        <v>20</v>
      </c>
      <c r="D1861" s="95" t="s">
        <v>20</v>
      </c>
      <c r="E1861" s="95" t="s">
        <v>17246</v>
      </c>
      <c r="F1861" s="95" t="s">
        <v>5040</v>
      </c>
      <c r="G1861" s="95" t="s">
        <v>20</v>
      </c>
      <c r="H1861" s="14" t="s">
        <v>20822</v>
      </c>
      <c r="I1861" s="95" t="s">
        <v>5951</v>
      </c>
      <c r="J1861" s="120" t="s">
        <v>14532</v>
      </c>
      <c r="K1861" s="106" t="s">
        <v>5952</v>
      </c>
      <c r="L1861" s="95" t="s">
        <v>5951</v>
      </c>
      <c r="M1861" s="97">
        <f>IF($K$6="с учетом НДС",VLOOKUP('Прайс MILWAUKEE®'!$J1861,'Legend ACC'!$A:$H,8,0)*(1-N1861),VLOOKUP('Прайс MILWAUKEE®'!$J1861,'Legend ACC'!$A:$H,8,0)*(1-N1861)/1.2)</f>
        <v>11276.100000000002</v>
      </c>
      <c r="N1861" s="98">
        <f>IF(OR(E1861="Принадлежности",E1861="Ручной инструмент"),$K$5,IF($K$4=0,0,IFERROR(VLOOKUP(Q1861,LEGEND!$V$4:$W$7,2,0),$K$4)))</f>
        <v>0</v>
      </c>
      <c r="O1861" s="103" t="s">
        <v>20</v>
      </c>
      <c r="P1861" s="102" t="s">
        <v>20</v>
      </c>
      <c r="Q1861" s="102" t="s">
        <v>20</v>
      </c>
      <c r="R1861" s="116" t="s">
        <v>5953</v>
      </c>
      <c r="S1861" s="114" t="s">
        <v>964</v>
      </c>
      <c r="T1861" s="114">
        <v>385</v>
      </c>
      <c r="U1861" s="114">
        <v>353</v>
      </c>
      <c r="V1861" s="114">
        <v>10</v>
      </c>
      <c r="W1861" s="115">
        <v>1.6479999999999999</v>
      </c>
    </row>
    <row r="1862" spans="2:23" ht="51">
      <c r="B1862" s="95" t="s">
        <v>20807</v>
      </c>
      <c r="C1862" s="95" t="s">
        <v>20</v>
      </c>
      <c r="D1862" s="95" t="s">
        <v>20</v>
      </c>
      <c r="E1862" s="95" t="s">
        <v>17246</v>
      </c>
      <c r="F1862" s="95" t="s">
        <v>5040</v>
      </c>
      <c r="G1862" s="95" t="s">
        <v>20</v>
      </c>
      <c r="H1862" s="14" t="s">
        <v>20822</v>
      </c>
      <c r="I1862" s="95" t="s">
        <v>5954</v>
      </c>
      <c r="J1862" s="120" t="s">
        <v>14533</v>
      </c>
      <c r="K1862" s="106" t="s">
        <v>5955</v>
      </c>
      <c r="L1862" s="95" t="s">
        <v>5954</v>
      </c>
      <c r="M1862" s="97">
        <f>IF($K$6="с учетом НДС",VLOOKUP('Прайс MILWAUKEE®'!$J1862,'Legend ACC'!$A:$H,8,0)*(1-N1862),VLOOKUP('Прайс MILWAUKEE®'!$J1862,'Legend ACC'!$A:$H,8,0)*(1-N1862)/1.2)</f>
        <v>3415.5000000000005</v>
      </c>
      <c r="N1862" s="98">
        <f>IF(OR(E1862="Принадлежности",E1862="Ручной инструмент"),$K$5,IF($K$4=0,0,IFERROR(VLOOKUP(Q1862,LEGEND!$V$4:$W$7,2,0),$K$4)))</f>
        <v>0</v>
      </c>
      <c r="O1862" s="103" t="s">
        <v>20</v>
      </c>
      <c r="P1862" s="102" t="s">
        <v>20</v>
      </c>
      <c r="Q1862" s="102" t="s">
        <v>20</v>
      </c>
      <c r="R1862" s="116" t="s">
        <v>5956</v>
      </c>
      <c r="S1862" s="114" t="s">
        <v>964</v>
      </c>
      <c r="T1862" s="114">
        <v>263</v>
      </c>
      <c r="U1862" s="114">
        <v>232</v>
      </c>
      <c r="V1862" s="114">
        <v>10</v>
      </c>
      <c r="W1862" s="115">
        <v>0.626</v>
      </c>
    </row>
    <row r="1863" spans="2:23" ht="51">
      <c r="B1863" s="95" t="s">
        <v>20807</v>
      </c>
      <c r="C1863" s="95" t="s">
        <v>20</v>
      </c>
      <c r="D1863" s="95" t="s">
        <v>20</v>
      </c>
      <c r="E1863" s="95" t="s">
        <v>17246</v>
      </c>
      <c r="F1863" s="95" t="s">
        <v>17264</v>
      </c>
      <c r="G1863" s="95" t="s">
        <v>17265</v>
      </c>
      <c r="H1863" s="14" t="s">
        <v>20837</v>
      </c>
      <c r="I1863" s="95" t="s">
        <v>5958</v>
      </c>
      <c r="J1863" s="120" t="s">
        <v>14534</v>
      </c>
      <c r="K1863" s="106" t="s">
        <v>5959</v>
      </c>
      <c r="L1863" s="95" t="s">
        <v>5958</v>
      </c>
      <c r="M1863" s="97">
        <f>IF($K$6="с учетом НДС",VLOOKUP('Прайс MILWAUKEE®'!$J1863,'Legend ACC'!$A:$H,8,0)*(1-N1863),VLOOKUP('Прайс MILWAUKEE®'!$J1863,'Legend ACC'!$A:$H,8,0)*(1-N1863)/1.2)</f>
        <v>5511</v>
      </c>
      <c r="N1863" s="98">
        <f>IF(OR(E1863="Принадлежности",E1863="Ручной инструмент"),$K$5,IF($K$4=0,0,IFERROR(VLOOKUP(Q1863,LEGEND!$V$4:$W$7,2,0),$K$4)))</f>
        <v>0</v>
      </c>
      <c r="O1863" s="103" t="s">
        <v>20</v>
      </c>
      <c r="P1863" s="102" t="s">
        <v>20</v>
      </c>
      <c r="Q1863" s="102" t="s">
        <v>20</v>
      </c>
      <c r="R1863" s="116" t="s">
        <v>5960</v>
      </c>
      <c r="S1863" s="114" t="s">
        <v>964</v>
      </c>
      <c r="T1863" s="114">
        <v>350</v>
      </c>
      <c r="U1863" s="114">
        <v>220</v>
      </c>
      <c r="V1863" s="114">
        <v>70</v>
      </c>
      <c r="W1863" s="115">
        <v>0.77800000000000002</v>
      </c>
    </row>
    <row r="1864" spans="2:23" ht="51">
      <c r="B1864" s="95" t="s">
        <v>20807</v>
      </c>
      <c r="C1864" s="95" t="s">
        <v>20</v>
      </c>
      <c r="D1864" s="95" t="s">
        <v>20</v>
      </c>
      <c r="E1864" s="95" t="s">
        <v>17246</v>
      </c>
      <c r="F1864" s="95" t="s">
        <v>17266</v>
      </c>
      <c r="G1864" s="95" t="s">
        <v>17255</v>
      </c>
      <c r="H1864" s="14" t="s">
        <v>20823</v>
      </c>
      <c r="I1864" s="95" t="s">
        <v>5961</v>
      </c>
      <c r="J1864" s="120" t="s">
        <v>14535</v>
      </c>
      <c r="K1864" s="106" t="s">
        <v>5962</v>
      </c>
      <c r="L1864" s="95" t="s">
        <v>5961</v>
      </c>
      <c r="M1864" s="97">
        <f>IF($K$6="с учетом НДС",VLOOKUP('Прайс MILWAUKEE®'!$J1864,'Legend ACC'!$A:$H,8,0)*(1-N1864),VLOOKUP('Прайс MILWAUKEE®'!$J1864,'Legend ACC'!$A:$H,8,0)*(1-N1864)/1.2)</f>
        <v>187.00000000000003</v>
      </c>
      <c r="N1864" s="98">
        <f>IF(OR(E1864="Принадлежности",E1864="Ручной инструмент"),$K$5,IF($K$4=0,0,IFERROR(VLOOKUP(Q1864,LEGEND!$V$4:$W$7,2,0),$K$4)))</f>
        <v>0</v>
      </c>
      <c r="O1864" s="103" t="s">
        <v>20</v>
      </c>
      <c r="P1864" s="102" t="s">
        <v>20</v>
      </c>
      <c r="Q1864" s="102" t="s">
        <v>20</v>
      </c>
      <c r="R1864" s="116" t="s">
        <v>5963</v>
      </c>
      <c r="S1864" s="114" t="s">
        <v>5035</v>
      </c>
      <c r="T1864" s="114">
        <v>120</v>
      </c>
      <c r="U1864" s="114">
        <v>120</v>
      </c>
      <c r="V1864" s="114">
        <v>20</v>
      </c>
      <c r="W1864" s="115">
        <v>7.1999999999999995E-2</v>
      </c>
    </row>
    <row r="1865" spans="2:23" ht="51">
      <c r="B1865" s="95" t="s">
        <v>20807</v>
      </c>
      <c r="C1865" s="95" t="s">
        <v>20</v>
      </c>
      <c r="D1865" s="95" t="s">
        <v>20</v>
      </c>
      <c r="E1865" s="95" t="s">
        <v>17246</v>
      </c>
      <c r="F1865" s="95" t="s">
        <v>17266</v>
      </c>
      <c r="G1865" s="95" t="s">
        <v>17255</v>
      </c>
      <c r="H1865" s="14" t="s">
        <v>20823</v>
      </c>
      <c r="I1865" s="95" t="s">
        <v>5964</v>
      </c>
      <c r="J1865" s="120" t="s">
        <v>14536</v>
      </c>
      <c r="K1865" s="106" t="s">
        <v>5965</v>
      </c>
      <c r="L1865" s="95" t="s">
        <v>5964</v>
      </c>
      <c r="M1865" s="97">
        <f>IF($K$6="с учетом НДС",VLOOKUP('Прайс MILWAUKEE®'!$J1865,'Legend ACC'!$A:$H,8,0)*(1-N1865),VLOOKUP('Прайс MILWAUKEE®'!$J1865,'Legend ACC'!$A:$H,8,0)*(1-N1865)/1.2)</f>
        <v>187.00000000000003</v>
      </c>
      <c r="N1865" s="98">
        <f>IF(OR(E1865="Принадлежности",E1865="Ручной инструмент"),$K$5,IF($K$4=0,0,IFERROR(VLOOKUP(Q1865,LEGEND!$V$4:$W$7,2,0),$K$4)))</f>
        <v>0</v>
      </c>
      <c r="O1865" s="103" t="s">
        <v>20</v>
      </c>
      <c r="P1865" s="102" t="s">
        <v>20</v>
      </c>
      <c r="Q1865" s="102" t="s">
        <v>20</v>
      </c>
      <c r="R1865" s="116" t="s">
        <v>5966</v>
      </c>
      <c r="S1865" s="114" t="s">
        <v>5035</v>
      </c>
      <c r="T1865" s="114">
        <v>120</v>
      </c>
      <c r="U1865" s="114">
        <v>120</v>
      </c>
      <c r="V1865" s="114">
        <v>20</v>
      </c>
      <c r="W1865" s="115">
        <v>7.1999999999999995E-2</v>
      </c>
    </row>
    <row r="1866" spans="2:23" ht="63.75">
      <c r="B1866" s="95" t="s">
        <v>20807</v>
      </c>
      <c r="C1866" s="95" t="s">
        <v>20</v>
      </c>
      <c r="D1866" s="95" t="s">
        <v>20</v>
      </c>
      <c r="E1866" s="95" t="s">
        <v>17246</v>
      </c>
      <c r="F1866" s="95" t="s">
        <v>17266</v>
      </c>
      <c r="G1866" s="95" t="s">
        <v>17255</v>
      </c>
      <c r="H1866" s="14" t="s">
        <v>20823</v>
      </c>
      <c r="I1866" s="95" t="s">
        <v>5967</v>
      </c>
      <c r="J1866" s="120" t="s">
        <v>14537</v>
      </c>
      <c r="K1866" s="106" t="s">
        <v>5968</v>
      </c>
      <c r="L1866" s="95" t="s">
        <v>5967</v>
      </c>
      <c r="M1866" s="97">
        <f>IF($K$6="с учетом НДС",VLOOKUP('Прайс MILWAUKEE®'!$J1866,'Legend ACC'!$A:$H,8,0)*(1-N1866),VLOOKUP('Прайс MILWAUKEE®'!$J1866,'Legend ACC'!$A:$H,8,0)*(1-N1866)/1.2)</f>
        <v>187.00000000000003</v>
      </c>
      <c r="N1866" s="98">
        <f>IF(OR(E1866="Принадлежности",E1866="Ручной инструмент"),$K$5,IF($K$4=0,0,IFERROR(VLOOKUP(Q1866,LEGEND!$V$4:$W$7,2,0),$K$4)))</f>
        <v>0</v>
      </c>
      <c r="O1866" s="103" t="s">
        <v>20</v>
      </c>
      <c r="P1866" s="102" t="s">
        <v>20</v>
      </c>
      <c r="Q1866" s="102" t="s">
        <v>20</v>
      </c>
      <c r="R1866" s="116" t="s">
        <v>5969</v>
      </c>
      <c r="S1866" s="114" t="s">
        <v>5035</v>
      </c>
      <c r="T1866" s="114">
        <v>120</v>
      </c>
      <c r="U1866" s="114">
        <v>120</v>
      </c>
      <c r="V1866" s="114">
        <v>20</v>
      </c>
      <c r="W1866" s="115">
        <v>7.1999999999999995E-2</v>
      </c>
    </row>
    <row r="1867" spans="2:23" ht="63.75">
      <c r="B1867" s="95" t="s">
        <v>20807</v>
      </c>
      <c r="C1867" s="95" t="s">
        <v>20</v>
      </c>
      <c r="D1867" s="95" t="s">
        <v>20</v>
      </c>
      <c r="E1867" s="95" t="s">
        <v>17246</v>
      </c>
      <c r="F1867" s="95" t="s">
        <v>17266</v>
      </c>
      <c r="G1867" s="95" t="s">
        <v>17255</v>
      </c>
      <c r="H1867" s="14" t="s">
        <v>20823</v>
      </c>
      <c r="I1867" s="95" t="s">
        <v>5970</v>
      </c>
      <c r="J1867" s="120" t="s">
        <v>14538</v>
      </c>
      <c r="K1867" s="106" t="s">
        <v>5971</v>
      </c>
      <c r="L1867" s="95" t="s">
        <v>5970</v>
      </c>
      <c r="M1867" s="97">
        <f>IF($K$6="с учетом НДС",VLOOKUP('Прайс MILWAUKEE®'!$J1867,'Legend ACC'!$A:$H,8,0)*(1-N1867),VLOOKUP('Прайс MILWAUKEE®'!$J1867,'Legend ACC'!$A:$H,8,0)*(1-N1867)/1.2)</f>
        <v>187.00000000000003</v>
      </c>
      <c r="N1867" s="98">
        <f>IF(OR(E1867="Принадлежности",E1867="Ручной инструмент"),$K$5,IF($K$4=0,0,IFERROR(VLOOKUP(Q1867,LEGEND!$V$4:$W$7,2,0),$K$4)))</f>
        <v>0</v>
      </c>
      <c r="O1867" s="103" t="s">
        <v>20</v>
      </c>
      <c r="P1867" s="102" t="s">
        <v>20</v>
      </c>
      <c r="Q1867" s="102" t="s">
        <v>20</v>
      </c>
      <c r="R1867" s="116" t="s">
        <v>5972</v>
      </c>
      <c r="S1867" s="114" t="s">
        <v>5035</v>
      </c>
      <c r="T1867" s="114">
        <v>120</v>
      </c>
      <c r="U1867" s="114">
        <v>120</v>
      </c>
      <c r="V1867" s="114">
        <v>20</v>
      </c>
      <c r="W1867" s="115">
        <v>7.0999999999999994E-2</v>
      </c>
    </row>
    <row r="1868" spans="2:23" ht="51">
      <c r="B1868" s="95" t="s">
        <v>20807</v>
      </c>
      <c r="C1868" s="95" t="s">
        <v>20</v>
      </c>
      <c r="D1868" s="95" t="s">
        <v>20</v>
      </c>
      <c r="E1868" s="95" t="s">
        <v>17246</v>
      </c>
      <c r="F1868" s="95" t="s">
        <v>17266</v>
      </c>
      <c r="G1868" s="95" t="s">
        <v>17255</v>
      </c>
      <c r="H1868" s="14" t="s">
        <v>20823</v>
      </c>
      <c r="I1868" s="95" t="s">
        <v>5973</v>
      </c>
      <c r="J1868" s="120" t="s">
        <v>14539</v>
      </c>
      <c r="K1868" s="106" t="s">
        <v>5974</v>
      </c>
      <c r="L1868" s="95" t="s">
        <v>5973</v>
      </c>
      <c r="M1868" s="97">
        <f>IF($K$6="с учетом НДС",VLOOKUP('Прайс MILWAUKEE®'!$J1868,'Legend ACC'!$A:$H,8,0)*(1-N1868),VLOOKUP('Прайс MILWAUKEE®'!$J1868,'Legend ACC'!$A:$H,8,0)*(1-N1868)/1.2)</f>
        <v>198.00000000000003</v>
      </c>
      <c r="N1868" s="98">
        <f>IF(OR(E1868="Принадлежности",E1868="Ручной инструмент"),$K$5,IF($K$4=0,0,IFERROR(VLOOKUP(Q1868,LEGEND!$V$4:$W$7,2,0),$K$4)))</f>
        <v>0</v>
      </c>
      <c r="O1868" s="103" t="s">
        <v>20</v>
      </c>
      <c r="P1868" s="102" t="s">
        <v>20</v>
      </c>
      <c r="Q1868" s="102" t="s">
        <v>20</v>
      </c>
      <c r="R1868" s="116" t="s">
        <v>5975</v>
      </c>
      <c r="S1868" s="114" t="s">
        <v>5035</v>
      </c>
      <c r="T1868" s="114">
        <v>135</v>
      </c>
      <c r="U1868" s="114">
        <v>130</v>
      </c>
      <c r="V1868" s="114">
        <v>125</v>
      </c>
      <c r="W1868" s="115">
        <v>9.1999999999999998E-2</v>
      </c>
    </row>
    <row r="1869" spans="2:23" ht="51">
      <c r="B1869" s="95" t="s">
        <v>20807</v>
      </c>
      <c r="C1869" s="95" t="s">
        <v>20</v>
      </c>
      <c r="D1869" s="95" t="s">
        <v>20</v>
      </c>
      <c r="E1869" s="95" t="s">
        <v>17246</v>
      </c>
      <c r="F1869" s="95" t="s">
        <v>17266</v>
      </c>
      <c r="G1869" s="95" t="s">
        <v>17255</v>
      </c>
      <c r="H1869" s="14" t="s">
        <v>20823</v>
      </c>
      <c r="I1869" s="95" t="s">
        <v>5976</v>
      </c>
      <c r="J1869" s="120" t="s">
        <v>14540</v>
      </c>
      <c r="K1869" s="106" t="s">
        <v>5977</v>
      </c>
      <c r="L1869" s="95" t="s">
        <v>5976</v>
      </c>
      <c r="M1869" s="97">
        <f>IF($K$6="с учетом НДС",VLOOKUP('Прайс MILWAUKEE®'!$J1869,'Legend ACC'!$A:$H,8,0)*(1-N1869),VLOOKUP('Прайс MILWAUKEE®'!$J1869,'Legend ACC'!$A:$H,8,0)*(1-N1869)/1.2)</f>
        <v>198.00000000000003</v>
      </c>
      <c r="N1869" s="98">
        <f>IF(OR(E1869="Принадлежности",E1869="Ручной инструмент"),$K$5,IF($K$4=0,0,IFERROR(VLOOKUP(Q1869,LEGEND!$V$4:$W$7,2,0),$K$4)))</f>
        <v>0</v>
      </c>
      <c r="O1869" s="103" t="s">
        <v>20</v>
      </c>
      <c r="P1869" s="102" t="s">
        <v>20</v>
      </c>
      <c r="Q1869" s="102" t="s">
        <v>20</v>
      </c>
      <c r="R1869" s="116" t="s">
        <v>5978</v>
      </c>
      <c r="S1869" s="114" t="s">
        <v>5035</v>
      </c>
      <c r="T1869" s="114">
        <v>135</v>
      </c>
      <c r="U1869" s="114">
        <v>135</v>
      </c>
      <c r="V1869" s="114">
        <v>125</v>
      </c>
      <c r="W1869" s="115">
        <v>8.4000000000000005E-2</v>
      </c>
    </row>
    <row r="1870" spans="2:23" ht="63.75">
      <c r="B1870" s="95" t="s">
        <v>20807</v>
      </c>
      <c r="C1870" s="95" t="s">
        <v>20</v>
      </c>
      <c r="D1870" s="95" t="s">
        <v>20</v>
      </c>
      <c r="E1870" s="95" t="s">
        <v>17246</v>
      </c>
      <c r="F1870" s="95" t="s">
        <v>17266</v>
      </c>
      <c r="G1870" s="95" t="s">
        <v>17255</v>
      </c>
      <c r="H1870" s="14" t="s">
        <v>20823</v>
      </c>
      <c r="I1870" s="95" t="s">
        <v>5979</v>
      </c>
      <c r="J1870" s="120" t="s">
        <v>14541</v>
      </c>
      <c r="K1870" s="106" t="s">
        <v>5980</v>
      </c>
      <c r="L1870" s="95" t="s">
        <v>5979</v>
      </c>
      <c r="M1870" s="97">
        <f>IF($K$6="с учетом НДС",VLOOKUP('Прайс MILWAUKEE®'!$J1870,'Legend ACC'!$A:$H,8,0)*(1-N1870),VLOOKUP('Прайс MILWAUKEE®'!$J1870,'Legend ACC'!$A:$H,8,0)*(1-N1870)/1.2)</f>
        <v>198.00000000000003</v>
      </c>
      <c r="N1870" s="98">
        <f>IF(OR(E1870="Принадлежности",E1870="Ручной инструмент"),$K$5,IF($K$4=0,0,IFERROR(VLOOKUP(Q1870,LEGEND!$V$4:$W$7,2,0),$K$4)))</f>
        <v>0</v>
      </c>
      <c r="O1870" s="103" t="s">
        <v>20</v>
      </c>
      <c r="P1870" s="102" t="s">
        <v>20</v>
      </c>
      <c r="Q1870" s="102" t="s">
        <v>20</v>
      </c>
      <c r="R1870" s="116" t="s">
        <v>5981</v>
      </c>
      <c r="S1870" s="114" t="s">
        <v>5035</v>
      </c>
      <c r="T1870" s="114">
        <v>120</v>
      </c>
      <c r="U1870" s="114">
        <v>120</v>
      </c>
      <c r="V1870" s="114">
        <v>20</v>
      </c>
      <c r="W1870" s="115">
        <v>7.1999999999999995E-2</v>
      </c>
    </row>
    <row r="1871" spans="2:23" ht="63.75">
      <c r="B1871" s="95" t="s">
        <v>20807</v>
      </c>
      <c r="C1871" s="95" t="s">
        <v>20</v>
      </c>
      <c r="D1871" s="95" t="s">
        <v>20</v>
      </c>
      <c r="E1871" s="95" t="s">
        <v>17246</v>
      </c>
      <c r="F1871" s="95" t="s">
        <v>17266</v>
      </c>
      <c r="G1871" s="95" t="s">
        <v>17255</v>
      </c>
      <c r="H1871" s="14" t="s">
        <v>20823</v>
      </c>
      <c r="I1871" s="95" t="s">
        <v>5982</v>
      </c>
      <c r="J1871" s="120" t="s">
        <v>14542</v>
      </c>
      <c r="K1871" s="106" t="s">
        <v>5983</v>
      </c>
      <c r="L1871" s="95" t="s">
        <v>5982</v>
      </c>
      <c r="M1871" s="97">
        <f>IF($K$6="с учетом НДС",VLOOKUP('Прайс MILWAUKEE®'!$J1871,'Legend ACC'!$A:$H,8,0)*(1-N1871),VLOOKUP('Прайс MILWAUKEE®'!$J1871,'Legend ACC'!$A:$H,8,0)*(1-N1871)/1.2)</f>
        <v>198.00000000000003</v>
      </c>
      <c r="N1871" s="98">
        <f>IF(OR(E1871="Принадлежности",E1871="Ручной инструмент"),$K$5,IF($K$4=0,0,IFERROR(VLOOKUP(Q1871,LEGEND!$V$4:$W$7,2,0),$K$4)))</f>
        <v>0</v>
      </c>
      <c r="O1871" s="103" t="s">
        <v>20</v>
      </c>
      <c r="P1871" s="102" t="s">
        <v>20</v>
      </c>
      <c r="Q1871" s="102" t="s">
        <v>20</v>
      </c>
      <c r="R1871" s="116" t="s">
        <v>5984</v>
      </c>
      <c r="S1871" s="114" t="s">
        <v>5035</v>
      </c>
      <c r="T1871" s="114">
        <v>135</v>
      </c>
      <c r="U1871" s="114">
        <v>130</v>
      </c>
      <c r="V1871" s="114">
        <v>125</v>
      </c>
      <c r="W1871" s="115">
        <v>0.13600000000000001</v>
      </c>
    </row>
    <row r="1872" spans="2:23" ht="63.75">
      <c r="B1872" s="95" t="s">
        <v>20807</v>
      </c>
      <c r="C1872" s="95" t="s">
        <v>20</v>
      </c>
      <c r="D1872" s="95" t="s">
        <v>20</v>
      </c>
      <c r="E1872" s="95" t="s">
        <v>17246</v>
      </c>
      <c r="F1872" s="95" t="s">
        <v>17266</v>
      </c>
      <c r="G1872" s="95" t="s">
        <v>17255</v>
      </c>
      <c r="H1872" s="14" t="s">
        <v>20823</v>
      </c>
      <c r="I1872" s="95" t="s">
        <v>5985</v>
      </c>
      <c r="J1872" s="120" t="s">
        <v>14543</v>
      </c>
      <c r="K1872" s="106" t="s">
        <v>5986</v>
      </c>
      <c r="L1872" s="95" t="s">
        <v>5985</v>
      </c>
      <c r="M1872" s="97">
        <f>IF($K$6="с учетом НДС",VLOOKUP('Прайс MILWAUKEE®'!$J1872,'Legend ACC'!$A:$H,8,0)*(1-N1872),VLOOKUP('Прайс MILWAUKEE®'!$J1872,'Legend ACC'!$A:$H,8,0)*(1-N1872)/1.2)</f>
        <v>297</v>
      </c>
      <c r="N1872" s="98">
        <f>IF(OR(E1872="Принадлежности",E1872="Ручной инструмент"),$K$5,IF($K$4=0,0,IFERROR(VLOOKUP(Q1872,LEGEND!$V$4:$W$7,2,0),$K$4)))</f>
        <v>0</v>
      </c>
      <c r="O1872" s="103" t="s">
        <v>20</v>
      </c>
      <c r="P1872" s="102" t="s">
        <v>20</v>
      </c>
      <c r="Q1872" s="102" t="s">
        <v>20</v>
      </c>
      <c r="R1872" s="116" t="s">
        <v>5987</v>
      </c>
      <c r="S1872" s="114" t="s">
        <v>5035</v>
      </c>
      <c r="T1872" s="114">
        <v>116</v>
      </c>
      <c r="U1872" s="114">
        <v>116</v>
      </c>
      <c r="V1872" s="114">
        <v>18</v>
      </c>
      <c r="W1872" s="115">
        <v>0.108</v>
      </c>
    </row>
    <row r="1873" spans="2:23" ht="51">
      <c r="B1873" s="95" t="s">
        <v>20807</v>
      </c>
      <c r="C1873" s="95" t="s">
        <v>20</v>
      </c>
      <c r="D1873" s="95" t="s">
        <v>20</v>
      </c>
      <c r="E1873" s="95" t="s">
        <v>17246</v>
      </c>
      <c r="F1873" s="95" t="s">
        <v>17266</v>
      </c>
      <c r="G1873" s="95" t="s">
        <v>17255</v>
      </c>
      <c r="H1873" s="14" t="s">
        <v>20823</v>
      </c>
      <c r="I1873" s="95" t="s">
        <v>5988</v>
      </c>
      <c r="J1873" s="120" t="s">
        <v>14544</v>
      </c>
      <c r="K1873" s="106" t="s">
        <v>5989</v>
      </c>
      <c r="L1873" s="95" t="s">
        <v>5988</v>
      </c>
      <c r="M1873" s="97">
        <f>IF($K$6="с учетом НДС",VLOOKUP('Прайс MILWAUKEE®'!$J1873,'Legend ACC'!$A:$H,8,0)*(1-N1873),VLOOKUP('Прайс MILWAUKEE®'!$J1873,'Legend ACC'!$A:$H,8,0)*(1-N1873)/1.2)</f>
        <v>297</v>
      </c>
      <c r="N1873" s="98">
        <f>IF(OR(E1873="Принадлежности",E1873="Ручной инструмент"),$K$5,IF($K$4=0,0,IFERROR(VLOOKUP(Q1873,LEGEND!$V$4:$W$7,2,0),$K$4)))</f>
        <v>0</v>
      </c>
      <c r="O1873" s="103" t="s">
        <v>20</v>
      </c>
      <c r="P1873" s="102" t="s">
        <v>20</v>
      </c>
      <c r="Q1873" s="102" t="s">
        <v>20</v>
      </c>
      <c r="R1873" s="116" t="s">
        <v>5990</v>
      </c>
      <c r="S1873" s="114" t="s">
        <v>5035</v>
      </c>
      <c r="T1873" s="114">
        <v>120</v>
      </c>
      <c r="U1873" s="114">
        <v>120</v>
      </c>
      <c r="V1873" s="114">
        <v>120</v>
      </c>
      <c r="W1873" s="115">
        <v>7.1999999999999995E-2</v>
      </c>
    </row>
    <row r="1874" spans="2:23" ht="51">
      <c r="B1874" s="95" t="s">
        <v>20807</v>
      </c>
      <c r="C1874" s="95" t="s">
        <v>20</v>
      </c>
      <c r="D1874" s="95" t="s">
        <v>20</v>
      </c>
      <c r="E1874" s="95" t="s">
        <v>17246</v>
      </c>
      <c r="F1874" s="95" t="s">
        <v>17266</v>
      </c>
      <c r="G1874" s="95" t="s">
        <v>17255</v>
      </c>
      <c r="H1874" s="14" t="s">
        <v>20823</v>
      </c>
      <c r="I1874" s="95" t="s">
        <v>5991</v>
      </c>
      <c r="J1874" s="120" t="s">
        <v>14545</v>
      </c>
      <c r="K1874" s="106" t="s">
        <v>5992</v>
      </c>
      <c r="L1874" s="95" t="s">
        <v>5991</v>
      </c>
      <c r="M1874" s="97">
        <f>IF($K$6="с учетом НДС",VLOOKUP('Прайс MILWAUKEE®'!$J1874,'Legend ACC'!$A:$H,8,0)*(1-N1874),VLOOKUP('Прайс MILWAUKEE®'!$J1874,'Legend ACC'!$A:$H,8,0)*(1-N1874)/1.2)</f>
        <v>297</v>
      </c>
      <c r="N1874" s="98">
        <f>IF(OR(E1874="Принадлежности",E1874="Ручной инструмент"),$K$5,IF($K$4=0,0,IFERROR(VLOOKUP(Q1874,LEGEND!$V$4:$W$7,2,0),$K$4)))</f>
        <v>0</v>
      </c>
      <c r="O1874" s="103" t="s">
        <v>20</v>
      </c>
      <c r="P1874" s="102" t="s">
        <v>20</v>
      </c>
      <c r="Q1874" s="102" t="s">
        <v>20</v>
      </c>
      <c r="R1874" s="116" t="s">
        <v>5993</v>
      </c>
      <c r="S1874" s="114" t="s">
        <v>5035</v>
      </c>
      <c r="T1874" s="114">
        <v>120</v>
      </c>
      <c r="U1874" s="114">
        <v>120</v>
      </c>
      <c r="V1874" s="114">
        <v>20</v>
      </c>
      <c r="W1874" s="115">
        <v>7.0999999999999994E-2</v>
      </c>
    </row>
    <row r="1875" spans="2:23" ht="63.75">
      <c r="B1875" s="95" t="s">
        <v>20807</v>
      </c>
      <c r="C1875" s="95" t="s">
        <v>20</v>
      </c>
      <c r="D1875" s="95" t="s">
        <v>20</v>
      </c>
      <c r="E1875" s="95" t="s">
        <v>17246</v>
      </c>
      <c r="F1875" s="95" t="s">
        <v>17266</v>
      </c>
      <c r="G1875" s="95" t="s">
        <v>17255</v>
      </c>
      <c r="H1875" s="14" t="s">
        <v>20823</v>
      </c>
      <c r="I1875" s="95" t="s">
        <v>5994</v>
      </c>
      <c r="J1875" s="120" t="s">
        <v>14546</v>
      </c>
      <c r="K1875" s="106" t="s">
        <v>5995</v>
      </c>
      <c r="L1875" s="95" t="s">
        <v>5994</v>
      </c>
      <c r="M1875" s="97">
        <f>IF($K$6="с учетом НДС",VLOOKUP('Прайс MILWAUKEE®'!$J1875,'Legend ACC'!$A:$H,8,0)*(1-N1875),VLOOKUP('Прайс MILWAUKEE®'!$J1875,'Legend ACC'!$A:$H,8,0)*(1-N1875)/1.2)</f>
        <v>374.00000000000006</v>
      </c>
      <c r="N1875" s="98">
        <f>IF(OR(E1875="Принадлежности",E1875="Ручной инструмент"),$K$5,IF($K$4=0,0,IFERROR(VLOOKUP(Q1875,LEGEND!$V$4:$W$7,2,0),$K$4)))</f>
        <v>0</v>
      </c>
      <c r="O1875" s="103" t="s">
        <v>20</v>
      </c>
      <c r="P1875" s="102" t="s">
        <v>20</v>
      </c>
      <c r="Q1875" s="102" t="s">
        <v>20</v>
      </c>
      <c r="R1875" s="116" t="s">
        <v>5996</v>
      </c>
      <c r="S1875" s="114" t="s">
        <v>5035</v>
      </c>
      <c r="T1875" s="114">
        <v>120</v>
      </c>
      <c r="U1875" s="114">
        <v>120</v>
      </c>
      <c r="V1875" s="114">
        <v>20</v>
      </c>
      <c r="W1875" s="115">
        <v>0.126</v>
      </c>
    </row>
    <row r="1876" spans="2:23" ht="51">
      <c r="B1876" s="95" t="s">
        <v>20807</v>
      </c>
      <c r="C1876" s="95" t="s">
        <v>20</v>
      </c>
      <c r="D1876" s="95" t="s">
        <v>20</v>
      </c>
      <c r="E1876" s="95" t="s">
        <v>17246</v>
      </c>
      <c r="F1876" s="95" t="s">
        <v>17266</v>
      </c>
      <c r="G1876" s="95" t="s">
        <v>17255</v>
      </c>
      <c r="H1876" s="14" t="s">
        <v>20823</v>
      </c>
      <c r="I1876" s="95" t="s">
        <v>5997</v>
      </c>
      <c r="J1876" s="120" t="s">
        <v>14547</v>
      </c>
      <c r="K1876" s="106" t="s">
        <v>5998</v>
      </c>
      <c r="L1876" s="95" t="s">
        <v>5997</v>
      </c>
      <c r="M1876" s="97">
        <f>IF($K$6="с учетом НДС",VLOOKUP('Прайс MILWAUKEE®'!$J1876,'Legend ACC'!$A:$H,8,0)*(1-N1876),VLOOKUP('Прайс MILWAUKEE®'!$J1876,'Legend ACC'!$A:$H,8,0)*(1-N1876)/1.2)</f>
        <v>374.00000000000006</v>
      </c>
      <c r="N1876" s="98">
        <f>IF(OR(E1876="Принадлежности",E1876="Ручной инструмент"),$K$5,IF($K$4=0,0,IFERROR(VLOOKUP(Q1876,LEGEND!$V$4:$W$7,2,0),$K$4)))</f>
        <v>0</v>
      </c>
      <c r="O1876" s="103" t="s">
        <v>20</v>
      </c>
      <c r="P1876" s="102" t="s">
        <v>20</v>
      </c>
      <c r="Q1876" s="102" t="s">
        <v>20</v>
      </c>
      <c r="R1876" s="116" t="s">
        <v>5999</v>
      </c>
      <c r="S1876" s="114" t="s">
        <v>5035</v>
      </c>
      <c r="T1876" s="114">
        <v>120</v>
      </c>
      <c r="U1876" s="114">
        <v>120</v>
      </c>
      <c r="V1876" s="114">
        <v>20</v>
      </c>
      <c r="W1876" s="115">
        <v>0.12</v>
      </c>
    </row>
    <row r="1877" spans="2:23" ht="51">
      <c r="B1877" s="95" t="s">
        <v>20807</v>
      </c>
      <c r="C1877" s="95" t="s">
        <v>20</v>
      </c>
      <c r="D1877" s="95" t="s">
        <v>20</v>
      </c>
      <c r="E1877" s="95" t="s">
        <v>17246</v>
      </c>
      <c r="F1877" s="95" t="s">
        <v>17266</v>
      </c>
      <c r="G1877" s="95" t="s">
        <v>17255</v>
      </c>
      <c r="H1877" s="14" t="s">
        <v>20823</v>
      </c>
      <c r="I1877" s="95" t="s">
        <v>6000</v>
      </c>
      <c r="J1877" s="120" t="s">
        <v>14548</v>
      </c>
      <c r="K1877" s="106" t="s">
        <v>6001</v>
      </c>
      <c r="L1877" s="95" t="s">
        <v>6000</v>
      </c>
      <c r="M1877" s="97">
        <f>IF($K$6="с учетом НДС",VLOOKUP('Прайс MILWAUKEE®'!$J1877,'Legend ACC'!$A:$H,8,0)*(1-N1877),VLOOKUP('Прайс MILWAUKEE®'!$J1877,'Legend ACC'!$A:$H,8,0)*(1-N1877)/1.2)</f>
        <v>374.00000000000006</v>
      </c>
      <c r="N1877" s="98">
        <f>IF(OR(E1877="Принадлежности",E1877="Ручной инструмент"),$K$5,IF($K$4=0,0,IFERROR(VLOOKUP(Q1877,LEGEND!$V$4:$W$7,2,0),$K$4)))</f>
        <v>0</v>
      </c>
      <c r="O1877" s="103" t="s">
        <v>20</v>
      </c>
      <c r="P1877" s="102" t="s">
        <v>20</v>
      </c>
      <c r="Q1877" s="102" t="s">
        <v>20</v>
      </c>
      <c r="R1877" s="116" t="s">
        <v>6002</v>
      </c>
      <c r="S1877" s="114" t="s">
        <v>5035</v>
      </c>
      <c r="T1877" s="114">
        <v>135</v>
      </c>
      <c r="U1877" s="114">
        <v>135</v>
      </c>
      <c r="V1877" s="114">
        <v>135</v>
      </c>
      <c r="W1877" s="115">
        <v>0.126</v>
      </c>
    </row>
    <row r="1878" spans="2:23" ht="25.5">
      <c r="B1878" s="95" t="s">
        <v>20807</v>
      </c>
      <c r="C1878" s="95" t="s">
        <v>20</v>
      </c>
      <c r="D1878" s="95" t="s">
        <v>20</v>
      </c>
      <c r="E1878" s="95" t="s">
        <v>17246</v>
      </c>
      <c r="F1878" s="95" t="s">
        <v>17260</v>
      </c>
      <c r="G1878" s="95" t="s">
        <v>17261</v>
      </c>
      <c r="H1878" s="14" t="s">
        <v>20829</v>
      </c>
      <c r="I1878" s="95" t="s">
        <v>6003</v>
      </c>
      <c r="J1878" s="120" t="s">
        <v>14549</v>
      </c>
      <c r="K1878" s="106" t="s">
        <v>6004</v>
      </c>
      <c r="L1878" s="95" t="s">
        <v>6003</v>
      </c>
      <c r="M1878" s="97">
        <f>IF($K$6="с учетом НДС",VLOOKUP('Прайс MILWAUKEE®'!$J1878,'Legend ACC'!$A:$H,8,0)*(1-N1878),VLOOKUP('Прайс MILWAUKEE®'!$J1878,'Legend ACC'!$A:$H,8,0)*(1-N1878)/1.2)</f>
        <v>1727.0000000000002</v>
      </c>
      <c r="N1878" s="98">
        <f>IF(OR(E1878="Принадлежности",E1878="Ручной инструмент"),$K$5,IF($K$4=0,0,IFERROR(VLOOKUP(Q1878,LEGEND!$V$4:$W$7,2,0),$K$4)))</f>
        <v>0</v>
      </c>
      <c r="O1878" s="103" t="s">
        <v>20</v>
      </c>
      <c r="P1878" s="102" t="s">
        <v>20</v>
      </c>
      <c r="Q1878" s="102" t="s">
        <v>20</v>
      </c>
      <c r="R1878" s="116" t="s">
        <v>6005</v>
      </c>
      <c r="S1878" s="114" t="s">
        <v>4755</v>
      </c>
      <c r="T1878" s="114">
        <v>370</v>
      </c>
      <c r="U1878" s="114">
        <v>50</v>
      </c>
      <c r="V1878" s="114">
        <v>25</v>
      </c>
      <c r="W1878" s="115">
        <v>0.33</v>
      </c>
    </row>
    <row r="1879" spans="2:23" ht="38.25">
      <c r="B1879" s="95" t="s">
        <v>20807</v>
      </c>
      <c r="C1879" s="95" t="s">
        <v>20</v>
      </c>
      <c r="D1879" s="95" t="s">
        <v>20</v>
      </c>
      <c r="E1879" s="95" t="s">
        <v>17246</v>
      </c>
      <c r="F1879" s="95" t="s">
        <v>17260</v>
      </c>
      <c r="G1879" s="95" t="s">
        <v>17261</v>
      </c>
      <c r="H1879" s="14" t="s">
        <v>20829</v>
      </c>
      <c r="I1879" s="95" t="s">
        <v>6006</v>
      </c>
      <c r="J1879" s="120" t="s">
        <v>14550</v>
      </c>
      <c r="K1879" s="106" t="s">
        <v>6007</v>
      </c>
      <c r="L1879" s="95" t="s">
        <v>6006</v>
      </c>
      <c r="M1879" s="97">
        <f>IF($K$6="с учетом НДС",VLOOKUP('Прайс MILWAUKEE®'!$J1879,'Legend ACC'!$A:$H,8,0)*(1-N1879),VLOOKUP('Прайс MILWAUKEE®'!$J1879,'Legend ACC'!$A:$H,8,0)*(1-N1879)/1.2)</f>
        <v>2134</v>
      </c>
      <c r="N1879" s="98">
        <f>IF(OR(E1879="Принадлежности",E1879="Ручной инструмент"),$K$5,IF($K$4=0,0,IFERROR(VLOOKUP(Q1879,LEGEND!$V$4:$W$7,2,0),$K$4)))</f>
        <v>0</v>
      </c>
      <c r="O1879" s="103" t="s">
        <v>20</v>
      </c>
      <c r="P1879" s="102" t="s">
        <v>20</v>
      </c>
      <c r="Q1879" s="102" t="s">
        <v>20</v>
      </c>
      <c r="R1879" s="116" t="s">
        <v>6008</v>
      </c>
      <c r="S1879" s="114" t="s">
        <v>4755</v>
      </c>
      <c r="T1879" s="114">
        <v>200</v>
      </c>
      <c r="U1879" s="114">
        <v>45</v>
      </c>
      <c r="V1879" s="114">
        <v>35</v>
      </c>
      <c r="W1879" s="115">
        <v>4.4999999999999998E-2</v>
      </c>
    </row>
    <row r="1880" spans="2:23" ht="38.25">
      <c r="B1880" s="95" t="s">
        <v>20807</v>
      </c>
      <c r="C1880" s="95" t="s">
        <v>20</v>
      </c>
      <c r="D1880" s="95" t="s">
        <v>20</v>
      </c>
      <c r="E1880" s="95" t="s">
        <v>17246</v>
      </c>
      <c r="F1880" s="95" t="s">
        <v>17260</v>
      </c>
      <c r="G1880" s="95" t="s">
        <v>17261</v>
      </c>
      <c r="H1880" s="14" t="s">
        <v>20829</v>
      </c>
      <c r="I1880" s="95" t="s">
        <v>6009</v>
      </c>
      <c r="J1880" s="120" t="s">
        <v>14551</v>
      </c>
      <c r="K1880" s="106" t="s">
        <v>6010</v>
      </c>
      <c r="L1880" s="95" t="s">
        <v>6009</v>
      </c>
      <c r="M1880" s="97">
        <f>IF($K$6="с учетом НДС",VLOOKUP('Прайс MILWAUKEE®'!$J1880,'Legend ACC'!$A:$H,8,0)*(1-N1880),VLOOKUP('Прайс MILWAUKEE®'!$J1880,'Legend ACC'!$A:$H,8,0)*(1-N1880)/1.2)</f>
        <v>2838.0000000000005</v>
      </c>
      <c r="N1880" s="98">
        <f>IF(OR(E1880="Принадлежности",E1880="Ручной инструмент"),$K$5,IF($K$4=0,0,IFERROR(VLOOKUP(Q1880,LEGEND!$V$4:$W$7,2,0),$K$4)))</f>
        <v>0</v>
      </c>
      <c r="O1880" s="103" t="s">
        <v>20</v>
      </c>
      <c r="P1880" s="102" t="s">
        <v>20</v>
      </c>
      <c r="Q1880" s="102" t="s">
        <v>20</v>
      </c>
      <c r="R1880" s="116" t="s">
        <v>6011</v>
      </c>
      <c r="S1880" s="114" t="s">
        <v>4755</v>
      </c>
      <c r="T1880" s="114">
        <v>300</v>
      </c>
      <c r="U1880" s="114">
        <v>45</v>
      </c>
      <c r="V1880" s="114">
        <v>35</v>
      </c>
      <c r="W1880" s="115">
        <v>0.08</v>
      </c>
    </row>
    <row r="1881" spans="2:23" ht="38.25">
      <c r="B1881" s="95" t="s">
        <v>20807</v>
      </c>
      <c r="C1881" s="95" t="s">
        <v>20</v>
      </c>
      <c r="D1881" s="95" t="s">
        <v>20</v>
      </c>
      <c r="E1881" s="95" t="s">
        <v>17246</v>
      </c>
      <c r="F1881" s="95" t="s">
        <v>17260</v>
      </c>
      <c r="G1881" s="95" t="s">
        <v>17261</v>
      </c>
      <c r="H1881" s="14" t="s">
        <v>20829</v>
      </c>
      <c r="I1881" s="95" t="s">
        <v>6012</v>
      </c>
      <c r="J1881" s="120" t="s">
        <v>14552</v>
      </c>
      <c r="K1881" s="106" t="s">
        <v>6013</v>
      </c>
      <c r="L1881" s="95" t="s">
        <v>6012</v>
      </c>
      <c r="M1881" s="97">
        <f>IF($K$6="с учетом НДС",VLOOKUP('Прайс MILWAUKEE®'!$J1881,'Legend ACC'!$A:$H,8,0)*(1-N1881),VLOOKUP('Прайс MILWAUKEE®'!$J1881,'Legend ACC'!$A:$H,8,0)*(1-N1881)/1.2)</f>
        <v>8624</v>
      </c>
      <c r="N1881" s="98">
        <f>IF(OR(E1881="Принадлежности",E1881="Ручной инструмент"),$K$5,IF($K$4=0,0,IFERROR(VLOOKUP(Q1881,LEGEND!$V$4:$W$7,2,0),$K$4)))</f>
        <v>0</v>
      </c>
      <c r="O1881" s="103" t="s">
        <v>20</v>
      </c>
      <c r="P1881" s="102" t="s">
        <v>20</v>
      </c>
      <c r="Q1881" s="102" t="s">
        <v>20</v>
      </c>
      <c r="R1881" s="116" t="s">
        <v>6014</v>
      </c>
      <c r="S1881" s="114" t="s">
        <v>4755</v>
      </c>
      <c r="T1881" s="114">
        <v>200</v>
      </c>
      <c r="U1881" s="114">
        <v>60</v>
      </c>
      <c r="V1881" s="114">
        <v>55</v>
      </c>
      <c r="W1881" s="115">
        <v>0.5</v>
      </c>
    </row>
    <row r="1882" spans="2:23" ht="38.25">
      <c r="B1882" s="95" t="s">
        <v>20807</v>
      </c>
      <c r="C1882" s="95" t="s">
        <v>20</v>
      </c>
      <c r="D1882" s="95" t="s">
        <v>20</v>
      </c>
      <c r="E1882" s="95" t="s">
        <v>17246</v>
      </c>
      <c r="F1882" s="95" t="s">
        <v>17260</v>
      </c>
      <c r="G1882" s="95" t="s">
        <v>17261</v>
      </c>
      <c r="H1882" s="14" t="s">
        <v>20829</v>
      </c>
      <c r="I1882" s="95" t="s">
        <v>6015</v>
      </c>
      <c r="J1882" s="120" t="s">
        <v>14553</v>
      </c>
      <c r="K1882" s="106" t="s">
        <v>6016</v>
      </c>
      <c r="L1882" s="95" t="s">
        <v>6015</v>
      </c>
      <c r="M1882" s="97">
        <f>IF($K$6="с учетом НДС",VLOOKUP('Прайс MILWAUKEE®'!$J1882,'Legend ACC'!$A:$H,8,0)*(1-N1882),VLOOKUP('Прайс MILWAUKEE®'!$J1882,'Legend ACC'!$A:$H,8,0)*(1-N1882)/1.2)</f>
        <v>11792.000000000002</v>
      </c>
      <c r="N1882" s="98">
        <f>IF(OR(E1882="Принадлежности",E1882="Ручной инструмент"),$K$5,IF($K$4=0,0,IFERROR(VLOOKUP(Q1882,LEGEND!$V$4:$W$7,2,0),$K$4)))</f>
        <v>0</v>
      </c>
      <c r="O1882" s="103" t="s">
        <v>20</v>
      </c>
      <c r="P1882" s="102" t="s">
        <v>20</v>
      </c>
      <c r="Q1882" s="102" t="s">
        <v>20</v>
      </c>
      <c r="R1882" s="116" t="s">
        <v>6017</v>
      </c>
      <c r="S1882" s="114" t="s">
        <v>4755</v>
      </c>
      <c r="T1882" s="114">
        <v>300</v>
      </c>
      <c r="U1882" s="114">
        <v>60</v>
      </c>
      <c r="V1882" s="114">
        <v>55</v>
      </c>
      <c r="W1882" s="115">
        <v>0.7</v>
      </c>
    </row>
    <row r="1883" spans="2:23" ht="25.5">
      <c r="B1883" s="95" t="s">
        <v>20807</v>
      </c>
      <c r="C1883" s="95" t="s">
        <v>20</v>
      </c>
      <c r="D1883" s="95" t="s">
        <v>20</v>
      </c>
      <c r="E1883" s="95" t="s">
        <v>17246</v>
      </c>
      <c r="F1883" s="95" t="s">
        <v>17252</v>
      </c>
      <c r="G1883" s="95" t="s">
        <v>17258</v>
      </c>
      <c r="H1883" s="14" t="s">
        <v>20838</v>
      </c>
      <c r="I1883" s="95" t="s">
        <v>6019</v>
      </c>
      <c r="J1883" s="120" t="s">
        <v>14554</v>
      </c>
      <c r="K1883" s="106" t="s">
        <v>6020</v>
      </c>
      <c r="L1883" s="95" t="s">
        <v>6019</v>
      </c>
      <c r="M1883" s="97">
        <f>IF($K$6="с учетом НДС",VLOOKUP('Прайс MILWAUKEE®'!$J1883,'Legend ACC'!$A:$H,8,0)*(1-N1883),VLOOKUP('Прайс MILWAUKEE®'!$J1883,'Legend ACC'!$A:$H,8,0)*(1-N1883)/1.2)</f>
        <v>42594.750000000007</v>
      </c>
      <c r="N1883" s="98">
        <f>IF(OR(E1883="Принадлежности",E1883="Ручной инструмент"),$K$5,IF($K$4=0,0,IFERROR(VLOOKUP(Q1883,LEGEND!$V$4:$W$7,2,0),$K$4)))</f>
        <v>0</v>
      </c>
      <c r="O1883" s="103" t="s">
        <v>20</v>
      </c>
      <c r="P1883" s="102" t="s">
        <v>20</v>
      </c>
      <c r="Q1883" s="102" t="s">
        <v>20</v>
      </c>
      <c r="R1883" s="116" t="s">
        <v>6021</v>
      </c>
      <c r="S1883" s="114" t="s">
        <v>5035</v>
      </c>
      <c r="T1883" s="114">
        <v>210</v>
      </c>
      <c r="U1883" s="114">
        <v>15</v>
      </c>
      <c r="V1883" s="114">
        <v>10</v>
      </c>
      <c r="W1883" s="115">
        <v>0.124</v>
      </c>
    </row>
    <row r="1884" spans="2:23" ht="25.5">
      <c r="B1884" s="95" t="s">
        <v>20807</v>
      </c>
      <c r="C1884" s="95" t="s">
        <v>20</v>
      </c>
      <c r="D1884" s="95" t="s">
        <v>20</v>
      </c>
      <c r="E1884" s="95" t="s">
        <v>17246</v>
      </c>
      <c r="F1884" s="95" t="s">
        <v>17260</v>
      </c>
      <c r="G1884" s="95" t="s">
        <v>17261</v>
      </c>
      <c r="H1884" s="14" t="s">
        <v>20829</v>
      </c>
      <c r="I1884" s="95" t="s">
        <v>6022</v>
      </c>
      <c r="J1884" s="120" t="s">
        <v>14555</v>
      </c>
      <c r="K1884" s="106" t="s">
        <v>6023</v>
      </c>
      <c r="L1884" s="95" t="s">
        <v>6022</v>
      </c>
      <c r="M1884" s="97">
        <f>IF($K$6="с учетом НДС",VLOOKUP('Прайс MILWAUKEE®'!$J1884,'Legend ACC'!$A:$H,8,0)*(1-N1884),VLOOKUP('Прайс MILWAUKEE®'!$J1884,'Legend ACC'!$A:$H,8,0)*(1-N1884)/1.2)</f>
        <v>9614</v>
      </c>
      <c r="N1884" s="98">
        <f>IF(OR(E1884="Принадлежности",E1884="Ручной инструмент"),$K$5,IF($K$4=0,0,IFERROR(VLOOKUP(Q1884,LEGEND!$V$4:$W$7,2,0),$K$4)))</f>
        <v>0</v>
      </c>
      <c r="O1884" s="103" t="s">
        <v>20</v>
      </c>
      <c r="P1884" s="102" t="s">
        <v>20</v>
      </c>
      <c r="Q1884" s="102" t="s">
        <v>20</v>
      </c>
      <c r="R1884" s="116" t="s">
        <v>6024</v>
      </c>
      <c r="S1884" s="114" t="s">
        <v>5035</v>
      </c>
      <c r="T1884" s="114">
        <v>250</v>
      </c>
      <c r="U1884" s="114">
        <v>80</v>
      </c>
      <c r="V1884" s="114">
        <v>80</v>
      </c>
      <c r="W1884" s="115">
        <v>1.8</v>
      </c>
    </row>
    <row r="1885" spans="2:23" ht="38.25">
      <c r="B1885" s="95" t="s">
        <v>20807</v>
      </c>
      <c r="C1885" s="95" t="s">
        <v>20</v>
      </c>
      <c r="D1885" s="95" t="s">
        <v>20</v>
      </c>
      <c r="E1885" s="95" t="s">
        <v>17246</v>
      </c>
      <c r="F1885" s="95" t="s">
        <v>17266</v>
      </c>
      <c r="G1885" s="95" t="s">
        <v>17267</v>
      </c>
      <c r="H1885" s="14" t="s">
        <v>20823</v>
      </c>
      <c r="I1885" s="95" t="s">
        <v>6025</v>
      </c>
      <c r="J1885" s="120" t="s">
        <v>14556</v>
      </c>
      <c r="K1885" s="106" t="s">
        <v>6026</v>
      </c>
      <c r="L1885" s="95" t="s">
        <v>6025</v>
      </c>
      <c r="M1885" s="97">
        <f>IF($K$6="с учетом НДС",VLOOKUP('Прайс MILWAUKEE®'!$J1885,'Legend ACC'!$A:$H,8,0)*(1-N1885),VLOOKUP('Прайс MILWAUKEE®'!$J1885,'Legend ACC'!$A:$H,8,0)*(1-N1885)/1.2)</f>
        <v>1056</v>
      </c>
      <c r="N1885" s="98">
        <f>IF(OR(E1885="Принадлежности",E1885="Ручной инструмент"),$K$5,IF($K$4=0,0,IFERROR(VLOOKUP(Q1885,LEGEND!$V$4:$W$7,2,0),$K$4)))</f>
        <v>0</v>
      </c>
      <c r="O1885" s="103" t="s">
        <v>20</v>
      </c>
      <c r="P1885" s="102" t="s">
        <v>20</v>
      </c>
      <c r="Q1885" s="102" t="s">
        <v>20</v>
      </c>
      <c r="R1885" s="116" t="s">
        <v>6027</v>
      </c>
      <c r="S1885" s="114" t="s">
        <v>5035</v>
      </c>
      <c r="T1885" s="114">
        <v>350</v>
      </c>
      <c r="U1885" s="114">
        <v>350</v>
      </c>
      <c r="V1885" s="114">
        <v>5</v>
      </c>
      <c r="W1885" s="115">
        <v>0.79600000000000004</v>
      </c>
    </row>
    <row r="1886" spans="2:23" ht="51">
      <c r="B1886" s="95" t="s">
        <v>20807</v>
      </c>
      <c r="C1886" s="95" t="s">
        <v>20</v>
      </c>
      <c r="D1886" s="95" t="s">
        <v>20</v>
      </c>
      <c r="E1886" s="95" t="s">
        <v>17246</v>
      </c>
      <c r="F1886" s="95" t="s">
        <v>17268</v>
      </c>
      <c r="G1886" s="95" t="s">
        <v>17269</v>
      </c>
      <c r="H1886" s="14" t="s">
        <v>20837</v>
      </c>
      <c r="I1886" s="95" t="s">
        <v>6028</v>
      </c>
      <c r="J1886" s="120" t="s">
        <v>14557</v>
      </c>
      <c r="K1886" s="106" t="s">
        <v>6029</v>
      </c>
      <c r="L1886" s="95" t="s">
        <v>6028</v>
      </c>
      <c r="M1886" s="97">
        <f>IF($K$6="с учетом НДС",VLOOKUP('Прайс MILWAUKEE®'!$J1886,'Legend ACC'!$A:$H,8,0)*(1-N1886),VLOOKUP('Прайс MILWAUKEE®'!$J1886,'Legend ACC'!$A:$H,8,0)*(1-N1886)/1.2)</f>
        <v>2508</v>
      </c>
      <c r="N1886" s="98">
        <f>IF(OR(E1886="Принадлежности",E1886="Ручной инструмент"),$K$5,IF($K$4=0,0,IFERROR(VLOOKUP(Q1886,LEGEND!$V$4:$W$7,2,0),$K$4)))</f>
        <v>0</v>
      </c>
      <c r="O1886" s="103" t="s">
        <v>20</v>
      </c>
      <c r="P1886" s="102" t="s">
        <v>20</v>
      </c>
      <c r="Q1886" s="102" t="s">
        <v>20</v>
      </c>
      <c r="R1886" s="116" t="s">
        <v>6030</v>
      </c>
      <c r="S1886" s="114" t="s">
        <v>5035</v>
      </c>
      <c r="T1886" s="114">
        <v>140</v>
      </c>
      <c r="U1886" s="114">
        <v>135</v>
      </c>
      <c r="V1886" s="114">
        <v>45</v>
      </c>
      <c r="W1886" s="115">
        <v>2.3220000000000001</v>
      </c>
    </row>
    <row r="1887" spans="2:23" ht="51">
      <c r="B1887" s="95" t="s">
        <v>20807</v>
      </c>
      <c r="C1887" s="95" t="s">
        <v>20</v>
      </c>
      <c r="D1887" s="95" t="s">
        <v>20</v>
      </c>
      <c r="E1887" s="95" t="s">
        <v>17246</v>
      </c>
      <c r="F1887" s="95" t="s">
        <v>17268</v>
      </c>
      <c r="G1887" s="95" t="s">
        <v>17269</v>
      </c>
      <c r="H1887" s="14" t="s">
        <v>20837</v>
      </c>
      <c r="I1887" s="95" t="s">
        <v>6031</v>
      </c>
      <c r="J1887" s="120" t="s">
        <v>14558</v>
      </c>
      <c r="K1887" s="106" t="s">
        <v>6032</v>
      </c>
      <c r="L1887" s="95" t="s">
        <v>6031</v>
      </c>
      <c r="M1887" s="97">
        <f>IF($K$6="с учетом НДС",VLOOKUP('Прайс MILWAUKEE®'!$J1887,'Legend ACC'!$A:$H,8,0)*(1-N1887),VLOOKUP('Прайс MILWAUKEE®'!$J1887,'Legend ACC'!$A:$H,8,0)*(1-N1887)/1.2)</f>
        <v>2981.0000000000005</v>
      </c>
      <c r="N1887" s="98">
        <f>IF(OR(E1887="Принадлежности",E1887="Ручной инструмент"),$K$5,IF($K$4=0,0,IFERROR(VLOOKUP(Q1887,LEGEND!$V$4:$W$7,2,0),$K$4)))</f>
        <v>0</v>
      </c>
      <c r="O1887" s="103" t="s">
        <v>20</v>
      </c>
      <c r="P1887" s="102" t="s">
        <v>20</v>
      </c>
      <c r="Q1887" s="102" t="s">
        <v>20</v>
      </c>
      <c r="R1887" s="116" t="s">
        <v>6033</v>
      </c>
      <c r="S1887" s="114" t="s">
        <v>5035</v>
      </c>
      <c r="T1887" s="114">
        <v>140</v>
      </c>
      <c r="U1887" s="114">
        <v>135</v>
      </c>
      <c r="V1887" s="114">
        <v>45</v>
      </c>
      <c r="W1887" s="115">
        <v>2.9119999999999999</v>
      </c>
    </row>
    <row r="1888" spans="2:23" ht="51">
      <c r="B1888" s="95" t="s">
        <v>20807</v>
      </c>
      <c r="C1888" s="95" t="s">
        <v>20</v>
      </c>
      <c r="D1888" s="95" t="s">
        <v>20</v>
      </c>
      <c r="E1888" s="95" t="s">
        <v>17246</v>
      </c>
      <c r="F1888" s="95" t="s">
        <v>17268</v>
      </c>
      <c r="G1888" s="95" t="s">
        <v>17269</v>
      </c>
      <c r="H1888" s="14" t="s">
        <v>20837</v>
      </c>
      <c r="I1888" s="95" t="s">
        <v>6034</v>
      </c>
      <c r="J1888" s="120" t="s">
        <v>14559</v>
      </c>
      <c r="K1888" s="106" t="s">
        <v>6035</v>
      </c>
      <c r="L1888" s="95" t="s">
        <v>6034</v>
      </c>
      <c r="M1888" s="97">
        <f>IF($K$6="с учетом НДС",VLOOKUP('Прайс MILWAUKEE®'!$J1888,'Legend ACC'!$A:$H,8,0)*(1-N1888),VLOOKUP('Прайс MILWAUKEE®'!$J1888,'Legend ACC'!$A:$H,8,0)*(1-N1888)/1.2)</f>
        <v>1782.0000000000002</v>
      </c>
      <c r="N1888" s="98">
        <f>IF(OR(E1888="Принадлежности",E1888="Ручной инструмент"),$K$5,IF($K$4=0,0,IFERROR(VLOOKUP(Q1888,LEGEND!$V$4:$W$7,2,0),$K$4)))</f>
        <v>0</v>
      </c>
      <c r="O1888" s="103" t="s">
        <v>20</v>
      </c>
      <c r="P1888" s="102" t="s">
        <v>20</v>
      </c>
      <c r="Q1888" s="102" t="s">
        <v>20</v>
      </c>
      <c r="R1888" s="116" t="s">
        <v>6036</v>
      </c>
      <c r="S1888" s="114" t="s">
        <v>5035</v>
      </c>
      <c r="T1888" s="114">
        <v>145</v>
      </c>
      <c r="U1888" s="114">
        <v>135</v>
      </c>
      <c r="V1888" s="114">
        <v>45</v>
      </c>
      <c r="W1888" s="115">
        <v>1.8839999999999999</v>
      </c>
    </row>
    <row r="1889" spans="2:23" ht="51">
      <c r="B1889" s="95" t="s">
        <v>20807</v>
      </c>
      <c r="C1889" s="95" t="s">
        <v>20</v>
      </c>
      <c r="D1889" s="95" t="s">
        <v>20</v>
      </c>
      <c r="E1889" s="95" t="s">
        <v>17246</v>
      </c>
      <c r="F1889" s="95" t="s">
        <v>17268</v>
      </c>
      <c r="G1889" s="95" t="s">
        <v>17269</v>
      </c>
      <c r="H1889" s="14" t="s">
        <v>20837</v>
      </c>
      <c r="I1889" s="95" t="s">
        <v>6037</v>
      </c>
      <c r="J1889" s="120" t="s">
        <v>14560</v>
      </c>
      <c r="K1889" s="106" t="s">
        <v>6038</v>
      </c>
      <c r="L1889" s="95" t="s">
        <v>6037</v>
      </c>
      <c r="M1889" s="97">
        <f>IF($K$6="с учетом НДС",VLOOKUP('Прайс MILWAUKEE®'!$J1889,'Legend ACC'!$A:$H,8,0)*(1-N1889),VLOOKUP('Прайс MILWAUKEE®'!$J1889,'Legend ACC'!$A:$H,8,0)*(1-N1889)/1.2)</f>
        <v>2046.0000000000002</v>
      </c>
      <c r="N1889" s="98">
        <f>IF(OR(E1889="Принадлежности",E1889="Ручной инструмент"),$K$5,IF($K$4=0,0,IFERROR(VLOOKUP(Q1889,LEGEND!$V$4:$W$7,2,0),$K$4)))</f>
        <v>0</v>
      </c>
      <c r="O1889" s="103" t="s">
        <v>20</v>
      </c>
      <c r="P1889" s="102" t="s">
        <v>20</v>
      </c>
      <c r="Q1889" s="102" t="s">
        <v>20</v>
      </c>
      <c r="R1889" s="116" t="s">
        <v>6039</v>
      </c>
      <c r="S1889" s="114" t="s">
        <v>5035</v>
      </c>
      <c r="T1889" s="114">
        <v>145</v>
      </c>
      <c r="U1889" s="114">
        <v>135</v>
      </c>
      <c r="V1889" s="114">
        <v>45</v>
      </c>
      <c r="W1889" s="115">
        <v>2.1640000000000001</v>
      </c>
    </row>
    <row r="1890" spans="2:23" ht="51">
      <c r="B1890" s="95" t="s">
        <v>20807</v>
      </c>
      <c r="C1890" s="95" t="s">
        <v>20</v>
      </c>
      <c r="D1890" s="95" t="s">
        <v>20</v>
      </c>
      <c r="E1890" s="95" t="s">
        <v>17246</v>
      </c>
      <c r="F1890" s="95" t="s">
        <v>17268</v>
      </c>
      <c r="G1890" s="95" t="s">
        <v>17269</v>
      </c>
      <c r="H1890" s="14" t="s">
        <v>20837</v>
      </c>
      <c r="I1890" s="95" t="s">
        <v>6040</v>
      </c>
      <c r="J1890" s="120" t="s">
        <v>14561</v>
      </c>
      <c r="K1890" s="106" t="s">
        <v>6041</v>
      </c>
      <c r="L1890" s="95" t="s">
        <v>6040</v>
      </c>
      <c r="M1890" s="97">
        <f>IF($K$6="с учетом НДС",VLOOKUP('Прайс MILWAUKEE®'!$J1890,'Legend ACC'!$A:$H,8,0)*(1-N1890),VLOOKUP('Прайс MILWAUKEE®'!$J1890,'Legend ACC'!$A:$H,8,0)*(1-N1890)/1.2)</f>
        <v>2288</v>
      </c>
      <c r="N1890" s="98">
        <f>IF(OR(E1890="Принадлежности",E1890="Ручной инструмент"),$K$5,IF($K$4=0,0,IFERROR(VLOOKUP(Q1890,LEGEND!$V$4:$W$7,2,0),$K$4)))</f>
        <v>0</v>
      </c>
      <c r="O1890" s="103" t="s">
        <v>20</v>
      </c>
      <c r="P1890" s="102" t="s">
        <v>20</v>
      </c>
      <c r="Q1890" s="102" t="s">
        <v>20</v>
      </c>
      <c r="R1890" s="116" t="s">
        <v>6042</v>
      </c>
      <c r="S1890" s="114" t="s">
        <v>5035</v>
      </c>
      <c r="T1890" s="114">
        <v>140</v>
      </c>
      <c r="U1890" s="114">
        <v>35</v>
      </c>
      <c r="V1890" s="114">
        <v>130</v>
      </c>
      <c r="W1890" s="115">
        <v>2.71</v>
      </c>
    </row>
    <row r="1891" spans="2:23" ht="51">
      <c r="B1891" s="95" t="s">
        <v>20807</v>
      </c>
      <c r="C1891" s="95" t="s">
        <v>20</v>
      </c>
      <c r="D1891" s="95" t="s">
        <v>20</v>
      </c>
      <c r="E1891" s="95" t="s">
        <v>17246</v>
      </c>
      <c r="F1891" s="95" t="s">
        <v>17268</v>
      </c>
      <c r="G1891" s="95" t="s">
        <v>17269</v>
      </c>
      <c r="H1891" s="14" t="s">
        <v>20837</v>
      </c>
      <c r="I1891" s="95" t="s">
        <v>6043</v>
      </c>
      <c r="J1891" s="120" t="s">
        <v>14562</v>
      </c>
      <c r="K1891" s="106" t="s">
        <v>6044</v>
      </c>
      <c r="L1891" s="95" t="s">
        <v>6043</v>
      </c>
      <c r="M1891" s="97">
        <f>IF($K$6="с учетом НДС",VLOOKUP('Прайс MILWAUKEE®'!$J1891,'Legend ACC'!$A:$H,8,0)*(1-N1891),VLOOKUP('Прайс MILWAUKEE®'!$J1891,'Legend ACC'!$A:$H,8,0)*(1-N1891)/1.2)</f>
        <v>2310</v>
      </c>
      <c r="N1891" s="98">
        <f>IF(OR(E1891="Принадлежности",E1891="Ручной инструмент"),$K$5,IF($K$4=0,0,IFERROR(VLOOKUP(Q1891,LEGEND!$V$4:$W$7,2,0),$K$4)))</f>
        <v>0</v>
      </c>
      <c r="O1891" s="103" t="s">
        <v>20</v>
      </c>
      <c r="P1891" s="102" t="s">
        <v>20</v>
      </c>
      <c r="Q1891" s="102" t="s">
        <v>20</v>
      </c>
      <c r="R1891" s="116" t="s">
        <v>6045</v>
      </c>
      <c r="S1891" s="114" t="s">
        <v>5035</v>
      </c>
      <c r="T1891" s="114">
        <v>140</v>
      </c>
      <c r="U1891" s="114">
        <v>35</v>
      </c>
      <c r="V1891" s="114">
        <v>130</v>
      </c>
      <c r="W1891" s="115">
        <v>2.98</v>
      </c>
    </row>
    <row r="1892" spans="2:23" ht="51">
      <c r="B1892" s="95" t="s">
        <v>20807</v>
      </c>
      <c r="C1892" s="95" t="s">
        <v>20</v>
      </c>
      <c r="D1892" s="95" t="s">
        <v>20</v>
      </c>
      <c r="E1892" s="95" t="s">
        <v>17246</v>
      </c>
      <c r="F1892" s="95" t="s">
        <v>17268</v>
      </c>
      <c r="G1892" s="95" t="s">
        <v>17269</v>
      </c>
      <c r="H1892" s="14" t="s">
        <v>20837</v>
      </c>
      <c r="I1892" s="95" t="s">
        <v>6046</v>
      </c>
      <c r="J1892" s="120" t="s">
        <v>14563</v>
      </c>
      <c r="K1892" s="106" t="s">
        <v>6047</v>
      </c>
      <c r="L1892" s="95" t="s">
        <v>6046</v>
      </c>
      <c r="M1892" s="97">
        <f>IF($K$6="с учетом НДС",VLOOKUP('Прайс MILWAUKEE®'!$J1892,'Legend ACC'!$A:$H,8,0)*(1-N1892),VLOOKUP('Прайс MILWAUKEE®'!$J1892,'Legend ACC'!$A:$H,8,0)*(1-N1892)/1.2)</f>
        <v>2574</v>
      </c>
      <c r="N1892" s="98">
        <f>IF(OR(E1892="Принадлежности",E1892="Ручной инструмент"),$K$5,IF($K$4=0,0,IFERROR(VLOOKUP(Q1892,LEGEND!$V$4:$W$7,2,0),$K$4)))</f>
        <v>0</v>
      </c>
      <c r="O1892" s="103" t="s">
        <v>20</v>
      </c>
      <c r="P1892" s="102" t="s">
        <v>20</v>
      </c>
      <c r="Q1892" s="102" t="s">
        <v>20</v>
      </c>
      <c r="R1892" s="116" t="s">
        <v>6048</v>
      </c>
      <c r="S1892" s="114" t="s">
        <v>5035</v>
      </c>
      <c r="T1892" s="114">
        <v>140</v>
      </c>
      <c r="U1892" s="114">
        <v>45</v>
      </c>
      <c r="V1892" s="114">
        <v>130</v>
      </c>
      <c r="W1892" s="115">
        <v>3.39</v>
      </c>
    </row>
    <row r="1893" spans="2:23" ht="51">
      <c r="B1893" s="95" t="s">
        <v>20807</v>
      </c>
      <c r="C1893" s="95" t="s">
        <v>20</v>
      </c>
      <c r="D1893" s="95" t="s">
        <v>20</v>
      </c>
      <c r="E1893" s="95" t="s">
        <v>17246</v>
      </c>
      <c r="F1893" s="95" t="s">
        <v>17268</v>
      </c>
      <c r="G1893" s="95" t="s">
        <v>17269</v>
      </c>
      <c r="H1893" s="14" t="s">
        <v>20837</v>
      </c>
      <c r="I1893" s="95" t="s">
        <v>6049</v>
      </c>
      <c r="J1893" s="120" t="s">
        <v>14564</v>
      </c>
      <c r="K1893" s="106" t="s">
        <v>6050</v>
      </c>
      <c r="L1893" s="95" t="s">
        <v>6049</v>
      </c>
      <c r="M1893" s="97">
        <f>IF($K$6="с учетом НДС",VLOOKUP('Прайс MILWAUKEE®'!$J1893,'Legend ACC'!$A:$H,8,0)*(1-N1893),VLOOKUP('Прайс MILWAUKEE®'!$J1893,'Legend ACC'!$A:$H,8,0)*(1-N1893)/1.2)</f>
        <v>5896.0000000000009</v>
      </c>
      <c r="N1893" s="98">
        <f>IF(OR(E1893="Принадлежности",E1893="Ручной инструмент"),$K$5,IF($K$4=0,0,IFERROR(VLOOKUP(Q1893,LEGEND!$V$4:$W$7,2,0),$K$4)))</f>
        <v>0</v>
      </c>
      <c r="O1893" s="103" t="s">
        <v>20</v>
      </c>
      <c r="P1893" s="102" t="s">
        <v>20</v>
      </c>
      <c r="Q1893" s="102" t="s">
        <v>20</v>
      </c>
      <c r="R1893" s="116" t="s">
        <v>6051</v>
      </c>
      <c r="S1893" s="114" t="s">
        <v>5601</v>
      </c>
      <c r="T1893" s="114">
        <v>260</v>
      </c>
      <c r="U1893" s="114">
        <v>240</v>
      </c>
      <c r="V1893" s="114">
        <v>140</v>
      </c>
      <c r="W1893" s="115">
        <v>10</v>
      </c>
    </row>
    <row r="1894" spans="2:23" ht="51">
      <c r="B1894" s="95" t="s">
        <v>20807</v>
      </c>
      <c r="C1894" s="95" t="s">
        <v>20</v>
      </c>
      <c r="D1894" s="95" t="s">
        <v>20</v>
      </c>
      <c r="E1894" s="95" t="s">
        <v>17246</v>
      </c>
      <c r="F1894" s="95" t="s">
        <v>17268</v>
      </c>
      <c r="G1894" s="95" t="s">
        <v>17269</v>
      </c>
      <c r="H1894" s="14" t="s">
        <v>20837</v>
      </c>
      <c r="I1894" s="95" t="s">
        <v>6052</v>
      </c>
      <c r="J1894" s="120" t="s">
        <v>14565</v>
      </c>
      <c r="K1894" s="106" t="s">
        <v>6053</v>
      </c>
      <c r="L1894" s="95" t="s">
        <v>6052</v>
      </c>
      <c r="M1894" s="97">
        <f>IF($K$6="с учетом НДС",VLOOKUP('Прайс MILWAUKEE®'!$J1894,'Legend ACC'!$A:$H,8,0)*(1-N1894),VLOOKUP('Прайс MILWAUKEE®'!$J1894,'Legend ACC'!$A:$H,8,0)*(1-N1894)/1.2)</f>
        <v>7040.0000000000009</v>
      </c>
      <c r="N1894" s="98">
        <f>IF(OR(E1894="Принадлежности",E1894="Ручной инструмент"),$K$5,IF($K$4=0,0,IFERROR(VLOOKUP(Q1894,LEGEND!$V$4:$W$7,2,0),$K$4)))</f>
        <v>0</v>
      </c>
      <c r="O1894" s="103" t="s">
        <v>20</v>
      </c>
      <c r="P1894" s="102" t="s">
        <v>20</v>
      </c>
      <c r="Q1894" s="102" t="s">
        <v>20</v>
      </c>
      <c r="R1894" s="116" t="s">
        <v>6054</v>
      </c>
      <c r="S1894" s="114" t="s">
        <v>5601</v>
      </c>
      <c r="T1894" s="114">
        <v>260</v>
      </c>
      <c r="U1894" s="114">
        <v>230</v>
      </c>
      <c r="V1894" s="114">
        <v>135</v>
      </c>
      <c r="W1894" s="115">
        <v>12.464</v>
      </c>
    </row>
    <row r="1895" spans="2:23" ht="51">
      <c r="B1895" s="95" t="s">
        <v>20807</v>
      </c>
      <c r="C1895" s="95" t="s">
        <v>20</v>
      </c>
      <c r="D1895" s="95" t="s">
        <v>20</v>
      </c>
      <c r="E1895" s="95" t="s">
        <v>17246</v>
      </c>
      <c r="F1895" s="95" t="s">
        <v>17268</v>
      </c>
      <c r="G1895" s="95" t="s">
        <v>17269</v>
      </c>
      <c r="H1895" s="14" t="s">
        <v>20837</v>
      </c>
      <c r="I1895" s="95" t="s">
        <v>6055</v>
      </c>
      <c r="J1895" s="120" t="s">
        <v>14566</v>
      </c>
      <c r="K1895" s="106" t="s">
        <v>6056</v>
      </c>
      <c r="L1895" s="95" t="s">
        <v>6055</v>
      </c>
      <c r="M1895" s="97">
        <f>IF($K$6="с учетом НДС",VLOOKUP('Прайс MILWAUKEE®'!$J1895,'Legend ACC'!$A:$H,8,0)*(1-N1895),VLOOKUP('Прайс MILWAUKEE®'!$J1895,'Legend ACC'!$A:$H,8,0)*(1-N1895)/1.2)</f>
        <v>8448</v>
      </c>
      <c r="N1895" s="98">
        <f>IF(OR(E1895="Принадлежности",E1895="Ручной инструмент"),$K$5,IF($K$4=0,0,IFERROR(VLOOKUP(Q1895,LEGEND!$V$4:$W$7,2,0),$K$4)))</f>
        <v>0</v>
      </c>
      <c r="O1895" s="103" t="s">
        <v>20</v>
      </c>
      <c r="P1895" s="102" t="s">
        <v>20</v>
      </c>
      <c r="Q1895" s="102" t="s">
        <v>20</v>
      </c>
      <c r="R1895" s="116" t="s">
        <v>6057</v>
      </c>
      <c r="S1895" s="114" t="s">
        <v>5601</v>
      </c>
      <c r="T1895" s="114">
        <v>260</v>
      </c>
      <c r="U1895" s="114">
        <v>240</v>
      </c>
      <c r="V1895" s="114">
        <v>140</v>
      </c>
      <c r="W1895" s="115">
        <v>14.8</v>
      </c>
    </row>
    <row r="1896" spans="2:23" ht="51">
      <c r="B1896" s="95" t="s">
        <v>20807</v>
      </c>
      <c r="C1896" s="95" t="s">
        <v>20</v>
      </c>
      <c r="D1896" s="95" t="s">
        <v>20</v>
      </c>
      <c r="E1896" s="95" t="s">
        <v>17246</v>
      </c>
      <c r="F1896" s="95" t="s">
        <v>17268</v>
      </c>
      <c r="G1896" s="95" t="s">
        <v>17269</v>
      </c>
      <c r="H1896" s="14" t="s">
        <v>20837</v>
      </c>
      <c r="I1896" s="95" t="s">
        <v>6058</v>
      </c>
      <c r="J1896" s="120" t="s">
        <v>14567</v>
      </c>
      <c r="K1896" s="106" t="s">
        <v>6059</v>
      </c>
      <c r="L1896" s="95" t="s">
        <v>6058</v>
      </c>
      <c r="M1896" s="97">
        <f>IF($K$6="с учетом НДС",VLOOKUP('Прайс MILWAUKEE®'!$J1896,'Legend ACC'!$A:$H,8,0)*(1-N1896),VLOOKUP('Прайс MILWAUKEE®'!$J1896,'Legend ACC'!$A:$H,8,0)*(1-N1896)/1.2)</f>
        <v>6358.0000000000009</v>
      </c>
      <c r="N1896" s="98">
        <f>IF(OR(E1896="Принадлежности",E1896="Ручной инструмент"),$K$5,IF($K$4=0,0,IFERROR(VLOOKUP(Q1896,LEGEND!$V$4:$W$7,2,0),$K$4)))</f>
        <v>0</v>
      </c>
      <c r="O1896" s="103" t="s">
        <v>20</v>
      </c>
      <c r="P1896" s="102" t="s">
        <v>20</v>
      </c>
      <c r="Q1896" s="102" t="s">
        <v>20</v>
      </c>
      <c r="R1896" s="116" t="s">
        <v>6060</v>
      </c>
      <c r="S1896" s="114" t="s">
        <v>5601</v>
      </c>
      <c r="T1896" s="114">
        <v>260</v>
      </c>
      <c r="U1896" s="114">
        <v>240</v>
      </c>
      <c r="V1896" s="114">
        <v>140</v>
      </c>
      <c r="W1896" s="115">
        <v>11.6</v>
      </c>
    </row>
    <row r="1897" spans="2:23" ht="51">
      <c r="B1897" s="95" t="s">
        <v>20807</v>
      </c>
      <c r="C1897" s="95" t="s">
        <v>20</v>
      </c>
      <c r="D1897" s="95" t="s">
        <v>20</v>
      </c>
      <c r="E1897" s="95" t="s">
        <v>17246</v>
      </c>
      <c r="F1897" s="95" t="s">
        <v>17268</v>
      </c>
      <c r="G1897" s="95" t="s">
        <v>17269</v>
      </c>
      <c r="H1897" s="14" t="s">
        <v>20837</v>
      </c>
      <c r="I1897" s="95" t="s">
        <v>6061</v>
      </c>
      <c r="J1897" s="120" t="s">
        <v>14568</v>
      </c>
      <c r="K1897" s="106" t="s">
        <v>6062</v>
      </c>
      <c r="L1897" s="95" t="s">
        <v>6061</v>
      </c>
      <c r="M1897" s="97">
        <f>IF($K$6="с учетом НДС",VLOOKUP('Прайс MILWAUKEE®'!$J1897,'Legend ACC'!$A:$H,8,0)*(1-N1897),VLOOKUP('Прайс MILWAUKEE®'!$J1897,'Legend ACC'!$A:$H,8,0)*(1-N1897)/1.2)</f>
        <v>8690</v>
      </c>
      <c r="N1897" s="98">
        <f>IF(OR(E1897="Принадлежности",E1897="Ручной инструмент"),$K$5,IF($K$4=0,0,IFERROR(VLOOKUP(Q1897,LEGEND!$V$4:$W$7,2,0),$K$4)))</f>
        <v>0</v>
      </c>
      <c r="O1897" s="103" t="s">
        <v>20</v>
      </c>
      <c r="P1897" s="102" t="s">
        <v>20</v>
      </c>
      <c r="Q1897" s="102" t="s">
        <v>20</v>
      </c>
      <c r="R1897" s="116" t="s">
        <v>6063</v>
      </c>
      <c r="S1897" s="114" t="s">
        <v>5601</v>
      </c>
      <c r="T1897" s="114">
        <v>260</v>
      </c>
      <c r="U1897" s="114">
        <v>235</v>
      </c>
      <c r="V1897" s="114">
        <v>135</v>
      </c>
      <c r="W1897" s="115">
        <v>15.791</v>
      </c>
    </row>
    <row r="1898" spans="2:23" ht="76.5">
      <c r="B1898" s="95" t="s">
        <v>20807</v>
      </c>
      <c r="C1898" s="95" t="s">
        <v>20</v>
      </c>
      <c r="D1898" s="95" t="s">
        <v>20</v>
      </c>
      <c r="E1898" s="95" t="s">
        <v>17246</v>
      </c>
      <c r="F1898" s="95" t="s">
        <v>17268</v>
      </c>
      <c r="G1898" s="95" t="s">
        <v>17269</v>
      </c>
      <c r="H1898" s="14" t="s">
        <v>20837</v>
      </c>
      <c r="I1898" s="95" t="s">
        <v>6064</v>
      </c>
      <c r="J1898" s="120" t="s">
        <v>14569</v>
      </c>
      <c r="K1898" s="106" t="s">
        <v>6065</v>
      </c>
      <c r="L1898" s="95" t="s">
        <v>6064</v>
      </c>
      <c r="M1898" s="97">
        <f>IF($K$6="с учетом НДС",VLOOKUP('Прайс MILWAUKEE®'!$J1898,'Legend ACC'!$A:$H,8,0)*(1-N1898),VLOOKUP('Прайс MILWAUKEE®'!$J1898,'Legend ACC'!$A:$H,8,0)*(1-N1898)/1.2)</f>
        <v>18887</v>
      </c>
      <c r="N1898" s="98">
        <f>IF(OR(E1898="Принадлежности",E1898="Ручной инструмент"),$K$5,IF($K$4=0,0,IFERROR(VLOOKUP(Q1898,LEGEND!$V$4:$W$7,2,0),$K$4)))</f>
        <v>0</v>
      </c>
      <c r="O1898" s="103" t="s">
        <v>20</v>
      </c>
      <c r="P1898" s="102" t="s">
        <v>20</v>
      </c>
      <c r="Q1898" s="102" t="s">
        <v>20</v>
      </c>
      <c r="R1898" s="116" t="s">
        <v>6066</v>
      </c>
      <c r="S1898" s="114" t="s">
        <v>5601</v>
      </c>
      <c r="T1898" s="114">
        <v>134</v>
      </c>
      <c r="U1898" s="114">
        <v>228</v>
      </c>
      <c r="V1898" s="114">
        <v>254</v>
      </c>
      <c r="W1898" s="115">
        <v>12.596</v>
      </c>
    </row>
    <row r="1899" spans="2:23" ht="76.5">
      <c r="B1899" s="95" t="s">
        <v>20807</v>
      </c>
      <c r="C1899" s="95" t="s">
        <v>20</v>
      </c>
      <c r="D1899" s="95" t="s">
        <v>20</v>
      </c>
      <c r="E1899" s="95" t="s">
        <v>17246</v>
      </c>
      <c r="F1899" s="95" t="s">
        <v>17268</v>
      </c>
      <c r="G1899" s="95" t="s">
        <v>17269</v>
      </c>
      <c r="H1899" s="14" t="s">
        <v>20837</v>
      </c>
      <c r="I1899" s="95" t="s">
        <v>6067</v>
      </c>
      <c r="J1899" s="120" t="s">
        <v>14570</v>
      </c>
      <c r="K1899" s="106" t="s">
        <v>6068</v>
      </c>
      <c r="L1899" s="95" t="s">
        <v>6067</v>
      </c>
      <c r="M1899" s="97">
        <f>IF($K$6="с учетом НДС",VLOOKUP('Прайс MILWAUKEE®'!$J1899,'Legend ACC'!$A:$H,8,0)*(1-N1899),VLOOKUP('Прайс MILWAUKEE®'!$J1899,'Legend ACC'!$A:$H,8,0)*(1-N1899)/1.2)</f>
        <v>10230</v>
      </c>
      <c r="N1899" s="98">
        <f>IF(OR(E1899="Принадлежности",E1899="Ручной инструмент"),$K$5,IF($K$4=0,0,IFERROR(VLOOKUP(Q1899,LEGEND!$V$4:$W$7,2,0),$K$4)))</f>
        <v>0</v>
      </c>
      <c r="O1899" s="103" t="s">
        <v>20</v>
      </c>
      <c r="P1899" s="102" t="s">
        <v>20</v>
      </c>
      <c r="Q1899" s="102" t="s">
        <v>20</v>
      </c>
      <c r="R1899" s="116" t="s">
        <v>6069</v>
      </c>
      <c r="S1899" s="114" t="s">
        <v>5601</v>
      </c>
      <c r="T1899" s="114">
        <v>259</v>
      </c>
      <c r="U1899" s="114">
        <v>223</v>
      </c>
      <c r="V1899" s="114">
        <v>125</v>
      </c>
      <c r="W1899" s="115">
        <v>14.413</v>
      </c>
    </row>
    <row r="1900" spans="2:23" ht="76.5">
      <c r="B1900" s="95" t="s">
        <v>20807</v>
      </c>
      <c r="C1900" s="95" t="s">
        <v>20</v>
      </c>
      <c r="D1900" s="95" t="s">
        <v>20</v>
      </c>
      <c r="E1900" s="95" t="s">
        <v>17246</v>
      </c>
      <c r="F1900" s="95" t="s">
        <v>17268</v>
      </c>
      <c r="G1900" s="95" t="s">
        <v>17269</v>
      </c>
      <c r="H1900" s="14" t="s">
        <v>20837</v>
      </c>
      <c r="I1900" s="95" t="s">
        <v>6070</v>
      </c>
      <c r="J1900" s="120" t="s">
        <v>14571</v>
      </c>
      <c r="K1900" s="106" t="s">
        <v>6071</v>
      </c>
      <c r="L1900" s="95" t="s">
        <v>6070</v>
      </c>
      <c r="M1900" s="97">
        <f>IF($K$6="с учетом НДС",VLOOKUP('Прайс MILWAUKEE®'!$J1900,'Legend ACC'!$A:$H,8,0)*(1-N1900),VLOOKUP('Прайс MILWAUKEE®'!$J1900,'Legend ACC'!$A:$H,8,0)*(1-N1900)/1.2)</f>
        <v>10109</v>
      </c>
      <c r="N1900" s="98">
        <f>IF(OR(E1900="Принадлежности",E1900="Ручной инструмент"),$K$5,IF($K$4=0,0,IFERROR(VLOOKUP(Q1900,LEGEND!$V$4:$W$7,2,0),$K$4)))</f>
        <v>0</v>
      </c>
      <c r="O1900" s="103" t="s">
        <v>20</v>
      </c>
      <c r="P1900" s="102" t="s">
        <v>20</v>
      </c>
      <c r="Q1900" s="102" t="s">
        <v>20</v>
      </c>
      <c r="R1900" s="116" t="s">
        <v>6072</v>
      </c>
      <c r="S1900" s="114" t="s">
        <v>5601</v>
      </c>
      <c r="T1900" s="114">
        <v>262</v>
      </c>
      <c r="U1900" s="114">
        <v>225</v>
      </c>
      <c r="V1900" s="114">
        <v>130</v>
      </c>
      <c r="W1900" s="115">
        <v>14.757999999999999</v>
      </c>
    </row>
    <row r="1901" spans="2:23" ht="76.5">
      <c r="B1901" s="95" t="s">
        <v>20807</v>
      </c>
      <c r="C1901" s="95" t="s">
        <v>20</v>
      </c>
      <c r="D1901" s="95" t="s">
        <v>20</v>
      </c>
      <c r="E1901" s="95" t="s">
        <v>17246</v>
      </c>
      <c r="F1901" s="95" t="s">
        <v>17268</v>
      </c>
      <c r="G1901" s="95" t="s">
        <v>17269</v>
      </c>
      <c r="H1901" s="14" t="s">
        <v>20837</v>
      </c>
      <c r="I1901" s="95" t="s">
        <v>6073</v>
      </c>
      <c r="J1901" s="120" t="s">
        <v>14572</v>
      </c>
      <c r="K1901" s="106" t="s">
        <v>6074</v>
      </c>
      <c r="L1901" s="95" t="s">
        <v>6073</v>
      </c>
      <c r="M1901" s="97">
        <f>IF($K$6="с учетом НДС",VLOOKUP('Прайс MILWAUKEE®'!$J1901,'Legend ACC'!$A:$H,8,0)*(1-N1901),VLOOKUP('Прайс MILWAUKEE®'!$J1901,'Legend ACC'!$A:$H,8,0)*(1-N1901)/1.2)</f>
        <v>10956</v>
      </c>
      <c r="N1901" s="98">
        <f>IF(OR(E1901="Принадлежности",E1901="Ручной инструмент"),$K$5,IF($K$4=0,0,IFERROR(VLOOKUP(Q1901,LEGEND!$V$4:$W$7,2,0),$K$4)))</f>
        <v>0</v>
      </c>
      <c r="O1901" s="103" t="s">
        <v>20</v>
      </c>
      <c r="P1901" s="102" t="s">
        <v>20</v>
      </c>
      <c r="Q1901" s="102" t="s">
        <v>20</v>
      </c>
      <c r="R1901" s="116" t="s">
        <v>6075</v>
      </c>
      <c r="S1901" s="114" t="s">
        <v>5601</v>
      </c>
      <c r="T1901" s="114">
        <v>260</v>
      </c>
      <c r="U1901" s="114">
        <v>240</v>
      </c>
      <c r="V1901" s="114">
        <v>140</v>
      </c>
      <c r="W1901" s="115">
        <v>16.100000000000001</v>
      </c>
    </row>
    <row r="1902" spans="2:23" ht="63.75">
      <c r="B1902" s="95" t="s">
        <v>4746</v>
      </c>
      <c r="C1902" s="95" t="s">
        <v>20</v>
      </c>
      <c r="D1902" s="95" t="s">
        <v>20</v>
      </c>
      <c r="E1902" s="95" t="s">
        <v>4746</v>
      </c>
      <c r="F1902" s="95" t="s">
        <v>17270</v>
      </c>
      <c r="G1902" s="95" t="s">
        <v>17255</v>
      </c>
      <c r="H1902" s="14" t="s">
        <v>20812</v>
      </c>
      <c r="I1902" s="95" t="s">
        <v>6076</v>
      </c>
      <c r="J1902" s="120" t="s">
        <v>14573</v>
      </c>
      <c r="K1902" s="106" t="s">
        <v>6077</v>
      </c>
      <c r="L1902" s="95" t="s">
        <v>6076</v>
      </c>
      <c r="M1902" s="97">
        <f>IF($K$6="с учетом НДС",VLOOKUP('Прайс MILWAUKEE®'!$J1902,'Legend ACC'!$A:$H,8,0)*(1-N1902),VLOOKUP('Прайс MILWAUKEE®'!$J1902,'Legend ACC'!$A:$H,8,0)*(1-N1902)/1.2)</f>
        <v>1892.0000000000002</v>
      </c>
      <c r="N1902" s="98">
        <f>IF(OR(E1902="Принадлежности",E1902="Ручной инструмент"),$K$5,IF($K$4=0,0,IFERROR(VLOOKUP(Q1902,LEGEND!$V$4:$W$7,2,0),$K$4)))</f>
        <v>0</v>
      </c>
      <c r="O1902" s="103" t="s">
        <v>20</v>
      </c>
      <c r="P1902" s="102" t="s">
        <v>20</v>
      </c>
      <c r="Q1902" s="102" t="s">
        <v>20</v>
      </c>
      <c r="R1902" s="116" t="s">
        <v>6078</v>
      </c>
      <c r="S1902" s="114" t="s">
        <v>964</v>
      </c>
      <c r="T1902" s="114">
        <v>333</v>
      </c>
      <c r="U1902" s="114">
        <v>174</v>
      </c>
      <c r="V1902" s="114">
        <v>20</v>
      </c>
      <c r="W1902" s="115">
        <v>0.48</v>
      </c>
    </row>
    <row r="1903" spans="2:23" ht="63.75">
      <c r="B1903" s="95" t="s">
        <v>4746</v>
      </c>
      <c r="C1903" s="95" t="s">
        <v>20</v>
      </c>
      <c r="D1903" s="95" t="s">
        <v>20</v>
      </c>
      <c r="E1903" s="95" t="s">
        <v>4746</v>
      </c>
      <c r="F1903" s="95" t="s">
        <v>17270</v>
      </c>
      <c r="G1903" s="95" t="s">
        <v>17255</v>
      </c>
      <c r="H1903" s="14" t="s">
        <v>20812</v>
      </c>
      <c r="I1903" s="95" t="s">
        <v>6079</v>
      </c>
      <c r="J1903" s="120" t="s">
        <v>14574</v>
      </c>
      <c r="K1903" s="106" t="s">
        <v>6080</v>
      </c>
      <c r="L1903" s="95" t="s">
        <v>6079</v>
      </c>
      <c r="M1903" s="97">
        <f>IF($K$6="с учетом НДС",VLOOKUP('Прайс MILWAUKEE®'!$J1903,'Legend ACC'!$A:$H,8,0)*(1-N1903),VLOOKUP('Прайс MILWAUKEE®'!$J1903,'Legend ACC'!$A:$H,8,0)*(1-N1903)/1.2)</f>
        <v>1848.0000000000002</v>
      </c>
      <c r="N1903" s="98">
        <f>IF(OR(E1903="Принадлежности",E1903="Ручной инструмент"),$K$5,IF($K$4=0,0,IFERROR(VLOOKUP(Q1903,LEGEND!$V$4:$W$7,2,0),$K$4)))</f>
        <v>0</v>
      </c>
      <c r="O1903" s="103" t="s">
        <v>20</v>
      </c>
      <c r="P1903" s="102" t="s">
        <v>20</v>
      </c>
      <c r="Q1903" s="102" t="s">
        <v>20</v>
      </c>
      <c r="R1903" s="116" t="s">
        <v>6081</v>
      </c>
      <c r="S1903" s="114" t="s">
        <v>964</v>
      </c>
      <c r="T1903" s="114">
        <v>333</v>
      </c>
      <c r="U1903" s="114">
        <v>174</v>
      </c>
      <c r="V1903" s="114">
        <v>20</v>
      </c>
      <c r="W1903" s="115">
        <v>0.5</v>
      </c>
    </row>
    <row r="1904" spans="2:23" ht="63.75">
      <c r="B1904" s="95" t="s">
        <v>4746</v>
      </c>
      <c r="C1904" s="95" t="s">
        <v>20</v>
      </c>
      <c r="D1904" s="95" t="s">
        <v>20</v>
      </c>
      <c r="E1904" s="95" t="s">
        <v>4746</v>
      </c>
      <c r="F1904" s="95" t="s">
        <v>17270</v>
      </c>
      <c r="G1904" s="95" t="s">
        <v>17255</v>
      </c>
      <c r="H1904" s="14" t="s">
        <v>20812</v>
      </c>
      <c r="I1904" s="95" t="s">
        <v>6082</v>
      </c>
      <c r="J1904" s="120" t="s">
        <v>14575</v>
      </c>
      <c r="K1904" s="106" t="s">
        <v>6083</v>
      </c>
      <c r="L1904" s="95" t="s">
        <v>6082</v>
      </c>
      <c r="M1904" s="97">
        <f>IF($K$6="с учетом НДС",VLOOKUP('Прайс MILWAUKEE®'!$J1904,'Legend ACC'!$A:$H,8,0)*(1-N1904),VLOOKUP('Прайс MILWAUKEE®'!$J1904,'Legend ACC'!$A:$H,8,0)*(1-N1904)/1.2)</f>
        <v>3575.0000000000005</v>
      </c>
      <c r="N1904" s="98">
        <f>IF(OR(E1904="Принадлежности",E1904="Ручной инструмент"),$K$5,IF($K$4=0,0,IFERROR(VLOOKUP(Q1904,LEGEND!$V$4:$W$7,2,0),$K$4)))</f>
        <v>0</v>
      </c>
      <c r="O1904" s="103" t="s">
        <v>20</v>
      </c>
      <c r="P1904" s="102" t="s">
        <v>20</v>
      </c>
      <c r="Q1904" s="102" t="s">
        <v>20</v>
      </c>
      <c r="R1904" s="116" t="s">
        <v>6084</v>
      </c>
      <c r="S1904" s="114" t="s">
        <v>964</v>
      </c>
      <c r="T1904" s="114">
        <v>479</v>
      </c>
      <c r="U1904" s="114">
        <v>239</v>
      </c>
      <c r="V1904" s="114">
        <v>19</v>
      </c>
      <c r="W1904" s="115">
        <v>1.43</v>
      </c>
    </row>
    <row r="1905" spans="2:23" ht="63.75">
      <c r="B1905" s="95" t="s">
        <v>4746</v>
      </c>
      <c r="C1905" s="95" t="s">
        <v>20</v>
      </c>
      <c r="D1905" s="95" t="s">
        <v>20</v>
      </c>
      <c r="E1905" s="95" t="s">
        <v>4746</v>
      </c>
      <c r="F1905" s="95" t="s">
        <v>17270</v>
      </c>
      <c r="G1905" s="95" t="s">
        <v>17255</v>
      </c>
      <c r="H1905" s="14" t="s">
        <v>20812</v>
      </c>
      <c r="I1905" s="95" t="s">
        <v>6085</v>
      </c>
      <c r="J1905" s="120" t="s">
        <v>14576</v>
      </c>
      <c r="K1905" s="106" t="s">
        <v>6086</v>
      </c>
      <c r="L1905" s="95" t="s">
        <v>6085</v>
      </c>
      <c r="M1905" s="97">
        <f>IF($K$6="с учетом НДС",VLOOKUP('Прайс MILWAUKEE®'!$J1905,'Legend ACC'!$A:$H,8,0)*(1-N1905),VLOOKUP('Прайс MILWAUKEE®'!$J1905,'Legend ACC'!$A:$H,8,0)*(1-N1905)/1.2)</f>
        <v>2981.0000000000005</v>
      </c>
      <c r="N1905" s="98">
        <f>IF(OR(E1905="Принадлежности",E1905="Ручной инструмент"),$K$5,IF($K$4=0,0,IFERROR(VLOOKUP(Q1905,LEGEND!$V$4:$W$7,2,0),$K$4)))</f>
        <v>0</v>
      </c>
      <c r="O1905" s="103" t="s">
        <v>20</v>
      </c>
      <c r="P1905" s="102" t="s">
        <v>20</v>
      </c>
      <c r="Q1905" s="102" t="s">
        <v>20</v>
      </c>
      <c r="R1905" s="116" t="s">
        <v>6087</v>
      </c>
      <c r="S1905" s="114" t="s">
        <v>964</v>
      </c>
      <c r="T1905" s="114">
        <v>474</v>
      </c>
      <c r="U1905" s="114">
        <v>149</v>
      </c>
      <c r="V1905" s="114">
        <v>24</v>
      </c>
      <c r="W1905" s="115">
        <v>1.22</v>
      </c>
    </row>
    <row r="1906" spans="2:23" ht="63.75">
      <c r="B1906" s="95" t="s">
        <v>4746</v>
      </c>
      <c r="C1906" s="95" t="s">
        <v>20</v>
      </c>
      <c r="D1906" s="95" t="s">
        <v>20</v>
      </c>
      <c r="E1906" s="95" t="s">
        <v>4746</v>
      </c>
      <c r="F1906" s="95" t="s">
        <v>17270</v>
      </c>
      <c r="G1906" s="95" t="s">
        <v>17255</v>
      </c>
      <c r="H1906" s="14" t="s">
        <v>20812</v>
      </c>
      <c r="I1906" s="95" t="s">
        <v>6088</v>
      </c>
      <c r="J1906" s="120" t="s">
        <v>14577</v>
      </c>
      <c r="K1906" s="106" t="s">
        <v>6089</v>
      </c>
      <c r="L1906" s="95" t="s">
        <v>6088</v>
      </c>
      <c r="M1906" s="97">
        <f>IF($K$6="с учетом НДС",VLOOKUP('Прайс MILWAUKEE®'!$J1906,'Legend ACC'!$A:$H,8,0)*(1-N1906),VLOOKUP('Прайс MILWAUKEE®'!$J1906,'Legend ACC'!$A:$H,8,0)*(1-N1906)/1.2)</f>
        <v>3267.0000000000005</v>
      </c>
      <c r="N1906" s="98">
        <f>IF(OR(E1906="Принадлежности",E1906="Ручной инструмент"),$K$5,IF($K$4=0,0,IFERROR(VLOOKUP(Q1906,LEGEND!$V$4:$W$7,2,0),$K$4)))</f>
        <v>0</v>
      </c>
      <c r="O1906" s="103" t="s">
        <v>20</v>
      </c>
      <c r="P1906" s="102" t="s">
        <v>20</v>
      </c>
      <c r="Q1906" s="102" t="s">
        <v>20</v>
      </c>
      <c r="R1906" s="116" t="s">
        <v>6090</v>
      </c>
      <c r="S1906" s="114" t="s">
        <v>964</v>
      </c>
      <c r="T1906" s="114">
        <v>483</v>
      </c>
      <c r="U1906" s="114">
        <v>144</v>
      </c>
      <c r="V1906" s="114">
        <v>24</v>
      </c>
      <c r="W1906" s="115">
        <v>1.25</v>
      </c>
    </row>
    <row r="1907" spans="2:23" ht="38.25">
      <c r="B1907" s="95" t="s">
        <v>4746</v>
      </c>
      <c r="C1907" s="95" t="s">
        <v>20</v>
      </c>
      <c r="D1907" s="95" t="s">
        <v>20</v>
      </c>
      <c r="E1907" s="95" t="s">
        <v>4746</v>
      </c>
      <c r="F1907" s="95" t="s">
        <v>17270</v>
      </c>
      <c r="G1907" s="95" t="s">
        <v>17255</v>
      </c>
      <c r="H1907" s="14" t="s">
        <v>20812</v>
      </c>
      <c r="I1907" s="95" t="s">
        <v>6091</v>
      </c>
      <c r="J1907" s="120" t="s">
        <v>14578</v>
      </c>
      <c r="K1907" s="106" t="s">
        <v>6092</v>
      </c>
      <c r="L1907" s="95" t="s">
        <v>6091</v>
      </c>
      <c r="M1907" s="97">
        <f>IF($K$6="с учетом НДС",VLOOKUP('Прайс MILWAUKEE®'!$J1907,'Legend ACC'!$A:$H,8,0)*(1-N1907),VLOOKUP('Прайс MILWAUKEE®'!$J1907,'Legend ACC'!$A:$H,8,0)*(1-N1907)/1.2)</f>
        <v>1078</v>
      </c>
      <c r="N1907" s="98">
        <f>IF(OR(E1907="Принадлежности",E1907="Ручной инструмент"),$K$5,IF($K$4=0,0,IFERROR(VLOOKUP(Q1907,LEGEND!$V$4:$W$7,2,0),$K$4)))</f>
        <v>0</v>
      </c>
      <c r="O1907" s="103" t="s">
        <v>20</v>
      </c>
      <c r="P1907" s="102" t="s">
        <v>20</v>
      </c>
      <c r="Q1907" s="102" t="s">
        <v>20</v>
      </c>
      <c r="R1907" s="116" t="s">
        <v>6093</v>
      </c>
      <c r="S1907" s="114" t="s">
        <v>964</v>
      </c>
      <c r="T1907" s="114">
        <v>212</v>
      </c>
      <c r="U1907" s="114">
        <v>78</v>
      </c>
      <c r="V1907" s="114">
        <v>19</v>
      </c>
      <c r="W1907" s="115">
        <v>0.11</v>
      </c>
    </row>
    <row r="1908" spans="2:23" ht="38.25">
      <c r="B1908" s="95" t="s">
        <v>4746</v>
      </c>
      <c r="C1908" s="95" t="s">
        <v>20</v>
      </c>
      <c r="D1908" s="95" t="s">
        <v>20</v>
      </c>
      <c r="E1908" s="95" t="s">
        <v>4746</v>
      </c>
      <c r="F1908" s="95" t="s">
        <v>17270</v>
      </c>
      <c r="G1908" s="95" t="s">
        <v>17255</v>
      </c>
      <c r="H1908" s="14" t="s">
        <v>20812</v>
      </c>
      <c r="I1908" s="95" t="s">
        <v>6094</v>
      </c>
      <c r="J1908" s="120" t="s">
        <v>14579</v>
      </c>
      <c r="K1908" s="106" t="s">
        <v>6095</v>
      </c>
      <c r="L1908" s="95" t="s">
        <v>6094</v>
      </c>
      <c r="M1908" s="97">
        <f>IF($K$6="с учетом НДС",VLOOKUP('Прайс MILWAUKEE®'!$J1908,'Legend ACC'!$A:$H,8,0)*(1-N1908),VLOOKUP('Прайс MILWAUKEE®'!$J1908,'Legend ACC'!$A:$H,8,0)*(1-N1908)/1.2)</f>
        <v>1111</v>
      </c>
      <c r="N1908" s="98">
        <f>IF(OR(E1908="Принадлежности",E1908="Ручной инструмент"),$K$5,IF($K$4=0,0,IFERROR(VLOOKUP(Q1908,LEGEND!$V$4:$W$7,2,0),$K$4)))</f>
        <v>0</v>
      </c>
      <c r="O1908" s="103" t="s">
        <v>20</v>
      </c>
      <c r="P1908" s="102" t="s">
        <v>20</v>
      </c>
      <c r="Q1908" s="102" t="s">
        <v>20</v>
      </c>
      <c r="R1908" s="116" t="s">
        <v>6096</v>
      </c>
      <c r="S1908" s="114" t="s">
        <v>964</v>
      </c>
      <c r="T1908" s="114">
        <v>149</v>
      </c>
      <c r="U1908" s="114">
        <v>40</v>
      </c>
      <c r="V1908" s="114">
        <v>12</v>
      </c>
      <c r="W1908" s="115">
        <v>0.20499999999999999</v>
      </c>
    </row>
    <row r="1909" spans="2:23" ht="51">
      <c r="B1909" s="95" t="s">
        <v>20808</v>
      </c>
      <c r="C1909" s="95" t="s">
        <v>4747</v>
      </c>
      <c r="D1909" s="95" t="s">
        <v>20</v>
      </c>
      <c r="E1909" s="95" t="s">
        <v>4746</v>
      </c>
      <c r="F1909" s="95" t="s">
        <v>17271</v>
      </c>
      <c r="G1909" s="95" t="s">
        <v>17272</v>
      </c>
      <c r="H1909" s="14" t="s">
        <v>20809</v>
      </c>
      <c r="I1909" s="95" t="s">
        <v>6097</v>
      </c>
      <c r="J1909" s="120" t="s">
        <v>14580</v>
      </c>
      <c r="K1909" s="106" t="s">
        <v>6098</v>
      </c>
      <c r="L1909" s="95" t="s">
        <v>6097</v>
      </c>
      <c r="M1909" s="97">
        <f>IF($K$6="с учетом НДС",VLOOKUP('Прайс MILWAUKEE®'!$J1909,'Legend ACC'!$A:$H,8,0)*(1-N1909),VLOOKUP('Прайс MILWAUKEE®'!$J1909,'Legend ACC'!$A:$H,8,0)*(1-N1909)/1.2)</f>
        <v>539</v>
      </c>
      <c r="N1909" s="98">
        <f>IF(OR(E1909="Принадлежности",E1909="Ручной инструмент"),$K$5,IF($K$4=0,0,IFERROR(VLOOKUP(Q1909,LEGEND!$V$4:$W$7,2,0),$K$4)))</f>
        <v>0</v>
      </c>
      <c r="O1909" s="103" t="s">
        <v>20</v>
      </c>
      <c r="P1909" s="102" t="s">
        <v>20</v>
      </c>
      <c r="Q1909" s="102" t="s">
        <v>20</v>
      </c>
      <c r="R1909" s="116" t="s">
        <v>6099</v>
      </c>
      <c r="S1909" s="114" t="s">
        <v>4751</v>
      </c>
      <c r="T1909" s="114">
        <v>333</v>
      </c>
      <c r="U1909" s="114">
        <v>212</v>
      </c>
      <c r="V1909" s="114">
        <v>114</v>
      </c>
      <c r="W1909" s="115">
        <v>0.39</v>
      </c>
    </row>
    <row r="1910" spans="2:23" ht="63.75">
      <c r="B1910" s="95" t="s">
        <v>20808</v>
      </c>
      <c r="C1910" s="95" t="s">
        <v>4747</v>
      </c>
      <c r="D1910" s="95" t="s">
        <v>20</v>
      </c>
      <c r="E1910" s="95" t="s">
        <v>4746</v>
      </c>
      <c r="F1910" s="95" t="s">
        <v>17271</v>
      </c>
      <c r="G1910" s="95" t="s">
        <v>17272</v>
      </c>
      <c r="H1910" s="14" t="s">
        <v>20809</v>
      </c>
      <c r="I1910" s="95" t="s">
        <v>6100</v>
      </c>
      <c r="J1910" s="120" t="s">
        <v>14581</v>
      </c>
      <c r="K1910" s="106" t="s">
        <v>6101</v>
      </c>
      <c r="L1910" s="95" t="s">
        <v>6100</v>
      </c>
      <c r="M1910" s="97">
        <f>IF($K$6="с учетом НДС",VLOOKUP('Прайс MILWAUKEE®'!$J1910,'Legend ACC'!$A:$H,8,0)*(1-N1910),VLOOKUP('Прайс MILWAUKEE®'!$J1910,'Legend ACC'!$A:$H,8,0)*(1-N1910)/1.2)</f>
        <v>759.00000000000011</v>
      </c>
      <c r="N1910" s="98">
        <f>IF(OR(E1910="Принадлежности",E1910="Ручной инструмент"),$K$5,IF($K$4=0,0,IFERROR(VLOOKUP(Q1910,LEGEND!$V$4:$W$7,2,0),$K$4)))</f>
        <v>0</v>
      </c>
      <c r="O1910" s="103" t="s">
        <v>20</v>
      </c>
      <c r="P1910" s="102" t="s">
        <v>20</v>
      </c>
      <c r="Q1910" s="102" t="s">
        <v>20</v>
      </c>
      <c r="R1910" s="116" t="s">
        <v>6102</v>
      </c>
      <c r="S1910" s="114" t="s">
        <v>4751</v>
      </c>
      <c r="T1910" s="114">
        <v>320</v>
      </c>
      <c r="U1910" s="114">
        <v>120</v>
      </c>
      <c r="V1910" s="114">
        <v>200</v>
      </c>
      <c r="W1910" s="115">
        <v>0.85199999999999998</v>
      </c>
    </row>
    <row r="1911" spans="2:23" ht="63.75">
      <c r="B1911" s="95" t="s">
        <v>20808</v>
      </c>
      <c r="C1911" s="95" t="s">
        <v>4747</v>
      </c>
      <c r="D1911" s="95" t="s">
        <v>20</v>
      </c>
      <c r="E1911" s="95" t="s">
        <v>4746</v>
      </c>
      <c r="F1911" s="95" t="s">
        <v>17271</v>
      </c>
      <c r="G1911" s="95" t="s">
        <v>17272</v>
      </c>
      <c r="H1911" s="14" t="s">
        <v>20809</v>
      </c>
      <c r="I1911" s="95" t="s">
        <v>6103</v>
      </c>
      <c r="J1911" s="120" t="s">
        <v>14582</v>
      </c>
      <c r="K1911" s="106" t="s">
        <v>6104</v>
      </c>
      <c r="L1911" s="95" t="s">
        <v>6103</v>
      </c>
      <c r="M1911" s="97">
        <f>IF($K$6="с учетом НДС",VLOOKUP('Прайс MILWAUKEE®'!$J1911,'Legend ACC'!$A:$H,8,0)*(1-N1911),VLOOKUP('Прайс MILWAUKEE®'!$J1911,'Legend ACC'!$A:$H,8,0)*(1-N1911)/1.2)</f>
        <v>319</v>
      </c>
      <c r="N1911" s="98">
        <f>IF(OR(E1911="Принадлежности",E1911="Ручной инструмент"),$K$5,IF($K$4=0,0,IFERROR(VLOOKUP(Q1911,LEGEND!$V$4:$W$7,2,0),$K$4)))</f>
        <v>0</v>
      </c>
      <c r="O1911" s="103" t="s">
        <v>20</v>
      </c>
      <c r="P1911" s="102" t="s">
        <v>20</v>
      </c>
      <c r="Q1911" s="102" t="s">
        <v>20</v>
      </c>
      <c r="R1911" s="116" t="s">
        <v>6105</v>
      </c>
      <c r="S1911" s="114" t="s">
        <v>4751</v>
      </c>
      <c r="T1911" s="114">
        <v>200</v>
      </c>
      <c r="U1911" s="114">
        <v>100</v>
      </c>
      <c r="V1911" s="114">
        <v>220</v>
      </c>
      <c r="W1911" s="115">
        <v>0.31</v>
      </c>
    </row>
    <row r="1912" spans="2:23" ht="63.75">
      <c r="B1912" s="95" t="s">
        <v>20808</v>
      </c>
      <c r="C1912" s="95" t="s">
        <v>4747</v>
      </c>
      <c r="D1912" s="95" t="s">
        <v>20</v>
      </c>
      <c r="E1912" s="95" t="s">
        <v>4746</v>
      </c>
      <c r="F1912" s="95" t="s">
        <v>17271</v>
      </c>
      <c r="G1912" s="95" t="s">
        <v>17272</v>
      </c>
      <c r="H1912" s="14" t="s">
        <v>20809</v>
      </c>
      <c r="I1912" s="95" t="s">
        <v>6106</v>
      </c>
      <c r="J1912" s="120" t="s">
        <v>14583</v>
      </c>
      <c r="K1912" s="106" t="s">
        <v>6107</v>
      </c>
      <c r="L1912" s="95" t="s">
        <v>6106</v>
      </c>
      <c r="M1912" s="97">
        <f>IF($K$6="с учетом НДС",VLOOKUP('Прайс MILWAUKEE®'!$J1912,'Legend ACC'!$A:$H,8,0)*(1-N1912),VLOOKUP('Прайс MILWAUKEE®'!$J1912,'Legend ACC'!$A:$H,8,0)*(1-N1912)/1.2)</f>
        <v>385.00000000000006</v>
      </c>
      <c r="N1912" s="98">
        <f>IF(OR(E1912="Принадлежности",E1912="Ручной инструмент"),$K$5,IF($K$4=0,0,IFERROR(VLOOKUP(Q1912,LEGEND!$V$4:$W$7,2,0),$K$4)))</f>
        <v>0</v>
      </c>
      <c r="O1912" s="103" t="s">
        <v>20</v>
      </c>
      <c r="P1912" s="102" t="s">
        <v>20</v>
      </c>
      <c r="Q1912" s="102" t="s">
        <v>20</v>
      </c>
      <c r="R1912" s="116" t="s">
        <v>6108</v>
      </c>
      <c r="S1912" s="114" t="s">
        <v>4751</v>
      </c>
      <c r="T1912" s="114">
        <v>200</v>
      </c>
      <c r="U1912" s="114">
        <v>100</v>
      </c>
      <c r="V1912" s="114">
        <v>110</v>
      </c>
      <c r="W1912" s="115">
        <v>0.186</v>
      </c>
    </row>
    <row r="1913" spans="2:23" ht="51">
      <c r="B1913" s="95" t="s">
        <v>20807</v>
      </c>
      <c r="C1913" s="95" t="s">
        <v>20</v>
      </c>
      <c r="D1913" s="95" t="s">
        <v>20</v>
      </c>
      <c r="E1913" s="95" t="s">
        <v>17246</v>
      </c>
      <c r="F1913" s="95" t="s">
        <v>17252</v>
      </c>
      <c r="G1913" s="95" t="s">
        <v>17273</v>
      </c>
      <c r="H1913" s="14" t="s">
        <v>20822</v>
      </c>
      <c r="I1913" s="95" t="s">
        <v>6109</v>
      </c>
      <c r="J1913" s="120" t="s">
        <v>14584</v>
      </c>
      <c r="K1913" s="106" t="s">
        <v>6110</v>
      </c>
      <c r="L1913" s="95" t="s">
        <v>6109</v>
      </c>
      <c r="M1913" s="97">
        <f>IF($K$6="с учетом НДС",VLOOKUP('Прайс MILWAUKEE®'!$J1913,'Legend ACC'!$A:$H,8,0)*(1-N1913),VLOOKUP('Прайс MILWAUKEE®'!$J1913,'Legend ACC'!$A:$H,8,0)*(1-N1913)/1.2)</f>
        <v>1366.2000000000003</v>
      </c>
      <c r="N1913" s="98">
        <f>IF(OR(E1913="Принадлежности",E1913="Ручной инструмент"),$K$5,IF($K$4=0,0,IFERROR(VLOOKUP(Q1913,LEGEND!$V$4:$W$7,2,0),$K$4)))</f>
        <v>0</v>
      </c>
      <c r="O1913" s="103" t="s">
        <v>20</v>
      </c>
      <c r="P1913" s="102" t="s">
        <v>20</v>
      </c>
      <c r="Q1913" s="102" t="s">
        <v>20</v>
      </c>
      <c r="R1913" s="116" t="s">
        <v>6111</v>
      </c>
      <c r="S1913" s="114" t="s">
        <v>5035</v>
      </c>
      <c r="T1913" s="114">
        <v>35</v>
      </c>
      <c r="U1913" s="114">
        <v>24</v>
      </c>
      <c r="V1913" s="114">
        <v>20</v>
      </c>
      <c r="W1913" s="115">
        <v>5.6000000000000001E-2</v>
      </c>
    </row>
    <row r="1914" spans="2:23" ht="25.5">
      <c r="B1914" s="95" t="s">
        <v>20807</v>
      </c>
      <c r="C1914" s="95" t="s">
        <v>20</v>
      </c>
      <c r="D1914" s="95" t="s">
        <v>20</v>
      </c>
      <c r="E1914" s="95" t="s">
        <v>17246</v>
      </c>
      <c r="F1914" s="95" t="s">
        <v>17260</v>
      </c>
      <c r="G1914" s="95" t="s">
        <v>17267</v>
      </c>
      <c r="H1914" s="14" t="s">
        <v>20839</v>
      </c>
      <c r="I1914" s="95" t="s">
        <v>6114</v>
      </c>
      <c r="J1914" s="120" t="s">
        <v>14585</v>
      </c>
      <c r="K1914" s="106" t="s">
        <v>6115</v>
      </c>
      <c r="L1914" s="95" t="s">
        <v>6114</v>
      </c>
      <c r="M1914" s="97">
        <f>IF($K$6="с учетом НДС",VLOOKUP('Прайс MILWAUKEE®'!$J1914,'Legend ACC'!$A:$H,8,0)*(1-N1914),VLOOKUP('Прайс MILWAUKEE®'!$J1914,'Legend ACC'!$A:$H,8,0)*(1-N1914)/1.2)</f>
        <v>5137</v>
      </c>
      <c r="N1914" s="98">
        <f>IF(OR(E1914="Принадлежности",E1914="Ручной инструмент"),$K$5,IF($K$4=0,0,IFERROR(VLOOKUP(Q1914,LEGEND!$V$4:$W$7,2,0),$K$4)))</f>
        <v>0</v>
      </c>
      <c r="O1914" s="103" t="s">
        <v>20</v>
      </c>
      <c r="P1914" s="102" t="s">
        <v>20</v>
      </c>
      <c r="Q1914" s="102" t="s">
        <v>20</v>
      </c>
      <c r="R1914" s="116" t="s">
        <v>6116</v>
      </c>
      <c r="S1914" s="114" t="s">
        <v>5035</v>
      </c>
      <c r="T1914" s="114">
        <v>125</v>
      </c>
      <c r="U1914" s="114">
        <v>125</v>
      </c>
      <c r="V1914" s="114">
        <v>110</v>
      </c>
      <c r="W1914" s="115">
        <v>0.72199999999999998</v>
      </c>
    </row>
    <row r="1915" spans="2:23" ht="25.5">
      <c r="B1915" s="95" t="s">
        <v>20807</v>
      </c>
      <c r="C1915" s="95" t="s">
        <v>20</v>
      </c>
      <c r="D1915" s="95" t="s">
        <v>20</v>
      </c>
      <c r="E1915" s="95" t="s">
        <v>17246</v>
      </c>
      <c r="F1915" s="95" t="s">
        <v>17260</v>
      </c>
      <c r="G1915" s="95" t="s">
        <v>17267</v>
      </c>
      <c r="H1915" s="14" t="s">
        <v>20839</v>
      </c>
      <c r="I1915" s="95" t="s">
        <v>6117</v>
      </c>
      <c r="J1915" s="120" t="s">
        <v>14586</v>
      </c>
      <c r="K1915" s="106" t="s">
        <v>6118</v>
      </c>
      <c r="L1915" s="95" t="s">
        <v>6117</v>
      </c>
      <c r="M1915" s="97">
        <f>IF($K$6="с учетом НДС",VLOOKUP('Прайс MILWAUKEE®'!$J1915,'Legend ACC'!$A:$H,8,0)*(1-N1915),VLOOKUP('Прайс MILWAUKEE®'!$J1915,'Legend ACC'!$A:$H,8,0)*(1-N1915)/1.2)</f>
        <v>5423</v>
      </c>
      <c r="N1915" s="98">
        <f>IF(OR(E1915="Принадлежности",E1915="Ручной инструмент"),$K$5,IF($K$4=0,0,IFERROR(VLOOKUP(Q1915,LEGEND!$V$4:$W$7,2,0),$K$4)))</f>
        <v>0</v>
      </c>
      <c r="O1915" s="103" t="s">
        <v>20</v>
      </c>
      <c r="P1915" s="102" t="s">
        <v>20</v>
      </c>
      <c r="Q1915" s="102" t="s">
        <v>20</v>
      </c>
      <c r="R1915" s="116" t="s">
        <v>6119</v>
      </c>
      <c r="S1915" s="114" t="s">
        <v>5035</v>
      </c>
      <c r="T1915" s="114">
        <v>130</v>
      </c>
      <c r="U1915" s="114">
        <v>110</v>
      </c>
      <c r="V1915" s="114">
        <v>110</v>
      </c>
      <c r="W1915" s="115">
        <v>0.76400000000000001</v>
      </c>
    </row>
    <row r="1916" spans="2:23" ht="25.5">
      <c r="B1916" s="95" t="s">
        <v>20807</v>
      </c>
      <c r="C1916" s="95" t="s">
        <v>20</v>
      </c>
      <c r="D1916" s="95" t="s">
        <v>20</v>
      </c>
      <c r="E1916" s="95" t="s">
        <v>17246</v>
      </c>
      <c r="F1916" s="95" t="s">
        <v>17260</v>
      </c>
      <c r="G1916" s="95" t="s">
        <v>17267</v>
      </c>
      <c r="H1916" s="14" t="s">
        <v>20839</v>
      </c>
      <c r="I1916" s="95" t="s">
        <v>6120</v>
      </c>
      <c r="J1916" s="120" t="s">
        <v>14587</v>
      </c>
      <c r="K1916" s="106" t="s">
        <v>6121</v>
      </c>
      <c r="L1916" s="95" t="s">
        <v>6120</v>
      </c>
      <c r="M1916" s="97">
        <f>IF($K$6="с учетом НДС",VLOOKUP('Прайс MILWAUKEE®'!$J1916,'Legend ACC'!$A:$H,8,0)*(1-N1916),VLOOKUP('Прайс MILWAUKEE®'!$J1916,'Legend ACC'!$A:$H,8,0)*(1-N1916)/1.2)</f>
        <v>8657</v>
      </c>
      <c r="N1916" s="98">
        <f>IF(OR(E1916="Принадлежности",E1916="Ручной инструмент"),$K$5,IF($K$4=0,0,IFERROR(VLOOKUP(Q1916,LEGEND!$V$4:$W$7,2,0),$K$4)))</f>
        <v>0</v>
      </c>
      <c r="O1916" s="103" t="s">
        <v>20</v>
      </c>
      <c r="P1916" s="102" t="s">
        <v>20</v>
      </c>
      <c r="Q1916" s="102" t="s">
        <v>20</v>
      </c>
      <c r="R1916" s="116" t="s">
        <v>6122</v>
      </c>
      <c r="S1916" s="114" t="s">
        <v>5035</v>
      </c>
      <c r="T1916" s="114">
        <v>140</v>
      </c>
      <c r="U1916" s="114">
        <v>140</v>
      </c>
      <c r="V1916" s="114">
        <v>105</v>
      </c>
      <c r="W1916" s="115">
        <v>0.82799999999999996</v>
      </c>
    </row>
    <row r="1917" spans="2:23" ht="25.5">
      <c r="B1917" s="95" t="s">
        <v>20807</v>
      </c>
      <c r="C1917" s="95" t="s">
        <v>20</v>
      </c>
      <c r="D1917" s="95" t="s">
        <v>20</v>
      </c>
      <c r="E1917" s="95" t="s">
        <v>17246</v>
      </c>
      <c r="F1917" s="95" t="s">
        <v>17260</v>
      </c>
      <c r="G1917" s="95" t="s">
        <v>17267</v>
      </c>
      <c r="H1917" s="14" t="s">
        <v>20839</v>
      </c>
      <c r="I1917" s="95" t="s">
        <v>6123</v>
      </c>
      <c r="J1917" s="120" t="s">
        <v>14588</v>
      </c>
      <c r="K1917" s="106" t="s">
        <v>6124</v>
      </c>
      <c r="L1917" s="95" t="s">
        <v>6123</v>
      </c>
      <c r="M1917" s="97">
        <f>IF($K$6="с учетом НДС",VLOOKUP('Прайс MILWAUKEE®'!$J1917,'Legend ACC'!$A:$H,8,0)*(1-N1917),VLOOKUP('Прайс MILWAUKEE®'!$J1917,'Legend ACC'!$A:$H,8,0)*(1-N1917)/1.2)</f>
        <v>7238.0000000000009</v>
      </c>
      <c r="N1917" s="98">
        <f>IF(OR(E1917="Принадлежности",E1917="Ручной инструмент"),$K$5,IF($K$4=0,0,IFERROR(VLOOKUP(Q1917,LEGEND!$V$4:$W$7,2,0),$K$4)))</f>
        <v>0</v>
      </c>
      <c r="O1917" s="103" t="s">
        <v>20</v>
      </c>
      <c r="P1917" s="102" t="s">
        <v>20</v>
      </c>
      <c r="Q1917" s="102" t="s">
        <v>20</v>
      </c>
      <c r="R1917" s="116" t="s">
        <v>6125</v>
      </c>
      <c r="S1917" s="114" t="s">
        <v>5035</v>
      </c>
      <c r="T1917" s="114">
        <v>130</v>
      </c>
      <c r="U1917" s="114">
        <v>110</v>
      </c>
      <c r="V1917" s="114">
        <v>110</v>
      </c>
      <c r="W1917" s="115">
        <v>0.76400000000000001</v>
      </c>
    </row>
    <row r="1918" spans="2:23" ht="25.5">
      <c r="B1918" s="95" t="s">
        <v>20807</v>
      </c>
      <c r="C1918" s="95" t="s">
        <v>20</v>
      </c>
      <c r="D1918" s="95" t="s">
        <v>20</v>
      </c>
      <c r="E1918" s="95" t="s">
        <v>17246</v>
      </c>
      <c r="F1918" s="95" t="s">
        <v>17260</v>
      </c>
      <c r="G1918" s="95" t="s">
        <v>17267</v>
      </c>
      <c r="H1918" s="14" t="s">
        <v>20839</v>
      </c>
      <c r="I1918" s="95" t="s">
        <v>6126</v>
      </c>
      <c r="J1918" s="120" t="s">
        <v>14589</v>
      </c>
      <c r="K1918" s="106" t="s">
        <v>6127</v>
      </c>
      <c r="L1918" s="95" t="s">
        <v>6126</v>
      </c>
      <c r="M1918" s="97">
        <f>IF($K$6="с учетом НДС",VLOOKUP('Прайс MILWAUKEE®'!$J1918,'Legend ACC'!$A:$H,8,0)*(1-N1918),VLOOKUP('Прайс MILWAUKEE®'!$J1918,'Legend ACC'!$A:$H,8,0)*(1-N1918)/1.2)</f>
        <v>8921</v>
      </c>
      <c r="N1918" s="98">
        <f>IF(OR(E1918="Принадлежности",E1918="Ручной инструмент"),$K$5,IF($K$4=0,0,IFERROR(VLOOKUP(Q1918,LEGEND!$V$4:$W$7,2,0),$K$4)))</f>
        <v>0</v>
      </c>
      <c r="O1918" s="103" t="s">
        <v>20</v>
      </c>
      <c r="P1918" s="102" t="s">
        <v>20</v>
      </c>
      <c r="Q1918" s="102" t="s">
        <v>20</v>
      </c>
      <c r="R1918" s="116" t="s">
        <v>6128</v>
      </c>
      <c r="S1918" s="114" t="s">
        <v>5035</v>
      </c>
      <c r="T1918" s="114">
        <v>180</v>
      </c>
      <c r="U1918" s="114">
        <v>170</v>
      </c>
      <c r="V1918" s="114">
        <v>110</v>
      </c>
      <c r="W1918" s="115">
        <v>1.218</v>
      </c>
    </row>
    <row r="1919" spans="2:23" ht="25.5">
      <c r="B1919" s="95" t="s">
        <v>20807</v>
      </c>
      <c r="C1919" s="95" t="s">
        <v>20</v>
      </c>
      <c r="D1919" s="95" t="s">
        <v>20</v>
      </c>
      <c r="E1919" s="95" t="s">
        <v>17246</v>
      </c>
      <c r="F1919" s="95" t="s">
        <v>17260</v>
      </c>
      <c r="G1919" s="95" t="s">
        <v>17267</v>
      </c>
      <c r="H1919" s="14" t="s">
        <v>20839</v>
      </c>
      <c r="I1919" s="95" t="s">
        <v>6129</v>
      </c>
      <c r="J1919" s="120" t="s">
        <v>14590</v>
      </c>
      <c r="K1919" s="106" t="s">
        <v>6130</v>
      </c>
      <c r="L1919" s="95" t="s">
        <v>6129</v>
      </c>
      <c r="M1919" s="97">
        <f>IF($K$6="с учетом НДС",VLOOKUP('Прайс MILWAUKEE®'!$J1919,'Legend ACC'!$A:$H,8,0)*(1-N1919),VLOOKUP('Прайс MILWAUKEE®'!$J1919,'Legend ACC'!$A:$H,8,0)*(1-N1919)/1.2)</f>
        <v>7524.0000000000009</v>
      </c>
      <c r="N1919" s="98">
        <f>IF(OR(E1919="Принадлежности",E1919="Ручной инструмент"),$K$5,IF($K$4=0,0,IFERROR(VLOOKUP(Q1919,LEGEND!$V$4:$W$7,2,0),$K$4)))</f>
        <v>0</v>
      </c>
      <c r="O1919" s="103" t="s">
        <v>20</v>
      </c>
      <c r="P1919" s="102" t="s">
        <v>20</v>
      </c>
      <c r="Q1919" s="102" t="s">
        <v>20</v>
      </c>
      <c r="R1919" s="116" t="s">
        <v>6131</v>
      </c>
      <c r="S1919" s="114" t="s">
        <v>5035</v>
      </c>
      <c r="T1919" s="114">
        <v>180</v>
      </c>
      <c r="U1919" s="114">
        <v>170</v>
      </c>
      <c r="V1919" s="114">
        <v>110</v>
      </c>
      <c r="W1919" s="115">
        <v>1.218</v>
      </c>
    </row>
    <row r="1920" spans="2:23" ht="25.5">
      <c r="B1920" s="95" t="s">
        <v>20807</v>
      </c>
      <c r="C1920" s="95" t="s">
        <v>20</v>
      </c>
      <c r="D1920" s="95" t="s">
        <v>20</v>
      </c>
      <c r="E1920" s="95" t="s">
        <v>17246</v>
      </c>
      <c r="F1920" s="95" t="s">
        <v>17260</v>
      </c>
      <c r="G1920" s="95" t="s">
        <v>17267</v>
      </c>
      <c r="H1920" s="14" t="s">
        <v>20839</v>
      </c>
      <c r="I1920" s="95" t="s">
        <v>6132</v>
      </c>
      <c r="J1920" s="120" t="s">
        <v>14591</v>
      </c>
      <c r="K1920" s="106" t="s">
        <v>6133</v>
      </c>
      <c r="L1920" s="95" t="s">
        <v>6132</v>
      </c>
      <c r="M1920" s="97">
        <f>IF($K$6="с учетом НДС",VLOOKUP('Прайс MILWAUKEE®'!$J1920,'Legend ACC'!$A:$H,8,0)*(1-N1920),VLOOKUP('Прайс MILWAUKEE®'!$J1920,'Legend ACC'!$A:$H,8,0)*(1-N1920)/1.2)</f>
        <v>7810.0000000000009</v>
      </c>
      <c r="N1920" s="98">
        <f>IF(OR(E1920="Принадлежности",E1920="Ручной инструмент"),$K$5,IF($K$4=0,0,IFERROR(VLOOKUP(Q1920,LEGEND!$V$4:$W$7,2,0),$K$4)))</f>
        <v>0</v>
      </c>
      <c r="O1920" s="103" t="s">
        <v>20</v>
      </c>
      <c r="P1920" s="102" t="s">
        <v>20</v>
      </c>
      <c r="Q1920" s="102" t="s">
        <v>20</v>
      </c>
      <c r="R1920" s="116" t="s">
        <v>6134</v>
      </c>
      <c r="S1920" s="114" t="s">
        <v>5035</v>
      </c>
      <c r="T1920" s="114">
        <v>175</v>
      </c>
      <c r="U1920" s="114">
        <v>175</v>
      </c>
      <c r="V1920" s="114">
        <v>110</v>
      </c>
      <c r="W1920" s="115">
        <v>1.276</v>
      </c>
    </row>
    <row r="1921" spans="2:23" ht="25.5">
      <c r="B1921" s="95" t="s">
        <v>20807</v>
      </c>
      <c r="C1921" s="95" t="s">
        <v>20</v>
      </c>
      <c r="D1921" s="95" t="s">
        <v>20</v>
      </c>
      <c r="E1921" s="95" t="s">
        <v>17246</v>
      </c>
      <c r="F1921" s="95" t="s">
        <v>17260</v>
      </c>
      <c r="G1921" s="95" t="s">
        <v>17267</v>
      </c>
      <c r="H1921" s="14" t="s">
        <v>20839</v>
      </c>
      <c r="I1921" s="95" t="s">
        <v>6135</v>
      </c>
      <c r="J1921" s="120" t="s">
        <v>14592</v>
      </c>
      <c r="K1921" s="106" t="s">
        <v>6136</v>
      </c>
      <c r="L1921" s="95" t="s">
        <v>6135</v>
      </c>
      <c r="M1921" s="97">
        <f>IF($K$6="с учетом НДС",VLOOKUP('Прайс MILWAUKEE®'!$J1921,'Legend ACC'!$A:$H,8,0)*(1-N1921),VLOOKUP('Прайс MILWAUKEE®'!$J1921,'Legend ACC'!$A:$H,8,0)*(1-N1921)/1.2)</f>
        <v>8096.0000000000009</v>
      </c>
      <c r="N1921" s="98">
        <f>IF(OR(E1921="Принадлежности",E1921="Ручной инструмент"),$K$5,IF($K$4=0,0,IFERROR(VLOOKUP(Q1921,LEGEND!$V$4:$W$7,2,0),$K$4)))</f>
        <v>0</v>
      </c>
      <c r="O1921" s="103" t="s">
        <v>20</v>
      </c>
      <c r="P1921" s="102" t="s">
        <v>20</v>
      </c>
      <c r="Q1921" s="102" t="s">
        <v>20</v>
      </c>
      <c r="R1921" s="116" t="s">
        <v>6137</v>
      </c>
      <c r="S1921" s="114" t="s">
        <v>5035</v>
      </c>
      <c r="T1921" s="114">
        <v>180</v>
      </c>
      <c r="U1921" s="114">
        <v>180</v>
      </c>
      <c r="V1921" s="114">
        <v>110</v>
      </c>
      <c r="W1921" s="115">
        <v>1.3560000000000001</v>
      </c>
    </row>
    <row r="1922" spans="2:23" ht="25.5">
      <c r="B1922" s="95" t="s">
        <v>20807</v>
      </c>
      <c r="C1922" s="95" t="s">
        <v>20</v>
      </c>
      <c r="D1922" s="95" t="s">
        <v>20</v>
      </c>
      <c r="E1922" s="95" t="s">
        <v>17246</v>
      </c>
      <c r="F1922" s="95" t="s">
        <v>17260</v>
      </c>
      <c r="G1922" s="95" t="s">
        <v>17267</v>
      </c>
      <c r="H1922" s="14" t="s">
        <v>20839</v>
      </c>
      <c r="I1922" s="95" t="s">
        <v>6138</v>
      </c>
      <c r="J1922" s="120" t="s">
        <v>14593</v>
      </c>
      <c r="K1922" s="106" t="s">
        <v>6139</v>
      </c>
      <c r="L1922" s="95" t="s">
        <v>6138</v>
      </c>
      <c r="M1922" s="97">
        <f>IF($K$6="с учетом НДС",VLOOKUP('Прайс MILWAUKEE®'!$J1922,'Legend ACC'!$A:$H,8,0)*(1-N1922),VLOOKUP('Прайс MILWAUKEE®'!$J1922,'Legend ACC'!$A:$H,8,0)*(1-N1922)/1.2)</f>
        <v>9537</v>
      </c>
      <c r="N1922" s="98">
        <f>IF(OR(E1922="Принадлежности",E1922="Ручной инструмент"),$K$5,IF($K$4=0,0,IFERROR(VLOOKUP(Q1922,LEGEND!$V$4:$W$7,2,0),$K$4)))</f>
        <v>0</v>
      </c>
      <c r="O1922" s="103" t="s">
        <v>20</v>
      </c>
      <c r="P1922" s="102" t="s">
        <v>20</v>
      </c>
      <c r="Q1922" s="102" t="s">
        <v>20</v>
      </c>
      <c r="R1922" s="116" t="s">
        <v>6140</v>
      </c>
      <c r="S1922" s="114" t="s">
        <v>5035</v>
      </c>
      <c r="T1922" s="114">
        <v>170</v>
      </c>
      <c r="U1922" s="114">
        <v>40</v>
      </c>
      <c r="V1922" s="114">
        <v>35</v>
      </c>
      <c r="W1922" s="115">
        <v>0.27</v>
      </c>
    </row>
    <row r="1923" spans="2:23" ht="25.5">
      <c r="B1923" s="95" t="s">
        <v>20807</v>
      </c>
      <c r="C1923" s="95" t="s">
        <v>20</v>
      </c>
      <c r="D1923" s="95" t="s">
        <v>20</v>
      </c>
      <c r="E1923" s="95" t="s">
        <v>17246</v>
      </c>
      <c r="F1923" s="95" t="s">
        <v>17260</v>
      </c>
      <c r="G1923" s="95" t="s">
        <v>17267</v>
      </c>
      <c r="H1923" s="14" t="s">
        <v>20839</v>
      </c>
      <c r="I1923" s="95" t="s">
        <v>6141</v>
      </c>
      <c r="J1923" s="120" t="s">
        <v>14594</v>
      </c>
      <c r="K1923" s="106" t="s">
        <v>6142</v>
      </c>
      <c r="L1923" s="95" t="s">
        <v>6141</v>
      </c>
      <c r="M1923" s="97">
        <f>IF($K$6="с учетом НДС",VLOOKUP('Прайс MILWAUKEE®'!$J1923,'Legend ACC'!$A:$H,8,0)*(1-N1923),VLOOKUP('Прайс MILWAUKEE®'!$J1923,'Legend ACC'!$A:$H,8,0)*(1-N1923)/1.2)</f>
        <v>11110</v>
      </c>
      <c r="N1923" s="98">
        <f>IF(OR(E1923="Принадлежности",E1923="Ручной инструмент"),$K$5,IF($K$4=0,0,IFERROR(VLOOKUP(Q1923,LEGEND!$V$4:$W$7,2,0),$K$4)))</f>
        <v>0</v>
      </c>
      <c r="O1923" s="103" t="s">
        <v>20</v>
      </c>
      <c r="P1923" s="102" t="s">
        <v>20</v>
      </c>
      <c r="Q1923" s="102" t="s">
        <v>20</v>
      </c>
      <c r="R1923" s="116" t="s">
        <v>6143</v>
      </c>
      <c r="S1923" s="114" t="s">
        <v>5035</v>
      </c>
      <c r="T1923" s="114">
        <v>230</v>
      </c>
      <c r="U1923" s="114">
        <v>230</v>
      </c>
      <c r="V1923" s="114">
        <v>100</v>
      </c>
      <c r="W1923" s="115">
        <v>0.85</v>
      </c>
    </row>
    <row r="1924" spans="2:23" ht="25.5">
      <c r="B1924" s="95" t="s">
        <v>20807</v>
      </c>
      <c r="C1924" s="95" t="s">
        <v>20</v>
      </c>
      <c r="D1924" s="95" t="s">
        <v>20</v>
      </c>
      <c r="E1924" s="95" t="s">
        <v>17246</v>
      </c>
      <c r="F1924" s="95" t="s">
        <v>17260</v>
      </c>
      <c r="G1924" s="95" t="s">
        <v>17267</v>
      </c>
      <c r="H1924" s="14" t="s">
        <v>20839</v>
      </c>
      <c r="I1924" s="95" t="s">
        <v>6144</v>
      </c>
      <c r="J1924" s="120" t="s">
        <v>14595</v>
      </c>
      <c r="K1924" s="106" t="s">
        <v>6145</v>
      </c>
      <c r="L1924" s="95" t="s">
        <v>6144</v>
      </c>
      <c r="M1924" s="97">
        <f>IF($K$6="с учетом НДС",VLOOKUP('Прайс MILWAUKEE®'!$J1924,'Legend ACC'!$A:$H,8,0)*(1-N1924),VLOOKUP('Прайс MILWAUKEE®'!$J1924,'Legend ACC'!$A:$H,8,0)*(1-N1924)/1.2)</f>
        <v>11275.000000000002</v>
      </c>
      <c r="N1924" s="98">
        <f>IF(OR(E1924="Принадлежности",E1924="Ручной инструмент"),$K$5,IF($K$4=0,0,IFERROR(VLOOKUP(Q1924,LEGEND!$V$4:$W$7,2,0),$K$4)))</f>
        <v>0</v>
      </c>
      <c r="O1924" s="103" t="s">
        <v>20</v>
      </c>
      <c r="P1924" s="102" t="s">
        <v>20</v>
      </c>
      <c r="Q1924" s="102" t="s">
        <v>20</v>
      </c>
      <c r="R1924" s="116" t="s">
        <v>6146</v>
      </c>
      <c r="S1924" s="114" t="s">
        <v>5035</v>
      </c>
      <c r="T1924" s="114">
        <v>210</v>
      </c>
      <c r="U1924" s="114">
        <v>210</v>
      </c>
      <c r="V1924" s="114">
        <v>110</v>
      </c>
      <c r="W1924" s="115">
        <v>1.8779999999999999</v>
      </c>
    </row>
    <row r="1925" spans="2:23" ht="25.5">
      <c r="B1925" s="95" t="s">
        <v>20807</v>
      </c>
      <c r="C1925" s="95" t="s">
        <v>20</v>
      </c>
      <c r="D1925" s="95" t="s">
        <v>20</v>
      </c>
      <c r="E1925" s="95" t="s">
        <v>17246</v>
      </c>
      <c r="F1925" s="95" t="s">
        <v>17260</v>
      </c>
      <c r="G1925" s="95" t="s">
        <v>17267</v>
      </c>
      <c r="H1925" s="14" t="s">
        <v>20839</v>
      </c>
      <c r="I1925" s="95" t="s">
        <v>6147</v>
      </c>
      <c r="J1925" s="120" t="s">
        <v>14596</v>
      </c>
      <c r="K1925" s="106" t="s">
        <v>6148</v>
      </c>
      <c r="L1925" s="95" t="s">
        <v>6147</v>
      </c>
      <c r="M1925" s="97">
        <f>IF($K$6="с учетом НДС",VLOOKUP('Прайс MILWAUKEE®'!$J1925,'Legend ACC'!$A:$H,8,0)*(1-N1925),VLOOKUP('Прайс MILWAUKEE®'!$J1925,'Legend ACC'!$A:$H,8,0)*(1-N1925)/1.2)</f>
        <v>10197</v>
      </c>
      <c r="N1925" s="98">
        <f>IF(OR(E1925="Принадлежности",E1925="Ручной инструмент"),$K$5,IF($K$4=0,0,IFERROR(VLOOKUP(Q1925,LEGEND!$V$4:$W$7,2,0),$K$4)))</f>
        <v>0</v>
      </c>
      <c r="O1925" s="103" t="s">
        <v>20</v>
      </c>
      <c r="P1925" s="102" t="s">
        <v>20</v>
      </c>
      <c r="Q1925" s="102" t="s">
        <v>20</v>
      </c>
      <c r="R1925" s="116" t="s">
        <v>6149</v>
      </c>
      <c r="S1925" s="114" t="s">
        <v>5035</v>
      </c>
      <c r="T1925" s="114">
        <v>210</v>
      </c>
      <c r="U1925" s="114">
        <v>210</v>
      </c>
      <c r="V1925" s="114">
        <v>110</v>
      </c>
      <c r="W1925" s="115">
        <v>1.8779999999999999</v>
      </c>
    </row>
    <row r="1926" spans="2:23" ht="51">
      <c r="B1926" s="95" t="s">
        <v>20807</v>
      </c>
      <c r="C1926" s="95" t="s">
        <v>20</v>
      </c>
      <c r="D1926" s="95" t="s">
        <v>20</v>
      </c>
      <c r="E1926" s="95" t="s">
        <v>17246</v>
      </c>
      <c r="F1926" s="95" t="s">
        <v>17260</v>
      </c>
      <c r="G1926" s="95" t="s">
        <v>17267</v>
      </c>
      <c r="H1926" s="14" t="s">
        <v>20839</v>
      </c>
      <c r="I1926" s="95" t="s">
        <v>6150</v>
      </c>
      <c r="J1926" s="120" t="s">
        <v>14597</v>
      </c>
      <c r="K1926" s="106" t="s">
        <v>6151</v>
      </c>
      <c r="L1926" s="95" t="s">
        <v>6150</v>
      </c>
      <c r="M1926" s="97">
        <f>IF($K$6="с учетом НДС",VLOOKUP('Прайс MILWAUKEE®'!$J1926,'Legend ACC'!$A:$H,8,0)*(1-N1926),VLOOKUP('Прайс MILWAUKEE®'!$J1926,'Legend ACC'!$A:$H,8,0)*(1-N1926)/1.2)</f>
        <v>1650.0000000000002</v>
      </c>
      <c r="N1926" s="98">
        <f>IF(OR(E1926="Принадлежности",E1926="Ручной инструмент"),$K$5,IF($K$4=0,0,IFERROR(VLOOKUP(Q1926,LEGEND!$V$4:$W$7,2,0),$K$4)))</f>
        <v>0</v>
      </c>
      <c r="O1926" s="103" t="s">
        <v>20</v>
      </c>
      <c r="P1926" s="102" t="s">
        <v>20</v>
      </c>
      <c r="Q1926" s="102" t="s">
        <v>20</v>
      </c>
      <c r="R1926" s="116" t="s">
        <v>6152</v>
      </c>
      <c r="S1926" s="114" t="s">
        <v>964</v>
      </c>
      <c r="T1926" s="114">
        <v>170</v>
      </c>
      <c r="U1926" s="114">
        <v>40</v>
      </c>
      <c r="V1926" s="114">
        <v>35</v>
      </c>
      <c r="W1926" s="115">
        <v>0.27</v>
      </c>
    </row>
    <row r="1927" spans="2:23" ht="38.25">
      <c r="B1927" s="95" t="s">
        <v>20807</v>
      </c>
      <c r="C1927" s="95" t="s">
        <v>20</v>
      </c>
      <c r="D1927" s="95" t="s">
        <v>20</v>
      </c>
      <c r="E1927" s="95" t="s">
        <v>17246</v>
      </c>
      <c r="F1927" s="95" t="s">
        <v>17260</v>
      </c>
      <c r="G1927" s="95" t="s">
        <v>17267</v>
      </c>
      <c r="H1927" s="14" t="s">
        <v>20839</v>
      </c>
      <c r="I1927" s="95" t="s">
        <v>6153</v>
      </c>
      <c r="J1927" s="120" t="s">
        <v>14598</v>
      </c>
      <c r="K1927" s="106" t="s">
        <v>6154</v>
      </c>
      <c r="L1927" s="95" t="s">
        <v>6153</v>
      </c>
      <c r="M1927" s="97">
        <f>IF($K$6="с учетом НДС",VLOOKUP('Прайс MILWAUKEE®'!$J1927,'Legend ACC'!$A:$H,8,0)*(1-N1927),VLOOKUP('Прайс MILWAUKEE®'!$J1927,'Legend ACC'!$A:$H,8,0)*(1-N1927)/1.2)</f>
        <v>561</v>
      </c>
      <c r="N1927" s="98">
        <f>IF(OR(E1927="Принадлежности",E1927="Ручной инструмент"),$K$5,IF($K$4=0,0,IFERROR(VLOOKUP(Q1927,LEGEND!$V$4:$W$7,2,0),$K$4)))</f>
        <v>0</v>
      </c>
      <c r="O1927" s="103" t="s">
        <v>20</v>
      </c>
      <c r="P1927" s="102" t="s">
        <v>20</v>
      </c>
      <c r="Q1927" s="102" t="s">
        <v>20</v>
      </c>
      <c r="R1927" s="116" t="s">
        <v>6155</v>
      </c>
      <c r="S1927" s="114" t="s">
        <v>964</v>
      </c>
      <c r="T1927" s="114">
        <v>240</v>
      </c>
      <c r="U1927" s="114">
        <v>40</v>
      </c>
      <c r="V1927" s="114">
        <v>20</v>
      </c>
      <c r="W1927" s="115">
        <v>0.04</v>
      </c>
    </row>
    <row r="1928" spans="2:23" ht="51">
      <c r="B1928" s="95" t="s">
        <v>20807</v>
      </c>
      <c r="C1928" s="95" t="s">
        <v>20</v>
      </c>
      <c r="D1928" s="95" t="s">
        <v>20</v>
      </c>
      <c r="E1928" s="95" t="s">
        <v>17246</v>
      </c>
      <c r="F1928" s="95" t="s">
        <v>17252</v>
      </c>
      <c r="G1928" s="95" t="s">
        <v>17274</v>
      </c>
      <c r="H1928" s="14" t="s">
        <v>20822</v>
      </c>
      <c r="I1928" s="95" t="s">
        <v>6156</v>
      </c>
      <c r="J1928" s="120" t="s">
        <v>14599</v>
      </c>
      <c r="K1928" s="106" t="s">
        <v>6157</v>
      </c>
      <c r="L1928" s="95" t="s">
        <v>6156</v>
      </c>
      <c r="M1928" s="97">
        <f>IF($K$6="с учетом НДС",VLOOKUP('Прайс MILWAUKEE®'!$J1928,'Legend ACC'!$A:$H,8,0)*(1-N1928),VLOOKUP('Прайс MILWAUKEE®'!$J1928,'Legend ACC'!$A:$H,8,0)*(1-N1928)/1.2)</f>
        <v>7444.8</v>
      </c>
      <c r="N1928" s="98">
        <f>IF(OR(E1928="Принадлежности",E1928="Ручной инструмент"),$K$5,IF($K$4=0,0,IFERROR(VLOOKUP(Q1928,LEGEND!$V$4:$W$7,2,0),$K$4)))</f>
        <v>0</v>
      </c>
      <c r="O1928" s="103" t="s">
        <v>20</v>
      </c>
      <c r="P1928" s="102" t="s">
        <v>20</v>
      </c>
      <c r="Q1928" s="102" t="s">
        <v>20</v>
      </c>
      <c r="R1928" s="116" t="s">
        <v>6158</v>
      </c>
      <c r="S1928" s="114" t="s">
        <v>6159</v>
      </c>
      <c r="T1928" s="114">
        <v>390</v>
      </c>
      <c r="U1928" s="114">
        <v>60</v>
      </c>
      <c r="V1928" s="114">
        <v>55</v>
      </c>
      <c r="W1928" s="115">
        <v>0.30499999999999999</v>
      </c>
    </row>
    <row r="1929" spans="2:23" ht="51">
      <c r="B1929" s="95" t="s">
        <v>20807</v>
      </c>
      <c r="C1929" s="95" t="s">
        <v>20</v>
      </c>
      <c r="D1929" s="95" t="s">
        <v>20</v>
      </c>
      <c r="E1929" s="95" t="s">
        <v>17246</v>
      </c>
      <c r="F1929" s="95" t="s">
        <v>17252</v>
      </c>
      <c r="G1929" s="95" t="s">
        <v>17274</v>
      </c>
      <c r="H1929" s="14" t="s">
        <v>20822</v>
      </c>
      <c r="I1929" s="95" t="s">
        <v>6160</v>
      </c>
      <c r="J1929" s="120" t="s">
        <v>14600</v>
      </c>
      <c r="K1929" s="106" t="s">
        <v>6161</v>
      </c>
      <c r="L1929" s="95" t="s">
        <v>6160</v>
      </c>
      <c r="M1929" s="97">
        <f>IF($K$6="с учетом НДС",VLOOKUP('Прайс MILWAUKEE®'!$J1929,'Legend ACC'!$A:$H,8,0)*(1-N1929),VLOOKUP('Прайс MILWAUKEE®'!$J1929,'Legend ACC'!$A:$H,8,0)*(1-N1929)/1.2)</f>
        <v>6633.0000000000009</v>
      </c>
      <c r="N1929" s="98">
        <f>IF(OR(E1929="Принадлежности",E1929="Ручной инструмент"),$K$5,IF($K$4=0,0,IFERROR(VLOOKUP(Q1929,LEGEND!$V$4:$W$7,2,0),$K$4)))</f>
        <v>0</v>
      </c>
      <c r="O1929" s="103" t="s">
        <v>20</v>
      </c>
      <c r="P1929" s="102" t="s">
        <v>20</v>
      </c>
      <c r="Q1929" s="102" t="s">
        <v>20</v>
      </c>
      <c r="R1929" s="116" t="s">
        <v>6162</v>
      </c>
      <c r="S1929" s="114" t="s">
        <v>6159</v>
      </c>
      <c r="T1929" s="114">
        <v>380</v>
      </c>
      <c r="U1929" s="114">
        <v>65</v>
      </c>
      <c r="V1929" s="114">
        <v>60</v>
      </c>
      <c r="W1929" s="115">
        <v>0.38200000000000001</v>
      </c>
    </row>
    <row r="1930" spans="2:23" ht="51">
      <c r="B1930" s="95" t="s">
        <v>20807</v>
      </c>
      <c r="C1930" s="95" t="s">
        <v>20</v>
      </c>
      <c r="D1930" s="95" t="s">
        <v>20</v>
      </c>
      <c r="E1930" s="95" t="s">
        <v>17246</v>
      </c>
      <c r="F1930" s="95" t="s">
        <v>17252</v>
      </c>
      <c r="G1930" s="95" t="s">
        <v>17274</v>
      </c>
      <c r="H1930" s="14" t="s">
        <v>20822</v>
      </c>
      <c r="I1930" s="95" t="s">
        <v>6163</v>
      </c>
      <c r="J1930" s="120" t="s">
        <v>14601</v>
      </c>
      <c r="K1930" s="106" t="s">
        <v>6164</v>
      </c>
      <c r="L1930" s="95" t="s">
        <v>6163</v>
      </c>
      <c r="M1930" s="97">
        <f>IF($K$6="с учетом НДС",VLOOKUP('Прайс MILWAUKEE®'!$J1930,'Legend ACC'!$A:$H,8,0)*(1-N1930),VLOOKUP('Прайс MILWAUKEE®'!$J1930,'Legend ACC'!$A:$H,8,0)*(1-N1930)/1.2)</f>
        <v>6741.9000000000005</v>
      </c>
      <c r="N1930" s="98">
        <f>IF(OR(E1930="Принадлежности",E1930="Ручной инструмент"),$K$5,IF($K$4=0,0,IFERROR(VLOOKUP(Q1930,LEGEND!$V$4:$W$7,2,0),$K$4)))</f>
        <v>0</v>
      </c>
      <c r="O1930" s="103" t="s">
        <v>20</v>
      </c>
      <c r="P1930" s="102" t="s">
        <v>20</v>
      </c>
      <c r="Q1930" s="102" t="s">
        <v>20</v>
      </c>
      <c r="R1930" s="116" t="s">
        <v>6165</v>
      </c>
      <c r="S1930" s="114" t="s">
        <v>6159</v>
      </c>
      <c r="T1930" s="114">
        <v>360</v>
      </c>
      <c r="U1930" s="114">
        <v>50</v>
      </c>
      <c r="V1930" s="114">
        <v>45</v>
      </c>
      <c r="W1930" s="115">
        <v>0.48199999999999998</v>
      </c>
    </row>
    <row r="1931" spans="2:23" ht="51">
      <c r="B1931" s="95" t="s">
        <v>20807</v>
      </c>
      <c r="C1931" s="95" t="s">
        <v>20</v>
      </c>
      <c r="D1931" s="95" t="s">
        <v>20</v>
      </c>
      <c r="E1931" s="95" t="s">
        <v>17246</v>
      </c>
      <c r="F1931" s="95" t="s">
        <v>17252</v>
      </c>
      <c r="G1931" s="95" t="s">
        <v>17274</v>
      </c>
      <c r="H1931" s="14" t="s">
        <v>20822</v>
      </c>
      <c r="I1931" s="95" t="s">
        <v>6166</v>
      </c>
      <c r="J1931" s="120" t="s">
        <v>14602</v>
      </c>
      <c r="K1931" s="106" t="s">
        <v>6167</v>
      </c>
      <c r="L1931" s="95" t="s">
        <v>6166</v>
      </c>
      <c r="M1931" s="97">
        <f>IF($K$6="с учетом НДС",VLOOKUP('Прайс MILWAUKEE®'!$J1931,'Legend ACC'!$A:$H,8,0)*(1-N1931),VLOOKUP('Прайс MILWAUKEE®'!$J1931,'Legend ACC'!$A:$H,8,0)*(1-N1931)/1.2)</f>
        <v>6860.7000000000007</v>
      </c>
      <c r="N1931" s="98">
        <f>IF(OR(E1931="Принадлежности",E1931="Ручной инструмент"),$K$5,IF($K$4=0,0,IFERROR(VLOOKUP(Q1931,LEGEND!$V$4:$W$7,2,0),$K$4)))</f>
        <v>0</v>
      </c>
      <c r="O1931" s="103" t="s">
        <v>20</v>
      </c>
      <c r="P1931" s="102" t="s">
        <v>20</v>
      </c>
      <c r="Q1931" s="102" t="s">
        <v>20</v>
      </c>
      <c r="R1931" s="116" t="s">
        <v>6168</v>
      </c>
      <c r="S1931" s="114" t="s">
        <v>6159</v>
      </c>
      <c r="T1931" s="114">
        <v>385</v>
      </c>
      <c r="U1931" s="114">
        <v>58</v>
      </c>
      <c r="V1931" s="114">
        <v>59</v>
      </c>
      <c r="W1931" s="115">
        <v>0.39</v>
      </c>
    </row>
    <row r="1932" spans="2:23" ht="51">
      <c r="B1932" s="95" t="s">
        <v>20807</v>
      </c>
      <c r="C1932" s="95" t="s">
        <v>20</v>
      </c>
      <c r="D1932" s="95" t="s">
        <v>20</v>
      </c>
      <c r="E1932" s="95" t="s">
        <v>17246</v>
      </c>
      <c r="F1932" s="95" t="s">
        <v>17252</v>
      </c>
      <c r="G1932" s="95" t="s">
        <v>17274</v>
      </c>
      <c r="H1932" s="14" t="s">
        <v>20822</v>
      </c>
      <c r="I1932" s="95" t="s">
        <v>6169</v>
      </c>
      <c r="J1932" s="120" t="s">
        <v>14603</v>
      </c>
      <c r="K1932" s="106" t="s">
        <v>6170</v>
      </c>
      <c r="L1932" s="95" t="s">
        <v>6169</v>
      </c>
      <c r="M1932" s="97">
        <f>IF($K$6="с учетом НДС",VLOOKUP('Прайс MILWAUKEE®'!$J1932,'Legend ACC'!$A:$H,8,0)*(1-N1932),VLOOKUP('Прайс MILWAUKEE®'!$J1932,'Legend ACC'!$A:$H,8,0)*(1-N1932)/1.2)</f>
        <v>6999.3000000000011</v>
      </c>
      <c r="N1932" s="98">
        <f>IF(OR(E1932="Принадлежности",E1932="Ручной инструмент"),$K$5,IF($K$4=0,0,IFERROR(VLOOKUP(Q1932,LEGEND!$V$4:$W$7,2,0),$K$4)))</f>
        <v>0</v>
      </c>
      <c r="O1932" s="103" t="s">
        <v>20</v>
      </c>
      <c r="P1932" s="102" t="s">
        <v>20</v>
      </c>
      <c r="Q1932" s="102" t="s">
        <v>20</v>
      </c>
      <c r="R1932" s="116" t="s">
        <v>6171</v>
      </c>
      <c r="S1932" s="114" t="s">
        <v>6159</v>
      </c>
      <c r="T1932" s="114">
        <v>385</v>
      </c>
      <c r="U1932" s="114">
        <v>60</v>
      </c>
      <c r="V1932" s="114">
        <v>60</v>
      </c>
      <c r="W1932" s="115">
        <v>0.376</v>
      </c>
    </row>
    <row r="1933" spans="2:23" ht="51">
      <c r="B1933" s="95" t="s">
        <v>20807</v>
      </c>
      <c r="C1933" s="95" t="s">
        <v>20</v>
      </c>
      <c r="D1933" s="95" t="s">
        <v>20</v>
      </c>
      <c r="E1933" s="95" t="s">
        <v>17246</v>
      </c>
      <c r="F1933" s="95" t="s">
        <v>17252</v>
      </c>
      <c r="G1933" s="95" t="s">
        <v>17274</v>
      </c>
      <c r="H1933" s="14" t="s">
        <v>20822</v>
      </c>
      <c r="I1933" s="95" t="s">
        <v>6172</v>
      </c>
      <c r="J1933" s="120" t="s">
        <v>14604</v>
      </c>
      <c r="K1933" s="106" t="s">
        <v>6173</v>
      </c>
      <c r="L1933" s="95" t="s">
        <v>6172</v>
      </c>
      <c r="M1933" s="97">
        <f>IF($K$6="с учетом НДС",VLOOKUP('Прайс MILWAUKEE®'!$J1933,'Legend ACC'!$A:$H,8,0)*(1-N1933),VLOOKUP('Прайс MILWAUKEE®'!$J1933,'Legend ACC'!$A:$H,8,0)*(1-N1933)/1.2)</f>
        <v>7108.2000000000007</v>
      </c>
      <c r="N1933" s="98">
        <f>IF(OR(E1933="Принадлежности",E1933="Ручной инструмент"),$K$5,IF($K$4=0,0,IFERROR(VLOOKUP(Q1933,LEGEND!$V$4:$W$7,2,0),$K$4)))</f>
        <v>0</v>
      </c>
      <c r="O1933" s="103" t="s">
        <v>20</v>
      </c>
      <c r="P1933" s="102" t="s">
        <v>20</v>
      </c>
      <c r="Q1933" s="102" t="s">
        <v>20</v>
      </c>
      <c r="R1933" s="116" t="s">
        <v>6174</v>
      </c>
      <c r="S1933" s="114" t="s">
        <v>6159</v>
      </c>
      <c r="T1933" s="114">
        <v>380</v>
      </c>
      <c r="U1933" s="114">
        <v>65</v>
      </c>
      <c r="V1933" s="114">
        <v>60</v>
      </c>
      <c r="W1933" s="115">
        <v>0.38400000000000001</v>
      </c>
    </row>
    <row r="1934" spans="2:23" ht="51">
      <c r="B1934" s="95" t="s">
        <v>20807</v>
      </c>
      <c r="C1934" s="95" t="s">
        <v>20</v>
      </c>
      <c r="D1934" s="95" t="s">
        <v>20</v>
      </c>
      <c r="E1934" s="95" t="s">
        <v>17246</v>
      </c>
      <c r="F1934" s="95" t="s">
        <v>17252</v>
      </c>
      <c r="G1934" s="95" t="s">
        <v>17274</v>
      </c>
      <c r="H1934" s="14" t="s">
        <v>20822</v>
      </c>
      <c r="I1934" s="95" t="s">
        <v>6175</v>
      </c>
      <c r="J1934" s="120" t="s">
        <v>14605</v>
      </c>
      <c r="K1934" s="106" t="s">
        <v>6176</v>
      </c>
      <c r="L1934" s="95" t="s">
        <v>6175</v>
      </c>
      <c r="M1934" s="97">
        <f>IF($K$6="с учетом НДС",VLOOKUP('Прайс MILWAUKEE®'!$J1934,'Legend ACC'!$A:$H,8,0)*(1-N1934),VLOOKUP('Прайс MILWAUKEE®'!$J1934,'Legend ACC'!$A:$H,8,0)*(1-N1934)/1.2)</f>
        <v>7227.0000000000009</v>
      </c>
      <c r="N1934" s="98">
        <f>IF(OR(E1934="Принадлежности",E1934="Ручной инструмент"),$K$5,IF($K$4=0,0,IFERROR(VLOOKUP(Q1934,LEGEND!$V$4:$W$7,2,0),$K$4)))</f>
        <v>0</v>
      </c>
      <c r="O1934" s="103" t="s">
        <v>20</v>
      </c>
      <c r="P1934" s="102" t="s">
        <v>20</v>
      </c>
      <c r="Q1934" s="102" t="s">
        <v>20</v>
      </c>
      <c r="R1934" s="116" t="s">
        <v>6177</v>
      </c>
      <c r="S1934" s="114" t="s">
        <v>6159</v>
      </c>
      <c r="T1934" s="114">
        <v>380</v>
      </c>
      <c r="U1934" s="114">
        <v>65</v>
      </c>
      <c r="V1934" s="114">
        <v>60</v>
      </c>
      <c r="W1934" s="115">
        <v>0.38400000000000001</v>
      </c>
    </row>
    <row r="1935" spans="2:23" ht="51">
      <c r="B1935" s="95" t="s">
        <v>20807</v>
      </c>
      <c r="C1935" s="95" t="s">
        <v>20</v>
      </c>
      <c r="D1935" s="95" t="s">
        <v>20</v>
      </c>
      <c r="E1935" s="95" t="s">
        <v>17246</v>
      </c>
      <c r="F1935" s="95" t="s">
        <v>17252</v>
      </c>
      <c r="G1935" s="95" t="s">
        <v>17274</v>
      </c>
      <c r="H1935" s="14" t="s">
        <v>20822</v>
      </c>
      <c r="I1935" s="95" t="s">
        <v>6178</v>
      </c>
      <c r="J1935" s="120" t="s">
        <v>14606</v>
      </c>
      <c r="K1935" s="106" t="s">
        <v>6179</v>
      </c>
      <c r="L1935" s="95" t="s">
        <v>6178</v>
      </c>
      <c r="M1935" s="97">
        <f>IF($K$6="с учетом НДС",VLOOKUP('Прайс MILWAUKEE®'!$J1935,'Legend ACC'!$A:$H,8,0)*(1-N1935),VLOOKUP('Прайс MILWAUKEE®'!$J1935,'Legend ACC'!$A:$H,8,0)*(1-N1935)/1.2)</f>
        <v>7306.2000000000007</v>
      </c>
      <c r="N1935" s="98">
        <f>IF(OR(E1935="Принадлежности",E1935="Ручной инструмент"),$K$5,IF($K$4=0,0,IFERROR(VLOOKUP(Q1935,LEGEND!$V$4:$W$7,2,0),$K$4)))</f>
        <v>0</v>
      </c>
      <c r="O1935" s="103" t="s">
        <v>20</v>
      </c>
      <c r="P1935" s="102" t="s">
        <v>20</v>
      </c>
      <c r="Q1935" s="102" t="s">
        <v>20</v>
      </c>
      <c r="R1935" s="116" t="s">
        <v>6180</v>
      </c>
      <c r="S1935" s="114" t="s">
        <v>6159</v>
      </c>
      <c r="T1935" s="114">
        <v>385</v>
      </c>
      <c r="U1935" s="114">
        <v>58</v>
      </c>
      <c r="V1935" s="114">
        <v>59</v>
      </c>
      <c r="W1935" s="115">
        <v>0.39400000000000002</v>
      </c>
    </row>
    <row r="1936" spans="2:23" ht="51">
      <c r="B1936" s="95" t="s">
        <v>20807</v>
      </c>
      <c r="C1936" s="95" t="s">
        <v>20</v>
      </c>
      <c r="D1936" s="95" t="s">
        <v>20</v>
      </c>
      <c r="E1936" s="95" t="s">
        <v>17246</v>
      </c>
      <c r="F1936" s="95" t="s">
        <v>17252</v>
      </c>
      <c r="G1936" s="95" t="s">
        <v>17274</v>
      </c>
      <c r="H1936" s="14" t="s">
        <v>20822</v>
      </c>
      <c r="I1936" s="95" t="s">
        <v>6181</v>
      </c>
      <c r="J1936" s="120" t="s">
        <v>14607</v>
      </c>
      <c r="K1936" s="106" t="s">
        <v>6182</v>
      </c>
      <c r="L1936" s="95" t="s">
        <v>6181</v>
      </c>
      <c r="M1936" s="97">
        <f>IF($K$6="с учетом НДС",VLOOKUP('Прайс MILWAUKEE®'!$J1936,'Legend ACC'!$A:$H,8,0)*(1-N1936),VLOOKUP('Прайс MILWAUKEE®'!$J1936,'Legend ACC'!$A:$H,8,0)*(1-N1936)/1.2)</f>
        <v>7543.8</v>
      </c>
      <c r="N1936" s="98">
        <f>IF(OR(E1936="Принадлежности",E1936="Ручной инструмент"),$K$5,IF($K$4=0,0,IFERROR(VLOOKUP(Q1936,LEGEND!$V$4:$W$7,2,0),$K$4)))</f>
        <v>0</v>
      </c>
      <c r="O1936" s="103" t="s">
        <v>20</v>
      </c>
      <c r="P1936" s="102" t="s">
        <v>20</v>
      </c>
      <c r="Q1936" s="102" t="s">
        <v>20</v>
      </c>
      <c r="R1936" s="116" t="s">
        <v>6183</v>
      </c>
      <c r="S1936" s="114" t="s">
        <v>6159</v>
      </c>
      <c r="T1936" s="114">
        <v>59</v>
      </c>
      <c r="U1936" s="114">
        <v>58</v>
      </c>
      <c r="V1936" s="114">
        <v>387</v>
      </c>
      <c r="W1936" s="115">
        <v>0.44</v>
      </c>
    </row>
    <row r="1937" spans="2:23" ht="51">
      <c r="B1937" s="95" t="s">
        <v>20807</v>
      </c>
      <c r="C1937" s="95" t="s">
        <v>20</v>
      </c>
      <c r="D1937" s="95" t="s">
        <v>20</v>
      </c>
      <c r="E1937" s="95" t="s">
        <v>17246</v>
      </c>
      <c r="F1937" s="95" t="s">
        <v>17252</v>
      </c>
      <c r="G1937" s="95" t="s">
        <v>17274</v>
      </c>
      <c r="H1937" s="14" t="s">
        <v>20822</v>
      </c>
      <c r="I1937" s="95" t="s">
        <v>6184</v>
      </c>
      <c r="J1937" s="120" t="s">
        <v>14608</v>
      </c>
      <c r="K1937" s="106" t="s">
        <v>6185</v>
      </c>
      <c r="L1937" s="95" t="s">
        <v>6184</v>
      </c>
      <c r="M1937" s="97">
        <f>IF($K$6="с учетом НДС",VLOOKUP('Прайс MILWAUKEE®'!$J1937,'Legend ACC'!$A:$H,8,0)*(1-N1937),VLOOKUP('Прайс MILWAUKEE®'!$J1937,'Legend ACC'!$A:$H,8,0)*(1-N1937)/1.2)</f>
        <v>7662.6</v>
      </c>
      <c r="N1937" s="98">
        <f>IF(OR(E1937="Принадлежности",E1937="Ручной инструмент"),$K$5,IF($K$4=0,0,IFERROR(VLOOKUP(Q1937,LEGEND!$V$4:$W$7,2,0),$K$4)))</f>
        <v>0</v>
      </c>
      <c r="O1937" s="103" t="s">
        <v>20</v>
      </c>
      <c r="P1937" s="102" t="s">
        <v>20</v>
      </c>
      <c r="Q1937" s="102" t="s">
        <v>20</v>
      </c>
      <c r="R1937" s="116" t="s">
        <v>6186</v>
      </c>
      <c r="S1937" s="114" t="s">
        <v>6159</v>
      </c>
      <c r="T1937" s="114">
        <v>385</v>
      </c>
      <c r="U1937" s="114">
        <v>60</v>
      </c>
      <c r="V1937" s="114">
        <v>58</v>
      </c>
      <c r="W1937" s="115">
        <v>0.47799999999999998</v>
      </c>
    </row>
    <row r="1938" spans="2:23" ht="51">
      <c r="B1938" s="95" t="s">
        <v>20807</v>
      </c>
      <c r="C1938" s="95" t="s">
        <v>20</v>
      </c>
      <c r="D1938" s="95" t="s">
        <v>20</v>
      </c>
      <c r="E1938" s="95" t="s">
        <v>17246</v>
      </c>
      <c r="F1938" s="95" t="s">
        <v>17252</v>
      </c>
      <c r="G1938" s="95" t="s">
        <v>17274</v>
      </c>
      <c r="H1938" s="14" t="s">
        <v>20822</v>
      </c>
      <c r="I1938" s="95" t="s">
        <v>6187</v>
      </c>
      <c r="J1938" s="120" t="s">
        <v>14609</v>
      </c>
      <c r="K1938" s="106" t="s">
        <v>6188</v>
      </c>
      <c r="L1938" s="95" t="s">
        <v>6187</v>
      </c>
      <c r="M1938" s="97">
        <f>IF($K$6="с учетом НДС",VLOOKUP('Прайс MILWAUKEE®'!$J1938,'Legend ACC'!$A:$H,8,0)*(1-N1938),VLOOKUP('Прайс MILWAUKEE®'!$J1938,'Legend ACC'!$A:$H,8,0)*(1-N1938)/1.2)</f>
        <v>8286.3000000000011</v>
      </c>
      <c r="N1938" s="98">
        <f>IF(OR(E1938="Принадлежности",E1938="Ручной инструмент"),$K$5,IF($K$4=0,0,IFERROR(VLOOKUP(Q1938,LEGEND!$V$4:$W$7,2,0),$K$4)))</f>
        <v>0</v>
      </c>
      <c r="O1938" s="103" t="s">
        <v>20</v>
      </c>
      <c r="P1938" s="102" t="s">
        <v>20</v>
      </c>
      <c r="Q1938" s="102" t="s">
        <v>20</v>
      </c>
      <c r="R1938" s="116" t="s">
        <v>6189</v>
      </c>
      <c r="S1938" s="114" t="s">
        <v>6159</v>
      </c>
      <c r="T1938" s="114">
        <v>386</v>
      </c>
      <c r="U1938" s="114">
        <v>60</v>
      </c>
      <c r="V1938" s="114">
        <v>60</v>
      </c>
      <c r="W1938" s="115">
        <v>0.48199999999999998</v>
      </c>
    </row>
    <row r="1939" spans="2:23" ht="51">
      <c r="B1939" s="95" t="s">
        <v>20807</v>
      </c>
      <c r="C1939" s="95" t="s">
        <v>20</v>
      </c>
      <c r="D1939" s="95" t="s">
        <v>20</v>
      </c>
      <c r="E1939" s="95" t="s">
        <v>17246</v>
      </c>
      <c r="F1939" s="95" t="s">
        <v>17252</v>
      </c>
      <c r="G1939" s="95" t="s">
        <v>17274</v>
      </c>
      <c r="H1939" s="14" t="s">
        <v>20822</v>
      </c>
      <c r="I1939" s="95" t="s">
        <v>6190</v>
      </c>
      <c r="J1939" s="120" t="s">
        <v>14610</v>
      </c>
      <c r="K1939" s="106" t="s">
        <v>6191</v>
      </c>
      <c r="L1939" s="95" t="s">
        <v>6190</v>
      </c>
      <c r="M1939" s="97">
        <f>IF($K$6="с учетом НДС",VLOOKUP('Прайс MILWAUKEE®'!$J1939,'Legend ACC'!$A:$H,8,0)*(1-N1939),VLOOKUP('Прайс MILWAUKEE®'!$J1939,'Legend ACC'!$A:$H,8,0)*(1-N1939)/1.2)</f>
        <v>8286.3000000000011</v>
      </c>
      <c r="N1939" s="98">
        <f>IF(OR(E1939="Принадлежности",E1939="Ручной инструмент"),$K$5,IF($K$4=0,0,IFERROR(VLOOKUP(Q1939,LEGEND!$V$4:$W$7,2,0),$K$4)))</f>
        <v>0</v>
      </c>
      <c r="O1939" s="103" t="s">
        <v>20</v>
      </c>
      <c r="P1939" s="102" t="s">
        <v>20</v>
      </c>
      <c r="Q1939" s="102" t="s">
        <v>20</v>
      </c>
      <c r="R1939" s="116" t="s">
        <v>6192</v>
      </c>
      <c r="S1939" s="114" t="s">
        <v>6159</v>
      </c>
      <c r="T1939" s="114">
        <v>59</v>
      </c>
      <c r="U1939" s="114">
        <v>58</v>
      </c>
      <c r="V1939" s="114">
        <v>387</v>
      </c>
      <c r="W1939" s="115">
        <v>0.54200000000000004</v>
      </c>
    </row>
    <row r="1940" spans="2:23" ht="51">
      <c r="B1940" s="95" t="s">
        <v>20807</v>
      </c>
      <c r="C1940" s="95" t="s">
        <v>20</v>
      </c>
      <c r="D1940" s="95" t="s">
        <v>20</v>
      </c>
      <c r="E1940" s="95" t="s">
        <v>17246</v>
      </c>
      <c r="F1940" s="95" t="s">
        <v>17252</v>
      </c>
      <c r="G1940" s="95" t="s">
        <v>17274</v>
      </c>
      <c r="H1940" s="14" t="s">
        <v>20822</v>
      </c>
      <c r="I1940" s="95" t="s">
        <v>6193</v>
      </c>
      <c r="J1940" s="120" t="s">
        <v>14611</v>
      </c>
      <c r="K1940" s="106" t="s">
        <v>6194</v>
      </c>
      <c r="L1940" s="95" t="s">
        <v>6193</v>
      </c>
      <c r="M1940" s="97">
        <f>IF($K$6="с учетом НДС",VLOOKUP('Прайс MILWAUKEE®'!$J1940,'Legend ACC'!$A:$H,8,0)*(1-N1940),VLOOKUP('Прайс MILWAUKEE®'!$J1940,'Legend ACC'!$A:$H,8,0)*(1-N1940)/1.2)</f>
        <v>10850.400000000001</v>
      </c>
      <c r="N1940" s="98">
        <f>IF(OR(E1940="Принадлежности",E1940="Ручной инструмент"),$K$5,IF($K$4=0,0,IFERROR(VLOOKUP(Q1940,LEGEND!$V$4:$W$7,2,0),$K$4)))</f>
        <v>0</v>
      </c>
      <c r="O1940" s="103" t="s">
        <v>20</v>
      </c>
      <c r="P1940" s="102" t="s">
        <v>20</v>
      </c>
      <c r="Q1940" s="102" t="s">
        <v>20</v>
      </c>
      <c r="R1940" s="116" t="s">
        <v>6195</v>
      </c>
      <c r="S1940" s="114" t="s">
        <v>6159</v>
      </c>
      <c r="T1940" s="114">
        <v>380</v>
      </c>
      <c r="U1940" s="114">
        <v>60</v>
      </c>
      <c r="V1940" s="114">
        <v>50</v>
      </c>
      <c r="W1940" s="115">
        <v>0.35599999999999998</v>
      </c>
    </row>
    <row r="1941" spans="2:23" ht="51">
      <c r="B1941" s="95" t="s">
        <v>20807</v>
      </c>
      <c r="C1941" s="95" t="s">
        <v>20</v>
      </c>
      <c r="D1941" s="95" t="s">
        <v>20</v>
      </c>
      <c r="E1941" s="95" t="s">
        <v>17246</v>
      </c>
      <c r="F1941" s="95" t="s">
        <v>17252</v>
      </c>
      <c r="G1941" s="95" t="s">
        <v>17274</v>
      </c>
      <c r="H1941" s="14" t="s">
        <v>20822</v>
      </c>
      <c r="I1941" s="95" t="s">
        <v>6196</v>
      </c>
      <c r="J1941" s="120" t="s">
        <v>14612</v>
      </c>
      <c r="K1941" s="106" t="s">
        <v>6197</v>
      </c>
      <c r="L1941" s="95" t="s">
        <v>6196</v>
      </c>
      <c r="M1941" s="97">
        <f>IF($K$6="с учетом НДС",VLOOKUP('Прайс MILWAUKEE®'!$J1941,'Legend ACC'!$A:$H,8,0)*(1-N1941),VLOOKUP('Прайс MILWAUKEE®'!$J1941,'Legend ACC'!$A:$H,8,0)*(1-N1941)/1.2)</f>
        <v>9721.8000000000011</v>
      </c>
      <c r="N1941" s="98">
        <f>IF(OR(E1941="Принадлежности",E1941="Ручной инструмент"),$K$5,IF($K$4=0,0,IFERROR(VLOOKUP(Q1941,LEGEND!$V$4:$W$7,2,0),$K$4)))</f>
        <v>0</v>
      </c>
      <c r="O1941" s="103" t="s">
        <v>20</v>
      </c>
      <c r="P1941" s="102" t="s">
        <v>20</v>
      </c>
      <c r="Q1941" s="102" t="s">
        <v>20</v>
      </c>
      <c r="R1941" s="116" t="s">
        <v>6198</v>
      </c>
      <c r="S1941" s="114" t="s">
        <v>6159</v>
      </c>
      <c r="T1941" s="114">
        <v>545</v>
      </c>
      <c r="U1941" s="114">
        <v>100</v>
      </c>
      <c r="V1941" s="114">
        <v>115</v>
      </c>
      <c r="W1941" s="115">
        <v>1.3220000000000001</v>
      </c>
    </row>
    <row r="1942" spans="2:23" ht="38.25">
      <c r="B1942" s="95" t="s">
        <v>20807</v>
      </c>
      <c r="C1942" s="95" t="s">
        <v>20</v>
      </c>
      <c r="D1942" s="95" t="s">
        <v>20</v>
      </c>
      <c r="E1942" s="95" t="s">
        <v>17246</v>
      </c>
      <c r="F1942" s="95" t="s">
        <v>17252</v>
      </c>
      <c r="G1942" s="95" t="s">
        <v>17274</v>
      </c>
      <c r="H1942" s="14" t="s">
        <v>20822</v>
      </c>
      <c r="I1942" s="95" t="s">
        <v>6199</v>
      </c>
      <c r="J1942" s="120" t="s">
        <v>14613</v>
      </c>
      <c r="K1942" s="106" t="s">
        <v>6200</v>
      </c>
      <c r="L1942" s="95" t="s">
        <v>6199</v>
      </c>
      <c r="M1942" s="97">
        <f>IF($K$6="с учетом НДС",VLOOKUP('Прайс MILWAUKEE®'!$J1942,'Legend ACC'!$A:$H,8,0)*(1-N1942),VLOOKUP('Прайс MILWAUKEE®'!$J1942,'Legend ACC'!$A:$H,8,0)*(1-N1942)/1.2)</f>
        <v>9919.8000000000011</v>
      </c>
      <c r="N1942" s="98">
        <f>IF(OR(E1942="Принадлежности",E1942="Ручной инструмент"),$K$5,IF($K$4=0,0,IFERROR(VLOOKUP(Q1942,LEGEND!$V$4:$W$7,2,0),$K$4)))</f>
        <v>0</v>
      </c>
      <c r="O1942" s="103" t="s">
        <v>20</v>
      </c>
      <c r="P1942" s="102" t="s">
        <v>20</v>
      </c>
      <c r="Q1942" s="102" t="s">
        <v>20</v>
      </c>
      <c r="R1942" s="116" t="s">
        <v>6201</v>
      </c>
      <c r="S1942" s="114" t="s">
        <v>6159</v>
      </c>
      <c r="T1942" s="114">
        <v>550</v>
      </c>
      <c r="U1942" s="114">
        <v>100</v>
      </c>
      <c r="V1942" s="114">
        <v>90</v>
      </c>
      <c r="W1942" s="115">
        <v>1.6579999999999999</v>
      </c>
    </row>
    <row r="1943" spans="2:23" ht="51">
      <c r="B1943" s="95" t="s">
        <v>20807</v>
      </c>
      <c r="C1943" s="95" t="s">
        <v>20</v>
      </c>
      <c r="D1943" s="95" t="s">
        <v>20</v>
      </c>
      <c r="E1943" s="95" t="s">
        <v>17246</v>
      </c>
      <c r="F1943" s="95" t="s">
        <v>17252</v>
      </c>
      <c r="G1943" s="95" t="s">
        <v>17274</v>
      </c>
      <c r="H1943" s="14" t="s">
        <v>20822</v>
      </c>
      <c r="I1943" s="95" t="s">
        <v>6202</v>
      </c>
      <c r="J1943" s="120" t="s">
        <v>14614</v>
      </c>
      <c r="K1943" s="106" t="s">
        <v>6203</v>
      </c>
      <c r="L1943" s="95" t="s">
        <v>6202</v>
      </c>
      <c r="M1943" s="97">
        <f>IF($K$6="с учетом НДС",VLOOKUP('Прайс MILWAUKEE®'!$J1943,'Legend ACC'!$A:$H,8,0)*(1-N1943),VLOOKUP('Прайс MILWAUKEE®'!$J1943,'Legend ACC'!$A:$H,8,0)*(1-N1943)/1.2)</f>
        <v>9919.8000000000011</v>
      </c>
      <c r="N1943" s="98">
        <f>IF(OR(E1943="Принадлежности",E1943="Ручной инструмент"),$K$5,IF($K$4=0,0,IFERROR(VLOOKUP(Q1943,LEGEND!$V$4:$W$7,2,0),$K$4)))</f>
        <v>0</v>
      </c>
      <c r="O1943" s="103" t="s">
        <v>20</v>
      </c>
      <c r="P1943" s="102" t="s">
        <v>20</v>
      </c>
      <c r="Q1943" s="102" t="s">
        <v>20</v>
      </c>
      <c r="R1943" s="116" t="s">
        <v>6204</v>
      </c>
      <c r="S1943" s="114" t="s">
        <v>6159</v>
      </c>
      <c r="T1943" s="114">
        <v>545</v>
      </c>
      <c r="U1943" s="114">
        <v>100</v>
      </c>
      <c r="V1943" s="114">
        <v>115</v>
      </c>
      <c r="W1943" s="115">
        <v>1.6359999999999999</v>
      </c>
    </row>
    <row r="1944" spans="2:23" ht="38.25">
      <c r="B1944" s="95" t="s">
        <v>20807</v>
      </c>
      <c r="C1944" s="95" t="s">
        <v>20</v>
      </c>
      <c r="D1944" s="95" t="s">
        <v>20</v>
      </c>
      <c r="E1944" s="95" t="s">
        <v>17246</v>
      </c>
      <c r="F1944" s="95" t="s">
        <v>17252</v>
      </c>
      <c r="G1944" s="95" t="s">
        <v>17274</v>
      </c>
      <c r="H1944" s="14" t="s">
        <v>20822</v>
      </c>
      <c r="I1944" s="95" t="s">
        <v>6205</v>
      </c>
      <c r="J1944" s="120" t="s">
        <v>14615</v>
      </c>
      <c r="K1944" s="106" t="s">
        <v>6206</v>
      </c>
      <c r="L1944" s="95" t="s">
        <v>6205</v>
      </c>
      <c r="M1944" s="97">
        <f>IF($K$6="с учетом НДС",VLOOKUP('Прайс MILWAUKEE®'!$J1944,'Legend ACC'!$A:$H,8,0)*(1-N1944),VLOOKUP('Прайс MILWAUKEE®'!$J1944,'Legend ACC'!$A:$H,8,0)*(1-N1944)/1.2)</f>
        <v>10305.900000000001</v>
      </c>
      <c r="N1944" s="98">
        <f>IF(OR(E1944="Принадлежности",E1944="Ручной инструмент"),$K$5,IF($K$4=0,0,IFERROR(VLOOKUP(Q1944,LEGEND!$V$4:$W$7,2,0),$K$4)))</f>
        <v>0</v>
      </c>
      <c r="O1944" s="103" t="s">
        <v>20</v>
      </c>
      <c r="P1944" s="102" t="s">
        <v>20</v>
      </c>
      <c r="Q1944" s="102" t="s">
        <v>20</v>
      </c>
      <c r="R1944" s="116" t="s">
        <v>6207</v>
      </c>
      <c r="S1944" s="114" t="s">
        <v>6159</v>
      </c>
      <c r="T1944" s="114">
        <v>100</v>
      </c>
      <c r="U1944" s="114">
        <v>110</v>
      </c>
      <c r="V1944" s="114">
        <v>555</v>
      </c>
      <c r="W1944" s="115">
        <v>1.794</v>
      </c>
    </row>
    <row r="1945" spans="2:23" ht="38.25">
      <c r="B1945" s="95" t="s">
        <v>20807</v>
      </c>
      <c r="C1945" s="95" t="s">
        <v>20</v>
      </c>
      <c r="D1945" s="95" t="s">
        <v>20</v>
      </c>
      <c r="E1945" s="95" t="s">
        <v>17246</v>
      </c>
      <c r="F1945" s="95" t="s">
        <v>17252</v>
      </c>
      <c r="G1945" s="95" t="s">
        <v>17274</v>
      </c>
      <c r="H1945" s="14" t="s">
        <v>20822</v>
      </c>
      <c r="I1945" s="95" t="s">
        <v>6208</v>
      </c>
      <c r="J1945" s="120" t="s">
        <v>14616</v>
      </c>
      <c r="K1945" s="106" t="s">
        <v>6209</v>
      </c>
      <c r="L1945" s="95" t="s">
        <v>6208</v>
      </c>
      <c r="M1945" s="97">
        <f>IF($K$6="с учетом НДС",VLOOKUP('Прайс MILWAUKEE®'!$J1945,'Legend ACC'!$A:$H,8,0)*(1-N1945),VLOOKUP('Прайс MILWAUKEE®'!$J1945,'Legend ACC'!$A:$H,8,0)*(1-N1945)/1.2)</f>
        <v>11454.300000000001</v>
      </c>
      <c r="N1945" s="98">
        <f>IF(OR(E1945="Принадлежности",E1945="Ручной инструмент"),$K$5,IF($K$4=0,0,IFERROR(VLOOKUP(Q1945,LEGEND!$V$4:$W$7,2,0),$K$4)))</f>
        <v>0</v>
      </c>
      <c r="O1945" s="103" t="s">
        <v>20</v>
      </c>
      <c r="P1945" s="102" t="s">
        <v>20</v>
      </c>
      <c r="Q1945" s="102" t="s">
        <v>20</v>
      </c>
      <c r="R1945" s="116" t="s">
        <v>6210</v>
      </c>
      <c r="S1945" s="114" t="s">
        <v>6159</v>
      </c>
      <c r="T1945" s="114">
        <v>550</v>
      </c>
      <c r="U1945" s="114">
        <v>120</v>
      </c>
      <c r="V1945" s="114">
        <v>100</v>
      </c>
      <c r="W1945" s="115">
        <v>1.8839999999999999</v>
      </c>
    </row>
    <row r="1946" spans="2:23" ht="38.25">
      <c r="B1946" s="95" t="s">
        <v>20807</v>
      </c>
      <c r="C1946" s="95" t="s">
        <v>20</v>
      </c>
      <c r="D1946" s="95" t="s">
        <v>20</v>
      </c>
      <c r="E1946" s="95" t="s">
        <v>17246</v>
      </c>
      <c r="F1946" s="95" t="s">
        <v>17252</v>
      </c>
      <c r="G1946" s="95" t="s">
        <v>17274</v>
      </c>
      <c r="H1946" s="14" t="s">
        <v>20822</v>
      </c>
      <c r="I1946" s="95" t="s">
        <v>6211</v>
      </c>
      <c r="J1946" s="120" t="s">
        <v>14617</v>
      </c>
      <c r="K1946" s="106" t="s">
        <v>6212</v>
      </c>
      <c r="L1946" s="95" t="s">
        <v>6211</v>
      </c>
      <c r="M1946" s="97">
        <f>IF($K$6="с учетом НДС",VLOOKUP('Прайс MILWAUKEE®'!$J1946,'Legend ACC'!$A:$H,8,0)*(1-N1946),VLOOKUP('Прайс MILWAUKEE®'!$J1946,'Legend ACC'!$A:$H,8,0)*(1-N1946)/1.2)</f>
        <v>12602.700000000003</v>
      </c>
      <c r="N1946" s="98">
        <f>IF(OR(E1946="Принадлежности",E1946="Ручной инструмент"),$K$5,IF($K$4=0,0,IFERROR(VLOOKUP(Q1946,LEGEND!$V$4:$W$7,2,0),$K$4)))</f>
        <v>0</v>
      </c>
      <c r="O1946" s="103" t="s">
        <v>20</v>
      </c>
      <c r="P1946" s="102" t="s">
        <v>20</v>
      </c>
      <c r="Q1946" s="102" t="s">
        <v>20</v>
      </c>
      <c r="R1946" s="116" t="s">
        <v>6213</v>
      </c>
      <c r="S1946" s="114" t="s">
        <v>6159</v>
      </c>
      <c r="T1946" s="114">
        <v>550</v>
      </c>
      <c r="U1946" s="114">
        <v>100</v>
      </c>
      <c r="V1946" s="114">
        <v>115</v>
      </c>
      <c r="W1946" s="115">
        <v>1.98</v>
      </c>
    </row>
    <row r="1947" spans="2:23" ht="51">
      <c r="B1947" s="95" t="s">
        <v>20807</v>
      </c>
      <c r="C1947" s="95" t="s">
        <v>20</v>
      </c>
      <c r="D1947" s="95" t="s">
        <v>20</v>
      </c>
      <c r="E1947" s="95" t="s">
        <v>17246</v>
      </c>
      <c r="F1947" s="95" t="s">
        <v>17252</v>
      </c>
      <c r="G1947" s="95" t="s">
        <v>17274</v>
      </c>
      <c r="H1947" s="14" t="s">
        <v>20822</v>
      </c>
      <c r="I1947" s="95" t="s">
        <v>6214</v>
      </c>
      <c r="J1947" s="120" t="s">
        <v>14618</v>
      </c>
      <c r="K1947" s="106" t="s">
        <v>6215</v>
      </c>
      <c r="L1947" s="95" t="s">
        <v>6214</v>
      </c>
      <c r="M1947" s="97">
        <f>IF($K$6="с учетом НДС",VLOOKUP('Прайс MILWAUKEE®'!$J1947,'Legend ACC'!$A:$H,8,0)*(1-N1947),VLOOKUP('Прайс MILWAUKEE®'!$J1947,'Legend ACC'!$A:$H,8,0)*(1-N1947)/1.2)</f>
        <v>12365.100000000002</v>
      </c>
      <c r="N1947" s="98">
        <f>IF(OR(E1947="Принадлежности",E1947="Ручной инструмент"),$K$5,IF($K$4=0,0,IFERROR(VLOOKUP(Q1947,LEGEND!$V$4:$W$7,2,0),$K$4)))</f>
        <v>0</v>
      </c>
      <c r="O1947" s="103" t="s">
        <v>20</v>
      </c>
      <c r="P1947" s="102" t="s">
        <v>20</v>
      </c>
      <c r="Q1947" s="102" t="s">
        <v>20</v>
      </c>
      <c r="R1947" s="116" t="s">
        <v>6216</v>
      </c>
      <c r="S1947" s="114" t="s">
        <v>6159</v>
      </c>
      <c r="T1947" s="114">
        <v>535</v>
      </c>
      <c r="U1947" s="114">
        <v>90</v>
      </c>
      <c r="V1947" s="114">
        <v>70</v>
      </c>
      <c r="W1947" s="115">
        <v>2.1920000000000002</v>
      </c>
    </row>
    <row r="1948" spans="2:23" ht="38.25">
      <c r="B1948" s="95" t="s">
        <v>20807</v>
      </c>
      <c r="C1948" s="95" t="s">
        <v>20</v>
      </c>
      <c r="D1948" s="95" t="s">
        <v>20</v>
      </c>
      <c r="E1948" s="95" t="s">
        <v>17246</v>
      </c>
      <c r="F1948" s="95" t="s">
        <v>17252</v>
      </c>
      <c r="G1948" s="95" t="s">
        <v>17274</v>
      </c>
      <c r="H1948" s="14" t="s">
        <v>20822</v>
      </c>
      <c r="I1948" s="95" t="s">
        <v>6217</v>
      </c>
      <c r="J1948" s="120" t="s">
        <v>14619</v>
      </c>
      <c r="K1948" s="106" t="s">
        <v>6218</v>
      </c>
      <c r="L1948" s="95" t="s">
        <v>6217</v>
      </c>
      <c r="M1948" s="97">
        <f>IF($K$6="с учетом НДС",VLOOKUP('Прайс MILWAUKEE®'!$J1948,'Legend ACC'!$A:$H,8,0)*(1-N1948),VLOOKUP('Прайс MILWAUKEE®'!$J1948,'Legend ACC'!$A:$H,8,0)*(1-N1948)/1.2)</f>
        <v>13384.800000000001</v>
      </c>
      <c r="N1948" s="98">
        <f>IF(OR(E1948="Принадлежности",E1948="Ручной инструмент"),$K$5,IF($K$4=0,0,IFERROR(VLOOKUP(Q1948,LEGEND!$V$4:$W$7,2,0),$K$4)))</f>
        <v>0</v>
      </c>
      <c r="O1948" s="103" t="s">
        <v>20</v>
      </c>
      <c r="P1948" s="102" t="s">
        <v>20</v>
      </c>
      <c r="Q1948" s="102" t="s">
        <v>20</v>
      </c>
      <c r="R1948" s="116" t="s">
        <v>6219</v>
      </c>
      <c r="S1948" s="114" t="s">
        <v>6159</v>
      </c>
      <c r="T1948" s="114">
        <v>100</v>
      </c>
      <c r="U1948" s="114">
        <v>110</v>
      </c>
      <c r="V1948" s="114">
        <v>550</v>
      </c>
      <c r="W1948" s="115">
        <v>2.2999999999999998</v>
      </c>
    </row>
    <row r="1949" spans="2:23" ht="51">
      <c r="B1949" s="95" t="s">
        <v>20807</v>
      </c>
      <c r="C1949" s="95" t="s">
        <v>20</v>
      </c>
      <c r="D1949" s="95" t="s">
        <v>20</v>
      </c>
      <c r="E1949" s="95" t="s">
        <v>17246</v>
      </c>
      <c r="F1949" s="95" t="s">
        <v>17252</v>
      </c>
      <c r="G1949" s="95" t="s">
        <v>17274</v>
      </c>
      <c r="H1949" s="14" t="s">
        <v>20822</v>
      </c>
      <c r="I1949" s="95" t="s">
        <v>6220</v>
      </c>
      <c r="J1949" s="120" t="s">
        <v>14620</v>
      </c>
      <c r="K1949" s="106" t="s">
        <v>6221</v>
      </c>
      <c r="L1949" s="95" t="s">
        <v>6220</v>
      </c>
      <c r="M1949" s="97">
        <f>IF($K$6="с учетом НДС",VLOOKUP('Прайс MILWAUKEE®'!$J1949,'Legend ACC'!$A:$H,8,0)*(1-N1949),VLOOKUP('Прайс MILWAUKEE®'!$J1949,'Legend ACC'!$A:$H,8,0)*(1-N1949)/1.2)</f>
        <v>12454.200000000003</v>
      </c>
      <c r="N1949" s="98">
        <f>IF(OR(E1949="Принадлежности",E1949="Ручной инструмент"),$K$5,IF($K$4=0,0,IFERROR(VLOOKUP(Q1949,LEGEND!$V$4:$W$7,2,0),$K$4)))</f>
        <v>0</v>
      </c>
      <c r="O1949" s="103" t="s">
        <v>20</v>
      </c>
      <c r="P1949" s="102" t="s">
        <v>20</v>
      </c>
      <c r="Q1949" s="102" t="s">
        <v>20</v>
      </c>
      <c r="R1949" s="116" t="s">
        <v>6222</v>
      </c>
      <c r="S1949" s="114" t="s">
        <v>6159</v>
      </c>
      <c r="T1949" s="114">
        <v>530</v>
      </c>
      <c r="U1949" s="114">
        <v>75</v>
      </c>
      <c r="V1949" s="114">
        <v>65</v>
      </c>
      <c r="W1949" s="115">
        <v>2.4220000000000002</v>
      </c>
    </row>
    <row r="1950" spans="2:23" ht="51">
      <c r="B1950" s="95" t="s">
        <v>20807</v>
      </c>
      <c r="C1950" s="95" t="s">
        <v>20</v>
      </c>
      <c r="D1950" s="95" t="s">
        <v>20</v>
      </c>
      <c r="E1950" s="95" t="s">
        <v>17246</v>
      </c>
      <c r="F1950" s="95" t="s">
        <v>17252</v>
      </c>
      <c r="G1950" s="95" t="s">
        <v>17274</v>
      </c>
      <c r="H1950" s="14" t="s">
        <v>20822</v>
      </c>
      <c r="I1950" s="95" t="s">
        <v>6223</v>
      </c>
      <c r="J1950" s="120" t="s">
        <v>14621</v>
      </c>
      <c r="K1950" s="106" t="s">
        <v>6224</v>
      </c>
      <c r="L1950" s="95" t="s">
        <v>6223</v>
      </c>
      <c r="M1950" s="97">
        <f>IF($K$6="с учетом НДС",VLOOKUP('Прайс MILWAUKEE®'!$J1950,'Legend ACC'!$A:$H,8,0)*(1-N1950),VLOOKUP('Прайс MILWAUKEE®'!$J1950,'Legend ACC'!$A:$H,8,0)*(1-N1950)/1.2)</f>
        <v>13652.100000000002</v>
      </c>
      <c r="N1950" s="98">
        <f>IF(OR(E1950="Принадлежности",E1950="Ручной инструмент"),$K$5,IF($K$4=0,0,IFERROR(VLOOKUP(Q1950,LEGEND!$V$4:$W$7,2,0),$K$4)))</f>
        <v>0</v>
      </c>
      <c r="O1950" s="103" t="s">
        <v>20</v>
      </c>
      <c r="P1950" s="102" t="s">
        <v>20</v>
      </c>
      <c r="Q1950" s="102" t="s">
        <v>20</v>
      </c>
      <c r="R1950" s="116" t="s">
        <v>6225</v>
      </c>
      <c r="S1950" s="114" t="s">
        <v>6159</v>
      </c>
      <c r="T1950" s="114">
        <v>530</v>
      </c>
      <c r="U1950" s="114">
        <v>110</v>
      </c>
      <c r="V1950" s="114">
        <v>90</v>
      </c>
      <c r="W1950" s="115">
        <v>2.726</v>
      </c>
    </row>
    <row r="1951" spans="2:23" ht="38.25">
      <c r="B1951" s="95" t="s">
        <v>20807</v>
      </c>
      <c r="C1951" s="95" t="s">
        <v>20</v>
      </c>
      <c r="D1951" s="95" t="s">
        <v>20</v>
      </c>
      <c r="E1951" s="95" t="s">
        <v>17246</v>
      </c>
      <c r="F1951" s="95" t="s">
        <v>17252</v>
      </c>
      <c r="G1951" s="95" t="s">
        <v>17274</v>
      </c>
      <c r="H1951" s="14" t="s">
        <v>20822</v>
      </c>
      <c r="I1951" s="95" t="s">
        <v>6226</v>
      </c>
      <c r="J1951" s="120" t="s">
        <v>14622</v>
      </c>
      <c r="K1951" s="106" t="s">
        <v>6227</v>
      </c>
      <c r="L1951" s="95" t="s">
        <v>6226</v>
      </c>
      <c r="M1951" s="97">
        <f>IF($K$6="с учетом НДС",VLOOKUP('Прайс MILWAUKEE®'!$J1951,'Legend ACC'!$A:$H,8,0)*(1-N1951),VLOOKUP('Прайс MILWAUKEE®'!$J1951,'Legend ACC'!$A:$H,8,0)*(1-N1951)/1.2)</f>
        <v>17562.600000000002</v>
      </c>
      <c r="N1951" s="98">
        <f>IF(OR(E1951="Принадлежности",E1951="Ручной инструмент"),$K$5,IF($K$4=0,0,IFERROR(VLOOKUP(Q1951,LEGEND!$V$4:$W$7,2,0),$K$4)))</f>
        <v>0</v>
      </c>
      <c r="O1951" s="103" t="s">
        <v>20</v>
      </c>
      <c r="P1951" s="102" t="s">
        <v>20</v>
      </c>
      <c r="Q1951" s="102" t="s">
        <v>20</v>
      </c>
      <c r="R1951" s="116" t="s">
        <v>6228</v>
      </c>
      <c r="S1951" s="114" t="s">
        <v>6159</v>
      </c>
      <c r="T1951" s="114">
        <v>525</v>
      </c>
      <c r="U1951" s="114">
        <v>105</v>
      </c>
      <c r="V1951" s="114">
        <v>105</v>
      </c>
      <c r="W1951" s="115">
        <v>2.76</v>
      </c>
    </row>
    <row r="1952" spans="2:23" ht="51">
      <c r="B1952" s="95" t="s">
        <v>20807</v>
      </c>
      <c r="C1952" s="95" t="s">
        <v>20</v>
      </c>
      <c r="D1952" s="95" t="s">
        <v>20</v>
      </c>
      <c r="E1952" s="95" t="s">
        <v>17246</v>
      </c>
      <c r="F1952" s="95" t="s">
        <v>17252</v>
      </c>
      <c r="G1952" s="95" t="s">
        <v>17274</v>
      </c>
      <c r="H1952" s="14" t="s">
        <v>20822</v>
      </c>
      <c r="I1952" s="95" t="s">
        <v>6229</v>
      </c>
      <c r="J1952" s="120" t="s">
        <v>14623</v>
      </c>
      <c r="K1952" s="106" t="s">
        <v>6230</v>
      </c>
      <c r="L1952" s="95" t="s">
        <v>6229</v>
      </c>
      <c r="M1952" s="97">
        <f>IF($K$6="с учетом НДС",VLOOKUP('Прайс MILWAUKEE®'!$J1952,'Legend ACC'!$A:$H,8,0)*(1-N1952),VLOOKUP('Прайс MILWAUKEE®'!$J1952,'Legend ACC'!$A:$H,8,0)*(1-N1952)/1.2)</f>
        <v>15404.4</v>
      </c>
      <c r="N1952" s="98">
        <f>IF(OR(E1952="Принадлежности",E1952="Ручной инструмент"),$K$5,IF($K$4=0,0,IFERROR(VLOOKUP(Q1952,LEGEND!$V$4:$W$7,2,0),$K$4)))</f>
        <v>0</v>
      </c>
      <c r="O1952" s="103" t="s">
        <v>20</v>
      </c>
      <c r="P1952" s="102" t="s">
        <v>20</v>
      </c>
      <c r="Q1952" s="102" t="s">
        <v>20</v>
      </c>
      <c r="R1952" s="116" t="s">
        <v>6231</v>
      </c>
      <c r="S1952" s="114" t="s">
        <v>6159</v>
      </c>
      <c r="T1952" s="114">
        <v>530</v>
      </c>
      <c r="U1952" s="114">
        <v>120</v>
      </c>
      <c r="V1952" s="114">
        <v>90</v>
      </c>
      <c r="W1952" s="115">
        <v>3.302</v>
      </c>
    </row>
    <row r="1953" spans="2:23" ht="51">
      <c r="B1953" s="95" t="s">
        <v>20807</v>
      </c>
      <c r="C1953" s="95" t="s">
        <v>20</v>
      </c>
      <c r="D1953" s="95" t="s">
        <v>20</v>
      </c>
      <c r="E1953" s="95" t="s">
        <v>17246</v>
      </c>
      <c r="F1953" s="95" t="s">
        <v>17252</v>
      </c>
      <c r="G1953" s="95" t="s">
        <v>17274</v>
      </c>
      <c r="H1953" s="14" t="s">
        <v>20822</v>
      </c>
      <c r="I1953" s="95" t="s">
        <v>6232</v>
      </c>
      <c r="J1953" s="120" t="s">
        <v>14624</v>
      </c>
      <c r="K1953" s="106" t="s">
        <v>6233</v>
      </c>
      <c r="L1953" s="95" t="s">
        <v>6232</v>
      </c>
      <c r="M1953" s="97">
        <f>IF($K$6="с учетом НДС",VLOOKUP('Прайс MILWAUKEE®'!$J1953,'Legend ACC'!$A:$H,8,0)*(1-N1953),VLOOKUP('Прайс MILWAUKEE®'!$J1953,'Legend ACC'!$A:$H,8,0)*(1-N1953)/1.2)</f>
        <v>15780.6</v>
      </c>
      <c r="N1953" s="98">
        <f>IF(OR(E1953="Принадлежности",E1953="Ручной инструмент"),$K$5,IF($K$4=0,0,IFERROR(VLOOKUP(Q1953,LEGEND!$V$4:$W$7,2,0),$K$4)))</f>
        <v>0</v>
      </c>
      <c r="O1953" s="103" t="s">
        <v>20</v>
      </c>
      <c r="P1953" s="102" t="s">
        <v>20</v>
      </c>
      <c r="Q1953" s="102" t="s">
        <v>20</v>
      </c>
      <c r="R1953" s="116" t="s">
        <v>6234</v>
      </c>
      <c r="S1953" s="114" t="s">
        <v>6159</v>
      </c>
      <c r="T1953" s="114">
        <v>45</v>
      </c>
      <c r="U1953" s="114">
        <v>121</v>
      </c>
      <c r="V1953" s="114">
        <v>121</v>
      </c>
      <c r="W1953" s="115">
        <v>3.1219999999999999</v>
      </c>
    </row>
    <row r="1954" spans="2:23" ht="51">
      <c r="B1954" s="95" t="s">
        <v>20807</v>
      </c>
      <c r="C1954" s="95" t="s">
        <v>20</v>
      </c>
      <c r="D1954" s="95" t="s">
        <v>20</v>
      </c>
      <c r="E1954" s="95" t="s">
        <v>17246</v>
      </c>
      <c r="F1954" s="95" t="s">
        <v>17252</v>
      </c>
      <c r="G1954" s="95" t="s">
        <v>17274</v>
      </c>
      <c r="H1954" s="14" t="s">
        <v>20822</v>
      </c>
      <c r="I1954" s="95" t="s">
        <v>6235</v>
      </c>
      <c r="J1954" s="120" t="s">
        <v>14625</v>
      </c>
      <c r="K1954" s="106" t="s">
        <v>6236</v>
      </c>
      <c r="L1954" s="95" t="s">
        <v>6235</v>
      </c>
      <c r="M1954" s="97">
        <f>IF($K$6="с учетом НДС",VLOOKUP('Прайс MILWAUKEE®'!$J1954,'Legend ACC'!$A:$H,8,0)*(1-N1954),VLOOKUP('Прайс MILWAUKEE®'!$J1954,'Legend ACC'!$A:$H,8,0)*(1-N1954)/1.2)</f>
        <v>17453.7</v>
      </c>
      <c r="N1954" s="98">
        <f>IF(OR(E1954="Принадлежности",E1954="Ручной инструмент"),$K$5,IF($K$4=0,0,IFERROR(VLOOKUP(Q1954,LEGEND!$V$4:$W$7,2,0),$K$4)))</f>
        <v>0</v>
      </c>
      <c r="O1954" s="103" t="s">
        <v>20</v>
      </c>
      <c r="P1954" s="102" t="s">
        <v>20</v>
      </c>
      <c r="Q1954" s="102" t="s">
        <v>20</v>
      </c>
      <c r="R1954" s="116" t="s">
        <v>6237</v>
      </c>
      <c r="S1954" s="114" t="s">
        <v>6159</v>
      </c>
      <c r="T1954" s="114">
        <v>540</v>
      </c>
      <c r="U1954" s="114">
        <v>115</v>
      </c>
      <c r="V1954" s="114">
        <v>90</v>
      </c>
      <c r="W1954" s="115">
        <v>3.8740000000000001</v>
      </c>
    </row>
    <row r="1955" spans="2:23" ht="38.25">
      <c r="B1955" s="95" t="s">
        <v>20807</v>
      </c>
      <c r="C1955" s="95" t="s">
        <v>20</v>
      </c>
      <c r="D1955" s="95" t="s">
        <v>20</v>
      </c>
      <c r="E1955" s="95" t="s">
        <v>17246</v>
      </c>
      <c r="F1955" s="95" t="s">
        <v>17252</v>
      </c>
      <c r="G1955" s="95" t="s">
        <v>17274</v>
      </c>
      <c r="H1955" s="14" t="s">
        <v>20822</v>
      </c>
      <c r="I1955" s="95" t="s">
        <v>6238</v>
      </c>
      <c r="J1955" s="120" t="s">
        <v>14626</v>
      </c>
      <c r="K1955" s="106" t="s">
        <v>6239</v>
      </c>
      <c r="L1955" s="95" t="s">
        <v>6238</v>
      </c>
      <c r="M1955" s="97">
        <f>IF($K$6="с учетом НДС",VLOOKUP('Прайс MILWAUKEE®'!$J1955,'Legend ACC'!$A:$H,8,0)*(1-N1955),VLOOKUP('Прайс MILWAUKEE®'!$J1955,'Legend ACC'!$A:$H,8,0)*(1-N1955)/1.2)</f>
        <v>18384.3</v>
      </c>
      <c r="N1955" s="98">
        <f>IF(OR(E1955="Принадлежности",E1955="Ручной инструмент"),$K$5,IF($K$4=0,0,IFERROR(VLOOKUP(Q1955,LEGEND!$V$4:$W$7,2,0),$K$4)))</f>
        <v>0</v>
      </c>
      <c r="O1955" s="103" t="s">
        <v>20</v>
      </c>
      <c r="P1955" s="102" t="s">
        <v>20</v>
      </c>
      <c r="Q1955" s="102" t="s">
        <v>20</v>
      </c>
      <c r="R1955" s="116" t="s">
        <v>6240</v>
      </c>
      <c r="S1955" s="114" t="s">
        <v>6159</v>
      </c>
      <c r="T1955" s="114">
        <v>540</v>
      </c>
      <c r="U1955" s="114">
        <v>150</v>
      </c>
      <c r="V1955" s="114">
        <v>120</v>
      </c>
      <c r="W1955" s="115">
        <v>4.1459999999999999</v>
      </c>
    </row>
    <row r="1956" spans="2:23" ht="51">
      <c r="B1956" s="95" t="s">
        <v>20807</v>
      </c>
      <c r="C1956" s="95" t="s">
        <v>20</v>
      </c>
      <c r="D1956" s="95" t="s">
        <v>20</v>
      </c>
      <c r="E1956" s="95" t="s">
        <v>17246</v>
      </c>
      <c r="F1956" s="95" t="s">
        <v>17252</v>
      </c>
      <c r="G1956" s="95" t="s">
        <v>17274</v>
      </c>
      <c r="H1956" s="14" t="s">
        <v>20822</v>
      </c>
      <c r="I1956" s="95" t="s">
        <v>6241</v>
      </c>
      <c r="J1956" s="120" t="s">
        <v>14627</v>
      </c>
      <c r="K1956" s="106" t="s">
        <v>6242</v>
      </c>
      <c r="L1956" s="95" t="s">
        <v>6241</v>
      </c>
      <c r="M1956" s="97">
        <f>IF($K$6="с учетом НДС",VLOOKUP('Прайс MILWAUKEE®'!$J1956,'Legend ACC'!$A:$H,8,0)*(1-N1956),VLOOKUP('Прайс MILWAUKEE®'!$J1956,'Legend ACC'!$A:$H,8,0)*(1-N1956)/1.2)</f>
        <v>18473.400000000001</v>
      </c>
      <c r="N1956" s="98">
        <f>IF(OR(E1956="Принадлежности",E1956="Ручной инструмент"),$K$5,IF($K$4=0,0,IFERROR(VLOOKUP(Q1956,LEGEND!$V$4:$W$7,2,0),$K$4)))</f>
        <v>0</v>
      </c>
      <c r="O1956" s="103" t="s">
        <v>20</v>
      </c>
      <c r="P1956" s="102" t="s">
        <v>20</v>
      </c>
      <c r="Q1956" s="102" t="s">
        <v>20</v>
      </c>
      <c r="R1956" s="116" t="s">
        <v>6243</v>
      </c>
      <c r="S1956" s="114" t="s">
        <v>6159</v>
      </c>
      <c r="T1956" s="114">
        <v>540</v>
      </c>
      <c r="U1956" s="114">
        <v>105</v>
      </c>
      <c r="V1956" s="114">
        <v>80</v>
      </c>
      <c r="W1956" s="115">
        <v>3.7469999999999999</v>
      </c>
    </row>
    <row r="1957" spans="2:23" ht="38.25">
      <c r="B1957" s="95" t="s">
        <v>4746</v>
      </c>
      <c r="C1957" s="95" t="s">
        <v>20</v>
      </c>
      <c r="D1957" s="95" t="s">
        <v>20</v>
      </c>
      <c r="E1957" s="95" t="s">
        <v>17249</v>
      </c>
      <c r="F1957" s="95" t="s">
        <v>4746</v>
      </c>
      <c r="G1957" s="95" t="s">
        <v>20</v>
      </c>
      <c r="H1957" s="14" t="s">
        <v>20812</v>
      </c>
      <c r="I1957" s="95" t="s">
        <v>6244</v>
      </c>
      <c r="J1957" s="120" t="s">
        <v>14628</v>
      </c>
      <c r="K1957" s="106" t="s">
        <v>6245</v>
      </c>
      <c r="L1957" s="95" t="s">
        <v>6244</v>
      </c>
      <c r="M1957" s="97">
        <f>IF($K$6="с учетом НДС",VLOOKUP('Прайс MILWAUKEE®'!$J1957,'Legend ACC'!$A:$H,8,0)*(1-N1957),VLOOKUP('Прайс MILWAUKEE®'!$J1957,'Legend ACC'!$A:$H,8,0)*(1-N1957)/1.2)</f>
        <v>1562.0000000000002</v>
      </c>
      <c r="N1957" s="98">
        <f>IF(OR(E1957="Принадлежности",E1957="Ручной инструмент"),$K$5,IF($K$4=0,0,IFERROR(VLOOKUP(Q1957,LEGEND!$V$4:$W$7,2,0),$K$4)))</f>
        <v>0</v>
      </c>
      <c r="O1957" s="103" t="s">
        <v>20</v>
      </c>
      <c r="P1957" s="102" t="s">
        <v>20</v>
      </c>
      <c r="Q1957" s="102" t="s">
        <v>20</v>
      </c>
      <c r="R1957" s="116" t="s">
        <v>6246</v>
      </c>
      <c r="S1957" s="114" t="s">
        <v>964</v>
      </c>
      <c r="T1957" s="114">
        <v>270</v>
      </c>
      <c r="U1957" s="114">
        <v>100</v>
      </c>
      <c r="V1957" s="114">
        <v>10</v>
      </c>
      <c r="W1957" s="115">
        <v>0.27200000000000002</v>
      </c>
    </row>
    <row r="1958" spans="2:23" ht="38.25">
      <c r="B1958" s="95" t="s">
        <v>4746</v>
      </c>
      <c r="C1958" s="95" t="s">
        <v>20</v>
      </c>
      <c r="D1958" s="95" t="s">
        <v>20</v>
      </c>
      <c r="E1958" s="95" t="s">
        <v>17249</v>
      </c>
      <c r="F1958" s="95" t="s">
        <v>4746</v>
      </c>
      <c r="G1958" s="95" t="s">
        <v>20</v>
      </c>
      <c r="H1958" s="14" t="s">
        <v>20812</v>
      </c>
      <c r="I1958" s="95" t="s">
        <v>6247</v>
      </c>
      <c r="J1958" s="120" t="s">
        <v>14629</v>
      </c>
      <c r="K1958" s="106" t="s">
        <v>6248</v>
      </c>
      <c r="L1958" s="95" t="s">
        <v>6247</v>
      </c>
      <c r="M1958" s="97">
        <f>IF($K$6="с учетом НДС",VLOOKUP('Прайс MILWAUKEE®'!$J1958,'Legend ACC'!$A:$H,8,0)*(1-N1958),VLOOKUP('Прайс MILWAUKEE®'!$J1958,'Legend ACC'!$A:$H,8,0)*(1-N1958)/1.2)</f>
        <v>880.00000000000011</v>
      </c>
      <c r="N1958" s="98">
        <f>IF(OR(E1958="Принадлежности",E1958="Ручной инструмент"),$K$5,IF($K$4=0,0,IFERROR(VLOOKUP(Q1958,LEGEND!$V$4:$W$7,2,0),$K$4)))</f>
        <v>0</v>
      </c>
      <c r="O1958" s="103" t="s">
        <v>20</v>
      </c>
      <c r="P1958" s="102" t="s">
        <v>20</v>
      </c>
      <c r="Q1958" s="102" t="s">
        <v>20</v>
      </c>
      <c r="R1958" s="116" t="s">
        <v>6249</v>
      </c>
      <c r="S1958" s="114" t="s">
        <v>964</v>
      </c>
      <c r="T1958" s="114">
        <v>270</v>
      </c>
      <c r="U1958" s="114">
        <v>100</v>
      </c>
      <c r="V1958" s="114">
        <v>10</v>
      </c>
      <c r="W1958" s="115">
        <v>6.4000000000000001E-2</v>
      </c>
    </row>
    <row r="1959" spans="2:23" ht="51">
      <c r="B1959" s="95" t="s">
        <v>4746</v>
      </c>
      <c r="C1959" s="95" t="s">
        <v>20</v>
      </c>
      <c r="D1959" s="95" t="s">
        <v>20</v>
      </c>
      <c r="E1959" s="95" t="s">
        <v>17249</v>
      </c>
      <c r="F1959" s="95" t="s">
        <v>4746</v>
      </c>
      <c r="G1959" s="95" t="s">
        <v>5214</v>
      </c>
      <c r="H1959" s="14" t="s">
        <v>20825</v>
      </c>
      <c r="I1959" s="95" t="s">
        <v>6250</v>
      </c>
      <c r="J1959" s="120" t="s">
        <v>14630</v>
      </c>
      <c r="K1959" s="106" t="s">
        <v>6251</v>
      </c>
      <c r="L1959" s="95" t="s">
        <v>6250</v>
      </c>
      <c r="M1959" s="97">
        <f>IF($K$6="с учетом НДС",VLOOKUP('Прайс MILWAUKEE®'!$J1959,'Legend ACC'!$A:$H,8,0)*(1-N1959),VLOOKUP('Прайс MILWAUKEE®'!$J1959,'Legend ACC'!$A:$H,8,0)*(1-N1959)/1.2)</f>
        <v>1991.0000000000002</v>
      </c>
      <c r="N1959" s="98">
        <f>IF(OR(E1959="Принадлежности",E1959="Ручной инструмент"),$K$5,IF($K$4=0,0,IFERROR(VLOOKUP(Q1959,LEGEND!$V$4:$W$7,2,0),$K$4)))</f>
        <v>0</v>
      </c>
      <c r="O1959" s="103" t="s">
        <v>20</v>
      </c>
      <c r="P1959" s="102" t="s">
        <v>20</v>
      </c>
      <c r="Q1959" s="102" t="s">
        <v>20</v>
      </c>
      <c r="R1959" s="116" t="s">
        <v>6252</v>
      </c>
      <c r="S1959" s="114" t="s">
        <v>964</v>
      </c>
      <c r="T1959" s="114">
        <v>232</v>
      </c>
      <c r="U1959" s="114">
        <v>111</v>
      </c>
      <c r="V1959" s="114">
        <v>29</v>
      </c>
      <c r="W1959" s="115">
        <v>0.20499999999999999</v>
      </c>
    </row>
    <row r="1960" spans="2:23" ht="51">
      <c r="B1960" s="95" t="s">
        <v>4746</v>
      </c>
      <c r="C1960" s="95" t="s">
        <v>20</v>
      </c>
      <c r="D1960" s="95" t="s">
        <v>20</v>
      </c>
      <c r="E1960" s="95" t="s">
        <v>17249</v>
      </c>
      <c r="F1960" s="95" t="s">
        <v>4746</v>
      </c>
      <c r="G1960" s="95" t="s">
        <v>5214</v>
      </c>
      <c r="H1960" s="14" t="s">
        <v>20825</v>
      </c>
      <c r="I1960" s="95" t="s">
        <v>6253</v>
      </c>
      <c r="J1960" s="120" t="s">
        <v>14631</v>
      </c>
      <c r="K1960" s="106" t="s">
        <v>6254</v>
      </c>
      <c r="L1960" s="95" t="s">
        <v>6253</v>
      </c>
      <c r="M1960" s="97">
        <f>IF($K$6="с учетом НДС",VLOOKUP('Прайс MILWAUKEE®'!$J1960,'Legend ACC'!$A:$H,8,0)*(1-N1960),VLOOKUP('Прайс MILWAUKEE®'!$J1960,'Legend ACC'!$A:$H,8,0)*(1-N1960)/1.2)</f>
        <v>1991.0000000000002</v>
      </c>
      <c r="N1960" s="98">
        <f>IF(OR(E1960="Принадлежности",E1960="Ручной инструмент"),$K$5,IF($K$4=0,0,IFERROR(VLOOKUP(Q1960,LEGEND!$V$4:$W$7,2,0),$K$4)))</f>
        <v>0</v>
      </c>
      <c r="O1960" s="103" t="s">
        <v>20</v>
      </c>
      <c r="P1960" s="102" t="s">
        <v>20</v>
      </c>
      <c r="Q1960" s="102" t="s">
        <v>20</v>
      </c>
      <c r="R1960" s="116" t="s">
        <v>6255</v>
      </c>
      <c r="S1960" s="114" t="s">
        <v>964</v>
      </c>
      <c r="T1960" s="114">
        <v>238</v>
      </c>
      <c r="U1960" s="114">
        <v>116</v>
      </c>
      <c r="V1960" s="114">
        <v>29</v>
      </c>
      <c r="W1960" s="115">
        <v>0.215</v>
      </c>
    </row>
    <row r="1961" spans="2:23" ht="51">
      <c r="B1961" s="95" t="s">
        <v>4746</v>
      </c>
      <c r="C1961" s="95" t="s">
        <v>20</v>
      </c>
      <c r="D1961" s="95" t="s">
        <v>20</v>
      </c>
      <c r="E1961" s="95" t="s">
        <v>17249</v>
      </c>
      <c r="F1961" s="95" t="s">
        <v>4746</v>
      </c>
      <c r="G1961" s="95" t="s">
        <v>5214</v>
      </c>
      <c r="H1961" s="14" t="s">
        <v>20825</v>
      </c>
      <c r="I1961" s="95" t="s">
        <v>6256</v>
      </c>
      <c r="J1961" s="120" t="s">
        <v>14632</v>
      </c>
      <c r="K1961" s="106" t="s">
        <v>6257</v>
      </c>
      <c r="L1961" s="95" t="s">
        <v>6256</v>
      </c>
      <c r="M1961" s="97">
        <f>IF($K$6="с учетом НДС",VLOOKUP('Прайс MILWAUKEE®'!$J1961,'Legend ACC'!$A:$H,8,0)*(1-N1961),VLOOKUP('Прайс MILWAUKEE®'!$J1961,'Legend ACC'!$A:$H,8,0)*(1-N1961)/1.2)</f>
        <v>1991.0000000000002</v>
      </c>
      <c r="N1961" s="98">
        <f>IF(OR(E1961="Принадлежности",E1961="Ручной инструмент"),$K$5,IF($K$4=0,0,IFERROR(VLOOKUP(Q1961,LEGEND!$V$4:$W$7,2,0),$K$4)))</f>
        <v>0</v>
      </c>
      <c r="O1961" s="103" t="s">
        <v>20</v>
      </c>
      <c r="P1961" s="102" t="s">
        <v>20</v>
      </c>
      <c r="Q1961" s="102" t="s">
        <v>20</v>
      </c>
      <c r="R1961" s="116" t="s">
        <v>6258</v>
      </c>
      <c r="S1961" s="114" t="s">
        <v>964</v>
      </c>
      <c r="T1961" s="114">
        <v>243</v>
      </c>
      <c r="U1961" s="114">
        <v>119</v>
      </c>
      <c r="V1961" s="114">
        <v>29</v>
      </c>
      <c r="W1961" s="115">
        <v>0.22500000000000001</v>
      </c>
    </row>
    <row r="1962" spans="2:23" ht="51">
      <c r="B1962" s="95" t="s">
        <v>4746</v>
      </c>
      <c r="C1962" s="95" t="s">
        <v>20</v>
      </c>
      <c r="D1962" s="95" t="s">
        <v>20</v>
      </c>
      <c r="E1962" s="95" t="s">
        <v>17249</v>
      </c>
      <c r="F1962" s="95" t="s">
        <v>4746</v>
      </c>
      <c r="G1962" s="95" t="s">
        <v>5214</v>
      </c>
      <c r="H1962" s="14" t="s">
        <v>20825</v>
      </c>
      <c r="I1962" s="95" t="s">
        <v>6259</v>
      </c>
      <c r="J1962" s="120" t="s">
        <v>14633</v>
      </c>
      <c r="K1962" s="106" t="s">
        <v>6260</v>
      </c>
      <c r="L1962" s="95" t="s">
        <v>6259</v>
      </c>
      <c r="M1962" s="97">
        <f>IF($K$6="с учетом НДС",VLOOKUP('Прайс MILWAUKEE®'!$J1962,'Legend ACC'!$A:$H,8,0)*(1-N1962),VLOOKUP('Прайс MILWAUKEE®'!$J1962,'Legend ACC'!$A:$H,8,0)*(1-N1962)/1.2)</f>
        <v>1991.0000000000002</v>
      </c>
      <c r="N1962" s="98">
        <f>IF(OR(E1962="Принадлежности",E1962="Ручной инструмент"),$K$5,IF($K$4=0,0,IFERROR(VLOOKUP(Q1962,LEGEND!$V$4:$W$7,2,0),$K$4)))</f>
        <v>0</v>
      </c>
      <c r="O1962" s="103" t="s">
        <v>20</v>
      </c>
      <c r="P1962" s="102" t="s">
        <v>20</v>
      </c>
      <c r="Q1962" s="102" t="s">
        <v>20</v>
      </c>
      <c r="R1962" s="116" t="s">
        <v>6261</v>
      </c>
      <c r="S1962" s="114" t="s">
        <v>964</v>
      </c>
      <c r="T1962" s="114">
        <v>250</v>
      </c>
      <c r="U1962" s="114">
        <v>124</v>
      </c>
      <c r="V1962" s="114">
        <v>29</v>
      </c>
      <c r="W1962" s="115">
        <v>0.23499999999999999</v>
      </c>
    </row>
    <row r="1963" spans="2:23" ht="38.25">
      <c r="B1963" s="95" t="s">
        <v>4746</v>
      </c>
      <c r="C1963" s="95" t="s">
        <v>20</v>
      </c>
      <c r="D1963" s="95" t="s">
        <v>20</v>
      </c>
      <c r="E1963" s="95" t="s">
        <v>4746</v>
      </c>
      <c r="F1963" s="95" t="s">
        <v>4746</v>
      </c>
      <c r="G1963" s="95" t="s">
        <v>17263</v>
      </c>
      <c r="H1963" s="14" t="s">
        <v>20812</v>
      </c>
      <c r="I1963" s="95" t="s">
        <v>6262</v>
      </c>
      <c r="J1963" s="120" t="s">
        <v>14634</v>
      </c>
      <c r="K1963" s="106" t="s">
        <v>6263</v>
      </c>
      <c r="L1963" s="95" t="s">
        <v>6262</v>
      </c>
      <c r="M1963" s="97">
        <f>IF($K$6="с учетом НДС",VLOOKUP('Прайс MILWAUKEE®'!$J1963,'Legend ACC'!$A:$H,8,0)*(1-N1963),VLOOKUP('Прайс MILWAUKEE®'!$J1963,'Legend ACC'!$A:$H,8,0)*(1-N1963)/1.2)</f>
        <v>5071</v>
      </c>
      <c r="N1963" s="98">
        <f>IF(OR(E1963="Принадлежности",E1963="Ручной инструмент"),$K$5,IF($K$4=0,0,IFERROR(VLOOKUP(Q1963,LEGEND!$V$4:$W$7,2,0),$K$4)))</f>
        <v>0</v>
      </c>
      <c r="O1963" s="103" t="s">
        <v>20</v>
      </c>
      <c r="P1963" s="102" t="s">
        <v>20</v>
      </c>
      <c r="Q1963" s="102" t="s">
        <v>20</v>
      </c>
      <c r="R1963" s="116" t="s">
        <v>6264</v>
      </c>
      <c r="S1963" s="114" t="s">
        <v>5044</v>
      </c>
      <c r="T1963" s="114">
        <v>438</v>
      </c>
      <c r="U1963" s="114">
        <v>335</v>
      </c>
      <c r="V1963" s="114">
        <v>55</v>
      </c>
      <c r="W1963" s="115">
        <v>2.1</v>
      </c>
    </row>
    <row r="1964" spans="2:23" ht="38.25">
      <c r="B1964" s="95" t="s">
        <v>4746</v>
      </c>
      <c r="C1964" s="95" t="s">
        <v>20</v>
      </c>
      <c r="D1964" s="95" t="s">
        <v>20</v>
      </c>
      <c r="E1964" s="95" t="s">
        <v>4746</v>
      </c>
      <c r="F1964" s="95" t="s">
        <v>4746</v>
      </c>
      <c r="G1964" s="95" t="s">
        <v>17263</v>
      </c>
      <c r="H1964" s="14" t="s">
        <v>20812</v>
      </c>
      <c r="I1964" s="95" t="s">
        <v>6265</v>
      </c>
      <c r="J1964" s="120" t="s">
        <v>14635</v>
      </c>
      <c r="K1964" s="106" t="s">
        <v>6266</v>
      </c>
      <c r="L1964" s="95" t="s">
        <v>6265</v>
      </c>
      <c r="M1964" s="97">
        <f>IF($K$6="с учетом НДС",VLOOKUP('Прайс MILWAUKEE®'!$J1964,'Legend ACC'!$A:$H,8,0)*(1-N1964),VLOOKUP('Прайс MILWAUKEE®'!$J1964,'Legend ACC'!$A:$H,8,0)*(1-N1964)/1.2)</f>
        <v>7227.0000000000009</v>
      </c>
      <c r="N1964" s="98">
        <f>IF(OR(E1964="Принадлежности",E1964="Ручной инструмент"),$K$5,IF($K$4=0,0,IFERROR(VLOOKUP(Q1964,LEGEND!$V$4:$W$7,2,0),$K$4)))</f>
        <v>0</v>
      </c>
      <c r="O1964" s="103" t="s">
        <v>20</v>
      </c>
      <c r="P1964" s="102" t="s">
        <v>20</v>
      </c>
      <c r="Q1964" s="102" t="s">
        <v>20</v>
      </c>
      <c r="R1964" s="116" t="s">
        <v>6267</v>
      </c>
      <c r="S1964" s="114" t="s">
        <v>5044</v>
      </c>
      <c r="T1964" s="114">
        <v>438</v>
      </c>
      <c r="U1964" s="114">
        <v>335</v>
      </c>
      <c r="V1964" s="114">
        <v>55</v>
      </c>
      <c r="W1964" s="115">
        <v>2.2000000000000002</v>
      </c>
    </row>
    <row r="1965" spans="2:23" ht="38.25">
      <c r="B1965" s="95" t="s">
        <v>4746</v>
      </c>
      <c r="C1965" s="95" t="s">
        <v>20</v>
      </c>
      <c r="D1965" s="95" t="s">
        <v>20</v>
      </c>
      <c r="E1965" s="95" t="s">
        <v>4746</v>
      </c>
      <c r="F1965" s="95" t="s">
        <v>4746</v>
      </c>
      <c r="G1965" s="95" t="s">
        <v>17263</v>
      </c>
      <c r="H1965" s="14" t="s">
        <v>20812</v>
      </c>
      <c r="I1965" s="95" t="s">
        <v>6268</v>
      </c>
      <c r="J1965" s="120" t="s">
        <v>14636</v>
      </c>
      <c r="K1965" s="106" t="s">
        <v>6269</v>
      </c>
      <c r="L1965" s="95" t="s">
        <v>6268</v>
      </c>
      <c r="M1965" s="97">
        <f>IF($K$6="с учетом НДС",VLOOKUP('Прайс MILWAUKEE®'!$J1965,'Legend ACC'!$A:$H,8,0)*(1-N1965),VLOOKUP('Прайс MILWAUKEE®'!$J1965,'Legend ACC'!$A:$H,8,0)*(1-N1965)/1.2)</f>
        <v>1793.0000000000002</v>
      </c>
      <c r="N1965" s="98">
        <f>IF(OR(E1965="Принадлежности",E1965="Ручной инструмент"),$K$5,IF($K$4=0,0,IFERROR(VLOOKUP(Q1965,LEGEND!$V$4:$W$7,2,0),$K$4)))</f>
        <v>0</v>
      </c>
      <c r="O1965" s="103" t="s">
        <v>20</v>
      </c>
      <c r="P1965" s="102" t="s">
        <v>20</v>
      </c>
      <c r="Q1965" s="102" t="s">
        <v>20</v>
      </c>
      <c r="R1965" s="116" t="s">
        <v>6270</v>
      </c>
      <c r="S1965" s="114" t="s">
        <v>964</v>
      </c>
      <c r="T1965" s="114">
        <v>252</v>
      </c>
      <c r="U1965" s="114">
        <v>183</v>
      </c>
      <c r="V1965" s="114">
        <v>33</v>
      </c>
      <c r="W1965" s="115">
        <v>1.4</v>
      </c>
    </row>
    <row r="1966" spans="2:23" ht="38.25">
      <c r="B1966" s="95" t="s">
        <v>4746</v>
      </c>
      <c r="C1966" s="95" t="s">
        <v>20</v>
      </c>
      <c r="D1966" s="95" t="s">
        <v>20</v>
      </c>
      <c r="E1966" s="95" t="s">
        <v>4746</v>
      </c>
      <c r="F1966" s="95" t="s">
        <v>4746</v>
      </c>
      <c r="G1966" s="95" t="s">
        <v>17263</v>
      </c>
      <c r="H1966" s="14" t="s">
        <v>20812</v>
      </c>
      <c r="I1966" s="95" t="s">
        <v>6271</v>
      </c>
      <c r="J1966" s="120" t="s">
        <v>14637</v>
      </c>
      <c r="K1966" s="106" t="s">
        <v>6272</v>
      </c>
      <c r="L1966" s="95" t="s">
        <v>6271</v>
      </c>
      <c r="M1966" s="97">
        <f>IF($K$6="с учетом НДС",VLOOKUP('Прайс MILWAUKEE®'!$J1966,'Legend ACC'!$A:$H,8,0)*(1-N1966),VLOOKUP('Прайс MILWAUKEE®'!$J1966,'Legend ACC'!$A:$H,8,0)*(1-N1966)/1.2)</f>
        <v>1980.0000000000002</v>
      </c>
      <c r="N1966" s="98">
        <f>IF(OR(E1966="Принадлежности",E1966="Ручной инструмент"),$K$5,IF($K$4=0,0,IFERROR(VLOOKUP(Q1966,LEGEND!$V$4:$W$7,2,0),$K$4)))</f>
        <v>0</v>
      </c>
      <c r="O1966" s="103" t="s">
        <v>20</v>
      </c>
      <c r="P1966" s="102" t="s">
        <v>20</v>
      </c>
      <c r="Q1966" s="102" t="s">
        <v>20</v>
      </c>
      <c r="R1966" s="116" t="s">
        <v>6273</v>
      </c>
      <c r="S1966" s="114" t="s">
        <v>964</v>
      </c>
      <c r="T1966" s="114">
        <v>252</v>
      </c>
      <c r="U1966" s="114">
        <v>183</v>
      </c>
      <c r="V1966" s="114">
        <v>33</v>
      </c>
      <c r="W1966" s="115">
        <v>0.8</v>
      </c>
    </row>
    <row r="1967" spans="2:23" ht="38.25">
      <c r="B1967" s="95" t="s">
        <v>4746</v>
      </c>
      <c r="C1967" s="95" t="s">
        <v>20</v>
      </c>
      <c r="D1967" s="95" t="s">
        <v>20</v>
      </c>
      <c r="E1967" s="95" t="s">
        <v>17249</v>
      </c>
      <c r="F1967" s="95" t="s">
        <v>4746</v>
      </c>
      <c r="G1967" s="95" t="s">
        <v>5214</v>
      </c>
      <c r="H1967" s="14" t="s">
        <v>20825</v>
      </c>
      <c r="I1967" s="95" t="s">
        <v>6274</v>
      </c>
      <c r="J1967" s="120" t="s">
        <v>14638</v>
      </c>
      <c r="K1967" s="106" t="s">
        <v>6275</v>
      </c>
      <c r="L1967" s="95" t="s">
        <v>6274</v>
      </c>
      <c r="M1967" s="97">
        <f>IF($K$6="с учетом НДС",VLOOKUP('Прайс MILWAUKEE®'!$J1967,'Legend ACC'!$A:$H,8,0)*(1-N1967),VLOOKUP('Прайс MILWAUKEE®'!$J1967,'Legend ACC'!$A:$H,8,0)*(1-N1967)/1.2)</f>
        <v>1936.0000000000002</v>
      </c>
      <c r="N1967" s="98">
        <f>IF(OR(E1967="Принадлежности",E1967="Ручной инструмент"),$K$5,IF($K$4=0,0,IFERROR(VLOOKUP(Q1967,LEGEND!$V$4:$W$7,2,0),$K$4)))</f>
        <v>0</v>
      </c>
      <c r="O1967" s="103" t="s">
        <v>20</v>
      </c>
      <c r="P1967" s="102" t="s">
        <v>20</v>
      </c>
      <c r="Q1967" s="102" t="s">
        <v>20</v>
      </c>
      <c r="R1967" s="116" t="s">
        <v>6276</v>
      </c>
      <c r="S1967" s="114" t="s">
        <v>6277</v>
      </c>
      <c r="T1967" s="114">
        <v>295</v>
      </c>
      <c r="U1967" s="114">
        <v>110</v>
      </c>
      <c r="V1967" s="114">
        <v>40</v>
      </c>
      <c r="W1967" s="115">
        <v>0.125</v>
      </c>
    </row>
    <row r="1968" spans="2:23" ht="38.25">
      <c r="B1968" s="95" t="s">
        <v>4746</v>
      </c>
      <c r="C1968" s="95" t="s">
        <v>20</v>
      </c>
      <c r="D1968" s="95" t="s">
        <v>20</v>
      </c>
      <c r="E1968" s="95" t="s">
        <v>17249</v>
      </c>
      <c r="F1968" s="95" t="s">
        <v>4746</v>
      </c>
      <c r="G1968" s="95" t="s">
        <v>5214</v>
      </c>
      <c r="H1968" s="14" t="s">
        <v>20825</v>
      </c>
      <c r="I1968" s="95" t="s">
        <v>6278</v>
      </c>
      <c r="J1968" s="120" t="s">
        <v>14639</v>
      </c>
      <c r="K1968" s="106" t="s">
        <v>6279</v>
      </c>
      <c r="L1968" s="95" t="s">
        <v>6278</v>
      </c>
      <c r="M1968" s="97">
        <f>IF($K$6="с учетом НДС",VLOOKUP('Прайс MILWAUKEE®'!$J1968,'Legend ACC'!$A:$H,8,0)*(1-N1968),VLOOKUP('Прайс MILWAUKEE®'!$J1968,'Legend ACC'!$A:$H,8,0)*(1-N1968)/1.2)</f>
        <v>1936.0000000000002</v>
      </c>
      <c r="N1968" s="98">
        <f>IF(OR(E1968="Принадлежности",E1968="Ручной инструмент"),$K$5,IF($K$4=0,0,IFERROR(VLOOKUP(Q1968,LEGEND!$V$4:$W$7,2,0),$K$4)))</f>
        <v>0</v>
      </c>
      <c r="O1968" s="103" t="s">
        <v>20</v>
      </c>
      <c r="P1968" s="102" t="s">
        <v>20</v>
      </c>
      <c r="Q1968" s="102" t="s">
        <v>20</v>
      </c>
      <c r="R1968" s="116" t="s">
        <v>6280</v>
      </c>
      <c r="S1968" s="114" t="s">
        <v>6277</v>
      </c>
      <c r="T1968" s="114">
        <v>300</v>
      </c>
      <c r="U1968" s="114">
        <v>110</v>
      </c>
      <c r="V1968" s="114">
        <v>40</v>
      </c>
      <c r="W1968" s="115">
        <v>0.127</v>
      </c>
    </row>
    <row r="1969" spans="2:23" ht="38.25">
      <c r="B1969" s="95" t="s">
        <v>4746</v>
      </c>
      <c r="C1969" s="95" t="s">
        <v>20</v>
      </c>
      <c r="D1969" s="95" t="s">
        <v>20</v>
      </c>
      <c r="E1969" s="95" t="s">
        <v>17249</v>
      </c>
      <c r="F1969" s="95" t="s">
        <v>4746</v>
      </c>
      <c r="G1969" s="95" t="s">
        <v>5214</v>
      </c>
      <c r="H1969" s="14" t="s">
        <v>20825</v>
      </c>
      <c r="I1969" s="95" t="s">
        <v>6281</v>
      </c>
      <c r="J1969" s="120" t="s">
        <v>14640</v>
      </c>
      <c r="K1969" s="106" t="s">
        <v>6282</v>
      </c>
      <c r="L1969" s="95" t="s">
        <v>6281</v>
      </c>
      <c r="M1969" s="97">
        <f>IF($K$6="с учетом НДС",VLOOKUP('Прайс MILWAUKEE®'!$J1969,'Legend ACC'!$A:$H,8,0)*(1-N1969),VLOOKUP('Прайс MILWAUKEE®'!$J1969,'Legend ACC'!$A:$H,8,0)*(1-N1969)/1.2)</f>
        <v>1936.0000000000002</v>
      </c>
      <c r="N1969" s="98">
        <f>IF(OR(E1969="Принадлежности",E1969="Ручной инструмент"),$K$5,IF($K$4=0,0,IFERROR(VLOOKUP(Q1969,LEGEND!$V$4:$W$7,2,0),$K$4)))</f>
        <v>0</v>
      </c>
      <c r="O1969" s="103" t="s">
        <v>20</v>
      </c>
      <c r="P1969" s="102" t="s">
        <v>20</v>
      </c>
      <c r="Q1969" s="102" t="s">
        <v>20</v>
      </c>
      <c r="R1969" s="116" t="s">
        <v>6283</v>
      </c>
      <c r="S1969" s="114" t="s">
        <v>6277</v>
      </c>
      <c r="T1969" s="114">
        <v>305</v>
      </c>
      <c r="U1969" s="114">
        <v>120</v>
      </c>
      <c r="V1969" s="114">
        <v>50</v>
      </c>
      <c r="W1969" s="115">
        <v>0.13300000000000001</v>
      </c>
    </row>
    <row r="1970" spans="2:23" ht="38.25">
      <c r="B1970" s="95" t="s">
        <v>4746</v>
      </c>
      <c r="C1970" s="95" t="s">
        <v>20</v>
      </c>
      <c r="D1970" s="95" t="s">
        <v>20</v>
      </c>
      <c r="E1970" s="95" t="s">
        <v>17249</v>
      </c>
      <c r="F1970" s="95" t="s">
        <v>4746</v>
      </c>
      <c r="G1970" s="95" t="s">
        <v>5214</v>
      </c>
      <c r="H1970" s="14" t="s">
        <v>20825</v>
      </c>
      <c r="I1970" s="95" t="s">
        <v>6284</v>
      </c>
      <c r="J1970" s="120" t="s">
        <v>14641</v>
      </c>
      <c r="K1970" s="106" t="s">
        <v>6285</v>
      </c>
      <c r="L1970" s="95" t="s">
        <v>6284</v>
      </c>
      <c r="M1970" s="97">
        <f>IF($K$6="с учетом НДС",VLOOKUP('Прайс MILWAUKEE®'!$J1970,'Legend ACC'!$A:$H,8,0)*(1-N1970),VLOOKUP('Прайс MILWAUKEE®'!$J1970,'Legend ACC'!$A:$H,8,0)*(1-N1970)/1.2)</f>
        <v>1936.0000000000002</v>
      </c>
      <c r="N1970" s="98">
        <f>IF(OR(E1970="Принадлежности",E1970="Ручной инструмент"),$K$5,IF($K$4=0,0,IFERROR(VLOOKUP(Q1970,LEGEND!$V$4:$W$7,2,0),$K$4)))</f>
        <v>0</v>
      </c>
      <c r="O1970" s="103" t="s">
        <v>20</v>
      </c>
      <c r="P1970" s="102" t="s">
        <v>20</v>
      </c>
      <c r="Q1970" s="102" t="s">
        <v>20</v>
      </c>
      <c r="R1970" s="116" t="s">
        <v>6286</v>
      </c>
      <c r="S1970" s="114" t="s">
        <v>6277</v>
      </c>
      <c r="T1970" s="114">
        <v>315</v>
      </c>
      <c r="U1970" s="114">
        <v>120</v>
      </c>
      <c r="V1970" s="114">
        <v>40</v>
      </c>
      <c r="W1970" s="115">
        <v>0.14899999999999999</v>
      </c>
    </row>
    <row r="1971" spans="2:23" ht="38.25">
      <c r="B1971" s="95" t="s">
        <v>4746</v>
      </c>
      <c r="C1971" s="95" t="s">
        <v>20</v>
      </c>
      <c r="D1971" s="95" t="s">
        <v>20</v>
      </c>
      <c r="E1971" s="95" t="s">
        <v>4746</v>
      </c>
      <c r="F1971" s="95" t="s">
        <v>17275</v>
      </c>
      <c r="G1971" s="95" t="s">
        <v>17276</v>
      </c>
      <c r="H1971" s="14" t="s">
        <v>20840</v>
      </c>
      <c r="I1971" s="95" t="s">
        <v>6288</v>
      </c>
      <c r="J1971" s="120" t="s">
        <v>14642</v>
      </c>
      <c r="K1971" s="106" t="s">
        <v>6289</v>
      </c>
      <c r="L1971" s="95" t="s">
        <v>6288</v>
      </c>
      <c r="M1971" s="97">
        <f>IF($K$6="с учетом НДС",VLOOKUP('Прайс MILWAUKEE®'!$J1971,'Legend ACC'!$A:$H,8,0)*(1-N1971),VLOOKUP('Прайс MILWAUKEE®'!$J1971,'Legend ACC'!$A:$H,8,0)*(1-N1971)/1.2)</f>
        <v>1562.0000000000002</v>
      </c>
      <c r="N1971" s="98">
        <f>IF(OR(E1971="Принадлежности",E1971="Ручной инструмент"),$K$5,IF($K$4=0,0,IFERROR(VLOOKUP(Q1971,LEGEND!$V$4:$W$7,2,0),$K$4)))</f>
        <v>0</v>
      </c>
      <c r="O1971" s="103" t="s">
        <v>20</v>
      </c>
      <c r="P1971" s="102" t="s">
        <v>20</v>
      </c>
      <c r="Q1971" s="102" t="s">
        <v>20</v>
      </c>
      <c r="R1971" s="116" t="s">
        <v>6290</v>
      </c>
      <c r="S1971" s="114" t="s">
        <v>6291</v>
      </c>
      <c r="T1971" s="114">
        <v>109</v>
      </c>
      <c r="U1971" s="114">
        <v>27</v>
      </c>
      <c r="V1971" s="114">
        <v>124</v>
      </c>
      <c r="W1971" s="115">
        <v>0.158</v>
      </c>
    </row>
    <row r="1972" spans="2:23" ht="38.25">
      <c r="B1972" s="95" t="s">
        <v>4746</v>
      </c>
      <c r="C1972" s="95" t="s">
        <v>20</v>
      </c>
      <c r="D1972" s="95" t="s">
        <v>20</v>
      </c>
      <c r="E1972" s="95" t="s">
        <v>4746</v>
      </c>
      <c r="F1972" s="95" t="s">
        <v>17270</v>
      </c>
      <c r="G1972" s="95" t="s">
        <v>17267</v>
      </c>
      <c r="H1972" s="14" t="s">
        <v>20841</v>
      </c>
      <c r="I1972" s="95" t="s">
        <v>6293</v>
      </c>
      <c r="J1972" s="120" t="s">
        <v>14643</v>
      </c>
      <c r="K1972" s="106" t="s">
        <v>6294</v>
      </c>
      <c r="L1972" s="95" t="s">
        <v>6293</v>
      </c>
      <c r="M1972" s="97">
        <f>IF($K$6="с учетом НДС",VLOOKUP('Прайс MILWAUKEE®'!$J1972,'Legend ACC'!$A:$H,8,0)*(1-N1972),VLOOKUP('Прайс MILWAUKEE®'!$J1972,'Legend ACC'!$A:$H,8,0)*(1-N1972)/1.2)</f>
        <v>1254</v>
      </c>
      <c r="N1972" s="98">
        <f>IF(OR(E1972="Принадлежности",E1972="Ручной инструмент"),$K$5,IF($K$4=0,0,IFERROR(VLOOKUP(Q1972,LEGEND!$V$4:$W$7,2,0),$K$4)))</f>
        <v>0</v>
      </c>
      <c r="O1972" s="103" t="s">
        <v>20</v>
      </c>
      <c r="P1972" s="102" t="s">
        <v>20</v>
      </c>
      <c r="Q1972" s="102" t="s">
        <v>20</v>
      </c>
      <c r="R1972" s="116" t="s">
        <v>6295</v>
      </c>
      <c r="S1972" s="114" t="s">
        <v>5044</v>
      </c>
      <c r="T1972" s="114">
        <v>47</v>
      </c>
      <c r="U1972" s="114">
        <v>200</v>
      </c>
      <c r="V1972" s="114">
        <v>18</v>
      </c>
      <c r="W1972" s="115">
        <v>6.6000000000000003E-2</v>
      </c>
    </row>
    <row r="1973" spans="2:23" ht="38.25">
      <c r="B1973" s="95" t="s">
        <v>4746</v>
      </c>
      <c r="C1973" s="95" t="s">
        <v>20</v>
      </c>
      <c r="D1973" s="95" t="s">
        <v>20</v>
      </c>
      <c r="E1973" s="95" t="s">
        <v>4746</v>
      </c>
      <c r="F1973" s="95" t="s">
        <v>17270</v>
      </c>
      <c r="G1973" s="95" t="s">
        <v>17267</v>
      </c>
      <c r="H1973" s="14" t="s">
        <v>20841</v>
      </c>
      <c r="I1973" s="95" t="s">
        <v>6296</v>
      </c>
      <c r="J1973" s="120" t="s">
        <v>14644</v>
      </c>
      <c r="K1973" s="106" t="s">
        <v>6297</v>
      </c>
      <c r="L1973" s="95" t="s">
        <v>6296</v>
      </c>
      <c r="M1973" s="97">
        <f>IF($K$6="с учетом НДС",VLOOKUP('Прайс MILWAUKEE®'!$J1973,'Legend ACC'!$A:$H,8,0)*(1-N1973),VLOOKUP('Прайс MILWAUKEE®'!$J1973,'Legend ACC'!$A:$H,8,0)*(1-N1973)/1.2)</f>
        <v>1265</v>
      </c>
      <c r="N1973" s="98">
        <f>IF(OR(E1973="Принадлежности",E1973="Ручной инструмент"),$K$5,IF($K$4=0,0,IFERROR(VLOOKUP(Q1973,LEGEND!$V$4:$W$7,2,0),$K$4)))</f>
        <v>0</v>
      </c>
      <c r="O1973" s="103" t="s">
        <v>20</v>
      </c>
      <c r="P1973" s="102" t="s">
        <v>20</v>
      </c>
      <c r="Q1973" s="102" t="s">
        <v>20</v>
      </c>
      <c r="R1973" s="116" t="s">
        <v>6298</v>
      </c>
      <c r="S1973" s="114" t="s">
        <v>5044</v>
      </c>
      <c r="T1973" s="114">
        <v>47</v>
      </c>
      <c r="U1973" s="114">
        <v>200</v>
      </c>
      <c r="V1973" s="114">
        <v>18</v>
      </c>
      <c r="W1973" s="115">
        <v>7.8E-2</v>
      </c>
    </row>
    <row r="1974" spans="2:23" ht="38.25">
      <c r="B1974" s="95" t="s">
        <v>4746</v>
      </c>
      <c r="C1974" s="95" t="s">
        <v>20</v>
      </c>
      <c r="D1974" s="95" t="s">
        <v>20</v>
      </c>
      <c r="E1974" s="95" t="s">
        <v>4746</v>
      </c>
      <c r="F1974" s="95" t="s">
        <v>17270</v>
      </c>
      <c r="G1974" s="95" t="s">
        <v>17267</v>
      </c>
      <c r="H1974" s="14" t="s">
        <v>20841</v>
      </c>
      <c r="I1974" s="95" t="s">
        <v>6299</v>
      </c>
      <c r="J1974" s="120" t="s">
        <v>14645</v>
      </c>
      <c r="K1974" s="106" t="s">
        <v>6300</v>
      </c>
      <c r="L1974" s="95" t="s">
        <v>6299</v>
      </c>
      <c r="M1974" s="97">
        <f>IF($K$6="с учетом НДС",VLOOKUP('Прайс MILWAUKEE®'!$J1974,'Legend ACC'!$A:$H,8,0)*(1-N1974),VLOOKUP('Прайс MILWAUKEE®'!$J1974,'Legend ACC'!$A:$H,8,0)*(1-N1974)/1.2)</f>
        <v>1287</v>
      </c>
      <c r="N1974" s="98">
        <f>IF(OR(E1974="Принадлежности",E1974="Ручной инструмент"),$K$5,IF($K$4=0,0,IFERROR(VLOOKUP(Q1974,LEGEND!$V$4:$W$7,2,0),$K$4)))</f>
        <v>0</v>
      </c>
      <c r="O1974" s="103" t="s">
        <v>20</v>
      </c>
      <c r="P1974" s="102" t="s">
        <v>20</v>
      </c>
      <c r="Q1974" s="102" t="s">
        <v>20</v>
      </c>
      <c r="R1974" s="116" t="s">
        <v>6301</v>
      </c>
      <c r="S1974" s="114" t="s">
        <v>5044</v>
      </c>
      <c r="T1974" s="114">
        <v>47</v>
      </c>
      <c r="U1974" s="114">
        <v>224</v>
      </c>
      <c r="V1974" s="114">
        <v>18</v>
      </c>
      <c r="W1974" s="115">
        <v>9.0999999999999998E-2</v>
      </c>
    </row>
    <row r="1975" spans="2:23" ht="38.25">
      <c r="B1975" s="95" t="s">
        <v>4746</v>
      </c>
      <c r="C1975" s="95" t="s">
        <v>20</v>
      </c>
      <c r="D1975" s="95" t="s">
        <v>20</v>
      </c>
      <c r="E1975" s="95" t="s">
        <v>4746</v>
      </c>
      <c r="F1975" s="95" t="s">
        <v>17270</v>
      </c>
      <c r="G1975" s="95" t="s">
        <v>17267</v>
      </c>
      <c r="H1975" s="14" t="s">
        <v>20841</v>
      </c>
      <c r="I1975" s="95" t="s">
        <v>6302</v>
      </c>
      <c r="J1975" s="120" t="s">
        <v>14646</v>
      </c>
      <c r="K1975" s="106" t="s">
        <v>6303</v>
      </c>
      <c r="L1975" s="95" t="s">
        <v>6302</v>
      </c>
      <c r="M1975" s="97">
        <f>IF($K$6="с учетом НДС",VLOOKUP('Прайс MILWAUKEE®'!$J1975,'Legend ACC'!$A:$H,8,0)*(1-N1975),VLOOKUP('Прайс MILWAUKEE®'!$J1975,'Legend ACC'!$A:$H,8,0)*(1-N1975)/1.2)</f>
        <v>1353</v>
      </c>
      <c r="N1975" s="98">
        <f>IF(OR(E1975="Принадлежности",E1975="Ручной инструмент"),$K$5,IF($K$4=0,0,IFERROR(VLOOKUP(Q1975,LEGEND!$V$4:$W$7,2,0),$K$4)))</f>
        <v>0</v>
      </c>
      <c r="O1975" s="103" t="s">
        <v>20</v>
      </c>
      <c r="P1975" s="102" t="s">
        <v>20</v>
      </c>
      <c r="Q1975" s="102" t="s">
        <v>20</v>
      </c>
      <c r="R1975" s="116" t="s">
        <v>6304</v>
      </c>
      <c r="S1975" s="114" t="s">
        <v>5044</v>
      </c>
      <c r="T1975" s="114">
        <v>47</v>
      </c>
      <c r="U1975" s="114">
        <v>230</v>
      </c>
      <c r="V1975" s="114">
        <v>18</v>
      </c>
      <c r="W1975" s="115">
        <v>0.10199999999999999</v>
      </c>
    </row>
    <row r="1976" spans="2:23" ht="38.25">
      <c r="B1976" s="95" t="s">
        <v>4746</v>
      </c>
      <c r="C1976" s="95" t="s">
        <v>20</v>
      </c>
      <c r="D1976" s="95" t="s">
        <v>20</v>
      </c>
      <c r="E1976" s="95" t="s">
        <v>4746</v>
      </c>
      <c r="F1976" s="95" t="s">
        <v>17270</v>
      </c>
      <c r="G1976" s="95" t="s">
        <v>17267</v>
      </c>
      <c r="H1976" s="14" t="s">
        <v>20841</v>
      </c>
      <c r="I1976" s="95" t="s">
        <v>6305</v>
      </c>
      <c r="J1976" s="120" t="s">
        <v>14647</v>
      </c>
      <c r="K1976" s="106" t="s">
        <v>6306</v>
      </c>
      <c r="L1976" s="95" t="s">
        <v>6305</v>
      </c>
      <c r="M1976" s="97">
        <f>IF($K$6="с учетом НДС",VLOOKUP('Прайс MILWAUKEE®'!$J1976,'Legend ACC'!$A:$H,8,0)*(1-N1976),VLOOKUP('Прайс MILWAUKEE®'!$J1976,'Legend ACC'!$A:$H,8,0)*(1-N1976)/1.2)</f>
        <v>1386</v>
      </c>
      <c r="N1976" s="98">
        <f>IF(OR(E1976="Принадлежности",E1976="Ручной инструмент"),$K$5,IF($K$4=0,0,IFERROR(VLOOKUP(Q1976,LEGEND!$V$4:$W$7,2,0),$K$4)))</f>
        <v>0</v>
      </c>
      <c r="O1976" s="103" t="s">
        <v>20</v>
      </c>
      <c r="P1976" s="102" t="s">
        <v>20</v>
      </c>
      <c r="Q1976" s="102" t="s">
        <v>20</v>
      </c>
      <c r="R1976" s="116" t="s">
        <v>6307</v>
      </c>
      <c r="S1976" s="114" t="s">
        <v>5044</v>
      </c>
      <c r="T1976" s="114">
        <v>47</v>
      </c>
      <c r="U1976" s="114">
        <v>236</v>
      </c>
      <c r="V1976" s="114">
        <v>18</v>
      </c>
      <c r="W1976" s="115">
        <v>0.114</v>
      </c>
    </row>
    <row r="1977" spans="2:23" ht="38.25">
      <c r="B1977" s="95" t="s">
        <v>4746</v>
      </c>
      <c r="C1977" s="95" t="s">
        <v>20</v>
      </c>
      <c r="D1977" s="95" t="s">
        <v>20</v>
      </c>
      <c r="E1977" s="95" t="s">
        <v>4746</v>
      </c>
      <c r="F1977" s="95" t="s">
        <v>17270</v>
      </c>
      <c r="G1977" s="95" t="s">
        <v>17267</v>
      </c>
      <c r="H1977" s="14" t="s">
        <v>20841</v>
      </c>
      <c r="I1977" s="95" t="s">
        <v>6308</v>
      </c>
      <c r="J1977" s="120" t="s">
        <v>14648</v>
      </c>
      <c r="K1977" s="106" t="s">
        <v>6309</v>
      </c>
      <c r="L1977" s="95" t="s">
        <v>6308</v>
      </c>
      <c r="M1977" s="97">
        <f>IF($K$6="с учетом НДС",VLOOKUP('Прайс MILWAUKEE®'!$J1977,'Legend ACC'!$A:$H,8,0)*(1-N1977),VLOOKUP('Прайс MILWAUKEE®'!$J1977,'Legend ACC'!$A:$H,8,0)*(1-N1977)/1.2)</f>
        <v>1452.0000000000002</v>
      </c>
      <c r="N1977" s="98">
        <f>IF(OR(E1977="Принадлежности",E1977="Ручной инструмент"),$K$5,IF($K$4=0,0,IFERROR(VLOOKUP(Q1977,LEGEND!$V$4:$W$7,2,0),$K$4)))</f>
        <v>0</v>
      </c>
      <c r="O1977" s="103" t="s">
        <v>20</v>
      </c>
      <c r="P1977" s="102" t="s">
        <v>20</v>
      </c>
      <c r="Q1977" s="102" t="s">
        <v>20</v>
      </c>
      <c r="R1977" s="116" t="s">
        <v>6310</v>
      </c>
      <c r="S1977" s="114" t="s">
        <v>5044</v>
      </c>
      <c r="T1977" s="114">
        <v>47</v>
      </c>
      <c r="U1977" s="114">
        <v>243</v>
      </c>
      <c r="V1977" s="114">
        <v>18</v>
      </c>
      <c r="W1977" s="115">
        <v>0.129</v>
      </c>
    </row>
    <row r="1978" spans="2:23" ht="38.25">
      <c r="B1978" s="95" t="s">
        <v>4746</v>
      </c>
      <c r="C1978" s="95" t="s">
        <v>20</v>
      </c>
      <c r="D1978" s="95" t="s">
        <v>20</v>
      </c>
      <c r="E1978" s="95" t="s">
        <v>4746</v>
      </c>
      <c r="F1978" s="95" t="s">
        <v>17270</v>
      </c>
      <c r="G1978" s="95" t="s">
        <v>17267</v>
      </c>
      <c r="H1978" s="14" t="s">
        <v>20841</v>
      </c>
      <c r="I1978" s="95" t="s">
        <v>6311</v>
      </c>
      <c r="J1978" s="120" t="s">
        <v>14649</v>
      </c>
      <c r="K1978" s="106" t="s">
        <v>6312</v>
      </c>
      <c r="L1978" s="95" t="s">
        <v>6311</v>
      </c>
      <c r="M1978" s="97">
        <f>IF($K$6="с учетом НДС",VLOOKUP('Прайс MILWAUKEE®'!$J1978,'Legend ACC'!$A:$H,8,0)*(1-N1978),VLOOKUP('Прайс MILWAUKEE®'!$J1978,'Legend ACC'!$A:$H,8,0)*(1-N1978)/1.2)</f>
        <v>1474.0000000000002</v>
      </c>
      <c r="N1978" s="98">
        <f>IF(OR(E1978="Принадлежности",E1978="Ручной инструмент"),$K$5,IF($K$4=0,0,IFERROR(VLOOKUP(Q1978,LEGEND!$V$4:$W$7,2,0),$K$4)))</f>
        <v>0</v>
      </c>
      <c r="O1978" s="103" t="s">
        <v>20</v>
      </c>
      <c r="P1978" s="102" t="s">
        <v>20</v>
      </c>
      <c r="Q1978" s="102" t="s">
        <v>20</v>
      </c>
      <c r="R1978" s="116" t="s">
        <v>6313</v>
      </c>
      <c r="S1978" s="114" t="s">
        <v>5044</v>
      </c>
      <c r="T1978" s="114">
        <v>47</v>
      </c>
      <c r="U1978" s="114">
        <v>236</v>
      </c>
      <c r="V1978" s="114">
        <v>18</v>
      </c>
      <c r="W1978" s="115">
        <v>0.153</v>
      </c>
    </row>
    <row r="1979" spans="2:23" ht="38.25">
      <c r="B1979" s="95" t="s">
        <v>4746</v>
      </c>
      <c r="C1979" s="95" t="s">
        <v>20</v>
      </c>
      <c r="D1979" s="95" t="s">
        <v>20</v>
      </c>
      <c r="E1979" s="95" t="s">
        <v>4746</v>
      </c>
      <c r="F1979" s="95" t="s">
        <v>17270</v>
      </c>
      <c r="G1979" s="95" t="s">
        <v>17267</v>
      </c>
      <c r="H1979" s="14" t="s">
        <v>20841</v>
      </c>
      <c r="I1979" s="95" t="s">
        <v>6314</v>
      </c>
      <c r="J1979" s="120" t="s">
        <v>14650</v>
      </c>
      <c r="K1979" s="106" t="s">
        <v>6315</v>
      </c>
      <c r="L1979" s="95" t="s">
        <v>6314</v>
      </c>
      <c r="M1979" s="97">
        <f>IF($K$6="с учетом НДС",VLOOKUP('Прайс MILWAUKEE®'!$J1979,'Legend ACC'!$A:$H,8,0)*(1-N1979),VLOOKUP('Прайс MILWAUKEE®'!$J1979,'Legend ACC'!$A:$H,8,0)*(1-N1979)/1.2)</f>
        <v>1518.0000000000002</v>
      </c>
      <c r="N1979" s="98">
        <f>IF(OR(E1979="Принадлежности",E1979="Ручной инструмент"),$K$5,IF($K$4=0,0,IFERROR(VLOOKUP(Q1979,LEGEND!$V$4:$W$7,2,0),$K$4)))</f>
        <v>0</v>
      </c>
      <c r="O1979" s="103" t="s">
        <v>20</v>
      </c>
      <c r="P1979" s="102" t="s">
        <v>20</v>
      </c>
      <c r="Q1979" s="102" t="s">
        <v>20</v>
      </c>
      <c r="R1979" s="116" t="s">
        <v>6316</v>
      </c>
      <c r="S1979" s="114" t="s">
        <v>5044</v>
      </c>
      <c r="T1979" s="114">
        <v>47</v>
      </c>
      <c r="U1979" s="114">
        <v>236</v>
      </c>
      <c r="V1979" s="114">
        <v>18</v>
      </c>
      <c r="W1979" s="115">
        <v>0.16500000000000001</v>
      </c>
    </row>
    <row r="1980" spans="2:23" ht="38.25">
      <c r="B1980" s="95" t="s">
        <v>4746</v>
      </c>
      <c r="C1980" s="95" t="s">
        <v>20</v>
      </c>
      <c r="D1980" s="95" t="s">
        <v>20</v>
      </c>
      <c r="E1980" s="95" t="s">
        <v>4746</v>
      </c>
      <c r="F1980" s="95" t="s">
        <v>17270</v>
      </c>
      <c r="G1980" s="95" t="s">
        <v>17267</v>
      </c>
      <c r="H1980" s="14" t="s">
        <v>20841</v>
      </c>
      <c r="I1980" s="95" t="s">
        <v>6317</v>
      </c>
      <c r="J1980" s="120" t="s">
        <v>14651</v>
      </c>
      <c r="K1980" s="106" t="s">
        <v>6318</v>
      </c>
      <c r="L1980" s="95" t="s">
        <v>6317</v>
      </c>
      <c r="M1980" s="97">
        <f>IF($K$6="с учетом НДС",VLOOKUP('Прайс MILWAUKEE®'!$J1980,'Legend ACC'!$A:$H,8,0)*(1-N1980),VLOOKUP('Прайс MILWAUKEE®'!$J1980,'Legend ACC'!$A:$H,8,0)*(1-N1980)/1.2)</f>
        <v>1661.0000000000002</v>
      </c>
      <c r="N1980" s="98">
        <f>IF(OR(E1980="Принадлежности",E1980="Ручной инструмент"),$K$5,IF($K$4=0,0,IFERROR(VLOOKUP(Q1980,LEGEND!$V$4:$W$7,2,0),$K$4)))</f>
        <v>0</v>
      </c>
      <c r="O1980" s="103" t="s">
        <v>20</v>
      </c>
      <c r="P1980" s="102" t="s">
        <v>20</v>
      </c>
      <c r="Q1980" s="102" t="s">
        <v>20</v>
      </c>
      <c r="R1980" s="116" t="s">
        <v>6319</v>
      </c>
      <c r="S1980" s="114" t="s">
        <v>5044</v>
      </c>
      <c r="T1980" s="114">
        <v>47</v>
      </c>
      <c r="U1980" s="114">
        <v>272</v>
      </c>
      <c r="V1980" s="114">
        <v>18</v>
      </c>
      <c r="W1980" s="115">
        <v>0.186</v>
      </c>
    </row>
    <row r="1981" spans="2:23" ht="38.25">
      <c r="B1981" s="95" t="s">
        <v>4746</v>
      </c>
      <c r="C1981" s="95" t="s">
        <v>20</v>
      </c>
      <c r="D1981" s="95" t="s">
        <v>20</v>
      </c>
      <c r="E1981" s="95" t="s">
        <v>4746</v>
      </c>
      <c r="F1981" s="95" t="s">
        <v>17270</v>
      </c>
      <c r="G1981" s="95" t="s">
        <v>17267</v>
      </c>
      <c r="H1981" s="14" t="s">
        <v>20841</v>
      </c>
      <c r="I1981" s="95" t="s">
        <v>6320</v>
      </c>
      <c r="J1981" s="120" t="s">
        <v>14652</v>
      </c>
      <c r="K1981" s="106" t="s">
        <v>6321</v>
      </c>
      <c r="L1981" s="95" t="s">
        <v>6320</v>
      </c>
      <c r="M1981" s="97">
        <f>IF($K$6="с учетом НДС",VLOOKUP('Прайс MILWAUKEE®'!$J1981,'Legend ACC'!$A:$H,8,0)*(1-N1981),VLOOKUP('Прайс MILWAUKEE®'!$J1981,'Legend ACC'!$A:$H,8,0)*(1-N1981)/1.2)</f>
        <v>1705.0000000000002</v>
      </c>
      <c r="N1981" s="98">
        <f>IF(OR(E1981="Принадлежности",E1981="Ручной инструмент"),$K$5,IF($K$4=0,0,IFERROR(VLOOKUP(Q1981,LEGEND!$V$4:$W$7,2,0),$K$4)))</f>
        <v>0</v>
      </c>
      <c r="O1981" s="103" t="s">
        <v>20</v>
      </c>
      <c r="P1981" s="102" t="s">
        <v>20</v>
      </c>
      <c r="Q1981" s="102" t="s">
        <v>20</v>
      </c>
      <c r="R1981" s="116" t="s">
        <v>6322</v>
      </c>
      <c r="S1981" s="114" t="s">
        <v>5044</v>
      </c>
      <c r="T1981" s="114">
        <v>47</v>
      </c>
      <c r="U1981" s="114">
        <v>287</v>
      </c>
      <c r="V1981" s="114">
        <v>18</v>
      </c>
      <c r="W1981" s="115">
        <v>0.23499999999999999</v>
      </c>
    </row>
    <row r="1982" spans="2:23" ht="38.25">
      <c r="B1982" s="95" t="s">
        <v>4746</v>
      </c>
      <c r="C1982" s="95" t="s">
        <v>20</v>
      </c>
      <c r="D1982" s="95" t="s">
        <v>20</v>
      </c>
      <c r="E1982" s="95" t="s">
        <v>4746</v>
      </c>
      <c r="F1982" s="95" t="s">
        <v>17270</v>
      </c>
      <c r="G1982" s="95" t="s">
        <v>17267</v>
      </c>
      <c r="H1982" s="14" t="s">
        <v>20841</v>
      </c>
      <c r="I1982" s="95" t="s">
        <v>6323</v>
      </c>
      <c r="J1982" s="120" t="s">
        <v>14653</v>
      </c>
      <c r="K1982" s="106" t="s">
        <v>6324</v>
      </c>
      <c r="L1982" s="95" t="s">
        <v>6323</v>
      </c>
      <c r="M1982" s="97">
        <f>IF($K$6="с учетом НДС",VLOOKUP('Прайс MILWAUKEE®'!$J1982,'Legend ACC'!$A:$H,8,0)*(1-N1982),VLOOKUP('Прайс MILWAUKEE®'!$J1982,'Legend ACC'!$A:$H,8,0)*(1-N1982)/1.2)</f>
        <v>1771.0000000000002</v>
      </c>
      <c r="N1982" s="98">
        <f>IF(OR(E1982="Принадлежности",E1982="Ручной инструмент"),$K$5,IF($K$4=0,0,IFERROR(VLOOKUP(Q1982,LEGEND!$V$4:$W$7,2,0),$K$4)))</f>
        <v>0</v>
      </c>
      <c r="O1982" s="103" t="s">
        <v>20</v>
      </c>
      <c r="P1982" s="102" t="s">
        <v>20</v>
      </c>
      <c r="Q1982" s="102" t="s">
        <v>20</v>
      </c>
      <c r="R1982" s="116" t="s">
        <v>6325</v>
      </c>
      <c r="S1982" s="114" t="s">
        <v>5044</v>
      </c>
      <c r="T1982" s="114">
        <v>47</v>
      </c>
      <c r="U1982" s="114">
        <v>296</v>
      </c>
      <c r="V1982" s="114">
        <v>18</v>
      </c>
      <c r="W1982" s="115">
        <v>0.25900000000000001</v>
      </c>
    </row>
    <row r="1983" spans="2:23" ht="38.25">
      <c r="B1983" s="95" t="s">
        <v>4746</v>
      </c>
      <c r="C1983" s="95" t="s">
        <v>20</v>
      </c>
      <c r="D1983" s="95" t="s">
        <v>20</v>
      </c>
      <c r="E1983" s="95" t="s">
        <v>4746</v>
      </c>
      <c r="F1983" s="95" t="s">
        <v>17270</v>
      </c>
      <c r="G1983" s="95" t="s">
        <v>17267</v>
      </c>
      <c r="H1983" s="14" t="s">
        <v>20841</v>
      </c>
      <c r="I1983" s="95" t="s">
        <v>6326</v>
      </c>
      <c r="J1983" s="120" t="s">
        <v>14654</v>
      </c>
      <c r="K1983" s="106" t="s">
        <v>6327</v>
      </c>
      <c r="L1983" s="95" t="s">
        <v>6326</v>
      </c>
      <c r="M1983" s="97">
        <f>IF($K$6="с учетом НДС",VLOOKUP('Прайс MILWAUKEE®'!$J1983,'Legend ACC'!$A:$H,8,0)*(1-N1983),VLOOKUP('Прайс MILWAUKEE®'!$J1983,'Legend ACC'!$A:$H,8,0)*(1-N1983)/1.2)</f>
        <v>2035.0000000000002</v>
      </c>
      <c r="N1983" s="98">
        <f>IF(OR(E1983="Принадлежности",E1983="Ручной инструмент"),$K$5,IF($K$4=0,0,IFERROR(VLOOKUP(Q1983,LEGEND!$V$4:$W$7,2,0),$K$4)))</f>
        <v>0</v>
      </c>
      <c r="O1983" s="103" t="s">
        <v>20</v>
      </c>
      <c r="P1983" s="102" t="s">
        <v>20</v>
      </c>
      <c r="Q1983" s="102" t="s">
        <v>20</v>
      </c>
      <c r="R1983" s="116" t="s">
        <v>6328</v>
      </c>
      <c r="S1983" s="114" t="s">
        <v>5044</v>
      </c>
      <c r="T1983" s="114">
        <v>47</v>
      </c>
      <c r="U1983" s="114">
        <v>310</v>
      </c>
      <c r="V1983" s="114">
        <v>18</v>
      </c>
      <c r="W1983" s="115">
        <v>0.28799999999999998</v>
      </c>
    </row>
    <row r="1984" spans="2:23" ht="38.25">
      <c r="B1984" s="95" t="s">
        <v>4746</v>
      </c>
      <c r="C1984" s="95" t="s">
        <v>20</v>
      </c>
      <c r="D1984" s="95" t="s">
        <v>20</v>
      </c>
      <c r="E1984" s="95" t="s">
        <v>4746</v>
      </c>
      <c r="F1984" s="95" t="s">
        <v>17270</v>
      </c>
      <c r="G1984" s="95" t="s">
        <v>17267</v>
      </c>
      <c r="H1984" s="14" t="s">
        <v>20841</v>
      </c>
      <c r="I1984" s="95" t="s">
        <v>6329</v>
      </c>
      <c r="J1984" s="120" t="s">
        <v>14655</v>
      </c>
      <c r="K1984" s="106" t="s">
        <v>6330</v>
      </c>
      <c r="L1984" s="95" t="s">
        <v>6329</v>
      </c>
      <c r="M1984" s="97">
        <f>IF($K$6="с учетом НДС",VLOOKUP('Прайс MILWAUKEE®'!$J1984,'Legend ACC'!$A:$H,8,0)*(1-N1984),VLOOKUP('Прайс MILWAUKEE®'!$J1984,'Legend ACC'!$A:$H,8,0)*(1-N1984)/1.2)</f>
        <v>2453</v>
      </c>
      <c r="N1984" s="98">
        <f>IF(OR(E1984="Принадлежности",E1984="Ручной инструмент"),$K$5,IF($K$4=0,0,IFERROR(VLOOKUP(Q1984,LEGEND!$V$4:$W$7,2,0),$K$4)))</f>
        <v>0</v>
      </c>
      <c r="O1984" s="103" t="s">
        <v>20</v>
      </c>
      <c r="P1984" s="102" t="s">
        <v>20</v>
      </c>
      <c r="Q1984" s="102" t="s">
        <v>20</v>
      </c>
      <c r="R1984" s="116" t="s">
        <v>6331</v>
      </c>
      <c r="S1984" s="114" t="s">
        <v>5044</v>
      </c>
      <c r="T1984" s="114">
        <v>47</v>
      </c>
      <c r="U1984" s="114">
        <v>321</v>
      </c>
      <c r="V1984" s="114">
        <v>18</v>
      </c>
      <c r="W1984" s="115">
        <v>0.34599999999999997</v>
      </c>
    </row>
    <row r="1985" spans="2:23" ht="38.25">
      <c r="B1985" s="95" t="s">
        <v>4746</v>
      </c>
      <c r="C1985" s="95" t="s">
        <v>20</v>
      </c>
      <c r="D1985" s="95" t="s">
        <v>20</v>
      </c>
      <c r="E1985" s="95" t="s">
        <v>4746</v>
      </c>
      <c r="F1985" s="95" t="s">
        <v>17270</v>
      </c>
      <c r="G1985" s="95" t="s">
        <v>17267</v>
      </c>
      <c r="H1985" s="14" t="s">
        <v>20841</v>
      </c>
      <c r="I1985" s="95" t="s">
        <v>6332</v>
      </c>
      <c r="J1985" s="120" t="s">
        <v>14656</v>
      </c>
      <c r="K1985" s="106" t="s">
        <v>6333</v>
      </c>
      <c r="L1985" s="95" t="s">
        <v>6332</v>
      </c>
      <c r="M1985" s="97">
        <f>IF($K$6="с учетом НДС",VLOOKUP('Прайс MILWAUKEE®'!$J1985,'Legend ACC'!$A:$H,8,0)*(1-N1985),VLOOKUP('Прайс MILWAUKEE®'!$J1985,'Legend ACC'!$A:$H,8,0)*(1-N1985)/1.2)</f>
        <v>2464</v>
      </c>
      <c r="N1985" s="98">
        <f>IF(OR(E1985="Принадлежности",E1985="Ручной инструмент"),$K$5,IF($K$4=0,0,IFERROR(VLOOKUP(Q1985,LEGEND!$V$4:$W$7,2,0),$K$4)))</f>
        <v>0</v>
      </c>
      <c r="O1985" s="103" t="s">
        <v>20</v>
      </c>
      <c r="P1985" s="102" t="s">
        <v>20</v>
      </c>
      <c r="Q1985" s="102" t="s">
        <v>20</v>
      </c>
      <c r="R1985" s="116" t="s">
        <v>6334</v>
      </c>
      <c r="S1985" s="114" t="s">
        <v>5044</v>
      </c>
      <c r="T1985" s="114">
        <v>47</v>
      </c>
      <c r="U1985" s="114">
        <v>330</v>
      </c>
      <c r="V1985" s="114">
        <v>18</v>
      </c>
      <c r="W1985" s="115">
        <v>0.37</v>
      </c>
    </row>
    <row r="1986" spans="2:23" ht="38.25">
      <c r="B1986" s="95" t="s">
        <v>4746</v>
      </c>
      <c r="C1986" s="95" t="s">
        <v>20</v>
      </c>
      <c r="D1986" s="95" t="s">
        <v>20</v>
      </c>
      <c r="E1986" s="95" t="s">
        <v>4746</v>
      </c>
      <c r="F1986" s="95" t="s">
        <v>17270</v>
      </c>
      <c r="G1986" s="95" t="s">
        <v>17267</v>
      </c>
      <c r="H1986" s="14" t="s">
        <v>20841</v>
      </c>
      <c r="I1986" s="95" t="s">
        <v>6335</v>
      </c>
      <c r="J1986" s="120" t="s">
        <v>14657</v>
      </c>
      <c r="K1986" s="106" t="s">
        <v>6336</v>
      </c>
      <c r="L1986" s="95" t="s">
        <v>6335</v>
      </c>
      <c r="M1986" s="97">
        <f>IF($K$6="с учетом НДС",VLOOKUP('Прайс MILWAUKEE®'!$J1986,'Legend ACC'!$A:$H,8,0)*(1-N1986),VLOOKUP('Прайс MILWAUKEE®'!$J1986,'Legend ACC'!$A:$H,8,0)*(1-N1986)/1.2)</f>
        <v>2728</v>
      </c>
      <c r="N1986" s="98">
        <f>IF(OR(E1986="Принадлежности",E1986="Ручной инструмент"),$K$5,IF($K$4=0,0,IFERROR(VLOOKUP(Q1986,LEGEND!$V$4:$W$7,2,0),$K$4)))</f>
        <v>0</v>
      </c>
      <c r="O1986" s="103" t="s">
        <v>20</v>
      </c>
      <c r="P1986" s="102" t="s">
        <v>20</v>
      </c>
      <c r="Q1986" s="102" t="s">
        <v>20</v>
      </c>
      <c r="R1986" s="116" t="s">
        <v>6337</v>
      </c>
      <c r="S1986" s="114" t="s">
        <v>5044</v>
      </c>
      <c r="T1986" s="114">
        <v>47</v>
      </c>
      <c r="U1986" s="114">
        <v>352</v>
      </c>
      <c r="V1986" s="114">
        <v>18</v>
      </c>
      <c r="W1986" s="115">
        <v>0.41399999999999998</v>
      </c>
    </row>
    <row r="1987" spans="2:23" ht="38.25">
      <c r="B1987" s="95" t="s">
        <v>4746</v>
      </c>
      <c r="C1987" s="95" t="s">
        <v>20</v>
      </c>
      <c r="D1987" s="95" t="s">
        <v>20</v>
      </c>
      <c r="E1987" s="95" t="s">
        <v>4746</v>
      </c>
      <c r="F1987" s="95" t="s">
        <v>17270</v>
      </c>
      <c r="G1987" s="95" t="s">
        <v>17267</v>
      </c>
      <c r="H1987" s="14" t="s">
        <v>20841</v>
      </c>
      <c r="I1987" s="95" t="s">
        <v>6338</v>
      </c>
      <c r="J1987" s="120" t="s">
        <v>14658</v>
      </c>
      <c r="K1987" s="106" t="s">
        <v>6339</v>
      </c>
      <c r="L1987" s="95" t="s">
        <v>6338</v>
      </c>
      <c r="M1987" s="97">
        <f>IF($K$6="с учетом НДС",VLOOKUP('Прайс MILWAUKEE®'!$J1987,'Legend ACC'!$A:$H,8,0)*(1-N1987),VLOOKUP('Прайс MILWAUKEE®'!$J1987,'Legend ACC'!$A:$H,8,0)*(1-N1987)/1.2)</f>
        <v>792.00000000000011</v>
      </c>
      <c r="N1987" s="98">
        <f>IF(OR(E1987="Принадлежности",E1987="Ручной инструмент"),$K$5,IF($K$4=0,0,IFERROR(VLOOKUP(Q1987,LEGEND!$V$4:$W$7,2,0),$K$4)))</f>
        <v>0</v>
      </c>
      <c r="O1987" s="103" t="s">
        <v>20</v>
      </c>
      <c r="P1987" s="102" t="s">
        <v>20</v>
      </c>
      <c r="Q1987" s="102" t="s">
        <v>20</v>
      </c>
      <c r="R1987" s="116" t="s">
        <v>6340</v>
      </c>
      <c r="S1987" s="114" t="s">
        <v>5044</v>
      </c>
      <c r="T1987" s="114">
        <v>47</v>
      </c>
      <c r="U1987" s="114">
        <v>21</v>
      </c>
      <c r="V1987" s="114">
        <v>210</v>
      </c>
      <c r="W1987" s="115">
        <v>5.6000000000000001E-2</v>
      </c>
    </row>
    <row r="1988" spans="2:23" ht="38.25">
      <c r="B1988" s="95" t="s">
        <v>4746</v>
      </c>
      <c r="C1988" s="95" t="s">
        <v>20</v>
      </c>
      <c r="D1988" s="95" t="s">
        <v>20</v>
      </c>
      <c r="E1988" s="95" t="s">
        <v>4746</v>
      </c>
      <c r="F1988" s="95" t="s">
        <v>17270</v>
      </c>
      <c r="G1988" s="95" t="s">
        <v>17267</v>
      </c>
      <c r="H1988" s="14" t="s">
        <v>20841</v>
      </c>
      <c r="I1988" s="95" t="s">
        <v>6341</v>
      </c>
      <c r="J1988" s="120" t="s">
        <v>14659</v>
      </c>
      <c r="K1988" s="106" t="s">
        <v>6342</v>
      </c>
      <c r="L1988" s="95" t="s">
        <v>6341</v>
      </c>
      <c r="M1988" s="97">
        <f>IF($K$6="с учетом НДС",VLOOKUP('Прайс MILWAUKEE®'!$J1988,'Legend ACC'!$A:$H,8,0)*(1-N1988),VLOOKUP('Прайс MILWAUKEE®'!$J1988,'Legend ACC'!$A:$H,8,0)*(1-N1988)/1.2)</f>
        <v>836.00000000000011</v>
      </c>
      <c r="N1988" s="98">
        <f>IF(OR(E1988="Принадлежности",E1988="Ручной инструмент"),$K$5,IF($K$4=0,0,IFERROR(VLOOKUP(Q1988,LEGEND!$V$4:$W$7,2,0),$K$4)))</f>
        <v>0</v>
      </c>
      <c r="O1988" s="103" t="s">
        <v>20</v>
      </c>
      <c r="P1988" s="102" t="s">
        <v>20</v>
      </c>
      <c r="Q1988" s="102" t="s">
        <v>20</v>
      </c>
      <c r="R1988" s="116" t="s">
        <v>6343</v>
      </c>
      <c r="S1988" s="114" t="s">
        <v>5044</v>
      </c>
      <c r="T1988" s="114">
        <v>47</v>
      </c>
      <c r="U1988" s="114">
        <v>21</v>
      </c>
      <c r="V1988" s="114">
        <v>219</v>
      </c>
      <c r="W1988" s="115">
        <v>6.8000000000000005E-2</v>
      </c>
    </row>
    <row r="1989" spans="2:23" ht="38.25">
      <c r="B1989" s="95" t="s">
        <v>4746</v>
      </c>
      <c r="C1989" s="95" t="s">
        <v>20</v>
      </c>
      <c r="D1989" s="95" t="s">
        <v>20</v>
      </c>
      <c r="E1989" s="95" t="s">
        <v>4746</v>
      </c>
      <c r="F1989" s="95" t="s">
        <v>17270</v>
      </c>
      <c r="G1989" s="95" t="s">
        <v>17267</v>
      </c>
      <c r="H1989" s="14" t="s">
        <v>20841</v>
      </c>
      <c r="I1989" s="95" t="s">
        <v>6344</v>
      </c>
      <c r="J1989" s="120" t="s">
        <v>14660</v>
      </c>
      <c r="K1989" s="106" t="s">
        <v>6345</v>
      </c>
      <c r="L1989" s="95" t="s">
        <v>6344</v>
      </c>
      <c r="M1989" s="97">
        <f>IF($K$6="с учетом НДС",VLOOKUP('Прайс MILWAUKEE®'!$J1989,'Legend ACC'!$A:$H,8,0)*(1-N1989),VLOOKUP('Прайс MILWAUKEE®'!$J1989,'Legend ACC'!$A:$H,8,0)*(1-N1989)/1.2)</f>
        <v>836.00000000000011</v>
      </c>
      <c r="N1989" s="98">
        <f>IF(OR(E1989="Принадлежности",E1989="Ручной инструмент"),$K$5,IF($K$4=0,0,IFERROR(VLOOKUP(Q1989,LEGEND!$V$4:$W$7,2,0),$K$4)))</f>
        <v>0</v>
      </c>
      <c r="O1989" s="103" t="s">
        <v>20</v>
      </c>
      <c r="P1989" s="102" t="s">
        <v>20</v>
      </c>
      <c r="Q1989" s="102" t="s">
        <v>20</v>
      </c>
      <c r="R1989" s="116" t="s">
        <v>6346</v>
      </c>
      <c r="S1989" s="114" t="s">
        <v>5044</v>
      </c>
      <c r="T1989" s="114">
        <v>47</v>
      </c>
      <c r="U1989" s="114">
        <v>21</v>
      </c>
      <c r="V1989" s="114">
        <v>228</v>
      </c>
      <c r="W1989" s="115">
        <v>8.1000000000000003E-2</v>
      </c>
    </row>
    <row r="1990" spans="2:23" ht="38.25">
      <c r="B1990" s="95" t="s">
        <v>4746</v>
      </c>
      <c r="C1990" s="95" t="s">
        <v>20</v>
      </c>
      <c r="D1990" s="95" t="s">
        <v>20</v>
      </c>
      <c r="E1990" s="95" t="s">
        <v>4746</v>
      </c>
      <c r="F1990" s="95" t="s">
        <v>17270</v>
      </c>
      <c r="G1990" s="95" t="s">
        <v>17267</v>
      </c>
      <c r="H1990" s="14" t="s">
        <v>20841</v>
      </c>
      <c r="I1990" s="95" t="s">
        <v>6347</v>
      </c>
      <c r="J1990" s="120" t="s">
        <v>14661</v>
      </c>
      <c r="K1990" s="106" t="s">
        <v>6348</v>
      </c>
      <c r="L1990" s="95" t="s">
        <v>6347</v>
      </c>
      <c r="M1990" s="97">
        <f>IF($K$6="с учетом НДС",VLOOKUP('Прайс MILWAUKEE®'!$J1990,'Legend ACC'!$A:$H,8,0)*(1-N1990),VLOOKUP('Прайс MILWAUKEE®'!$J1990,'Legend ACC'!$A:$H,8,0)*(1-N1990)/1.2)</f>
        <v>858.00000000000011</v>
      </c>
      <c r="N1990" s="98">
        <f>IF(OR(E1990="Принадлежности",E1990="Ручной инструмент"),$K$5,IF($K$4=0,0,IFERROR(VLOOKUP(Q1990,LEGEND!$V$4:$W$7,2,0),$K$4)))</f>
        <v>0</v>
      </c>
      <c r="O1990" s="103" t="s">
        <v>20</v>
      </c>
      <c r="P1990" s="102" t="s">
        <v>20</v>
      </c>
      <c r="Q1990" s="102" t="s">
        <v>20</v>
      </c>
      <c r="R1990" s="116" t="s">
        <v>6349</v>
      </c>
      <c r="S1990" s="114" t="s">
        <v>5044</v>
      </c>
      <c r="T1990" s="114">
        <v>47</v>
      </c>
      <c r="U1990" s="114">
        <v>21</v>
      </c>
      <c r="V1990" s="114">
        <v>233</v>
      </c>
      <c r="W1990" s="115">
        <v>9.1999999999999998E-2</v>
      </c>
    </row>
    <row r="1991" spans="2:23" ht="38.25">
      <c r="B1991" s="95" t="s">
        <v>4746</v>
      </c>
      <c r="C1991" s="95" t="s">
        <v>20</v>
      </c>
      <c r="D1991" s="95" t="s">
        <v>20</v>
      </c>
      <c r="E1991" s="95" t="s">
        <v>4746</v>
      </c>
      <c r="F1991" s="95" t="s">
        <v>17270</v>
      </c>
      <c r="G1991" s="95" t="s">
        <v>17267</v>
      </c>
      <c r="H1991" s="14" t="s">
        <v>20841</v>
      </c>
      <c r="I1991" s="95" t="s">
        <v>6350</v>
      </c>
      <c r="J1991" s="120" t="s">
        <v>14662</v>
      </c>
      <c r="K1991" s="106" t="s">
        <v>6351</v>
      </c>
      <c r="L1991" s="95" t="s">
        <v>6350</v>
      </c>
      <c r="M1991" s="97">
        <f>IF($K$6="с учетом НДС",VLOOKUP('Прайс MILWAUKEE®'!$J1991,'Legend ACC'!$A:$H,8,0)*(1-N1991),VLOOKUP('Прайс MILWAUKEE®'!$J1991,'Legend ACC'!$A:$H,8,0)*(1-N1991)/1.2)</f>
        <v>913.00000000000011</v>
      </c>
      <c r="N1991" s="98">
        <f>IF(OR(E1991="Принадлежности",E1991="Ручной инструмент"),$K$5,IF($K$4=0,0,IFERROR(VLOOKUP(Q1991,LEGEND!$V$4:$W$7,2,0),$K$4)))</f>
        <v>0</v>
      </c>
      <c r="O1991" s="103" t="s">
        <v>20</v>
      </c>
      <c r="P1991" s="102" t="s">
        <v>20</v>
      </c>
      <c r="Q1991" s="102" t="s">
        <v>20</v>
      </c>
      <c r="R1991" s="116" t="s">
        <v>6352</v>
      </c>
      <c r="S1991" s="114" t="s">
        <v>5044</v>
      </c>
      <c r="T1991" s="114">
        <v>47</v>
      </c>
      <c r="U1991" s="114">
        <v>21</v>
      </c>
      <c r="V1991" s="114">
        <v>240</v>
      </c>
      <c r="W1991" s="115">
        <v>0.104</v>
      </c>
    </row>
    <row r="1992" spans="2:23" ht="38.25">
      <c r="B1992" s="95" t="s">
        <v>4746</v>
      </c>
      <c r="C1992" s="95" t="s">
        <v>20</v>
      </c>
      <c r="D1992" s="95" t="s">
        <v>20</v>
      </c>
      <c r="E1992" s="95" t="s">
        <v>4746</v>
      </c>
      <c r="F1992" s="95" t="s">
        <v>17270</v>
      </c>
      <c r="G1992" s="95" t="s">
        <v>17267</v>
      </c>
      <c r="H1992" s="14" t="s">
        <v>20841</v>
      </c>
      <c r="I1992" s="95" t="s">
        <v>6353</v>
      </c>
      <c r="J1992" s="120" t="s">
        <v>14663</v>
      </c>
      <c r="K1992" s="106" t="s">
        <v>6354</v>
      </c>
      <c r="L1992" s="95" t="s">
        <v>6353</v>
      </c>
      <c r="M1992" s="97">
        <f>IF($K$6="с учетом НДС",VLOOKUP('Прайс MILWAUKEE®'!$J1992,'Legend ACC'!$A:$H,8,0)*(1-N1992),VLOOKUP('Прайс MILWAUKEE®'!$J1992,'Legend ACC'!$A:$H,8,0)*(1-N1992)/1.2)</f>
        <v>924.00000000000011</v>
      </c>
      <c r="N1992" s="98">
        <f>IF(OR(E1992="Принадлежности",E1992="Ручной инструмент"),$K$5,IF($K$4=0,0,IFERROR(VLOOKUP(Q1992,LEGEND!$V$4:$W$7,2,0),$K$4)))</f>
        <v>0</v>
      </c>
      <c r="O1992" s="103" t="s">
        <v>20</v>
      </c>
      <c r="P1992" s="102" t="s">
        <v>20</v>
      </c>
      <c r="Q1992" s="102" t="s">
        <v>20</v>
      </c>
      <c r="R1992" s="116" t="s">
        <v>6355</v>
      </c>
      <c r="S1992" s="114" t="s">
        <v>5044</v>
      </c>
      <c r="T1992" s="114">
        <v>47</v>
      </c>
      <c r="U1992" s="114">
        <v>21</v>
      </c>
      <c r="V1992" s="114">
        <v>247</v>
      </c>
      <c r="W1992" s="115">
        <v>0.11899999999999999</v>
      </c>
    </row>
    <row r="1993" spans="2:23" ht="38.25">
      <c r="B1993" s="95" t="s">
        <v>4746</v>
      </c>
      <c r="C1993" s="95" t="s">
        <v>20</v>
      </c>
      <c r="D1993" s="95" t="s">
        <v>20</v>
      </c>
      <c r="E1993" s="95" t="s">
        <v>4746</v>
      </c>
      <c r="F1993" s="95" t="s">
        <v>17270</v>
      </c>
      <c r="G1993" s="95" t="s">
        <v>17267</v>
      </c>
      <c r="H1993" s="14" t="s">
        <v>20841</v>
      </c>
      <c r="I1993" s="95" t="s">
        <v>6356</v>
      </c>
      <c r="J1993" s="120" t="s">
        <v>14664</v>
      </c>
      <c r="K1993" s="106" t="s">
        <v>6357</v>
      </c>
      <c r="L1993" s="95" t="s">
        <v>6356</v>
      </c>
      <c r="M1993" s="97">
        <f>IF($K$6="с учетом НДС",VLOOKUP('Прайс MILWAUKEE®'!$J1993,'Legend ACC'!$A:$H,8,0)*(1-N1993),VLOOKUP('Прайс MILWAUKEE®'!$J1993,'Legend ACC'!$A:$H,8,0)*(1-N1993)/1.2)</f>
        <v>968.00000000000011</v>
      </c>
      <c r="N1993" s="98">
        <f>IF(OR(E1993="Принадлежности",E1993="Ручной инструмент"),$K$5,IF($K$4=0,0,IFERROR(VLOOKUP(Q1993,LEGEND!$V$4:$W$7,2,0),$K$4)))</f>
        <v>0</v>
      </c>
      <c r="O1993" s="103" t="s">
        <v>20</v>
      </c>
      <c r="P1993" s="102" t="s">
        <v>20</v>
      </c>
      <c r="Q1993" s="102" t="s">
        <v>20</v>
      </c>
      <c r="R1993" s="116" t="s">
        <v>6358</v>
      </c>
      <c r="S1993" s="114" t="s">
        <v>5044</v>
      </c>
      <c r="T1993" s="114">
        <v>47</v>
      </c>
      <c r="U1993" s="114">
        <v>21</v>
      </c>
      <c r="V1993" s="114">
        <v>257</v>
      </c>
      <c r="W1993" s="115">
        <v>0.14299999999999999</v>
      </c>
    </row>
    <row r="1994" spans="2:23" ht="38.25">
      <c r="B1994" s="95" t="s">
        <v>4746</v>
      </c>
      <c r="C1994" s="95" t="s">
        <v>20</v>
      </c>
      <c r="D1994" s="95" t="s">
        <v>20</v>
      </c>
      <c r="E1994" s="95" t="s">
        <v>4746</v>
      </c>
      <c r="F1994" s="95" t="s">
        <v>17270</v>
      </c>
      <c r="G1994" s="95" t="s">
        <v>17267</v>
      </c>
      <c r="H1994" s="14" t="s">
        <v>20841</v>
      </c>
      <c r="I1994" s="95" t="s">
        <v>6359</v>
      </c>
      <c r="J1994" s="120" t="s">
        <v>14665</v>
      </c>
      <c r="K1994" s="106" t="s">
        <v>6360</v>
      </c>
      <c r="L1994" s="95" t="s">
        <v>6359</v>
      </c>
      <c r="M1994" s="97">
        <f>IF($K$6="с учетом НДС",VLOOKUP('Прайс MILWAUKEE®'!$J1994,'Legend ACC'!$A:$H,8,0)*(1-N1994),VLOOKUP('Прайс MILWAUKEE®'!$J1994,'Legend ACC'!$A:$H,8,0)*(1-N1994)/1.2)</f>
        <v>1034</v>
      </c>
      <c r="N1994" s="98">
        <f>IF(OR(E1994="Принадлежности",E1994="Ручной инструмент"),$K$5,IF($K$4=0,0,IFERROR(VLOOKUP(Q1994,LEGEND!$V$4:$W$7,2,0),$K$4)))</f>
        <v>0</v>
      </c>
      <c r="O1994" s="103" t="s">
        <v>20</v>
      </c>
      <c r="P1994" s="102" t="s">
        <v>20</v>
      </c>
      <c r="Q1994" s="102" t="s">
        <v>20</v>
      </c>
      <c r="R1994" s="116" t="s">
        <v>6361</v>
      </c>
      <c r="S1994" s="114" t="s">
        <v>5044</v>
      </c>
      <c r="T1994" s="114">
        <v>47</v>
      </c>
      <c r="U1994" s="114">
        <v>22</v>
      </c>
      <c r="V1994" s="114">
        <v>266</v>
      </c>
      <c r="W1994" s="115">
        <v>0.155</v>
      </c>
    </row>
    <row r="1995" spans="2:23" ht="38.25">
      <c r="B1995" s="95" t="s">
        <v>4746</v>
      </c>
      <c r="C1995" s="95" t="s">
        <v>20</v>
      </c>
      <c r="D1995" s="95" t="s">
        <v>20</v>
      </c>
      <c r="E1995" s="95" t="s">
        <v>4746</v>
      </c>
      <c r="F1995" s="95" t="s">
        <v>17270</v>
      </c>
      <c r="G1995" s="95" t="s">
        <v>17267</v>
      </c>
      <c r="H1995" s="14" t="s">
        <v>20841</v>
      </c>
      <c r="I1995" s="95" t="s">
        <v>6362</v>
      </c>
      <c r="J1995" s="120" t="s">
        <v>14666</v>
      </c>
      <c r="K1995" s="106" t="s">
        <v>6363</v>
      </c>
      <c r="L1995" s="95" t="s">
        <v>6362</v>
      </c>
      <c r="M1995" s="97">
        <f>IF($K$6="с учетом НДС",VLOOKUP('Прайс MILWAUKEE®'!$J1995,'Legend ACC'!$A:$H,8,0)*(1-N1995),VLOOKUP('Прайс MILWAUKEE®'!$J1995,'Legend ACC'!$A:$H,8,0)*(1-N1995)/1.2)</f>
        <v>1034</v>
      </c>
      <c r="N1995" s="98">
        <f>IF(OR(E1995="Принадлежности",E1995="Ручной инструмент"),$K$5,IF($K$4=0,0,IFERROR(VLOOKUP(Q1995,LEGEND!$V$4:$W$7,2,0),$K$4)))</f>
        <v>0</v>
      </c>
      <c r="O1995" s="103" t="s">
        <v>20</v>
      </c>
      <c r="P1995" s="102" t="s">
        <v>20</v>
      </c>
      <c r="Q1995" s="102" t="s">
        <v>20</v>
      </c>
      <c r="R1995" s="116" t="s">
        <v>6364</v>
      </c>
      <c r="S1995" s="114" t="s">
        <v>5044</v>
      </c>
      <c r="T1995" s="114">
        <v>47</v>
      </c>
      <c r="U1995" s="114">
        <v>22</v>
      </c>
      <c r="V1995" s="114">
        <v>275</v>
      </c>
      <c r="W1995" s="115">
        <v>0.17599999999999999</v>
      </c>
    </row>
    <row r="1996" spans="2:23" ht="38.25">
      <c r="B1996" s="95" t="s">
        <v>4746</v>
      </c>
      <c r="C1996" s="95" t="s">
        <v>20</v>
      </c>
      <c r="D1996" s="95" t="s">
        <v>20</v>
      </c>
      <c r="E1996" s="95" t="s">
        <v>4746</v>
      </c>
      <c r="F1996" s="95" t="s">
        <v>17270</v>
      </c>
      <c r="G1996" s="95" t="s">
        <v>17267</v>
      </c>
      <c r="H1996" s="14" t="s">
        <v>20841</v>
      </c>
      <c r="I1996" s="95" t="s">
        <v>6365</v>
      </c>
      <c r="J1996" s="120" t="s">
        <v>14667</v>
      </c>
      <c r="K1996" s="106" t="s">
        <v>6366</v>
      </c>
      <c r="L1996" s="95" t="s">
        <v>6365</v>
      </c>
      <c r="M1996" s="97">
        <f>IF($K$6="с учетом НДС",VLOOKUP('Прайс MILWAUKEE®'!$J1996,'Legend ACC'!$A:$H,8,0)*(1-N1996),VLOOKUP('Прайс MILWAUKEE®'!$J1996,'Legend ACC'!$A:$H,8,0)*(1-N1996)/1.2)</f>
        <v>1100</v>
      </c>
      <c r="N1996" s="98">
        <f>IF(OR(E1996="Принадлежности",E1996="Ручной инструмент"),$K$5,IF($K$4=0,0,IFERROR(VLOOKUP(Q1996,LEGEND!$V$4:$W$7,2,0),$K$4)))</f>
        <v>0</v>
      </c>
      <c r="O1996" s="103" t="s">
        <v>20</v>
      </c>
      <c r="P1996" s="102" t="s">
        <v>20</v>
      </c>
      <c r="Q1996" s="102" t="s">
        <v>20</v>
      </c>
      <c r="R1996" s="116" t="s">
        <v>6367</v>
      </c>
      <c r="S1996" s="114" t="s">
        <v>5044</v>
      </c>
      <c r="T1996" s="114">
        <v>47</v>
      </c>
      <c r="U1996" s="114">
        <v>24</v>
      </c>
      <c r="V1996" s="114">
        <v>290</v>
      </c>
      <c r="W1996" s="115">
        <v>0.22500000000000001</v>
      </c>
    </row>
    <row r="1997" spans="2:23" ht="38.25">
      <c r="B1997" s="95" t="s">
        <v>4746</v>
      </c>
      <c r="C1997" s="95" t="s">
        <v>20</v>
      </c>
      <c r="D1997" s="95" t="s">
        <v>20</v>
      </c>
      <c r="E1997" s="95" t="s">
        <v>4746</v>
      </c>
      <c r="F1997" s="95" t="s">
        <v>17270</v>
      </c>
      <c r="G1997" s="95" t="s">
        <v>17267</v>
      </c>
      <c r="H1997" s="14" t="s">
        <v>20841</v>
      </c>
      <c r="I1997" s="95" t="s">
        <v>6368</v>
      </c>
      <c r="J1997" s="120" t="s">
        <v>14668</v>
      </c>
      <c r="K1997" s="106" t="s">
        <v>6369</v>
      </c>
      <c r="L1997" s="95" t="s">
        <v>6368</v>
      </c>
      <c r="M1997" s="97">
        <f>IF($K$6="с учетом НДС",VLOOKUP('Прайс MILWAUKEE®'!$J1997,'Legend ACC'!$A:$H,8,0)*(1-N1997),VLOOKUP('Прайс MILWAUKEE®'!$J1997,'Legend ACC'!$A:$H,8,0)*(1-N1997)/1.2)</f>
        <v>1188</v>
      </c>
      <c r="N1997" s="98">
        <f>IF(OR(E1997="Принадлежности",E1997="Ручной инструмент"),$K$5,IF($K$4=0,0,IFERROR(VLOOKUP(Q1997,LEGEND!$V$4:$W$7,2,0),$K$4)))</f>
        <v>0</v>
      </c>
      <c r="O1997" s="103" t="s">
        <v>20</v>
      </c>
      <c r="P1997" s="102" t="s">
        <v>20</v>
      </c>
      <c r="Q1997" s="102" t="s">
        <v>20</v>
      </c>
      <c r="R1997" s="116" t="s">
        <v>6370</v>
      </c>
      <c r="S1997" s="114" t="s">
        <v>5044</v>
      </c>
      <c r="T1997" s="114">
        <v>47</v>
      </c>
      <c r="U1997" s="114">
        <v>24</v>
      </c>
      <c r="V1997" s="114">
        <v>298</v>
      </c>
      <c r="W1997" s="115">
        <v>0.249</v>
      </c>
    </row>
    <row r="1998" spans="2:23" ht="38.25">
      <c r="B1998" s="95" t="s">
        <v>4746</v>
      </c>
      <c r="C1998" s="95" t="s">
        <v>20</v>
      </c>
      <c r="D1998" s="95" t="s">
        <v>20</v>
      </c>
      <c r="E1998" s="95" t="s">
        <v>4746</v>
      </c>
      <c r="F1998" s="95" t="s">
        <v>17270</v>
      </c>
      <c r="G1998" s="95" t="s">
        <v>17267</v>
      </c>
      <c r="H1998" s="14" t="s">
        <v>20841</v>
      </c>
      <c r="I1998" s="95" t="s">
        <v>6371</v>
      </c>
      <c r="J1998" s="120" t="s">
        <v>14669</v>
      </c>
      <c r="K1998" s="106" t="s">
        <v>6372</v>
      </c>
      <c r="L1998" s="95" t="s">
        <v>6371</v>
      </c>
      <c r="M1998" s="97">
        <f>IF($K$6="с учетом НДС",VLOOKUP('Прайс MILWAUKEE®'!$J1998,'Legend ACC'!$A:$H,8,0)*(1-N1998),VLOOKUP('Прайс MILWAUKEE®'!$J1998,'Legend ACC'!$A:$H,8,0)*(1-N1998)/1.2)</f>
        <v>1199</v>
      </c>
      <c r="N1998" s="98">
        <f>IF(OR(E1998="Принадлежности",E1998="Ручной инструмент"),$K$5,IF($K$4=0,0,IFERROR(VLOOKUP(Q1998,LEGEND!$V$4:$W$7,2,0),$K$4)))</f>
        <v>0</v>
      </c>
      <c r="O1998" s="103" t="s">
        <v>20</v>
      </c>
      <c r="P1998" s="102" t="s">
        <v>20</v>
      </c>
      <c r="Q1998" s="102" t="s">
        <v>20</v>
      </c>
      <c r="R1998" s="116" t="s">
        <v>6373</v>
      </c>
      <c r="S1998" s="114" t="s">
        <v>5044</v>
      </c>
      <c r="T1998" s="114">
        <v>47</v>
      </c>
      <c r="U1998" s="114">
        <v>25</v>
      </c>
      <c r="V1998" s="114">
        <v>312</v>
      </c>
      <c r="W1998" s="115">
        <v>0.27800000000000002</v>
      </c>
    </row>
    <row r="1999" spans="2:23" ht="38.25">
      <c r="B1999" s="95" t="s">
        <v>4746</v>
      </c>
      <c r="C1999" s="95" t="s">
        <v>20</v>
      </c>
      <c r="D1999" s="95" t="s">
        <v>20</v>
      </c>
      <c r="E1999" s="95" t="s">
        <v>4746</v>
      </c>
      <c r="F1999" s="95" t="s">
        <v>17270</v>
      </c>
      <c r="G1999" s="95" t="s">
        <v>17267</v>
      </c>
      <c r="H1999" s="14" t="s">
        <v>20841</v>
      </c>
      <c r="I1999" s="95" t="s">
        <v>6374</v>
      </c>
      <c r="J1999" s="120" t="s">
        <v>14670</v>
      </c>
      <c r="K1999" s="106" t="s">
        <v>6375</v>
      </c>
      <c r="L1999" s="95" t="s">
        <v>6374</v>
      </c>
      <c r="M1999" s="97">
        <f>IF($K$6="с учетом НДС",VLOOKUP('Прайс MILWAUKEE®'!$J1999,'Legend ACC'!$A:$H,8,0)*(1-N1999),VLOOKUP('Прайс MILWAUKEE®'!$J1999,'Legend ACC'!$A:$H,8,0)*(1-N1999)/1.2)</f>
        <v>1485.0000000000002</v>
      </c>
      <c r="N1999" s="98">
        <f>IF(OR(E1999="Принадлежности",E1999="Ручной инструмент"),$K$5,IF($K$4=0,0,IFERROR(VLOOKUP(Q1999,LEGEND!$V$4:$W$7,2,0),$K$4)))</f>
        <v>0</v>
      </c>
      <c r="O1999" s="103" t="s">
        <v>20</v>
      </c>
      <c r="P1999" s="102" t="s">
        <v>20</v>
      </c>
      <c r="Q1999" s="102" t="s">
        <v>20</v>
      </c>
      <c r="R1999" s="116" t="s">
        <v>6376</v>
      </c>
      <c r="S1999" s="114" t="s">
        <v>5044</v>
      </c>
      <c r="T1999" s="114">
        <v>47</v>
      </c>
      <c r="U1999" s="114">
        <v>25</v>
      </c>
      <c r="V1999" s="114">
        <v>324</v>
      </c>
      <c r="W1999" s="115">
        <v>0.33600000000000002</v>
      </c>
    </row>
    <row r="2000" spans="2:23" ht="38.25">
      <c r="B2000" s="95" t="s">
        <v>4746</v>
      </c>
      <c r="C2000" s="95" t="s">
        <v>20</v>
      </c>
      <c r="D2000" s="95" t="s">
        <v>20</v>
      </c>
      <c r="E2000" s="95" t="s">
        <v>4746</v>
      </c>
      <c r="F2000" s="95" t="s">
        <v>17270</v>
      </c>
      <c r="G2000" s="95" t="s">
        <v>17267</v>
      </c>
      <c r="H2000" s="14" t="s">
        <v>20841</v>
      </c>
      <c r="I2000" s="95" t="s">
        <v>6377</v>
      </c>
      <c r="J2000" s="120" t="s">
        <v>14671</v>
      </c>
      <c r="K2000" s="106" t="s">
        <v>6378</v>
      </c>
      <c r="L2000" s="95" t="s">
        <v>6377</v>
      </c>
      <c r="M2000" s="97">
        <f>IF($K$6="с учетом НДС",VLOOKUP('Прайс MILWAUKEE®'!$J2000,'Legend ACC'!$A:$H,8,0)*(1-N2000),VLOOKUP('Прайс MILWAUKEE®'!$J2000,'Legend ACC'!$A:$H,8,0)*(1-N2000)/1.2)</f>
        <v>1485.0000000000002</v>
      </c>
      <c r="N2000" s="98">
        <f>IF(OR(E2000="Принадлежности",E2000="Ручной инструмент"),$K$5,IF($K$4=0,0,IFERROR(VLOOKUP(Q2000,LEGEND!$V$4:$W$7,2,0),$K$4)))</f>
        <v>0</v>
      </c>
      <c r="O2000" s="103" t="s">
        <v>20</v>
      </c>
      <c r="P2000" s="102" t="s">
        <v>20</v>
      </c>
      <c r="Q2000" s="102" t="s">
        <v>20</v>
      </c>
      <c r="R2000" s="116" t="s">
        <v>6379</v>
      </c>
      <c r="S2000" s="114" t="s">
        <v>5044</v>
      </c>
      <c r="T2000" s="114">
        <v>47</v>
      </c>
      <c r="U2000" s="114">
        <v>25</v>
      </c>
      <c r="V2000" s="114">
        <v>333</v>
      </c>
      <c r="W2000" s="115">
        <v>0.36</v>
      </c>
    </row>
    <row r="2001" spans="2:23" ht="38.25">
      <c r="B2001" s="95" t="s">
        <v>4746</v>
      </c>
      <c r="C2001" s="95" t="s">
        <v>20</v>
      </c>
      <c r="D2001" s="95" t="s">
        <v>20</v>
      </c>
      <c r="E2001" s="95" t="s">
        <v>4746</v>
      </c>
      <c r="F2001" s="95" t="s">
        <v>17270</v>
      </c>
      <c r="G2001" s="95" t="s">
        <v>17267</v>
      </c>
      <c r="H2001" s="14" t="s">
        <v>20841</v>
      </c>
      <c r="I2001" s="95" t="s">
        <v>6380</v>
      </c>
      <c r="J2001" s="120" t="s">
        <v>14672</v>
      </c>
      <c r="K2001" s="106" t="s">
        <v>6381</v>
      </c>
      <c r="L2001" s="95" t="s">
        <v>6380</v>
      </c>
      <c r="M2001" s="97">
        <f>IF($K$6="с учетом НДС",VLOOKUP('Прайс MILWAUKEE®'!$J2001,'Legend ACC'!$A:$H,8,0)*(1-N2001),VLOOKUP('Прайс MILWAUKEE®'!$J2001,'Legend ACC'!$A:$H,8,0)*(1-N2001)/1.2)</f>
        <v>1551.0000000000002</v>
      </c>
      <c r="N2001" s="98">
        <f>IF(OR(E2001="Принадлежности",E2001="Ручной инструмент"),$K$5,IF($K$4=0,0,IFERROR(VLOOKUP(Q2001,LEGEND!$V$4:$W$7,2,0),$K$4)))</f>
        <v>0</v>
      </c>
      <c r="O2001" s="103" t="s">
        <v>20</v>
      </c>
      <c r="P2001" s="102" t="s">
        <v>20</v>
      </c>
      <c r="Q2001" s="102" t="s">
        <v>20</v>
      </c>
      <c r="R2001" s="116" t="s">
        <v>6382</v>
      </c>
      <c r="S2001" s="114" t="s">
        <v>5044</v>
      </c>
      <c r="T2001" s="114">
        <v>47</v>
      </c>
      <c r="U2001" s="114">
        <v>27</v>
      </c>
      <c r="V2001" s="114">
        <v>356</v>
      </c>
      <c r="W2001" s="115">
        <v>0.40400000000000003</v>
      </c>
    </row>
    <row r="2002" spans="2:23" ht="38.25">
      <c r="B2002" s="95" t="s">
        <v>20808</v>
      </c>
      <c r="C2002" s="95" t="s">
        <v>4747</v>
      </c>
      <c r="D2002" s="95" t="s">
        <v>20</v>
      </c>
      <c r="E2002" s="95" t="s">
        <v>4746</v>
      </c>
      <c r="F2002" s="95" t="s">
        <v>17271</v>
      </c>
      <c r="G2002" s="95" t="s">
        <v>17272</v>
      </c>
      <c r="H2002" s="14" t="s">
        <v>20809</v>
      </c>
      <c r="I2002" s="95" t="s">
        <v>6383</v>
      </c>
      <c r="J2002" s="120" t="s">
        <v>14673</v>
      </c>
      <c r="K2002" s="106" t="s">
        <v>6384</v>
      </c>
      <c r="L2002" s="95" t="s">
        <v>6383</v>
      </c>
      <c r="M2002" s="97">
        <f>IF($K$6="с учетом НДС",VLOOKUP('Прайс MILWAUKEE®'!$J2002,'Legend ACC'!$A:$H,8,0)*(1-N2002),VLOOKUP('Прайс MILWAUKEE®'!$J2002,'Legend ACC'!$A:$H,8,0)*(1-N2002)/1.2)</f>
        <v>5068.8</v>
      </c>
      <c r="N2002" s="98">
        <f>IF(OR(E2002="Принадлежности",E2002="Ручной инструмент"),$K$5,IF($K$4=0,0,IFERROR(VLOOKUP(Q2002,LEGEND!$V$4:$W$7,2,0),$K$4)))</f>
        <v>0</v>
      </c>
      <c r="O2002" s="103" t="s">
        <v>20</v>
      </c>
      <c r="P2002" s="102" t="s">
        <v>20</v>
      </c>
      <c r="Q2002" s="102" t="s">
        <v>20</v>
      </c>
      <c r="R2002" s="116" t="s">
        <v>6385</v>
      </c>
      <c r="S2002" s="114" t="s">
        <v>964</v>
      </c>
      <c r="T2002" s="114">
        <v>475</v>
      </c>
      <c r="U2002" s="114">
        <v>387</v>
      </c>
      <c r="V2002" s="114">
        <v>189</v>
      </c>
      <c r="W2002" s="115">
        <v>0.6</v>
      </c>
    </row>
    <row r="2003" spans="2:23" ht="63.75">
      <c r="B2003" s="95" t="s">
        <v>20807</v>
      </c>
      <c r="C2003" s="95" t="s">
        <v>20</v>
      </c>
      <c r="D2003" s="95" t="s">
        <v>20</v>
      </c>
      <c r="E2003" s="95" t="s">
        <v>17246</v>
      </c>
      <c r="F2003" s="95" t="s">
        <v>17260</v>
      </c>
      <c r="G2003" s="95" t="s">
        <v>17277</v>
      </c>
      <c r="H2003" s="14" t="s">
        <v>20820</v>
      </c>
      <c r="I2003" s="95" t="s">
        <v>6386</v>
      </c>
      <c r="J2003" s="120" t="s">
        <v>14674</v>
      </c>
      <c r="K2003" s="106" t="s">
        <v>6387</v>
      </c>
      <c r="L2003" s="95" t="s">
        <v>6386</v>
      </c>
      <c r="M2003" s="97">
        <f>IF($K$6="с учетом НДС",VLOOKUP('Прайс MILWAUKEE®'!$J2003,'Legend ACC'!$A:$H,8,0)*(1-N2003),VLOOKUP('Прайс MILWAUKEE®'!$J2003,'Legend ACC'!$A:$H,8,0)*(1-N2003)/1.2)</f>
        <v>1771.0000000000002</v>
      </c>
      <c r="N2003" s="98">
        <f>IF(OR(E2003="Принадлежности",E2003="Ручной инструмент"),$K$5,IF($K$4=0,0,IFERROR(VLOOKUP(Q2003,LEGEND!$V$4:$W$7,2,0),$K$4)))</f>
        <v>0</v>
      </c>
      <c r="O2003" s="103" t="s">
        <v>20</v>
      </c>
      <c r="P2003" s="102" t="s">
        <v>20</v>
      </c>
      <c r="Q2003" s="102" t="s">
        <v>20</v>
      </c>
      <c r="R2003" s="116" t="s">
        <v>6388</v>
      </c>
      <c r="S2003" s="114" t="s">
        <v>964</v>
      </c>
      <c r="T2003" s="114">
        <v>242</v>
      </c>
      <c r="U2003" s="114">
        <v>202</v>
      </c>
      <c r="V2003" s="114">
        <v>3</v>
      </c>
      <c r="W2003" s="115">
        <v>0.27</v>
      </c>
    </row>
    <row r="2004" spans="2:23" ht="63.75">
      <c r="B2004" s="95" t="s">
        <v>20807</v>
      </c>
      <c r="C2004" s="95" t="s">
        <v>20</v>
      </c>
      <c r="D2004" s="95" t="s">
        <v>20</v>
      </c>
      <c r="E2004" s="95" t="s">
        <v>17246</v>
      </c>
      <c r="F2004" s="95" t="s">
        <v>17260</v>
      </c>
      <c r="G2004" s="95" t="s">
        <v>17277</v>
      </c>
      <c r="H2004" s="14" t="s">
        <v>20820</v>
      </c>
      <c r="I2004" s="95" t="s">
        <v>6389</v>
      </c>
      <c r="J2004" s="120" t="s">
        <v>14675</v>
      </c>
      <c r="K2004" s="106" t="s">
        <v>6390</v>
      </c>
      <c r="L2004" s="95" t="s">
        <v>6389</v>
      </c>
      <c r="M2004" s="97">
        <f>IF($K$6="с учетом НДС",VLOOKUP('Прайс MILWAUKEE®'!$J2004,'Legend ACC'!$A:$H,8,0)*(1-N2004),VLOOKUP('Прайс MILWAUKEE®'!$J2004,'Legend ACC'!$A:$H,8,0)*(1-N2004)/1.2)</f>
        <v>2211</v>
      </c>
      <c r="N2004" s="98">
        <f>IF(OR(E2004="Принадлежности",E2004="Ручной инструмент"),$K$5,IF($K$4=0,0,IFERROR(VLOOKUP(Q2004,LEGEND!$V$4:$W$7,2,0),$K$4)))</f>
        <v>0</v>
      </c>
      <c r="O2004" s="103" t="s">
        <v>20</v>
      </c>
      <c r="P2004" s="102" t="s">
        <v>20</v>
      </c>
      <c r="Q2004" s="102" t="s">
        <v>20</v>
      </c>
      <c r="R2004" s="116" t="s">
        <v>6391</v>
      </c>
      <c r="S2004" s="114" t="s">
        <v>964</v>
      </c>
      <c r="T2004" s="114">
        <v>242</v>
      </c>
      <c r="U2004" s="114">
        <v>202</v>
      </c>
      <c r="V2004" s="114">
        <v>3</v>
      </c>
      <c r="W2004" s="115">
        <v>0.28000000000000003</v>
      </c>
    </row>
    <row r="2005" spans="2:23" ht="76.5">
      <c r="B2005" s="95" t="s">
        <v>20807</v>
      </c>
      <c r="C2005" s="95" t="s">
        <v>20</v>
      </c>
      <c r="D2005" s="95" t="s">
        <v>20</v>
      </c>
      <c r="E2005" s="95" t="s">
        <v>17246</v>
      </c>
      <c r="F2005" s="95" t="s">
        <v>17260</v>
      </c>
      <c r="G2005" s="95" t="s">
        <v>17277</v>
      </c>
      <c r="H2005" s="14" t="s">
        <v>20820</v>
      </c>
      <c r="I2005" s="95" t="s">
        <v>6392</v>
      </c>
      <c r="J2005" s="120" t="s">
        <v>14676</v>
      </c>
      <c r="K2005" s="106" t="s">
        <v>6393</v>
      </c>
      <c r="L2005" s="95" t="s">
        <v>6392</v>
      </c>
      <c r="M2005" s="97">
        <f>IF($K$6="с учетом НДС",VLOOKUP('Прайс MILWAUKEE®'!$J2005,'Legend ACC'!$A:$H,8,0)*(1-N2005),VLOOKUP('Прайс MILWAUKEE®'!$J2005,'Legend ACC'!$A:$H,8,0)*(1-N2005)/1.2)</f>
        <v>2376</v>
      </c>
      <c r="N2005" s="98">
        <f>IF(OR(E2005="Принадлежности",E2005="Ручной инструмент"),$K$5,IF($K$4=0,0,IFERROR(VLOOKUP(Q2005,LEGEND!$V$4:$W$7,2,0),$K$4)))</f>
        <v>0</v>
      </c>
      <c r="O2005" s="103" t="s">
        <v>20</v>
      </c>
      <c r="P2005" s="102" t="s">
        <v>20</v>
      </c>
      <c r="Q2005" s="102" t="s">
        <v>20</v>
      </c>
      <c r="R2005" s="116" t="s">
        <v>6394</v>
      </c>
      <c r="S2005" s="114" t="s">
        <v>964</v>
      </c>
      <c r="T2005" s="114">
        <v>242</v>
      </c>
      <c r="U2005" s="114">
        <v>202</v>
      </c>
      <c r="V2005" s="114">
        <v>3</v>
      </c>
      <c r="W2005" s="115">
        <v>0.28000000000000003</v>
      </c>
    </row>
    <row r="2006" spans="2:23" ht="76.5">
      <c r="B2006" s="95" t="s">
        <v>20807</v>
      </c>
      <c r="C2006" s="95" t="s">
        <v>20</v>
      </c>
      <c r="D2006" s="95" t="s">
        <v>20</v>
      </c>
      <c r="E2006" s="95" t="s">
        <v>17246</v>
      </c>
      <c r="F2006" s="95" t="s">
        <v>17260</v>
      </c>
      <c r="G2006" s="95" t="s">
        <v>17277</v>
      </c>
      <c r="H2006" s="14" t="s">
        <v>20820</v>
      </c>
      <c r="I2006" s="95" t="s">
        <v>6395</v>
      </c>
      <c r="J2006" s="120" t="s">
        <v>14677</v>
      </c>
      <c r="K2006" s="106" t="s">
        <v>6396</v>
      </c>
      <c r="L2006" s="95" t="s">
        <v>6395</v>
      </c>
      <c r="M2006" s="97">
        <f>IF($K$6="с учетом НДС",VLOOKUP('Прайс MILWAUKEE®'!$J2006,'Legend ACC'!$A:$H,8,0)*(1-N2006),VLOOKUP('Прайс MILWAUKEE®'!$J2006,'Legend ACC'!$A:$H,8,0)*(1-N2006)/1.2)</f>
        <v>6963.0000000000009</v>
      </c>
      <c r="N2006" s="98">
        <f>IF(OR(E2006="Принадлежности",E2006="Ручной инструмент"),$K$5,IF($K$4=0,0,IFERROR(VLOOKUP(Q2006,LEGEND!$V$4:$W$7,2,0),$K$4)))</f>
        <v>0</v>
      </c>
      <c r="O2006" s="103" t="s">
        <v>20</v>
      </c>
      <c r="P2006" s="102" t="s">
        <v>20</v>
      </c>
      <c r="Q2006" s="102" t="s">
        <v>20</v>
      </c>
      <c r="R2006" s="116" t="s">
        <v>6397</v>
      </c>
      <c r="S2006" s="114" t="s">
        <v>964</v>
      </c>
      <c r="T2006" s="114">
        <v>242</v>
      </c>
      <c r="U2006" s="114">
        <v>202</v>
      </c>
      <c r="V2006" s="114">
        <v>3</v>
      </c>
      <c r="W2006" s="115">
        <v>0.3</v>
      </c>
    </row>
    <row r="2007" spans="2:23" ht="51">
      <c r="B2007" s="95" t="s">
        <v>20807</v>
      </c>
      <c r="C2007" s="95" t="s">
        <v>20</v>
      </c>
      <c r="D2007" s="95" t="s">
        <v>20</v>
      </c>
      <c r="E2007" s="95" t="s">
        <v>17246</v>
      </c>
      <c r="F2007" s="95" t="s">
        <v>17260</v>
      </c>
      <c r="G2007" s="95" t="s">
        <v>17277</v>
      </c>
      <c r="H2007" s="14" t="s">
        <v>20820</v>
      </c>
      <c r="I2007" s="95" t="s">
        <v>6398</v>
      </c>
      <c r="J2007" s="120" t="s">
        <v>14678</v>
      </c>
      <c r="K2007" s="106" t="s">
        <v>6399</v>
      </c>
      <c r="L2007" s="95" t="s">
        <v>6398</v>
      </c>
      <c r="M2007" s="97">
        <f>IF($K$6="с учетом НДС",VLOOKUP('Прайс MILWAUKEE®'!$J2007,'Legend ACC'!$A:$H,8,0)*(1-N2007),VLOOKUP('Прайс MILWAUKEE®'!$J2007,'Legend ACC'!$A:$H,8,0)*(1-N2007)/1.2)</f>
        <v>1771.0000000000002</v>
      </c>
      <c r="N2007" s="98">
        <f>IF(OR(E2007="Принадлежности",E2007="Ручной инструмент"),$K$5,IF($K$4=0,0,IFERROR(VLOOKUP(Q2007,LEGEND!$V$4:$W$7,2,0),$K$4)))</f>
        <v>0</v>
      </c>
      <c r="O2007" s="103" t="s">
        <v>20</v>
      </c>
      <c r="P2007" s="102" t="s">
        <v>20</v>
      </c>
      <c r="Q2007" s="102" t="s">
        <v>20</v>
      </c>
      <c r="R2007" s="116" t="s">
        <v>6400</v>
      </c>
      <c r="S2007" s="114" t="s">
        <v>964</v>
      </c>
      <c r="T2007" s="114">
        <v>242</v>
      </c>
      <c r="U2007" s="114">
        <v>202</v>
      </c>
      <c r="V2007" s="114">
        <v>3</v>
      </c>
      <c r="W2007" s="115">
        <v>0.28499999999999998</v>
      </c>
    </row>
    <row r="2008" spans="2:23" ht="51">
      <c r="B2008" s="95" t="s">
        <v>20807</v>
      </c>
      <c r="C2008" s="95" t="s">
        <v>20</v>
      </c>
      <c r="D2008" s="95" t="s">
        <v>20</v>
      </c>
      <c r="E2008" s="95" t="s">
        <v>17246</v>
      </c>
      <c r="F2008" s="95" t="s">
        <v>17260</v>
      </c>
      <c r="G2008" s="95" t="s">
        <v>17277</v>
      </c>
      <c r="H2008" s="14" t="s">
        <v>20820</v>
      </c>
      <c r="I2008" s="95" t="s">
        <v>6401</v>
      </c>
      <c r="J2008" s="120" t="s">
        <v>14679</v>
      </c>
      <c r="K2008" s="106" t="s">
        <v>6402</v>
      </c>
      <c r="L2008" s="95" t="s">
        <v>6401</v>
      </c>
      <c r="M2008" s="97">
        <f>IF($K$6="с учетом НДС",VLOOKUP('Прайс MILWAUKEE®'!$J2008,'Legend ACC'!$A:$H,8,0)*(1-N2008),VLOOKUP('Прайс MILWAUKEE®'!$J2008,'Legend ACC'!$A:$H,8,0)*(1-N2008)/1.2)</f>
        <v>2222</v>
      </c>
      <c r="N2008" s="98">
        <f>IF(OR(E2008="Принадлежности",E2008="Ручной инструмент"),$K$5,IF($K$4=0,0,IFERROR(VLOOKUP(Q2008,LEGEND!$V$4:$W$7,2,0),$K$4)))</f>
        <v>0</v>
      </c>
      <c r="O2008" s="103" t="s">
        <v>20</v>
      </c>
      <c r="P2008" s="102" t="s">
        <v>20</v>
      </c>
      <c r="Q2008" s="102" t="s">
        <v>20</v>
      </c>
      <c r="R2008" s="116" t="s">
        <v>6403</v>
      </c>
      <c r="S2008" s="114" t="s">
        <v>964</v>
      </c>
      <c r="T2008" s="114">
        <v>242</v>
      </c>
      <c r="U2008" s="114">
        <v>202</v>
      </c>
      <c r="V2008" s="114">
        <v>3</v>
      </c>
      <c r="W2008" s="115">
        <v>0.29499999999999998</v>
      </c>
    </row>
    <row r="2009" spans="2:23" ht="76.5">
      <c r="B2009" s="95" t="s">
        <v>20807</v>
      </c>
      <c r="C2009" s="95" t="s">
        <v>20</v>
      </c>
      <c r="D2009" s="95" t="s">
        <v>20</v>
      </c>
      <c r="E2009" s="95" t="s">
        <v>17246</v>
      </c>
      <c r="F2009" s="95" t="s">
        <v>17260</v>
      </c>
      <c r="G2009" s="95" t="s">
        <v>17277</v>
      </c>
      <c r="H2009" s="14" t="s">
        <v>20820</v>
      </c>
      <c r="I2009" s="95" t="s">
        <v>6404</v>
      </c>
      <c r="J2009" s="120" t="s">
        <v>14680</v>
      </c>
      <c r="K2009" s="106" t="s">
        <v>6405</v>
      </c>
      <c r="L2009" s="95" t="s">
        <v>6404</v>
      </c>
      <c r="M2009" s="97">
        <f>IF($K$6="с учетом НДС",VLOOKUP('Прайс MILWAUKEE®'!$J2009,'Legend ACC'!$A:$H,8,0)*(1-N2009),VLOOKUP('Прайс MILWAUKEE®'!$J2009,'Legend ACC'!$A:$H,8,0)*(1-N2009)/1.2)</f>
        <v>2376</v>
      </c>
      <c r="N2009" s="98">
        <f>IF(OR(E2009="Принадлежности",E2009="Ручной инструмент"),$K$5,IF($K$4=0,0,IFERROR(VLOOKUP(Q2009,LEGEND!$V$4:$W$7,2,0),$K$4)))</f>
        <v>0</v>
      </c>
      <c r="O2009" s="103" t="s">
        <v>20</v>
      </c>
      <c r="P2009" s="102" t="s">
        <v>20</v>
      </c>
      <c r="Q2009" s="102" t="s">
        <v>20</v>
      </c>
      <c r="R2009" s="116" t="s">
        <v>6406</v>
      </c>
      <c r="S2009" s="114" t="s">
        <v>964</v>
      </c>
      <c r="T2009" s="114">
        <v>242</v>
      </c>
      <c r="U2009" s="114">
        <v>202</v>
      </c>
      <c r="V2009" s="114">
        <v>3</v>
      </c>
      <c r="W2009" s="115">
        <v>0.29499999999999998</v>
      </c>
    </row>
    <row r="2010" spans="2:23" ht="51">
      <c r="B2010" s="95" t="s">
        <v>20807</v>
      </c>
      <c r="C2010" s="95" t="s">
        <v>20</v>
      </c>
      <c r="D2010" s="95" t="s">
        <v>20</v>
      </c>
      <c r="E2010" s="95" t="s">
        <v>17246</v>
      </c>
      <c r="F2010" s="95" t="s">
        <v>17260</v>
      </c>
      <c r="G2010" s="95" t="s">
        <v>17277</v>
      </c>
      <c r="H2010" s="14" t="s">
        <v>20820</v>
      </c>
      <c r="I2010" s="95" t="s">
        <v>6407</v>
      </c>
      <c r="J2010" s="120" t="s">
        <v>14681</v>
      </c>
      <c r="K2010" s="106" t="s">
        <v>6408</v>
      </c>
      <c r="L2010" s="95" t="s">
        <v>6407</v>
      </c>
      <c r="M2010" s="97">
        <f>IF($K$6="с учетом НДС",VLOOKUP('Прайс MILWAUKEE®'!$J2010,'Legend ACC'!$A:$H,8,0)*(1-N2010),VLOOKUP('Прайс MILWAUKEE®'!$J2010,'Legend ACC'!$A:$H,8,0)*(1-N2010)/1.2)</f>
        <v>1661.0000000000002</v>
      </c>
      <c r="N2010" s="98">
        <f>IF(OR(E2010="Принадлежности",E2010="Ручной инструмент"),$K$5,IF($K$4=0,0,IFERROR(VLOOKUP(Q2010,LEGEND!$V$4:$W$7,2,0),$K$4)))</f>
        <v>0</v>
      </c>
      <c r="O2010" s="103" t="s">
        <v>20</v>
      </c>
      <c r="P2010" s="102" t="s">
        <v>20</v>
      </c>
      <c r="Q2010" s="102" t="s">
        <v>20</v>
      </c>
      <c r="R2010" s="116" t="s">
        <v>6409</v>
      </c>
      <c r="S2010" s="114" t="s">
        <v>964</v>
      </c>
      <c r="T2010" s="114">
        <v>264</v>
      </c>
      <c r="U2010" s="114">
        <v>223</v>
      </c>
      <c r="V2010" s="114">
        <v>3</v>
      </c>
      <c r="W2010" s="115">
        <v>0.28199999999999997</v>
      </c>
    </row>
    <row r="2011" spans="2:23" ht="51">
      <c r="B2011" s="95" t="s">
        <v>20807</v>
      </c>
      <c r="C2011" s="95" t="s">
        <v>20</v>
      </c>
      <c r="D2011" s="95" t="s">
        <v>20</v>
      </c>
      <c r="E2011" s="95" t="s">
        <v>17246</v>
      </c>
      <c r="F2011" s="95" t="s">
        <v>17260</v>
      </c>
      <c r="G2011" s="95" t="s">
        <v>17277</v>
      </c>
      <c r="H2011" s="14" t="s">
        <v>20820</v>
      </c>
      <c r="I2011" s="95" t="s">
        <v>6410</v>
      </c>
      <c r="J2011" s="120" t="s">
        <v>14682</v>
      </c>
      <c r="K2011" s="106" t="s">
        <v>6411</v>
      </c>
      <c r="L2011" s="95" t="s">
        <v>6410</v>
      </c>
      <c r="M2011" s="97">
        <f>IF($K$6="с учетом НДС",VLOOKUP('Прайс MILWAUKEE®'!$J2011,'Legend ACC'!$A:$H,8,0)*(1-N2011),VLOOKUP('Прайс MILWAUKEE®'!$J2011,'Legend ACC'!$A:$H,8,0)*(1-N2011)/1.2)</f>
        <v>2299</v>
      </c>
      <c r="N2011" s="98">
        <f>IF(OR(E2011="Принадлежности",E2011="Ручной инструмент"),$K$5,IF($K$4=0,0,IFERROR(VLOOKUP(Q2011,LEGEND!$V$4:$W$7,2,0),$K$4)))</f>
        <v>0</v>
      </c>
      <c r="O2011" s="103" t="s">
        <v>20</v>
      </c>
      <c r="P2011" s="102" t="s">
        <v>20</v>
      </c>
      <c r="Q2011" s="102" t="s">
        <v>20</v>
      </c>
      <c r="R2011" s="116" t="s">
        <v>6412</v>
      </c>
      <c r="S2011" s="114" t="s">
        <v>964</v>
      </c>
      <c r="T2011" s="114">
        <v>264</v>
      </c>
      <c r="U2011" s="114">
        <v>223</v>
      </c>
      <c r="V2011" s="114">
        <v>3</v>
      </c>
      <c r="W2011" s="115">
        <v>0.35199999999999998</v>
      </c>
    </row>
    <row r="2012" spans="2:23" ht="63.75">
      <c r="B2012" s="95" t="s">
        <v>20807</v>
      </c>
      <c r="C2012" s="95" t="s">
        <v>20</v>
      </c>
      <c r="D2012" s="95" t="s">
        <v>20</v>
      </c>
      <c r="E2012" s="95" t="s">
        <v>17246</v>
      </c>
      <c r="F2012" s="95" t="s">
        <v>17260</v>
      </c>
      <c r="G2012" s="95" t="s">
        <v>17277</v>
      </c>
      <c r="H2012" s="14" t="s">
        <v>20820</v>
      </c>
      <c r="I2012" s="95" t="s">
        <v>6413</v>
      </c>
      <c r="J2012" s="120" t="s">
        <v>14683</v>
      </c>
      <c r="K2012" s="106" t="s">
        <v>6414</v>
      </c>
      <c r="L2012" s="95" t="s">
        <v>6413</v>
      </c>
      <c r="M2012" s="97">
        <f>IF($K$6="с учетом НДС",VLOOKUP('Прайс MILWAUKEE®'!$J2012,'Legend ACC'!$A:$H,8,0)*(1-N2012),VLOOKUP('Прайс MILWAUKEE®'!$J2012,'Legend ACC'!$A:$H,8,0)*(1-N2012)/1.2)</f>
        <v>1672.0000000000002</v>
      </c>
      <c r="N2012" s="98">
        <f>IF(OR(E2012="Принадлежности",E2012="Ручной инструмент"),$K$5,IF($K$4=0,0,IFERROR(VLOOKUP(Q2012,LEGEND!$V$4:$W$7,2,0),$K$4)))</f>
        <v>0</v>
      </c>
      <c r="O2012" s="103" t="s">
        <v>20</v>
      </c>
      <c r="P2012" s="102" t="s">
        <v>20</v>
      </c>
      <c r="Q2012" s="102" t="s">
        <v>20</v>
      </c>
      <c r="R2012" s="116" t="s">
        <v>6415</v>
      </c>
      <c r="S2012" s="114" t="s">
        <v>964</v>
      </c>
      <c r="T2012" s="114">
        <v>264</v>
      </c>
      <c r="U2012" s="114">
        <v>223</v>
      </c>
      <c r="V2012" s="114">
        <v>3</v>
      </c>
      <c r="W2012" s="115">
        <v>0.27700000000000002</v>
      </c>
    </row>
    <row r="2013" spans="2:23" ht="63.75">
      <c r="B2013" s="95" t="s">
        <v>20807</v>
      </c>
      <c r="C2013" s="95" t="s">
        <v>20</v>
      </c>
      <c r="D2013" s="95" t="s">
        <v>20</v>
      </c>
      <c r="E2013" s="95" t="s">
        <v>17246</v>
      </c>
      <c r="F2013" s="95" t="s">
        <v>17260</v>
      </c>
      <c r="G2013" s="95" t="s">
        <v>17277</v>
      </c>
      <c r="H2013" s="14" t="s">
        <v>20820</v>
      </c>
      <c r="I2013" s="95" t="s">
        <v>6416</v>
      </c>
      <c r="J2013" s="120" t="s">
        <v>14684</v>
      </c>
      <c r="K2013" s="106" t="s">
        <v>6417</v>
      </c>
      <c r="L2013" s="95" t="s">
        <v>6416</v>
      </c>
      <c r="M2013" s="97">
        <f>IF($K$6="с учетом НДС",VLOOKUP('Прайс MILWAUKEE®'!$J2013,'Legend ACC'!$A:$H,8,0)*(1-N2013),VLOOKUP('Прайс MILWAUKEE®'!$J2013,'Legend ACC'!$A:$H,8,0)*(1-N2013)/1.2)</f>
        <v>2299</v>
      </c>
      <c r="N2013" s="98">
        <f>IF(OR(E2013="Принадлежности",E2013="Ручной инструмент"),$K$5,IF($K$4=0,0,IFERROR(VLOOKUP(Q2013,LEGEND!$V$4:$W$7,2,0),$K$4)))</f>
        <v>0</v>
      </c>
      <c r="O2013" s="103" t="s">
        <v>20</v>
      </c>
      <c r="P2013" s="102" t="s">
        <v>20</v>
      </c>
      <c r="Q2013" s="102" t="s">
        <v>20</v>
      </c>
      <c r="R2013" s="116" t="s">
        <v>6418</v>
      </c>
      <c r="S2013" s="114" t="s">
        <v>964</v>
      </c>
      <c r="T2013" s="114">
        <v>264</v>
      </c>
      <c r="U2013" s="114">
        <v>223</v>
      </c>
      <c r="V2013" s="114">
        <v>3</v>
      </c>
      <c r="W2013" s="115">
        <v>0.36699999999999999</v>
      </c>
    </row>
    <row r="2014" spans="2:23" ht="89.25">
      <c r="B2014" s="95" t="s">
        <v>20807</v>
      </c>
      <c r="C2014" s="95" t="s">
        <v>20</v>
      </c>
      <c r="D2014" s="95" t="s">
        <v>20</v>
      </c>
      <c r="E2014" s="95" t="s">
        <v>17246</v>
      </c>
      <c r="F2014" s="95" t="s">
        <v>17260</v>
      </c>
      <c r="G2014" s="95" t="s">
        <v>17277</v>
      </c>
      <c r="H2014" s="14" t="s">
        <v>20820</v>
      </c>
      <c r="I2014" s="95" t="s">
        <v>6419</v>
      </c>
      <c r="J2014" s="120" t="s">
        <v>14685</v>
      </c>
      <c r="K2014" s="106" t="s">
        <v>6420</v>
      </c>
      <c r="L2014" s="95" t="s">
        <v>6419</v>
      </c>
      <c r="M2014" s="97">
        <f>IF($K$6="с учетом НДС",VLOOKUP('Прайс MILWAUKEE®'!$J2014,'Legend ACC'!$A:$H,8,0)*(1-N2014),VLOOKUP('Прайс MILWAUKEE®'!$J2014,'Legend ACC'!$A:$H,8,0)*(1-N2014)/1.2)</f>
        <v>2739</v>
      </c>
      <c r="N2014" s="98">
        <f>IF(OR(E2014="Принадлежности",E2014="Ручной инструмент"),$K$5,IF($K$4=0,0,IFERROR(VLOOKUP(Q2014,LEGEND!$V$4:$W$7,2,0),$K$4)))</f>
        <v>0</v>
      </c>
      <c r="O2014" s="103" t="s">
        <v>20</v>
      </c>
      <c r="P2014" s="102" t="s">
        <v>20</v>
      </c>
      <c r="Q2014" s="102" t="s">
        <v>20</v>
      </c>
      <c r="R2014" s="116" t="s">
        <v>6421</v>
      </c>
      <c r="S2014" s="114" t="s">
        <v>964</v>
      </c>
      <c r="T2014" s="114">
        <v>264</v>
      </c>
      <c r="U2014" s="114">
        <v>223</v>
      </c>
      <c r="V2014" s="114">
        <v>3</v>
      </c>
      <c r="W2014" s="115">
        <v>0.39200000000000002</v>
      </c>
    </row>
    <row r="2015" spans="2:23" ht="63.75">
      <c r="B2015" s="95" t="s">
        <v>20807</v>
      </c>
      <c r="C2015" s="95" t="s">
        <v>20</v>
      </c>
      <c r="D2015" s="95" t="s">
        <v>20</v>
      </c>
      <c r="E2015" s="95" t="s">
        <v>17246</v>
      </c>
      <c r="F2015" s="95" t="s">
        <v>17260</v>
      </c>
      <c r="G2015" s="95" t="s">
        <v>17277</v>
      </c>
      <c r="H2015" s="14" t="s">
        <v>20820</v>
      </c>
      <c r="I2015" s="95" t="s">
        <v>6422</v>
      </c>
      <c r="J2015" s="120" t="s">
        <v>14686</v>
      </c>
      <c r="K2015" s="106" t="s">
        <v>6423</v>
      </c>
      <c r="L2015" s="95" t="s">
        <v>6422</v>
      </c>
      <c r="M2015" s="97">
        <f>IF($K$6="с учетом НДС",VLOOKUP('Прайс MILWAUKEE®'!$J2015,'Legend ACC'!$A:$H,8,0)*(1-N2015),VLOOKUP('Прайс MILWAUKEE®'!$J2015,'Legend ACC'!$A:$H,8,0)*(1-N2015)/1.2)</f>
        <v>1969.0000000000002</v>
      </c>
      <c r="N2015" s="98">
        <f>IF(OR(E2015="Принадлежности",E2015="Ручной инструмент"),$K$5,IF($K$4=0,0,IFERROR(VLOOKUP(Q2015,LEGEND!$V$4:$W$7,2,0),$K$4)))</f>
        <v>0</v>
      </c>
      <c r="O2015" s="103" t="s">
        <v>20</v>
      </c>
      <c r="P2015" s="102" t="s">
        <v>20</v>
      </c>
      <c r="Q2015" s="102" t="s">
        <v>20</v>
      </c>
      <c r="R2015" s="116" t="s">
        <v>6424</v>
      </c>
      <c r="S2015" s="114" t="s">
        <v>964</v>
      </c>
      <c r="T2015" s="114">
        <v>101</v>
      </c>
      <c r="U2015" s="114">
        <v>222</v>
      </c>
      <c r="V2015" s="114">
        <v>264</v>
      </c>
      <c r="W2015" s="115">
        <v>0.28999999999999998</v>
      </c>
    </row>
    <row r="2016" spans="2:23" ht="63.75">
      <c r="B2016" s="95" t="s">
        <v>20807</v>
      </c>
      <c r="C2016" s="95" t="s">
        <v>20</v>
      </c>
      <c r="D2016" s="95" t="s">
        <v>20</v>
      </c>
      <c r="E2016" s="95" t="s">
        <v>17246</v>
      </c>
      <c r="F2016" s="95" t="s">
        <v>17260</v>
      </c>
      <c r="G2016" s="95" t="s">
        <v>17277</v>
      </c>
      <c r="H2016" s="14" t="s">
        <v>20820</v>
      </c>
      <c r="I2016" s="95" t="s">
        <v>6425</v>
      </c>
      <c r="J2016" s="120" t="s">
        <v>14687</v>
      </c>
      <c r="K2016" s="106" t="s">
        <v>6426</v>
      </c>
      <c r="L2016" s="95" t="s">
        <v>6425</v>
      </c>
      <c r="M2016" s="97">
        <f>IF($K$6="с учетом НДС",VLOOKUP('Прайс MILWAUKEE®'!$J2016,'Legend ACC'!$A:$H,8,0)*(1-N2016),VLOOKUP('Прайс MILWAUKEE®'!$J2016,'Legend ACC'!$A:$H,8,0)*(1-N2016)/1.2)</f>
        <v>2123</v>
      </c>
      <c r="N2016" s="98">
        <f>IF(OR(E2016="Принадлежности",E2016="Ручной инструмент"),$K$5,IF($K$4=0,0,IFERROR(VLOOKUP(Q2016,LEGEND!$V$4:$W$7,2,0),$K$4)))</f>
        <v>0</v>
      </c>
      <c r="O2016" s="103" t="s">
        <v>20</v>
      </c>
      <c r="P2016" s="102" t="s">
        <v>20</v>
      </c>
      <c r="Q2016" s="102" t="s">
        <v>20</v>
      </c>
      <c r="R2016" s="116" t="s">
        <v>6427</v>
      </c>
      <c r="S2016" s="114" t="s">
        <v>964</v>
      </c>
      <c r="T2016" s="114">
        <v>264</v>
      </c>
      <c r="U2016" s="114">
        <v>223</v>
      </c>
      <c r="V2016" s="114">
        <v>3</v>
      </c>
      <c r="W2016" s="115">
        <v>0.29699999999999999</v>
      </c>
    </row>
    <row r="2017" spans="2:23" ht="63.75">
      <c r="B2017" s="95" t="s">
        <v>20807</v>
      </c>
      <c r="C2017" s="95" t="s">
        <v>20</v>
      </c>
      <c r="D2017" s="95" t="s">
        <v>20</v>
      </c>
      <c r="E2017" s="95" t="s">
        <v>17246</v>
      </c>
      <c r="F2017" s="95" t="s">
        <v>17260</v>
      </c>
      <c r="G2017" s="95" t="s">
        <v>17277</v>
      </c>
      <c r="H2017" s="14" t="s">
        <v>20820</v>
      </c>
      <c r="I2017" s="95" t="s">
        <v>6428</v>
      </c>
      <c r="J2017" s="120" t="s">
        <v>14688</v>
      </c>
      <c r="K2017" s="106" t="s">
        <v>6429</v>
      </c>
      <c r="L2017" s="95" t="s">
        <v>6428</v>
      </c>
      <c r="M2017" s="97">
        <f>IF($K$6="с учетом НДС",VLOOKUP('Прайс MILWAUKEE®'!$J2017,'Legend ACC'!$A:$H,8,0)*(1-N2017),VLOOKUP('Прайс MILWAUKEE®'!$J2017,'Legend ACC'!$A:$H,8,0)*(1-N2017)/1.2)</f>
        <v>2552</v>
      </c>
      <c r="N2017" s="98">
        <f>IF(OR(E2017="Принадлежности",E2017="Ручной инструмент"),$K$5,IF($K$4=0,0,IFERROR(VLOOKUP(Q2017,LEGEND!$V$4:$W$7,2,0),$K$4)))</f>
        <v>0</v>
      </c>
      <c r="O2017" s="103" t="s">
        <v>20</v>
      </c>
      <c r="P2017" s="102" t="s">
        <v>20</v>
      </c>
      <c r="Q2017" s="102" t="s">
        <v>20</v>
      </c>
      <c r="R2017" s="116" t="s">
        <v>6430</v>
      </c>
      <c r="S2017" s="114" t="s">
        <v>964</v>
      </c>
      <c r="T2017" s="114">
        <v>264</v>
      </c>
      <c r="U2017" s="114">
        <v>223</v>
      </c>
      <c r="V2017" s="114">
        <v>3</v>
      </c>
      <c r="W2017" s="115">
        <v>0.36699999999999999</v>
      </c>
    </row>
    <row r="2018" spans="2:23" ht="89.25">
      <c r="B2018" s="95" t="s">
        <v>20807</v>
      </c>
      <c r="C2018" s="95" t="s">
        <v>20</v>
      </c>
      <c r="D2018" s="95" t="s">
        <v>20</v>
      </c>
      <c r="E2018" s="95" t="s">
        <v>17246</v>
      </c>
      <c r="F2018" s="95" t="s">
        <v>17260</v>
      </c>
      <c r="G2018" s="95" t="s">
        <v>17277</v>
      </c>
      <c r="H2018" s="14" t="s">
        <v>20820</v>
      </c>
      <c r="I2018" s="95" t="s">
        <v>6431</v>
      </c>
      <c r="J2018" s="120" t="s">
        <v>14689</v>
      </c>
      <c r="K2018" s="106" t="s">
        <v>6432</v>
      </c>
      <c r="L2018" s="95" t="s">
        <v>6431</v>
      </c>
      <c r="M2018" s="97">
        <f>IF($K$6="с учетом НДС",VLOOKUP('Прайс MILWAUKEE®'!$J2018,'Legend ACC'!$A:$H,8,0)*(1-N2018),VLOOKUP('Прайс MILWAUKEE®'!$J2018,'Legend ACC'!$A:$H,8,0)*(1-N2018)/1.2)</f>
        <v>3179.0000000000005</v>
      </c>
      <c r="N2018" s="98">
        <f>IF(OR(E2018="Принадлежности",E2018="Ручной инструмент"),$K$5,IF($K$4=0,0,IFERROR(VLOOKUP(Q2018,LEGEND!$V$4:$W$7,2,0),$K$4)))</f>
        <v>0</v>
      </c>
      <c r="O2018" s="103" t="s">
        <v>20</v>
      </c>
      <c r="P2018" s="102" t="s">
        <v>20</v>
      </c>
      <c r="Q2018" s="102" t="s">
        <v>20</v>
      </c>
      <c r="R2018" s="116" t="s">
        <v>6433</v>
      </c>
      <c r="S2018" s="114" t="s">
        <v>964</v>
      </c>
      <c r="T2018" s="114">
        <v>264</v>
      </c>
      <c r="U2018" s="114">
        <v>223</v>
      </c>
      <c r="V2018" s="114">
        <v>3</v>
      </c>
      <c r="W2018" s="115">
        <v>0.41699999999999998</v>
      </c>
    </row>
    <row r="2019" spans="2:23" ht="76.5">
      <c r="B2019" s="95" t="s">
        <v>20807</v>
      </c>
      <c r="C2019" s="95" t="s">
        <v>20</v>
      </c>
      <c r="D2019" s="95" t="s">
        <v>20</v>
      </c>
      <c r="E2019" s="95" t="s">
        <v>17246</v>
      </c>
      <c r="F2019" s="95" t="s">
        <v>17260</v>
      </c>
      <c r="G2019" s="95" t="s">
        <v>17277</v>
      </c>
      <c r="H2019" s="14" t="s">
        <v>20820</v>
      </c>
      <c r="I2019" s="95" t="s">
        <v>6434</v>
      </c>
      <c r="J2019" s="120" t="s">
        <v>14690</v>
      </c>
      <c r="K2019" s="106" t="s">
        <v>6435</v>
      </c>
      <c r="L2019" s="95" t="s">
        <v>6434</v>
      </c>
      <c r="M2019" s="97">
        <f>IF($K$6="с учетом НДС",VLOOKUP('Прайс MILWAUKEE®'!$J2019,'Legend ACC'!$A:$H,8,0)*(1-N2019),VLOOKUP('Прайс MILWAUKEE®'!$J2019,'Legend ACC'!$A:$H,8,0)*(1-N2019)/1.2)</f>
        <v>6666.0000000000009</v>
      </c>
      <c r="N2019" s="98">
        <f>IF(OR(E2019="Принадлежности",E2019="Ручной инструмент"),$K$5,IF($K$4=0,0,IFERROR(VLOOKUP(Q2019,LEGEND!$V$4:$W$7,2,0),$K$4)))</f>
        <v>0</v>
      </c>
      <c r="O2019" s="103" t="s">
        <v>20</v>
      </c>
      <c r="P2019" s="102" t="s">
        <v>20</v>
      </c>
      <c r="Q2019" s="102" t="s">
        <v>20</v>
      </c>
      <c r="R2019" s="116" t="s">
        <v>6436</v>
      </c>
      <c r="S2019" s="114" t="s">
        <v>964</v>
      </c>
      <c r="T2019" s="114">
        <v>264</v>
      </c>
      <c r="U2019" s="114">
        <v>223</v>
      </c>
      <c r="V2019" s="114">
        <v>3</v>
      </c>
      <c r="W2019" s="115">
        <v>0.33</v>
      </c>
    </row>
    <row r="2020" spans="2:23" ht="63.75">
      <c r="B2020" s="95" t="s">
        <v>20807</v>
      </c>
      <c r="C2020" s="95" t="s">
        <v>20</v>
      </c>
      <c r="D2020" s="95" t="s">
        <v>20</v>
      </c>
      <c r="E2020" s="95" t="s">
        <v>17246</v>
      </c>
      <c r="F2020" s="95" t="s">
        <v>17260</v>
      </c>
      <c r="G2020" s="95" t="s">
        <v>17277</v>
      </c>
      <c r="H2020" s="14" t="s">
        <v>20820</v>
      </c>
      <c r="I2020" s="95" t="s">
        <v>6437</v>
      </c>
      <c r="J2020" s="120" t="s">
        <v>14691</v>
      </c>
      <c r="K2020" s="106" t="s">
        <v>6438</v>
      </c>
      <c r="L2020" s="95" t="s">
        <v>6437</v>
      </c>
      <c r="M2020" s="97">
        <f>IF($K$6="с учетом НДС",VLOOKUP('Прайс MILWAUKEE®'!$J2020,'Legend ACC'!$A:$H,8,0)*(1-N2020),VLOOKUP('Прайс MILWAUKEE®'!$J2020,'Legend ACC'!$A:$H,8,0)*(1-N2020)/1.2)</f>
        <v>2772</v>
      </c>
      <c r="N2020" s="98">
        <f>IF(OR(E2020="Принадлежности",E2020="Ручной инструмент"),$K$5,IF($K$4=0,0,IFERROR(VLOOKUP(Q2020,LEGEND!$V$4:$W$7,2,0),$K$4)))</f>
        <v>0</v>
      </c>
      <c r="O2020" s="103" t="s">
        <v>20</v>
      </c>
      <c r="P2020" s="102" t="s">
        <v>20</v>
      </c>
      <c r="Q2020" s="102" t="s">
        <v>20</v>
      </c>
      <c r="R2020" s="116" t="s">
        <v>6439</v>
      </c>
      <c r="S2020" s="114" t="s">
        <v>964</v>
      </c>
      <c r="T2020" s="114">
        <v>349</v>
      </c>
      <c r="U2020" s="114">
        <v>299</v>
      </c>
      <c r="V2020" s="114">
        <v>6</v>
      </c>
      <c r="W2020" s="115">
        <v>0.65500000000000003</v>
      </c>
    </row>
    <row r="2021" spans="2:23" ht="63.75">
      <c r="B2021" s="95" t="s">
        <v>20807</v>
      </c>
      <c r="C2021" s="95" t="s">
        <v>20</v>
      </c>
      <c r="D2021" s="95" t="s">
        <v>20</v>
      </c>
      <c r="E2021" s="95" t="s">
        <v>17246</v>
      </c>
      <c r="F2021" s="95" t="s">
        <v>17260</v>
      </c>
      <c r="G2021" s="95" t="s">
        <v>17277</v>
      </c>
      <c r="H2021" s="14" t="s">
        <v>20820</v>
      </c>
      <c r="I2021" s="95" t="s">
        <v>6440</v>
      </c>
      <c r="J2021" s="120" t="s">
        <v>14692</v>
      </c>
      <c r="K2021" s="106" t="s">
        <v>6441</v>
      </c>
      <c r="L2021" s="95" t="s">
        <v>6440</v>
      </c>
      <c r="M2021" s="97">
        <f>IF($K$6="с учетом НДС",VLOOKUP('Прайс MILWAUKEE®'!$J2021,'Legend ACC'!$A:$H,8,0)*(1-N2021),VLOOKUP('Прайс MILWAUKEE®'!$J2021,'Legend ACC'!$A:$H,8,0)*(1-N2021)/1.2)</f>
        <v>3080.0000000000005</v>
      </c>
      <c r="N2021" s="98">
        <f>IF(OR(E2021="Принадлежности",E2021="Ручной инструмент"),$K$5,IF($K$4=0,0,IFERROR(VLOOKUP(Q2021,LEGEND!$V$4:$W$7,2,0),$K$4)))</f>
        <v>0</v>
      </c>
      <c r="O2021" s="103" t="s">
        <v>20</v>
      </c>
      <c r="P2021" s="102" t="s">
        <v>20</v>
      </c>
      <c r="Q2021" s="102" t="s">
        <v>20</v>
      </c>
      <c r="R2021" s="116" t="s">
        <v>6442</v>
      </c>
      <c r="S2021" s="114" t="s">
        <v>964</v>
      </c>
      <c r="T2021" s="114">
        <v>350</v>
      </c>
      <c r="U2021" s="114">
        <v>299</v>
      </c>
      <c r="V2021" s="114">
        <v>7</v>
      </c>
      <c r="W2021" s="115">
        <v>0.66</v>
      </c>
    </row>
    <row r="2022" spans="2:23" ht="63.75">
      <c r="B2022" s="95" t="s">
        <v>20807</v>
      </c>
      <c r="C2022" s="95" t="s">
        <v>20</v>
      </c>
      <c r="D2022" s="95" t="s">
        <v>20</v>
      </c>
      <c r="E2022" s="95" t="s">
        <v>17246</v>
      </c>
      <c r="F2022" s="95" t="s">
        <v>17260</v>
      </c>
      <c r="G2022" s="95" t="s">
        <v>17277</v>
      </c>
      <c r="H2022" s="14" t="s">
        <v>20820</v>
      </c>
      <c r="I2022" s="95" t="s">
        <v>6443</v>
      </c>
      <c r="J2022" s="120" t="s">
        <v>14693</v>
      </c>
      <c r="K2022" s="106" t="s">
        <v>6444</v>
      </c>
      <c r="L2022" s="95" t="s">
        <v>6443</v>
      </c>
      <c r="M2022" s="97">
        <f>IF($K$6="с учетом НДС",VLOOKUP('Прайс MILWAUKEE®'!$J2022,'Legend ACC'!$A:$H,8,0)*(1-N2022),VLOOKUP('Прайс MILWAUKEE®'!$J2022,'Legend ACC'!$A:$H,8,0)*(1-N2022)/1.2)</f>
        <v>3476.0000000000005</v>
      </c>
      <c r="N2022" s="98">
        <f>IF(OR(E2022="Принадлежности",E2022="Ручной инструмент"),$K$5,IF($K$4=0,0,IFERROR(VLOOKUP(Q2022,LEGEND!$V$4:$W$7,2,0),$K$4)))</f>
        <v>0</v>
      </c>
      <c r="O2022" s="103" t="s">
        <v>20</v>
      </c>
      <c r="P2022" s="102" t="s">
        <v>20</v>
      </c>
      <c r="Q2022" s="102" t="s">
        <v>20</v>
      </c>
      <c r="R2022" s="116" t="s">
        <v>6445</v>
      </c>
      <c r="S2022" s="114" t="s">
        <v>964</v>
      </c>
      <c r="T2022" s="114">
        <v>350</v>
      </c>
      <c r="U2022" s="114">
        <v>299</v>
      </c>
      <c r="V2022" s="114">
        <v>7</v>
      </c>
      <c r="W2022" s="115">
        <v>0.68</v>
      </c>
    </row>
    <row r="2023" spans="2:23" ht="51">
      <c r="B2023" s="95" t="s">
        <v>20807</v>
      </c>
      <c r="C2023" s="95" t="s">
        <v>20</v>
      </c>
      <c r="D2023" s="95" t="s">
        <v>20</v>
      </c>
      <c r="E2023" s="95" t="s">
        <v>17246</v>
      </c>
      <c r="F2023" s="95" t="s">
        <v>17260</v>
      </c>
      <c r="G2023" s="95" t="s">
        <v>17277</v>
      </c>
      <c r="H2023" s="14" t="s">
        <v>20820</v>
      </c>
      <c r="I2023" s="95" t="s">
        <v>6446</v>
      </c>
      <c r="J2023" s="120" t="s">
        <v>14694</v>
      </c>
      <c r="K2023" s="106" t="s">
        <v>6447</v>
      </c>
      <c r="L2023" s="95" t="s">
        <v>6446</v>
      </c>
      <c r="M2023" s="97">
        <f>IF($K$6="с учетом НДС",VLOOKUP('Прайс MILWAUKEE®'!$J2023,'Legend ACC'!$A:$H,8,0)*(1-N2023),VLOOKUP('Прайс MILWAUKEE®'!$J2023,'Legend ACC'!$A:$H,8,0)*(1-N2023)/1.2)</f>
        <v>3806.0000000000005</v>
      </c>
      <c r="N2023" s="98">
        <f>IF(OR(E2023="Принадлежности",E2023="Ручной инструмент"),$K$5,IF($K$4=0,0,IFERROR(VLOOKUP(Q2023,LEGEND!$V$4:$W$7,2,0),$K$4)))</f>
        <v>0</v>
      </c>
      <c r="O2023" s="103" t="s">
        <v>20</v>
      </c>
      <c r="P2023" s="102" t="s">
        <v>20</v>
      </c>
      <c r="Q2023" s="102" t="s">
        <v>20</v>
      </c>
      <c r="R2023" s="116" t="s">
        <v>6448</v>
      </c>
      <c r="S2023" s="114" t="s">
        <v>964</v>
      </c>
      <c r="T2023" s="114">
        <v>350</v>
      </c>
      <c r="U2023" s="114">
        <v>299</v>
      </c>
      <c r="V2023" s="114">
        <v>7</v>
      </c>
      <c r="W2023" s="115">
        <v>0.67</v>
      </c>
    </row>
    <row r="2024" spans="2:23" ht="76.5">
      <c r="B2024" s="95" t="s">
        <v>20807</v>
      </c>
      <c r="C2024" s="95" t="s">
        <v>20</v>
      </c>
      <c r="D2024" s="95" t="s">
        <v>20</v>
      </c>
      <c r="E2024" s="95" t="s">
        <v>17246</v>
      </c>
      <c r="F2024" s="95" t="s">
        <v>17260</v>
      </c>
      <c r="G2024" s="95" t="s">
        <v>17277</v>
      </c>
      <c r="H2024" s="14" t="s">
        <v>20820</v>
      </c>
      <c r="I2024" s="95" t="s">
        <v>6449</v>
      </c>
      <c r="J2024" s="120" t="s">
        <v>14695</v>
      </c>
      <c r="K2024" s="106" t="s">
        <v>6450</v>
      </c>
      <c r="L2024" s="95" t="s">
        <v>6449</v>
      </c>
      <c r="M2024" s="97">
        <f>IF($K$6="с учетом НДС",VLOOKUP('Прайс MILWAUKEE®'!$J2024,'Legend ACC'!$A:$H,8,0)*(1-N2024),VLOOKUP('Прайс MILWAUKEE®'!$J2024,'Legend ACC'!$A:$H,8,0)*(1-N2024)/1.2)</f>
        <v>4059.0000000000005</v>
      </c>
      <c r="N2024" s="98">
        <f>IF(OR(E2024="Принадлежности",E2024="Ручной инструмент"),$K$5,IF($K$4=0,0,IFERROR(VLOOKUP(Q2024,LEGEND!$V$4:$W$7,2,0),$K$4)))</f>
        <v>0</v>
      </c>
      <c r="O2024" s="103" t="s">
        <v>20</v>
      </c>
      <c r="P2024" s="102" t="s">
        <v>20</v>
      </c>
      <c r="Q2024" s="102" t="s">
        <v>20</v>
      </c>
      <c r="R2024" s="116" t="s">
        <v>6451</v>
      </c>
      <c r="S2024" s="114" t="s">
        <v>964</v>
      </c>
      <c r="T2024" s="114">
        <v>350</v>
      </c>
      <c r="U2024" s="114">
        <v>299</v>
      </c>
      <c r="V2024" s="114">
        <v>7</v>
      </c>
      <c r="W2024" s="115">
        <v>0.67500000000000004</v>
      </c>
    </row>
    <row r="2025" spans="2:23" ht="63.75">
      <c r="B2025" s="95" t="s">
        <v>20807</v>
      </c>
      <c r="C2025" s="95" t="s">
        <v>20</v>
      </c>
      <c r="D2025" s="95" t="s">
        <v>20</v>
      </c>
      <c r="E2025" s="95" t="s">
        <v>17246</v>
      </c>
      <c r="F2025" s="95" t="s">
        <v>17260</v>
      </c>
      <c r="G2025" s="95" t="s">
        <v>17277</v>
      </c>
      <c r="H2025" s="14" t="s">
        <v>20820</v>
      </c>
      <c r="I2025" s="95" t="s">
        <v>6452</v>
      </c>
      <c r="J2025" s="120" t="s">
        <v>14696</v>
      </c>
      <c r="K2025" s="106" t="s">
        <v>6453</v>
      </c>
      <c r="L2025" s="95" t="s">
        <v>6452</v>
      </c>
      <c r="M2025" s="97">
        <f>IF($K$6="с учетом НДС",VLOOKUP('Прайс MILWAUKEE®'!$J2025,'Legend ACC'!$A:$H,8,0)*(1-N2025),VLOOKUP('Прайс MILWAUKEE®'!$J2025,'Legend ACC'!$A:$H,8,0)*(1-N2025)/1.2)</f>
        <v>1276</v>
      </c>
      <c r="N2025" s="98">
        <f>IF(OR(E2025="Принадлежности",E2025="Ручной инструмент"),$K$5,IF($K$4=0,0,IFERROR(VLOOKUP(Q2025,LEGEND!$V$4:$W$7,2,0),$K$4)))</f>
        <v>0</v>
      </c>
      <c r="O2025" s="103" t="s">
        <v>20</v>
      </c>
      <c r="P2025" s="102" t="s">
        <v>20</v>
      </c>
      <c r="Q2025" s="102" t="s">
        <v>20</v>
      </c>
      <c r="R2025" s="116" t="s">
        <v>6454</v>
      </c>
      <c r="S2025" s="114" t="s">
        <v>964</v>
      </c>
      <c r="T2025" s="114">
        <v>213</v>
      </c>
      <c r="U2025" s="114">
        <v>177</v>
      </c>
      <c r="V2025" s="114">
        <v>3</v>
      </c>
      <c r="W2025" s="115">
        <v>0.16500000000000001</v>
      </c>
    </row>
    <row r="2026" spans="2:23" ht="63.75">
      <c r="B2026" s="95" t="s">
        <v>20807</v>
      </c>
      <c r="C2026" s="95" t="s">
        <v>20</v>
      </c>
      <c r="D2026" s="95" t="s">
        <v>20</v>
      </c>
      <c r="E2026" s="95" t="s">
        <v>17246</v>
      </c>
      <c r="F2026" s="95" t="s">
        <v>17260</v>
      </c>
      <c r="G2026" s="95" t="s">
        <v>17277</v>
      </c>
      <c r="H2026" s="14" t="s">
        <v>20820</v>
      </c>
      <c r="I2026" s="95" t="s">
        <v>6455</v>
      </c>
      <c r="J2026" s="120" t="s">
        <v>14697</v>
      </c>
      <c r="K2026" s="106" t="s">
        <v>6456</v>
      </c>
      <c r="L2026" s="95" t="s">
        <v>6455</v>
      </c>
      <c r="M2026" s="97">
        <f>IF($K$6="с учетом НДС",VLOOKUP('Прайс MILWAUKEE®'!$J2026,'Legend ACC'!$A:$H,8,0)*(1-N2026),VLOOKUP('Прайс MILWAUKEE®'!$J2026,'Legend ACC'!$A:$H,8,0)*(1-N2026)/1.2)</f>
        <v>1540.0000000000002</v>
      </c>
      <c r="N2026" s="98">
        <f>IF(OR(E2026="Принадлежности",E2026="Ручной инструмент"),$K$5,IF($K$4=0,0,IFERROR(VLOOKUP(Q2026,LEGEND!$V$4:$W$7,2,0),$K$4)))</f>
        <v>0</v>
      </c>
      <c r="O2026" s="103" t="s">
        <v>20</v>
      </c>
      <c r="P2026" s="102" t="s">
        <v>20</v>
      </c>
      <c r="Q2026" s="102" t="s">
        <v>20</v>
      </c>
      <c r="R2026" s="116" t="s">
        <v>6457</v>
      </c>
      <c r="S2026" s="114" t="s">
        <v>964</v>
      </c>
      <c r="T2026" s="114">
        <v>242</v>
      </c>
      <c r="U2026" s="114">
        <v>202</v>
      </c>
      <c r="V2026" s="114">
        <v>3</v>
      </c>
      <c r="W2026" s="115">
        <v>0.23</v>
      </c>
    </row>
    <row r="2027" spans="2:23" ht="63.75">
      <c r="B2027" s="95" t="s">
        <v>20807</v>
      </c>
      <c r="C2027" s="95" t="s">
        <v>20</v>
      </c>
      <c r="D2027" s="95" t="s">
        <v>20</v>
      </c>
      <c r="E2027" s="95" t="s">
        <v>17246</v>
      </c>
      <c r="F2027" s="95" t="s">
        <v>17260</v>
      </c>
      <c r="G2027" s="95" t="s">
        <v>17277</v>
      </c>
      <c r="H2027" s="14" t="s">
        <v>20820</v>
      </c>
      <c r="I2027" s="95" t="s">
        <v>6458</v>
      </c>
      <c r="J2027" s="120" t="s">
        <v>14698</v>
      </c>
      <c r="K2027" s="106" t="s">
        <v>6459</v>
      </c>
      <c r="L2027" s="95" t="s">
        <v>6458</v>
      </c>
      <c r="M2027" s="97">
        <f>IF($K$6="с учетом НДС",VLOOKUP('Прайс MILWAUKEE®'!$J2027,'Legend ACC'!$A:$H,8,0)*(1-N2027),VLOOKUP('Прайс MILWAUKEE®'!$J2027,'Legend ACC'!$A:$H,8,0)*(1-N2027)/1.2)</f>
        <v>1793.0000000000002</v>
      </c>
      <c r="N2027" s="98">
        <f>IF(OR(E2027="Принадлежности",E2027="Ручной инструмент"),$K$5,IF($K$4=0,0,IFERROR(VLOOKUP(Q2027,LEGEND!$V$4:$W$7,2,0),$K$4)))</f>
        <v>0</v>
      </c>
      <c r="O2027" s="103" t="s">
        <v>20</v>
      </c>
      <c r="P2027" s="102" t="s">
        <v>20</v>
      </c>
      <c r="Q2027" s="102" t="s">
        <v>20</v>
      </c>
      <c r="R2027" s="116" t="s">
        <v>6460</v>
      </c>
      <c r="S2027" s="114" t="s">
        <v>964</v>
      </c>
      <c r="T2027" s="114">
        <v>242</v>
      </c>
      <c r="U2027" s="114">
        <v>202</v>
      </c>
      <c r="V2027" s="114">
        <v>3</v>
      </c>
      <c r="W2027" s="115">
        <v>0.23499999999999999</v>
      </c>
    </row>
    <row r="2028" spans="2:23" ht="63.75">
      <c r="B2028" s="95" t="s">
        <v>20807</v>
      </c>
      <c r="C2028" s="95" t="s">
        <v>20</v>
      </c>
      <c r="D2028" s="95" t="s">
        <v>20</v>
      </c>
      <c r="E2028" s="95" t="s">
        <v>17246</v>
      </c>
      <c r="F2028" s="95" t="s">
        <v>17260</v>
      </c>
      <c r="G2028" s="95" t="s">
        <v>17277</v>
      </c>
      <c r="H2028" s="14" t="s">
        <v>20820</v>
      </c>
      <c r="I2028" s="95" t="s">
        <v>6461</v>
      </c>
      <c r="J2028" s="120" t="s">
        <v>14699</v>
      </c>
      <c r="K2028" s="106" t="s">
        <v>6462</v>
      </c>
      <c r="L2028" s="95" t="s">
        <v>6461</v>
      </c>
      <c r="M2028" s="97">
        <f>IF($K$6="с учетом НДС",VLOOKUP('Прайс MILWAUKEE®'!$J2028,'Legend ACC'!$A:$H,8,0)*(1-N2028),VLOOKUP('Прайс MILWAUKEE®'!$J2028,'Legend ACC'!$A:$H,8,0)*(1-N2028)/1.2)</f>
        <v>1595.0000000000002</v>
      </c>
      <c r="N2028" s="98">
        <f>IF(OR(E2028="Принадлежности",E2028="Ручной инструмент"),$K$5,IF($K$4=0,0,IFERROR(VLOOKUP(Q2028,LEGEND!$V$4:$W$7,2,0),$K$4)))</f>
        <v>0</v>
      </c>
      <c r="O2028" s="103" t="s">
        <v>20</v>
      </c>
      <c r="P2028" s="102" t="s">
        <v>20</v>
      </c>
      <c r="Q2028" s="102" t="s">
        <v>20</v>
      </c>
      <c r="R2028" s="116" t="s">
        <v>6463</v>
      </c>
      <c r="S2028" s="114" t="s">
        <v>964</v>
      </c>
      <c r="T2028" s="114">
        <v>242</v>
      </c>
      <c r="U2028" s="114">
        <v>202</v>
      </c>
      <c r="V2028" s="114">
        <v>3</v>
      </c>
      <c r="W2028" s="115">
        <v>0.22500000000000001</v>
      </c>
    </row>
    <row r="2029" spans="2:23" ht="63.75">
      <c r="B2029" s="95" t="s">
        <v>20807</v>
      </c>
      <c r="C2029" s="95" t="s">
        <v>20</v>
      </c>
      <c r="D2029" s="95" t="s">
        <v>20</v>
      </c>
      <c r="E2029" s="95" t="s">
        <v>17246</v>
      </c>
      <c r="F2029" s="95" t="s">
        <v>17260</v>
      </c>
      <c r="G2029" s="95" t="s">
        <v>17277</v>
      </c>
      <c r="H2029" s="14" t="s">
        <v>20820</v>
      </c>
      <c r="I2029" s="95" t="s">
        <v>6464</v>
      </c>
      <c r="J2029" s="120" t="s">
        <v>14700</v>
      </c>
      <c r="K2029" s="106" t="s">
        <v>6465</v>
      </c>
      <c r="L2029" s="95" t="s">
        <v>6464</v>
      </c>
      <c r="M2029" s="97">
        <f>IF($K$6="с учетом НДС",VLOOKUP('Прайс MILWAUKEE®'!$J2029,'Legend ACC'!$A:$H,8,0)*(1-N2029),VLOOKUP('Прайс MILWAUKEE®'!$J2029,'Legend ACC'!$A:$H,8,0)*(1-N2029)/1.2)</f>
        <v>1859.0000000000002</v>
      </c>
      <c r="N2029" s="98">
        <f>IF(OR(E2029="Принадлежности",E2029="Ручной инструмент"),$K$5,IF($K$4=0,0,IFERROR(VLOOKUP(Q2029,LEGEND!$V$4:$W$7,2,0),$K$4)))</f>
        <v>0</v>
      </c>
      <c r="O2029" s="103" t="s">
        <v>20</v>
      </c>
      <c r="P2029" s="102" t="s">
        <v>20</v>
      </c>
      <c r="Q2029" s="102" t="s">
        <v>20</v>
      </c>
      <c r="R2029" s="116" t="s">
        <v>6466</v>
      </c>
      <c r="S2029" s="114" t="s">
        <v>964</v>
      </c>
      <c r="T2029" s="114">
        <v>242</v>
      </c>
      <c r="U2029" s="114">
        <v>202</v>
      </c>
      <c r="V2029" s="114">
        <v>3</v>
      </c>
      <c r="W2029" s="115">
        <v>0.23400000000000001</v>
      </c>
    </row>
    <row r="2030" spans="2:23" ht="76.5">
      <c r="B2030" s="95" t="s">
        <v>20807</v>
      </c>
      <c r="C2030" s="95" t="s">
        <v>20</v>
      </c>
      <c r="D2030" s="95" t="s">
        <v>20</v>
      </c>
      <c r="E2030" s="95" t="s">
        <v>17246</v>
      </c>
      <c r="F2030" s="95" t="s">
        <v>17260</v>
      </c>
      <c r="G2030" s="95" t="s">
        <v>17277</v>
      </c>
      <c r="H2030" s="14" t="s">
        <v>20820</v>
      </c>
      <c r="I2030" s="95" t="s">
        <v>6467</v>
      </c>
      <c r="J2030" s="120" t="s">
        <v>14701</v>
      </c>
      <c r="K2030" s="106" t="s">
        <v>6468</v>
      </c>
      <c r="L2030" s="95" t="s">
        <v>6467</v>
      </c>
      <c r="M2030" s="97">
        <f>IF($K$6="с учетом НДС",VLOOKUP('Прайс MILWAUKEE®'!$J2030,'Legend ACC'!$A:$H,8,0)*(1-N2030),VLOOKUP('Прайс MILWAUKEE®'!$J2030,'Legend ACC'!$A:$H,8,0)*(1-N2030)/1.2)</f>
        <v>2684</v>
      </c>
      <c r="N2030" s="98">
        <f>IF(OR(E2030="Принадлежности",E2030="Ручной инструмент"),$K$5,IF($K$4=0,0,IFERROR(VLOOKUP(Q2030,LEGEND!$V$4:$W$7,2,0),$K$4)))</f>
        <v>0</v>
      </c>
      <c r="O2030" s="103" t="s">
        <v>20</v>
      </c>
      <c r="P2030" s="102" t="s">
        <v>20</v>
      </c>
      <c r="Q2030" s="102" t="s">
        <v>20</v>
      </c>
      <c r="R2030" s="116" t="s">
        <v>6469</v>
      </c>
      <c r="S2030" s="114" t="s">
        <v>964</v>
      </c>
      <c r="T2030" s="114">
        <v>264</v>
      </c>
      <c r="U2030" s="114">
        <v>223</v>
      </c>
      <c r="V2030" s="114">
        <v>3</v>
      </c>
      <c r="W2030" s="115">
        <v>0.41</v>
      </c>
    </row>
    <row r="2031" spans="2:23" ht="76.5">
      <c r="B2031" s="95" t="s">
        <v>20807</v>
      </c>
      <c r="C2031" s="95" t="s">
        <v>20</v>
      </c>
      <c r="D2031" s="95" t="s">
        <v>20</v>
      </c>
      <c r="E2031" s="95" t="s">
        <v>17246</v>
      </c>
      <c r="F2031" s="95" t="s">
        <v>17260</v>
      </c>
      <c r="G2031" s="95" t="s">
        <v>17277</v>
      </c>
      <c r="H2031" s="14" t="s">
        <v>20820</v>
      </c>
      <c r="I2031" s="95" t="s">
        <v>6470</v>
      </c>
      <c r="J2031" s="120" t="s">
        <v>14702</v>
      </c>
      <c r="K2031" s="106" t="s">
        <v>6471</v>
      </c>
      <c r="L2031" s="95" t="s">
        <v>6470</v>
      </c>
      <c r="M2031" s="97">
        <f>IF($K$6="с учетом НДС",VLOOKUP('Прайс MILWAUKEE®'!$J2031,'Legend ACC'!$A:$H,8,0)*(1-N2031),VLOOKUP('Прайс MILWAUKEE®'!$J2031,'Legend ACC'!$A:$H,8,0)*(1-N2031)/1.2)</f>
        <v>2750</v>
      </c>
      <c r="N2031" s="98">
        <f>IF(OR(E2031="Принадлежности",E2031="Ручной инструмент"),$K$5,IF($K$4=0,0,IFERROR(VLOOKUP(Q2031,LEGEND!$V$4:$W$7,2,0),$K$4)))</f>
        <v>0</v>
      </c>
      <c r="O2031" s="103" t="s">
        <v>20</v>
      </c>
      <c r="P2031" s="102" t="s">
        <v>20</v>
      </c>
      <c r="Q2031" s="102" t="s">
        <v>20</v>
      </c>
      <c r="R2031" s="116" t="s">
        <v>6472</v>
      </c>
      <c r="S2031" s="114" t="s">
        <v>964</v>
      </c>
      <c r="T2031" s="114">
        <v>299</v>
      </c>
      <c r="U2031" s="114">
        <v>253</v>
      </c>
      <c r="V2031" s="114">
        <v>3</v>
      </c>
      <c r="W2031" s="115">
        <v>0.51500000000000001</v>
      </c>
    </row>
    <row r="2032" spans="2:23" ht="76.5">
      <c r="B2032" s="95" t="s">
        <v>20807</v>
      </c>
      <c r="C2032" s="95" t="s">
        <v>20</v>
      </c>
      <c r="D2032" s="95" t="s">
        <v>20</v>
      </c>
      <c r="E2032" s="95" t="s">
        <v>17246</v>
      </c>
      <c r="F2032" s="95" t="s">
        <v>17260</v>
      </c>
      <c r="G2032" s="95" t="s">
        <v>17277</v>
      </c>
      <c r="H2032" s="14" t="s">
        <v>20820</v>
      </c>
      <c r="I2032" s="95" t="s">
        <v>6473</v>
      </c>
      <c r="J2032" s="120" t="s">
        <v>14703</v>
      </c>
      <c r="K2032" s="106" t="s">
        <v>6474</v>
      </c>
      <c r="L2032" s="95" t="s">
        <v>6473</v>
      </c>
      <c r="M2032" s="97">
        <f>IF($K$6="с учетом НДС",VLOOKUP('Прайс MILWAUKEE®'!$J2032,'Legend ACC'!$A:$H,8,0)*(1-N2032),VLOOKUP('Прайс MILWAUKEE®'!$J2032,'Legend ACC'!$A:$H,8,0)*(1-N2032)/1.2)</f>
        <v>3201.0000000000005</v>
      </c>
      <c r="N2032" s="98">
        <f>IF(OR(E2032="Принадлежности",E2032="Ручной инструмент"),$K$5,IF($K$4=0,0,IFERROR(VLOOKUP(Q2032,LEGEND!$V$4:$W$7,2,0),$K$4)))</f>
        <v>0</v>
      </c>
      <c r="O2032" s="103" t="s">
        <v>20</v>
      </c>
      <c r="P2032" s="102" t="s">
        <v>20</v>
      </c>
      <c r="Q2032" s="102" t="s">
        <v>20</v>
      </c>
      <c r="R2032" s="116" t="s">
        <v>6475</v>
      </c>
      <c r="S2032" s="114" t="s">
        <v>964</v>
      </c>
      <c r="T2032" s="114">
        <v>299</v>
      </c>
      <c r="U2032" s="114">
        <v>253</v>
      </c>
      <c r="V2032" s="114">
        <v>3</v>
      </c>
      <c r="W2032" s="115">
        <v>0.53500000000000003</v>
      </c>
    </row>
    <row r="2033" spans="2:23" ht="76.5">
      <c r="B2033" s="95" t="s">
        <v>20807</v>
      </c>
      <c r="C2033" s="95" t="s">
        <v>20</v>
      </c>
      <c r="D2033" s="95" t="s">
        <v>20</v>
      </c>
      <c r="E2033" s="95" t="s">
        <v>17246</v>
      </c>
      <c r="F2033" s="95" t="s">
        <v>17260</v>
      </c>
      <c r="G2033" s="95" t="s">
        <v>17277</v>
      </c>
      <c r="H2033" s="14" t="s">
        <v>20820</v>
      </c>
      <c r="I2033" s="95" t="s">
        <v>6476</v>
      </c>
      <c r="J2033" s="120" t="s">
        <v>14704</v>
      </c>
      <c r="K2033" s="106" t="s">
        <v>6477</v>
      </c>
      <c r="L2033" s="95" t="s">
        <v>6476</v>
      </c>
      <c r="M2033" s="97">
        <f>IF($K$6="с учетом НДС",VLOOKUP('Прайс MILWAUKEE®'!$J2033,'Legend ACC'!$A:$H,8,0)*(1-N2033),VLOOKUP('Прайс MILWAUKEE®'!$J2033,'Legend ACC'!$A:$H,8,0)*(1-N2033)/1.2)</f>
        <v>3476.0000000000005</v>
      </c>
      <c r="N2033" s="98">
        <f>IF(OR(E2033="Принадлежности",E2033="Ручной инструмент"),$K$5,IF($K$4=0,0,IFERROR(VLOOKUP(Q2033,LEGEND!$V$4:$W$7,2,0),$K$4)))</f>
        <v>0</v>
      </c>
      <c r="O2033" s="103" t="s">
        <v>20</v>
      </c>
      <c r="P2033" s="102" t="s">
        <v>20</v>
      </c>
      <c r="Q2033" s="102" t="s">
        <v>20</v>
      </c>
      <c r="R2033" s="116" t="s">
        <v>6478</v>
      </c>
      <c r="S2033" s="114" t="s">
        <v>964</v>
      </c>
      <c r="T2033" s="114">
        <v>299</v>
      </c>
      <c r="U2033" s="114">
        <v>253</v>
      </c>
      <c r="V2033" s="114">
        <v>3</v>
      </c>
      <c r="W2033" s="115">
        <v>0.435</v>
      </c>
    </row>
    <row r="2034" spans="2:23" ht="89.25">
      <c r="B2034" s="95" t="s">
        <v>20807</v>
      </c>
      <c r="C2034" s="95" t="s">
        <v>20</v>
      </c>
      <c r="D2034" s="95" t="s">
        <v>20</v>
      </c>
      <c r="E2034" s="95" t="s">
        <v>17246</v>
      </c>
      <c r="F2034" s="95" t="s">
        <v>17260</v>
      </c>
      <c r="G2034" s="95" t="s">
        <v>17277</v>
      </c>
      <c r="H2034" s="14" t="s">
        <v>20820</v>
      </c>
      <c r="I2034" s="95" t="s">
        <v>6479</v>
      </c>
      <c r="J2034" s="120" t="s">
        <v>14705</v>
      </c>
      <c r="K2034" s="106" t="s">
        <v>6480</v>
      </c>
      <c r="L2034" s="95" t="s">
        <v>6479</v>
      </c>
      <c r="M2034" s="97">
        <f>IF($K$6="с учетом НДС",VLOOKUP('Прайс MILWAUKEE®'!$J2034,'Legend ACC'!$A:$H,8,0)*(1-N2034),VLOOKUP('Прайс MILWAUKEE®'!$J2034,'Legend ACC'!$A:$H,8,0)*(1-N2034)/1.2)</f>
        <v>4136</v>
      </c>
      <c r="N2034" s="98">
        <f>IF(OR(E2034="Принадлежности",E2034="Ручной инструмент"),$K$5,IF($K$4=0,0,IFERROR(VLOOKUP(Q2034,LEGEND!$V$4:$W$7,2,0),$K$4)))</f>
        <v>0</v>
      </c>
      <c r="O2034" s="103" t="s">
        <v>20</v>
      </c>
      <c r="P2034" s="102" t="s">
        <v>20</v>
      </c>
      <c r="Q2034" s="102" t="s">
        <v>20</v>
      </c>
      <c r="R2034" s="116" t="s">
        <v>6481</v>
      </c>
      <c r="S2034" s="114" t="s">
        <v>964</v>
      </c>
      <c r="T2034" s="114">
        <v>299</v>
      </c>
      <c r="U2034" s="114">
        <v>253</v>
      </c>
      <c r="V2034" s="114">
        <v>3</v>
      </c>
      <c r="W2034" s="115">
        <v>0.54</v>
      </c>
    </row>
    <row r="2035" spans="2:23" ht="51">
      <c r="B2035" s="95" t="s">
        <v>20807</v>
      </c>
      <c r="C2035" s="95" t="s">
        <v>20</v>
      </c>
      <c r="D2035" s="95" t="s">
        <v>20</v>
      </c>
      <c r="E2035" s="95" t="s">
        <v>17246</v>
      </c>
      <c r="F2035" s="95" t="s">
        <v>17260</v>
      </c>
      <c r="G2035" s="95" t="s">
        <v>17277</v>
      </c>
      <c r="H2035" s="14" t="s">
        <v>20820</v>
      </c>
      <c r="I2035" s="95" t="s">
        <v>6482</v>
      </c>
      <c r="J2035" s="120" t="s">
        <v>14706</v>
      </c>
      <c r="K2035" s="106" t="s">
        <v>6483</v>
      </c>
      <c r="L2035" s="95" t="s">
        <v>6482</v>
      </c>
      <c r="M2035" s="97">
        <f>IF($K$6="с учетом НДС",VLOOKUP('Прайс MILWAUKEE®'!$J2035,'Legend ACC'!$A:$H,8,0)*(1-N2035),VLOOKUP('Прайс MILWAUKEE®'!$J2035,'Legend ACC'!$A:$H,8,0)*(1-N2035)/1.2)</f>
        <v>4983</v>
      </c>
      <c r="N2035" s="98">
        <f>IF(OR(E2035="Принадлежности",E2035="Ручной инструмент"),$K$5,IF($K$4=0,0,IFERROR(VLOOKUP(Q2035,LEGEND!$V$4:$W$7,2,0),$K$4)))</f>
        <v>0</v>
      </c>
      <c r="O2035" s="103" t="s">
        <v>20</v>
      </c>
      <c r="P2035" s="102" t="s">
        <v>20</v>
      </c>
      <c r="Q2035" s="102" t="s">
        <v>20</v>
      </c>
      <c r="R2035" s="116" t="s">
        <v>6484</v>
      </c>
      <c r="S2035" s="114" t="s">
        <v>964</v>
      </c>
      <c r="T2035" s="114">
        <v>350</v>
      </c>
      <c r="U2035" s="114">
        <v>299</v>
      </c>
      <c r="V2035" s="114">
        <v>7</v>
      </c>
      <c r="W2035" s="115">
        <v>0.8</v>
      </c>
    </row>
    <row r="2036" spans="2:23" ht="51">
      <c r="B2036" s="95" t="s">
        <v>20807</v>
      </c>
      <c r="C2036" s="95" t="s">
        <v>20</v>
      </c>
      <c r="D2036" s="95" t="s">
        <v>20</v>
      </c>
      <c r="E2036" s="95" t="s">
        <v>17246</v>
      </c>
      <c r="F2036" s="95" t="s">
        <v>17260</v>
      </c>
      <c r="G2036" s="95" t="s">
        <v>17277</v>
      </c>
      <c r="H2036" s="14" t="s">
        <v>20820</v>
      </c>
      <c r="I2036" s="95" t="s">
        <v>6485</v>
      </c>
      <c r="J2036" s="120" t="s">
        <v>14707</v>
      </c>
      <c r="K2036" s="106" t="s">
        <v>6486</v>
      </c>
      <c r="L2036" s="95" t="s">
        <v>6485</v>
      </c>
      <c r="M2036" s="97">
        <f>IF($K$6="с учетом НДС",VLOOKUP('Прайс MILWAUKEE®'!$J2036,'Legend ACC'!$A:$H,8,0)*(1-N2036),VLOOKUP('Прайс MILWAUKEE®'!$J2036,'Legend ACC'!$A:$H,8,0)*(1-N2036)/1.2)</f>
        <v>5181</v>
      </c>
      <c r="N2036" s="98">
        <f>IF(OR(E2036="Принадлежности",E2036="Ручной инструмент"),$K$5,IF($K$4=0,0,IFERROR(VLOOKUP(Q2036,LEGEND!$V$4:$W$7,2,0),$K$4)))</f>
        <v>0</v>
      </c>
      <c r="O2036" s="103" t="s">
        <v>20</v>
      </c>
      <c r="P2036" s="102" t="s">
        <v>20</v>
      </c>
      <c r="Q2036" s="102" t="s">
        <v>20</v>
      </c>
      <c r="R2036" s="116" t="s">
        <v>6487</v>
      </c>
      <c r="S2036" s="114" t="s">
        <v>964</v>
      </c>
      <c r="T2036" s="114">
        <v>350</v>
      </c>
      <c r="U2036" s="114">
        <v>299</v>
      </c>
      <c r="V2036" s="114">
        <v>7</v>
      </c>
      <c r="W2036" s="115">
        <v>0.81499999999999995</v>
      </c>
    </row>
    <row r="2037" spans="2:23" ht="76.5">
      <c r="B2037" s="95" t="s">
        <v>20807</v>
      </c>
      <c r="C2037" s="95" t="s">
        <v>20</v>
      </c>
      <c r="D2037" s="95" t="s">
        <v>20</v>
      </c>
      <c r="E2037" s="95" t="s">
        <v>17246</v>
      </c>
      <c r="F2037" s="95" t="s">
        <v>17260</v>
      </c>
      <c r="G2037" s="95" t="s">
        <v>17277</v>
      </c>
      <c r="H2037" s="14" t="s">
        <v>20820</v>
      </c>
      <c r="I2037" s="95" t="s">
        <v>6488</v>
      </c>
      <c r="J2037" s="120" t="s">
        <v>14708</v>
      </c>
      <c r="K2037" s="106" t="s">
        <v>6489</v>
      </c>
      <c r="L2037" s="95" t="s">
        <v>6488</v>
      </c>
      <c r="M2037" s="97">
        <f>IF($K$6="с учетом НДС",VLOOKUP('Прайс MILWAUKEE®'!$J2037,'Legend ACC'!$A:$H,8,0)*(1-N2037),VLOOKUP('Прайс MILWAUKEE®'!$J2037,'Legend ACC'!$A:$H,8,0)*(1-N2037)/1.2)</f>
        <v>5093</v>
      </c>
      <c r="N2037" s="98">
        <f>IF(OR(E2037="Принадлежности",E2037="Ручной инструмент"),$K$5,IF($K$4=0,0,IFERROR(VLOOKUP(Q2037,LEGEND!$V$4:$W$7,2,0),$K$4)))</f>
        <v>0</v>
      </c>
      <c r="O2037" s="103" t="s">
        <v>20</v>
      </c>
      <c r="P2037" s="102" t="s">
        <v>20</v>
      </c>
      <c r="Q2037" s="102" t="s">
        <v>20</v>
      </c>
      <c r="R2037" s="116" t="s">
        <v>6490</v>
      </c>
      <c r="S2037" s="114" t="s">
        <v>964</v>
      </c>
      <c r="T2037" s="114">
        <v>350</v>
      </c>
      <c r="U2037" s="114">
        <v>299</v>
      </c>
      <c r="V2037" s="114">
        <v>7</v>
      </c>
      <c r="W2037" s="115">
        <v>0.97499999999999998</v>
      </c>
    </row>
    <row r="2038" spans="2:23" ht="76.5">
      <c r="B2038" s="95" t="s">
        <v>20807</v>
      </c>
      <c r="C2038" s="95" t="s">
        <v>20</v>
      </c>
      <c r="D2038" s="95" t="s">
        <v>20</v>
      </c>
      <c r="E2038" s="95" t="s">
        <v>17246</v>
      </c>
      <c r="F2038" s="95" t="s">
        <v>17260</v>
      </c>
      <c r="G2038" s="95" t="s">
        <v>17277</v>
      </c>
      <c r="H2038" s="14" t="s">
        <v>20820</v>
      </c>
      <c r="I2038" s="95" t="s">
        <v>6491</v>
      </c>
      <c r="J2038" s="120" t="s">
        <v>14709</v>
      </c>
      <c r="K2038" s="106" t="s">
        <v>6492</v>
      </c>
      <c r="L2038" s="95" t="s">
        <v>6491</v>
      </c>
      <c r="M2038" s="97">
        <f>IF($K$6="с учетом НДС",VLOOKUP('Прайс MILWAUKEE®'!$J2038,'Legend ACC'!$A:$H,8,0)*(1-N2038),VLOOKUP('Прайс MILWAUKEE®'!$J2038,'Legend ACC'!$A:$H,8,0)*(1-N2038)/1.2)</f>
        <v>5907.0000000000009</v>
      </c>
      <c r="N2038" s="98">
        <f>IF(OR(E2038="Принадлежности",E2038="Ручной инструмент"),$K$5,IF($K$4=0,0,IFERROR(VLOOKUP(Q2038,LEGEND!$V$4:$W$7,2,0),$K$4)))</f>
        <v>0</v>
      </c>
      <c r="O2038" s="103" t="s">
        <v>20</v>
      </c>
      <c r="P2038" s="102" t="s">
        <v>20</v>
      </c>
      <c r="Q2038" s="102" t="s">
        <v>20</v>
      </c>
      <c r="R2038" s="116" t="s">
        <v>6493</v>
      </c>
      <c r="S2038" s="114" t="s">
        <v>964</v>
      </c>
      <c r="T2038" s="114">
        <v>350</v>
      </c>
      <c r="U2038" s="114">
        <v>299</v>
      </c>
      <c r="V2038" s="114">
        <v>7</v>
      </c>
      <c r="W2038" s="115">
        <v>0.98899999999999999</v>
      </c>
    </row>
    <row r="2039" spans="2:23" ht="76.5">
      <c r="B2039" s="95" t="s">
        <v>20807</v>
      </c>
      <c r="C2039" s="95" t="s">
        <v>20</v>
      </c>
      <c r="D2039" s="95" t="s">
        <v>20</v>
      </c>
      <c r="E2039" s="95" t="s">
        <v>17246</v>
      </c>
      <c r="F2039" s="95" t="s">
        <v>17260</v>
      </c>
      <c r="G2039" s="95" t="s">
        <v>17277</v>
      </c>
      <c r="H2039" s="14" t="s">
        <v>20820</v>
      </c>
      <c r="I2039" s="95" t="s">
        <v>6494</v>
      </c>
      <c r="J2039" s="120" t="s">
        <v>14710</v>
      </c>
      <c r="K2039" s="106" t="s">
        <v>6495</v>
      </c>
      <c r="L2039" s="95" t="s">
        <v>6494</v>
      </c>
      <c r="M2039" s="97">
        <f>IF($K$6="с учетом НДС",VLOOKUP('Прайс MILWAUKEE®'!$J2039,'Legend ACC'!$A:$H,8,0)*(1-N2039),VLOOKUP('Прайс MILWAUKEE®'!$J2039,'Legend ACC'!$A:$H,8,0)*(1-N2039)/1.2)</f>
        <v>7194.0000000000009</v>
      </c>
      <c r="N2039" s="98">
        <f>IF(OR(E2039="Принадлежности",E2039="Ручной инструмент"),$K$5,IF($K$4=0,0,IFERROR(VLOOKUP(Q2039,LEGEND!$V$4:$W$7,2,0),$K$4)))</f>
        <v>0</v>
      </c>
      <c r="O2039" s="103" t="s">
        <v>20</v>
      </c>
      <c r="P2039" s="102" t="s">
        <v>20</v>
      </c>
      <c r="Q2039" s="102" t="s">
        <v>20</v>
      </c>
      <c r="R2039" s="116" t="s">
        <v>6496</v>
      </c>
      <c r="S2039" s="114" t="s">
        <v>964</v>
      </c>
      <c r="T2039" s="114">
        <v>391</v>
      </c>
      <c r="U2039" s="114">
        <v>350</v>
      </c>
      <c r="V2039" s="114">
        <v>7</v>
      </c>
      <c r="W2039" s="115">
        <v>1.4</v>
      </c>
    </row>
    <row r="2040" spans="2:23" ht="76.5">
      <c r="B2040" s="95" t="s">
        <v>20807</v>
      </c>
      <c r="C2040" s="95" t="s">
        <v>20</v>
      </c>
      <c r="D2040" s="95" t="s">
        <v>20</v>
      </c>
      <c r="E2040" s="95" t="s">
        <v>17246</v>
      </c>
      <c r="F2040" s="95" t="s">
        <v>17260</v>
      </c>
      <c r="G2040" s="95" t="s">
        <v>17277</v>
      </c>
      <c r="H2040" s="14" t="s">
        <v>20820</v>
      </c>
      <c r="I2040" s="95" t="s">
        <v>6497</v>
      </c>
      <c r="J2040" s="120" t="s">
        <v>14711</v>
      </c>
      <c r="K2040" s="106" t="s">
        <v>6498</v>
      </c>
      <c r="L2040" s="95" t="s">
        <v>6497</v>
      </c>
      <c r="M2040" s="97">
        <f>IF($K$6="с учетом НДС",VLOOKUP('Прайс MILWAUKEE®'!$J2040,'Legend ACC'!$A:$H,8,0)*(1-N2040),VLOOKUP('Прайс MILWAUKEE®'!$J2040,'Legend ACC'!$A:$H,8,0)*(1-N2040)/1.2)</f>
        <v>8965</v>
      </c>
      <c r="N2040" s="98">
        <f>IF(OR(E2040="Принадлежности",E2040="Ручной инструмент"),$K$5,IF($K$4=0,0,IFERROR(VLOOKUP(Q2040,LEGEND!$V$4:$W$7,2,0),$K$4)))</f>
        <v>0</v>
      </c>
      <c r="O2040" s="103" t="s">
        <v>20</v>
      </c>
      <c r="P2040" s="102" t="s">
        <v>20</v>
      </c>
      <c r="Q2040" s="102" t="s">
        <v>20</v>
      </c>
      <c r="R2040" s="116" t="s">
        <v>6499</v>
      </c>
      <c r="S2040" s="114" t="s">
        <v>964</v>
      </c>
      <c r="T2040" s="114">
        <v>391</v>
      </c>
      <c r="U2040" s="114">
        <v>350</v>
      </c>
      <c r="V2040" s="114">
        <v>7</v>
      </c>
      <c r="W2040" s="115">
        <v>1.43</v>
      </c>
    </row>
    <row r="2041" spans="2:23" ht="89.25">
      <c r="B2041" s="95" t="s">
        <v>20807</v>
      </c>
      <c r="C2041" s="95" t="s">
        <v>20</v>
      </c>
      <c r="D2041" s="95" t="s">
        <v>20</v>
      </c>
      <c r="E2041" s="95" t="s">
        <v>17246</v>
      </c>
      <c r="F2041" s="95" t="s">
        <v>17260</v>
      </c>
      <c r="G2041" s="95" t="s">
        <v>17277</v>
      </c>
      <c r="H2041" s="14" t="s">
        <v>20820</v>
      </c>
      <c r="I2041" s="95" t="s">
        <v>6500</v>
      </c>
      <c r="J2041" s="120" t="s">
        <v>14712</v>
      </c>
      <c r="K2041" s="106" t="s">
        <v>6501</v>
      </c>
      <c r="L2041" s="95" t="s">
        <v>6500</v>
      </c>
      <c r="M2041" s="97">
        <f>IF($K$6="с учетом НДС",VLOOKUP('Прайс MILWAUKEE®'!$J2041,'Legend ACC'!$A:$H,8,0)*(1-N2041),VLOOKUP('Прайс MILWAUKEE®'!$J2041,'Legend ACC'!$A:$H,8,0)*(1-N2041)/1.2)</f>
        <v>8778</v>
      </c>
      <c r="N2041" s="98">
        <f>IF(OR(E2041="Принадлежности",E2041="Ручной инструмент"),$K$5,IF($K$4=0,0,IFERROR(VLOOKUP(Q2041,LEGEND!$V$4:$W$7,2,0),$K$4)))</f>
        <v>0</v>
      </c>
      <c r="O2041" s="103" t="s">
        <v>20</v>
      </c>
      <c r="P2041" s="102" t="s">
        <v>20</v>
      </c>
      <c r="Q2041" s="102" t="s">
        <v>20</v>
      </c>
      <c r="R2041" s="116" t="s">
        <v>6502</v>
      </c>
      <c r="S2041" s="114" t="s">
        <v>964</v>
      </c>
      <c r="T2041" s="114">
        <v>391</v>
      </c>
      <c r="U2041" s="114">
        <v>350</v>
      </c>
      <c r="V2041" s="114">
        <v>7</v>
      </c>
      <c r="W2041" s="115">
        <v>1.42</v>
      </c>
    </row>
    <row r="2042" spans="2:23" ht="63.75">
      <c r="B2042" s="95" t="s">
        <v>20807</v>
      </c>
      <c r="C2042" s="95" t="s">
        <v>20</v>
      </c>
      <c r="D2042" s="95" t="s">
        <v>20</v>
      </c>
      <c r="E2042" s="95" t="s">
        <v>17246</v>
      </c>
      <c r="F2042" s="95" t="s">
        <v>17260</v>
      </c>
      <c r="G2042" s="95" t="s">
        <v>17277</v>
      </c>
      <c r="H2042" s="14" t="s">
        <v>20820</v>
      </c>
      <c r="I2042" s="95" t="s">
        <v>6503</v>
      </c>
      <c r="J2042" s="120" t="s">
        <v>14713</v>
      </c>
      <c r="K2042" s="106" t="s">
        <v>6504</v>
      </c>
      <c r="L2042" s="95" t="s">
        <v>6503</v>
      </c>
      <c r="M2042" s="97">
        <f>IF($K$6="с учетом НДС",VLOOKUP('Прайс MILWAUKEE®'!$J2042,'Legend ACC'!$A:$H,8,0)*(1-N2042),VLOOKUP('Прайс MILWAUKEE®'!$J2042,'Legend ACC'!$A:$H,8,0)*(1-N2042)/1.2)</f>
        <v>2277</v>
      </c>
      <c r="N2042" s="98">
        <f>IF(OR(E2042="Принадлежности",E2042="Ручной инструмент"),$K$5,IF($K$4=0,0,IFERROR(VLOOKUP(Q2042,LEGEND!$V$4:$W$7,2,0),$K$4)))</f>
        <v>0</v>
      </c>
      <c r="O2042" s="103" t="s">
        <v>20</v>
      </c>
      <c r="P2042" s="102" t="s">
        <v>20</v>
      </c>
      <c r="Q2042" s="102" t="s">
        <v>20</v>
      </c>
      <c r="R2042" s="116" t="s">
        <v>6505</v>
      </c>
      <c r="S2042" s="114" t="s">
        <v>964</v>
      </c>
      <c r="T2042" s="114">
        <v>299</v>
      </c>
      <c r="U2042" s="114">
        <v>253</v>
      </c>
      <c r="V2042" s="114">
        <v>3</v>
      </c>
      <c r="W2042" s="115">
        <v>0.495</v>
      </c>
    </row>
    <row r="2043" spans="2:23" ht="63.75">
      <c r="B2043" s="95" t="s">
        <v>20807</v>
      </c>
      <c r="C2043" s="95" t="s">
        <v>20</v>
      </c>
      <c r="D2043" s="95" t="s">
        <v>20</v>
      </c>
      <c r="E2043" s="95" t="s">
        <v>17246</v>
      </c>
      <c r="F2043" s="95" t="s">
        <v>17260</v>
      </c>
      <c r="G2043" s="95" t="s">
        <v>17277</v>
      </c>
      <c r="H2043" s="14" t="s">
        <v>20820</v>
      </c>
      <c r="I2043" s="95" t="s">
        <v>6506</v>
      </c>
      <c r="J2043" s="120" t="s">
        <v>14714</v>
      </c>
      <c r="K2043" s="106" t="s">
        <v>6507</v>
      </c>
      <c r="L2043" s="95" t="s">
        <v>6506</v>
      </c>
      <c r="M2043" s="97">
        <f>IF($K$6="с учетом НДС",VLOOKUP('Прайс MILWAUKEE®'!$J2043,'Legend ACC'!$A:$H,8,0)*(1-N2043),VLOOKUP('Прайс MILWAUKEE®'!$J2043,'Legend ACC'!$A:$H,8,0)*(1-N2043)/1.2)</f>
        <v>3201.0000000000005</v>
      </c>
      <c r="N2043" s="98">
        <f>IF(OR(E2043="Принадлежности",E2043="Ручной инструмент"),$K$5,IF($K$4=0,0,IFERROR(VLOOKUP(Q2043,LEGEND!$V$4:$W$7,2,0),$K$4)))</f>
        <v>0</v>
      </c>
      <c r="O2043" s="103" t="s">
        <v>20</v>
      </c>
      <c r="P2043" s="102" t="s">
        <v>20</v>
      </c>
      <c r="Q2043" s="102" t="s">
        <v>20</v>
      </c>
      <c r="R2043" s="116" t="s">
        <v>6508</v>
      </c>
      <c r="S2043" s="114" t="s">
        <v>964</v>
      </c>
      <c r="T2043" s="114">
        <v>299</v>
      </c>
      <c r="U2043" s="114">
        <v>253</v>
      </c>
      <c r="V2043" s="114">
        <v>3</v>
      </c>
      <c r="W2043" s="115">
        <v>0.55500000000000005</v>
      </c>
    </row>
    <row r="2044" spans="2:23" ht="38.25">
      <c r="B2044" s="95" t="s">
        <v>20807</v>
      </c>
      <c r="C2044" s="95" t="s">
        <v>20</v>
      </c>
      <c r="D2044" s="95" t="s">
        <v>20</v>
      </c>
      <c r="E2044" s="95" t="s">
        <v>17246</v>
      </c>
      <c r="F2044" s="95" t="s">
        <v>17268</v>
      </c>
      <c r="G2044" s="95" t="s">
        <v>17278</v>
      </c>
      <c r="H2044" s="14" t="s">
        <v>20842</v>
      </c>
      <c r="I2044" s="95" t="s">
        <v>6509</v>
      </c>
      <c r="J2044" s="120" t="s">
        <v>14715</v>
      </c>
      <c r="K2044" s="106" t="s">
        <v>6510</v>
      </c>
      <c r="L2044" s="95" t="s">
        <v>6509</v>
      </c>
      <c r="M2044" s="97">
        <f>IF($K$6="с учетом НДС",VLOOKUP('Прайс MILWAUKEE®'!$J2044,'Legend ACC'!$A:$H,8,0)*(1-N2044),VLOOKUP('Прайс MILWAUKEE®'!$J2044,'Legend ACC'!$A:$H,8,0)*(1-N2044)/1.2)</f>
        <v>71.5</v>
      </c>
      <c r="N2044" s="98">
        <f>IF(OR(E2044="Принадлежности",E2044="Ручной инструмент"),$K$5,IF($K$4=0,0,IFERROR(VLOOKUP(Q2044,LEGEND!$V$4:$W$7,2,0),$K$4)))</f>
        <v>0</v>
      </c>
      <c r="O2044" s="103" t="s">
        <v>20</v>
      </c>
      <c r="P2044" s="102" t="s">
        <v>20</v>
      </c>
      <c r="Q2044" s="102" t="s">
        <v>20</v>
      </c>
      <c r="R2044" s="116" t="s">
        <v>6511</v>
      </c>
      <c r="S2044" s="114" t="s">
        <v>964</v>
      </c>
      <c r="T2044" s="114">
        <v>100</v>
      </c>
      <c r="U2044" s="114">
        <v>49</v>
      </c>
      <c r="V2044" s="114">
        <v>10</v>
      </c>
      <c r="W2044" s="115">
        <v>0.01</v>
      </c>
    </row>
    <row r="2045" spans="2:23" ht="38.25">
      <c r="B2045" s="95" t="s">
        <v>20807</v>
      </c>
      <c r="C2045" s="95" t="s">
        <v>20</v>
      </c>
      <c r="D2045" s="95" t="s">
        <v>20</v>
      </c>
      <c r="E2045" s="95" t="s">
        <v>17246</v>
      </c>
      <c r="F2045" s="95" t="s">
        <v>17268</v>
      </c>
      <c r="G2045" s="95" t="s">
        <v>17278</v>
      </c>
      <c r="H2045" s="14" t="s">
        <v>20842</v>
      </c>
      <c r="I2045" s="95" t="s">
        <v>6512</v>
      </c>
      <c r="J2045" s="120" t="s">
        <v>14716</v>
      </c>
      <c r="K2045" s="106" t="s">
        <v>6513</v>
      </c>
      <c r="L2045" s="95" t="s">
        <v>6512</v>
      </c>
      <c r="M2045" s="97">
        <f>IF($K$6="с учетом НДС",VLOOKUP('Прайс MILWAUKEE®'!$J2045,'Legend ACC'!$A:$H,8,0)*(1-N2045),VLOOKUP('Прайс MILWAUKEE®'!$J2045,'Legend ACC'!$A:$H,8,0)*(1-N2045)/1.2)</f>
        <v>198.00000000000003</v>
      </c>
      <c r="N2045" s="98">
        <f>IF(OR(E2045="Принадлежности",E2045="Ручной инструмент"),$K$5,IF($K$4=0,0,IFERROR(VLOOKUP(Q2045,LEGEND!$V$4:$W$7,2,0),$K$4)))</f>
        <v>0</v>
      </c>
      <c r="O2045" s="103" t="s">
        <v>20</v>
      </c>
      <c r="P2045" s="102" t="s">
        <v>20</v>
      </c>
      <c r="Q2045" s="102" t="s">
        <v>20</v>
      </c>
      <c r="R2045" s="116" t="s">
        <v>6514</v>
      </c>
      <c r="S2045" s="114" t="s">
        <v>964</v>
      </c>
      <c r="T2045" s="114">
        <v>47</v>
      </c>
      <c r="U2045" s="114">
        <v>197</v>
      </c>
      <c r="V2045" s="114">
        <v>7</v>
      </c>
      <c r="W2045" s="115">
        <v>3.6999999999999998E-2</v>
      </c>
    </row>
    <row r="2046" spans="2:23" ht="38.25">
      <c r="B2046" s="95" t="s">
        <v>20807</v>
      </c>
      <c r="C2046" s="95" t="s">
        <v>20</v>
      </c>
      <c r="D2046" s="95" t="s">
        <v>20</v>
      </c>
      <c r="E2046" s="95" t="s">
        <v>17246</v>
      </c>
      <c r="F2046" s="95" t="s">
        <v>17268</v>
      </c>
      <c r="G2046" s="95" t="s">
        <v>17278</v>
      </c>
      <c r="H2046" s="14" t="s">
        <v>20842</v>
      </c>
      <c r="I2046" s="95" t="s">
        <v>6515</v>
      </c>
      <c r="J2046" s="120" t="s">
        <v>14717</v>
      </c>
      <c r="K2046" s="106" t="s">
        <v>6516</v>
      </c>
      <c r="L2046" s="95" t="s">
        <v>6515</v>
      </c>
      <c r="M2046" s="97">
        <f>IF($K$6="с учетом НДС",VLOOKUP('Прайс MILWAUKEE®'!$J2046,'Legend ACC'!$A:$H,8,0)*(1-N2046),VLOOKUP('Прайс MILWAUKEE®'!$J2046,'Legend ACC'!$A:$H,8,0)*(1-N2046)/1.2)</f>
        <v>71.5</v>
      </c>
      <c r="N2046" s="98">
        <f>IF(OR(E2046="Принадлежности",E2046="Ручной инструмент"),$K$5,IF($K$4=0,0,IFERROR(VLOOKUP(Q2046,LEGEND!$V$4:$W$7,2,0),$K$4)))</f>
        <v>0</v>
      </c>
      <c r="O2046" s="103" t="s">
        <v>20</v>
      </c>
      <c r="P2046" s="102" t="s">
        <v>20</v>
      </c>
      <c r="Q2046" s="102" t="s">
        <v>20</v>
      </c>
      <c r="R2046" s="116" t="s">
        <v>6517</v>
      </c>
      <c r="S2046" s="114" t="s">
        <v>964</v>
      </c>
      <c r="T2046" s="114">
        <v>47</v>
      </c>
      <c r="U2046" s="114">
        <v>98</v>
      </c>
      <c r="V2046" s="114">
        <v>7</v>
      </c>
      <c r="W2046" s="115">
        <v>1.0999999999999999E-2</v>
      </c>
    </row>
    <row r="2047" spans="2:23" ht="38.25">
      <c r="B2047" s="95" t="s">
        <v>20807</v>
      </c>
      <c r="C2047" s="95" t="s">
        <v>20</v>
      </c>
      <c r="D2047" s="95" t="s">
        <v>20</v>
      </c>
      <c r="E2047" s="95" t="s">
        <v>17246</v>
      </c>
      <c r="F2047" s="95" t="s">
        <v>17268</v>
      </c>
      <c r="G2047" s="95" t="s">
        <v>17278</v>
      </c>
      <c r="H2047" s="14" t="s">
        <v>20842</v>
      </c>
      <c r="I2047" s="95" t="s">
        <v>6518</v>
      </c>
      <c r="J2047" s="120" t="s">
        <v>14718</v>
      </c>
      <c r="K2047" s="106" t="s">
        <v>6519</v>
      </c>
      <c r="L2047" s="95" t="s">
        <v>6518</v>
      </c>
      <c r="M2047" s="97">
        <f>IF($K$6="с учетом НДС",VLOOKUP('Прайс MILWAUKEE®'!$J2047,'Legend ACC'!$A:$H,8,0)*(1-N2047),VLOOKUP('Прайс MILWAUKEE®'!$J2047,'Legend ACC'!$A:$H,8,0)*(1-N2047)/1.2)</f>
        <v>80.300000000000011</v>
      </c>
      <c r="N2047" s="98">
        <f>IF(OR(E2047="Принадлежности",E2047="Ручной инструмент"),$K$5,IF($K$4=0,0,IFERROR(VLOOKUP(Q2047,LEGEND!$V$4:$W$7,2,0),$K$4)))</f>
        <v>0</v>
      </c>
      <c r="O2047" s="103" t="s">
        <v>20</v>
      </c>
      <c r="P2047" s="102" t="s">
        <v>20</v>
      </c>
      <c r="Q2047" s="102" t="s">
        <v>20</v>
      </c>
      <c r="R2047" s="116" t="s">
        <v>6520</v>
      </c>
      <c r="S2047" s="114" t="s">
        <v>964</v>
      </c>
      <c r="T2047" s="114">
        <v>47</v>
      </c>
      <c r="U2047" s="114">
        <v>98</v>
      </c>
      <c r="V2047" s="114">
        <v>7</v>
      </c>
      <c r="W2047" s="115">
        <v>1.0999999999999999E-2</v>
      </c>
    </row>
    <row r="2048" spans="2:23" ht="38.25">
      <c r="B2048" s="95" t="s">
        <v>20807</v>
      </c>
      <c r="C2048" s="95" t="s">
        <v>20</v>
      </c>
      <c r="D2048" s="95" t="s">
        <v>20</v>
      </c>
      <c r="E2048" s="95" t="s">
        <v>17246</v>
      </c>
      <c r="F2048" s="95" t="s">
        <v>17268</v>
      </c>
      <c r="G2048" s="95" t="s">
        <v>17278</v>
      </c>
      <c r="H2048" s="14" t="s">
        <v>20842</v>
      </c>
      <c r="I2048" s="95" t="s">
        <v>6521</v>
      </c>
      <c r="J2048" s="120" t="s">
        <v>14719</v>
      </c>
      <c r="K2048" s="106" t="s">
        <v>6522</v>
      </c>
      <c r="L2048" s="95" t="s">
        <v>6521</v>
      </c>
      <c r="M2048" s="97">
        <f>IF($K$6="с учетом НДС",VLOOKUP('Прайс MILWAUKEE®'!$J2048,'Legend ACC'!$A:$H,8,0)*(1-N2048),VLOOKUP('Прайс MILWAUKEE®'!$J2048,'Legend ACC'!$A:$H,8,0)*(1-N2048)/1.2)</f>
        <v>80.300000000000011</v>
      </c>
      <c r="N2048" s="98">
        <f>IF(OR(E2048="Принадлежности",E2048="Ручной инструмент"),$K$5,IF($K$4=0,0,IFERROR(VLOOKUP(Q2048,LEGEND!$V$4:$W$7,2,0),$K$4)))</f>
        <v>0</v>
      </c>
      <c r="O2048" s="103" t="s">
        <v>20</v>
      </c>
      <c r="P2048" s="102" t="s">
        <v>20</v>
      </c>
      <c r="Q2048" s="102" t="s">
        <v>20</v>
      </c>
      <c r="R2048" s="116" t="s">
        <v>6523</v>
      </c>
      <c r="S2048" s="114" t="s">
        <v>964</v>
      </c>
      <c r="T2048" s="114">
        <v>47</v>
      </c>
      <c r="U2048" s="114">
        <v>98</v>
      </c>
      <c r="V2048" s="114">
        <v>7</v>
      </c>
      <c r="W2048" s="115">
        <v>1.0999999999999999E-2</v>
      </c>
    </row>
    <row r="2049" spans="2:23" ht="38.25">
      <c r="B2049" s="95" t="s">
        <v>20807</v>
      </c>
      <c r="C2049" s="95" t="s">
        <v>20</v>
      </c>
      <c r="D2049" s="95" t="s">
        <v>20</v>
      </c>
      <c r="E2049" s="95" t="s">
        <v>17246</v>
      </c>
      <c r="F2049" s="95" t="s">
        <v>17268</v>
      </c>
      <c r="G2049" s="95" t="s">
        <v>17278</v>
      </c>
      <c r="H2049" s="14" t="s">
        <v>20842</v>
      </c>
      <c r="I2049" s="95" t="s">
        <v>6524</v>
      </c>
      <c r="J2049" s="120" t="s">
        <v>14720</v>
      </c>
      <c r="K2049" s="106" t="s">
        <v>6525</v>
      </c>
      <c r="L2049" s="95" t="s">
        <v>6524</v>
      </c>
      <c r="M2049" s="97">
        <f>IF($K$6="с учетом НДС",VLOOKUP('Прайс MILWAUKEE®'!$J2049,'Legend ACC'!$A:$H,8,0)*(1-N2049),VLOOKUP('Прайс MILWAUKEE®'!$J2049,'Legend ACC'!$A:$H,8,0)*(1-N2049)/1.2)</f>
        <v>80.300000000000011</v>
      </c>
      <c r="N2049" s="98">
        <f>IF(OR(E2049="Принадлежности",E2049="Ручной инструмент"),$K$5,IF($K$4=0,0,IFERROR(VLOOKUP(Q2049,LEGEND!$V$4:$W$7,2,0),$K$4)))</f>
        <v>0</v>
      </c>
      <c r="O2049" s="103" t="s">
        <v>20</v>
      </c>
      <c r="P2049" s="102" t="s">
        <v>20</v>
      </c>
      <c r="Q2049" s="102" t="s">
        <v>20</v>
      </c>
      <c r="R2049" s="116" t="s">
        <v>6526</v>
      </c>
      <c r="S2049" s="114" t="s">
        <v>964</v>
      </c>
      <c r="T2049" s="114">
        <v>47</v>
      </c>
      <c r="U2049" s="114">
        <v>98</v>
      </c>
      <c r="V2049" s="114">
        <v>7</v>
      </c>
      <c r="W2049" s="115">
        <v>1.0999999999999999E-2</v>
      </c>
    </row>
    <row r="2050" spans="2:23" ht="38.25">
      <c r="B2050" s="95" t="s">
        <v>20807</v>
      </c>
      <c r="C2050" s="95" t="s">
        <v>20</v>
      </c>
      <c r="D2050" s="95" t="s">
        <v>20</v>
      </c>
      <c r="E2050" s="95" t="s">
        <v>17246</v>
      </c>
      <c r="F2050" s="95" t="s">
        <v>17268</v>
      </c>
      <c r="G2050" s="95" t="s">
        <v>17278</v>
      </c>
      <c r="H2050" s="14" t="s">
        <v>20842</v>
      </c>
      <c r="I2050" s="95" t="s">
        <v>6527</v>
      </c>
      <c r="J2050" s="120" t="s">
        <v>14721</v>
      </c>
      <c r="K2050" s="106" t="s">
        <v>6528</v>
      </c>
      <c r="L2050" s="95" t="s">
        <v>6527</v>
      </c>
      <c r="M2050" s="97">
        <f>IF($K$6="с учетом НДС",VLOOKUP('Прайс MILWAUKEE®'!$J2050,'Legend ACC'!$A:$H,8,0)*(1-N2050),VLOOKUP('Прайс MILWAUKEE®'!$J2050,'Legend ACC'!$A:$H,8,0)*(1-N2050)/1.2)</f>
        <v>71.5</v>
      </c>
      <c r="N2050" s="98">
        <f>IF(OR(E2050="Принадлежности",E2050="Ручной инструмент"),$K$5,IF($K$4=0,0,IFERROR(VLOOKUP(Q2050,LEGEND!$V$4:$W$7,2,0),$K$4)))</f>
        <v>0</v>
      </c>
      <c r="O2050" s="103" t="s">
        <v>20</v>
      </c>
      <c r="P2050" s="102" t="s">
        <v>20</v>
      </c>
      <c r="Q2050" s="102" t="s">
        <v>20</v>
      </c>
      <c r="R2050" s="116" t="s">
        <v>6529</v>
      </c>
      <c r="S2050" s="114" t="s">
        <v>964</v>
      </c>
      <c r="T2050" s="114">
        <v>47</v>
      </c>
      <c r="U2050" s="114">
        <v>98</v>
      </c>
      <c r="V2050" s="114">
        <v>7</v>
      </c>
      <c r="W2050" s="115">
        <v>0.01</v>
      </c>
    </row>
    <row r="2051" spans="2:23" ht="38.25">
      <c r="B2051" s="95" t="s">
        <v>20807</v>
      </c>
      <c r="C2051" s="95" t="s">
        <v>20</v>
      </c>
      <c r="D2051" s="95" t="s">
        <v>20</v>
      </c>
      <c r="E2051" s="95" t="s">
        <v>17246</v>
      </c>
      <c r="F2051" s="95" t="s">
        <v>17268</v>
      </c>
      <c r="G2051" s="95" t="s">
        <v>17278</v>
      </c>
      <c r="H2051" s="14" t="s">
        <v>20842</v>
      </c>
      <c r="I2051" s="95" t="s">
        <v>6530</v>
      </c>
      <c r="J2051" s="120" t="s">
        <v>14722</v>
      </c>
      <c r="K2051" s="106" t="s">
        <v>6531</v>
      </c>
      <c r="L2051" s="95" t="s">
        <v>6530</v>
      </c>
      <c r="M2051" s="97">
        <f>IF($K$6="с учетом НДС",VLOOKUP('Прайс MILWAUKEE®'!$J2051,'Legend ACC'!$A:$H,8,0)*(1-N2051),VLOOKUP('Прайс MILWAUKEE®'!$J2051,'Legend ACC'!$A:$H,8,0)*(1-N2051)/1.2)</f>
        <v>96.800000000000011</v>
      </c>
      <c r="N2051" s="98">
        <f>IF(OR(E2051="Принадлежности",E2051="Ручной инструмент"),$K$5,IF($K$4=0,0,IFERROR(VLOOKUP(Q2051,LEGEND!$V$4:$W$7,2,0),$K$4)))</f>
        <v>0</v>
      </c>
      <c r="O2051" s="103" t="s">
        <v>20</v>
      </c>
      <c r="P2051" s="102" t="s">
        <v>20</v>
      </c>
      <c r="Q2051" s="102" t="s">
        <v>20</v>
      </c>
      <c r="R2051" s="116" t="s">
        <v>6532</v>
      </c>
      <c r="S2051" s="114" t="s">
        <v>964</v>
      </c>
      <c r="T2051" s="114">
        <v>47</v>
      </c>
      <c r="U2051" s="114">
        <v>146</v>
      </c>
      <c r="V2051" s="114">
        <v>7</v>
      </c>
      <c r="W2051" s="115">
        <v>2.1000000000000001E-2</v>
      </c>
    </row>
    <row r="2052" spans="2:23" ht="38.25">
      <c r="B2052" s="95" t="s">
        <v>20807</v>
      </c>
      <c r="C2052" s="95" t="s">
        <v>20</v>
      </c>
      <c r="D2052" s="95" t="s">
        <v>20</v>
      </c>
      <c r="E2052" s="95" t="s">
        <v>17246</v>
      </c>
      <c r="F2052" s="95" t="s">
        <v>17268</v>
      </c>
      <c r="G2052" s="95" t="s">
        <v>17278</v>
      </c>
      <c r="H2052" s="14" t="s">
        <v>20842</v>
      </c>
      <c r="I2052" s="95" t="s">
        <v>6533</v>
      </c>
      <c r="J2052" s="120" t="s">
        <v>14723</v>
      </c>
      <c r="K2052" s="106" t="s">
        <v>6534</v>
      </c>
      <c r="L2052" s="95" t="s">
        <v>6533</v>
      </c>
      <c r="M2052" s="97">
        <f>IF($K$6="с учетом НДС",VLOOKUP('Прайс MILWAUKEE®'!$J2052,'Legend ACC'!$A:$H,8,0)*(1-N2052),VLOOKUP('Прайс MILWAUKEE®'!$J2052,'Legend ACC'!$A:$H,8,0)*(1-N2052)/1.2)</f>
        <v>198.00000000000003</v>
      </c>
      <c r="N2052" s="98">
        <f>IF(OR(E2052="Принадлежности",E2052="Ручной инструмент"),$K$5,IF($K$4=0,0,IFERROR(VLOOKUP(Q2052,LEGEND!$V$4:$W$7,2,0),$K$4)))</f>
        <v>0</v>
      </c>
      <c r="O2052" s="103" t="s">
        <v>20</v>
      </c>
      <c r="P2052" s="102" t="s">
        <v>20</v>
      </c>
      <c r="Q2052" s="102" t="s">
        <v>20</v>
      </c>
      <c r="R2052" s="116" t="s">
        <v>6535</v>
      </c>
      <c r="S2052" s="114" t="s">
        <v>964</v>
      </c>
      <c r="T2052" s="114">
        <v>47</v>
      </c>
      <c r="U2052" s="114">
        <v>197</v>
      </c>
      <c r="V2052" s="114">
        <v>7</v>
      </c>
      <c r="W2052" s="115">
        <v>3.5000000000000003E-2</v>
      </c>
    </row>
    <row r="2053" spans="2:23" ht="38.25">
      <c r="B2053" s="95" t="s">
        <v>20807</v>
      </c>
      <c r="C2053" s="95" t="s">
        <v>20</v>
      </c>
      <c r="D2053" s="95" t="s">
        <v>20</v>
      </c>
      <c r="E2053" s="95" t="s">
        <v>17246</v>
      </c>
      <c r="F2053" s="95" t="s">
        <v>17268</v>
      </c>
      <c r="G2053" s="95" t="s">
        <v>17278</v>
      </c>
      <c r="H2053" s="14" t="s">
        <v>20842</v>
      </c>
      <c r="I2053" s="95" t="s">
        <v>6536</v>
      </c>
      <c r="J2053" s="120" t="s">
        <v>14724</v>
      </c>
      <c r="K2053" s="106" t="s">
        <v>6537</v>
      </c>
      <c r="L2053" s="95" t="s">
        <v>6536</v>
      </c>
      <c r="M2053" s="97">
        <f>IF($K$6="с учетом НДС",VLOOKUP('Прайс MILWAUKEE®'!$J2053,'Legend ACC'!$A:$H,8,0)*(1-N2053),VLOOKUP('Прайс MILWAUKEE®'!$J2053,'Legend ACC'!$A:$H,8,0)*(1-N2053)/1.2)</f>
        <v>198.00000000000003</v>
      </c>
      <c r="N2053" s="98">
        <f>IF(OR(E2053="Принадлежности",E2053="Ручной инструмент"),$K$5,IF($K$4=0,0,IFERROR(VLOOKUP(Q2053,LEGEND!$V$4:$W$7,2,0),$K$4)))</f>
        <v>0</v>
      </c>
      <c r="O2053" s="103" t="s">
        <v>20</v>
      </c>
      <c r="P2053" s="102" t="s">
        <v>20</v>
      </c>
      <c r="Q2053" s="102" t="s">
        <v>20</v>
      </c>
      <c r="R2053" s="116" t="s">
        <v>6538</v>
      </c>
      <c r="S2053" s="114" t="s">
        <v>964</v>
      </c>
      <c r="T2053" s="114">
        <v>47</v>
      </c>
      <c r="U2053" s="114">
        <v>197</v>
      </c>
      <c r="V2053" s="114">
        <v>7</v>
      </c>
      <c r="W2053" s="115">
        <v>3.5999999999999997E-2</v>
      </c>
    </row>
    <row r="2054" spans="2:23" ht="51">
      <c r="B2054" s="95" t="s">
        <v>20807</v>
      </c>
      <c r="C2054" s="95" t="s">
        <v>20</v>
      </c>
      <c r="D2054" s="95" t="s">
        <v>20</v>
      </c>
      <c r="E2054" s="95" t="s">
        <v>17246</v>
      </c>
      <c r="F2054" s="95" t="s">
        <v>17268</v>
      </c>
      <c r="G2054" s="95" t="s">
        <v>17278</v>
      </c>
      <c r="H2054" s="14" t="s">
        <v>20842</v>
      </c>
      <c r="I2054" s="95" t="s">
        <v>6539</v>
      </c>
      <c r="J2054" s="120" t="s">
        <v>14725</v>
      </c>
      <c r="K2054" s="106" t="s">
        <v>6540</v>
      </c>
      <c r="L2054" s="95" t="s">
        <v>6539</v>
      </c>
      <c r="M2054" s="97">
        <f>IF($K$6="с учетом НДС",VLOOKUP('Прайс MILWAUKEE®'!$J2054,'Legend ACC'!$A:$H,8,0)*(1-N2054),VLOOKUP('Прайс MILWAUKEE®'!$J2054,'Legend ACC'!$A:$H,8,0)*(1-N2054)/1.2)</f>
        <v>561</v>
      </c>
      <c r="N2054" s="98">
        <f>IF(OR(E2054="Принадлежности",E2054="Ручной инструмент"),$K$5,IF($K$4=0,0,IFERROR(VLOOKUP(Q2054,LEGEND!$V$4:$W$7,2,0),$K$4)))</f>
        <v>0</v>
      </c>
      <c r="O2054" s="103" t="s">
        <v>20</v>
      </c>
      <c r="P2054" s="102" t="s">
        <v>20</v>
      </c>
      <c r="Q2054" s="102" t="s">
        <v>20</v>
      </c>
      <c r="R2054" s="116" t="s">
        <v>6541</v>
      </c>
      <c r="S2054" s="114" t="s">
        <v>964</v>
      </c>
      <c r="T2054" s="114">
        <v>51</v>
      </c>
      <c r="U2054" s="114">
        <v>24</v>
      </c>
      <c r="V2054" s="114">
        <v>64</v>
      </c>
      <c r="W2054" s="115">
        <v>0.158</v>
      </c>
    </row>
    <row r="2055" spans="2:23" ht="38.25">
      <c r="B2055" s="95" t="s">
        <v>20807</v>
      </c>
      <c r="C2055" s="95" t="s">
        <v>20</v>
      </c>
      <c r="D2055" s="95" t="s">
        <v>20</v>
      </c>
      <c r="E2055" s="95" t="s">
        <v>17246</v>
      </c>
      <c r="F2055" s="95" t="s">
        <v>17268</v>
      </c>
      <c r="G2055" s="95" t="s">
        <v>17278</v>
      </c>
      <c r="H2055" s="14" t="s">
        <v>20842</v>
      </c>
      <c r="I2055" s="95" t="s">
        <v>6542</v>
      </c>
      <c r="J2055" s="120" t="s">
        <v>14726</v>
      </c>
      <c r="K2055" s="106" t="s">
        <v>6543</v>
      </c>
      <c r="L2055" s="95" t="s">
        <v>6542</v>
      </c>
      <c r="M2055" s="97">
        <f>IF($K$6="с учетом НДС",VLOOKUP('Прайс MILWAUKEE®'!$J2055,'Legend ACC'!$A:$H,8,0)*(1-N2055),VLOOKUP('Прайс MILWAUKEE®'!$J2055,'Legend ACC'!$A:$H,8,0)*(1-N2055)/1.2)</f>
        <v>96.800000000000011</v>
      </c>
      <c r="N2055" s="98">
        <f>IF(OR(E2055="Принадлежности",E2055="Ручной инструмент"),$K$5,IF($K$4=0,0,IFERROR(VLOOKUP(Q2055,LEGEND!$V$4:$W$7,2,0),$K$4)))</f>
        <v>0</v>
      </c>
      <c r="O2055" s="103" t="s">
        <v>20</v>
      </c>
      <c r="P2055" s="102" t="s">
        <v>20</v>
      </c>
      <c r="Q2055" s="102" t="s">
        <v>20</v>
      </c>
      <c r="R2055" s="116" t="s">
        <v>6544</v>
      </c>
      <c r="S2055" s="114" t="s">
        <v>964</v>
      </c>
      <c r="T2055" s="114">
        <v>47</v>
      </c>
      <c r="U2055" s="114">
        <v>146</v>
      </c>
      <c r="V2055" s="114">
        <v>7</v>
      </c>
      <c r="W2055" s="115">
        <v>2.4E-2</v>
      </c>
    </row>
    <row r="2056" spans="2:23" ht="38.25">
      <c r="B2056" s="95" t="s">
        <v>20807</v>
      </c>
      <c r="C2056" s="95" t="s">
        <v>20</v>
      </c>
      <c r="D2056" s="95" t="s">
        <v>20</v>
      </c>
      <c r="E2056" s="95" t="s">
        <v>17246</v>
      </c>
      <c r="F2056" s="95" t="s">
        <v>17268</v>
      </c>
      <c r="G2056" s="95" t="s">
        <v>17278</v>
      </c>
      <c r="H2056" s="14" t="s">
        <v>20842</v>
      </c>
      <c r="I2056" s="95" t="s">
        <v>6545</v>
      </c>
      <c r="J2056" s="120" t="s">
        <v>14727</v>
      </c>
      <c r="K2056" s="106" t="s">
        <v>6546</v>
      </c>
      <c r="L2056" s="95" t="s">
        <v>6545</v>
      </c>
      <c r="M2056" s="97">
        <f>IF($K$6="с учетом НДС",VLOOKUP('Прайс MILWAUKEE®'!$J2056,'Legend ACC'!$A:$H,8,0)*(1-N2056),VLOOKUP('Прайс MILWAUKEE®'!$J2056,'Legend ACC'!$A:$H,8,0)*(1-N2056)/1.2)</f>
        <v>80.300000000000011</v>
      </c>
      <c r="N2056" s="98">
        <f>IF(OR(E2056="Принадлежности",E2056="Ручной инструмент"),$K$5,IF($K$4=0,0,IFERROR(VLOOKUP(Q2056,LEGEND!$V$4:$W$7,2,0),$K$4)))</f>
        <v>0</v>
      </c>
      <c r="O2056" s="103" t="s">
        <v>20</v>
      </c>
      <c r="P2056" s="102" t="s">
        <v>20</v>
      </c>
      <c r="Q2056" s="102" t="s">
        <v>20</v>
      </c>
      <c r="R2056" s="116" t="s">
        <v>6547</v>
      </c>
      <c r="S2056" s="114" t="s">
        <v>964</v>
      </c>
      <c r="T2056" s="114">
        <v>47</v>
      </c>
      <c r="U2056" s="114">
        <v>98</v>
      </c>
      <c r="V2056" s="114">
        <v>7</v>
      </c>
      <c r="W2056" s="115">
        <v>0.01</v>
      </c>
    </row>
    <row r="2057" spans="2:23" ht="38.25">
      <c r="B2057" s="95" t="s">
        <v>20807</v>
      </c>
      <c r="C2057" s="95" t="s">
        <v>20</v>
      </c>
      <c r="D2057" s="95" t="s">
        <v>20</v>
      </c>
      <c r="E2057" s="95" t="s">
        <v>17246</v>
      </c>
      <c r="F2057" s="95" t="s">
        <v>17268</v>
      </c>
      <c r="G2057" s="95" t="s">
        <v>17278</v>
      </c>
      <c r="H2057" s="14" t="s">
        <v>20842</v>
      </c>
      <c r="I2057" s="95" t="s">
        <v>6548</v>
      </c>
      <c r="J2057" s="120" t="s">
        <v>14728</v>
      </c>
      <c r="K2057" s="106" t="s">
        <v>6549</v>
      </c>
      <c r="L2057" s="95" t="s">
        <v>6548</v>
      </c>
      <c r="M2057" s="97">
        <f>IF($K$6="с учетом НДС",VLOOKUP('Прайс MILWAUKEE®'!$J2057,'Legend ACC'!$A:$H,8,0)*(1-N2057),VLOOKUP('Прайс MILWAUKEE®'!$J2057,'Legend ACC'!$A:$H,8,0)*(1-N2057)/1.2)</f>
        <v>80.300000000000011</v>
      </c>
      <c r="N2057" s="98">
        <f>IF(OR(E2057="Принадлежности",E2057="Ручной инструмент"),$K$5,IF($K$4=0,0,IFERROR(VLOOKUP(Q2057,LEGEND!$V$4:$W$7,2,0),$K$4)))</f>
        <v>0</v>
      </c>
      <c r="O2057" s="103" t="s">
        <v>20</v>
      </c>
      <c r="P2057" s="102" t="s">
        <v>20</v>
      </c>
      <c r="Q2057" s="102" t="s">
        <v>20</v>
      </c>
      <c r="R2057" s="116" t="s">
        <v>6550</v>
      </c>
      <c r="S2057" s="114" t="s">
        <v>964</v>
      </c>
      <c r="T2057" s="114">
        <v>47</v>
      </c>
      <c r="U2057" s="114">
        <v>98</v>
      </c>
      <c r="V2057" s="114">
        <v>7</v>
      </c>
      <c r="W2057" s="115">
        <v>1.0999999999999999E-2</v>
      </c>
    </row>
    <row r="2058" spans="2:23" ht="38.25">
      <c r="B2058" s="95" t="s">
        <v>20807</v>
      </c>
      <c r="C2058" s="95" t="s">
        <v>20</v>
      </c>
      <c r="D2058" s="95" t="s">
        <v>20</v>
      </c>
      <c r="E2058" s="95" t="s">
        <v>17246</v>
      </c>
      <c r="F2058" s="95" t="s">
        <v>17268</v>
      </c>
      <c r="G2058" s="95" t="s">
        <v>17278</v>
      </c>
      <c r="H2058" s="14" t="s">
        <v>20842</v>
      </c>
      <c r="I2058" s="95" t="s">
        <v>6551</v>
      </c>
      <c r="J2058" s="120" t="s">
        <v>14729</v>
      </c>
      <c r="K2058" s="106" t="s">
        <v>6552</v>
      </c>
      <c r="L2058" s="95" t="s">
        <v>6551</v>
      </c>
      <c r="M2058" s="97">
        <f>IF($K$6="с учетом НДС",VLOOKUP('Прайс MILWAUKEE®'!$J2058,'Legend ACC'!$A:$H,8,0)*(1-N2058),VLOOKUP('Прайс MILWAUKEE®'!$J2058,'Legend ACC'!$A:$H,8,0)*(1-N2058)/1.2)</f>
        <v>80.300000000000011</v>
      </c>
      <c r="N2058" s="98">
        <f>IF(OR(E2058="Принадлежности",E2058="Ручной инструмент"),$K$5,IF($K$4=0,0,IFERROR(VLOOKUP(Q2058,LEGEND!$V$4:$W$7,2,0),$K$4)))</f>
        <v>0</v>
      </c>
      <c r="O2058" s="103" t="s">
        <v>20</v>
      </c>
      <c r="P2058" s="102" t="s">
        <v>20</v>
      </c>
      <c r="Q2058" s="102" t="s">
        <v>20</v>
      </c>
      <c r="R2058" s="116" t="s">
        <v>6553</v>
      </c>
      <c r="S2058" s="114" t="s">
        <v>964</v>
      </c>
      <c r="T2058" s="114">
        <v>47</v>
      </c>
      <c r="U2058" s="114">
        <v>98</v>
      </c>
      <c r="V2058" s="114">
        <v>7</v>
      </c>
      <c r="W2058" s="115">
        <v>1.0999999999999999E-2</v>
      </c>
    </row>
    <row r="2059" spans="2:23" ht="51">
      <c r="B2059" s="95" t="s">
        <v>20807</v>
      </c>
      <c r="C2059" s="95" t="s">
        <v>20</v>
      </c>
      <c r="D2059" s="95" t="s">
        <v>20</v>
      </c>
      <c r="E2059" s="95" t="s">
        <v>17246</v>
      </c>
      <c r="F2059" s="95" t="s">
        <v>17268</v>
      </c>
      <c r="G2059" s="95" t="s">
        <v>17278</v>
      </c>
      <c r="H2059" s="14" t="s">
        <v>20842</v>
      </c>
      <c r="I2059" s="95" t="s">
        <v>6554</v>
      </c>
      <c r="J2059" s="120" t="s">
        <v>14730</v>
      </c>
      <c r="K2059" s="106" t="s">
        <v>6555</v>
      </c>
      <c r="L2059" s="95" t="s">
        <v>6554</v>
      </c>
      <c r="M2059" s="97">
        <f>IF($K$6="с учетом НДС",VLOOKUP('Прайс MILWAUKEE®'!$J2059,'Legend ACC'!$A:$H,8,0)*(1-N2059),VLOOKUP('Прайс MILWAUKEE®'!$J2059,'Legend ACC'!$A:$H,8,0)*(1-N2059)/1.2)</f>
        <v>80.300000000000011</v>
      </c>
      <c r="N2059" s="98">
        <f>IF(OR(E2059="Принадлежности",E2059="Ручной инструмент"),$K$5,IF($K$4=0,0,IFERROR(VLOOKUP(Q2059,LEGEND!$V$4:$W$7,2,0),$K$4)))</f>
        <v>0</v>
      </c>
      <c r="O2059" s="103" t="s">
        <v>20</v>
      </c>
      <c r="P2059" s="102" t="s">
        <v>20</v>
      </c>
      <c r="Q2059" s="102" t="s">
        <v>20</v>
      </c>
      <c r="R2059" s="116" t="s">
        <v>6556</v>
      </c>
      <c r="S2059" s="114" t="s">
        <v>964</v>
      </c>
      <c r="T2059" s="114">
        <v>47</v>
      </c>
      <c r="U2059" s="114">
        <v>98</v>
      </c>
      <c r="V2059" s="114">
        <v>7</v>
      </c>
      <c r="W2059" s="115">
        <v>1.0999999999999999E-2</v>
      </c>
    </row>
    <row r="2060" spans="2:23" ht="51">
      <c r="B2060" s="95" t="s">
        <v>20807</v>
      </c>
      <c r="C2060" s="95" t="s">
        <v>20</v>
      </c>
      <c r="D2060" s="95" t="s">
        <v>20</v>
      </c>
      <c r="E2060" s="95" t="s">
        <v>17246</v>
      </c>
      <c r="F2060" s="95" t="s">
        <v>17268</v>
      </c>
      <c r="G2060" s="95" t="s">
        <v>17278</v>
      </c>
      <c r="H2060" s="14" t="s">
        <v>20842</v>
      </c>
      <c r="I2060" s="95" t="s">
        <v>6557</v>
      </c>
      <c r="J2060" s="120" t="s">
        <v>14731</v>
      </c>
      <c r="K2060" s="106" t="s">
        <v>6558</v>
      </c>
      <c r="L2060" s="95" t="s">
        <v>6557</v>
      </c>
      <c r="M2060" s="97">
        <f>IF($K$6="с учетом НДС",VLOOKUP('Прайс MILWAUKEE®'!$J2060,'Legend ACC'!$A:$H,8,0)*(1-N2060),VLOOKUP('Прайс MILWAUKEE®'!$J2060,'Legend ACC'!$A:$H,8,0)*(1-N2060)/1.2)</f>
        <v>80.300000000000011</v>
      </c>
      <c r="N2060" s="98">
        <f>IF(OR(E2060="Принадлежности",E2060="Ручной инструмент"),$K$5,IF($K$4=0,0,IFERROR(VLOOKUP(Q2060,LEGEND!$V$4:$W$7,2,0),$K$4)))</f>
        <v>0</v>
      </c>
      <c r="O2060" s="103" t="s">
        <v>20</v>
      </c>
      <c r="P2060" s="102" t="s">
        <v>20</v>
      </c>
      <c r="Q2060" s="102" t="s">
        <v>20</v>
      </c>
      <c r="R2060" s="116" t="s">
        <v>6559</v>
      </c>
      <c r="S2060" s="114" t="s">
        <v>964</v>
      </c>
      <c r="T2060" s="114">
        <v>47</v>
      </c>
      <c r="U2060" s="114">
        <v>98</v>
      </c>
      <c r="V2060" s="114">
        <v>7</v>
      </c>
      <c r="W2060" s="115">
        <v>1.0999999999999999E-2</v>
      </c>
    </row>
    <row r="2061" spans="2:23" ht="51">
      <c r="B2061" s="95" t="s">
        <v>20807</v>
      </c>
      <c r="C2061" s="95" t="s">
        <v>20</v>
      </c>
      <c r="D2061" s="95" t="s">
        <v>20</v>
      </c>
      <c r="E2061" s="95" t="s">
        <v>17246</v>
      </c>
      <c r="F2061" s="95" t="s">
        <v>17268</v>
      </c>
      <c r="G2061" s="95" t="s">
        <v>17278</v>
      </c>
      <c r="H2061" s="14" t="s">
        <v>20842</v>
      </c>
      <c r="I2061" s="95" t="s">
        <v>6560</v>
      </c>
      <c r="J2061" s="120" t="s">
        <v>14732</v>
      </c>
      <c r="K2061" s="106" t="s">
        <v>6561</v>
      </c>
      <c r="L2061" s="95" t="s">
        <v>6560</v>
      </c>
      <c r="M2061" s="97">
        <f>IF($K$6="с учетом НДС",VLOOKUP('Прайс MILWAUKEE®'!$J2061,'Legend ACC'!$A:$H,8,0)*(1-N2061),VLOOKUP('Прайс MILWAUKEE®'!$J2061,'Legend ACC'!$A:$H,8,0)*(1-N2061)/1.2)</f>
        <v>80.300000000000011</v>
      </c>
      <c r="N2061" s="98">
        <f>IF(OR(E2061="Принадлежности",E2061="Ручной инструмент"),$K$5,IF($K$4=0,0,IFERROR(VLOOKUP(Q2061,LEGEND!$V$4:$W$7,2,0),$K$4)))</f>
        <v>0</v>
      </c>
      <c r="O2061" s="103" t="s">
        <v>20</v>
      </c>
      <c r="P2061" s="102" t="s">
        <v>20</v>
      </c>
      <c r="Q2061" s="102" t="s">
        <v>20</v>
      </c>
      <c r="R2061" s="116" t="s">
        <v>6562</v>
      </c>
      <c r="S2061" s="114" t="s">
        <v>964</v>
      </c>
      <c r="T2061" s="114">
        <v>47</v>
      </c>
      <c r="U2061" s="114">
        <v>98</v>
      </c>
      <c r="V2061" s="114">
        <v>7</v>
      </c>
      <c r="W2061" s="115">
        <v>1.2E-2</v>
      </c>
    </row>
    <row r="2062" spans="2:23" ht="51">
      <c r="B2062" s="95" t="s">
        <v>20807</v>
      </c>
      <c r="C2062" s="95" t="s">
        <v>20</v>
      </c>
      <c r="D2062" s="95" t="s">
        <v>20</v>
      </c>
      <c r="E2062" s="95" t="s">
        <v>17246</v>
      </c>
      <c r="F2062" s="95" t="s">
        <v>17268</v>
      </c>
      <c r="G2062" s="95" t="s">
        <v>17278</v>
      </c>
      <c r="H2062" s="14" t="s">
        <v>20842</v>
      </c>
      <c r="I2062" s="95" t="s">
        <v>6563</v>
      </c>
      <c r="J2062" s="120" t="s">
        <v>14733</v>
      </c>
      <c r="K2062" s="106" t="s">
        <v>6564</v>
      </c>
      <c r="L2062" s="95" t="s">
        <v>6563</v>
      </c>
      <c r="M2062" s="97">
        <f>IF($K$6="с учетом НДС",VLOOKUP('Прайс MILWAUKEE®'!$J2062,'Legend ACC'!$A:$H,8,0)*(1-N2062),VLOOKUP('Прайс MILWAUKEE®'!$J2062,'Legend ACC'!$A:$H,8,0)*(1-N2062)/1.2)</f>
        <v>80.300000000000011</v>
      </c>
      <c r="N2062" s="98">
        <f>IF(OR(E2062="Принадлежности",E2062="Ручной инструмент"),$K$5,IF($K$4=0,0,IFERROR(VLOOKUP(Q2062,LEGEND!$V$4:$W$7,2,0),$K$4)))</f>
        <v>0</v>
      </c>
      <c r="O2062" s="103" t="s">
        <v>20</v>
      </c>
      <c r="P2062" s="102" t="s">
        <v>20</v>
      </c>
      <c r="Q2062" s="102" t="s">
        <v>20</v>
      </c>
      <c r="R2062" s="116" t="s">
        <v>6565</v>
      </c>
      <c r="S2062" s="114" t="s">
        <v>964</v>
      </c>
      <c r="T2062" s="114">
        <v>47</v>
      </c>
      <c r="U2062" s="114">
        <v>98</v>
      </c>
      <c r="V2062" s="114">
        <v>7</v>
      </c>
      <c r="W2062" s="115">
        <v>1.2999999999999999E-2</v>
      </c>
    </row>
    <row r="2063" spans="2:23" ht="51">
      <c r="B2063" s="95" t="s">
        <v>20807</v>
      </c>
      <c r="C2063" s="95" t="s">
        <v>20</v>
      </c>
      <c r="D2063" s="95" t="s">
        <v>20</v>
      </c>
      <c r="E2063" s="95" t="s">
        <v>17246</v>
      </c>
      <c r="F2063" s="95" t="s">
        <v>17268</v>
      </c>
      <c r="G2063" s="95" t="s">
        <v>17278</v>
      </c>
      <c r="H2063" s="14" t="s">
        <v>20842</v>
      </c>
      <c r="I2063" s="95" t="s">
        <v>6566</v>
      </c>
      <c r="J2063" s="120" t="s">
        <v>14734</v>
      </c>
      <c r="K2063" s="106" t="s">
        <v>6567</v>
      </c>
      <c r="L2063" s="95" t="s">
        <v>6566</v>
      </c>
      <c r="M2063" s="97">
        <f>IF($K$6="с учетом НДС",VLOOKUP('Прайс MILWAUKEE®'!$J2063,'Legend ACC'!$A:$H,8,0)*(1-N2063),VLOOKUP('Прайс MILWAUKEE®'!$J2063,'Legend ACC'!$A:$H,8,0)*(1-N2063)/1.2)</f>
        <v>80.300000000000011</v>
      </c>
      <c r="N2063" s="98">
        <f>IF(OR(E2063="Принадлежности",E2063="Ручной инструмент"),$K$5,IF($K$4=0,0,IFERROR(VLOOKUP(Q2063,LEGEND!$V$4:$W$7,2,0),$K$4)))</f>
        <v>0</v>
      </c>
      <c r="O2063" s="103" t="s">
        <v>20</v>
      </c>
      <c r="P2063" s="102" t="s">
        <v>20</v>
      </c>
      <c r="Q2063" s="102" t="s">
        <v>20</v>
      </c>
      <c r="R2063" s="116" t="s">
        <v>6568</v>
      </c>
      <c r="S2063" s="114" t="s">
        <v>964</v>
      </c>
      <c r="T2063" s="114">
        <v>47</v>
      </c>
      <c r="U2063" s="114">
        <v>98</v>
      </c>
      <c r="V2063" s="114">
        <v>7</v>
      </c>
      <c r="W2063" s="115">
        <v>1.4E-2</v>
      </c>
    </row>
    <row r="2064" spans="2:23" ht="51">
      <c r="B2064" s="95" t="s">
        <v>20807</v>
      </c>
      <c r="C2064" s="95" t="s">
        <v>20</v>
      </c>
      <c r="D2064" s="95" t="s">
        <v>20</v>
      </c>
      <c r="E2064" s="95" t="s">
        <v>17246</v>
      </c>
      <c r="F2064" s="95" t="s">
        <v>17268</v>
      </c>
      <c r="G2064" s="95" t="s">
        <v>17278</v>
      </c>
      <c r="H2064" s="14" t="s">
        <v>20842</v>
      </c>
      <c r="I2064" s="95" t="s">
        <v>6569</v>
      </c>
      <c r="J2064" s="120" t="s">
        <v>14735</v>
      </c>
      <c r="K2064" s="106" t="s">
        <v>6570</v>
      </c>
      <c r="L2064" s="95" t="s">
        <v>6569</v>
      </c>
      <c r="M2064" s="97">
        <f>IF($K$6="с учетом НДС",VLOOKUP('Прайс MILWAUKEE®'!$J2064,'Legend ACC'!$A:$H,8,0)*(1-N2064),VLOOKUP('Прайс MILWAUKEE®'!$J2064,'Legend ACC'!$A:$H,8,0)*(1-N2064)/1.2)</f>
        <v>80.300000000000011</v>
      </c>
      <c r="N2064" s="98">
        <f>IF(OR(E2064="Принадлежности",E2064="Ручной инструмент"),$K$5,IF($K$4=0,0,IFERROR(VLOOKUP(Q2064,LEGEND!$V$4:$W$7,2,0),$K$4)))</f>
        <v>0</v>
      </c>
      <c r="O2064" s="103" t="s">
        <v>20</v>
      </c>
      <c r="P2064" s="102" t="s">
        <v>20</v>
      </c>
      <c r="Q2064" s="102" t="s">
        <v>20</v>
      </c>
      <c r="R2064" s="116" t="s">
        <v>6571</v>
      </c>
      <c r="S2064" s="114" t="s">
        <v>964</v>
      </c>
      <c r="T2064" s="114">
        <v>47</v>
      </c>
      <c r="U2064" s="114">
        <v>98</v>
      </c>
      <c r="V2064" s="114">
        <v>7</v>
      </c>
      <c r="W2064" s="115">
        <v>1.4999999999999999E-2</v>
      </c>
    </row>
    <row r="2065" spans="2:23" ht="25.5">
      <c r="B2065" s="95" t="s">
        <v>20807</v>
      </c>
      <c r="C2065" s="95" t="s">
        <v>20</v>
      </c>
      <c r="D2065" s="95" t="s">
        <v>20</v>
      </c>
      <c r="E2065" s="95" t="s">
        <v>17246</v>
      </c>
      <c r="F2065" s="95" t="s">
        <v>17268</v>
      </c>
      <c r="G2065" s="95" t="s">
        <v>17278</v>
      </c>
      <c r="H2065" s="14" t="s">
        <v>20842</v>
      </c>
      <c r="I2065" s="95" t="s">
        <v>6572</v>
      </c>
      <c r="J2065" s="120" t="s">
        <v>14736</v>
      </c>
      <c r="K2065" s="106" t="s">
        <v>6573</v>
      </c>
      <c r="L2065" s="95" t="s">
        <v>6572</v>
      </c>
      <c r="M2065" s="97">
        <f>IF($K$6="с учетом НДС",VLOOKUP('Прайс MILWAUKEE®'!$J2065,'Legend ACC'!$A:$H,8,0)*(1-N2065),VLOOKUP('Прайс MILWAUKEE®'!$J2065,'Legend ACC'!$A:$H,8,0)*(1-N2065)/1.2)</f>
        <v>1221</v>
      </c>
      <c r="N2065" s="98">
        <f>IF(OR(E2065="Принадлежности",E2065="Ручной инструмент"),$K$5,IF($K$4=0,0,IFERROR(VLOOKUP(Q2065,LEGEND!$V$4:$W$7,2,0),$K$4)))</f>
        <v>0</v>
      </c>
      <c r="O2065" s="103" t="s">
        <v>20</v>
      </c>
      <c r="P2065" s="102" t="s">
        <v>20</v>
      </c>
      <c r="Q2065" s="102" t="s">
        <v>20</v>
      </c>
      <c r="R2065" s="116" t="s">
        <v>6574</v>
      </c>
      <c r="S2065" s="114" t="s">
        <v>964</v>
      </c>
      <c r="T2065" s="114">
        <v>107</v>
      </c>
      <c r="U2065" s="114">
        <v>78</v>
      </c>
      <c r="V2065" s="114">
        <v>47</v>
      </c>
      <c r="W2065" s="115">
        <v>0.27600000000000002</v>
      </c>
    </row>
    <row r="2066" spans="2:23" ht="25.5">
      <c r="B2066" s="95" t="s">
        <v>20807</v>
      </c>
      <c r="C2066" s="95" t="s">
        <v>20</v>
      </c>
      <c r="D2066" s="95" t="s">
        <v>20</v>
      </c>
      <c r="E2066" s="95" t="s">
        <v>17246</v>
      </c>
      <c r="F2066" s="95" t="s">
        <v>17268</v>
      </c>
      <c r="G2066" s="95" t="s">
        <v>17278</v>
      </c>
      <c r="H2066" s="14" t="s">
        <v>20842</v>
      </c>
      <c r="I2066" s="95" t="s">
        <v>6575</v>
      </c>
      <c r="J2066" s="120" t="s">
        <v>14737</v>
      </c>
      <c r="K2066" s="106" t="s">
        <v>6576</v>
      </c>
      <c r="L2066" s="95" t="s">
        <v>6575</v>
      </c>
      <c r="M2066" s="97">
        <f>IF($K$6="с учетом НДС",VLOOKUP('Прайс MILWAUKEE®'!$J2066,'Legend ACC'!$A:$H,8,0)*(1-N2066),VLOOKUP('Прайс MILWAUKEE®'!$J2066,'Legend ACC'!$A:$H,8,0)*(1-N2066)/1.2)</f>
        <v>3311.0000000000005</v>
      </c>
      <c r="N2066" s="98">
        <f>IF(OR(E2066="Принадлежности",E2066="Ручной инструмент"),$K$5,IF($K$4=0,0,IFERROR(VLOOKUP(Q2066,LEGEND!$V$4:$W$7,2,0),$K$4)))</f>
        <v>0</v>
      </c>
      <c r="O2066" s="103" t="s">
        <v>20</v>
      </c>
      <c r="P2066" s="102" t="s">
        <v>20</v>
      </c>
      <c r="Q2066" s="102" t="s">
        <v>20</v>
      </c>
      <c r="R2066" s="116" t="s">
        <v>6577</v>
      </c>
      <c r="S2066" s="114" t="s">
        <v>964</v>
      </c>
      <c r="T2066" s="114">
        <v>250</v>
      </c>
      <c r="U2066" s="114">
        <v>261</v>
      </c>
      <c r="V2066" s="114">
        <v>54</v>
      </c>
      <c r="W2066" s="115">
        <v>0.75</v>
      </c>
    </row>
    <row r="2067" spans="2:23" ht="25.5">
      <c r="B2067" s="95" t="s">
        <v>20807</v>
      </c>
      <c r="C2067" s="95" t="s">
        <v>20</v>
      </c>
      <c r="D2067" s="95" t="s">
        <v>20</v>
      </c>
      <c r="E2067" s="95" t="s">
        <v>17246</v>
      </c>
      <c r="F2067" s="95" t="s">
        <v>17268</v>
      </c>
      <c r="G2067" s="95" t="s">
        <v>17278</v>
      </c>
      <c r="H2067" s="14" t="s">
        <v>20842</v>
      </c>
      <c r="I2067" s="95" t="s">
        <v>6578</v>
      </c>
      <c r="J2067" s="120" t="s">
        <v>14738</v>
      </c>
      <c r="K2067" s="106" t="s">
        <v>6579</v>
      </c>
      <c r="L2067" s="95" t="s">
        <v>6578</v>
      </c>
      <c r="M2067" s="97">
        <f>IF($K$6="с учетом НДС",VLOOKUP('Прайс MILWAUKEE®'!$J2067,'Legend ACC'!$A:$H,8,0)*(1-N2067),VLOOKUP('Прайс MILWAUKEE®'!$J2067,'Legend ACC'!$A:$H,8,0)*(1-N2067)/1.2)</f>
        <v>3421.0000000000005</v>
      </c>
      <c r="N2067" s="98">
        <f>IF(OR(E2067="Принадлежности",E2067="Ручной инструмент"),$K$5,IF($K$4=0,0,IFERROR(VLOOKUP(Q2067,LEGEND!$V$4:$W$7,2,0),$K$4)))</f>
        <v>0</v>
      </c>
      <c r="O2067" s="103" t="s">
        <v>20</v>
      </c>
      <c r="P2067" s="102" t="s">
        <v>20</v>
      </c>
      <c r="Q2067" s="102" t="s">
        <v>20</v>
      </c>
      <c r="R2067" s="116" t="s">
        <v>6580</v>
      </c>
      <c r="S2067" s="114" t="s">
        <v>964</v>
      </c>
      <c r="T2067" s="114">
        <v>250</v>
      </c>
      <c r="U2067" s="114">
        <v>261</v>
      </c>
      <c r="V2067" s="114">
        <v>54</v>
      </c>
      <c r="W2067" s="115">
        <v>0.76700000000000002</v>
      </c>
    </row>
    <row r="2068" spans="2:23" ht="38.25">
      <c r="B2068" s="95" t="s">
        <v>20807</v>
      </c>
      <c r="C2068" s="95" t="s">
        <v>20</v>
      </c>
      <c r="D2068" s="95" t="s">
        <v>20</v>
      </c>
      <c r="E2068" s="95" t="s">
        <v>17246</v>
      </c>
      <c r="F2068" s="95" t="s">
        <v>17268</v>
      </c>
      <c r="G2068" s="95" t="s">
        <v>17278</v>
      </c>
      <c r="H2068" s="14" t="s">
        <v>20842</v>
      </c>
      <c r="I2068" s="95" t="s">
        <v>6581</v>
      </c>
      <c r="J2068" s="120" t="s">
        <v>14739</v>
      </c>
      <c r="K2068" s="106" t="s">
        <v>6582</v>
      </c>
      <c r="L2068" s="95" t="s">
        <v>6581</v>
      </c>
      <c r="M2068" s="97">
        <f>IF($K$6="с учетом НДС",VLOOKUP('Прайс MILWAUKEE®'!$J2068,'Legend ACC'!$A:$H,8,0)*(1-N2068),VLOOKUP('Прайс MILWAUKEE®'!$J2068,'Legend ACC'!$A:$H,8,0)*(1-N2068)/1.2)</f>
        <v>440.00000000000006</v>
      </c>
      <c r="N2068" s="98">
        <f>IF(OR(E2068="Принадлежности",E2068="Ручной инструмент"),$K$5,IF($K$4=0,0,IFERROR(VLOOKUP(Q2068,LEGEND!$V$4:$W$7,2,0),$K$4)))</f>
        <v>0</v>
      </c>
      <c r="O2068" s="103" t="s">
        <v>20</v>
      </c>
      <c r="P2068" s="102" t="s">
        <v>20</v>
      </c>
      <c r="Q2068" s="102" t="s">
        <v>20</v>
      </c>
      <c r="R2068" s="116" t="s">
        <v>6583</v>
      </c>
      <c r="S2068" s="114" t="s">
        <v>964</v>
      </c>
      <c r="T2068" s="114">
        <v>47</v>
      </c>
      <c r="U2068" s="114">
        <v>222</v>
      </c>
      <c r="V2068" s="114">
        <v>11</v>
      </c>
      <c r="W2068" s="115">
        <v>7.1999999999999995E-2</v>
      </c>
    </row>
    <row r="2069" spans="2:23" ht="38.25">
      <c r="B2069" s="95" t="s">
        <v>20807</v>
      </c>
      <c r="C2069" s="95" t="s">
        <v>20</v>
      </c>
      <c r="D2069" s="95" t="s">
        <v>20</v>
      </c>
      <c r="E2069" s="95" t="s">
        <v>17246</v>
      </c>
      <c r="F2069" s="95" t="s">
        <v>17268</v>
      </c>
      <c r="G2069" s="95" t="s">
        <v>17278</v>
      </c>
      <c r="H2069" s="14" t="s">
        <v>20842</v>
      </c>
      <c r="I2069" s="95" t="s">
        <v>6584</v>
      </c>
      <c r="J2069" s="120" t="s">
        <v>14740</v>
      </c>
      <c r="K2069" s="106" t="s">
        <v>6585</v>
      </c>
      <c r="L2069" s="95" t="s">
        <v>6584</v>
      </c>
      <c r="M2069" s="97">
        <f>IF($K$6="с учетом НДС",VLOOKUP('Прайс MILWAUKEE®'!$J2069,'Legend ACC'!$A:$H,8,0)*(1-N2069),VLOOKUP('Прайс MILWAUKEE®'!$J2069,'Legend ACC'!$A:$H,8,0)*(1-N2069)/1.2)</f>
        <v>539</v>
      </c>
      <c r="N2069" s="98">
        <f>IF(OR(E2069="Принадлежности",E2069="Ручной инструмент"),$K$5,IF($K$4=0,0,IFERROR(VLOOKUP(Q2069,LEGEND!$V$4:$W$7,2,0),$K$4)))</f>
        <v>0</v>
      </c>
      <c r="O2069" s="103" t="s">
        <v>20</v>
      </c>
      <c r="P2069" s="102" t="s">
        <v>20</v>
      </c>
      <c r="Q2069" s="102" t="s">
        <v>20</v>
      </c>
      <c r="R2069" s="116" t="s">
        <v>6586</v>
      </c>
      <c r="S2069" s="114" t="s">
        <v>964</v>
      </c>
      <c r="T2069" s="114">
        <v>47</v>
      </c>
      <c r="U2069" s="114">
        <v>370</v>
      </c>
      <c r="V2069" s="114">
        <v>11</v>
      </c>
      <c r="W2069" s="115">
        <v>0.20200000000000001</v>
      </c>
    </row>
    <row r="2070" spans="2:23" ht="38.25">
      <c r="B2070" s="95" t="s">
        <v>20807</v>
      </c>
      <c r="C2070" s="95" t="s">
        <v>20</v>
      </c>
      <c r="D2070" s="95" t="s">
        <v>20</v>
      </c>
      <c r="E2070" s="95" t="s">
        <v>17246</v>
      </c>
      <c r="F2070" s="95" t="s">
        <v>17268</v>
      </c>
      <c r="G2070" s="95" t="s">
        <v>17278</v>
      </c>
      <c r="H2070" s="14" t="s">
        <v>20842</v>
      </c>
      <c r="I2070" s="95" t="s">
        <v>6587</v>
      </c>
      <c r="J2070" s="120" t="s">
        <v>14741</v>
      </c>
      <c r="K2070" s="106" t="s">
        <v>6588</v>
      </c>
      <c r="L2070" s="95" t="s">
        <v>6587</v>
      </c>
      <c r="M2070" s="97">
        <f>IF($K$6="с учетом НДС",VLOOKUP('Прайс MILWAUKEE®'!$J2070,'Legend ACC'!$A:$H,8,0)*(1-N2070),VLOOKUP('Прайс MILWAUKEE®'!$J2070,'Legend ACC'!$A:$H,8,0)*(1-N2070)/1.2)</f>
        <v>671</v>
      </c>
      <c r="N2070" s="98">
        <f>IF(OR(E2070="Принадлежности",E2070="Ручной инструмент"),$K$5,IF($K$4=0,0,IFERROR(VLOOKUP(Q2070,LEGEND!$V$4:$W$7,2,0),$K$4)))</f>
        <v>0</v>
      </c>
      <c r="O2070" s="103" t="s">
        <v>20</v>
      </c>
      <c r="P2070" s="102" t="s">
        <v>20</v>
      </c>
      <c r="Q2070" s="102" t="s">
        <v>20</v>
      </c>
      <c r="R2070" s="116" t="s">
        <v>6589</v>
      </c>
      <c r="S2070" s="114" t="s">
        <v>964</v>
      </c>
      <c r="T2070" s="114">
        <v>51</v>
      </c>
      <c r="U2070" s="114">
        <v>21</v>
      </c>
      <c r="V2070" s="114">
        <v>224</v>
      </c>
      <c r="W2070" s="115">
        <v>0.08</v>
      </c>
    </row>
    <row r="2071" spans="2:23" ht="38.25">
      <c r="B2071" s="95" t="s">
        <v>20807</v>
      </c>
      <c r="C2071" s="95" t="s">
        <v>20</v>
      </c>
      <c r="D2071" s="95" t="s">
        <v>20</v>
      </c>
      <c r="E2071" s="95" t="s">
        <v>17246</v>
      </c>
      <c r="F2071" s="95" t="s">
        <v>17268</v>
      </c>
      <c r="G2071" s="95" t="s">
        <v>17278</v>
      </c>
      <c r="H2071" s="14" t="s">
        <v>20842</v>
      </c>
      <c r="I2071" s="95" t="s">
        <v>6590</v>
      </c>
      <c r="J2071" s="120" t="s">
        <v>14742</v>
      </c>
      <c r="K2071" s="106" t="s">
        <v>6591</v>
      </c>
      <c r="L2071" s="95" t="s">
        <v>6590</v>
      </c>
      <c r="M2071" s="97">
        <f>IF($K$6="с учетом НДС",VLOOKUP('Прайс MILWAUKEE®'!$J2071,'Legend ACC'!$A:$H,8,0)*(1-N2071),VLOOKUP('Прайс MILWAUKEE®'!$J2071,'Legend ACC'!$A:$H,8,0)*(1-N2071)/1.2)</f>
        <v>770.00000000000011</v>
      </c>
      <c r="N2071" s="98">
        <f>IF(OR(E2071="Принадлежности",E2071="Ручной инструмент"),$K$5,IF($K$4=0,0,IFERROR(VLOOKUP(Q2071,LEGEND!$V$4:$W$7,2,0),$K$4)))</f>
        <v>0</v>
      </c>
      <c r="O2071" s="103" t="s">
        <v>20</v>
      </c>
      <c r="P2071" s="102" t="s">
        <v>20</v>
      </c>
      <c r="Q2071" s="102" t="s">
        <v>20</v>
      </c>
      <c r="R2071" s="116" t="s">
        <v>6592</v>
      </c>
      <c r="S2071" s="114" t="s">
        <v>964</v>
      </c>
      <c r="T2071" s="114">
        <v>51</v>
      </c>
      <c r="U2071" s="114">
        <v>21</v>
      </c>
      <c r="V2071" s="114">
        <v>377</v>
      </c>
      <c r="W2071" s="115">
        <v>0.13700000000000001</v>
      </c>
    </row>
    <row r="2072" spans="2:23" ht="38.25">
      <c r="B2072" s="95" t="s">
        <v>20807</v>
      </c>
      <c r="C2072" s="95" t="s">
        <v>20</v>
      </c>
      <c r="D2072" s="95" t="s">
        <v>20</v>
      </c>
      <c r="E2072" s="95" t="s">
        <v>17246</v>
      </c>
      <c r="F2072" s="95" t="s">
        <v>17268</v>
      </c>
      <c r="G2072" s="95" t="s">
        <v>17278</v>
      </c>
      <c r="H2072" s="14" t="s">
        <v>20842</v>
      </c>
      <c r="I2072" s="95" t="s">
        <v>6593</v>
      </c>
      <c r="J2072" s="120" t="s">
        <v>14743</v>
      </c>
      <c r="K2072" s="106" t="s">
        <v>6594</v>
      </c>
      <c r="L2072" s="95" t="s">
        <v>6593</v>
      </c>
      <c r="M2072" s="97">
        <f>IF($K$6="с учетом НДС",VLOOKUP('Прайс MILWAUKEE®'!$J2072,'Legend ACC'!$A:$H,8,0)*(1-N2072),VLOOKUP('Прайс MILWAUKEE®'!$J2072,'Legend ACC'!$A:$H,8,0)*(1-N2072)/1.2)</f>
        <v>102.30000000000001</v>
      </c>
      <c r="N2072" s="98">
        <f>IF(OR(E2072="Принадлежности",E2072="Ручной инструмент"),$K$5,IF($K$4=0,0,IFERROR(VLOOKUP(Q2072,LEGEND!$V$4:$W$7,2,0),$K$4)))</f>
        <v>0</v>
      </c>
      <c r="O2072" s="103" t="s">
        <v>20</v>
      </c>
      <c r="P2072" s="102" t="s">
        <v>20</v>
      </c>
      <c r="Q2072" s="102" t="s">
        <v>20</v>
      </c>
      <c r="R2072" s="116" t="s">
        <v>6595</v>
      </c>
      <c r="S2072" s="114" t="s">
        <v>964</v>
      </c>
      <c r="T2072" s="114">
        <v>47</v>
      </c>
      <c r="U2072" s="114">
        <v>98</v>
      </c>
      <c r="V2072" s="114">
        <v>13</v>
      </c>
      <c r="W2072" s="115">
        <v>1.7999999999999999E-2</v>
      </c>
    </row>
    <row r="2073" spans="2:23" ht="38.25">
      <c r="B2073" s="95" t="s">
        <v>20807</v>
      </c>
      <c r="C2073" s="95" t="s">
        <v>20</v>
      </c>
      <c r="D2073" s="95" t="s">
        <v>20</v>
      </c>
      <c r="E2073" s="95" t="s">
        <v>17246</v>
      </c>
      <c r="F2073" s="95" t="s">
        <v>17268</v>
      </c>
      <c r="G2073" s="95" t="s">
        <v>17278</v>
      </c>
      <c r="H2073" s="14" t="s">
        <v>20842</v>
      </c>
      <c r="I2073" s="95" t="s">
        <v>6596</v>
      </c>
      <c r="J2073" s="120" t="s">
        <v>14744</v>
      </c>
      <c r="K2073" s="106" t="s">
        <v>6597</v>
      </c>
      <c r="L2073" s="95" t="s">
        <v>6596</v>
      </c>
      <c r="M2073" s="97">
        <f>IF($K$6="с учетом НДС",VLOOKUP('Прайс MILWAUKEE®'!$J2073,'Legend ACC'!$A:$H,8,0)*(1-N2073),VLOOKUP('Прайс MILWAUKEE®'!$J2073,'Legend ACC'!$A:$H,8,0)*(1-N2073)/1.2)</f>
        <v>154</v>
      </c>
      <c r="N2073" s="98">
        <f>IF(OR(E2073="Принадлежности",E2073="Ручной инструмент"),$K$5,IF($K$4=0,0,IFERROR(VLOOKUP(Q2073,LEGEND!$V$4:$W$7,2,0),$K$4)))</f>
        <v>0</v>
      </c>
      <c r="O2073" s="103" t="s">
        <v>20</v>
      </c>
      <c r="P2073" s="102" t="s">
        <v>20</v>
      </c>
      <c r="Q2073" s="102" t="s">
        <v>20</v>
      </c>
      <c r="R2073" s="116" t="s">
        <v>6598</v>
      </c>
      <c r="S2073" s="114" t="s">
        <v>964</v>
      </c>
      <c r="T2073" s="114">
        <v>47</v>
      </c>
      <c r="U2073" s="114">
        <v>98</v>
      </c>
      <c r="V2073" s="114">
        <v>18</v>
      </c>
      <c r="W2073" s="115">
        <v>3.5999999999999997E-2</v>
      </c>
    </row>
    <row r="2074" spans="2:23" ht="51">
      <c r="B2074" s="95" t="s">
        <v>20807</v>
      </c>
      <c r="C2074" s="95" t="s">
        <v>20</v>
      </c>
      <c r="D2074" s="95" t="s">
        <v>20</v>
      </c>
      <c r="E2074" s="95" t="s">
        <v>17246</v>
      </c>
      <c r="F2074" s="95" t="s">
        <v>17268</v>
      </c>
      <c r="G2074" s="95" t="s">
        <v>17278</v>
      </c>
      <c r="H2074" s="14" t="s">
        <v>20842</v>
      </c>
      <c r="I2074" s="95" t="s">
        <v>6599</v>
      </c>
      <c r="J2074" s="120" t="s">
        <v>14745</v>
      </c>
      <c r="K2074" s="106" t="s">
        <v>6600</v>
      </c>
      <c r="L2074" s="95" t="s">
        <v>6599</v>
      </c>
      <c r="M2074" s="97">
        <f>IF($K$6="с учетом НДС",VLOOKUP('Прайс MILWAUKEE®'!$J2074,'Legend ACC'!$A:$H,8,0)*(1-N2074),VLOOKUP('Прайс MILWAUKEE®'!$J2074,'Legend ACC'!$A:$H,8,0)*(1-N2074)/1.2)</f>
        <v>979.00000000000011</v>
      </c>
      <c r="N2074" s="98">
        <f>IF(OR(E2074="Принадлежности",E2074="Ручной инструмент"),$K$5,IF($K$4=0,0,IFERROR(VLOOKUP(Q2074,LEGEND!$V$4:$W$7,2,0),$K$4)))</f>
        <v>0</v>
      </c>
      <c r="O2074" s="103" t="s">
        <v>20</v>
      </c>
      <c r="P2074" s="102" t="s">
        <v>20</v>
      </c>
      <c r="Q2074" s="102" t="s">
        <v>20</v>
      </c>
      <c r="R2074" s="116" t="s">
        <v>6601</v>
      </c>
      <c r="S2074" s="114" t="s">
        <v>964</v>
      </c>
      <c r="T2074" s="114">
        <v>75</v>
      </c>
      <c r="U2074" s="114">
        <v>100</v>
      </c>
      <c r="V2074" s="114">
        <v>26</v>
      </c>
      <c r="W2074" s="115">
        <v>0.108</v>
      </c>
    </row>
    <row r="2075" spans="2:23" ht="51">
      <c r="B2075" s="95" t="s">
        <v>20807</v>
      </c>
      <c r="C2075" s="95" t="s">
        <v>20</v>
      </c>
      <c r="D2075" s="95" t="s">
        <v>20</v>
      </c>
      <c r="E2075" s="95" t="s">
        <v>17246</v>
      </c>
      <c r="F2075" s="95" t="s">
        <v>17268</v>
      </c>
      <c r="G2075" s="95" t="s">
        <v>17278</v>
      </c>
      <c r="H2075" s="14" t="s">
        <v>20834</v>
      </c>
      <c r="I2075" s="95" t="s">
        <v>6602</v>
      </c>
      <c r="J2075" s="120" t="s">
        <v>14746</v>
      </c>
      <c r="K2075" s="106" t="s">
        <v>6603</v>
      </c>
      <c r="L2075" s="95" t="s">
        <v>6602</v>
      </c>
      <c r="M2075" s="97">
        <f>IF($K$6="с учетом НДС",VLOOKUP('Прайс MILWAUKEE®'!$J2075,'Legend ACC'!$A:$H,8,0)*(1-N2075),VLOOKUP('Прайс MILWAUKEE®'!$J2075,'Legend ACC'!$A:$H,8,0)*(1-N2075)/1.2)</f>
        <v>506.00000000000006</v>
      </c>
      <c r="N2075" s="98">
        <f>IF(OR(E2075="Принадлежности",E2075="Ручной инструмент"),$K$5,IF($K$4=0,0,IFERROR(VLOOKUP(Q2075,LEGEND!$V$4:$W$7,2,0),$K$4)))</f>
        <v>0</v>
      </c>
      <c r="O2075" s="103" t="s">
        <v>20</v>
      </c>
      <c r="P2075" s="102" t="s">
        <v>20</v>
      </c>
      <c r="Q2075" s="102" t="s">
        <v>20</v>
      </c>
      <c r="R2075" s="116" t="s">
        <v>6604</v>
      </c>
      <c r="S2075" s="114" t="s">
        <v>964</v>
      </c>
      <c r="T2075" s="114">
        <v>132</v>
      </c>
      <c r="U2075" s="114">
        <v>48</v>
      </c>
      <c r="V2075" s="114">
        <v>21</v>
      </c>
      <c r="W2075" s="115">
        <v>0.182</v>
      </c>
    </row>
    <row r="2076" spans="2:23" ht="51">
      <c r="B2076" s="95" t="s">
        <v>20807</v>
      </c>
      <c r="C2076" s="95" t="s">
        <v>20</v>
      </c>
      <c r="D2076" s="95" t="s">
        <v>20</v>
      </c>
      <c r="E2076" s="95" t="s">
        <v>17246</v>
      </c>
      <c r="F2076" s="95" t="s">
        <v>17268</v>
      </c>
      <c r="G2076" s="95" t="s">
        <v>17278</v>
      </c>
      <c r="H2076" s="14" t="s">
        <v>20834</v>
      </c>
      <c r="I2076" s="95" t="s">
        <v>6605</v>
      </c>
      <c r="J2076" s="120" t="s">
        <v>14747</v>
      </c>
      <c r="K2076" s="106" t="s">
        <v>6606</v>
      </c>
      <c r="L2076" s="95" t="s">
        <v>6605</v>
      </c>
      <c r="M2076" s="97">
        <f>IF($K$6="с учетом НДС",VLOOKUP('Прайс MILWAUKEE®'!$J2076,'Legend ACC'!$A:$H,8,0)*(1-N2076),VLOOKUP('Прайс MILWAUKEE®'!$J2076,'Legend ACC'!$A:$H,8,0)*(1-N2076)/1.2)</f>
        <v>583</v>
      </c>
      <c r="N2076" s="98">
        <f>IF(OR(E2076="Принадлежности",E2076="Ручной инструмент"),$K$5,IF($K$4=0,0,IFERROR(VLOOKUP(Q2076,LEGEND!$V$4:$W$7,2,0),$K$4)))</f>
        <v>0</v>
      </c>
      <c r="O2076" s="103" t="s">
        <v>20</v>
      </c>
      <c r="P2076" s="102" t="s">
        <v>20</v>
      </c>
      <c r="Q2076" s="102" t="s">
        <v>20</v>
      </c>
      <c r="R2076" s="116" t="s">
        <v>6607</v>
      </c>
      <c r="S2076" s="114" t="s">
        <v>964</v>
      </c>
      <c r="T2076" s="114">
        <v>132</v>
      </c>
      <c r="U2076" s="114">
        <v>48</v>
      </c>
      <c r="V2076" s="114">
        <v>21</v>
      </c>
      <c r="W2076" s="115">
        <v>0.191</v>
      </c>
    </row>
    <row r="2077" spans="2:23" ht="25.5">
      <c r="B2077" s="95" t="s">
        <v>20807</v>
      </c>
      <c r="C2077" s="95" t="s">
        <v>20</v>
      </c>
      <c r="D2077" s="95" t="s">
        <v>20</v>
      </c>
      <c r="E2077" s="95" t="s">
        <v>17246</v>
      </c>
      <c r="F2077" s="95" t="s">
        <v>17252</v>
      </c>
      <c r="G2077" s="95" t="s">
        <v>17273</v>
      </c>
      <c r="H2077" s="14" t="s">
        <v>20822</v>
      </c>
      <c r="I2077" s="95" t="s">
        <v>6608</v>
      </c>
      <c r="J2077" s="120" t="s">
        <v>14748</v>
      </c>
      <c r="K2077" s="106" t="s">
        <v>6609</v>
      </c>
      <c r="L2077" s="95" t="s">
        <v>6608</v>
      </c>
      <c r="M2077" s="97">
        <f>IF($K$6="с учетом НДС",VLOOKUP('Прайс MILWAUKEE®'!$J2077,'Legend ACC'!$A:$H,8,0)*(1-N2077),VLOOKUP('Прайс MILWAUKEE®'!$J2077,'Legend ACC'!$A:$H,8,0)*(1-N2077)/1.2)</f>
        <v>1366.2000000000003</v>
      </c>
      <c r="N2077" s="98">
        <f>IF(OR(E2077="Принадлежности",E2077="Ручной инструмент"),$K$5,IF($K$4=0,0,IFERROR(VLOOKUP(Q2077,LEGEND!$V$4:$W$7,2,0),$K$4)))</f>
        <v>0</v>
      </c>
      <c r="O2077" s="103" t="s">
        <v>20</v>
      </c>
      <c r="P2077" s="102" t="s">
        <v>20</v>
      </c>
      <c r="Q2077" s="102" t="s">
        <v>20</v>
      </c>
      <c r="R2077" s="116" t="s">
        <v>6610</v>
      </c>
      <c r="S2077" s="114" t="s">
        <v>5044</v>
      </c>
      <c r="T2077" s="114">
        <v>130</v>
      </c>
      <c r="U2077" s="114">
        <v>75</v>
      </c>
      <c r="V2077" s="114">
        <v>30</v>
      </c>
      <c r="W2077" s="115">
        <v>7.5999999999999998E-2</v>
      </c>
    </row>
    <row r="2078" spans="2:23" ht="25.5">
      <c r="B2078" s="95" t="s">
        <v>20807</v>
      </c>
      <c r="C2078" s="95" t="s">
        <v>20</v>
      </c>
      <c r="D2078" s="95" t="s">
        <v>20</v>
      </c>
      <c r="E2078" s="95" t="s">
        <v>17246</v>
      </c>
      <c r="F2078" s="95" t="s">
        <v>17252</v>
      </c>
      <c r="G2078" s="95" t="s">
        <v>17273</v>
      </c>
      <c r="H2078" s="14" t="s">
        <v>20822</v>
      </c>
      <c r="I2078" s="95" t="s">
        <v>6611</v>
      </c>
      <c r="J2078" s="120" t="s">
        <v>14749</v>
      </c>
      <c r="K2078" s="106" t="s">
        <v>6612</v>
      </c>
      <c r="L2078" s="95" t="s">
        <v>6611</v>
      </c>
      <c r="M2078" s="97">
        <f>IF($K$6="с учетом НДС",VLOOKUP('Прайс MILWAUKEE®'!$J2078,'Legend ACC'!$A:$H,8,0)*(1-N2078),VLOOKUP('Прайс MILWAUKEE®'!$J2078,'Legend ACC'!$A:$H,8,0)*(1-N2078)/1.2)</f>
        <v>1386.0000000000002</v>
      </c>
      <c r="N2078" s="98">
        <f>IF(OR(E2078="Принадлежности",E2078="Ручной инструмент"),$K$5,IF($K$4=0,0,IFERROR(VLOOKUP(Q2078,LEGEND!$V$4:$W$7,2,0),$K$4)))</f>
        <v>0</v>
      </c>
      <c r="O2078" s="103" t="s">
        <v>20</v>
      </c>
      <c r="P2078" s="102" t="s">
        <v>20</v>
      </c>
      <c r="Q2078" s="102" t="s">
        <v>20</v>
      </c>
      <c r="R2078" s="116" t="s">
        <v>6613</v>
      </c>
      <c r="S2078" s="114" t="s">
        <v>5044</v>
      </c>
      <c r="T2078" s="114">
        <v>130</v>
      </c>
      <c r="U2078" s="114">
        <v>75</v>
      </c>
      <c r="V2078" s="114">
        <v>30</v>
      </c>
      <c r="W2078" s="115">
        <v>7.8E-2</v>
      </c>
    </row>
    <row r="2079" spans="2:23" ht="25.5">
      <c r="B2079" s="95" t="s">
        <v>20807</v>
      </c>
      <c r="C2079" s="95" t="s">
        <v>20</v>
      </c>
      <c r="D2079" s="95" t="s">
        <v>20</v>
      </c>
      <c r="E2079" s="95" t="s">
        <v>17246</v>
      </c>
      <c r="F2079" s="95" t="s">
        <v>17252</v>
      </c>
      <c r="G2079" s="95" t="s">
        <v>17273</v>
      </c>
      <c r="H2079" s="14" t="s">
        <v>20822</v>
      </c>
      <c r="I2079" s="95" t="s">
        <v>6614</v>
      </c>
      <c r="J2079" s="120" t="s">
        <v>14750</v>
      </c>
      <c r="K2079" s="106" t="s">
        <v>6615</v>
      </c>
      <c r="L2079" s="95" t="s">
        <v>6614</v>
      </c>
      <c r="M2079" s="97">
        <f>IF($K$6="с учетом НДС",VLOOKUP('Прайс MILWAUKEE®'!$J2079,'Legend ACC'!$A:$H,8,0)*(1-N2079),VLOOKUP('Прайс MILWAUKEE®'!$J2079,'Legend ACC'!$A:$H,8,0)*(1-N2079)/1.2)</f>
        <v>1395.9000000000003</v>
      </c>
      <c r="N2079" s="98">
        <f>IF(OR(E2079="Принадлежности",E2079="Ручной инструмент"),$K$5,IF($K$4=0,0,IFERROR(VLOOKUP(Q2079,LEGEND!$V$4:$W$7,2,0),$K$4)))</f>
        <v>0</v>
      </c>
      <c r="O2079" s="103" t="s">
        <v>20</v>
      </c>
      <c r="P2079" s="102" t="s">
        <v>20</v>
      </c>
      <c r="Q2079" s="102" t="s">
        <v>20</v>
      </c>
      <c r="R2079" s="116" t="s">
        <v>6616</v>
      </c>
      <c r="S2079" s="114" t="s">
        <v>5044</v>
      </c>
      <c r="T2079" s="114">
        <v>130</v>
      </c>
      <c r="U2079" s="114">
        <v>75</v>
      </c>
      <c r="V2079" s="114">
        <v>30</v>
      </c>
      <c r="W2079" s="115">
        <v>7.8E-2</v>
      </c>
    </row>
    <row r="2080" spans="2:23" ht="38.25">
      <c r="B2080" s="95" t="s">
        <v>20807</v>
      </c>
      <c r="C2080" s="95" t="s">
        <v>20</v>
      </c>
      <c r="D2080" s="95" t="s">
        <v>20</v>
      </c>
      <c r="E2080" s="95" t="s">
        <v>17246</v>
      </c>
      <c r="F2080" s="95" t="s">
        <v>17252</v>
      </c>
      <c r="G2080" s="95" t="s">
        <v>17273</v>
      </c>
      <c r="H2080" s="14" t="s">
        <v>20822</v>
      </c>
      <c r="I2080" s="95" t="s">
        <v>6617</v>
      </c>
      <c r="J2080" s="120" t="s">
        <v>14751</v>
      </c>
      <c r="K2080" s="106" t="s">
        <v>6618</v>
      </c>
      <c r="L2080" s="95" t="s">
        <v>6617</v>
      </c>
      <c r="M2080" s="97">
        <f>IF($K$6="с учетом НДС",VLOOKUP('Прайс MILWAUKEE®'!$J2080,'Legend ACC'!$A:$H,8,0)*(1-N2080),VLOOKUP('Прайс MILWAUKEE®'!$J2080,'Legend ACC'!$A:$H,8,0)*(1-N2080)/1.2)</f>
        <v>1415.7000000000003</v>
      </c>
      <c r="N2080" s="98">
        <f>IF(OR(E2080="Принадлежности",E2080="Ручной инструмент"),$K$5,IF($K$4=0,0,IFERROR(VLOOKUP(Q2080,LEGEND!$V$4:$W$7,2,0),$K$4)))</f>
        <v>0</v>
      </c>
      <c r="O2080" s="103" t="s">
        <v>20</v>
      </c>
      <c r="P2080" s="102" t="s">
        <v>20</v>
      </c>
      <c r="Q2080" s="102" t="s">
        <v>20</v>
      </c>
      <c r="R2080" s="116" t="s">
        <v>6619</v>
      </c>
      <c r="S2080" s="114" t="s">
        <v>5044</v>
      </c>
      <c r="T2080" s="114">
        <v>130</v>
      </c>
      <c r="U2080" s="114">
        <v>75</v>
      </c>
      <c r="V2080" s="114">
        <v>30</v>
      </c>
      <c r="W2080" s="115">
        <v>8.5999999999999993E-2</v>
      </c>
    </row>
    <row r="2081" spans="2:23" ht="38.25">
      <c r="B2081" s="95" t="s">
        <v>20807</v>
      </c>
      <c r="C2081" s="95" t="s">
        <v>20</v>
      </c>
      <c r="D2081" s="95" t="s">
        <v>20</v>
      </c>
      <c r="E2081" s="95" t="s">
        <v>17246</v>
      </c>
      <c r="F2081" s="95" t="s">
        <v>17252</v>
      </c>
      <c r="G2081" s="95" t="s">
        <v>17273</v>
      </c>
      <c r="H2081" s="14" t="s">
        <v>20822</v>
      </c>
      <c r="I2081" s="95" t="s">
        <v>6620</v>
      </c>
      <c r="J2081" s="120" t="s">
        <v>14752</v>
      </c>
      <c r="K2081" s="106" t="s">
        <v>6621</v>
      </c>
      <c r="L2081" s="95" t="s">
        <v>6620</v>
      </c>
      <c r="M2081" s="97">
        <f>IF($K$6="с учетом НДС",VLOOKUP('Прайс MILWAUKEE®'!$J2081,'Legend ACC'!$A:$H,8,0)*(1-N2081),VLOOKUP('Прайс MILWAUKEE®'!$J2081,'Legend ACC'!$A:$H,8,0)*(1-N2081)/1.2)</f>
        <v>1633.5000000000002</v>
      </c>
      <c r="N2081" s="98">
        <f>IF(OR(E2081="Принадлежности",E2081="Ручной инструмент"),$K$5,IF($K$4=0,0,IFERROR(VLOOKUP(Q2081,LEGEND!$V$4:$W$7,2,0),$K$4)))</f>
        <v>0</v>
      </c>
      <c r="O2081" s="103" t="s">
        <v>20</v>
      </c>
      <c r="P2081" s="102" t="s">
        <v>20</v>
      </c>
      <c r="Q2081" s="102" t="s">
        <v>20</v>
      </c>
      <c r="R2081" s="116" t="s">
        <v>6622</v>
      </c>
      <c r="S2081" s="114" t="s">
        <v>5044</v>
      </c>
      <c r="T2081" s="114">
        <v>130</v>
      </c>
      <c r="U2081" s="114">
        <v>75</v>
      </c>
      <c r="V2081" s="114">
        <v>30</v>
      </c>
      <c r="W2081" s="115">
        <v>8.5999999999999993E-2</v>
      </c>
    </row>
    <row r="2082" spans="2:23" ht="38.25">
      <c r="B2082" s="95" t="s">
        <v>20807</v>
      </c>
      <c r="C2082" s="95" t="s">
        <v>20</v>
      </c>
      <c r="D2082" s="95" t="s">
        <v>20</v>
      </c>
      <c r="E2082" s="95" t="s">
        <v>17246</v>
      </c>
      <c r="F2082" s="95" t="s">
        <v>17252</v>
      </c>
      <c r="G2082" s="95" t="s">
        <v>17273</v>
      </c>
      <c r="H2082" s="14" t="s">
        <v>20822</v>
      </c>
      <c r="I2082" s="95" t="s">
        <v>6623</v>
      </c>
      <c r="J2082" s="120" t="s">
        <v>14753</v>
      </c>
      <c r="K2082" s="106" t="s">
        <v>6624</v>
      </c>
      <c r="L2082" s="95" t="s">
        <v>6623</v>
      </c>
      <c r="M2082" s="97">
        <f>IF($K$6="с учетом НДС",VLOOKUP('Прайс MILWAUKEE®'!$J2082,'Legend ACC'!$A:$H,8,0)*(1-N2082),VLOOKUP('Прайс MILWAUKEE®'!$J2082,'Legend ACC'!$A:$H,8,0)*(1-N2082)/1.2)</f>
        <v>1663.2000000000003</v>
      </c>
      <c r="N2082" s="98">
        <f>IF(OR(E2082="Принадлежности",E2082="Ручной инструмент"),$K$5,IF($K$4=0,0,IFERROR(VLOOKUP(Q2082,LEGEND!$V$4:$W$7,2,0),$K$4)))</f>
        <v>0</v>
      </c>
      <c r="O2082" s="103" t="s">
        <v>20</v>
      </c>
      <c r="P2082" s="102" t="s">
        <v>20</v>
      </c>
      <c r="Q2082" s="102" t="s">
        <v>20</v>
      </c>
      <c r="R2082" s="116" t="s">
        <v>6625</v>
      </c>
      <c r="S2082" s="114" t="s">
        <v>5044</v>
      </c>
      <c r="T2082" s="114">
        <v>130</v>
      </c>
      <c r="U2082" s="114">
        <v>75</v>
      </c>
      <c r="V2082" s="114">
        <v>30</v>
      </c>
      <c r="W2082" s="115">
        <v>8.7999999999999995E-2</v>
      </c>
    </row>
    <row r="2083" spans="2:23" ht="38.25">
      <c r="B2083" s="95" t="s">
        <v>20807</v>
      </c>
      <c r="C2083" s="95" t="s">
        <v>20</v>
      </c>
      <c r="D2083" s="95" t="s">
        <v>20</v>
      </c>
      <c r="E2083" s="95" t="s">
        <v>17246</v>
      </c>
      <c r="F2083" s="95" t="s">
        <v>17252</v>
      </c>
      <c r="G2083" s="95" t="s">
        <v>17273</v>
      </c>
      <c r="H2083" s="14" t="s">
        <v>20822</v>
      </c>
      <c r="I2083" s="95" t="s">
        <v>6626</v>
      </c>
      <c r="J2083" s="120" t="s">
        <v>14754</v>
      </c>
      <c r="K2083" s="106" t="s">
        <v>6627</v>
      </c>
      <c r="L2083" s="95" t="s">
        <v>6626</v>
      </c>
      <c r="M2083" s="97">
        <f>IF($K$6="с учетом НДС",VLOOKUP('Прайс MILWAUKEE®'!$J2083,'Legend ACC'!$A:$H,8,0)*(1-N2083),VLOOKUP('Прайс MILWAUKEE®'!$J2083,'Legend ACC'!$A:$H,8,0)*(1-N2083)/1.2)</f>
        <v>1722.6000000000001</v>
      </c>
      <c r="N2083" s="98">
        <f>IF(OR(E2083="Принадлежности",E2083="Ручной инструмент"),$K$5,IF($K$4=0,0,IFERROR(VLOOKUP(Q2083,LEGEND!$V$4:$W$7,2,0),$K$4)))</f>
        <v>0</v>
      </c>
      <c r="O2083" s="103" t="s">
        <v>20</v>
      </c>
      <c r="P2083" s="102" t="s">
        <v>20</v>
      </c>
      <c r="Q2083" s="102" t="s">
        <v>20</v>
      </c>
      <c r="R2083" s="116" t="s">
        <v>6628</v>
      </c>
      <c r="S2083" s="114" t="s">
        <v>5044</v>
      </c>
      <c r="T2083" s="114">
        <v>130</v>
      </c>
      <c r="U2083" s="114">
        <v>75</v>
      </c>
      <c r="V2083" s="114">
        <v>30</v>
      </c>
      <c r="W2083" s="115">
        <v>9.1999999999999998E-2</v>
      </c>
    </row>
    <row r="2084" spans="2:23" ht="38.25">
      <c r="B2084" s="95" t="s">
        <v>20807</v>
      </c>
      <c r="C2084" s="95" t="s">
        <v>20</v>
      </c>
      <c r="D2084" s="95" t="s">
        <v>20</v>
      </c>
      <c r="E2084" s="95" t="s">
        <v>17246</v>
      </c>
      <c r="F2084" s="95" t="s">
        <v>17252</v>
      </c>
      <c r="G2084" s="95" t="s">
        <v>17273</v>
      </c>
      <c r="H2084" s="14" t="s">
        <v>20822</v>
      </c>
      <c r="I2084" s="95" t="s">
        <v>6629</v>
      </c>
      <c r="J2084" s="120" t="s">
        <v>14755</v>
      </c>
      <c r="K2084" s="106" t="s">
        <v>6630</v>
      </c>
      <c r="L2084" s="95" t="s">
        <v>6629</v>
      </c>
      <c r="M2084" s="97">
        <f>IF($K$6="с учетом НДС",VLOOKUP('Прайс MILWAUKEE®'!$J2084,'Legend ACC'!$A:$H,8,0)*(1-N2084),VLOOKUP('Прайс MILWAUKEE®'!$J2084,'Legend ACC'!$A:$H,8,0)*(1-N2084)/1.2)</f>
        <v>7801.2</v>
      </c>
      <c r="N2084" s="98">
        <f>IF(OR(E2084="Принадлежности",E2084="Ручной инструмент"),$K$5,IF($K$4=0,0,IFERROR(VLOOKUP(Q2084,LEGEND!$V$4:$W$7,2,0),$K$4)))</f>
        <v>0</v>
      </c>
      <c r="O2084" s="103" t="s">
        <v>20</v>
      </c>
      <c r="P2084" s="102" t="s">
        <v>20</v>
      </c>
      <c r="Q2084" s="102" t="s">
        <v>20</v>
      </c>
      <c r="R2084" s="116" t="s">
        <v>6631</v>
      </c>
      <c r="S2084" s="114" t="s">
        <v>5044</v>
      </c>
      <c r="T2084" s="114">
        <v>120</v>
      </c>
      <c r="U2084" s="114">
        <v>90</v>
      </c>
      <c r="V2084" s="114">
        <v>40</v>
      </c>
      <c r="W2084" s="115">
        <v>0.37</v>
      </c>
    </row>
    <row r="2085" spans="2:23" ht="51">
      <c r="B2085" s="95" t="s">
        <v>20807</v>
      </c>
      <c r="C2085" s="95" t="s">
        <v>20</v>
      </c>
      <c r="D2085" s="95" t="s">
        <v>20</v>
      </c>
      <c r="E2085" s="95" t="s">
        <v>17246</v>
      </c>
      <c r="F2085" s="95" t="s">
        <v>17252</v>
      </c>
      <c r="G2085" s="95" t="s">
        <v>17273</v>
      </c>
      <c r="H2085" s="14" t="s">
        <v>20822</v>
      </c>
      <c r="I2085" s="95" t="s">
        <v>6632</v>
      </c>
      <c r="J2085" s="120" t="s">
        <v>14756</v>
      </c>
      <c r="K2085" s="106" t="s">
        <v>6633</v>
      </c>
      <c r="L2085" s="95" t="s">
        <v>6632</v>
      </c>
      <c r="M2085" s="97">
        <f>IF($K$6="с учетом НДС",VLOOKUP('Прайс MILWAUKEE®'!$J2085,'Legend ACC'!$A:$H,8,0)*(1-N2085),VLOOKUP('Прайс MILWAUKEE®'!$J2085,'Legend ACC'!$A:$H,8,0)*(1-N2085)/1.2)</f>
        <v>603.9</v>
      </c>
      <c r="N2085" s="98">
        <f>IF(OR(E2085="Принадлежности",E2085="Ручной инструмент"),$K$5,IF($K$4=0,0,IFERROR(VLOOKUP(Q2085,LEGEND!$V$4:$W$7,2,0),$K$4)))</f>
        <v>0</v>
      </c>
      <c r="O2085" s="103" t="s">
        <v>20</v>
      </c>
      <c r="P2085" s="102" t="s">
        <v>20</v>
      </c>
      <c r="Q2085" s="102" t="s">
        <v>20</v>
      </c>
      <c r="R2085" s="116" t="s">
        <v>6634</v>
      </c>
      <c r="S2085" s="114" t="s">
        <v>5044</v>
      </c>
      <c r="T2085" s="114">
        <v>130</v>
      </c>
      <c r="U2085" s="114">
        <v>40</v>
      </c>
      <c r="V2085" s="114">
        <v>30</v>
      </c>
      <c r="W2085" s="115">
        <v>7.0000000000000007E-2</v>
      </c>
    </row>
    <row r="2086" spans="2:23" ht="38.25">
      <c r="B2086" s="95" t="s">
        <v>20807</v>
      </c>
      <c r="C2086" s="95" t="s">
        <v>20</v>
      </c>
      <c r="D2086" s="95" t="s">
        <v>20</v>
      </c>
      <c r="E2086" s="95" t="s">
        <v>17246</v>
      </c>
      <c r="F2086" s="95" t="s">
        <v>17260</v>
      </c>
      <c r="G2086" s="95" t="s">
        <v>6112</v>
      </c>
      <c r="H2086" s="14" t="s">
        <v>20822</v>
      </c>
      <c r="I2086" s="95" t="s">
        <v>6635</v>
      </c>
      <c r="J2086" s="120" t="s">
        <v>14757</v>
      </c>
      <c r="K2086" s="106" t="s">
        <v>6636</v>
      </c>
      <c r="L2086" s="95" t="s">
        <v>6635</v>
      </c>
      <c r="M2086" s="97">
        <f>IF($K$6="с учетом НДС",VLOOKUP('Прайс MILWAUKEE®'!$J2086,'Legend ACC'!$A:$H,8,0)*(1-N2086),VLOOKUP('Прайс MILWAUKEE®'!$J2086,'Legend ACC'!$A:$H,8,0)*(1-N2086)/1.2)</f>
        <v>3276.9000000000005</v>
      </c>
      <c r="N2086" s="98">
        <f>IF(OR(E2086="Принадлежности",E2086="Ручной инструмент"),$K$5,IF($K$4=0,0,IFERROR(VLOOKUP(Q2086,LEGEND!$V$4:$W$7,2,0),$K$4)))</f>
        <v>0</v>
      </c>
      <c r="O2086" s="103" t="s">
        <v>20</v>
      </c>
      <c r="P2086" s="102" t="s">
        <v>20</v>
      </c>
      <c r="Q2086" s="102" t="s">
        <v>20</v>
      </c>
      <c r="R2086" s="116" t="s">
        <v>6637</v>
      </c>
      <c r="S2086" s="114" t="s">
        <v>5044</v>
      </c>
      <c r="T2086" s="114">
        <v>150</v>
      </c>
      <c r="U2086" s="114">
        <v>220</v>
      </c>
      <c r="V2086" s="114">
        <v>20</v>
      </c>
      <c r="W2086" s="115">
        <v>0.18</v>
      </c>
    </row>
    <row r="2087" spans="2:23" ht="51">
      <c r="B2087" s="95" t="s">
        <v>20807</v>
      </c>
      <c r="C2087" s="95" t="s">
        <v>17279</v>
      </c>
      <c r="D2087" s="95" t="s">
        <v>20</v>
      </c>
      <c r="E2087" s="95" t="s">
        <v>17246</v>
      </c>
      <c r="F2087" s="95" t="s">
        <v>17260</v>
      </c>
      <c r="G2087" s="95" t="s">
        <v>17255</v>
      </c>
      <c r="H2087" s="14" t="s">
        <v>20829</v>
      </c>
      <c r="I2087" s="95" t="s">
        <v>6638</v>
      </c>
      <c r="J2087" s="120" t="s">
        <v>14758</v>
      </c>
      <c r="K2087" s="106" t="s">
        <v>6639</v>
      </c>
      <c r="L2087" s="95" t="s">
        <v>6638</v>
      </c>
      <c r="M2087" s="97">
        <f>IF($K$6="с учетом НДС",VLOOKUP('Прайс MILWAUKEE®'!$J2087,'Legend ACC'!$A:$H,8,0)*(1-N2087),VLOOKUP('Прайс MILWAUKEE®'!$J2087,'Legend ACC'!$A:$H,8,0)*(1-N2087)/1.2)</f>
        <v>8525</v>
      </c>
      <c r="N2087" s="98">
        <f>IF(OR(E2087="Принадлежности",E2087="Ручной инструмент"),$K$5,IF($K$4=0,0,IFERROR(VLOOKUP(Q2087,LEGEND!$V$4:$W$7,2,0),$K$4)))</f>
        <v>0</v>
      </c>
      <c r="O2087" s="103" t="s">
        <v>20</v>
      </c>
      <c r="P2087" s="102" t="s">
        <v>20</v>
      </c>
      <c r="Q2087" s="102" t="s">
        <v>20</v>
      </c>
      <c r="R2087" s="116" t="s">
        <v>6640</v>
      </c>
      <c r="S2087" s="114" t="s">
        <v>4755</v>
      </c>
      <c r="T2087" s="114">
        <v>307</v>
      </c>
      <c r="U2087" s="114">
        <v>180</v>
      </c>
      <c r="V2087" s="114">
        <v>16</v>
      </c>
      <c r="W2087" s="115">
        <v>0.29799999999999999</v>
      </c>
    </row>
    <row r="2088" spans="2:23" ht="25.5">
      <c r="B2088" s="95" t="s">
        <v>20807</v>
      </c>
      <c r="C2088" s="95" t="s">
        <v>17279</v>
      </c>
      <c r="D2088" s="95" t="s">
        <v>20</v>
      </c>
      <c r="E2088" s="95" t="s">
        <v>17246</v>
      </c>
      <c r="F2088" s="95" t="s">
        <v>17260</v>
      </c>
      <c r="G2088" s="95" t="s">
        <v>17261</v>
      </c>
      <c r="H2088" s="14" t="s">
        <v>20829</v>
      </c>
      <c r="I2088" s="95" t="s">
        <v>6641</v>
      </c>
      <c r="J2088" s="120" t="s">
        <v>14759</v>
      </c>
      <c r="K2088" s="106" t="s">
        <v>6642</v>
      </c>
      <c r="L2088" s="95" t="s">
        <v>6641</v>
      </c>
      <c r="M2088" s="97">
        <f>IF($K$6="с учетом НДС",VLOOKUP('Прайс MILWAUKEE®'!$J2088,'Legend ACC'!$A:$H,8,0)*(1-N2088),VLOOKUP('Прайс MILWAUKEE®'!$J2088,'Legend ACC'!$A:$H,8,0)*(1-N2088)/1.2)</f>
        <v>4807</v>
      </c>
      <c r="N2088" s="98">
        <f>IF(OR(E2088="Принадлежности",E2088="Ручной инструмент"),$K$5,IF($K$4=0,0,IFERROR(VLOOKUP(Q2088,LEGEND!$V$4:$W$7,2,0),$K$4)))</f>
        <v>0</v>
      </c>
      <c r="O2088" s="103" t="s">
        <v>20</v>
      </c>
      <c r="P2088" s="102" t="s">
        <v>20</v>
      </c>
      <c r="Q2088" s="102" t="s">
        <v>20</v>
      </c>
      <c r="R2088" s="116" t="s">
        <v>6643</v>
      </c>
      <c r="S2088" s="114" t="s">
        <v>4755</v>
      </c>
      <c r="T2088" s="114">
        <v>306</v>
      </c>
      <c r="U2088" s="114">
        <v>177</v>
      </c>
      <c r="V2088" s="114">
        <v>38</v>
      </c>
      <c r="W2088" s="115">
        <v>0.624</v>
      </c>
    </row>
    <row r="2089" spans="2:23" ht="38.25">
      <c r="B2089" s="95" t="s">
        <v>20807</v>
      </c>
      <c r="C2089" s="95" t="s">
        <v>20</v>
      </c>
      <c r="D2089" s="95" t="s">
        <v>20</v>
      </c>
      <c r="E2089" s="95" t="s">
        <v>17246</v>
      </c>
      <c r="F2089" s="95" t="s">
        <v>17268</v>
      </c>
      <c r="G2089" s="95" t="s">
        <v>17278</v>
      </c>
      <c r="H2089" s="14" t="s">
        <v>20842</v>
      </c>
      <c r="I2089" s="95" t="s">
        <v>6644</v>
      </c>
      <c r="J2089" s="120" t="s">
        <v>14760</v>
      </c>
      <c r="K2089" s="106" t="s">
        <v>6645</v>
      </c>
      <c r="L2089" s="95" t="s">
        <v>6644</v>
      </c>
      <c r="M2089" s="97">
        <f>IF($K$6="с учетом НДС",VLOOKUP('Прайс MILWAUKEE®'!$J2089,'Legend ACC'!$A:$H,8,0)*(1-N2089),VLOOKUP('Прайс MILWAUKEE®'!$J2089,'Legend ACC'!$A:$H,8,0)*(1-N2089)/1.2)</f>
        <v>198.00000000000003</v>
      </c>
      <c r="N2089" s="98">
        <f>IF(OR(E2089="Принадлежности",E2089="Ручной инструмент"),$K$5,IF($K$4=0,0,IFERROR(VLOOKUP(Q2089,LEGEND!$V$4:$W$7,2,0),$K$4)))</f>
        <v>0</v>
      </c>
      <c r="O2089" s="103" t="s">
        <v>20</v>
      </c>
      <c r="P2089" s="102" t="s">
        <v>20</v>
      </c>
      <c r="Q2089" s="102" t="s">
        <v>20</v>
      </c>
      <c r="R2089" s="116" t="s">
        <v>6646</v>
      </c>
      <c r="S2089" s="114" t="s">
        <v>964</v>
      </c>
      <c r="T2089" s="114">
        <v>47</v>
      </c>
      <c r="U2089" s="114">
        <v>197</v>
      </c>
      <c r="V2089" s="114">
        <v>7</v>
      </c>
      <c r="W2089" s="115">
        <v>3.3000000000000002E-2</v>
      </c>
    </row>
    <row r="2090" spans="2:23" ht="38.25">
      <c r="B2090" s="95" t="s">
        <v>20807</v>
      </c>
      <c r="C2090" s="95" t="s">
        <v>20</v>
      </c>
      <c r="D2090" s="95" t="s">
        <v>20</v>
      </c>
      <c r="E2090" s="95" t="s">
        <v>17246</v>
      </c>
      <c r="F2090" s="95" t="s">
        <v>17268</v>
      </c>
      <c r="G2090" s="95" t="s">
        <v>17278</v>
      </c>
      <c r="H2090" s="14" t="s">
        <v>20842</v>
      </c>
      <c r="I2090" s="95" t="s">
        <v>6647</v>
      </c>
      <c r="J2090" s="120" t="s">
        <v>14761</v>
      </c>
      <c r="K2090" s="106" t="s">
        <v>6648</v>
      </c>
      <c r="L2090" s="95" t="s">
        <v>6647</v>
      </c>
      <c r="M2090" s="97">
        <f>IF($K$6="с учетом НДС",VLOOKUP('Прайс MILWAUKEE®'!$J2090,'Legend ACC'!$A:$H,8,0)*(1-N2090),VLOOKUP('Прайс MILWAUKEE®'!$J2090,'Legend ACC'!$A:$H,8,0)*(1-N2090)/1.2)</f>
        <v>198.00000000000003</v>
      </c>
      <c r="N2090" s="98">
        <f>IF(OR(E2090="Принадлежности",E2090="Ручной инструмент"),$K$5,IF($K$4=0,0,IFERROR(VLOOKUP(Q2090,LEGEND!$V$4:$W$7,2,0),$K$4)))</f>
        <v>0</v>
      </c>
      <c r="O2090" s="103" t="s">
        <v>20</v>
      </c>
      <c r="P2090" s="102" t="s">
        <v>20</v>
      </c>
      <c r="Q2090" s="102" t="s">
        <v>20</v>
      </c>
      <c r="R2090" s="116" t="s">
        <v>6649</v>
      </c>
      <c r="S2090" s="114" t="s">
        <v>964</v>
      </c>
      <c r="T2090" s="114">
        <v>47</v>
      </c>
      <c r="U2090" s="114">
        <v>197</v>
      </c>
      <c r="V2090" s="114">
        <v>7</v>
      </c>
      <c r="W2090" s="115">
        <v>4.1000000000000002E-2</v>
      </c>
    </row>
    <row r="2091" spans="2:23" ht="51">
      <c r="B2091" s="95" t="s">
        <v>20807</v>
      </c>
      <c r="C2091" s="95" t="s">
        <v>20</v>
      </c>
      <c r="D2091" s="95" t="s">
        <v>20</v>
      </c>
      <c r="E2091" s="95" t="s">
        <v>17246</v>
      </c>
      <c r="F2091" s="95" t="s">
        <v>17266</v>
      </c>
      <c r="G2091" s="95" t="s">
        <v>17280</v>
      </c>
      <c r="H2091" s="14" t="s">
        <v>20822</v>
      </c>
      <c r="I2091" s="95" t="s">
        <v>6650</v>
      </c>
      <c r="J2091" s="120" t="s">
        <v>14762</v>
      </c>
      <c r="K2091" s="106" t="s">
        <v>6651</v>
      </c>
      <c r="L2091" s="95" t="s">
        <v>6650</v>
      </c>
      <c r="M2091" s="97">
        <f>IF($K$6="с учетом НДС",VLOOKUP('Прайс MILWAUKEE®'!$J2091,'Legend ACC'!$A:$H,8,0)*(1-N2091),VLOOKUP('Прайс MILWAUKEE®'!$J2091,'Legend ACC'!$A:$H,8,0)*(1-N2091)/1.2)</f>
        <v>15711.300000000001</v>
      </c>
      <c r="N2091" s="98">
        <f>IF(OR(E2091="Принадлежности",E2091="Ручной инструмент"),$K$5,IF($K$4=0,0,IFERROR(VLOOKUP(Q2091,LEGEND!$V$4:$W$7,2,0),$K$4)))</f>
        <v>0</v>
      </c>
      <c r="O2091" s="103" t="s">
        <v>20</v>
      </c>
      <c r="P2091" s="102" t="s">
        <v>20</v>
      </c>
      <c r="Q2091" s="102" t="s">
        <v>20</v>
      </c>
      <c r="R2091" s="116" t="s">
        <v>6652</v>
      </c>
      <c r="S2091" s="114" t="s">
        <v>5035</v>
      </c>
      <c r="T2091" s="114">
        <v>350</v>
      </c>
      <c r="U2091" s="114">
        <v>350</v>
      </c>
      <c r="V2091" s="114">
        <v>5</v>
      </c>
      <c r="W2091" s="115">
        <v>1.732</v>
      </c>
    </row>
    <row r="2092" spans="2:23" ht="51">
      <c r="B2092" s="95" t="s">
        <v>20807</v>
      </c>
      <c r="C2092" s="95" t="s">
        <v>20</v>
      </c>
      <c r="D2092" s="95" t="s">
        <v>20</v>
      </c>
      <c r="E2092" s="95" t="s">
        <v>17246</v>
      </c>
      <c r="F2092" s="95" t="s">
        <v>17266</v>
      </c>
      <c r="G2092" s="95" t="s">
        <v>17280</v>
      </c>
      <c r="H2092" s="14" t="s">
        <v>20822</v>
      </c>
      <c r="I2092" s="95" t="s">
        <v>6653</v>
      </c>
      <c r="J2092" s="120" t="s">
        <v>14763</v>
      </c>
      <c r="K2092" s="106" t="s">
        <v>6654</v>
      </c>
      <c r="L2092" s="95" t="s">
        <v>6653</v>
      </c>
      <c r="M2092" s="97">
        <f>IF($K$6="с учетом НДС",VLOOKUP('Прайс MILWAUKEE®'!$J2092,'Legend ACC'!$A:$H,8,0)*(1-N2092),VLOOKUP('Прайс MILWAUKEE®'!$J2092,'Legend ACC'!$A:$H,8,0)*(1-N2092)/1.2)</f>
        <v>6633.0000000000009</v>
      </c>
      <c r="N2092" s="98">
        <f>IF(OR(E2092="Принадлежности",E2092="Ручной инструмент"),$K$5,IF($K$4=0,0,IFERROR(VLOOKUP(Q2092,LEGEND!$V$4:$W$7,2,0),$K$4)))</f>
        <v>0</v>
      </c>
      <c r="O2092" s="103" t="s">
        <v>20</v>
      </c>
      <c r="P2092" s="102" t="s">
        <v>20</v>
      </c>
      <c r="Q2092" s="102" t="s">
        <v>20</v>
      </c>
      <c r="R2092" s="116" t="s">
        <v>6655</v>
      </c>
      <c r="S2092" s="114" t="s">
        <v>6656</v>
      </c>
      <c r="T2092" s="114">
        <v>350</v>
      </c>
      <c r="U2092" s="114">
        <v>350</v>
      </c>
      <c r="V2092" s="114">
        <v>5</v>
      </c>
      <c r="W2092" s="115">
        <v>1.85</v>
      </c>
    </row>
    <row r="2093" spans="2:23" ht="51">
      <c r="B2093" s="95" t="s">
        <v>20807</v>
      </c>
      <c r="C2093" s="95" t="s">
        <v>20</v>
      </c>
      <c r="D2093" s="95" t="s">
        <v>20</v>
      </c>
      <c r="E2093" s="95" t="s">
        <v>17246</v>
      </c>
      <c r="F2093" s="95" t="s">
        <v>17266</v>
      </c>
      <c r="G2093" s="95" t="s">
        <v>17280</v>
      </c>
      <c r="H2093" s="14" t="s">
        <v>20822</v>
      </c>
      <c r="I2093" s="95" t="s">
        <v>6657</v>
      </c>
      <c r="J2093" s="120" t="s">
        <v>14764</v>
      </c>
      <c r="K2093" s="106" t="s">
        <v>6658</v>
      </c>
      <c r="L2093" s="95" t="s">
        <v>6657</v>
      </c>
      <c r="M2093" s="97">
        <f>IF($K$6="с учетом НДС",VLOOKUP('Прайс MILWAUKEE®'!$J2093,'Legend ACC'!$A:$H,8,0)*(1-N2093),VLOOKUP('Прайс MILWAUKEE®'!$J2093,'Legend ACC'!$A:$H,8,0)*(1-N2093)/1.2)</f>
        <v>8682.3000000000011</v>
      </c>
      <c r="N2093" s="98">
        <f>IF(OR(E2093="Принадлежности",E2093="Ручной инструмент"),$K$5,IF($K$4=0,0,IFERROR(VLOOKUP(Q2093,LEGEND!$V$4:$W$7,2,0),$K$4)))</f>
        <v>0</v>
      </c>
      <c r="O2093" s="103" t="s">
        <v>20</v>
      </c>
      <c r="P2093" s="102" t="s">
        <v>20</v>
      </c>
      <c r="Q2093" s="102" t="s">
        <v>20</v>
      </c>
      <c r="R2093" s="116" t="s">
        <v>6659</v>
      </c>
      <c r="S2093" s="114" t="s">
        <v>6656</v>
      </c>
      <c r="T2093" s="114">
        <v>350</v>
      </c>
      <c r="U2093" s="114">
        <v>350</v>
      </c>
      <c r="V2093" s="114">
        <v>5</v>
      </c>
      <c r="W2093" s="115">
        <v>1.752</v>
      </c>
    </row>
    <row r="2094" spans="2:23" ht="63.75">
      <c r="B2094" s="95" t="s">
        <v>20807</v>
      </c>
      <c r="C2094" s="95" t="s">
        <v>20</v>
      </c>
      <c r="D2094" s="95" t="s">
        <v>20</v>
      </c>
      <c r="E2094" s="95" t="s">
        <v>17246</v>
      </c>
      <c r="F2094" s="95" t="s">
        <v>17266</v>
      </c>
      <c r="G2094" s="95" t="s">
        <v>17280</v>
      </c>
      <c r="H2094" s="14" t="s">
        <v>20822</v>
      </c>
      <c r="I2094" s="95" t="s">
        <v>6660</v>
      </c>
      <c r="J2094" s="120" t="s">
        <v>14765</v>
      </c>
      <c r="K2094" s="106" t="s">
        <v>6661</v>
      </c>
      <c r="L2094" s="95" t="s">
        <v>6660</v>
      </c>
      <c r="M2094" s="97">
        <f>IF($K$6="с учетом НДС",VLOOKUP('Прайс MILWAUKEE®'!$J2094,'Legend ACC'!$A:$H,8,0)*(1-N2094),VLOOKUP('Прайс MILWAUKEE®'!$J2094,'Legend ACC'!$A:$H,8,0)*(1-N2094)/1.2)</f>
        <v>13266.000000000002</v>
      </c>
      <c r="N2094" s="98">
        <f>IF(OR(E2094="Принадлежности",E2094="Ручной инструмент"),$K$5,IF($K$4=0,0,IFERROR(VLOOKUP(Q2094,LEGEND!$V$4:$W$7,2,0),$K$4)))</f>
        <v>0</v>
      </c>
      <c r="O2094" s="103" t="s">
        <v>20</v>
      </c>
      <c r="P2094" s="102" t="s">
        <v>20</v>
      </c>
      <c r="Q2094" s="102" t="s">
        <v>20</v>
      </c>
      <c r="R2094" s="116" t="s">
        <v>6662</v>
      </c>
      <c r="S2094" s="114" t="s">
        <v>6656</v>
      </c>
      <c r="T2094" s="114">
        <v>350</v>
      </c>
      <c r="U2094" s="114">
        <v>350</v>
      </c>
      <c r="V2094" s="114">
        <v>5</v>
      </c>
      <c r="W2094" s="115">
        <v>1.6339999999999999</v>
      </c>
    </row>
    <row r="2095" spans="2:23" ht="51">
      <c r="B2095" s="95" t="s">
        <v>20807</v>
      </c>
      <c r="C2095" s="95" t="s">
        <v>20</v>
      </c>
      <c r="D2095" s="95" t="s">
        <v>20</v>
      </c>
      <c r="E2095" s="95" t="s">
        <v>17246</v>
      </c>
      <c r="F2095" s="95" t="s">
        <v>17266</v>
      </c>
      <c r="G2095" s="95" t="s">
        <v>17281</v>
      </c>
      <c r="H2095" s="14" t="s">
        <v>20823</v>
      </c>
      <c r="I2095" s="95" t="s">
        <v>6663</v>
      </c>
      <c r="J2095" s="120" t="s">
        <v>14766</v>
      </c>
      <c r="K2095" s="106" t="s">
        <v>6664</v>
      </c>
      <c r="L2095" s="95" t="s">
        <v>6663</v>
      </c>
      <c r="M2095" s="97">
        <f>IF($K$6="с учетом НДС",VLOOKUP('Прайс MILWAUKEE®'!$J2095,'Legend ACC'!$A:$H,8,0)*(1-N2095),VLOOKUP('Прайс MILWAUKEE®'!$J2095,'Legend ACC'!$A:$H,8,0)*(1-N2095)/1.2)</f>
        <v>1111</v>
      </c>
      <c r="N2095" s="98">
        <f>IF(OR(E2095="Принадлежности",E2095="Ручной инструмент"),$K$5,IF($K$4=0,0,IFERROR(VLOOKUP(Q2095,LEGEND!$V$4:$W$7,2,0),$K$4)))</f>
        <v>0</v>
      </c>
      <c r="O2095" s="103" t="s">
        <v>20</v>
      </c>
      <c r="P2095" s="102" t="s">
        <v>20</v>
      </c>
      <c r="Q2095" s="102" t="s">
        <v>20</v>
      </c>
      <c r="R2095" s="116" t="s">
        <v>6665</v>
      </c>
      <c r="S2095" s="114" t="s">
        <v>5035</v>
      </c>
      <c r="T2095" s="114">
        <v>350</v>
      </c>
      <c r="U2095" s="114">
        <v>320</v>
      </c>
      <c r="V2095" s="114">
        <v>20</v>
      </c>
      <c r="W2095" s="115">
        <v>0.99</v>
      </c>
    </row>
    <row r="2096" spans="2:23" ht="25.5">
      <c r="B2096" s="95" t="s">
        <v>20807</v>
      </c>
      <c r="C2096" s="95" t="s">
        <v>20</v>
      </c>
      <c r="D2096" s="95" t="s">
        <v>20</v>
      </c>
      <c r="E2096" s="95" t="s">
        <v>17246</v>
      </c>
      <c r="F2096" s="95" t="s">
        <v>17252</v>
      </c>
      <c r="G2096" s="95" t="s">
        <v>17267</v>
      </c>
      <c r="H2096" s="14" t="s">
        <v>20838</v>
      </c>
      <c r="I2096" s="95" t="s">
        <v>6666</v>
      </c>
      <c r="J2096" s="120" t="s">
        <v>14767</v>
      </c>
      <c r="K2096" s="106" t="s">
        <v>6667</v>
      </c>
      <c r="L2096" s="95" t="s">
        <v>6666</v>
      </c>
      <c r="M2096" s="97">
        <f>IF($K$6="с учетом НДС",VLOOKUP('Прайс MILWAUKEE®'!$J2096,'Legend ACC'!$A:$H,8,0)*(1-N2096),VLOOKUP('Прайс MILWAUKEE®'!$J2096,'Legend ACC'!$A:$H,8,0)*(1-N2096)/1.2)</f>
        <v>18612.000000000004</v>
      </c>
      <c r="N2096" s="98">
        <f>IF(OR(E2096="Принадлежности",E2096="Ручной инструмент"),$K$5,IF($K$4=0,0,IFERROR(VLOOKUP(Q2096,LEGEND!$V$4:$W$7,2,0),$K$4)))</f>
        <v>0</v>
      </c>
      <c r="O2096" s="103" t="s">
        <v>20</v>
      </c>
      <c r="P2096" s="102" t="s">
        <v>20</v>
      </c>
      <c r="Q2096" s="102" t="s">
        <v>20</v>
      </c>
      <c r="R2096" s="116" t="s">
        <v>6668</v>
      </c>
      <c r="S2096" s="114" t="s">
        <v>5035</v>
      </c>
      <c r="T2096" s="114">
        <v>175</v>
      </c>
      <c r="U2096" s="114">
        <v>90</v>
      </c>
      <c r="V2096" s="114">
        <v>85</v>
      </c>
      <c r="W2096" s="115">
        <v>1.998</v>
      </c>
    </row>
    <row r="2097" spans="2:23" ht="25.5">
      <c r="B2097" s="95" t="s">
        <v>20807</v>
      </c>
      <c r="C2097" s="95" t="s">
        <v>20</v>
      </c>
      <c r="D2097" s="95" t="s">
        <v>20</v>
      </c>
      <c r="E2097" s="95" t="s">
        <v>17246</v>
      </c>
      <c r="F2097" s="95" t="s">
        <v>17252</v>
      </c>
      <c r="G2097" s="95" t="s">
        <v>17267</v>
      </c>
      <c r="H2097" s="14" t="s">
        <v>20838</v>
      </c>
      <c r="I2097" s="95" t="s">
        <v>6669</v>
      </c>
      <c r="J2097" s="120" t="s">
        <v>14768</v>
      </c>
      <c r="K2097" s="106" t="s">
        <v>6670</v>
      </c>
      <c r="L2097" s="95" t="s">
        <v>6669</v>
      </c>
      <c r="M2097" s="97">
        <f>IF($K$6="с учетом НДС",VLOOKUP('Прайс MILWAUKEE®'!$J2097,'Legend ACC'!$A:$H,8,0)*(1-N2097),VLOOKUP('Прайс MILWAUKEE®'!$J2097,'Legend ACC'!$A:$H,8,0)*(1-N2097)/1.2)</f>
        <v>19841.250000000004</v>
      </c>
      <c r="N2097" s="98">
        <f>IF(OR(E2097="Принадлежности",E2097="Ручной инструмент"),$K$5,IF($K$4=0,0,IFERROR(VLOOKUP(Q2097,LEGEND!$V$4:$W$7,2,0),$K$4)))</f>
        <v>0</v>
      </c>
      <c r="O2097" s="103" t="s">
        <v>20</v>
      </c>
      <c r="P2097" s="102" t="s">
        <v>20</v>
      </c>
      <c r="Q2097" s="102" t="s">
        <v>20</v>
      </c>
      <c r="R2097" s="116" t="s">
        <v>6671</v>
      </c>
      <c r="S2097" s="114" t="s">
        <v>5035</v>
      </c>
      <c r="T2097" s="114">
        <v>225</v>
      </c>
      <c r="U2097" s="114">
        <v>125</v>
      </c>
      <c r="V2097" s="114">
        <v>80</v>
      </c>
      <c r="W2097" s="115">
        <v>2.5</v>
      </c>
    </row>
    <row r="2098" spans="2:23" ht="25.5">
      <c r="B2098" s="95" t="s">
        <v>20807</v>
      </c>
      <c r="C2098" s="95" t="s">
        <v>20</v>
      </c>
      <c r="D2098" s="95" t="s">
        <v>20</v>
      </c>
      <c r="E2098" s="95" t="s">
        <v>17246</v>
      </c>
      <c r="F2098" s="95" t="s">
        <v>17252</v>
      </c>
      <c r="G2098" s="95" t="s">
        <v>17267</v>
      </c>
      <c r="H2098" s="14" t="s">
        <v>20838</v>
      </c>
      <c r="I2098" s="95" t="s">
        <v>6672</v>
      </c>
      <c r="J2098" s="120" t="s">
        <v>14769</v>
      </c>
      <c r="K2098" s="106" t="s">
        <v>6673</v>
      </c>
      <c r="L2098" s="95" t="s">
        <v>6672</v>
      </c>
      <c r="M2098" s="97">
        <f>IF($K$6="с учетом НДС",VLOOKUP('Прайс MILWAUKEE®'!$J2098,'Legend ACC'!$A:$H,8,0)*(1-N2098),VLOOKUP('Прайс MILWAUKEE®'!$J2098,'Legend ACC'!$A:$H,8,0)*(1-N2098)/1.2)</f>
        <v>33181.5</v>
      </c>
      <c r="N2098" s="98">
        <f>IF(OR(E2098="Принадлежности",E2098="Ручной инструмент"),$K$5,IF($K$4=0,0,IFERROR(VLOOKUP(Q2098,LEGEND!$V$4:$W$7,2,0),$K$4)))</f>
        <v>0</v>
      </c>
      <c r="O2098" s="103" t="s">
        <v>20</v>
      </c>
      <c r="P2098" s="102" t="s">
        <v>20</v>
      </c>
      <c r="Q2098" s="102" t="s">
        <v>20</v>
      </c>
      <c r="R2098" s="116" t="s">
        <v>6674</v>
      </c>
      <c r="S2098" s="114" t="s">
        <v>5035</v>
      </c>
      <c r="T2098" s="114">
        <v>380</v>
      </c>
      <c r="U2098" s="114">
        <v>230</v>
      </c>
      <c r="V2098" s="114">
        <v>96</v>
      </c>
      <c r="W2098" s="115">
        <v>4.6100000000000003</v>
      </c>
    </row>
    <row r="2099" spans="2:23" ht="25.5">
      <c r="B2099" s="95" t="s">
        <v>20807</v>
      </c>
      <c r="C2099" s="95" t="s">
        <v>20</v>
      </c>
      <c r="D2099" s="95" t="s">
        <v>20</v>
      </c>
      <c r="E2099" s="95" t="s">
        <v>17246</v>
      </c>
      <c r="F2099" s="95" t="s">
        <v>17252</v>
      </c>
      <c r="G2099" s="95" t="s">
        <v>17267</v>
      </c>
      <c r="H2099" s="14" t="s">
        <v>20838</v>
      </c>
      <c r="I2099" s="95" t="s">
        <v>6675</v>
      </c>
      <c r="J2099" s="120" t="s">
        <v>14770</v>
      </c>
      <c r="K2099" s="106" t="s">
        <v>6676</v>
      </c>
      <c r="L2099" s="95" t="s">
        <v>6675</v>
      </c>
      <c r="M2099" s="97">
        <f>IF($K$6="с учетом НДС",VLOOKUP('Прайс MILWAUKEE®'!$J2099,'Legend ACC'!$A:$H,8,0)*(1-N2099),VLOOKUP('Прайс MILWAUKEE®'!$J2099,'Legend ACC'!$A:$H,8,0)*(1-N2099)/1.2)</f>
        <v>54854.25</v>
      </c>
      <c r="N2099" s="98">
        <f>IF(OR(E2099="Принадлежности",E2099="Ручной инструмент"),$K$5,IF($K$4=0,0,IFERROR(VLOOKUP(Q2099,LEGEND!$V$4:$W$7,2,0),$K$4)))</f>
        <v>0</v>
      </c>
      <c r="O2099" s="103" t="s">
        <v>20</v>
      </c>
      <c r="P2099" s="102" t="s">
        <v>20</v>
      </c>
      <c r="Q2099" s="102" t="s">
        <v>20</v>
      </c>
      <c r="R2099" s="116" t="s">
        <v>6677</v>
      </c>
      <c r="S2099" s="114" t="s">
        <v>5035</v>
      </c>
      <c r="T2099" s="114">
        <v>470</v>
      </c>
      <c r="U2099" s="114">
        <v>10</v>
      </c>
      <c r="V2099" s="114">
        <v>10</v>
      </c>
      <c r="W2099" s="115">
        <v>0.12</v>
      </c>
    </row>
    <row r="2100" spans="2:23" ht="25.5">
      <c r="B2100" s="95" t="s">
        <v>20807</v>
      </c>
      <c r="C2100" s="95" t="s">
        <v>20</v>
      </c>
      <c r="D2100" s="95" t="s">
        <v>20</v>
      </c>
      <c r="E2100" s="95" t="s">
        <v>17246</v>
      </c>
      <c r="F2100" s="95" t="s">
        <v>17252</v>
      </c>
      <c r="G2100" s="95" t="s">
        <v>17267</v>
      </c>
      <c r="H2100" s="14" t="s">
        <v>20838</v>
      </c>
      <c r="I2100" s="95" t="s">
        <v>6678</v>
      </c>
      <c r="J2100" s="120" t="s">
        <v>14771</v>
      </c>
      <c r="K2100" s="106" t="s">
        <v>6679</v>
      </c>
      <c r="L2100" s="95" t="s">
        <v>6678</v>
      </c>
      <c r="M2100" s="97">
        <f>IF($K$6="с учетом НДС",VLOOKUP('Прайс MILWAUKEE®'!$J2100,'Legend ACC'!$A:$H,8,0)*(1-N2100),VLOOKUP('Прайс MILWAUKEE®'!$J2100,'Legend ACC'!$A:$H,8,0)*(1-N2100)/1.2)</f>
        <v>34608.750000000007</v>
      </c>
      <c r="N2100" s="98">
        <f>IF(OR(E2100="Принадлежности",E2100="Ручной инструмент"),$K$5,IF($K$4=0,0,IFERROR(VLOOKUP(Q2100,LEGEND!$V$4:$W$7,2,0),$K$4)))</f>
        <v>0</v>
      </c>
      <c r="O2100" s="103" t="s">
        <v>20</v>
      </c>
      <c r="P2100" s="102" t="s">
        <v>20</v>
      </c>
      <c r="Q2100" s="102" t="s">
        <v>20</v>
      </c>
      <c r="R2100" s="116" t="s">
        <v>6680</v>
      </c>
      <c r="S2100" s="114" t="s">
        <v>5035</v>
      </c>
      <c r="T2100" s="114">
        <v>390</v>
      </c>
      <c r="U2100" s="114">
        <v>300</v>
      </c>
      <c r="V2100" s="114">
        <v>100</v>
      </c>
      <c r="W2100" s="115">
        <v>6.798</v>
      </c>
    </row>
    <row r="2101" spans="2:23" ht="25.5">
      <c r="B2101" s="95" t="s">
        <v>20807</v>
      </c>
      <c r="C2101" s="95" t="s">
        <v>20</v>
      </c>
      <c r="D2101" s="95" t="s">
        <v>20</v>
      </c>
      <c r="E2101" s="95" t="s">
        <v>17246</v>
      </c>
      <c r="F2101" s="95" t="s">
        <v>17252</v>
      </c>
      <c r="G2101" s="95" t="s">
        <v>17267</v>
      </c>
      <c r="H2101" s="14" t="s">
        <v>20838</v>
      </c>
      <c r="I2101" s="95" t="s">
        <v>6681</v>
      </c>
      <c r="J2101" s="120" t="s">
        <v>14772</v>
      </c>
      <c r="K2101" s="106" t="s">
        <v>6682</v>
      </c>
      <c r="L2101" s="95" t="s">
        <v>6681</v>
      </c>
      <c r="M2101" s="97">
        <f>IF($K$6="с учетом НДС",VLOOKUP('Прайс MILWAUKEE®'!$J2101,'Legend ACC'!$A:$H,8,0)*(1-N2101),VLOOKUP('Прайс MILWAUKEE®'!$J2101,'Legend ACC'!$A:$H,8,0)*(1-N2101)/1.2)</f>
        <v>56479.5</v>
      </c>
      <c r="N2101" s="98">
        <f>IF(OR(E2101="Принадлежности",E2101="Ручной инструмент"),$K$5,IF($K$4=0,0,IFERROR(VLOOKUP(Q2101,LEGEND!$V$4:$W$7,2,0),$K$4)))</f>
        <v>0</v>
      </c>
      <c r="O2101" s="103" t="s">
        <v>20</v>
      </c>
      <c r="P2101" s="102" t="s">
        <v>20</v>
      </c>
      <c r="Q2101" s="102" t="s">
        <v>20</v>
      </c>
      <c r="R2101" s="116" t="s">
        <v>6683</v>
      </c>
      <c r="S2101" s="114" t="s">
        <v>5035</v>
      </c>
      <c r="T2101" s="114">
        <v>530</v>
      </c>
      <c r="U2101" s="114">
        <v>180</v>
      </c>
      <c r="V2101" s="114">
        <v>70</v>
      </c>
      <c r="W2101" s="115">
        <v>9.1199999999999992</v>
      </c>
    </row>
    <row r="2102" spans="2:23" ht="25.5">
      <c r="B2102" s="95" t="s">
        <v>20807</v>
      </c>
      <c r="C2102" s="95" t="s">
        <v>20</v>
      </c>
      <c r="D2102" s="95" t="s">
        <v>20</v>
      </c>
      <c r="E2102" s="95" t="s">
        <v>17246</v>
      </c>
      <c r="F2102" s="95" t="s">
        <v>17252</v>
      </c>
      <c r="G2102" s="95" t="s">
        <v>17267</v>
      </c>
      <c r="H2102" s="14" t="s">
        <v>20838</v>
      </c>
      <c r="I2102" s="95" t="s">
        <v>6684</v>
      </c>
      <c r="J2102" s="120" t="s">
        <v>14773</v>
      </c>
      <c r="K2102" s="106" t="s">
        <v>6685</v>
      </c>
      <c r="L2102" s="95" t="s">
        <v>6684</v>
      </c>
      <c r="M2102" s="97">
        <f>IF($K$6="с учетом НДС",VLOOKUP('Прайс MILWAUKEE®'!$J2102,'Legend ACC'!$A:$H,8,0)*(1-N2102),VLOOKUP('Прайс MILWAUKEE®'!$J2102,'Legend ACC'!$A:$H,8,0)*(1-N2102)/1.2)</f>
        <v>21177.750000000004</v>
      </c>
      <c r="N2102" s="98">
        <f>IF(OR(E2102="Принадлежности",E2102="Ручной инструмент"),$K$5,IF($K$4=0,0,IFERROR(VLOOKUP(Q2102,LEGEND!$V$4:$W$7,2,0),$K$4)))</f>
        <v>0</v>
      </c>
      <c r="O2102" s="103" t="s">
        <v>20</v>
      </c>
      <c r="P2102" s="102" t="s">
        <v>20</v>
      </c>
      <c r="Q2102" s="102" t="s">
        <v>20</v>
      </c>
      <c r="R2102" s="116" t="s">
        <v>6686</v>
      </c>
      <c r="S2102" s="114" t="s">
        <v>5035</v>
      </c>
      <c r="T2102" s="114">
        <v>220</v>
      </c>
      <c r="U2102" s="114">
        <v>130</v>
      </c>
      <c r="V2102" s="114">
        <v>80</v>
      </c>
      <c r="W2102" s="115">
        <v>4.3739999999999997</v>
      </c>
    </row>
    <row r="2103" spans="2:23" ht="25.5">
      <c r="B2103" s="95" t="s">
        <v>20807</v>
      </c>
      <c r="C2103" s="95" t="s">
        <v>20</v>
      </c>
      <c r="D2103" s="95" t="s">
        <v>20</v>
      </c>
      <c r="E2103" s="95" t="s">
        <v>17246</v>
      </c>
      <c r="F2103" s="95" t="s">
        <v>17252</v>
      </c>
      <c r="G2103" s="95" t="s">
        <v>17267</v>
      </c>
      <c r="H2103" s="14" t="s">
        <v>20838</v>
      </c>
      <c r="I2103" s="95" t="s">
        <v>6687</v>
      </c>
      <c r="J2103" s="120" t="s">
        <v>14774</v>
      </c>
      <c r="K2103" s="106" t="s">
        <v>6688</v>
      </c>
      <c r="L2103" s="95" t="s">
        <v>6687</v>
      </c>
      <c r="M2103" s="97">
        <f>IF($K$6="с учетом НДС",VLOOKUP('Прайс MILWAUKEE®'!$J2103,'Legend ACC'!$A:$H,8,0)*(1-N2103),VLOOKUP('Прайс MILWAUKEE®'!$J2103,'Legend ACC'!$A:$H,8,0)*(1-N2103)/1.2)</f>
        <v>40821.000000000007</v>
      </c>
      <c r="N2103" s="98">
        <f>IF(OR(E2103="Принадлежности",E2103="Ручной инструмент"),$K$5,IF($K$4=0,0,IFERROR(VLOOKUP(Q2103,LEGEND!$V$4:$W$7,2,0),$K$4)))</f>
        <v>0</v>
      </c>
      <c r="O2103" s="103" t="s">
        <v>20</v>
      </c>
      <c r="P2103" s="102" t="s">
        <v>20</v>
      </c>
      <c r="Q2103" s="102" t="s">
        <v>20</v>
      </c>
      <c r="R2103" s="116" t="s">
        <v>6689</v>
      </c>
      <c r="S2103" s="114" t="s">
        <v>5035</v>
      </c>
      <c r="T2103" s="114">
        <v>390</v>
      </c>
      <c r="U2103" s="114">
        <v>300</v>
      </c>
      <c r="V2103" s="114">
        <v>90</v>
      </c>
      <c r="W2103" s="115">
        <v>8.06</v>
      </c>
    </row>
    <row r="2104" spans="2:23" ht="25.5">
      <c r="B2104" s="95" t="s">
        <v>20807</v>
      </c>
      <c r="C2104" s="95" t="s">
        <v>20</v>
      </c>
      <c r="D2104" s="95" t="s">
        <v>20</v>
      </c>
      <c r="E2104" s="95" t="s">
        <v>17246</v>
      </c>
      <c r="F2104" s="95" t="s">
        <v>17252</v>
      </c>
      <c r="G2104" s="95" t="s">
        <v>17267</v>
      </c>
      <c r="H2104" s="14" t="s">
        <v>20838</v>
      </c>
      <c r="I2104" s="95" t="s">
        <v>6690</v>
      </c>
      <c r="J2104" s="120" t="s">
        <v>14775</v>
      </c>
      <c r="K2104" s="106" t="s">
        <v>6691</v>
      </c>
      <c r="L2104" s="95" t="s">
        <v>6690</v>
      </c>
      <c r="M2104" s="97">
        <f>IF($K$6="с учетом НДС",VLOOKUP('Прайс MILWAUKEE®'!$J2104,'Legend ACC'!$A:$H,8,0)*(1-N2104),VLOOKUP('Прайс MILWAUKEE®'!$J2104,'Legend ACC'!$A:$H,8,0)*(1-N2104)/1.2)</f>
        <v>61479</v>
      </c>
      <c r="N2104" s="98">
        <f>IF(OR(E2104="Принадлежности",E2104="Ручной инструмент"),$K$5,IF($K$4=0,0,IFERROR(VLOOKUP(Q2104,LEGEND!$V$4:$W$7,2,0),$K$4)))</f>
        <v>0</v>
      </c>
      <c r="O2104" s="103" t="s">
        <v>20</v>
      </c>
      <c r="P2104" s="102" t="s">
        <v>20</v>
      </c>
      <c r="Q2104" s="102" t="s">
        <v>20</v>
      </c>
      <c r="R2104" s="116" t="s">
        <v>6692</v>
      </c>
      <c r="S2104" s="114" t="s">
        <v>5035</v>
      </c>
      <c r="T2104" s="114">
        <v>520</v>
      </c>
      <c r="U2104" s="114">
        <v>200</v>
      </c>
      <c r="V2104" s="114">
        <v>60</v>
      </c>
      <c r="W2104" s="115">
        <v>10.978</v>
      </c>
    </row>
    <row r="2105" spans="2:23" ht="25.5">
      <c r="B2105" s="95" t="s">
        <v>20807</v>
      </c>
      <c r="C2105" s="95" t="s">
        <v>20</v>
      </c>
      <c r="D2105" s="95" t="s">
        <v>20</v>
      </c>
      <c r="E2105" s="95" t="s">
        <v>17246</v>
      </c>
      <c r="F2105" s="95" t="s">
        <v>17252</v>
      </c>
      <c r="G2105" s="95" t="s">
        <v>17267</v>
      </c>
      <c r="H2105" s="14" t="s">
        <v>20838</v>
      </c>
      <c r="I2105" s="95" t="s">
        <v>6693</v>
      </c>
      <c r="J2105" s="120" t="s">
        <v>14776</v>
      </c>
      <c r="K2105" s="106" t="s">
        <v>6694</v>
      </c>
      <c r="L2105" s="95" t="s">
        <v>6693</v>
      </c>
      <c r="M2105" s="97">
        <f>IF($K$6="с учетом НДС",VLOOKUP('Прайс MILWAUKEE®'!$J2105,'Legend ACC'!$A:$H,8,0)*(1-N2105),VLOOKUP('Прайс MILWAUKEE®'!$J2105,'Legend ACC'!$A:$H,8,0)*(1-N2105)/1.2)</f>
        <v>14742.75</v>
      </c>
      <c r="N2105" s="98">
        <f>IF(OR(E2105="Принадлежности",E2105="Ручной инструмент"),$K$5,IF($K$4=0,0,IFERROR(VLOOKUP(Q2105,LEGEND!$V$4:$W$7,2,0),$K$4)))</f>
        <v>0</v>
      </c>
      <c r="O2105" s="103" t="s">
        <v>20</v>
      </c>
      <c r="P2105" s="102" t="s">
        <v>20</v>
      </c>
      <c r="Q2105" s="102" t="s">
        <v>20</v>
      </c>
      <c r="R2105" s="116" t="s">
        <v>6695</v>
      </c>
      <c r="S2105" s="114" t="s">
        <v>5035</v>
      </c>
      <c r="T2105" s="114">
        <v>180</v>
      </c>
      <c r="U2105" s="114">
        <v>90</v>
      </c>
      <c r="V2105" s="114">
        <v>85</v>
      </c>
      <c r="W2105" s="115">
        <v>2.1240000000000001</v>
      </c>
    </row>
    <row r="2106" spans="2:23" ht="25.5">
      <c r="B2106" s="95" t="s">
        <v>20807</v>
      </c>
      <c r="C2106" s="95" t="s">
        <v>20</v>
      </c>
      <c r="D2106" s="95" t="s">
        <v>20</v>
      </c>
      <c r="E2106" s="95" t="s">
        <v>17246</v>
      </c>
      <c r="F2106" s="95" t="s">
        <v>17260</v>
      </c>
      <c r="G2106" s="95" t="s">
        <v>17267</v>
      </c>
      <c r="H2106" s="14" t="s">
        <v>20843</v>
      </c>
      <c r="I2106" s="95" t="s">
        <v>6696</v>
      </c>
      <c r="J2106" s="120" t="s">
        <v>14777</v>
      </c>
      <c r="K2106" s="106" t="s">
        <v>6697</v>
      </c>
      <c r="L2106" s="95" t="s">
        <v>6696</v>
      </c>
      <c r="M2106" s="97">
        <f>IF($K$6="с учетом НДС",VLOOKUP('Прайс MILWAUKEE®'!$J2106,'Legend ACC'!$A:$H,8,0)*(1-N2106),VLOOKUP('Прайс MILWAUKEE®'!$J2106,'Legend ACC'!$A:$H,8,0)*(1-N2106)/1.2)</f>
        <v>13530.000000000002</v>
      </c>
      <c r="N2106" s="98">
        <f>IF(OR(E2106="Принадлежности",E2106="Ручной инструмент"),$K$5,IF($K$4=0,0,IFERROR(VLOOKUP(Q2106,LEGEND!$V$4:$W$7,2,0),$K$4)))</f>
        <v>0</v>
      </c>
      <c r="O2106" s="103" t="s">
        <v>20</v>
      </c>
      <c r="P2106" s="102" t="s">
        <v>20</v>
      </c>
      <c r="Q2106" s="102" t="s">
        <v>20</v>
      </c>
      <c r="R2106" s="116" t="s">
        <v>6698</v>
      </c>
      <c r="S2106" s="114" t="s">
        <v>4755</v>
      </c>
      <c r="T2106" s="114">
        <v>420</v>
      </c>
      <c r="U2106" s="114">
        <v>250</v>
      </c>
      <c r="V2106" s="114">
        <v>125</v>
      </c>
      <c r="W2106" s="115">
        <v>3.234</v>
      </c>
    </row>
    <row r="2107" spans="2:23" ht="25.5">
      <c r="B2107" s="95" t="s">
        <v>20808</v>
      </c>
      <c r="C2107" s="95" t="s">
        <v>4747</v>
      </c>
      <c r="D2107" s="95" t="s">
        <v>20</v>
      </c>
      <c r="E2107" s="95" t="s">
        <v>4746</v>
      </c>
      <c r="F2107" s="95" t="s">
        <v>17271</v>
      </c>
      <c r="G2107" s="95" t="s">
        <v>17255</v>
      </c>
      <c r="H2107" s="14" t="s">
        <v>20809</v>
      </c>
      <c r="I2107" s="95" t="s">
        <v>6699</v>
      </c>
      <c r="J2107" s="120" t="s">
        <v>14778</v>
      </c>
      <c r="K2107" s="106" t="s">
        <v>6700</v>
      </c>
      <c r="L2107" s="95" t="s">
        <v>6699</v>
      </c>
      <c r="M2107" s="97">
        <f>IF($K$6="с учетом НДС",VLOOKUP('Прайс MILWAUKEE®'!$J2107,'Legend ACC'!$A:$H,8,0)*(1-N2107),VLOOKUP('Прайс MILWAUKEE®'!$J2107,'Legend ACC'!$A:$H,8,0)*(1-N2107)/1.2)</f>
        <v>9493</v>
      </c>
      <c r="N2107" s="98">
        <f>IF(OR(E2107="Принадлежности",E2107="Ручной инструмент"),$K$5,IF($K$4=0,0,IFERROR(VLOOKUP(Q2107,LEGEND!$V$4:$W$7,2,0),$K$4)))</f>
        <v>0</v>
      </c>
      <c r="O2107" s="103" t="s">
        <v>20</v>
      </c>
      <c r="P2107" s="102" t="s">
        <v>20</v>
      </c>
      <c r="Q2107" s="102" t="s">
        <v>20</v>
      </c>
      <c r="R2107" s="116" t="s">
        <v>6701</v>
      </c>
      <c r="S2107" s="114" t="s">
        <v>4751</v>
      </c>
      <c r="T2107" s="114">
        <v>420</v>
      </c>
      <c r="U2107" s="114">
        <v>254</v>
      </c>
      <c r="V2107" s="114">
        <v>330</v>
      </c>
      <c r="W2107" s="115">
        <v>3.0310000000000001</v>
      </c>
    </row>
    <row r="2108" spans="2:23" ht="38.25">
      <c r="B2108" s="95" t="s">
        <v>20808</v>
      </c>
      <c r="C2108" s="95" t="s">
        <v>4747</v>
      </c>
      <c r="D2108" s="95" t="s">
        <v>20</v>
      </c>
      <c r="E2108" s="95" t="s">
        <v>4746</v>
      </c>
      <c r="F2108" s="95" t="s">
        <v>17271</v>
      </c>
      <c r="G2108" s="95" t="s">
        <v>17255</v>
      </c>
      <c r="H2108" s="14" t="s">
        <v>20809</v>
      </c>
      <c r="I2108" s="95" t="s">
        <v>6702</v>
      </c>
      <c r="J2108" s="120" t="s">
        <v>14779</v>
      </c>
      <c r="K2108" s="106" t="s">
        <v>6703</v>
      </c>
      <c r="L2108" s="95" t="s">
        <v>6702</v>
      </c>
      <c r="M2108" s="97">
        <f>IF($K$6="с учетом НДС",VLOOKUP('Прайс MILWAUKEE®'!$J2108,'Legend ACC'!$A:$H,8,0)*(1-N2108),VLOOKUP('Прайс MILWAUKEE®'!$J2108,'Legend ACC'!$A:$H,8,0)*(1-N2108)/1.2)</f>
        <v>6545.0000000000009</v>
      </c>
      <c r="N2108" s="98">
        <f>IF(OR(E2108="Принадлежности",E2108="Ручной инструмент"),$K$5,IF($K$4=0,0,IFERROR(VLOOKUP(Q2108,LEGEND!$V$4:$W$7,2,0),$K$4)))</f>
        <v>0</v>
      </c>
      <c r="O2108" s="103" t="s">
        <v>20</v>
      </c>
      <c r="P2108" s="102" t="s">
        <v>20</v>
      </c>
      <c r="Q2108" s="102" t="s">
        <v>20</v>
      </c>
      <c r="R2108" s="116" t="s">
        <v>6704</v>
      </c>
      <c r="S2108" s="114" t="s">
        <v>4751</v>
      </c>
      <c r="T2108" s="114">
        <v>250</v>
      </c>
      <c r="U2108" s="114">
        <v>410</v>
      </c>
      <c r="V2108" s="114">
        <v>510</v>
      </c>
      <c r="W2108" s="115">
        <v>2.98</v>
      </c>
    </row>
    <row r="2109" spans="2:23" ht="25.5">
      <c r="B2109" s="95" t="s">
        <v>20808</v>
      </c>
      <c r="C2109" s="95" t="s">
        <v>4747</v>
      </c>
      <c r="D2109" s="95" t="s">
        <v>20</v>
      </c>
      <c r="E2109" s="95" t="s">
        <v>4746</v>
      </c>
      <c r="F2109" s="95" t="s">
        <v>17271</v>
      </c>
      <c r="G2109" s="95" t="s">
        <v>17282</v>
      </c>
      <c r="H2109" s="14" t="s">
        <v>20809</v>
      </c>
      <c r="I2109" s="95" t="s">
        <v>6705</v>
      </c>
      <c r="J2109" s="120" t="s">
        <v>14780</v>
      </c>
      <c r="K2109" s="106" t="s">
        <v>6706</v>
      </c>
      <c r="L2109" s="95" t="s">
        <v>6705</v>
      </c>
      <c r="M2109" s="97">
        <f>IF($K$6="с учетом НДС",VLOOKUP('Прайс MILWAUKEE®'!$J2109,'Legend ACC'!$A:$H,8,0)*(1-N2109),VLOOKUP('Прайс MILWAUKEE®'!$J2109,'Legend ACC'!$A:$H,8,0)*(1-N2109)/1.2)</f>
        <v>5115</v>
      </c>
      <c r="N2109" s="98">
        <f>IF(OR(E2109="Принадлежности",E2109="Ручной инструмент"),$K$5,IF($K$4=0,0,IFERROR(VLOOKUP(Q2109,LEGEND!$V$4:$W$7,2,0),$K$4)))</f>
        <v>0</v>
      </c>
      <c r="O2109" s="103" t="s">
        <v>20</v>
      </c>
      <c r="P2109" s="102" t="s">
        <v>20</v>
      </c>
      <c r="Q2109" s="102" t="s">
        <v>20</v>
      </c>
      <c r="R2109" s="116" t="s">
        <v>6707</v>
      </c>
      <c r="S2109" s="114" t="s">
        <v>4751</v>
      </c>
      <c r="T2109" s="114">
        <v>470</v>
      </c>
      <c r="U2109" s="114">
        <v>390</v>
      </c>
      <c r="V2109" s="114">
        <v>240</v>
      </c>
      <c r="W2109" s="115">
        <v>2.2200000000000002</v>
      </c>
    </row>
    <row r="2110" spans="2:23" ht="38.25">
      <c r="B2110" s="95" t="s">
        <v>4746</v>
      </c>
      <c r="C2110" s="95" t="s">
        <v>20</v>
      </c>
      <c r="D2110" s="95" t="s">
        <v>20</v>
      </c>
      <c r="E2110" s="95" t="s">
        <v>4746</v>
      </c>
      <c r="F2110" s="95" t="s">
        <v>17283</v>
      </c>
      <c r="G2110" s="95" t="s">
        <v>17284</v>
      </c>
      <c r="H2110" s="14" t="s">
        <v>20844</v>
      </c>
      <c r="I2110" s="95" t="s">
        <v>6709</v>
      </c>
      <c r="J2110" s="120" t="s">
        <v>14781</v>
      </c>
      <c r="K2110" s="106" t="s">
        <v>6710</v>
      </c>
      <c r="L2110" s="95" t="s">
        <v>6709</v>
      </c>
      <c r="M2110" s="97">
        <f>IF($K$6="с учетом НДС",VLOOKUP('Прайс MILWAUKEE®'!$J2110,'Legend ACC'!$A:$H,8,0)*(1-N2110),VLOOKUP('Прайс MILWAUKEE®'!$J2110,'Legend ACC'!$A:$H,8,0)*(1-N2110)/1.2)</f>
        <v>1375</v>
      </c>
      <c r="N2110" s="98">
        <f>IF(OR(E2110="Принадлежности",E2110="Ручной инструмент"),$K$5,IF($K$4=0,0,IFERROR(VLOOKUP(Q2110,LEGEND!$V$4:$W$7,2,0),$K$4)))</f>
        <v>0</v>
      </c>
      <c r="O2110" s="103" t="s">
        <v>20</v>
      </c>
      <c r="P2110" s="102" t="s">
        <v>20</v>
      </c>
      <c r="Q2110" s="102" t="s">
        <v>20</v>
      </c>
      <c r="R2110" s="116" t="s">
        <v>6711</v>
      </c>
      <c r="S2110" s="114" t="s">
        <v>964</v>
      </c>
      <c r="T2110" s="114">
        <v>153</v>
      </c>
      <c r="U2110" s="114">
        <v>92</v>
      </c>
      <c r="V2110" s="114">
        <v>54</v>
      </c>
      <c r="W2110" s="115">
        <v>0.33</v>
      </c>
    </row>
    <row r="2111" spans="2:23" ht="38.25">
      <c r="B2111" s="95" t="s">
        <v>4746</v>
      </c>
      <c r="C2111" s="95" t="s">
        <v>20</v>
      </c>
      <c r="D2111" s="95" t="s">
        <v>20</v>
      </c>
      <c r="E2111" s="95" t="s">
        <v>4746</v>
      </c>
      <c r="F2111" s="95" t="s">
        <v>17283</v>
      </c>
      <c r="G2111" s="95" t="s">
        <v>17284</v>
      </c>
      <c r="H2111" s="14" t="s">
        <v>20844</v>
      </c>
      <c r="I2111" s="95" t="s">
        <v>6712</v>
      </c>
      <c r="J2111" s="120" t="s">
        <v>14782</v>
      </c>
      <c r="K2111" s="106" t="s">
        <v>6713</v>
      </c>
      <c r="L2111" s="95" t="s">
        <v>6712</v>
      </c>
      <c r="M2111" s="97">
        <f>IF($K$6="с учетом НДС",VLOOKUP('Прайс MILWAUKEE®'!$J2111,'Legend ACC'!$A:$H,8,0)*(1-N2111),VLOOKUP('Прайс MILWAUKEE®'!$J2111,'Legend ACC'!$A:$H,8,0)*(1-N2111)/1.2)</f>
        <v>1639.0000000000002</v>
      </c>
      <c r="N2111" s="98">
        <f>IF(OR(E2111="Принадлежности",E2111="Ручной инструмент"),$K$5,IF($K$4=0,0,IFERROR(VLOOKUP(Q2111,LEGEND!$V$4:$W$7,2,0),$K$4)))</f>
        <v>0</v>
      </c>
      <c r="O2111" s="103" t="s">
        <v>20</v>
      </c>
      <c r="P2111" s="102" t="s">
        <v>20</v>
      </c>
      <c r="Q2111" s="102" t="s">
        <v>20</v>
      </c>
      <c r="R2111" s="116" t="s">
        <v>6714</v>
      </c>
      <c r="S2111" s="114" t="s">
        <v>964</v>
      </c>
      <c r="T2111" s="114">
        <v>159</v>
      </c>
      <c r="U2111" s="114">
        <v>92</v>
      </c>
      <c r="V2111" s="114">
        <v>62</v>
      </c>
      <c r="W2111" s="115">
        <v>0.48499999999999999</v>
      </c>
    </row>
    <row r="2112" spans="2:23" ht="38.25">
      <c r="B2112" s="95" t="s">
        <v>4746</v>
      </c>
      <c r="C2112" s="95" t="s">
        <v>20</v>
      </c>
      <c r="D2112" s="95" t="s">
        <v>20</v>
      </c>
      <c r="E2112" s="95" t="s">
        <v>4746</v>
      </c>
      <c r="F2112" s="95" t="s">
        <v>17283</v>
      </c>
      <c r="G2112" s="95" t="s">
        <v>17284</v>
      </c>
      <c r="H2112" s="14" t="s">
        <v>20844</v>
      </c>
      <c r="I2112" s="95" t="s">
        <v>6715</v>
      </c>
      <c r="J2112" s="120" t="s">
        <v>14783</v>
      </c>
      <c r="K2112" s="106" t="s">
        <v>6716</v>
      </c>
      <c r="L2112" s="95" t="s">
        <v>6715</v>
      </c>
      <c r="M2112" s="97">
        <f>IF($K$6="с учетом НДС",VLOOKUP('Прайс MILWAUKEE®'!$J2112,'Legend ACC'!$A:$H,8,0)*(1-N2112),VLOOKUP('Прайс MILWAUKEE®'!$J2112,'Legend ACC'!$A:$H,8,0)*(1-N2112)/1.2)</f>
        <v>2035.0000000000002</v>
      </c>
      <c r="N2112" s="98">
        <f>IF(OR(E2112="Принадлежности",E2112="Ручной инструмент"),$K$5,IF($K$4=0,0,IFERROR(VLOOKUP(Q2112,LEGEND!$V$4:$W$7,2,0),$K$4)))</f>
        <v>0</v>
      </c>
      <c r="O2112" s="103" t="s">
        <v>20</v>
      </c>
      <c r="P2112" s="102" t="s">
        <v>20</v>
      </c>
      <c r="Q2112" s="102" t="s">
        <v>20</v>
      </c>
      <c r="R2112" s="116" t="s">
        <v>6717</v>
      </c>
      <c r="S2112" s="114" t="s">
        <v>964</v>
      </c>
      <c r="T2112" s="114">
        <v>159</v>
      </c>
      <c r="U2112" s="114">
        <v>92</v>
      </c>
      <c r="V2112" s="114">
        <v>62</v>
      </c>
      <c r="W2112" s="115">
        <v>0.61</v>
      </c>
    </row>
    <row r="2113" spans="2:23" ht="38.25">
      <c r="B2113" s="95" t="s">
        <v>4746</v>
      </c>
      <c r="C2113" s="95" t="s">
        <v>20</v>
      </c>
      <c r="D2113" s="95" t="s">
        <v>20</v>
      </c>
      <c r="E2113" s="95" t="s">
        <v>4746</v>
      </c>
      <c r="F2113" s="95" t="s">
        <v>17283</v>
      </c>
      <c r="G2113" s="95" t="s">
        <v>17284</v>
      </c>
      <c r="H2113" s="14" t="s">
        <v>20844</v>
      </c>
      <c r="I2113" s="95" t="s">
        <v>6718</v>
      </c>
      <c r="J2113" s="120" t="s">
        <v>14784</v>
      </c>
      <c r="K2113" s="106" t="s">
        <v>6719</v>
      </c>
      <c r="L2113" s="95" t="s">
        <v>6718</v>
      </c>
      <c r="M2113" s="97">
        <f>IF($K$6="с учетом НДС",VLOOKUP('Прайс MILWAUKEE®'!$J2113,'Legend ACC'!$A:$H,8,0)*(1-N2113),VLOOKUP('Прайс MILWAUKEE®'!$J2113,'Legend ACC'!$A:$H,8,0)*(1-N2113)/1.2)</f>
        <v>1375</v>
      </c>
      <c r="N2113" s="98">
        <f>IF(OR(E2113="Принадлежности",E2113="Ручной инструмент"),$K$5,IF($K$4=0,0,IFERROR(VLOOKUP(Q2113,LEGEND!$V$4:$W$7,2,0),$K$4)))</f>
        <v>0</v>
      </c>
      <c r="O2113" s="103" t="s">
        <v>20</v>
      </c>
      <c r="P2113" s="102" t="s">
        <v>20</v>
      </c>
      <c r="Q2113" s="102" t="s">
        <v>20</v>
      </c>
      <c r="R2113" s="116" t="s">
        <v>6720</v>
      </c>
      <c r="S2113" s="114" t="s">
        <v>964</v>
      </c>
      <c r="T2113" s="114">
        <v>153</v>
      </c>
      <c r="U2113" s="114">
        <v>92</v>
      </c>
      <c r="V2113" s="114">
        <v>54</v>
      </c>
      <c r="W2113" s="115">
        <v>0.33</v>
      </c>
    </row>
    <row r="2114" spans="2:23" ht="38.25">
      <c r="B2114" s="95" t="s">
        <v>4746</v>
      </c>
      <c r="C2114" s="95" t="s">
        <v>20</v>
      </c>
      <c r="D2114" s="95" t="s">
        <v>20</v>
      </c>
      <c r="E2114" s="95" t="s">
        <v>4746</v>
      </c>
      <c r="F2114" s="95" t="s">
        <v>17283</v>
      </c>
      <c r="G2114" s="95" t="s">
        <v>17284</v>
      </c>
      <c r="H2114" s="14" t="s">
        <v>20844</v>
      </c>
      <c r="I2114" s="95" t="s">
        <v>6721</v>
      </c>
      <c r="J2114" s="120" t="s">
        <v>14785</v>
      </c>
      <c r="K2114" s="106" t="s">
        <v>6722</v>
      </c>
      <c r="L2114" s="95" t="s">
        <v>6721</v>
      </c>
      <c r="M2114" s="97">
        <f>IF($K$6="с учетом НДС",VLOOKUP('Прайс MILWAUKEE®'!$J2114,'Legend ACC'!$A:$H,8,0)*(1-N2114),VLOOKUP('Прайс MILWAUKEE®'!$J2114,'Legend ACC'!$A:$H,8,0)*(1-N2114)/1.2)</f>
        <v>1639.0000000000002</v>
      </c>
      <c r="N2114" s="98">
        <f>IF(OR(E2114="Принадлежности",E2114="Ручной инструмент"),$K$5,IF($K$4=0,0,IFERROR(VLOOKUP(Q2114,LEGEND!$V$4:$W$7,2,0),$K$4)))</f>
        <v>0</v>
      </c>
      <c r="O2114" s="103" t="s">
        <v>20</v>
      </c>
      <c r="P2114" s="102" t="s">
        <v>20</v>
      </c>
      <c r="Q2114" s="102" t="s">
        <v>20</v>
      </c>
      <c r="R2114" s="116" t="s">
        <v>6723</v>
      </c>
      <c r="S2114" s="114" t="s">
        <v>964</v>
      </c>
      <c r="T2114" s="114">
        <v>159</v>
      </c>
      <c r="U2114" s="114">
        <v>92</v>
      </c>
      <c r="V2114" s="114">
        <v>62</v>
      </c>
      <c r="W2114" s="115">
        <v>0.48499999999999999</v>
      </c>
    </row>
    <row r="2115" spans="2:23" ht="38.25">
      <c r="B2115" s="95" t="s">
        <v>4746</v>
      </c>
      <c r="C2115" s="95" t="s">
        <v>20</v>
      </c>
      <c r="D2115" s="95" t="s">
        <v>20</v>
      </c>
      <c r="E2115" s="95" t="s">
        <v>4746</v>
      </c>
      <c r="F2115" s="95" t="s">
        <v>17283</v>
      </c>
      <c r="G2115" s="95" t="s">
        <v>17284</v>
      </c>
      <c r="H2115" s="14" t="s">
        <v>20844</v>
      </c>
      <c r="I2115" s="95" t="s">
        <v>6724</v>
      </c>
      <c r="J2115" s="120" t="s">
        <v>14786</v>
      </c>
      <c r="K2115" s="106" t="s">
        <v>6725</v>
      </c>
      <c r="L2115" s="95" t="s">
        <v>6724</v>
      </c>
      <c r="M2115" s="97">
        <f>IF($K$6="с учетом НДС",VLOOKUP('Прайс MILWAUKEE®'!$J2115,'Legend ACC'!$A:$H,8,0)*(1-N2115),VLOOKUP('Прайс MILWAUKEE®'!$J2115,'Legend ACC'!$A:$H,8,0)*(1-N2115)/1.2)</f>
        <v>1681.9000000000003</v>
      </c>
      <c r="N2115" s="98">
        <f>IF(OR(E2115="Принадлежности",E2115="Ручной инструмент"),$K$5,IF($K$4=0,0,IFERROR(VLOOKUP(Q2115,LEGEND!$V$4:$W$7,2,0),$K$4)))</f>
        <v>0</v>
      </c>
      <c r="O2115" s="103" t="s">
        <v>20</v>
      </c>
      <c r="P2115" s="102" t="s">
        <v>20</v>
      </c>
      <c r="Q2115" s="102" t="s">
        <v>20</v>
      </c>
      <c r="R2115" s="116" t="s">
        <v>6726</v>
      </c>
      <c r="S2115" s="114" t="s">
        <v>964</v>
      </c>
      <c r="T2115" s="114">
        <v>105</v>
      </c>
      <c r="U2115" s="114">
        <v>62</v>
      </c>
      <c r="V2115" s="114">
        <v>165</v>
      </c>
      <c r="W2115" s="115">
        <v>0.39</v>
      </c>
    </row>
    <row r="2116" spans="2:23" ht="38.25">
      <c r="B2116" s="95" t="s">
        <v>4746</v>
      </c>
      <c r="C2116" s="95" t="s">
        <v>20</v>
      </c>
      <c r="D2116" s="95" t="s">
        <v>20</v>
      </c>
      <c r="E2116" s="95" t="s">
        <v>4746</v>
      </c>
      <c r="F2116" s="95" t="s">
        <v>17283</v>
      </c>
      <c r="G2116" s="95" t="s">
        <v>17284</v>
      </c>
      <c r="H2116" s="14" t="s">
        <v>20844</v>
      </c>
      <c r="I2116" s="95" t="s">
        <v>6727</v>
      </c>
      <c r="J2116" s="120" t="s">
        <v>14787</v>
      </c>
      <c r="K2116" s="106" t="s">
        <v>6728</v>
      </c>
      <c r="L2116" s="95" t="s">
        <v>6727</v>
      </c>
      <c r="M2116" s="97">
        <f>IF($K$6="с учетом НДС",VLOOKUP('Прайс MILWAUKEE®'!$J2116,'Legend ACC'!$A:$H,8,0)*(1-N2116),VLOOKUP('Прайс MILWAUKEE®'!$J2116,'Legend ACC'!$A:$H,8,0)*(1-N2116)/1.2)</f>
        <v>2044.9000000000003</v>
      </c>
      <c r="N2116" s="98">
        <f>IF(OR(E2116="Принадлежности",E2116="Ручной инструмент"),$K$5,IF($K$4=0,0,IFERROR(VLOOKUP(Q2116,LEGEND!$V$4:$W$7,2,0),$K$4)))</f>
        <v>0</v>
      </c>
      <c r="O2116" s="103" t="s">
        <v>20</v>
      </c>
      <c r="P2116" s="102" t="s">
        <v>20</v>
      </c>
      <c r="Q2116" s="102" t="s">
        <v>20</v>
      </c>
      <c r="R2116" s="116" t="s">
        <v>6729</v>
      </c>
      <c r="S2116" s="114" t="s">
        <v>964</v>
      </c>
      <c r="T2116" s="114">
        <v>105</v>
      </c>
      <c r="U2116" s="114">
        <v>67</v>
      </c>
      <c r="V2116" s="114">
        <v>167</v>
      </c>
      <c r="W2116" s="115">
        <v>0.59</v>
      </c>
    </row>
    <row r="2117" spans="2:23" ht="38.25">
      <c r="B2117" s="95" t="s">
        <v>4746</v>
      </c>
      <c r="C2117" s="95" t="s">
        <v>20</v>
      </c>
      <c r="D2117" s="95" t="s">
        <v>20</v>
      </c>
      <c r="E2117" s="95" t="s">
        <v>4746</v>
      </c>
      <c r="F2117" s="95" t="s">
        <v>17283</v>
      </c>
      <c r="G2117" s="95" t="s">
        <v>17284</v>
      </c>
      <c r="H2117" s="14" t="s">
        <v>20844</v>
      </c>
      <c r="I2117" s="95" t="s">
        <v>6730</v>
      </c>
      <c r="J2117" s="120" t="s">
        <v>14788</v>
      </c>
      <c r="K2117" s="106" t="s">
        <v>6731</v>
      </c>
      <c r="L2117" s="95" t="s">
        <v>6730</v>
      </c>
      <c r="M2117" s="97">
        <f>IF($K$6="с учетом НДС",VLOOKUP('Прайс MILWAUKEE®'!$J2117,'Legend ACC'!$A:$H,8,0)*(1-N2117),VLOOKUP('Прайс MILWAUKEE®'!$J2117,'Legend ACC'!$A:$H,8,0)*(1-N2117)/1.2)</f>
        <v>1529.0000000000002</v>
      </c>
      <c r="N2117" s="98">
        <f>IF(OR(E2117="Принадлежности",E2117="Ручной инструмент"),$K$5,IF($K$4=0,0,IFERROR(VLOOKUP(Q2117,LEGEND!$V$4:$W$7,2,0),$K$4)))</f>
        <v>0</v>
      </c>
      <c r="O2117" s="103" t="s">
        <v>20</v>
      </c>
      <c r="P2117" s="102" t="s">
        <v>20</v>
      </c>
      <c r="Q2117" s="102" t="s">
        <v>20</v>
      </c>
      <c r="R2117" s="116" t="s">
        <v>6732</v>
      </c>
      <c r="S2117" s="114" t="s">
        <v>964</v>
      </c>
      <c r="T2117" s="114">
        <v>105</v>
      </c>
      <c r="U2117" s="114">
        <v>62</v>
      </c>
      <c r="V2117" s="114">
        <v>165</v>
      </c>
      <c r="W2117" s="115">
        <v>0.39</v>
      </c>
    </row>
    <row r="2118" spans="2:23" ht="38.25">
      <c r="B2118" s="95" t="s">
        <v>4746</v>
      </c>
      <c r="C2118" s="95" t="s">
        <v>20</v>
      </c>
      <c r="D2118" s="95" t="s">
        <v>20</v>
      </c>
      <c r="E2118" s="95" t="s">
        <v>4746</v>
      </c>
      <c r="F2118" s="95" t="s">
        <v>17283</v>
      </c>
      <c r="G2118" s="95" t="s">
        <v>17255</v>
      </c>
      <c r="H2118" s="14" t="s">
        <v>20844</v>
      </c>
      <c r="I2118" s="95" t="s">
        <v>6733</v>
      </c>
      <c r="J2118" s="120" t="s">
        <v>14789</v>
      </c>
      <c r="K2118" s="106" t="s">
        <v>6734</v>
      </c>
      <c r="L2118" s="95" t="s">
        <v>6733</v>
      </c>
      <c r="M2118" s="97">
        <f>IF($K$6="с учетом НДС",VLOOKUP('Прайс MILWAUKEE®'!$J2118,'Legend ACC'!$A:$H,8,0)*(1-N2118),VLOOKUP('Прайс MILWAUKEE®'!$J2118,'Legend ACC'!$A:$H,8,0)*(1-N2118)/1.2)</f>
        <v>1859.0000000000002</v>
      </c>
      <c r="N2118" s="98">
        <f>IF(OR(E2118="Принадлежности",E2118="Ручной инструмент"),$K$5,IF($K$4=0,0,IFERROR(VLOOKUP(Q2118,LEGEND!$V$4:$W$7,2,0),$K$4)))</f>
        <v>0</v>
      </c>
      <c r="O2118" s="103" t="s">
        <v>20</v>
      </c>
      <c r="P2118" s="102" t="s">
        <v>20</v>
      </c>
      <c r="Q2118" s="102" t="s">
        <v>20</v>
      </c>
      <c r="R2118" s="116" t="s">
        <v>6735</v>
      </c>
      <c r="S2118" s="114" t="s">
        <v>964</v>
      </c>
      <c r="T2118" s="114">
        <v>105</v>
      </c>
      <c r="U2118" s="114">
        <v>67</v>
      </c>
      <c r="V2118" s="114">
        <v>167</v>
      </c>
      <c r="W2118" s="115">
        <v>0.59</v>
      </c>
    </row>
    <row r="2119" spans="2:23" ht="38.25">
      <c r="B2119" s="95" t="s">
        <v>4746</v>
      </c>
      <c r="C2119" s="95" t="s">
        <v>20</v>
      </c>
      <c r="D2119" s="95" t="s">
        <v>20</v>
      </c>
      <c r="E2119" s="95" t="s">
        <v>4746</v>
      </c>
      <c r="F2119" s="95" t="s">
        <v>17283</v>
      </c>
      <c r="G2119" s="95" t="s">
        <v>17284</v>
      </c>
      <c r="H2119" s="14" t="s">
        <v>20844</v>
      </c>
      <c r="I2119" s="95" t="s">
        <v>6736</v>
      </c>
      <c r="J2119" s="120" t="s">
        <v>14790</v>
      </c>
      <c r="K2119" s="106" t="s">
        <v>6737</v>
      </c>
      <c r="L2119" s="95" t="s">
        <v>6736</v>
      </c>
      <c r="M2119" s="97">
        <f>IF($K$6="с учетом НДС",VLOOKUP('Прайс MILWAUKEE®'!$J2119,'Legend ACC'!$A:$H,8,0)*(1-N2119),VLOOKUP('Прайс MILWAUKEE®'!$J2119,'Legend ACC'!$A:$H,8,0)*(1-N2119)/1.2)</f>
        <v>1884.8500000000001</v>
      </c>
      <c r="N2119" s="98">
        <f>IF(OR(E2119="Принадлежности",E2119="Ручной инструмент"),$K$5,IF($K$4=0,0,IFERROR(VLOOKUP(Q2119,LEGEND!$V$4:$W$7,2,0),$K$4)))</f>
        <v>0</v>
      </c>
      <c r="O2119" s="103" t="s">
        <v>20</v>
      </c>
      <c r="P2119" s="102" t="s">
        <v>20</v>
      </c>
      <c r="Q2119" s="102" t="s">
        <v>20</v>
      </c>
      <c r="R2119" s="116" t="s">
        <v>6738</v>
      </c>
      <c r="S2119" s="114" t="s">
        <v>964</v>
      </c>
      <c r="T2119" s="114">
        <v>110</v>
      </c>
      <c r="U2119" s="114">
        <v>67</v>
      </c>
      <c r="V2119" s="114">
        <v>180</v>
      </c>
      <c r="W2119" s="115">
        <v>0.46</v>
      </c>
    </row>
    <row r="2120" spans="2:23" ht="38.25">
      <c r="B2120" s="95" t="s">
        <v>4746</v>
      </c>
      <c r="C2120" s="95" t="s">
        <v>20</v>
      </c>
      <c r="D2120" s="95" t="s">
        <v>20</v>
      </c>
      <c r="E2120" s="95" t="s">
        <v>4746</v>
      </c>
      <c r="F2120" s="95" t="s">
        <v>17283</v>
      </c>
      <c r="G2120" s="95" t="s">
        <v>17284</v>
      </c>
      <c r="H2120" s="14" t="s">
        <v>20844</v>
      </c>
      <c r="I2120" s="95" t="s">
        <v>6739</v>
      </c>
      <c r="J2120" s="120" t="s">
        <v>14791</v>
      </c>
      <c r="K2120" s="106" t="s">
        <v>6740</v>
      </c>
      <c r="L2120" s="95" t="s">
        <v>6739</v>
      </c>
      <c r="M2120" s="97">
        <f>IF($K$6="с учетом НДС",VLOOKUP('Прайс MILWAUKEE®'!$J2120,'Legend ACC'!$A:$H,8,0)*(1-N2120),VLOOKUP('Прайс MILWAUKEE®'!$J2120,'Legend ACC'!$A:$H,8,0)*(1-N2120)/1.2)</f>
        <v>2251.7000000000003</v>
      </c>
      <c r="N2120" s="98">
        <f>IF(OR(E2120="Принадлежности",E2120="Ручной инструмент"),$K$5,IF($K$4=0,0,IFERROR(VLOOKUP(Q2120,LEGEND!$V$4:$W$7,2,0),$K$4)))</f>
        <v>0</v>
      </c>
      <c r="O2120" s="103" t="s">
        <v>20</v>
      </c>
      <c r="P2120" s="102" t="s">
        <v>20</v>
      </c>
      <c r="Q2120" s="102" t="s">
        <v>20</v>
      </c>
      <c r="R2120" s="116" t="s">
        <v>6741</v>
      </c>
      <c r="S2120" s="114" t="s">
        <v>964</v>
      </c>
      <c r="T2120" s="114">
        <v>110</v>
      </c>
      <c r="U2120" s="114">
        <v>67</v>
      </c>
      <c r="V2120" s="114">
        <v>180</v>
      </c>
      <c r="W2120" s="115">
        <v>0.6</v>
      </c>
    </row>
    <row r="2121" spans="2:23" ht="38.25">
      <c r="B2121" s="95" t="s">
        <v>4746</v>
      </c>
      <c r="C2121" s="95" t="s">
        <v>20</v>
      </c>
      <c r="D2121" s="95" t="s">
        <v>20</v>
      </c>
      <c r="E2121" s="95" t="s">
        <v>4746</v>
      </c>
      <c r="F2121" s="95" t="s">
        <v>17283</v>
      </c>
      <c r="G2121" s="95" t="s">
        <v>17284</v>
      </c>
      <c r="H2121" s="14" t="s">
        <v>20844</v>
      </c>
      <c r="I2121" s="95" t="s">
        <v>6742</v>
      </c>
      <c r="J2121" s="120" t="s">
        <v>14792</v>
      </c>
      <c r="K2121" s="106" t="s">
        <v>6743</v>
      </c>
      <c r="L2121" s="95" t="s">
        <v>6742</v>
      </c>
      <c r="M2121" s="97">
        <f>IF($K$6="с учетом НДС",VLOOKUP('Прайс MILWAUKEE®'!$J2121,'Legend ACC'!$A:$H,8,0)*(1-N2121),VLOOKUP('Прайс MILWAUKEE®'!$J2121,'Legend ACC'!$A:$H,8,0)*(1-N2121)/1.2)</f>
        <v>1639.0000000000002</v>
      </c>
      <c r="N2121" s="98">
        <f>IF(OR(E2121="Принадлежности",E2121="Ручной инструмент"),$K$5,IF($K$4=0,0,IFERROR(VLOOKUP(Q2121,LEGEND!$V$4:$W$7,2,0),$K$4)))</f>
        <v>0</v>
      </c>
      <c r="O2121" s="103" t="s">
        <v>20</v>
      </c>
      <c r="P2121" s="102" t="s">
        <v>20</v>
      </c>
      <c r="Q2121" s="102" t="s">
        <v>20</v>
      </c>
      <c r="R2121" s="116" t="s">
        <v>6744</v>
      </c>
      <c r="S2121" s="114" t="s">
        <v>964</v>
      </c>
      <c r="T2121" s="114">
        <v>110</v>
      </c>
      <c r="U2121" s="114">
        <v>67</v>
      </c>
      <c r="V2121" s="114">
        <v>180</v>
      </c>
      <c r="W2121" s="115">
        <v>0.46</v>
      </c>
    </row>
    <row r="2122" spans="2:23" ht="38.25">
      <c r="B2122" s="95" t="s">
        <v>4746</v>
      </c>
      <c r="C2122" s="95" t="s">
        <v>20</v>
      </c>
      <c r="D2122" s="95" t="s">
        <v>20</v>
      </c>
      <c r="E2122" s="95" t="s">
        <v>4746</v>
      </c>
      <c r="F2122" s="95" t="s">
        <v>17283</v>
      </c>
      <c r="G2122" s="95" t="s">
        <v>17284</v>
      </c>
      <c r="H2122" s="14" t="s">
        <v>20844</v>
      </c>
      <c r="I2122" s="95" t="s">
        <v>6745</v>
      </c>
      <c r="J2122" s="120" t="s">
        <v>14793</v>
      </c>
      <c r="K2122" s="106" t="s">
        <v>6746</v>
      </c>
      <c r="L2122" s="95" t="s">
        <v>6745</v>
      </c>
      <c r="M2122" s="97">
        <f>IF($K$6="с учетом НДС",VLOOKUP('Прайс MILWAUKEE®'!$J2122,'Legend ACC'!$A:$H,8,0)*(1-N2122),VLOOKUP('Прайс MILWAUKEE®'!$J2122,'Legend ACC'!$A:$H,8,0)*(1-N2122)/1.2)</f>
        <v>1958.0000000000002</v>
      </c>
      <c r="N2122" s="98">
        <f>IF(OR(E2122="Принадлежности",E2122="Ручной инструмент"),$K$5,IF($K$4=0,0,IFERROR(VLOOKUP(Q2122,LEGEND!$V$4:$W$7,2,0),$K$4)))</f>
        <v>0</v>
      </c>
      <c r="O2122" s="103" t="s">
        <v>20</v>
      </c>
      <c r="P2122" s="102" t="s">
        <v>20</v>
      </c>
      <c r="Q2122" s="102" t="s">
        <v>20</v>
      </c>
      <c r="R2122" s="116" t="s">
        <v>6747</v>
      </c>
      <c r="S2122" s="114" t="s">
        <v>964</v>
      </c>
      <c r="T2122" s="114">
        <v>110</v>
      </c>
      <c r="U2122" s="114">
        <v>67</v>
      </c>
      <c r="V2122" s="114">
        <v>180</v>
      </c>
      <c r="W2122" s="115">
        <v>0.6</v>
      </c>
    </row>
    <row r="2123" spans="2:23" ht="38.25">
      <c r="B2123" s="95" t="s">
        <v>4746</v>
      </c>
      <c r="C2123" s="95" t="s">
        <v>20</v>
      </c>
      <c r="D2123" s="95" t="s">
        <v>20</v>
      </c>
      <c r="E2123" s="95" t="s">
        <v>4746</v>
      </c>
      <c r="F2123" s="95" t="s">
        <v>17275</v>
      </c>
      <c r="G2123" s="95" t="s">
        <v>17285</v>
      </c>
      <c r="H2123" s="14" t="s">
        <v>20840</v>
      </c>
      <c r="I2123" s="95" t="s">
        <v>6748</v>
      </c>
      <c r="J2123" s="120" t="s">
        <v>14794</v>
      </c>
      <c r="K2123" s="106" t="s">
        <v>6749</v>
      </c>
      <c r="L2123" s="95" t="s">
        <v>6748</v>
      </c>
      <c r="M2123" s="97">
        <f>IF($K$6="с учетом НДС",VLOOKUP('Прайс MILWAUKEE®'!$J2123,'Legend ACC'!$A:$H,8,0)*(1-N2123),VLOOKUP('Прайс MILWAUKEE®'!$J2123,'Legend ACC'!$A:$H,8,0)*(1-N2123)/1.2)</f>
        <v>20900</v>
      </c>
      <c r="N2123" s="98">
        <f>IF(OR(E2123="Принадлежности",E2123="Ручной инструмент"),$K$5,IF($K$4=0,0,IFERROR(VLOOKUP(Q2123,LEGEND!$V$4:$W$7,2,0),$K$4)))</f>
        <v>0</v>
      </c>
      <c r="O2123" s="103" t="s">
        <v>20</v>
      </c>
      <c r="P2123" s="102" t="s">
        <v>20</v>
      </c>
      <c r="Q2123" s="102" t="s">
        <v>20</v>
      </c>
      <c r="R2123" s="116" t="s">
        <v>6750</v>
      </c>
      <c r="S2123" s="114" t="s">
        <v>964</v>
      </c>
      <c r="T2123" s="114">
        <v>1981</v>
      </c>
      <c r="U2123" s="114">
        <v>45</v>
      </c>
      <c r="V2123" s="114">
        <v>107</v>
      </c>
      <c r="W2123" s="115">
        <v>6</v>
      </c>
    </row>
    <row r="2124" spans="2:23" ht="38.25">
      <c r="B2124" s="95" t="s">
        <v>4746</v>
      </c>
      <c r="C2124" s="95" t="s">
        <v>20</v>
      </c>
      <c r="D2124" s="95" t="s">
        <v>20</v>
      </c>
      <c r="E2124" s="95" t="s">
        <v>4746</v>
      </c>
      <c r="F2124" s="95" t="s">
        <v>17270</v>
      </c>
      <c r="G2124" s="95" t="s">
        <v>17286</v>
      </c>
      <c r="H2124" s="14" t="s">
        <v>20812</v>
      </c>
      <c r="I2124" s="95" t="s">
        <v>6751</v>
      </c>
      <c r="J2124" s="120" t="s">
        <v>14795</v>
      </c>
      <c r="K2124" s="106" t="s">
        <v>6752</v>
      </c>
      <c r="L2124" s="95" t="s">
        <v>6751</v>
      </c>
      <c r="M2124" s="97">
        <f>IF($K$6="с учетом НДС",VLOOKUP('Прайс MILWAUKEE®'!$J2124,'Legend ACC'!$A:$H,8,0)*(1-N2124),VLOOKUP('Прайс MILWAUKEE®'!$J2124,'Legend ACC'!$A:$H,8,0)*(1-N2124)/1.2)</f>
        <v>187.00000000000003</v>
      </c>
      <c r="N2124" s="98">
        <f>IF(OR(E2124="Принадлежности",E2124="Ручной инструмент"),$K$5,IF($K$4=0,0,IFERROR(VLOOKUP(Q2124,LEGEND!$V$4:$W$7,2,0),$K$4)))</f>
        <v>0</v>
      </c>
      <c r="O2124" s="103" t="s">
        <v>20</v>
      </c>
      <c r="P2124" s="102" t="s">
        <v>20</v>
      </c>
      <c r="Q2124" s="102" t="s">
        <v>20</v>
      </c>
      <c r="R2124" s="116" t="s">
        <v>6753</v>
      </c>
      <c r="S2124" s="114" t="s">
        <v>964</v>
      </c>
      <c r="T2124" s="114">
        <v>29</v>
      </c>
      <c r="U2124" s="114">
        <v>28</v>
      </c>
      <c r="V2124" s="114">
        <v>174</v>
      </c>
      <c r="W2124" s="115">
        <v>5.6000000000000001E-2</v>
      </c>
    </row>
    <row r="2125" spans="2:23" ht="51">
      <c r="B2125" s="95" t="s">
        <v>4746</v>
      </c>
      <c r="C2125" s="95" t="s">
        <v>20</v>
      </c>
      <c r="D2125" s="95" t="s">
        <v>20</v>
      </c>
      <c r="E2125" s="95" t="s">
        <v>4746</v>
      </c>
      <c r="F2125" s="95" t="s">
        <v>17270</v>
      </c>
      <c r="G2125" s="95" t="s">
        <v>17286</v>
      </c>
      <c r="H2125" s="14" t="s">
        <v>20812</v>
      </c>
      <c r="I2125" s="95" t="s">
        <v>6754</v>
      </c>
      <c r="J2125" s="120" t="s">
        <v>14796</v>
      </c>
      <c r="K2125" s="106" t="s">
        <v>6755</v>
      </c>
      <c r="L2125" s="95" t="s">
        <v>6754</v>
      </c>
      <c r="M2125" s="97">
        <f>IF($K$6="с учетом НДС",VLOOKUP('Прайс MILWAUKEE®'!$J2125,'Legend ACC'!$A:$H,8,0)*(1-N2125),VLOOKUP('Прайс MILWAUKEE®'!$J2125,'Legend ACC'!$A:$H,8,0)*(1-N2125)/1.2)</f>
        <v>187.00000000000003</v>
      </c>
      <c r="N2125" s="98">
        <f>IF(OR(E2125="Принадлежности",E2125="Ручной инструмент"),$K$5,IF($K$4=0,0,IFERROR(VLOOKUP(Q2125,LEGEND!$V$4:$W$7,2,0),$K$4)))</f>
        <v>0</v>
      </c>
      <c r="O2125" s="103" t="s">
        <v>20</v>
      </c>
      <c r="P2125" s="102" t="s">
        <v>20</v>
      </c>
      <c r="Q2125" s="102" t="s">
        <v>20</v>
      </c>
      <c r="R2125" s="116" t="s">
        <v>6756</v>
      </c>
      <c r="S2125" s="114" t="s">
        <v>964</v>
      </c>
      <c r="T2125" s="114">
        <v>29</v>
      </c>
      <c r="U2125" s="114">
        <v>28</v>
      </c>
      <c r="V2125" s="114">
        <v>184</v>
      </c>
      <c r="W2125" s="115">
        <v>5.6000000000000001E-2</v>
      </c>
    </row>
    <row r="2126" spans="2:23" ht="38.25">
      <c r="B2126" s="95" t="s">
        <v>4746</v>
      </c>
      <c r="C2126" s="95" t="s">
        <v>20</v>
      </c>
      <c r="D2126" s="95" t="s">
        <v>20</v>
      </c>
      <c r="E2126" s="95" t="s">
        <v>4746</v>
      </c>
      <c r="F2126" s="95" t="s">
        <v>17270</v>
      </c>
      <c r="G2126" s="95" t="s">
        <v>17286</v>
      </c>
      <c r="H2126" s="14" t="s">
        <v>20812</v>
      </c>
      <c r="I2126" s="95" t="s">
        <v>6757</v>
      </c>
      <c r="J2126" s="120" t="s">
        <v>14797</v>
      </c>
      <c r="K2126" s="106" t="s">
        <v>6758</v>
      </c>
      <c r="L2126" s="95" t="s">
        <v>6757</v>
      </c>
      <c r="M2126" s="97">
        <f>IF($K$6="с учетом НДС",VLOOKUP('Прайс MILWAUKEE®'!$J2126,'Legend ACC'!$A:$H,8,0)*(1-N2126),VLOOKUP('Прайс MILWAUKEE®'!$J2126,'Legend ACC'!$A:$H,8,0)*(1-N2126)/1.2)</f>
        <v>187.00000000000003</v>
      </c>
      <c r="N2126" s="98">
        <f>IF(OR(E2126="Принадлежности",E2126="Ручной инструмент"),$K$5,IF($K$4=0,0,IFERROR(VLOOKUP(Q2126,LEGEND!$V$4:$W$7,2,0),$K$4)))</f>
        <v>0</v>
      </c>
      <c r="O2126" s="103" t="s">
        <v>20</v>
      </c>
      <c r="P2126" s="102" t="s">
        <v>20</v>
      </c>
      <c r="Q2126" s="102" t="s">
        <v>20</v>
      </c>
      <c r="R2126" s="116" t="s">
        <v>6759</v>
      </c>
      <c r="S2126" s="114" t="s">
        <v>964</v>
      </c>
      <c r="T2126" s="114">
        <v>29</v>
      </c>
      <c r="U2126" s="114">
        <v>28</v>
      </c>
      <c r="V2126" s="114">
        <v>184</v>
      </c>
      <c r="W2126" s="115">
        <v>5.6000000000000001E-2</v>
      </c>
    </row>
    <row r="2127" spans="2:23" ht="38.25">
      <c r="B2127" s="95" t="s">
        <v>4746</v>
      </c>
      <c r="C2127" s="95" t="s">
        <v>20</v>
      </c>
      <c r="D2127" s="95" t="s">
        <v>20</v>
      </c>
      <c r="E2127" s="95" t="s">
        <v>4746</v>
      </c>
      <c r="F2127" s="95" t="s">
        <v>17270</v>
      </c>
      <c r="G2127" s="95" t="s">
        <v>17286</v>
      </c>
      <c r="H2127" s="14" t="s">
        <v>20812</v>
      </c>
      <c r="I2127" s="95" t="s">
        <v>6760</v>
      </c>
      <c r="J2127" s="120" t="s">
        <v>14798</v>
      </c>
      <c r="K2127" s="106" t="s">
        <v>6761</v>
      </c>
      <c r="L2127" s="95" t="s">
        <v>6760</v>
      </c>
      <c r="M2127" s="97">
        <f>IF($K$6="с учетом НДС",VLOOKUP('Прайс MILWAUKEE®'!$J2127,'Legend ACC'!$A:$H,8,0)*(1-N2127),VLOOKUP('Прайс MILWAUKEE®'!$J2127,'Legend ACC'!$A:$H,8,0)*(1-N2127)/1.2)</f>
        <v>209.00000000000003</v>
      </c>
      <c r="N2127" s="98">
        <f>IF(OR(E2127="Принадлежности",E2127="Ручной инструмент"),$K$5,IF($K$4=0,0,IFERROR(VLOOKUP(Q2127,LEGEND!$V$4:$W$7,2,0),$K$4)))</f>
        <v>0</v>
      </c>
      <c r="O2127" s="103" t="s">
        <v>20</v>
      </c>
      <c r="P2127" s="102" t="s">
        <v>20</v>
      </c>
      <c r="Q2127" s="102" t="s">
        <v>20</v>
      </c>
      <c r="R2127" s="116" t="s">
        <v>6762</v>
      </c>
      <c r="S2127" s="114" t="s">
        <v>964</v>
      </c>
      <c r="T2127" s="114">
        <v>29</v>
      </c>
      <c r="U2127" s="114">
        <v>28</v>
      </c>
      <c r="V2127" s="114">
        <v>244</v>
      </c>
      <c r="W2127" s="115">
        <v>6.0999999999999999E-2</v>
      </c>
    </row>
    <row r="2128" spans="2:23" ht="51">
      <c r="B2128" s="95" t="s">
        <v>4746</v>
      </c>
      <c r="C2128" s="95" t="s">
        <v>20</v>
      </c>
      <c r="D2128" s="95" t="s">
        <v>20</v>
      </c>
      <c r="E2128" s="95" t="s">
        <v>4746</v>
      </c>
      <c r="F2128" s="95" t="s">
        <v>17270</v>
      </c>
      <c r="G2128" s="95" t="s">
        <v>17286</v>
      </c>
      <c r="H2128" s="14" t="s">
        <v>20812</v>
      </c>
      <c r="I2128" s="95" t="s">
        <v>6763</v>
      </c>
      <c r="J2128" s="120" t="s">
        <v>14799</v>
      </c>
      <c r="K2128" s="106" t="s">
        <v>6764</v>
      </c>
      <c r="L2128" s="95" t="s">
        <v>6763</v>
      </c>
      <c r="M2128" s="97">
        <f>IF($K$6="с учетом НДС",VLOOKUP('Прайс MILWAUKEE®'!$J2128,'Legend ACC'!$A:$H,8,0)*(1-N2128),VLOOKUP('Прайс MILWAUKEE®'!$J2128,'Legend ACC'!$A:$H,8,0)*(1-N2128)/1.2)</f>
        <v>209.00000000000003</v>
      </c>
      <c r="N2128" s="98">
        <f>IF(OR(E2128="Принадлежности",E2128="Ручной инструмент"),$K$5,IF($K$4=0,0,IFERROR(VLOOKUP(Q2128,LEGEND!$V$4:$W$7,2,0),$K$4)))</f>
        <v>0</v>
      </c>
      <c r="O2128" s="103" t="s">
        <v>20</v>
      </c>
      <c r="P2128" s="102" t="s">
        <v>20</v>
      </c>
      <c r="Q2128" s="102" t="s">
        <v>20</v>
      </c>
      <c r="R2128" s="116" t="s">
        <v>6765</v>
      </c>
      <c r="S2128" s="114" t="s">
        <v>964</v>
      </c>
      <c r="T2128" s="114">
        <v>29</v>
      </c>
      <c r="U2128" s="114">
        <v>28</v>
      </c>
      <c r="V2128" s="114">
        <v>209</v>
      </c>
      <c r="W2128" s="115">
        <v>6.0999999999999999E-2</v>
      </c>
    </row>
    <row r="2129" spans="2:23" ht="38.25">
      <c r="B2129" s="95" t="s">
        <v>4746</v>
      </c>
      <c r="C2129" s="95" t="s">
        <v>20</v>
      </c>
      <c r="D2129" s="95" t="s">
        <v>20</v>
      </c>
      <c r="E2129" s="95" t="s">
        <v>4746</v>
      </c>
      <c r="F2129" s="95" t="s">
        <v>17270</v>
      </c>
      <c r="G2129" s="95" t="s">
        <v>17286</v>
      </c>
      <c r="H2129" s="14" t="s">
        <v>20812</v>
      </c>
      <c r="I2129" s="95" t="s">
        <v>6766</v>
      </c>
      <c r="J2129" s="120" t="s">
        <v>14800</v>
      </c>
      <c r="K2129" s="106" t="s">
        <v>6767</v>
      </c>
      <c r="L2129" s="95" t="s">
        <v>6766</v>
      </c>
      <c r="M2129" s="97">
        <f>IF($K$6="с учетом НДС",VLOOKUP('Прайс MILWAUKEE®'!$J2129,'Legend ACC'!$A:$H,8,0)*(1-N2129),VLOOKUP('Прайс MILWAUKEE®'!$J2129,'Legend ACC'!$A:$H,8,0)*(1-N2129)/1.2)</f>
        <v>209.00000000000003</v>
      </c>
      <c r="N2129" s="98">
        <f>IF(OR(E2129="Принадлежности",E2129="Ручной инструмент"),$K$5,IF($K$4=0,0,IFERROR(VLOOKUP(Q2129,LEGEND!$V$4:$W$7,2,0),$K$4)))</f>
        <v>0</v>
      </c>
      <c r="O2129" s="103" t="s">
        <v>20</v>
      </c>
      <c r="P2129" s="102" t="s">
        <v>20</v>
      </c>
      <c r="Q2129" s="102" t="s">
        <v>20</v>
      </c>
      <c r="R2129" s="116" t="s">
        <v>6768</v>
      </c>
      <c r="S2129" s="114" t="s">
        <v>964</v>
      </c>
      <c r="T2129" s="114">
        <v>29</v>
      </c>
      <c r="U2129" s="114">
        <v>28</v>
      </c>
      <c r="V2129" s="114">
        <v>209</v>
      </c>
      <c r="W2129" s="115">
        <v>6.3E-2</v>
      </c>
    </row>
    <row r="2130" spans="2:23" ht="51">
      <c r="B2130" s="95" t="s">
        <v>4746</v>
      </c>
      <c r="C2130" s="95" t="s">
        <v>20</v>
      </c>
      <c r="D2130" s="95" t="s">
        <v>20</v>
      </c>
      <c r="E2130" s="95" t="s">
        <v>4746</v>
      </c>
      <c r="F2130" s="95" t="s">
        <v>17270</v>
      </c>
      <c r="G2130" s="95" t="s">
        <v>17286</v>
      </c>
      <c r="H2130" s="14" t="s">
        <v>20812</v>
      </c>
      <c r="I2130" s="95" t="s">
        <v>6769</v>
      </c>
      <c r="J2130" s="120" t="s">
        <v>14801</v>
      </c>
      <c r="K2130" s="106" t="s">
        <v>6770</v>
      </c>
      <c r="L2130" s="95" t="s">
        <v>6769</v>
      </c>
      <c r="M2130" s="97">
        <f>IF($K$6="с учетом НДС",VLOOKUP('Прайс MILWAUKEE®'!$J2130,'Legend ACC'!$A:$H,8,0)*(1-N2130),VLOOKUP('Прайс MILWAUKEE®'!$J2130,'Legend ACC'!$A:$H,8,0)*(1-N2130)/1.2)</f>
        <v>264</v>
      </c>
      <c r="N2130" s="98">
        <f>IF(OR(E2130="Принадлежности",E2130="Ручной инструмент"),$K$5,IF($K$4=0,0,IFERROR(VLOOKUP(Q2130,LEGEND!$V$4:$W$7,2,0),$K$4)))</f>
        <v>0</v>
      </c>
      <c r="O2130" s="103" t="s">
        <v>20</v>
      </c>
      <c r="P2130" s="102" t="s">
        <v>20</v>
      </c>
      <c r="Q2130" s="102" t="s">
        <v>20</v>
      </c>
      <c r="R2130" s="116" t="s">
        <v>6771</v>
      </c>
      <c r="S2130" s="114" t="s">
        <v>964</v>
      </c>
      <c r="T2130" s="114">
        <v>29</v>
      </c>
      <c r="U2130" s="114">
        <v>28</v>
      </c>
      <c r="V2130" s="114">
        <v>259</v>
      </c>
      <c r="W2130" s="115">
        <v>6.0999999999999999E-2</v>
      </c>
    </row>
    <row r="2131" spans="2:23" ht="51">
      <c r="B2131" s="95" t="s">
        <v>4746</v>
      </c>
      <c r="C2131" s="95" t="s">
        <v>20</v>
      </c>
      <c r="D2131" s="95" t="s">
        <v>20</v>
      </c>
      <c r="E2131" s="95" t="s">
        <v>4746</v>
      </c>
      <c r="F2131" s="95" t="s">
        <v>17270</v>
      </c>
      <c r="G2131" s="95" t="s">
        <v>17286</v>
      </c>
      <c r="H2131" s="14" t="s">
        <v>20812</v>
      </c>
      <c r="I2131" s="95" t="s">
        <v>6772</v>
      </c>
      <c r="J2131" s="120" t="s">
        <v>14802</v>
      </c>
      <c r="K2131" s="106" t="s">
        <v>6773</v>
      </c>
      <c r="L2131" s="95" t="s">
        <v>6772</v>
      </c>
      <c r="M2131" s="97">
        <f>IF($K$6="с учетом НДС",VLOOKUP('Прайс MILWAUKEE®'!$J2131,'Legend ACC'!$A:$H,8,0)*(1-N2131),VLOOKUP('Прайс MILWAUKEE®'!$J2131,'Legend ACC'!$A:$H,8,0)*(1-N2131)/1.2)</f>
        <v>198.00000000000003</v>
      </c>
      <c r="N2131" s="98">
        <f>IF(OR(E2131="Принадлежности",E2131="Ручной инструмент"),$K$5,IF($K$4=0,0,IFERROR(VLOOKUP(Q2131,LEGEND!$V$4:$W$7,2,0),$K$4)))</f>
        <v>0</v>
      </c>
      <c r="O2131" s="103" t="s">
        <v>20</v>
      </c>
      <c r="P2131" s="102" t="s">
        <v>20</v>
      </c>
      <c r="Q2131" s="102" t="s">
        <v>20</v>
      </c>
      <c r="R2131" s="116" t="s">
        <v>6774</v>
      </c>
      <c r="S2131" s="114" t="s">
        <v>964</v>
      </c>
      <c r="T2131" s="114">
        <v>35</v>
      </c>
      <c r="U2131" s="114">
        <v>34</v>
      </c>
      <c r="V2131" s="114">
        <v>104</v>
      </c>
      <c r="W2131" s="115">
        <v>5.6000000000000001E-2</v>
      </c>
    </row>
    <row r="2132" spans="2:23" ht="51">
      <c r="B2132" s="95" t="s">
        <v>4746</v>
      </c>
      <c r="C2132" s="95" t="s">
        <v>20</v>
      </c>
      <c r="D2132" s="95" t="s">
        <v>20</v>
      </c>
      <c r="E2132" s="95" t="s">
        <v>4746</v>
      </c>
      <c r="F2132" s="95" t="s">
        <v>17270</v>
      </c>
      <c r="G2132" s="95" t="s">
        <v>17286</v>
      </c>
      <c r="H2132" s="14" t="s">
        <v>20812</v>
      </c>
      <c r="I2132" s="95" t="s">
        <v>6775</v>
      </c>
      <c r="J2132" s="120" t="s">
        <v>14803</v>
      </c>
      <c r="K2132" s="106" t="s">
        <v>6776</v>
      </c>
      <c r="L2132" s="95" t="s">
        <v>6775</v>
      </c>
      <c r="M2132" s="97">
        <f>IF($K$6="с учетом НДС",VLOOKUP('Прайс MILWAUKEE®'!$J2132,'Legend ACC'!$A:$H,8,0)*(1-N2132),VLOOKUP('Прайс MILWAUKEE®'!$J2132,'Legend ACC'!$A:$H,8,0)*(1-N2132)/1.2)</f>
        <v>275</v>
      </c>
      <c r="N2132" s="98">
        <f>IF(OR(E2132="Принадлежности",E2132="Ручной инструмент"),$K$5,IF($K$4=0,0,IFERROR(VLOOKUP(Q2132,LEGEND!$V$4:$W$7,2,0),$K$4)))</f>
        <v>0</v>
      </c>
      <c r="O2132" s="103" t="s">
        <v>20</v>
      </c>
      <c r="P2132" s="102" t="s">
        <v>20</v>
      </c>
      <c r="Q2132" s="102" t="s">
        <v>20</v>
      </c>
      <c r="R2132" s="116" t="s">
        <v>6777</v>
      </c>
      <c r="S2132" s="114" t="s">
        <v>964</v>
      </c>
      <c r="T2132" s="114">
        <v>34</v>
      </c>
      <c r="U2132" s="114">
        <v>33</v>
      </c>
      <c r="V2132" s="114">
        <v>244</v>
      </c>
      <c r="W2132" s="115">
        <v>0.11600000000000001</v>
      </c>
    </row>
    <row r="2133" spans="2:23" ht="38.25">
      <c r="B2133" s="95" t="s">
        <v>4746</v>
      </c>
      <c r="C2133" s="95" t="s">
        <v>20</v>
      </c>
      <c r="D2133" s="95" t="s">
        <v>20</v>
      </c>
      <c r="E2133" s="95" t="s">
        <v>4746</v>
      </c>
      <c r="F2133" s="95" t="s">
        <v>17270</v>
      </c>
      <c r="G2133" s="95" t="s">
        <v>17286</v>
      </c>
      <c r="H2133" s="14" t="s">
        <v>20812</v>
      </c>
      <c r="I2133" s="95" t="s">
        <v>6778</v>
      </c>
      <c r="J2133" s="120" t="s">
        <v>14804</v>
      </c>
      <c r="K2133" s="106" t="s">
        <v>6779</v>
      </c>
      <c r="L2133" s="95" t="s">
        <v>6778</v>
      </c>
      <c r="M2133" s="97">
        <f>IF($K$6="с учетом НДС",VLOOKUP('Прайс MILWAUKEE®'!$J2133,'Legend ACC'!$A:$H,8,0)*(1-N2133),VLOOKUP('Прайс MILWAUKEE®'!$J2133,'Legend ACC'!$A:$H,8,0)*(1-N2133)/1.2)</f>
        <v>352</v>
      </c>
      <c r="N2133" s="98">
        <f>IF(OR(E2133="Принадлежности",E2133="Ручной инструмент"),$K$5,IF($K$4=0,0,IFERROR(VLOOKUP(Q2133,LEGEND!$V$4:$W$7,2,0),$K$4)))</f>
        <v>0</v>
      </c>
      <c r="O2133" s="103" t="s">
        <v>20</v>
      </c>
      <c r="P2133" s="102" t="s">
        <v>20</v>
      </c>
      <c r="Q2133" s="102" t="s">
        <v>20</v>
      </c>
      <c r="R2133" s="116" t="s">
        <v>6780</v>
      </c>
      <c r="S2133" s="114" t="s">
        <v>964</v>
      </c>
      <c r="T2133" s="114">
        <v>34</v>
      </c>
      <c r="U2133" s="114">
        <v>33</v>
      </c>
      <c r="V2133" s="114">
        <v>269</v>
      </c>
      <c r="W2133" s="115">
        <v>0.155</v>
      </c>
    </row>
    <row r="2134" spans="2:23" ht="38.25">
      <c r="B2134" s="95" t="s">
        <v>4746</v>
      </c>
      <c r="C2134" s="95" t="s">
        <v>20</v>
      </c>
      <c r="D2134" s="95" t="s">
        <v>20</v>
      </c>
      <c r="E2134" s="95" t="s">
        <v>4746</v>
      </c>
      <c r="F2134" s="95" t="s">
        <v>17270</v>
      </c>
      <c r="G2134" s="95" t="s">
        <v>17286</v>
      </c>
      <c r="H2134" s="14" t="s">
        <v>20812</v>
      </c>
      <c r="I2134" s="95" t="s">
        <v>6781</v>
      </c>
      <c r="J2134" s="120" t="s">
        <v>14805</v>
      </c>
      <c r="K2134" s="106" t="s">
        <v>6782</v>
      </c>
      <c r="L2134" s="95" t="s">
        <v>6781</v>
      </c>
      <c r="M2134" s="97">
        <f>IF($K$6="с учетом НДС",VLOOKUP('Прайс MILWAUKEE®'!$J2134,'Legend ACC'!$A:$H,8,0)*(1-N2134),VLOOKUP('Прайс MILWAUKEE®'!$J2134,'Legend ACC'!$A:$H,8,0)*(1-N2134)/1.2)</f>
        <v>374.00000000000006</v>
      </c>
      <c r="N2134" s="98">
        <f>IF(OR(E2134="Принадлежности",E2134="Ручной инструмент"),$K$5,IF($K$4=0,0,IFERROR(VLOOKUP(Q2134,LEGEND!$V$4:$W$7,2,0),$K$4)))</f>
        <v>0</v>
      </c>
      <c r="O2134" s="103" t="s">
        <v>20</v>
      </c>
      <c r="P2134" s="102" t="s">
        <v>20</v>
      </c>
      <c r="Q2134" s="102" t="s">
        <v>20</v>
      </c>
      <c r="R2134" s="116" t="s">
        <v>6783</v>
      </c>
      <c r="S2134" s="114" t="s">
        <v>964</v>
      </c>
      <c r="T2134" s="114">
        <v>34</v>
      </c>
      <c r="U2134" s="114">
        <v>33</v>
      </c>
      <c r="V2134" s="114">
        <v>294</v>
      </c>
      <c r="W2134" s="115">
        <v>0.16300000000000001</v>
      </c>
    </row>
    <row r="2135" spans="2:23" ht="51">
      <c r="B2135" s="95" t="s">
        <v>4746</v>
      </c>
      <c r="C2135" s="95" t="s">
        <v>20</v>
      </c>
      <c r="D2135" s="95" t="s">
        <v>20</v>
      </c>
      <c r="E2135" s="95" t="s">
        <v>4746</v>
      </c>
      <c r="F2135" s="95" t="s">
        <v>17270</v>
      </c>
      <c r="G2135" s="95" t="s">
        <v>17286</v>
      </c>
      <c r="H2135" s="14" t="s">
        <v>20812</v>
      </c>
      <c r="I2135" s="95" t="s">
        <v>6784</v>
      </c>
      <c r="J2135" s="120" t="s">
        <v>14806</v>
      </c>
      <c r="K2135" s="106" t="s">
        <v>6785</v>
      </c>
      <c r="L2135" s="95" t="s">
        <v>6784</v>
      </c>
      <c r="M2135" s="97">
        <f>IF($K$6="с учетом НДС",VLOOKUP('Прайс MILWAUKEE®'!$J2135,'Legend ACC'!$A:$H,8,0)*(1-N2135),VLOOKUP('Прайс MILWAUKEE®'!$J2135,'Legend ACC'!$A:$H,8,0)*(1-N2135)/1.2)</f>
        <v>451.00000000000006</v>
      </c>
      <c r="N2135" s="98">
        <f>IF(OR(E2135="Принадлежности",E2135="Ручной инструмент"),$K$5,IF($K$4=0,0,IFERROR(VLOOKUP(Q2135,LEGEND!$V$4:$W$7,2,0),$K$4)))</f>
        <v>0</v>
      </c>
      <c r="O2135" s="103" t="s">
        <v>20</v>
      </c>
      <c r="P2135" s="102" t="s">
        <v>20</v>
      </c>
      <c r="Q2135" s="102" t="s">
        <v>20</v>
      </c>
      <c r="R2135" s="116" t="s">
        <v>6786</v>
      </c>
      <c r="S2135" s="114" t="s">
        <v>964</v>
      </c>
      <c r="T2135" s="114">
        <v>34</v>
      </c>
      <c r="U2135" s="114">
        <v>33</v>
      </c>
      <c r="V2135" s="114">
        <v>319</v>
      </c>
      <c r="W2135" s="115">
        <v>0.218</v>
      </c>
    </row>
    <row r="2136" spans="2:23" ht="38.25">
      <c r="B2136" s="95" t="s">
        <v>4746</v>
      </c>
      <c r="C2136" s="95" t="s">
        <v>20</v>
      </c>
      <c r="D2136" s="95" t="s">
        <v>20</v>
      </c>
      <c r="E2136" s="95" t="s">
        <v>4746</v>
      </c>
      <c r="F2136" s="95" t="s">
        <v>17270</v>
      </c>
      <c r="G2136" s="95" t="s">
        <v>17286</v>
      </c>
      <c r="H2136" s="14" t="s">
        <v>20812</v>
      </c>
      <c r="I2136" s="95" t="s">
        <v>6787</v>
      </c>
      <c r="J2136" s="120" t="s">
        <v>14807</v>
      </c>
      <c r="K2136" s="106" t="s">
        <v>6788</v>
      </c>
      <c r="L2136" s="95" t="s">
        <v>6787</v>
      </c>
      <c r="M2136" s="97">
        <f>IF($K$6="с учетом НДС",VLOOKUP('Прайс MILWAUKEE®'!$J2136,'Legend ACC'!$A:$H,8,0)*(1-N2136),VLOOKUP('Прайс MILWAUKEE®'!$J2136,'Legend ACC'!$A:$H,8,0)*(1-N2136)/1.2)</f>
        <v>198.00000000000003</v>
      </c>
      <c r="N2136" s="98">
        <f>IF(OR(E2136="Принадлежности",E2136="Ручной инструмент"),$K$5,IF($K$4=0,0,IFERROR(VLOOKUP(Q2136,LEGEND!$V$4:$W$7,2,0),$K$4)))</f>
        <v>0</v>
      </c>
      <c r="O2136" s="103" t="s">
        <v>20</v>
      </c>
      <c r="P2136" s="102" t="s">
        <v>20</v>
      </c>
      <c r="Q2136" s="102" t="s">
        <v>20</v>
      </c>
      <c r="R2136" s="116" t="s">
        <v>6789</v>
      </c>
      <c r="S2136" s="114" t="s">
        <v>964</v>
      </c>
      <c r="T2136" s="114">
        <v>29</v>
      </c>
      <c r="U2136" s="114">
        <v>28</v>
      </c>
      <c r="V2136" s="114">
        <v>184</v>
      </c>
      <c r="W2136" s="115">
        <v>5.6000000000000001E-2</v>
      </c>
    </row>
    <row r="2137" spans="2:23" ht="38.25">
      <c r="B2137" s="95" t="s">
        <v>4746</v>
      </c>
      <c r="C2137" s="95" t="s">
        <v>20</v>
      </c>
      <c r="D2137" s="95" t="s">
        <v>20</v>
      </c>
      <c r="E2137" s="95" t="s">
        <v>4746</v>
      </c>
      <c r="F2137" s="95" t="s">
        <v>17270</v>
      </c>
      <c r="G2137" s="95" t="s">
        <v>17286</v>
      </c>
      <c r="H2137" s="14" t="s">
        <v>20812</v>
      </c>
      <c r="I2137" s="95" t="s">
        <v>6790</v>
      </c>
      <c r="J2137" s="120" t="s">
        <v>14808</v>
      </c>
      <c r="K2137" s="106" t="s">
        <v>6791</v>
      </c>
      <c r="L2137" s="95" t="s">
        <v>6790</v>
      </c>
      <c r="M2137" s="97">
        <f>IF($K$6="с учетом НДС",VLOOKUP('Прайс MILWAUKEE®'!$J2137,'Legend ACC'!$A:$H,8,0)*(1-N2137),VLOOKUP('Прайс MILWAUKEE®'!$J2137,'Legend ACC'!$A:$H,8,0)*(1-N2137)/1.2)</f>
        <v>220.00000000000003</v>
      </c>
      <c r="N2137" s="98">
        <f>IF(OR(E2137="Принадлежности",E2137="Ручной инструмент"),$K$5,IF($K$4=0,0,IFERROR(VLOOKUP(Q2137,LEGEND!$V$4:$W$7,2,0),$K$4)))</f>
        <v>0</v>
      </c>
      <c r="O2137" s="103" t="s">
        <v>20</v>
      </c>
      <c r="P2137" s="102" t="s">
        <v>20</v>
      </c>
      <c r="Q2137" s="102" t="s">
        <v>20</v>
      </c>
      <c r="R2137" s="116" t="s">
        <v>6792</v>
      </c>
      <c r="S2137" s="114" t="s">
        <v>964</v>
      </c>
      <c r="T2137" s="114">
        <v>29</v>
      </c>
      <c r="U2137" s="114">
        <v>28</v>
      </c>
      <c r="V2137" s="114">
        <v>209</v>
      </c>
      <c r="W2137" s="115">
        <v>6.9000000000000006E-2</v>
      </c>
    </row>
    <row r="2138" spans="2:23" ht="38.25">
      <c r="B2138" s="95" t="s">
        <v>4746</v>
      </c>
      <c r="C2138" s="95" t="s">
        <v>20</v>
      </c>
      <c r="D2138" s="95" t="s">
        <v>20</v>
      </c>
      <c r="E2138" s="95" t="s">
        <v>4746</v>
      </c>
      <c r="F2138" s="95" t="s">
        <v>17270</v>
      </c>
      <c r="G2138" s="95" t="s">
        <v>17286</v>
      </c>
      <c r="H2138" s="14" t="s">
        <v>20812</v>
      </c>
      <c r="I2138" s="95" t="s">
        <v>6793</v>
      </c>
      <c r="J2138" s="120" t="s">
        <v>14809</v>
      </c>
      <c r="K2138" s="106" t="s">
        <v>6794</v>
      </c>
      <c r="L2138" s="95" t="s">
        <v>6793</v>
      </c>
      <c r="M2138" s="97">
        <f>IF($K$6="с учетом НДС",VLOOKUP('Прайс MILWAUKEE®'!$J2138,'Legend ACC'!$A:$H,8,0)*(1-N2138),VLOOKUP('Прайс MILWAUKEE®'!$J2138,'Legend ACC'!$A:$H,8,0)*(1-N2138)/1.2)</f>
        <v>198.00000000000003</v>
      </c>
      <c r="N2138" s="98">
        <f>IF(OR(E2138="Принадлежности",E2138="Ручной инструмент"),$K$5,IF($K$4=0,0,IFERROR(VLOOKUP(Q2138,LEGEND!$V$4:$W$7,2,0),$K$4)))</f>
        <v>0</v>
      </c>
      <c r="O2138" s="103" t="s">
        <v>20</v>
      </c>
      <c r="P2138" s="102" t="s">
        <v>20</v>
      </c>
      <c r="Q2138" s="102" t="s">
        <v>20</v>
      </c>
      <c r="R2138" s="116" t="s">
        <v>6795</v>
      </c>
      <c r="S2138" s="114" t="s">
        <v>964</v>
      </c>
      <c r="T2138" s="114">
        <v>35</v>
      </c>
      <c r="U2138" s="114">
        <v>34</v>
      </c>
      <c r="V2138" s="114">
        <v>104</v>
      </c>
      <c r="W2138" s="115">
        <v>5.6000000000000001E-2</v>
      </c>
    </row>
    <row r="2139" spans="2:23" ht="38.25">
      <c r="B2139" s="95" t="s">
        <v>4746</v>
      </c>
      <c r="C2139" s="95" t="s">
        <v>20</v>
      </c>
      <c r="D2139" s="95" t="s">
        <v>20</v>
      </c>
      <c r="E2139" s="95" t="s">
        <v>4746</v>
      </c>
      <c r="F2139" s="95" t="s">
        <v>17270</v>
      </c>
      <c r="G2139" s="95" t="s">
        <v>17286</v>
      </c>
      <c r="H2139" s="14" t="s">
        <v>20812</v>
      </c>
      <c r="I2139" s="95" t="s">
        <v>6796</v>
      </c>
      <c r="J2139" s="120" t="s">
        <v>14810</v>
      </c>
      <c r="K2139" s="106" t="s">
        <v>6797</v>
      </c>
      <c r="L2139" s="95" t="s">
        <v>6796</v>
      </c>
      <c r="M2139" s="97">
        <f>IF($K$6="с учетом НДС",VLOOKUP('Прайс MILWAUKEE®'!$J2139,'Legend ACC'!$A:$H,8,0)*(1-N2139),VLOOKUP('Прайс MILWAUKEE®'!$J2139,'Legend ACC'!$A:$H,8,0)*(1-N2139)/1.2)</f>
        <v>275</v>
      </c>
      <c r="N2139" s="98">
        <f>IF(OR(E2139="Принадлежности",E2139="Ручной инструмент"),$K$5,IF($K$4=0,0,IFERROR(VLOOKUP(Q2139,LEGEND!$V$4:$W$7,2,0),$K$4)))</f>
        <v>0</v>
      </c>
      <c r="O2139" s="103" t="s">
        <v>20</v>
      </c>
      <c r="P2139" s="102" t="s">
        <v>20</v>
      </c>
      <c r="Q2139" s="102" t="s">
        <v>20</v>
      </c>
      <c r="R2139" s="116" t="s">
        <v>6798</v>
      </c>
      <c r="S2139" s="114" t="s">
        <v>964</v>
      </c>
      <c r="T2139" s="114">
        <v>34</v>
      </c>
      <c r="U2139" s="114">
        <v>33</v>
      </c>
      <c r="V2139" s="114">
        <v>244</v>
      </c>
      <c r="W2139" s="115">
        <v>0.11600000000000001</v>
      </c>
    </row>
    <row r="2140" spans="2:23" ht="38.25">
      <c r="B2140" s="95" t="s">
        <v>4746</v>
      </c>
      <c r="C2140" s="95" t="s">
        <v>20</v>
      </c>
      <c r="D2140" s="95" t="s">
        <v>20</v>
      </c>
      <c r="E2140" s="95" t="s">
        <v>4746</v>
      </c>
      <c r="F2140" s="95" t="s">
        <v>17270</v>
      </c>
      <c r="G2140" s="95" t="s">
        <v>17286</v>
      </c>
      <c r="H2140" s="14" t="s">
        <v>20812</v>
      </c>
      <c r="I2140" s="95" t="s">
        <v>6799</v>
      </c>
      <c r="J2140" s="120" t="s">
        <v>14811</v>
      </c>
      <c r="K2140" s="106" t="s">
        <v>6800</v>
      </c>
      <c r="L2140" s="95" t="s">
        <v>6799</v>
      </c>
      <c r="M2140" s="97">
        <f>IF($K$6="с учетом НДС",VLOOKUP('Прайс MILWAUKEE®'!$J2140,'Legend ACC'!$A:$H,8,0)*(1-N2140),VLOOKUP('Прайс MILWAUKEE®'!$J2140,'Legend ACC'!$A:$H,8,0)*(1-N2140)/1.2)</f>
        <v>352</v>
      </c>
      <c r="N2140" s="98">
        <f>IF(OR(E2140="Принадлежности",E2140="Ручной инструмент"),$K$5,IF($K$4=0,0,IFERROR(VLOOKUP(Q2140,LEGEND!$V$4:$W$7,2,0),$K$4)))</f>
        <v>0</v>
      </c>
      <c r="O2140" s="103" t="s">
        <v>20</v>
      </c>
      <c r="P2140" s="102" t="s">
        <v>20</v>
      </c>
      <c r="Q2140" s="102" t="s">
        <v>20</v>
      </c>
      <c r="R2140" s="116" t="s">
        <v>6801</v>
      </c>
      <c r="S2140" s="114" t="s">
        <v>964</v>
      </c>
      <c r="T2140" s="114">
        <v>34</v>
      </c>
      <c r="U2140" s="114">
        <v>33</v>
      </c>
      <c r="V2140" s="114">
        <v>269</v>
      </c>
      <c r="W2140" s="115">
        <v>0.153</v>
      </c>
    </row>
    <row r="2141" spans="2:23" ht="38.25">
      <c r="B2141" s="95" t="s">
        <v>4746</v>
      </c>
      <c r="C2141" s="95" t="s">
        <v>20</v>
      </c>
      <c r="D2141" s="95" t="s">
        <v>20</v>
      </c>
      <c r="E2141" s="95" t="s">
        <v>4746</v>
      </c>
      <c r="F2141" s="95" t="s">
        <v>17270</v>
      </c>
      <c r="G2141" s="95" t="s">
        <v>17286</v>
      </c>
      <c r="H2141" s="14" t="s">
        <v>20812</v>
      </c>
      <c r="I2141" s="95" t="s">
        <v>6802</v>
      </c>
      <c r="J2141" s="120" t="s">
        <v>14812</v>
      </c>
      <c r="K2141" s="106" t="s">
        <v>6803</v>
      </c>
      <c r="L2141" s="95" t="s">
        <v>6802</v>
      </c>
      <c r="M2141" s="97">
        <f>IF($K$6="с учетом НДС",VLOOKUP('Прайс MILWAUKEE®'!$J2141,'Legend ACC'!$A:$H,8,0)*(1-N2141),VLOOKUP('Прайс MILWAUKEE®'!$J2141,'Legend ACC'!$A:$H,8,0)*(1-N2141)/1.2)</f>
        <v>198.00000000000003</v>
      </c>
      <c r="N2141" s="98">
        <f>IF(OR(E2141="Принадлежности",E2141="Ручной инструмент"),$K$5,IF($K$4=0,0,IFERROR(VLOOKUP(Q2141,LEGEND!$V$4:$W$7,2,0),$K$4)))</f>
        <v>0</v>
      </c>
      <c r="O2141" s="103" t="s">
        <v>20</v>
      </c>
      <c r="P2141" s="102" t="s">
        <v>20</v>
      </c>
      <c r="Q2141" s="102" t="s">
        <v>20</v>
      </c>
      <c r="R2141" s="116" t="s">
        <v>6804</v>
      </c>
      <c r="S2141" s="114" t="s">
        <v>964</v>
      </c>
      <c r="T2141" s="114">
        <v>29</v>
      </c>
      <c r="U2141" s="114">
        <v>28</v>
      </c>
      <c r="V2141" s="114">
        <v>184</v>
      </c>
      <c r="W2141" s="115">
        <v>5.6000000000000001E-2</v>
      </c>
    </row>
    <row r="2142" spans="2:23" ht="38.25">
      <c r="B2142" s="95" t="s">
        <v>4746</v>
      </c>
      <c r="C2142" s="95" t="s">
        <v>20</v>
      </c>
      <c r="D2142" s="95" t="s">
        <v>20</v>
      </c>
      <c r="E2142" s="95" t="s">
        <v>4746</v>
      </c>
      <c r="F2142" s="95" t="s">
        <v>17270</v>
      </c>
      <c r="G2142" s="95" t="s">
        <v>17286</v>
      </c>
      <c r="H2142" s="14" t="s">
        <v>20812</v>
      </c>
      <c r="I2142" s="95" t="s">
        <v>6805</v>
      </c>
      <c r="J2142" s="120" t="s">
        <v>14813</v>
      </c>
      <c r="K2142" s="106" t="s">
        <v>6806</v>
      </c>
      <c r="L2142" s="95" t="s">
        <v>6805</v>
      </c>
      <c r="M2142" s="97">
        <f>IF($K$6="с учетом НДС",VLOOKUP('Прайс MILWAUKEE®'!$J2142,'Legend ACC'!$A:$H,8,0)*(1-N2142),VLOOKUP('Прайс MILWAUKEE®'!$J2142,'Legend ACC'!$A:$H,8,0)*(1-N2142)/1.2)</f>
        <v>220.00000000000003</v>
      </c>
      <c r="N2142" s="98">
        <f>IF(OR(E2142="Принадлежности",E2142="Ручной инструмент"),$K$5,IF($K$4=0,0,IFERROR(VLOOKUP(Q2142,LEGEND!$V$4:$W$7,2,0),$K$4)))</f>
        <v>0</v>
      </c>
      <c r="O2142" s="103" t="s">
        <v>20</v>
      </c>
      <c r="P2142" s="102" t="s">
        <v>20</v>
      </c>
      <c r="Q2142" s="102" t="s">
        <v>20</v>
      </c>
      <c r="R2142" s="116" t="s">
        <v>6807</v>
      </c>
      <c r="S2142" s="114" t="s">
        <v>964</v>
      </c>
      <c r="T2142" s="114">
        <v>29</v>
      </c>
      <c r="U2142" s="114">
        <v>28</v>
      </c>
      <c r="V2142" s="114">
        <v>209</v>
      </c>
      <c r="W2142" s="115">
        <v>6.9000000000000006E-2</v>
      </c>
    </row>
    <row r="2143" spans="2:23" ht="38.25">
      <c r="B2143" s="95" t="s">
        <v>4746</v>
      </c>
      <c r="C2143" s="95" t="s">
        <v>20</v>
      </c>
      <c r="D2143" s="95" t="s">
        <v>20</v>
      </c>
      <c r="E2143" s="95" t="s">
        <v>4746</v>
      </c>
      <c r="F2143" s="95" t="s">
        <v>17270</v>
      </c>
      <c r="G2143" s="95" t="s">
        <v>17286</v>
      </c>
      <c r="H2143" s="14" t="s">
        <v>20812</v>
      </c>
      <c r="I2143" s="95" t="s">
        <v>6808</v>
      </c>
      <c r="J2143" s="120" t="s">
        <v>14814</v>
      </c>
      <c r="K2143" s="106" t="s">
        <v>6809</v>
      </c>
      <c r="L2143" s="95" t="s">
        <v>6808</v>
      </c>
      <c r="M2143" s="97">
        <f>IF($K$6="с учетом НДС",VLOOKUP('Прайс MILWAUKEE®'!$J2143,'Legend ACC'!$A:$H,8,0)*(1-N2143),VLOOKUP('Прайс MILWAUKEE®'!$J2143,'Legend ACC'!$A:$H,8,0)*(1-N2143)/1.2)</f>
        <v>198.00000000000003</v>
      </c>
      <c r="N2143" s="98">
        <f>IF(OR(E2143="Принадлежности",E2143="Ручной инструмент"),$K$5,IF($K$4=0,0,IFERROR(VLOOKUP(Q2143,LEGEND!$V$4:$W$7,2,0),$K$4)))</f>
        <v>0</v>
      </c>
      <c r="O2143" s="103" t="s">
        <v>20</v>
      </c>
      <c r="P2143" s="102" t="s">
        <v>20</v>
      </c>
      <c r="Q2143" s="102" t="s">
        <v>20</v>
      </c>
      <c r="R2143" s="116" t="s">
        <v>6810</v>
      </c>
      <c r="S2143" s="114" t="s">
        <v>964</v>
      </c>
      <c r="T2143" s="114">
        <v>35</v>
      </c>
      <c r="U2143" s="114">
        <v>34</v>
      </c>
      <c r="V2143" s="114">
        <v>104</v>
      </c>
      <c r="W2143" s="115">
        <v>5.6000000000000001E-2</v>
      </c>
    </row>
    <row r="2144" spans="2:23" ht="38.25">
      <c r="B2144" s="95" t="s">
        <v>4746</v>
      </c>
      <c r="C2144" s="95" t="s">
        <v>20</v>
      </c>
      <c r="D2144" s="95" t="s">
        <v>20</v>
      </c>
      <c r="E2144" s="95" t="s">
        <v>4746</v>
      </c>
      <c r="F2144" s="95" t="s">
        <v>17270</v>
      </c>
      <c r="G2144" s="95" t="s">
        <v>17286</v>
      </c>
      <c r="H2144" s="14" t="s">
        <v>20812</v>
      </c>
      <c r="I2144" s="95" t="s">
        <v>6811</v>
      </c>
      <c r="J2144" s="120" t="s">
        <v>14815</v>
      </c>
      <c r="K2144" s="106" t="s">
        <v>6812</v>
      </c>
      <c r="L2144" s="95" t="s">
        <v>6811</v>
      </c>
      <c r="M2144" s="97">
        <f>IF($K$6="с учетом НДС",VLOOKUP('Прайс MILWAUKEE®'!$J2144,'Legend ACC'!$A:$H,8,0)*(1-N2144),VLOOKUP('Прайс MILWAUKEE®'!$J2144,'Legend ACC'!$A:$H,8,0)*(1-N2144)/1.2)</f>
        <v>275</v>
      </c>
      <c r="N2144" s="98">
        <f>IF(OR(E2144="Принадлежности",E2144="Ручной инструмент"),$K$5,IF($K$4=0,0,IFERROR(VLOOKUP(Q2144,LEGEND!$V$4:$W$7,2,0),$K$4)))</f>
        <v>0</v>
      </c>
      <c r="O2144" s="103" t="s">
        <v>20</v>
      </c>
      <c r="P2144" s="102" t="s">
        <v>20</v>
      </c>
      <c r="Q2144" s="102" t="s">
        <v>20</v>
      </c>
      <c r="R2144" s="116" t="s">
        <v>6813</v>
      </c>
      <c r="S2144" s="114" t="s">
        <v>964</v>
      </c>
      <c r="T2144" s="114">
        <v>34</v>
      </c>
      <c r="U2144" s="114">
        <v>33</v>
      </c>
      <c r="V2144" s="114">
        <v>244</v>
      </c>
      <c r="W2144" s="115">
        <v>0.11600000000000001</v>
      </c>
    </row>
    <row r="2145" spans="2:23" ht="38.25">
      <c r="B2145" s="95" t="s">
        <v>4746</v>
      </c>
      <c r="C2145" s="95" t="s">
        <v>20</v>
      </c>
      <c r="D2145" s="95" t="s">
        <v>20</v>
      </c>
      <c r="E2145" s="95" t="s">
        <v>4746</v>
      </c>
      <c r="F2145" s="95" t="s">
        <v>17270</v>
      </c>
      <c r="G2145" s="95" t="s">
        <v>17286</v>
      </c>
      <c r="H2145" s="14" t="s">
        <v>20812</v>
      </c>
      <c r="I2145" s="95" t="s">
        <v>6814</v>
      </c>
      <c r="J2145" s="120" t="s">
        <v>14816</v>
      </c>
      <c r="K2145" s="106" t="s">
        <v>6815</v>
      </c>
      <c r="L2145" s="95" t="s">
        <v>6814</v>
      </c>
      <c r="M2145" s="97">
        <f>IF($K$6="с учетом НДС",VLOOKUP('Прайс MILWAUKEE®'!$J2145,'Legend ACC'!$A:$H,8,0)*(1-N2145),VLOOKUP('Прайс MILWAUKEE®'!$J2145,'Legend ACC'!$A:$H,8,0)*(1-N2145)/1.2)</f>
        <v>352</v>
      </c>
      <c r="N2145" s="98">
        <f>IF(OR(E2145="Принадлежности",E2145="Ручной инструмент"),$K$5,IF($K$4=0,0,IFERROR(VLOOKUP(Q2145,LEGEND!$V$4:$W$7,2,0),$K$4)))</f>
        <v>0</v>
      </c>
      <c r="O2145" s="103" t="s">
        <v>20</v>
      </c>
      <c r="P2145" s="102" t="s">
        <v>20</v>
      </c>
      <c r="Q2145" s="102" t="s">
        <v>20</v>
      </c>
      <c r="R2145" s="116" t="s">
        <v>6816</v>
      </c>
      <c r="S2145" s="114" t="s">
        <v>964</v>
      </c>
      <c r="T2145" s="114">
        <v>34</v>
      </c>
      <c r="U2145" s="114">
        <v>33</v>
      </c>
      <c r="V2145" s="114">
        <v>269</v>
      </c>
      <c r="W2145" s="115">
        <v>0.153</v>
      </c>
    </row>
    <row r="2146" spans="2:23" ht="38.25">
      <c r="B2146" s="95" t="s">
        <v>4746</v>
      </c>
      <c r="C2146" s="95" t="s">
        <v>20</v>
      </c>
      <c r="D2146" s="95" t="s">
        <v>20</v>
      </c>
      <c r="E2146" s="95" t="s">
        <v>4746</v>
      </c>
      <c r="F2146" s="95" t="s">
        <v>17270</v>
      </c>
      <c r="G2146" s="95" t="s">
        <v>17286</v>
      </c>
      <c r="H2146" s="14" t="s">
        <v>20812</v>
      </c>
      <c r="I2146" s="95" t="s">
        <v>6817</v>
      </c>
      <c r="J2146" s="120" t="s">
        <v>14817</v>
      </c>
      <c r="K2146" s="106" t="s">
        <v>6818</v>
      </c>
      <c r="L2146" s="95" t="s">
        <v>6817</v>
      </c>
      <c r="M2146" s="97">
        <f>IF($K$6="с учетом НДС",VLOOKUP('Прайс MILWAUKEE®'!$J2146,'Legend ACC'!$A:$H,8,0)*(1-N2146),VLOOKUP('Прайс MILWAUKEE®'!$J2146,'Legend ACC'!$A:$H,8,0)*(1-N2146)/1.2)</f>
        <v>187.00000000000003</v>
      </c>
      <c r="N2146" s="98">
        <f>IF(OR(E2146="Принадлежности",E2146="Ручной инструмент"),$K$5,IF($K$4=0,0,IFERROR(VLOOKUP(Q2146,LEGEND!$V$4:$W$7,2,0),$K$4)))</f>
        <v>0</v>
      </c>
      <c r="O2146" s="103" t="s">
        <v>20</v>
      </c>
      <c r="P2146" s="102" t="s">
        <v>20</v>
      </c>
      <c r="Q2146" s="102" t="s">
        <v>20</v>
      </c>
      <c r="R2146" s="116" t="s">
        <v>6819</v>
      </c>
      <c r="S2146" s="114" t="s">
        <v>964</v>
      </c>
      <c r="T2146" s="114">
        <v>29</v>
      </c>
      <c r="U2146" s="114">
        <v>28</v>
      </c>
      <c r="V2146" s="114">
        <v>174</v>
      </c>
      <c r="W2146" s="115">
        <v>5.6000000000000001E-2</v>
      </c>
    </row>
    <row r="2147" spans="2:23" ht="38.25">
      <c r="B2147" s="95" t="s">
        <v>4746</v>
      </c>
      <c r="C2147" s="95" t="s">
        <v>20</v>
      </c>
      <c r="D2147" s="95" t="s">
        <v>20</v>
      </c>
      <c r="E2147" s="95" t="s">
        <v>4746</v>
      </c>
      <c r="F2147" s="95" t="s">
        <v>17270</v>
      </c>
      <c r="G2147" s="95" t="s">
        <v>17286</v>
      </c>
      <c r="H2147" s="14" t="s">
        <v>20812</v>
      </c>
      <c r="I2147" s="95" t="s">
        <v>6820</v>
      </c>
      <c r="J2147" s="120" t="s">
        <v>14818</v>
      </c>
      <c r="K2147" s="106" t="s">
        <v>6821</v>
      </c>
      <c r="L2147" s="95" t="s">
        <v>6820</v>
      </c>
      <c r="M2147" s="97">
        <f>IF($K$6="с учетом НДС",VLOOKUP('Прайс MILWAUKEE®'!$J2147,'Legend ACC'!$A:$H,8,0)*(1-N2147),VLOOKUP('Прайс MILWAUKEE®'!$J2147,'Legend ACC'!$A:$H,8,0)*(1-N2147)/1.2)</f>
        <v>187.00000000000003</v>
      </c>
      <c r="N2147" s="98">
        <f>IF(OR(E2147="Принадлежности",E2147="Ручной инструмент"),$K$5,IF($K$4=0,0,IFERROR(VLOOKUP(Q2147,LEGEND!$V$4:$W$7,2,0),$K$4)))</f>
        <v>0</v>
      </c>
      <c r="O2147" s="103" t="s">
        <v>20</v>
      </c>
      <c r="P2147" s="102" t="s">
        <v>20</v>
      </c>
      <c r="Q2147" s="102" t="s">
        <v>20</v>
      </c>
      <c r="R2147" s="116" t="s">
        <v>6822</v>
      </c>
      <c r="S2147" s="114" t="s">
        <v>964</v>
      </c>
      <c r="T2147" s="114">
        <v>29</v>
      </c>
      <c r="U2147" s="114">
        <v>28</v>
      </c>
      <c r="V2147" s="114">
        <v>174</v>
      </c>
      <c r="W2147" s="115">
        <v>5.6000000000000001E-2</v>
      </c>
    </row>
    <row r="2148" spans="2:23" ht="38.25">
      <c r="B2148" s="95" t="s">
        <v>4746</v>
      </c>
      <c r="C2148" s="95" t="s">
        <v>20</v>
      </c>
      <c r="D2148" s="95" t="s">
        <v>20</v>
      </c>
      <c r="E2148" s="95" t="s">
        <v>4746</v>
      </c>
      <c r="F2148" s="95" t="s">
        <v>17270</v>
      </c>
      <c r="G2148" s="95" t="s">
        <v>17286</v>
      </c>
      <c r="H2148" s="14" t="s">
        <v>20812</v>
      </c>
      <c r="I2148" s="95" t="s">
        <v>6823</v>
      </c>
      <c r="J2148" s="120" t="s">
        <v>14819</v>
      </c>
      <c r="K2148" s="106" t="s">
        <v>6824</v>
      </c>
      <c r="L2148" s="95" t="s">
        <v>6823</v>
      </c>
      <c r="M2148" s="97">
        <f>IF($K$6="с учетом НДС",VLOOKUP('Прайс MILWAUKEE®'!$J2148,'Legend ACC'!$A:$H,8,0)*(1-N2148),VLOOKUP('Прайс MILWAUKEE®'!$J2148,'Legend ACC'!$A:$H,8,0)*(1-N2148)/1.2)</f>
        <v>187.00000000000003</v>
      </c>
      <c r="N2148" s="98">
        <f>IF(OR(E2148="Принадлежности",E2148="Ручной инструмент"),$K$5,IF($K$4=0,0,IFERROR(VLOOKUP(Q2148,LEGEND!$V$4:$W$7,2,0),$K$4)))</f>
        <v>0</v>
      </c>
      <c r="O2148" s="103" t="s">
        <v>20</v>
      </c>
      <c r="P2148" s="102" t="s">
        <v>20</v>
      </c>
      <c r="Q2148" s="102" t="s">
        <v>20</v>
      </c>
      <c r="R2148" s="116" t="s">
        <v>6825</v>
      </c>
      <c r="S2148" s="114" t="s">
        <v>964</v>
      </c>
      <c r="T2148" s="114">
        <v>29</v>
      </c>
      <c r="U2148" s="114">
        <v>28</v>
      </c>
      <c r="V2148" s="114">
        <v>174</v>
      </c>
      <c r="W2148" s="115">
        <v>5.6000000000000001E-2</v>
      </c>
    </row>
    <row r="2149" spans="2:23" ht="38.25">
      <c r="B2149" s="95" t="s">
        <v>4746</v>
      </c>
      <c r="C2149" s="95" t="s">
        <v>20</v>
      </c>
      <c r="D2149" s="95" t="s">
        <v>20</v>
      </c>
      <c r="E2149" s="95" t="s">
        <v>4746</v>
      </c>
      <c r="F2149" s="95" t="s">
        <v>17270</v>
      </c>
      <c r="G2149" s="95" t="s">
        <v>17286</v>
      </c>
      <c r="H2149" s="14" t="s">
        <v>20812</v>
      </c>
      <c r="I2149" s="95" t="s">
        <v>6826</v>
      </c>
      <c r="J2149" s="120" t="s">
        <v>14820</v>
      </c>
      <c r="K2149" s="106" t="s">
        <v>6827</v>
      </c>
      <c r="L2149" s="95" t="s">
        <v>6826</v>
      </c>
      <c r="M2149" s="97">
        <f>IF($K$6="с учетом НДС",VLOOKUP('Прайс MILWAUKEE®'!$J2149,'Legend ACC'!$A:$H,8,0)*(1-N2149),VLOOKUP('Прайс MILWAUKEE®'!$J2149,'Legend ACC'!$A:$H,8,0)*(1-N2149)/1.2)</f>
        <v>187.00000000000003</v>
      </c>
      <c r="N2149" s="98">
        <f>IF(OR(E2149="Принадлежности",E2149="Ручной инструмент"),$K$5,IF($K$4=0,0,IFERROR(VLOOKUP(Q2149,LEGEND!$V$4:$W$7,2,0),$K$4)))</f>
        <v>0</v>
      </c>
      <c r="O2149" s="103" t="s">
        <v>20</v>
      </c>
      <c r="P2149" s="102" t="s">
        <v>20</v>
      </c>
      <c r="Q2149" s="102" t="s">
        <v>20</v>
      </c>
      <c r="R2149" s="116" t="s">
        <v>6828</v>
      </c>
      <c r="S2149" s="114" t="s">
        <v>964</v>
      </c>
      <c r="T2149" s="114">
        <v>29</v>
      </c>
      <c r="U2149" s="114">
        <v>28</v>
      </c>
      <c r="V2149" s="114">
        <v>184</v>
      </c>
      <c r="W2149" s="115">
        <v>5.6000000000000001E-2</v>
      </c>
    </row>
    <row r="2150" spans="2:23" ht="38.25">
      <c r="B2150" s="95" t="s">
        <v>4746</v>
      </c>
      <c r="C2150" s="95" t="s">
        <v>20</v>
      </c>
      <c r="D2150" s="95" t="s">
        <v>20</v>
      </c>
      <c r="E2150" s="95" t="s">
        <v>4746</v>
      </c>
      <c r="F2150" s="95" t="s">
        <v>17270</v>
      </c>
      <c r="G2150" s="95" t="s">
        <v>17286</v>
      </c>
      <c r="H2150" s="14" t="s">
        <v>20812</v>
      </c>
      <c r="I2150" s="95" t="s">
        <v>6829</v>
      </c>
      <c r="J2150" s="120" t="s">
        <v>14821</v>
      </c>
      <c r="K2150" s="106" t="s">
        <v>6830</v>
      </c>
      <c r="L2150" s="95" t="s">
        <v>6829</v>
      </c>
      <c r="M2150" s="97">
        <f>IF($K$6="с учетом НДС",VLOOKUP('Прайс MILWAUKEE®'!$J2150,'Legend ACC'!$A:$H,8,0)*(1-N2150),VLOOKUP('Прайс MILWAUKEE®'!$J2150,'Legend ACC'!$A:$H,8,0)*(1-N2150)/1.2)</f>
        <v>187.00000000000003</v>
      </c>
      <c r="N2150" s="98">
        <f>IF(OR(E2150="Принадлежности",E2150="Ручной инструмент"),$K$5,IF($K$4=0,0,IFERROR(VLOOKUP(Q2150,LEGEND!$V$4:$W$7,2,0),$K$4)))</f>
        <v>0</v>
      </c>
      <c r="O2150" s="103" t="s">
        <v>20</v>
      </c>
      <c r="P2150" s="102" t="s">
        <v>20</v>
      </c>
      <c r="Q2150" s="102" t="s">
        <v>20</v>
      </c>
      <c r="R2150" s="116" t="s">
        <v>6831</v>
      </c>
      <c r="S2150" s="114" t="s">
        <v>964</v>
      </c>
      <c r="T2150" s="114">
        <v>29</v>
      </c>
      <c r="U2150" s="114">
        <v>28</v>
      </c>
      <c r="V2150" s="114">
        <v>184</v>
      </c>
      <c r="W2150" s="115">
        <v>5.6000000000000001E-2</v>
      </c>
    </row>
    <row r="2151" spans="2:23" ht="38.25">
      <c r="B2151" s="95" t="s">
        <v>4746</v>
      </c>
      <c r="C2151" s="95" t="s">
        <v>20</v>
      </c>
      <c r="D2151" s="95" t="s">
        <v>20</v>
      </c>
      <c r="E2151" s="95" t="s">
        <v>4746</v>
      </c>
      <c r="F2151" s="95" t="s">
        <v>17270</v>
      </c>
      <c r="G2151" s="95" t="s">
        <v>17286</v>
      </c>
      <c r="H2151" s="14" t="s">
        <v>20812</v>
      </c>
      <c r="I2151" s="95" t="s">
        <v>6832</v>
      </c>
      <c r="J2151" s="120" t="s">
        <v>14822</v>
      </c>
      <c r="K2151" s="106" t="s">
        <v>6833</v>
      </c>
      <c r="L2151" s="95" t="s">
        <v>6832</v>
      </c>
      <c r="M2151" s="97">
        <f>IF($K$6="с учетом НДС",VLOOKUP('Прайс MILWAUKEE®'!$J2151,'Legend ACC'!$A:$H,8,0)*(1-N2151),VLOOKUP('Прайс MILWAUKEE®'!$J2151,'Legend ACC'!$A:$H,8,0)*(1-N2151)/1.2)</f>
        <v>209.00000000000003</v>
      </c>
      <c r="N2151" s="98">
        <f>IF(OR(E2151="Принадлежности",E2151="Ручной инструмент"),$K$5,IF($K$4=0,0,IFERROR(VLOOKUP(Q2151,LEGEND!$V$4:$W$7,2,0),$K$4)))</f>
        <v>0</v>
      </c>
      <c r="O2151" s="103" t="s">
        <v>20</v>
      </c>
      <c r="P2151" s="102" t="s">
        <v>20</v>
      </c>
      <c r="Q2151" s="102" t="s">
        <v>20</v>
      </c>
      <c r="R2151" s="116" t="s">
        <v>6834</v>
      </c>
      <c r="S2151" s="114" t="s">
        <v>964</v>
      </c>
      <c r="T2151" s="114">
        <v>29</v>
      </c>
      <c r="U2151" s="114">
        <v>28</v>
      </c>
      <c r="V2151" s="114">
        <v>184</v>
      </c>
      <c r="W2151" s="115">
        <v>6.6000000000000003E-2</v>
      </c>
    </row>
    <row r="2152" spans="2:23" ht="38.25">
      <c r="B2152" s="95" t="s">
        <v>4746</v>
      </c>
      <c r="C2152" s="95" t="s">
        <v>20</v>
      </c>
      <c r="D2152" s="95" t="s">
        <v>20</v>
      </c>
      <c r="E2152" s="95" t="s">
        <v>4746</v>
      </c>
      <c r="F2152" s="95" t="s">
        <v>17270</v>
      </c>
      <c r="G2152" s="95" t="s">
        <v>17286</v>
      </c>
      <c r="H2152" s="14" t="s">
        <v>20812</v>
      </c>
      <c r="I2152" s="95" t="s">
        <v>6835</v>
      </c>
      <c r="J2152" s="120" t="s">
        <v>14823</v>
      </c>
      <c r="K2152" s="106" t="s">
        <v>6836</v>
      </c>
      <c r="L2152" s="95" t="s">
        <v>6835</v>
      </c>
      <c r="M2152" s="97">
        <f>IF($K$6="с учетом НДС",VLOOKUP('Прайс MILWAUKEE®'!$J2152,'Legend ACC'!$A:$H,8,0)*(1-N2152),VLOOKUP('Прайс MILWAUKEE®'!$J2152,'Legend ACC'!$A:$H,8,0)*(1-N2152)/1.2)</f>
        <v>253.00000000000003</v>
      </c>
      <c r="N2152" s="98">
        <f>IF(OR(E2152="Принадлежности",E2152="Ручной инструмент"),$K$5,IF($K$4=0,0,IFERROR(VLOOKUP(Q2152,LEGEND!$V$4:$W$7,2,0),$K$4)))</f>
        <v>0</v>
      </c>
      <c r="O2152" s="103" t="s">
        <v>20</v>
      </c>
      <c r="P2152" s="102" t="s">
        <v>20</v>
      </c>
      <c r="Q2152" s="102" t="s">
        <v>20</v>
      </c>
      <c r="R2152" s="116" t="s">
        <v>6837</v>
      </c>
      <c r="S2152" s="114" t="s">
        <v>964</v>
      </c>
      <c r="T2152" s="114">
        <v>34</v>
      </c>
      <c r="U2152" s="114">
        <v>33</v>
      </c>
      <c r="V2152" s="114">
        <v>219</v>
      </c>
      <c r="W2152" s="115">
        <v>0.10100000000000001</v>
      </c>
    </row>
    <row r="2153" spans="2:23" ht="38.25">
      <c r="B2153" s="95" t="s">
        <v>4746</v>
      </c>
      <c r="C2153" s="95" t="s">
        <v>20</v>
      </c>
      <c r="D2153" s="95" t="s">
        <v>20</v>
      </c>
      <c r="E2153" s="95" t="s">
        <v>4746</v>
      </c>
      <c r="F2153" s="95" t="s">
        <v>17270</v>
      </c>
      <c r="G2153" s="95" t="s">
        <v>17286</v>
      </c>
      <c r="H2153" s="14" t="s">
        <v>20812</v>
      </c>
      <c r="I2153" s="95" t="s">
        <v>6838</v>
      </c>
      <c r="J2153" s="120" t="s">
        <v>14824</v>
      </c>
      <c r="K2153" s="106" t="s">
        <v>6839</v>
      </c>
      <c r="L2153" s="95" t="s">
        <v>6838</v>
      </c>
      <c r="M2153" s="97">
        <f>IF($K$6="с учетом НДС",VLOOKUP('Прайс MILWAUKEE®'!$J2153,'Legend ACC'!$A:$H,8,0)*(1-N2153),VLOOKUP('Прайс MILWAUKEE®'!$J2153,'Legend ACC'!$A:$H,8,0)*(1-N2153)/1.2)</f>
        <v>253.00000000000003</v>
      </c>
      <c r="N2153" s="98">
        <f>IF(OR(E2153="Принадлежности",E2153="Ручной инструмент"),$K$5,IF($K$4=0,0,IFERROR(VLOOKUP(Q2153,LEGEND!$V$4:$W$7,2,0),$K$4)))</f>
        <v>0</v>
      </c>
      <c r="O2153" s="103" t="s">
        <v>20</v>
      </c>
      <c r="P2153" s="102" t="s">
        <v>20</v>
      </c>
      <c r="Q2153" s="102" t="s">
        <v>20</v>
      </c>
      <c r="R2153" s="116" t="s">
        <v>6840</v>
      </c>
      <c r="S2153" s="114" t="s">
        <v>964</v>
      </c>
      <c r="T2153" s="114">
        <v>34</v>
      </c>
      <c r="U2153" s="114">
        <v>33</v>
      </c>
      <c r="V2153" s="114">
        <v>219</v>
      </c>
      <c r="W2153" s="115">
        <v>0.10100000000000001</v>
      </c>
    </row>
    <row r="2154" spans="2:23" ht="38.25">
      <c r="B2154" s="95" t="s">
        <v>4746</v>
      </c>
      <c r="C2154" s="95" t="s">
        <v>20</v>
      </c>
      <c r="D2154" s="95" t="s">
        <v>20</v>
      </c>
      <c r="E2154" s="95" t="s">
        <v>4746</v>
      </c>
      <c r="F2154" s="95" t="s">
        <v>17270</v>
      </c>
      <c r="G2154" s="95" t="s">
        <v>17286</v>
      </c>
      <c r="H2154" s="14" t="s">
        <v>20812</v>
      </c>
      <c r="I2154" s="95" t="s">
        <v>6841</v>
      </c>
      <c r="J2154" s="120" t="s">
        <v>14825</v>
      </c>
      <c r="K2154" s="106" t="s">
        <v>6842</v>
      </c>
      <c r="L2154" s="95" t="s">
        <v>6841</v>
      </c>
      <c r="M2154" s="97">
        <f>IF($K$6="с учетом НДС",VLOOKUP('Прайс MILWAUKEE®'!$J2154,'Legend ACC'!$A:$H,8,0)*(1-N2154),VLOOKUP('Прайс MILWAUKEE®'!$J2154,'Legend ACC'!$A:$H,8,0)*(1-N2154)/1.2)</f>
        <v>264</v>
      </c>
      <c r="N2154" s="98">
        <f>IF(OR(E2154="Принадлежности",E2154="Ручной инструмент"),$K$5,IF($K$4=0,0,IFERROR(VLOOKUP(Q2154,LEGEND!$V$4:$W$7,2,0),$K$4)))</f>
        <v>0</v>
      </c>
      <c r="O2154" s="103" t="s">
        <v>20</v>
      </c>
      <c r="P2154" s="102" t="s">
        <v>20</v>
      </c>
      <c r="Q2154" s="102" t="s">
        <v>20</v>
      </c>
      <c r="R2154" s="116" t="s">
        <v>6843</v>
      </c>
      <c r="S2154" s="114" t="s">
        <v>964</v>
      </c>
      <c r="T2154" s="114">
        <v>34</v>
      </c>
      <c r="U2154" s="114">
        <v>33</v>
      </c>
      <c r="V2154" s="114">
        <v>244</v>
      </c>
      <c r="W2154" s="115">
        <v>0.108</v>
      </c>
    </row>
    <row r="2155" spans="2:23" ht="38.25">
      <c r="B2155" s="95" t="s">
        <v>4746</v>
      </c>
      <c r="C2155" s="95" t="s">
        <v>20</v>
      </c>
      <c r="D2155" s="95" t="s">
        <v>20</v>
      </c>
      <c r="E2155" s="95" t="s">
        <v>4746</v>
      </c>
      <c r="F2155" s="95" t="s">
        <v>17270</v>
      </c>
      <c r="G2155" s="95" t="s">
        <v>17286</v>
      </c>
      <c r="H2155" s="14" t="s">
        <v>20812</v>
      </c>
      <c r="I2155" s="95" t="s">
        <v>6844</v>
      </c>
      <c r="J2155" s="120" t="s">
        <v>14826</v>
      </c>
      <c r="K2155" s="106" t="s">
        <v>6845</v>
      </c>
      <c r="L2155" s="95" t="s">
        <v>6844</v>
      </c>
      <c r="M2155" s="97">
        <f>IF($K$6="с учетом НДС",VLOOKUP('Прайс MILWAUKEE®'!$J2155,'Legend ACC'!$A:$H,8,0)*(1-N2155),VLOOKUP('Прайс MILWAUKEE®'!$J2155,'Legend ACC'!$A:$H,8,0)*(1-N2155)/1.2)</f>
        <v>308</v>
      </c>
      <c r="N2155" s="98">
        <f>IF(OR(E2155="Принадлежности",E2155="Ручной инструмент"),$K$5,IF($K$4=0,0,IFERROR(VLOOKUP(Q2155,LEGEND!$V$4:$W$7,2,0),$K$4)))</f>
        <v>0</v>
      </c>
      <c r="O2155" s="103" t="s">
        <v>20</v>
      </c>
      <c r="P2155" s="102" t="s">
        <v>20</v>
      </c>
      <c r="Q2155" s="102" t="s">
        <v>20</v>
      </c>
      <c r="R2155" s="116" t="s">
        <v>6846</v>
      </c>
      <c r="S2155" s="114" t="s">
        <v>964</v>
      </c>
      <c r="T2155" s="114">
        <v>34</v>
      </c>
      <c r="U2155" s="114">
        <v>33</v>
      </c>
      <c r="V2155" s="114">
        <v>244</v>
      </c>
      <c r="W2155" s="115">
        <v>0.13600000000000001</v>
      </c>
    </row>
    <row r="2156" spans="2:23" ht="38.25">
      <c r="B2156" s="95" t="s">
        <v>4746</v>
      </c>
      <c r="C2156" s="95" t="s">
        <v>20</v>
      </c>
      <c r="D2156" s="95" t="s">
        <v>20</v>
      </c>
      <c r="E2156" s="95" t="s">
        <v>4746</v>
      </c>
      <c r="F2156" s="95" t="s">
        <v>17270</v>
      </c>
      <c r="G2156" s="95" t="s">
        <v>17286</v>
      </c>
      <c r="H2156" s="14" t="s">
        <v>20812</v>
      </c>
      <c r="I2156" s="95" t="s">
        <v>6847</v>
      </c>
      <c r="J2156" s="120" t="s">
        <v>14827</v>
      </c>
      <c r="K2156" s="106" t="s">
        <v>6848</v>
      </c>
      <c r="L2156" s="95" t="s">
        <v>6847</v>
      </c>
      <c r="M2156" s="97">
        <f>IF($K$6="с учетом НДС",VLOOKUP('Прайс MILWAUKEE®'!$J2156,'Legend ACC'!$A:$H,8,0)*(1-N2156),VLOOKUP('Прайс MILWAUKEE®'!$J2156,'Legend ACC'!$A:$H,8,0)*(1-N2156)/1.2)</f>
        <v>1243</v>
      </c>
      <c r="N2156" s="98">
        <f>IF(OR(E2156="Принадлежности",E2156="Ручной инструмент"),$K$5,IF($K$4=0,0,IFERROR(VLOOKUP(Q2156,LEGEND!$V$4:$W$7,2,0),$K$4)))</f>
        <v>0</v>
      </c>
      <c r="O2156" s="103" t="s">
        <v>20</v>
      </c>
      <c r="P2156" s="102" t="s">
        <v>20</v>
      </c>
      <c r="Q2156" s="102" t="s">
        <v>20</v>
      </c>
      <c r="R2156" s="116" t="s">
        <v>6849</v>
      </c>
      <c r="S2156" s="114" t="s">
        <v>964</v>
      </c>
      <c r="T2156" s="114">
        <v>249</v>
      </c>
      <c r="U2156" s="114">
        <v>63</v>
      </c>
      <c r="V2156" s="114">
        <v>32</v>
      </c>
      <c r="W2156" s="115">
        <v>0.65</v>
      </c>
    </row>
    <row r="2157" spans="2:23" ht="38.25">
      <c r="B2157" s="95" t="s">
        <v>4746</v>
      </c>
      <c r="C2157" s="95" t="s">
        <v>20</v>
      </c>
      <c r="D2157" s="95" t="s">
        <v>20</v>
      </c>
      <c r="E2157" s="95" t="s">
        <v>4746</v>
      </c>
      <c r="F2157" s="95" t="s">
        <v>17270</v>
      </c>
      <c r="G2157" s="95" t="s">
        <v>17286</v>
      </c>
      <c r="H2157" s="14" t="s">
        <v>20812</v>
      </c>
      <c r="I2157" s="95" t="s">
        <v>6850</v>
      </c>
      <c r="J2157" s="120" t="s">
        <v>14828</v>
      </c>
      <c r="K2157" s="106" t="s">
        <v>6851</v>
      </c>
      <c r="L2157" s="95" t="s">
        <v>6850</v>
      </c>
      <c r="M2157" s="97">
        <f>IF($K$6="с учетом НДС",VLOOKUP('Прайс MILWAUKEE®'!$J2157,'Legend ACC'!$A:$H,8,0)*(1-N2157),VLOOKUP('Прайс MILWAUKEE®'!$J2157,'Legend ACC'!$A:$H,8,0)*(1-N2157)/1.2)</f>
        <v>1243</v>
      </c>
      <c r="N2157" s="98">
        <f>IF(OR(E2157="Принадлежности",E2157="Ручной инструмент"),$K$5,IF($K$4=0,0,IFERROR(VLOOKUP(Q2157,LEGEND!$V$4:$W$7,2,0),$K$4)))</f>
        <v>0</v>
      </c>
      <c r="O2157" s="103" t="s">
        <v>20</v>
      </c>
      <c r="P2157" s="102" t="s">
        <v>20</v>
      </c>
      <c r="Q2157" s="102" t="s">
        <v>20</v>
      </c>
      <c r="R2157" s="116" t="s">
        <v>6852</v>
      </c>
      <c r="S2157" s="114" t="s">
        <v>964</v>
      </c>
      <c r="T2157" s="114">
        <v>249</v>
      </c>
      <c r="U2157" s="114">
        <v>63</v>
      </c>
      <c r="V2157" s="114">
        <v>32</v>
      </c>
      <c r="W2157" s="115">
        <v>0.65</v>
      </c>
    </row>
    <row r="2158" spans="2:23" ht="38.25">
      <c r="B2158" s="95" t="s">
        <v>4746</v>
      </c>
      <c r="C2158" s="95" t="s">
        <v>20</v>
      </c>
      <c r="D2158" s="95" t="s">
        <v>20</v>
      </c>
      <c r="E2158" s="95" t="s">
        <v>4746</v>
      </c>
      <c r="F2158" s="95" t="s">
        <v>17270</v>
      </c>
      <c r="G2158" s="95" t="s">
        <v>17286</v>
      </c>
      <c r="H2158" s="14" t="s">
        <v>20812</v>
      </c>
      <c r="I2158" s="95" t="s">
        <v>6853</v>
      </c>
      <c r="J2158" s="120" t="s">
        <v>14829</v>
      </c>
      <c r="K2158" s="106" t="s">
        <v>6854</v>
      </c>
      <c r="L2158" s="95" t="s">
        <v>6853</v>
      </c>
      <c r="M2158" s="97">
        <f>IF($K$6="с учетом НДС",VLOOKUP('Прайс MILWAUKEE®'!$J2158,'Legend ACC'!$A:$H,8,0)*(1-N2158),VLOOKUP('Прайс MILWAUKEE®'!$J2158,'Legend ACC'!$A:$H,8,0)*(1-N2158)/1.2)</f>
        <v>2112</v>
      </c>
      <c r="N2158" s="98">
        <f>IF(OR(E2158="Принадлежности",E2158="Ручной инструмент"),$K$5,IF($K$4=0,0,IFERROR(VLOOKUP(Q2158,LEGEND!$V$4:$W$7,2,0),$K$4)))</f>
        <v>0</v>
      </c>
      <c r="O2158" s="103" t="s">
        <v>20</v>
      </c>
      <c r="P2158" s="102" t="s">
        <v>20</v>
      </c>
      <c r="Q2158" s="102" t="s">
        <v>20</v>
      </c>
      <c r="R2158" s="116" t="s">
        <v>6855</v>
      </c>
      <c r="S2158" s="114" t="s">
        <v>964</v>
      </c>
      <c r="T2158" s="114">
        <v>284</v>
      </c>
      <c r="U2158" s="114">
        <v>350</v>
      </c>
      <c r="V2158" s="114">
        <v>37</v>
      </c>
      <c r="W2158" s="115">
        <v>0.97499999999999998</v>
      </c>
    </row>
    <row r="2159" spans="2:23" ht="38.25">
      <c r="B2159" s="95" t="s">
        <v>4746</v>
      </c>
      <c r="C2159" s="95" t="s">
        <v>20</v>
      </c>
      <c r="D2159" s="95" t="s">
        <v>20</v>
      </c>
      <c r="E2159" s="95" t="s">
        <v>4746</v>
      </c>
      <c r="F2159" s="95" t="s">
        <v>17270</v>
      </c>
      <c r="G2159" s="95" t="s">
        <v>17286</v>
      </c>
      <c r="H2159" s="14" t="s">
        <v>20812</v>
      </c>
      <c r="I2159" s="95" t="s">
        <v>6856</v>
      </c>
      <c r="J2159" s="120" t="s">
        <v>14830</v>
      </c>
      <c r="K2159" s="106" t="s">
        <v>6857</v>
      </c>
      <c r="L2159" s="95" t="s">
        <v>6856</v>
      </c>
      <c r="M2159" s="97">
        <f>IF($K$6="с учетом НДС",VLOOKUP('Прайс MILWAUKEE®'!$J2159,'Legend ACC'!$A:$H,8,0)*(1-N2159),VLOOKUP('Прайс MILWAUKEE®'!$J2159,'Legend ACC'!$A:$H,8,0)*(1-N2159)/1.2)</f>
        <v>1287</v>
      </c>
      <c r="N2159" s="98">
        <f>IF(OR(E2159="Принадлежности",E2159="Ручной инструмент"),$K$5,IF($K$4=0,0,IFERROR(VLOOKUP(Q2159,LEGEND!$V$4:$W$7,2,0),$K$4)))</f>
        <v>0</v>
      </c>
      <c r="O2159" s="103" t="s">
        <v>20</v>
      </c>
      <c r="P2159" s="102" t="s">
        <v>20</v>
      </c>
      <c r="Q2159" s="102" t="s">
        <v>20</v>
      </c>
      <c r="R2159" s="116" t="s">
        <v>6858</v>
      </c>
      <c r="S2159" s="114" t="s">
        <v>964</v>
      </c>
      <c r="T2159" s="114">
        <v>249</v>
      </c>
      <c r="U2159" s="114">
        <v>63</v>
      </c>
      <c r="V2159" s="114">
        <v>32</v>
      </c>
      <c r="W2159" s="115">
        <v>0.65</v>
      </c>
    </row>
    <row r="2160" spans="2:23" ht="38.25">
      <c r="B2160" s="95" t="s">
        <v>4746</v>
      </c>
      <c r="C2160" s="95" t="s">
        <v>20</v>
      </c>
      <c r="D2160" s="95" t="s">
        <v>20</v>
      </c>
      <c r="E2160" s="95" t="s">
        <v>4746</v>
      </c>
      <c r="F2160" s="95" t="s">
        <v>17270</v>
      </c>
      <c r="G2160" s="95" t="s">
        <v>17286</v>
      </c>
      <c r="H2160" s="14" t="s">
        <v>20812</v>
      </c>
      <c r="I2160" s="95" t="s">
        <v>6859</v>
      </c>
      <c r="J2160" s="120" t="s">
        <v>14831</v>
      </c>
      <c r="K2160" s="106" t="s">
        <v>6860</v>
      </c>
      <c r="L2160" s="95" t="s">
        <v>6859</v>
      </c>
      <c r="M2160" s="97">
        <f>IF($K$6="с учетом НДС",VLOOKUP('Прайс MILWAUKEE®'!$J2160,'Legend ACC'!$A:$H,8,0)*(1-N2160),VLOOKUP('Прайс MILWAUKEE®'!$J2160,'Legend ACC'!$A:$H,8,0)*(1-N2160)/1.2)</f>
        <v>2926.0000000000005</v>
      </c>
      <c r="N2160" s="98">
        <f>IF(OR(E2160="Принадлежности",E2160="Ручной инструмент"),$K$5,IF($K$4=0,0,IFERROR(VLOOKUP(Q2160,LEGEND!$V$4:$W$7,2,0),$K$4)))</f>
        <v>0</v>
      </c>
      <c r="O2160" s="103" t="s">
        <v>20</v>
      </c>
      <c r="P2160" s="102" t="s">
        <v>20</v>
      </c>
      <c r="Q2160" s="102" t="s">
        <v>20</v>
      </c>
      <c r="R2160" s="116" t="s">
        <v>6861</v>
      </c>
      <c r="S2160" s="114" t="s">
        <v>964</v>
      </c>
      <c r="T2160" s="114">
        <v>344</v>
      </c>
      <c r="U2160" s="114">
        <v>278</v>
      </c>
      <c r="V2160" s="114">
        <v>55</v>
      </c>
      <c r="W2160" s="115">
        <v>1.54</v>
      </c>
    </row>
    <row r="2161" spans="2:23" ht="38.25">
      <c r="B2161" s="95" t="s">
        <v>4746</v>
      </c>
      <c r="C2161" s="95" t="s">
        <v>20</v>
      </c>
      <c r="D2161" s="95" t="s">
        <v>20</v>
      </c>
      <c r="E2161" s="95" t="s">
        <v>4746</v>
      </c>
      <c r="F2161" s="95" t="s">
        <v>17270</v>
      </c>
      <c r="G2161" s="95" t="s">
        <v>17286</v>
      </c>
      <c r="H2161" s="14" t="s">
        <v>20812</v>
      </c>
      <c r="I2161" s="95" t="s">
        <v>6862</v>
      </c>
      <c r="J2161" s="120" t="s">
        <v>14832</v>
      </c>
      <c r="K2161" s="106" t="s">
        <v>6863</v>
      </c>
      <c r="L2161" s="95" t="s">
        <v>6862</v>
      </c>
      <c r="M2161" s="97">
        <f>IF($K$6="с учетом НДС",VLOOKUP('Прайс MILWAUKEE®'!$J2161,'Legend ACC'!$A:$H,8,0)*(1-N2161),VLOOKUP('Прайс MILWAUKEE®'!$J2161,'Legend ACC'!$A:$H,8,0)*(1-N2161)/1.2)</f>
        <v>429</v>
      </c>
      <c r="N2161" s="98">
        <f>IF(OR(E2161="Принадлежности",E2161="Ручной инструмент"),$K$5,IF($K$4=0,0,IFERROR(VLOOKUP(Q2161,LEGEND!$V$4:$W$7,2,0),$K$4)))</f>
        <v>0</v>
      </c>
      <c r="O2161" s="103" t="s">
        <v>20</v>
      </c>
      <c r="P2161" s="102" t="s">
        <v>20</v>
      </c>
      <c r="Q2161" s="102" t="s">
        <v>20</v>
      </c>
      <c r="R2161" s="116" t="s">
        <v>6864</v>
      </c>
      <c r="S2161" s="114" t="s">
        <v>964</v>
      </c>
      <c r="T2161" s="114">
        <v>119</v>
      </c>
      <c r="U2161" s="114">
        <v>200</v>
      </c>
      <c r="V2161" s="114">
        <v>37</v>
      </c>
      <c r="W2161" s="115">
        <v>0.14499999999999999</v>
      </c>
    </row>
    <row r="2162" spans="2:23" ht="63.75">
      <c r="B2162" s="95" t="s">
        <v>4746</v>
      </c>
      <c r="C2162" s="95" t="s">
        <v>20</v>
      </c>
      <c r="D2162" s="95" t="s">
        <v>20</v>
      </c>
      <c r="E2162" s="95" t="s">
        <v>4746</v>
      </c>
      <c r="F2162" s="95" t="s">
        <v>17270</v>
      </c>
      <c r="G2162" s="95" t="s">
        <v>17286</v>
      </c>
      <c r="H2162" s="14" t="s">
        <v>20812</v>
      </c>
      <c r="I2162" s="95" t="s">
        <v>6865</v>
      </c>
      <c r="J2162" s="120" t="s">
        <v>14833</v>
      </c>
      <c r="K2162" s="106" t="s">
        <v>6866</v>
      </c>
      <c r="L2162" s="95" t="s">
        <v>6865</v>
      </c>
      <c r="M2162" s="97">
        <f>IF($K$6="с учетом НДС",VLOOKUP('Прайс MILWAUKEE®'!$J2162,'Legend ACC'!$A:$H,8,0)*(1-N2162),VLOOKUP('Прайс MILWAUKEE®'!$J2162,'Legend ACC'!$A:$H,8,0)*(1-N2162)/1.2)</f>
        <v>1133</v>
      </c>
      <c r="N2162" s="98">
        <f>IF(OR(E2162="Принадлежности",E2162="Ручной инструмент"),$K$5,IF($K$4=0,0,IFERROR(VLOOKUP(Q2162,LEGEND!$V$4:$W$7,2,0),$K$4)))</f>
        <v>0</v>
      </c>
      <c r="O2162" s="103" t="s">
        <v>20</v>
      </c>
      <c r="P2162" s="102" t="s">
        <v>20</v>
      </c>
      <c r="Q2162" s="102" t="s">
        <v>20</v>
      </c>
      <c r="R2162" s="116" t="s">
        <v>6867</v>
      </c>
      <c r="S2162" s="114" t="s">
        <v>5044</v>
      </c>
      <c r="T2162" s="114">
        <v>97</v>
      </c>
      <c r="U2162" s="114">
        <v>197</v>
      </c>
      <c r="V2162" s="114">
        <v>44</v>
      </c>
      <c r="W2162" s="115">
        <v>0.122</v>
      </c>
    </row>
    <row r="2163" spans="2:23" ht="38.25">
      <c r="B2163" s="95" t="s">
        <v>4746</v>
      </c>
      <c r="C2163" s="95" t="s">
        <v>20</v>
      </c>
      <c r="D2163" s="95" t="s">
        <v>20</v>
      </c>
      <c r="E2163" s="95" t="s">
        <v>4746</v>
      </c>
      <c r="F2163" s="95" t="s">
        <v>17270</v>
      </c>
      <c r="G2163" s="95" t="s">
        <v>17286</v>
      </c>
      <c r="H2163" s="14" t="s">
        <v>20812</v>
      </c>
      <c r="I2163" s="95" t="s">
        <v>6868</v>
      </c>
      <c r="J2163" s="120" t="s">
        <v>14834</v>
      </c>
      <c r="K2163" s="106" t="s">
        <v>6869</v>
      </c>
      <c r="L2163" s="95" t="s">
        <v>6868</v>
      </c>
      <c r="M2163" s="97">
        <f>IF($K$6="с учетом НДС",VLOOKUP('Прайс MILWAUKEE®'!$J2163,'Legend ACC'!$A:$H,8,0)*(1-N2163),VLOOKUP('Прайс MILWAUKEE®'!$J2163,'Legend ACC'!$A:$H,8,0)*(1-N2163)/1.2)</f>
        <v>2222</v>
      </c>
      <c r="N2163" s="98">
        <f>IF(OR(E2163="Принадлежности",E2163="Ручной инструмент"),$K$5,IF($K$4=0,0,IFERROR(VLOOKUP(Q2163,LEGEND!$V$4:$W$7,2,0),$K$4)))</f>
        <v>0</v>
      </c>
      <c r="O2163" s="103" t="s">
        <v>20</v>
      </c>
      <c r="P2163" s="102" t="s">
        <v>20</v>
      </c>
      <c r="Q2163" s="102" t="s">
        <v>20</v>
      </c>
      <c r="R2163" s="116" t="s">
        <v>6870</v>
      </c>
      <c r="S2163" s="114" t="s">
        <v>5044</v>
      </c>
      <c r="T2163" s="114">
        <v>294</v>
      </c>
      <c r="U2163" s="114">
        <v>149</v>
      </c>
      <c r="V2163" s="114">
        <v>46</v>
      </c>
      <c r="W2163" s="115">
        <v>0.80300000000000005</v>
      </c>
    </row>
    <row r="2164" spans="2:23" ht="38.25">
      <c r="B2164" s="95" t="s">
        <v>4746</v>
      </c>
      <c r="C2164" s="95" t="s">
        <v>20</v>
      </c>
      <c r="D2164" s="95" t="s">
        <v>20</v>
      </c>
      <c r="E2164" s="95" t="s">
        <v>4746</v>
      </c>
      <c r="F2164" s="95" t="s">
        <v>17270</v>
      </c>
      <c r="G2164" s="95" t="s">
        <v>17286</v>
      </c>
      <c r="H2164" s="14" t="s">
        <v>20812</v>
      </c>
      <c r="I2164" s="95" t="s">
        <v>6871</v>
      </c>
      <c r="J2164" s="120" t="s">
        <v>14835</v>
      </c>
      <c r="K2164" s="106" t="s">
        <v>6872</v>
      </c>
      <c r="L2164" s="95" t="s">
        <v>6871</v>
      </c>
      <c r="M2164" s="97">
        <f>IF($K$6="с учетом НДС",VLOOKUP('Прайс MILWAUKEE®'!$J2164,'Legend ACC'!$A:$H,8,0)*(1-N2164),VLOOKUP('Прайс MILWAUKEE®'!$J2164,'Legend ACC'!$A:$H,8,0)*(1-N2164)/1.2)</f>
        <v>2244</v>
      </c>
      <c r="N2164" s="98">
        <f>IF(OR(E2164="Принадлежности",E2164="Ручной инструмент"),$K$5,IF($K$4=0,0,IFERROR(VLOOKUP(Q2164,LEGEND!$V$4:$W$7,2,0),$K$4)))</f>
        <v>0</v>
      </c>
      <c r="O2164" s="103" t="s">
        <v>20</v>
      </c>
      <c r="P2164" s="102" t="s">
        <v>20</v>
      </c>
      <c r="Q2164" s="102" t="s">
        <v>20</v>
      </c>
      <c r="R2164" s="116" t="s">
        <v>6873</v>
      </c>
      <c r="S2164" s="114" t="s">
        <v>5044</v>
      </c>
      <c r="T2164" s="114">
        <v>294</v>
      </c>
      <c r="U2164" s="114">
        <v>149</v>
      </c>
      <c r="V2164" s="114">
        <v>46</v>
      </c>
      <c r="W2164" s="115">
        <v>0.379</v>
      </c>
    </row>
    <row r="2165" spans="2:23" ht="38.25">
      <c r="B2165" s="95" t="s">
        <v>4746</v>
      </c>
      <c r="C2165" s="95" t="s">
        <v>20</v>
      </c>
      <c r="D2165" s="95" t="s">
        <v>20</v>
      </c>
      <c r="E2165" s="95" t="s">
        <v>4746</v>
      </c>
      <c r="F2165" s="95" t="s">
        <v>17270</v>
      </c>
      <c r="G2165" s="95" t="s">
        <v>17286</v>
      </c>
      <c r="H2165" s="14" t="s">
        <v>20812</v>
      </c>
      <c r="I2165" s="95" t="s">
        <v>6874</v>
      </c>
      <c r="J2165" s="120" t="s">
        <v>14836</v>
      </c>
      <c r="K2165" s="106" t="s">
        <v>6875</v>
      </c>
      <c r="L2165" s="95" t="s">
        <v>6874</v>
      </c>
      <c r="M2165" s="97">
        <f>IF($K$6="с учетом НДС",VLOOKUP('Прайс MILWAUKEE®'!$J2165,'Legend ACC'!$A:$H,8,0)*(1-N2165),VLOOKUP('Прайс MILWAUKEE®'!$J2165,'Legend ACC'!$A:$H,8,0)*(1-N2165)/1.2)</f>
        <v>1309</v>
      </c>
      <c r="N2165" s="98">
        <f>IF(OR(E2165="Принадлежности",E2165="Ручной инструмент"),$K$5,IF($K$4=0,0,IFERROR(VLOOKUP(Q2165,LEGEND!$V$4:$W$7,2,0),$K$4)))</f>
        <v>0</v>
      </c>
      <c r="O2165" s="103" t="s">
        <v>20</v>
      </c>
      <c r="P2165" s="102" t="s">
        <v>20</v>
      </c>
      <c r="Q2165" s="102" t="s">
        <v>20</v>
      </c>
      <c r="R2165" s="116" t="s">
        <v>6876</v>
      </c>
      <c r="S2165" s="114" t="s">
        <v>964</v>
      </c>
      <c r="T2165" s="114">
        <v>79</v>
      </c>
      <c r="U2165" s="114">
        <v>33</v>
      </c>
      <c r="V2165" s="114">
        <v>331</v>
      </c>
      <c r="W2165" s="115">
        <v>0.25</v>
      </c>
    </row>
    <row r="2166" spans="2:23" ht="38.25">
      <c r="B2166" s="95" t="s">
        <v>4746</v>
      </c>
      <c r="C2166" s="95" t="s">
        <v>20</v>
      </c>
      <c r="D2166" s="95" t="s">
        <v>20</v>
      </c>
      <c r="E2166" s="95" t="s">
        <v>4746</v>
      </c>
      <c r="F2166" s="95" t="s">
        <v>17270</v>
      </c>
      <c r="G2166" s="95" t="s">
        <v>17286</v>
      </c>
      <c r="H2166" s="14" t="s">
        <v>20812</v>
      </c>
      <c r="I2166" s="95" t="s">
        <v>6877</v>
      </c>
      <c r="J2166" s="120" t="s">
        <v>14837</v>
      </c>
      <c r="K2166" s="106" t="s">
        <v>6878</v>
      </c>
      <c r="L2166" s="95" t="s">
        <v>6877</v>
      </c>
      <c r="M2166" s="97">
        <f>IF($K$6="с учетом НДС",VLOOKUP('Прайс MILWAUKEE®'!$J2166,'Legend ACC'!$A:$H,8,0)*(1-N2166),VLOOKUP('Прайс MILWAUKEE®'!$J2166,'Legend ACC'!$A:$H,8,0)*(1-N2166)/1.2)</f>
        <v>858.00000000000011</v>
      </c>
      <c r="N2166" s="98">
        <f>IF(OR(E2166="Принадлежности",E2166="Ручной инструмент"),$K$5,IF($K$4=0,0,IFERROR(VLOOKUP(Q2166,LEGEND!$V$4:$W$7,2,0),$K$4)))</f>
        <v>0</v>
      </c>
      <c r="O2166" s="103" t="s">
        <v>20</v>
      </c>
      <c r="P2166" s="102" t="s">
        <v>20</v>
      </c>
      <c r="Q2166" s="102" t="s">
        <v>20</v>
      </c>
      <c r="R2166" s="116" t="s">
        <v>6879</v>
      </c>
      <c r="S2166" s="114" t="s">
        <v>964</v>
      </c>
      <c r="T2166" s="114">
        <v>111</v>
      </c>
      <c r="U2166" s="114">
        <v>362</v>
      </c>
      <c r="V2166" s="114">
        <v>40</v>
      </c>
      <c r="W2166" s="115">
        <v>0.46</v>
      </c>
    </row>
    <row r="2167" spans="2:23" ht="38.25">
      <c r="B2167" s="95" t="s">
        <v>4746</v>
      </c>
      <c r="C2167" s="95" t="s">
        <v>20</v>
      </c>
      <c r="D2167" s="95" t="s">
        <v>20</v>
      </c>
      <c r="E2167" s="95" t="s">
        <v>4746</v>
      </c>
      <c r="F2167" s="95" t="s">
        <v>17270</v>
      </c>
      <c r="G2167" s="95" t="s">
        <v>17287</v>
      </c>
      <c r="H2167" s="14" t="s">
        <v>20812</v>
      </c>
      <c r="I2167" s="95" t="s">
        <v>6880</v>
      </c>
      <c r="J2167" s="120" t="s">
        <v>14838</v>
      </c>
      <c r="K2167" s="106" t="s">
        <v>6881</v>
      </c>
      <c r="L2167" s="95" t="s">
        <v>6880</v>
      </c>
      <c r="M2167" s="97">
        <f>IF($K$6="с учетом НДС",VLOOKUP('Прайс MILWAUKEE®'!$J2167,'Legend ACC'!$A:$H,8,0)*(1-N2167),VLOOKUP('Прайс MILWAUKEE®'!$J2167,'Legend ACC'!$A:$H,8,0)*(1-N2167)/1.2)</f>
        <v>14245.000000000002</v>
      </c>
      <c r="N2167" s="98">
        <f>IF(OR(E2167="Принадлежности",E2167="Ручной инструмент"),$K$5,IF($K$4=0,0,IFERROR(VLOOKUP(Q2167,LEGEND!$V$4:$W$7,2,0),$K$4)))</f>
        <v>0</v>
      </c>
      <c r="O2167" s="103" t="s">
        <v>20</v>
      </c>
      <c r="P2167" s="102" t="s">
        <v>20</v>
      </c>
      <c r="Q2167" s="102" t="s">
        <v>20</v>
      </c>
      <c r="R2167" s="116" t="s">
        <v>6882</v>
      </c>
      <c r="S2167" s="114" t="s">
        <v>5044</v>
      </c>
      <c r="T2167" s="114">
        <v>361</v>
      </c>
      <c r="U2167" s="114">
        <v>259</v>
      </c>
      <c r="V2167" s="114">
        <v>61</v>
      </c>
      <c r="W2167" s="115">
        <v>4.45</v>
      </c>
    </row>
    <row r="2168" spans="2:23" ht="38.25">
      <c r="B2168" s="95" t="s">
        <v>4746</v>
      </c>
      <c r="C2168" s="95" t="s">
        <v>20</v>
      </c>
      <c r="D2168" s="95" t="s">
        <v>20</v>
      </c>
      <c r="E2168" s="95" t="s">
        <v>4746</v>
      </c>
      <c r="F2168" s="95" t="s">
        <v>17270</v>
      </c>
      <c r="G2168" s="95" t="s">
        <v>17287</v>
      </c>
      <c r="H2168" s="14" t="s">
        <v>20812</v>
      </c>
      <c r="I2168" s="95" t="s">
        <v>6883</v>
      </c>
      <c r="J2168" s="120" t="s">
        <v>14839</v>
      </c>
      <c r="K2168" s="106" t="s">
        <v>6884</v>
      </c>
      <c r="L2168" s="95" t="s">
        <v>6883</v>
      </c>
      <c r="M2168" s="97">
        <f>IF($K$6="с учетом НДС",VLOOKUP('Прайс MILWAUKEE®'!$J2168,'Legend ACC'!$A:$H,8,0)*(1-N2168),VLOOKUP('Прайс MILWAUKEE®'!$J2168,'Legend ACC'!$A:$H,8,0)*(1-N2168)/1.2)</f>
        <v>4026.0000000000005</v>
      </c>
      <c r="N2168" s="98">
        <f>IF(OR(E2168="Принадлежности",E2168="Ручной инструмент"),$K$5,IF($K$4=0,0,IFERROR(VLOOKUP(Q2168,LEGEND!$V$4:$W$7,2,0),$K$4)))</f>
        <v>0</v>
      </c>
      <c r="O2168" s="103" t="s">
        <v>20</v>
      </c>
      <c r="P2168" s="102" t="s">
        <v>20</v>
      </c>
      <c r="Q2168" s="102" t="s">
        <v>20</v>
      </c>
      <c r="R2168" s="116" t="s">
        <v>6885</v>
      </c>
      <c r="S2168" s="114" t="s">
        <v>5044</v>
      </c>
      <c r="T2168" s="114">
        <v>54</v>
      </c>
      <c r="U2168" s="114">
        <v>44</v>
      </c>
      <c r="V2168" s="114">
        <v>339</v>
      </c>
      <c r="W2168" s="115">
        <v>0.83</v>
      </c>
    </row>
    <row r="2169" spans="2:23" ht="38.25">
      <c r="B2169" s="95" t="s">
        <v>4746</v>
      </c>
      <c r="C2169" s="95" t="s">
        <v>20</v>
      </c>
      <c r="D2169" s="95" t="s">
        <v>20</v>
      </c>
      <c r="E2169" s="95" t="s">
        <v>4746</v>
      </c>
      <c r="F2169" s="95" t="s">
        <v>17270</v>
      </c>
      <c r="G2169" s="95" t="s">
        <v>17287</v>
      </c>
      <c r="H2169" s="14" t="s">
        <v>20812</v>
      </c>
      <c r="I2169" s="95" t="s">
        <v>6886</v>
      </c>
      <c r="J2169" s="120" t="s">
        <v>14840</v>
      </c>
      <c r="K2169" s="106" t="s">
        <v>6887</v>
      </c>
      <c r="L2169" s="95" t="s">
        <v>6886</v>
      </c>
      <c r="M2169" s="97">
        <f>IF($K$6="с учетом НДС",VLOOKUP('Прайс MILWAUKEE®'!$J2169,'Legend ACC'!$A:$H,8,0)*(1-N2169),VLOOKUP('Прайс MILWAUKEE®'!$J2169,'Legend ACC'!$A:$H,8,0)*(1-N2169)/1.2)</f>
        <v>3729.0000000000005</v>
      </c>
      <c r="N2169" s="98">
        <f>IF(OR(E2169="Принадлежности",E2169="Ручной инструмент"),$K$5,IF($K$4=0,0,IFERROR(VLOOKUP(Q2169,LEGEND!$V$4:$W$7,2,0),$K$4)))</f>
        <v>0</v>
      </c>
      <c r="O2169" s="103" t="s">
        <v>20</v>
      </c>
      <c r="P2169" s="102" t="s">
        <v>20</v>
      </c>
      <c r="Q2169" s="102" t="s">
        <v>20</v>
      </c>
      <c r="R2169" s="116" t="s">
        <v>6888</v>
      </c>
      <c r="S2169" s="114" t="s">
        <v>5044</v>
      </c>
      <c r="T2169" s="114">
        <v>54</v>
      </c>
      <c r="U2169" s="114">
        <v>44</v>
      </c>
      <c r="V2169" s="114">
        <v>456</v>
      </c>
      <c r="W2169" s="115">
        <v>0.93</v>
      </c>
    </row>
    <row r="2170" spans="2:23" ht="38.25">
      <c r="B2170" s="95" t="s">
        <v>4746</v>
      </c>
      <c r="C2170" s="95" t="s">
        <v>20</v>
      </c>
      <c r="D2170" s="95" t="s">
        <v>20</v>
      </c>
      <c r="E2170" s="95" t="s">
        <v>4746</v>
      </c>
      <c r="F2170" s="95" t="s">
        <v>17270</v>
      </c>
      <c r="G2170" s="95" t="s">
        <v>17287</v>
      </c>
      <c r="H2170" s="14" t="s">
        <v>20812</v>
      </c>
      <c r="I2170" s="95" t="s">
        <v>6889</v>
      </c>
      <c r="J2170" s="120" t="s">
        <v>14841</v>
      </c>
      <c r="K2170" s="106" t="s">
        <v>6890</v>
      </c>
      <c r="L2170" s="95" t="s">
        <v>6889</v>
      </c>
      <c r="M2170" s="97">
        <f>IF($K$6="с учетом НДС",VLOOKUP('Прайс MILWAUKEE®'!$J2170,'Legend ACC'!$A:$H,8,0)*(1-N2170),VLOOKUP('Прайс MILWAUKEE®'!$J2170,'Legend ACC'!$A:$H,8,0)*(1-N2170)/1.2)</f>
        <v>4422</v>
      </c>
      <c r="N2170" s="98">
        <f>IF(OR(E2170="Принадлежности",E2170="Ручной инструмент"),$K$5,IF($K$4=0,0,IFERROR(VLOOKUP(Q2170,LEGEND!$V$4:$W$7,2,0),$K$4)))</f>
        <v>0</v>
      </c>
      <c r="O2170" s="103" t="s">
        <v>20</v>
      </c>
      <c r="P2170" s="102" t="s">
        <v>20</v>
      </c>
      <c r="Q2170" s="102" t="s">
        <v>20</v>
      </c>
      <c r="R2170" s="116" t="s">
        <v>6891</v>
      </c>
      <c r="S2170" s="114" t="s">
        <v>5044</v>
      </c>
      <c r="T2170" s="114">
        <v>54</v>
      </c>
      <c r="U2170" s="114">
        <v>44</v>
      </c>
      <c r="V2170" s="114">
        <v>683</v>
      </c>
      <c r="W2170" s="115">
        <v>1.33</v>
      </c>
    </row>
    <row r="2171" spans="2:23" ht="38.25">
      <c r="B2171" s="95" t="s">
        <v>4746</v>
      </c>
      <c r="C2171" s="95" t="s">
        <v>20</v>
      </c>
      <c r="D2171" s="95" t="s">
        <v>20</v>
      </c>
      <c r="E2171" s="95" t="s">
        <v>4746</v>
      </c>
      <c r="F2171" s="95" t="s">
        <v>17275</v>
      </c>
      <c r="G2171" s="95" t="s">
        <v>17288</v>
      </c>
      <c r="H2171" s="14" t="s">
        <v>20840</v>
      </c>
      <c r="I2171" s="95" t="s">
        <v>6892</v>
      </c>
      <c r="J2171" s="120" t="s">
        <v>14842</v>
      </c>
      <c r="K2171" s="106" t="s">
        <v>6893</v>
      </c>
      <c r="L2171" s="95" t="s">
        <v>6892</v>
      </c>
      <c r="M2171" s="97">
        <f>IF($K$6="с учетом НДС",VLOOKUP('Прайс MILWAUKEE®'!$J2171,'Legend ACC'!$A:$H,8,0)*(1-N2171),VLOOKUP('Прайс MILWAUKEE®'!$J2171,'Legend ACC'!$A:$H,8,0)*(1-N2171)/1.2)</f>
        <v>21362</v>
      </c>
      <c r="N2171" s="98">
        <f>IF(OR(E2171="Принадлежности",E2171="Ручной инструмент"),$K$5,IF($K$4=0,0,IFERROR(VLOOKUP(Q2171,LEGEND!$V$4:$W$7,2,0),$K$4)))</f>
        <v>0</v>
      </c>
      <c r="O2171" s="103" t="s">
        <v>20</v>
      </c>
      <c r="P2171" s="102" t="s">
        <v>20</v>
      </c>
      <c r="Q2171" s="102" t="s">
        <v>20</v>
      </c>
      <c r="R2171" s="116" t="s">
        <v>6894</v>
      </c>
      <c r="S2171" s="114" t="s">
        <v>6291</v>
      </c>
      <c r="T2171" s="114">
        <v>794</v>
      </c>
      <c r="U2171" s="114">
        <v>175</v>
      </c>
      <c r="V2171" s="114">
        <v>84</v>
      </c>
      <c r="W2171" s="115">
        <v>2.15</v>
      </c>
    </row>
    <row r="2172" spans="2:23" ht="38.25">
      <c r="B2172" s="95" t="s">
        <v>4746</v>
      </c>
      <c r="C2172" s="95" t="s">
        <v>20</v>
      </c>
      <c r="D2172" s="95" t="s">
        <v>20</v>
      </c>
      <c r="E2172" s="95" t="s">
        <v>4746</v>
      </c>
      <c r="F2172" s="95" t="s">
        <v>17275</v>
      </c>
      <c r="G2172" s="95" t="s">
        <v>17288</v>
      </c>
      <c r="H2172" s="14" t="s">
        <v>20840</v>
      </c>
      <c r="I2172" s="95" t="s">
        <v>6895</v>
      </c>
      <c r="J2172" s="120" t="s">
        <v>14843</v>
      </c>
      <c r="K2172" s="106" t="s">
        <v>6896</v>
      </c>
      <c r="L2172" s="95" t="s">
        <v>6895</v>
      </c>
      <c r="M2172" s="97">
        <f>IF($K$6="с учетом НДС",VLOOKUP('Прайс MILWAUKEE®'!$J2172,'Legend ACC'!$A:$H,8,0)*(1-N2172),VLOOKUP('Прайс MILWAUKEE®'!$J2172,'Legend ACC'!$A:$H,8,0)*(1-N2172)/1.2)</f>
        <v>25113.000000000004</v>
      </c>
      <c r="N2172" s="98">
        <f>IF(OR(E2172="Принадлежности",E2172="Ручной инструмент"),$K$5,IF($K$4=0,0,IFERROR(VLOOKUP(Q2172,LEGEND!$V$4:$W$7,2,0),$K$4)))</f>
        <v>0</v>
      </c>
      <c r="O2172" s="103" t="s">
        <v>20</v>
      </c>
      <c r="P2172" s="102" t="s">
        <v>20</v>
      </c>
      <c r="Q2172" s="102" t="s">
        <v>20</v>
      </c>
      <c r="R2172" s="116" t="s">
        <v>6897</v>
      </c>
      <c r="S2172" s="114" t="s">
        <v>964</v>
      </c>
      <c r="T2172" s="114">
        <v>1404</v>
      </c>
      <c r="U2172" s="114">
        <v>174</v>
      </c>
      <c r="V2172" s="114">
        <v>84</v>
      </c>
      <c r="W2172" s="115">
        <v>3.6</v>
      </c>
    </row>
    <row r="2173" spans="2:23" ht="38.25">
      <c r="B2173" s="95" t="s">
        <v>4746</v>
      </c>
      <c r="C2173" s="95" t="s">
        <v>20</v>
      </c>
      <c r="D2173" s="95" t="s">
        <v>20</v>
      </c>
      <c r="E2173" s="95" t="s">
        <v>4746</v>
      </c>
      <c r="F2173" s="95" t="s">
        <v>17275</v>
      </c>
      <c r="G2173" s="95" t="s">
        <v>17288</v>
      </c>
      <c r="H2173" s="14" t="s">
        <v>20840</v>
      </c>
      <c r="I2173" s="95" t="s">
        <v>6898</v>
      </c>
      <c r="J2173" s="120" t="s">
        <v>14844</v>
      </c>
      <c r="K2173" s="106" t="s">
        <v>6899</v>
      </c>
      <c r="L2173" s="95" t="s">
        <v>6898</v>
      </c>
      <c r="M2173" s="97">
        <f>IF($K$6="с учетом НДС",VLOOKUP('Прайс MILWAUKEE®'!$J2173,'Legend ACC'!$A:$H,8,0)*(1-N2173),VLOOKUP('Прайс MILWAUKEE®'!$J2173,'Legend ACC'!$A:$H,8,0)*(1-N2173)/1.2)</f>
        <v>693</v>
      </c>
      <c r="N2173" s="98">
        <f>IF(OR(E2173="Принадлежности",E2173="Ручной инструмент"),$K$5,IF($K$4=0,0,IFERROR(VLOOKUP(Q2173,LEGEND!$V$4:$W$7,2,0),$K$4)))</f>
        <v>0</v>
      </c>
      <c r="O2173" s="103" t="s">
        <v>20</v>
      </c>
      <c r="P2173" s="102" t="s">
        <v>20</v>
      </c>
      <c r="Q2173" s="102" t="s">
        <v>20</v>
      </c>
      <c r="R2173" s="116" t="s">
        <v>6900</v>
      </c>
      <c r="S2173" s="114" t="s">
        <v>964</v>
      </c>
      <c r="T2173" s="114">
        <v>200</v>
      </c>
      <c r="U2173" s="114">
        <v>25</v>
      </c>
      <c r="V2173" s="114">
        <v>50</v>
      </c>
      <c r="W2173" s="115">
        <v>0.13800000000000001</v>
      </c>
    </row>
    <row r="2174" spans="2:23" ht="38.25">
      <c r="B2174" s="95" t="s">
        <v>4746</v>
      </c>
      <c r="C2174" s="95" t="s">
        <v>20</v>
      </c>
      <c r="D2174" s="95" t="s">
        <v>20</v>
      </c>
      <c r="E2174" s="95" t="s">
        <v>4746</v>
      </c>
      <c r="F2174" s="95" t="s">
        <v>17270</v>
      </c>
      <c r="G2174" s="95" t="s">
        <v>17289</v>
      </c>
      <c r="H2174" s="14" t="s">
        <v>20812</v>
      </c>
      <c r="I2174" s="95" t="s">
        <v>6901</v>
      </c>
      <c r="J2174" s="120" t="s">
        <v>14845</v>
      </c>
      <c r="K2174" s="106" t="s">
        <v>6902</v>
      </c>
      <c r="L2174" s="95" t="s">
        <v>6901</v>
      </c>
      <c r="M2174" s="97">
        <f>IF($K$6="с учетом НДС",VLOOKUP('Прайс MILWAUKEE®'!$J2174,'Legend ACC'!$A:$H,8,0)*(1-N2174),VLOOKUP('Прайс MILWAUKEE®'!$J2174,'Legend ACC'!$A:$H,8,0)*(1-N2174)/1.2)</f>
        <v>29601.000000000007</v>
      </c>
      <c r="N2174" s="98">
        <f>IF(OR(E2174="Принадлежности",E2174="Ручной инструмент"),$K$5,IF($K$4=0,0,IFERROR(VLOOKUP(Q2174,LEGEND!$V$4:$W$7,2,0),$K$4)))</f>
        <v>0</v>
      </c>
      <c r="O2174" s="103" t="s">
        <v>20</v>
      </c>
      <c r="P2174" s="102" t="s">
        <v>20</v>
      </c>
      <c r="Q2174" s="102" t="s">
        <v>20</v>
      </c>
      <c r="R2174" s="116" t="s">
        <v>6903</v>
      </c>
      <c r="S2174" s="114" t="s">
        <v>964</v>
      </c>
      <c r="T2174" s="114">
        <v>1060</v>
      </c>
      <c r="U2174" s="114">
        <v>650</v>
      </c>
      <c r="V2174" s="114">
        <v>240</v>
      </c>
      <c r="W2174" s="115">
        <v>17.7</v>
      </c>
    </row>
    <row r="2175" spans="2:23" ht="38.25">
      <c r="B2175" s="95" t="s">
        <v>4746</v>
      </c>
      <c r="C2175" s="95" t="s">
        <v>20</v>
      </c>
      <c r="D2175" s="95" t="s">
        <v>20</v>
      </c>
      <c r="E2175" s="95" t="s">
        <v>17249</v>
      </c>
      <c r="F2175" s="95" t="s">
        <v>4746</v>
      </c>
      <c r="G2175" s="95" t="s">
        <v>6904</v>
      </c>
      <c r="H2175" s="14" t="s">
        <v>20845</v>
      </c>
      <c r="I2175" s="95" t="s">
        <v>6905</v>
      </c>
      <c r="J2175" s="120" t="s">
        <v>14846</v>
      </c>
      <c r="K2175" s="106" t="s">
        <v>6906</v>
      </c>
      <c r="L2175" s="95" t="s">
        <v>6905</v>
      </c>
      <c r="M2175" s="97">
        <f>IF($K$6="с учетом НДС",VLOOKUP('Прайс MILWAUKEE®'!$J2175,'Legend ACC'!$A:$H,8,0)*(1-N2175),VLOOKUP('Прайс MILWAUKEE®'!$J2175,'Legend ACC'!$A:$H,8,0)*(1-N2175)/1.2)</f>
        <v>556.60000000000014</v>
      </c>
      <c r="N2175" s="98">
        <f>IF(OR(E2175="Принадлежности",E2175="Ручной инструмент"),$K$5,IF($K$4=0,0,IFERROR(VLOOKUP(Q2175,LEGEND!$V$4:$W$7,2,0),$K$4)))</f>
        <v>0</v>
      </c>
      <c r="O2175" s="103" t="s">
        <v>20</v>
      </c>
      <c r="P2175" s="102" t="s">
        <v>20</v>
      </c>
      <c r="Q2175" s="102" t="s">
        <v>20</v>
      </c>
      <c r="R2175" s="116" t="s">
        <v>6907</v>
      </c>
      <c r="S2175" s="114" t="s">
        <v>964</v>
      </c>
      <c r="T2175" s="114">
        <v>269</v>
      </c>
      <c r="U2175" s="114">
        <v>105</v>
      </c>
      <c r="V2175" s="114">
        <v>19</v>
      </c>
      <c r="W2175" s="115">
        <v>0.1</v>
      </c>
    </row>
    <row r="2176" spans="2:23" ht="38.25">
      <c r="B2176" s="95" t="s">
        <v>4746</v>
      </c>
      <c r="C2176" s="95" t="s">
        <v>20</v>
      </c>
      <c r="D2176" s="95" t="s">
        <v>20</v>
      </c>
      <c r="E2176" s="95" t="s">
        <v>17249</v>
      </c>
      <c r="F2176" s="95" t="s">
        <v>4746</v>
      </c>
      <c r="G2176" s="95" t="s">
        <v>6904</v>
      </c>
      <c r="H2176" s="14" t="s">
        <v>20845</v>
      </c>
      <c r="I2176" s="95" t="s">
        <v>6908</v>
      </c>
      <c r="J2176" s="120" t="s">
        <v>14847</v>
      </c>
      <c r="K2176" s="106" t="s">
        <v>6909</v>
      </c>
      <c r="L2176" s="95" t="s">
        <v>6908</v>
      </c>
      <c r="M2176" s="97">
        <f>IF($K$6="с учетом НДС",VLOOKUP('Прайс MILWAUKEE®'!$J2176,'Legend ACC'!$A:$H,8,0)*(1-N2176),VLOOKUP('Прайс MILWAUKEE®'!$J2176,'Legend ACC'!$A:$H,8,0)*(1-N2176)/1.2)</f>
        <v>556.60000000000014</v>
      </c>
      <c r="N2176" s="98">
        <f>IF(OR(E2176="Принадлежности",E2176="Ручной инструмент"),$K$5,IF($K$4=0,0,IFERROR(VLOOKUP(Q2176,LEGEND!$V$4:$W$7,2,0),$K$4)))</f>
        <v>0</v>
      </c>
      <c r="O2176" s="103" t="s">
        <v>20</v>
      </c>
      <c r="P2176" s="102" t="s">
        <v>20</v>
      </c>
      <c r="Q2176" s="102" t="s">
        <v>20</v>
      </c>
      <c r="R2176" s="116" t="s">
        <v>6910</v>
      </c>
      <c r="S2176" s="114" t="s">
        <v>964</v>
      </c>
      <c r="T2176" s="114">
        <v>279</v>
      </c>
      <c r="U2176" s="114">
        <v>107</v>
      </c>
      <c r="V2176" s="114">
        <v>19</v>
      </c>
      <c r="W2176" s="115">
        <v>0.105</v>
      </c>
    </row>
    <row r="2177" spans="2:23" ht="38.25">
      <c r="B2177" s="95" t="s">
        <v>4746</v>
      </c>
      <c r="C2177" s="95" t="s">
        <v>20</v>
      </c>
      <c r="D2177" s="95" t="s">
        <v>20</v>
      </c>
      <c r="E2177" s="95" t="s">
        <v>17249</v>
      </c>
      <c r="F2177" s="95" t="s">
        <v>4746</v>
      </c>
      <c r="G2177" s="95" t="s">
        <v>6904</v>
      </c>
      <c r="H2177" s="14" t="s">
        <v>20845</v>
      </c>
      <c r="I2177" s="95" t="s">
        <v>6911</v>
      </c>
      <c r="J2177" s="120" t="s">
        <v>14848</v>
      </c>
      <c r="K2177" s="106" t="s">
        <v>6912</v>
      </c>
      <c r="L2177" s="95" t="s">
        <v>6911</v>
      </c>
      <c r="M2177" s="97">
        <f>IF($K$6="с учетом НДС",VLOOKUP('Прайс MILWAUKEE®'!$J2177,'Legend ACC'!$A:$H,8,0)*(1-N2177),VLOOKUP('Прайс MILWAUKEE®'!$J2177,'Legend ACC'!$A:$H,8,0)*(1-N2177)/1.2)</f>
        <v>556.60000000000014</v>
      </c>
      <c r="N2177" s="98">
        <f>IF(OR(E2177="Принадлежности",E2177="Ручной инструмент"),$K$5,IF($K$4=0,0,IFERROR(VLOOKUP(Q2177,LEGEND!$V$4:$W$7,2,0),$K$4)))</f>
        <v>0</v>
      </c>
      <c r="O2177" s="103" t="s">
        <v>20</v>
      </c>
      <c r="P2177" s="102" t="s">
        <v>20</v>
      </c>
      <c r="Q2177" s="102" t="s">
        <v>20</v>
      </c>
      <c r="R2177" s="116" t="s">
        <v>6913</v>
      </c>
      <c r="S2177" s="114" t="s">
        <v>964</v>
      </c>
      <c r="T2177" s="114">
        <v>289</v>
      </c>
      <c r="U2177" s="114">
        <v>110</v>
      </c>
      <c r="V2177" s="114">
        <v>19</v>
      </c>
      <c r="W2177" s="115">
        <v>0.108</v>
      </c>
    </row>
    <row r="2178" spans="2:23" ht="38.25">
      <c r="B2178" s="95" t="s">
        <v>4746</v>
      </c>
      <c r="C2178" s="95" t="s">
        <v>20</v>
      </c>
      <c r="D2178" s="95" t="s">
        <v>20</v>
      </c>
      <c r="E2178" s="95" t="s">
        <v>17249</v>
      </c>
      <c r="F2178" s="95" t="s">
        <v>4746</v>
      </c>
      <c r="G2178" s="95" t="s">
        <v>6904</v>
      </c>
      <c r="H2178" s="14" t="s">
        <v>20845</v>
      </c>
      <c r="I2178" s="95" t="s">
        <v>6914</v>
      </c>
      <c r="J2178" s="120" t="s">
        <v>14849</v>
      </c>
      <c r="K2178" s="106" t="s">
        <v>6915</v>
      </c>
      <c r="L2178" s="95" t="s">
        <v>6914</v>
      </c>
      <c r="M2178" s="97">
        <f>IF($K$6="с учетом НДС",VLOOKUP('Прайс MILWAUKEE®'!$J2178,'Legend ACC'!$A:$H,8,0)*(1-N2178),VLOOKUP('Прайс MILWAUKEE®'!$J2178,'Legend ACC'!$A:$H,8,0)*(1-N2178)/1.2)</f>
        <v>556.60000000000014</v>
      </c>
      <c r="N2178" s="98">
        <f>IF(OR(E2178="Принадлежности",E2178="Ручной инструмент"),$K$5,IF($K$4=0,0,IFERROR(VLOOKUP(Q2178,LEGEND!$V$4:$W$7,2,0),$K$4)))</f>
        <v>0</v>
      </c>
      <c r="O2178" s="103" t="s">
        <v>20</v>
      </c>
      <c r="P2178" s="102" t="s">
        <v>20</v>
      </c>
      <c r="Q2178" s="102" t="s">
        <v>20</v>
      </c>
      <c r="R2178" s="116" t="s">
        <v>6916</v>
      </c>
      <c r="S2178" s="114" t="s">
        <v>964</v>
      </c>
      <c r="T2178" s="114">
        <v>299</v>
      </c>
      <c r="U2178" s="114">
        <v>115</v>
      </c>
      <c r="V2178" s="114">
        <v>19</v>
      </c>
      <c r="W2178" s="115">
        <v>0.11600000000000001</v>
      </c>
    </row>
    <row r="2179" spans="2:23" ht="38.25">
      <c r="B2179" s="95" t="s">
        <v>4746</v>
      </c>
      <c r="C2179" s="95" t="s">
        <v>20</v>
      </c>
      <c r="D2179" s="95" t="s">
        <v>20</v>
      </c>
      <c r="E2179" s="95" t="s">
        <v>17249</v>
      </c>
      <c r="F2179" s="95" t="s">
        <v>4746</v>
      </c>
      <c r="G2179" s="95" t="s">
        <v>6904</v>
      </c>
      <c r="H2179" s="14" t="s">
        <v>20845</v>
      </c>
      <c r="I2179" s="95" t="s">
        <v>6917</v>
      </c>
      <c r="J2179" s="120" t="s">
        <v>14850</v>
      </c>
      <c r="K2179" s="106" t="s">
        <v>6918</v>
      </c>
      <c r="L2179" s="95" t="s">
        <v>6917</v>
      </c>
      <c r="M2179" s="97">
        <f>IF($K$6="с учетом НДС",VLOOKUP('Прайс MILWAUKEE®'!$J2179,'Legend ACC'!$A:$H,8,0)*(1-N2179),VLOOKUP('Прайс MILWAUKEE®'!$J2179,'Legend ACC'!$A:$H,8,0)*(1-N2179)/1.2)</f>
        <v>895.4000000000002</v>
      </c>
      <c r="N2179" s="98">
        <f>IF(OR(E2179="Принадлежности",E2179="Ручной инструмент"),$K$5,IF($K$4=0,0,IFERROR(VLOOKUP(Q2179,LEGEND!$V$4:$W$7,2,0),$K$4)))</f>
        <v>0</v>
      </c>
      <c r="O2179" s="103" t="s">
        <v>20</v>
      </c>
      <c r="P2179" s="102" t="s">
        <v>20</v>
      </c>
      <c r="Q2179" s="102" t="s">
        <v>20</v>
      </c>
      <c r="R2179" s="116" t="s">
        <v>6919</v>
      </c>
      <c r="S2179" s="114" t="s">
        <v>964</v>
      </c>
      <c r="T2179" s="114">
        <v>254</v>
      </c>
      <c r="U2179" s="114">
        <v>110</v>
      </c>
      <c r="V2179" s="114">
        <v>32</v>
      </c>
      <c r="W2179" s="115">
        <v>0.154</v>
      </c>
    </row>
    <row r="2180" spans="2:23" ht="38.25">
      <c r="B2180" s="95" t="s">
        <v>4746</v>
      </c>
      <c r="C2180" s="95" t="s">
        <v>20</v>
      </c>
      <c r="D2180" s="95" t="s">
        <v>20</v>
      </c>
      <c r="E2180" s="95" t="s">
        <v>17249</v>
      </c>
      <c r="F2180" s="95" t="s">
        <v>4746</v>
      </c>
      <c r="G2180" s="95" t="s">
        <v>6904</v>
      </c>
      <c r="H2180" s="14" t="s">
        <v>20845</v>
      </c>
      <c r="I2180" s="95" t="s">
        <v>6920</v>
      </c>
      <c r="J2180" s="120" t="s">
        <v>14851</v>
      </c>
      <c r="K2180" s="106" t="s">
        <v>6921</v>
      </c>
      <c r="L2180" s="95" t="s">
        <v>6920</v>
      </c>
      <c r="M2180" s="97">
        <f>IF($K$6="с учетом НДС",VLOOKUP('Прайс MILWAUKEE®'!$J2180,'Legend ACC'!$A:$H,8,0)*(1-N2180),VLOOKUP('Прайс MILWAUKEE®'!$J2180,'Legend ACC'!$A:$H,8,0)*(1-N2180)/1.2)</f>
        <v>895.4000000000002</v>
      </c>
      <c r="N2180" s="98">
        <f>IF(OR(E2180="Принадлежности",E2180="Ручной инструмент"),$K$5,IF($K$4=0,0,IFERROR(VLOOKUP(Q2180,LEGEND!$V$4:$W$7,2,0),$K$4)))</f>
        <v>0</v>
      </c>
      <c r="O2180" s="103" t="s">
        <v>20</v>
      </c>
      <c r="P2180" s="102" t="s">
        <v>20</v>
      </c>
      <c r="Q2180" s="102" t="s">
        <v>20</v>
      </c>
      <c r="R2180" s="116" t="s">
        <v>6922</v>
      </c>
      <c r="S2180" s="114" t="s">
        <v>964</v>
      </c>
      <c r="T2180" s="114">
        <v>264</v>
      </c>
      <c r="U2180" s="114">
        <v>113</v>
      </c>
      <c r="V2180" s="114">
        <v>32</v>
      </c>
      <c r="W2180" s="115">
        <v>0.16200000000000001</v>
      </c>
    </row>
    <row r="2181" spans="2:23" ht="38.25">
      <c r="B2181" s="95" t="s">
        <v>4746</v>
      </c>
      <c r="C2181" s="95" t="s">
        <v>20</v>
      </c>
      <c r="D2181" s="95" t="s">
        <v>20</v>
      </c>
      <c r="E2181" s="95" t="s">
        <v>17249</v>
      </c>
      <c r="F2181" s="95" t="s">
        <v>4746</v>
      </c>
      <c r="G2181" s="95" t="s">
        <v>6904</v>
      </c>
      <c r="H2181" s="14" t="s">
        <v>20845</v>
      </c>
      <c r="I2181" s="95" t="s">
        <v>6923</v>
      </c>
      <c r="J2181" s="120" t="s">
        <v>14852</v>
      </c>
      <c r="K2181" s="106" t="s">
        <v>6924</v>
      </c>
      <c r="L2181" s="95" t="s">
        <v>6923</v>
      </c>
      <c r="M2181" s="97">
        <f>IF($K$6="с учетом НДС",VLOOKUP('Прайс MILWAUKEE®'!$J2181,'Legend ACC'!$A:$H,8,0)*(1-N2181),VLOOKUP('Прайс MILWAUKEE®'!$J2181,'Legend ACC'!$A:$H,8,0)*(1-N2181)/1.2)</f>
        <v>895.4000000000002</v>
      </c>
      <c r="N2181" s="98">
        <f>IF(OR(E2181="Принадлежности",E2181="Ручной инструмент"),$K$5,IF($K$4=0,0,IFERROR(VLOOKUP(Q2181,LEGEND!$V$4:$W$7,2,0),$K$4)))</f>
        <v>0</v>
      </c>
      <c r="O2181" s="103" t="s">
        <v>20</v>
      </c>
      <c r="P2181" s="102" t="s">
        <v>20</v>
      </c>
      <c r="Q2181" s="102" t="s">
        <v>20</v>
      </c>
      <c r="R2181" s="116" t="s">
        <v>6925</v>
      </c>
      <c r="S2181" s="114" t="s">
        <v>964</v>
      </c>
      <c r="T2181" s="114">
        <v>275</v>
      </c>
      <c r="U2181" s="114">
        <v>118</v>
      </c>
      <c r="V2181" s="114">
        <v>32</v>
      </c>
      <c r="W2181" s="115">
        <v>0.17299999999999999</v>
      </c>
    </row>
    <row r="2182" spans="2:23" ht="38.25">
      <c r="B2182" s="95" t="s">
        <v>4746</v>
      </c>
      <c r="C2182" s="95" t="s">
        <v>20</v>
      </c>
      <c r="D2182" s="95" t="s">
        <v>20</v>
      </c>
      <c r="E2182" s="95" t="s">
        <v>17249</v>
      </c>
      <c r="F2182" s="95" t="s">
        <v>4746</v>
      </c>
      <c r="G2182" s="95" t="s">
        <v>6904</v>
      </c>
      <c r="H2182" s="14" t="s">
        <v>20845</v>
      </c>
      <c r="I2182" s="95" t="s">
        <v>6926</v>
      </c>
      <c r="J2182" s="120" t="s">
        <v>14853</v>
      </c>
      <c r="K2182" s="106" t="s">
        <v>6927</v>
      </c>
      <c r="L2182" s="95" t="s">
        <v>6926</v>
      </c>
      <c r="M2182" s="97">
        <f>IF($K$6="с учетом НДС",VLOOKUP('Прайс MILWAUKEE®'!$J2182,'Legend ACC'!$A:$H,8,0)*(1-N2182),VLOOKUP('Прайс MILWAUKEE®'!$J2182,'Legend ACC'!$A:$H,8,0)*(1-N2182)/1.2)</f>
        <v>895.4000000000002</v>
      </c>
      <c r="N2182" s="98">
        <f>IF(OR(E2182="Принадлежности",E2182="Ручной инструмент"),$K$5,IF($K$4=0,0,IFERROR(VLOOKUP(Q2182,LEGEND!$V$4:$W$7,2,0),$K$4)))</f>
        <v>0</v>
      </c>
      <c r="O2182" s="103" t="s">
        <v>20</v>
      </c>
      <c r="P2182" s="102" t="s">
        <v>20</v>
      </c>
      <c r="Q2182" s="102" t="s">
        <v>20</v>
      </c>
      <c r="R2182" s="116" t="s">
        <v>6928</v>
      </c>
      <c r="S2182" s="114" t="s">
        <v>964</v>
      </c>
      <c r="T2182" s="114">
        <v>284</v>
      </c>
      <c r="U2182" s="114">
        <v>121</v>
      </c>
      <c r="V2182" s="114">
        <v>32</v>
      </c>
      <c r="W2182" s="115">
        <v>0.187</v>
      </c>
    </row>
    <row r="2183" spans="2:23" ht="63.75">
      <c r="B2183" s="95" t="s">
        <v>4746</v>
      </c>
      <c r="C2183" s="95" t="s">
        <v>20</v>
      </c>
      <c r="D2183" s="95" t="s">
        <v>20</v>
      </c>
      <c r="E2183" s="95" t="s">
        <v>17249</v>
      </c>
      <c r="F2183" s="95" t="s">
        <v>4746</v>
      </c>
      <c r="G2183" s="95" t="s">
        <v>6904</v>
      </c>
      <c r="H2183" s="14" t="s">
        <v>20845</v>
      </c>
      <c r="I2183" s="95" t="s">
        <v>6929</v>
      </c>
      <c r="J2183" s="120" t="s">
        <v>14854</v>
      </c>
      <c r="K2183" s="106" t="s">
        <v>6930</v>
      </c>
      <c r="L2183" s="95" t="s">
        <v>6929</v>
      </c>
      <c r="M2183" s="97">
        <f>IF($K$6="с учетом НДС",VLOOKUP('Прайс MILWAUKEE®'!$J2183,'Legend ACC'!$A:$H,8,0)*(1-N2183),VLOOKUP('Прайс MILWAUKEE®'!$J2183,'Legend ACC'!$A:$H,8,0)*(1-N2183)/1.2)</f>
        <v>5989.5000000000009</v>
      </c>
      <c r="N2183" s="98">
        <f>IF(OR(E2183="Принадлежности",E2183="Ручной инструмент"),$K$5,IF($K$4=0,0,IFERROR(VLOOKUP(Q2183,LEGEND!$V$4:$W$7,2,0),$K$4)))</f>
        <v>0</v>
      </c>
      <c r="O2183" s="103" t="s">
        <v>20</v>
      </c>
      <c r="P2183" s="102" t="s">
        <v>20</v>
      </c>
      <c r="Q2183" s="102" t="s">
        <v>20</v>
      </c>
      <c r="R2183" s="116" t="s">
        <v>6931</v>
      </c>
      <c r="S2183" s="114" t="s">
        <v>964</v>
      </c>
      <c r="T2183" s="114">
        <v>245</v>
      </c>
      <c r="U2183" s="114">
        <v>105</v>
      </c>
      <c r="V2183" s="114">
        <v>259</v>
      </c>
      <c r="W2183" s="115">
        <v>1.073</v>
      </c>
    </row>
    <row r="2184" spans="2:23" ht="63.75">
      <c r="B2184" s="95" t="s">
        <v>4746</v>
      </c>
      <c r="C2184" s="95" t="s">
        <v>20</v>
      </c>
      <c r="D2184" s="95" t="s">
        <v>20</v>
      </c>
      <c r="E2184" s="95" t="s">
        <v>17249</v>
      </c>
      <c r="F2184" s="95" t="s">
        <v>4746</v>
      </c>
      <c r="G2184" s="95" t="s">
        <v>6904</v>
      </c>
      <c r="H2184" s="14" t="s">
        <v>20845</v>
      </c>
      <c r="I2184" s="95" t="s">
        <v>6932</v>
      </c>
      <c r="J2184" s="120" t="s">
        <v>14855</v>
      </c>
      <c r="K2184" s="106" t="s">
        <v>6933</v>
      </c>
      <c r="L2184" s="95" t="s">
        <v>6932</v>
      </c>
      <c r="M2184" s="97">
        <f>IF($K$6="с учетом НДС",VLOOKUP('Прайс MILWAUKEE®'!$J2184,'Legend ACC'!$A:$H,8,0)*(1-N2184),VLOOKUP('Прайс MILWAUKEE®'!$J2184,'Legend ACC'!$A:$H,8,0)*(1-N2184)/1.2)</f>
        <v>5989.5000000000009</v>
      </c>
      <c r="N2184" s="98">
        <f>IF(OR(E2184="Принадлежности",E2184="Ручной инструмент"),$K$5,IF($K$4=0,0,IFERROR(VLOOKUP(Q2184,LEGEND!$V$4:$W$7,2,0),$K$4)))</f>
        <v>0</v>
      </c>
      <c r="O2184" s="103" t="s">
        <v>20</v>
      </c>
      <c r="P2184" s="102" t="s">
        <v>20</v>
      </c>
      <c r="Q2184" s="102" t="s">
        <v>20</v>
      </c>
      <c r="R2184" s="116" t="s">
        <v>6934</v>
      </c>
      <c r="S2184" s="114" t="s">
        <v>964</v>
      </c>
      <c r="T2184" s="114">
        <v>254</v>
      </c>
      <c r="U2184" s="114">
        <v>108</v>
      </c>
      <c r="V2184" s="114">
        <v>259</v>
      </c>
      <c r="W2184" s="115">
        <v>1.1399999999999999</v>
      </c>
    </row>
    <row r="2185" spans="2:23" ht="63.75">
      <c r="B2185" s="95" t="s">
        <v>4746</v>
      </c>
      <c r="C2185" s="95" t="s">
        <v>20</v>
      </c>
      <c r="D2185" s="95" t="s">
        <v>20</v>
      </c>
      <c r="E2185" s="95" t="s">
        <v>17249</v>
      </c>
      <c r="F2185" s="95" t="s">
        <v>4746</v>
      </c>
      <c r="G2185" s="95" t="s">
        <v>6904</v>
      </c>
      <c r="H2185" s="14" t="s">
        <v>20845</v>
      </c>
      <c r="I2185" s="95" t="s">
        <v>6935</v>
      </c>
      <c r="J2185" s="120" t="s">
        <v>14856</v>
      </c>
      <c r="K2185" s="106" t="s">
        <v>6936</v>
      </c>
      <c r="L2185" s="95" t="s">
        <v>6935</v>
      </c>
      <c r="M2185" s="97">
        <f>IF($K$6="с учетом НДС",VLOOKUP('Прайс MILWAUKEE®'!$J2185,'Legend ACC'!$A:$H,8,0)*(1-N2185),VLOOKUP('Прайс MILWAUKEE®'!$J2185,'Legend ACC'!$A:$H,8,0)*(1-N2185)/1.2)</f>
        <v>5989.5000000000009</v>
      </c>
      <c r="N2185" s="98">
        <f>IF(OR(E2185="Принадлежности",E2185="Ручной инструмент"),$K$5,IF($K$4=0,0,IFERROR(VLOOKUP(Q2185,LEGEND!$V$4:$W$7,2,0),$K$4)))</f>
        <v>0</v>
      </c>
      <c r="O2185" s="103" t="s">
        <v>20</v>
      </c>
      <c r="P2185" s="102" t="s">
        <v>20</v>
      </c>
      <c r="Q2185" s="102" t="s">
        <v>20</v>
      </c>
      <c r="R2185" s="116" t="s">
        <v>6937</v>
      </c>
      <c r="S2185" s="114" t="s">
        <v>964</v>
      </c>
      <c r="T2185" s="114">
        <v>264</v>
      </c>
      <c r="U2185" s="114">
        <v>110</v>
      </c>
      <c r="V2185" s="114">
        <v>259</v>
      </c>
      <c r="W2185" s="115">
        <v>1.173</v>
      </c>
    </row>
    <row r="2186" spans="2:23" ht="63.75">
      <c r="B2186" s="95" t="s">
        <v>4746</v>
      </c>
      <c r="C2186" s="95" t="s">
        <v>20</v>
      </c>
      <c r="D2186" s="95" t="s">
        <v>20</v>
      </c>
      <c r="E2186" s="95" t="s">
        <v>17249</v>
      </c>
      <c r="F2186" s="95" t="s">
        <v>4746</v>
      </c>
      <c r="G2186" s="95" t="s">
        <v>6904</v>
      </c>
      <c r="H2186" s="14" t="s">
        <v>20845</v>
      </c>
      <c r="I2186" s="95" t="s">
        <v>6938</v>
      </c>
      <c r="J2186" s="120" t="s">
        <v>14857</v>
      </c>
      <c r="K2186" s="106" t="s">
        <v>6939</v>
      </c>
      <c r="L2186" s="95" t="s">
        <v>6938</v>
      </c>
      <c r="M2186" s="97">
        <f>IF($K$6="с учетом НДС",VLOOKUP('Прайс MILWAUKEE®'!$J2186,'Legend ACC'!$A:$H,8,0)*(1-N2186),VLOOKUP('Прайс MILWAUKEE®'!$J2186,'Legend ACC'!$A:$H,8,0)*(1-N2186)/1.2)</f>
        <v>5989.5000000000009</v>
      </c>
      <c r="N2186" s="98">
        <f>IF(OR(E2186="Принадлежности",E2186="Ручной инструмент"),$K$5,IF($K$4=0,0,IFERROR(VLOOKUP(Q2186,LEGEND!$V$4:$W$7,2,0),$K$4)))</f>
        <v>0</v>
      </c>
      <c r="O2186" s="103" t="s">
        <v>20</v>
      </c>
      <c r="P2186" s="102" t="s">
        <v>20</v>
      </c>
      <c r="Q2186" s="102" t="s">
        <v>20</v>
      </c>
      <c r="R2186" s="116" t="s">
        <v>6940</v>
      </c>
      <c r="S2186" s="114" t="s">
        <v>964</v>
      </c>
      <c r="T2186" s="114">
        <v>275</v>
      </c>
      <c r="U2186" s="114">
        <v>115</v>
      </c>
      <c r="V2186" s="114">
        <v>259</v>
      </c>
      <c r="W2186" s="115">
        <v>1.2729999999999999</v>
      </c>
    </row>
    <row r="2187" spans="2:23" ht="63.75">
      <c r="B2187" s="95" t="s">
        <v>4746</v>
      </c>
      <c r="C2187" s="95" t="s">
        <v>20</v>
      </c>
      <c r="D2187" s="95" t="s">
        <v>20</v>
      </c>
      <c r="E2187" s="95" t="s">
        <v>17249</v>
      </c>
      <c r="F2187" s="95" t="s">
        <v>4746</v>
      </c>
      <c r="G2187" s="95" t="s">
        <v>6904</v>
      </c>
      <c r="H2187" s="14" t="s">
        <v>20845</v>
      </c>
      <c r="I2187" s="95" t="s">
        <v>6941</v>
      </c>
      <c r="J2187" s="120" t="s">
        <v>14858</v>
      </c>
      <c r="K2187" s="106" t="s">
        <v>6942</v>
      </c>
      <c r="L2187" s="95" t="s">
        <v>6941</v>
      </c>
      <c r="M2187" s="97">
        <f>IF($K$6="с учетом НДС",VLOOKUP('Прайс MILWAUKEE®'!$J2187,'Legend ACC'!$A:$H,8,0)*(1-N2187),VLOOKUP('Прайс MILWAUKEE®'!$J2187,'Legend ACC'!$A:$H,8,0)*(1-N2187)/1.2)</f>
        <v>9946.2000000000007</v>
      </c>
      <c r="N2187" s="98">
        <f>IF(OR(E2187="Принадлежности",E2187="Ручной инструмент"),$K$5,IF($K$4=0,0,IFERROR(VLOOKUP(Q2187,LEGEND!$V$4:$W$7,2,0),$K$4)))</f>
        <v>0</v>
      </c>
      <c r="O2187" s="103" t="s">
        <v>20</v>
      </c>
      <c r="P2187" s="102" t="s">
        <v>20</v>
      </c>
      <c r="Q2187" s="102" t="s">
        <v>20</v>
      </c>
      <c r="R2187" s="116" t="s">
        <v>6943</v>
      </c>
      <c r="S2187" s="114" t="s">
        <v>964</v>
      </c>
      <c r="T2187" s="114">
        <v>254</v>
      </c>
      <c r="U2187" s="114">
        <v>110</v>
      </c>
      <c r="V2187" s="114">
        <v>340</v>
      </c>
      <c r="W2187" s="115">
        <v>1.7230000000000001</v>
      </c>
    </row>
    <row r="2188" spans="2:23" ht="63.75">
      <c r="B2188" s="95" t="s">
        <v>4746</v>
      </c>
      <c r="C2188" s="95" t="s">
        <v>20</v>
      </c>
      <c r="D2188" s="95" t="s">
        <v>20</v>
      </c>
      <c r="E2188" s="95" t="s">
        <v>17249</v>
      </c>
      <c r="F2188" s="95" t="s">
        <v>4746</v>
      </c>
      <c r="G2188" s="95" t="s">
        <v>6904</v>
      </c>
      <c r="H2188" s="14" t="s">
        <v>20845</v>
      </c>
      <c r="I2188" s="95" t="s">
        <v>6944</v>
      </c>
      <c r="J2188" s="120" t="s">
        <v>14859</v>
      </c>
      <c r="K2188" s="106" t="s">
        <v>6945</v>
      </c>
      <c r="L2188" s="95" t="s">
        <v>6944</v>
      </c>
      <c r="M2188" s="97">
        <f>IF($K$6="с учетом НДС",VLOOKUP('Прайс MILWAUKEE®'!$J2188,'Legend ACC'!$A:$H,8,0)*(1-N2188),VLOOKUP('Прайс MILWAUKEE®'!$J2188,'Legend ACC'!$A:$H,8,0)*(1-N2188)/1.2)</f>
        <v>9946.2000000000007</v>
      </c>
      <c r="N2188" s="98">
        <f>IF(OR(E2188="Принадлежности",E2188="Ручной инструмент"),$K$5,IF($K$4=0,0,IFERROR(VLOOKUP(Q2188,LEGEND!$V$4:$W$7,2,0),$K$4)))</f>
        <v>0</v>
      </c>
      <c r="O2188" s="103" t="s">
        <v>20</v>
      </c>
      <c r="P2188" s="102" t="s">
        <v>20</v>
      </c>
      <c r="Q2188" s="102" t="s">
        <v>20</v>
      </c>
      <c r="R2188" s="116" t="s">
        <v>6946</v>
      </c>
      <c r="S2188" s="114" t="s">
        <v>964</v>
      </c>
      <c r="T2188" s="114">
        <v>264</v>
      </c>
      <c r="U2188" s="114">
        <v>113</v>
      </c>
      <c r="V2188" s="114">
        <v>340</v>
      </c>
      <c r="W2188" s="115">
        <v>1.823</v>
      </c>
    </row>
    <row r="2189" spans="2:23" ht="63.75">
      <c r="B2189" s="95" t="s">
        <v>4746</v>
      </c>
      <c r="C2189" s="95" t="s">
        <v>20</v>
      </c>
      <c r="D2189" s="95" t="s">
        <v>20</v>
      </c>
      <c r="E2189" s="95" t="s">
        <v>17249</v>
      </c>
      <c r="F2189" s="95" t="s">
        <v>4746</v>
      </c>
      <c r="G2189" s="95" t="s">
        <v>6904</v>
      </c>
      <c r="H2189" s="14" t="s">
        <v>20845</v>
      </c>
      <c r="I2189" s="95" t="s">
        <v>6947</v>
      </c>
      <c r="J2189" s="120" t="s">
        <v>14860</v>
      </c>
      <c r="K2189" s="106" t="s">
        <v>6948</v>
      </c>
      <c r="L2189" s="95" t="s">
        <v>6947</v>
      </c>
      <c r="M2189" s="97">
        <f>IF($K$6="с учетом НДС",VLOOKUP('Прайс MILWAUKEE®'!$J2189,'Legend ACC'!$A:$H,8,0)*(1-N2189),VLOOKUP('Прайс MILWAUKEE®'!$J2189,'Legend ACC'!$A:$H,8,0)*(1-N2189)/1.2)</f>
        <v>9946.2000000000007</v>
      </c>
      <c r="N2189" s="98">
        <f>IF(OR(E2189="Принадлежности",E2189="Ручной инструмент"),$K$5,IF($K$4=0,0,IFERROR(VLOOKUP(Q2189,LEGEND!$V$4:$W$7,2,0),$K$4)))</f>
        <v>0</v>
      </c>
      <c r="O2189" s="103" t="s">
        <v>20</v>
      </c>
      <c r="P2189" s="102" t="s">
        <v>20</v>
      </c>
      <c r="Q2189" s="102" t="s">
        <v>20</v>
      </c>
      <c r="R2189" s="116" t="s">
        <v>6949</v>
      </c>
      <c r="S2189" s="114" t="s">
        <v>964</v>
      </c>
      <c r="T2189" s="114">
        <v>275</v>
      </c>
      <c r="U2189" s="114">
        <v>118</v>
      </c>
      <c r="V2189" s="114">
        <v>340</v>
      </c>
      <c r="W2189" s="115">
        <v>1.9570000000000001</v>
      </c>
    </row>
    <row r="2190" spans="2:23" ht="63.75">
      <c r="B2190" s="95" t="s">
        <v>4746</v>
      </c>
      <c r="C2190" s="95" t="s">
        <v>20</v>
      </c>
      <c r="D2190" s="95" t="s">
        <v>20</v>
      </c>
      <c r="E2190" s="95" t="s">
        <v>17249</v>
      </c>
      <c r="F2190" s="95" t="s">
        <v>4746</v>
      </c>
      <c r="G2190" s="95" t="s">
        <v>6904</v>
      </c>
      <c r="H2190" s="14" t="s">
        <v>20845</v>
      </c>
      <c r="I2190" s="95" t="s">
        <v>6950</v>
      </c>
      <c r="J2190" s="120" t="s">
        <v>14861</v>
      </c>
      <c r="K2190" s="106" t="s">
        <v>6951</v>
      </c>
      <c r="L2190" s="95" t="s">
        <v>6950</v>
      </c>
      <c r="M2190" s="97">
        <f>IF($K$6="с учетом НДС",VLOOKUP('Прайс MILWAUKEE®'!$J2190,'Legend ACC'!$A:$H,8,0)*(1-N2190),VLOOKUP('Прайс MILWAUKEE®'!$J2190,'Legend ACC'!$A:$H,8,0)*(1-N2190)/1.2)</f>
        <v>9946.2000000000007</v>
      </c>
      <c r="N2190" s="98">
        <f>IF(OR(E2190="Принадлежности",E2190="Ручной инструмент"),$K$5,IF($K$4=0,0,IFERROR(VLOOKUP(Q2190,LEGEND!$V$4:$W$7,2,0),$K$4)))</f>
        <v>0</v>
      </c>
      <c r="O2190" s="103" t="s">
        <v>20</v>
      </c>
      <c r="P2190" s="102" t="s">
        <v>20</v>
      </c>
      <c r="Q2190" s="102" t="s">
        <v>20</v>
      </c>
      <c r="R2190" s="116" t="s">
        <v>6952</v>
      </c>
      <c r="S2190" s="114" t="s">
        <v>964</v>
      </c>
      <c r="T2190" s="114">
        <v>284</v>
      </c>
      <c r="U2190" s="114">
        <v>121</v>
      </c>
      <c r="V2190" s="114">
        <v>340</v>
      </c>
      <c r="W2190" s="115">
        <v>2.1230000000000002</v>
      </c>
    </row>
    <row r="2191" spans="2:23" ht="38.25">
      <c r="B2191" s="95" t="s">
        <v>4746</v>
      </c>
      <c r="C2191" s="95" t="s">
        <v>20</v>
      </c>
      <c r="D2191" s="95" t="s">
        <v>20</v>
      </c>
      <c r="E2191" s="95" t="s">
        <v>17249</v>
      </c>
      <c r="F2191" s="95" t="s">
        <v>4746</v>
      </c>
      <c r="G2191" s="95" t="s">
        <v>6904</v>
      </c>
      <c r="H2191" s="14" t="s">
        <v>20845</v>
      </c>
      <c r="I2191" s="95" t="s">
        <v>6953</v>
      </c>
      <c r="J2191" s="120" t="s">
        <v>14862</v>
      </c>
      <c r="K2191" s="106" t="s">
        <v>6954</v>
      </c>
      <c r="L2191" s="95" t="s">
        <v>6953</v>
      </c>
      <c r="M2191" s="97">
        <f>IF($K$6="с учетом НДС",VLOOKUP('Прайс MILWAUKEE®'!$J2191,'Legend ACC'!$A:$H,8,0)*(1-N2191),VLOOKUP('Прайс MILWAUKEE®'!$J2191,'Legend ACC'!$A:$H,8,0)*(1-N2191)/1.2)</f>
        <v>326.70000000000005</v>
      </c>
      <c r="N2191" s="98">
        <f>IF(OR(E2191="Принадлежности",E2191="Ручной инструмент"),$K$5,IF($K$4=0,0,IFERROR(VLOOKUP(Q2191,LEGEND!$V$4:$W$7,2,0),$K$4)))</f>
        <v>0</v>
      </c>
      <c r="O2191" s="103" t="s">
        <v>20</v>
      </c>
      <c r="P2191" s="102" t="s">
        <v>20</v>
      </c>
      <c r="Q2191" s="102" t="s">
        <v>20</v>
      </c>
      <c r="R2191" s="116" t="s">
        <v>6955</v>
      </c>
      <c r="S2191" s="114" t="s">
        <v>964</v>
      </c>
      <c r="T2191" s="114">
        <v>241</v>
      </c>
      <c r="U2191" s="114">
        <v>88</v>
      </c>
      <c r="V2191" s="114">
        <v>9</v>
      </c>
      <c r="W2191" s="115">
        <v>5.5E-2</v>
      </c>
    </row>
    <row r="2192" spans="2:23" ht="38.25">
      <c r="B2192" s="95" t="s">
        <v>4746</v>
      </c>
      <c r="C2192" s="95" t="s">
        <v>20</v>
      </c>
      <c r="D2192" s="95" t="s">
        <v>20</v>
      </c>
      <c r="E2192" s="95" t="s">
        <v>17249</v>
      </c>
      <c r="F2192" s="95" t="s">
        <v>4746</v>
      </c>
      <c r="G2192" s="95" t="s">
        <v>6904</v>
      </c>
      <c r="H2192" s="14" t="s">
        <v>20845</v>
      </c>
      <c r="I2192" s="95" t="s">
        <v>6956</v>
      </c>
      <c r="J2192" s="120" t="s">
        <v>14863</v>
      </c>
      <c r="K2192" s="106" t="s">
        <v>6957</v>
      </c>
      <c r="L2192" s="95" t="s">
        <v>6956</v>
      </c>
      <c r="M2192" s="97">
        <f>IF($K$6="с учетом НДС",VLOOKUP('Прайс MILWAUKEE®'!$J2192,'Legend ACC'!$A:$H,8,0)*(1-N2192),VLOOKUP('Прайс MILWAUKEE®'!$J2192,'Legend ACC'!$A:$H,8,0)*(1-N2192)/1.2)</f>
        <v>326.70000000000005</v>
      </c>
      <c r="N2192" s="98">
        <f>IF(OR(E2192="Принадлежности",E2192="Ручной инструмент"),$K$5,IF($K$4=0,0,IFERROR(VLOOKUP(Q2192,LEGEND!$V$4:$W$7,2,0),$K$4)))</f>
        <v>0</v>
      </c>
      <c r="O2192" s="103" t="s">
        <v>20</v>
      </c>
      <c r="P2192" s="102" t="s">
        <v>20</v>
      </c>
      <c r="Q2192" s="102" t="s">
        <v>20</v>
      </c>
      <c r="R2192" s="116" t="s">
        <v>6958</v>
      </c>
      <c r="S2192" s="114" t="s">
        <v>964</v>
      </c>
      <c r="T2192" s="114">
        <v>248</v>
      </c>
      <c r="U2192" s="114">
        <v>92</v>
      </c>
      <c r="V2192" s="114">
        <v>9</v>
      </c>
      <c r="W2192" s="115">
        <v>0.06</v>
      </c>
    </row>
    <row r="2193" spans="2:23" ht="38.25">
      <c r="B2193" s="95" t="s">
        <v>4746</v>
      </c>
      <c r="C2193" s="95" t="s">
        <v>20</v>
      </c>
      <c r="D2193" s="95" t="s">
        <v>20</v>
      </c>
      <c r="E2193" s="95" t="s">
        <v>17249</v>
      </c>
      <c r="F2193" s="95" t="s">
        <v>4746</v>
      </c>
      <c r="G2193" s="95" t="s">
        <v>6904</v>
      </c>
      <c r="H2193" s="14" t="s">
        <v>20845</v>
      </c>
      <c r="I2193" s="95" t="s">
        <v>6959</v>
      </c>
      <c r="J2193" s="120" t="s">
        <v>14864</v>
      </c>
      <c r="K2193" s="106" t="s">
        <v>6960</v>
      </c>
      <c r="L2193" s="95" t="s">
        <v>6959</v>
      </c>
      <c r="M2193" s="97">
        <f>IF($K$6="с учетом НДС",VLOOKUP('Прайс MILWAUKEE®'!$J2193,'Legend ACC'!$A:$H,8,0)*(1-N2193),VLOOKUP('Прайс MILWAUKEE®'!$J2193,'Legend ACC'!$A:$H,8,0)*(1-N2193)/1.2)</f>
        <v>326.70000000000005</v>
      </c>
      <c r="N2193" s="98">
        <f>IF(OR(E2193="Принадлежности",E2193="Ручной инструмент"),$K$5,IF($K$4=0,0,IFERROR(VLOOKUP(Q2193,LEGEND!$V$4:$W$7,2,0),$K$4)))</f>
        <v>0</v>
      </c>
      <c r="O2193" s="103" t="s">
        <v>20</v>
      </c>
      <c r="P2193" s="102" t="s">
        <v>20</v>
      </c>
      <c r="Q2193" s="102" t="s">
        <v>20</v>
      </c>
      <c r="R2193" s="116" t="s">
        <v>6961</v>
      </c>
      <c r="S2193" s="114" t="s">
        <v>964</v>
      </c>
      <c r="T2193" s="114">
        <v>254</v>
      </c>
      <c r="U2193" s="114">
        <v>97</v>
      </c>
      <c r="V2193" s="114">
        <v>9</v>
      </c>
      <c r="W2193" s="115">
        <v>6.5000000000000002E-2</v>
      </c>
    </row>
    <row r="2194" spans="2:23" ht="38.25">
      <c r="B2194" s="95" t="s">
        <v>4746</v>
      </c>
      <c r="C2194" s="95" t="s">
        <v>20</v>
      </c>
      <c r="D2194" s="95" t="s">
        <v>20</v>
      </c>
      <c r="E2194" s="95" t="s">
        <v>17249</v>
      </c>
      <c r="F2194" s="95" t="s">
        <v>4746</v>
      </c>
      <c r="G2194" s="95" t="s">
        <v>6904</v>
      </c>
      <c r="H2194" s="14" t="s">
        <v>20845</v>
      </c>
      <c r="I2194" s="95" t="s">
        <v>6962</v>
      </c>
      <c r="J2194" s="120" t="s">
        <v>14865</v>
      </c>
      <c r="K2194" s="106" t="s">
        <v>6963</v>
      </c>
      <c r="L2194" s="95" t="s">
        <v>6962</v>
      </c>
      <c r="M2194" s="97">
        <f>IF($K$6="с учетом НДС",VLOOKUP('Прайс MILWAUKEE®'!$J2194,'Legend ACC'!$A:$H,8,0)*(1-N2194),VLOOKUP('Прайс MILWAUKEE®'!$J2194,'Legend ACC'!$A:$H,8,0)*(1-N2194)/1.2)</f>
        <v>326.70000000000005</v>
      </c>
      <c r="N2194" s="98">
        <f>IF(OR(E2194="Принадлежности",E2194="Ручной инструмент"),$K$5,IF($K$4=0,0,IFERROR(VLOOKUP(Q2194,LEGEND!$V$4:$W$7,2,0),$K$4)))</f>
        <v>0</v>
      </c>
      <c r="O2194" s="103" t="s">
        <v>20</v>
      </c>
      <c r="P2194" s="102" t="s">
        <v>20</v>
      </c>
      <c r="Q2194" s="102" t="s">
        <v>20</v>
      </c>
      <c r="R2194" s="116" t="s">
        <v>6964</v>
      </c>
      <c r="S2194" s="114" t="s">
        <v>964</v>
      </c>
      <c r="T2194" s="114">
        <v>259</v>
      </c>
      <c r="U2194" s="114">
        <v>100</v>
      </c>
      <c r="V2194" s="114">
        <v>9</v>
      </c>
      <c r="W2194" s="115">
        <v>6.7000000000000004E-2</v>
      </c>
    </row>
    <row r="2195" spans="2:23" ht="38.25">
      <c r="B2195" s="95" t="s">
        <v>4746</v>
      </c>
      <c r="C2195" s="95" t="s">
        <v>20</v>
      </c>
      <c r="D2195" s="95" t="s">
        <v>20</v>
      </c>
      <c r="E2195" s="95" t="s">
        <v>17249</v>
      </c>
      <c r="F2195" s="95" t="s">
        <v>4746</v>
      </c>
      <c r="G2195" s="95" t="s">
        <v>6904</v>
      </c>
      <c r="H2195" s="14" t="s">
        <v>20845</v>
      </c>
      <c r="I2195" s="95" t="s">
        <v>6965</v>
      </c>
      <c r="J2195" s="120" t="s">
        <v>14866</v>
      </c>
      <c r="K2195" s="106" t="s">
        <v>6966</v>
      </c>
      <c r="L2195" s="95" t="s">
        <v>6965</v>
      </c>
      <c r="M2195" s="97">
        <f>IF($K$6="с учетом НДС",VLOOKUP('Прайс MILWAUKEE®'!$J2195,'Legend ACC'!$A:$H,8,0)*(1-N2195),VLOOKUP('Прайс MILWAUKEE®'!$J2195,'Legend ACC'!$A:$H,8,0)*(1-N2195)/1.2)</f>
        <v>726.00000000000011</v>
      </c>
      <c r="N2195" s="98">
        <f>IF(OR(E2195="Принадлежности",E2195="Ручной инструмент"),$K$5,IF($K$4=0,0,IFERROR(VLOOKUP(Q2195,LEGEND!$V$4:$W$7,2,0),$K$4)))</f>
        <v>0</v>
      </c>
      <c r="O2195" s="103" t="s">
        <v>20</v>
      </c>
      <c r="P2195" s="102" t="s">
        <v>20</v>
      </c>
      <c r="Q2195" s="102" t="s">
        <v>20</v>
      </c>
      <c r="R2195" s="116" t="s">
        <v>6967</v>
      </c>
      <c r="S2195" s="114" t="s">
        <v>964</v>
      </c>
      <c r="T2195" s="114">
        <v>248</v>
      </c>
      <c r="U2195" s="114">
        <v>97</v>
      </c>
      <c r="V2195" s="114">
        <v>9</v>
      </c>
      <c r="W2195" s="115">
        <v>7.5999999999999998E-2</v>
      </c>
    </row>
    <row r="2196" spans="2:23" ht="38.25">
      <c r="B2196" s="95" t="s">
        <v>4746</v>
      </c>
      <c r="C2196" s="95" t="s">
        <v>20</v>
      </c>
      <c r="D2196" s="95" t="s">
        <v>20</v>
      </c>
      <c r="E2196" s="95" t="s">
        <v>17249</v>
      </c>
      <c r="F2196" s="95" t="s">
        <v>4746</v>
      </c>
      <c r="G2196" s="95" t="s">
        <v>6904</v>
      </c>
      <c r="H2196" s="14" t="s">
        <v>20845</v>
      </c>
      <c r="I2196" s="95" t="s">
        <v>6968</v>
      </c>
      <c r="J2196" s="120" t="s">
        <v>14867</v>
      </c>
      <c r="K2196" s="106" t="s">
        <v>6969</v>
      </c>
      <c r="L2196" s="95" t="s">
        <v>6968</v>
      </c>
      <c r="M2196" s="97">
        <f>IF($K$6="с учетом НДС",VLOOKUP('Прайс MILWAUKEE®'!$J2196,'Legend ACC'!$A:$H,8,0)*(1-N2196),VLOOKUP('Прайс MILWAUKEE®'!$J2196,'Legend ACC'!$A:$H,8,0)*(1-N2196)/1.2)</f>
        <v>726.00000000000011</v>
      </c>
      <c r="N2196" s="98">
        <f>IF(OR(E2196="Принадлежности",E2196="Ручной инструмент"),$K$5,IF($K$4=0,0,IFERROR(VLOOKUP(Q2196,LEGEND!$V$4:$W$7,2,0),$K$4)))</f>
        <v>0</v>
      </c>
      <c r="O2196" s="103" t="s">
        <v>20</v>
      </c>
      <c r="P2196" s="102" t="s">
        <v>20</v>
      </c>
      <c r="Q2196" s="102" t="s">
        <v>20</v>
      </c>
      <c r="R2196" s="116" t="s">
        <v>6970</v>
      </c>
      <c r="S2196" s="114" t="s">
        <v>964</v>
      </c>
      <c r="T2196" s="114">
        <v>254</v>
      </c>
      <c r="U2196" s="114">
        <v>102</v>
      </c>
      <c r="V2196" s="114">
        <v>9</v>
      </c>
      <c r="W2196" s="115">
        <v>0.08</v>
      </c>
    </row>
    <row r="2197" spans="2:23" ht="38.25">
      <c r="B2197" s="95" t="s">
        <v>4746</v>
      </c>
      <c r="C2197" s="95" t="s">
        <v>20</v>
      </c>
      <c r="D2197" s="95" t="s">
        <v>20</v>
      </c>
      <c r="E2197" s="95" t="s">
        <v>17249</v>
      </c>
      <c r="F2197" s="95" t="s">
        <v>4746</v>
      </c>
      <c r="G2197" s="95" t="s">
        <v>6904</v>
      </c>
      <c r="H2197" s="14" t="s">
        <v>20845</v>
      </c>
      <c r="I2197" s="95" t="s">
        <v>6971</v>
      </c>
      <c r="J2197" s="120" t="s">
        <v>14868</v>
      </c>
      <c r="K2197" s="106" t="s">
        <v>6972</v>
      </c>
      <c r="L2197" s="95" t="s">
        <v>6971</v>
      </c>
      <c r="M2197" s="97">
        <f>IF($K$6="с учетом НДС",VLOOKUP('Прайс MILWAUKEE®'!$J2197,'Legend ACC'!$A:$H,8,0)*(1-N2197),VLOOKUP('Прайс MILWAUKEE®'!$J2197,'Legend ACC'!$A:$H,8,0)*(1-N2197)/1.2)</f>
        <v>726.00000000000011</v>
      </c>
      <c r="N2197" s="98">
        <f>IF(OR(E2197="Принадлежности",E2197="Ручной инструмент"),$K$5,IF($K$4=0,0,IFERROR(VLOOKUP(Q2197,LEGEND!$V$4:$W$7,2,0),$K$4)))</f>
        <v>0</v>
      </c>
      <c r="O2197" s="103" t="s">
        <v>20</v>
      </c>
      <c r="P2197" s="102" t="s">
        <v>20</v>
      </c>
      <c r="Q2197" s="102" t="s">
        <v>20</v>
      </c>
      <c r="R2197" s="116" t="s">
        <v>6973</v>
      </c>
      <c r="S2197" s="114" t="s">
        <v>964</v>
      </c>
      <c r="T2197" s="114">
        <v>261</v>
      </c>
      <c r="U2197" s="114">
        <v>105</v>
      </c>
      <c r="V2197" s="114">
        <v>9</v>
      </c>
      <c r="W2197" s="115">
        <v>8.8999999999999996E-2</v>
      </c>
    </row>
    <row r="2198" spans="2:23" ht="38.25">
      <c r="B2198" s="95" t="s">
        <v>4746</v>
      </c>
      <c r="C2198" s="95" t="s">
        <v>20</v>
      </c>
      <c r="D2198" s="95" t="s">
        <v>20</v>
      </c>
      <c r="E2198" s="95" t="s">
        <v>17249</v>
      </c>
      <c r="F2198" s="95" t="s">
        <v>4746</v>
      </c>
      <c r="G2198" s="95" t="s">
        <v>6904</v>
      </c>
      <c r="H2198" s="14" t="s">
        <v>20845</v>
      </c>
      <c r="I2198" s="95" t="s">
        <v>6974</v>
      </c>
      <c r="J2198" s="120" t="s">
        <v>14869</v>
      </c>
      <c r="K2198" s="106" t="s">
        <v>6975</v>
      </c>
      <c r="L2198" s="95" t="s">
        <v>6974</v>
      </c>
      <c r="M2198" s="97">
        <f>IF($K$6="с учетом НДС",VLOOKUP('Прайс MILWAUKEE®'!$J2198,'Legend ACC'!$A:$H,8,0)*(1-N2198),VLOOKUP('Прайс MILWAUKEE®'!$J2198,'Legend ACC'!$A:$H,8,0)*(1-N2198)/1.2)</f>
        <v>726.00000000000011</v>
      </c>
      <c r="N2198" s="98">
        <f>IF(OR(E2198="Принадлежности",E2198="Ручной инструмент"),$K$5,IF($K$4=0,0,IFERROR(VLOOKUP(Q2198,LEGEND!$V$4:$W$7,2,0),$K$4)))</f>
        <v>0</v>
      </c>
      <c r="O2198" s="103" t="s">
        <v>20</v>
      </c>
      <c r="P2198" s="102" t="s">
        <v>20</v>
      </c>
      <c r="Q2198" s="102" t="s">
        <v>20</v>
      </c>
      <c r="R2198" s="116" t="s">
        <v>6976</v>
      </c>
      <c r="S2198" s="114" t="s">
        <v>964</v>
      </c>
      <c r="T2198" s="114">
        <v>267</v>
      </c>
      <c r="U2198" s="114">
        <v>110</v>
      </c>
      <c r="V2198" s="114">
        <v>9</v>
      </c>
      <c r="W2198" s="115">
        <v>9.2999999999999999E-2</v>
      </c>
    </row>
    <row r="2199" spans="2:23" ht="38.25">
      <c r="B2199" s="95" t="s">
        <v>4746</v>
      </c>
      <c r="C2199" s="95" t="s">
        <v>20</v>
      </c>
      <c r="D2199" s="95" t="s">
        <v>20</v>
      </c>
      <c r="E2199" s="95" t="s">
        <v>17249</v>
      </c>
      <c r="F2199" s="95" t="s">
        <v>4746</v>
      </c>
      <c r="G2199" s="95" t="s">
        <v>6904</v>
      </c>
      <c r="H2199" s="14" t="s">
        <v>20845</v>
      </c>
      <c r="I2199" s="95" t="s">
        <v>6977</v>
      </c>
      <c r="J2199" s="120" t="s">
        <v>14870</v>
      </c>
      <c r="K2199" s="106" t="s">
        <v>6978</v>
      </c>
      <c r="L2199" s="95" t="s">
        <v>6977</v>
      </c>
      <c r="M2199" s="97">
        <f>IF($K$6="с учетом НДС",VLOOKUP('Прайс MILWAUKEE®'!$J2199,'Legend ACC'!$A:$H,8,0)*(1-N2199),VLOOKUP('Прайс MILWAUKEE®'!$J2199,'Legend ACC'!$A:$H,8,0)*(1-N2199)/1.2)</f>
        <v>992.20000000000016</v>
      </c>
      <c r="N2199" s="98">
        <f>IF(OR(E2199="Принадлежности",E2199="Ручной инструмент"),$K$5,IF($K$4=0,0,IFERROR(VLOOKUP(Q2199,LEGEND!$V$4:$W$7,2,0),$K$4)))</f>
        <v>0</v>
      </c>
      <c r="O2199" s="103" t="s">
        <v>20</v>
      </c>
      <c r="P2199" s="102" t="s">
        <v>20</v>
      </c>
      <c r="Q2199" s="102" t="s">
        <v>20</v>
      </c>
      <c r="R2199" s="116" t="s">
        <v>6979</v>
      </c>
      <c r="S2199" s="114" t="s">
        <v>964</v>
      </c>
      <c r="T2199" s="114">
        <v>248</v>
      </c>
      <c r="U2199" s="114">
        <v>92</v>
      </c>
      <c r="V2199" s="114">
        <v>9</v>
      </c>
      <c r="W2199" s="115">
        <v>0.09</v>
      </c>
    </row>
    <row r="2200" spans="2:23" ht="38.25">
      <c r="B2200" s="95" t="s">
        <v>4746</v>
      </c>
      <c r="C2200" s="95" t="s">
        <v>20</v>
      </c>
      <c r="D2200" s="95" t="s">
        <v>20</v>
      </c>
      <c r="E2200" s="95" t="s">
        <v>17249</v>
      </c>
      <c r="F2200" s="95" t="s">
        <v>4746</v>
      </c>
      <c r="G2200" s="95" t="s">
        <v>6904</v>
      </c>
      <c r="H2200" s="14" t="s">
        <v>20845</v>
      </c>
      <c r="I2200" s="95" t="s">
        <v>6980</v>
      </c>
      <c r="J2200" s="120" t="s">
        <v>14871</v>
      </c>
      <c r="K2200" s="106" t="s">
        <v>6981</v>
      </c>
      <c r="L2200" s="95" t="s">
        <v>6980</v>
      </c>
      <c r="M2200" s="97">
        <f>IF($K$6="с учетом НДС",VLOOKUP('Прайс MILWAUKEE®'!$J2200,'Legend ACC'!$A:$H,8,0)*(1-N2200),VLOOKUP('Прайс MILWAUKEE®'!$J2200,'Legend ACC'!$A:$H,8,0)*(1-N2200)/1.2)</f>
        <v>992.20000000000016</v>
      </c>
      <c r="N2200" s="98">
        <f>IF(OR(E2200="Принадлежности",E2200="Ручной инструмент"),$K$5,IF($K$4=0,0,IFERROR(VLOOKUP(Q2200,LEGEND!$V$4:$W$7,2,0),$K$4)))</f>
        <v>0</v>
      </c>
      <c r="O2200" s="103" t="s">
        <v>20</v>
      </c>
      <c r="P2200" s="102" t="s">
        <v>20</v>
      </c>
      <c r="Q2200" s="102" t="s">
        <v>20</v>
      </c>
      <c r="R2200" s="116" t="s">
        <v>6982</v>
      </c>
      <c r="S2200" s="114" t="s">
        <v>964</v>
      </c>
      <c r="T2200" s="114">
        <v>256</v>
      </c>
      <c r="U2200" s="114">
        <v>105</v>
      </c>
      <c r="V2200" s="114">
        <v>9</v>
      </c>
      <c r="W2200" s="115">
        <v>9.7000000000000003E-2</v>
      </c>
    </row>
    <row r="2201" spans="2:23" ht="38.25">
      <c r="B2201" s="95" t="s">
        <v>4746</v>
      </c>
      <c r="C2201" s="95" t="s">
        <v>20</v>
      </c>
      <c r="D2201" s="95" t="s">
        <v>20</v>
      </c>
      <c r="E2201" s="95" t="s">
        <v>17249</v>
      </c>
      <c r="F2201" s="95" t="s">
        <v>4746</v>
      </c>
      <c r="G2201" s="95" t="s">
        <v>6904</v>
      </c>
      <c r="H2201" s="14" t="s">
        <v>20845</v>
      </c>
      <c r="I2201" s="95" t="s">
        <v>6983</v>
      </c>
      <c r="J2201" s="120" t="s">
        <v>14872</v>
      </c>
      <c r="K2201" s="106" t="s">
        <v>6984</v>
      </c>
      <c r="L2201" s="95" t="s">
        <v>6983</v>
      </c>
      <c r="M2201" s="97">
        <f>IF($K$6="с учетом НДС",VLOOKUP('Прайс MILWAUKEE®'!$J2201,'Legend ACC'!$A:$H,8,0)*(1-N2201),VLOOKUP('Прайс MILWAUKEE®'!$J2201,'Legend ACC'!$A:$H,8,0)*(1-N2201)/1.2)</f>
        <v>992.20000000000016</v>
      </c>
      <c r="N2201" s="98">
        <f>IF(OR(E2201="Принадлежности",E2201="Ручной инструмент"),$K$5,IF($K$4=0,0,IFERROR(VLOOKUP(Q2201,LEGEND!$V$4:$W$7,2,0),$K$4)))</f>
        <v>0</v>
      </c>
      <c r="O2201" s="103" t="s">
        <v>20</v>
      </c>
      <c r="P2201" s="102" t="s">
        <v>20</v>
      </c>
      <c r="Q2201" s="102" t="s">
        <v>20</v>
      </c>
      <c r="R2201" s="116" t="s">
        <v>6985</v>
      </c>
      <c r="S2201" s="114" t="s">
        <v>964</v>
      </c>
      <c r="T2201" s="114">
        <v>267</v>
      </c>
      <c r="U2201" s="114">
        <v>31</v>
      </c>
      <c r="V2201" s="114">
        <v>9</v>
      </c>
      <c r="W2201" s="115">
        <v>0.10199999999999999</v>
      </c>
    </row>
    <row r="2202" spans="2:23" ht="38.25">
      <c r="B2202" s="95" t="s">
        <v>4746</v>
      </c>
      <c r="C2202" s="95" t="s">
        <v>20</v>
      </c>
      <c r="D2202" s="95" t="s">
        <v>20</v>
      </c>
      <c r="E2202" s="95" t="s">
        <v>17249</v>
      </c>
      <c r="F2202" s="95" t="s">
        <v>4746</v>
      </c>
      <c r="G2202" s="95" t="s">
        <v>6904</v>
      </c>
      <c r="H2202" s="14" t="s">
        <v>20845</v>
      </c>
      <c r="I2202" s="95" t="s">
        <v>6986</v>
      </c>
      <c r="J2202" s="120" t="s">
        <v>14873</v>
      </c>
      <c r="K2202" s="106" t="s">
        <v>6987</v>
      </c>
      <c r="L2202" s="95" t="s">
        <v>6986</v>
      </c>
      <c r="M2202" s="97">
        <f>IF($K$6="с учетом НДС",VLOOKUP('Прайс MILWAUKEE®'!$J2202,'Legend ACC'!$A:$H,8,0)*(1-N2202),VLOOKUP('Прайс MILWAUKEE®'!$J2202,'Legend ACC'!$A:$H,8,0)*(1-N2202)/1.2)</f>
        <v>992.20000000000016</v>
      </c>
      <c r="N2202" s="98">
        <f>IF(OR(E2202="Принадлежности",E2202="Ручной инструмент"),$K$5,IF($K$4=0,0,IFERROR(VLOOKUP(Q2202,LEGEND!$V$4:$W$7,2,0),$K$4)))</f>
        <v>0</v>
      </c>
      <c r="O2202" s="103" t="s">
        <v>20</v>
      </c>
      <c r="P2202" s="102" t="s">
        <v>20</v>
      </c>
      <c r="Q2202" s="102" t="s">
        <v>20</v>
      </c>
      <c r="R2202" s="116" t="s">
        <v>6988</v>
      </c>
      <c r="S2202" s="114" t="s">
        <v>964</v>
      </c>
      <c r="T2202" s="114">
        <v>275</v>
      </c>
      <c r="U2202" s="114">
        <v>110</v>
      </c>
      <c r="V2202" s="114">
        <v>9</v>
      </c>
      <c r="W2202" s="115">
        <v>0.108</v>
      </c>
    </row>
    <row r="2203" spans="2:23" ht="51">
      <c r="B2203" s="95" t="s">
        <v>4746</v>
      </c>
      <c r="C2203" s="95" t="s">
        <v>20</v>
      </c>
      <c r="D2203" s="95" t="s">
        <v>20</v>
      </c>
      <c r="E2203" s="95" t="s">
        <v>17249</v>
      </c>
      <c r="F2203" s="95" t="s">
        <v>4746</v>
      </c>
      <c r="G2203" s="95" t="s">
        <v>6904</v>
      </c>
      <c r="H2203" s="14" t="s">
        <v>20845</v>
      </c>
      <c r="I2203" s="95" t="s">
        <v>6989</v>
      </c>
      <c r="J2203" s="120" t="s">
        <v>14874</v>
      </c>
      <c r="K2203" s="106" t="s">
        <v>6990</v>
      </c>
      <c r="L2203" s="95" t="s">
        <v>6989</v>
      </c>
      <c r="M2203" s="97">
        <f>IF($K$6="с учетом НДС",VLOOKUP('Прайс MILWAUKEE®'!$J2203,'Legend ACC'!$A:$H,8,0)*(1-N2203),VLOOKUP('Прайс MILWAUKEE®'!$J2203,'Legend ACC'!$A:$H,8,0)*(1-N2203)/1.2)</f>
        <v>3206.5000000000009</v>
      </c>
      <c r="N2203" s="98">
        <f>IF(OR(E2203="Принадлежности",E2203="Ручной инструмент"),$K$5,IF($K$4=0,0,IFERROR(VLOOKUP(Q2203,LEGEND!$V$4:$W$7,2,0),$K$4)))</f>
        <v>0</v>
      </c>
      <c r="O2203" s="103" t="s">
        <v>20</v>
      </c>
      <c r="P2203" s="102" t="s">
        <v>20</v>
      </c>
      <c r="Q2203" s="102" t="s">
        <v>20</v>
      </c>
      <c r="R2203" s="116" t="s">
        <v>6991</v>
      </c>
      <c r="S2203" s="114" t="s">
        <v>964</v>
      </c>
      <c r="T2203" s="114">
        <v>250</v>
      </c>
      <c r="U2203" s="114">
        <v>10</v>
      </c>
      <c r="V2203" s="114">
        <v>100</v>
      </c>
      <c r="W2203" s="115">
        <v>0.77300000000000002</v>
      </c>
    </row>
    <row r="2204" spans="2:23" ht="51">
      <c r="B2204" s="95" t="s">
        <v>4746</v>
      </c>
      <c r="C2204" s="95" t="s">
        <v>20</v>
      </c>
      <c r="D2204" s="95" t="s">
        <v>20</v>
      </c>
      <c r="E2204" s="95" t="s">
        <v>17249</v>
      </c>
      <c r="F2204" s="95" t="s">
        <v>4746</v>
      </c>
      <c r="G2204" s="95" t="s">
        <v>6904</v>
      </c>
      <c r="H2204" s="14" t="s">
        <v>20845</v>
      </c>
      <c r="I2204" s="95" t="s">
        <v>6992</v>
      </c>
      <c r="J2204" s="120" t="s">
        <v>14875</v>
      </c>
      <c r="K2204" s="106" t="s">
        <v>6993</v>
      </c>
      <c r="L2204" s="95" t="s">
        <v>6992</v>
      </c>
      <c r="M2204" s="97">
        <f>IF($K$6="с учетом НДС",VLOOKUP('Прайс MILWAUKEE®'!$J2204,'Legend ACC'!$A:$H,8,0)*(1-N2204),VLOOKUP('Прайс MILWAUKEE®'!$J2204,'Legend ACC'!$A:$H,8,0)*(1-N2204)/1.2)</f>
        <v>3206.5000000000009</v>
      </c>
      <c r="N2204" s="98">
        <f>IF(OR(E2204="Принадлежности",E2204="Ручной инструмент"),$K$5,IF($K$4=0,0,IFERROR(VLOOKUP(Q2204,LEGEND!$V$4:$W$7,2,0),$K$4)))</f>
        <v>0</v>
      </c>
      <c r="O2204" s="103" t="s">
        <v>20</v>
      </c>
      <c r="P2204" s="102" t="s">
        <v>20</v>
      </c>
      <c r="Q2204" s="102" t="s">
        <v>20</v>
      </c>
      <c r="R2204" s="116" t="s">
        <v>6994</v>
      </c>
      <c r="S2204" s="114" t="s">
        <v>964</v>
      </c>
      <c r="T2204" s="114">
        <v>250</v>
      </c>
      <c r="U2204" s="114">
        <v>10</v>
      </c>
      <c r="V2204" s="114">
        <v>100</v>
      </c>
      <c r="W2204" s="115">
        <v>1.0429999999999999</v>
      </c>
    </row>
    <row r="2205" spans="2:23" ht="63.75">
      <c r="B2205" s="95" t="s">
        <v>4746</v>
      </c>
      <c r="C2205" s="95" t="s">
        <v>20</v>
      </c>
      <c r="D2205" s="95" t="s">
        <v>20</v>
      </c>
      <c r="E2205" s="95" t="s">
        <v>17249</v>
      </c>
      <c r="F2205" s="95" t="s">
        <v>4746</v>
      </c>
      <c r="G2205" s="95" t="s">
        <v>6904</v>
      </c>
      <c r="H2205" s="14" t="s">
        <v>20845</v>
      </c>
      <c r="I2205" s="95" t="s">
        <v>6995</v>
      </c>
      <c r="J2205" s="120" t="s">
        <v>14876</v>
      </c>
      <c r="K2205" s="106" t="s">
        <v>6996</v>
      </c>
      <c r="L2205" s="95" t="s">
        <v>6995</v>
      </c>
      <c r="M2205" s="97">
        <f>IF($K$6="с учетом НДС",VLOOKUP('Прайс MILWAUKEE®'!$J2205,'Legend ACC'!$A:$H,8,0)*(1-N2205),VLOOKUP('Прайс MILWAUKEE®'!$J2205,'Legend ACC'!$A:$H,8,0)*(1-N2205)/1.2)</f>
        <v>3206.5000000000009</v>
      </c>
      <c r="N2205" s="98">
        <f>IF(OR(E2205="Принадлежности",E2205="Ручной инструмент"),$K$5,IF($K$4=0,0,IFERROR(VLOOKUP(Q2205,LEGEND!$V$4:$W$7,2,0),$K$4)))</f>
        <v>0</v>
      </c>
      <c r="O2205" s="103" t="s">
        <v>20</v>
      </c>
      <c r="P2205" s="102" t="s">
        <v>20</v>
      </c>
      <c r="Q2205" s="102" t="s">
        <v>20</v>
      </c>
      <c r="R2205" s="116" t="s">
        <v>6997</v>
      </c>
      <c r="S2205" s="114" t="s">
        <v>964</v>
      </c>
      <c r="T2205" s="114">
        <v>270</v>
      </c>
      <c r="U2205" s="114">
        <v>129</v>
      </c>
      <c r="V2205" s="114">
        <v>110</v>
      </c>
      <c r="W2205" s="115">
        <v>1.103</v>
      </c>
    </row>
    <row r="2206" spans="2:23" ht="63.75">
      <c r="B2206" s="95" t="s">
        <v>4746</v>
      </c>
      <c r="C2206" s="95" t="s">
        <v>20</v>
      </c>
      <c r="D2206" s="95" t="s">
        <v>20</v>
      </c>
      <c r="E2206" s="95" t="s">
        <v>17249</v>
      </c>
      <c r="F2206" s="95" t="s">
        <v>4746</v>
      </c>
      <c r="G2206" s="95" t="s">
        <v>6904</v>
      </c>
      <c r="H2206" s="14" t="s">
        <v>20845</v>
      </c>
      <c r="I2206" s="95" t="s">
        <v>6998</v>
      </c>
      <c r="J2206" s="120" t="s">
        <v>14877</v>
      </c>
      <c r="K2206" s="106" t="s">
        <v>6999</v>
      </c>
      <c r="L2206" s="95" t="s">
        <v>6998</v>
      </c>
      <c r="M2206" s="97">
        <f>IF($K$6="с учетом НДС",VLOOKUP('Прайс MILWAUKEE®'!$J2206,'Legend ACC'!$A:$H,8,0)*(1-N2206),VLOOKUP('Прайс MILWAUKEE®'!$J2206,'Legend ACC'!$A:$H,8,0)*(1-N2206)/1.2)</f>
        <v>3206.5000000000009</v>
      </c>
      <c r="N2206" s="98">
        <f>IF(OR(E2206="Принадлежности",E2206="Ручной инструмент"),$K$5,IF($K$4=0,0,IFERROR(VLOOKUP(Q2206,LEGEND!$V$4:$W$7,2,0),$K$4)))</f>
        <v>0</v>
      </c>
      <c r="O2206" s="103" t="s">
        <v>20</v>
      </c>
      <c r="P2206" s="102" t="s">
        <v>20</v>
      </c>
      <c r="Q2206" s="102" t="s">
        <v>20</v>
      </c>
      <c r="R2206" s="116" t="s">
        <v>7000</v>
      </c>
      <c r="S2206" s="114" t="s">
        <v>964</v>
      </c>
      <c r="T2206" s="114">
        <v>270</v>
      </c>
      <c r="U2206" s="114">
        <v>129</v>
      </c>
      <c r="V2206" s="114">
        <v>110</v>
      </c>
      <c r="W2206" s="115">
        <v>1.1830000000000001</v>
      </c>
    </row>
    <row r="2207" spans="2:23" ht="51">
      <c r="B2207" s="95" t="s">
        <v>4746</v>
      </c>
      <c r="C2207" s="95" t="s">
        <v>20</v>
      </c>
      <c r="D2207" s="95" t="s">
        <v>20</v>
      </c>
      <c r="E2207" s="95" t="s">
        <v>17249</v>
      </c>
      <c r="F2207" s="95" t="s">
        <v>4746</v>
      </c>
      <c r="G2207" s="95" t="s">
        <v>6904</v>
      </c>
      <c r="H2207" s="14" t="s">
        <v>20845</v>
      </c>
      <c r="I2207" s="95" t="s">
        <v>7001</v>
      </c>
      <c r="J2207" s="120" t="s">
        <v>14878</v>
      </c>
      <c r="K2207" s="106" t="s">
        <v>7002</v>
      </c>
      <c r="L2207" s="95" t="s">
        <v>7001</v>
      </c>
      <c r="M2207" s="97">
        <f>IF($K$6="с учетом НДС",VLOOKUP('Прайс MILWAUKEE®'!$J2207,'Legend ACC'!$A:$H,8,0)*(1-N2207),VLOOKUP('Прайс MILWAUKEE®'!$J2207,'Legend ACC'!$A:$H,8,0)*(1-N2207)/1.2)</f>
        <v>7804.5000000000018</v>
      </c>
      <c r="N2207" s="98">
        <f>IF(OR(E2207="Принадлежности",E2207="Ручной инструмент"),$K$5,IF($K$4=0,0,IFERROR(VLOOKUP(Q2207,LEGEND!$V$4:$W$7,2,0),$K$4)))</f>
        <v>0</v>
      </c>
      <c r="O2207" s="103" t="s">
        <v>20</v>
      </c>
      <c r="P2207" s="102" t="s">
        <v>20</v>
      </c>
      <c r="Q2207" s="102" t="s">
        <v>20</v>
      </c>
      <c r="R2207" s="116" t="s">
        <v>7003</v>
      </c>
      <c r="S2207" s="114" t="s">
        <v>964</v>
      </c>
      <c r="T2207" s="114">
        <v>280</v>
      </c>
      <c r="U2207" s="114">
        <v>140</v>
      </c>
      <c r="V2207" s="114">
        <v>129</v>
      </c>
      <c r="W2207" s="115">
        <v>0.97499999999999998</v>
      </c>
    </row>
    <row r="2208" spans="2:23" ht="51">
      <c r="B2208" s="95" t="s">
        <v>4746</v>
      </c>
      <c r="C2208" s="95" t="s">
        <v>20</v>
      </c>
      <c r="D2208" s="95" t="s">
        <v>20</v>
      </c>
      <c r="E2208" s="95" t="s">
        <v>17249</v>
      </c>
      <c r="F2208" s="95" t="s">
        <v>4746</v>
      </c>
      <c r="G2208" s="95" t="s">
        <v>6904</v>
      </c>
      <c r="H2208" s="14" t="s">
        <v>20845</v>
      </c>
      <c r="I2208" s="95" t="s">
        <v>7004</v>
      </c>
      <c r="J2208" s="120" t="s">
        <v>14879</v>
      </c>
      <c r="K2208" s="106" t="s">
        <v>7005</v>
      </c>
      <c r="L2208" s="95" t="s">
        <v>7004</v>
      </c>
      <c r="M2208" s="97">
        <f>IF($K$6="с учетом НДС",VLOOKUP('Прайс MILWAUKEE®'!$J2208,'Legend ACC'!$A:$H,8,0)*(1-N2208),VLOOKUP('Прайс MILWAUKEE®'!$J2208,'Legend ACC'!$A:$H,8,0)*(1-N2208)/1.2)</f>
        <v>7804.5000000000018</v>
      </c>
      <c r="N2208" s="98">
        <f>IF(OR(E2208="Принадлежности",E2208="Ручной инструмент"),$K$5,IF($K$4=0,0,IFERROR(VLOOKUP(Q2208,LEGEND!$V$4:$W$7,2,0),$K$4)))</f>
        <v>0</v>
      </c>
      <c r="O2208" s="103" t="s">
        <v>20</v>
      </c>
      <c r="P2208" s="102" t="s">
        <v>20</v>
      </c>
      <c r="Q2208" s="102" t="s">
        <v>20</v>
      </c>
      <c r="R2208" s="116" t="s">
        <v>7006</v>
      </c>
      <c r="S2208" s="114" t="s">
        <v>964</v>
      </c>
      <c r="T2208" s="114">
        <v>280</v>
      </c>
      <c r="U2208" s="114">
        <v>140</v>
      </c>
      <c r="V2208" s="114">
        <v>129</v>
      </c>
      <c r="W2208" s="115">
        <v>1.0229999999999999</v>
      </c>
    </row>
    <row r="2209" spans="2:23" ht="63.75">
      <c r="B2209" s="95" t="s">
        <v>4746</v>
      </c>
      <c r="C2209" s="95" t="s">
        <v>20</v>
      </c>
      <c r="D2209" s="95" t="s">
        <v>20</v>
      </c>
      <c r="E2209" s="95" t="s">
        <v>17249</v>
      </c>
      <c r="F2209" s="95" t="s">
        <v>4746</v>
      </c>
      <c r="G2209" s="95" t="s">
        <v>6904</v>
      </c>
      <c r="H2209" s="14" t="s">
        <v>20845</v>
      </c>
      <c r="I2209" s="95" t="s">
        <v>7007</v>
      </c>
      <c r="J2209" s="120" t="s">
        <v>14880</v>
      </c>
      <c r="K2209" s="106" t="s">
        <v>7008</v>
      </c>
      <c r="L2209" s="95" t="s">
        <v>7007</v>
      </c>
      <c r="M2209" s="97">
        <f>IF($K$6="с учетом НДС",VLOOKUP('Прайс MILWAUKEE®'!$J2209,'Legend ACC'!$A:$H,8,0)*(1-N2209),VLOOKUP('Прайс MILWAUKEE®'!$J2209,'Legend ACC'!$A:$H,8,0)*(1-N2209)/1.2)</f>
        <v>7816.6000000000013</v>
      </c>
      <c r="N2209" s="98">
        <f>IF(OR(E2209="Принадлежности",E2209="Ручной инструмент"),$K$5,IF($K$4=0,0,IFERROR(VLOOKUP(Q2209,LEGEND!$V$4:$W$7,2,0),$K$4)))</f>
        <v>0</v>
      </c>
      <c r="O2209" s="103" t="s">
        <v>20</v>
      </c>
      <c r="P2209" s="102" t="s">
        <v>20</v>
      </c>
      <c r="Q2209" s="102" t="s">
        <v>20</v>
      </c>
      <c r="R2209" s="116" t="s">
        <v>7009</v>
      </c>
      <c r="S2209" s="114" t="s">
        <v>964</v>
      </c>
      <c r="T2209" s="114">
        <v>299</v>
      </c>
      <c r="U2209" s="114">
        <v>145</v>
      </c>
      <c r="V2209" s="114">
        <v>129</v>
      </c>
      <c r="W2209" s="115">
        <v>1.131</v>
      </c>
    </row>
    <row r="2210" spans="2:23" ht="63.75">
      <c r="B2210" s="95" t="s">
        <v>4746</v>
      </c>
      <c r="C2210" s="95" t="s">
        <v>20</v>
      </c>
      <c r="D2210" s="95" t="s">
        <v>20</v>
      </c>
      <c r="E2210" s="95" t="s">
        <v>17249</v>
      </c>
      <c r="F2210" s="95" t="s">
        <v>4746</v>
      </c>
      <c r="G2210" s="95" t="s">
        <v>6904</v>
      </c>
      <c r="H2210" s="14" t="s">
        <v>20845</v>
      </c>
      <c r="I2210" s="95" t="s">
        <v>7010</v>
      </c>
      <c r="J2210" s="120" t="s">
        <v>14881</v>
      </c>
      <c r="K2210" s="106" t="s">
        <v>7011</v>
      </c>
      <c r="L2210" s="95" t="s">
        <v>7010</v>
      </c>
      <c r="M2210" s="97">
        <f>IF($K$6="с учетом НДС",VLOOKUP('Прайс MILWAUKEE®'!$J2210,'Legend ACC'!$A:$H,8,0)*(1-N2210),VLOOKUP('Прайс MILWAUKEE®'!$J2210,'Legend ACC'!$A:$H,8,0)*(1-N2210)/1.2)</f>
        <v>7816.6000000000013</v>
      </c>
      <c r="N2210" s="98">
        <f>IF(OR(E2210="Принадлежности",E2210="Ручной инструмент"),$K$5,IF($K$4=0,0,IFERROR(VLOOKUP(Q2210,LEGEND!$V$4:$W$7,2,0),$K$4)))</f>
        <v>0</v>
      </c>
      <c r="O2210" s="103" t="s">
        <v>20</v>
      </c>
      <c r="P2210" s="102" t="s">
        <v>20</v>
      </c>
      <c r="Q2210" s="102" t="s">
        <v>20</v>
      </c>
      <c r="R2210" s="116" t="s">
        <v>7012</v>
      </c>
      <c r="S2210" s="114" t="s">
        <v>964</v>
      </c>
      <c r="T2210" s="114">
        <v>299</v>
      </c>
      <c r="U2210" s="114">
        <v>145</v>
      </c>
      <c r="V2210" s="114">
        <v>129</v>
      </c>
      <c r="W2210" s="115">
        <v>1.179</v>
      </c>
    </row>
    <row r="2211" spans="2:23" ht="51">
      <c r="B2211" s="95" t="s">
        <v>4746</v>
      </c>
      <c r="C2211" s="95" t="s">
        <v>20</v>
      </c>
      <c r="D2211" s="95" t="s">
        <v>20</v>
      </c>
      <c r="E2211" s="95" t="s">
        <v>17249</v>
      </c>
      <c r="F2211" s="95" t="s">
        <v>4746</v>
      </c>
      <c r="G2211" s="95" t="s">
        <v>6904</v>
      </c>
      <c r="H2211" s="14" t="s">
        <v>20845</v>
      </c>
      <c r="I2211" s="95" t="s">
        <v>7013</v>
      </c>
      <c r="J2211" s="120" t="s">
        <v>14882</v>
      </c>
      <c r="K2211" s="106" t="s">
        <v>7014</v>
      </c>
      <c r="L2211" s="95" t="s">
        <v>7013</v>
      </c>
      <c r="M2211" s="97">
        <f>IF($K$6="с учетом НДС",VLOOKUP('Прайс MILWAUKEE®'!$J2211,'Legend ACC'!$A:$H,8,0)*(1-N2211),VLOOKUP('Прайс MILWAUKEE®'!$J2211,'Legend ACC'!$A:$H,8,0)*(1-N2211)/1.2)</f>
        <v>11083.6</v>
      </c>
      <c r="N2211" s="98">
        <f>IF(OR(E2211="Принадлежности",E2211="Ручной инструмент"),$K$5,IF($K$4=0,0,IFERROR(VLOOKUP(Q2211,LEGEND!$V$4:$W$7,2,0),$K$4)))</f>
        <v>0</v>
      </c>
      <c r="O2211" s="103" t="s">
        <v>20</v>
      </c>
      <c r="P2211" s="102" t="s">
        <v>20</v>
      </c>
      <c r="Q2211" s="102" t="s">
        <v>20</v>
      </c>
      <c r="R2211" s="116" t="s">
        <v>7015</v>
      </c>
      <c r="S2211" s="114" t="s">
        <v>964</v>
      </c>
      <c r="T2211" s="114">
        <v>270</v>
      </c>
      <c r="U2211" s="114">
        <v>135</v>
      </c>
      <c r="V2211" s="114">
        <v>140</v>
      </c>
      <c r="W2211" s="115">
        <v>1.095</v>
      </c>
    </row>
    <row r="2212" spans="2:23" ht="51">
      <c r="B2212" s="95" t="s">
        <v>4746</v>
      </c>
      <c r="C2212" s="95" t="s">
        <v>20</v>
      </c>
      <c r="D2212" s="95" t="s">
        <v>20</v>
      </c>
      <c r="E2212" s="95" t="s">
        <v>17249</v>
      </c>
      <c r="F2212" s="95" t="s">
        <v>4746</v>
      </c>
      <c r="G2212" s="95" t="s">
        <v>6904</v>
      </c>
      <c r="H2212" s="14" t="s">
        <v>20845</v>
      </c>
      <c r="I2212" s="95" t="s">
        <v>7016</v>
      </c>
      <c r="J2212" s="120" t="s">
        <v>14883</v>
      </c>
      <c r="K2212" s="106" t="s">
        <v>7017</v>
      </c>
      <c r="L2212" s="95" t="s">
        <v>7016</v>
      </c>
      <c r="M2212" s="97">
        <f>IF($K$6="с учетом НДС",VLOOKUP('Прайс MILWAUKEE®'!$J2212,'Legend ACC'!$A:$H,8,0)*(1-N2212),VLOOKUP('Прайс MILWAUKEE®'!$J2212,'Legend ACC'!$A:$H,8,0)*(1-N2212)/1.2)</f>
        <v>11083.6</v>
      </c>
      <c r="N2212" s="98">
        <f>IF(OR(E2212="Принадлежности",E2212="Ручной инструмент"),$K$5,IF($K$4=0,0,IFERROR(VLOOKUP(Q2212,LEGEND!$V$4:$W$7,2,0),$K$4)))</f>
        <v>0</v>
      </c>
      <c r="O2212" s="103" t="s">
        <v>20</v>
      </c>
      <c r="P2212" s="102" t="s">
        <v>20</v>
      </c>
      <c r="Q2212" s="102" t="s">
        <v>20</v>
      </c>
      <c r="R2212" s="116" t="s">
        <v>7018</v>
      </c>
      <c r="S2212" s="114" t="s">
        <v>964</v>
      </c>
      <c r="T2212" s="114">
        <v>270</v>
      </c>
      <c r="U2212" s="114">
        <v>135</v>
      </c>
      <c r="V2212" s="114">
        <v>140</v>
      </c>
      <c r="W2212" s="115">
        <v>1.2150000000000001</v>
      </c>
    </row>
    <row r="2213" spans="2:23" ht="63.75">
      <c r="B2213" s="95" t="s">
        <v>4746</v>
      </c>
      <c r="C2213" s="95" t="s">
        <v>20</v>
      </c>
      <c r="D2213" s="95" t="s">
        <v>20</v>
      </c>
      <c r="E2213" s="95" t="s">
        <v>17249</v>
      </c>
      <c r="F2213" s="95" t="s">
        <v>4746</v>
      </c>
      <c r="G2213" s="95" t="s">
        <v>6904</v>
      </c>
      <c r="H2213" s="14" t="s">
        <v>20845</v>
      </c>
      <c r="I2213" s="95" t="s">
        <v>7019</v>
      </c>
      <c r="J2213" s="120" t="s">
        <v>14884</v>
      </c>
      <c r="K2213" s="106" t="s">
        <v>7020</v>
      </c>
      <c r="L2213" s="95" t="s">
        <v>7019</v>
      </c>
      <c r="M2213" s="97">
        <f>IF($K$6="с учетом НДС",VLOOKUP('Прайс MILWAUKEE®'!$J2213,'Legend ACC'!$A:$H,8,0)*(1-N2213),VLOOKUP('Прайс MILWAUKEE®'!$J2213,'Legend ACC'!$A:$H,8,0)*(1-N2213)/1.2)</f>
        <v>11083.6</v>
      </c>
      <c r="N2213" s="98">
        <f>IF(OR(E2213="Принадлежности",E2213="Ручной инструмент"),$K$5,IF($K$4=0,0,IFERROR(VLOOKUP(Q2213,LEGEND!$V$4:$W$7,2,0),$K$4)))</f>
        <v>0</v>
      </c>
      <c r="O2213" s="103" t="s">
        <v>20</v>
      </c>
      <c r="P2213" s="102" t="s">
        <v>20</v>
      </c>
      <c r="Q2213" s="102" t="s">
        <v>20</v>
      </c>
      <c r="R2213" s="116" t="s">
        <v>7021</v>
      </c>
      <c r="S2213" s="114" t="s">
        <v>964</v>
      </c>
      <c r="T2213" s="114">
        <v>289</v>
      </c>
      <c r="U2213" s="114">
        <v>145</v>
      </c>
      <c r="V2213" s="114">
        <v>140</v>
      </c>
      <c r="W2213" s="115">
        <v>1.2390000000000001</v>
      </c>
    </row>
    <row r="2214" spans="2:23" ht="63.75">
      <c r="B2214" s="95" t="s">
        <v>4746</v>
      </c>
      <c r="C2214" s="95" t="s">
        <v>20</v>
      </c>
      <c r="D2214" s="95" t="s">
        <v>20</v>
      </c>
      <c r="E2214" s="95" t="s">
        <v>17249</v>
      </c>
      <c r="F2214" s="95" t="s">
        <v>4746</v>
      </c>
      <c r="G2214" s="95" t="s">
        <v>6904</v>
      </c>
      <c r="H2214" s="14" t="s">
        <v>20845</v>
      </c>
      <c r="I2214" s="95" t="s">
        <v>7022</v>
      </c>
      <c r="J2214" s="120" t="s">
        <v>14885</v>
      </c>
      <c r="K2214" s="106" t="s">
        <v>7023</v>
      </c>
      <c r="L2214" s="95" t="s">
        <v>7022</v>
      </c>
      <c r="M2214" s="97">
        <f>IF($K$6="с учетом НДС",VLOOKUP('Прайс MILWAUKEE®'!$J2214,'Legend ACC'!$A:$H,8,0)*(1-N2214),VLOOKUP('Прайс MILWAUKEE®'!$J2214,'Legend ACC'!$A:$H,8,0)*(1-N2214)/1.2)</f>
        <v>11083.6</v>
      </c>
      <c r="N2214" s="98">
        <f>IF(OR(E2214="Принадлежности",E2214="Ручной инструмент"),$K$5,IF($K$4=0,0,IFERROR(VLOOKUP(Q2214,LEGEND!$V$4:$W$7,2,0),$K$4)))</f>
        <v>0</v>
      </c>
      <c r="O2214" s="103" t="s">
        <v>20</v>
      </c>
      <c r="P2214" s="102" t="s">
        <v>20</v>
      </c>
      <c r="Q2214" s="102" t="s">
        <v>20</v>
      </c>
      <c r="R2214" s="116" t="s">
        <v>7024</v>
      </c>
      <c r="S2214" s="114" t="s">
        <v>964</v>
      </c>
      <c r="T2214" s="114">
        <v>289</v>
      </c>
      <c r="U2214" s="114">
        <v>145</v>
      </c>
      <c r="V2214" s="114">
        <v>140</v>
      </c>
      <c r="W2214" s="115">
        <v>1.335</v>
      </c>
    </row>
    <row r="2215" spans="2:23" ht="38.25">
      <c r="B2215" s="95" t="s">
        <v>20807</v>
      </c>
      <c r="C2215" s="95" t="s">
        <v>20</v>
      </c>
      <c r="D2215" s="95" t="s">
        <v>20</v>
      </c>
      <c r="E2215" s="95" t="s">
        <v>17246</v>
      </c>
      <c r="F2215" s="95" t="s">
        <v>17268</v>
      </c>
      <c r="G2215" s="95" t="s">
        <v>17269</v>
      </c>
      <c r="H2215" s="14" t="s">
        <v>20842</v>
      </c>
      <c r="I2215" s="95" t="s">
        <v>7025</v>
      </c>
      <c r="J2215" s="120" t="s">
        <v>14886</v>
      </c>
      <c r="K2215" s="106" t="s">
        <v>7026</v>
      </c>
      <c r="L2215" s="95" t="s">
        <v>7025</v>
      </c>
      <c r="M2215" s="97">
        <f>IF($K$6="с учетом НДС",VLOOKUP('Прайс MILWAUKEE®'!$J2215,'Legend ACC'!$A:$H,8,0)*(1-N2215),VLOOKUP('Прайс MILWAUKEE®'!$J2215,'Legend ACC'!$A:$H,8,0)*(1-N2215)/1.2)</f>
        <v>1804.0000000000002</v>
      </c>
      <c r="N2215" s="98">
        <f>IF(OR(E2215="Принадлежности",E2215="Ручной инструмент"),$K$5,IF($K$4=0,0,IFERROR(VLOOKUP(Q2215,LEGEND!$V$4:$W$7,2,0),$K$4)))</f>
        <v>0</v>
      </c>
      <c r="O2215" s="103" t="s">
        <v>20</v>
      </c>
      <c r="P2215" s="102" t="s">
        <v>20</v>
      </c>
      <c r="Q2215" s="102" t="s">
        <v>20</v>
      </c>
      <c r="R2215" s="116" t="s">
        <v>7027</v>
      </c>
      <c r="S2215" s="114" t="s">
        <v>964</v>
      </c>
      <c r="T2215" s="114">
        <v>207</v>
      </c>
      <c r="U2215" s="114">
        <v>121</v>
      </c>
      <c r="V2215" s="114">
        <v>37</v>
      </c>
      <c r="W2215" s="115">
        <v>0.25600000000000001</v>
      </c>
    </row>
    <row r="2216" spans="2:23" ht="38.25">
      <c r="B2216" s="95" t="s">
        <v>4746</v>
      </c>
      <c r="C2216" s="95" t="s">
        <v>20</v>
      </c>
      <c r="D2216" s="95" t="s">
        <v>20</v>
      </c>
      <c r="E2216" s="95" t="s">
        <v>4746</v>
      </c>
      <c r="F2216" s="95" t="s">
        <v>17290</v>
      </c>
      <c r="G2216" s="95" t="s">
        <v>17291</v>
      </c>
      <c r="H2216" s="14" t="s">
        <v>20812</v>
      </c>
      <c r="I2216" s="95" t="s">
        <v>7028</v>
      </c>
      <c r="J2216" s="120" t="s">
        <v>14887</v>
      </c>
      <c r="K2216" s="106" t="s">
        <v>7029</v>
      </c>
      <c r="L2216" s="95" t="s">
        <v>7028</v>
      </c>
      <c r="M2216" s="97">
        <f>IF($K$6="с учетом НДС",VLOOKUP('Прайс MILWAUKEE®'!$J2216,'Legend ACC'!$A:$H,8,0)*(1-N2216),VLOOKUP('Прайс MILWAUKEE®'!$J2216,'Legend ACC'!$A:$H,8,0)*(1-N2216)/1.2)</f>
        <v>5071</v>
      </c>
      <c r="N2216" s="98">
        <f>IF(OR(E2216="Принадлежности",E2216="Ручной инструмент"),$K$5,IF($K$4=0,0,IFERROR(VLOOKUP(Q2216,LEGEND!$V$4:$W$7,2,0),$K$4)))</f>
        <v>0</v>
      </c>
      <c r="O2216" s="103" t="s">
        <v>20</v>
      </c>
      <c r="P2216" s="102" t="s">
        <v>20</v>
      </c>
      <c r="Q2216" s="102" t="s">
        <v>20</v>
      </c>
      <c r="R2216" s="116" t="s">
        <v>7030</v>
      </c>
      <c r="S2216" s="114" t="s">
        <v>5035</v>
      </c>
      <c r="T2216" s="114">
        <v>120</v>
      </c>
      <c r="U2216" s="114">
        <v>90</v>
      </c>
      <c r="V2216" s="114">
        <v>15</v>
      </c>
      <c r="W2216" s="115">
        <v>2.5999999999999999E-2</v>
      </c>
    </row>
    <row r="2217" spans="2:23" ht="51">
      <c r="B2217" s="95" t="s">
        <v>4746</v>
      </c>
      <c r="C2217" s="95" t="s">
        <v>20</v>
      </c>
      <c r="D2217" s="95" t="s">
        <v>20</v>
      </c>
      <c r="E2217" s="95" t="s">
        <v>4746</v>
      </c>
      <c r="F2217" s="95" t="s">
        <v>17270</v>
      </c>
      <c r="G2217" s="95" t="s">
        <v>17292</v>
      </c>
      <c r="H2217" s="14" t="s">
        <v>20841</v>
      </c>
      <c r="I2217" s="95" t="s">
        <v>7031</v>
      </c>
      <c r="J2217" s="120" t="s">
        <v>14888</v>
      </c>
      <c r="K2217" s="106" t="s">
        <v>7032</v>
      </c>
      <c r="L2217" s="95" t="s">
        <v>7031</v>
      </c>
      <c r="M2217" s="97">
        <f>IF($K$6="с учетом НДС",VLOOKUP('Прайс MILWAUKEE®'!$J2217,'Legend ACC'!$A:$H,8,0)*(1-N2217),VLOOKUP('Прайс MILWAUKEE®'!$J2217,'Legend ACC'!$A:$H,8,0)*(1-N2217)/1.2)</f>
        <v>8360</v>
      </c>
      <c r="N2217" s="98">
        <f>IF(OR(E2217="Принадлежности",E2217="Ручной инструмент"),$K$5,IF($K$4=0,0,IFERROR(VLOOKUP(Q2217,LEGEND!$V$4:$W$7,2,0),$K$4)))</f>
        <v>0</v>
      </c>
      <c r="O2217" s="103" t="s">
        <v>20</v>
      </c>
      <c r="P2217" s="102" t="s">
        <v>20</v>
      </c>
      <c r="Q2217" s="102" t="s">
        <v>20</v>
      </c>
      <c r="R2217" s="116" t="s">
        <v>7033</v>
      </c>
      <c r="S2217" s="114" t="s">
        <v>5044</v>
      </c>
      <c r="T2217" s="114">
        <v>319</v>
      </c>
      <c r="U2217" s="114">
        <v>204</v>
      </c>
      <c r="V2217" s="114">
        <v>49</v>
      </c>
      <c r="W2217" s="115">
        <v>1.02</v>
      </c>
    </row>
    <row r="2218" spans="2:23" ht="63.75">
      <c r="B2218" s="95" t="s">
        <v>4746</v>
      </c>
      <c r="C2218" s="95" t="s">
        <v>20</v>
      </c>
      <c r="D2218" s="95" t="s">
        <v>20</v>
      </c>
      <c r="E2218" s="95" t="s">
        <v>4746</v>
      </c>
      <c r="F2218" s="95" t="s">
        <v>17270</v>
      </c>
      <c r="G2218" s="95" t="s">
        <v>17292</v>
      </c>
      <c r="H2218" s="14" t="s">
        <v>20841</v>
      </c>
      <c r="I2218" s="95" t="s">
        <v>7034</v>
      </c>
      <c r="J2218" s="120" t="s">
        <v>14889</v>
      </c>
      <c r="K2218" s="106" t="s">
        <v>7035</v>
      </c>
      <c r="L2218" s="95" t="s">
        <v>7034</v>
      </c>
      <c r="M2218" s="97">
        <f>IF($K$6="с учетом НДС",VLOOKUP('Прайс MILWAUKEE®'!$J2218,'Legend ACC'!$A:$H,8,0)*(1-N2218),VLOOKUP('Прайс MILWAUKEE®'!$J2218,'Legend ACC'!$A:$H,8,0)*(1-N2218)/1.2)</f>
        <v>19679</v>
      </c>
      <c r="N2218" s="98">
        <f>IF(OR(E2218="Принадлежности",E2218="Ручной инструмент"),$K$5,IF($K$4=0,0,IFERROR(VLOOKUP(Q2218,LEGEND!$V$4:$W$7,2,0),$K$4)))</f>
        <v>0</v>
      </c>
      <c r="O2218" s="103" t="s">
        <v>20</v>
      </c>
      <c r="P2218" s="102" t="s">
        <v>20</v>
      </c>
      <c r="Q2218" s="102" t="s">
        <v>20</v>
      </c>
      <c r="R2218" s="116" t="s">
        <v>7036</v>
      </c>
      <c r="S2218" s="114" t="s">
        <v>5044</v>
      </c>
      <c r="T2218" s="114">
        <v>404</v>
      </c>
      <c r="U2218" s="114">
        <v>379</v>
      </c>
      <c r="V2218" s="114">
        <v>39</v>
      </c>
      <c r="W2218" s="115">
        <v>2.95</v>
      </c>
    </row>
    <row r="2219" spans="2:23" ht="38.25">
      <c r="B2219" s="95" t="s">
        <v>4746</v>
      </c>
      <c r="C2219" s="95" t="s">
        <v>20</v>
      </c>
      <c r="D2219" s="95" t="s">
        <v>20</v>
      </c>
      <c r="E2219" s="95" t="s">
        <v>4746</v>
      </c>
      <c r="F2219" s="95" t="s">
        <v>17270</v>
      </c>
      <c r="G2219" s="95" t="s">
        <v>17292</v>
      </c>
      <c r="H2219" s="14" t="s">
        <v>20841</v>
      </c>
      <c r="I2219" s="95" t="s">
        <v>7037</v>
      </c>
      <c r="J2219" s="120" t="s">
        <v>14890</v>
      </c>
      <c r="K2219" s="106" t="s">
        <v>7038</v>
      </c>
      <c r="L2219" s="95" t="s">
        <v>7037</v>
      </c>
      <c r="M2219" s="97">
        <f>IF($K$6="с учетом НДС",VLOOKUP('Прайс MILWAUKEE®'!$J2219,'Legend ACC'!$A:$H,8,0)*(1-N2219),VLOOKUP('Прайс MILWAUKEE®'!$J2219,'Legend ACC'!$A:$H,8,0)*(1-N2219)/1.2)</f>
        <v>4389</v>
      </c>
      <c r="N2219" s="98">
        <f>IF(OR(E2219="Принадлежности",E2219="Ручной инструмент"),$K$5,IF($K$4=0,0,IFERROR(VLOOKUP(Q2219,LEGEND!$V$4:$W$7,2,0),$K$4)))</f>
        <v>0</v>
      </c>
      <c r="O2219" s="103" t="s">
        <v>20</v>
      </c>
      <c r="P2219" s="102" t="s">
        <v>20</v>
      </c>
      <c r="Q2219" s="102" t="s">
        <v>20</v>
      </c>
      <c r="R2219" s="116" t="s">
        <v>7039</v>
      </c>
      <c r="S2219" s="114" t="s">
        <v>5044</v>
      </c>
      <c r="T2219" s="114">
        <v>198</v>
      </c>
      <c r="U2219" s="114">
        <v>294</v>
      </c>
      <c r="V2219" s="114">
        <v>39</v>
      </c>
      <c r="W2219" s="115">
        <v>0.8</v>
      </c>
    </row>
    <row r="2220" spans="2:23" ht="51">
      <c r="B2220" s="95" t="s">
        <v>4746</v>
      </c>
      <c r="C2220" s="95" t="s">
        <v>20</v>
      </c>
      <c r="D2220" s="95" t="s">
        <v>20</v>
      </c>
      <c r="E2220" s="95" t="s">
        <v>4746</v>
      </c>
      <c r="F2220" s="95" t="s">
        <v>17270</v>
      </c>
      <c r="G2220" s="95" t="s">
        <v>17292</v>
      </c>
      <c r="H2220" s="14" t="s">
        <v>20841</v>
      </c>
      <c r="I2220" s="95" t="s">
        <v>7040</v>
      </c>
      <c r="J2220" s="120" t="s">
        <v>14891</v>
      </c>
      <c r="K2220" s="106" t="s">
        <v>7041</v>
      </c>
      <c r="L2220" s="95" t="s">
        <v>7040</v>
      </c>
      <c r="M2220" s="97">
        <f>IF($K$6="с учетом НДС",VLOOKUP('Прайс MILWAUKEE®'!$J2220,'Legend ACC'!$A:$H,8,0)*(1-N2220),VLOOKUP('Прайс MILWAUKEE®'!$J2220,'Legend ACC'!$A:$H,8,0)*(1-N2220)/1.2)</f>
        <v>10241</v>
      </c>
      <c r="N2220" s="98">
        <f>IF(OR(E2220="Принадлежности",E2220="Ручной инструмент"),$K$5,IF($K$4=0,0,IFERROR(VLOOKUP(Q2220,LEGEND!$V$4:$W$7,2,0),$K$4)))</f>
        <v>0</v>
      </c>
      <c r="O2220" s="103" t="s">
        <v>20</v>
      </c>
      <c r="P2220" s="102" t="s">
        <v>20</v>
      </c>
      <c r="Q2220" s="102" t="s">
        <v>20</v>
      </c>
      <c r="R2220" s="116" t="s">
        <v>7042</v>
      </c>
      <c r="S2220" s="114" t="s">
        <v>5044</v>
      </c>
      <c r="T2220" s="114">
        <v>381</v>
      </c>
      <c r="U2220" s="114">
        <v>408</v>
      </c>
      <c r="V2220" s="114">
        <v>42</v>
      </c>
      <c r="W2220" s="115">
        <v>2.58</v>
      </c>
    </row>
    <row r="2221" spans="2:23" ht="38.25">
      <c r="B2221" s="95" t="s">
        <v>4746</v>
      </c>
      <c r="C2221" s="95" t="s">
        <v>20</v>
      </c>
      <c r="D2221" s="95" t="s">
        <v>20</v>
      </c>
      <c r="E2221" s="95" t="s">
        <v>4746</v>
      </c>
      <c r="F2221" s="95" t="s">
        <v>4746</v>
      </c>
      <c r="G2221" s="95" t="s">
        <v>20</v>
      </c>
      <c r="H2221" s="14" t="s">
        <v>20812</v>
      </c>
      <c r="I2221" s="95" t="s">
        <v>7043</v>
      </c>
      <c r="J2221" s="120" t="s">
        <v>14892</v>
      </c>
      <c r="K2221" s="106" t="s">
        <v>7044</v>
      </c>
      <c r="L2221" s="95" t="s">
        <v>7043</v>
      </c>
      <c r="M2221" s="97">
        <f>IF($K$6="с учетом НДС",VLOOKUP('Прайс MILWAUKEE®'!$J2221,'Legend ACC'!$A:$H,8,0)*(1-N2221),VLOOKUP('Прайс MILWAUKEE®'!$J2221,'Legend ACC'!$A:$H,8,0)*(1-N2221)/1.2)</f>
        <v>2475</v>
      </c>
      <c r="N2221" s="98">
        <f>IF(OR(E2221="Принадлежности",E2221="Ручной инструмент"),$K$5,IF($K$4=0,0,IFERROR(VLOOKUP(Q2221,LEGEND!$V$4:$W$7,2,0),$K$4)))</f>
        <v>0</v>
      </c>
      <c r="O2221" s="103" t="s">
        <v>20</v>
      </c>
      <c r="P2221" s="102" t="s">
        <v>20</v>
      </c>
      <c r="Q2221" s="102" t="s">
        <v>20</v>
      </c>
      <c r="R2221" s="116" t="s">
        <v>7045</v>
      </c>
      <c r="S2221" s="114" t="s">
        <v>964</v>
      </c>
      <c r="T2221" s="114">
        <v>159</v>
      </c>
      <c r="U2221" s="114">
        <v>84</v>
      </c>
      <c r="V2221" s="114">
        <v>248</v>
      </c>
      <c r="W2221" s="115">
        <v>0.57499999999999996</v>
      </c>
    </row>
    <row r="2222" spans="2:23" ht="38.25">
      <c r="B2222" s="95" t="s">
        <v>4746</v>
      </c>
      <c r="C2222" s="95" t="s">
        <v>20</v>
      </c>
      <c r="D2222" s="95" t="s">
        <v>20</v>
      </c>
      <c r="E2222" s="95" t="s">
        <v>4746</v>
      </c>
      <c r="F2222" s="95" t="s">
        <v>4746</v>
      </c>
      <c r="G2222" s="95" t="s">
        <v>20</v>
      </c>
      <c r="H2222" s="14" t="s">
        <v>20812</v>
      </c>
      <c r="I2222" s="95" t="s">
        <v>7046</v>
      </c>
      <c r="J2222" s="120" t="s">
        <v>14893</v>
      </c>
      <c r="K2222" s="106" t="s">
        <v>7047</v>
      </c>
      <c r="L2222" s="95" t="s">
        <v>7046</v>
      </c>
      <c r="M2222" s="97">
        <f>IF($K$6="с учетом НДС",VLOOKUP('Прайс MILWAUKEE®'!$J2222,'Legend ACC'!$A:$H,8,0)*(1-N2222),VLOOKUP('Прайс MILWAUKEE®'!$J2222,'Legend ACC'!$A:$H,8,0)*(1-N2222)/1.2)</f>
        <v>2783</v>
      </c>
      <c r="N2222" s="98">
        <f>IF(OR(E2222="Принадлежности",E2222="Ручной инструмент"),$K$5,IF($K$4=0,0,IFERROR(VLOOKUP(Q2222,LEGEND!$V$4:$W$7,2,0),$K$4)))</f>
        <v>0</v>
      </c>
      <c r="O2222" s="103" t="s">
        <v>20</v>
      </c>
      <c r="P2222" s="102" t="s">
        <v>20</v>
      </c>
      <c r="Q2222" s="102" t="s">
        <v>20</v>
      </c>
      <c r="R2222" s="116" t="s">
        <v>7048</v>
      </c>
      <c r="S2222" s="114" t="s">
        <v>964</v>
      </c>
      <c r="T2222" s="114">
        <v>179</v>
      </c>
      <c r="U2222" s="114">
        <v>89</v>
      </c>
      <c r="V2222" s="114">
        <v>272</v>
      </c>
      <c r="W2222" s="115">
        <v>0.625</v>
      </c>
    </row>
    <row r="2223" spans="2:23" ht="38.25">
      <c r="B2223" s="95" t="s">
        <v>4746</v>
      </c>
      <c r="C2223" s="95" t="s">
        <v>20</v>
      </c>
      <c r="D2223" s="95" t="s">
        <v>20</v>
      </c>
      <c r="E2223" s="95" t="s">
        <v>4746</v>
      </c>
      <c r="F2223" s="95" t="s">
        <v>4746</v>
      </c>
      <c r="G2223" s="95" t="s">
        <v>20</v>
      </c>
      <c r="H2223" s="14" t="s">
        <v>20812</v>
      </c>
      <c r="I2223" s="95" t="s">
        <v>7049</v>
      </c>
      <c r="J2223" s="120" t="s">
        <v>14894</v>
      </c>
      <c r="K2223" s="106" t="s">
        <v>7050</v>
      </c>
      <c r="L2223" s="95" t="s">
        <v>7049</v>
      </c>
      <c r="M2223" s="97">
        <f>IF($K$6="с учетом НДС",VLOOKUP('Прайс MILWAUKEE®'!$J2223,'Legend ACC'!$A:$H,8,0)*(1-N2223),VLOOKUP('Прайс MILWAUKEE®'!$J2223,'Legend ACC'!$A:$H,8,0)*(1-N2223)/1.2)</f>
        <v>979.00000000000011</v>
      </c>
      <c r="N2223" s="98">
        <f>IF(OR(E2223="Принадлежности",E2223="Ручной инструмент"),$K$5,IF($K$4=0,0,IFERROR(VLOOKUP(Q2223,LEGEND!$V$4:$W$7,2,0),$K$4)))</f>
        <v>0</v>
      </c>
      <c r="O2223" s="103" t="s">
        <v>20</v>
      </c>
      <c r="P2223" s="102" t="s">
        <v>20</v>
      </c>
      <c r="Q2223" s="102" t="s">
        <v>20</v>
      </c>
      <c r="R2223" s="116" t="s">
        <v>7051</v>
      </c>
      <c r="S2223" s="114" t="s">
        <v>964</v>
      </c>
      <c r="T2223" s="114">
        <v>129</v>
      </c>
      <c r="U2223" s="114">
        <v>49</v>
      </c>
      <c r="V2223" s="114">
        <v>239</v>
      </c>
      <c r="W2223" s="115">
        <v>0.115</v>
      </c>
    </row>
    <row r="2224" spans="2:23" ht="38.25">
      <c r="B2224" s="95" t="s">
        <v>4746</v>
      </c>
      <c r="C2224" s="95" t="s">
        <v>20</v>
      </c>
      <c r="D2224" s="95" t="s">
        <v>20</v>
      </c>
      <c r="E2224" s="95" t="s">
        <v>4746</v>
      </c>
      <c r="F2224" s="95" t="s">
        <v>4746</v>
      </c>
      <c r="G2224" s="95" t="s">
        <v>20</v>
      </c>
      <c r="H2224" s="14" t="s">
        <v>20812</v>
      </c>
      <c r="I2224" s="95" t="s">
        <v>7052</v>
      </c>
      <c r="J2224" s="120" t="s">
        <v>14895</v>
      </c>
      <c r="K2224" s="106" t="s">
        <v>7053</v>
      </c>
      <c r="L2224" s="95" t="s">
        <v>7052</v>
      </c>
      <c r="M2224" s="97">
        <f>IF($K$6="с учетом НДС",VLOOKUP('Прайс MILWAUKEE®'!$J2224,'Legend ACC'!$A:$H,8,0)*(1-N2224),VLOOKUP('Прайс MILWAUKEE®'!$J2224,'Legend ACC'!$A:$H,8,0)*(1-N2224)/1.2)</f>
        <v>1232</v>
      </c>
      <c r="N2224" s="98">
        <f>IF(OR(E2224="Принадлежности",E2224="Ручной инструмент"),$K$5,IF($K$4=0,0,IFERROR(VLOOKUP(Q2224,LEGEND!$V$4:$W$7,2,0),$K$4)))</f>
        <v>0</v>
      </c>
      <c r="O2224" s="103" t="s">
        <v>20</v>
      </c>
      <c r="P2224" s="102" t="s">
        <v>20</v>
      </c>
      <c r="Q2224" s="102" t="s">
        <v>20</v>
      </c>
      <c r="R2224" s="116" t="s">
        <v>7054</v>
      </c>
      <c r="S2224" s="114" t="s">
        <v>964</v>
      </c>
      <c r="T2224" s="114">
        <v>129</v>
      </c>
      <c r="U2224" s="114">
        <v>64</v>
      </c>
      <c r="V2224" s="114">
        <v>239</v>
      </c>
      <c r="W2224" s="115">
        <v>0.16</v>
      </c>
    </row>
    <row r="2225" spans="2:23" ht="51">
      <c r="B2225" s="95" t="s">
        <v>4746</v>
      </c>
      <c r="C2225" s="95" t="s">
        <v>20</v>
      </c>
      <c r="D2225" s="95" t="s">
        <v>20</v>
      </c>
      <c r="E2225" s="95" t="s">
        <v>4746</v>
      </c>
      <c r="F2225" s="95" t="s">
        <v>17270</v>
      </c>
      <c r="G2225" s="95" t="s">
        <v>17293</v>
      </c>
      <c r="H2225" s="14" t="s">
        <v>20846</v>
      </c>
      <c r="I2225" s="95" t="s">
        <v>7056</v>
      </c>
      <c r="J2225" s="120" t="s">
        <v>14896</v>
      </c>
      <c r="K2225" s="106" t="s">
        <v>7057</v>
      </c>
      <c r="L2225" s="95" t="s">
        <v>7056</v>
      </c>
      <c r="M2225" s="97">
        <f>IF($K$6="с учетом НДС",VLOOKUP('Прайс MILWAUKEE®'!$J2225,'Legend ACC'!$A:$H,8,0)*(1-N2225),VLOOKUP('Прайс MILWAUKEE®'!$J2225,'Legend ACC'!$A:$H,8,0)*(1-N2225)/1.2)</f>
        <v>1188</v>
      </c>
      <c r="N2225" s="98">
        <f>IF(OR(E2225="Принадлежности",E2225="Ручной инструмент"),$K$5,IF($K$4=0,0,IFERROR(VLOOKUP(Q2225,LEGEND!$V$4:$W$7,2,0),$K$4)))</f>
        <v>0</v>
      </c>
      <c r="O2225" s="103" t="s">
        <v>20</v>
      </c>
      <c r="P2225" s="102" t="s">
        <v>20</v>
      </c>
      <c r="Q2225" s="102" t="s">
        <v>20</v>
      </c>
      <c r="R2225" s="116" t="s">
        <v>7058</v>
      </c>
      <c r="S2225" s="114" t="s">
        <v>964</v>
      </c>
      <c r="T2225" s="114">
        <v>93</v>
      </c>
      <c r="U2225" s="114">
        <v>299</v>
      </c>
      <c r="V2225" s="114">
        <v>17</v>
      </c>
      <c r="W2225" s="115">
        <v>0.57599999999999996</v>
      </c>
    </row>
    <row r="2226" spans="2:23" ht="51">
      <c r="B2226" s="95" t="s">
        <v>4746</v>
      </c>
      <c r="C2226" s="95" t="s">
        <v>20</v>
      </c>
      <c r="D2226" s="95" t="s">
        <v>20</v>
      </c>
      <c r="E2226" s="95" t="s">
        <v>4746</v>
      </c>
      <c r="F2226" s="95" t="s">
        <v>17270</v>
      </c>
      <c r="G2226" s="95" t="s">
        <v>17293</v>
      </c>
      <c r="H2226" s="14" t="s">
        <v>20846</v>
      </c>
      <c r="I2226" s="95" t="s">
        <v>7059</v>
      </c>
      <c r="J2226" s="120" t="s">
        <v>14897</v>
      </c>
      <c r="K2226" s="106" t="s">
        <v>7060</v>
      </c>
      <c r="L2226" s="95" t="s">
        <v>7059</v>
      </c>
      <c r="M2226" s="97">
        <f>IF($K$6="с учетом НДС",VLOOKUP('Прайс MILWAUKEE®'!$J2226,'Legend ACC'!$A:$H,8,0)*(1-N2226),VLOOKUP('Прайс MILWAUKEE®'!$J2226,'Legend ACC'!$A:$H,8,0)*(1-N2226)/1.2)</f>
        <v>1309</v>
      </c>
      <c r="N2226" s="98">
        <f>IF(OR(E2226="Принадлежности",E2226="Ручной инструмент"),$K$5,IF($K$4=0,0,IFERROR(VLOOKUP(Q2226,LEGEND!$V$4:$W$7,2,0),$K$4)))</f>
        <v>0</v>
      </c>
      <c r="O2226" s="103" t="s">
        <v>20</v>
      </c>
      <c r="P2226" s="102" t="s">
        <v>20</v>
      </c>
      <c r="Q2226" s="102" t="s">
        <v>20</v>
      </c>
      <c r="R2226" s="116" t="s">
        <v>7061</v>
      </c>
      <c r="S2226" s="114" t="s">
        <v>964</v>
      </c>
      <c r="T2226" s="114">
        <v>93</v>
      </c>
      <c r="U2226" s="114">
        <v>299</v>
      </c>
      <c r="V2226" s="114">
        <v>17</v>
      </c>
      <c r="W2226" s="115">
        <v>0.60699999999999998</v>
      </c>
    </row>
    <row r="2227" spans="2:23" ht="63.75">
      <c r="B2227" s="95" t="s">
        <v>4746</v>
      </c>
      <c r="C2227" s="95" t="s">
        <v>20</v>
      </c>
      <c r="D2227" s="95" t="s">
        <v>20</v>
      </c>
      <c r="E2227" s="95" t="s">
        <v>4746</v>
      </c>
      <c r="F2227" s="95" t="s">
        <v>17270</v>
      </c>
      <c r="G2227" s="95" t="s">
        <v>17293</v>
      </c>
      <c r="H2227" s="14" t="s">
        <v>20846</v>
      </c>
      <c r="I2227" s="95" t="s">
        <v>7062</v>
      </c>
      <c r="J2227" s="120" t="s">
        <v>14898</v>
      </c>
      <c r="K2227" s="106" t="s">
        <v>7063</v>
      </c>
      <c r="L2227" s="95" t="s">
        <v>7062</v>
      </c>
      <c r="M2227" s="97">
        <f>IF($K$6="с учетом НДС",VLOOKUP('Прайс MILWAUKEE®'!$J2227,'Legend ACC'!$A:$H,8,0)*(1-N2227),VLOOKUP('Прайс MILWAUKEE®'!$J2227,'Legend ACC'!$A:$H,8,0)*(1-N2227)/1.2)</f>
        <v>1903.0000000000002</v>
      </c>
      <c r="N2227" s="98">
        <f>IF(OR(E2227="Принадлежности",E2227="Ручной инструмент"),$K$5,IF($K$4=0,0,IFERROR(VLOOKUP(Q2227,LEGEND!$V$4:$W$7,2,0),$K$4)))</f>
        <v>0</v>
      </c>
      <c r="O2227" s="103" t="s">
        <v>20</v>
      </c>
      <c r="P2227" s="102" t="s">
        <v>20</v>
      </c>
      <c r="Q2227" s="102" t="s">
        <v>20</v>
      </c>
      <c r="R2227" s="116" t="s">
        <v>7064</v>
      </c>
      <c r="S2227" s="114" t="s">
        <v>964</v>
      </c>
      <c r="T2227" s="114">
        <v>176</v>
      </c>
      <c r="U2227" s="114">
        <v>20</v>
      </c>
      <c r="V2227" s="114">
        <v>4474</v>
      </c>
      <c r="W2227" s="115">
        <v>0.9</v>
      </c>
    </row>
    <row r="2228" spans="2:23" ht="63.75">
      <c r="B2228" s="95" t="s">
        <v>4746</v>
      </c>
      <c r="C2228" s="95" t="s">
        <v>20</v>
      </c>
      <c r="D2228" s="95" t="s">
        <v>20</v>
      </c>
      <c r="E2228" s="95" t="s">
        <v>4746</v>
      </c>
      <c r="F2228" s="95" t="s">
        <v>17270</v>
      </c>
      <c r="G2228" s="95" t="s">
        <v>17293</v>
      </c>
      <c r="H2228" s="14" t="s">
        <v>20846</v>
      </c>
      <c r="I2228" s="95" t="s">
        <v>7065</v>
      </c>
      <c r="J2228" s="120" t="s">
        <v>14899</v>
      </c>
      <c r="K2228" s="106" t="s">
        <v>7066</v>
      </c>
      <c r="L2228" s="95" t="s">
        <v>7065</v>
      </c>
      <c r="M2228" s="97">
        <f>IF($K$6="с учетом НДС",VLOOKUP('Прайс MILWAUKEE®'!$J2228,'Legend ACC'!$A:$H,8,0)*(1-N2228),VLOOKUP('Прайс MILWAUKEE®'!$J2228,'Legend ACC'!$A:$H,8,0)*(1-N2228)/1.2)</f>
        <v>1793.0000000000002</v>
      </c>
      <c r="N2228" s="98">
        <f>IF(OR(E2228="Принадлежности",E2228="Ручной инструмент"),$K$5,IF($K$4=0,0,IFERROR(VLOOKUP(Q2228,LEGEND!$V$4:$W$7,2,0),$K$4)))</f>
        <v>0</v>
      </c>
      <c r="O2228" s="103" t="s">
        <v>20</v>
      </c>
      <c r="P2228" s="102" t="s">
        <v>20</v>
      </c>
      <c r="Q2228" s="102" t="s">
        <v>20</v>
      </c>
      <c r="R2228" s="116" t="s">
        <v>7067</v>
      </c>
      <c r="S2228" s="114" t="s">
        <v>964</v>
      </c>
      <c r="T2228" s="114">
        <v>176</v>
      </c>
      <c r="U2228" s="114">
        <v>370</v>
      </c>
      <c r="V2228" s="114">
        <v>20</v>
      </c>
      <c r="W2228" s="115">
        <v>0.83</v>
      </c>
    </row>
    <row r="2229" spans="2:23" ht="38.25">
      <c r="B2229" s="95" t="s">
        <v>4746</v>
      </c>
      <c r="C2229" s="95" t="s">
        <v>20</v>
      </c>
      <c r="D2229" s="95" t="s">
        <v>20</v>
      </c>
      <c r="E2229" s="95" t="s">
        <v>4746</v>
      </c>
      <c r="F2229" s="95" t="s">
        <v>17270</v>
      </c>
      <c r="G2229" s="95" t="s">
        <v>17293</v>
      </c>
      <c r="H2229" s="14" t="s">
        <v>20846</v>
      </c>
      <c r="I2229" s="95" t="s">
        <v>7068</v>
      </c>
      <c r="J2229" s="120" t="s">
        <v>14900</v>
      </c>
      <c r="K2229" s="106" t="s">
        <v>7069</v>
      </c>
      <c r="L2229" s="95" t="s">
        <v>7068</v>
      </c>
      <c r="M2229" s="97">
        <f>IF($K$6="с учетом НДС",VLOOKUP('Прайс MILWAUKEE®'!$J2229,'Legend ACC'!$A:$H,8,0)*(1-N2229),VLOOKUP('Прайс MILWAUKEE®'!$J2229,'Legend ACC'!$A:$H,8,0)*(1-N2229)/1.2)</f>
        <v>1375</v>
      </c>
      <c r="N2229" s="98">
        <f>IF(OR(E2229="Принадлежности",E2229="Ручной инструмент"),$K$5,IF($K$4=0,0,IFERROR(VLOOKUP(Q2229,LEGEND!$V$4:$W$7,2,0),$K$4)))</f>
        <v>0</v>
      </c>
      <c r="O2229" s="103" t="s">
        <v>20</v>
      </c>
      <c r="P2229" s="102" t="s">
        <v>20</v>
      </c>
      <c r="Q2229" s="102" t="s">
        <v>20</v>
      </c>
      <c r="R2229" s="116" t="s">
        <v>7070</v>
      </c>
      <c r="S2229" s="114" t="s">
        <v>964</v>
      </c>
      <c r="T2229" s="114">
        <v>294</v>
      </c>
      <c r="U2229" s="114">
        <v>93</v>
      </c>
      <c r="V2229" s="114">
        <v>26</v>
      </c>
      <c r="W2229" s="115">
        <v>0.57499999999999996</v>
      </c>
    </row>
    <row r="2230" spans="2:23" ht="38.25">
      <c r="B2230" s="95" t="s">
        <v>4746</v>
      </c>
      <c r="C2230" s="95" t="s">
        <v>20</v>
      </c>
      <c r="D2230" s="95" t="s">
        <v>20</v>
      </c>
      <c r="E2230" s="95" t="s">
        <v>4746</v>
      </c>
      <c r="F2230" s="95" t="s">
        <v>17270</v>
      </c>
      <c r="G2230" s="95" t="s">
        <v>17293</v>
      </c>
      <c r="H2230" s="14" t="s">
        <v>20846</v>
      </c>
      <c r="I2230" s="95" t="s">
        <v>7071</v>
      </c>
      <c r="J2230" s="120" t="s">
        <v>14901</v>
      </c>
      <c r="K2230" s="106" t="s">
        <v>7072</v>
      </c>
      <c r="L2230" s="95" t="s">
        <v>7071</v>
      </c>
      <c r="M2230" s="97">
        <f>IF($K$6="с учетом НДС",VLOOKUP('Прайс MILWAUKEE®'!$J2230,'Legend ACC'!$A:$H,8,0)*(1-N2230),VLOOKUP('Прайс MILWAUKEE®'!$J2230,'Legend ACC'!$A:$H,8,0)*(1-N2230)/1.2)</f>
        <v>1298</v>
      </c>
      <c r="N2230" s="98">
        <f>IF(OR(E2230="Принадлежности",E2230="Ручной инструмент"),$K$5,IF($K$4=0,0,IFERROR(VLOOKUP(Q2230,LEGEND!$V$4:$W$7,2,0),$K$4)))</f>
        <v>0</v>
      </c>
      <c r="O2230" s="103" t="s">
        <v>20</v>
      </c>
      <c r="P2230" s="102" t="s">
        <v>20</v>
      </c>
      <c r="Q2230" s="102" t="s">
        <v>20</v>
      </c>
      <c r="R2230" s="116" t="s">
        <v>7073</v>
      </c>
      <c r="S2230" s="114" t="s">
        <v>964</v>
      </c>
      <c r="T2230" s="114">
        <v>265</v>
      </c>
      <c r="U2230" s="114">
        <v>93</v>
      </c>
      <c r="V2230" s="114">
        <v>21</v>
      </c>
      <c r="W2230" s="115">
        <v>0.39500000000000002</v>
      </c>
    </row>
    <row r="2231" spans="2:23" ht="38.25">
      <c r="B2231" s="95" t="s">
        <v>4746</v>
      </c>
      <c r="C2231" s="95" t="s">
        <v>20</v>
      </c>
      <c r="D2231" s="95" t="s">
        <v>20</v>
      </c>
      <c r="E2231" s="95" t="s">
        <v>4746</v>
      </c>
      <c r="F2231" s="95" t="s">
        <v>17270</v>
      </c>
      <c r="G2231" s="95" t="s">
        <v>17293</v>
      </c>
      <c r="H2231" s="14" t="s">
        <v>20846</v>
      </c>
      <c r="I2231" s="95" t="s">
        <v>7074</v>
      </c>
      <c r="J2231" s="120" t="s">
        <v>14902</v>
      </c>
      <c r="K2231" s="106" t="s">
        <v>7075</v>
      </c>
      <c r="L2231" s="95" t="s">
        <v>7074</v>
      </c>
      <c r="M2231" s="97">
        <f>IF($K$6="с учетом НДС",VLOOKUP('Прайс MILWAUKEE®'!$J2231,'Legend ACC'!$A:$H,8,0)*(1-N2231),VLOOKUP('Прайс MILWAUKEE®'!$J2231,'Legend ACC'!$A:$H,8,0)*(1-N2231)/1.2)</f>
        <v>1078</v>
      </c>
      <c r="N2231" s="98">
        <f>IF(OR(E2231="Принадлежности",E2231="Ручной инструмент"),$K$5,IF($K$4=0,0,IFERROR(VLOOKUP(Q2231,LEGEND!$V$4:$W$7,2,0),$K$4)))</f>
        <v>0</v>
      </c>
      <c r="O2231" s="103" t="s">
        <v>20</v>
      </c>
      <c r="P2231" s="102" t="s">
        <v>20</v>
      </c>
      <c r="Q2231" s="102" t="s">
        <v>20</v>
      </c>
      <c r="R2231" s="116" t="s">
        <v>7076</v>
      </c>
      <c r="S2231" s="114" t="s">
        <v>964</v>
      </c>
      <c r="T2231" s="114">
        <v>245</v>
      </c>
      <c r="U2231" s="114">
        <v>76</v>
      </c>
      <c r="V2231" s="114">
        <v>17</v>
      </c>
      <c r="W2231" s="115">
        <v>0.22600000000000001</v>
      </c>
    </row>
    <row r="2232" spans="2:23" ht="51">
      <c r="B2232" s="95" t="s">
        <v>4746</v>
      </c>
      <c r="C2232" s="95" t="s">
        <v>20</v>
      </c>
      <c r="D2232" s="95" t="s">
        <v>20</v>
      </c>
      <c r="E2232" s="95" t="s">
        <v>4746</v>
      </c>
      <c r="F2232" s="95" t="s">
        <v>17270</v>
      </c>
      <c r="G2232" s="95" t="s">
        <v>17293</v>
      </c>
      <c r="H2232" s="14" t="s">
        <v>20846</v>
      </c>
      <c r="I2232" s="95" t="s">
        <v>7077</v>
      </c>
      <c r="J2232" s="120" t="s">
        <v>14903</v>
      </c>
      <c r="K2232" s="106" t="s">
        <v>7078</v>
      </c>
      <c r="L2232" s="95" t="s">
        <v>7077</v>
      </c>
      <c r="M2232" s="97">
        <f>IF($K$6="с учетом НДС",VLOOKUP('Прайс MILWAUKEE®'!$J2232,'Legend ACC'!$A:$H,8,0)*(1-N2232),VLOOKUP('Прайс MILWAUKEE®'!$J2232,'Legend ACC'!$A:$H,8,0)*(1-N2232)/1.2)</f>
        <v>1221</v>
      </c>
      <c r="N2232" s="98">
        <f>IF(OR(E2232="Принадлежности",E2232="Ручной инструмент"),$K$5,IF($K$4=0,0,IFERROR(VLOOKUP(Q2232,LEGEND!$V$4:$W$7,2,0),$K$4)))</f>
        <v>0</v>
      </c>
      <c r="O2232" s="103" t="s">
        <v>20</v>
      </c>
      <c r="P2232" s="102" t="s">
        <v>20</v>
      </c>
      <c r="Q2232" s="102" t="s">
        <v>20</v>
      </c>
      <c r="R2232" s="116" t="s">
        <v>7079</v>
      </c>
      <c r="S2232" s="114" t="s">
        <v>964</v>
      </c>
      <c r="T2232" s="114">
        <v>264</v>
      </c>
      <c r="U2232" s="114">
        <v>91</v>
      </c>
      <c r="V2232" s="114">
        <v>22</v>
      </c>
      <c r="W2232" s="115">
        <v>0.375</v>
      </c>
    </row>
    <row r="2233" spans="2:23" ht="51">
      <c r="B2233" s="95" t="s">
        <v>4746</v>
      </c>
      <c r="C2233" s="95" t="s">
        <v>20</v>
      </c>
      <c r="D2233" s="95" t="s">
        <v>20</v>
      </c>
      <c r="E2233" s="95" t="s">
        <v>4746</v>
      </c>
      <c r="F2233" s="95" t="s">
        <v>17270</v>
      </c>
      <c r="G2233" s="95" t="s">
        <v>17293</v>
      </c>
      <c r="H2233" s="14" t="s">
        <v>20846</v>
      </c>
      <c r="I2233" s="95" t="s">
        <v>7080</v>
      </c>
      <c r="J2233" s="120" t="s">
        <v>14904</v>
      </c>
      <c r="K2233" s="106" t="s">
        <v>7081</v>
      </c>
      <c r="L2233" s="95" t="s">
        <v>7080</v>
      </c>
      <c r="M2233" s="97">
        <f>IF($K$6="с учетом НДС",VLOOKUP('Прайс MILWAUKEE®'!$J2233,'Legend ACC'!$A:$H,8,0)*(1-N2233),VLOOKUP('Прайс MILWAUKEE®'!$J2233,'Legend ACC'!$A:$H,8,0)*(1-N2233)/1.2)</f>
        <v>1331</v>
      </c>
      <c r="N2233" s="98">
        <f>IF(OR(E2233="Принадлежности",E2233="Ручной инструмент"),$K$5,IF($K$4=0,0,IFERROR(VLOOKUP(Q2233,LEGEND!$V$4:$W$7,2,0),$K$4)))</f>
        <v>0</v>
      </c>
      <c r="O2233" s="103" t="s">
        <v>20</v>
      </c>
      <c r="P2233" s="102" t="s">
        <v>20</v>
      </c>
      <c r="Q2233" s="102" t="s">
        <v>20</v>
      </c>
      <c r="R2233" s="116" t="s">
        <v>7082</v>
      </c>
      <c r="S2233" s="114" t="s">
        <v>964</v>
      </c>
      <c r="T2233" s="114">
        <v>264</v>
      </c>
      <c r="U2233" s="114">
        <v>91</v>
      </c>
      <c r="V2233" s="114">
        <v>22</v>
      </c>
      <c r="W2233" s="115">
        <v>0.4</v>
      </c>
    </row>
    <row r="2234" spans="2:23" ht="63.75">
      <c r="B2234" s="95" t="s">
        <v>4746</v>
      </c>
      <c r="C2234" s="95" t="s">
        <v>20</v>
      </c>
      <c r="D2234" s="95" t="s">
        <v>20</v>
      </c>
      <c r="E2234" s="95" t="s">
        <v>4746</v>
      </c>
      <c r="F2234" s="95" t="s">
        <v>17270</v>
      </c>
      <c r="G2234" s="95" t="s">
        <v>17293</v>
      </c>
      <c r="H2234" s="14" t="s">
        <v>20846</v>
      </c>
      <c r="I2234" s="95" t="s">
        <v>7083</v>
      </c>
      <c r="J2234" s="120" t="s">
        <v>14905</v>
      </c>
      <c r="K2234" s="106" t="s">
        <v>7084</v>
      </c>
      <c r="L2234" s="95" t="s">
        <v>7083</v>
      </c>
      <c r="M2234" s="97">
        <f>IF($K$6="с учетом НДС",VLOOKUP('Прайс MILWAUKEE®'!$J2234,'Legend ACC'!$A:$H,8,0)*(1-N2234),VLOOKUP('Прайс MILWAUKEE®'!$J2234,'Legend ACC'!$A:$H,8,0)*(1-N2234)/1.2)</f>
        <v>1584.0000000000002</v>
      </c>
      <c r="N2234" s="98">
        <f>IF(OR(E2234="Принадлежности",E2234="Ручной инструмент"),$K$5,IF($K$4=0,0,IFERROR(VLOOKUP(Q2234,LEGEND!$V$4:$W$7,2,0),$K$4)))</f>
        <v>0</v>
      </c>
      <c r="O2234" s="103" t="s">
        <v>20</v>
      </c>
      <c r="P2234" s="102" t="s">
        <v>20</v>
      </c>
      <c r="Q2234" s="102" t="s">
        <v>20</v>
      </c>
      <c r="R2234" s="116" t="s">
        <v>7085</v>
      </c>
      <c r="S2234" s="114" t="s">
        <v>964</v>
      </c>
      <c r="T2234" s="114">
        <v>291</v>
      </c>
      <c r="U2234" s="114">
        <v>102</v>
      </c>
      <c r="V2234" s="114">
        <v>69</v>
      </c>
      <c r="W2234" s="115">
        <v>0.54</v>
      </c>
    </row>
    <row r="2235" spans="2:23" ht="25.5">
      <c r="B2235" s="95" t="s">
        <v>20807</v>
      </c>
      <c r="C2235" s="95" t="s">
        <v>20</v>
      </c>
      <c r="D2235" s="95" t="s">
        <v>20</v>
      </c>
      <c r="E2235" s="95" t="s">
        <v>17246</v>
      </c>
      <c r="F2235" s="95" t="s">
        <v>17252</v>
      </c>
      <c r="G2235" s="95" t="s">
        <v>17294</v>
      </c>
      <c r="H2235" s="14" t="s">
        <v>20847</v>
      </c>
      <c r="I2235" s="95" t="s">
        <v>7087</v>
      </c>
      <c r="J2235" s="120" t="s">
        <v>14906</v>
      </c>
      <c r="K2235" s="106" t="s">
        <v>7088</v>
      </c>
      <c r="L2235" s="95" t="s">
        <v>7087</v>
      </c>
      <c r="M2235" s="97">
        <f>IF($K$6="с учетом НДС",VLOOKUP('Прайс MILWAUKEE®'!$J2235,'Legend ACC'!$A:$H,8,0)*(1-N2235),VLOOKUP('Прайс MILWAUKEE®'!$J2235,'Legend ACC'!$A:$H,8,0)*(1-N2235)/1.2)</f>
        <v>7986.0000000000009</v>
      </c>
      <c r="N2235" s="98">
        <f>IF(OR(E2235="Принадлежности",E2235="Ручной инструмент"),$K$5,IF($K$4=0,0,IFERROR(VLOOKUP(Q2235,LEGEND!$V$4:$W$7,2,0),$K$4)))</f>
        <v>0</v>
      </c>
      <c r="O2235" s="103" t="s">
        <v>20</v>
      </c>
      <c r="P2235" s="102" t="s">
        <v>20</v>
      </c>
      <c r="Q2235" s="102" t="s">
        <v>20</v>
      </c>
      <c r="R2235" s="116" t="s">
        <v>7089</v>
      </c>
      <c r="S2235" s="114" t="s">
        <v>4755</v>
      </c>
      <c r="T2235" s="114">
        <v>125</v>
      </c>
      <c r="U2235" s="114">
        <v>150</v>
      </c>
      <c r="V2235" s="114">
        <v>45</v>
      </c>
      <c r="W2235" s="115">
        <v>0.27600000000000002</v>
      </c>
    </row>
    <row r="2236" spans="2:23" ht="51">
      <c r="B2236" s="95" t="s">
        <v>20807</v>
      </c>
      <c r="C2236" s="95" t="s">
        <v>20</v>
      </c>
      <c r="D2236" s="95" t="s">
        <v>20</v>
      </c>
      <c r="E2236" s="95" t="s">
        <v>17246</v>
      </c>
      <c r="F2236" s="95" t="s">
        <v>17295</v>
      </c>
      <c r="G2236" s="95" t="s">
        <v>17295</v>
      </c>
      <c r="H2236" s="14" t="s">
        <v>20830</v>
      </c>
      <c r="I2236" s="95" t="s">
        <v>7090</v>
      </c>
      <c r="J2236" s="120" t="s">
        <v>14907</v>
      </c>
      <c r="K2236" s="106" t="s">
        <v>7091</v>
      </c>
      <c r="L2236" s="95" t="s">
        <v>7090</v>
      </c>
      <c r="M2236" s="97">
        <f>IF($K$6="с учетом НДС",VLOOKUP('Прайс MILWAUKEE®'!$J2236,'Legend ACC'!$A:$H,8,0)*(1-N2236),VLOOKUP('Прайс MILWAUKEE®'!$J2236,'Legend ACC'!$A:$H,8,0)*(1-N2236)/1.2)</f>
        <v>8954</v>
      </c>
      <c r="N2236" s="98">
        <f>IF(OR(E2236="Принадлежности",E2236="Ручной инструмент"),$K$5,IF($K$4=0,0,IFERROR(VLOOKUP(Q2236,LEGEND!$V$4:$W$7,2,0),$K$4)))</f>
        <v>0</v>
      </c>
      <c r="O2236" s="103" t="s">
        <v>20</v>
      </c>
      <c r="P2236" s="102" t="s">
        <v>20</v>
      </c>
      <c r="Q2236" s="102" t="s">
        <v>20</v>
      </c>
      <c r="R2236" s="116" t="s">
        <v>7092</v>
      </c>
      <c r="S2236" s="114" t="s">
        <v>5035</v>
      </c>
      <c r="T2236" s="114">
        <v>190</v>
      </c>
      <c r="U2236" s="114">
        <v>10</v>
      </c>
      <c r="V2236" s="114">
        <v>35</v>
      </c>
      <c r="W2236" s="115">
        <v>0.11600000000000001</v>
      </c>
    </row>
    <row r="2237" spans="2:23" ht="51">
      <c r="B2237" s="95" t="s">
        <v>20807</v>
      </c>
      <c r="C2237" s="95" t="s">
        <v>20</v>
      </c>
      <c r="D2237" s="95" t="s">
        <v>20</v>
      </c>
      <c r="E2237" s="95" t="s">
        <v>17246</v>
      </c>
      <c r="F2237" s="95" t="s">
        <v>17295</v>
      </c>
      <c r="G2237" s="95" t="s">
        <v>17295</v>
      </c>
      <c r="H2237" s="14" t="s">
        <v>20830</v>
      </c>
      <c r="I2237" s="95" t="s">
        <v>7093</v>
      </c>
      <c r="J2237" s="120" t="s">
        <v>14908</v>
      </c>
      <c r="K2237" s="106" t="s">
        <v>7094</v>
      </c>
      <c r="L2237" s="95" t="s">
        <v>7093</v>
      </c>
      <c r="M2237" s="97">
        <f>IF($K$6="с учетом НДС",VLOOKUP('Прайс MILWAUKEE®'!$J2237,'Legend ACC'!$A:$H,8,0)*(1-N2237),VLOOKUP('Прайс MILWAUKEE®'!$J2237,'Legend ACC'!$A:$H,8,0)*(1-N2237)/1.2)</f>
        <v>8481</v>
      </c>
      <c r="N2237" s="98">
        <f>IF(OR(E2237="Принадлежности",E2237="Ручной инструмент"),$K$5,IF($K$4=0,0,IFERROR(VLOOKUP(Q2237,LEGEND!$V$4:$W$7,2,0),$K$4)))</f>
        <v>0</v>
      </c>
      <c r="O2237" s="103" t="s">
        <v>20</v>
      </c>
      <c r="P2237" s="102" t="s">
        <v>20</v>
      </c>
      <c r="Q2237" s="102" t="s">
        <v>20</v>
      </c>
      <c r="R2237" s="116" t="s">
        <v>7095</v>
      </c>
      <c r="S2237" s="114" t="s">
        <v>5035</v>
      </c>
      <c r="T2237" s="114">
        <v>260</v>
      </c>
      <c r="U2237" s="114">
        <v>10</v>
      </c>
      <c r="V2237" s="114">
        <v>35</v>
      </c>
      <c r="W2237" s="115">
        <v>0.192</v>
      </c>
    </row>
    <row r="2238" spans="2:23" ht="51">
      <c r="B2238" s="95" t="s">
        <v>20807</v>
      </c>
      <c r="C2238" s="95" t="s">
        <v>20</v>
      </c>
      <c r="D2238" s="95" t="s">
        <v>20</v>
      </c>
      <c r="E2238" s="95" t="s">
        <v>17246</v>
      </c>
      <c r="F2238" s="95" t="s">
        <v>17295</v>
      </c>
      <c r="G2238" s="95" t="s">
        <v>17295</v>
      </c>
      <c r="H2238" s="14" t="s">
        <v>20830</v>
      </c>
      <c r="I2238" s="95" t="s">
        <v>7096</v>
      </c>
      <c r="J2238" s="120" t="s">
        <v>14909</v>
      </c>
      <c r="K2238" s="106" t="s">
        <v>7097</v>
      </c>
      <c r="L2238" s="95" t="s">
        <v>7096</v>
      </c>
      <c r="M2238" s="97">
        <f>IF($K$6="с учетом НДС",VLOOKUP('Прайс MILWAUKEE®'!$J2238,'Legend ACC'!$A:$H,8,0)*(1-N2238),VLOOKUP('Прайс MILWAUKEE®'!$J2238,'Legend ACC'!$A:$H,8,0)*(1-N2238)/1.2)</f>
        <v>9537</v>
      </c>
      <c r="N2238" s="98">
        <f>IF(OR(E2238="Принадлежности",E2238="Ручной инструмент"),$K$5,IF($K$4=0,0,IFERROR(VLOOKUP(Q2238,LEGEND!$V$4:$W$7,2,0),$K$4)))</f>
        <v>0</v>
      </c>
      <c r="O2238" s="103" t="s">
        <v>20</v>
      </c>
      <c r="P2238" s="102" t="s">
        <v>20</v>
      </c>
      <c r="Q2238" s="102" t="s">
        <v>20</v>
      </c>
      <c r="R2238" s="116" t="s">
        <v>7098</v>
      </c>
      <c r="S2238" s="114" t="s">
        <v>5035</v>
      </c>
      <c r="T2238" s="114">
        <v>335</v>
      </c>
      <c r="U2238" s="114">
        <v>20</v>
      </c>
      <c r="V2238" s="114">
        <v>35</v>
      </c>
      <c r="W2238" s="115">
        <v>0.45</v>
      </c>
    </row>
    <row r="2239" spans="2:23" ht="38.25">
      <c r="B2239" s="95" t="s">
        <v>20807</v>
      </c>
      <c r="C2239" s="95" t="s">
        <v>20</v>
      </c>
      <c r="D2239" s="95" t="s">
        <v>20</v>
      </c>
      <c r="E2239" s="95" t="s">
        <v>17246</v>
      </c>
      <c r="F2239" s="95" t="s">
        <v>17264</v>
      </c>
      <c r="G2239" s="95" t="s">
        <v>17265</v>
      </c>
      <c r="H2239" s="14" t="s">
        <v>20848</v>
      </c>
      <c r="I2239" s="95" t="s">
        <v>7100</v>
      </c>
      <c r="J2239" s="120" t="s">
        <v>14910</v>
      </c>
      <c r="K2239" s="106" t="s">
        <v>7101</v>
      </c>
      <c r="L2239" s="95" t="s">
        <v>7100</v>
      </c>
      <c r="M2239" s="97">
        <f>IF($K$6="с учетом НДС",VLOOKUP('Прайс MILWAUKEE®'!$J2239,'Legend ACC'!$A:$H,8,0)*(1-N2239),VLOOKUP('Прайс MILWAUKEE®'!$J2239,'Legend ACC'!$A:$H,8,0)*(1-N2239)/1.2)</f>
        <v>4950</v>
      </c>
      <c r="N2239" s="98">
        <f>IF(OR(E2239="Принадлежности",E2239="Ручной инструмент"),$K$5,IF($K$4=0,0,IFERROR(VLOOKUP(Q2239,LEGEND!$V$4:$W$7,2,0),$K$4)))</f>
        <v>0</v>
      </c>
      <c r="O2239" s="103" t="s">
        <v>20</v>
      </c>
      <c r="P2239" s="102" t="s">
        <v>20</v>
      </c>
      <c r="Q2239" s="102" t="s">
        <v>20</v>
      </c>
      <c r="R2239" s="116" t="s">
        <v>7102</v>
      </c>
      <c r="S2239" s="114" t="s">
        <v>964</v>
      </c>
      <c r="T2239" s="114">
        <v>320</v>
      </c>
      <c r="U2239" s="114">
        <v>100</v>
      </c>
      <c r="V2239" s="114">
        <v>180</v>
      </c>
      <c r="W2239" s="115">
        <v>0.70199999999999996</v>
      </c>
    </row>
    <row r="2240" spans="2:23" ht="51">
      <c r="B2240" s="95" t="s">
        <v>20807</v>
      </c>
      <c r="C2240" s="95" t="s">
        <v>20</v>
      </c>
      <c r="D2240" s="95" t="s">
        <v>20</v>
      </c>
      <c r="E2240" s="95" t="s">
        <v>17246</v>
      </c>
      <c r="F2240" s="95" t="s">
        <v>17260</v>
      </c>
      <c r="G2240" s="95" t="s">
        <v>17296</v>
      </c>
      <c r="H2240" s="14" t="s">
        <v>20829</v>
      </c>
      <c r="I2240" s="95" t="s">
        <v>7103</v>
      </c>
      <c r="J2240" s="120" t="s">
        <v>14911</v>
      </c>
      <c r="K2240" s="106" t="s">
        <v>7104</v>
      </c>
      <c r="L2240" s="95" t="s">
        <v>7103</v>
      </c>
      <c r="M2240" s="97">
        <f>IF($K$6="с учетом НДС",VLOOKUP('Прайс MILWAUKEE®'!$J2240,'Legend ACC'!$A:$H,8,0)*(1-N2240),VLOOKUP('Прайс MILWAUKEE®'!$J2240,'Legend ACC'!$A:$H,8,0)*(1-N2240)/1.2)</f>
        <v>2332</v>
      </c>
      <c r="N2240" s="98">
        <f>IF(OR(E2240="Принадлежности",E2240="Ручной инструмент"),$K$5,IF($K$4=0,0,IFERROR(VLOOKUP(Q2240,LEGEND!$V$4:$W$7,2,0),$K$4)))</f>
        <v>0</v>
      </c>
      <c r="O2240" s="103" t="s">
        <v>20</v>
      </c>
      <c r="P2240" s="102" t="s">
        <v>20</v>
      </c>
      <c r="Q2240" s="102" t="s">
        <v>20</v>
      </c>
      <c r="R2240" s="116" t="s">
        <v>7105</v>
      </c>
      <c r="S2240" s="114" t="s">
        <v>4755</v>
      </c>
      <c r="T2240" s="114">
        <v>500</v>
      </c>
      <c r="U2240" s="114">
        <v>180</v>
      </c>
      <c r="V2240" s="114">
        <v>20</v>
      </c>
      <c r="W2240" s="115">
        <v>0.27200000000000002</v>
      </c>
    </row>
    <row r="2241" spans="2:23" ht="51">
      <c r="B2241" s="95" t="s">
        <v>20807</v>
      </c>
      <c r="C2241" s="95" t="s">
        <v>20</v>
      </c>
      <c r="D2241" s="95" t="s">
        <v>20</v>
      </c>
      <c r="E2241" s="95" t="s">
        <v>17246</v>
      </c>
      <c r="F2241" s="95" t="s">
        <v>17260</v>
      </c>
      <c r="G2241" s="95" t="s">
        <v>17296</v>
      </c>
      <c r="H2241" s="14" t="s">
        <v>20829</v>
      </c>
      <c r="I2241" s="95" t="s">
        <v>7106</v>
      </c>
      <c r="J2241" s="120" t="s">
        <v>14912</v>
      </c>
      <c r="K2241" s="106" t="s">
        <v>7107</v>
      </c>
      <c r="L2241" s="95" t="s">
        <v>7106</v>
      </c>
      <c r="M2241" s="97">
        <f>IF($K$6="с учетом НДС",VLOOKUP('Прайс MILWAUKEE®'!$J2241,'Legend ACC'!$A:$H,8,0)*(1-N2241),VLOOKUP('Прайс MILWAUKEE®'!$J2241,'Legend ACC'!$A:$H,8,0)*(1-N2241)/1.2)</f>
        <v>19470</v>
      </c>
      <c r="N2241" s="98">
        <f>IF(OR(E2241="Принадлежности",E2241="Ручной инструмент"),$K$5,IF($K$4=0,0,IFERROR(VLOOKUP(Q2241,LEGEND!$V$4:$W$7,2,0),$K$4)))</f>
        <v>0</v>
      </c>
      <c r="O2241" s="103" t="s">
        <v>20</v>
      </c>
      <c r="P2241" s="102" t="s">
        <v>20</v>
      </c>
      <c r="Q2241" s="102" t="s">
        <v>20</v>
      </c>
      <c r="R2241" s="116" t="s">
        <v>7108</v>
      </c>
      <c r="S2241" s="114" t="s">
        <v>4755</v>
      </c>
      <c r="T2241" s="114">
        <v>450</v>
      </c>
      <c r="U2241" s="114">
        <v>270</v>
      </c>
      <c r="V2241" s="114">
        <v>20</v>
      </c>
      <c r="W2241" s="115">
        <v>1.536</v>
      </c>
    </row>
    <row r="2242" spans="2:23" ht="51">
      <c r="B2242" s="95" t="s">
        <v>20807</v>
      </c>
      <c r="C2242" s="95" t="s">
        <v>20</v>
      </c>
      <c r="D2242" s="95" t="s">
        <v>20</v>
      </c>
      <c r="E2242" s="95" t="s">
        <v>17246</v>
      </c>
      <c r="F2242" s="95" t="s">
        <v>17260</v>
      </c>
      <c r="G2242" s="95" t="s">
        <v>17296</v>
      </c>
      <c r="H2242" s="14" t="s">
        <v>20829</v>
      </c>
      <c r="I2242" s="95" t="s">
        <v>7109</v>
      </c>
      <c r="J2242" s="120" t="s">
        <v>14913</v>
      </c>
      <c r="K2242" s="106" t="s">
        <v>7110</v>
      </c>
      <c r="L2242" s="95" t="s">
        <v>7109</v>
      </c>
      <c r="M2242" s="97">
        <f>IF($K$6="с учетом НДС",VLOOKUP('Прайс MILWAUKEE®'!$J2242,'Legend ACC'!$A:$H,8,0)*(1-N2242),VLOOKUP('Прайс MILWAUKEE®'!$J2242,'Legend ACC'!$A:$H,8,0)*(1-N2242)/1.2)</f>
        <v>2409</v>
      </c>
      <c r="N2242" s="98">
        <f>IF(OR(E2242="Принадлежности",E2242="Ручной инструмент"),$K$5,IF($K$4=0,0,IFERROR(VLOOKUP(Q2242,LEGEND!$V$4:$W$7,2,0),$K$4)))</f>
        <v>0</v>
      </c>
      <c r="O2242" s="103" t="s">
        <v>20</v>
      </c>
      <c r="P2242" s="102" t="s">
        <v>20</v>
      </c>
      <c r="Q2242" s="102" t="s">
        <v>20</v>
      </c>
      <c r="R2242" s="116" t="s">
        <v>7111</v>
      </c>
      <c r="S2242" s="114" t="s">
        <v>4755</v>
      </c>
      <c r="T2242" s="114">
        <v>520</v>
      </c>
      <c r="U2242" s="114">
        <v>180</v>
      </c>
      <c r="V2242" s="114">
        <v>20</v>
      </c>
      <c r="W2242" s="115">
        <v>0.27800000000000002</v>
      </c>
    </row>
    <row r="2243" spans="2:23" ht="51">
      <c r="B2243" s="95" t="s">
        <v>20807</v>
      </c>
      <c r="C2243" s="95" t="s">
        <v>20</v>
      </c>
      <c r="D2243" s="95" t="s">
        <v>20</v>
      </c>
      <c r="E2243" s="95" t="s">
        <v>17246</v>
      </c>
      <c r="F2243" s="95" t="s">
        <v>17260</v>
      </c>
      <c r="G2243" s="95" t="s">
        <v>17296</v>
      </c>
      <c r="H2243" s="14" t="s">
        <v>20829</v>
      </c>
      <c r="I2243" s="95" t="s">
        <v>7112</v>
      </c>
      <c r="J2243" s="120" t="s">
        <v>14914</v>
      </c>
      <c r="K2243" s="106" t="s">
        <v>7113</v>
      </c>
      <c r="L2243" s="95" t="s">
        <v>7112</v>
      </c>
      <c r="M2243" s="97">
        <f>IF($K$6="с учетом НДС",VLOOKUP('Прайс MILWAUKEE®'!$J2243,'Legend ACC'!$A:$H,8,0)*(1-N2243),VLOOKUP('Прайс MILWAUKEE®'!$J2243,'Legend ACC'!$A:$H,8,0)*(1-N2243)/1.2)</f>
        <v>19470</v>
      </c>
      <c r="N2243" s="98">
        <f>IF(OR(E2243="Принадлежности",E2243="Ручной инструмент"),$K$5,IF($K$4=0,0,IFERROR(VLOOKUP(Q2243,LEGEND!$V$4:$W$7,2,0),$K$4)))</f>
        <v>0</v>
      </c>
      <c r="O2243" s="103" t="s">
        <v>20</v>
      </c>
      <c r="P2243" s="102" t="s">
        <v>20</v>
      </c>
      <c r="Q2243" s="102" t="s">
        <v>20</v>
      </c>
      <c r="R2243" s="116" t="s">
        <v>7114</v>
      </c>
      <c r="S2243" s="114" t="s">
        <v>4755</v>
      </c>
      <c r="T2243" s="114">
        <v>450</v>
      </c>
      <c r="U2243" s="114">
        <v>270</v>
      </c>
      <c r="V2243" s="114">
        <v>20</v>
      </c>
      <c r="W2243" s="115">
        <v>1.512</v>
      </c>
    </row>
    <row r="2244" spans="2:23" ht="51">
      <c r="B2244" s="95" t="s">
        <v>20807</v>
      </c>
      <c r="C2244" s="95" t="s">
        <v>20</v>
      </c>
      <c r="D2244" s="95" t="s">
        <v>20</v>
      </c>
      <c r="E2244" s="95" t="s">
        <v>17246</v>
      </c>
      <c r="F2244" s="95" t="s">
        <v>17260</v>
      </c>
      <c r="G2244" s="95" t="s">
        <v>17296</v>
      </c>
      <c r="H2244" s="14" t="s">
        <v>20829</v>
      </c>
      <c r="I2244" s="95" t="s">
        <v>7115</v>
      </c>
      <c r="J2244" s="120" t="s">
        <v>14915</v>
      </c>
      <c r="K2244" s="106" t="s">
        <v>7116</v>
      </c>
      <c r="L2244" s="95" t="s">
        <v>7115</v>
      </c>
      <c r="M2244" s="97">
        <f>IF($K$6="с учетом НДС",VLOOKUP('Прайс MILWAUKEE®'!$J2244,'Legend ACC'!$A:$H,8,0)*(1-N2244),VLOOKUP('Прайс MILWAUKEE®'!$J2244,'Legend ACC'!$A:$H,8,0)*(1-N2244)/1.2)</f>
        <v>2057</v>
      </c>
      <c r="N2244" s="98">
        <f>IF(OR(E2244="Принадлежности",E2244="Ручной инструмент"),$K$5,IF($K$4=0,0,IFERROR(VLOOKUP(Q2244,LEGEND!$V$4:$W$7,2,0),$K$4)))</f>
        <v>0</v>
      </c>
      <c r="O2244" s="103" t="s">
        <v>20</v>
      </c>
      <c r="P2244" s="102" t="s">
        <v>20</v>
      </c>
      <c r="Q2244" s="102" t="s">
        <v>20</v>
      </c>
      <c r="R2244" s="116" t="s">
        <v>7117</v>
      </c>
      <c r="S2244" s="114" t="s">
        <v>4755</v>
      </c>
      <c r="T2244" s="114">
        <v>390</v>
      </c>
      <c r="U2244" s="114">
        <v>180</v>
      </c>
      <c r="V2244" s="114">
        <v>20</v>
      </c>
      <c r="W2244" s="115">
        <v>0.22</v>
      </c>
    </row>
    <row r="2245" spans="2:23" ht="51">
      <c r="B2245" s="95" t="s">
        <v>20807</v>
      </c>
      <c r="C2245" s="95" t="s">
        <v>20</v>
      </c>
      <c r="D2245" s="95" t="s">
        <v>20</v>
      </c>
      <c r="E2245" s="95" t="s">
        <v>17246</v>
      </c>
      <c r="F2245" s="95" t="s">
        <v>17260</v>
      </c>
      <c r="G2245" s="95" t="s">
        <v>17296</v>
      </c>
      <c r="H2245" s="14" t="s">
        <v>20829</v>
      </c>
      <c r="I2245" s="95" t="s">
        <v>7118</v>
      </c>
      <c r="J2245" s="120" t="s">
        <v>14916</v>
      </c>
      <c r="K2245" s="106" t="s">
        <v>7119</v>
      </c>
      <c r="L2245" s="95" t="s">
        <v>7118</v>
      </c>
      <c r="M2245" s="97">
        <f>IF($K$6="с учетом НДС",VLOOKUP('Прайс MILWAUKEE®'!$J2245,'Legend ACC'!$A:$H,8,0)*(1-N2245),VLOOKUP('Прайс MILWAUKEE®'!$J2245,'Legend ACC'!$A:$H,8,0)*(1-N2245)/1.2)</f>
        <v>16456</v>
      </c>
      <c r="N2245" s="98">
        <f>IF(OR(E2245="Принадлежности",E2245="Ручной инструмент"),$K$5,IF($K$4=0,0,IFERROR(VLOOKUP(Q2245,LEGEND!$V$4:$W$7,2,0),$K$4)))</f>
        <v>0</v>
      </c>
      <c r="O2245" s="103" t="s">
        <v>20</v>
      </c>
      <c r="P2245" s="102" t="s">
        <v>20</v>
      </c>
      <c r="Q2245" s="102" t="s">
        <v>20</v>
      </c>
      <c r="R2245" s="116" t="s">
        <v>7120</v>
      </c>
      <c r="S2245" s="114" t="s">
        <v>4755</v>
      </c>
      <c r="T2245" s="114">
        <v>360</v>
      </c>
      <c r="U2245" s="114">
        <v>210</v>
      </c>
      <c r="V2245" s="114">
        <v>20</v>
      </c>
      <c r="W2245" s="115">
        <v>1.1859999999999999</v>
      </c>
    </row>
    <row r="2246" spans="2:23" ht="51">
      <c r="B2246" s="95" t="s">
        <v>20807</v>
      </c>
      <c r="C2246" s="95" t="s">
        <v>20</v>
      </c>
      <c r="D2246" s="95" t="s">
        <v>20</v>
      </c>
      <c r="E2246" s="95" t="s">
        <v>17246</v>
      </c>
      <c r="F2246" s="95" t="s">
        <v>17260</v>
      </c>
      <c r="G2246" s="95" t="s">
        <v>17296</v>
      </c>
      <c r="H2246" s="14" t="s">
        <v>20829</v>
      </c>
      <c r="I2246" s="95" t="s">
        <v>7121</v>
      </c>
      <c r="J2246" s="120" t="s">
        <v>14917</v>
      </c>
      <c r="K2246" s="106" t="s">
        <v>7122</v>
      </c>
      <c r="L2246" s="95" t="s">
        <v>7121</v>
      </c>
      <c r="M2246" s="97">
        <f>IF($K$6="с учетом НДС",VLOOKUP('Прайс MILWAUKEE®'!$J2246,'Legend ACC'!$A:$H,8,0)*(1-N2246),VLOOKUP('Прайс MILWAUKEE®'!$J2246,'Legend ACC'!$A:$H,8,0)*(1-N2246)/1.2)</f>
        <v>2046.0000000000002</v>
      </c>
      <c r="N2246" s="98">
        <f>IF(OR(E2246="Принадлежности",E2246="Ручной инструмент"),$K$5,IF($K$4=0,0,IFERROR(VLOOKUP(Q2246,LEGEND!$V$4:$W$7,2,0),$K$4)))</f>
        <v>0</v>
      </c>
      <c r="O2246" s="103" t="s">
        <v>20</v>
      </c>
      <c r="P2246" s="102" t="s">
        <v>20</v>
      </c>
      <c r="Q2246" s="102" t="s">
        <v>20</v>
      </c>
      <c r="R2246" s="116" t="s">
        <v>7123</v>
      </c>
      <c r="S2246" s="114" t="s">
        <v>4755</v>
      </c>
      <c r="T2246" s="114">
        <v>390</v>
      </c>
      <c r="U2246" s="114">
        <v>180</v>
      </c>
      <c r="V2246" s="114">
        <v>20</v>
      </c>
      <c r="W2246" s="115">
        <v>0.224</v>
      </c>
    </row>
    <row r="2247" spans="2:23" ht="51">
      <c r="B2247" s="95" t="s">
        <v>20807</v>
      </c>
      <c r="C2247" s="95" t="s">
        <v>20</v>
      </c>
      <c r="D2247" s="95" t="s">
        <v>20</v>
      </c>
      <c r="E2247" s="95" t="s">
        <v>17246</v>
      </c>
      <c r="F2247" s="95" t="s">
        <v>17260</v>
      </c>
      <c r="G2247" s="95" t="s">
        <v>17296</v>
      </c>
      <c r="H2247" s="14" t="s">
        <v>20829</v>
      </c>
      <c r="I2247" s="95" t="s">
        <v>7124</v>
      </c>
      <c r="J2247" s="120" t="s">
        <v>14918</v>
      </c>
      <c r="K2247" s="106" t="s">
        <v>7125</v>
      </c>
      <c r="L2247" s="95" t="s">
        <v>7124</v>
      </c>
      <c r="M2247" s="97">
        <f>IF($K$6="с учетом НДС",VLOOKUP('Прайс MILWAUKEE®'!$J2247,'Legend ACC'!$A:$H,8,0)*(1-N2247),VLOOKUP('Прайс MILWAUKEE®'!$J2247,'Legend ACC'!$A:$H,8,0)*(1-N2247)/1.2)</f>
        <v>16467</v>
      </c>
      <c r="N2247" s="98">
        <f>IF(OR(E2247="Принадлежности",E2247="Ручной инструмент"),$K$5,IF($K$4=0,0,IFERROR(VLOOKUP(Q2247,LEGEND!$V$4:$W$7,2,0),$K$4)))</f>
        <v>0</v>
      </c>
      <c r="O2247" s="103" t="s">
        <v>20</v>
      </c>
      <c r="P2247" s="102" t="s">
        <v>20</v>
      </c>
      <c r="Q2247" s="102" t="s">
        <v>20</v>
      </c>
      <c r="R2247" s="116" t="s">
        <v>7126</v>
      </c>
      <c r="S2247" s="114" t="s">
        <v>4755</v>
      </c>
      <c r="T2247" s="114">
        <v>360</v>
      </c>
      <c r="U2247" s="114">
        <v>200</v>
      </c>
      <c r="V2247" s="114">
        <v>20</v>
      </c>
      <c r="W2247" s="115">
        <v>1.204</v>
      </c>
    </row>
    <row r="2248" spans="2:23" ht="51">
      <c r="B2248" s="95" t="s">
        <v>20807</v>
      </c>
      <c r="C2248" s="95" t="s">
        <v>20</v>
      </c>
      <c r="D2248" s="95" t="s">
        <v>20</v>
      </c>
      <c r="E2248" s="95" t="s">
        <v>17246</v>
      </c>
      <c r="F2248" s="95" t="s">
        <v>17260</v>
      </c>
      <c r="G2248" s="95" t="s">
        <v>17296</v>
      </c>
      <c r="H2248" s="14" t="s">
        <v>20829</v>
      </c>
      <c r="I2248" s="95" t="s">
        <v>7127</v>
      </c>
      <c r="J2248" s="120" t="s">
        <v>14919</v>
      </c>
      <c r="K2248" s="106" t="s">
        <v>7128</v>
      </c>
      <c r="L2248" s="95" t="s">
        <v>7127</v>
      </c>
      <c r="M2248" s="97">
        <f>IF($K$6="с учетом НДС",VLOOKUP('Прайс MILWAUKEE®'!$J2248,'Legend ACC'!$A:$H,8,0)*(1-N2248),VLOOKUP('Прайс MILWAUKEE®'!$J2248,'Legend ACC'!$A:$H,8,0)*(1-N2248)/1.2)</f>
        <v>1705.0000000000002</v>
      </c>
      <c r="N2248" s="98">
        <f>IF(OR(E2248="Принадлежности",E2248="Ручной инструмент"),$K$5,IF($K$4=0,0,IFERROR(VLOOKUP(Q2248,LEGEND!$V$4:$W$7,2,0),$K$4)))</f>
        <v>0</v>
      </c>
      <c r="O2248" s="103" t="s">
        <v>20</v>
      </c>
      <c r="P2248" s="102" t="s">
        <v>20</v>
      </c>
      <c r="Q2248" s="102" t="s">
        <v>20</v>
      </c>
      <c r="R2248" s="116" t="s">
        <v>7129</v>
      </c>
      <c r="S2248" s="114" t="s">
        <v>4755</v>
      </c>
      <c r="T2248" s="114">
        <v>260</v>
      </c>
      <c r="U2248" s="114">
        <v>180</v>
      </c>
      <c r="V2248" s="114">
        <v>20</v>
      </c>
      <c r="W2248" s="115">
        <v>0.16400000000000001</v>
      </c>
    </row>
    <row r="2249" spans="2:23" ht="51">
      <c r="B2249" s="95" t="s">
        <v>20807</v>
      </c>
      <c r="C2249" s="95" t="s">
        <v>20</v>
      </c>
      <c r="D2249" s="95" t="s">
        <v>20</v>
      </c>
      <c r="E2249" s="95" t="s">
        <v>17246</v>
      </c>
      <c r="F2249" s="95" t="s">
        <v>17266</v>
      </c>
      <c r="G2249" s="95" t="s">
        <v>17281</v>
      </c>
      <c r="H2249" s="14" t="s">
        <v>20823</v>
      </c>
      <c r="I2249" s="95" t="s">
        <v>7130</v>
      </c>
      <c r="J2249" s="120" t="s">
        <v>14920</v>
      </c>
      <c r="K2249" s="106" t="s">
        <v>7131</v>
      </c>
      <c r="L2249" s="95" t="s">
        <v>7130</v>
      </c>
      <c r="M2249" s="97">
        <f>IF($K$6="с учетом НДС",VLOOKUP('Прайс MILWAUKEE®'!$J2249,'Legend ACC'!$A:$H,8,0)*(1-N2249),VLOOKUP('Прайс MILWAUKEE®'!$J2249,'Legend ACC'!$A:$H,8,0)*(1-N2249)/1.2)</f>
        <v>165</v>
      </c>
      <c r="N2249" s="98">
        <f>IF(OR(E2249="Принадлежности",E2249="Ручной инструмент"),$K$5,IF($K$4=0,0,IFERROR(VLOOKUP(Q2249,LEGEND!$V$4:$W$7,2,0),$K$4)))</f>
        <v>0</v>
      </c>
      <c r="O2249" s="103" t="s">
        <v>20</v>
      </c>
      <c r="P2249" s="102" t="s">
        <v>20</v>
      </c>
      <c r="Q2249" s="102" t="s">
        <v>20</v>
      </c>
      <c r="R2249" s="116" t="s">
        <v>7132</v>
      </c>
      <c r="S2249" s="114" t="s">
        <v>5035</v>
      </c>
      <c r="T2249" s="114">
        <v>150</v>
      </c>
      <c r="U2249" s="114">
        <v>150</v>
      </c>
      <c r="V2249" s="114">
        <v>5</v>
      </c>
      <c r="W2249" s="115">
        <v>5.8000000000000003E-2</v>
      </c>
    </row>
    <row r="2250" spans="2:23" ht="51">
      <c r="B2250" s="95" t="s">
        <v>20807</v>
      </c>
      <c r="C2250" s="95" t="s">
        <v>20</v>
      </c>
      <c r="D2250" s="95" t="s">
        <v>20</v>
      </c>
      <c r="E2250" s="95" t="s">
        <v>17246</v>
      </c>
      <c r="F2250" s="95" t="s">
        <v>17266</v>
      </c>
      <c r="G2250" s="95" t="s">
        <v>17281</v>
      </c>
      <c r="H2250" s="14" t="s">
        <v>20823</v>
      </c>
      <c r="I2250" s="95" t="s">
        <v>7133</v>
      </c>
      <c r="J2250" s="120" t="s">
        <v>14921</v>
      </c>
      <c r="K2250" s="106" t="s">
        <v>7134</v>
      </c>
      <c r="L2250" s="95" t="s">
        <v>7133</v>
      </c>
      <c r="M2250" s="97">
        <f>IF($K$6="с учетом НДС",VLOOKUP('Прайс MILWAUKEE®'!$J2250,'Legend ACC'!$A:$H,8,0)*(1-N2250),VLOOKUP('Прайс MILWAUKEE®'!$J2250,'Legend ACC'!$A:$H,8,0)*(1-N2250)/1.2)</f>
        <v>266.20000000000005</v>
      </c>
      <c r="N2250" s="98">
        <f>IF(OR(E2250="Принадлежности",E2250="Ручной инструмент"),$K$5,IF($K$4=0,0,IFERROR(VLOOKUP(Q2250,LEGEND!$V$4:$W$7,2,0),$K$4)))</f>
        <v>0</v>
      </c>
      <c r="O2250" s="103" t="s">
        <v>20</v>
      </c>
      <c r="P2250" s="102" t="s">
        <v>20</v>
      </c>
      <c r="Q2250" s="102" t="s">
        <v>20</v>
      </c>
      <c r="R2250" s="116" t="s">
        <v>7135</v>
      </c>
      <c r="S2250" s="114" t="s">
        <v>5035</v>
      </c>
      <c r="T2250" s="114">
        <v>150</v>
      </c>
      <c r="U2250" s="114">
        <v>150</v>
      </c>
      <c r="V2250" s="114">
        <v>10</v>
      </c>
      <c r="W2250" s="115">
        <v>0.252</v>
      </c>
    </row>
    <row r="2251" spans="2:23" ht="25.5">
      <c r="B2251" s="95" t="s">
        <v>20807</v>
      </c>
      <c r="C2251" s="95" t="s">
        <v>20</v>
      </c>
      <c r="D2251" s="95" t="s">
        <v>20</v>
      </c>
      <c r="E2251" s="95" t="s">
        <v>17246</v>
      </c>
      <c r="F2251" s="95" t="s">
        <v>17260</v>
      </c>
      <c r="G2251" s="95" t="s">
        <v>6112</v>
      </c>
      <c r="H2251" s="14" t="s">
        <v>20849</v>
      </c>
      <c r="I2251" s="95" t="s">
        <v>7137</v>
      </c>
      <c r="J2251" s="120" t="s">
        <v>14922</v>
      </c>
      <c r="K2251" s="106" t="s">
        <v>7138</v>
      </c>
      <c r="L2251" s="95" t="s">
        <v>7137</v>
      </c>
      <c r="M2251" s="97">
        <f>IF($K$6="с учетом НДС",VLOOKUP('Прайс MILWAUKEE®'!$J2251,'Legend ACC'!$A:$H,8,0)*(1-N2251),VLOOKUP('Прайс MILWAUKEE®'!$J2251,'Legend ACC'!$A:$H,8,0)*(1-N2251)/1.2)</f>
        <v>2310</v>
      </c>
      <c r="N2251" s="98">
        <f>IF(OR(E2251="Принадлежности",E2251="Ручной инструмент"),$K$5,IF($K$4=0,0,IFERROR(VLOOKUP(Q2251,LEGEND!$V$4:$W$7,2,0),$K$4)))</f>
        <v>0</v>
      </c>
      <c r="O2251" s="103" t="s">
        <v>20</v>
      </c>
      <c r="P2251" s="102" t="s">
        <v>20</v>
      </c>
      <c r="Q2251" s="102" t="s">
        <v>20</v>
      </c>
      <c r="R2251" s="116" t="s">
        <v>7139</v>
      </c>
      <c r="S2251" s="114" t="s">
        <v>4755</v>
      </c>
      <c r="T2251" s="114">
        <v>105</v>
      </c>
      <c r="U2251" s="114">
        <v>124</v>
      </c>
      <c r="V2251" s="114">
        <v>55</v>
      </c>
      <c r="W2251" s="115">
        <v>0.156</v>
      </c>
    </row>
    <row r="2252" spans="2:23" ht="25.5">
      <c r="B2252" s="95" t="s">
        <v>20807</v>
      </c>
      <c r="C2252" s="95" t="s">
        <v>20</v>
      </c>
      <c r="D2252" s="95" t="s">
        <v>20</v>
      </c>
      <c r="E2252" s="95" t="s">
        <v>17246</v>
      </c>
      <c r="F2252" s="95" t="s">
        <v>17260</v>
      </c>
      <c r="G2252" s="95" t="s">
        <v>6112</v>
      </c>
      <c r="H2252" s="14" t="s">
        <v>20849</v>
      </c>
      <c r="I2252" s="95" t="s">
        <v>7140</v>
      </c>
      <c r="J2252" s="120" t="s">
        <v>14923</v>
      </c>
      <c r="K2252" s="106" t="s">
        <v>7141</v>
      </c>
      <c r="L2252" s="95" t="s">
        <v>7140</v>
      </c>
      <c r="M2252" s="97">
        <f>IF($K$6="с учетом НДС",VLOOKUP('Прайс MILWAUKEE®'!$J2252,'Legend ACC'!$A:$H,8,0)*(1-N2252),VLOOKUP('Прайс MILWAUKEE®'!$J2252,'Legend ACC'!$A:$H,8,0)*(1-N2252)/1.2)</f>
        <v>2761</v>
      </c>
      <c r="N2252" s="98">
        <f>IF(OR(E2252="Принадлежности",E2252="Ручной инструмент"),$K$5,IF($K$4=0,0,IFERROR(VLOOKUP(Q2252,LEGEND!$V$4:$W$7,2,0),$K$4)))</f>
        <v>0</v>
      </c>
      <c r="O2252" s="103" t="s">
        <v>20</v>
      </c>
      <c r="P2252" s="102" t="s">
        <v>20</v>
      </c>
      <c r="Q2252" s="102" t="s">
        <v>20</v>
      </c>
      <c r="R2252" s="116" t="s">
        <v>7142</v>
      </c>
      <c r="S2252" s="114" t="s">
        <v>4755</v>
      </c>
      <c r="T2252" s="114">
        <v>70</v>
      </c>
      <c r="U2252" s="114">
        <v>105</v>
      </c>
      <c r="V2252" s="114">
        <v>130</v>
      </c>
      <c r="W2252" s="115">
        <v>0.23400000000000001</v>
      </c>
    </row>
    <row r="2253" spans="2:23" ht="25.5">
      <c r="B2253" s="95" t="s">
        <v>20807</v>
      </c>
      <c r="C2253" s="95" t="s">
        <v>20</v>
      </c>
      <c r="D2253" s="95" t="s">
        <v>20</v>
      </c>
      <c r="E2253" s="95" t="s">
        <v>17246</v>
      </c>
      <c r="F2253" s="95" t="s">
        <v>17260</v>
      </c>
      <c r="G2253" s="95" t="s">
        <v>6112</v>
      </c>
      <c r="H2253" s="14" t="s">
        <v>20849</v>
      </c>
      <c r="I2253" s="95" t="s">
        <v>7143</v>
      </c>
      <c r="J2253" s="120" t="s">
        <v>14924</v>
      </c>
      <c r="K2253" s="106" t="s">
        <v>7144</v>
      </c>
      <c r="L2253" s="95" t="s">
        <v>7143</v>
      </c>
      <c r="M2253" s="97">
        <f>IF($K$6="с учетом НДС",VLOOKUP('Прайс MILWAUKEE®'!$J2253,'Legend ACC'!$A:$H,8,0)*(1-N2253),VLOOKUP('Прайс MILWAUKEE®'!$J2253,'Legend ACC'!$A:$H,8,0)*(1-N2253)/1.2)</f>
        <v>4796</v>
      </c>
      <c r="N2253" s="98">
        <f>IF(OR(E2253="Принадлежности",E2253="Ручной инструмент"),$K$5,IF($K$4=0,0,IFERROR(VLOOKUP(Q2253,LEGEND!$V$4:$W$7,2,0),$K$4)))</f>
        <v>0</v>
      </c>
      <c r="O2253" s="103" t="s">
        <v>20</v>
      </c>
      <c r="P2253" s="102" t="s">
        <v>20</v>
      </c>
      <c r="Q2253" s="102" t="s">
        <v>20</v>
      </c>
      <c r="R2253" s="116" t="s">
        <v>7145</v>
      </c>
      <c r="S2253" s="114" t="s">
        <v>4755</v>
      </c>
      <c r="T2253" s="114">
        <v>70</v>
      </c>
      <c r="U2253" s="114">
        <v>180</v>
      </c>
      <c r="V2253" s="114">
        <v>205</v>
      </c>
      <c r="W2253" s="115">
        <v>0.70199999999999996</v>
      </c>
    </row>
    <row r="2254" spans="2:23" ht="25.5">
      <c r="B2254" s="95" t="s">
        <v>20807</v>
      </c>
      <c r="C2254" s="95" t="s">
        <v>20</v>
      </c>
      <c r="D2254" s="95" t="s">
        <v>20</v>
      </c>
      <c r="E2254" s="95" t="s">
        <v>17246</v>
      </c>
      <c r="F2254" s="95" t="s">
        <v>17260</v>
      </c>
      <c r="G2254" s="95" t="s">
        <v>6112</v>
      </c>
      <c r="H2254" s="14" t="s">
        <v>20849</v>
      </c>
      <c r="I2254" s="95" t="s">
        <v>7146</v>
      </c>
      <c r="J2254" s="120" t="s">
        <v>14925</v>
      </c>
      <c r="K2254" s="106" t="s">
        <v>7147</v>
      </c>
      <c r="L2254" s="95" t="s">
        <v>7146</v>
      </c>
      <c r="M2254" s="97">
        <f>IF($K$6="с учетом НДС",VLOOKUP('Прайс MILWAUKEE®'!$J2254,'Legend ACC'!$A:$H,8,0)*(1-N2254),VLOOKUP('Прайс MILWAUKEE®'!$J2254,'Legend ACC'!$A:$H,8,0)*(1-N2254)/1.2)</f>
        <v>5610</v>
      </c>
      <c r="N2254" s="98">
        <f>IF(OR(E2254="Принадлежности",E2254="Ручной инструмент"),$K$5,IF($K$4=0,0,IFERROR(VLOOKUP(Q2254,LEGEND!$V$4:$W$7,2,0),$K$4)))</f>
        <v>0</v>
      </c>
      <c r="O2254" s="103" t="s">
        <v>20</v>
      </c>
      <c r="P2254" s="102" t="s">
        <v>20</v>
      </c>
      <c r="Q2254" s="102" t="s">
        <v>20</v>
      </c>
      <c r="R2254" s="116" t="s">
        <v>7148</v>
      </c>
      <c r="S2254" s="114" t="s">
        <v>4755</v>
      </c>
      <c r="T2254" s="114">
        <v>70</v>
      </c>
      <c r="U2254" s="114">
        <v>180</v>
      </c>
      <c r="V2254" s="114">
        <v>205</v>
      </c>
      <c r="W2254" s="115">
        <v>0.95</v>
      </c>
    </row>
    <row r="2255" spans="2:23" ht="38.25">
      <c r="B2255" s="95" t="s">
        <v>20807</v>
      </c>
      <c r="C2255" s="95" t="s">
        <v>20</v>
      </c>
      <c r="D2255" s="95" t="s">
        <v>20</v>
      </c>
      <c r="E2255" s="95" t="s">
        <v>17246</v>
      </c>
      <c r="F2255" s="95" t="s">
        <v>17260</v>
      </c>
      <c r="G2255" s="95" t="s">
        <v>17261</v>
      </c>
      <c r="H2255" s="14" t="s">
        <v>20829</v>
      </c>
      <c r="I2255" s="95" t="s">
        <v>7149</v>
      </c>
      <c r="J2255" s="120" t="s">
        <v>14926</v>
      </c>
      <c r="K2255" s="106" t="s">
        <v>7150</v>
      </c>
      <c r="L2255" s="95" t="s">
        <v>7149</v>
      </c>
      <c r="M2255" s="97">
        <f>IF($K$6="с учетом НДС",VLOOKUP('Прайс MILWAUKEE®'!$J2255,'Legend ACC'!$A:$H,8,0)*(1-N2255),VLOOKUP('Прайс MILWAUKEE®'!$J2255,'Legend ACC'!$A:$H,8,0)*(1-N2255)/1.2)</f>
        <v>7810.0000000000009</v>
      </c>
      <c r="N2255" s="98">
        <f>IF(OR(E2255="Принадлежности",E2255="Ручной инструмент"),$K$5,IF($K$4=0,0,IFERROR(VLOOKUP(Q2255,LEGEND!$V$4:$W$7,2,0),$K$4)))</f>
        <v>0</v>
      </c>
      <c r="O2255" s="103" t="s">
        <v>20</v>
      </c>
      <c r="P2255" s="102" t="s">
        <v>20</v>
      </c>
      <c r="Q2255" s="102" t="s">
        <v>20</v>
      </c>
      <c r="R2255" s="116" t="s">
        <v>7151</v>
      </c>
      <c r="S2255" s="114" t="s">
        <v>4755</v>
      </c>
      <c r="T2255" s="114">
        <v>255</v>
      </c>
      <c r="U2255" s="114">
        <v>60</v>
      </c>
      <c r="V2255" s="114">
        <v>31</v>
      </c>
      <c r="W2255" s="115">
        <v>1.194</v>
      </c>
    </row>
    <row r="2256" spans="2:23" ht="38.25">
      <c r="B2256" s="95" t="s">
        <v>20807</v>
      </c>
      <c r="C2256" s="95" t="s">
        <v>20</v>
      </c>
      <c r="D2256" s="95" t="s">
        <v>20</v>
      </c>
      <c r="E2256" s="95" t="s">
        <v>17246</v>
      </c>
      <c r="F2256" s="95" t="s">
        <v>17260</v>
      </c>
      <c r="G2256" s="95" t="s">
        <v>17261</v>
      </c>
      <c r="H2256" s="14" t="s">
        <v>20829</v>
      </c>
      <c r="I2256" s="95" t="s">
        <v>7152</v>
      </c>
      <c r="J2256" s="120" t="s">
        <v>14927</v>
      </c>
      <c r="K2256" s="106" t="s">
        <v>7153</v>
      </c>
      <c r="L2256" s="95" t="s">
        <v>7152</v>
      </c>
      <c r="M2256" s="97">
        <f>IF($K$6="с учетом НДС",VLOOKUP('Прайс MILWAUKEE®'!$J2256,'Legend ACC'!$A:$H,8,0)*(1-N2256),VLOOKUP('Прайс MILWAUKEE®'!$J2256,'Legend ACC'!$A:$H,8,0)*(1-N2256)/1.2)</f>
        <v>12331.000000000002</v>
      </c>
      <c r="N2256" s="98">
        <f>IF(OR(E2256="Принадлежности",E2256="Ручной инструмент"),$K$5,IF($K$4=0,0,IFERROR(VLOOKUP(Q2256,LEGEND!$V$4:$W$7,2,0),$K$4)))</f>
        <v>0</v>
      </c>
      <c r="O2256" s="103" t="s">
        <v>20</v>
      </c>
      <c r="P2256" s="102" t="s">
        <v>20</v>
      </c>
      <c r="Q2256" s="102" t="s">
        <v>20</v>
      </c>
      <c r="R2256" s="116" t="s">
        <v>7154</v>
      </c>
      <c r="S2256" s="114" t="s">
        <v>4755</v>
      </c>
      <c r="T2256" s="114">
        <v>50</v>
      </c>
      <c r="U2256" s="114">
        <v>50</v>
      </c>
      <c r="V2256" s="114">
        <v>260</v>
      </c>
      <c r="W2256" s="115">
        <v>2.2679999999999998</v>
      </c>
    </row>
    <row r="2257" spans="2:23" ht="38.25">
      <c r="B2257" s="95" t="s">
        <v>4746</v>
      </c>
      <c r="C2257" s="95" t="s">
        <v>20</v>
      </c>
      <c r="D2257" s="95" t="s">
        <v>20</v>
      </c>
      <c r="E2257" s="95" t="s">
        <v>4746</v>
      </c>
      <c r="F2257" s="95" t="s">
        <v>17252</v>
      </c>
      <c r="G2257" s="95" t="s">
        <v>17258</v>
      </c>
      <c r="H2257" s="14" t="s">
        <v>20850</v>
      </c>
      <c r="I2257" s="95" t="s">
        <v>7155</v>
      </c>
      <c r="J2257" s="120" t="s">
        <v>14928</v>
      </c>
      <c r="K2257" s="106" t="s">
        <v>7156</v>
      </c>
      <c r="L2257" s="95" t="s">
        <v>7155</v>
      </c>
      <c r="M2257" s="97">
        <f>IF($K$6="с учетом НДС",VLOOKUP('Прайс MILWAUKEE®'!$J2257,'Legend ACC'!$A:$H,8,0)*(1-N2257),VLOOKUP('Прайс MILWAUKEE®'!$J2257,'Legend ACC'!$A:$H,8,0)*(1-N2257)/1.2)</f>
        <v>5929.0000000000009</v>
      </c>
      <c r="N2257" s="98">
        <f>IF(OR(E2257="Принадлежности",E2257="Ручной инструмент"),$K$5,IF($K$4=0,0,IFERROR(VLOOKUP(Q2257,LEGEND!$V$4:$W$7,2,0),$K$4)))</f>
        <v>0</v>
      </c>
      <c r="O2257" s="103" t="s">
        <v>20</v>
      </c>
      <c r="P2257" s="102" t="s">
        <v>20</v>
      </c>
      <c r="Q2257" s="102" t="s">
        <v>20</v>
      </c>
      <c r="R2257" s="116" t="s">
        <v>7157</v>
      </c>
      <c r="S2257" s="114" t="s">
        <v>964</v>
      </c>
      <c r="T2257" s="114">
        <v>418</v>
      </c>
      <c r="U2257" s="114">
        <v>45</v>
      </c>
      <c r="V2257" s="114">
        <v>22</v>
      </c>
      <c r="W2257" s="115">
        <v>0.34</v>
      </c>
    </row>
    <row r="2258" spans="2:23" ht="38.25">
      <c r="B2258" s="95" t="s">
        <v>4746</v>
      </c>
      <c r="C2258" s="95" t="s">
        <v>20</v>
      </c>
      <c r="D2258" s="95" t="s">
        <v>20</v>
      </c>
      <c r="E2258" s="95" t="s">
        <v>4746</v>
      </c>
      <c r="F2258" s="95" t="s">
        <v>17252</v>
      </c>
      <c r="G2258" s="95" t="s">
        <v>17258</v>
      </c>
      <c r="H2258" s="14" t="s">
        <v>20850</v>
      </c>
      <c r="I2258" s="95" t="s">
        <v>7158</v>
      </c>
      <c r="J2258" s="120" t="s">
        <v>14929</v>
      </c>
      <c r="K2258" s="106" t="s">
        <v>7159</v>
      </c>
      <c r="L2258" s="95" t="s">
        <v>7158</v>
      </c>
      <c r="M2258" s="97">
        <f>IF($K$6="с учетом НДС",VLOOKUP('Прайс MILWAUKEE®'!$J2258,'Legend ACC'!$A:$H,8,0)*(1-N2258),VLOOKUP('Прайс MILWAUKEE®'!$J2258,'Legend ACC'!$A:$H,8,0)*(1-N2258)/1.2)</f>
        <v>7018.0000000000009</v>
      </c>
      <c r="N2258" s="98">
        <f>IF(OR(E2258="Принадлежности",E2258="Ручной инструмент"),$K$5,IF($K$4=0,0,IFERROR(VLOOKUP(Q2258,LEGEND!$V$4:$W$7,2,0),$K$4)))</f>
        <v>0</v>
      </c>
      <c r="O2258" s="103" t="s">
        <v>20</v>
      </c>
      <c r="P2258" s="102" t="s">
        <v>20</v>
      </c>
      <c r="Q2258" s="102" t="s">
        <v>20</v>
      </c>
      <c r="R2258" s="116" t="s">
        <v>7160</v>
      </c>
      <c r="S2258" s="114" t="s">
        <v>964</v>
      </c>
      <c r="T2258" s="114">
        <v>570</v>
      </c>
      <c r="U2258" s="114">
        <v>45</v>
      </c>
      <c r="V2258" s="114">
        <v>22</v>
      </c>
      <c r="W2258" s="115">
        <v>0.43</v>
      </c>
    </row>
    <row r="2259" spans="2:23" ht="25.5">
      <c r="B2259" s="95" t="s">
        <v>20807</v>
      </c>
      <c r="C2259" s="95" t="s">
        <v>20</v>
      </c>
      <c r="D2259" s="95" t="s">
        <v>20</v>
      </c>
      <c r="E2259" s="95" t="s">
        <v>17246</v>
      </c>
      <c r="F2259" s="95" t="s">
        <v>17268</v>
      </c>
      <c r="G2259" s="95" t="s">
        <v>17278</v>
      </c>
      <c r="H2259" s="14" t="s">
        <v>20834</v>
      </c>
      <c r="I2259" s="95" t="s">
        <v>7161</v>
      </c>
      <c r="J2259" s="120" t="s">
        <v>14930</v>
      </c>
      <c r="K2259" s="106" t="s">
        <v>7162</v>
      </c>
      <c r="L2259" s="95" t="s">
        <v>7161</v>
      </c>
      <c r="M2259" s="97">
        <f>IF($K$6="с учетом НДС",VLOOKUP('Прайс MILWAUKEE®'!$J2259,'Legend ACC'!$A:$H,8,0)*(1-N2259),VLOOKUP('Прайс MILWAUKEE®'!$J2259,'Legend ACC'!$A:$H,8,0)*(1-N2259)/1.2)</f>
        <v>2464</v>
      </c>
      <c r="N2259" s="98">
        <f>IF(OR(E2259="Принадлежности",E2259="Ручной инструмент"),$K$5,IF($K$4=0,0,IFERROR(VLOOKUP(Q2259,LEGEND!$V$4:$W$7,2,0),$K$4)))</f>
        <v>0</v>
      </c>
      <c r="O2259" s="103" t="s">
        <v>20</v>
      </c>
      <c r="P2259" s="102" t="s">
        <v>20</v>
      </c>
      <c r="Q2259" s="102" t="s">
        <v>20</v>
      </c>
      <c r="R2259" s="116" t="s">
        <v>7163</v>
      </c>
      <c r="S2259" s="114" t="s">
        <v>5044</v>
      </c>
      <c r="T2259" s="114">
        <v>170</v>
      </c>
      <c r="U2259" s="114">
        <v>60</v>
      </c>
      <c r="V2259" s="114">
        <v>40</v>
      </c>
      <c r="W2259" s="115">
        <v>0.51400000000000001</v>
      </c>
    </row>
    <row r="2260" spans="2:23" ht="25.5">
      <c r="B2260" s="95" t="s">
        <v>20807</v>
      </c>
      <c r="C2260" s="95" t="s">
        <v>20</v>
      </c>
      <c r="D2260" s="95" t="s">
        <v>20</v>
      </c>
      <c r="E2260" s="95" t="s">
        <v>17246</v>
      </c>
      <c r="F2260" s="95" t="s">
        <v>17268</v>
      </c>
      <c r="G2260" s="95" t="s">
        <v>17278</v>
      </c>
      <c r="H2260" s="14" t="s">
        <v>20834</v>
      </c>
      <c r="I2260" s="95" t="s">
        <v>7164</v>
      </c>
      <c r="J2260" s="120" t="s">
        <v>14931</v>
      </c>
      <c r="K2260" s="106" t="s">
        <v>7165</v>
      </c>
      <c r="L2260" s="95" t="s">
        <v>7164</v>
      </c>
      <c r="M2260" s="97">
        <f>IF($K$6="с учетом НДС",VLOOKUP('Прайс MILWAUKEE®'!$J2260,'Legend ACC'!$A:$H,8,0)*(1-N2260),VLOOKUP('Прайс MILWAUKEE®'!$J2260,'Legend ACC'!$A:$H,8,0)*(1-N2260)/1.2)</f>
        <v>2937.0000000000005</v>
      </c>
      <c r="N2260" s="98">
        <f>IF(OR(E2260="Принадлежности",E2260="Ручной инструмент"),$K$5,IF($K$4=0,0,IFERROR(VLOOKUP(Q2260,LEGEND!$V$4:$W$7,2,0),$K$4)))</f>
        <v>0</v>
      </c>
      <c r="O2260" s="103" t="s">
        <v>20</v>
      </c>
      <c r="P2260" s="102" t="s">
        <v>20</v>
      </c>
      <c r="Q2260" s="102" t="s">
        <v>20</v>
      </c>
      <c r="R2260" s="116" t="s">
        <v>7166</v>
      </c>
      <c r="S2260" s="114" t="s">
        <v>5044</v>
      </c>
      <c r="T2260" s="114">
        <v>170</v>
      </c>
      <c r="U2260" s="114">
        <v>60</v>
      </c>
      <c r="V2260" s="114">
        <v>40</v>
      </c>
      <c r="W2260" s="115">
        <v>0.53</v>
      </c>
    </row>
    <row r="2261" spans="2:23" ht="25.5">
      <c r="B2261" s="95" t="s">
        <v>20807</v>
      </c>
      <c r="C2261" s="95" t="s">
        <v>20</v>
      </c>
      <c r="D2261" s="95" t="s">
        <v>20</v>
      </c>
      <c r="E2261" s="95" t="s">
        <v>17246</v>
      </c>
      <c r="F2261" s="95" t="s">
        <v>17268</v>
      </c>
      <c r="G2261" s="95" t="s">
        <v>17278</v>
      </c>
      <c r="H2261" s="14" t="s">
        <v>20834</v>
      </c>
      <c r="I2261" s="95" t="s">
        <v>7167</v>
      </c>
      <c r="J2261" s="120" t="s">
        <v>14932</v>
      </c>
      <c r="K2261" s="106" t="s">
        <v>7168</v>
      </c>
      <c r="L2261" s="95" t="s">
        <v>7167</v>
      </c>
      <c r="M2261" s="97">
        <f>IF($K$6="с учетом НДС",VLOOKUP('Прайс MILWAUKEE®'!$J2261,'Legend ACC'!$A:$H,8,0)*(1-N2261),VLOOKUP('Прайс MILWAUKEE®'!$J2261,'Legend ACC'!$A:$H,8,0)*(1-N2261)/1.2)</f>
        <v>3025.0000000000005</v>
      </c>
      <c r="N2261" s="98">
        <f>IF(OR(E2261="Принадлежности",E2261="Ручной инструмент"),$K$5,IF($K$4=0,0,IFERROR(VLOOKUP(Q2261,LEGEND!$V$4:$W$7,2,0),$K$4)))</f>
        <v>0</v>
      </c>
      <c r="O2261" s="103" t="s">
        <v>20</v>
      </c>
      <c r="P2261" s="102" t="s">
        <v>20</v>
      </c>
      <c r="Q2261" s="102" t="s">
        <v>20</v>
      </c>
      <c r="R2261" s="116" t="s">
        <v>7169</v>
      </c>
      <c r="S2261" s="114" t="s">
        <v>5044</v>
      </c>
      <c r="T2261" s="114">
        <v>170</v>
      </c>
      <c r="U2261" s="114">
        <v>60</v>
      </c>
      <c r="V2261" s="114">
        <v>40</v>
      </c>
      <c r="W2261" s="115">
        <v>0.56399999999999995</v>
      </c>
    </row>
    <row r="2262" spans="2:23" ht="25.5">
      <c r="B2262" s="95" t="s">
        <v>20807</v>
      </c>
      <c r="C2262" s="95" t="s">
        <v>20</v>
      </c>
      <c r="D2262" s="95" t="s">
        <v>20</v>
      </c>
      <c r="E2262" s="95" t="s">
        <v>17246</v>
      </c>
      <c r="F2262" s="95" t="s">
        <v>17268</v>
      </c>
      <c r="G2262" s="95" t="s">
        <v>17278</v>
      </c>
      <c r="H2262" s="14" t="s">
        <v>20834</v>
      </c>
      <c r="I2262" s="95" t="s">
        <v>7170</v>
      </c>
      <c r="J2262" s="120" t="s">
        <v>14933</v>
      </c>
      <c r="K2262" s="106" t="s">
        <v>7171</v>
      </c>
      <c r="L2262" s="95" t="s">
        <v>7170</v>
      </c>
      <c r="M2262" s="97">
        <f>IF($K$6="с учетом НДС",VLOOKUP('Прайс MILWAUKEE®'!$J2262,'Legend ACC'!$A:$H,8,0)*(1-N2262),VLOOKUP('Прайс MILWAUKEE®'!$J2262,'Legend ACC'!$A:$H,8,0)*(1-N2262)/1.2)</f>
        <v>2717</v>
      </c>
      <c r="N2262" s="98">
        <f>IF(OR(E2262="Принадлежности",E2262="Ручной инструмент"),$K$5,IF($K$4=0,0,IFERROR(VLOOKUP(Q2262,LEGEND!$V$4:$W$7,2,0),$K$4)))</f>
        <v>0</v>
      </c>
      <c r="O2262" s="103" t="s">
        <v>20</v>
      </c>
      <c r="P2262" s="102" t="s">
        <v>20</v>
      </c>
      <c r="Q2262" s="102" t="s">
        <v>20</v>
      </c>
      <c r="R2262" s="116" t="s">
        <v>7172</v>
      </c>
      <c r="S2262" s="114" t="s">
        <v>5044</v>
      </c>
      <c r="T2262" s="114">
        <v>170</v>
      </c>
      <c r="U2262" s="114">
        <v>60</v>
      </c>
      <c r="V2262" s="114">
        <v>40</v>
      </c>
      <c r="W2262" s="115">
        <v>0.57799999999999996</v>
      </c>
    </row>
    <row r="2263" spans="2:23" ht="25.5">
      <c r="B2263" s="95" t="s">
        <v>20807</v>
      </c>
      <c r="C2263" s="95" t="s">
        <v>20</v>
      </c>
      <c r="D2263" s="95" t="s">
        <v>20</v>
      </c>
      <c r="E2263" s="95" t="s">
        <v>17246</v>
      </c>
      <c r="F2263" s="95" t="s">
        <v>17268</v>
      </c>
      <c r="G2263" s="95" t="s">
        <v>17278</v>
      </c>
      <c r="H2263" s="14" t="s">
        <v>20834</v>
      </c>
      <c r="I2263" s="95" t="s">
        <v>7173</v>
      </c>
      <c r="J2263" s="120" t="s">
        <v>14934</v>
      </c>
      <c r="K2263" s="106" t="s">
        <v>7174</v>
      </c>
      <c r="L2263" s="95" t="s">
        <v>7173</v>
      </c>
      <c r="M2263" s="97">
        <f>IF($K$6="с учетом НДС",VLOOKUP('Прайс MILWAUKEE®'!$J2263,'Legend ACC'!$A:$H,8,0)*(1-N2263),VLOOKUP('Прайс MILWAUKEE®'!$J2263,'Legend ACC'!$A:$H,8,0)*(1-N2263)/1.2)</f>
        <v>2717</v>
      </c>
      <c r="N2263" s="98">
        <f>IF(OR(E2263="Принадлежности",E2263="Ручной инструмент"),$K$5,IF($K$4=0,0,IFERROR(VLOOKUP(Q2263,LEGEND!$V$4:$W$7,2,0),$K$4)))</f>
        <v>0</v>
      </c>
      <c r="O2263" s="103" t="s">
        <v>20</v>
      </c>
      <c r="P2263" s="102" t="s">
        <v>20</v>
      </c>
      <c r="Q2263" s="102" t="s">
        <v>20</v>
      </c>
      <c r="R2263" s="116" t="s">
        <v>7175</v>
      </c>
      <c r="S2263" s="114" t="s">
        <v>5044</v>
      </c>
      <c r="T2263" s="114">
        <v>160</v>
      </c>
      <c r="U2263" s="114">
        <v>40</v>
      </c>
      <c r="V2263" s="114">
        <v>60</v>
      </c>
      <c r="W2263" s="115">
        <v>0.61799999999999999</v>
      </c>
    </row>
    <row r="2264" spans="2:23" ht="25.5">
      <c r="B2264" s="95" t="s">
        <v>20807</v>
      </c>
      <c r="C2264" s="95" t="s">
        <v>20</v>
      </c>
      <c r="D2264" s="95" t="s">
        <v>20</v>
      </c>
      <c r="E2264" s="95" t="s">
        <v>17246</v>
      </c>
      <c r="F2264" s="95" t="s">
        <v>17268</v>
      </c>
      <c r="G2264" s="95" t="s">
        <v>17278</v>
      </c>
      <c r="H2264" s="14" t="s">
        <v>20834</v>
      </c>
      <c r="I2264" s="95" t="s">
        <v>7176</v>
      </c>
      <c r="J2264" s="120" t="s">
        <v>14935</v>
      </c>
      <c r="K2264" s="106" t="s">
        <v>7177</v>
      </c>
      <c r="L2264" s="95" t="s">
        <v>7176</v>
      </c>
      <c r="M2264" s="97">
        <f>IF($K$6="с учетом НДС",VLOOKUP('Прайс MILWAUKEE®'!$J2264,'Legend ACC'!$A:$H,8,0)*(1-N2264),VLOOKUP('Прайс MILWAUKEE®'!$J2264,'Legend ACC'!$A:$H,8,0)*(1-N2264)/1.2)</f>
        <v>3025.0000000000005</v>
      </c>
      <c r="N2264" s="98">
        <f>IF(OR(E2264="Принадлежности",E2264="Ручной инструмент"),$K$5,IF($K$4=0,0,IFERROR(VLOOKUP(Q2264,LEGEND!$V$4:$W$7,2,0),$K$4)))</f>
        <v>0</v>
      </c>
      <c r="O2264" s="103" t="s">
        <v>20</v>
      </c>
      <c r="P2264" s="102" t="s">
        <v>20</v>
      </c>
      <c r="Q2264" s="102" t="s">
        <v>20</v>
      </c>
      <c r="R2264" s="116" t="s">
        <v>7178</v>
      </c>
      <c r="S2264" s="114" t="s">
        <v>5044</v>
      </c>
      <c r="T2264" s="114">
        <v>160</v>
      </c>
      <c r="U2264" s="114">
        <v>40</v>
      </c>
      <c r="V2264" s="114">
        <v>60</v>
      </c>
      <c r="W2264" s="115">
        <v>0.61</v>
      </c>
    </row>
    <row r="2265" spans="2:23" ht="25.5">
      <c r="B2265" s="95" t="s">
        <v>20807</v>
      </c>
      <c r="C2265" s="95" t="s">
        <v>20</v>
      </c>
      <c r="D2265" s="95" t="s">
        <v>20</v>
      </c>
      <c r="E2265" s="95" t="s">
        <v>17246</v>
      </c>
      <c r="F2265" s="95" t="s">
        <v>17268</v>
      </c>
      <c r="G2265" s="95" t="s">
        <v>17278</v>
      </c>
      <c r="H2265" s="14" t="s">
        <v>20834</v>
      </c>
      <c r="I2265" s="95" t="s">
        <v>7179</v>
      </c>
      <c r="J2265" s="120" t="s">
        <v>14936</v>
      </c>
      <c r="K2265" s="106" t="s">
        <v>7180</v>
      </c>
      <c r="L2265" s="95" t="s">
        <v>7179</v>
      </c>
      <c r="M2265" s="97">
        <f>IF($K$6="с учетом НДС",VLOOKUP('Прайс MILWAUKEE®'!$J2265,'Legend ACC'!$A:$H,8,0)*(1-N2265),VLOOKUP('Прайс MILWAUKEE®'!$J2265,'Legend ACC'!$A:$H,8,0)*(1-N2265)/1.2)</f>
        <v>3025.0000000000005</v>
      </c>
      <c r="N2265" s="98">
        <f>IF(OR(E2265="Принадлежности",E2265="Ручной инструмент"),$K$5,IF($K$4=0,0,IFERROR(VLOOKUP(Q2265,LEGEND!$V$4:$W$7,2,0),$K$4)))</f>
        <v>0</v>
      </c>
      <c r="O2265" s="103" t="s">
        <v>20</v>
      </c>
      <c r="P2265" s="102" t="s">
        <v>20</v>
      </c>
      <c r="Q2265" s="102" t="s">
        <v>20</v>
      </c>
      <c r="R2265" s="116" t="s">
        <v>7181</v>
      </c>
      <c r="S2265" s="114" t="s">
        <v>5044</v>
      </c>
      <c r="T2265" s="114">
        <v>60</v>
      </c>
      <c r="U2265" s="114">
        <v>45</v>
      </c>
      <c r="V2265" s="114">
        <v>160</v>
      </c>
      <c r="W2265" s="115">
        <v>0.67600000000000005</v>
      </c>
    </row>
    <row r="2266" spans="2:23" ht="25.5">
      <c r="B2266" s="95" t="s">
        <v>20807</v>
      </c>
      <c r="C2266" s="95" t="s">
        <v>20</v>
      </c>
      <c r="D2266" s="95" t="s">
        <v>20</v>
      </c>
      <c r="E2266" s="95" t="s">
        <v>17246</v>
      </c>
      <c r="F2266" s="95" t="s">
        <v>17268</v>
      </c>
      <c r="G2266" s="95" t="s">
        <v>17278</v>
      </c>
      <c r="H2266" s="14" t="s">
        <v>20834</v>
      </c>
      <c r="I2266" s="95" t="s">
        <v>7182</v>
      </c>
      <c r="J2266" s="120" t="s">
        <v>14937</v>
      </c>
      <c r="K2266" s="106" t="s">
        <v>7183</v>
      </c>
      <c r="L2266" s="95" t="s">
        <v>7182</v>
      </c>
      <c r="M2266" s="97">
        <f>IF($K$6="с учетом НДС",VLOOKUP('Прайс MILWAUKEE®'!$J2266,'Legend ACC'!$A:$H,8,0)*(1-N2266),VLOOKUP('Прайс MILWAUKEE®'!$J2266,'Legend ACC'!$A:$H,8,0)*(1-N2266)/1.2)</f>
        <v>3047.0000000000005</v>
      </c>
      <c r="N2266" s="98">
        <f>IF(OR(E2266="Принадлежности",E2266="Ручной инструмент"),$K$5,IF($K$4=0,0,IFERROR(VLOOKUP(Q2266,LEGEND!$V$4:$W$7,2,0),$K$4)))</f>
        <v>0</v>
      </c>
      <c r="O2266" s="103" t="s">
        <v>20</v>
      </c>
      <c r="P2266" s="102" t="s">
        <v>20</v>
      </c>
      <c r="Q2266" s="102" t="s">
        <v>20</v>
      </c>
      <c r="R2266" s="116" t="s">
        <v>7184</v>
      </c>
      <c r="S2266" s="114" t="s">
        <v>5044</v>
      </c>
      <c r="T2266" s="114">
        <v>60</v>
      </c>
      <c r="U2266" s="114">
        <v>40</v>
      </c>
      <c r="V2266" s="114">
        <v>160</v>
      </c>
      <c r="W2266" s="115">
        <v>0.7</v>
      </c>
    </row>
    <row r="2267" spans="2:23" ht="25.5">
      <c r="B2267" s="95" t="s">
        <v>20807</v>
      </c>
      <c r="C2267" s="95" t="s">
        <v>20</v>
      </c>
      <c r="D2267" s="95" t="s">
        <v>20</v>
      </c>
      <c r="E2267" s="95" t="s">
        <v>17246</v>
      </c>
      <c r="F2267" s="95" t="s">
        <v>17268</v>
      </c>
      <c r="G2267" s="95" t="s">
        <v>17278</v>
      </c>
      <c r="H2267" s="14" t="s">
        <v>20834</v>
      </c>
      <c r="I2267" s="95" t="s">
        <v>7185</v>
      </c>
      <c r="J2267" s="120" t="s">
        <v>14938</v>
      </c>
      <c r="K2267" s="106" t="s">
        <v>7186</v>
      </c>
      <c r="L2267" s="95" t="s">
        <v>7185</v>
      </c>
      <c r="M2267" s="97">
        <f>IF($K$6="с учетом НДС",VLOOKUP('Прайс MILWAUKEE®'!$J2267,'Legend ACC'!$A:$H,8,0)*(1-N2267),VLOOKUP('Прайс MILWAUKEE®'!$J2267,'Legend ACC'!$A:$H,8,0)*(1-N2267)/1.2)</f>
        <v>3047.0000000000005</v>
      </c>
      <c r="N2267" s="98">
        <f>IF(OR(E2267="Принадлежности",E2267="Ручной инструмент"),$K$5,IF($K$4=0,0,IFERROR(VLOOKUP(Q2267,LEGEND!$V$4:$W$7,2,0),$K$4)))</f>
        <v>0</v>
      </c>
      <c r="O2267" s="103" t="s">
        <v>20</v>
      </c>
      <c r="P2267" s="102" t="s">
        <v>20</v>
      </c>
      <c r="Q2267" s="102" t="s">
        <v>20</v>
      </c>
      <c r="R2267" s="116" t="s">
        <v>7187</v>
      </c>
      <c r="S2267" s="114" t="s">
        <v>5044</v>
      </c>
      <c r="T2267" s="114">
        <v>160</v>
      </c>
      <c r="U2267" s="114">
        <v>40</v>
      </c>
      <c r="V2267" s="114">
        <v>50</v>
      </c>
      <c r="W2267" s="115">
        <v>0.754</v>
      </c>
    </row>
    <row r="2268" spans="2:23" ht="25.5">
      <c r="B2268" s="95" t="s">
        <v>20807</v>
      </c>
      <c r="C2268" s="95" t="s">
        <v>20</v>
      </c>
      <c r="D2268" s="95" t="s">
        <v>20</v>
      </c>
      <c r="E2268" s="95" t="s">
        <v>17246</v>
      </c>
      <c r="F2268" s="95" t="s">
        <v>17268</v>
      </c>
      <c r="G2268" s="95" t="s">
        <v>17278</v>
      </c>
      <c r="H2268" s="14" t="s">
        <v>20834</v>
      </c>
      <c r="I2268" s="95" t="s">
        <v>7188</v>
      </c>
      <c r="J2268" s="120" t="s">
        <v>14939</v>
      </c>
      <c r="K2268" s="106" t="s">
        <v>7189</v>
      </c>
      <c r="L2268" s="95" t="s">
        <v>7188</v>
      </c>
      <c r="M2268" s="97">
        <f>IF($K$6="с учетом НДС",VLOOKUP('Прайс MILWAUKEE®'!$J2268,'Legend ACC'!$A:$H,8,0)*(1-N2268),VLOOKUP('Прайс MILWAUKEE®'!$J2268,'Legend ACC'!$A:$H,8,0)*(1-N2268)/1.2)</f>
        <v>3443.0000000000005</v>
      </c>
      <c r="N2268" s="98">
        <f>IF(OR(E2268="Принадлежности",E2268="Ручной инструмент"),$K$5,IF($K$4=0,0,IFERROR(VLOOKUP(Q2268,LEGEND!$V$4:$W$7,2,0),$K$4)))</f>
        <v>0</v>
      </c>
      <c r="O2268" s="103" t="s">
        <v>20</v>
      </c>
      <c r="P2268" s="102" t="s">
        <v>20</v>
      </c>
      <c r="Q2268" s="102" t="s">
        <v>20</v>
      </c>
      <c r="R2268" s="116" t="s">
        <v>7190</v>
      </c>
      <c r="S2268" s="114" t="s">
        <v>5044</v>
      </c>
      <c r="T2268" s="114">
        <v>60</v>
      </c>
      <c r="U2268" s="114">
        <v>40</v>
      </c>
      <c r="V2268" s="114">
        <v>160</v>
      </c>
      <c r="W2268" s="115">
        <v>0.84199999999999997</v>
      </c>
    </row>
    <row r="2269" spans="2:23" ht="25.5">
      <c r="B2269" s="95" t="s">
        <v>20807</v>
      </c>
      <c r="C2269" s="95" t="s">
        <v>20</v>
      </c>
      <c r="D2269" s="95" t="s">
        <v>20</v>
      </c>
      <c r="E2269" s="95" t="s">
        <v>17246</v>
      </c>
      <c r="F2269" s="95" t="s">
        <v>17268</v>
      </c>
      <c r="G2269" s="95" t="s">
        <v>17278</v>
      </c>
      <c r="H2269" s="14" t="s">
        <v>20834</v>
      </c>
      <c r="I2269" s="95" t="s">
        <v>7191</v>
      </c>
      <c r="J2269" s="120" t="s">
        <v>14940</v>
      </c>
      <c r="K2269" s="106" t="s">
        <v>7192</v>
      </c>
      <c r="L2269" s="95" t="s">
        <v>7191</v>
      </c>
      <c r="M2269" s="97">
        <f>IF($K$6="с учетом НДС",VLOOKUP('Прайс MILWAUKEE®'!$J2269,'Legend ACC'!$A:$H,8,0)*(1-N2269),VLOOKUP('Прайс MILWAUKEE®'!$J2269,'Legend ACC'!$A:$H,8,0)*(1-N2269)/1.2)</f>
        <v>3718.0000000000005</v>
      </c>
      <c r="N2269" s="98">
        <f>IF(OR(E2269="Принадлежности",E2269="Ручной инструмент"),$K$5,IF($K$4=0,0,IFERROR(VLOOKUP(Q2269,LEGEND!$V$4:$W$7,2,0),$K$4)))</f>
        <v>0</v>
      </c>
      <c r="O2269" s="103" t="s">
        <v>20</v>
      </c>
      <c r="P2269" s="102" t="s">
        <v>20</v>
      </c>
      <c r="Q2269" s="102" t="s">
        <v>20</v>
      </c>
      <c r="R2269" s="116" t="s">
        <v>7193</v>
      </c>
      <c r="S2269" s="114" t="s">
        <v>5044</v>
      </c>
      <c r="T2269" s="114">
        <v>60</v>
      </c>
      <c r="U2269" s="114">
        <v>45</v>
      </c>
      <c r="V2269" s="114">
        <v>160</v>
      </c>
      <c r="W2269" s="115">
        <v>0.98</v>
      </c>
    </row>
    <row r="2270" spans="2:23" ht="25.5">
      <c r="B2270" s="95" t="s">
        <v>20807</v>
      </c>
      <c r="C2270" s="95" t="s">
        <v>20</v>
      </c>
      <c r="D2270" s="95" t="s">
        <v>20</v>
      </c>
      <c r="E2270" s="95" t="s">
        <v>17246</v>
      </c>
      <c r="F2270" s="95" t="s">
        <v>17268</v>
      </c>
      <c r="G2270" s="95" t="s">
        <v>17278</v>
      </c>
      <c r="H2270" s="14" t="s">
        <v>20834</v>
      </c>
      <c r="I2270" s="95" t="s">
        <v>7194</v>
      </c>
      <c r="J2270" s="120" t="s">
        <v>14941</v>
      </c>
      <c r="K2270" s="106" t="s">
        <v>7195</v>
      </c>
      <c r="L2270" s="95" t="s">
        <v>7194</v>
      </c>
      <c r="M2270" s="97">
        <f>IF($K$6="с учетом НДС",VLOOKUP('Прайс MILWAUKEE®'!$J2270,'Legend ACC'!$A:$H,8,0)*(1-N2270),VLOOKUP('Прайс MILWAUKEE®'!$J2270,'Legend ACC'!$A:$H,8,0)*(1-N2270)/1.2)</f>
        <v>4378</v>
      </c>
      <c r="N2270" s="98">
        <f>IF(OR(E2270="Принадлежности",E2270="Ручной инструмент"),$K$5,IF($K$4=0,0,IFERROR(VLOOKUP(Q2270,LEGEND!$V$4:$W$7,2,0),$K$4)))</f>
        <v>0</v>
      </c>
      <c r="O2270" s="103" t="s">
        <v>20</v>
      </c>
      <c r="P2270" s="102" t="s">
        <v>20</v>
      </c>
      <c r="Q2270" s="102" t="s">
        <v>20</v>
      </c>
      <c r="R2270" s="116" t="s">
        <v>7196</v>
      </c>
      <c r="S2270" s="114" t="s">
        <v>5044</v>
      </c>
      <c r="T2270" s="114">
        <v>170</v>
      </c>
      <c r="U2270" s="114">
        <v>55</v>
      </c>
      <c r="V2270" s="114">
        <v>60</v>
      </c>
      <c r="W2270" s="115">
        <v>1.1140000000000001</v>
      </c>
    </row>
    <row r="2271" spans="2:23" ht="25.5">
      <c r="B2271" s="95" t="s">
        <v>20807</v>
      </c>
      <c r="C2271" s="95" t="s">
        <v>20</v>
      </c>
      <c r="D2271" s="95" t="s">
        <v>20</v>
      </c>
      <c r="E2271" s="95" t="s">
        <v>17246</v>
      </c>
      <c r="F2271" s="95" t="s">
        <v>17268</v>
      </c>
      <c r="G2271" s="95" t="s">
        <v>17278</v>
      </c>
      <c r="H2271" s="14" t="s">
        <v>20834</v>
      </c>
      <c r="I2271" s="95" t="s">
        <v>7197</v>
      </c>
      <c r="J2271" s="120" t="s">
        <v>14942</v>
      </c>
      <c r="K2271" s="106" t="s">
        <v>7198</v>
      </c>
      <c r="L2271" s="95" t="s">
        <v>7197</v>
      </c>
      <c r="M2271" s="97">
        <f>IF($K$6="с учетом НДС",VLOOKUP('Прайс MILWAUKEE®'!$J2271,'Legend ACC'!$A:$H,8,0)*(1-N2271),VLOOKUP('Прайс MILWAUKEE®'!$J2271,'Legend ACC'!$A:$H,8,0)*(1-N2271)/1.2)</f>
        <v>5775.0000000000009</v>
      </c>
      <c r="N2271" s="98">
        <f>IF(OR(E2271="Принадлежности",E2271="Ручной инструмент"),$K$5,IF($K$4=0,0,IFERROR(VLOOKUP(Q2271,LEGEND!$V$4:$W$7,2,0),$K$4)))</f>
        <v>0</v>
      </c>
      <c r="O2271" s="103" t="s">
        <v>20</v>
      </c>
      <c r="P2271" s="102" t="s">
        <v>20</v>
      </c>
      <c r="Q2271" s="102" t="s">
        <v>20</v>
      </c>
      <c r="R2271" s="116" t="s">
        <v>7199</v>
      </c>
      <c r="S2271" s="114" t="s">
        <v>5044</v>
      </c>
      <c r="T2271" s="114">
        <v>60</v>
      </c>
      <c r="U2271" s="114">
        <v>70</v>
      </c>
      <c r="V2271" s="114">
        <v>160</v>
      </c>
      <c r="W2271" s="115">
        <v>1.3660000000000001</v>
      </c>
    </row>
    <row r="2272" spans="2:23" ht="38.25">
      <c r="B2272" s="95" t="s">
        <v>20807</v>
      </c>
      <c r="C2272" s="95" t="s">
        <v>20</v>
      </c>
      <c r="D2272" s="95" t="s">
        <v>20</v>
      </c>
      <c r="E2272" s="95" t="s">
        <v>17246</v>
      </c>
      <c r="F2272" s="95" t="s">
        <v>17268</v>
      </c>
      <c r="G2272" s="95" t="s">
        <v>17278</v>
      </c>
      <c r="H2272" s="14" t="s">
        <v>20834</v>
      </c>
      <c r="I2272" s="95" t="s">
        <v>7200</v>
      </c>
      <c r="J2272" s="120" t="s">
        <v>14943</v>
      </c>
      <c r="K2272" s="106" t="s">
        <v>7201</v>
      </c>
      <c r="L2272" s="95" t="s">
        <v>7200</v>
      </c>
      <c r="M2272" s="97">
        <f>IF($K$6="с учетом НДС",VLOOKUP('Прайс MILWAUKEE®'!$J2272,'Legend ACC'!$A:$H,8,0)*(1-N2272),VLOOKUP('Прайс MILWAUKEE®'!$J2272,'Legend ACC'!$A:$H,8,0)*(1-N2272)/1.2)</f>
        <v>3674.0000000000005</v>
      </c>
      <c r="N2272" s="98">
        <f>IF(OR(E2272="Принадлежности",E2272="Ручной инструмент"),$K$5,IF($K$4=0,0,IFERROR(VLOOKUP(Q2272,LEGEND!$V$4:$W$7,2,0),$K$4)))</f>
        <v>0</v>
      </c>
      <c r="O2272" s="103" t="s">
        <v>20</v>
      </c>
      <c r="P2272" s="102" t="s">
        <v>20</v>
      </c>
      <c r="Q2272" s="102" t="s">
        <v>20</v>
      </c>
      <c r="R2272" s="116" t="s">
        <v>7202</v>
      </c>
      <c r="S2272" s="114" t="s">
        <v>5044</v>
      </c>
      <c r="T2272" s="114">
        <v>70</v>
      </c>
      <c r="U2272" s="114">
        <v>50</v>
      </c>
      <c r="V2272" s="114">
        <v>22</v>
      </c>
      <c r="W2272" s="115">
        <v>0.78800000000000003</v>
      </c>
    </row>
    <row r="2273" spans="2:23" ht="38.25">
      <c r="B2273" s="95" t="s">
        <v>20807</v>
      </c>
      <c r="C2273" s="95" t="s">
        <v>20</v>
      </c>
      <c r="D2273" s="95" t="s">
        <v>20</v>
      </c>
      <c r="E2273" s="95" t="s">
        <v>17246</v>
      </c>
      <c r="F2273" s="95" t="s">
        <v>17268</v>
      </c>
      <c r="G2273" s="95" t="s">
        <v>17278</v>
      </c>
      <c r="H2273" s="14" t="s">
        <v>20834</v>
      </c>
      <c r="I2273" s="95" t="s">
        <v>7203</v>
      </c>
      <c r="J2273" s="120" t="s">
        <v>14944</v>
      </c>
      <c r="K2273" s="106" t="s">
        <v>7204</v>
      </c>
      <c r="L2273" s="95" t="s">
        <v>7203</v>
      </c>
      <c r="M2273" s="97">
        <f>IF($K$6="с учетом НДС",VLOOKUP('Прайс MILWAUKEE®'!$J2273,'Legend ACC'!$A:$H,8,0)*(1-N2273),VLOOKUP('Прайс MILWAUKEE®'!$J2273,'Legend ACC'!$A:$H,8,0)*(1-N2273)/1.2)</f>
        <v>5203</v>
      </c>
      <c r="N2273" s="98">
        <f>IF(OR(E2273="Принадлежности",E2273="Ручной инструмент"),$K$5,IF($K$4=0,0,IFERROR(VLOOKUP(Q2273,LEGEND!$V$4:$W$7,2,0),$K$4)))</f>
        <v>0</v>
      </c>
      <c r="O2273" s="103" t="s">
        <v>20</v>
      </c>
      <c r="P2273" s="102" t="s">
        <v>20</v>
      </c>
      <c r="Q2273" s="102" t="s">
        <v>20</v>
      </c>
      <c r="R2273" s="116" t="s">
        <v>7205</v>
      </c>
      <c r="S2273" s="114" t="s">
        <v>5044</v>
      </c>
      <c r="T2273" s="114">
        <v>40</v>
      </c>
      <c r="U2273" s="114">
        <v>30</v>
      </c>
      <c r="V2273" s="114">
        <v>340</v>
      </c>
      <c r="W2273" s="115">
        <v>1.1739999999999999</v>
      </c>
    </row>
    <row r="2274" spans="2:23" ht="38.25">
      <c r="B2274" s="95" t="s">
        <v>20807</v>
      </c>
      <c r="C2274" s="95" t="s">
        <v>20</v>
      </c>
      <c r="D2274" s="95" t="s">
        <v>20</v>
      </c>
      <c r="E2274" s="95" t="s">
        <v>17246</v>
      </c>
      <c r="F2274" s="95" t="s">
        <v>17268</v>
      </c>
      <c r="G2274" s="95" t="s">
        <v>17278</v>
      </c>
      <c r="H2274" s="14" t="s">
        <v>20834</v>
      </c>
      <c r="I2274" s="95" t="s">
        <v>7206</v>
      </c>
      <c r="J2274" s="120" t="s">
        <v>14945</v>
      </c>
      <c r="K2274" s="106" t="s">
        <v>7207</v>
      </c>
      <c r="L2274" s="95" t="s">
        <v>7206</v>
      </c>
      <c r="M2274" s="97">
        <f>IF($K$6="с учетом НДС",VLOOKUP('Прайс MILWAUKEE®'!$J2274,'Legend ACC'!$A:$H,8,0)*(1-N2274),VLOOKUP('Прайс MILWAUKEE®'!$J2274,'Legend ACC'!$A:$H,8,0)*(1-N2274)/1.2)</f>
        <v>1881.0000000000002</v>
      </c>
      <c r="N2274" s="98">
        <f>IF(OR(E2274="Принадлежности",E2274="Ручной инструмент"),$K$5,IF($K$4=0,0,IFERROR(VLOOKUP(Q2274,LEGEND!$V$4:$W$7,2,0),$K$4)))</f>
        <v>0</v>
      </c>
      <c r="O2274" s="103" t="s">
        <v>20</v>
      </c>
      <c r="P2274" s="102" t="s">
        <v>20</v>
      </c>
      <c r="Q2274" s="102" t="s">
        <v>20</v>
      </c>
      <c r="R2274" s="116" t="s">
        <v>7208</v>
      </c>
      <c r="S2274" s="114" t="s">
        <v>5044</v>
      </c>
      <c r="T2274" s="114">
        <v>60</v>
      </c>
      <c r="U2274" s="114">
        <v>40</v>
      </c>
      <c r="V2274" s="114">
        <v>130</v>
      </c>
      <c r="W2274" s="115">
        <v>0.252</v>
      </c>
    </row>
    <row r="2275" spans="2:23" ht="38.25">
      <c r="B2275" s="95" t="s">
        <v>20807</v>
      </c>
      <c r="C2275" s="95" t="s">
        <v>20</v>
      </c>
      <c r="D2275" s="95" t="s">
        <v>20</v>
      </c>
      <c r="E2275" s="95" t="s">
        <v>17246</v>
      </c>
      <c r="F2275" s="95" t="s">
        <v>17268</v>
      </c>
      <c r="G2275" s="95" t="s">
        <v>17278</v>
      </c>
      <c r="H2275" s="14" t="s">
        <v>20834</v>
      </c>
      <c r="I2275" s="95" t="s">
        <v>7209</v>
      </c>
      <c r="J2275" s="120" t="s">
        <v>14946</v>
      </c>
      <c r="K2275" s="106" t="s">
        <v>7210</v>
      </c>
      <c r="L2275" s="95" t="s">
        <v>7209</v>
      </c>
      <c r="M2275" s="97">
        <f>IF($K$6="с учетом НДС",VLOOKUP('Прайс MILWAUKEE®'!$J2275,'Legend ACC'!$A:$H,8,0)*(1-N2275),VLOOKUP('Прайс MILWAUKEE®'!$J2275,'Legend ACC'!$A:$H,8,0)*(1-N2275)/1.2)</f>
        <v>2332</v>
      </c>
      <c r="N2275" s="98">
        <f>IF(OR(E2275="Принадлежности",E2275="Ручной инструмент"),$K$5,IF($K$4=0,0,IFERROR(VLOOKUP(Q2275,LEGEND!$V$4:$W$7,2,0),$K$4)))</f>
        <v>0</v>
      </c>
      <c r="O2275" s="103" t="s">
        <v>20</v>
      </c>
      <c r="P2275" s="102" t="s">
        <v>20</v>
      </c>
      <c r="Q2275" s="102" t="s">
        <v>20</v>
      </c>
      <c r="R2275" s="116" t="s">
        <v>7211</v>
      </c>
      <c r="S2275" s="114" t="s">
        <v>5044</v>
      </c>
      <c r="T2275" s="114">
        <v>140</v>
      </c>
      <c r="U2275" s="114">
        <v>35</v>
      </c>
      <c r="V2275" s="114">
        <v>60</v>
      </c>
      <c r="W2275" s="115">
        <v>0.39</v>
      </c>
    </row>
    <row r="2276" spans="2:23" ht="51">
      <c r="B2276" s="95" t="s">
        <v>20807</v>
      </c>
      <c r="C2276" s="95" t="s">
        <v>20</v>
      </c>
      <c r="D2276" s="95" t="s">
        <v>20</v>
      </c>
      <c r="E2276" s="95" t="s">
        <v>17246</v>
      </c>
      <c r="F2276" s="95" t="s">
        <v>17268</v>
      </c>
      <c r="G2276" s="95" t="s">
        <v>17278</v>
      </c>
      <c r="H2276" s="14" t="s">
        <v>20834</v>
      </c>
      <c r="I2276" s="95" t="s">
        <v>7212</v>
      </c>
      <c r="J2276" s="120" t="s">
        <v>14947</v>
      </c>
      <c r="K2276" s="106" t="s">
        <v>7213</v>
      </c>
      <c r="L2276" s="95" t="s">
        <v>7212</v>
      </c>
      <c r="M2276" s="97">
        <f>IF($K$6="с учетом НДС",VLOOKUP('Прайс MILWAUKEE®'!$J2276,'Legend ACC'!$A:$H,8,0)*(1-N2276),VLOOKUP('Прайс MILWAUKEE®'!$J2276,'Legend ACC'!$A:$H,8,0)*(1-N2276)/1.2)</f>
        <v>275</v>
      </c>
      <c r="N2276" s="98">
        <f>IF(OR(E2276="Принадлежности",E2276="Ручной инструмент"),$K$5,IF($K$4=0,0,IFERROR(VLOOKUP(Q2276,LEGEND!$V$4:$W$7,2,0),$K$4)))</f>
        <v>0</v>
      </c>
      <c r="O2276" s="103" t="s">
        <v>20</v>
      </c>
      <c r="P2276" s="102" t="s">
        <v>20</v>
      </c>
      <c r="Q2276" s="102" t="s">
        <v>20</v>
      </c>
      <c r="R2276" s="116" t="s">
        <v>7214</v>
      </c>
      <c r="S2276" s="114" t="s">
        <v>5044</v>
      </c>
      <c r="T2276" s="114">
        <v>20</v>
      </c>
      <c r="U2276" s="114">
        <v>15</v>
      </c>
      <c r="V2276" s="114">
        <v>20</v>
      </c>
      <c r="W2276" s="115">
        <v>1.2E-2</v>
      </c>
    </row>
    <row r="2277" spans="2:23" ht="51">
      <c r="B2277" s="95" t="s">
        <v>20807</v>
      </c>
      <c r="C2277" s="95" t="s">
        <v>20</v>
      </c>
      <c r="D2277" s="95" t="s">
        <v>20</v>
      </c>
      <c r="E2277" s="95" t="s">
        <v>17246</v>
      </c>
      <c r="F2277" s="95" t="s">
        <v>17268</v>
      </c>
      <c r="G2277" s="95" t="s">
        <v>17278</v>
      </c>
      <c r="H2277" s="14" t="s">
        <v>20834</v>
      </c>
      <c r="I2277" s="95" t="s">
        <v>7215</v>
      </c>
      <c r="J2277" s="120" t="s">
        <v>14948</v>
      </c>
      <c r="K2277" s="106" t="s">
        <v>7216</v>
      </c>
      <c r="L2277" s="95" t="s">
        <v>7215</v>
      </c>
      <c r="M2277" s="97">
        <f>IF($K$6="с учетом НДС",VLOOKUP('Прайс MILWAUKEE®'!$J2277,'Legend ACC'!$A:$H,8,0)*(1-N2277),VLOOKUP('Прайс MILWAUKEE®'!$J2277,'Legend ACC'!$A:$H,8,0)*(1-N2277)/1.2)</f>
        <v>286</v>
      </c>
      <c r="N2277" s="98">
        <f>IF(OR(E2277="Принадлежности",E2277="Ручной инструмент"),$K$5,IF($K$4=0,0,IFERROR(VLOOKUP(Q2277,LEGEND!$V$4:$W$7,2,0),$K$4)))</f>
        <v>0</v>
      </c>
      <c r="O2277" s="103" t="s">
        <v>20</v>
      </c>
      <c r="P2277" s="102" t="s">
        <v>20</v>
      </c>
      <c r="Q2277" s="102" t="s">
        <v>20</v>
      </c>
      <c r="R2277" s="116" t="s">
        <v>7217</v>
      </c>
      <c r="S2277" s="114" t="s">
        <v>5044</v>
      </c>
      <c r="T2277" s="114">
        <v>60</v>
      </c>
      <c r="U2277" s="114">
        <v>50</v>
      </c>
      <c r="V2277" s="114">
        <v>50</v>
      </c>
      <c r="W2277" s="115">
        <v>8.0000000000000002E-3</v>
      </c>
    </row>
    <row r="2278" spans="2:23" ht="38.25">
      <c r="B2278" s="95" t="s">
        <v>20807</v>
      </c>
      <c r="C2278" s="95" t="s">
        <v>20</v>
      </c>
      <c r="D2278" s="95" t="s">
        <v>20</v>
      </c>
      <c r="E2278" s="95" t="s">
        <v>17246</v>
      </c>
      <c r="F2278" s="95" t="s">
        <v>17268</v>
      </c>
      <c r="G2278" s="95" t="s">
        <v>17278</v>
      </c>
      <c r="H2278" s="14" t="s">
        <v>20834</v>
      </c>
      <c r="I2278" s="95" t="s">
        <v>7218</v>
      </c>
      <c r="J2278" s="120" t="s">
        <v>14949</v>
      </c>
      <c r="K2278" s="106" t="s">
        <v>7219</v>
      </c>
      <c r="L2278" s="95" t="s">
        <v>7218</v>
      </c>
      <c r="M2278" s="97">
        <f>IF($K$6="с учетом НДС",VLOOKUP('Прайс MILWAUKEE®'!$J2278,'Legend ACC'!$A:$H,8,0)*(1-N2278),VLOOKUP('Прайс MILWAUKEE®'!$J2278,'Legend ACC'!$A:$H,8,0)*(1-N2278)/1.2)</f>
        <v>220.00000000000003</v>
      </c>
      <c r="N2278" s="98">
        <f>IF(OR(E2278="Принадлежности",E2278="Ручной инструмент"),$K$5,IF($K$4=0,0,IFERROR(VLOOKUP(Q2278,LEGEND!$V$4:$W$7,2,0),$K$4)))</f>
        <v>0</v>
      </c>
      <c r="O2278" s="103" t="s">
        <v>20</v>
      </c>
      <c r="P2278" s="102" t="s">
        <v>20</v>
      </c>
      <c r="Q2278" s="102" t="s">
        <v>20</v>
      </c>
      <c r="R2278" s="116" t="s">
        <v>7220</v>
      </c>
      <c r="S2278" s="114" t="s">
        <v>5044</v>
      </c>
      <c r="T2278" s="114">
        <v>40</v>
      </c>
      <c r="U2278" s="114">
        <v>20</v>
      </c>
      <c r="V2278" s="114">
        <v>20</v>
      </c>
      <c r="W2278" s="115">
        <v>4.0000000000000001E-3</v>
      </c>
    </row>
    <row r="2279" spans="2:23" ht="38.25">
      <c r="B2279" s="95" t="s">
        <v>20807</v>
      </c>
      <c r="C2279" s="95" t="s">
        <v>20</v>
      </c>
      <c r="D2279" s="95" t="s">
        <v>20</v>
      </c>
      <c r="E2279" s="95" t="s">
        <v>17246</v>
      </c>
      <c r="F2279" s="95" t="s">
        <v>17268</v>
      </c>
      <c r="G2279" s="95" t="s">
        <v>17278</v>
      </c>
      <c r="H2279" s="14" t="s">
        <v>20834</v>
      </c>
      <c r="I2279" s="95" t="s">
        <v>7221</v>
      </c>
      <c r="J2279" s="120" t="s">
        <v>14950</v>
      </c>
      <c r="K2279" s="106" t="s">
        <v>7222</v>
      </c>
      <c r="L2279" s="95" t="s">
        <v>7221</v>
      </c>
      <c r="M2279" s="97">
        <f>IF($K$6="с учетом НДС",VLOOKUP('Прайс MILWAUKEE®'!$J2279,'Legend ACC'!$A:$H,8,0)*(1-N2279),VLOOKUP('Прайс MILWAUKEE®'!$J2279,'Legend ACC'!$A:$H,8,0)*(1-N2279)/1.2)</f>
        <v>264</v>
      </c>
      <c r="N2279" s="98">
        <f>IF(OR(E2279="Принадлежности",E2279="Ручной инструмент"),$K$5,IF($K$4=0,0,IFERROR(VLOOKUP(Q2279,LEGEND!$V$4:$W$7,2,0),$K$4)))</f>
        <v>0</v>
      </c>
      <c r="O2279" s="103" t="s">
        <v>20</v>
      </c>
      <c r="P2279" s="102" t="s">
        <v>20</v>
      </c>
      <c r="Q2279" s="102" t="s">
        <v>20</v>
      </c>
      <c r="R2279" s="116" t="s">
        <v>7223</v>
      </c>
      <c r="S2279" s="114" t="s">
        <v>5044</v>
      </c>
      <c r="T2279" s="114">
        <v>40</v>
      </c>
      <c r="U2279" s="114">
        <v>25</v>
      </c>
      <c r="V2279" s="114">
        <v>60</v>
      </c>
      <c r="W2279" s="115">
        <v>1.4E-2</v>
      </c>
    </row>
    <row r="2280" spans="2:23" ht="25.5">
      <c r="B2280" s="95" t="s">
        <v>20807</v>
      </c>
      <c r="C2280" s="95" t="s">
        <v>20</v>
      </c>
      <c r="D2280" s="95" t="s">
        <v>20</v>
      </c>
      <c r="E2280" s="95" t="s">
        <v>17246</v>
      </c>
      <c r="F2280" s="95" t="s">
        <v>17268</v>
      </c>
      <c r="G2280" s="95" t="s">
        <v>17278</v>
      </c>
      <c r="H2280" s="14" t="s">
        <v>20834</v>
      </c>
      <c r="I2280" s="95" t="s">
        <v>7224</v>
      </c>
      <c r="J2280" s="120" t="s">
        <v>14951</v>
      </c>
      <c r="K2280" s="106" t="s">
        <v>7225</v>
      </c>
      <c r="L2280" s="95" t="s">
        <v>7224</v>
      </c>
      <c r="M2280" s="97">
        <f>IF($K$6="с учетом НДС",VLOOKUP('Прайс MILWAUKEE®'!$J2280,'Legend ACC'!$A:$H,8,0)*(1-N2280),VLOOKUP('Прайс MILWAUKEE®'!$J2280,'Legend ACC'!$A:$H,8,0)*(1-N2280)/1.2)</f>
        <v>2706</v>
      </c>
      <c r="N2280" s="98">
        <f>IF(OR(E2280="Принадлежности",E2280="Ручной инструмент"),$K$5,IF($K$4=0,0,IFERROR(VLOOKUP(Q2280,LEGEND!$V$4:$W$7,2,0),$K$4)))</f>
        <v>0</v>
      </c>
      <c r="O2280" s="103" t="s">
        <v>20</v>
      </c>
      <c r="P2280" s="102" t="s">
        <v>20</v>
      </c>
      <c r="Q2280" s="102" t="s">
        <v>20</v>
      </c>
      <c r="R2280" s="116" t="s">
        <v>7226</v>
      </c>
      <c r="S2280" s="114" t="s">
        <v>5044</v>
      </c>
      <c r="T2280" s="114">
        <v>60</v>
      </c>
      <c r="U2280" s="114">
        <v>40</v>
      </c>
      <c r="V2280" s="114">
        <v>60</v>
      </c>
      <c r="W2280" s="115">
        <v>0.58399999999999996</v>
      </c>
    </row>
    <row r="2281" spans="2:23" ht="25.5">
      <c r="B2281" s="95" t="s">
        <v>20807</v>
      </c>
      <c r="C2281" s="95" t="s">
        <v>20</v>
      </c>
      <c r="D2281" s="95" t="s">
        <v>20</v>
      </c>
      <c r="E2281" s="95" t="s">
        <v>17246</v>
      </c>
      <c r="F2281" s="95" t="s">
        <v>17268</v>
      </c>
      <c r="G2281" s="95" t="s">
        <v>17278</v>
      </c>
      <c r="H2281" s="14" t="s">
        <v>20834</v>
      </c>
      <c r="I2281" s="95" t="s">
        <v>7227</v>
      </c>
      <c r="J2281" s="120" t="s">
        <v>14952</v>
      </c>
      <c r="K2281" s="106" t="s">
        <v>7228</v>
      </c>
      <c r="L2281" s="95" t="s">
        <v>7227</v>
      </c>
      <c r="M2281" s="97">
        <f>IF($K$6="с учетом НДС",VLOOKUP('Прайс MILWAUKEE®'!$J2281,'Legend ACC'!$A:$H,8,0)*(1-N2281),VLOOKUP('Прайс MILWAUKEE®'!$J2281,'Legend ACC'!$A:$H,8,0)*(1-N2281)/1.2)</f>
        <v>2860.0000000000005</v>
      </c>
      <c r="N2281" s="98">
        <f>IF(OR(E2281="Принадлежности",E2281="Ручной инструмент"),$K$5,IF($K$4=0,0,IFERROR(VLOOKUP(Q2281,LEGEND!$V$4:$W$7,2,0),$K$4)))</f>
        <v>0</v>
      </c>
      <c r="O2281" s="103" t="s">
        <v>20</v>
      </c>
      <c r="P2281" s="102" t="s">
        <v>20</v>
      </c>
      <c r="Q2281" s="102" t="s">
        <v>20</v>
      </c>
      <c r="R2281" s="116" t="s">
        <v>7229</v>
      </c>
      <c r="S2281" s="114" t="s">
        <v>5044</v>
      </c>
      <c r="T2281" s="114">
        <v>40</v>
      </c>
      <c r="U2281" s="114">
        <v>42</v>
      </c>
      <c r="V2281" s="114">
        <v>60</v>
      </c>
      <c r="W2281" s="115">
        <v>0.79</v>
      </c>
    </row>
    <row r="2282" spans="2:23" ht="25.5">
      <c r="B2282" s="95" t="s">
        <v>20807</v>
      </c>
      <c r="C2282" s="95" t="s">
        <v>20</v>
      </c>
      <c r="D2282" s="95" t="s">
        <v>20</v>
      </c>
      <c r="E2282" s="95" t="s">
        <v>17246</v>
      </c>
      <c r="F2282" s="95" t="s">
        <v>17268</v>
      </c>
      <c r="G2282" s="95" t="s">
        <v>17278</v>
      </c>
      <c r="H2282" s="14" t="s">
        <v>20834</v>
      </c>
      <c r="I2282" s="95" t="s">
        <v>7230</v>
      </c>
      <c r="J2282" s="120" t="s">
        <v>14953</v>
      </c>
      <c r="K2282" s="106" t="s">
        <v>7231</v>
      </c>
      <c r="L2282" s="95" t="s">
        <v>7230</v>
      </c>
      <c r="M2282" s="97">
        <f>IF($K$6="с учетом НДС",VLOOKUP('Прайс MILWAUKEE®'!$J2282,'Legend ACC'!$A:$H,8,0)*(1-N2282),VLOOKUP('Прайс MILWAUKEE®'!$J2282,'Legend ACC'!$A:$H,8,0)*(1-N2282)/1.2)</f>
        <v>2860.0000000000005</v>
      </c>
      <c r="N2282" s="98">
        <f>IF(OR(E2282="Принадлежности",E2282="Ручной инструмент"),$K$5,IF($K$4=0,0,IFERROR(VLOOKUP(Q2282,LEGEND!$V$4:$W$7,2,0),$K$4)))</f>
        <v>0</v>
      </c>
      <c r="O2282" s="103" t="s">
        <v>20</v>
      </c>
      <c r="P2282" s="102" t="s">
        <v>20</v>
      </c>
      <c r="Q2282" s="102" t="s">
        <v>20</v>
      </c>
      <c r="R2282" s="116" t="s">
        <v>7232</v>
      </c>
      <c r="S2282" s="114" t="s">
        <v>5044</v>
      </c>
      <c r="T2282" s="114">
        <v>60</v>
      </c>
      <c r="U2282" s="114">
        <v>50</v>
      </c>
      <c r="V2282" s="114">
        <v>45</v>
      </c>
      <c r="W2282" s="115">
        <v>0.65200000000000002</v>
      </c>
    </row>
    <row r="2283" spans="2:23" ht="25.5">
      <c r="B2283" s="95" t="s">
        <v>20807</v>
      </c>
      <c r="C2283" s="95" t="s">
        <v>20</v>
      </c>
      <c r="D2283" s="95" t="s">
        <v>20</v>
      </c>
      <c r="E2283" s="95" t="s">
        <v>17246</v>
      </c>
      <c r="F2283" s="95" t="s">
        <v>17268</v>
      </c>
      <c r="G2283" s="95" t="s">
        <v>17278</v>
      </c>
      <c r="H2283" s="14" t="s">
        <v>20834</v>
      </c>
      <c r="I2283" s="95" t="s">
        <v>7233</v>
      </c>
      <c r="J2283" s="120" t="s">
        <v>14954</v>
      </c>
      <c r="K2283" s="106" t="s">
        <v>7234</v>
      </c>
      <c r="L2283" s="95" t="s">
        <v>7233</v>
      </c>
      <c r="M2283" s="97">
        <f>IF($K$6="с учетом НДС",VLOOKUP('Прайс MILWAUKEE®'!$J2283,'Legend ACC'!$A:$H,8,0)*(1-N2283),VLOOKUP('Прайс MILWAUKEE®'!$J2283,'Legend ACC'!$A:$H,8,0)*(1-N2283)/1.2)</f>
        <v>3080.0000000000005</v>
      </c>
      <c r="N2283" s="98">
        <f>IF(OR(E2283="Принадлежности",E2283="Ручной инструмент"),$K$5,IF($K$4=0,0,IFERROR(VLOOKUP(Q2283,LEGEND!$V$4:$W$7,2,0),$K$4)))</f>
        <v>0</v>
      </c>
      <c r="O2283" s="103" t="s">
        <v>20</v>
      </c>
      <c r="P2283" s="102" t="s">
        <v>20</v>
      </c>
      <c r="Q2283" s="102" t="s">
        <v>20</v>
      </c>
      <c r="R2283" s="116" t="s">
        <v>7235</v>
      </c>
      <c r="S2283" s="114" t="s">
        <v>5044</v>
      </c>
      <c r="T2283" s="114">
        <v>70</v>
      </c>
      <c r="U2283" s="114">
        <v>50</v>
      </c>
      <c r="V2283" s="114">
        <v>50</v>
      </c>
      <c r="W2283" s="115">
        <v>0.66</v>
      </c>
    </row>
    <row r="2284" spans="2:23" ht="25.5">
      <c r="B2284" s="95" t="s">
        <v>20807</v>
      </c>
      <c r="C2284" s="95" t="s">
        <v>20</v>
      </c>
      <c r="D2284" s="95" t="s">
        <v>20</v>
      </c>
      <c r="E2284" s="95" t="s">
        <v>17246</v>
      </c>
      <c r="F2284" s="95" t="s">
        <v>17268</v>
      </c>
      <c r="G2284" s="95" t="s">
        <v>17278</v>
      </c>
      <c r="H2284" s="14" t="s">
        <v>20834</v>
      </c>
      <c r="I2284" s="95" t="s">
        <v>7236</v>
      </c>
      <c r="J2284" s="120" t="s">
        <v>14955</v>
      </c>
      <c r="K2284" s="106" t="s">
        <v>7237</v>
      </c>
      <c r="L2284" s="95" t="s">
        <v>7236</v>
      </c>
      <c r="M2284" s="97">
        <f>IF($K$6="с учетом НДС",VLOOKUP('Прайс MILWAUKEE®'!$J2284,'Legend ACC'!$A:$H,8,0)*(1-N2284),VLOOKUP('Прайс MILWAUKEE®'!$J2284,'Legend ACC'!$A:$H,8,0)*(1-N2284)/1.2)</f>
        <v>3212.0000000000005</v>
      </c>
      <c r="N2284" s="98">
        <f>IF(OR(E2284="Принадлежности",E2284="Ручной инструмент"),$K$5,IF($K$4=0,0,IFERROR(VLOOKUP(Q2284,LEGEND!$V$4:$W$7,2,0),$K$4)))</f>
        <v>0</v>
      </c>
      <c r="O2284" s="103" t="s">
        <v>20</v>
      </c>
      <c r="P2284" s="102" t="s">
        <v>20</v>
      </c>
      <c r="Q2284" s="102" t="s">
        <v>20</v>
      </c>
      <c r="R2284" s="116" t="s">
        <v>7238</v>
      </c>
      <c r="S2284" s="114" t="s">
        <v>5044</v>
      </c>
      <c r="T2284" s="114">
        <v>60</v>
      </c>
      <c r="U2284" s="114">
        <v>45</v>
      </c>
      <c r="V2284" s="114">
        <v>50</v>
      </c>
      <c r="W2284" s="115">
        <v>0.72599999999999998</v>
      </c>
    </row>
    <row r="2285" spans="2:23" ht="25.5">
      <c r="B2285" s="95" t="s">
        <v>20807</v>
      </c>
      <c r="C2285" s="95" t="s">
        <v>20</v>
      </c>
      <c r="D2285" s="95" t="s">
        <v>20</v>
      </c>
      <c r="E2285" s="95" t="s">
        <v>17246</v>
      </c>
      <c r="F2285" s="95" t="s">
        <v>17268</v>
      </c>
      <c r="G2285" s="95" t="s">
        <v>17278</v>
      </c>
      <c r="H2285" s="14" t="s">
        <v>20834</v>
      </c>
      <c r="I2285" s="95" t="s">
        <v>7239</v>
      </c>
      <c r="J2285" s="120" t="s">
        <v>14956</v>
      </c>
      <c r="K2285" s="106" t="s">
        <v>7240</v>
      </c>
      <c r="L2285" s="95" t="s">
        <v>7239</v>
      </c>
      <c r="M2285" s="97">
        <f>IF($K$6="с учетом НДС",VLOOKUP('Прайс MILWAUKEE®'!$J2285,'Legend ACC'!$A:$H,8,0)*(1-N2285),VLOOKUP('Прайс MILWAUKEE®'!$J2285,'Legend ACC'!$A:$H,8,0)*(1-N2285)/1.2)</f>
        <v>4180</v>
      </c>
      <c r="N2285" s="98">
        <f>IF(OR(E2285="Принадлежности",E2285="Ручной инструмент"),$K$5,IF($K$4=0,0,IFERROR(VLOOKUP(Q2285,LEGEND!$V$4:$W$7,2,0),$K$4)))</f>
        <v>0</v>
      </c>
      <c r="O2285" s="103" t="s">
        <v>20</v>
      </c>
      <c r="P2285" s="102" t="s">
        <v>20</v>
      </c>
      <c r="Q2285" s="102" t="s">
        <v>20</v>
      </c>
      <c r="R2285" s="116" t="s">
        <v>7241</v>
      </c>
      <c r="S2285" s="114" t="s">
        <v>5044</v>
      </c>
      <c r="T2285" s="114">
        <v>50</v>
      </c>
      <c r="U2285" s="114">
        <v>45</v>
      </c>
      <c r="V2285" s="114">
        <v>65</v>
      </c>
      <c r="W2285" s="115">
        <v>0.81200000000000006</v>
      </c>
    </row>
    <row r="2286" spans="2:23" ht="25.5">
      <c r="B2286" s="95" t="s">
        <v>20807</v>
      </c>
      <c r="C2286" s="95" t="s">
        <v>20</v>
      </c>
      <c r="D2286" s="95" t="s">
        <v>20</v>
      </c>
      <c r="E2286" s="95" t="s">
        <v>17246</v>
      </c>
      <c r="F2286" s="95" t="s">
        <v>17268</v>
      </c>
      <c r="G2286" s="95" t="s">
        <v>17278</v>
      </c>
      <c r="H2286" s="14" t="s">
        <v>20834</v>
      </c>
      <c r="I2286" s="95" t="s">
        <v>7242</v>
      </c>
      <c r="J2286" s="120" t="s">
        <v>14957</v>
      </c>
      <c r="K2286" s="106" t="s">
        <v>7243</v>
      </c>
      <c r="L2286" s="95" t="s">
        <v>7242</v>
      </c>
      <c r="M2286" s="97">
        <f>IF($K$6="с учетом НДС",VLOOKUP('Прайс MILWAUKEE®'!$J2286,'Legend ACC'!$A:$H,8,0)*(1-N2286),VLOOKUP('Прайс MILWAUKEE®'!$J2286,'Legend ACC'!$A:$H,8,0)*(1-N2286)/1.2)</f>
        <v>4576</v>
      </c>
      <c r="N2286" s="98">
        <f>IF(OR(E2286="Принадлежности",E2286="Ручной инструмент"),$K$5,IF($K$4=0,0,IFERROR(VLOOKUP(Q2286,LEGEND!$V$4:$W$7,2,0),$K$4)))</f>
        <v>0</v>
      </c>
      <c r="O2286" s="103" t="s">
        <v>20</v>
      </c>
      <c r="P2286" s="102" t="s">
        <v>20</v>
      </c>
      <c r="Q2286" s="102" t="s">
        <v>20</v>
      </c>
      <c r="R2286" s="116" t="s">
        <v>7244</v>
      </c>
      <c r="S2286" s="114" t="s">
        <v>5044</v>
      </c>
      <c r="T2286" s="114">
        <v>70</v>
      </c>
      <c r="U2286" s="114">
        <v>80</v>
      </c>
      <c r="V2286" s="114">
        <v>60</v>
      </c>
      <c r="W2286" s="115">
        <v>1.028</v>
      </c>
    </row>
    <row r="2287" spans="2:23" ht="25.5">
      <c r="B2287" s="95" t="s">
        <v>20807</v>
      </c>
      <c r="C2287" s="95" t="s">
        <v>20</v>
      </c>
      <c r="D2287" s="95" t="s">
        <v>20</v>
      </c>
      <c r="E2287" s="95" t="s">
        <v>17246</v>
      </c>
      <c r="F2287" s="95" t="s">
        <v>17268</v>
      </c>
      <c r="G2287" s="95" t="s">
        <v>17278</v>
      </c>
      <c r="H2287" s="14" t="s">
        <v>20834</v>
      </c>
      <c r="I2287" s="95" t="s">
        <v>7245</v>
      </c>
      <c r="J2287" s="120" t="s">
        <v>14958</v>
      </c>
      <c r="K2287" s="106" t="s">
        <v>7246</v>
      </c>
      <c r="L2287" s="95" t="s">
        <v>7245</v>
      </c>
      <c r="M2287" s="97">
        <f>IF($K$6="с учетом НДС",VLOOKUP('Прайс MILWAUKEE®'!$J2287,'Legend ACC'!$A:$H,8,0)*(1-N2287),VLOOKUP('Прайс MILWAUKEE®'!$J2287,'Legend ACC'!$A:$H,8,0)*(1-N2287)/1.2)</f>
        <v>5060</v>
      </c>
      <c r="N2287" s="98">
        <f>IF(OR(E2287="Принадлежности",E2287="Ручной инструмент"),$K$5,IF($K$4=0,0,IFERROR(VLOOKUP(Q2287,LEGEND!$V$4:$W$7,2,0),$K$4)))</f>
        <v>0</v>
      </c>
      <c r="O2287" s="103" t="s">
        <v>20</v>
      </c>
      <c r="P2287" s="102" t="s">
        <v>20</v>
      </c>
      <c r="Q2287" s="102" t="s">
        <v>20</v>
      </c>
      <c r="R2287" s="116" t="s">
        <v>7247</v>
      </c>
      <c r="S2287" s="114" t="s">
        <v>5044</v>
      </c>
      <c r="T2287" s="114">
        <v>80</v>
      </c>
      <c r="U2287" s="114">
        <v>80</v>
      </c>
      <c r="V2287" s="114">
        <v>80</v>
      </c>
      <c r="W2287" s="115">
        <v>1.1499999999999999</v>
      </c>
    </row>
    <row r="2288" spans="2:23" ht="25.5">
      <c r="B2288" s="95" t="s">
        <v>20807</v>
      </c>
      <c r="C2288" s="95" t="s">
        <v>20</v>
      </c>
      <c r="D2288" s="95" t="s">
        <v>20</v>
      </c>
      <c r="E2288" s="95" t="s">
        <v>17246</v>
      </c>
      <c r="F2288" s="95" t="s">
        <v>17268</v>
      </c>
      <c r="G2288" s="95" t="s">
        <v>17278</v>
      </c>
      <c r="H2288" s="14" t="s">
        <v>20834</v>
      </c>
      <c r="I2288" s="95" t="s">
        <v>7248</v>
      </c>
      <c r="J2288" s="120" t="s">
        <v>14959</v>
      </c>
      <c r="K2288" s="106" t="s">
        <v>7249</v>
      </c>
      <c r="L2288" s="95" t="s">
        <v>7248</v>
      </c>
      <c r="M2288" s="97">
        <f>IF($K$6="с учетом НДС",VLOOKUP('Прайс MILWAUKEE®'!$J2288,'Legend ACC'!$A:$H,8,0)*(1-N2288),VLOOKUP('Прайс MILWAUKEE®'!$J2288,'Legend ACC'!$A:$H,8,0)*(1-N2288)/1.2)</f>
        <v>6182.0000000000009</v>
      </c>
      <c r="N2288" s="98">
        <f>IF(OR(E2288="Принадлежности",E2288="Ручной инструмент"),$K$5,IF($K$4=0,0,IFERROR(VLOOKUP(Q2288,LEGEND!$V$4:$W$7,2,0),$K$4)))</f>
        <v>0</v>
      </c>
      <c r="O2288" s="103" t="s">
        <v>20</v>
      </c>
      <c r="P2288" s="102" t="s">
        <v>20</v>
      </c>
      <c r="Q2288" s="102" t="s">
        <v>20</v>
      </c>
      <c r="R2288" s="116" t="s">
        <v>7250</v>
      </c>
      <c r="S2288" s="114" t="s">
        <v>5044</v>
      </c>
      <c r="T2288" s="114">
        <v>70</v>
      </c>
      <c r="U2288" s="114">
        <v>50</v>
      </c>
      <c r="V2288" s="114">
        <v>80</v>
      </c>
      <c r="W2288" s="115">
        <v>1.3540000000000001</v>
      </c>
    </row>
    <row r="2289" spans="2:23" ht="25.5">
      <c r="B2289" s="95" t="s">
        <v>20807</v>
      </c>
      <c r="C2289" s="95" t="s">
        <v>20</v>
      </c>
      <c r="D2289" s="95" t="s">
        <v>20</v>
      </c>
      <c r="E2289" s="95" t="s">
        <v>17246</v>
      </c>
      <c r="F2289" s="95" t="s">
        <v>17268</v>
      </c>
      <c r="G2289" s="95" t="s">
        <v>17278</v>
      </c>
      <c r="H2289" s="14" t="s">
        <v>20834</v>
      </c>
      <c r="I2289" s="95" t="s">
        <v>7251</v>
      </c>
      <c r="J2289" s="120" t="s">
        <v>14960</v>
      </c>
      <c r="K2289" s="106" t="s">
        <v>7252</v>
      </c>
      <c r="L2289" s="95" t="s">
        <v>7251</v>
      </c>
      <c r="M2289" s="97">
        <f>IF($K$6="с учетом НДС",VLOOKUP('Прайс MILWAUKEE®'!$J2289,'Legend ACC'!$A:$H,8,0)*(1-N2289),VLOOKUP('Прайс MILWAUKEE®'!$J2289,'Legend ACC'!$A:$H,8,0)*(1-N2289)/1.2)</f>
        <v>8822</v>
      </c>
      <c r="N2289" s="98">
        <f>IF(OR(E2289="Принадлежности",E2289="Ручной инструмент"),$K$5,IF($K$4=0,0,IFERROR(VLOOKUP(Q2289,LEGEND!$V$4:$W$7,2,0),$K$4)))</f>
        <v>0</v>
      </c>
      <c r="O2289" s="103" t="s">
        <v>20</v>
      </c>
      <c r="P2289" s="102" t="s">
        <v>20</v>
      </c>
      <c r="Q2289" s="102" t="s">
        <v>20</v>
      </c>
      <c r="R2289" s="116" t="s">
        <v>7253</v>
      </c>
      <c r="S2289" s="114" t="s">
        <v>5044</v>
      </c>
      <c r="T2289" s="114">
        <v>85</v>
      </c>
      <c r="U2289" s="114">
        <v>85</v>
      </c>
      <c r="V2289" s="114">
        <v>85</v>
      </c>
      <c r="W2289" s="115">
        <v>1.5840000000000001</v>
      </c>
    </row>
    <row r="2290" spans="2:23" ht="25.5">
      <c r="B2290" s="95" t="s">
        <v>20807</v>
      </c>
      <c r="C2290" s="95" t="s">
        <v>20</v>
      </c>
      <c r="D2290" s="95" t="s">
        <v>20</v>
      </c>
      <c r="E2290" s="95" t="s">
        <v>17246</v>
      </c>
      <c r="F2290" s="95" t="s">
        <v>17268</v>
      </c>
      <c r="G2290" s="95" t="s">
        <v>17278</v>
      </c>
      <c r="H2290" s="14" t="s">
        <v>20834</v>
      </c>
      <c r="I2290" s="95" t="s">
        <v>7254</v>
      </c>
      <c r="J2290" s="120" t="s">
        <v>14961</v>
      </c>
      <c r="K2290" s="106" t="s">
        <v>7255</v>
      </c>
      <c r="L2290" s="95" t="s">
        <v>7254</v>
      </c>
      <c r="M2290" s="97">
        <f>IF($K$6="с учетом НДС",VLOOKUP('Прайс MILWAUKEE®'!$J2290,'Legend ACC'!$A:$H,8,0)*(1-N2290),VLOOKUP('Прайс MILWAUKEE®'!$J2290,'Legend ACC'!$A:$H,8,0)*(1-N2290)/1.2)</f>
        <v>9383</v>
      </c>
      <c r="N2290" s="98">
        <f>IF(OR(E2290="Принадлежности",E2290="Ручной инструмент"),$K$5,IF($K$4=0,0,IFERROR(VLOOKUP(Q2290,LEGEND!$V$4:$W$7,2,0),$K$4)))</f>
        <v>0</v>
      </c>
      <c r="O2290" s="103" t="s">
        <v>20</v>
      </c>
      <c r="P2290" s="102" t="s">
        <v>20</v>
      </c>
      <c r="Q2290" s="102" t="s">
        <v>20</v>
      </c>
      <c r="R2290" s="116" t="s">
        <v>7256</v>
      </c>
      <c r="S2290" s="114" t="s">
        <v>5044</v>
      </c>
      <c r="T2290" s="114">
        <v>90</v>
      </c>
      <c r="U2290" s="114">
        <v>90</v>
      </c>
      <c r="V2290" s="114">
        <v>90</v>
      </c>
      <c r="W2290" s="115">
        <v>1.974</v>
      </c>
    </row>
    <row r="2291" spans="2:23" ht="25.5">
      <c r="B2291" s="95" t="s">
        <v>20807</v>
      </c>
      <c r="C2291" s="95" t="s">
        <v>20</v>
      </c>
      <c r="D2291" s="95" t="s">
        <v>20</v>
      </c>
      <c r="E2291" s="95" t="s">
        <v>17246</v>
      </c>
      <c r="F2291" s="95" t="s">
        <v>17268</v>
      </c>
      <c r="G2291" s="95" t="s">
        <v>17278</v>
      </c>
      <c r="H2291" s="14" t="s">
        <v>20834</v>
      </c>
      <c r="I2291" s="95" t="s">
        <v>7257</v>
      </c>
      <c r="J2291" s="120" t="s">
        <v>14962</v>
      </c>
      <c r="K2291" s="106" t="s">
        <v>7258</v>
      </c>
      <c r="L2291" s="95" t="s">
        <v>7257</v>
      </c>
      <c r="M2291" s="97">
        <f>IF($K$6="с учетом НДС",VLOOKUP('Прайс MILWAUKEE®'!$J2291,'Legend ACC'!$A:$H,8,0)*(1-N2291),VLOOKUP('Прайс MILWAUKEE®'!$J2291,'Legend ACC'!$A:$H,8,0)*(1-N2291)/1.2)</f>
        <v>10703</v>
      </c>
      <c r="N2291" s="98">
        <f>IF(OR(E2291="Принадлежности",E2291="Ручной инструмент"),$K$5,IF($K$4=0,0,IFERROR(VLOOKUP(Q2291,LEGEND!$V$4:$W$7,2,0),$K$4)))</f>
        <v>0</v>
      </c>
      <c r="O2291" s="103" t="s">
        <v>20</v>
      </c>
      <c r="P2291" s="102" t="s">
        <v>20</v>
      </c>
      <c r="Q2291" s="102" t="s">
        <v>20</v>
      </c>
      <c r="R2291" s="116" t="s">
        <v>7259</v>
      </c>
      <c r="S2291" s="114" t="s">
        <v>5044</v>
      </c>
      <c r="T2291" s="114">
        <v>95</v>
      </c>
      <c r="U2291" s="114">
        <v>95</v>
      </c>
      <c r="V2291" s="114">
        <v>95</v>
      </c>
      <c r="W2291" s="115">
        <v>2.234</v>
      </c>
    </row>
    <row r="2292" spans="2:23" ht="38.25">
      <c r="B2292" s="95" t="s">
        <v>20807</v>
      </c>
      <c r="C2292" s="95" t="s">
        <v>20</v>
      </c>
      <c r="D2292" s="95" t="s">
        <v>20</v>
      </c>
      <c r="E2292" s="95" t="s">
        <v>17246</v>
      </c>
      <c r="F2292" s="95" t="s">
        <v>17268</v>
      </c>
      <c r="G2292" s="95" t="s">
        <v>17278</v>
      </c>
      <c r="H2292" s="14" t="s">
        <v>20834</v>
      </c>
      <c r="I2292" s="95" t="s">
        <v>7260</v>
      </c>
      <c r="J2292" s="120" t="s">
        <v>14963</v>
      </c>
      <c r="K2292" s="106" t="s">
        <v>7261</v>
      </c>
      <c r="L2292" s="95" t="s">
        <v>7260</v>
      </c>
      <c r="M2292" s="97">
        <f>IF($K$6="с учетом НДС",VLOOKUP('Прайс MILWAUKEE®'!$J2292,'Legend ACC'!$A:$H,8,0)*(1-N2292),VLOOKUP('Прайс MILWAUKEE®'!$J2292,'Legend ACC'!$A:$H,8,0)*(1-N2292)/1.2)</f>
        <v>6160.0000000000009</v>
      </c>
      <c r="N2292" s="98">
        <f>IF(OR(E2292="Принадлежности",E2292="Ручной инструмент"),$K$5,IF($K$4=0,0,IFERROR(VLOOKUP(Q2292,LEGEND!$V$4:$W$7,2,0),$K$4)))</f>
        <v>0</v>
      </c>
      <c r="O2292" s="103" t="s">
        <v>20</v>
      </c>
      <c r="P2292" s="102" t="s">
        <v>20</v>
      </c>
      <c r="Q2292" s="102" t="s">
        <v>20</v>
      </c>
      <c r="R2292" s="116" t="s">
        <v>7262</v>
      </c>
      <c r="S2292" s="114" t="s">
        <v>5044</v>
      </c>
      <c r="T2292" s="114">
        <v>170</v>
      </c>
      <c r="U2292" s="114">
        <v>60</v>
      </c>
      <c r="V2292" s="114">
        <v>55</v>
      </c>
      <c r="W2292" s="115">
        <v>1.494</v>
      </c>
    </row>
    <row r="2293" spans="2:23" ht="38.25">
      <c r="B2293" s="95" t="s">
        <v>20807</v>
      </c>
      <c r="C2293" s="95" t="s">
        <v>20</v>
      </c>
      <c r="D2293" s="95" t="s">
        <v>20</v>
      </c>
      <c r="E2293" s="95" t="s">
        <v>17246</v>
      </c>
      <c r="F2293" s="95" t="s">
        <v>17268</v>
      </c>
      <c r="G2293" s="95" t="s">
        <v>17278</v>
      </c>
      <c r="H2293" s="14" t="s">
        <v>20834</v>
      </c>
      <c r="I2293" s="95" t="s">
        <v>7263</v>
      </c>
      <c r="J2293" s="120" t="s">
        <v>14964</v>
      </c>
      <c r="K2293" s="106" t="s">
        <v>7264</v>
      </c>
      <c r="L2293" s="95" t="s">
        <v>7263</v>
      </c>
      <c r="M2293" s="97">
        <f>IF($K$6="с учетом НДС",VLOOKUP('Прайс MILWAUKEE®'!$J2293,'Legend ACC'!$A:$H,8,0)*(1-N2293),VLOOKUP('Прайс MILWAUKEE®'!$J2293,'Legend ACC'!$A:$H,8,0)*(1-N2293)/1.2)</f>
        <v>10219</v>
      </c>
      <c r="N2293" s="98">
        <f>IF(OR(E2293="Принадлежности",E2293="Ручной инструмент"),$K$5,IF($K$4=0,0,IFERROR(VLOOKUP(Q2293,LEGEND!$V$4:$W$7,2,0),$K$4)))</f>
        <v>0</v>
      </c>
      <c r="O2293" s="103" t="s">
        <v>20</v>
      </c>
      <c r="P2293" s="102" t="s">
        <v>20</v>
      </c>
      <c r="Q2293" s="102" t="s">
        <v>20</v>
      </c>
      <c r="R2293" s="116" t="s">
        <v>7265</v>
      </c>
      <c r="S2293" s="114" t="s">
        <v>5044</v>
      </c>
      <c r="T2293" s="114">
        <v>40</v>
      </c>
      <c r="U2293" s="114">
        <v>25</v>
      </c>
      <c r="V2293" s="114">
        <v>320</v>
      </c>
      <c r="W2293" s="115">
        <v>1.165</v>
      </c>
    </row>
    <row r="2294" spans="2:23" ht="38.25">
      <c r="B2294" s="95" t="s">
        <v>20807</v>
      </c>
      <c r="C2294" s="95" t="s">
        <v>20</v>
      </c>
      <c r="D2294" s="95" t="s">
        <v>20</v>
      </c>
      <c r="E2294" s="95" t="s">
        <v>17246</v>
      </c>
      <c r="F2294" s="95" t="s">
        <v>17268</v>
      </c>
      <c r="G2294" s="95" t="s">
        <v>17278</v>
      </c>
      <c r="H2294" s="14" t="s">
        <v>20834</v>
      </c>
      <c r="I2294" s="95" t="s">
        <v>7266</v>
      </c>
      <c r="J2294" s="120" t="s">
        <v>14965</v>
      </c>
      <c r="K2294" s="106" t="s">
        <v>7267</v>
      </c>
      <c r="L2294" s="95" t="s">
        <v>7266</v>
      </c>
      <c r="M2294" s="97">
        <f>IF($K$6="с учетом НДС",VLOOKUP('Прайс MILWAUKEE®'!$J2294,'Legend ACC'!$A:$H,8,0)*(1-N2294),VLOOKUP('Прайс MILWAUKEE®'!$J2294,'Legend ACC'!$A:$H,8,0)*(1-N2294)/1.2)</f>
        <v>3487.0000000000005</v>
      </c>
      <c r="N2294" s="98">
        <f>IF(OR(E2294="Принадлежности",E2294="Ручной инструмент"),$K$5,IF($K$4=0,0,IFERROR(VLOOKUP(Q2294,LEGEND!$V$4:$W$7,2,0),$K$4)))</f>
        <v>0</v>
      </c>
      <c r="O2294" s="103" t="s">
        <v>20</v>
      </c>
      <c r="P2294" s="102" t="s">
        <v>20</v>
      </c>
      <c r="Q2294" s="102" t="s">
        <v>20</v>
      </c>
      <c r="R2294" s="116" t="s">
        <v>7268</v>
      </c>
      <c r="S2294" s="114" t="s">
        <v>5044</v>
      </c>
      <c r="T2294" s="114">
        <v>60</v>
      </c>
      <c r="U2294" s="114">
        <v>30</v>
      </c>
      <c r="V2294" s="114">
        <v>70</v>
      </c>
      <c r="W2294" s="115">
        <v>0.45600000000000002</v>
      </c>
    </row>
    <row r="2295" spans="2:23" ht="38.25">
      <c r="B2295" s="95" t="s">
        <v>20807</v>
      </c>
      <c r="C2295" s="95" t="s">
        <v>20</v>
      </c>
      <c r="D2295" s="95" t="s">
        <v>20</v>
      </c>
      <c r="E2295" s="95" t="s">
        <v>17246</v>
      </c>
      <c r="F2295" s="95" t="s">
        <v>17268</v>
      </c>
      <c r="G2295" s="95" t="s">
        <v>17278</v>
      </c>
      <c r="H2295" s="14" t="s">
        <v>20834</v>
      </c>
      <c r="I2295" s="95" t="s">
        <v>7269</v>
      </c>
      <c r="J2295" s="120" t="s">
        <v>14966</v>
      </c>
      <c r="K2295" s="106" t="s">
        <v>7270</v>
      </c>
      <c r="L2295" s="95" t="s">
        <v>7269</v>
      </c>
      <c r="M2295" s="97">
        <f>IF($K$6="с учетом НДС",VLOOKUP('Прайс MILWAUKEE®'!$J2295,'Legend ACC'!$A:$H,8,0)*(1-N2295),VLOOKUP('Прайс MILWAUKEE®'!$J2295,'Legend ACC'!$A:$H,8,0)*(1-N2295)/1.2)</f>
        <v>286</v>
      </c>
      <c r="N2295" s="98">
        <f>IF(OR(E2295="Принадлежности",E2295="Ручной инструмент"),$K$5,IF($K$4=0,0,IFERROR(VLOOKUP(Q2295,LEGEND!$V$4:$W$7,2,0),$K$4)))</f>
        <v>0</v>
      </c>
      <c r="O2295" s="103" t="s">
        <v>20</v>
      </c>
      <c r="P2295" s="102" t="s">
        <v>20</v>
      </c>
      <c r="Q2295" s="102" t="s">
        <v>20</v>
      </c>
      <c r="R2295" s="116" t="s">
        <v>7271</v>
      </c>
      <c r="S2295" s="114" t="s">
        <v>5044</v>
      </c>
      <c r="T2295" s="114">
        <v>60</v>
      </c>
      <c r="U2295" s="114">
        <v>50</v>
      </c>
      <c r="V2295" s="114">
        <v>50</v>
      </c>
      <c r="W2295" s="115">
        <v>8.0000000000000002E-3</v>
      </c>
    </row>
    <row r="2296" spans="2:23" ht="25.5">
      <c r="B2296" s="95" t="s">
        <v>20807</v>
      </c>
      <c r="C2296" s="95" t="s">
        <v>20</v>
      </c>
      <c r="D2296" s="95" t="s">
        <v>20</v>
      </c>
      <c r="E2296" s="95" t="s">
        <v>17246</v>
      </c>
      <c r="F2296" s="95" t="s">
        <v>17268</v>
      </c>
      <c r="G2296" s="95" t="s">
        <v>17278</v>
      </c>
      <c r="H2296" s="14" t="s">
        <v>20834</v>
      </c>
      <c r="I2296" s="95" t="s">
        <v>7272</v>
      </c>
      <c r="J2296" s="120" t="s">
        <v>14967</v>
      </c>
      <c r="K2296" s="106" t="s">
        <v>7273</v>
      </c>
      <c r="L2296" s="95" t="s">
        <v>7272</v>
      </c>
      <c r="M2296" s="97">
        <f>IF($K$6="с учетом НДС",VLOOKUP('Прайс MILWAUKEE®'!$J2296,'Legend ACC'!$A:$H,8,0)*(1-N2296),VLOOKUP('Прайс MILWAUKEE®'!$J2296,'Legend ACC'!$A:$H,8,0)*(1-N2296)/1.2)</f>
        <v>264</v>
      </c>
      <c r="N2296" s="98">
        <f>IF(OR(E2296="Принадлежности",E2296="Ручной инструмент"),$K$5,IF($K$4=0,0,IFERROR(VLOOKUP(Q2296,LEGEND!$V$4:$W$7,2,0),$K$4)))</f>
        <v>0</v>
      </c>
      <c r="O2296" s="103" t="s">
        <v>20</v>
      </c>
      <c r="P2296" s="102" t="s">
        <v>20</v>
      </c>
      <c r="Q2296" s="102" t="s">
        <v>20</v>
      </c>
      <c r="R2296" s="116" t="s">
        <v>7274</v>
      </c>
      <c r="S2296" s="114" t="s">
        <v>5044</v>
      </c>
      <c r="T2296" s="114">
        <v>50</v>
      </c>
      <c r="U2296" s="114">
        <v>5</v>
      </c>
      <c r="V2296" s="114">
        <v>10</v>
      </c>
      <c r="W2296" s="115">
        <v>1.2E-2</v>
      </c>
    </row>
    <row r="2297" spans="2:23" ht="25.5">
      <c r="B2297" s="95" t="s">
        <v>20807</v>
      </c>
      <c r="C2297" s="95" t="s">
        <v>17279</v>
      </c>
      <c r="D2297" s="95" t="s">
        <v>20</v>
      </c>
      <c r="E2297" s="95" t="s">
        <v>17246</v>
      </c>
      <c r="F2297" s="95" t="s">
        <v>17260</v>
      </c>
      <c r="G2297" s="95" t="s">
        <v>17261</v>
      </c>
      <c r="H2297" s="14" t="s">
        <v>20829</v>
      </c>
      <c r="I2297" s="95" t="s">
        <v>7275</v>
      </c>
      <c r="J2297" s="120" t="s">
        <v>14968</v>
      </c>
      <c r="K2297" s="106" t="s">
        <v>7276</v>
      </c>
      <c r="L2297" s="95" t="s">
        <v>7275</v>
      </c>
      <c r="M2297" s="97">
        <f>IF($K$6="с учетом НДС",VLOOKUP('Прайс MILWAUKEE®'!$J2297,'Legend ACC'!$A:$H,8,0)*(1-N2297),VLOOKUP('Прайс MILWAUKEE®'!$J2297,'Legend ACC'!$A:$H,8,0)*(1-N2297)/1.2)</f>
        <v>2442</v>
      </c>
      <c r="N2297" s="98">
        <f>IF(OR(E2297="Принадлежности",E2297="Ручной инструмент"),$K$5,IF($K$4=0,0,IFERROR(VLOOKUP(Q2297,LEGEND!$V$4:$W$7,2,0),$K$4)))</f>
        <v>0</v>
      </c>
      <c r="O2297" s="103" t="s">
        <v>20</v>
      </c>
      <c r="P2297" s="102" t="s">
        <v>20</v>
      </c>
      <c r="Q2297" s="102" t="s">
        <v>20</v>
      </c>
      <c r="R2297" s="116" t="s">
        <v>7277</v>
      </c>
      <c r="S2297" s="114" t="s">
        <v>7278</v>
      </c>
      <c r="T2297" s="114">
        <v>280</v>
      </c>
      <c r="U2297" s="114">
        <v>62</v>
      </c>
      <c r="V2297" s="114">
        <v>35</v>
      </c>
      <c r="W2297" s="115">
        <v>0.12</v>
      </c>
    </row>
    <row r="2298" spans="2:23" ht="38.25">
      <c r="B2298" s="95" t="s">
        <v>20807</v>
      </c>
      <c r="C2298" s="95" t="s">
        <v>20</v>
      </c>
      <c r="D2298" s="95" t="s">
        <v>20</v>
      </c>
      <c r="E2298" s="95" t="s">
        <v>17246</v>
      </c>
      <c r="F2298" s="95" t="s">
        <v>17260</v>
      </c>
      <c r="G2298" s="95" t="s">
        <v>6112</v>
      </c>
      <c r="H2298" s="14" t="s">
        <v>20843</v>
      </c>
      <c r="I2298" s="95" t="s">
        <v>7279</v>
      </c>
      <c r="J2298" s="120" t="s">
        <v>14969</v>
      </c>
      <c r="K2298" s="106" t="s">
        <v>7280</v>
      </c>
      <c r="L2298" s="95" t="s">
        <v>7279</v>
      </c>
      <c r="M2298" s="97">
        <f>IF($K$6="с учетом НДС",VLOOKUP('Прайс MILWAUKEE®'!$J2298,'Legend ACC'!$A:$H,8,0)*(1-N2298),VLOOKUP('Прайс MILWAUKEE®'!$J2298,'Legend ACC'!$A:$H,8,0)*(1-N2298)/1.2)</f>
        <v>1485.0000000000002</v>
      </c>
      <c r="N2298" s="98">
        <f>IF(OR(E2298="Принадлежности",E2298="Ручной инструмент"),$K$5,IF($K$4=0,0,IFERROR(VLOOKUP(Q2298,LEGEND!$V$4:$W$7,2,0),$K$4)))</f>
        <v>0</v>
      </c>
      <c r="O2298" s="103" t="s">
        <v>20</v>
      </c>
      <c r="P2298" s="102" t="s">
        <v>20</v>
      </c>
      <c r="Q2298" s="102" t="s">
        <v>20</v>
      </c>
      <c r="R2298" s="116" t="s">
        <v>7281</v>
      </c>
      <c r="S2298" s="114" t="s">
        <v>964</v>
      </c>
      <c r="T2298" s="114">
        <v>50</v>
      </c>
      <c r="U2298" s="114">
        <v>30</v>
      </c>
      <c r="V2298" s="114">
        <v>155</v>
      </c>
      <c r="W2298" s="115">
        <v>0.104</v>
      </c>
    </row>
    <row r="2299" spans="2:23" ht="38.25">
      <c r="B2299" s="95" t="s">
        <v>20807</v>
      </c>
      <c r="C2299" s="95" t="s">
        <v>20</v>
      </c>
      <c r="D2299" s="95" t="s">
        <v>20</v>
      </c>
      <c r="E2299" s="95" t="s">
        <v>17246</v>
      </c>
      <c r="F2299" s="95" t="s">
        <v>17260</v>
      </c>
      <c r="G2299" s="95" t="s">
        <v>6112</v>
      </c>
      <c r="H2299" s="14" t="s">
        <v>20843</v>
      </c>
      <c r="I2299" s="95" t="s">
        <v>7282</v>
      </c>
      <c r="J2299" s="120" t="s">
        <v>14970</v>
      </c>
      <c r="K2299" s="106" t="s">
        <v>7283</v>
      </c>
      <c r="L2299" s="95" t="s">
        <v>7282</v>
      </c>
      <c r="M2299" s="97">
        <f>IF($K$6="с учетом НДС",VLOOKUP('Прайс MILWAUKEE®'!$J2299,'Legend ACC'!$A:$H,8,0)*(1-N2299),VLOOKUP('Прайс MILWAUKEE®'!$J2299,'Legend ACC'!$A:$H,8,0)*(1-N2299)/1.2)</f>
        <v>1804.0000000000002</v>
      </c>
      <c r="N2299" s="98">
        <f>IF(OR(E2299="Принадлежности",E2299="Ручной инструмент"),$K$5,IF($K$4=0,0,IFERROR(VLOOKUP(Q2299,LEGEND!$V$4:$W$7,2,0),$K$4)))</f>
        <v>0</v>
      </c>
      <c r="O2299" s="103" t="s">
        <v>20</v>
      </c>
      <c r="P2299" s="102" t="s">
        <v>20</v>
      </c>
      <c r="Q2299" s="102" t="s">
        <v>20</v>
      </c>
      <c r="R2299" s="116" t="s">
        <v>7284</v>
      </c>
      <c r="S2299" s="114" t="s">
        <v>964</v>
      </c>
      <c r="T2299" s="114">
        <v>50</v>
      </c>
      <c r="U2299" s="114">
        <v>50</v>
      </c>
      <c r="V2299" s="114">
        <v>165</v>
      </c>
      <c r="W2299" s="115">
        <v>0.25600000000000001</v>
      </c>
    </row>
    <row r="2300" spans="2:23" ht="38.25">
      <c r="B2300" s="95" t="s">
        <v>4746</v>
      </c>
      <c r="C2300" s="95" t="s">
        <v>20</v>
      </c>
      <c r="D2300" s="95" t="s">
        <v>20</v>
      </c>
      <c r="E2300" s="95" t="s">
        <v>4746</v>
      </c>
      <c r="F2300" s="95" t="s">
        <v>17270</v>
      </c>
      <c r="G2300" s="95" t="s">
        <v>17286</v>
      </c>
      <c r="H2300" s="14" t="s">
        <v>20812</v>
      </c>
      <c r="I2300" s="95" t="s">
        <v>7285</v>
      </c>
      <c r="J2300" s="120" t="s">
        <v>14971</v>
      </c>
      <c r="K2300" s="106" t="s">
        <v>7286</v>
      </c>
      <c r="L2300" s="95" t="s">
        <v>7285</v>
      </c>
      <c r="M2300" s="97">
        <f>IF($K$6="с учетом НДС",VLOOKUP('Прайс MILWAUKEE®'!$J2300,'Legend ACC'!$A:$H,8,0)*(1-N2300),VLOOKUP('Прайс MILWAUKEE®'!$J2300,'Legend ACC'!$A:$H,8,0)*(1-N2300)/1.2)</f>
        <v>792.00000000000011</v>
      </c>
      <c r="N2300" s="98">
        <f>IF(OR(E2300="Принадлежности",E2300="Ручной инструмент"),$K$5,IF($K$4=0,0,IFERROR(VLOOKUP(Q2300,LEGEND!$V$4:$W$7,2,0),$K$4)))</f>
        <v>0</v>
      </c>
      <c r="O2300" s="103" t="s">
        <v>20</v>
      </c>
      <c r="P2300" s="102" t="s">
        <v>20</v>
      </c>
      <c r="Q2300" s="102" t="s">
        <v>20</v>
      </c>
      <c r="R2300" s="116" t="s">
        <v>7287</v>
      </c>
      <c r="S2300" s="114" t="s">
        <v>5035</v>
      </c>
      <c r="T2300" s="114">
        <v>42</v>
      </c>
      <c r="U2300" s="114">
        <v>45</v>
      </c>
      <c r="V2300" s="114">
        <v>254</v>
      </c>
      <c r="W2300" s="115">
        <v>7.5999999999999998E-2</v>
      </c>
    </row>
    <row r="2301" spans="2:23" ht="38.25">
      <c r="B2301" s="95" t="s">
        <v>4746</v>
      </c>
      <c r="C2301" s="95" t="s">
        <v>20</v>
      </c>
      <c r="D2301" s="95" t="s">
        <v>20</v>
      </c>
      <c r="E2301" s="95" t="s">
        <v>4746</v>
      </c>
      <c r="F2301" s="95" t="s">
        <v>4746</v>
      </c>
      <c r="G2301" s="95" t="s">
        <v>17286</v>
      </c>
      <c r="H2301" s="14" t="s">
        <v>20812</v>
      </c>
      <c r="I2301" s="95" t="s">
        <v>7288</v>
      </c>
      <c r="J2301" s="120" t="s">
        <v>14972</v>
      </c>
      <c r="K2301" s="106" t="s">
        <v>7289</v>
      </c>
      <c r="L2301" s="95" t="s">
        <v>7288</v>
      </c>
      <c r="M2301" s="97">
        <f>IF($K$6="с учетом НДС",VLOOKUP('Прайс MILWAUKEE®'!$J2301,'Legend ACC'!$A:$H,8,0)*(1-N2301),VLOOKUP('Прайс MILWAUKEE®'!$J2301,'Legend ACC'!$A:$H,8,0)*(1-N2301)/1.2)</f>
        <v>792.00000000000011</v>
      </c>
      <c r="N2301" s="98">
        <f>IF(OR(E2301="Принадлежности",E2301="Ручной инструмент"),$K$5,IF($K$4=0,0,IFERROR(VLOOKUP(Q2301,LEGEND!$V$4:$W$7,2,0),$K$4)))</f>
        <v>0</v>
      </c>
      <c r="O2301" s="103" t="s">
        <v>20</v>
      </c>
      <c r="P2301" s="102" t="s">
        <v>20</v>
      </c>
      <c r="Q2301" s="102" t="s">
        <v>20</v>
      </c>
      <c r="R2301" s="116" t="s">
        <v>7290</v>
      </c>
      <c r="S2301" s="114" t="s">
        <v>5035</v>
      </c>
      <c r="T2301" s="114">
        <v>42</v>
      </c>
      <c r="U2301" s="114">
        <v>45</v>
      </c>
      <c r="V2301" s="114">
        <v>254</v>
      </c>
      <c r="W2301" s="115">
        <v>9.8000000000000004E-2</v>
      </c>
    </row>
    <row r="2302" spans="2:23" ht="51">
      <c r="B2302" s="95" t="s">
        <v>4746</v>
      </c>
      <c r="C2302" s="95" t="s">
        <v>20</v>
      </c>
      <c r="D2302" s="95" t="s">
        <v>20</v>
      </c>
      <c r="E2302" s="95" t="s">
        <v>4746</v>
      </c>
      <c r="F2302" s="95" t="s">
        <v>17270</v>
      </c>
      <c r="G2302" s="95" t="s">
        <v>17286</v>
      </c>
      <c r="H2302" s="14" t="s">
        <v>20812</v>
      </c>
      <c r="I2302" s="95" t="s">
        <v>7291</v>
      </c>
      <c r="J2302" s="120" t="s">
        <v>14973</v>
      </c>
      <c r="K2302" s="106" t="s">
        <v>7292</v>
      </c>
      <c r="L2302" s="95" t="s">
        <v>7291</v>
      </c>
      <c r="M2302" s="97">
        <f>IF($K$6="с учетом НДС",VLOOKUP('Прайс MILWAUKEE®'!$J2302,'Legend ACC'!$A:$H,8,0)*(1-N2302),VLOOKUP('Прайс MILWAUKEE®'!$J2302,'Legend ACC'!$A:$H,8,0)*(1-N2302)/1.2)</f>
        <v>836.00000000000011</v>
      </c>
      <c r="N2302" s="98">
        <f>IF(OR(E2302="Принадлежности",E2302="Ручной инструмент"),$K$5,IF($K$4=0,0,IFERROR(VLOOKUP(Q2302,LEGEND!$V$4:$W$7,2,0),$K$4)))</f>
        <v>0</v>
      </c>
      <c r="O2302" s="103" t="s">
        <v>20</v>
      </c>
      <c r="P2302" s="102" t="s">
        <v>20</v>
      </c>
      <c r="Q2302" s="102" t="s">
        <v>20</v>
      </c>
      <c r="R2302" s="116" t="s">
        <v>7293</v>
      </c>
      <c r="S2302" s="114" t="s">
        <v>5035</v>
      </c>
      <c r="T2302" s="114">
        <v>42</v>
      </c>
      <c r="U2302" s="114">
        <v>45</v>
      </c>
      <c r="V2302" s="114">
        <v>254</v>
      </c>
      <c r="W2302" s="115">
        <v>9.8000000000000004E-2</v>
      </c>
    </row>
    <row r="2303" spans="2:23" ht="38.25">
      <c r="B2303" s="95" t="s">
        <v>4746</v>
      </c>
      <c r="C2303" s="95" t="s">
        <v>20</v>
      </c>
      <c r="D2303" s="95" t="s">
        <v>20</v>
      </c>
      <c r="E2303" s="95" t="s">
        <v>4746</v>
      </c>
      <c r="F2303" s="95" t="s">
        <v>17270</v>
      </c>
      <c r="G2303" s="95" t="s">
        <v>17286</v>
      </c>
      <c r="H2303" s="14" t="s">
        <v>20812</v>
      </c>
      <c r="I2303" s="95" t="s">
        <v>7294</v>
      </c>
      <c r="J2303" s="120" t="s">
        <v>14974</v>
      </c>
      <c r="K2303" s="106" t="s">
        <v>7295</v>
      </c>
      <c r="L2303" s="95" t="s">
        <v>7294</v>
      </c>
      <c r="M2303" s="97">
        <f>IF($K$6="с учетом НДС",VLOOKUP('Прайс MILWAUKEE®'!$J2303,'Legend ACC'!$A:$H,8,0)*(1-N2303),VLOOKUP('Прайс MILWAUKEE®'!$J2303,'Legend ACC'!$A:$H,8,0)*(1-N2303)/1.2)</f>
        <v>759.00000000000011</v>
      </c>
      <c r="N2303" s="98">
        <f>IF(OR(E2303="Принадлежности",E2303="Ручной инструмент"),$K$5,IF($K$4=0,0,IFERROR(VLOOKUP(Q2303,LEGEND!$V$4:$W$7,2,0),$K$4)))</f>
        <v>0</v>
      </c>
      <c r="O2303" s="103" t="s">
        <v>20</v>
      </c>
      <c r="P2303" s="102" t="s">
        <v>20</v>
      </c>
      <c r="Q2303" s="102" t="s">
        <v>20</v>
      </c>
      <c r="R2303" s="116" t="s">
        <v>7296</v>
      </c>
      <c r="S2303" s="114" t="s">
        <v>5035</v>
      </c>
      <c r="T2303" s="114">
        <v>42</v>
      </c>
      <c r="U2303" s="114">
        <v>45</v>
      </c>
      <c r="V2303" s="114">
        <v>254</v>
      </c>
      <c r="W2303" s="115">
        <v>7.5999999999999998E-2</v>
      </c>
    </row>
    <row r="2304" spans="2:23" ht="38.25">
      <c r="B2304" s="95" t="s">
        <v>4746</v>
      </c>
      <c r="C2304" s="95" t="s">
        <v>20</v>
      </c>
      <c r="D2304" s="95" t="s">
        <v>20</v>
      </c>
      <c r="E2304" s="95" t="s">
        <v>4746</v>
      </c>
      <c r="F2304" s="95" t="s">
        <v>17270</v>
      </c>
      <c r="G2304" s="95" t="s">
        <v>17286</v>
      </c>
      <c r="H2304" s="14" t="s">
        <v>20812</v>
      </c>
      <c r="I2304" s="95" t="s">
        <v>7297</v>
      </c>
      <c r="J2304" s="120" t="s">
        <v>14975</v>
      </c>
      <c r="K2304" s="106" t="s">
        <v>7298</v>
      </c>
      <c r="L2304" s="95" t="s">
        <v>7297</v>
      </c>
      <c r="M2304" s="97">
        <f>IF($K$6="с учетом НДС",VLOOKUP('Прайс MILWAUKEE®'!$J2304,'Legend ACC'!$A:$H,8,0)*(1-N2304),VLOOKUP('Прайс MILWAUKEE®'!$J2304,'Legend ACC'!$A:$H,8,0)*(1-N2304)/1.2)</f>
        <v>781.00000000000011</v>
      </c>
      <c r="N2304" s="98">
        <f>IF(OR(E2304="Принадлежности",E2304="Ручной инструмент"),$K$5,IF($K$4=0,0,IFERROR(VLOOKUP(Q2304,LEGEND!$V$4:$W$7,2,0),$K$4)))</f>
        <v>0</v>
      </c>
      <c r="O2304" s="103" t="s">
        <v>20</v>
      </c>
      <c r="P2304" s="102" t="s">
        <v>20</v>
      </c>
      <c r="Q2304" s="102" t="s">
        <v>20</v>
      </c>
      <c r="R2304" s="116" t="s">
        <v>7299</v>
      </c>
      <c r="S2304" s="114" t="s">
        <v>5035</v>
      </c>
      <c r="T2304" s="114">
        <v>42</v>
      </c>
      <c r="U2304" s="114">
        <v>45</v>
      </c>
      <c r="V2304" s="114">
        <v>254</v>
      </c>
      <c r="W2304" s="115">
        <v>5.3999999999999999E-2</v>
      </c>
    </row>
    <row r="2305" spans="2:23" ht="38.25">
      <c r="B2305" s="95" t="s">
        <v>4746</v>
      </c>
      <c r="C2305" s="95" t="s">
        <v>20</v>
      </c>
      <c r="D2305" s="95" t="s">
        <v>20</v>
      </c>
      <c r="E2305" s="95" t="s">
        <v>4746</v>
      </c>
      <c r="F2305" s="95" t="s">
        <v>17270</v>
      </c>
      <c r="G2305" s="95" t="s">
        <v>17286</v>
      </c>
      <c r="H2305" s="14" t="s">
        <v>20812</v>
      </c>
      <c r="I2305" s="95" t="s">
        <v>7300</v>
      </c>
      <c r="J2305" s="120" t="s">
        <v>14976</v>
      </c>
      <c r="K2305" s="106" t="s">
        <v>7301</v>
      </c>
      <c r="L2305" s="95" t="s">
        <v>7300</v>
      </c>
      <c r="M2305" s="97">
        <f>IF($K$6="с учетом НДС",VLOOKUP('Прайс MILWAUKEE®'!$J2305,'Legend ACC'!$A:$H,8,0)*(1-N2305),VLOOKUP('Прайс MILWAUKEE®'!$J2305,'Legend ACC'!$A:$H,8,0)*(1-N2305)/1.2)</f>
        <v>759.00000000000011</v>
      </c>
      <c r="N2305" s="98">
        <f>IF(OR(E2305="Принадлежности",E2305="Ручной инструмент"),$K$5,IF($K$4=0,0,IFERROR(VLOOKUP(Q2305,LEGEND!$V$4:$W$7,2,0),$K$4)))</f>
        <v>0</v>
      </c>
      <c r="O2305" s="103" t="s">
        <v>20</v>
      </c>
      <c r="P2305" s="102" t="s">
        <v>20</v>
      </c>
      <c r="Q2305" s="102" t="s">
        <v>20</v>
      </c>
      <c r="R2305" s="116" t="s">
        <v>7302</v>
      </c>
      <c r="S2305" s="114" t="s">
        <v>5035</v>
      </c>
      <c r="T2305" s="114">
        <v>42</v>
      </c>
      <c r="U2305" s="114">
        <v>45</v>
      </c>
      <c r="V2305" s="114">
        <v>254</v>
      </c>
      <c r="W2305" s="115">
        <v>6.3E-2</v>
      </c>
    </row>
    <row r="2306" spans="2:23" ht="38.25">
      <c r="B2306" s="95" t="s">
        <v>4746</v>
      </c>
      <c r="C2306" s="95" t="s">
        <v>20</v>
      </c>
      <c r="D2306" s="95" t="s">
        <v>20</v>
      </c>
      <c r="E2306" s="95" t="s">
        <v>4746</v>
      </c>
      <c r="F2306" s="95" t="s">
        <v>17270</v>
      </c>
      <c r="G2306" s="95" t="s">
        <v>17286</v>
      </c>
      <c r="H2306" s="14" t="s">
        <v>20812</v>
      </c>
      <c r="I2306" s="95" t="s">
        <v>7303</v>
      </c>
      <c r="J2306" s="120" t="s">
        <v>14977</v>
      </c>
      <c r="K2306" s="106" t="s">
        <v>7304</v>
      </c>
      <c r="L2306" s="95" t="s">
        <v>7303</v>
      </c>
      <c r="M2306" s="97">
        <f>IF($K$6="с учетом НДС",VLOOKUP('Прайс MILWAUKEE®'!$J2306,'Legend ACC'!$A:$H,8,0)*(1-N2306),VLOOKUP('Прайс MILWAUKEE®'!$J2306,'Legend ACC'!$A:$H,8,0)*(1-N2306)/1.2)</f>
        <v>781.00000000000011</v>
      </c>
      <c r="N2306" s="98">
        <f>IF(OR(E2306="Принадлежности",E2306="Ручной инструмент"),$K$5,IF($K$4=0,0,IFERROR(VLOOKUP(Q2306,LEGEND!$V$4:$W$7,2,0),$K$4)))</f>
        <v>0</v>
      </c>
      <c r="O2306" s="103" t="s">
        <v>20</v>
      </c>
      <c r="P2306" s="102" t="s">
        <v>20</v>
      </c>
      <c r="Q2306" s="102" t="s">
        <v>20</v>
      </c>
      <c r="R2306" s="116" t="s">
        <v>7305</v>
      </c>
      <c r="S2306" s="114" t="s">
        <v>5035</v>
      </c>
      <c r="T2306" s="114">
        <v>42</v>
      </c>
      <c r="U2306" s="114">
        <v>45</v>
      </c>
      <c r="V2306" s="114">
        <v>254</v>
      </c>
      <c r="W2306" s="115">
        <v>7.5999999999999998E-2</v>
      </c>
    </row>
    <row r="2307" spans="2:23" ht="38.25">
      <c r="B2307" s="95" t="s">
        <v>4746</v>
      </c>
      <c r="C2307" s="95" t="s">
        <v>20</v>
      </c>
      <c r="D2307" s="95" t="s">
        <v>20</v>
      </c>
      <c r="E2307" s="95" t="s">
        <v>4746</v>
      </c>
      <c r="F2307" s="95" t="s">
        <v>17270</v>
      </c>
      <c r="G2307" s="95" t="s">
        <v>17286</v>
      </c>
      <c r="H2307" s="14" t="s">
        <v>20812</v>
      </c>
      <c r="I2307" s="95" t="s">
        <v>7306</v>
      </c>
      <c r="J2307" s="120" t="s">
        <v>14978</v>
      </c>
      <c r="K2307" s="106" t="s">
        <v>7307</v>
      </c>
      <c r="L2307" s="95" t="s">
        <v>7306</v>
      </c>
      <c r="M2307" s="97">
        <f>IF($K$6="с учетом НДС",VLOOKUP('Прайс MILWAUKEE®'!$J2307,'Legend ACC'!$A:$H,8,0)*(1-N2307),VLOOKUP('Прайс MILWAUKEE®'!$J2307,'Legend ACC'!$A:$H,8,0)*(1-N2307)/1.2)</f>
        <v>3927.0000000000005</v>
      </c>
      <c r="N2307" s="98">
        <f>IF(OR(E2307="Принадлежности",E2307="Ручной инструмент"),$K$5,IF($K$4=0,0,IFERROR(VLOOKUP(Q2307,LEGEND!$V$4:$W$7,2,0),$K$4)))</f>
        <v>0</v>
      </c>
      <c r="O2307" s="103" t="s">
        <v>20</v>
      </c>
      <c r="P2307" s="102" t="s">
        <v>20</v>
      </c>
      <c r="Q2307" s="102" t="s">
        <v>20</v>
      </c>
      <c r="R2307" s="116" t="s">
        <v>7308</v>
      </c>
      <c r="S2307" s="114" t="s">
        <v>5035</v>
      </c>
      <c r="T2307" s="114">
        <v>180</v>
      </c>
      <c r="U2307" s="114">
        <v>50</v>
      </c>
      <c r="V2307" s="114">
        <v>50</v>
      </c>
      <c r="W2307" s="115">
        <v>0.44</v>
      </c>
    </row>
    <row r="2308" spans="2:23" ht="51">
      <c r="B2308" s="95" t="s">
        <v>4746</v>
      </c>
      <c r="C2308" s="95" t="s">
        <v>20</v>
      </c>
      <c r="D2308" s="95" t="s">
        <v>20</v>
      </c>
      <c r="E2308" s="95" t="s">
        <v>4746</v>
      </c>
      <c r="F2308" s="95" t="s">
        <v>17270</v>
      </c>
      <c r="G2308" s="95" t="s">
        <v>17286</v>
      </c>
      <c r="H2308" s="14" t="s">
        <v>20812</v>
      </c>
      <c r="I2308" s="95" t="s">
        <v>7309</v>
      </c>
      <c r="J2308" s="120" t="s">
        <v>14979</v>
      </c>
      <c r="K2308" s="106" t="s">
        <v>7310</v>
      </c>
      <c r="L2308" s="95" t="s">
        <v>7309</v>
      </c>
      <c r="M2308" s="97">
        <f>IF($K$6="с учетом НДС",VLOOKUP('Прайс MILWAUKEE®'!$J2308,'Legend ACC'!$A:$H,8,0)*(1-N2308),VLOOKUP('Прайс MILWAUKEE®'!$J2308,'Legend ACC'!$A:$H,8,0)*(1-N2308)/1.2)</f>
        <v>5038</v>
      </c>
      <c r="N2308" s="98">
        <f>IF(OR(E2308="Принадлежности",E2308="Ручной инструмент"),$K$5,IF($K$4=0,0,IFERROR(VLOOKUP(Q2308,LEGEND!$V$4:$W$7,2,0),$K$4)))</f>
        <v>0</v>
      </c>
      <c r="O2308" s="103" t="s">
        <v>20</v>
      </c>
      <c r="P2308" s="102" t="s">
        <v>20</v>
      </c>
      <c r="Q2308" s="102" t="s">
        <v>20</v>
      </c>
      <c r="R2308" s="116" t="s">
        <v>7311</v>
      </c>
      <c r="S2308" s="114" t="s">
        <v>5035</v>
      </c>
      <c r="T2308" s="114">
        <v>180</v>
      </c>
      <c r="U2308" s="114">
        <v>50</v>
      </c>
      <c r="V2308" s="114">
        <v>50</v>
      </c>
      <c r="W2308" s="115">
        <v>0.56000000000000005</v>
      </c>
    </row>
    <row r="2309" spans="2:23" ht="51">
      <c r="B2309" s="95" t="s">
        <v>4746</v>
      </c>
      <c r="C2309" s="95" t="s">
        <v>20</v>
      </c>
      <c r="D2309" s="95" t="s">
        <v>20</v>
      </c>
      <c r="E2309" s="95" t="s">
        <v>17249</v>
      </c>
      <c r="F2309" s="95" t="s">
        <v>4746</v>
      </c>
      <c r="G2309" s="95" t="s">
        <v>20</v>
      </c>
      <c r="H2309" s="14" t="s">
        <v>20812</v>
      </c>
      <c r="I2309" s="95" t="s">
        <v>7312</v>
      </c>
      <c r="J2309" s="120" t="s">
        <v>14980</v>
      </c>
      <c r="K2309" s="106" t="s">
        <v>7313</v>
      </c>
      <c r="L2309" s="95" t="s">
        <v>7312</v>
      </c>
      <c r="M2309" s="97">
        <f>IF($K$6="с учетом НДС",VLOOKUP('Прайс MILWAUKEE®'!$J2309,'Legend ACC'!$A:$H,8,0)*(1-N2309),VLOOKUP('Прайс MILWAUKEE®'!$J2309,'Legend ACC'!$A:$H,8,0)*(1-N2309)/1.2)</f>
        <v>2145</v>
      </c>
      <c r="N2309" s="98">
        <f>IF(OR(E2309="Принадлежности",E2309="Ручной инструмент"),$K$5,IF($K$4=0,0,IFERROR(VLOOKUP(Q2309,LEGEND!$V$4:$W$7,2,0),$K$4)))</f>
        <v>0</v>
      </c>
      <c r="O2309" s="103" t="s">
        <v>20</v>
      </c>
      <c r="P2309" s="102" t="s">
        <v>20</v>
      </c>
      <c r="Q2309" s="102" t="s">
        <v>20</v>
      </c>
      <c r="R2309" s="116" t="s">
        <v>7314</v>
      </c>
      <c r="S2309" s="114" t="s">
        <v>964</v>
      </c>
      <c r="T2309" s="114">
        <v>279</v>
      </c>
      <c r="U2309" s="114">
        <v>99</v>
      </c>
      <c r="V2309" s="114">
        <v>39</v>
      </c>
      <c r="W2309" s="115">
        <v>0.11</v>
      </c>
    </row>
    <row r="2310" spans="2:23" ht="51">
      <c r="B2310" s="95" t="s">
        <v>4746</v>
      </c>
      <c r="C2310" s="95" t="s">
        <v>20</v>
      </c>
      <c r="D2310" s="95" t="s">
        <v>20</v>
      </c>
      <c r="E2310" s="95" t="s">
        <v>17249</v>
      </c>
      <c r="F2310" s="95" t="s">
        <v>4746</v>
      </c>
      <c r="G2310" s="95" t="s">
        <v>20</v>
      </c>
      <c r="H2310" s="14" t="s">
        <v>20812</v>
      </c>
      <c r="I2310" s="95" t="s">
        <v>7315</v>
      </c>
      <c r="J2310" s="120" t="s">
        <v>14981</v>
      </c>
      <c r="K2310" s="106" t="s">
        <v>7316</v>
      </c>
      <c r="L2310" s="95" t="s">
        <v>7315</v>
      </c>
      <c r="M2310" s="97">
        <f>IF($K$6="с учетом НДС",VLOOKUP('Прайс MILWAUKEE®'!$J2310,'Legend ACC'!$A:$H,8,0)*(1-N2310),VLOOKUP('Прайс MILWAUKEE®'!$J2310,'Legend ACC'!$A:$H,8,0)*(1-N2310)/1.2)</f>
        <v>2134</v>
      </c>
      <c r="N2310" s="98">
        <f>IF(OR(E2310="Принадлежности",E2310="Ручной инструмент"),$K$5,IF($K$4=0,0,IFERROR(VLOOKUP(Q2310,LEGEND!$V$4:$W$7,2,0),$K$4)))</f>
        <v>0</v>
      </c>
      <c r="O2310" s="103" t="s">
        <v>20</v>
      </c>
      <c r="P2310" s="102" t="s">
        <v>20</v>
      </c>
      <c r="Q2310" s="102" t="s">
        <v>20</v>
      </c>
      <c r="R2310" s="116" t="s">
        <v>7317</v>
      </c>
      <c r="S2310" s="114" t="s">
        <v>964</v>
      </c>
      <c r="T2310" s="114">
        <v>279</v>
      </c>
      <c r="U2310" s="114">
        <v>99</v>
      </c>
      <c r="V2310" s="114">
        <v>39</v>
      </c>
      <c r="W2310" s="115">
        <v>0.123</v>
      </c>
    </row>
    <row r="2311" spans="2:23" ht="51">
      <c r="B2311" s="95" t="s">
        <v>4746</v>
      </c>
      <c r="C2311" s="95" t="s">
        <v>20</v>
      </c>
      <c r="D2311" s="95" t="s">
        <v>20</v>
      </c>
      <c r="E2311" s="95" t="s">
        <v>17249</v>
      </c>
      <c r="F2311" s="95" t="s">
        <v>4746</v>
      </c>
      <c r="G2311" s="95" t="s">
        <v>20</v>
      </c>
      <c r="H2311" s="14" t="s">
        <v>20812</v>
      </c>
      <c r="I2311" s="95" t="s">
        <v>7318</v>
      </c>
      <c r="J2311" s="120" t="s">
        <v>14982</v>
      </c>
      <c r="K2311" s="106" t="s">
        <v>7319</v>
      </c>
      <c r="L2311" s="95" t="s">
        <v>7318</v>
      </c>
      <c r="M2311" s="97">
        <f>IF($K$6="с учетом НДС",VLOOKUP('Прайс MILWAUKEE®'!$J2311,'Legend ACC'!$A:$H,8,0)*(1-N2311),VLOOKUP('Прайс MILWAUKEE®'!$J2311,'Legend ACC'!$A:$H,8,0)*(1-N2311)/1.2)</f>
        <v>2860.0000000000005</v>
      </c>
      <c r="N2311" s="98">
        <f>IF(OR(E2311="Принадлежности",E2311="Ручной инструмент"),$K$5,IF($K$4=0,0,IFERROR(VLOOKUP(Q2311,LEGEND!$V$4:$W$7,2,0),$K$4)))</f>
        <v>0</v>
      </c>
      <c r="O2311" s="103" t="s">
        <v>20</v>
      </c>
      <c r="P2311" s="102" t="s">
        <v>20</v>
      </c>
      <c r="Q2311" s="102" t="s">
        <v>20</v>
      </c>
      <c r="R2311" s="116" t="s">
        <v>7320</v>
      </c>
      <c r="S2311" s="114" t="s">
        <v>964</v>
      </c>
      <c r="T2311" s="114">
        <v>299</v>
      </c>
      <c r="U2311" s="114">
        <v>119</v>
      </c>
      <c r="V2311" s="114">
        <v>44</v>
      </c>
      <c r="W2311" s="115">
        <v>0.21299999999999999</v>
      </c>
    </row>
    <row r="2312" spans="2:23" ht="51">
      <c r="B2312" s="95" t="s">
        <v>4746</v>
      </c>
      <c r="C2312" s="95" t="s">
        <v>20</v>
      </c>
      <c r="D2312" s="95" t="s">
        <v>20</v>
      </c>
      <c r="E2312" s="95" t="s">
        <v>17249</v>
      </c>
      <c r="F2312" s="95" t="s">
        <v>4746</v>
      </c>
      <c r="G2312" s="95" t="s">
        <v>20</v>
      </c>
      <c r="H2312" s="14" t="s">
        <v>20812</v>
      </c>
      <c r="I2312" s="95" t="s">
        <v>7321</v>
      </c>
      <c r="J2312" s="120" t="s">
        <v>14983</v>
      </c>
      <c r="K2312" s="106" t="s">
        <v>7322</v>
      </c>
      <c r="L2312" s="95" t="s">
        <v>7321</v>
      </c>
      <c r="M2312" s="97">
        <f>IF($K$6="с учетом НДС",VLOOKUP('Прайс MILWAUKEE®'!$J2312,'Legend ACC'!$A:$H,8,0)*(1-N2312),VLOOKUP('Прайс MILWAUKEE®'!$J2312,'Legend ACC'!$A:$H,8,0)*(1-N2312)/1.2)</f>
        <v>3135.0000000000005</v>
      </c>
      <c r="N2312" s="98">
        <f>IF(OR(E2312="Принадлежности",E2312="Ручной инструмент"),$K$5,IF($K$4=0,0,IFERROR(VLOOKUP(Q2312,LEGEND!$V$4:$W$7,2,0),$K$4)))</f>
        <v>0</v>
      </c>
      <c r="O2312" s="103" t="s">
        <v>20</v>
      </c>
      <c r="P2312" s="102" t="s">
        <v>20</v>
      </c>
      <c r="Q2312" s="102" t="s">
        <v>20</v>
      </c>
      <c r="R2312" s="116" t="s">
        <v>7323</v>
      </c>
      <c r="S2312" s="114" t="s">
        <v>964</v>
      </c>
      <c r="T2312" s="114">
        <v>269</v>
      </c>
      <c r="U2312" s="114">
        <v>99</v>
      </c>
      <c r="V2312" s="114">
        <v>39</v>
      </c>
      <c r="W2312" s="115">
        <v>0.187</v>
      </c>
    </row>
    <row r="2313" spans="2:23" ht="51">
      <c r="B2313" s="95" t="s">
        <v>4746</v>
      </c>
      <c r="C2313" s="95" t="s">
        <v>20</v>
      </c>
      <c r="D2313" s="95" t="s">
        <v>20</v>
      </c>
      <c r="E2313" s="95" t="s">
        <v>17249</v>
      </c>
      <c r="F2313" s="95" t="s">
        <v>4746</v>
      </c>
      <c r="G2313" s="95" t="s">
        <v>20</v>
      </c>
      <c r="H2313" s="14" t="s">
        <v>20812</v>
      </c>
      <c r="I2313" s="95" t="s">
        <v>7324</v>
      </c>
      <c r="J2313" s="120" t="s">
        <v>14984</v>
      </c>
      <c r="K2313" s="106" t="s">
        <v>7325</v>
      </c>
      <c r="L2313" s="95" t="s">
        <v>7324</v>
      </c>
      <c r="M2313" s="97">
        <f>IF($K$6="с учетом НДС",VLOOKUP('Прайс MILWAUKEE®'!$J2313,'Legend ACC'!$A:$H,8,0)*(1-N2313),VLOOKUP('Прайс MILWAUKEE®'!$J2313,'Legend ACC'!$A:$H,8,0)*(1-N2313)/1.2)</f>
        <v>1144</v>
      </c>
      <c r="N2313" s="98">
        <f>IF(OR(E2313="Принадлежности",E2313="Ручной инструмент"),$K$5,IF($K$4=0,0,IFERROR(VLOOKUP(Q2313,LEGEND!$V$4:$W$7,2,0),$K$4)))</f>
        <v>0</v>
      </c>
      <c r="O2313" s="103" t="s">
        <v>20</v>
      </c>
      <c r="P2313" s="102" t="s">
        <v>20</v>
      </c>
      <c r="Q2313" s="102" t="s">
        <v>20</v>
      </c>
      <c r="R2313" s="116" t="s">
        <v>7326</v>
      </c>
      <c r="S2313" s="114" t="s">
        <v>964</v>
      </c>
      <c r="T2313" s="114">
        <v>214</v>
      </c>
      <c r="U2313" s="114">
        <v>79</v>
      </c>
      <c r="V2313" s="114">
        <v>24</v>
      </c>
      <c r="W2313" s="115">
        <v>5.3999999999999999E-2</v>
      </c>
    </row>
    <row r="2314" spans="2:23" ht="51">
      <c r="B2314" s="95" t="s">
        <v>4746</v>
      </c>
      <c r="C2314" s="95" t="s">
        <v>20</v>
      </c>
      <c r="D2314" s="95" t="s">
        <v>20</v>
      </c>
      <c r="E2314" s="95" t="s">
        <v>17249</v>
      </c>
      <c r="F2314" s="95" t="s">
        <v>4746</v>
      </c>
      <c r="G2314" s="95" t="s">
        <v>20</v>
      </c>
      <c r="H2314" s="14" t="s">
        <v>20812</v>
      </c>
      <c r="I2314" s="95" t="s">
        <v>7327</v>
      </c>
      <c r="J2314" s="120" t="s">
        <v>14985</v>
      </c>
      <c r="K2314" s="106" t="s">
        <v>7328</v>
      </c>
      <c r="L2314" s="95" t="s">
        <v>7327</v>
      </c>
      <c r="M2314" s="97">
        <f>IF($K$6="с учетом НДС",VLOOKUP('Прайс MILWAUKEE®'!$J2314,'Legend ACC'!$A:$H,8,0)*(1-N2314),VLOOKUP('Прайс MILWAUKEE®'!$J2314,'Legend ACC'!$A:$H,8,0)*(1-N2314)/1.2)</f>
        <v>1408</v>
      </c>
      <c r="N2314" s="98">
        <f>IF(OR(E2314="Принадлежности",E2314="Ручной инструмент"),$K$5,IF($K$4=0,0,IFERROR(VLOOKUP(Q2314,LEGEND!$V$4:$W$7,2,0),$K$4)))</f>
        <v>0</v>
      </c>
      <c r="O2314" s="103" t="s">
        <v>20</v>
      </c>
      <c r="P2314" s="102" t="s">
        <v>20</v>
      </c>
      <c r="Q2314" s="102" t="s">
        <v>20</v>
      </c>
      <c r="R2314" s="116" t="s">
        <v>7329</v>
      </c>
      <c r="S2314" s="114" t="s">
        <v>964</v>
      </c>
      <c r="T2314" s="114">
        <v>214</v>
      </c>
      <c r="U2314" s="114">
        <v>79</v>
      </c>
      <c r="V2314" s="114">
        <v>14</v>
      </c>
      <c r="W2314" s="115">
        <v>4.4999999999999998E-2</v>
      </c>
    </row>
    <row r="2315" spans="2:23" ht="38.25">
      <c r="B2315" s="95" t="s">
        <v>4746</v>
      </c>
      <c r="C2315" s="95" t="s">
        <v>20</v>
      </c>
      <c r="D2315" s="95" t="s">
        <v>20</v>
      </c>
      <c r="E2315" s="95" t="s">
        <v>17249</v>
      </c>
      <c r="F2315" s="95" t="s">
        <v>4746</v>
      </c>
      <c r="G2315" s="95" t="s">
        <v>20</v>
      </c>
      <c r="H2315" s="14" t="s">
        <v>20812</v>
      </c>
      <c r="I2315" s="95" t="s">
        <v>7330</v>
      </c>
      <c r="J2315" s="120" t="s">
        <v>14986</v>
      </c>
      <c r="K2315" s="106" t="s">
        <v>7331</v>
      </c>
      <c r="L2315" s="95" t="s">
        <v>7330</v>
      </c>
      <c r="M2315" s="97">
        <f>IF($K$6="с учетом НДС",VLOOKUP('Прайс MILWAUKEE®'!$J2315,'Legend ACC'!$A:$H,8,0)*(1-N2315),VLOOKUP('Прайс MILWAUKEE®'!$J2315,'Legend ACC'!$A:$H,8,0)*(1-N2315)/1.2)</f>
        <v>2794</v>
      </c>
      <c r="N2315" s="98">
        <f>IF(OR(E2315="Принадлежности",E2315="Ручной инструмент"),$K$5,IF($K$4=0,0,IFERROR(VLOOKUP(Q2315,LEGEND!$V$4:$W$7,2,0),$K$4)))</f>
        <v>0</v>
      </c>
      <c r="O2315" s="103" t="s">
        <v>20</v>
      </c>
      <c r="P2315" s="102" t="s">
        <v>20</v>
      </c>
      <c r="Q2315" s="102" t="s">
        <v>20</v>
      </c>
      <c r="R2315" s="116" t="s">
        <v>7332</v>
      </c>
      <c r="S2315" s="114" t="s">
        <v>964</v>
      </c>
      <c r="T2315" s="114">
        <v>60</v>
      </c>
      <c r="U2315" s="114">
        <v>30</v>
      </c>
      <c r="V2315" s="114">
        <v>80</v>
      </c>
      <c r="W2315" s="115">
        <v>8.7999999999999995E-2</v>
      </c>
    </row>
    <row r="2316" spans="2:23" ht="38.25">
      <c r="B2316" s="95" t="s">
        <v>4746</v>
      </c>
      <c r="C2316" s="95" t="s">
        <v>20</v>
      </c>
      <c r="D2316" s="95" t="s">
        <v>20</v>
      </c>
      <c r="E2316" s="95" t="s">
        <v>17249</v>
      </c>
      <c r="F2316" s="95" t="s">
        <v>4746</v>
      </c>
      <c r="G2316" s="95" t="s">
        <v>20</v>
      </c>
      <c r="H2316" s="14" t="s">
        <v>20812</v>
      </c>
      <c r="I2316" s="95" t="s">
        <v>7333</v>
      </c>
      <c r="J2316" s="120" t="s">
        <v>14987</v>
      </c>
      <c r="K2316" s="106" t="s">
        <v>7334</v>
      </c>
      <c r="L2316" s="95" t="s">
        <v>7333</v>
      </c>
      <c r="M2316" s="97">
        <f>IF($K$6="с учетом НДС",VLOOKUP('Прайс MILWAUKEE®'!$J2316,'Legend ACC'!$A:$H,8,0)*(1-N2316),VLOOKUP('Прайс MILWAUKEE®'!$J2316,'Legend ACC'!$A:$H,8,0)*(1-N2316)/1.2)</f>
        <v>737.00000000000011</v>
      </c>
      <c r="N2316" s="98">
        <f>IF(OR(E2316="Принадлежности",E2316="Ручной инструмент"),$K$5,IF($K$4=0,0,IFERROR(VLOOKUP(Q2316,LEGEND!$V$4:$W$7,2,0),$K$4)))</f>
        <v>0</v>
      </c>
      <c r="O2316" s="103" t="s">
        <v>20</v>
      </c>
      <c r="P2316" s="102" t="s">
        <v>20</v>
      </c>
      <c r="Q2316" s="102" t="s">
        <v>20</v>
      </c>
      <c r="R2316" s="116" t="s">
        <v>7335</v>
      </c>
      <c r="S2316" s="114" t="s">
        <v>964</v>
      </c>
      <c r="T2316" s="114">
        <v>189</v>
      </c>
      <c r="U2316" s="114">
        <v>71</v>
      </c>
      <c r="V2316" s="114">
        <v>13</v>
      </c>
      <c r="W2316" s="115">
        <v>7.8E-2</v>
      </c>
    </row>
    <row r="2317" spans="2:23" ht="38.25">
      <c r="B2317" s="95" t="s">
        <v>4746</v>
      </c>
      <c r="C2317" s="95" t="s">
        <v>20</v>
      </c>
      <c r="D2317" s="95" t="s">
        <v>20</v>
      </c>
      <c r="E2317" s="95" t="s">
        <v>17249</v>
      </c>
      <c r="F2317" s="95" t="s">
        <v>4746</v>
      </c>
      <c r="G2317" s="95" t="s">
        <v>20</v>
      </c>
      <c r="H2317" s="14" t="s">
        <v>20812</v>
      </c>
      <c r="I2317" s="95" t="s">
        <v>7336</v>
      </c>
      <c r="J2317" s="120" t="s">
        <v>14988</v>
      </c>
      <c r="K2317" s="106" t="s">
        <v>7337</v>
      </c>
      <c r="L2317" s="95" t="s">
        <v>7336</v>
      </c>
      <c r="M2317" s="97">
        <f>IF($K$6="с учетом НДС",VLOOKUP('Прайс MILWAUKEE®'!$J2317,'Legend ACC'!$A:$H,8,0)*(1-N2317),VLOOKUP('Прайс MILWAUKEE®'!$J2317,'Legend ACC'!$A:$H,8,0)*(1-N2317)/1.2)</f>
        <v>814.00000000000011</v>
      </c>
      <c r="N2317" s="98">
        <f>IF(OR(E2317="Принадлежности",E2317="Ручной инструмент"),$K$5,IF($K$4=0,0,IFERROR(VLOOKUP(Q2317,LEGEND!$V$4:$W$7,2,0),$K$4)))</f>
        <v>0</v>
      </c>
      <c r="O2317" s="103" t="s">
        <v>20</v>
      </c>
      <c r="P2317" s="102" t="s">
        <v>20</v>
      </c>
      <c r="Q2317" s="102" t="s">
        <v>20</v>
      </c>
      <c r="R2317" s="116" t="s">
        <v>7338</v>
      </c>
      <c r="S2317" s="114" t="s">
        <v>964</v>
      </c>
      <c r="T2317" s="114">
        <v>189</v>
      </c>
      <c r="U2317" s="114">
        <v>71</v>
      </c>
      <c r="V2317" s="114">
        <v>17</v>
      </c>
      <c r="W2317" s="115">
        <v>0.09</v>
      </c>
    </row>
    <row r="2318" spans="2:23" ht="51">
      <c r="B2318" s="95" t="s">
        <v>4746</v>
      </c>
      <c r="C2318" s="95" t="s">
        <v>20</v>
      </c>
      <c r="D2318" s="95" t="s">
        <v>20</v>
      </c>
      <c r="E2318" s="95" t="s">
        <v>4746</v>
      </c>
      <c r="F2318" s="95" t="s">
        <v>17270</v>
      </c>
      <c r="G2318" s="95" t="s">
        <v>17286</v>
      </c>
      <c r="H2318" s="14" t="s">
        <v>20812</v>
      </c>
      <c r="I2318" s="95" t="s">
        <v>7339</v>
      </c>
      <c r="J2318" s="120" t="s">
        <v>14989</v>
      </c>
      <c r="K2318" s="106" t="s">
        <v>7340</v>
      </c>
      <c r="L2318" s="95" t="s">
        <v>7339</v>
      </c>
      <c r="M2318" s="97">
        <f>IF($K$6="с учетом НДС",VLOOKUP('Прайс MILWAUKEE®'!$J2318,'Legend ACC'!$A:$H,8,0)*(1-N2318),VLOOKUP('Прайс MILWAUKEE®'!$J2318,'Legend ACC'!$A:$H,8,0)*(1-N2318)/1.2)</f>
        <v>1760.0000000000002</v>
      </c>
      <c r="N2318" s="98">
        <f>IF(OR(E2318="Принадлежности",E2318="Ручной инструмент"),$K$5,IF($K$4=0,0,IFERROR(VLOOKUP(Q2318,LEGEND!$V$4:$W$7,2,0),$K$4)))</f>
        <v>0</v>
      </c>
      <c r="O2318" s="103" t="s">
        <v>20</v>
      </c>
      <c r="P2318" s="102" t="s">
        <v>20</v>
      </c>
      <c r="Q2318" s="102" t="s">
        <v>20</v>
      </c>
      <c r="R2318" s="116" t="s">
        <v>7341</v>
      </c>
      <c r="S2318" s="114" t="s">
        <v>5044</v>
      </c>
      <c r="T2318" s="114">
        <v>254</v>
      </c>
      <c r="U2318" s="114">
        <v>101</v>
      </c>
      <c r="V2318" s="114">
        <v>37</v>
      </c>
      <c r="W2318" s="115">
        <v>0.34799999999999998</v>
      </c>
    </row>
    <row r="2319" spans="2:23" ht="51">
      <c r="B2319" s="95" t="s">
        <v>4746</v>
      </c>
      <c r="C2319" s="95" t="s">
        <v>20</v>
      </c>
      <c r="D2319" s="95" t="s">
        <v>20</v>
      </c>
      <c r="E2319" s="95" t="s">
        <v>4746</v>
      </c>
      <c r="F2319" s="95" t="s">
        <v>17270</v>
      </c>
      <c r="G2319" s="95" t="s">
        <v>17286</v>
      </c>
      <c r="H2319" s="14" t="s">
        <v>20812</v>
      </c>
      <c r="I2319" s="95" t="s">
        <v>7342</v>
      </c>
      <c r="J2319" s="120" t="s">
        <v>14990</v>
      </c>
      <c r="K2319" s="106" t="s">
        <v>7343</v>
      </c>
      <c r="L2319" s="95" t="s">
        <v>7342</v>
      </c>
      <c r="M2319" s="97">
        <f>IF($K$6="с учетом НДС",VLOOKUP('Прайс MILWAUKEE®'!$J2319,'Legend ACC'!$A:$H,8,0)*(1-N2319),VLOOKUP('Прайс MILWAUKEE®'!$J2319,'Legend ACC'!$A:$H,8,0)*(1-N2319)/1.2)</f>
        <v>1815.0000000000002</v>
      </c>
      <c r="N2319" s="98">
        <f>IF(OR(E2319="Принадлежности",E2319="Ручной инструмент"),$K$5,IF($K$4=0,0,IFERROR(VLOOKUP(Q2319,LEGEND!$V$4:$W$7,2,0),$K$4)))</f>
        <v>0</v>
      </c>
      <c r="O2319" s="103" t="s">
        <v>20</v>
      </c>
      <c r="P2319" s="102" t="s">
        <v>20</v>
      </c>
      <c r="Q2319" s="102" t="s">
        <v>20</v>
      </c>
      <c r="R2319" s="116" t="s">
        <v>7344</v>
      </c>
      <c r="S2319" s="114" t="s">
        <v>5044</v>
      </c>
      <c r="T2319" s="114">
        <v>254</v>
      </c>
      <c r="U2319" s="114">
        <v>101</v>
      </c>
      <c r="V2319" s="114">
        <v>37</v>
      </c>
      <c r="W2319" s="115">
        <v>0.34799999999999998</v>
      </c>
    </row>
    <row r="2320" spans="2:23" ht="38.25">
      <c r="B2320" s="95" t="s">
        <v>4746</v>
      </c>
      <c r="C2320" s="95" t="s">
        <v>20</v>
      </c>
      <c r="D2320" s="95" t="s">
        <v>20</v>
      </c>
      <c r="E2320" s="95" t="s">
        <v>4746</v>
      </c>
      <c r="F2320" s="95" t="s">
        <v>17290</v>
      </c>
      <c r="G2320" s="95" t="s">
        <v>17297</v>
      </c>
      <c r="H2320" s="14" t="s">
        <v>20812</v>
      </c>
      <c r="I2320" s="95" t="s">
        <v>7345</v>
      </c>
      <c r="J2320" s="120" t="s">
        <v>14991</v>
      </c>
      <c r="K2320" s="106" t="s">
        <v>7346</v>
      </c>
      <c r="L2320" s="95" t="s">
        <v>7345</v>
      </c>
      <c r="M2320" s="97">
        <f>IF($K$6="с учетом НДС",VLOOKUP('Прайс MILWAUKEE®'!$J2320,'Legend ACC'!$A:$H,8,0)*(1-N2320),VLOOKUP('Прайс MILWAUKEE®'!$J2320,'Legend ACC'!$A:$H,8,0)*(1-N2320)/1.2)</f>
        <v>924.00000000000011</v>
      </c>
      <c r="N2320" s="98">
        <f>IF(OR(E2320="Принадлежности",E2320="Ручной инструмент"),$K$5,IF($K$4=0,0,IFERROR(VLOOKUP(Q2320,LEGEND!$V$4:$W$7,2,0),$K$4)))</f>
        <v>0</v>
      </c>
      <c r="O2320" s="103" t="s">
        <v>20</v>
      </c>
      <c r="P2320" s="102" t="s">
        <v>20</v>
      </c>
      <c r="Q2320" s="102" t="s">
        <v>20</v>
      </c>
      <c r="R2320" s="116" t="s">
        <v>7347</v>
      </c>
      <c r="S2320" s="114" t="s">
        <v>964</v>
      </c>
      <c r="T2320" s="114">
        <v>79</v>
      </c>
      <c r="U2320" s="114">
        <v>209</v>
      </c>
      <c r="V2320" s="114">
        <v>23</v>
      </c>
      <c r="W2320" s="115">
        <v>0.13</v>
      </c>
    </row>
    <row r="2321" spans="2:23" ht="38.25">
      <c r="B2321" s="95" t="s">
        <v>4746</v>
      </c>
      <c r="C2321" s="95" t="s">
        <v>20</v>
      </c>
      <c r="D2321" s="95" t="s">
        <v>20</v>
      </c>
      <c r="E2321" s="95" t="s">
        <v>4746</v>
      </c>
      <c r="F2321" s="95" t="s">
        <v>17290</v>
      </c>
      <c r="G2321" s="95" t="s">
        <v>17297</v>
      </c>
      <c r="H2321" s="14" t="s">
        <v>20812</v>
      </c>
      <c r="I2321" s="95" t="s">
        <v>7348</v>
      </c>
      <c r="J2321" s="120" t="s">
        <v>14992</v>
      </c>
      <c r="K2321" s="106" t="s">
        <v>7349</v>
      </c>
      <c r="L2321" s="95" t="s">
        <v>7348</v>
      </c>
      <c r="M2321" s="97">
        <f>IF($K$6="с учетом НДС",VLOOKUP('Прайс MILWAUKEE®'!$J2321,'Legend ACC'!$A:$H,8,0)*(1-N2321),VLOOKUP('Прайс MILWAUKEE®'!$J2321,'Legend ACC'!$A:$H,8,0)*(1-N2321)/1.2)</f>
        <v>1045</v>
      </c>
      <c r="N2321" s="98">
        <f>IF(OR(E2321="Принадлежности",E2321="Ручной инструмент"),$K$5,IF($K$4=0,0,IFERROR(VLOOKUP(Q2321,LEGEND!$V$4:$W$7,2,0),$K$4)))</f>
        <v>0</v>
      </c>
      <c r="O2321" s="103" t="s">
        <v>20</v>
      </c>
      <c r="P2321" s="102" t="s">
        <v>20</v>
      </c>
      <c r="Q2321" s="102" t="s">
        <v>20</v>
      </c>
      <c r="R2321" s="116" t="s">
        <v>7350</v>
      </c>
      <c r="S2321" s="114" t="s">
        <v>964</v>
      </c>
      <c r="T2321" s="114">
        <v>79</v>
      </c>
      <c r="U2321" s="114">
        <v>234</v>
      </c>
      <c r="V2321" s="114">
        <v>23</v>
      </c>
      <c r="W2321" s="115">
        <v>0.13800000000000001</v>
      </c>
    </row>
    <row r="2322" spans="2:23" ht="51">
      <c r="B2322" s="95" t="s">
        <v>4746</v>
      </c>
      <c r="C2322" s="95" t="s">
        <v>20</v>
      </c>
      <c r="D2322" s="95" t="s">
        <v>20</v>
      </c>
      <c r="E2322" s="95" t="s">
        <v>4746</v>
      </c>
      <c r="F2322" s="95" t="s">
        <v>17290</v>
      </c>
      <c r="G2322" s="95" t="s">
        <v>17297</v>
      </c>
      <c r="H2322" s="14" t="s">
        <v>20812</v>
      </c>
      <c r="I2322" s="95" t="s">
        <v>7351</v>
      </c>
      <c r="J2322" s="120" t="s">
        <v>14993</v>
      </c>
      <c r="K2322" s="106" t="s">
        <v>7352</v>
      </c>
      <c r="L2322" s="95" t="s">
        <v>7351</v>
      </c>
      <c r="M2322" s="97">
        <f>IF($K$6="с учетом НДС",VLOOKUP('Прайс MILWAUKEE®'!$J2322,'Legend ACC'!$A:$H,8,0)*(1-N2322),VLOOKUP('Прайс MILWAUKEE®'!$J2322,'Legend ACC'!$A:$H,8,0)*(1-N2322)/1.2)</f>
        <v>1276</v>
      </c>
      <c r="N2322" s="98">
        <f>IF(OR(E2322="Принадлежности",E2322="Ручной инструмент"),$K$5,IF($K$4=0,0,IFERROR(VLOOKUP(Q2322,LEGEND!$V$4:$W$7,2,0),$K$4)))</f>
        <v>0</v>
      </c>
      <c r="O2322" s="103" t="s">
        <v>20</v>
      </c>
      <c r="P2322" s="102" t="s">
        <v>20</v>
      </c>
      <c r="Q2322" s="102" t="s">
        <v>20</v>
      </c>
      <c r="R2322" s="116" t="s">
        <v>7353</v>
      </c>
      <c r="S2322" s="114" t="s">
        <v>964</v>
      </c>
      <c r="T2322" s="114">
        <v>94</v>
      </c>
      <c r="U2322" s="114">
        <v>234</v>
      </c>
      <c r="V2322" s="114">
        <v>23</v>
      </c>
      <c r="W2322" s="115">
        <v>0.14000000000000001</v>
      </c>
    </row>
    <row r="2323" spans="2:23" ht="38.25">
      <c r="B2323" s="95" t="s">
        <v>4746</v>
      </c>
      <c r="C2323" s="95" t="s">
        <v>20</v>
      </c>
      <c r="D2323" s="95" t="s">
        <v>20</v>
      </c>
      <c r="E2323" s="95" t="s">
        <v>4746</v>
      </c>
      <c r="F2323" s="95" t="s">
        <v>17290</v>
      </c>
      <c r="G2323" s="95" t="s">
        <v>17297</v>
      </c>
      <c r="H2323" s="14" t="s">
        <v>20812</v>
      </c>
      <c r="I2323" s="95" t="s">
        <v>7354</v>
      </c>
      <c r="J2323" s="120" t="s">
        <v>14994</v>
      </c>
      <c r="K2323" s="106" t="s">
        <v>7355</v>
      </c>
      <c r="L2323" s="95" t="s">
        <v>7354</v>
      </c>
      <c r="M2323" s="97">
        <f>IF($K$6="с учетом НДС",VLOOKUP('Прайс MILWAUKEE®'!$J2323,'Legend ACC'!$A:$H,8,0)*(1-N2323),VLOOKUP('Прайс MILWAUKEE®'!$J2323,'Legend ACC'!$A:$H,8,0)*(1-N2323)/1.2)</f>
        <v>759.00000000000011</v>
      </c>
      <c r="N2323" s="98">
        <f>IF(OR(E2323="Принадлежности",E2323="Ручной инструмент"),$K$5,IF($K$4=0,0,IFERROR(VLOOKUP(Q2323,LEGEND!$V$4:$W$7,2,0),$K$4)))</f>
        <v>0</v>
      </c>
      <c r="O2323" s="103" t="s">
        <v>20</v>
      </c>
      <c r="P2323" s="102" t="s">
        <v>20</v>
      </c>
      <c r="Q2323" s="102" t="s">
        <v>20</v>
      </c>
      <c r="R2323" s="116" t="s">
        <v>7356</v>
      </c>
      <c r="S2323" s="114" t="s">
        <v>964</v>
      </c>
      <c r="T2323" s="114">
        <v>88</v>
      </c>
      <c r="U2323" s="114">
        <v>243</v>
      </c>
      <c r="V2323" s="114">
        <v>30</v>
      </c>
      <c r="W2323" s="115">
        <v>0.121</v>
      </c>
    </row>
    <row r="2324" spans="2:23" ht="38.25">
      <c r="B2324" s="95" t="s">
        <v>4746</v>
      </c>
      <c r="C2324" s="95" t="s">
        <v>20</v>
      </c>
      <c r="D2324" s="95" t="s">
        <v>20</v>
      </c>
      <c r="E2324" s="95" t="s">
        <v>4746</v>
      </c>
      <c r="F2324" s="95" t="s">
        <v>17290</v>
      </c>
      <c r="G2324" s="95" t="s">
        <v>17297</v>
      </c>
      <c r="H2324" s="14" t="s">
        <v>20812</v>
      </c>
      <c r="I2324" s="95" t="s">
        <v>7357</v>
      </c>
      <c r="J2324" s="120" t="s">
        <v>14995</v>
      </c>
      <c r="K2324" s="106" t="s">
        <v>7358</v>
      </c>
      <c r="L2324" s="95" t="s">
        <v>7357</v>
      </c>
      <c r="M2324" s="97">
        <f>IF($K$6="с учетом НДС",VLOOKUP('Прайс MILWAUKEE®'!$J2324,'Legend ACC'!$A:$H,8,0)*(1-N2324),VLOOKUP('Прайс MILWAUKEE®'!$J2324,'Legend ACC'!$A:$H,8,0)*(1-N2324)/1.2)</f>
        <v>825.00000000000011</v>
      </c>
      <c r="N2324" s="98">
        <f>IF(OR(E2324="Принадлежности",E2324="Ручной инструмент"),$K$5,IF($K$4=0,0,IFERROR(VLOOKUP(Q2324,LEGEND!$V$4:$W$7,2,0),$K$4)))</f>
        <v>0</v>
      </c>
      <c r="O2324" s="103" t="s">
        <v>20</v>
      </c>
      <c r="P2324" s="102" t="s">
        <v>20</v>
      </c>
      <c r="Q2324" s="102" t="s">
        <v>20</v>
      </c>
      <c r="R2324" s="116" t="s">
        <v>7359</v>
      </c>
      <c r="S2324" s="114" t="s">
        <v>964</v>
      </c>
      <c r="T2324" s="114">
        <v>240</v>
      </c>
      <c r="U2324" s="114">
        <v>80</v>
      </c>
      <c r="V2324" s="114">
        <v>30</v>
      </c>
      <c r="W2324" s="115">
        <v>9.6000000000000002E-2</v>
      </c>
    </row>
    <row r="2325" spans="2:23" ht="38.25">
      <c r="B2325" s="95" t="s">
        <v>4746</v>
      </c>
      <c r="C2325" s="95" t="s">
        <v>20</v>
      </c>
      <c r="D2325" s="95" t="s">
        <v>20</v>
      </c>
      <c r="E2325" s="95" t="s">
        <v>4746</v>
      </c>
      <c r="F2325" s="95" t="s">
        <v>17290</v>
      </c>
      <c r="G2325" s="95" t="s">
        <v>17297</v>
      </c>
      <c r="H2325" s="14" t="s">
        <v>20812</v>
      </c>
      <c r="I2325" s="95" t="s">
        <v>7360</v>
      </c>
      <c r="J2325" s="120" t="s">
        <v>14996</v>
      </c>
      <c r="K2325" s="106" t="s">
        <v>7361</v>
      </c>
      <c r="L2325" s="95" t="s">
        <v>7360</v>
      </c>
      <c r="M2325" s="97">
        <f>IF($K$6="с учетом НДС",VLOOKUP('Прайс MILWAUKEE®'!$J2325,'Legend ACC'!$A:$H,8,0)*(1-N2325),VLOOKUP('Прайс MILWAUKEE®'!$J2325,'Legend ACC'!$A:$H,8,0)*(1-N2325)/1.2)</f>
        <v>759.00000000000011</v>
      </c>
      <c r="N2325" s="98">
        <f>IF(OR(E2325="Принадлежности",E2325="Ручной инструмент"),$K$5,IF($K$4=0,0,IFERROR(VLOOKUP(Q2325,LEGEND!$V$4:$W$7,2,0),$K$4)))</f>
        <v>0</v>
      </c>
      <c r="O2325" s="103" t="s">
        <v>20</v>
      </c>
      <c r="P2325" s="102" t="s">
        <v>20</v>
      </c>
      <c r="Q2325" s="102" t="s">
        <v>20</v>
      </c>
      <c r="R2325" s="116" t="s">
        <v>7362</v>
      </c>
      <c r="S2325" s="114" t="s">
        <v>964</v>
      </c>
      <c r="T2325" s="114">
        <v>240</v>
      </c>
      <c r="U2325" s="114">
        <v>80</v>
      </c>
      <c r="V2325" s="114">
        <v>30</v>
      </c>
      <c r="W2325" s="115">
        <v>9.6000000000000002E-2</v>
      </c>
    </row>
    <row r="2326" spans="2:23" ht="38.25">
      <c r="B2326" s="95" t="s">
        <v>20808</v>
      </c>
      <c r="C2326" s="95" t="s">
        <v>4747</v>
      </c>
      <c r="D2326" s="95" t="s">
        <v>20</v>
      </c>
      <c r="E2326" s="95" t="s">
        <v>4746</v>
      </c>
      <c r="F2326" s="95" t="s">
        <v>17271</v>
      </c>
      <c r="G2326" s="95" t="s">
        <v>17282</v>
      </c>
      <c r="H2326" s="14" t="s">
        <v>20809</v>
      </c>
      <c r="I2326" s="95" t="s">
        <v>7363</v>
      </c>
      <c r="J2326" s="120" t="s">
        <v>14997</v>
      </c>
      <c r="K2326" s="106" t="s">
        <v>7364</v>
      </c>
      <c r="L2326" s="95" t="s">
        <v>7363</v>
      </c>
      <c r="M2326" s="97">
        <f>IF($K$6="с учетом НДС",VLOOKUP('Прайс MILWAUKEE®'!$J2326,'Legend ACC'!$A:$H,8,0)*(1-N2326),VLOOKUP('Прайс MILWAUKEE®'!$J2326,'Legend ACC'!$A:$H,8,0)*(1-N2326)/1.2)</f>
        <v>9119</v>
      </c>
      <c r="N2326" s="98">
        <f>IF(OR(E2326="Принадлежности",E2326="Ручной инструмент"),$K$5,IF($K$4=0,0,IFERROR(VLOOKUP(Q2326,LEGEND!$V$4:$W$7,2,0),$K$4)))</f>
        <v>0</v>
      </c>
      <c r="O2326" s="103" t="s">
        <v>20</v>
      </c>
      <c r="P2326" s="102" t="s">
        <v>20</v>
      </c>
      <c r="Q2326" s="102" t="s">
        <v>20</v>
      </c>
      <c r="R2326" s="116" t="s">
        <v>7365</v>
      </c>
      <c r="S2326" s="114" t="s">
        <v>4751</v>
      </c>
      <c r="T2326" s="114">
        <v>500</v>
      </c>
      <c r="U2326" s="114">
        <v>450</v>
      </c>
      <c r="V2326" s="114">
        <v>250</v>
      </c>
      <c r="W2326" s="115">
        <v>6</v>
      </c>
    </row>
    <row r="2327" spans="2:23" ht="38.25">
      <c r="B2327" s="95" t="s">
        <v>20808</v>
      </c>
      <c r="C2327" s="95" t="s">
        <v>4747</v>
      </c>
      <c r="D2327" s="95" t="s">
        <v>20</v>
      </c>
      <c r="E2327" s="95" t="s">
        <v>4746</v>
      </c>
      <c r="F2327" s="95" t="s">
        <v>17271</v>
      </c>
      <c r="G2327" s="95" t="s">
        <v>17282</v>
      </c>
      <c r="H2327" s="14" t="s">
        <v>20809</v>
      </c>
      <c r="I2327" s="95" t="s">
        <v>7366</v>
      </c>
      <c r="J2327" s="120" t="s">
        <v>14998</v>
      </c>
      <c r="K2327" s="106" t="s">
        <v>7367</v>
      </c>
      <c r="L2327" s="95" t="s">
        <v>7366</v>
      </c>
      <c r="M2327" s="97">
        <f>IF($K$6="с учетом НДС",VLOOKUP('Прайс MILWAUKEE®'!$J2327,'Legend ACC'!$A:$H,8,0)*(1-N2327),VLOOKUP('Прайс MILWAUKEE®'!$J2327,'Legend ACC'!$A:$H,8,0)*(1-N2327)/1.2)</f>
        <v>3190.0000000000005</v>
      </c>
      <c r="N2327" s="98">
        <f>IF(OR(E2327="Принадлежности",E2327="Ручной инструмент"),$K$5,IF($K$4=0,0,IFERROR(VLOOKUP(Q2327,LEGEND!$V$4:$W$7,2,0),$K$4)))</f>
        <v>0</v>
      </c>
      <c r="O2327" s="103" t="s">
        <v>20</v>
      </c>
      <c r="P2327" s="102" t="s">
        <v>20</v>
      </c>
      <c r="Q2327" s="102" t="s">
        <v>20</v>
      </c>
      <c r="R2327" s="116" t="s">
        <v>7368</v>
      </c>
      <c r="S2327" s="114" t="s">
        <v>4751</v>
      </c>
      <c r="T2327" s="114">
        <v>550</v>
      </c>
      <c r="U2327" s="114">
        <v>390</v>
      </c>
      <c r="V2327" s="114">
        <v>5</v>
      </c>
      <c r="W2327" s="115">
        <v>1.52</v>
      </c>
    </row>
    <row r="2328" spans="2:23" ht="38.25">
      <c r="B2328" s="95" t="s">
        <v>4746</v>
      </c>
      <c r="C2328" s="95" t="s">
        <v>20</v>
      </c>
      <c r="D2328" s="95" t="s">
        <v>20</v>
      </c>
      <c r="E2328" s="95" t="s">
        <v>4746</v>
      </c>
      <c r="F2328" s="95" t="s">
        <v>4746</v>
      </c>
      <c r="G2328" s="95" t="s">
        <v>17298</v>
      </c>
      <c r="H2328" s="14" t="s">
        <v>20812</v>
      </c>
      <c r="I2328" s="95" t="s">
        <v>7369</v>
      </c>
      <c r="J2328" s="120" t="s">
        <v>14999</v>
      </c>
      <c r="K2328" s="106" t="s">
        <v>7370</v>
      </c>
      <c r="L2328" s="95" t="s">
        <v>7369</v>
      </c>
      <c r="M2328" s="97">
        <f>IF($K$6="с учетом НДС",VLOOKUP('Прайс MILWAUKEE®'!$J2328,'Legend ACC'!$A:$H,8,0)*(1-N2328),VLOOKUP('Прайс MILWAUKEE®'!$J2328,'Legend ACC'!$A:$H,8,0)*(1-N2328)/1.2)</f>
        <v>583</v>
      </c>
      <c r="N2328" s="98">
        <f>IF(OR(E2328="Принадлежности",E2328="Ручной инструмент"),$K$5,IF($K$4=0,0,IFERROR(VLOOKUP(Q2328,LEGEND!$V$4:$W$7,2,0),$K$4)))</f>
        <v>0</v>
      </c>
      <c r="O2328" s="103" t="s">
        <v>20</v>
      </c>
      <c r="P2328" s="102" t="s">
        <v>20</v>
      </c>
      <c r="Q2328" s="102" t="s">
        <v>20</v>
      </c>
      <c r="R2328" s="116" t="s">
        <v>7371</v>
      </c>
      <c r="S2328" s="114" t="s">
        <v>964</v>
      </c>
      <c r="T2328" s="114">
        <v>194</v>
      </c>
      <c r="U2328" s="114">
        <v>119</v>
      </c>
      <c r="V2328" s="114">
        <v>29</v>
      </c>
      <c r="W2328" s="115">
        <v>0.106</v>
      </c>
    </row>
    <row r="2329" spans="2:23" ht="51">
      <c r="B2329" s="95" t="s">
        <v>4746</v>
      </c>
      <c r="C2329" s="95" t="s">
        <v>20</v>
      </c>
      <c r="D2329" s="95" t="s">
        <v>20</v>
      </c>
      <c r="E2329" s="95" t="s">
        <v>4746</v>
      </c>
      <c r="F2329" s="95" t="s">
        <v>4746</v>
      </c>
      <c r="G2329" s="95" t="s">
        <v>17298</v>
      </c>
      <c r="H2329" s="14" t="s">
        <v>20812</v>
      </c>
      <c r="I2329" s="95" t="s">
        <v>7372</v>
      </c>
      <c r="J2329" s="120" t="s">
        <v>15000</v>
      </c>
      <c r="K2329" s="106" t="s">
        <v>7373</v>
      </c>
      <c r="L2329" s="95" t="s">
        <v>7372</v>
      </c>
      <c r="M2329" s="97">
        <f>IF($K$6="с учетом НДС",VLOOKUP('Прайс MILWAUKEE®'!$J2329,'Legend ACC'!$A:$H,8,0)*(1-N2329),VLOOKUP('Прайс MILWAUKEE®'!$J2329,'Legend ACC'!$A:$H,8,0)*(1-N2329)/1.2)</f>
        <v>253.00000000000003</v>
      </c>
      <c r="N2329" s="98">
        <f>IF(OR(E2329="Принадлежности",E2329="Ручной инструмент"),$K$5,IF($K$4=0,0,IFERROR(VLOOKUP(Q2329,LEGEND!$V$4:$W$7,2,0),$K$4)))</f>
        <v>0</v>
      </c>
      <c r="O2329" s="103" t="s">
        <v>20</v>
      </c>
      <c r="P2329" s="102" t="s">
        <v>20</v>
      </c>
      <c r="Q2329" s="102" t="s">
        <v>20</v>
      </c>
      <c r="R2329" s="116" t="s">
        <v>7374</v>
      </c>
      <c r="S2329" s="114" t="s">
        <v>964</v>
      </c>
      <c r="T2329" s="114">
        <v>140</v>
      </c>
      <c r="U2329" s="114">
        <v>62</v>
      </c>
      <c r="V2329" s="114">
        <v>23</v>
      </c>
      <c r="W2329" s="115">
        <v>3.1E-2</v>
      </c>
    </row>
    <row r="2330" spans="2:23" ht="51">
      <c r="B2330" s="95" t="s">
        <v>4746</v>
      </c>
      <c r="C2330" s="95" t="s">
        <v>20</v>
      </c>
      <c r="D2330" s="95" t="s">
        <v>20</v>
      </c>
      <c r="E2330" s="95" t="s">
        <v>4746</v>
      </c>
      <c r="F2330" s="95" t="s">
        <v>4746</v>
      </c>
      <c r="G2330" s="95" t="s">
        <v>17298</v>
      </c>
      <c r="H2330" s="14" t="s">
        <v>20812</v>
      </c>
      <c r="I2330" s="95" t="s">
        <v>7375</v>
      </c>
      <c r="J2330" s="120" t="s">
        <v>15001</v>
      </c>
      <c r="K2330" s="106" t="s">
        <v>7376</v>
      </c>
      <c r="L2330" s="95" t="s">
        <v>7375</v>
      </c>
      <c r="M2330" s="97">
        <f>IF($K$6="с учетом НДС",VLOOKUP('Прайс MILWAUKEE®'!$J2330,'Legend ACC'!$A:$H,8,0)*(1-N2330),VLOOKUP('Прайс MILWAUKEE®'!$J2330,'Legend ACC'!$A:$H,8,0)*(1-N2330)/1.2)</f>
        <v>264</v>
      </c>
      <c r="N2330" s="98">
        <f>IF(OR(E2330="Принадлежности",E2330="Ручной инструмент"),$K$5,IF($K$4=0,0,IFERROR(VLOOKUP(Q2330,LEGEND!$V$4:$W$7,2,0),$K$4)))</f>
        <v>0</v>
      </c>
      <c r="O2330" s="103" t="s">
        <v>20</v>
      </c>
      <c r="P2330" s="102" t="s">
        <v>20</v>
      </c>
      <c r="Q2330" s="102" t="s">
        <v>20</v>
      </c>
      <c r="R2330" s="116" t="s">
        <v>7377</v>
      </c>
      <c r="S2330" s="114" t="s">
        <v>964</v>
      </c>
      <c r="T2330" s="114">
        <v>140</v>
      </c>
      <c r="U2330" s="114">
        <v>62</v>
      </c>
      <c r="V2330" s="114">
        <v>23</v>
      </c>
      <c r="W2330" s="115">
        <v>3.1E-2</v>
      </c>
    </row>
    <row r="2331" spans="2:23" ht="38.25">
      <c r="B2331" s="95" t="s">
        <v>4746</v>
      </c>
      <c r="C2331" s="95" t="s">
        <v>20</v>
      </c>
      <c r="D2331" s="95" t="s">
        <v>20</v>
      </c>
      <c r="E2331" s="95" t="s">
        <v>4746</v>
      </c>
      <c r="F2331" s="95" t="s">
        <v>4746</v>
      </c>
      <c r="G2331" s="95" t="s">
        <v>17298</v>
      </c>
      <c r="H2331" s="14" t="s">
        <v>20812</v>
      </c>
      <c r="I2331" s="95" t="s">
        <v>7378</v>
      </c>
      <c r="J2331" s="120" t="s">
        <v>15002</v>
      </c>
      <c r="K2331" s="106" t="s">
        <v>7379</v>
      </c>
      <c r="L2331" s="95" t="s">
        <v>7378</v>
      </c>
      <c r="M2331" s="97">
        <f>IF($K$6="с учетом НДС",VLOOKUP('Прайс MILWAUKEE®'!$J2331,'Legend ACC'!$A:$H,8,0)*(1-N2331),VLOOKUP('Прайс MILWAUKEE®'!$J2331,'Legend ACC'!$A:$H,8,0)*(1-N2331)/1.2)</f>
        <v>264</v>
      </c>
      <c r="N2331" s="98">
        <f>IF(OR(E2331="Принадлежности",E2331="Ручной инструмент"),$K$5,IF($K$4=0,0,IFERROR(VLOOKUP(Q2331,LEGEND!$V$4:$W$7,2,0),$K$4)))</f>
        <v>0</v>
      </c>
      <c r="O2331" s="103" t="s">
        <v>20</v>
      </c>
      <c r="P2331" s="102" t="s">
        <v>20</v>
      </c>
      <c r="Q2331" s="102" t="s">
        <v>20</v>
      </c>
      <c r="R2331" s="116" t="s">
        <v>7380</v>
      </c>
      <c r="S2331" s="114" t="s">
        <v>964</v>
      </c>
      <c r="T2331" s="114">
        <v>140</v>
      </c>
      <c r="U2331" s="114">
        <v>62</v>
      </c>
      <c r="V2331" s="114">
        <v>23</v>
      </c>
      <c r="W2331" s="115">
        <v>3.1E-2</v>
      </c>
    </row>
    <row r="2332" spans="2:23" ht="51">
      <c r="B2332" s="95" t="s">
        <v>4746</v>
      </c>
      <c r="C2332" s="95" t="s">
        <v>20</v>
      </c>
      <c r="D2332" s="95" t="s">
        <v>20</v>
      </c>
      <c r="E2332" s="95" t="s">
        <v>4746</v>
      </c>
      <c r="F2332" s="95" t="s">
        <v>4746</v>
      </c>
      <c r="G2332" s="95" t="s">
        <v>17298</v>
      </c>
      <c r="H2332" s="14" t="s">
        <v>20812</v>
      </c>
      <c r="I2332" s="95" t="s">
        <v>7381</v>
      </c>
      <c r="J2332" s="120" t="s">
        <v>15003</v>
      </c>
      <c r="K2332" s="106" t="s">
        <v>7382</v>
      </c>
      <c r="L2332" s="95" t="s">
        <v>7381</v>
      </c>
      <c r="M2332" s="97">
        <f>IF($K$6="с учетом НДС",VLOOKUP('Прайс MILWAUKEE®'!$J2332,'Legend ACC'!$A:$H,8,0)*(1-N2332),VLOOKUP('Прайс MILWAUKEE®'!$J2332,'Legend ACC'!$A:$H,8,0)*(1-N2332)/1.2)</f>
        <v>352</v>
      </c>
      <c r="N2332" s="98">
        <f>IF(OR(E2332="Принадлежности",E2332="Ручной инструмент"),$K$5,IF($K$4=0,0,IFERROR(VLOOKUP(Q2332,LEGEND!$V$4:$W$7,2,0),$K$4)))</f>
        <v>0</v>
      </c>
      <c r="O2332" s="103" t="s">
        <v>20</v>
      </c>
      <c r="P2332" s="102" t="s">
        <v>20</v>
      </c>
      <c r="Q2332" s="102" t="s">
        <v>20</v>
      </c>
      <c r="R2332" s="116" t="s">
        <v>7383</v>
      </c>
      <c r="S2332" s="114" t="s">
        <v>964</v>
      </c>
      <c r="T2332" s="114">
        <v>210</v>
      </c>
      <c r="U2332" s="114">
        <v>62</v>
      </c>
      <c r="V2332" s="114">
        <v>43</v>
      </c>
      <c r="W2332" s="115">
        <v>5.8999999999999997E-2</v>
      </c>
    </row>
    <row r="2333" spans="2:23" ht="51">
      <c r="B2333" s="95" t="s">
        <v>4746</v>
      </c>
      <c r="C2333" s="95" t="s">
        <v>20</v>
      </c>
      <c r="D2333" s="95" t="s">
        <v>20</v>
      </c>
      <c r="E2333" s="95" t="s">
        <v>4746</v>
      </c>
      <c r="F2333" s="95" t="s">
        <v>4746</v>
      </c>
      <c r="G2333" s="95" t="s">
        <v>17298</v>
      </c>
      <c r="H2333" s="14" t="s">
        <v>20812</v>
      </c>
      <c r="I2333" s="95" t="s">
        <v>7384</v>
      </c>
      <c r="J2333" s="120" t="s">
        <v>15004</v>
      </c>
      <c r="K2333" s="106" t="s">
        <v>7385</v>
      </c>
      <c r="L2333" s="95" t="s">
        <v>7384</v>
      </c>
      <c r="M2333" s="97">
        <f>IF($K$6="с учетом НДС",VLOOKUP('Прайс MILWAUKEE®'!$J2333,'Legend ACC'!$A:$H,8,0)*(1-N2333),VLOOKUP('Прайс MILWAUKEE®'!$J2333,'Legend ACC'!$A:$H,8,0)*(1-N2333)/1.2)</f>
        <v>374.00000000000006</v>
      </c>
      <c r="N2333" s="98">
        <f>IF(OR(E2333="Принадлежности",E2333="Ручной инструмент"),$K$5,IF($K$4=0,0,IFERROR(VLOOKUP(Q2333,LEGEND!$V$4:$W$7,2,0),$K$4)))</f>
        <v>0</v>
      </c>
      <c r="O2333" s="103" t="s">
        <v>20</v>
      </c>
      <c r="P2333" s="102" t="s">
        <v>20</v>
      </c>
      <c r="Q2333" s="102" t="s">
        <v>20</v>
      </c>
      <c r="R2333" s="116" t="s">
        <v>7386</v>
      </c>
      <c r="S2333" s="114" t="s">
        <v>964</v>
      </c>
      <c r="T2333" s="114">
        <v>140</v>
      </c>
      <c r="U2333" s="114">
        <v>35</v>
      </c>
      <c r="V2333" s="114">
        <v>29</v>
      </c>
      <c r="W2333" s="115">
        <v>4.1000000000000002E-2</v>
      </c>
    </row>
    <row r="2334" spans="2:23" ht="51">
      <c r="B2334" s="95" t="s">
        <v>4746</v>
      </c>
      <c r="C2334" s="95" t="s">
        <v>20</v>
      </c>
      <c r="D2334" s="95" t="s">
        <v>20</v>
      </c>
      <c r="E2334" s="95" t="s">
        <v>4746</v>
      </c>
      <c r="F2334" s="95" t="s">
        <v>4746</v>
      </c>
      <c r="G2334" s="95" t="s">
        <v>17298</v>
      </c>
      <c r="H2334" s="14" t="s">
        <v>20812</v>
      </c>
      <c r="I2334" s="95" t="s">
        <v>7387</v>
      </c>
      <c r="J2334" s="120" t="s">
        <v>15005</v>
      </c>
      <c r="K2334" s="106" t="s">
        <v>7388</v>
      </c>
      <c r="L2334" s="95" t="s">
        <v>7387</v>
      </c>
      <c r="M2334" s="97">
        <f>IF($K$6="с учетом НДС",VLOOKUP('Прайс MILWAUKEE®'!$J2334,'Legend ACC'!$A:$H,8,0)*(1-N2334),VLOOKUP('Прайс MILWAUKEE®'!$J2334,'Legend ACC'!$A:$H,8,0)*(1-N2334)/1.2)</f>
        <v>374.00000000000006</v>
      </c>
      <c r="N2334" s="98">
        <f>IF(OR(E2334="Принадлежности",E2334="Ручной инструмент"),$K$5,IF($K$4=0,0,IFERROR(VLOOKUP(Q2334,LEGEND!$V$4:$W$7,2,0),$K$4)))</f>
        <v>0</v>
      </c>
      <c r="O2334" s="103" t="s">
        <v>20</v>
      </c>
      <c r="P2334" s="102" t="s">
        <v>20</v>
      </c>
      <c r="Q2334" s="102" t="s">
        <v>20</v>
      </c>
      <c r="R2334" s="116" t="s">
        <v>7389</v>
      </c>
      <c r="S2334" s="114" t="s">
        <v>964</v>
      </c>
      <c r="T2334" s="114">
        <v>140</v>
      </c>
      <c r="U2334" s="114">
        <v>35</v>
      </c>
      <c r="V2334" s="114">
        <v>29</v>
      </c>
      <c r="W2334" s="115">
        <v>4.1000000000000002E-2</v>
      </c>
    </row>
    <row r="2335" spans="2:23" ht="51">
      <c r="B2335" s="95" t="s">
        <v>4746</v>
      </c>
      <c r="C2335" s="95" t="s">
        <v>20</v>
      </c>
      <c r="D2335" s="95" t="s">
        <v>20</v>
      </c>
      <c r="E2335" s="95" t="s">
        <v>4746</v>
      </c>
      <c r="F2335" s="95" t="s">
        <v>4746</v>
      </c>
      <c r="G2335" s="95" t="s">
        <v>17298</v>
      </c>
      <c r="H2335" s="14" t="s">
        <v>20812</v>
      </c>
      <c r="I2335" s="95" t="s">
        <v>7390</v>
      </c>
      <c r="J2335" s="120" t="s">
        <v>15006</v>
      </c>
      <c r="K2335" s="106" t="s">
        <v>7391</v>
      </c>
      <c r="L2335" s="95" t="s">
        <v>7390</v>
      </c>
      <c r="M2335" s="97">
        <f>IF($K$6="с учетом НДС",VLOOKUP('Прайс MILWAUKEE®'!$J2335,'Legend ACC'!$A:$H,8,0)*(1-N2335),VLOOKUP('Прайс MILWAUKEE®'!$J2335,'Legend ACC'!$A:$H,8,0)*(1-N2335)/1.2)</f>
        <v>374.00000000000006</v>
      </c>
      <c r="N2335" s="98">
        <f>IF(OR(E2335="Принадлежности",E2335="Ручной инструмент"),$K$5,IF($K$4=0,0,IFERROR(VLOOKUP(Q2335,LEGEND!$V$4:$W$7,2,0),$K$4)))</f>
        <v>0</v>
      </c>
      <c r="O2335" s="103" t="s">
        <v>20</v>
      </c>
      <c r="P2335" s="102" t="s">
        <v>20</v>
      </c>
      <c r="Q2335" s="102" t="s">
        <v>20</v>
      </c>
      <c r="R2335" s="116" t="s">
        <v>7392</v>
      </c>
      <c r="S2335" s="114" t="s">
        <v>964</v>
      </c>
      <c r="T2335" s="114">
        <v>140</v>
      </c>
      <c r="U2335" s="114">
        <v>35</v>
      </c>
      <c r="V2335" s="114">
        <v>29</v>
      </c>
      <c r="W2335" s="115">
        <v>4.1000000000000002E-2</v>
      </c>
    </row>
    <row r="2336" spans="2:23" ht="25.5">
      <c r="B2336" s="95" t="s">
        <v>20808</v>
      </c>
      <c r="C2336" s="95" t="s">
        <v>4747</v>
      </c>
      <c r="D2336" s="95" t="s">
        <v>20</v>
      </c>
      <c r="E2336" s="95" t="s">
        <v>4746</v>
      </c>
      <c r="F2336" s="95" t="s">
        <v>17271</v>
      </c>
      <c r="G2336" s="95" t="s">
        <v>17282</v>
      </c>
      <c r="H2336" s="14" t="s">
        <v>20809</v>
      </c>
      <c r="I2336" s="95" t="s">
        <v>7393</v>
      </c>
      <c r="J2336" s="120" t="s">
        <v>15007</v>
      </c>
      <c r="K2336" s="106" t="s">
        <v>7394</v>
      </c>
      <c r="L2336" s="95" t="s">
        <v>7393</v>
      </c>
      <c r="M2336" s="97">
        <f>IF($K$6="с учетом НДС",VLOOKUP('Прайс MILWAUKEE®'!$J2336,'Legend ACC'!$A:$H,8,0)*(1-N2336),VLOOKUP('Прайс MILWAUKEE®'!$J2336,'Legend ACC'!$A:$H,8,0)*(1-N2336)/1.2)</f>
        <v>6204.0000000000009</v>
      </c>
      <c r="N2336" s="98">
        <f>IF(OR(E2336="Принадлежности",E2336="Ручной инструмент"),$K$5,IF($K$4=0,0,IFERROR(VLOOKUP(Q2336,LEGEND!$V$4:$W$7,2,0),$K$4)))</f>
        <v>0</v>
      </c>
      <c r="O2336" s="103" t="s">
        <v>20</v>
      </c>
      <c r="P2336" s="102" t="s">
        <v>20</v>
      </c>
      <c r="Q2336" s="102" t="s">
        <v>20</v>
      </c>
      <c r="R2336" s="116" t="s">
        <v>7395</v>
      </c>
      <c r="S2336" s="114" t="s">
        <v>964</v>
      </c>
      <c r="T2336" s="114">
        <v>394</v>
      </c>
      <c r="U2336" s="114">
        <v>294</v>
      </c>
      <c r="V2336" s="114">
        <v>340</v>
      </c>
      <c r="W2336" s="115">
        <v>1.75</v>
      </c>
    </row>
    <row r="2337" spans="2:23" ht="25.5">
      <c r="B2337" s="95" t="s">
        <v>20808</v>
      </c>
      <c r="C2337" s="95" t="s">
        <v>4747</v>
      </c>
      <c r="D2337" s="95" t="s">
        <v>20</v>
      </c>
      <c r="E2337" s="95" t="s">
        <v>4746</v>
      </c>
      <c r="F2337" s="95" t="s">
        <v>17271</v>
      </c>
      <c r="G2337" s="95" t="s">
        <v>17282</v>
      </c>
      <c r="H2337" s="14" t="s">
        <v>20809</v>
      </c>
      <c r="I2337" s="95" t="s">
        <v>7396</v>
      </c>
      <c r="J2337" s="120" t="s">
        <v>15008</v>
      </c>
      <c r="K2337" s="106" t="s">
        <v>7397</v>
      </c>
      <c r="L2337" s="95" t="s">
        <v>7396</v>
      </c>
      <c r="M2337" s="97">
        <f>IF($K$6="с учетом НДС",VLOOKUP('Прайс MILWAUKEE®'!$J2337,'Legend ACC'!$A:$H,8,0)*(1-N2337),VLOOKUP('Прайс MILWAUKEE®'!$J2337,'Legend ACC'!$A:$H,8,0)*(1-N2337)/1.2)</f>
        <v>7755.0000000000009</v>
      </c>
      <c r="N2337" s="98">
        <f>IF(OR(E2337="Принадлежности",E2337="Ручной инструмент"),$K$5,IF($K$4=0,0,IFERROR(VLOOKUP(Q2337,LEGEND!$V$4:$W$7,2,0),$K$4)))</f>
        <v>0</v>
      </c>
      <c r="O2337" s="103" t="s">
        <v>20</v>
      </c>
      <c r="P2337" s="102" t="s">
        <v>20</v>
      </c>
      <c r="Q2337" s="102" t="s">
        <v>20</v>
      </c>
      <c r="R2337" s="116" t="s">
        <v>7398</v>
      </c>
      <c r="S2337" s="114" t="s">
        <v>964</v>
      </c>
      <c r="T2337" s="114">
        <v>529</v>
      </c>
      <c r="U2337" s="114">
        <v>309</v>
      </c>
      <c r="V2337" s="114">
        <v>349</v>
      </c>
      <c r="W2337" s="115">
        <v>2.23</v>
      </c>
    </row>
    <row r="2338" spans="2:23" ht="25.5">
      <c r="B2338" s="95" t="s">
        <v>20808</v>
      </c>
      <c r="C2338" s="95" t="s">
        <v>4747</v>
      </c>
      <c r="D2338" s="95" t="s">
        <v>20</v>
      </c>
      <c r="E2338" s="95" t="s">
        <v>4746</v>
      </c>
      <c r="F2338" s="95" t="s">
        <v>17271</v>
      </c>
      <c r="G2338" s="95" t="s">
        <v>17282</v>
      </c>
      <c r="H2338" s="14" t="s">
        <v>20809</v>
      </c>
      <c r="I2338" s="95" t="s">
        <v>7399</v>
      </c>
      <c r="J2338" s="120" t="s">
        <v>15009</v>
      </c>
      <c r="K2338" s="106" t="s">
        <v>7400</v>
      </c>
      <c r="L2338" s="95" t="s">
        <v>7399</v>
      </c>
      <c r="M2338" s="97">
        <f>IF($K$6="с учетом НДС",VLOOKUP('Прайс MILWAUKEE®'!$J2338,'Legend ACC'!$A:$H,8,0)*(1-N2338),VLOOKUP('Прайс MILWAUKEE®'!$J2338,'Legend ACC'!$A:$H,8,0)*(1-N2338)/1.2)</f>
        <v>12474.000000000002</v>
      </c>
      <c r="N2338" s="98">
        <f>IF(OR(E2338="Принадлежности",E2338="Ручной инструмент"),$K$5,IF($K$4=0,0,IFERROR(VLOOKUP(Q2338,LEGEND!$V$4:$W$7,2,0),$K$4)))</f>
        <v>0</v>
      </c>
      <c r="O2338" s="103" t="s">
        <v>20</v>
      </c>
      <c r="P2338" s="102" t="s">
        <v>20</v>
      </c>
      <c r="Q2338" s="102" t="s">
        <v>20</v>
      </c>
      <c r="R2338" s="116" t="s">
        <v>7401</v>
      </c>
      <c r="S2338" s="114" t="s">
        <v>964</v>
      </c>
      <c r="T2338" s="114">
        <v>429</v>
      </c>
      <c r="U2338" s="114">
        <v>269</v>
      </c>
      <c r="V2338" s="114">
        <v>449</v>
      </c>
      <c r="W2338" s="115">
        <v>3.8</v>
      </c>
    </row>
    <row r="2339" spans="2:23" ht="25.5">
      <c r="B2339" s="95" t="s">
        <v>20808</v>
      </c>
      <c r="C2339" s="95" t="s">
        <v>4747</v>
      </c>
      <c r="D2339" s="95" t="s">
        <v>20</v>
      </c>
      <c r="E2339" s="95" t="s">
        <v>4746</v>
      </c>
      <c r="F2339" s="95" t="s">
        <v>17271</v>
      </c>
      <c r="G2339" s="95" t="s">
        <v>17282</v>
      </c>
      <c r="H2339" s="14" t="s">
        <v>20809</v>
      </c>
      <c r="I2339" s="95" t="s">
        <v>7402</v>
      </c>
      <c r="J2339" s="120" t="s">
        <v>15010</v>
      </c>
      <c r="K2339" s="106" t="s">
        <v>7403</v>
      </c>
      <c r="L2339" s="95" t="s">
        <v>7402</v>
      </c>
      <c r="M2339" s="97">
        <f>IF($K$6="с учетом НДС",VLOOKUP('Прайс MILWAUKEE®'!$J2339,'Legend ACC'!$A:$H,8,0)*(1-N2339),VLOOKUP('Прайс MILWAUKEE®'!$J2339,'Legend ACC'!$A:$H,8,0)*(1-N2339)/1.2)</f>
        <v>11682.000000000002</v>
      </c>
      <c r="N2339" s="98">
        <f>IF(OR(E2339="Принадлежности",E2339="Ручной инструмент"),$K$5,IF($K$4=0,0,IFERROR(VLOOKUP(Q2339,LEGEND!$V$4:$W$7,2,0),$K$4)))</f>
        <v>0</v>
      </c>
      <c r="O2339" s="103" t="s">
        <v>20</v>
      </c>
      <c r="P2339" s="102" t="s">
        <v>20</v>
      </c>
      <c r="Q2339" s="102" t="s">
        <v>20</v>
      </c>
      <c r="R2339" s="116" t="s">
        <v>7404</v>
      </c>
      <c r="S2339" s="114" t="s">
        <v>964</v>
      </c>
      <c r="T2339" s="114">
        <v>399</v>
      </c>
      <c r="U2339" s="114">
        <v>299</v>
      </c>
      <c r="V2339" s="114">
        <v>399</v>
      </c>
      <c r="W2339" s="115">
        <v>3.4</v>
      </c>
    </row>
    <row r="2340" spans="2:23" ht="25.5">
      <c r="B2340" s="95" t="s">
        <v>20808</v>
      </c>
      <c r="C2340" s="95" t="s">
        <v>4747</v>
      </c>
      <c r="D2340" s="95" t="s">
        <v>20</v>
      </c>
      <c r="E2340" s="95" t="s">
        <v>4746</v>
      </c>
      <c r="F2340" s="95" t="s">
        <v>17271</v>
      </c>
      <c r="G2340" s="95" t="s">
        <v>17282</v>
      </c>
      <c r="H2340" s="14" t="s">
        <v>20809</v>
      </c>
      <c r="I2340" s="95" t="s">
        <v>7405</v>
      </c>
      <c r="J2340" s="120" t="s">
        <v>15011</v>
      </c>
      <c r="K2340" s="106" t="s">
        <v>7406</v>
      </c>
      <c r="L2340" s="95" t="s">
        <v>7405</v>
      </c>
      <c r="M2340" s="97">
        <f>IF($K$6="с учетом НДС",VLOOKUP('Прайс MILWAUKEE®'!$J2340,'Legend ACC'!$A:$H,8,0)*(1-N2340),VLOOKUP('Прайс MILWAUKEE®'!$J2340,'Legend ACC'!$A:$H,8,0)*(1-N2340)/1.2)</f>
        <v>6776.0000000000009</v>
      </c>
      <c r="N2340" s="98">
        <f>IF(OR(E2340="Принадлежности",E2340="Ручной инструмент"),$K$5,IF($K$4=0,0,IFERROR(VLOOKUP(Q2340,LEGEND!$V$4:$W$7,2,0),$K$4)))</f>
        <v>0</v>
      </c>
      <c r="O2340" s="103" t="s">
        <v>20</v>
      </c>
      <c r="P2340" s="102" t="s">
        <v>20</v>
      </c>
      <c r="Q2340" s="102" t="s">
        <v>20</v>
      </c>
      <c r="R2340" s="116" t="s">
        <v>7407</v>
      </c>
      <c r="S2340" s="114" t="s">
        <v>964</v>
      </c>
      <c r="T2340" s="114">
        <v>399</v>
      </c>
      <c r="U2340" s="114">
        <v>299</v>
      </c>
      <c r="V2340" s="114">
        <v>399</v>
      </c>
      <c r="W2340" s="115">
        <v>1.78</v>
      </c>
    </row>
    <row r="2341" spans="2:23" ht="25.5">
      <c r="B2341" s="95" t="s">
        <v>20808</v>
      </c>
      <c r="C2341" s="95" t="s">
        <v>4747</v>
      </c>
      <c r="D2341" s="95" t="s">
        <v>20</v>
      </c>
      <c r="E2341" s="95" t="s">
        <v>4746</v>
      </c>
      <c r="F2341" s="95" t="s">
        <v>17271</v>
      </c>
      <c r="G2341" s="95" t="s">
        <v>17272</v>
      </c>
      <c r="H2341" s="14" t="s">
        <v>20809</v>
      </c>
      <c r="I2341" s="95" t="s">
        <v>7408</v>
      </c>
      <c r="J2341" s="120" t="s">
        <v>15012</v>
      </c>
      <c r="K2341" s="106" t="s">
        <v>7409</v>
      </c>
      <c r="L2341" s="95" t="s">
        <v>7408</v>
      </c>
      <c r="M2341" s="97">
        <f>IF($K$6="с учетом НДС",VLOOKUP('Прайс MILWAUKEE®'!$J2341,'Legend ACC'!$A:$H,8,0)*(1-N2341),VLOOKUP('Прайс MILWAUKEE®'!$J2341,'Legend ACC'!$A:$H,8,0)*(1-N2341)/1.2)</f>
        <v>1551.0000000000002</v>
      </c>
      <c r="N2341" s="98">
        <f>IF(OR(E2341="Принадлежности",E2341="Ручной инструмент"),$K$5,IF($K$4=0,0,IFERROR(VLOOKUP(Q2341,LEGEND!$V$4:$W$7,2,0),$K$4)))</f>
        <v>0</v>
      </c>
      <c r="O2341" s="103" t="s">
        <v>20</v>
      </c>
      <c r="P2341" s="102" t="s">
        <v>20</v>
      </c>
      <c r="Q2341" s="102" t="s">
        <v>20</v>
      </c>
      <c r="R2341" s="116" t="s">
        <v>7410</v>
      </c>
      <c r="S2341" s="114" t="s">
        <v>964</v>
      </c>
      <c r="T2341" s="114">
        <v>500</v>
      </c>
      <c r="U2341" s="114">
        <v>89</v>
      </c>
      <c r="V2341" s="114">
        <v>335</v>
      </c>
      <c r="W2341" s="115">
        <v>0.29299999999999998</v>
      </c>
    </row>
    <row r="2342" spans="2:23" ht="38.25">
      <c r="B2342" s="95" t="s">
        <v>20807</v>
      </c>
      <c r="C2342" s="95" t="s">
        <v>20</v>
      </c>
      <c r="D2342" s="95" t="s">
        <v>20</v>
      </c>
      <c r="E2342" s="95" t="s">
        <v>17246</v>
      </c>
      <c r="F2342" s="95" t="s">
        <v>17252</v>
      </c>
      <c r="G2342" s="95" t="s">
        <v>17294</v>
      </c>
      <c r="H2342" s="14" t="s">
        <v>20847</v>
      </c>
      <c r="I2342" s="95" t="s">
        <v>7411</v>
      </c>
      <c r="J2342" s="120" t="s">
        <v>15013</v>
      </c>
      <c r="K2342" s="106" t="s">
        <v>7412</v>
      </c>
      <c r="L2342" s="95" t="s">
        <v>7411</v>
      </c>
      <c r="M2342" s="97">
        <f>IF($K$6="с учетом НДС",VLOOKUP('Прайс MILWAUKEE®'!$J2342,'Legend ACC'!$A:$H,8,0)*(1-N2342),VLOOKUP('Прайс MILWAUKEE®'!$J2342,'Legend ACC'!$A:$H,8,0)*(1-N2342)/1.2)</f>
        <v>7480.0000000000009</v>
      </c>
      <c r="N2342" s="98">
        <f>IF(OR(E2342="Принадлежности",E2342="Ручной инструмент"),$K$5,IF($K$4=0,0,IFERROR(VLOOKUP(Q2342,LEGEND!$V$4:$W$7,2,0),$K$4)))</f>
        <v>0</v>
      </c>
      <c r="O2342" s="103" t="s">
        <v>20</v>
      </c>
      <c r="P2342" s="102" t="s">
        <v>20</v>
      </c>
      <c r="Q2342" s="102" t="s">
        <v>20</v>
      </c>
      <c r="R2342" s="116" t="s">
        <v>7413</v>
      </c>
      <c r="S2342" s="114" t="s">
        <v>4755</v>
      </c>
      <c r="T2342" s="114">
        <v>202</v>
      </c>
      <c r="U2342" s="114">
        <v>227</v>
      </c>
      <c r="V2342" s="114">
        <v>45</v>
      </c>
      <c r="W2342" s="115">
        <v>0.36</v>
      </c>
    </row>
    <row r="2343" spans="2:23" ht="38.25">
      <c r="B2343" s="95" t="s">
        <v>20807</v>
      </c>
      <c r="C2343" s="95" t="s">
        <v>20</v>
      </c>
      <c r="D2343" s="95" t="s">
        <v>20</v>
      </c>
      <c r="E2343" s="95" t="s">
        <v>17246</v>
      </c>
      <c r="F2343" s="95" t="s">
        <v>17260</v>
      </c>
      <c r="G2343" s="95" t="s">
        <v>6112</v>
      </c>
      <c r="H2343" s="14" t="s">
        <v>20851</v>
      </c>
      <c r="I2343" s="95" t="s">
        <v>7415</v>
      </c>
      <c r="J2343" s="120" t="s">
        <v>15014</v>
      </c>
      <c r="K2343" s="106" t="s">
        <v>7416</v>
      </c>
      <c r="L2343" s="95" t="s">
        <v>7415</v>
      </c>
      <c r="M2343" s="97">
        <f>IF($K$6="с учетом НДС",VLOOKUP('Прайс MILWAUKEE®'!$J2343,'Legend ACC'!$A:$H,8,0)*(1-N2343),VLOOKUP('Прайс MILWAUKEE®'!$J2343,'Legend ACC'!$A:$H,8,0)*(1-N2343)/1.2)</f>
        <v>1980.0000000000002</v>
      </c>
      <c r="N2343" s="98">
        <f>IF(OR(E2343="Принадлежности",E2343="Ручной инструмент"),$K$5,IF($K$4=0,0,IFERROR(VLOOKUP(Q2343,LEGEND!$V$4:$W$7,2,0),$K$4)))</f>
        <v>0</v>
      </c>
      <c r="O2343" s="103" t="s">
        <v>20</v>
      </c>
      <c r="P2343" s="102" t="s">
        <v>20</v>
      </c>
      <c r="Q2343" s="102" t="s">
        <v>20</v>
      </c>
      <c r="R2343" s="116" t="s">
        <v>7417</v>
      </c>
      <c r="S2343" s="114" t="s">
        <v>964</v>
      </c>
      <c r="T2343" s="114">
        <v>96</v>
      </c>
      <c r="U2343" s="114">
        <v>78</v>
      </c>
      <c r="V2343" s="114">
        <v>140</v>
      </c>
      <c r="W2343" s="115">
        <v>0.114</v>
      </c>
    </row>
    <row r="2344" spans="2:23" ht="38.25">
      <c r="B2344" s="95" t="s">
        <v>20807</v>
      </c>
      <c r="C2344" s="95" t="s">
        <v>20</v>
      </c>
      <c r="D2344" s="95" t="s">
        <v>20</v>
      </c>
      <c r="E2344" s="95" t="s">
        <v>17246</v>
      </c>
      <c r="F2344" s="95" t="s">
        <v>17260</v>
      </c>
      <c r="G2344" s="95" t="s">
        <v>6112</v>
      </c>
      <c r="H2344" s="14" t="s">
        <v>20851</v>
      </c>
      <c r="I2344" s="95" t="s">
        <v>7418</v>
      </c>
      <c r="J2344" s="120" t="s">
        <v>15015</v>
      </c>
      <c r="K2344" s="106" t="s">
        <v>7419</v>
      </c>
      <c r="L2344" s="95" t="s">
        <v>7418</v>
      </c>
      <c r="M2344" s="97">
        <f>IF($K$6="с учетом НДС",VLOOKUP('Прайс MILWAUKEE®'!$J2344,'Legend ACC'!$A:$H,8,0)*(1-N2344),VLOOKUP('Прайс MILWAUKEE®'!$J2344,'Legend ACC'!$A:$H,8,0)*(1-N2344)/1.2)</f>
        <v>2024.0000000000002</v>
      </c>
      <c r="N2344" s="98">
        <f>IF(OR(E2344="Принадлежности",E2344="Ручной инструмент"),$K$5,IF($K$4=0,0,IFERROR(VLOOKUP(Q2344,LEGEND!$V$4:$W$7,2,0),$K$4)))</f>
        <v>0</v>
      </c>
      <c r="O2344" s="103" t="s">
        <v>20</v>
      </c>
      <c r="P2344" s="102" t="s">
        <v>20</v>
      </c>
      <c r="Q2344" s="102" t="s">
        <v>20</v>
      </c>
      <c r="R2344" s="116" t="s">
        <v>7420</v>
      </c>
      <c r="S2344" s="114" t="s">
        <v>964</v>
      </c>
      <c r="T2344" s="114">
        <v>96</v>
      </c>
      <c r="U2344" s="114">
        <v>78</v>
      </c>
      <c r="V2344" s="114">
        <v>140</v>
      </c>
      <c r="W2344" s="115">
        <v>0.16800000000000001</v>
      </c>
    </row>
    <row r="2345" spans="2:23" ht="38.25">
      <c r="B2345" s="95" t="s">
        <v>20807</v>
      </c>
      <c r="C2345" s="95" t="s">
        <v>20</v>
      </c>
      <c r="D2345" s="95" t="s">
        <v>20</v>
      </c>
      <c r="E2345" s="95" t="s">
        <v>17246</v>
      </c>
      <c r="F2345" s="95" t="s">
        <v>17260</v>
      </c>
      <c r="G2345" s="95" t="s">
        <v>6112</v>
      </c>
      <c r="H2345" s="14" t="s">
        <v>20851</v>
      </c>
      <c r="I2345" s="95" t="s">
        <v>7421</v>
      </c>
      <c r="J2345" s="120" t="s">
        <v>15016</v>
      </c>
      <c r="K2345" s="106" t="s">
        <v>7422</v>
      </c>
      <c r="L2345" s="95" t="s">
        <v>7421</v>
      </c>
      <c r="M2345" s="97">
        <f>IF($K$6="с учетом НДС",VLOOKUP('Прайс MILWAUKEE®'!$J2345,'Legend ACC'!$A:$H,8,0)*(1-N2345),VLOOKUP('Прайс MILWAUKEE®'!$J2345,'Legend ACC'!$A:$H,8,0)*(1-N2345)/1.2)</f>
        <v>1936.0000000000002</v>
      </c>
      <c r="N2345" s="98">
        <f>IF(OR(E2345="Принадлежности",E2345="Ручной инструмент"),$K$5,IF($K$4=0,0,IFERROR(VLOOKUP(Q2345,LEGEND!$V$4:$W$7,2,0),$K$4)))</f>
        <v>0</v>
      </c>
      <c r="O2345" s="103" t="s">
        <v>20</v>
      </c>
      <c r="P2345" s="102" t="s">
        <v>20</v>
      </c>
      <c r="Q2345" s="102" t="s">
        <v>20</v>
      </c>
      <c r="R2345" s="116" t="s">
        <v>7423</v>
      </c>
      <c r="S2345" s="114" t="s">
        <v>964</v>
      </c>
      <c r="T2345" s="114">
        <v>96</v>
      </c>
      <c r="U2345" s="114">
        <v>78</v>
      </c>
      <c r="V2345" s="114">
        <v>140</v>
      </c>
      <c r="W2345" s="115">
        <v>0.193</v>
      </c>
    </row>
    <row r="2346" spans="2:23" ht="38.25">
      <c r="B2346" s="95" t="s">
        <v>20807</v>
      </c>
      <c r="C2346" s="95" t="s">
        <v>20</v>
      </c>
      <c r="D2346" s="95" t="s">
        <v>20</v>
      </c>
      <c r="E2346" s="95" t="s">
        <v>17246</v>
      </c>
      <c r="F2346" s="95" t="s">
        <v>17260</v>
      </c>
      <c r="G2346" s="95" t="s">
        <v>6112</v>
      </c>
      <c r="H2346" s="14" t="s">
        <v>20851</v>
      </c>
      <c r="I2346" s="95" t="s">
        <v>7424</v>
      </c>
      <c r="J2346" s="120" t="s">
        <v>15017</v>
      </c>
      <c r="K2346" s="106" t="s">
        <v>7425</v>
      </c>
      <c r="L2346" s="95" t="s">
        <v>7424</v>
      </c>
      <c r="M2346" s="97">
        <f>IF($K$6="с учетом НДС",VLOOKUP('Прайс MILWAUKEE®'!$J2346,'Legend ACC'!$A:$H,8,0)*(1-N2346),VLOOKUP('Прайс MILWAUKEE®'!$J2346,'Legend ACC'!$A:$H,8,0)*(1-N2346)/1.2)</f>
        <v>1936.0000000000002</v>
      </c>
      <c r="N2346" s="98">
        <f>IF(OR(E2346="Принадлежности",E2346="Ручной инструмент"),$K$5,IF($K$4=0,0,IFERROR(VLOOKUP(Q2346,LEGEND!$V$4:$W$7,2,0),$K$4)))</f>
        <v>0</v>
      </c>
      <c r="O2346" s="103" t="s">
        <v>20</v>
      </c>
      <c r="P2346" s="102" t="s">
        <v>20</v>
      </c>
      <c r="Q2346" s="102" t="s">
        <v>20</v>
      </c>
      <c r="R2346" s="116" t="s">
        <v>7426</v>
      </c>
      <c r="S2346" s="114" t="s">
        <v>964</v>
      </c>
      <c r="T2346" s="114">
        <v>96</v>
      </c>
      <c r="U2346" s="114">
        <v>78</v>
      </c>
      <c r="V2346" s="114">
        <v>140</v>
      </c>
      <c r="W2346" s="115">
        <v>0.22</v>
      </c>
    </row>
    <row r="2347" spans="2:23" ht="38.25">
      <c r="B2347" s="95" t="s">
        <v>20807</v>
      </c>
      <c r="C2347" s="95" t="s">
        <v>20</v>
      </c>
      <c r="D2347" s="95" t="s">
        <v>20</v>
      </c>
      <c r="E2347" s="95" t="s">
        <v>17246</v>
      </c>
      <c r="F2347" s="95" t="s">
        <v>17260</v>
      </c>
      <c r="G2347" s="95" t="s">
        <v>6112</v>
      </c>
      <c r="H2347" s="14" t="s">
        <v>20851</v>
      </c>
      <c r="I2347" s="95" t="s">
        <v>7427</v>
      </c>
      <c r="J2347" s="120" t="s">
        <v>15018</v>
      </c>
      <c r="K2347" s="106" t="s">
        <v>7428</v>
      </c>
      <c r="L2347" s="95" t="s">
        <v>7427</v>
      </c>
      <c r="M2347" s="97">
        <f>IF($K$6="с учетом НДС",VLOOKUP('Прайс MILWAUKEE®'!$J2347,'Legend ACC'!$A:$H,8,0)*(1-N2347),VLOOKUP('Прайс MILWAUKEE®'!$J2347,'Legend ACC'!$A:$H,8,0)*(1-N2347)/1.2)</f>
        <v>2002.0000000000002</v>
      </c>
      <c r="N2347" s="98">
        <f>IF(OR(E2347="Принадлежности",E2347="Ручной инструмент"),$K$5,IF($K$4=0,0,IFERROR(VLOOKUP(Q2347,LEGEND!$V$4:$W$7,2,0),$K$4)))</f>
        <v>0</v>
      </c>
      <c r="O2347" s="103" t="s">
        <v>20</v>
      </c>
      <c r="P2347" s="102" t="s">
        <v>20</v>
      </c>
      <c r="Q2347" s="102" t="s">
        <v>20</v>
      </c>
      <c r="R2347" s="116" t="s">
        <v>7429</v>
      </c>
      <c r="S2347" s="114" t="s">
        <v>964</v>
      </c>
      <c r="T2347" s="114">
        <v>96</v>
      </c>
      <c r="U2347" s="114">
        <v>78</v>
      </c>
      <c r="V2347" s="114">
        <v>140</v>
      </c>
      <c r="W2347" s="115">
        <v>0.25800000000000001</v>
      </c>
    </row>
    <row r="2348" spans="2:23" ht="38.25">
      <c r="B2348" s="95" t="s">
        <v>20807</v>
      </c>
      <c r="C2348" s="95" t="s">
        <v>20</v>
      </c>
      <c r="D2348" s="95" t="s">
        <v>20</v>
      </c>
      <c r="E2348" s="95" t="s">
        <v>17246</v>
      </c>
      <c r="F2348" s="95" t="s">
        <v>17260</v>
      </c>
      <c r="G2348" s="95" t="s">
        <v>6112</v>
      </c>
      <c r="H2348" s="14" t="s">
        <v>20851</v>
      </c>
      <c r="I2348" s="95" t="s">
        <v>7430</v>
      </c>
      <c r="J2348" s="120" t="s">
        <v>15019</v>
      </c>
      <c r="K2348" s="106" t="s">
        <v>7431</v>
      </c>
      <c r="L2348" s="95" t="s">
        <v>7430</v>
      </c>
      <c r="M2348" s="97">
        <f>IF($K$6="с учетом НДС",VLOOKUP('Прайс MILWAUKEE®'!$J2348,'Legend ACC'!$A:$H,8,0)*(1-N2348),VLOOKUP('Прайс MILWAUKEE®'!$J2348,'Legend ACC'!$A:$H,8,0)*(1-N2348)/1.2)</f>
        <v>1936.0000000000002</v>
      </c>
      <c r="N2348" s="98">
        <f>IF(OR(E2348="Принадлежности",E2348="Ручной инструмент"),$K$5,IF($K$4=0,0,IFERROR(VLOOKUP(Q2348,LEGEND!$V$4:$W$7,2,0),$K$4)))</f>
        <v>0</v>
      </c>
      <c r="O2348" s="103" t="s">
        <v>20</v>
      </c>
      <c r="P2348" s="102" t="s">
        <v>20</v>
      </c>
      <c r="Q2348" s="102" t="s">
        <v>20</v>
      </c>
      <c r="R2348" s="116" t="s">
        <v>7432</v>
      </c>
      <c r="S2348" s="114" t="s">
        <v>964</v>
      </c>
      <c r="T2348" s="114">
        <v>96</v>
      </c>
      <c r="U2348" s="114">
        <v>78</v>
      </c>
      <c r="V2348" s="114">
        <v>140</v>
      </c>
      <c r="W2348" s="115">
        <v>0.26400000000000001</v>
      </c>
    </row>
    <row r="2349" spans="2:23" ht="38.25">
      <c r="B2349" s="95" t="s">
        <v>20807</v>
      </c>
      <c r="C2349" s="95" t="s">
        <v>20</v>
      </c>
      <c r="D2349" s="95" t="s">
        <v>20</v>
      </c>
      <c r="E2349" s="95" t="s">
        <v>17246</v>
      </c>
      <c r="F2349" s="95" t="s">
        <v>17260</v>
      </c>
      <c r="G2349" s="95" t="s">
        <v>6112</v>
      </c>
      <c r="H2349" s="14" t="s">
        <v>20851</v>
      </c>
      <c r="I2349" s="95" t="s">
        <v>7433</v>
      </c>
      <c r="J2349" s="120" t="s">
        <v>15020</v>
      </c>
      <c r="K2349" s="106" t="s">
        <v>7434</v>
      </c>
      <c r="L2349" s="95" t="s">
        <v>7433</v>
      </c>
      <c r="M2349" s="97">
        <f>IF($K$6="с учетом НДС",VLOOKUP('Прайс MILWAUKEE®'!$J2349,'Legend ACC'!$A:$H,8,0)*(1-N2349),VLOOKUP('Прайс MILWAUKEE®'!$J2349,'Legend ACC'!$A:$H,8,0)*(1-N2349)/1.2)</f>
        <v>1958.0000000000002</v>
      </c>
      <c r="N2349" s="98">
        <f>IF(OR(E2349="Принадлежности",E2349="Ручной инструмент"),$K$5,IF($K$4=0,0,IFERROR(VLOOKUP(Q2349,LEGEND!$V$4:$W$7,2,0),$K$4)))</f>
        <v>0</v>
      </c>
      <c r="O2349" s="103" t="s">
        <v>20</v>
      </c>
      <c r="P2349" s="102" t="s">
        <v>20</v>
      </c>
      <c r="Q2349" s="102" t="s">
        <v>20</v>
      </c>
      <c r="R2349" s="116" t="s">
        <v>7435</v>
      </c>
      <c r="S2349" s="114" t="s">
        <v>964</v>
      </c>
      <c r="T2349" s="114">
        <v>96</v>
      </c>
      <c r="U2349" s="114">
        <v>78</v>
      </c>
      <c r="V2349" s="114">
        <v>140</v>
      </c>
      <c r="W2349" s="115">
        <v>0.28799999999999998</v>
      </c>
    </row>
    <row r="2350" spans="2:23" ht="38.25">
      <c r="B2350" s="95" t="s">
        <v>20807</v>
      </c>
      <c r="C2350" s="95" t="s">
        <v>20</v>
      </c>
      <c r="D2350" s="95" t="s">
        <v>20</v>
      </c>
      <c r="E2350" s="95" t="s">
        <v>17246</v>
      </c>
      <c r="F2350" s="95" t="s">
        <v>17260</v>
      </c>
      <c r="G2350" s="95" t="s">
        <v>6112</v>
      </c>
      <c r="H2350" s="14" t="s">
        <v>20851</v>
      </c>
      <c r="I2350" s="95" t="s">
        <v>7436</v>
      </c>
      <c r="J2350" s="120" t="s">
        <v>15021</v>
      </c>
      <c r="K2350" s="106" t="s">
        <v>7437</v>
      </c>
      <c r="L2350" s="95" t="s">
        <v>7436</v>
      </c>
      <c r="M2350" s="97">
        <f>IF($K$6="с учетом НДС",VLOOKUP('Прайс MILWAUKEE®'!$J2350,'Legend ACC'!$A:$H,8,0)*(1-N2350),VLOOKUP('Прайс MILWAUKEE®'!$J2350,'Legend ACC'!$A:$H,8,0)*(1-N2350)/1.2)</f>
        <v>2068</v>
      </c>
      <c r="N2350" s="98">
        <f>IF(OR(E2350="Принадлежности",E2350="Ручной инструмент"),$K$5,IF($K$4=0,0,IFERROR(VLOOKUP(Q2350,LEGEND!$V$4:$W$7,2,0),$K$4)))</f>
        <v>0</v>
      </c>
      <c r="O2350" s="103" t="s">
        <v>20</v>
      </c>
      <c r="P2350" s="102" t="s">
        <v>20</v>
      </c>
      <c r="Q2350" s="102" t="s">
        <v>20</v>
      </c>
      <c r="R2350" s="116" t="s">
        <v>7438</v>
      </c>
      <c r="S2350" s="114" t="s">
        <v>964</v>
      </c>
      <c r="T2350" s="114">
        <v>103</v>
      </c>
      <c r="U2350" s="114">
        <v>74</v>
      </c>
      <c r="V2350" s="114">
        <v>163</v>
      </c>
      <c r="W2350" s="115">
        <v>0.35599999999999998</v>
      </c>
    </row>
    <row r="2351" spans="2:23" ht="38.25">
      <c r="B2351" s="95" t="s">
        <v>20807</v>
      </c>
      <c r="C2351" s="95" t="s">
        <v>20</v>
      </c>
      <c r="D2351" s="95" t="s">
        <v>20</v>
      </c>
      <c r="E2351" s="95" t="s">
        <v>17246</v>
      </c>
      <c r="F2351" s="95" t="s">
        <v>17260</v>
      </c>
      <c r="G2351" s="95" t="s">
        <v>6112</v>
      </c>
      <c r="H2351" s="14" t="s">
        <v>20851</v>
      </c>
      <c r="I2351" s="95" t="s">
        <v>7439</v>
      </c>
      <c r="J2351" s="120" t="s">
        <v>15022</v>
      </c>
      <c r="K2351" s="106" t="s">
        <v>7440</v>
      </c>
      <c r="L2351" s="95" t="s">
        <v>7439</v>
      </c>
      <c r="M2351" s="97">
        <f>IF($K$6="с учетом НДС",VLOOKUP('Прайс MILWAUKEE®'!$J2351,'Legend ACC'!$A:$H,8,0)*(1-N2351),VLOOKUP('Прайс MILWAUKEE®'!$J2351,'Legend ACC'!$A:$H,8,0)*(1-N2351)/1.2)</f>
        <v>2156</v>
      </c>
      <c r="N2351" s="98">
        <f>IF(OR(E2351="Принадлежности",E2351="Ручной инструмент"),$K$5,IF($K$4=0,0,IFERROR(VLOOKUP(Q2351,LEGEND!$V$4:$W$7,2,0),$K$4)))</f>
        <v>0</v>
      </c>
      <c r="O2351" s="103" t="s">
        <v>20</v>
      </c>
      <c r="P2351" s="102" t="s">
        <v>20</v>
      </c>
      <c r="Q2351" s="102" t="s">
        <v>20</v>
      </c>
      <c r="R2351" s="116" t="s">
        <v>7441</v>
      </c>
      <c r="S2351" s="114" t="s">
        <v>964</v>
      </c>
      <c r="T2351" s="114">
        <v>103</v>
      </c>
      <c r="U2351" s="114">
        <v>74</v>
      </c>
      <c r="V2351" s="114">
        <v>163</v>
      </c>
      <c r="W2351" s="115">
        <v>0.38200000000000001</v>
      </c>
    </row>
    <row r="2352" spans="2:23" ht="38.25">
      <c r="B2352" s="95" t="s">
        <v>20807</v>
      </c>
      <c r="C2352" s="95" t="s">
        <v>20</v>
      </c>
      <c r="D2352" s="95" t="s">
        <v>20</v>
      </c>
      <c r="E2352" s="95" t="s">
        <v>17246</v>
      </c>
      <c r="F2352" s="95" t="s">
        <v>17260</v>
      </c>
      <c r="G2352" s="95" t="s">
        <v>6112</v>
      </c>
      <c r="H2352" s="14" t="s">
        <v>20851</v>
      </c>
      <c r="I2352" s="95" t="s">
        <v>7442</v>
      </c>
      <c r="J2352" s="120" t="s">
        <v>15023</v>
      </c>
      <c r="K2352" s="106" t="s">
        <v>7443</v>
      </c>
      <c r="L2352" s="95" t="s">
        <v>7442</v>
      </c>
      <c r="M2352" s="97">
        <f>IF($K$6="с учетом НДС",VLOOKUP('Прайс MILWAUKEE®'!$J2352,'Legend ACC'!$A:$H,8,0)*(1-N2352),VLOOKUP('Прайс MILWAUKEE®'!$J2352,'Legend ACC'!$A:$H,8,0)*(1-N2352)/1.2)</f>
        <v>2156</v>
      </c>
      <c r="N2352" s="98">
        <f>IF(OR(E2352="Принадлежности",E2352="Ручной инструмент"),$K$5,IF($K$4=0,0,IFERROR(VLOOKUP(Q2352,LEGEND!$V$4:$W$7,2,0),$K$4)))</f>
        <v>0</v>
      </c>
      <c r="O2352" s="103" t="s">
        <v>20</v>
      </c>
      <c r="P2352" s="102" t="s">
        <v>20</v>
      </c>
      <c r="Q2352" s="102" t="s">
        <v>20</v>
      </c>
      <c r="R2352" s="116" t="s">
        <v>7444</v>
      </c>
      <c r="S2352" s="114" t="s">
        <v>964</v>
      </c>
      <c r="T2352" s="114">
        <v>103</v>
      </c>
      <c r="U2352" s="114">
        <v>74</v>
      </c>
      <c r="V2352" s="114">
        <v>163</v>
      </c>
      <c r="W2352" s="115">
        <v>0.39600000000000002</v>
      </c>
    </row>
    <row r="2353" spans="2:23" ht="38.25">
      <c r="B2353" s="95" t="s">
        <v>20807</v>
      </c>
      <c r="C2353" s="95" t="s">
        <v>20</v>
      </c>
      <c r="D2353" s="95" t="s">
        <v>20</v>
      </c>
      <c r="E2353" s="95" t="s">
        <v>17246</v>
      </c>
      <c r="F2353" s="95" t="s">
        <v>17260</v>
      </c>
      <c r="G2353" s="95" t="s">
        <v>6112</v>
      </c>
      <c r="H2353" s="14" t="s">
        <v>20851</v>
      </c>
      <c r="I2353" s="95" t="s">
        <v>7445</v>
      </c>
      <c r="J2353" s="120" t="s">
        <v>15024</v>
      </c>
      <c r="K2353" s="106" t="s">
        <v>7446</v>
      </c>
      <c r="L2353" s="95" t="s">
        <v>7445</v>
      </c>
      <c r="M2353" s="97">
        <f>IF($K$6="с учетом НДС",VLOOKUP('Прайс MILWAUKEE®'!$J2353,'Legend ACC'!$A:$H,8,0)*(1-N2353),VLOOKUP('Прайс MILWAUKEE®'!$J2353,'Legend ACC'!$A:$H,8,0)*(1-N2353)/1.2)</f>
        <v>2299</v>
      </c>
      <c r="N2353" s="98">
        <f>IF(OR(E2353="Принадлежности",E2353="Ручной инструмент"),$K$5,IF($K$4=0,0,IFERROR(VLOOKUP(Q2353,LEGEND!$V$4:$W$7,2,0),$K$4)))</f>
        <v>0</v>
      </c>
      <c r="O2353" s="103" t="s">
        <v>20</v>
      </c>
      <c r="P2353" s="102" t="s">
        <v>20</v>
      </c>
      <c r="Q2353" s="102" t="s">
        <v>20</v>
      </c>
      <c r="R2353" s="116" t="s">
        <v>7447</v>
      </c>
      <c r="S2353" s="114" t="s">
        <v>964</v>
      </c>
      <c r="T2353" s="114">
        <v>130</v>
      </c>
      <c r="U2353" s="114">
        <v>74</v>
      </c>
      <c r="V2353" s="114">
        <v>169</v>
      </c>
      <c r="W2353" s="115">
        <v>0.45400000000000001</v>
      </c>
    </row>
    <row r="2354" spans="2:23" ht="38.25">
      <c r="B2354" s="95" t="s">
        <v>20807</v>
      </c>
      <c r="C2354" s="95" t="s">
        <v>20</v>
      </c>
      <c r="D2354" s="95" t="s">
        <v>20</v>
      </c>
      <c r="E2354" s="95" t="s">
        <v>17246</v>
      </c>
      <c r="F2354" s="95" t="s">
        <v>17260</v>
      </c>
      <c r="G2354" s="95" t="s">
        <v>6112</v>
      </c>
      <c r="H2354" s="14" t="s">
        <v>20851</v>
      </c>
      <c r="I2354" s="95" t="s">
        <v>7448</v>
      </c>
      <c r="J2354" s="120" t="s">
        <v>15025</v>
      </c>
      <c r="K2354" s="106" t="s">
        <v>7449</v>
      </c>
      <c r="L2354" s="95" t="s">
        <v>7448</v>
      </c>
      <c r="M2354" s="97">
        <f>IF($K$6="с учетом НДС",VLOOKUP('Прайс MILWAUKEE®'!$J2354,'Legend ACC'!$A:$H,8,0)*(1-N2354),VLOOKUP('Прайс MILWAUKEE®'!$J2354,'Legend ACC'!$A:$H,8,0)*(1-N2354)/1.2)</f>
        <v>2794</v>
      </c>
      <c r="N2354" s="98">
        <f>IF(OR(E2354="Принадлежности",E2354="Ручной инструмент"),$K$5,IF($K$4=0,0,IFERROR(VLOOKUP(Q2354,LEGEND!$V$4:$W$7,2,0),$K$4)))</f>
        <v>0</v>
      </c>
      <c r="O2354" s="103" t="s">
        <v>20</v>
      </c>
      <c r="P2354" s="102" t="s">
        <v>20</v>
      </c>
      <c r="Q2354" s="102" t="s">
        <v>20</v>
      </c>
      <c r="R2354" s="116" t="s">
        <v>7450</v>
      </c>
      <c r="S2354" s="114" t="s">
        <v>964</v>
      </c>
      <c r="T2354" s="114">
        <v>130</v>
      </c>
      <c r="U2354" s="114">
        <v>74</v>
      </c>
      <c r="V2354" s="114">
        <v>169</v>
      </c>
      <c r="W2354" s="115">
        <v>0.51</v>
      </c>
    </row>
    <row r="2355" spans="2:23" ht="38.25">
      <c r="B2355" s="95" t="s">
        <v>20807</v>
      </c>
      <c r="C2355" s="95" t="s">
        <v>20</v>
      </c>
      <c r="D2355" s="95" t="s">
        <v>20</v>
      </c>
      <c r="E2355" s="95" t="s">
        <v>17246</v>
      </c>
      <c r="F2355" s="95" t="s">
        <v>17260</v>
      </c>
      <c r="G2355" s="95" t="s">
        <v>6112</v>
      </c>
      <c r="H2355" s="14" t="s">
        <v>20851</v>
      </c>
      <c r="I2355" s="95" t="s">
        <v>7451</v>
      </c>
      <c r="J2355" s="120" t="s">
        <v>15026</v>
      </c>
      <c r="K2355" s="106" t="s">
        <v>7452</v>
      </c>
      <c r="L2355" s="95" t="s">
        <v>7451</v>
      </c>
      <c r="M2355" s="97">
        <f>IF($K$6="с учетом НДС",VLOOKUP('Прайс MILWAUKEE®'!$J2355,'Legend ACC'!$A:$H,8,0)*(1-N2355),VLOOKUP('Прайс MILWAUKEE®'!$J2355,'Legend ACC'!$A:$H,8,0)*(1-N2355)/1.2)</f>
        <v>3883.0000000000005</v>
      </c>
      <c r="N2355" s="98">
        <f>IF(OR(E2355="Принадлежности",E2355="Ручной инструмент"),$K$5,IF($K$4=0,0,IFERROR(VLOOKUP(Q2355,LEGEND!$V$4:$W$7,2,0),$K$4)))</f>
        <v>0</v>
      </c>
      <c r="O2355" s="103" t="s">
        <v>20</v>
      </c>
      <c r="P2355" s="102" t="s">
        <v>20</v>
      </c>
      <c r="Q2355" s="102" t="s">
        <v>20</v>
      </c>
      <c r="R2355" s="116" t="s">
        <v>7453</v>
      </c>
      <c r="S2355" s="114" t="s">
        <v>964</v>
      </c>
      <c r="T2355" s="114">
        <v>130</v>
      </c>
      <c r="U2355" s="114">
        <v>74</v>
      </c>
      <c r="V2355" s="114">
        <v>169</v>
      </c>
      <c r="W2355" s="115">
        <v>0.59599999999999997</v>
      </c>
    </row>
    <row r="2356" spans="2:23" ht="38.25">
      <c r="B2356" s="95" t="s">
        <v>20807</v>
      </c>
      <c r="C2356" s="95" t="s">
        <v>20</v>
      </c>
      <c r="D2356" s="95" t="s">
        <v>20</v>
      </c>
      <c r="E2356" s="95" t="s">
        <v>17246</v>
      </c>
      <c r="F2356" s="95" t="s">
        <v>17260</v>
      </c>
      <c r="G2356" s="95" t="s">
        <v>6112</v>
      </c>
      <c r="H2356" s="14" t="s">
        <v>20851</v>
      </c>
      <c r="I2356" s="95" t="s">
        <v>7454</v>
      </c>
      <c r="J2356" s="120" t="s">
        <v>15027</v>
      </c>
      <c r="K2356" s="106" t="s">
        <v>7455</v>
      </c>
      <c r="L2356" s="95" t="s">
        <v>7454</v>
      </c>
      <c r="M2356" s="97">
        <f>IF($K$6="с учетом НДС",VLOOKUP('Прайс MILWAUKEE®'!$J2356,'Legend ACC'!$A:$H,8,0)*(1-N2356),VLOOKUP('Прайс MILWAUKEE®'!$J2356,'Legend ACC'!$A:$H,8,0)*(1-N2356)/1.2)</f>
        <v>4136</v>
      </c>
      <c r="N2356" s="98">
        <f>IF(OR(E2356="Принадлежности",E2356="Ручной инструмент"),$K$5,IF($K$4=0,0,IFERROR(VLOOKUP(Q2356,LEGEND!$V$4:$W$7,2,0),$K$4)))</f>
        <v>0</v>
      </c>
      <c r="O2356" s="103" t="s">
        <v>20</v>
      </c>
      <c r="P2356" s="102" t="s">
        <v>20</v>
      </c>
      <c r="Q2356" s="102" t="s">
        <v>20</v>
      </c>
      <c r="R2356" s="116" t="s">
        <v>7456</v>
      </c>
      <c r="S2356" s="114" t="s">
        <v>964</v>
      </c>
      <c r="T2356" s="114">
        <v>151</v>
      </c>
      <c r="U2356" s="114">
        <v>74</v>
      </c>
      <c r="V2356" s="114">
        <v>180</v>
      </c>
      <c r="W2356" s="115">
        <v>0.7</v>
      </c>
    </row>
    <row r="2357" spans="2:23" ht="38.25">
      <c r="B2357" s="95" t="s">
        <v>20807</v>
      </c>
      <c r="C2357" s="95" t="s">
        <v>20</v>
      </c>
      <c r="D2357" s="95" t="s">
        <v>20</v>
      </c>
      <c r="E2357" s="95" t="s">
        <v>17246</v>
      </c>
      <c r="F2357" s="95" t="s">
        <v>17260</v>
      </c>
      <c r="G2357" s="95" t="s">
        <v>6112</v>
      </c>
      <c r="H2357" s="14" t="s">
        <v>20851</v>
      </c>
      <c r="I2357" s="95" t="s">
        <v>7457</v>
      </c>
      <c r="J2357" s="120" t="s">
        <v>15028</v>
      </c>
      <c r="K2357" s="106" t="s">
        <v>7458</v>
      </c>
      <c r="L2357" s="95" t="s">
        <v>7457</v>
      </c>
      <c r="M2357" s="97">
        <f>IF($K$6="с учетом НДС",VLOOKUP('Прайс MILWAUKEE®'!$J2357,'Legend ACC'!$A:$H,8,0)*(1-N2357),VLOOKUP('Прайс MILWAUKEE®'!$J2357,'Legend ACC'!$A:$H,8,0)*(1-N2357)/1.2)</f>
        <v>4268</v>
      </c>
      <c r="N2357" s="98">
        <f>IF(OR(E2357="Принадлежности",E2357="Ручной инструмент"),$K$5,IF($K$4=0,0,IFERROR(VLOOKUP(Q2357,LEGEND!$V$4:$W$7,2,0),$K$4)))</f>
        <v>0</v>
      </c>
      <c r="O2357" s="103" t="s">
        <v>20</v>
      </c>
      <c r="P2357" s="102" t="s">
        <v>20</v>
      </c>
      <c r="Q2357" s="102" t="s">
        <v>20</v>
      </c>
      <c r="R2357" s="116" t="s">
        <v>7459</v>
      </c>
      <c r="S2357" s="114" t="s">
        <v>964</v>
      </c>
      <c r="T2357" s="114">
        <v>151</v>
      </c>
      <c r="U2357" s="114">
        <v>74</v>
      </c>
      <c r="V2357" s="114">
        <v>180</v>
      </c>
      <c r="W2357" s="115">
        <v>0.77200000000000002</v>
      </c>
    </row>
    <row r="2358" spans="2:23" ht="38.25">
      <c r="B2358" s="95" t="s">
        <v>20807</v>
      </c>
      <c r="C2358" s="95" t="s">
        <v>20</v>
      </c>
      <c r="D2358" s="95" t="s">
        <v>20</v>
      </c>
      <c r="E2358" s="95" t="s">
        <v>17246</v>
      </c>
      <c r="F2358" s="95" t="s">
        <v>17260</v>
      </c>
      <c r="G2358" s="95" t="s">
        <v>6112</v>
      </c>
      <c r="H2358" s="14" t="s">
        <v>20851</v>
      </c>
      <c r="I2358" s="95" t="s">
        <v>7460</v>
      </c>
      <c r="J2358" s="120" t="s">
        <v>15029</v>
      </c>
      <c r="K2358" s="106" t="s">
        <v>7461</v>
      </c>
      <c r="L2358" s="95" t="s">
        <v>7460</v>
      </c>
      <c r="M2358" s="97">
        <f>IF($K$6="с учетом НДС",VLOOKUP('Прайс MILWAUKEE®'!$J2358,'Legend ACC'!$A:$H,8,0)*(1-N2358),VLOOKUP('Прайс MILWAUKEE®'!$J2358,'Legend ACC'!$A:$H,8,0)*(1-N2358)/1.2)</f>
        <v>4400</v>
      </c>
      <c r="N2358" s="98">
        <f>IF(OR(E2358="Принадлежности",E2358="Ручной инструмент"),$K$5,IF($K$4=0,0,IFERROR(VLOOKUP(Q2358,LEGEND!$V$4:$W$7,2,0),$K$4)))</f>
        <v>0</v>
      </c>
      <c r="O2358" s="103" t="s">
        <v>20</v>
      </c>
      <c r="P2358" s="102" t="s">
        <v>20</v>
      </c>
      <c r="Q2358" s="102" t="s">
        <v>20</v>
      </c>
      <c r="R2358" s="116" t="s">
        <v>7462</v>
      </c>
      <c r="S2358" s="114" t="s">
        <v>964</v>
      </c>
      <c r="T2358" s="114">
        <v>151</v>
      </c>
      <c r="U2358" s="114">
        <v>74</v>
      </c>
      <c r="V2358" s="114">
        <v>180</v>
      </c>
      <c r="W2358" s="115">
        <v>0.875</v>
      </c>
    </row>
    <row r="2359" spans="2:23" ht="38.25">
      <c r="B2359" s="95" t="s">
        <v>20807</v>
      </c>
      <c r="C2359" s="95" t="s">
        <v>20</v>
      </c>
      <c r="D2359" s="95" t="s">
        <v>20</v>
      </c>
      <c r="E2359" s="95" t="s">
        <v>17246</v>
      </c>
      <c r="F2359" s="95" t="s">
        <v>17260</v>
      </c>
      <c r="G2359" s="95" t="s">
        <v>6112</v>
      </c>
      <c r="H2359" s="14" t="s">
        <v>20851</v>
      </c>
      <c r="I2359" s="95" t="s">
        <v>7463</v>
      </c>
      <c r="J2359" s="120" t="s">
        <v>15030</v>
      </c>
      <c r="K2359" s="106" t="s">
        <v>7464</v>
      </c>
      <c r="L2359" s="95" t="s">
        <v>7463</v>
      </c>
      <c r="M2359" s="97">
        <f>IF($K$6="с учетом НДС",VLOOKUP('Прайс MILWAUKEE®'!$J2359,'Legend ACC'!$A:$H,8,0)*(1-N2359),VLOOKUP('Прайс MILWAUKEE®'!$J2359,'Legend ACC'!$A:$H,8,0)*(1-N2359)/1.2)</f>
        <v>4884</v>
      </c>
      <c r="N2359" s="98">
        <f>IF(OR(E2359="Принадлежности",E2359="Ручной инструмент"),$K$5,IF($K$4=0,0,IFERROR(VLOOKUP(Q2359,LEGEND!$V$4:$W$7,2,0),$K$4)))</f>
        <v>0</v>
      </c>
      <c r="O2359" s="103" t="s">
        <v>20</v>
      </c>
      <c r="P2359" s="102" t="s">
        <v>20</v>
      </c>
      <c r="Q2359" s="102" t="s">
        <v>20</v>
      </c>
      <c r="R2359" s="116" t="s">
        <v>7465</v>
      </c>
      <c r="S2359" s="114" t="s">
        <v>964</v>
      </c>
      <c r="T2359" s="114">
        <v>191</v>
      </c>
      <c r="U2359" s="114">
        <v>74</v>
      </c>
      <c r="V2359" s="114">
        <v>223</v>
      </c>
      <c r="W2359" s="115">
        <v>1.103</v>
      </c>
    </row>
    <row r="2360" spans="2:23" ht="38.25">
      <c r="B2360" s="95" t="s">
        <v>20807</v>
      </c>
      <c r="C2360" s="95" t="s">
        <v>20</v>
      </c>
      <c r="D2360" s="95" t="s">
        <v>20</v>
      </c>
      <c r="E2360" s="95" t="s">
        <v>17246</v>
      </c>
      <c r="F2360" s="95" t="s">
        <v>17260</v>
      </c>
      <c r="G2360" s="95" t="s">
        <v>6112</v>
      </c>
      <c r="H2360" s="14" t="s">
        <v>20851</v>
      </c>
      <c r="I2360" s="95" t="s">
        <v>7466</v>
      </c>
      <c r="J2360" s="120" t="s">
        <v>15031</v>
      </c>
      <c r="K2360" s="106" t="s">
        <v>7467</v>
      </c>
      <c r="L2360" s="95" t="s">
        <v>7466</v>
      </c>
      <c r="M2360" s="97">
        <f>IF($K$6="с учетом НДС",VLOOKUP('Прайс MILWAUKEE®'!$J2360,'Legend ACC'!$A:$H,8,0)*(1-N2360),VLOOKUP('Прайс MILWAUKEE®'!$J2360,'Legend ACC'!$A:$H,8,0)*(1-N2360)/1.2)</f>
        <v>5170</v>
      </c>
      <c r="N2360" s="98">
        <f>IF(OR(E2360="Принадлежности",E2360="Ручной инструмент"),$K$5,IF($K$4=0,0,IFERROR(VLOOKUP(Q2360,LEGEND!$V$4:$W$7,2,0),$K$4)))</f>
        <v>0</v>
      </c>
      <c r="O2360" s="103" t="s">
        <v>20</v>
      </c>
      <c r="P2360" s="102" t="s">
        <v>20</v>
      </c>
      <c r="Q2360" s="102" t="s">
        <v>20</v>
      </c>
      <c r="R2360" s="116" t="s">
        <v>7468</v>
      </c>
      <c r="S2360" s="114" t="s">
        <v>964</v>
      </c>
      <c r="T2360" s="114">
        <v>191</v>
      </c>
      <c r="U2360" s="114">
        <v>74</v>
      </c>
      <c r="V2360" s="114">
        <v>223</v>
      </c>
      <c r="W2360" s="115">
        <v>1.4450000000000001</v>
      </c>
    </row>
    <row r="2361" spans="2:23" ht="38.25">
      <c r="B2361" s="95" t="s">
        <v>20807</v>
      </c>
      <c r="C2361" s="95" t="s">
        <v>20</v>
      </c>
      <c r="D2361" s="95" t="s">
        <v>20</v>
      </c>
      <c r="E2361" s="95" t="s">
        <v>17246</v>
      </c>
      <c r="F2361" s="95" t="s">
        <v>17260</v>
      </c>
      <c r="G2361" s="95" t="s">
        <v>6112</v>
      </c>
      <c r="H2361" s="14" t="s">
        <v>20851</v>
      </c>
      <c r="I2361" s="95" t="s">
        <v>7469</v>
      </c>
      <c r="J2361" s="120" t="s">
        <v>15032</v>
      </c>
      <c r="K2361" s="106" t="s">
        <v>7470</v>
      </c>
      <c r="L2361" s="95" t="s">
        <v>7469</v>
      </c>
      <c r="M2361" s="97">
        <f>IF($K$6="с учетом НДС",VLOOKUP('Прайс MILWAUKEE®'!$J2361,'Legend ACC'!$A:$H,8,0)*(1-N2361),VLOOKUP('Прайс MILWAUKEE®'!$J2361,'Legend ACC'!$A:$H,8,0)*(1-N2361)/1.2)</f>
        <v>11913.000000000002</v>
      </c>
      <c r="N2361" s="98">
        <f>IF(OR(E2361="Принадлежности",E2361="Ручной инструмент"),$K$5,IF($K$4=0,0,IFERROR(VLOOKUP(Q2361,LEGEND!$V$4:$W$7,2,0),$K$4)))</f>
        <v>0</v>
      </c>
      <c r="O2361" s="103" t="s">
        <v>20</v>
      </c>
      <c r="P2361" s="102" t="s">
        <v>20</v>
      </c>
      <c r="Q2361" s="102" t="s">
        <v>20</v>
      </c>
      <c r="R2361" s="116" t="s">
        <v>7471</v>
      </c>
      <c r="S2361" s="114" t="s">
        <v>964</v>
      </c>
      <c r="T2361" s="114">
        <v>226</v>
      </c>
      <c r="U2361" s="114">
        <v>262</v>
      </c>
      <c r="V2361" s="114">
        <v>116</v>
      </c>
      <c r="W2361" s="115">
        <v>3.1110000000000002</v>
      </c>
    </row>
    <row r="2362" spans="2:23" ht="51">
      <c r="B2362" s="95" t="s">
        <v>20807</v>
      </c>
      <c r="C2362" s="95" t="s">
        <v>20</v>
      </c>
      <c r="D2362" s="95" t="s">
        <v>20</v>
      </c>
      <c r="E2362" s="95" t="s">
        <v>17246</v>
      </c>
      <c r="F2362" s="95" t="s">
        <v>17260</v>
      </c>
      <c r="G2362" s="95" t="s">
        <v>6112</v>
      </c>
      <c r="H2362" s="14" t="s">
        <v>20851</v>
      </c>
      <c r="I2362" s="95" t="s">
        <v>7472</v>
      </c>
      <c r="J2362" s="120" t="s">
        <v>15033</v>
      </c>
      <c r="K2362" s="106" t="s">
        <v>7473</v>
      </c>
      <c r="L2362" s="95" t="s">
        <v>7472</v>
      </c>
      <c r="M2362" s="97">
        <f>IF($K$6="с учетом НДС",VLOOKUP('Прайс MILWAUKEE®'!$J2362,'Legend ACC'!$A:$H,8,0)*(1-N2362),VLOOKUP('Прайс MILWAUKEE®'!$J2362,'Legend ACC'!$A:$H,8,0)*(1-N2362)/1.2)</f>
        <v>275</v>
      </c>
      <c r="N2362" s="98">
        <f>IF(OR(E2362="Принадлежности",E2362="Ручной инструмент"),$K$5,IF($K$4=0,0,IFERROR(VLOOKUP(Q2362,LEGEND!$V$4:$W$7,2,0),$K$4)))</f>
        <v>0</v>
      </c>
      <c r="O2362" s="103" t="s">
        <v>20</v>
      </c>
      <c r="P2362" s="102" t="s">
        <v>20</v>
      </c>
      <c r="Q2362" s="102" t="s">
        <v>20</v>
      </c>
      <c r="R2362" s="116" t="s">
        <v>7474</v>
      </c>
      <c r="S2362" s="114" t="s">
        <v>964</v>
      </c>
      <c r="T2362" s="114">
        <v>171</v>
      </c>
      <c r="U2362" s="114">
        <v>47</v>
      </c>
      <c r="V2362" s="114">
        <v>7</v>
      </c>
      <c r="W2362" s="115">
        <v>2.9000000000000001E-2</v>
      </c>
    </row>
    <row r="2363" spans="2:23" ht="63.75">
      <c r="B2363" s="95" t="s">
        <v>20807</v>
      </c>
      <c r="C2363" s="95" t="s">
        <v>20</v>
      </c>
      <c r="D2363" s="95" t="s">
        <v>20</v>
      </c>
      <c r="E2363" s="95" t="s">
        <v>17246</v>
      </c>
      <c r="F2363" s="95" t="s">
        <v>17260</v>
      </c>
      <c r="G2363" s="95" t="s">
        <v>6112</v>
      </c>
      <c r="H2363" s="14" t="s">
        <v>20851</v>
      </c>
      <c r="I2363" s="95" t="s">
        <v>7475</v>
      </c>
      <c r="J2363" s="120" t="s">
        <v>15034</v>
      </c>
      <c r="K2363" s="106" t="s">
        <v>7476</v>
      </c>
      <c r="L2363" s="95" t="s">
        <v>7475</v>
      </c>
      <c r="M2363" s="97">
        <f>IF($K$6="с учетом НДС",VLOOKUP('Прайс MILWAUKEE®'!$J2363,'Legend ACC'!$A:$H,8,0)*(1-N2363),VLOOKUP('Прайс MILWAUKEE®'!$J2363,'Legend ACC'!$A:$H,8,0)*(1-N2363)/1.2)</f>
        <v>825.00000000000011</v>
      </c>
      <c r="N2363" s="98">
        <f>IF(OR(E2363="Принадлежности",E2363="Ручной инструмент"),$K$5,IF($K$4=0,0,IFERROR(VLOOKUP(Q2363,LEGEND!$V$4:$W$7,2,0),$K$4)))</f>
        <v>0</v>
      </c>
      <c r="O2363" s="103" t="s">
        <v>20</v>
      </c>
      <c r="P2363" s="102" t="s">
        <v>20</v>
      </c>
      <c r="Q2363" s="102" t="s">
        <v>20</v>
      </c>
      <c r="R2363" s="116" t="s">
        <v>7477</v>
      </c>
      <c r="S2363" s="114" t="s">
        <v>964</v>
      </c>
      <c r="T2363" s="114">
        <v>75</v>
      </c>
      <c r="U2363" s="114">
        <v>218</v>
      </c>
      <c r="V2363" s="114">
        <v>37</v>
      </c>
      <c r="W2363" s="115">
        <v>0.23799999999999999</v>
      </c>
    </row>
    <row r="2364" spans="2:23" ht="25.5">
      <c r="B2364" s="95" t="s">
        <v>20807</v>
      </c>
      <c r="C2364" s="95" t="s">
        <v>20</v>
      </c>
      <c r="D2364" s="95" t="s">
        <v>20</v>
      </c>
      <c r="E2364" s="95" t="s">
        <v>17246</v>
      </c>
      <c r="F2364" s="95" t="s">
        <v>17260</v>
      </c>
      <c r="G2364" s="95" t="s">
        <v>6112</v>
      </c>
      <c r="H2364" s="14" t="s">
        <v>20843</v>
      </c>
      <c r="I2364" s="95" t="s">
        <v>7478</v>
      </c>
      <c r="J2364" s="120" t="s">
        <v>15035</v>
      </c>
      <c r="K2364" s="106" t="s">
        <v>7479</v>
      </c>
      <c r="L2364" s="95" t="s">
        <v>7478</v>
      </c>
      <c r="M2364" s="97">
        <f>IF($K$6="с учетом НДС",VLOOKUP('Прайс MILWAUKEE®'!$J2364,'Legend ACC'!$A:$H,8,0)*(1-N2364),VLOOKUP('Прайс MILWAUKEE®'!$J2364,'Legend ACC'!$A:$H,8,0)*(1-N2364)/1.2)</f>
        <v>9999</v>
      </c>
      <c r="N2364" s="98">
        <f>IF(OR(E2364="Принадлежности",E2364="Ручной инструмент"),$K$5,IF($K$4=0,0,IFERROR(VLOOKUP(Q2364,LEGEND!$V$4:$W$7,2,0),$K$4)))</f>
        <v>0</v>
      </c>
      <c r="O2364" s="103" t="s">
        <v>20</v>
      </c>
      <c r="P2364" s="102" t="s">
        <v>20</v>
      </c>
      <c r="Q2364" s="102" t="s">
        <v>20</v>
      </c>
      <c r="R2364" s="116" t="s">
        <v>7480</v>
      </c>
      <c r="S2364" s="114" t="s">
        <v>4755</v>
      </c>
      <c r="T2364" s="114">
        <v>305</v>
      </c>
      <c r="U2364" s="114">
        <v>410</v>
      </c>
      <c r="V2364" s="114">
        <v>92</v>
      </c>
      <c r="W2364" s="115">
        <v>2.948</v>
      </c>
    </row>
    <row r="2365" spans="2:23" ht="38.25">
      <c r="B2365" s="95" t="s">
        <v>20807</v>
      </c>
      <c r="C2365" s="95" t="s">
        <v>20</v>
      </c>
      <c r="D2365" s="95" t="s">
        <v>20</v>
      </c>
      <c r="E2365" s="95" t="s">
        <v>17246</v>
      </c>
      <c r="F2365" s="95" t="s">
        <v>17266</v>
      </c>
      <c r="G2365" s="95" t="s">
        <v>17280</v>
      </c>
      <c r="H2365" s="14" t="s">
        <v>20822</v>
      </c>
      <c r="I2365" s="95" t="s">
        <v>7481</v>
      </c>
      <c r="J2365" s="120" t="s">
        <v>15036</v>
      </c>
      <c r="K2365" s="106" t="s">
        <v>7482</v>
      </c>
      <c r="L2365" s="95" t="s">
        <v>7481</v>
      </c>
      <c r="M2365" s="97">
        <f>IF($K$6="с учетом НДС",VLOOKUP('Прайс MILWAUKEE®'!$J2365,'Legend ACC'!$A:$H,8,0)*(1-N2365),VLOOKUP('Прайс MILWAUKEE®'!$J2365,'Legend ACC'!$A:$H,8,0)*(1-N2365)/1.2)</f>
        <v>1425.6000000000001</v>
      </c>
      <c r="N2365" s="98">
        <f>IF(OR(E2365="Принадлежности",E2365="Ручной инструмент"),$K$5,IF($K$4=0,0,IFERROR(VLOOKUP(Q2365,LEGEND!$V$4:$W$7,2,0),$K$4)))</f>
        <v>0</v>
      </c>
      <c r="O2365" s="103" t="s">
        <v>20</v>
      </c>
      <c r="P2365" s="102" t="s">
        <v>20</v>
      </c>
      <c r="Q2365" s="102" t="s">
        <v>20</v>
      </c>
      <c r="R2365" s="116" t="s">
        <v>7483</v>
      </c>
      <c r="S2365" s="114" t="s">
        <v>964</v>
      </c>
      <c r="T2365" s="114">
        <v>110</v>
      </c>
      <c r="U2365" s="114">
        <v>20</v>
      </c>
      <c r="V2365" s="114">
        <v>140</v>
      </c>
      <c r="W2365" s="115">
        <v>4.3999999999999997E-2</v>
      </c>
    </row>
    <row r="2366" spans="2:23" ht="51">
      <c r="B2366" s="95" t="s">
        <v>4746</v>
      </c>
      <c r="C2366" s="95" t="s">
        <v>20</v>
      </c>
      <c r="D2366" s="95" t="s">
        <v>20</v>
      </c>
      <c r="E2366" s="95" t="s">
        <v>4746</v>
      </c>
      <c r="F2366" s="95" t="s">
        <v>17270</v>
      </c>
      <c r="G2366" s="95" t="s">
        <v>17287</v>
      </c>
      <c r="H2366" s="14" t="s">
        <v>20841</v>
      </c>
      <c r="I2366" s="95" t="s">
        <v>7484</v>
      </c>
      <c r="J2366" s="120" t="s">
        <v>15037</v>
      </c>
      <c r="K2366" s="106" t="s">
        <v>7485</v>
      </c>
      <c r="L2366" s="95" t="s">
        <v>7484</v>
      </c>
      <c r="M2366" s="97">
        <f>IF($K$6="с учетом НДС",VLOOKUP('Прайс MILWAUKEE®'!$J2366,'Legend ACC'!$A:$H,8,0)*(1-N2366),VLOOKUP('Прайс MILWAUKEE®'!$J2366,'Legend ACC'!$A:$H,8,0)*(1-N2366)/1.2)</f>
        <v>6369.0000000000009</v>
      </c>
      <c r="N2366" s="98">
        <f>IF(OR(E2366="Принадлежности",E2366="Ручной инструмент"),$K$5,IF($K$4=0,0,IFERROR(VLOOKUP(Q2366,LEGEND!$V$4:$W$7,2,0),$K$4)))</f>
        <v>0</v>
      </c>
      <c r="O2366" s="103" t="s">
        <v>20</v>
      </c>
      <c r="P2366" s="102" t="s">
        <v>20</v>
      </c>
      <c r="Q2366" s="102" t="s">
        <v>20</v>
      </c>
      <c r="R2366" s="116" t="s">
        <v>7486</v>
      </c>
      <c r="S2366" s="114" t="s">
        <v>964</v>
      </c>
      <c r="T2366" s="114">
        <v>241</v>
      </c>
      <c r="U2366" s="114">
        <v>42</v>
      </c>
      <c r="V2366" s="114">
        <v>220</v>
      </c>
      <c r="W2366" s="115">
        <v>1.43</v>
      </c>
    </row>
    <row r="2367" spans="2:23" ht="63.75">
      <c r="B2367" s="95" t="s">
        <v>4746</v>
      </c>
      <c r="C2367" s="95" t="s">
        <v>20</v>
      </c>
      <c r="D2367" s="95" t="s">
        <v>20</v>
      </c>
      <c r="E2367" s="95" t="s">
        <v>4746</v>
      </c>
      <c r="F2367" s="95" t="s">
        <v>17270</v>
      </c>
      <c r="G2367" s="95" t="s">
        <v>17287</v>
      </c>
      <c r="H2367" s="14" t="s">
        <v>20841</v>
      </c>
      <c r="I2367" s="95" t="s">
        <v>7487</v>
      </c>
      <c r="J2367" s="120" t="s">
        <v>15038</v>
      </c>
      <c r="K2367" s="106" t="s">
        <v>7488</v>
      </c>
      <c r="L2367" s="95" t="s">
        <v>7487</v>
      </c>
      <c r="M2367" s="97">
        <f>IF($K$6="с учетом НДС",VLOOKUP('Прайс MILWAUKEE®'!$J2367,'Legend ACC'!$A:$H,8,0)*(1-N2367),VLOOKUP('Прайс MILWAUKEE®'!$J2367,'Legend ACC'!$A:$H,8,0)*(1-N2367)/1.2)</f>
        <v>9031</v>
      </c>
      <c r="N2367" s="98">
        <f>IF(OR(E2367="Принадлежности",E2367="Ручной инструмент"),$K$5,IF($K$4=0,0,IFERROR(VLOOKUP(Q2367,LEGEND!$V$4:$W$7,2,0),$K$4)))</f>
        <v>0</v>
      </c>
      <c r="O2367" s="103" t="s">
        <v>20</v>
      </c>
      <c r="P2367" s="102" t="s">
        <v>20</v>
      </c>
      <c r="Q2367" s="102" t="s">
        <v>20</v>
      </c>
      <c r="R2367" s="116" t="s">
        <v>7489</v>
      </c>
      <c r="S2367" s="114" t="s">
        <v>964</v>
      </c>
      <c r="T2367" s="114">
        <v>358</v>
      </c>
      <c r="U2367" s="114">
        <v>46</v>
      </c>
      <c r="V2367" s="114">
        <v>253</v>
      </c>
      <c r="W2367" s="115">
        <v>2.42</v>
      </c>
    </row>
    <row r="2368" spans="2:23" ht="51">
      <c r="B2368" s="95" t="s">
        <v>4746</v>
      </c>
      <c r="C2368" s="95" t="s">
        <v>20</v>
      </c>
      <c r="D2368" s="95" t="s">
        <v>20</v>
      </c>
      <c r="E2368" s="95" t="s">
        <v>4746</v>
      </c>
      <c r="F2368" s="95" t="s">
        <v>17270</v>
      </c>
      <c r="G2368" s="95" t="s">
        <v>17287</v>
      </c>
      <c r="H2368" s="14" t="s">
        <v>20841</v>
      </c>
      <c r="I2368" s="95" t="s">
        <v>7490</v>
      </c>
      <c r="J2368" s="120" t="s">
        <v>15039</v>
      </c>
      <c r="K2368" s="106" t="s">
        <v>7491</v>
      </c>
      <c r="L2368" s="95" t="s">
        <v>7490</v>
      </c>
      <c r="M2368" s="97">
        <f>IF($K$6="с учетом НДС",VLOOKUP('Прайс MILWAUKEE®'!$J2368,'Legend ACC'!$A:$H,8,0)*(1-N2368),VLOOKUP('Прайс MILWAUKEE®'!$J2368,'Legend ACC'!$A:$H,8,0)*(1-N2368)/1.2)</f>
        <v>9548</v>
      </c>
      <c r="N2368" s="98">
        <f>IF(OR(E2368="Принадлежности",E2368="Ручной инструмент"),$K$5,IF($K$4=0,0,IFERROR(VLOOKUP(Q2368,LEGEND!$V$4:$W$7,2,0),$K$4)))</f>
        <v>0</v>
      </c>
      <c r="O2368" s="103" t="s">
        <v>20</v>
      </c>
      <c r="P2368" s="102" t="s">
        <v>20</v>
      </c>
      <c r="Q2368" s="102" t="s">
        <v>20</v>
      </c>
      <c r="R2368" s="116" t="s">
        <v>7492</v>
      </c>
      <c r="S2368" s="114" t="s">
        <v>964</v>
      </c>
      <c r="T2368" s="114">
        <v>358</v>
      </c>
      <c r="U2368" s="114">
        <v>46</v>
      </c>
      <c r="V2368" s="114">
        <v>253</v>
      </c>
      <c r="W2368" s="115">
        <v>3.15</v>
      </c>
    </row>
    <row r="2369" spans="2:23" ht="51">
      <c r="B2369" s="95" t="s">
        <v>4746</v>
      </c>
      <c r="C2369" s="95" t="s">
        <v>20</v>
      </c>
      <c r="D2369" s="95" t="s">
        <v>20</v>
      </c>
      <c r="E2369" s="95" t="s">
        <v>4746</v>
      </c>
      <c r="F2369" s="95" t="s">
        <v>17270</v>
      </c>
      <c r="G2369" s="95" t="s">
        <v>17287</v>
      </c>
      <c r="H2369" s="14" t="s">
        <v>20841</v>
      </c>
      <c r="I2369" s="95" t="s">
        <v>7493</v>
      </c>
      <c r="J2369" s="120" t="s">
        <v>15040</v>
      </c>
      <c r="K2369" s="106" t="s">
        <v>7494</v>
      </c>
      <c r="L2369" s="95" t="s">
        <v>7493</v>
      </c>
      <c r="M2369" s="97">
        <f>IF($K$6="с учетом НДС",VLOOKUP('Прайс MILWAUKEE®'!$J2369,'Legend ACC'!$A:$H,8,0)*(1-N2369),VLOOKUP('Прайс MILWAUKEE®'!$J2369,'Legend ACC'!$A:$H,8,0)*(1-N2369)/1.2)</f>
        <v>13431.000000000002</v>
      </c>
      <c r="N2369" s="98">
        <f>IF(OR(E2369="Принадлежности",E2369="Ручной инструмент"),$K$5,IF($K$4=0,0,IFERROR(VLOOKUP(Q2369,LEGEND!$V$4:$W$7,2,0),$K$4)))</f>
        <v>0</v>
      </c>
      <c r="O2369" s="103" t="s">
        <v>20</v>
      </c>
      <c r="P2369" s="102" t="s">
        <v>20</v>
      </c>
      <c r="Q2369" s="102" t="s">
        <v>20</v>
      </c>
      <c r="R2369" s="116" t="s">
        <v>7495</v>
      </c>
      <c r="S2369" s="114" t="s">
        <v>964</v>
      </c>
      <c r="T2369" s="114">
        <v>372</v>
      </c>
      <c r="U2369" s="114">
        <v>47</v>
      </c>
      <c r="V2369" s="114">
        <v>352</v>
      </c>
      <c r="W2369" s="115">
        <v>5.3</v>
      </c>
    </row>
    <row r="2370" spans="2:23" ht="38.25">
      <c r="B2370" s="95" t="s">
        <v>4746</v>
      </c>
      <c r="C2370" s="95" t="s">
        <v>20</v>
      </c>
      <c r="D2370" s="95" t="s">
        <v>20</v>
      </c>
      <c r="E2370" s="95" t="s">
        <v>4746</v>
      </c>
      <c r="F2370" s="95" t="s">
        <v>17270</v>
      </c>
      <c r="G2370" s="95" t="s">
        <v>17287</v>
      </c>
      <c r="H2370" s="14" t="s">
        <v>20841</v>
      </c>
      <c r="I2370" s="95" t="s">
        <v>7496</v>
      </c>
      <c r="J2370" s="120" t="s">
        <v>15041</v>
      </c>
      <c r="K2370" s="106" t="s">
        <v>7497</v>
      </c>
      <c r="L2370" s="95" t="s">
        <v>7496</v>
      </c>
      <c r="M2370" s="97">
        <f>IF($K$6="с учетом НДС",VLOOKUP('Прайс MILWAUKEE®'!$J2370,'Legend ACC'!$A:$H,8,0)*(1-N2370),VLOOKUP('Прайс MILWAUKEE®'!$J2370,'Legend ACC'!$A:$H,8,0)*(1-N2370)/1.2)</f>
        <v>4114</v>
      </c>
      <c r="N2370" s="98">
        <f>IF(OR(E2370="Принадлежности",E2370="Ручной инструмент"),$K$5,IF($K$4=0,0,IFERROR(VLOOKUP(Q2370,LEGEND!$V$4:$W$7,2,0),$K$4)))</f>
        <v>0</v>
      </c>
      <c r="O2370" s="103" t="s">
        <v>20</v>
      </c>
      <c r="P2370" s="102" t="s">
        <v>20</v>
      </c>
      <c r="Q2370" s="102" t="s">
        <v>20</v>
      </c>
      <c r="R2370" s="116" t="s">
        <v>7498</v>
      </c>
      <c r="S2370" s="114" t="s">
        <v>5044</v>
      </c>
      <c r="T2370" s="114">
        <v>270</v>
      </c>
      <c r="U2370" s="114">
        <v>50</v>
      </c>
      <c r="V2370" s="114">
        <v>24</v>
      </c>
      <c r="W2370" s="115">
        <v>0.38</v>
      </c>
    </row>
    <row r="2371" spans="2:23" ht="38.25">
      <c r="B2371" s="95" t="s">
        <v>4746</v>
      </c>
      <c r="C2371" s="95" t="s">
        <v>20</v>
      </c>
      <c r="D2371" s="95" t="s">
        <v>20</v>
      </c>
      <c r="E2371" s="95" t="s">
        <v>4746</v>
      </c>
      <c r="F2371" s="95" t="s">
        <v>17283</v>
      </c>
      <c r="G2371" s="95" t="s">
        <v>17299</v>
      </c>
      <c r="H2371" s="14" t="s">
        <v>20844</v>
      </c>
      <c r="I2371" s="95" t="s">
        <v>7499</v>
      </c>
      <c r="J2371" s="120" t="s">
        <v>15042</v>
      </c>
      <c r="K2371" s="106" t="s">
        <v>7500</v>
      </c>
      <c r="L2371" s="95" t="s">
        <v>7499</v>
      </c>
      <c r="M2371" s="97">
        <f>IF($K$6="с учетом НДС",VLOOKUP('Прайс MILWAUKEE®'!$J2371,'Legend ACC'!$A:$H,8,0)*(1-N2371),VLOOKUP('Прайс MILWAUKEE®'!$J2371,'Legend ACC'!$A:$H,8,0)*(1-N2371)/1.2)</f>
        <v>2123</v>
      </c>
      <c r="N2371" s="98">
        <f>IF(OR(E2371="Принадлежности",E2371="Ручной инструмент"),$K$5,IF($K$4=0,0,IFERROR(VLOOKUP(Q2371,LEGEND!$V$4:$W$7,2,0),$K$4)))</f>
        <v>0</v>
      </c>
      <c r="O2371" s="103" t="s">
        <v>20</v>
      </c>
      <c r="P2371" s="102" t="s">
        <v>20</v>
      </c>
      <c r="Q2371" s="102" t="s">
        <v>20</v>
      </c>
      <c r="R2371" s="116" t="s">
        <v>7501</v>
      </c>
      <c r="S2371" s="114" t="s">
        <v>964</v>
      </c>
      <c r="T2371" s="114">
        <v>274</v>
      </c>
      <c r="U2371" s="114">
        <v>174</v>
      </c>
      <c r="V2371" s="114">
        <v>34</v>
      </c>
      <c r="W2371" s="115">
        <v>0.71</v>
      </c>
    </row>
    <row r="2372" spans="2:23" ht="38.25">
      <c r="B2372" s="95" t="s">
        <v>4746</v>
      </c>
      <c r="C2372" s="95" t="s">
        <v>20</v>
      </c>
      <c r="D2372" s="95" t="s">
        <v>20</v>
      </c>
      <c r="E2372" s="95" t="s">
        <v>4746</v>
      </c>
      <c r="F2372" s="95" t="s">
        <v>17283</v>
      </c>
      <c r="G2372" s="95" t="s">
        <v>17299</v>
      </c>
      <c r="H2372" s="14" t="s">
        <v>20844</v>
      </c>
      <c r="I2372" s="95" t="s">
        <v>7502</v>
      </c>
      <c r="J2372" s="120" t="s">
        <v>15043</v>
      </c>
      <c r="K2372" s="106" t="s">
        <v>7503</v>
      </c>
      <c r="L2372" s="95" t="s">
        <v>7502</v>
      </c>
      <c r="M2372" s="97">
        <f>IF($K$6="с учетом НДС",VLOOKUP('Прайс MILWAUKEE®'!$J2372,'Legend ACC'!$A:$H,8,0)*(1-N2372),VLOOKUP('Прайс MILWAUKEE®'!$J2372,'Legend ACC'!$A:$H,8,0)*(1-N2372)/1.2)</f>
        <v>2684</v>
      </c>
      <c r="N2372" s="98">
        <f>IF(OR(E2372="Принадлежности",E2372="Ручной инструмент"),$K$5,IF($K$4=0,0,IFERROR(VLOOKUP(Q2372,LEGEND!$V$4:$W$7,2,0),$K$4)))</f>
        <v>0</v>
      </c>
      <c r="O2372" s="103" t="s">
        <v>20</v>
      </c>
      <c r="P2372" s="102" t="s">
        <v>20</v>
      </c>
      <c r="Q2372" s="102" t="s">
        <v>20</v>
      </c>
      <c r="R2372" s="116" t="s">
        <v>7504</v>
      </c>
      <c r="S2372" s="114" t="s">
        <v>964</v>
      </c>
      <c r="T2372" s="114">
        <v>359</v>
      </c>
      <c r="U2372" s="114">
        <v>249</v>
      </c>
      <c r="V2372" s="114">
        <v>49</v>
      </c>
      <c r="W2372" s="115">
        <v>1.2</v>
      </c>
    </row>
    <row r="2373" spans="2:23" ht="51">
      <c r="B2373" s="95" t="s">
        <v>4746</v>
      </c>
      <c r="C2373" s="95" t="s">
        <v>20</v>
      </c>
      <c r="D2373" s="95" t="s">
        <v>20</v>
      </c>
      <c r="E2373" s="95" t="s">
        <v>4746</v>
      </c>
      <c r="F2373" s="95" t="s">
        <v>17270</v>
      </c>
      <c r="G2373" s="95" t="s">
        <v>17292</v>
      </c>
      <c r="H2373" s="14" t="s">
        <v>20841</v>
      </c>
      <c r="I2373" s="95" t="s">
        <v>7505</v>
      </c>
      <c r="J2373" s="120" t="s">
        <v>15044</v>
      </c>
      <c r="K2373" s="106" t="s">
        <v>7506</v>
      </c>
      <c r="L2373" s="95" t="s">
        <v>7505</v>
      </c>
      <c r="M2373" s="97">
        <f>IF($K$6="с учетом НДС",VLOOKUP('Прайс MILWAUKEE®'!$J2373,'Legend ACC'!$A:$H,8,0)*(1-N2373),VLOOKUP('Прайс MILWAUKEE®'!$J2373,'Legend ACC'!$A:$H,8,0)*(1-N2373)/1.2)</f>
        <v>8602</v>
      </c>
      <c r="N2373" s="98">
        <f>IF(OR(E2373="Принадлежности",E2373="Ручной инструмент"),$K$5,IF($K$4=0,0,IFERROR(VLOOKUP(Q2373,LEGEND!$V$4:$W$7,2,0),$K$4)))</f>
        <v>0</v>
      </c>
      <c r="O2373" s="103" t="s">
        <v>20</v>
      </c>
      <c r="P2373" s="102" t="s">
        <v>20</v>
      </c>
      <c r="Q2373" s="102" t="s">
        <v>20</v>
      </c>
      <c r="R2373" s="116" t="s">
        <v>7507</v>
      </c>
      <c r="S2373" s="114" t="s">
        <v>5044</v>
      </c>
      <c r="T2373" s="114">
        <v>299</v>
      </c>
      <c r="U2373" s="114">
        <v>204</v>
      </c>
      <c r="V2373" s="114">
        <v>49</v>
      </c>
      <c r="W2373" s="115">
        <v>0.91</v>
      </c>
    </row>
    <row r="2374" spans="2:23" ht="51">
      <c r="B2374" s="95" t="s">
        <v>4746</v>
      </c>
      <c r="C2374" s="95" t="s">
        <v>20</v>
      </c>
      <c r="D2374" s="95" t="s">
        <v>20</v>
      </c>
      <c r="E2374" s="95" t="s">
        <v>4746</v>
      </c>
      <c r="F2374" s="95" t="s">
        <v>17270</v>
      </c>
      <c r="G2374" s="95" t="s">
        <v>17292</v>
      </c>
      <c r="H2374" s="14" t="s">
        <v>20841</v>
      </c>
      <c r="I2374" s="95" t="s">
        <v>7508</v>
      </c>
      <c r="J2374" s="120" t="s">
        <v>15045</v>
      </c>
      <c r="K2374" s="106" t="s">
        <v>7509</v>
      </c>
      <c r="L2374" s="95" t="s">
        <v>7508</v>
      </c>
      <c r="M2374" s="97">
        <f>IF($K$6="с учетом НДС",VLOOKUP('Прайс MILWAUKEE®'!$J2374,'Legend ACC'!$A:$H,8,0)*(1-N2374),VLOOKUP('Прайс MILWAUKEE®'!$J2374,'Legend ACC'!$A:$H,8,0)*(1-N2374)/1.2)</f>
        <v>20526</v>
      </c>
      <c r="N2374" s="98">
        <f>IF(OR(E2374="Принадлежности",E2374="Ручной инструмент"),$K$5,IF($K$4=0,0,IFERROR(VLOOKUP(Q2374,LEGEND!$V$4:$W$7,2,0),$K$4)))</f>
        <v>0</v>
      </c>
      <c r="O2374" s="103" t="s">
        <v>20</v>
      </c>
      <c r="P2374" s="102" t="s">
        <v>20</v>
      </c>
      <c r="Q2374" s="102" t="s">
        <v>20</v>
      </c>
      <c r="R2374" s="116" t="s">
        <v>7510</v>
      </c>
      <c r="S2374" s="114" t="s">
        <v>5044</v>
      </c>
      <c r="T2374" s="114">
        <v>404</v>
      </c>
      <c r="U2374" s="114">
        <v>379</v>
      </c>
      <c r="V2374" s="114">
        <v>39</v>
      </c>
      <c r="W2374" s="115">
        <v>2.95</v>
      </c>
    </row>
    <row r="2375" spans="2:23" ht="38.25">
      <c r="B2375" s="95" t="s">
        <v>4746</v>
      </c>
      <c r="C2375" s="95" t="s">
        <v>20</v>
      </c>
      <c r="D2375" s="95" t="s">
        <v>20</v>
      </c>
      <c r="E2375" s="95" t="s">
        <v>4746</v>
      </c>
      <c r="F2375" s="95" t="s">
        <v>17270</v>
      </c>
      <c r="G2375" s="95" t="s">
        <v>17292</v>
      </c>
      <c r="H2375" s="14" t="s">
        <v>20841</v>
      </c>
      <c r="I2375" s="95" t="s">
        <v>7511</v>
      </c>
      <c r="J2375" s="120" t="s">
        <v>15046</v>
      </c>
      <c r="K2375" s="106" t="s">
        <v>7512</v>
      </c>
      <c r="L2375" s="95" t="s">
        <v>7511</v>
      </c>
      <c r="M2375" s="97">
        <f>IF($K$6="с учетом НДС",VLOOKUP('Прайс MILWAUKEE®'!$J2375,'Legend ACC'!$A:$H,8,0)*(1-N2375),VLOOKUP('Прайс MILWAUKEE®'!$J2375,'Legend ACC'!$A:$H,8,0)*(1-N2375)/1.2)</f>
        <v>9460</v>
      </c>
      <c r="N2375" s="98">
        <f>IF(OR(E2375="Принадлежности",E2375="Ручной инструмент"),$K$5,IF($K$4=0,0,IFERROR(VLOOKUP(Q2375,LEGEND!$V$4:$W$7,2,0),$K$4)))</f>
        <v>0</v>
      </c>
      <c r="O2375" s="103" t="s">
        <v>20</v>
      </c>
      <c r="P2375" s="102" t="s">
        <v>20</v>
      </c>
      <c r="Q2375" s="102" t="s">
        <v>20</v>
      </c>
      <c r="R2375" s="116" t="s">
        <v>7513</v>
      </c>
      <c r="S2375" s="114" t="s">
        <v>5044</v>
      </c>
      <c r="T2375" s="114">
        <v>319</v>
      </c>
      <c r="U2375" s="114">
        <v>204</v>
      </c>
      <c r="V2375" s="114">
        <v>49</v>
      </c>
      <c r="W2375" s="115">
        <v>1.1299999999999999</v>
      </c>
    </row>
    <row r="2376" spans="2:23" ht="38.25">
      <c r="B2376" s="95" t="s">
        <v>4746</v>
      </c>
      <c r="C2376" s="95" t="s">
        <v>20</v>
      </c>
      <c r="D2376" s="95" t="s">
        <v>20</v>
      </c>
      <c r="E2376" s="95" t="s">
        <v>4746</v>
      </c>
      <c r="F2376" s="95" t="s">
        <v>17270</v>
      </c>
      <c r="G2376" s="95" t="s">
        <v>17292</v>
      </c>
      <c r="H2376" s="14" t="s">
        <v>20841</v>
      </c>
      <c r="I2376" s="95" t="s">
        <v>7514</v>
      </c>
      <c r="J2376" s="120" t="s">
        <v>15047</v>
      </c>
      <c r="K2376" s="106" t="s">
        <v>7515</v>
      </c>
      <c r="L2376" s="95" t="s">
        <v>7514</v>
      </c>
      <c r="M2376" s="97">
        <f>IF($K$6="с учетом НДС",VLOOKUP('Прайс MILWAUKEE®'!$J2376,'Legend ACC'!$A:$H,8,0)*(1-N2376),VLOOKUP('Прайс MILWAUKEE®'!$J2376,'Legend ACC'!$A:$H,8,0)*(1-N2376)/1.2)</f>
        <v>21934</v>
      </c>
      <c r="N2376" s="98">
        <f>IF(OR(E2376="Принадлежности",E2376="Ручной инструмент"),$K$5,IF($K$4=0,0,IFERROR(VLOOKUP(Q2376,LEGEND!$V$4:$W$7,2,0),$K$4)))</f>
        <v>0</v>
      </c>
      <c r="O2376" s="103" t="s">
        <v>20</v>
      </c>
      <c r="P2376" s="102" t="s">
        <v>20</v>
      </c>
      <c r="Q2376" s="102" t="s">
        <v>20</v>
      </c>
      <c r="R2376" s="116" t="s">
        <v>7516</v>
      </c>
      <c r="S2376" s="114" t="s">
        <v>5044</v>
      </c>
      <c r="T2376" s="114">
        <v>419</v>
      </c>
      <c r="U2376" s="114">
        <v>379</v>
      </c>
      <c r="V2376" s="114">
        <v>39</v>
      </c>
      <c r="W2376" s="115">
        <v>3.26</v>
      </c>
    </row>
    <row r="2377" spans="2:23" ht="38.25">
      <c r="B2377" s="95" t="s">
        <v>4746</v>
      </c>
      <c r="C2377" s="95" t="s">
        <v>20</v>
      </c>
      <c r="D2377" s="95" t="s">
        <v>20</v>
      </c>
      <c r="E2377" s="95" t="s">
        <v>4746</v>
      </c>
      <c r="F2377" s="95" t="s">
        <v>17283</v>
      </c>
      <c r="G2377" s="95" t="s">
        <v>17284</v>
      </c>
      <c r="H2377" s="14" t="s">
        <v>20</v>
      </c>
      <c r="I2377" s="95" t="s">
        <v>7517</v>
      </c>
      <c r="J2377" s="120" t="s">
        <v>15048</v>
      </c>
      <c r="K2377" s="106" t="s">
        <v>7517</v>
      </c>
      <c r="L2377" s="95" t="s">
        <v>7517</v>
      </c>
      <c r="M2377" s="97">
        <f>IF($K$6="с учетом НДС",VLOOKUP('Прайс MILWAUKEE®'!$J2377,'Legend ACC'!$A:$H,8,0)*(1-N2377),VLOOKUP('Прайс MILWAUKEE®'!$J2377,'Legend ACC'!$A:$H,8,0)*(1-N2377)/1.2)</f>
        <v>2651</v>
      </c>
      <c r="N2377" s="98">
        <f>IF(OR(E2377="Принадлежности",E2377="Ручной инструмент"),$K$5,IF($K$4=0,0,IFERROR(VLOOKUP(Q2377,LEGEND!$V$4:$W$7,2,0),$K$4)))</f>
        <v>0</v>
      </c>
      <c r="O2377" s="103" t="s">
        <v>20</v>
      </c>
      <c r="P2377" s="102" t="s">
        <v>20</v>
      </c>
      <c r="Q2377" s="102" t="s">
        <v>20</v>
      </c>
      <c r="R2377" s="116" t="s">
        <v>7518</v>
      </c>
      <c r="S2377" s="114" t="s">
        <v>964</v>
      </c>
      <c r="T2377" s="114">
        <v>230</v>
      </c>
      <c r="U2377" s="114">
        <v>178</v>
      </c>
      <c r="V2377" s="114">
        <v>68</v>
      </c>
      <c r="W2377" s="115">
        <v>1.2</v>
      </c>
    </row>
    <row r="2378" spans="2:23" ht="38.25">
      <c r="B2378" s="95" t="s">
        <v>4746</v>
      </c>
      <c r="C2378" s="95" t="s">
        <v>20</v>
      </c>
      <c r="D2378" s="95" t="s">
        <v>20</v>
      </c>
      <c r="E2378" s="95" t="s">
        <v>4746</v>
      </c>
      <c r="F2378" s="95" t="s">
        <v>17290</v>
      </c>
      <c r="G2378" s="95" t="s">
        <v>17297</v>
      </c>
      <c r="H2378" s="14" t="s">
        <v>20810</v>
      </c>
      <c r="I2378" s="95" t="s">
        <v>7519</v>
      </c>
      <c r="J2378" s="120" t="s">
        <v>15049</v>
      </c>
      <c r="K2378" s="106" t="s">
        <v>7520</v>
      </c>
      <c r="L2378" s="95" t="s">
        <v>7519</v>
      </c>
      <c r="M2378" s="97">
        <f>IF($K$6="с учетом НДС",VLOOKUP('Прайс MILWAUKEE®'!$J2378,'Legend ACC'!$A:$H,8,0)*(1-N2378),VLOOKUP('Прайс MILWAUKEE®'!$J2378,'Legend ACC'!$A:$H,8,0)*(1-N2378)/1.2)</f>
        <v>1727.0000000000002</v>
      </c>
      <c r="N2378" s="98">
        <f>IF(OR(E2378="Принадлежности",E2378="Ручной инструмент"),$K$5,IF($K$4=0,0,IFERROR(VLOOKUP(Q2378,LEGEND!$V$4:$W$7,2,0),$K$4)))</f>
        <v>0</v>
      </c>
      <c r="O2378" s="103" t="s">
        <v>20</v>
      </c>
      <c r="P2378" s="102" t="s">
        <v>20</v>
      </c>
      <c r="Q2378" s="102" t="s">
        <v>20</v>
      </c>
      <c r="R2378" s="116" t="s">
        <v>7521</v>
      </c>
      <c r="S2378" s="114" t="s">
        <v>5044</v>
      </c>
      <c r="T2378" s="114">
        <v>93</v>
      </c>
      <c r="U2378" s="114">
        <v>319</v>
      </c>
      <c r="V2378" s="114">
        <v>34</v>
      </c>
      <c r="W2378" s="115">
        <v>0.22700000000000001</v>
      </c>
    </row>
    <row r="2379" spans="2:23" ht="38.25">
      <c r="B2379" s="95" t="s">
        <v>4746</v>
      </c>
      <c r="C2379" s="95" t="s">
        <v>20</v>
      </c>
      <c r="D2379" s="95" t="s">
        <v>20</v>
      </c>
      <c r="E2379" s="95" t="s">
        <v>4746</v>
      </c>
      <c r="F2379" s="95" t="s">
        <v>17290</v>
      </c>
      <c r="G2379" s="95" t="s">
        <v>17297</v>
      </c>
      <c r="H2379" s="14" t="s">
        <v>20810</v>
      </c>
      <c r="I2379" s="95" t="s">
        <v>7522</v>
      </c>
      <c r="J2379" s="120" t="s">
        <v>15050</v>
      </c>
      <c r="K2379" s="106" t="s">
        <v>7523</v>
      </c>
      <c r="L2379" s="95" t="s">
        <v>7522</v>
      </c>
      <c r="M2379" s="97">
        <f>IF($K$6="с учетом НДС",VLOOKUP('Прайс MILWAUKEE®'!$J2379,'Legend ACC'!$A:$H,8,0)*(1-N2379),VLOOKUP('Прайс MILWAUKEE®'!$J2379,'Legend ACC'!$A:$H,8,0)*(1-N2379)/1.2)</f>
        <v>1683.0000000000002</v>
      </c>
      <c r="N2379" s="98">
        <f>IF(OR(E2379="Принадлежности",E2379="Ручной инструмент"),$K$5,IF($K$4=0,0,IFERROR(VLOOKUP(Q2379,LEGEND!$V$4:$W$7,2,0),$K$4)))</f>
        <v>0</v>
      </c>
      <c r="O2379" s="103" t="s">
        <v>20</v>
      </c>
      <c r="P2379" s="102" t="s">
        <v>20</v>
      </c>
      <c r="Q2379" s="102" t="s">
        <v>20</v>
      </c>
      <c r="R2379" s="116" t="s">
        <v>7524</v>
      </c>
      <c r="S2379" s="114" t="s">
        <v>5044</v>
      </c>
      <c r="T2379" s="114">
        <v>110</v>
      </c>
      <c r="U2379" s="114">
        <v>324</v>
      </c>
      <c r="V2379" s="114">
        <v>52</v>
      </c>
      <c r="W2379" s="115">
        <v>0.22600000000000001</v>
      </c>
    </row>
    <row r="2380" spans="2:23" ht="38.25">
      <c r="B2380" s="95" t="s">
        <v>4746</v>
      </c>
      <c r="C2380" s="95" t="s">
        <v>20</v>
      </c>
      <c r="D2380" s="95" t="s">
        <v>20</v>
      </c>
      <c r="E2380" s="95" t="s">
        <v>4746</v>
      </c>
      <c r="F2380" s="95" t="s">
        <v>17290</v>
      </c>
      <c r="G2380" s="95" t="s">
        <v>17297</v>
      </c>
      <c r="H2380" s="14" t="s">
        <v>20810</v>
      </c>
      <c r="I2380" s="95" t="s">
        <v>7525</v>
      </c>
      <c r="J2380" s="120" t="s">
        <v>15051</v>
      </c>
      <c r="K2380" s="106" t="s">
        <v>7526</v>
      </c>
      <c r="L2380" s="95" t="s">
        <v>7525</v>
      </c>
      <c r="M2380" s="97">
        <f>IF($K$6="с учетом НДС",VLOOKUP('Прайс MILWAUKEE®'!$J2380,'Legend ACC'!$A:$H,8,0)*(1-N2380),VLOOKUP('Прайс MILWAUKEE®'!$J2380,'Legend ACC'!$A:$H,8,0)*(1-N2380)/1.2)</f>
        <v>6468.0000000000009</v>
      </c>
      <c r="N2380" s="98">
        <f>IF(OR(E2380="Принадлежности",E2380="Ручной инструмент"),$K$5,IF($K$4=0,0,IFERROR(VLOOKUP(Q2380,LEGEND!$V$4:$W$7,2,0),$K$4)))</f>
        <v>0</v>
      </c>
      <c r="O2380" s="103" t="s">
        <v>20</v>
      </c>
      <c r="P2380" s="102" t="s">
        <v>20</v>
      </c>
      <c r="Q2380" s="102" t="s">
        <v>20</v>
      </c>
      <c r="R2380" s="116" t="s">
        <v>7527</v>
      </c>
      <c r="S2380" s="114" t="s">
        <v>5044</v>
      </c>
      <c r="T2380" s="114">
        <v>114</v>
      </c>
      <c r="U2380" s="114">
        <v>331</v>
      </c>
      <c r="V2380" s="114">
        <v>47</v>
      </c>
      <c r="W2380" s="115">
        <v>0.37</v>
      </c>
    </row>
    <row r="2381" spans="2:23" ht="25.5">
      <c r="B2381" s="95" t="s">
        <v>20808</v>
      </c>
      <c r="C2381" s="95" t="s">
        <v>4747</v>
      </c>
      <c r="D2381" s="95" t="s">
        <v>20</v>
      </c>
      <c r="E2381" s="95" t="s">
        <v>4746</v>
      </c>
      <c r="F2381" s="95" t="s">
        <v>17271</v>
      </c>
      <c r="G2381" s="95" t="s">
        <v>17282</v>
      </c>
      <c r="H2381" s="14" t="s">
        <v>20809</v>
      </c>
      <c r="I2381" s="95" t="s">
        <v>7528</v>
      </c>
      <c r="J2381" s="120" t="s">
        <v>15052</v>
      </c>
      <c r="K2381" s="106" t="s">
        <v>7529</v>
      </c>
      <c r="L2381" s="95" t="s">
        <v>7528</v>
      </c>
      <c r="M2381" s="97">
        <f>IF($K$6="с учетом НДС",VLOOKUP('Прайс MILWAUKEE®'!$J2381,'Legend ACC'!$A:$H,8,0)*(1-N2381),VLOOKUP('Прайс MILWAUKEE®'!$J2381,'Legend ACC'!$A:$H,8,0)*(1-N2381)/1.2)</f>
        <v>4752</v>
      </c>
      <c r="N2381" s="98">
        <f>IF(OR(E2381="Принадлежности",E2381="Ручной инструмент"),$K$5,IF($K$4=0,0,IFERROR(VLOOKUP(Q2381,LEGEND!$V$4:$W$7,2,0),$K$4)))</f>
        <v>0</v>
      </c>
      <c r="O2381" s="103" t="s">
        <v>20</v>
      </c>
      <c r="P2381" s="102" t="s">
        <v>20</v>
      </c>
      <c r="Q2381" s="102" t="s">
        <v>20</v>
      </c>
      <c r="R2381" s="116" t="s">
        <v>7530</v>
      </c>
      <c r="S2381" s="114" t="s">
        <v>4751</v>
      </c>
      <c r="T2381" s="114">
        <v>470</v>
      </c>
      <c r="U2381" s="114">
        <v>50</v>
      </c>
      <c r="V2381" s="114">
        <v>370</v>
      </c>
      <c r="W2381" s="115">
        <v>2.1419999999999999</v>
      </c>
    </row>
    <row r="2382" spans="2:23" ht="38.25">
      <c r="B2382" s="95" t="s">
        <v>20808</v>
      </c>
      <c r="C2382" s="95" t="s">
        <v>4747</v>
      </c>
      <c r="D2382" s="95" t="s">
        <v>20</v>
      </c>
      <c r="E2382" s="95" t="s">
        <v>4746</v>
      </c>
      <c r="F2382" s="95" t="s">
        <v>17271</v>
      </c>
      <c r="G2382" s="95" t="s">
        <v>17282</v>
      </c>
      <c r="H2382" s="14" t="s">
        <v>20809</v>
      </c>
      <c r="I2382" s="95" t="s">
        <v>7531</v>
      </c>
      <c r="J2382" s="120" t="s">
        <v>15053</v>
      </c>
      <c r="K2382" s="106" t="s">
        <v>7532</v>
      </c>
      <c r="L2382" s="95" t="s">
        <v>7531</v>
      </c>
      <c r="M2382" s="97">
        <f>IF($K$6="с учетом НДС",VLOOKUP('Прайс MILWAUKEE®'!$J2382,'Legend ACC'!$A:$H,8,0)*(1-N2382),VLOOKUP('Прайс MILWAUKEE®'!$J2382,'Legend ACC'!$A:$H,8,0)*(1-N2382)/1.2)</f>
        <v>2629</v>
      </c>
      <c r="N2382" s="98">
        <f>IF(OR(E2382="Принадлежности",E2382="Ручной инструмент"),$K$5,IF($K$4=0,0,IFERROR(VLOOKUP(Q2382,LEGEND!$V$4:$W$7,2,0),$K$4)))</f>
        <v>0</v>
      </c>
      <c r="O2382" s="103" t="s">
        <v>20</v>
      </c>
      <c r="P2382" s="102" t="s">
        <v>20</v>
      </c>
      <c r="Q2382" s="102" t="s">
        <v>20</v>
      </c>
      <c r="R2382" s="116" t="s">
        <v>7533</v>
      </c>
      <c r="S2382" s="114" t="s">
        <v>4751</v>
      </c>
      <c r="T2382" s="114">
        <v>416</v>
      </c>
      <c r="U2382" s="114">
        <v>248</v>
      </c>
      <c r="V2382" s="114">
        <v>64</v>
      </c>
      <c r="W2382" s="115">
        <v>1.22</v>
      </c>
    </row>
    <row r="2383" spans="2:23" ht="38.25">
      <c r="B2383" s="95" t="s">
        <v>4746</v>
      </c>
      <c r="C2383" s="95" t="s">
        <v>20</v>
      </c>
      <c r="D2383" s="95" t="s">
        <v>20</v>
      </c>
      <c r="E2383" s="95" t="s">
        <v>4746</v>
      </c>
      <c r="F2383" s="95" t="s">
        <v>17270</v>
      </c>
      <c r="G2383" s="95" t="s">
        <v>17287</v>
      </c>
      <c r="H2383" s="14" t="s">
        <v>20841</v>
      </c>
      <c r="I2383" s="95" t="s">
        <v>7534</v>
      </c>
      <c r="J2383" s="120" t="s">
        <v>15054</v>
      </c>
      <c r="K2383" s="106" t="s">
        <v>7535</v>
      </c>
      <c r="L2383" s="95" t="s">
        <v>7534</v>
      </c>
      <c r="M2383" s="97">
        <f>IF($K$6="с учетом НДС",VLOOKUP('Прайс MILWAUKEE®'!$J2383,'Legend ACC'!$A:$H,8,0)*(1-N2383),VLOOKUP('Прайс MILWAUKEE®'!$J2383,'Legend ACC'!$A:$H,8,0)*(1-N2383)/1.2)</f>
        <v>3410.0000000000005</v>
      </c>
      <c r="N2383" s="98">
        <f>IF(OR(E2383="Принадлежности",E2383="Ручной инструмент"),$K$5,IF($K$4=0,0,IFERROR(VLOOKUP(Q2383,LEGEND!$V$4:$W$7,2,0),$K$4)))</f>
        <v>0</v>
      </c>
      <c r="O2383" s="103" t="s">
        <v>20</v>
      </c>
      <c r="P2383" s="102" t="s">
        <v>20</v>
      </c>
      <c r="Q2383" s="102" t="s">
        <v>20</v>
      </c>
      <c r="R2383" s="116" t="s">
        <v>7536</v>
      </c>
      <c r="S2383" s="114" t="s">
        <v>5044</v>
      </c>
      <c r="T2383" s="114">
        <v>200</v>
      </c>
      <c r="U2383" s="114">
        <v>47</v>
      </c>
      <c r="V2383" s="114">
        <v>21</v>
      </c>
      <c r="W2383" s="115">
        <v>0.16</v>
      </c>
    </row>
    <row r="2384" spans="2:23" ht="25.5">
      <c r="B2384" s="95" t="s">
        <v>20807</v>
      </c>
      <c r="C2384" s="95" t="s">
        <v>20</v>
      </c>
      <c r="D2384" s="95" t="s">
        <v>20</v>
      </c>
      <c r="E2384" s="95" t="s">
        <v>17246</v>
      </c>
      <c r="F2384" s="95" t="s">
        <v>17252</v>
      </c>
      <c r="G2384" s="95" t="s">
        <v>17258</v>
      </c>
      <c r="H2384" s="14" t="s">
        <v>20852</v>
      </c>
      <c r="I2384" s="95" t="s">
        <v>7538</v>
      </c>
      <c r="J2384" s="120" t="s">
        <v>15055</v>
      </c>
      <c r="K2384" s="106" t="s">
        <v>7539</v>
      </c>
      <c r="L2384" s="95" t="s">
        <v>7538</v>
      </c>
      <c r="M2384" s="97">
        <f>IF($K$6="с учетом НДС",VLOOKUP('Прайс MILWAUKEE®'!$J2384,'Legend ACC'!$A:$H,8,0)*(1-N2384),VLOOKUP('Прайс MILWAUKEE®'!$J2384,'Legend ACC'!$A:$H,8,0)*(1-N2384)/1.2)</f>
        <v>6078.6000000000013</v>
      </c>
      <c r="N2384" s="98">
        <f>IF(OR(E2384="Принадлежности",E2384="Ручной инструмент"),$K$5,IF($K$4=0,0,IFERROR(VLOOKUP(Q2384,LEGEND!$V$4:$W$7,2,0),$K$4)))</f>
        <v>0</v>
      </c>
      <c r="O2384" s="103" t="s">
        <v>20</v>
      </c>
      <c r="P2384" s="102" t="s">
        <v>20</v>
      </c>
      <c r="Q2384" s="102" t="s">
        <v>20</v>
      </c>
      <c r="R2384" s="116" t="s">
        <v>7540</v>
      </c>
      <c r="S2384" s="114" t="s">
        <v>5035</v>
      </c>
      <c r="T2384" s="114">
        <v>40</v>
      </c>
      <c r="U2384" s="114">
        <v>35</v>
      </c>
      <c r="V2384" s="114">
        <v>290</v>
      </c>
      <c r="W2384" s="115">
        <v>0.82</v>
      </c>
    </row>
    <row r="2385" spans="2:23" ht="25.5">
      <c r="B2385" s="95" t="s">
        <v>20807</v>
      </c>
      <c r="C2385" s="95" t="s">
        <v>17279</v>
      </c>
      <c r="D2385" s="95" t="s">
        <v>20</v>
      </c>
      <c r="E2385" s="95" t="s">
        <v>17246</v>
      </c>
      <c r="F2385" s="95" t="s">
        <v>17260</v>
      </c>
      <c r="G2385" s="95" t="s">
        <v>17261</v>
      </c>
      <c r="H2385" s="14" t="s">
        <v>20829</v>
      </c>
      <c r="I2385" s="95" t="s">
        <v>7541</v>
      </c>
      <c r="J2385" s="120" t="s">
        <v>15056</v>
      </c>
      <c r="K2385" s="106" t="s">
        <v>7542</v>
      </c>
      <c r="L2385" s="95" t="s">
        <v>7541</v>
      </c>
      <c r="M2385" s="97">
        <f>IF($K$6="с учетом НДС",VLOOKUP('Прайс MILWAUKEE®'!$J2385,'Legend ACC'!$A:$H,8,0)*(1-N2385),VLOOKUP('Прайс MILWAUKEE®'!$J2385,'Legend ACC'!$A:$H,8,0)*(1-N2385)/1.2)</f>
        <v>2222</v>
      </c>
      <c r="N2385" s="98">
        <f>IF(OR(E2385="Принадлежности",E2385="Ручной инструмент"),$K$5,IF($K$4=0,0,IFERROR(VLOOKUP(Q2385,LEGEND!$V$4:$W$7,2,0),$K$4)))</f>
        <v>0</v>
      </c>
      <c r="O2385" s="103" t="s">
        <v>20</v>
      </c>
      <c r="P2385" s="102" t="s">
        <v>20</v>
      </c>
      <c r="Q2385" s="102" t="s">
        <v>20</v>
      </c>
      <c r="R2385" s="116" t="s">
        <v>7543</v>
      </c>
      <c r="S2385" s="114" t="s">
        <v>4755</v>
      </c>
      <c r="T2385" s="114">
        <v>75</v>
      </c>
      <c r="U2385" s="114">
        <v>140</v>
      </c>
      <c r="V2385" s="114">
        <v>300</v>
      </c>
      <c r="W2385" s="115">
        <v>0.34799999999999998</v>
      </c>
    </row>
    <row r="2386" spans="2:23" ht="25.5">
      <c r="B2386" s="95" t="s">
        <v>20807</v>
      </c>
      <c r="C2386" s="95" t="s">
        <v>17279</v>
      </c>
      <c r="D2386" s="95" t="s">
        <v>20</v>
      </c>
      <c r="E2386" s="95" t="s">
        <v>17246</v>
      </c>
      <c r="F2386" s="95" t="s">
        <v>17260</v>
      </c>
      <c r="G2386" s="95" t="s">
        <v>17261</v>
      </c>
      <c r="H2386" s="14" t="s">
        <v>20829</v>
      </c>
      <c r="I2386" s="95" t="s">
        <v>7544</v>
      </c>
      <c r="J2386" s="120" t="s">
        <v>15057</v>
      </c>
      <c r="K2386" s="106" t="s">
        <v>7545</v>
      </c>
      <c r="L2386" s="95" t="s">
        <v>7544</v>
      </c>
      <c r="M2386" s="97">
        <f>IF($K$6="с учетом НДС",VLOOKUP('Прайс MILWAUKEE®'!$J2386,'Legend ACC'!$A:$H,8,0)*(1-N2386),VLOOKUP('Прайс MILWAUKEE®'!$J2386,'Legend ACC'!$A:$H,8,0)*(1-N2386)/1.2)</f>
        <v>1639.0000000000002</v>
      </c>
      <c r="N2386" s="98">
        <f>IF(OR(E2386="Принадлежности",E2386="Ручной инструмент"),$K$5,IF($K$4=0,0,IFERROR(VLOOKUP(Q2386,LEGEND!$V$4:$W$7,2,0),$K$4)))</f>
        <v>0</v>
      </c>
      <c r="O2386" s="103" t="s">
        <v>20</v>
      </c>
      <c r="P2386" s="102" t="s">
        <v>20</v>
      </c>
      <c r="Q2386" s="102" t="s">
        <v>20</v>
      </c>
      <c r="R2386" s="116" t="s">
        <v>7546</v>
      </c>
      <c r="S2386" s="114" t="s">
        <v>4755</v>
      </c>
      <c r="T2386" s="114">
        <v>75</v>
      </c>
      <c r="U2386" s="114">
        <v>172</v>
      </c>
      <c r="V2386" s="114">
        <v>305</v>
      </c>
      <c r="W2386" s="115">
        <v>0.28199999999999997</v>
      </c>
    </row>
    <row r="2387" spans="2:23" ht="25.5">
      <c r="B2387" s="95" t="s">
        <v>20807</v>
      </c>
      <c r="C2387" s="95" t="s">
        <v>17279</v>
      </c>
      <c r="D2387" s="95" t="s">
        <v>20</v>
      </c>
      <c r="E2387" s="95" t="s">
        <v>17246</v>
      </c>
      <c r="F2387" s="95" t="s">
        <v>17260</v>
      </c>
      <c r="G2387" s="95" t="s">
        <v>17261</v>
      </c>
      <c r="H2387" s="14" t="s">
        <v>20843</v>
      </c>
      <c r="I2387" s="95" t="s">
        <v>7547</v>
      </c>
      <c r="J2387" s="120" t="s">
        <v>15058</v>
      </c>
      <c r="K2387" s="106" t="s">
        <v>7548</v>
      </c>
      <c r="L2387" s="95" t="s">
        <v>7547</v>
      </c>
      <c r="M2387" s="97">
        <f>IF($K$6="с учетом НДС",VLOOKUP('Прайс MILWAUKEE®'!$J2387,'Legend ACC'!$A:$H,8,0)*(1-N2387),VLOOKUP('Прайс MILWAUKEE®'!$J2387,'Legend ACC'!$A:$H,8,0)*(1-N2387)/1.2)</f>
        <v>3498.0000000000005</v>
      </c>
      <c r="N2387" s="98">
        <f>IF(OR(E2387="Принадлежности",E2387="Ручной инструмент"),$K$5,IF($K$4=0,0,IFERROR(VLOOKUP(Q2387,LEGEND!$V$4:$W$7,2,0),$K$4)))</f>
        <v>0</v>
      </c>
      <c r="O2387" s="103" t="s">
        <v>20</v>
      </c>
      <c r="P2387" s="102" t="s">
        <v>20</v>
      </c>
      <c r="Q2387" s="102" t="s">
        <v>20</v>
      </c>
      <c r="R2387" s="116" t="s">
        <v>7549</v>
      </c>
      <c r="S2387" s="114" t="s">
        <v>4755</v>
      </c>
      <c r="T2387" s="114">
        <v>310</v>
      </c>
      <c r="U2387" s="114">
        <v>180</v>
      </c>
      <c r="V2387" s="114">
        <v>40</v>
      </c>
      <c r="W2387" s="115">
        <v>0.59599999999999997</v>
      </c>
    </row>
    <row r="2388" spans="2:23" ht="25.5">
      <c r="B2388" s="95" t="s">
        <v>20807</v>
      </c>
      <c r="C2388" s="95" t="s">
        <v>20</v>
      </c>
      <c r="D2388" s="95" t="s">
        <v>20</v>
      </c>
      <c r="E2388" s="95" t="s">
        <v>17246</v>
      </c>
      <c r="F2388" s="95" t="s">
        <v>17260</v>
      </c>
      <c r="G2388" s="95" t="s">
        <v>6112</v>
      </c>
      <c r="H2388" s="14" t="s">
        <v>20843</v>
      </c>
      <c r="I2388" s="95" t="s">
        <v>7550</v>
      </c>
      <c r="J2388" s="120" t="s">
        <v>15059</v>
      </c>
      <c r="K2388" s="106" t="s">
        <v>7551</v>
      </c>
      <c r="L2388" s="95" t="s">
        <v>7550</v>
      </c>
      <c r="M2388" s="97">
        <f>IF($K$6="с учетом НДС",VLOOKUP('Прайс MILWAUKEE®'!$J2388,'Legend ACC'!$A:$H,8,0)*(1-N2388),VLOOKUP('Прайс MILWAUKEE®'!$J2388,'Legend ACC'!$A:$H,8,0)*(1-N2388)/1.2)</f>
        <v>1804.0000000000002</v>
      </c>
      <c r="N2388" s="98">
        <f>IF(OR(E2388="Принадлежности",E2388="Ручной инструмент"),$K$5,IF($K$4=0,0,IFERROR(VLOOKUP(Q2388,LEGEND!$V$4:$W$7,2,0),$K$4)))</f>
        <v>0</v>
      </c>
      <c r="O2388" s="103" t="s">
        <v>20</v>
      </c>
      <c r="P2388" s="102" t="s">
        <v>20</v>
      </c>
      <c r="Q2388" s="102" t="s">
        <v>20</v>
      </c>
      <c r="R2388" s="116" t="s">
        <v>7552</v>
      </c>
      <c r="S2388" s="114" t="s">
        <v>4755</v>
      </c>
      <c r="T2388" s="114">
        <v>155</v>
      </c>
      <c r="U2388" s="114">
        <v>180</v>
      </c>
      <c r="V2388" s="114">
        <v>60</v>
      </c>
      <c r="W2388" s="115">
        <v>0.52600000000000002</v>
      </c>
    </row>
    <row r="2389" spans="2:23" ht="38.25">
      <c r="B2389" s="95" t="s">
        <v>20807</v>
      </c>
      <c r="C2389" s="95" t="s">
        <v>17300</v>
      </c>
      <c r="D2389" s="95" t="s">
        <v>20</v>
      </c>
      <c r="E2389" s="95" t="s">
        <v>17246</v>
      </c>
      <c r="F2389" s="95" t="s">
        <v>17268</v>
      </c>
      <c r="G2389" s="95" t="s">
        <v>17278</v>
      </c>
      <c r="H2389" s="14" t="s">
        <v>20842</v>
      </c>
      <c r="I2389" s="95" t="s">
        <v>7553</v>
      </c>
      <c r="J2389" s="120" t="s">
        <v>15060</v>
      </c>
      <c r="K2389" s="106" t="s">
        <v>5809</v>
      </c>
      <c r="L2389" s="95" t="s">
        <v>7553</v>
      </c>
      <c r="M2389" s="97">
        <f>IF($K$6="с учетом НДС",VLOOKUP('Прайс MILWAUKEE®'!$J2389,'Legend ACC'!$A:$H,8,0)*(1-N2389),VLOOKUP('Прайс MILWAUKEE®'!$J2389,'Legend ACC'!$A:$H,8,0)*(1-N2389)/1.2)</f>
        <v>682</v>
      </c>
      <c r="N2389" s="98">
        <f>IF(OR(E2389="Принадлежности",E2389="Ручной инструмент"),$K$5,IF($K$4=0,0,IFERROR(VLOOKUP(Q2389,LEGEND!$V$4:$W$7,2,0),$K$4)))</f>
        <v>0</v>
      </c>
      <c r="O2389" s="103" t="s">
        <v>20</v>
      </c>
      <c r="P2389" s="102" t="s">
        <v>20</v>
      </c>
      <c r="Q2389" s="102" t="s">
        <v>20</v>
      </c>
      <c r="R2389" s="116" t="s">
        <v>7554</v>
      </c>
      <c r="S2389" s="114" t="s">
        <v>964</v>
      </c>
      <c r="T2389" s="114">
        <v>129</v>
      </c>
      <c r="U2389" s="114">
        <v>50</v>
      </c>
      <c r="V2389" s="114">
        <v>13</v>
      </c>
      <c r="W2389" s="115">
        <v>0.59299999999999997</v>
      </c>
    </row>
    <row r="2390" spans="2:23" ht="38.25">
      <c r="B2390" s="95" t="s">
        <v>20807</v>
      </c>
      <c r="C2390" s="95" t="s">
        <v>20</v>
      </c>
      <c r="D2390" s="95" t="s">
        <v>20</v>
      </c>
      <c r="E2390" s="95" t="s">
        <v>17246</v>
      </c>
      <c r="F2390" s="95" t="s">
        <v>17260</v>
      </c>
      <c r="G2390" s="95" t="s">
        <v>6112</v>
      </c>
      <c r="H2390" s="14" t="s">
        <v>20843</v>
      </c>
      <c r="I2390" s="95" t="s">
        <v>7555</v>
      </c>
      <c r="J2390" s="120" t="s">
        <v>15061</v>
      </c>
      <c r="K2390" s="106" t="s">
        <v>7556</v>
      </c>
      <c r="L2390" s="95" t="s">
        <v>7555</v>
      </c>
      <c r="M2390" s="97">
        <f>IF($K$6="с учетом НДС",VLOOKUP('Прайс MILWAUKEE®'!$J2390,'Legend ACC'!$A:$H,8,0)*(1-N2390),VLOOKUP('Прайс MILWAUKEE®'!$J2390,'Legend ACC'!$A:$H,8,0)*(1-N2390)/1.2)</f>
        <v>15631.000000000002</v>
      </c>
      <c r="N2390" s="98">
        <f>IF(OR(E2390="Принадлежности",E2390="Ручной инструмент"),$K$5,IF($K$4=0,0,IFERROR(VLOOKUP(Q2390,LEGEND!$V$4:$W$7,2,0),$K$4)))</f>
        <v>0</v>
      </c>
      <c r="O2390" s="103" t="s">
        <v>20</v>
      </c>
      <c r="P2390" s="102" t="s">
        <v>20</v>
      </c>
      <c r="Q2390" s="102" t="s">
        <v>20</v>
      </c>
      <c r="R2390" s="116" t="s">
        <v>7557</v>
      </c>
      <c r="S2390" s="114" t="s">
        <v>4755</v>
      </c>
      <c r="T2390" s="114">
        <v>92</v>
      </c>
      <c r="U2390" s="114">
        <v>410</v>
      </c>
      <c r="V2390" s="114">
        <v>305</v>
      </c>
      <c r="W2390" s="115">
        <v>2.6</v>
      </c>
    </row>
    <row r="2391" spans="2:23" ht="25.5">
      <c r="B2391" s="95" t="s">
        <v>20807</v>
      </c>
      <c r="C2391" s="95" t="s">
        <v>20</v>
      </c>
      <c r="D2391" s="95" t="s">
        <v>20</v>
      </c>
      <c r="E2391" s="95" t="s">
        <v>17246</v>
      </c>
      <c r="F2391" s="95" t="s">
        <v>17252</v>
      </c>
      <c r="G2391" s="95" t="s">
        <v>17258</v>
      </c>
      <c r="H2391" s="14" t="s">
        <v>20852</v>
      </c>
      <c r="I2391" s="95" t="s">
        <v>7558</v>
      </c>
      <c r="J2391" s="120" t="s">
        <v>15062</v>
      </c>
      <c r="K2391" s="106" t="s">
        <v>7559</v>
      </c>
      <c r="L2391" s="95" t="s">
        <v>7558</v>
      </c>
      <c r="M2391" s="97">
        <f>IF($K$6="с учетом НДС",VLOOKUP('Прайс MILWAUKEE®'!$J2391,'Legend ACC'!$A:$H,8,0)*(1-N2391),VLOOKUP('Прайс MILWAUKEE®'!$J2391,'Legend ACC'!$A:$H,8,0)*(1-N2391)/1.2)</f>
        <v>6405.3000000000011</v>
      </c>
      <c r="N2391" s="98">
        <f>IF(OR(E2391="Принадлежности",E2391="Ручной инструмент"),$K$5,IF($K$4=0,0,IFERROR(VLOOKUP(Q2391,LEGEND!$V$4:$W$7,2,0),$K$4)))</f>
        <v>0</v>
      </c>
      <c r="O2391" s="103" t="s">
        <v>20</v>
      </c>
      <c r="P2391" s="102" t="s">
        <v>20</v>
      </c>
      <c r="Q2391" s="102" t="s">
        <v>20</v>
      </c>
      <c r="R2391" s="116" t="s">
        <v>7560</v>
      </c>
      <c r="S2391" s="114" t="s">
        <v>5035</v>
      </c>
      <c r="T2391" s="114">
        <v>285</v>
      </c>
      <c r="U2391" s="114">
        <v>35</v>
      </c>
      <c r="V2391" s="114">
        <v>35</v>
      </c>
      <c r="W2391" s="115">
        <v>1.0960000000000001</v>
      </c>
    </row>
    <row r="2392" spans="2:23" ht="25.5">
      <c r="B2392" s="95" t="s">
        <v>20807</v>
      </c>
      <c r="C2392" s="95" t="s">
        <v>20</v>
      </c>
      <c r="D2392" s="95" t="s">
        <v>20</v>
      </c>
      <c r="E2392" s="95" t="s">
        <v>17246</v>
      </c>
      <c r="F2392" s="95" t="s">
        <v>17252</v>
      </c>
      <c r="G2392" s="95" t="s">
        <v>17258</v>
      </c>
      <c r="H2392" s="14" t="s">
        <v>20852</v>
      </c>
      <c r="I2392" s="95" t="s">
        <v>7561</v>
      </c>
      <c r="J2392" s="120" t="s">
        <v>15063</v>
      </c>
      <c r="K2392" s="106" t="s">
        <v>7562</v>
      </c>
      <c r="L2392" s="95" t="s">
        <v>7561</v>
      </c>
      <c r="M2392" s="97">
        <f>IF($K$6="с учетом НДС",VLOOKUP('Прайс MILWAUKEE®'!$J2392,'Legend ACC'!$A:$H,8,0)*(1-N2392),VLOOKUP('Прайс MILWAUKEE®'!$J2392,'Legend ACC'!$A:$H,8,0)*(1-N2392)/1.2)</f>
        <v>8632.8000000000011</v>
      </c>
      <c r="N2392" s="98">
        <f>IF(OR(E2392="Принадлежности",E2392="Ручной инструмент"),$K$5,IF($K$4=0,0,IFERROR(VLOOKUP(Q2392,LEGEND!$V$4:$W$7,2,0),$K$4)))</f>
        <v>0</v>
      </c>
      <c r="O2392" s="103" t="s">
        <v>20</v>
      </c>
      <c r="P2392" s="102" t="s">
        <v>20</v>
      </c>
      <c r="Q2392" s="102" t="s">
        <v>20</v>
      </c>
      <c r="R2392" s="116" t="s">
        <v>7563</v>
      </c>
      <c r="S2392" s="114" t="s">
        <v>5035</v>
      </c>
      <c r="T2392" s="114">
        <v>40</v>
      </c>
      <c r="U2392" s="114">
        <v>30</v>
      </c>
      <c r="V2392" s="114">
        <v>330</v>
      </c>
      <c r="W2392" s="115">
        <v>0.126</v>
      </c>
    </row>
    <row r="2393" spans="2:23" ht="25.5">
      <c r="B2393" s="95" t="s">
        <v>20807</v>
      </c>
      <c r="C2393" s="95" t="s">
        <v>20</v>
      </c>
      <c r="D2393" s="95" t="s">
        <v>20</v>
      </c>
      <c r="E2393" s="95" t="s">
        <v>17246</v>
      </c>
      <c r="F2393" s="95" t="s">
        <v>17252</v>
      </c>
      <c r="G2393" s="95" t="s">
        <v>17258</v>
      </c>
      <c r="H2393" s="14" t="s">
        <v>20852</v>
      </c>
      <c r="I2393" s="95" t="s">
        <v>7564</v>
      </c>
      <c r="J2393" s="120" t="s">
        <v>15064</v>
      </c>
      <c r="K2393" s="106" t="s">
        <v>7565</v>
      </c>
      <c r="L2393" s="95" t="s">
        <v>7564</v>
      </c>
      <c r="M2393" s="97">
        <f>IF($K$6="с учетом НДС",VLOOKUP('Прайс MILWAUKEE®'!$J2393,'Legend ACC'!$A:$H,8,0)*(1-N2393),VLOOKUP('Прайс MILWAUKEE®'!$J2393,'Legend ACC'!$A:$H,8,0)*(1-N2393)/1.2)</f>
        <v>7375.5</v>
      </c>
      <c r="N2393" s="98">
        <f>IF(OR(E2393="Принадлежности",E2393="Ручной инструмент"),$K$5,IF($K$4=0,0,IFERROR(VLOOKUP(Q2393,LEGEND!$V$4:$W$7,2,0),$K$4)))</f>
        <v>0</v>
      </c>
      <c r="O2393" s="103" t="s">
        <v>20</v>
      </c>
      <c r="P2393" s="102" t="s">
        <v>20</v>
      </c>
      <c r="Q2393" s="102" t="s">
        <v>20</v>
      </c>
      <c r="R2393" s="116" t="s">
        <v>7566</v>
      </c>
      <c r="S2393" s="114" t="s">
        <v>5035</v>
      </c>
      <c r="T2393" s="114">
        <v>50</v>
      </c>
      <c r="U2393" s="114">
        <v>50</v>
      </c>
      <c r="V2393" s="114">
        <v>288</v>
      </c>
      <c r="W2393" s="115">
        <v>1.3580000000000001</v>
      </c>
    </row>
    <row r="2394" spans="2:23" ht="25.5">
      <c r="B2394" s="95" t="s">
        <v>20807</v>
      </c>
      <c r="C2394" s="95" t="s">
        <v>20</v>
      </c>
      <c r="D2394" s="95" t="s">
        <v>20</v>
      </c>
      <c r="E2394" s="95" t="s">
        <v>17246</v>
      </c>
      <c r="F2394" s="95" t="s">
        <v>17252</v>
      </c>
      <c r="G2394" s="95" t="s">
        <v>17258</v>
      </c>
      <c r="H2394" s="14" t="s">
        <v>20852</v>
      </c>
      <c r="I2394" s="95" t="s">
        <v>7567</v>
      </c>
      <c r="J2394" s="120" t="s">
        <v>15065</v>
      </c>
      <c r="K2394" s="106" t="s">
        <v>7568</v>
      </c>
      <c r="L2394" s="95" t="s">
        <v>7567</v>
      </c>
      <c r="M2394" s="97">
        <f>IF($K$6="с учетом НДС",VLOOKUP('Прайс MILWAUKEE®'!$J2394,'Legend ACC'!$A:$H,8,0)*(1-N2394),VLOOKUP('Прайс MILWAUKEE®'!$J2394,'Legend ACC'!$A:$H,8,0)*(1-N2394)/1.2)</f>
        <v>10107.9</v>
      </c>
      <c r="N2394" s="98">
        <f>IF(OR(E2394="Принадлежности",E2394="Ручной инструмент"),$K$5,IF($K$4=0,0,IFERROR(VLOOKUP(Q2394,LEGEND!$V$4:$W$7,2,0),$K$4)))</f>
        <v>0</v>
      </c>
      <c r="O2394" s="103" t="s">
        <v>20</v>
      </c>
      <c r="P2394" s="102" t="s">
        <v>20</v>
      </c>
      <c r="Q2394" s="102" t="s">
        <v>20</v>
      </c>
      <c r="R2394" s="116" t="s">
        <v>7569</v>
      </c>
      <c r="S2394" s="114" t="s">
        <v>5035</v>
      </c>
      <c r="T2394" s="114">
        <v>240</v>
      </c>
      <c r="U2394" s="114">
        <v>50</v>
      </c>
      <c r="V2394" s="114">
        <v>50</v>
      </c>
      <c r="W2394" s="115">
        <v>1.284</v>
      </c>
    </row>
    <row r="2395" spans="2:23" ht="25.5">
      <c r="B2395" s="95" t="s">
        <v>20807</v>
      </c>
      <c r="C2395" s="95" t="s">
        <v>20</v>
      </c>
      <c r="D2395" s="95" t="s">
        <v>20</v>
      </c>
      <c r="E2395" s="95" t="s">
        <v>17246</v>
      </c>
      <c r="F2395" s="95" t="s">
        <v>17252</v>
      </c>
      <c r="G2395" s="95" t="s">
        <v>17258</v>
      </c>
      <c r="H2395" s="14" t="s">
        <v>20852</v>
      </c>
      <c r="I2395" s="95" t="s">
        <v>7570</v>
      </c>
      <c r="J2395" s="120" t="s">
        <v>15066</v>
      </c>
      <c r="K2395" s="106" t="s">
        <v>7571</v>
      </c>
      <c r="L2395" s="95" t="s">
        <v>7570</v>
      </c>
      <c r="M2395" s="97">
        <f>IF($K$6="с учетом НДС",VLOOKUP('Прайс MILWAUKEE®'!$J2395,'Legend ACC'!$A:$H,8,0)*(1-N2395),VLOOKUP('Прайс MILWAUKEE®'!$J2395,'Legend ACC'!$A:$H,8,0)*(1-N2395)/1.2)</f>
        <v>13869.900000000001</v>
      </c>
      <c r="N2395" s="98">
        <f>IF(OR(E2395="Принадлежности",E2395="Ручной инструмент"),$K$5,IF($K$4=0,0,IFERROR(VLOOKUP(Q2395,LEGEND!$V$4:$W$7,2,0),$K$4)))</f>
        <v>0</v>
      </c>
      <c r="O2395" s="103" t="s">
        <v>20</v>
      </c>
      <c r="P2395" s="102" t="s">
        <v>20</v>
      </c>
      <c r="Q2395" s="102" t="s">
        <v>20</v>
      </c>
      <c r="R2395" s="116" t="s">
        <v>7572</v>
      </c>
      <c r="S2395" s="114" t="s">
        <v>5035</v>
      </c>
      <c r="T2395" s="114">
        <v>50</v>
      </c>
      <c r="U2395" s="114">
        <v>50</v>
      </c>
      <c r="V2395" s="114">
        <v>260</v>
      </c>
      <c r="W2395" s="115">
        <v>1.76</v>
      </c>
    </row>
    <row r="2396" spans="2:23" ht="25.5">
      <c r="B2396" s="95" t="s">
        <v>20807</v>
      </c>
      <c r="C2396" s="95" t="s">
        <v>20</v>
      </c>
      <c r="D2396" s="95" t="s">
        <v>20</v>
      </c>
      <c r="E2396" s="95" t="s">
        <v>17246</v>
      </c>
      <c r="F2396" s="95" t="s">
        <v>17252</v>
      </c>
      <c r="G2396" s="95" t="s">
        <v>17258</v>
      </c>
      <c r="H2396" s="14" t="s">
        <v>20852</v>
      </c>
      <c r="I2396" s="95" t="s">
        <v>7573</v>
      </c>
      <c r="J2396" s="120" t="s">
        <v>15067</v>
      </c>
      <c r="K2396" s="106" t="s">
        <v>7574</v>
      </c>
      <c r="L2396" s="95" t="s">
        <v>7573</v>
      </c>
      <c r="M2396" s="97">
        <f>IF($K$6="с учетом НДС",VLOOKUP('Прайс MILWAUKEE®'!$J2396,'Legend ACC'!$A:$H,8,0)*(1-N2396),VLOOKUP('Прайс MILWAUKEE®'!$J2396,'Legend ACC'!$A:$H,8,0)*(1-N2396)/1.2)</f>
        <v>3415.5000000000005</v>
      </c>
      <c r="N2396" s="98">
        <f>IF(OR(E2396="Принадлежности",E2396="Ручной инструмент"),$K$5,IF($K$4=0,0,IFERROR(VLOOKUP(Q2396,LEGEND!$V$4:$W$7,2,0),$K$4)))</f>
        <v>0</v>
      </c>
      <c r="O2396" s="103" t="s">
        <v>20</v>
      </c>
      <c r="P2396" s="102" t="s">
        <v>20</v>
      </c>
      <c r="Q2396" s="102" t="s">
        <v>20</v>
      </c>
      <c r="R2396" s="116" t="s">
        <v>7575</v>
      </c>
      <c r="S2396" s="114" t="s">
        <v>5035</v>
      </c>
      <c r="T2396" s="114">
        <v>30</v>
      </c>
      <c r="U2396" s="114">
        <v>40</v>
      </c>
      <c r="V2396" s="114">
        <v>140</v>
      </c>
      <c r="W2396" s="115">
        <v>3.5999999999999997E-2</v>
      </c>
    </row>
    <row r="2397" spans="2:23" ht="25.5">
      <c r="B2397" s="95" t="s">
        <v>20807</v>
      </c>
      <c r="C2397" s="95" t="s">
        <v>20</v>
      </c>
      <c r="D2397" s="95" t="s">
        <v>20</v>
      </c>
      <c r="E2397" s="95" t="s">
        <v>17246</v>
      </c>
      <c r="F2397" s="95" t="s">
        <v>17252</v>
      </c>
      <c r="G2397" s="95" t="s">
        <v>17258</v>
      </c>
      <c r="H2397" s="14" t="s">
        <v>20852</v>
      </c>
      <c r="I2397" s="95" t="s">
        <v>7576</v>
      </c>
      <c r="J2397" s="120" t="s">
        <v>15068</v>
      </c>
      <c r="K2397" s="106" t="s">
        <v>7577</v>
      </c>
      <c r="L2397" s="95" t="s">
        <v>7576</v>
      </c>
      <c r="M2397" s="97">
        <f>IF($K$6="с учетом НДС",VLOOKUP('Прайс MILWAUKEE®'!$J2397,'Legend ACC'!$A:$H,8,0)*(1-N2397),VLOOKUP('Прайс MILWAUKEE®'!$J2397,'Legend ACC'!$A:$H,8,0)*(1-N2397)/1.2)</f>
        <v>3663.0000000000005</v>
      </c>
      <c r="N2397" s="98">
        <f>IF(OR(E2397="Принадлежности",E2397="Ручной инструмент"),$K$5,IF($K$4=0,0,IFERROR(VLOOKUP(Q2397,LEGEND!$V$4:$W$7,2,0),$K$4)))</f>
        <v>0</v>
      </c>
      <c r="O2397" s="103" t="s">
        <v>20</v>
      </c>
      <c r="P2397" s="102" t="s">
        <v>20</v>
      </c>
      <c r="Q2397" s="102" t="s">
        <v>20</v>
      </c>
      <c r="R2397" s="116" t="s">
        <v>7578</v>
      </c>
      <c r="S2397" s="114" t="s">
        <v>5035</v>
      </c>
      <c r="T2397" s="114">
        <v>40</v>
      </c>
      <c r="U2397" s="114">
        <v>30</v>
      </c>
      <c r="V2397" s="114">
        <v>180</v>
      </c>
      <c r="W2397" s="115">
        <v>0.04</v>
      </c>
    </row>
    <row r="2398" spans="2:23" ht="25.5">
      <c r="B2398" s="95" t="s">
        <v>20807</v>
      </c>
      <c r="C2398" s="95" t="s">
        <v>20</v>
      </c>
      <c r="D2398" s="95" t="s">
        <v>20</v>
      </c>
      <c r="E2398" s="95" t="s">
        <v>17246</v>
      </c>
      <c r="F2398" s="95" t="s">
        <v>17252</v>
      </c>
      <c r="G2398" s="95" t="s">
        <v>17258</v>
      </c>
      <c r="H2398" s="14" t="s">
        <v>20852</v>
      </c>
      <c r="I2398" s="95" t="s">
        <v>7579</v>
      </c>
      <c r="J2398" s="120" t="s">
        <v>15069</v>
      </c>
      <c r="K2398" s="106" t="s">
        <v>7580</v>
      </c>
      <c r="L2398" s="95" t="s">
        <v>7579</v>
      </c>
      <c r="M2398" s="97">
        <f>IF($K$6="с учетом НДС",VLOOKUP('Прайс MILWAUKEE®'!$J2398,'Legend ACC'!$A:$H,8,0)*(1-N2398),VLOOKUP('Прайс MILWAUKEE®'!$J2398,'Legend ACC'!$A:$H,8,0)*(1-N2398)/1.2)</f>
        <v>6078.6000000000013</v>
      </c>
      <c r="N2398" s="98">
        <f>IF(OR(E2398="Принадлежности",E2398="Ручной инструмент"),$K$5,IF($K$4=0,0,IFERROR(VLOOKUP(Q2398,LEGEND!$V$4:$W$7,2,0),$K$4)))</f>
        <v>0</v>
      </c>
      <c r="O2398" s="103" t="s">
        <v>20</v>
      </c>
      <c r="P2398" s="102" t="s">
        <v>20</v>
      </c>
      <c r="Q2398" s="102" t="s">
        <v>20</v>
      </c>
      <c r="R2398" s="116" t="s">
        <v>7581</v>
      </c>
      <c r="S2398" s="114" t="s">
        <v>5035</v>
      </c>
      <c r="T2398" s="114">
        <v>10</v>
      </c>
      <c r="U2398" s="114">
        <v>10</v>
      </c>
      <c r="V2398" s="114">
        <v>260</v>
      </c>
      <c r="W2398" s="115">
        <v>0.06</v>
      </c>
    </row>
    <row r="2399" spans="2:23" ht="38.25">
      <c r="B2399" s="95" t="s">
        <v>20807</v>
      </c>
      <c r="C2399" s="95" t="s">
        <v>20</v>
      </c>
      <c r="D2399" s="95" t="s">
        <v>20</v>
      </c>
      <c r="E2399" s="95" t="s">
        <v>17246</v>
      </c>
      <c r="F2399" s="95" t="s">
        <v>17252</v>
      </c>
      <c r="G2399" s="95" t="s">
        <v>17294</v>
      </c>
      <c r="H2399" s="14" t="s">
        <v>20847</v>
      </c>
      <c r="I2399" s="95" t="s">
        <v>7582</v>
      </c>
      <c r="J2399" s="120" t="s">
        <v>15070</v>
      </c>
      <c r="K2399" s="106" t="s">
        <v>7583</v>
      </c>
      <c r="L2399" s="95" t="s">
        <v>7582</v>
      </c>
      <c r="M2399" s="97">
        <f>IF($K$6="с учетом НДС",VLOOKUP('Прайс MILWAUKEE®'!$J2399,'Legend ACC'!$A:$H,8,0)*(1-N2399),VLOOKUP('Прайс MILWAUKEE®'!$J2399,'Legend ACC'!$A:$H,8,0)*(1-N2399)/1.2)</f>
        <v>3806.0000000000005</v>
      </c>
      <c r="N2399" s="98">
        <f>IF(OR(E2399="Принадлежности",E2399="Ручной инструмент"),$K$5,IF($K$4=0,0,IFERROR(VLOOKUP(Q2399,LEGEND!$V$4:$W$7,2,0),$K$4)))</f>
        <v>0</v>
      </c>
      <c r="O2399" s="103" t="s">
        <v>20</v>
      </c>
      <c r="P2399" s="102" t="s">
        <v>20</v>
      </c>
      <c r="Q2399" s="102" t="s">
        <v>20</v>
      </c>
      <c r="R2399" s="116" t="s">
        <v>7584</v>
      </c>
      <c r="S2399" s="114" t="s">
        <v>4755</v>
      </c>
      <c r="T2399" s="114">
        <v>75</v>
      </c>
      <c r="U2399" s="114">
        <v>164</v>
      </c>
      <c r="V2399" s="114">
        <v>10</v>
      </c>
      <c r="W2399" s="115">
        <v>4.5999999999999999E-2</v>
      </c>
    </row>
    <row r="2400" spans="2:23" ht="38.25">
      <c r="B2400" s="95" t="s">
        <v>20807</v>
      </c>
      <c r="C2400" s="95" t="s">
        <v>20</v>
      </c>
      <c r="D2400" s="95" t="s">
        <v>20</v>
      </c>
      <c r="E2400" s="95" t="s">
        <v>17246</v>
      </c>
      <c r="F2400" s="95" t="s">
        <v>17252</v>
      </c>
      <c r="G2400" s="95" t="s">
        <v>17294</v>
      </c>
      <c r="H2400" s="14" t="s">
        <v>20847</v>
      </c>
      <c r="I2400" s="95" t="s">
        <v>7585</v>
      </c>
      <c r="J2400" s="120" t="s">
        <v>15071</v>
      </c>
      <c r="K2400" s="106" t="s">
        <v>7586</v>
      </c>
      <c r="L2400" s="95" t="s">
        <v>7585</v>
      </c>
      <c r="M2400" s="97">
        <f>IF($K$6="с учетом НДС",VLOOKUP('Прайс MILWAUKEE®'!$J2400,'Legend ACC'!$A:$H,8,0)*(1-N2400),VLOOKUP('Прайс MILWAUKEE®'!$J2400,'Legend ACC'!$A:$H,8,0)*(1-N2400)/1.2)</f>
        <v>3575.0000000000005</v>
      </c>
      <c r="N2400" s="98">
        <f>IF(OR(E2400="Принадлежности",E2400="Ручной инструмент"),$K$5,IF($K$4=0,0,IFERROR(VLOOKUP(Q2400,LEGEND!$V$4:$W$7,2,0),$K$4)))</f>
        <v>0</v>
      </c>
      <c r="O2400" s="103" t="s">
        <v>20</v>
      </c>
      <c r="P2400" s="102" t="s">
        <v>20</v>
      </c>
      <c r="Q2400" s="102" t="s">
        <v>20</v>
      </c>
      <c r="R2400" s="116" t="s">
        <v>7587</v>
      </c>
      <c r="S2400" s="114" t="s">
        <v>4755</v>
      </c>
      <c r="T2400" s="114">
        <v>75</v>
      </c>
      <c r="U2400" s="114">
        <v>164</v>
      </c>
      <c r="V2400" s="114">
        <v>10</v>
      </c>
      <c r="W2400" s="115">
        <v>0.05</v>
      </c>
    </row>
    <row r="2401" spans="2:23" ht="38.25">
      <c r="B2401" s="95" t="s">
        <v>20807</v>
      </c>
      <c r="C2401" s="95" t="s">
        <v>20</v>
      </c>
      <c r="D2401" s="95" t="s">
        <v>20</v>
      </c>
      <c r="E2401" s="95" t="s">
        <v>17246</v>
      </c>
      <c r="F2401" s="95" t="s">
        <v>17252</v>
      </c>
      <c r="G2401" s="95" t="s">
        <v>17294</v>
      </c>
      <c r="H2401" s="14" t="s">
        <v>20847</v>
      </c>
      <c r="I2401" s="95" t="s">
        <v>7588</v>
      </c>
      <c r="J2401" s="120" t="s">
        <v>15072</v>
      </c>
      <c r="K2401" s="106" t="s">
        <v>7589</v>
      </c>
      <c r="L2401" s="95" t="s">
        <v>7588</v>
      </c>
      <c r="M2401" s="97">
        <f>IF($K$6="с учетом НДС",VLOOKUP('Прайс MILWAUKEE®'!$J2401,'Legend ACC'!$A:$H,8,0)*(1-N2401),VLOOKUP('Прайс MILWAUKEE®'!$J2401,'Legend ACC'!$A:$H,8,0)*(1-N2401)/1.2)</f>
        <v>4609</v>
      </c>
      <c r="N2401" s="98">
        <f>IF(OR(E2401="Принадлежности",E2401="Ручной инструмент"),$K$5,IF($K$4=0,0,IFERROR(VLOOKUP(Q2401,LEGEND!$V$4:$W$7,2,0),$K$4)))</f>
        <v>0</v>
      </c>
      <c r="O2401" s="103" t="s">
        <v>20</v>
      </c>
      <c r="P2401" s="102" t="s">
        <v>20</v>
      </c>
      <c r="Q2401" s="102" t="s">
        <v>20</v>
      </c>
      <c r="R2401" s="116" t="s">
        <v>7590</v>
      </c>
      <c r="S2401" s="114" t="s">
        <v>4755</v>
      </c>
      <c r="T2401" s="114">
        <v>80</v>
      </c>
      <c r="U2401" s="114">
        <v>160</v>
      </c>
      <c r="V2401" s="114">
        <v>30</v>
      </c>
      <c r="W2401" s="115">
        <v>6.4000000000000001E-2</v>
      </c>
    </row>
    <row r="2402" spans="2:23" ht="38.25">
      <c r="B2402" s="95" t="s">
        <v>20807</v>
      </c>
      <c r="C2402" s="95" t="s">
        <v>20</v>
      </c>
      <c r="D2402" s="95" t="s">
        <v>20</v>
      </c>
      <c r="E2402" s="95" t="s">
        <v>17246</v>
      </c>
      <c r="F2402" s="95" t="s">
        <v>17252</v>
      </c>
      <c r="G2402" s="95" t="s">
        <v>17294</v>
      </c>
      <c r="H2402" s="14" t="s">
        <v>20847</v>
      </c>
      <c r="I2402" s="95" t="s">
        <v>7591</v>
      </c>
      <c r="J2402" s="120" t="s">
        <v>15073</v>
      </c>
      <c r="K2402" s="106" t="s">
        <v>7592</v>
      </c>
      <c r="L2402" s="95" t="s">
        <v>7591</v>
      </c>
      <c r="M2402" s="97">
        <f>IF($K$6="с учетом НДС",VLOOKUP('Прайс MILWAUKEE®'!$J2402,'Legend ACC'!$A:$H,8,0)*(1-N2402),VLOOKUP('Прайс MILWAUKEE®'!$J2402,'Legend ACC'!$A:$H,8,0)*(1-N2402)/1.2)</f>
        <v>8723</v>
      </c>
      <c r="N2402" s="98">
        <f>IF(OR(E2402="Принадлежности",E2402="Ручной инструмент"),$K$5,IF($K$4=0,0,IFERROR(VLOOKUP(Q2402,LEGEND!$V$4:$W$7,2,0),$K$4)))</f>
        <v>0</v>
      </c>
      <c r="O2402" s="103" t="s">
        <v>20</v>
      </c>
      <c r="P2402" s="102" t="s">
        <v>20</v>
      </c>
      <c r="Q2402" s="102" t="s">
        <v>20</v>
      </c>
      <c r="R2402" s="116" t="s">
        <v>7593</v>
      </c>
      <c r="S2402" s="114" t="s">
        <v>4755</v>
      </c>
      <c r="T2402" s="114">
        <v>75</v>
      </c>
      <c r="U2402" s="114">
        <v>164</v>
      </c>
      <c r="V2402" s="114">
        <v>35</v>
      </c>
      <c r="W2402" s="115">
        <v>0.154</v>
      </c>
    </row>
    <row r="2403" spans="2:23" ht="38.25">
      <c r="B2403" s="95" t="s">
        <v>20807</v>
      </c>
      <c r="C2403" s="95" t="s">
        <v>20</v>
      </c>
      <c r="D2403" s="95" t="s">
        <v>20</v>
      </c>
      <c r="E2403" s="95" t="s">
        <v>17246</v>
      </c>
      <c r="F2403" s="95" t="s">
        <v>17252</v>
      </c>
      <c r="G2403" s="95" t="s">
        <v>17294</v>
      </c>
      <c r="H2403" s="14" t="s">
        <v>20847</v>
      </c>
      <c r="I2403" s="95" t="s">
        <v>7594</v>
      </c>
      <c r="J2403" s="120" t="s">
        <v>15074</v>
      </c>
      <c r="K2403" s="106" t="s">
        <v>7595</v>
      </c>
      <c r="L2403" s="95" t="s">
        <v>7594</v>
      </c>
      <c r="M2403" s="97">
        <f>IF($K$6="с учетом НДС",VLOOKUP('Прайс MILWAUKEE®'!$J2403,'Legend ACC'!$A:$H,8,0)*(1-N2403),VLOOKUP('Прайс MILWAUKEE®'!$J2403,'Legend ACC'!$A:$H,8,0)*(1-N2403)/1.2)</f>
        <v>16500</v>
      </c>
      <c r="N2403" s="98">
        <f>IF(OR(E2403="Принадлежности",E2403="Ручной инструмент"),$K$5,IF($K$4=0,0,IFERROR(VLOOKUP(Q2403,LEGEND!$V$4:$W$7,2,0),$K$4)))</f>
        <v>0</v>
      </c>
      <c r="O2403" s="103" t="s">
        <v>20</v>
      </c>
      <c r="P2403" s="102" t="s">
        <v>20</v>
      </c>
      <c r="Q2403" s="102" t="s">
        <v>20</v>
      </c>
      <c r="R2403" s="116" t="s">
        <v>7596</v>
      </c>
      <c r="S2403" s="114" t="s">
        <v>4755</v>
      </c>
      <c r="T2403" s="114">
        <v>210</v>
      </c>
      <c r="U2403" s="114">
        <v>227</v>
      </c>
      <c r="V2403" s="114">
        <v>65</v>
      </c>
      <c r="W2403" s="115">
        <v>0.46200000000000002</v>
      </c>
    </row>
    <row r="2404" spans="2:23" ht="25.5">
      <c r="B2404" s="95" t="s">
        <v>20807</v>
      </c>
      <c r="C2404" s="95" t="s">
        <v>20</v>
      </c>
      <c r="D2404" s="95" t="s">
        <v>20</v>
      </c>
      <c r="E2404" s="95" t="s">
        <v>17246</v>
      </c>
      <c r="F2404" s="95" t="s">
        <v>5957</v>
      </c>
      <c r="G2404" s="95" t="s">
        <v>20</v>
      </c>
      <c r="H2404" s="14" t="s">
        <v>20837</v>
      </c>
      <c r="I2404" s="95" t="s">
        <v>7597</v>
      </c>
      <c r="J2404" s="120" t="s">
        <v>15075</v>
      </c>
      <c r="K2404" s="106" t="s">
        <v>7598</v>
      </c>
      <c r="L2404" s="95" t="s">
        <v>7597</v>
      </c>
      <c r="M2404" s="97">
        <f>IF($K$6="с учетом НДС",VLOOKUP('Прайс MILWAUKEE®'!$J2404,'Legend ACC'!$A:$H,8,0)*(1-N2404),VLOOKUP('Прайс MILWAUKEE®'!$J2404,'Legend ACC'!$A:$H,8,0)*(1-N2404)/1.2)</f>
        <v>13.200000000000001</v>
      </c>
      <c r="N2404" s="98">
        <f>IF(OR(E2404="Принадлежности",E2404="Ручной инструмент"),$K$5,IF($K$4=0,0,IFERROR(VLOOKUP(Q2404,LEGEND!$V$4:$W$7,2,0),$K$4)))</f>
        <v>0</v>
      </c>
      <c r="O2404" s="103" t="s">
        <v>20</v>
      </c>
      <c r="P2404" s="102" t="s">
        <v>20</v>
      </c>
      <c r="Q2404" s="102" t="s">
        <v>20</v>
      </c>
      <c r="R2404" s="116" t="s">
        <v>7599</v>
      </c>
      <c r="S2404" s="114" t="s">
        <v>4755</v>
      </c>
      <c r="T2404" s="114">
        <v>6</v>
      </c>
      <c r="U2404" s="114">
        <v>6</v>
      </c>
      <c r="V2404" s="114">
        <v>6</v>
      </c>
      <c r="W2404" s="115">
        <v>8.9999999999999993E-3</v>
      </c>
    </row>
    <row r="2405" spans="2:23" ht="38.25">
      <c r="B2405" s="95" t="s">
        <v>20807</v>
      </c>
      <c r="C2405" s="95" t="s">
        <v>20</v>
      </c>
      <c r="D2405" s="95" t="s">
        <v>20</v>
      </c>
      <c r="E2405" s="95" t="s">
        <v>17246</v>
      </c>
      <c r="F2405" s="95" t="s">
        <v>5957</v>
      </c>
      <c r="G2405" s="95" t="s">
        <v>20</v>
      </c>
      <c r="H2405" s="14" t="s">
        <v>20837</v>
      </c>
      <c r="I2405" s="95" t="s">
        <v>7600</v>
      </c>
      <c r="J2405" s="120" t="s">
        <v>15076</v>
      </c>
      <c r="K2405" s="106" t="s">
        <v>7601</v>
      </c>
      <c r="L2405" s="95" t="s">
        <v>7600</v>
      </c>
      <c r="M2405" s="97">
        <f>IF($K$6="с учетом НДС",VLOOKUP('Прайс MILWAUKEE®'!$J2405,'Legend ACC'!$A:$H,8,0)*(1-N2405),VLOOKUP('Прайс MILWAUKEE®'!$J2405,'Legend ACC'!$A:$H,8,0)*(1-N2405)/1.2)</f>
        <v>19.8</v>
      </c>
      <c r="N2405" s="98">
        <f>IF(OR(E2405="Принадлежности",E2405="Ручной инструмент"),$K$5,IF($K$4=0,0,IFERROR(VLOOKUP(Q2405,LEGEND!$V$4:$W$7,2,0),$K$4)))</f>
        <v>0</v>
      </c>
      <c r="O2405" s="103" t="s">
        <v>20</v>
      </c>
      <c r="P2405" s="102" t="s">
        <v>20</v>
      </c>
      <c r="Q2405" s="102" t="s">
        <v>20</v>
      </c>
      <c r="R2405" s="116" t="s">
        <v>7602</v>
      </c>
      <c r="S2405" s="114" t="s">
        <v>4755</v>
      </c>
      <c r="T2405" s="114">
        <v>8</v>
      </c>
      <c r="U2405" s="114">
        <v>8</v>
      </c>
      <c r="V2405" s="114">
        <v>13</v>
      </c>
      <c r="W2405" s="115">
        <v>4.2999999999999997E-2</v>
      </c>
    </row>
    <row r="2406" spans="2:23" ht="38.25">
      <c r="B2406" s="95" t="s">
        <v>20807</v>
      </c>
      <c r="C2406" s="95" t="s">
        <v>20</v>
      </c>
      <c r="D2406" s="95" t="s">
        <v>20</v>
      </c>
      <c r="E2406" s="95" t="s">
        <v>17246</v>
      </c>
      <c r="F2406" s="95" t="s">
        <v>17260</v>
      </c>
      <c r="G2406" s="95" t="s">
        <v>17261</v>
      </c>
      <c r="H2406" s="14" t="s">
        <v>20829</v>
      </c>
      <c r="I2406" s="95" t="s">
        <v>7603</v>
      </c>
      <c r="J2406" s="120" t="s">
        <v>15077</v>
      </c>
      <c r="K2406" s="106" t="s">
        <v>7604</v>
      </c>
      <c r="L2406" s="95" t="s">
        <v>7603</v>
      </c>
      <c r="M2406" s="97">
        <f>IF($K$6="с учетом НДС",VLOOKUP('Прайс MILWAUKEE®'!$J2406,'Legend ACC'!$A:$H,8,0)*(1-N2406),VLOOKUP('Прайс MILWAUKEE®'!$J2406,'Legend ACC'!$A:$H,8,0)*(1-N2406)/1.2)</f>
        <v>462.00000000000006</v>
      </c>
      <c r="N2406" s="98">
        <f>IF(OR(E2406="Принадлежности",E2406="Ручной инструмент"),$K$5,IF($K$4=0,0,IFERROR(VLOOKUP(Q2406,LEGEND!$V$4:$W$7,2,0),$K$4)))</f>
        <v>0</v>
      </c>
      <c r="O2406" s="103" t="s">
        <v>20</v>
      </c>
      <c r="P2406" s="102" t="s">
        <v>20</v>
      </c>
      <c r="Q2406" s="102" t="s">
        <v>20</v>
      </c>
      <c r="R2406" s="116" t="s">
        <v>7605</v>
      </c>
      <c r="S2406" s="114" t="s">
        <v>5035</v>
      </c>
      <c r="T2406" s="114">
        <v>25</v>
      </c>
      <c r="U2406" s="114">
        <v>50</v>
      </c>
      <c r="V2406" s="114">
        <v>235</v>
      </c>
      <c r="W2406" s="115">
        <v>6.8000000000000005E-2</v>
      </c>
    </row>
    <row r="2407" spans="2:23" ht="38.25">
      <c r="B2407" s="95" t="s">
        <v>20807</v>
      </c>
      <c r="C2407" s="95" t="s">
        <v>20</v>
      </c>
      <c r="D2407" s="95" t="s">
        <v>20</v>
      </c>
      <c r="E2407" s="95" t="s">
        <v>17246</v>
      </c>
      <c r="F2407" s="95" t="s">
        <v>17260</v>
      </c>
      <c r="G2407" s="95" t="s">
        <v>17261</v>
      </c>
      <c r="H2407" s="14" t="s">
        <v>20829</v>
      </c>
      <c r="I2407" s="95" t="s">
        <v>7603</v>
      </c>
      <c r="J2407" s="120" t="s">
        <v>15078</v>
      </c>
      <c r="K2407" s="106" t="s">
        <v>7606</v>
      </c>
      <c r="L2407" s="95" t="s">
        <v>7603</v>
      </c>
      <c r="M2407" s="97">
        <f>IF($K$6="с учетом НДС",VLOOKUP('Прайс MILWAUKEE®'!$J2407,'Legend ACC'!$A:$H,8,0)*(1-N2407),VLOOKUP('Прайс MILWAUKEE®'!$J2407,'Legend ACC'!$A:$H,8,0)*(1-N2407)/1.2)</f>
        <v>473.00000000000006</v>
      </c>
      <c r="N2407" s="98">
        <f>IF(OR(E2407="Принадлежности",E2407="Ручной инструмент"),$K$5,IF($K$4=0,0,IFERROR(VLOOKUP(Q2407,LEGEND!$V$4:$W$7,2,0),$K$4)))</f>
        <v>0</v>
      </c>
      <c r="O2407" s="103" t="s">
        <v>20</v>
      </c>
      <c r="P2407" s="102" t="s">
        <v>20</v>
      </c>
      <c r="Q2407" s="102" t="s">
        <v>20</v>
      </c>
      <c r="R2407" s="116" t="s">
        <v>7607</v>
      </c>
      <c r="S2407" s="114" t="s">
        <v>5035</v>
      </c>
      <c r="T2407" s="114">
        <v>235</v>
      </c>
      <c r="U2407" s="114">
        <v>50</v>
      </c>
      <c r="V2407" s="114">
        <v>4</v>
      </c>
      <c r="W2407" s="115">
        <v>5.6000000000000001E-2</v>
      </c>
    </row>
    <row r="2408" spans="2:23" ht="38.25">
      <c r="B2408" s="95" t="s">
        <v>20807</v>
      </c>
      <c r="C2408" s="95" t="s">
        <v>20</v>
      </c>
      <c r="D2408" s="95" t="s">
        <v>20</v>
      </c>
      <c r="E2408" s="95" t="s">
        <v>17246</v>
      </c>
      <c r="F2408" s="95" t="s">
        <v>17260</v>
      </c>
      <c r="G2408" s="95" t="s">
        <v>17261</v>
      </c>
      <c r="H2408" s="14" t="s">
        <v>20829</v>
      </c>
      <c r="I2408" s="95" t="s">
        <v>7608</v>
      </c>
      <c r="J2408" s="120" t="s">
        <v>15079</v>
      </c>
      <c r="K2408" s="106" t="s">
        <v>7609</v>
      </c>
      <c r="L2408" s="95" t="s">
        <v>7608</v>
      </c>
      <c r="M2408" s="97">
        <f>IF($K$6="с учетом НДС",VLOOKUP('Прайс MILWAUKEE®'!$J2408,'Legend ACC'!$A:$H,8,0)*(1-N2408),VLOOKUP('Прайс MILWAUKEE®'!$J2408,'Legend ACC'!$A:$H,8,0)*(1-N2408)/1.2)</f>
        <v>946.00000000000011</v>
      </c>
      <c r="N2408" s="98">
        <f>IF(OR(E2408="Принадлежности",E2408="Ручной инструмент"),$K$5,IF($K$4=0,0,IFERROR(VLOOKUP(Q2408,LEGEND!$V$4:$W$7,2,0),$K$4)))</f>
        <v>0</v>
      </c>
      <c r="O2408" s="103" t="s">
        <v>20</v>
      </c>
      <c r="P2408" s="102" t="s">
        <v>20</v>
      </c>
      <c r="Q2408" s="102" t="s">
        <v>20</v>
      </c>
      <c r="R2408" s="116" t="s">
        <v>7610</v>
      </c>
      <c r="S2408" s="114" t="s">
        <v>5035</v>
      </c>
      <c r="T2408" s="114">
        <v>25</v>
      </c>
      <c r="U2408" s="114">
        <v>50</v>
      </c>
      <c r="V2408" s="114">
        <v>370</v>
      </c>
      <c r="W2408" s="115">
        <v>0.106</v>
      </c>
    </row>
    <row r="2409" spans="2:23" ht="38.25">
      <c r="B2409" s="95" t="s">
        <v>20807</v>
      </c>
      <c r="C2409" s="95" t="s">
        <v>20</v>
      </c>
      <c r="D2409" s="95" t="s">
        <v>20</v>
      </c>
      <c r="E2409" s="95" t="s">
        <v>17246</v>
      </c>
      <c r="F2409" s="95" t="s">
        <v>17260</v>
      </c>
      <c r="G2409" s="95" t="s">
        <v>17261</v>
      </c>
      <c r="H2409" s="14" t="s">
        <v>20829</v>
      </c>
      <c r="I2409" s="95" t="s">
        <v>7611</v>
      </c>
      <c r="J2409" s="120" t="s">
        <v>15080</v>
      </c>
      <c r="K2409" s="106" t="s">
        <v>7612</v>
      </c>
      <c r="L2409" s="95" t="s">
        <v>7611</v>
      </c>
      <c r="M2409" s="97">
        <f>IF($K$6="с учетом НДС",VLOOKUP('Прайс MILWAUKEE®'!$J2409,'Legend ACC'!$A:$H,8,0)*(1-N2409),VLOOKUP('Прайс MILWAUKEE®'!$J2409,'Legend ACC'!$A:$H,8,0)*(1-N2409)/1.2)</f>
        <v>1122</v>
      </c>
      <c r="N2409" s="98">
        <f>IF(OR(E2409="Принадлежности",E2409="Ручной инструмент"),$K$5,IF($K$4=0,0,IFERROR(VLOOKUP(Q2409,LEGEND!$V$4:$W$7,2,0),$K$4)))</f>
        <v>0</v>
      </c>
      <c r="O2409" s="103" t="s">
        <v>20</v>
      </c>
      <c r="P2409" s="102" t="s">
        <v>20</v>
      </c>
      <c r="Q2409" s="102" t="s">
        <v>20</v>
      </c>
      <c r="R2409" s="116" t="s">
        <v>7613</v>
      </c>
      <c r="S2409" s="114" t="s">
        <v>5035</v>
      </c>
      <c r="T2409" s="114">
        <v>340</v>
      </c>
      <c r="U2409" s="114">
        <v>50</v>
      </c>
      <c r="V2409" s="114">
        <v>5</v>
      </c>
      <c r="W2409" s="115">
        <v>0.108</v>
      </c>
    </row>
    <row r="2410" spans="2:23" ht="38.25">
      <c r="B2410" s="95" t="s">
        <v>20807</v>
      </c>
      <c r="C2410" s="95" t="s">
        <v>20</v>
      </c>
      <c r="D2410" s="95" t="s">
        <v>20</v>
      </c>
      <c r="E2410" s="95" t="s">
        <v>17246</v>
      </c>
      <c r="F2410" s="95" t="s">
        <v>17260</v>
      </c>
      <c r="G2410" s="95" t="s">
        <v>17261</v>
      </c>
      <c r="H2410" s="14" t="s">
        <v>20829</v>
      </c>
      <c r="I2410" s="95" t="s">
        <v>7614</v>
      </c>
      <c r="J2410" s="120" t="s">
        <v>15081</v>
      </c>
      <c r="K2410" s="106" t="s">
        <v>7615</v>
      </c>
      <c r="L2410" s="95" t="s">
        <v>7614</v>
      </c>
      <c r="M2410" s="97">
        <f>IF($K$6="с учетом НДС",VLOOKUP('Прайс MILWAUKEE®'!$J2410,'Legend ACC'!$A:$H,8,0)*(1-N2410),VLOOKUP('Прайс MILWAUKEE®'!$J2410,'Legend ACC'!$A:$H,8,0)*(1-N2410)/1.2)</f>
        <v>693</v>
      </c>
      <c r="N2410" s="98">
        <f>IF(OR(E2410="Принадлежности",E2410="Ручной инструмент"),$K$5,IF($K$4=0,0,IFERROR(VLOOKUP(Q2410,LEGEND!$V$4:$W$7,2,0),$K$4)))</f>
        <v>0</v>
      </c>
      <c r="O2410" s="103" t="s">
        <v>20</v>
      </c>
      <c r="P2410" s="102" t="s">
        <v>20</v>
      </c>
      <c r="Q2410" s="102" t="s">
        <v>20</v>
      </c>
      <c r="R2410" s="116" t="s">
        <v>7616</v>
      </c>
      <c r="S2410" s="114" t="s">
        <v>5035</v>
      </c>
      <c r="T2410" s="114">
        <v>369</v>
      </c>
      <c r="U2410" s="114">
        <v>50</v>
      </c>
      <c r="V2410" s="114">
        <v>10</v>
      </c>
      <c r="W2410" s="115">
        <v>0.152</v>
      </c>
    </row>
    <row r="2411" spans="2:23" ht="38.25">
      <c r="B2411" s="95" t="s">
        <v>20807</v>
      </c>
      <c r="C2411" s="95" t="s">
        <v>20</v>
      </c>
      <c r="D2411" s="95" t="s">
        <v>20</v>
      </c>
      <c r="E2411" s="95" t="s">
        <v>17246</v>
      </c>
      <c r="F2411" s="95" t="s">
        <v>17260</v>
      </c>
      <c r="G2411" s="95" t="s">
        <v>17261</v>
      </c>
      <c r="H2411" s="14" t="s">
        <v>20829</v>
      </c>
      <c r="I2411" s="95" t="s">
        <v>7617</v>
      </c>
      <c r="J2411" s="120" t="s">
        <v>15082</v>
      </c>
      <c r="K2411" s="106" t="s">
        <v>7618</v>
      </c>
      <c r="L2411" s="95" t="s">
        <v>7617</v>
      </c>
      <c r="M2411" s="97">
        <f>IF($K$6="с учетом НДС",VLOOKUP('Прайс MILWAUKEE®'!$J2411,'Legend ACC'!$A:$H,8,0)*(1-N2411),VLOOKUP('Прайс MILWAUKEE®'!$J2411,'Legend ACC'!$A:$H,8,0)*(1-N2411)/1.2)</f>
        <v>2431</v>
      </c>
      <c r="N2411" s="98">
        <f>IF(OR(E2411="Принадлежности",E2411="Ручной инструмент"),$K$5,IF($K$4=0,0,IFERROR(VLOOKUP(Q2411,LEGEND!$V$4:$W$7,2,0),$K$4)))</f>
        <v>0</v>
      </c>
      <c r="O2411" s="103" t="s">
        <v>20</v>
      </c>
      <c r="P2411" s="102" t="s">
        <v>20</v>
      </c>
      <c r="Q2411" s="102" t="s">
        <v>20</v>
      </c>
      <c r="R2411" s="116" t="s">
        <v>7619</v>
      </c>
      <c r="S2411" s="114" t="s">
        <v>4755</v>
      </c>
      <c r="T2411" s="114">
        <v>370</v>
      </c>
      <c r="U2411" s="114">
        <v>50</v>
      </c>
      <c r="V2411" s="114">
        <v>2</v>
      </c>
      <c r="W2411" s="115">
        <v>6.2E-2</v>
      </c>
    </row>
    <row r="2412" spans="2:23" ht="51">
      <c r="B2412" s="95" t="s">
        <v>20807</v>
      </c>
      <c r="C2412" s="95" t="s">
        <v>20</v>
      </c>
      <c r="D2412" s="95" t="s">
        <v>20</v>
      </c>
      <c r="E2412" s="95" t="s">
        <v>17246</v>
      </c>
      <c r="F2412" s="95" t="s">
        <v>17260</v>
      </c>
      <c r="G2412" s="95" t="s">
        <v>17261</v>
      </c>
      <c r="H2412" s="14" t="s">
        <v>20829</v>
      </c>
      <c r="I2412" s="95" t="s">
        <v>7620</v>
      </c>
      <c r="J2412" s="120" t="s">
        <v>15083</v>
      </c>
      <c r="K2412" s="106" t="s">
        <v>7621</v>
      </c>
      <c r="L2412" s="95" t="s">
        <v>7620</v>
      </c>
      <c r="M2412" s="97">
        <f>IF($K$6="с учетом НДС",VLOOKUP('Прайс MILWAUKEE®'!$J2412,'Legend ACC'!$A:$H,8,0)*(1-N2412),VLOOKUP('Прайс MILWAUKEE®'!$J2412,'Legend ACC'!$A:$H,8,0)*(1-N2412)/1.2)</f>
        <v>825.00000000000011</v>
      </c>
      <c r="N2412" s="98">
        <f>IF(OR(E2412="Принадлежности",E2412="Ручной инструмент"),$K$5,IF($K$4=0,0,IFERROR(VLOOKUP(Q2412,LEGEND!$V$4:$W$7,2,0),$K$4)))</f>
        <v>0</v>
      </c>
      <c r="O2412" s="103" t="s">
        <v>20</v>
      </c>
      <c r="P2412" s="102" t="s">
        <v>20</v>
      </c>
      <c r="Q2412" s="102" t="s">
        <v>20</v>
      </c>
      <c r="R2412" s="116" t="s">
        <v>7622</v>
      </c>
      <c r="S2412" s="114" t="s">
        <v>5035</v>
      </c>
      <c r="T2412" s="114">
        <v>370</v>
      </c>
      <c r="U2412" s="114">
        <v>50</v>
      </c>
      <c r="V2412" s="114">
        <v>3</v>
      </c>
      <c r="W2412" s="115">
        <v>7.3999999999999996E-2</v>
      </c>
    </row>
    <row r="2413" spans="2:23" ht="51">
      <c r="B2413" s="95" t="s">
        <v>20807</v>
      </c>
      <c r="C2413" s="95" t="s">
        <v>20</v>
      </c>
      <c r="D2413" s="95" t="s">
        <v>20</v>
      </c>
      <c r="E2413" s="95" t="s">
        <v>17246</v>
      </c>
      <c r="F2413" s="95" t="s">
        <v>17260</v>
      </c>
      <c r="G2413" s="95" t="s">
        <v>17261</v>
      </c>
      <c r="H2413" s="14" t="s">
        <v>20829</v>
      </c>
      <c r="I2413" s="95" t="s">
        <v>7623</v>
      </c>
      <c r="J2413" s="120" t="s">
        <v>15084</v>
      </c>
      <c r="K2413" s="106" t="s">
        <v>7624</v>
      </c>
      <c r="L2413" s="95" t="s">
        <v>7623</v>
      </c>
      <c r="M2413" s="97">
        <f>IF($K$6="с учетом НДС",VLOOKUP('Прайс MILWAUKEE®'!$J2413,'Legend ACC'!$A:$H,8,0)*(1-N2413),VLOOKUP('Прайс MILWAUKEE®'!$J2413,'Legend ACC'!$A:$H,8,0)*(1-N2413)/1.2)</f>
        <v>1056</v>
      </c>
      <c r="N2413" s="98">
        <f>IF(OR(E2413="Принадлежности",E2413="Ручной инструмент"),$K$5,IF($K$4=0,0,IFERROR(VLOOKUP(Q2413,LEGEND!$V$4:$W$7,2,0),$K$4)))</f>
        <v>0</v>
      </c>
      <c r="O2413" s="103" t="s">
        <v>20</v>
      </c>
      <c r="P2413" s="102" t="s">
        <v>20</v>
      </c>
      <c r="Q2413" s="102" t="s">
        <v>20</v>
      </c>
      <c r="R2413" s="116" t="s">
        <v>7625</v>
      </c>
      <c r="S2413" s="114" t="s">
        <v>5035</v>
      </c>
      <c r="T2413" s="114">
        <v>480</v>
      </c>
      <c r="U2413" s="114">
        <v>49</v>
      </c>
      <c r="V2413" s="114">
        <v>2</v>
      </c>
      <c r="W2413" s="115">
        <v>9.6000000000000002E-2</v>
      </c>
    </row>
    <row r="2414" spans="2:23" ht="38.25">
      <c r="B2414" s="95" t="s">
        <v>20807</v>
      </c>
      <c r="C2414" s="95" t="s">
        <v>20</v>
      </c>
      <c r="D2414" s="95" t="s">
        <v>20</v>
      </c>
      <c r="E2414" s="95" t="s">
        <v>17246</v>
      </c>
      <c r="F2414" s="95" t="s">
        <v>17260</v>
      </c>
      <c r="G2414" s="95" t="s">
        <v>17261</v>
      </c>
      <c r="H2414" s="14" t="s">
        <v>20829</v>
      </c>
      <c r="I2414" s="95" t="s">
        <v>7626</v>
      </c>
      <c r="J2414" s="120" t="s">
        <v>15085</v>
      </c>
      <c r="K2414" s="106" t="s">
        <v>7627</v>
      </c>
      <c r="L2414" s="95" t="s">
        <v>7626</v>
      </c>
      <c r="M2414" s="97">
        <f>IF($K$6="с учетом НДС",VLOOKUP('Прайс MILWAUKEE®'!$J2414,'Legend ACC'!$A:$H,8,0)*(1-N2414),VLOOKUP('Прайс MILWAUKEE®'!$J2414,'Legend ACC'!$A:$H,8,0)*(1-N2414)/1.2)</f>
        <v>913.00000000000011</v>
      </c>
      <c r="N2414" s="98">
        <f>IF(OR(E2414="Принадлежности",E2414="Ручной инструмент"),$K$5,IF($K$4=0,0,IFERROR(VLOOKUP(Q2414,LEGEND!$V$4:$W$7,2,0),$K$4)))</f>
        <v>0</v>
      </c>
      <c r="O2414" s="103" t="s">
        <v>20</v>
      </c>
      <c r="P2414" s="102" t="s">
        <v>20</v>
      </c>
      <c r="Q2414" s="102" t="s">
        <v>20</v>
      </c>
      <c r="R2414" s="116" t="s">
        <v>7628</v>
      </c>
      <c r="S2414" s="114" t="s">
        <v>5035</v>
      </c>
      <c r="T2414" s="114">
        <v>370</v>
      </c>
      <c r="U2414" s="114">
        <v>50</v>
      </c>
      <c r="V2414" s="114">
        <v>2</v>
      </c>
      <c r="W2414" s="115">
        <v>0.06</v>
      </c>
    </row>
    <row r="2415" spans="2:23" ht="38.25">
      <c r="B2415" s="95" t="s">
        <v>20807</v>
      </c>
      <c r="C2415" s="95" t="s">
        <v>20</v>
      </c>
      <c r="D2415" s="95" t="s">
        <v>20</v>
      </c>
      <c r="E2415" s="95" t="s">
        <v>17246</v>
      </c>
      <c r="F2415" s="95" t="s">
        <v>17260</v>
      </c>
      <c r="G2415" s="95" t="s">
        <v>17261</v>
      </c>
      <c r="H2415" s="14" t="s">
        <v>20829</v>
      </c>
      <c r="I2415" s="95" t="s">
        <v>7629</v>
      </c>
      <c r="J2415" s="120" t="s">
        <v>15086</v>
      </c>
      <c r="K2415" s="106" t="s">
        <v>7630</v>
      </c>
      <c r="L2415" s="95" t="s">
        <v>7629</v>
      </c>
      <c r="M2415" s="97">
        <f>IF($K$6="с учетом НДС",VLOOKUP('Прайс MILWAUKEE®'!$J2415,'Legend ACC'!$A:$H,8,0)*(1-N2415),VLOOKUP('Прайс MILWAUKEE®'!$J2415,'Legend ACC'!$A:$H,8,0)*(1-N2415)/1.2)</f>
        <v>781.00000000000011</v>
      </c>
      <c r="N2415" s="98">
        <f>IF(OR(E2415="Принадлежности",E2415="Ручной инструмент"),$K$5,IF($K$4=0,0,IFERROR(VLOOKUP(Q2415,LEGEND!$V$4:$W$7,2,0),$K$4)))</f>
        <v>0</v>
      </c>
      <c r="O2415" s="103" t="s">
        <v>20</v>
      </c>
      <c r="P2415" s="102" t="s">
        <v>20</v>
      </c>
      <c r="Q2415" s="102" t="s">
        <v>20</v>
      </c>
      <c r="R2415" s="116" t="s">
        <v>7631</v>
      </c>
      <c r="S2415" s="114" t="s">
        <v>7632</v>
      </c>
      <c r="T2415" s="114">
        <v>53</v>
      </c>
      <c r="U2415" s="114">
        <v>53</v>
      </c>
      <c r="V2415" s="114">
        <v>228</v>
      </c>
      <c r="W2415" s="115">
        <v>7.1999999999999995E-2</v>
      </c>
    </row>
    <row r="2416" spans="2:23" ht="38.25">
      <c r="B2416" s="95" t="s">
        <v>20807</v>
      </c>
      <c r="C2416" s="95" t="s">
        <v>20</v>
      </c>
      <c r="D2416" s="95" t="s">
        <v>20</v>
      </c>
      <c r="E2416" s="95" t="s">
        <v>17246</v>
      </c>
      <c r="F2416" s="95" t="s">
        <v>17260</v>
      </c>
      <c r="G2416" s="95" t="s">
        <v>17261</v>
      </c>
      <c r="H2416" s="14" t="s">
        <v>20829</v>
      </c>
      <c r="I2416" s="95" t="s">
        <v>7633</v>
      </c>
      <c r="J2416" s="120" t="s">
        <v>15087</v>
      </c>
      <c r="K2416" s="106" t="s">
        <v>7634</v>
      </c>
      <c r="L2416" s="95" t="s">
        <v>7633</v>
      </c>
      <c r="M2416" s="97">
        <f>IF($K$6="с учетом НДС",VLOOKUP('Прайс MILWAUKEE®'!$J2416,'Legend ACC'!$A:$H,8,0)*(1-N2416),VLOOKUP('Прайс MILWAUKEE®'!$J2416,'Legend ACC'!$A:$H,8,0)*(1-N2416)/1.2)</f>
        <v>1023.0000000000001</v>
      </c>
      <c r="N2416" s="98">
        <f>IF(OR(E2416="Принадлежности",E2416="Ручной инструмент"),$K$5,IF($K$4=0,0,IFERROR(VLOOKUP(Q2416,LEGEND!$V$4:$W$7,2,0),$K$4)))</f>
        <v>0</v>
      </c>
      <c r="O2416" s="103" t="s">
        <v>20</v>
      </c>
      <c r="P2416" s="102" t="s">
        <v>20</v>
      </c>
      <c r="Q2416" s="102" t="s">
        <v>20</v>
      </c>
      <c r="R2416" s="116" t="s">
        <v>7635</v>
      </c>
      <c r="S2416" s="114" t="s">
        <v>7632</v>
      </c>
      <c r="T2416" s="114">
        <v>52</v>
      </c>
      <c r="U2416" s="114">
        <v>52</v>
      </c>
      <c r="V2416" s="114">
        <v>304</v>
      </c>
      <c r="W2416" s="115">
        <v>0.126</v>
      </c>
    </row>
    <row r="2417" spans="2:23" ht="38.25">
      <c r="B2417" s="95" t="s">
        <v>20807</v>
      </c>
      <c r="C2417" s="95" t="s">
        <v>20</v>
      </c>
      <c r="D2417" s="95" t="s">
        <v>20</v>
      </c>
      <c r="E2417" s="95" t="s">
        <v>17246</v>
      </c>
      <c r="F2417" s="95" t="s">
        <v>17260</v>
      </c>
      <c r="G2417" s="95" t="s">
        <v>17261</v>
      </c>
      <c r="H2417" s="14" t="s">
        <v>20829</v>
      </c>
      <c r="I2417" s="95" t="s">
        <v>7636</v>
      </c>
      <c r="J2417" s="120" t="s">
        <v>15088</v>
      </c>
      <c r="K2417" s="106" t="s">
        <v>7637</v>
      </c>
      <c r="L2417" s="95" t="s">
        <v>7636</v>
      </c>
      <c r="M2417" s="97">
        <f>IF($K$6="с учетом НДС",VLOOKUP('Прайс MILWAUKEE®'!$J2417,'Legend ACC'!$A:$H,8,0)*(1-N2417),VLOOKUP('Прайс MILWAUKEE®'!$J2417,'Legend ACC'!$A:$H,8,0)*(1-N2417)/1.2)</f>
        <v>1144</v>
      </c>
      <c r="N2417" s="98">
        <f>IF(OR(E2417="Принадлежности",E2417="Ручной инструмент"),$K$5,IF($K$4=0,0,IFERROR(VLOOKUP(Q2417,LEGEND!$V$4:$W$7,2,0),$K$4)))</f>
        <v>0</v>
      </c>
      <c r="O2417" s="103" t="s">
        <v>20</v>
      </c>
      <c r="P2417" s="102" t="s">
        <v>20</v>
      </c>
      <c r="Q2417" s="102" t="s">
        <v>20</v>
      </c>
      <c r="R2417" s="116" t="s">
        <v>7638</v>
      </c>
      <c r="S2417" s="114" t="s">
        <v>4755</v>
      </c>
      <c r="T2417" s="114">
        <v>305</v>
      </c>
      <c r="U2417" s="114">
        <v>55</v>
      </c>
      <c r="V2417" s="114">
        <v>10</v>
      </c>
      <c r="W2417" s="115">
        <v>0.06</v>
      </c>
    </row>
    <row r="2418" spans="2:23" ht="38.25">
      <c r="B2418" s="95" t="s">
        <v>20807</v>
      </c>
      <c r="C2418" s="95" t="s">
        <v>20</v>
      </c>
      <c r="D2418" s="95" t="s">
        <v>20</v>
      </c>
      <c r="E2418" s="95" t="s">
        <v>17246</v>
      </c>
      <c r="F2418" s="95" t="s">
        <v>17260</v>
      </c>
      <c r="G2418" s="95" t="s">
        <v>17261</v>
      </c>
      <c r="H2418" s="14" t="s">
        <v>20829</v>
      </c>
      <c r="I2418" s="95" t="s">
        <v>7639</v>
      </c>
      <c r="J2418" s="120" t="s">
        <v>15089</v>
      </c>
      <c r="K2418" s="106" t="s">
        <v>7640</v>
      </c>
      <c r="L2418" s="95" t="s">
        <v>7639</v>
      </c>
      <c r="M2418" s="97">
        <f>IF($K$6="с учетом НДС",VLOOKUP('Прайс MILWAUKEE®'!$J2418,'Legend ACC'!$A:$H,8,0)*(1-N2418),VLOOKUP('Прайс MILWAUKEE®'!$J2418,'Legend ACC'!$A:$H,8,0)*(1-N2418)/1.2)</f>
        <v>3256.0000000000005</v>
      </c>
      <c r="N2418" s="98">
        <f>IF(OR(E2418="Принадлежности",E2418="Ручной инструмент"),$K$5,IF($K$4=0,0,IFERROR(VLOOKUP(Q2418,LEGEND!$V$4:$W$7,2,0),$K$4)))</f>
        <v>0</v>
      </c>
      <c r="O2418" s="103" t="s">
        <v>20</v>
      </c>
      <c r="P2418" s="102" t="s">
        <v>20</v>
      </c>
      <c r="Q2418" s="102" t="s">
        <v>20</v>
      </c>
      <c r="R2418" s="116" t="s">
        <v>7641</v>
      </c>
      <c r="S2418" s="114" t="s">
        <v>7642</v>
      </c>
      <c r="T2418" s="114">
        <v>65</v>
      </c>
      <c r="U2418" s="114">
        <v>50</v>
      </c>
      <c r="V2418" s="114">
        <v>2</v>
      </c>
      <c r="W2418" s="115">
        <v>0.28000000000000003</v>
      </c>
    </row>
    <row r="2419" spans="2:23" ht="38.25">
      <c r="B2419" s="95" t="s">
        <v>20807</v>
      </c>
      <c r="C2419" s="95" t="s">
        <v>20</v>
      </c>
      <c r="D2419" s="95" t="s">
        <v>20</v>
      </c>
      <c r="E2419" s="95" t="s">
        <v>17246</v>
      </c>
      <c r="F2419" s="95" t="s">
        <v>17260</v>
      </c>
      <c r="G2419" s="95" t="s">
        <v>17261</v>
      </c>
      <c r="H2419" s="14" t="s">
        <v>20829</v>
      </c>
      <c r="I2419" s="95" t="s">
        <v>7643</v>
      </c>
      <c r="J2419" s="120" t="s">
        <v>15090</v>
      </c>
      <c r="K2419" s="106" t="s">
        <v>7644</v>
      </c>
      <c r="L2419" s="95" t="s">
        <v>7643</v>
      </c>
      <c r="M2419" s="97">
        <f>IF($K$6="с учетом НДС",VLOOKUP('Прайс MILWAUKEE®'!$J2419,'Legend ACC'!$A:$H,8,0)*(1-N2419),VLOOKUP('Прайс MILWAUKEE®'!$J2419,'Legend ACC'!$A:$H,8,0)*(1-N2419)/1.2)</f>
        <v>1254</v>
      </c>
      <c r="N2419" s="98">
        <f>IF(OR(E2419="Принадлежности",E2419="Ручной инструмент"),$K$5,IF($K$4=0,0,IFERROR(VLOOKUP(Q2419,LEGEND!$V$4:$W$7,2,0),$K$4)))</f>
        <v>0</v>
      </c>
      <c r="O2419" s="103" t="s">
        <v>20</v>
      </c>
      <c r="P2419" s="102" t="s">
        <v>20</v>
      </c>
      <c r="Q2419" s="102" t="s">
        <v>20</v>
      </c>
      <c r="R2419" s="116" t="s">
        <v>7645</v>
      </c>
      <c r="S2419" s="114" t="s">
        <v>4755</v>
      </c>
      <c r="T2419" s="114">
        <v>370</v>
      </c>
      <c r="U2419" s="114">
        <v>75</v>
      </c>
      <c r="V2419" s="114">
        <v>10</v>
      </c>
      <c r="W2419" s="115">
        <v>0.122</v>
      </c>
    </row>
    <row r="2420" spans="2:23" ht="51">
      <c r="B2420" s="95" t="s">
        <v>20807</v>
      </c>
      <c r="C2420" s="95" t="s">
        <v>20</v>
      </c>
      <c r="D2420" s="95" t="s">
        <v>20</v>
      </c>
      <c r="E2420" s="95" t="s">
        <v>17246</v>
      </c>
      <c r="F2420" s="95" t="s">
        <v>17260</v>
      </c>
      <c r="G2420" s="95" t="s">
        <v>17261</v>
      </c>
      <c r="H2420" s="14" t="s">
        <v>20829</v>
      </c>
      <c r="I2420" s="95" t="s">
        <v>7646</v>
      </c>
      <c r="J2420" s="120" t="s">
        <v>15091</v>
      </c>
      <c r="K2420" s="106" t="s">
        <v>7647</v>
      </c>
      <c r="L2420" s="95" t="s">
        <v>7646</v>
      </c>
      <c r="M2420" s="97">
        <f>IF($K$6="с учетом НДС",VLOOKUP('Прайс MILWAUKEE®'!$J2420,'Legend ACC'!$A:$H,8,0)*(1-N2420),VLOOKUP('Прайс MILWAUKEE®'!$J2420,'Legend ACC'!$A:$H,8,0)*(1-N2420)/1.2)</f>
        <v>1166</v>
      </c>
      <c r="N2420" s="98">
        <f>IF(OR(E2420="Принадлежности",E2420="Ручной инструмент"),$K$5,IF($K$4=0,0,IFERROR(VLOOKUP(Q2420,LEGEND!$V$4:$W$7,2,0),$K$4)))</f>
        <v>0</v>
      </c>
      <c r="O2420" s="103" t="s">
        <v>20</v>
      </c>
      <c r="P2420" s="102" t="s">
        <v>20</v>
      </c>
      <c r="Q2420" s="102" t="s">
        <v>20</v>
      </c>
      <c r="R2420" s="116" t="s">
        <v>7648</v>
      </c>
      <c r="S2420" s="114" t="s">
        <v>4755</v>
      </c>
      <c r="T2420" s="114">
        <v>175</v>
      </c>
      <c r="U2420" s="114">
        <v>50</v>
      </c>
      <c r="V2420" s="114">
        <v>15</v>
      </c>
      <c r="W2420" s="115">
        <v>4.2999999999999997E-2</v>
      </c>
    </row>
    <row r="2421" spans="2:23" ht="38.25">
      <c r="B2421" s="95" t="s">
        <v>20807</v>
      </c>
      <c r="C2421" s="95" t="s">
        <v>20</v>
      </c>
      <c r="D2421" s="95" t="s">
        <v>20</v>
      </c>
      <c r="E2421" s="95" t="s">
        <v>17246</v>
      </c>
      <c r="F2421" s="95" t="s">
        <v>17260</v>
      </c>
      <c r="G2421" s="95" t="s">
        <v>17261</v>
      </c>
      <c r="H2421" s="14" t="s">
        <v>20829</v>
      </c>
      <c r="I2421" s="95" t="s">
        <v>7649</v>
      </c>
      <c r="J2421" s="120" t="s">
        <v>15092</v>
      </c>
      <c r="K2421" s="106" t="s">
        <v>7650</v>
      </c>
      <c r="L2421" s="95" t="s">
        <v>7649</v>
      </c>
      <c r="M2421" s="97">
        <f>IF($K$6="с учетом НДС",VLOOKUP('Прайс MILWAUKEE®'!$J2421,'Legend ACC'!$A:$H,8,0)*(1-N2421),VLOOKUP('Прайс MILWAUKEE®'!$J2421,'Legend ACC'!$A:$H,8,0)*(1-N2421)/1.2)</f>
        <v>396.00000000000006</v>
      </c>
      <c r="N2421" s="98">
        <f>IF(OR(E2421="Принадлежности",E2421="Ручной инструмент"),$K$5,IF($K$4=0,0,IFERROR(VLOOKUP(Q2421,LEGEND!$V$4:$W$7,2,0),$K$4)))</f>
        <v>0</v>
      </c>
      <c r="O2421" s="103" t="s">
        <v>20</v>
      </c>
      <c r="P2421" s="102" t="s">
        <v>20</v>
      </c>
      <c r="Q2421" s="102" t="s">
        <v>20</v>
      </c>
      <c r="R2421" s="116" t="s">
        <v>7651</v>
      </c>
      <c r="S2421" s="114" t="s">
        <v>4755</v>
      </c>
      <c r="T2421" s="114">
        <v>180</v>
      </c>
      <c r="U2421" s="114">
        <v>55</v>
      </c>
      <c r="V2421" s="114">
        <v>15</v>
      </c>
      <c r="W2421" s="115">
        <v>1.7000000000000001E-2</v>
      </c>
    </row>
    <row r="2422" spans="2:23" ht="38.25">
      <c r="B2422" s="95" t="s">
        <v>20807</v>
      </c>
      <c r="C2422" s="95" t="s">
        <v>20</v>
      </c>
      <c r="D2422" s="95" t="s">
        <v>20</v>
      </c>
      <c r="E2422" s="95" t="s">
        <v>17246</v>
      </c>
      <c r="F2422" s="95" t="s">
        <v>17260</v>
      </c>
      <c r="G2422" s="95" t="s">
        <v>17261</v>
      </c>
      <c r="H2422" s="14" t="s">
        <v>20829</v>
      </c>
      <c r="I2422" s="95" t="s">
        <v>7652</v>
      </c>
      <c r="J2422" s="120" t="s">
        <v>15093</v>
      </c>
      <c r="K2422" s="106" t="s">
        <v>7653</v>
      </c>
      <c r="L2422" s="95" t="s">
        <v>7652</v>
      </c>
      <c r="M2422" s="97">
        <f>IF($K$6="с учетом НДС",VLOOKUP('Прайс MILWAUKEE®'!$J2422,'Legend ACC'!$A:$H,8,0)*(1-N2422),VLOOKUP('Прайс MILWAUKEE®'!$J2422,'Legend ACC'!$A:$H,8,0)*(1-N2422)/1.2)</f>
        <v>737.00000000000011</v>
      </c>
      <c r="N2422" s="98">
        <f>IF(OR(E2422="Принадлежности",E2422="Ручной инструмент"),$K$5,IF($K$4=0,0,IFERROR(VLOOKUP(Q2422,LEGEND!$V$4:$W$7,2,0),$K$4)))</f>
        <v>0</v>
      </c>
      <c r="O2422" s="103" t="s">
        <v>20</v>
      </c>
      <c r="P2422" s="102" t="s">
        <v>20</v>
      </c>
      <c r="Q2422" s="102" t="s">
        <v>20</v>
      </c>
      <c r="R2422" s="116" t="s">
        <v>7654</v>
      </c>
      <c r="S2422" s="114" t="s">
        <v>4755</v>
      </c>
      <c r="T2422" s="114">
        <v>225</v>
      </c>
      <c r="U2422" s="114">
        <v>50</v>
      </c>
      <c r="V2422" s="114">
        <v>20</v>
      </c>
      <c r="W2422" s="115">
        <v>0.10199999999999999</v>
      </c>
    </row>
    <row r="2423" spans="2:23" ht="38.25">
      <c r="B2423" s="95" t="s">
        <v>20807</v>
      </c>
      <c r="C2423" s="95" t="s">
        <v>20</v>
      </c>
      <c r="D2423" s="95" t="s">
        <v>20</v>
      </c>
      <c r="E2423" s="95" t="s">
        <v>17246</v>
      </c>
      <c r="F2423" s="95" t="s">
        <v>17260</v>
      </c>
      <c r="G2423" s="95" t="s">
        <v>17261</v>
      </c>
      <c r="H2423" s="14" t="s">
        <v>20829</v>
      </c>
      <c r="I2423" s="95" t="s">
        <v>7655</v>
      </c>
      <c r="J2423" s="120" t="s">
        <v>15094</v>
      </c>
      <c r="K2423" s="106" t="s">
        <v>7656</v>
      </c>
      <c r="L2423" s="95" t="s">
        <v>7655</v>
      </c>
      <c r="M2423" s="97">
        <f>IF($K$6="с учетом НДС",VLOOKUP('Прайс MILWAUKEE®'!$J2423,'Legend ACC'!$A:$H,8,0)*(1-N2423),VLOOKUP('Прайс MILWAUKEE®'!$J2423,'Legend ACC'!$A:$H,8,0)*(1-N2423)/1.2)</f>
        <v>649</v>
      </c>
      <c r="N2423" s="98">
        <f>IF(OR(E2423="Принадлежности",E2423="Ручной инструмент"),$K$5,IF($K$4=0,0,IFERROR(VLOOKUP(Q2423,LEGEND!$V$4:$W$7,2,0),$K$4)))</f>
        <v>0</v>
      </c>
      <c r="O2423" s="103" t="s">
        <v>20</v>
      </c>
      <c r="P2423" s="102" t="s">
        <v>20</v>
      </c>
      <c r="Q2423" s="102" t="s">
        <v>20</v>
      </c>
      <c r="R2423" s="116" t="s">
        <v>7657</v>
      </c>
      <c r="S2423" s="114" t="s">
        <v>4755</v>
      </c>
      <c r="T2423" s="114">
        <v>35</v>
      </c>
      <c r="U2423" s="114">
        <v>50</v>
      </c>
      <c r="V2423" s="114">
        <v>251</v>
      </c>
      <c r="W2423" s="115">
        <v>0.10199999999999999</v>
      </c>
    </row>
    <row r="2424" spans="2:23" ht="38.25">
      <c r="B2424" s="95" t="s">
        <v>20807</v>
      </c>
      <c r="C2424" s="95" t="s">
        <v>20</v>
      </c>
      <c r="D2424" s="95" t="s">
        <v>20</v>
      </c>
      <c r="E2424" s="95" t="s">
        <v>17246</v>
      </c>
      <c r="F2424" s="95" t="s">
        <v>17260</v>
      </c>
      <c r="G2424" s="95" t="s">
        <v>17261</v>
      </c>
      <c r="H2424" s="14" t="s">
        <v>20829</v>
      </c>
      <c r="I2424" s="95" t="s">
        <v>7658</v>
      </c>
      <c r="J2424" s="120" t="s">
        <v>15095</v>
      </c>
      <c r="K2424" s="106" t="s">
        <v>7659</v>
      </c>
      <c r="L2424" s="95" t="s">
        <v>7658</v>
      </c>
      <c r="M2424" s="97">
        <f>IF($K$6="с учетом НДС",VLOOKUP('Прайс MILWAUKEE®'!$J2424,'Legend ACC'!$A:$H,8,0)*(1-N2424),VLOOKUP('Прайс MILWAUKEE®'!$J2424,'Legend ACC'!$A:$H,8,0)*(1-N2424)/1.2)</f>
        <v>1078</v>
      </c>
      <c r="N2424" s="98">
        <f>IF(OR(E2424="Принадлежности",E2424="Ручной инструмент"),$K$5,IF($K$4=0,0,IFERROR(VLOOKUP(Q2424,LEGEND!$V$4:$W$7,2,0),$K$4)))</f>
        <v>0</v>
      </c>
      <c r="O2424" s="103" t="s">
        <v>20</v>
      </c>
      <c r="P2424" s="102" t="s">
        <v>20</v>
      </c>
      <c r="Q2424" s="102" t="s">
        <v>20</v>
      </c>
      <c r="R2424" s="116" t="s">
        <v>7660</v>
      </c>
      <c r="S2424" s="114" t="s">
        <v>4755</v>
      </c>
      <c r="T2424" s="114">
        <v>35</v>
      </c>
      <c r="U2424" s="114">
        <v>52</v>
      </c>
      <c r="V2424" s="114">
        <v>303</v>
      </c>
      <c r="W2424" s="115">
        <v>0.156</v>
      </c>
    </row>
    <row r="2425" spans="2:23" ht="38.25">
      <c r="B2425" s="95" t="s">
        <v>20807</v>
      </c>
      <c r="C2425" s="95" t="s">
        <v>20</v>
      </c>
      <c r="D2425" s="95" t="s">
        <v>20</v>
      </c>
      <c r="E2425" s="95" t="s">
        <v>17246</v>
      </c>
      <c r="F2425" s="95" t="s">
        <v>17260</v>
      </c>
      <c r="G2425" s="95" t="s">
        <v>17261</v>
      </c>
      <c r="H2425" s="14" t="s">
        <v>20829</v>
      </c>
      <c r="I2425" s="95" t="s">
        <v>7661</v>
      </c>
      <c r="J2425" s="120" t="s">
        <v>15096</v>
      </c>
      <c r="K2425" s="106" t="s">
        <v>7662</v>
      </c>
      <c r="L2425" s="95" t="s">
        <v>7661</v>
      </c>
      <c r="M2425" s="97">
        <f>IF($K$6="с учетом НДС",VLOOKUP('Прайс MILWAUKEE®'!$J2425,'Legend ACC'!$A:$H,8,0)*(1-N2425),VLOOKUP('Прайс MILWAUKEE®'!$J2425,'Legend ACC'!$A:$H,8,0)*(1-N2425)/1.2)</f>
        <v>1067</v>
      </c>
      <c r="N2425" s="98">
        <f>IF(OR(E2425="Принадлежности",E2425="Ручной инструмент"),$K$5,IF($K$4=0,0,IFERROR(VLOOKUP(Q2425,LEGEND!$V$4:$W$7,2,0),$K$4)))</f>
        <v>0</v>
      </c>
      <c r="O2425" s="103" t="s">
        <v>20</v>
      </c>
      <c r="P2425" s="102" t="s">
        <v>20</v>
      </c>
      <c r="Q2425" s="102" t="s">
        <v>20</v>
      </c>
      <c r="R2425" s="116" t="s">
        <v>7663</v>
      </c>
      <c r="S2425" s="114" t="s">
        <v>4755</v>
      </c>
      <c r="T2425" s="114">
        <v>35</v>
      </c>
      <c r="U2425" s="114">
        <v>52</v>
      </c>
      <c r="V2425" s="114">
        <v>303</v>
      </c>
      <c r="W2425" s="115">
        <v>0.154</v>
      </c>
    </row>
    <row r="2426" spans="2:23" ht="51">
      <c r="B2426" s="95" t="s">
        <v>20807</v>
      </c>
      <c r="C2426" s="95" t="s">
        <v>20</v>
      </c>
      <c r="D2426" s="95" t="s">
        <v>20</v>
      </c>
      <c r="E2426" s="95" t="s">
        <v>17246</v>
      </c>
      <c r="F2426" s="95" t="s">
        <v>17260</v>
      </c>
      <c r="G2426" s="95" t="s">
        <v>17261</v>
      </c>
      <c r="H2426" s="14" t="s">
        <v>20829</v>
      </c>
      <c r="I2426" s="95" t="s">
        <v>7664</v>
      </c>
      <c r="J2426" s="120" t="s">
        <v>15097</v>
      </c>
      <c r="K2426" s="106" t="s">
        <v>7665</v>
      </c>
      <c r="L2426" s="95" t="s">
        <v>7664</v>
      </c>
      <c r="M2426" s="97">
        <f>IF($K$6="с учетом НДС",VLOOKUP('Прайс MILWAUKEE®'!$J2426,'Legend ACC'!$A:$H,8,0)*(1-N2426),VLOOKUP('Прайс MILWAUKEE®'!$J2426,'Legend ACC'!$A:$H,8,0)*(1-N2426)/1.2)</f>
        <v>913.00000000000011</v>
      </c>
      <c r="N2426" s="98">
        <f>IF(OR(E2426="Принадлежности",E2426="Ручной инструмент"),$K$5,IF($K$4=0,0,IFERROR(VLOOKUP(Q2426,LEGEND!$V$4:$W$7,2,0),$K$4)))</f>
        <v>0</v>
      </c>
      <c r="O2426" s="103" t="s">
        <v>20</v>
      </c>
      <c r="P2426" s="102" t="s">
        <v>20</v>
      </c>
      <c r="Q2426" s="102" t="s">
        <v>20</v>
      </c>
      <c r="R2426" s="116" t="s">
        <v>7666</v>
      </c>
      <c r="S2426" s="114" t="s">
        <v>4755</v>
      </c>
      <c r="T2426" s="114">
        <v>35</v>
      </c>
      <c r="U2426" s="114">
        <v>50</v>
      </c>
      <c r="V2426" s="114">
        <v>225</v>
      </c>
      <c r="W2426" s="115">
        <v>0.152</v>
      </c>
    </row>
    <row r="2427" spans="2:23" ht="51">
      <c r="B2427" s="95" t="s">
        <v>20807</v>
      </c>
      <c r="C2427" s="95" t="s">
        <v>20</v>
      </c>
      <c r="D2427" s="95" t="s">
        <v>20</v>
      </c>
      <c r="E2427" s="95" t="s">
        <v>17246</v>
      </c>
      <c r="F2427" s="95" t="s">
        <v>17260</v>
      </c>
      <c r="G2427" s="95" t="s">
        <v>17261</v>
      </c>
      <c r="H2427" s="14" t="s">
        <v>20829</v>
      </c>
      <c r="I2427" s="95" t="s">
        <v>7667</v>
      </c>
      <c r="J2427" s="120" t="s">
        <v>15098</v>
      </c>
      <c r="K2427" s="106" t="s">
        <v>7668</v>
      </c>
      <c r="L2427" s="95" t="s">
        <v>7667</v>
      </c>
      <c r="M2427" s="97">
        <f>IF($K$6="с учетом НДС",VLOOKUP('Прайс MILWAUKEE®'!$J2427,'Legend ACC'!$A:$H,8,0)*(1-N2427),VLOOKUP('Прайс MILWAUKEE®'!$J2427,'Legend ACC'!$A:$H,8,0)*(1-N2427)/1.2)</f>
        <v>1254</v>
      </c>
      <c r="N2427" s="98">
        <f>IF(OR(E2427="Принадлежности",E2427="Ручной инструмент"),$K$5,IF($K$4=0,0,IFERROR(VLOOKUP(Q2427,LEGEND!$V$4:$W$7,2,0),$K$4)))</f>
        <v>0</v>
      </c>
      <c r="O2427" s="103" t="s">
        <v>20</v>
      </c>
      <c r="P2427" s="102" t="s">
        <v>20</v>
      </c>
      <c r="Q2427" s="102" t="s">
        <v>20</v>
      </c>
      <c r="R2427" s="116" t="s">
        <v>7669</v>
      </c>
      <c r="S2427" s="114" t="s">
        <v>4755</v>
      </c>
      <c r="T2427" s="114">
        <v>35</v>
      </c>
      <c r="U2427" s="114">
        <v>52</v>
      </c>
      <c r="V2427" s="114">
        <v>303</v>
      </c>
      <c r="W2427" s="115">
        <v>0.23799999999999999</v>
      </c>
    </row>
    <row r="2428" spans="2:23" ht="51">
      <c r="B2428" s="95" t="s">
        <v>20807</v>
      </c>
      <c r="C2428" s="95" t="s">
        <v>20</v>
      </c>
      <c r="D2428" s="95" t="s">
        <v>20</v>
      </c>
      <c r="E2428" s="95" t="s">
        <v>17246</v>
      </c>
      <c r="F2428" s="95" t="s">
        <v>17260</v>
      </c>
      <c r="G2428" s="95" t="s">
        <v>17261</v>
      </c>
      <c r="H2428" s="14" t="s">
        <v>20829</v>
      </c>
      <c r="I2428" s="95" t="s">
        <v>7670</v>
      </c>
      <c r="J2428" s="120" t="s">
        <v>15099</v>
      </c>
      <c r="K2428" s="106" t="s">
        <v>7671</v>
      </c>
      <c r="L2428" s="95" t="s">
        <v>7670</v>
      </c>
      <c r="M2428" s="97">
        <f>IF($K$6="с учетом НДС",VLOOKUP('Прайс MILWAUKEE®'!$J2428,'Legend ACC'!$A:$H,8,0)*(1-N2428),VLOOKUP('Прайс MILWAUKEE®'!$J2428,'Legend ACC'!$A:$H,8,0)*(1-N2428)/1.2)</f>
        <v>913.00000000000011</v>
      </c>
      <c r="N2428" s="98">
        <f>IF(OR(E2428="Принадлежности",E2428="Ручной инструмент"),$K$5,IF($K$4=0,0,IFERROR(VLOOKUP(Q2428,LEGEND!$V$4:$W$7,2,0),$K$4)))</f>
        <v>0</v>
      </c>
      <c r="O2428" s="103" t="s">
        <v>20</v>
      </c>
      <c r="P2428" s="102" t="s">
        <v>20</v>
      </c>
      <c r="Q2428" s="102" t="s">
        <v>20</v>
      </c>
      <c r="R2428" s="116" t="s">
        <v>7672</v>
      </c>
      <c r="S2428" s="114" t="s">
        <v>4755</v>
      </c>
      <c r="T2428" s="114">
        <v>226</v>
      </c>
      <c r="U2428" s="114">
        <v>50</v>
      </c>
      <c r="V2428" s="114">
        <v>19</v>
      </c>
      <c r="W2428" s="115">
        <v>0.156</v>
      </c>
    </row>
    <row r="2429" spans="2:23" ht="51">
      <c r="B2429" s="95" t="s">
        <v>20807</v>
      </c>
      <c r="C2429" s="95" t="s">
        <v>20</v>
      </c>
      <c r="D2429" s="95" t="s">
        <v>20</v>
      </c>
      <c r="E2429" s="95" t="s">
        <v>17246</v>
      </c>
      <c r="F2429" s="95" t="s">
        <v>17260</v>
      </c>
      <c r="G2429" s="95" t="s">
        <v>17261</v>
      </c>
      <c r="H2429" s="14" t="s">
        <v>20829</v>
      </c>
      <c r="I2429" s="95" t="s">
        <v>7673</v>
      </c>
      <c r="J2429" s="120" t="s">
        <v>15100</v>
      </c>
      <c r="K2429" s="106" t="s">
        <v>7674</v>
      </c>
      <c r="L2429" s="95" t="s">
        <v>7673</v>
      </c>
      <c r="M2429" s="97">
        <f>IF($K$6="с учетом НДС",VLOOKUP('Прайс MILWAUKEE®'!$J2429,'Legend ACC'!$A:$H,8,0)*(1-N2429),VLOOKUP('Прайс MILWAUKEE®'!$J2429,'Legend ACC'!$A:$H,8,0)*(1-N2429)/1.2)</f>
        <v>836.00000000000011</v>
      </c>
      <c r="N2429" s="98">
        <f>IF(OR(E2429="Принадлежности",E2429="Ручной инструмент"),$K$5,IF($K$4=0,0,IFERROR(VLOOKUP(Q2429,LEGEND!$V$4:$W$7,2,0),$K$4)))</f>
        <v>0</v>
      </c>
      <c r="O2429" s="103" t="s">
        <v>20</v>
      </c>
      <c r="P2429" s="102" t="s">
        <v>20</v>
      </c>
      <c r="Q2429" s="102" t="s">
        <v>20</v>
      </c>
      <c r="R2429" s="116" t="s">
        <v>7675</v>
      </c>
      <c r="S2429" s="114" t="s">
        <v>4755</v>
      </c>
      <c r="T2429" s="114">
        <v>226</v>
      </c>
      <c r="U2429" s="114">
        <v>53</v>
      </c>
      <c r="V2429" s="114">
        <v>20</v>
      </c>
      <c r="W2429" s="115">
        <v>0.156</v>
      </c>
    </row>
    <row r="2430" spans="2:23" ht="51">
      <c r="B2430" s="95" t="s">
        <v>20807</v>
      </c>
      <c r="C2430" s="95" t="s">
        <v>20</v>
      </c>
      <c r="D2430" s="95" t="s">
        <v>20</v>
      </c>
      <c r="E2430" s="95" t="s">
        <v>17246</v>
      </c>
      <c r="F2430" s="95" t="s">
        <v>17260</v>
      </c>
      <c r="G2430" s="95" t="s">
        <v>17261</v>
      </c>
      <c r="H2430" s="14" t="s">
        <v>20829</v>
      </c>
      <c r="I2430" s="95" t="s">
        <v>7676</v>
      </c>
      <c r="J2430" s="120" t="s">
        <v>15101</v>
      </c>
      <c r="K2430" s="106" t="s">
        <v>7677</v>
      </c>
      <c r="L2430" s="95" t="s">
        <v>7676</v>
      </c>
      <c r="M2430" s="97">
        <f>IF($K$6="с учетом НДС",VLOOKUP('Прайс MILWAUKEE®'!$J2430,'Legend ACC'!$A:$H,8,0)*(1-N2430),VLOOKUP('Прайс MILWAUKEE®'!$J2430,'Legend ACC'!$A:$H,8,0)*(1-N2430)/1.2)</f>
        <v>1243</v>
      </c>
      <c r="N2430" s="98">
        <f>IF(OR(E2430="Принадлежности",E2430="Ручной инструмент"),$K$5,IF($K$4=0,0,IFERROR(VLOOKUP(Q2430,LEGEND!$V$4:$W$7,2,0),$K$4)))</f>
        <v>0</v>
      </c>
      <c r="O2430" s="103" t="s">
        <v>20</v>
      </c>
      <c r="P2430" s="102" t="s">
        <v>20</v>
      </c>
      <c r="Q2430" s="102" t="s">
        <v>20</v>
      </c>
      <c r="R2430" s="116" t="s">
        <v>7678</v>
      </c>
      <c r="S2430" s="114" t="s">
        <v>4755</v>
      </c>
      <c r="T2430" s="114">
        <v>35</v>
      </c>
      <c r="U2430" s="114">
        <v>52</v>
      </c>
      <c r="V2430" s="114">
        <v>303</v>
      </c>
      <c r="W2430" s="115">
        <v>0.23799999999999999</v>
      </c>
    </row>
    <row r="2431" spans="2:23" ht="51">
      <c r="B2431" s="95" t="s">
        <v>20807</v>
      </c>
      <c r="C2431" s="95" t="s">
        <v>20</v>
      </c>
      <c r="D2431" s="95" t="s">
        <v>20</v>
      </c>
      <c r="E2431" s="95" t="s">
        <v>17246</v>
      </c>
      <c r="F2431" s="95" t="s">
        <v>17260</v>
      </c>
      <c r="G2431" s="95" t="s">
        <v>17261</v>
      </c>
      <c r="H2431" s="14" t="s">
        <v>20829</v>
      </c>
      <c r="I2431" s="95" t="s">
        <v>7679</v>
      </c>
      <c r="J2431" s="120" t="s">
        <v>15102</v>
      </c>
      <c r="K2431" s="106" t="s">
        <v>7680</v>
      </c>
      <c r="L2431" s="95" t="s">
        <v>7679</v>
      </c>
      <c r="M2431" s="97">
        <f>IF($K$6="с учетом НДС",VLOOKUP('Прайс MILWAUKEE®'!$J2431,'Legend ACC'!$A:$H,8,0)*(1-N2431),VLOOKUP('Прайс MILWAUKEE®'!$J2431,'Legend ACC'!$A:$H,8,0)*(1-N2431)/1.2)</f>
        <v>1188</v>
      </c>
      <c r="N2431" s="98">
        <f>IF(OR(E2431="Принадлежности",E2431="Ручной инструмент"),$K$5,IF($K$4=0,0,IFERROR(VLOOKUP(Q2431,LEGEND!$V$4:$W$7,2,0),$K$4)))</f>
        <v>0</v>
      </c>
      <c r="O2431" s="103" t="s">
        <v>20</v>
      </c>
      <c r="P2431" s="102" t="s">
        <v>20</v>
      </c>
      <c r="Q2431" s="102" t="s">
        <v>20</v>
      </c>
      <c r="R2431" s="116" t="s">
        <v>7681</v>
      </c>
      <c r="S2431" s="114" t="s">
        <v>4755</v>
      </c>
      <c r="T2431" s="114">
        <v>35</v>
      </c>
      <c r="U2431" s="114">
        <v>52</v>
      </c>
      <c r="V2431" s="114">
        <v>303</v>
      </c>
      <c r="W2431" s="115">
        <v>0.23799999999999999</v>
      </c>
    </row>
    <row r="2432" spans="2:23" ht="38.25">
      <c r="B2432" s="95" t="s">
        <v>20807</v>
      </c>
      <c r="C2432" s="95" t="s">
        <v>20</v>
      </c>
      <c r="D2432" s="95" t="s">
        <v>20</v>
      </c>
      <c r="E2432" s="95" t="s">
        <v>17246</v>
      </c>
      <c r="F2432" s="95" t="s">
        <v>17260</v>
      </c>
      <c r="G2432" s="95" t="s">
        <v>17261</v>
      </c>
      <c r="H2432" s="14" t="s">
        <v>20829</v>
      </c>
      <c r="I2432" s="95" t="s">
        <v>7682</v>
      </c>
      <c r="J2432" s="120" t="s">
        <v>15103</v>
      </c>
      <c r="K2432" s="106" t="s">
        <v>7683</v>
      </c>
      <c r="L2432" s="95" t="s">
        <v>7682</v>
      </c>
      <c r="M2432" s="97">
        <f>IF($K$6="с учетом НДС",VLOOKUP('Прайс MILWAUKEE®'!$J2432,'Legend ACC'!$A:$H,8,0)*(1-N2432),VLOOKUP('Прайс MILWAUKEE®'!$J2432,'Legend ACC'!$A:$H,8,0)*(1-N2432)/1.2)</f>
        <v>2002.0000000000002</v>
      </c>
      <c r="N2432" s="98">
        <f>IF(OR(E2432="Принадлежности",E2432="Ручной инструмент"),$K$5,IF($K$4=0,0,IFERROR(VLOOKUP(Q2432,LEGEND!$V$4:$W$7,2,0),$K$4)))</f>
        <v>0</v>
      </c>
      <c r="O2432" s="103" t="s">
        <v>20</v>
      </c>
      <c r="P2432" s="102" t="s">
        <v>20</v>
      </c>
      <c r="Q2432" s="102" t="s">
        <v>20</v>
      </c>
      <c r="R2432" s="116" t="s">
        <v>7684</v>
      </c>
      <c r="S2432" s="114" t="s">
        <v>5608</v>
      </c>
      <c r="T2432" s="114">
        <v>300</v>
      </c>
      <c r="U2432" s="114">
        <v>50</v>
      </c>
      <c r="V2432" s="114">
        <v>20</v>
      </c>
      <c r="W2432" s="115">
        <v>0.16800000000000001</v>
      </c>
    </row>
    <row r="2433" spans="2:23" ht="38.25">
      <c r="B2433" s="95" t="s">
        <v>20807</v>
      </c>
      <c r="C2433" s="95" t="s">
        <v>20</v>
      </c>
      <c r="D2433" s="95" t="s">
        <v>20</v>
      </c>
      <c r="E2433" s="95" t="s">
        <v>17246</v>
      </c>
      <c r="F2433" s="95" t="s">
        <v>17260</v>
      </c>
      <c r="G2433" s="95" t="s">
        <v>17261</v>
      </c>
      <c r="H2433" s="14" t="s">
        <v>20829</v>
      </c>
      <c r="I2433" s="95" t="s">
        <v>7685</v>
      </c>
      <c r="J2433" s="120" t="s">
        <v>15104</v>
      </c>
      <c r="K2433" s="106" t="s">
        <v>7686</v>
      </c>
      <c r="L2433" s="95" t="s">
        <v>7685</v>
      </c>
      <c r="M2433" s="97">
        <f>IF($K$6="с учетом НДС",VLOOKUP('Прайс MILWAUKEE®'!$J2433,'Legend ACC'!$A:$H,8,0)*(1-N2433),VLOOKUP('Прайс MILWAUKEE®'!$J2433,'Legend ACC'!$A:$H,8,0)*(1-N2433)/1.2)</f>
        <v>1012.0000000000001</v>
      </c>
      <c r="N2433" s="98">
        <f>IF(OR(E2433="Принадлежности",E2433="Ручной инструмент"),$K$5,IF($K$4=0,0,IFERROR(VLOOKUP(Q2433,LEGEND!$V$4:$W$7,2,0),$K$4)))</f>
        <v>0</v>
      </c>
      <c r="O2433" s="103" t="s">
        <v>20</v>
      </c>
      <c r="P2433" s="102" t="s">
        <v>20</v>
      </c>
      <c r="Q2433" s="102" t="s">
        <v>20</v>
      </c>
      <c r="R2433" s="116" t="s">
        <v>7687</v>
      </c>
      <c r="S2433" s="114" t="s">
        <v>4755</v>
      </c>
      <c r="T2433" s="114">
        <v>227</v>
      </c>
      <c r="U2433" s="114">
        <v>50</v>
      </c>
      <c r="V2433" s="114">
        <v>20</v>
      </c>
      <c r="W2433" s="115">
        <v>0.17199999999999999</v>
      </c>
    </row>
    <row r="2434" spans="2:23" ht="38.25">
      <c r="B2434" s="95" t="s">
        <v>20807</v>
      </c>
      <c r="C2434" s="95" t="s">
        <v>20</v>
      </c>
      <c r="D2434" s="95" t="s">
        <v>20</v>
      </c>
      <c r="E2434" s="95" t="s">
        <v>17246</v>
      </c>
      <c r="F2434" s="95" t="s">
        <v>17260</v>
      </c>
      <c r="G2434" s="95" t="s">
        <v>17261</v>
      </c>
      <c r="H2434" s="14" t="s">
        <v>20829</v>
      </c>
      <c r="I2434" s="95" t="s">
        <v>7688</v>
      </c>
      <c r="J2434" s="120" t="s">
        <v>15105</v>
      </c>
      <c r="K2434" s="106" t="s">
        <v>7689</v>
      </c>
      <c r="L2434" s="95" t="s">
        <v>7688</v>
      </c>
      <c r="M2434" s="97">
        <f>IF($K$6="с учетом НДС",VLOOKUP('Прайс MILWAUKEE®'!$J2434,'Legend ACC'!$A:$H,8,0)*(1-N2434),VLOOKUP('Прайс MILWAUKEE®'!$J2434,'Legend ACC'!$A:$H,8,0)*(1-N2434)/1.2)</f>
        <v>1540.0000000000002</v>
      </c>
      <c r="N2434" s="98">
        <f>IF(OR(E2434="Принадлежности",E2434="Ручной инструмент"),$K$5,IF($K$4=0,0,IFERROR(VLOOKUP(Q2434,LEGEND!$V$4:$W$7,2,0),$K$4)))</f>
        <v>0</v>
      </c>
      <c r="O2434" s="103" t="s">
        <v>20</v>
      </c>
      <c r="P2434" s="102" t="s">
        <v>20</v>
      </c>
      <c r="Q2434" s="102" t="s">
        <v>20</v>
      </c>
      <c r="R2434" s="116" t="s">
        <v>7690</v>
      </c>
      <c r="S2434" s="114" t="s">
        <v>4755</v>
      </c>
      <c r="T2434" s="114">
        <v>35</v>
      </c>
      <c r="U2434" s="114">
        <v>52</v>
      </c>
      <c r="V2434" s="114">
        <v>305</v>
      </c>
      <c r="W2434" s="115">
        <v>0.28799999999999998</v>
      </c>
    </row>
    <row r="2435" spans="2:23" ht="38.25">
      <c r="B2435" s="95" t="s">
        <v>20807</v>
      </c>
      <c r="C2435" s="95" t="s">
        <v>20</v>
      </c>
      <c r="D2435" s="95" t="s">
        <v>20</v>
      </c>
      <c r="E2435" s="95" t="s">
        <v>17246</v>
      </c>
      <c r="F2435" s="95" t="s">
        <v>17260</v>
      </c>
      <c r="G2435" s="95" t="s">
        <v>17261</v>
      </c>
      <c r="H2435" s="14" t="s">
        <v>20829</v>
      </c>
      <c r="I2435" s="95" t="s">
        <v>7691</v>
      </c>
      <c r="J2435" s="120" t="s">
        <v>15106</v>
      </c>
      <c r="K2435" s="106" t="s">
        <v>7692</v>
      </c>
      <c r="L2435" s="95" t="s">
        <v>7691</v>
      </c>
      <c r="M2435" s="97">
        <f>IF($K$6="с учетом НДС",VLOOKUP('Прайс MILWAUKEE®'!$J2435,'Legend ACC'!$A:$H,8,0)*(1-N2435),VLOOKUP('Прайс MILWAUKEE®'!$J2435,'Legend ACC'!$A:$H,8,0)*(1-N2435)/1.2)</f>
        <v>1947.0000000000002</v>
      </c>
      <c r="N2435" s="98">
        <f>IF(OR(E2435="Принадлежности",E2435="Ручной инструмент"),$K$5,IF($K$4=0,0,IFERROR(VLOOKUP(Q2435,LEGEND!$V$4:$W$7,2,0),$K$4)))</f>
        <v>0</v>
      </c>
      <c r="O2435" s="103" t="s">
        <v>20</v>
      </c>
      <c r="P2435" s="102" t="s">
        <v>20</v>
      </c>
      <c r="Q2435" s="102" t="s">
        <v>20</v>
      </c>
      <c r="R2435" s="116" t="s">
        <v>7693</v>
      </c>
      <c r="S2435" s="114" t="s">
        <v>4755</v>
      </c>
      <c r="T2435" s="114">
        <v>380</v>
      </c>
      <c r="U2435" s="114">
        <v>50</v>
      </c>
      <c r="V2435" s="114">
        <v>20</v>
      </c>
      <c r="W2435" s="115">
        <v>0.40799999999999997</v>
      </c>
    </row>
    <row r="2436" spans="2:23" ht="38.25">
      <c r="B2436" s="95" t="s">
        <v>20807</v>
      </c>
      <c r="C2436" s="95" t="s">
        <v>20</v>
      </c>
      <c r="D2436" s="95" t="s">
        <v>20</v>
      </c>
      <c r="E2436" s="95" t="s">
        <v>17246</v>
      </c>
      <c r="F2436" s="95" t="s">
        <v>17260</v>
      </c>
      <c r="G2436" s="95" t="s">
        <v>17261</v>
      </c>
      <c r="H2436" s="14" t="s">
        <v>20829</v>
      </c>
      <c r="I2436" s="95" t="s">
        <v>7694</v>
      </c>
      <c r="J2436" s="120" t="s">
        <v>15107</v>
      </c>
      <c r="K2436" s="106" t="s">
        <v>7695</v>
      </c>
      <c r="L2436" s="95" t="s">
        <v>7694</v>
      </c>
      <c r="M2436" s="97">
        <f>IF($K$6="с учетом НДС",VLOOKUP('Прайс MILWAUKEE®'!$J2436,'Legend ACC'!$A:$H,8,0)*(1-N2436),VLOOKUP('Прайс MILWAUKEE®'!$J2436,'Legend ACC'!$A:$H,8,0)*(1-N2436)/1.2)</f>
        <v>902.00000000000011</v>
      </c>
      <c r="N2436" s="98">
        <f>IF(OR(E2436="Принадлежности",E2436="Ручной инструмент"),$K$5,IF($K$4=0,0,IFERROR(VLOOKUP(Q2436,LEGEND!$V$4:$W$7,2,0),$K$4)))</f>
        <v>0</v>
      </c>
      <c r="O2436" s="103" t="s">
        <v>20</v>
      </c>
      <c r="P2436" s="102" t="s">
        <v>20</v>
      </c>
      <c r="Q2436" s="102" t="s">
        <v>20</v>
      </c>
      <c r="R2436" s="116" t="s">
        <v>7696</v>
      </c>
      <c r="S2436" s="114" t="s">
        <v>4755</v>
      </c>
      <c r="T2436" s="114">
        <v>35</v>
      </c>
      <c r="U2436" s="114">
        <v>52</v>
      </c>
      <c r="V2436" s="114">
        <v>236</v>
      </c>
      <c r="W2436" s="115">
        <v>0.1</v>
      </c>
    </row>
    <row r="2437" spans="2:23" ht="38.25">
      <c r="B2437" s="95" t="s">
        <v>20807</v>
      </c>
      <c r="C2437" s="95" t="s">
        <v>20</v>
      </c>
      <c r="D2437" s="95" t="s">
        <v>20</v>
      </c>
      <c r="E2437" s="95" t="s">
        <v>17246</v>
      </c>
      <c r="F2437" s="95" t="s">
        <v>17260</v>
      </c>
      <c r="G2437" s="95" t="s">
        <v>17261</v>
      </c>
      <c r="H2437" s="14" t="s">
        <v>20829</v>
      </c>
      <c r="I2437" s="95" t="s">
        <v>7697</v>
      </c>
      <c r="J2437" s="120" t="s">
        <v>15108</v>
      </c>
      <c r="K2437" s="106" t="s">
        <v>7698</v>
      </c>
      <c r="L2437" s="95" t="s">
        <v>7697</v>
      </c>
      <c r="M2437" s="97">
        <f>IF($K$6="с учетом НДС",VLOOKUP('Прайс MILWAUKEE®'!$J2437,'Legend ACC'!$A:$H,8,0)*(1-N2437),VLOOKUP('Прайс MILWAUKEE®'!$J2437,'Legend ACC'!$A:$H,8,0)*(1-N2437)/1.2)</f>
        <v>1353</v>
      </c>
      <c r="N2437" s="98">
        <f>IF(OR(E2437="Принадлежности",E2437="Ручной инструмент"),$K$5,IF($K$4=0,0,IFERROR(VLOOKUP(Q2437,LEGEND!$V$4:$W$7,2,0),$K$4)))</f>
        <v>0</v>
      </c>
      <c r="O2437" s="103" t="s">
        <v>20</v>
      </c>
      <c r="P2437" s="102" t="s">
        <v>20</v>
      </c>
      <c r="Q2437" s="102" t="s">
        <v>20</v>
      </c>
      <c r="R2437" s="116" t="s">
        <v>7699</v>
      </c>
      <c r="S2437" s="114" t="s">
        <v>4755</v>
      </c>
      <c r="T2437" s="114">
        <v>35</v>
      </c>
      <c r="U2437" s="114">
        <v>52</v>
      </c>
      <c r="V2437" s="114">
        <v>303</v>
      </c>
      <c r="W2437" s="115">
        <v>0.17399999999999999</v>
      </c>
    </row>
    <row r="2438" spans="2:23" ht="38.25">
      <c r="B2438" s="95" t="s">
        <v>20807</v>
      </c>
      <c r="C2438" s="95" t="s">
        <v>20</v>
      </c>
      <c r="D2438" s="95" t="s">
        <v>20</v>
      </c>
      <c r="E2438" s="95" t="s">
        <v>17246</v>
      </c>
      <c r="F2438" s="95" t="s">
        <v>17260</v>
      </c>
      <c r="G2438" s="95" t="s">
        <v>17261</v>
      </c>
      <c r="H2438" s="14" t="s">
        <v>20829</v>
      </c>
      <c r="I2438" s="95" t="s">
        <v>7700</v>
      </c>
      <c r="J2438" s="120" t="s">
        <v>15109</v>
      </c>
      <c r="K2438" s="106" t="s">
        <v>7701</v>
      </c>
      <c r="L2438" s="95" t="s">
        <v>7700</v>
      </c>
      <c r="M2438" s="97">
        <f>IF($K$6="с учетом НДС",VLOOKUP('Прайс MILWAUKEE®'!$J2438,'Legend ACC'!$A:$H,8,0)*(1-N2438),VLOOKUP('Прайс MILWAUKEE®'!$J2438,'Legend ACC'!$A:$H,8,0)*(1-N2438)/1.2)</f>
        <v>1661.0000000000002</v>
      </c>
      <c r="N2438" s="98">
        <f>IF(OR(E2438="Принадлежности",E2438="Ручной инструмент"),$K$5,IF($K$4=0,0,IFERROR(VLOOKUP(Q2438,LEGEND!$V$4:$W$7,2,0),$K$4)))</f>
        <v>0</v>
      </c>
      <c r="O2438" s="103" t="s">
        <v>20</v>
      </c>
      <c r="P2438" s="102" t="s">
        <v>20</v>
      </c>
      <c r="Q2438" s="102" t="s">
        <v>20</v>
      </c>
      <c r="R2438" s="116" t="s">
        <v>7702</v>
      </c>
      <c r="S2438" s="114" t="s">
        <v>4755</v>
      </c>
      <c r="T2438" s="114">
        <v>380</v>
      </c>
      <c r="U2438" s="114">
        <v>54</v>
      </c>
      <c r="V2438" s="114">
        <v>20</v>
      </c>
      <c r="W2438" s="115">
        <v>0.248</v>
      </c>
    </row>
    <row r="2439" spans="2:23" ht="38.25">
      <c r="B2439" s="95" t="s">
        <v>20807</v>
      </c>
      <c r="C2439" s="95" t="s">
        <v>20</v>
      </c>
      <c r="D2439" s="95" t="s">
        <v>20</v>
      </c>
      <c r="E2439" s="95" t="s">
        <v>17246</v>
      </c>
      <c r="F2439" s="95" t="s">
        <v>17260</v>
      </c>
      <c r="G2439" s="95" t="s">
        <v>17261</v>
      </c>
      <c r="H2439" s="14" t="s">
        <v>20829</v>
      </c>
      <c r="I2439" s="95" t="s">
        <v>7703</v>
      </c>
      <c r="J2439" s="120" t="s">
        <v>15110</v>
      </c>
      <c r="K2439" s="106" t="s">
        <v>7704</v>
      </c>
      <c r="L2439" s="95" t="s">
        <v>7703</v>
      </c>
      <c r="M2439" s="97">
        <f>IF($K$6="с учетом НДС",VLOOKUP('Прайс MILWAUKEE®'!$J2439,'Legend ACC'!$A:$H,8,0)*(1-N2439),VLOOKUP('Прайс MILWAUKEE®'!$J2439,'Legend ACC'!$A:$H,8,0)*(1-N2439)/1.2)</f>
        <v>946.00000000000011</v>
      </c>
      <c r="N2439" s="98">
        <f>IF(OR(E2439="Принадлежности",E2439="Ручной инструмент"),$K$5,IF($K$4=0,0,IFERROR(VLOOKUP(Q2439,LEGEND!$V$4:$W$7,2,0),$K$4)))</f>
        <v>0</v>
      </c>
      <c r="O2439" s="103" t="s">
        <v>20</v>
      </c>
      <c r="P2439" s="102" t="s">
        <v>20</v>
      </c>
      <c r="Q2439" s="102" t="s">
        <v>20</v>
      </c>
      <c r="R2439" s="116" t="s">
        <v>7705</v>
      </c>
      <c r="S2439" s="114" t="s">
        <v>4755</v>
      </c>
      <c r="T2439" s="114">
        <v>225</v>
      </c>
      <c r="U2439" s="114">
        <v>50</v>
      </c>
      <c r="V2439" s="114">
        <v>20</v>
      </c>
      <c r="W2439" s="115">
        <v>7.1999999999999995E-2</v>
      </c>
    </row>
    <row r="2440" spans="2:23" ht="38.25">
      <c r="B2440" s="95" t="s">
        <v>20807</v>
      </c>
      <c r="C2440" s="95" t="s">
        <v>20</v>
      </c>
      <c r="D2440" s="95" t="s">
        <v>20</v>
      </c>
      <c r="E2440" s="95" t="s">
        <v>17246</v>
      </c>
      <c r="F2440" s="95" t="s">
        <v>17260</v>
      </c>
      <c r="G2440" s="95" t="s">
        <v>17261</v>
      </c>
      <c r="H2440" s="14" t="s">
        <v>20829</v>
      </c>
      <c r="I2440" s="95" t="s">
        <v>7706</v>
      </c>
      <c r="J2440" s="120" t="s">
        <v>15111</v>
      </c>
      <c r="K2440" s="106" t="s">
        <v>7707</v>
      </c>
      <c r="L2440" s="95" t="s">
        <v>7706</v>
      </c>
      <c r="M2440" s="97">
        <f>IF($K$6="с учетом НДС",VLOOKUP('Прайс MILWAUKEE®'!$J2440,'Legend ACC'!$A:$H,8,0)*(1-N2440),VLOOKUP('Прайс MILWAUKEE®'!$J2440,'Legend ACC'!$A:$H,8,0)*(1-N2440)/1.2)</f>
        <v>869.00000000000011</v>
      </c>
      <c r="N2440" s="98">
        <f>IF(OR(E2440="Принадлежности",E2440="Ручной инструмент"),$K$5,IF($K$4=0,0,IFERROR(VLOOKUP(Q2440,LEGEND!$V$4:$W$7,2,0),$K$4)))</f>
        <v>0</v>
      </c>
      <c r="O2440" s="103" t="s">
        <v>20</v>
      </c>
      <c r="P2440" s="102" t="s">
        <v>20</v>
      </c>
      <c r="Q2440" s="102" t="s">
        <v>20</v>
      </c>
      <c r="R2440" s="116" t="s">
        <v>7708</v>
      </c>
      <c r="S2440" s="114" t="s">
        <v>4755</v>
      </c>
      <c r="T2440" s="114">
        <v>227</v>
      </c>
      <c r="U2440" s="114">
        <v>50</v>
      </c>
      <c r="V2440" s="114">
        <v>20</v>
      </c>
      <c r="W2440" s="115">
        <v>0.13600000000000001</v>
      </c>
    </row>
    <row r="2441" spans="2:23" ht="38.25">
      <c r="B2441" s="95" t="s">
        <v>20807</v>
      </c>
      <c r="C2441" s="95" t="s">
        <v>20</v>
      </c>
      <c r="D2441" s="95" t="s">
        <v>20</v>
      </c>
      <c r="E2441" s="95" t="s">
        <v>17246</v>
      </c>
      <c r="F2441" s="95" t="s">
        <v>17260</v>
      </c>
      <c r="G2441" s="95" t="s">
        <v>17261</v>
      </c>
      <c r="H2441" s="14" t="s">
        <v>20829</v>
      </c>
      <c r="I2441" s="95" t="s">
        <v>7709</v>
      </c>
      <c r="J2441" s="120" t="s">
        <v>15112</v>
      </c>
      <c r="K2441" s="106" t="s">
        <v>7710</v>
      </c>
      <c r="L2441" s="95" t="s">
        <v>7709</v>
      </c>
      <c r="M2441" s="97">
        <f>IF($K$6="с учетом НДС",VLOOKUP('Прайс MILWAUKEE®'!$J2441,'Legend ACC'!$A:$H,8,0)*(1-N2441),VLOOKUP('Прайс MILWAUKEE®'!$J2441,'Legend ACC'!$A:$H,8,0)*(1-N2441)/1.2)</f>
        <v>726.00000000000011</v>
      </c>
      <c r="N2441" s="98">
        <f>IF(OR(E2441="Принадлежности",E2441="Ручной инструмент"),$K$5,IF($K$4=0,0,IFERROR(VLOOKUP(Q2441,LEGEND!$V$4:$W$7,2,0),$K$4)))</f>
        <v>0</v>
      </c>
      <c r="O2441" s="103" t="s">
        <v>20</v>
      </c>
      <c r="P2441" s="102" t="s">
        <v>20</v>
      </c>
      <c r="Q2441" s="102" t="s">
        <v>20</v>
      </c>
      <c r="R2441" s="116" t="s">
        <v>7711</v>
      </c>
      <c r="S2441" s="114" t="s">
        <v>4755</v>
      </c>
      <c r="T2441" s="114">
        <v>222</v>
      </c>
      <c r="U2441" s="114">
        <v>50</v>
      </c>
      <c r="V2441" s="114">
        <v>20</v>
      </c>
      <c r="W2441" s="115">
        <v>0.1</v>
      </c>
    </row>
    <row r="2442" spans="2:23" ht="38.25">
      <c r="B2442" s="95" t="s">
        <v>20807</v>
      </c>
      <c r="C2442" s="95" t="s">
        <v>20</v>
      </c>
      <c r="D2442" s="95" t="s">
        <v>20</v>
      </c>
      <c r="E2442" s="95" t="s">
        <v>17246</v>
      </c>
      <c r="F2442" s="95" t="s">
        <v>17260</v>
      </c>
      <c r="G2442" s="95" t="s">
        <v>17261</v>
      </c>
      <c r="H2442" s="14" t="s">
        <v>20829</v>
      </c>
      <c r="I2442" s="95" t="s">
        <v>7712</v>
      </c>
      <c r="J2442" s="120" t="s">
        <v>15113</v>
      </c>
      <c r="K2442" s="106" t="s">
        <v>7713</v>
      </c>
      <c r="L2442" s="95" t="s">
        <v>7712</v>
      </c>
      <c r="M2442" s="97">
        <f>IF($K$6="с учетом НДС",VLOOKUP('Прайс MILWAUKEE®'!$J2442,'Legend ACC'!$A:$H,8,0)*(1-N2442),VLOOKUP('Прайс MILWAUKEE®'!$J2442,'Legend ACC'!$A:$H,8,0)*(1-N2442)/1.2)</f>
        <v>1309</v>
      </c>
      <c r="N2442" s="98">
        <f>IF(OR(E2442="Принадлежности",E2442="Ручной инструмент"),$K$5,IF($K$4=0,0,IFERROR(VLOOKUP(Q2442,LEGEND!$V$4:$W$7,2,0),$K$4)))</f>
        <v>0</v>
      </c>
      <c r="O2442" s="103" t="s">
        <v>20</v>
      </c>
      <c r="P2442" s="102" t="s">
        <v>20</v>
      </c>
      <c r="Q2442" s="102" t="s">
        <v>20</v>
      </c>
      <c r="R2442" s="116" t="s">
        <v>7714</v>
      </c>
      <c r="S2442" s="114" t="s">
        <v>4755</v>
      </c>
      <c r="T2442" s="114">
        <v>300</v>
      </c>
      <c r="U2442" s="114">
        <v>50</v>
      </c>
      <c r="V2442" s="114">
        <v>20</v>
      </c>
      <c r="W2442" s="115">
        <v>0.19</v>
      </c>
    </row>
    <row r="2443" spans="2:23" ht="38.25">
      <c r="B2443" s="95" t="s">
        <v>20807</v>
      </c>
      <c r="C2443" s="95" t="s">
        <v>20</v>
      </c>
      <c r="D2443" s="95" t="s">
        <v>20</v>
      </c>
      <c r="E2443" s="95" t="s">
        <v>17246</v>
      </c>
      <c r="F2443" s="95" t="s">
        <v>17260</v>
      </c>
      <c r="G2443" s="95" t="s">
        <v>17261</v>
      </c>
      <c r="H2443" s="14" t="s">
        <v>20829</v>
      </c>
      <c r="I2443" s="95" t="s">
        <v>7715</v>
      </c>
      <c r="J2443" s="120" t="s">
        <v>15114</v>
      </c>
      <c r="K2443" s="106" t="s">
        <v>7716</v>
      </c>
      <c r="L2443" s="95" t="s">
        <v>7715</v>
      </c>
      <c r="M2443" s="97">
        <f>IF($K$6="с учетом НДС",VLOOKUP('Прайс MILWAUKEE®'!$J2443,'Legend ACC'!$A:$H,8,0)*(1-N2443),VLOOKUP('Прайс MILWAUKEE®'!$J2443,'Legend ACC'!$A:$H,8,0)*(1-N2443)/1.2)</f>
        <v>1639.0000000000002</v>
      </c>
      <c r="N2443" s="98">
        <f>IF(OR(E2443="Принадлежности",E2443="Ручной инструмент"),$K$5,IF($K$4=0,0,IFERROR(VLOOKUP(Q2443,LEGEND!$V$4:$W$7,2,0),$K$4)))</f>
        <v>0</v>
      </c>
      <c r="O2443" s="103" t="s">
        <v>20</v>
      </c>
      <c r="P2443" s="102" t="s">
        <v>20</v>
      </c>
      <c r="Q2443" s="102" t="s">
        <v>20</v>
      </c>
      <c r="R2443" s="116" t="s">
        <v>7717</v>
      </c>
      <c r="S2443" s="114" t="s">
        <v>4755</v>
      </c>
      <c r="T2443" s="114">
        <v>377</v>
      </c>
      <c r="U2443" s="114">
        <v>50</v>
      </c>
      <c r="V2443" s="114">
        <v>20</v>
      </c>
      <c r="W2443" s="115">
        <v>0.254</v>
      </c>
    </row>
    <row r="2444" spans="2:23" ht="38.25">
      <c r="B2444" s="95" t="s">
        <v>20807</v>
      </c>
      <c r="C2444" s="95" t="s">
        <v>20</v>
      </c>
      <c r="D2444" s="95" t="s">
        <v>20</v>
      </c>
      <c r="E2444" s="95" t="s">
        <v>17246</v>
      </c>
      <c r="F2444" s="95" t="s">
        <v>17260</v>
      </c>
      <c r="G2444" s="95" t="s">
        <v>17261</v>
      </c>
      <c r="H2444" s="14" t="s">
        <v>20829</v>
      </c>
      <c r="I2444" s="95" t="s">
        <v>7718</v>
      </c>
      <c r="J2444" s="120" t="s">
        <v>15115</v>
      </c>
      <c r="K2444" s="106" t="s">
        <v>7719</v>
      </c>
      <c r="L2444" s="95" t="s">
        <v>7718</v>
      </c>
      <c r="M2444" s="97">
        <f>IF($K$6="с учетом НДС",VLOOKUP('Прайс MILWAUKEE®'!$J2444,'Legend ACC'!$A:$H,8,0)*(1-N2444),VLOOKUP('Прайс MILWAUKEE®'!$J2444,'Legend ACC'!$A:$H,8,0)*(1-N2444)/1.2)</f>
        <v>759.00000000000011</v>
      </c>
      <c r="N2444" s="98">
        <f>IF(OR(E2444="Принадлежности",E2444="Ручной инструмент"),$K$5,IF($K$4=0,0,IFERROR(VLOOKUP(Q2444,LEGEND!$V$4:$W$7,2,0),$K$4)))</f>
        <v>0</v>
      </c>
      <c r="O2444" s="103" t="s">
        <v>20</v>
      </c>
      <c r="P2444" s="102" t="s">
        <v>20</v>
      </c>
      <c r="Q2444" s="102" t="s">
        <v>20</v>
      </c>
      <c r="R2444" s="116" t="s">
        <v>7720</v>
      </c>
      <c r="S2444" s="114" t="s">
        <v>4755</v>
      </c>
      <c r="T2444" s="114">
        <v>180</v>
      </c>
      <c r="U2444" s="114">
        <v>55</v>
      </c>
      <c r="V2444" s="114">
        <v>20</v>
      </c>
      <c r="W2444" s="115">
        <v>3.5999999999999997E-2</v>
      </c>
    </row>
    <row r="2445" spans="2:23" ht="38.25">
      <c r="B2445" s="95" t="s">
        <v>20807</v>
      </c>
      <c r="C2445" s="95" t="s">
        <v>20</v>
      </c>
      <c r="D2445" s="95" t="s">
        <v>20</v>
      </c>
      <c r="E2445" s="95" t="s">
        <v>17246</v>
      </c>
      <c r="F2445" s="95" t="s">
        <v>17260</v>
      </c>
      <c r="G2445" s="95" t="s">
        <v>17261</v>
      </c>
      <c r="H2445" s="14" t="s">
        <v>20829</v>
      </c>
      <c r="I2445" s="95" t="s">
        <v>7721</v>
      </c>
      <c r="J2445" s="120" t="s">
        <v>15116</v>
      </c>
      <c r="K2445" s="106" t="s">
        <v>7722</v>
      </c>
      <c r="L2445" s="95" t="s">
        <v>7721</v>
      </c>
      <c r="M2445" s="97">
        <f>IF($K$6="с учетом НДС",VLOOKUP('Прайс MILWAUKEE®'!$J2445,'Legend ACC'!$A:$H,8,0)*(1-N2445),VLOOKUP('Прайс MILWAUKEE®'!$J2445,'Legend ACC'!$A:$H,8,0)*(1-N2445)/1.2)</f>
        <v>792.00000000000011</v>
      </c>
      <c r="N2445" s="98">
        <f>IF(OR(E2445="Принадлежности",E2445="Ручной инструмент"),$K$5,IF($K$4=0,0,IFERROR(VLOOKUP(Q2445,LEGEND!$V$4:$W$7,2,0),$K$4)))</f>
        <v>0</v>
      </c>
      <c r="O2445" s="103" t="s">
        <v>20</v>
      </c>
      <c r="P2445" s="102" t="s">
        <v>20</v>
      </c>
      <c r="Q2445" s="102" t="s">
        <v>20</v>
      </c>
      <c r="R2445" s="116" t="s">
        <v>7723</v>
      </c>
      <c r="S2445" s="114" t="s">
        <v>4755</v>
      </c>
      <c r="T2445" s="114">
        <v>175</v>
      </c>
      <c r="U2445" s="114">
        <v>50</v>
      </c>
      <c r="V2445" s="114">
        <v>20</v>
      </c>
      <c r="W2445" s="115">
        <v>6.6000000000000003E-2</v>
      </c>
    </row>
    <row r="2446" spans="2:23" ht="38.25">
      <c r="B2446" s="95" t="s">
        <v>20807</v>
      </c>
      <c r="C2446" s="95" t="s">
        <v>20</v>
      </c>
      <c r="D2446" s="95" t="s">
        <v>20</v>
      </c>
      <c r="E2446" s="95" t="s">
        <v>17246</v>
      </c>
      <c r="F2446" s="95" t="s">
        <v>17260</v>
      </c>
      <c r="G2446" s="95" t="s">
        <v>17261</v>
      </c>
      <c r="H2446" s="14" t="s">
        <v>20829</v>
      </c>
      <c r="I2446" s="95" t="s">
        <v>7724</v>
      </c>
      <c r="J2446" s="120" t="s">
        <v>15117</v>
      </c>
      <c r="K2446" s="106" t="s">
        <v>7725</v>
      </c>
      <c r="L2446" s="95" t="s">
        <v>7724</v>
      </c>
      <c r="M2446" s="97">
        <f>IF($K$6="с учетом НДС",VLOOKUP('Прайс MILWAUKEE®'!$J2446,'Legend ACC'!$A:$H,8,0)*(1-N2446),VLOOKUP('Прайс MILWAUKEE®'!$J2446,'Legend ACC'!$A:$H,8,0)*(1-N2446)/1.2)</f>
        <v>704</v>
      </c>
      <c r="N2446" s="98">
        <f>IF(OR(E2446="Принадлежности",E2446="Ручной инструмент"),$K$5,IF($K$4=0,0,IFERROR(VLOOKUP(Q2446,LEGEND!$V$4:$W$7,2,0),$K$4)))</f>
        <v>0</v>
      </c>
      <c r="O2446" s="103" t="s">
        <v>20</v>
      </c>
      <c r="P2446" s="102" t="s">
        <v>20</v>
      </c>
      <c r="Q2446" s="102" t="s">
        <v>20</v>
      </c>
      <c r="R2446" s="116" t="s">
        <v>7726</v>
      </c>
      <c r="S2446" s="114" t="s">
        <v>4755</v>
      </c>
      <c r="T2446" s="114">
        <v>21</v>
      </c>
      <c r="U2446" s="114">
        <v>50</v>
      </c>
      <c r="V2446" s="114">
        <v>225</v>
      </c>
      <c r="W2446" s="115">
        <v>0.10199999999999999</v>
      </c>
    </row>
    <row r="2447" spans="2:23" ht="38.25">
      <c r="B2447" s="95" t="s">
        <v>20807</v>
      </c>
      <c r="C2447" s="95" t="s">
        <v>20</v>
      </c>
      <c r="D2447" s="95" t="s">
        <v>20</v>
      </c>
      <c r="E2447" s="95" t="s">
        <v>17246</v>
      </c>
      <c r="F2447" s="95" t="s">
        <v>17260</v>
      </c>
      <c r="G2447" s="95" t="s">
        <v>17261</v>
      </c>
      <c r="H2447" s="14" t="s">
        <v>20829</v>
      </c>
      <c r="I2447" s="95" t="s">
        <v>7727</v>
      </c>
      <c r="J2447" s="120" t="s">
        <v>15118</v>
      </c>
      <c r="K2447" s="106" t="s">
        <v>7728</v>
      </c>
      <c r="L2447" s="95" t="s">
        <v>7727</v>
      </c>
      <c r="M2447" s="97">
        <f>IF($K$6="с учетом НДС",VLOOKUP('Прайс MILWAUKEE®'!$J2447,'Legend ACC'!$A:$H,8,0)*(1-N2447),VLOOKUP('Прайс MILWAUKEE®'!$J2447,'Legend ACC'!$A:$H,8,0)*(1-N2447)/1.2)</f>
        <v>759.00000000000011</v>
      </c>
      <c r="N2447" s="98">
        <f>IF(OR(E2447="Принадлежности",E2447="Ручной инструмент"),$K$5,IF($K$4=0,0,IFERROR(VLOOKUP(Q2447,LEGEND!$V$4:$W$7,2,0),$K$4)))</f>
        <v>0</v>
      </c>
      <c r="O2447" s="103" t="s">
        <v>20</v>
      </c>
      <c r="P2447" s="102" t="s">
        <v>20</v>
      </c>
      <c r="Q2447" s="102" t="s">
        <v>20</v>
      </c>
      <c r="R2447" s="116" t="s">
        <v>7729</v>
      </c>
      <c r="S2447" s="114" t="s">
        <v>4755</v>
      </c>
      <c r="T2447" s="114">
        <v>176</v>
      </c>
      <c r="U2447" s="114">
        <v>50</v>
      </c>
      <c r="V2447" s="114">
        <v>20</v>
      </c>
      <c r="W2447" s="115">
        <v>6.6000000000000003E-2</v>
      </c>
    </row>
    <row r="2448" spans="2:23" ht="38.25">
      <c r="B2448" s="95" t="s">
        <v>20807</v>
      </c>
      <c r="C2448" s="95" t="s">
        <v>20</v>
      </c>
      <c r="D2448" s="95" t="s">
        <v>20</v>
      </c>
      <c r="E2448" s="95" t="s">
        <v>17246</v>
      </c>
      <c r="F2448" s="95" t="s">
        <v>17260</v>
      </c>
      <c r="G2448" s="95" t="s">
        <v>17261</v>
      </c>
      <c r="H2448" s="14" t="s">
        <v>20829</v>
      </c>
      <c r="I2448" s="95" t="s">
        <v>7730</v>
      </c>
      <c r="J2448" s="120" t="s">
        <v>15119</v>
      </c>
      <c r="K2448" s="106" t="s">
        <v>7731</v>
      </c>
      <c r="L2448" s="95" t="s">
        <v>7730</v>
      </c>
      <c r="M2448" s="97">
        <f>IF($K$6="с учетом НДС",VLOOKUP('Прайс MILWAUKEE®'!$J2448,'Legend ACC'!$A:$H,8,0)*(1-N2448),VLOOKUP('Прайс MILWAUKEE®'!$J2448,'Legend ACC'!$A:$H,8,0)*(1-N2448)/1.2)</f>
        <v>715.00000000000011</v>
      </c>
      <c r="N2448" s="98">
        <f>IF(OR(E2448="Принадлежности",E2448="Ручной инструмент"),$K$5,IF($K$4=0,0,IFERROR(VLOOKUP(Q2448,LEGEND!$V$4:$W$7,2,0),$K$4)))</f>
        <v>0</v>
      </c>
      <c r="O2448" s="103" t="s">
        <v>20</v>
      </c>
      <c r="P2448" s="102" t="s">
        <v>20</v>
      </c>
      <c r="Q2448" s="102" t="s">
        <v>20</v>
      </c>
      <c r="R2448" s="116" t="s">
        <v>7732</v>
      </c>
      <c r="S2448" s="114" t="s">
        <v>4755</v>
      </c>
      <c r="T2448" s="114">
        <v>21</v>
      </c>
      <c r="U2448" s="114">
        <v>50</v>
      </c>
      <c r="V2448" s="114">
        <v>225</v>
      </c>
      <c r="W2448" s="115">
        <v>0.10199999999999999</v>
      </c>
    </row>
    <row r="2449" spans="2:23" ht="38.25">
      <c r="B2449" s="95" t="s">
        <v>20807</v>
      </c>
      <c r="C2449" s="95" t="s">
        <v>20</v>
      </c>
      <c r="D2449" s="95" t="s">
        <v>20</v>
      </c>
      <c r="E2449" s="95" t="s">
        <v>17246</v>
      </c>
      <c r="F2449" s="95" t="s">
        <v>17260</v>
      </c>
      <c r="G2449" s="95" t="s">
        <v>17261</v>
      </c>
      <c r="H2449" s="14" t="s">
        <v>20829</v>
      </c>
      <c r="I2449" s="95" t="s">
        <v>7733</v>
      </c>
      <c r="J2449" s="120" t="s">
        <v>15120</v>
      </c>
      <c r="K2449" s="106" t="s">
        <v>7734</v>
      </c>
      <c r="L2449" s="95" t="s">
        <v>7733</v>
      </c>
      <c r="M2449" s="97">
        <f>IF($K$6="с учетом НДС",VLOOKUP('Прайс MILWAUKEE®'!$J2449,'Legend ACC'!$A:$H,8,0)*(1-N2449),VLOOKUP('Прайс MILWAUKEE®'!$J2449,'Legend ACC'!$A:$H,8,0)*(1-N2449)/1.2)</f>
        <v>770.00000000000011</v>
      </c>
      <c r="N2449" s="98">
        <f>IF(OR(E2449="Принадлежности",E2449="Ручной инструмент"),$K$5,IF($K$4=0,0,IFERROR(VLOOKUP(Q2449,LEGEND!$V$4:$W$7,2,0),$K$4)))</f>
        <v>0</v>
      </c>
      <c r="O2449" s="103" t="s">
        <v>20</v>
      </c>
      <c r="P2449" s="102" t="s">
        <v>20</v>
      </c>
      <c r="Q2449" s="102" t="s">
        <v>20</v>
      </c>
      <c r="R2449" s="116" t="s">
        <v>7735</v>
      </c>
      <c r="S2449" s="114" t="s">
        <v>4755</v>
      </c>
      <c r="T2449" s="114">
        <v>175</v>
      </c>
      <c r="U2449" s="114">
        <v>50</v>
      </c>
      <c r="V2449" s="114">
        <v>20</v>
      </c>
      <c r="W2449" s="115">
        <v>6.6000000000000003E-2</v>
      </c>
    </row>
    <row r="2450" spans="2:23" ht="38.25">
      <c r="B2450" s="95" t="s">
        <v>20807</v>
      </c>
      <c r="C2450" s="95" t="s">
        <v>20</v>
      </c>
      <c r="D2450" s="95" t="s">
        <v>20</v>
      </c>
      <c r="E2450" s="95" t="s">
        <v>17246</v>
      </c>
      <c r="F2450" s="95" t="s">
        <v>17260</v>
      </c>
      <c r="G2450" s="95" t="s">
        <v>17261</v>
      </c>
      <c r="H2450" s="14" t="s">
        <v>20829</v>
      </c>
      <c r="I2450" s="95" t="s">
        <v>7736</v>
      </c>
      <c r="J2450" s="120" t="s">
        <v>15121</v>
      </c>
      <c r="K2450" s="106" t="s">
        <v>7737</v>
      </c>
      <c r="L2450" s="95" t="s">
        <v>7736</v>
      </c>
      <c r="M2450" s="97">
        <f>IF($K$6="с учетом НДС",VLOOKUP('Прайс MILWAUKEE®'!$J2450,'Legend ACC'!$A:$H,8,0)*(1-N2450),VLOOKUP('Прайс MILWAUKEE®'!$J2450,'Legend ACC'!$A:$H,8,0)*(1-N2450)/1.2)</f>
        <v>726.00000000000011</v>
      </c>
      <c r="N2450" s="98">
        <f>IF(OR(E2450="Принадлежности",E2450="Ручной инструмент"),$K$5,IF($K$4=0,0,IFERROR(VLOOKUP(Q2450,LEGEND!$V$4:$W$7,2,0),$K$4)))</f>
        <v>0</v>
      </c>
      <c r="O2450" s="103" t="s">
        <v>20</v>
      </c>
      <c r="P2450" s="102" t="s">
        <v>20</v>
      </c>
      <c r="Q2450" s="102" t="s">
        <v>20</v>
      </c>
      <c r="R2450" s="116" t="s">
        <v>7738</v>
      </c>
      <c r="S2450" s="114" t="s">
        <v>4755</v>
      </c>
      <c r="T2450" s="114">
        <v>21</v>
      </c>
      <c r="U2450" s="114">
        <v>50</v>
      </c>
      <c r="V2450" s="114">
        <v>225</v>
      </c>
      <c r="W2450" s="115">
        <v>0.10199999999999999</v>
      </c>
    </row>
    <row r="2451" spans="2:23" ht="38.25">
      <c r="B2451" s="95" t="s">
        <v>20807</v>
      </c>
      <c r="C2451" s="95" t="s">
        <v>20</v>
      </c>
      <c r="D2451" s="95" t="s">
        <v>20</v>
      </c>
      <c r="E2451" s="95" t="s">
        <v>17246</v>
      </c>
      <c r="F2451" s="95" t="s">
        <v>17260</v>
      </c>
      <c r="G2451" s="95" t="s">
        <v>17261</v>
      </c>
      <c r="H2451" s="14" t="s">
        <v>20829</v>
      </c>
      <c r="I2451" s="95" t="s">
        <v>7739</v>
      </c>
      <c r="J2451" s="120" t="s">
        <v>15122</v>
      </c>
      <c r="K2451" s="106" t="s">
        <v>7740</v>
      </c>
      <c r="L2451" s="95" t="s">
        <v>7739</v>
      </c>
      <c r="M2451" s="97">
        <f>IF($K$6="с учетом НДС",VLOOKUP('Прайс MILWAUKEE®'!$J2451,'Legend ACC'!$A:$H,8,0)*(1-N2451),VLOOKUP('Прайс MILWAUKEE®'!$J2451,'Legend ACC'!$A:$H,8,0)*(1-N2451)/1.2)</f>
        <v>1012.0000000000001</v>
      </c>
      <c r="N2451" s="98">
        <f>IF(OR(E2451="Принадлежности",E2451="Ручной инструмент"),$K$5,IF($K$4=0,0,IFERROR(VLOOKUP(Q2451,LEGEND!$V$4:$W$7,2,0),$K$4)))</f>
        <v>0</v>
      </c>
      <c r="O2451" s="103" t="s">
        <v>20</v>
      </c>
      <c r="P2451" s="102" t="s">
        <v>20</v>
      </c>
      <c r="Q2451" s="102" t="s">
        <v>20</v>
      </c>
      <c r="R2451" s="116" t="s">
        <v>7741</v>
      </c>
      <c r="S2451" s="114" t="s">
        <v>4755</v>
      </c>
      <c r="T2451" s="114">
        <v>21</v>
      </c>
      <c r="U2451" s="114">
        <v>55</v>
      </c>
      <c r="V2451" s="114">
        <v>350</v>
      </c>
      <c r="W2451" s="115">
        <v>0.154</v>
      </c>
    </row>
    <row r="2452" spans="2:23" ht="38.25">
      <c r="B2452" s="95" t="s">
        <v>20807</v>
      </c>
      <c r="C2452" s="95" t="s">
        <v>20</v>
      </c>
      <c r="D2452" s="95" t="s">
        <v>20</v>
      </c>
      <c r="E2452" s="95" t="s">
        <v>17246</v>
      </c>
      <c r="F2452" s="95" t="s">
        <v>17260</v>
      </c>
      <c r="G2452" s="95" t="s">
        <v>17261</v>
      </c>
      <c r="H2452" s="14" t="s">
        <v>20829</v>
      </c>
      <c r="I2452" s="95" t="s">
        <v>7742</v>
      </c>
      <c r="J2452" s="120" t="s">
        <v>15123</v>
      </c>
      <c r="K2452" s="106" t="s">
        <v>7743</v>
      </c>
      <c r="L2452" s="95" t="s">
        <v>7742</v>
      </c>
      <c r="M2452" s="97">
        <f>IF($K$6="с учетом НДС",VLOOKUP('Прайс MILWAUKEE®'!$J2452,'Legend ACC'!$A:$H,8,0)*(1-N2452),VLOOKUP('Прайс MILWAUKEE®'!$J2452,'Legend ACC'!$A:$H,8,0)*(1-N2452)/1.2)</f>
        <v>1012.0000000000001</v>
      </c>
      <c r="N2452" s="98">
        <f>IF(OR(E2452="Принадлежности",E2452="Ручной инструмент"),$K$5,IF($K$4=0,0,IFERROR(VLOOKUP(Q2452,LEGEND!$V$4:$W$7,2,0),$K$4)))</f>
        <v>0</v>
      </c>
      <c r="O2452" s="103" t="s">
        <v>20</v>
      </c>
      <c r="P2452" s="102" t="s">
        <v>20</v>
      </c>
      <c r="Q2452" s="102" t="s">
        <v>20</v>
      </c>
      <c r="R2452" s="116" t="s">
        <v>7744</v>
      </c>
      <c r="S2452" s="114" t="s">
        <v>4755</v>
      </c>
      <c r="T2452" s="114">
        <v>21</v>
      </c>
      <c r="U2452" s="114">
        <v>50</v>
      </c>
      <c r="V2452" s="114">
        <v>350</v>
      </c>
      <c r="W2452" s="115">
        <v>0.158</v>
      </c>
    </row>
    <row r="2453" spans="2:23" ht="38.25">
      <c r="B2453" s="95" t="s">
        <v>20807</v>
      </c>
      <c r="C2453" s="95" t="s">
        <v>20</v>
      </c>
      <c r="D2453" s="95" t="s">
        <v>20</v>
      </c>
      <c r="E2453" s="95" t="s">
        <v>17246</v>
      </c>
      <c r="F2453" s="95" t="s">
        <v>17260</v>
      </c>
      <c r="G2453" s="95" t="s">
        <v>17261</v>
      </c>
      <c r="H2453" s="14" t="s">
        <v>20829</v>
      </c>
      <c r="I2453" s="95" t="s">
        <v>7745</v>
      </c>
      <c r="J2453" s="120" t="s">
        <v>15124</v>
      </c>
      <c r="K2453" s="106" t="s">
        <v>7746</v>
      </c>
      <c r="L2453" s="95" t="s">
        <v>7745</v>
      </c>
      <c r="M2453" s="97">
        <f>IF($K$6="с учетом НДС",VLOOKUP('Прайс MILWAUKEE®'!$J2453,'Legend ACC'!$A:$H,8,0)*(1-N2453),VLOOKUP('Прайс MILWAUKEE®'!$J2453,'Legend ACC'!$A:$H,8,0)*(1-N2453)/1.2)</f>
        <v>1320</v>
      </c>
      <c r="N2453" s="98">
        <f>IF(OR(E2453="Принадлежности",E2453="Ручной инструмент"),$K$5,IF($K$4=0,0,IFERROR(VLOOKUP(Q2453,LEGEND!$V$4:$W$7,2,0),$K$4)))</f>
        <v>0</v>
      </c>
      <c r="O2453" s="103" t="s">
        <v>20</v>
      </c>
      <c r="P2453" s="102" t="s">
        <v>20</v>
      </c>
      <c r="Q2453" s="102" t="s">
        <v>20</v>
      </c>
      <c r="R2453" s="116" t="s">
        <v>7747</v>
      </c>
      <c r="S2453" s="114" t="s">
        <v>4755</v>
      </c>
      <c r="T2453" s="114">
        <v>21</v>
      </c>
      <c r="U2453" s="114">
        <v>50</v>
      </c>
      <c r="V2453" s="114">
        <v>380</v>
      </c>
      <c r="W2453" s="115">
        <v>0.216</v>
      </c>
    </row>
    <row r="2454" spans="2:23" ht="38.25">
      <c r="B2454" s="95" t="s">
        <v>20807</v>
      </c>
      <c r="C2454" s="95" t="s">
        <v>20</v>
      </c>
      <c r="D2454" s="95" t="s">
        <v>20</v>
      </c>
      <c r="E2454" s="95" t="s">
        <v>17246</v>
      </c>
      <c r="F2454" s="95" t="s">
        <v>17260</v>
      </c>
      <c r="G2454" s="95" t="s">
        <v>17261</v>
      </c>
      <c r="H2454" s="14" t="s">
        <v>20829</v>
      </c>
      <c r="I2454" s="95" t="s">
        <v>7748</v>
      </c>
      <c r="J2454" s="120" t="s">
        <v>15125</v>
      </c>
      <c r="K2454" s="106" t="s">
        <v>7749</v>
      </c>
      <c r="L2454" s="95" t="s">
        <v>7748</v>
      </c>
      <c r="M2454" s="97">
        <f>IF($K$6="с учетом НДС",VLOOKUP('Прайс MILWAUKEE®'!$J2454,'Legend ACC'!$A:$H,8,0)*(1-N2454),VLOOKUP('Прайс MILWAUKEE®'!$J2454,'Legend ACC'!$A:$H,8,0)*(1-N2454)/1.2)</f>
        <v>1408</v>
      </c>
      <c r="N2454" s="98">
        <f>IF(OR(E2454="Принадлежности",E2454="Ручной инструмент"),$K$5,IF($K$4=0,0,IFERROR(VLOOKUP(Q2454,LEGEND!$V$4:$W$7,2,0),$K$4)))</f>
        <v>0</v>
      </c>
      <c r="O2454" s="103" t="s">
        <v>20</v>
      </c>
      <c r="P2454" s="102" t="s">
        <v>20</v>
      </c>
      <c r="Q2454" s="102" t="s">
        <v>20</v>
      </c>
      <c r="R2454" s="116" t="s">
        <v>7750</v>
      </c>
      <c r="S2454" s="114" t="s">
        <v>4755</v>
      </c>
      <c r="T2454" s="114">
        <v>380</v>
      </c>
      <c r="U2454" s="114">
        <v>52</v>
      </c>
      <c r="V2454" s="114">
        <v>20</v>
      </c>
      <c r="W2454" s="115">
        <v>0.182</v>
      </c>
    </row>
    <row r="2455" spans="2:23" ht="51">
      <c r="B2455" s="95" t="s">
        <v>20807</v>
      </c>
      <c r="C2455" s="95" t="s">
        <v>20</v>
      </c>
      <c r="D2455" s="95" t="s">
        <v>20</v>
      </c>
      <c r="E2455" s="95" t="s">
        <v>17246</v>
      </c>
      <c r="F2455" s="95" t="s">
        <v>17260</v>
      </c>
      <c r="G2455" s="95" t="s">
        <v>17261</v>
      </c>
      <c r="H2455" s="14" t="s">
        <v>20829</v>
      </c>
      <c r="I2455" s="95" t="s">
        <v>7751</v>
      </c>
      <c r="J2455" s="120" t="s">
        <v>15126</v>
      </c>
      <c r="K2455" s="106" t="s">
        <v>7752</v>
      </c>
      <c r="L2455" s="95" t="s">
        <v>7751</v>
      </c>
      <c r="M2455" s="97">
        <f>IF($K$6="с учетом НДС",VLOOKUP('Прайс MILWAUKEE®'!$J2455,'Legend ACC'!$A:$H,8,0)*(1-N2455),VLOOKUP('Прайс MILWAUKEE®'!$J2455,'Legend ACC'!$A:$H,8,0)*(1-N2455)/1.2)</f>
        <v>1628.0000000000002</v>
      </c>
      <c r="N2455" s="98">
        <f>IF(OR(E2455="Принадлежности",E2455="Ручной инструмент"),$K$5,IF($K$4=0,0,IFERROR(VLOOKUP(Q2455,LEGEND!$V$4:$W$7,2,0),$K$4)))</f>
        <v>0</v>
      </c>
      <c r="O2455" s="103" t="s">
        <v>20</v>
      </c>
      <c r="P2455" s="102" t="s">
        <v>20</v>
      </c>
      <c r="Q2455" s="102" t="s">
        <v>20</v>
      </c>
      <c r="R2455" s="116" t="s">
        <v>7753</v>
      </c>
      <c r="S2455" s="114" t="s">
        <v>4755</v>
      </c>
      <c r="T2455" s="114">
        <v>10</v>
      </c>
      <c r="U2455" s="114">
        <v>50</v>
      </c>
      <c r="V2455" s="114">
        <v>225</v>
      </c>
      <c r="W2455" s="115">
        <v>0.05</v>
      </c>
    </row>
    <row r="2456" spans="2:23" ht="51">
      <c r="B2456" s="95" t="s">
        <v>20807</v>
      </c>
      <c r="C2456" s="95" t="s">
        <v>20</v>
      </c>
      <c r="D2456" s="95" t="s">
        <v>20</v>
      </c>
      <c r="E2456" s="95" t="s">
        <v>17246</v>
      </c>
      <c r="F2456" s="95" t="s">
        <v>17260</v>
      </c>
      <c r="G2456" s="95" t="s">
        <v>17261</v>
      </c>
      <c r="H2456" s="14" t="s">
        <v>20829</v>
      </c>
      <c r="I2456" s="95" t="s">
        <v>7754</v>
      </c>
      <c r="J2456" s="120" t="s">
        <v>15127</v>
      </c>
      <c r="K2456" s="106" t="s">
        <v>7755</v>
      </c>
      <c r="L2456" s="95" t="s">
        <v>7754</v>
      </c>
      <c r="M2456" s="97">
        <f>IF($K$6="с учетом НДС",VLOOKUP('Прайс MILWAUKEE®'!$J2456,'Legend ACC'!$A:$H,8,0)*(1-N2456),VLOOKUP('Прайс MILWAUKEE®'!$J2456,'Legend ACC'!$A:$H,8,0)*(1-N2456)/1.2)</f>
        <v>1991.0000000000002</v>
      </c>
      <c r="N2456" s="98">
        <f>IF(OR(E2456="Принадлежности",E2456="Ручной инструмент"),$K$5,IF($K$4=0,0,IFERROR(VLOOKUP(Q2456,LEGEND!$V$4:$W$7,2,0),$K$4)))</f>
        <v>0</v>
      </c>
      <c r="O2456" s="103" t="s">
        <v>20</v>
      </c>
      <c r="P2456" s="102" t="s">
        <v>20</v>
      </c>
      <c r="Q2456" s="102" t="s">
        <v>20</v>
      </c>
      <c r="R2456" s="116" t="s">
        <v>7756</v>
      </c>
      <c r="S2456" s="114" t="s">
        <v>4755</v>
      </c>
      <c r="T2456" s="114">
        <v>35</v>
      </c>
      <c r="U2456" s="114">
        <v>52</v>
      </c>
      <c r="V2456" s="114">
        <v>305</v>
      </c>
      <c r="W2456" s="115">
        <v>0.08</v>
      </c>
    </row>
    <row r="2457" spans="2:23" ht="38.25">
      <c r="B2457" s="95" t="s">
        <v>20807</v>
      </c>
      <c r="C2457" s="95" t="s">
        <v>20</v>
      </c>
      <c r="D2457" s="95" t="s">
        <v>20</v>
      </c>
      <c r="E2457" s="95" t="s">
        <v>17246</v>
      </c>
      <c r="F2457" s="95" t="s">
        <v>17260</v>
      </c>
      <c r="G2457" s="95" t="s">
        <v>17261</v>
      </c>
      <c r="H2457" s="14" t="s">
        <v>20829</v>
      </c>
      <c r="I2457" s="95" t="s">
        <v>7757</v>
      </c>
      <c r="J2457" s="120" t="s">
        <v>15128</v>
      </c>
      <c r="K2457" s="106" t="s">
        <v>7758</v>
      </c>
      <c r="L2457" s="95" t="s">
        <v>7757</v>
      </c>
      <c r="M2457" s="97">
        <f>IF($K$6="с учетом НДС",VLOOKUP('Прайс MILWAUKEE®'!$J2457,'Legend ACC'!$A:$H,8,0)*(1-N2457),VLOOKUP('Прайс MILWAUKEE®'!$J2457,'Legend ACC'!$A:$H,8,0)*(1-N2457)/1.2)</f>
        <v>1463.0000000000002</v>
      </c>
      <c r="N2457" s="98">
        <f>IF(OR(E2457="Принадлежности",E2457="Ручной инструмент"),$K$5,IF($K$4=0,0,IFERROR(VLOOKUP(Q2457,LEGEND!$V$4:$W$7,2,0),$K$4)))</f>
        <v>0</v>
      </c>
      <c r="O2457" s="103" t="s">
        <v>20</v>
      </c>
      <c r="P2457" s="102" t="s">
        <v>20</v>
      </c>
      <c r="Q2457" s="102" t="s">
        <v>20</v>
      </c>
      <c r="R2457" s="116" t="s">
        <v>7759</v>
      </c>
      <c r="S2457" s="114" t="s">
        <v>4755</v>
      </c>
      <c r="T2457" s="114">
        <v>21</v>
      </c>
      <c r="U2457" s="114">
        <v>55</v>
      </c>
      <c r="V2457" s="114">
        <v>230</v>
      </c>
      <c r="W2457" s="115">
        <v>3.7999999999999999E-2</v>
      </c>
    </row>
    <row r="2458" spans="2:23" ht="38.25">
      <c r="B2458" s="95" t="s">
        <v>20807</v>
      </c>
      <c r="C2458" s="95" t="s">
        <v>20</v>
      </c>
      <c r="D2458" s="95" t="s">
        <v>20</v>
      </c>
      <c r="E2458" s="95" t="s">
        <v>17246</v>
      </c>
      <c r="F2458" s="95" t="s">
        <v>17260</v>
      </c>
      <c r="G2458" s="95" t="s">
        <v>17261</v>
      </c>
      <c r="H2458" s="14" t="s">
        <v>20829</v>
      </c>
      <c r="I2458" s="95" t="s">
        <v>7760</v>
      </c>
      <c r="J2458" s="120" t="s">
        <v>15129</v>
      </c>
      <c r="K2458" s="106" t="s">
        <v>7761</v>
      </c>
      <c r="L2458" s="95" t="s">
        <v>7760</v>
      </c>
      <c r="M2458" s="97">
        <f>IF($K$6="с учетом НДС",VLOOKUP('Прайс MILWAUKEE®'!$J2458,'Legend ACC'!$A:$H,8,0)*(1-N2458),VLOOKUP('Прайс MILWAUKEE®'!$J2458,'Legend ACC'!$A:$H,8,0)*(1-N2458)/1.2)</f>
        <v>1793.0000000000002</v>
      </c>
      <c r="N2458" s="98">
        <f>IF(OR(E2458="Принадлежности",E2458="Ручной инструмент"),$K$5,IF($K$4=0,0,IFERROR(VLOOKUP(Q2458,LEGEND!$V$4:$W$7,2,0),$K$4)))</f>
        <v>0</v>
      </c>
      <c r="O2458" s="103" t="s">
        <v>20</v>
      </c>
      <c r="P2458" s="102" t="s">
        <v>20</v>
      </c>
      <c r="Q2458" s="102" t="s">
        <v>20</v>
      </c>
      <c r="R2458" s="116" t="s">
        <v>7762</v>
      </c>
      <c r="S2458" s="114" t="s">
        <v>4755</v>
      </c>
      <c r="T2458" s="114">
        <v>35</v>
      </c>
      <c r="U2458" s="114">
        <v>52</v>
      </c>
      <c r="V2458" s="114">
        <v>305</v>
      </c>
      <c r="W2458" s="115">
        <v>6.4000000000000001E-2</v>
      </c>
    </row>
    <row r="2459" spans="2:23" ht="38.25">
      <c r="B2459" s="95" t="s">
        <v>20807</v>
      </c>
      <c r="C2459" s="95" t="s">
        <v>20</v>
      </c>
      <c r="D2459" s="95" t="s">
        <v>20</v>
      </c>
      <c r="E2459" s="95" t="s">
        <v>17246</v>
      </c>
      <c r="F2459" s="95" t="s">
        <v>17260</v>
      </c>
      <c r="G2459" s="95" t="s">
        <v>17261</v>
      </c>
      <c r="H2459" s="14" t="s">
        <v>20829</v>
      </c>
      <c r="I2459" s="95" t="s">
        <v>7763</v>
      </c>
      <c r="J2459" s="120" t="s">
        <v>15130</v>
      </c>
      <c r="K2459" s="106" t="s">
        <v>7764</v>
      </c>
      <c r="L2459" s="95" t="s">
        <v>7763</v>
      </c>
      <c r="M2459" s="97">
        <f>IF($K$6="с учетом НДС",VLOOKUP('Прайс MILWAUKEE®'!$J2459,'Legend ACC'!$A:$H,8,0)*(1-N2459),VLOOKUP('Прайс MILWAUKEE®'!$J2459,'Legend ACC'!$A:$H,8,0)*(1-N2459)/1.2)</f>
        <v>2101</v>
      </c>
      <c r="N2459" s="98">
        <f>IF(OR(E2459="Принадлежности",E2459="Ручной инструмент"),$K$5,IF($K$4=0,0,IFERROR(VLOOKUP(Q2459,LEGEND!$V$4:$W$7,2,0),$K$4)))</f>
        <v>0</v>
      </c>
      <c r="O2459" s="103" t="s">
        <v>20</v>
      </c>
      <c r="P2459" s="102" t="s">
        <v>20</v>
      </c>
      <c r="Q2459" s="102" t="s">
        <v>20</v>
      </c>
      <c r="R2459" s="116" t="s">
        <v>7765</v>
      </c>
      <c r="S2459" s="114" t="s">
        <v>4755</v>
      </c>
      <c r="T2459" s="114">
        <v>21</v>
      </c>
      <c r="U2459" s="114">
        <v>50</v>
      </c>
      <c r="V2459" s="114">
        <v>380</v>
      </c>
      <c r="W2459" s="115">
        <v>8.0000000000000002E-3</v>
      </c>
    </row>
    <row r="2460" spans="2:23" ht="38.25">
      <c r="B2460" s="95" t="s">
        <v>20807</v>
      </c>
      <c r="C2460" s="95" t="s">
        <v>20</v>
      </c>
      <c r="D2460" s="95" t="s">
        <v>20</v>
      </c>
      <c r="E2460" s="95" t="s">
        <v>17246</v>
      </c>
      <c r="F2460" s="95" t="s">
        <v>17260</v>
      </c>
      <c r="G2460" s="95" t="s">
        <v>17261</v>
      </c>
      <c r="H2460" s="14" t="s">
        <v>20829</v>
      </c>
      <c r="I2460" s="95" t="s">
        <v>7766</v>
      </c>
      <c r="J2460" s="120" t="s">
        <v>15131</v>
      </c>
      <c r="K2460" s="106" t="s">
        <v>7767</v>
      </c>
      <c r="L2460" s="95" t="s">
        <v>7766</v>
      </c>
      <c r="M2460" s="97">
        <f>IF($K$6="с учетом НДС",VLOOKUP('Прайс MILWAUKEE®'!$J2460,'Legend ACC'!$A:$H,8,0)*(1-N2460),VLOOKUP('Прайс MILWAUKEE®'!$J2460,'Legend ACC'!$A:$H,8,0)*(1-N2460)/1.2)</f>
        <v>693</v>
      </c>
      <c r="N2460" s="98">
        <f>IF(OR(E2460="Принадлежности",E2460="Ручной инструмент"),$K$5,IF($K$4=0,0,IFERROR(VLOOKUP(Q2460,LEGEND!$V$4:$W$7,2,0),$K$4)))</f>
        <v>0</v>
      </c>
      <c r="O2460" s="103" t="s">
        <v>20</v>
      </c>
      <c r="P2460" s="102" t="s">
        <v>20</v>
      </c>
      <c r="Q2460" s="102" t="s">
        <v>20</v>
      </c>
      <c r="R2460" s="116" t="s">
        <v>7768</v>
      </c>
      <c r="S2460" s="114" t="s">
        <v>4755</v>
      </c>
      <c r="T2460" s="114">
        <v>225</v>
      </c>
      <c r="U2460" s="114">
        <v>50</v>
      </c>
      <c r="V2460" s="114">
        <v>20</v>
      </c>
      <c r="W2460" s="115">
        <v>0.10199999999999999</v>
      </c>
    </row>
    <row r="2461" spans="2:23" ht="51">
      <c r="B2461" s="95" t="s">
        <v>20807</v>
      </c>
      <c r="C2461" s="95" t="s">
        <v>20</v>
      </c>
      <c r="D2461" s="95" t="s">
        <v>20</v>
      </c>
      <c r="E2461" s="95" t="s">
        <v>17246</v>
      </c>
      <c r="F2461" s="95" t="s">
        <v>17260</v>
      </c>
      <c r="G2461" s="95" t="s">
        <v>17261</v>
      </c>
      <c r="H2461" s="14" t="s">
        <v>20829</v>
      </c>
      <c r="I2461" s="95" t="s">
        <v>7769</v>
      </c>
      <c r="J2461" s="120" t="s">
        <v>15132</v>
      </c>
      <c r="K2461" s="106" t="s">
        <v>7770</v>
      </c>
      <c r="L2461" s="95" t="s">
        <v>7769</v>
      </c>
      <c r="M2461" s="97">
        <f>IF($K$6="с учетом НДС",VLOOKUP('Прайс MILWAUKEE®'!$J2461,'Legend ACC'!$A:$H,8,0)*(1-N2461),VLOOKUP('Прайс MILWAUKEE®'!$J2461,'Legend ACC'!$A:$H,8,0)*(1-N2461)/1.2)</f>
        <v>924.00000000000011</v>
      </c>
      <c r="N2461" s="98">
        <f>IF(OR(E2461="Принадлежности",E2461="Ручной инструмент"),$K$5,IF($K$4=0,0,IFERROR(VLOOKUP(Q2461,LEGEND!$V$4:$W$7,2,0),$K$4)))</f>
        <v>0</v>
      </c>
      <c r="O2461" s="103" t="s">
        <v>20</v>
      </c>
      <c r="P2461" s="102" t="s">
        <v>20</v>
      </c>
      <c r="Q2461" s="102" t="s">
        <v>20</v>
      </c>
      <c r="R2461" s="116" t="s">
        <v>7771</v>
      </c>
      <c r="S2461" s="114" t="s">
        <v>4755</v>
      </c>
      <c r="T2461" s="114">
        <v>302</v>
      </c>
      <c r="U2461" s="114">
        <v>52</v>
      </c>
      <c r="V2461" s="114">
        <v>20</v>
      </c>
      <c r="W2461" s="115">
        <v>0.14099999999999999</v>
      </c>
    </row>
    <row r="2462" spans="2:23" ht="51">
      <c r="B2462" s="95" t="s">
        <v>20807</v>
      </c>
      <c r="C2462" s="95" t="s">
        <v>20</v>
      </c>
      <c r="D2462" s="95" t="s">
        <v>20</v>
      </c>
      <c r="E2462" s="95" t="s">
        <v>17246</v>
      </c>
      <c r="F2462" s="95" t="s">
        <v>17260</v>
      </c>
      <c r="G2462" s="95" t="s">
        <v>17261</v>
      </c>
      <c r="H2462" s="14" t="s">
        <v>20829</v>
      </c>
      <c r="I2462" s="95" t="s">
        <v>7772</v>
      </c>
      <c r="J2462" s="120" t="s">
        <v>15133</v>
      </c>
      <c r="K2462" s="106" t="s">
        <v>7773</v>
      </c>
      <c r="L2462" s="95" t="s">
        <v>7772</v>
      </c>
      <c r="M2462" s="97">
        <f>IF($K$6="с учетом НДС",VLOOKUP('Прайс MILWAUKEE®'!$J2462,'Legend ACC'!$A:$H,8,0)*(1-N2462),VLOOKUP('Прайс MILWAUKEE®'!$J2462,'Legend ACC'!$A:$H,8,0)*(1-N2462)/1.2)</f>
        <v>7238.0000000000009</v>
      </c>
      <c r="N2462" s="98">
        <f>IF(OR(E2462="Принадлежности",E2462="Ручной инструмент"),$K$5,IF($K$4=0,0,IFERROR(VLOOKUP(Q2462,LEGEND!$V$4:$W$7,2,0),$K$4)))</f>
        <v>0</v>
      </c>
      <c r="O2462" s="103" t="s">
        <v>20</v>
      </c>
      <c r="P2462" s="102" t="s">
        <v>20</v>
      </c>
      <c r="Q2462" s="102" t="s">
        <v>20</v>
      </c>
      <c r="R2462" s="116" t="s">
        <v>7774</v>
      </c>
      <c r="S2462" s="114" t="s">
        <v>4755</v>
      </c>
      <c r="T2462" s="114">
        <v>230</v>
      </c>
      <c r="U2462" s="114">
        <v>50</v>
      </c>
      <c r="V2462" s="114">
        <v>30</v>
      </c>
      <c r="W2462" s="115">
        <v>0.186</v>
      </c>
    </row>
    <row r="2463" spans="2:23" ht="51">
      <c r="B2463" s="95" t="s">
        <v>20807</v>
      </c>
      <c r="C2463" s="95" t="s">
        <v>20</v>
      </c>
      <c r="D2463" s="95" t="s">
        <v>20</v>
      </c>
      <c r="E2463" s="95" t="s">
        <v>17246</v>
      </c>
      <c r="F2463" s="95" t="s">
        <v>17260</v>
      </c>
      <c r="G2463" s="95" t="s">
        <v>17261</v>
      </c>
      <c r="H2463" s="14" t="s">
        <v>20829</v>
      </c>
      <c r="I2463" s="95" t="s">
        <v>7775</v>
      </c>
      <c r="J2463" s="120" t="s">
        <v>15134</v>
      </c>
      <c r="K2463" s="106" t="s">
        <v>7776</v>
      </c>
      <c r="L2463" s="95" t="s">
        <v>7775</v>
      </c>
      <c r="M2463" s="97">
        <f>IF($K$6="с учетом НДС",VLOOKUP('Прайс MILWAUKEE®'!$J2463,'Legend ACC'!$A:$H,8,0)*(1-N2463),VLOOKUP('Прайс MILWAUKEE®'!$J2463,'Legend ACC'!$A:$H,8,0)*(1-N2463)/1.2)</f>
        <v>9086</v>
      </c>
      <c r="N2463" s="98">
        <f>IF(OR(E2463="Принадлежности",E2463="Ручной инструмент"),$K$5,IF($K$4=0,0,IFERROR(VLOOKUP(Q2463,LEGEND!$V$4:$W$7,2,0),$K$4)))</f>
        <v>0</v>
      </c>
      <c r="O2463" s="103" t="s">
        <v>20</v>
      </c>
      <c r="P2463" s="102" t="s">
        <v>20</v>
      </c>
      <c r="Q2463" s="102" t="s">
        <v>20</v>
      </c>
      <c r="R2463" s="116" t="s">
        <v>7777</v>
      </c>
      <c r="S2463" s="114" t="s">
        <v>4755</v>
      </c>
      <c r="T2463" s="114">
        <v>10</v>
      </c>
      <c r="U2463" s="114">
        <v>52</v>
      </c>
      <c r="V2463" s="114">
        <v>305</v>
      </c>
      <c r="W2463" s="115">
        <v>0.28199999999999997</v>
      </c>
    </row>
    <row r="2464" spans="2:23" ht="38.25">
      <c r="B2464" s="95" t="s">
        <v>20807</v>
      </c>
      <c r="C2464" s="95" t="s">
        <v>20</v>
      </c>
      <c r="D2464" s="95" t="s">
        <v>20</v>
      </c>
      <c r="E2464" s="95" t="s">
        <v>17246</v>
      </c>
      <c r="F2464" s="95" t="s">
        <v>17260</v>
      </c>
      <c r="G2464" s="95" t="s">
        <v>17261</v>
      </c>
      <c r="H2464" s="14" t="s">
        <v>20829</v>
      </c>
      <c r="I2464" s="95" t="s">
        <v>7778</v>
      </c>
      <c r="J2464" s="120" t="s">
        <v>15135</v>
      </c>
      <c r="K2464" s="106" t="s">
        <v>7779</v>
      </c>
      <c r="L2464" s="95" t="s">
        <v>7778</v>
      </c>
      <c r="M2464" s="97">
        <f>IF($K$6="с учетом НДС",VLOOKUP('Прайс MILWAUKEE®'!$J2464,'Legend ACC'!$A:$H,8,0)*(1-N2464),VLOOKUP('Прайс MILWAUKEE®'!$J2464,'Legend ACC'!$A:$H,8,0)*(1-N2464)/1.2)</f>
        <v>6490.0000000000009</v>
      </c>
      <c r="N2464" s="98">
        <f>IF(OR(E2464="Принадлежности",E2464="Ручной инструмент"),$K$5,IF($K$4=0,0,IFERROR(VLOOKUP(Q2464,LEGEND!$V$4:$W$7,2,0),$K$4)))</f>
        <v>0</v>
      </c>
      <c r="O2464" s="103" t="s">
        <v>20</v>
      </c>
      <c r="P2464" s="102" t="s">
        <v>20</v>
      </c>
      <c r="Q2464" s="102" t="s">
        <v>20</v>
      </c>
      <c r="R2464" s="116" t="s">
        <v>7780</v>
      </c>
      <c r="S2464" s="114" t="s">
        <v>4755</v>
      </c>
      <c r="T2464" s="114">
        <v>10</v>
      </c>
      <c r="U2464" s="114">
        <v>55</v>
      </c>
      <c r="V2464" s="114">
        <v>230</v>
      </c>
      <c r="W2464" s="115">
        <v>0.13400000000000001</v>
      </c>
    </row>
    <row r="2465" spans="2:23" ht="38.25">
      <c r="B2465" s="95" t="s">
        <v>20807</v>
      </c>
      <c r="C2465" s="95" t="s">
        <v>20</v>
      </c>
      <c r="D2465" s="95" t="s">
        <v>20</v>
      </c>
      <c r="E2465" s="95" t="s">
        <v>17246</v>
      </c>
      <c r="F2465" s="95" t="s">
        <v>17260</v>
      </c>
      <c r="G2465" s="95" t="s">
        <v>17261</v>
      </c>
      <c r="H2465" s="14" t="s">
        <v>20829</v>
      </c>
      <c r="I2465" s="95" t="s">
        <v>7781</v>
      </c>
      <c r="J2465" s="120" t="s">
        <v>15136</v>
      </c>
      <c r="K2465" s="106" t="s">
        <v>7782</v>
      </c>
      <c r="L2465" s="95" t="s">
        <v>7781</v>
      </c>
      <c r="M2465" s="97">
        <f>IF($K$6="с учетом НДС",VLOOKUP('Прайс MILWAUKEE®'!$J2465,'Legend ACC'!$A:$H,8,0)*(1-N2465),VLOOKUP('Прайс MILWAUKEE®'!$J2465,'Legend ACC'!$A:$H,8,0)*(1-N2465)/1.2)</f>
        <v>8019.0000000000009</v>
      </c>
      <c r="N2465" s="98">
        <f>IF(OR(E2465="Принадлежности",E2465="Ручной инструмент"),$K$5,IF($K$4=0,0,IFERROR(VLOOKUP(Q2465,LEGEND!$V$4:$W$7,2,0),$K$4)))</f>
        <v>0</v>
      </c>
      <c r="O2465" s="103" t="s">
        <v>20</v>
      </c>
      <c r="P2465" s="102" t="s">
        <v>20</v>
      </c>
      <c r="Q2465" s="102" t="s">
        <v>20</v>
      </c>
      <c r="R2465" s="116" t="s">
        <v>7783</v>
      </c>
      <c r="S2465" s="114" t="s">
        <v>4755</v>
      </c>
      <c r="T2465" s="114">
        <v>10</v>
      </c>
      <c r="U2465" s="114">
        <v>52</v>
      </c>
      <c r="V2465" s="114">
        <v>305</v>
      </c>
      <c r="W2465" s="115">
        <v>0.23200000000000001</v>
      </c>
    </row>
    <row r="2466" spans="2:23" ht="38.25">
      <c r="B2466" s="95" t="s">
        <v>20807</v>
      </c>
      <c r="C2466" s="95" t="s">
        <v>20</v>
      </c>
      <c r="D2466" s="95" t="s">
        <v>20</v>
      </c>
      <c r="E2466" s="95" t="s">
        <v>17246</v>
      </c>
      <c r="F2466" s="95" t="s">
        <v>17260</v>
      </c>
      <c r="G2466" s="95" t="s">
        <v>17261</v>
      </c>
      <c r="H2466" s="14" t="s">
        <v>20829</v>
      </c>
      <c r="I2466" s="95" t="s">
        <v>7784</v>
      </c>
      <c r="J2466" s="120" t="s">
        <v>15137</v>
      </c>
      <c r="K2466" s="106" t="s">
        <v>7785</v>
      </c>
      <c r="L2466" s="95" t="s">
        <v>7784</v>
      </c>
      <c r="M2466" s="97">
        <f>IF($K$6="с учетом НДС",VLOOKUP('Прайс MILWAUKEE®'!$J2466,'Legend ACC'!$A:$H,8,0)*(1-N2466),VLOOKUP('Прайс MILWAUKEE®'!$J2466,'Legend ACC'!$A:$H,8,0)*(1-N2466)/1.2)</f>
        <v>9482</v>
      </c>
      <c r="N2466" s="98">
        <f>IF(OR(E2466="Принадлежности",E2466="Ручной инструмент"),$K$5,IF($K$4=0,0,IFERROR(VLOOKUP(Q2466,LEGEND!$V$4:$W$7,2,0),$K$4)))</f>
        <v>0</v>
      </c>
      <c r="O2466" s="103" t="s">
        <v>20</v>
      </c>
      <c r="P2466" s="102" t="s">
        <v>20</v>
      </c>
      <c r="Q2466" s="102" t="s">
        <v>20</v>
      </c>
      <c r="R2466" s="116" t="s">
        <v>7786</v>
      </c>
      <c r="S2466" s="114" t="s">
        <v>4755</v>
      </c>
      <c r="T2466" s="114">
        <v>10</v>
      </c>
      <c r="U2466" s="114">
        <v>50</v>
      </c>
      <c r="V2466" s="114">
        <v>380</v>
      </c>
      <c r="W2466" s="115">
        <v>0.32600000000000001</v>
      </c>
    </row>
    <row r="2467" spans="2:23" ht="51">
      <c r="B2467" s="95" t="s">
        <v>20807</v>
      </c>
      <c r="C2467" s="95" t="s">
        <v>20</v>
      </c>
      <c r="D2467" s="95" t="s">
        <v>20</v>
      </c>
      <c r="E2467" s="95" t="s">
        <v>17246</v>
      </c>
      <c r="F2467" s="95" t="s">
        <v>17260</v>
      </c>
      <c r="G2467" s="95" t="s">
        <v>17261</v>
      </c>
      <c r="H2467" s="14" t="s">
        <v>20829</v>
      </c>
      <c r="I2467" s="95" t="s">
        <v>7787</v>
      </c>
      <c r="J2467" s="120" t="s">
        <v>15138</v>
      </c>
      <c r="K2467" s="106" t="s">
        <v>7788</v>
      </c>
      <c r="L2467" s="95" t="s">
        <v>7787</v>
      </c>
      <c r="M2467" s="97">
        <f>IF($K$6="с учетом НДС",VLOOKUP('Прайс MILWAUKEE®'!$J2467,'Legend ACC'!$A:$H,8,0)*(1-N2467),VLOOKUP('Прайс MILWAUKEE®'!$J2467,'Legend ACC'!$A:$H,8,0)*(1-N2467)/1.2)</f>
        <v>1122</v>
      </c>
      <c r="N2467" s="98">
        <f>IF(OR(E2467="Принадлежности",E2467="Ручной инструмент"),$K$5,IF($K$4=0,0,IFERROR(VLOOKUP(Q2467,LEGEND!$V$4:$W$7,2,0),$K$4)))</f>
        <v>0</v>
      </c>
      <c r="O2467" s="103" t="s">
        <v>20</v>
      </c>
      <c r="P2467" s="102" t="s">
        <v>20</v>
      </c>
      <c r="Q2467" s="102" t="s">
        <v>20</v>
      </c>
      <c r="R2467" s="116" t="s">
        <v>7789</v>
      </c>
      <c r="S2467" s="114" t="s">
        <v>4755</v>
      </c>
      <c r="T2467" s="114">
        <v>225</v>
      </c>
      <c r="U2467" s="114">
        <v>50</v>
      </c>
      <c r="V2467" s="114">
        <v>20</v>
      </c>
      <c r="W2467" s="115">
        <v>0.17399999999999999</v>
      </c>
    </row>
    <row r="2468" spans="2:23" ht="51">
      <c r="B2468" s="95" t="s">
        <v>20807</v>
      </c>
      <c r="C2468" s="95" t="s">
        <v>20</v>
      </c>
      <c r="D2468" s="95" t="s">
        <v>20</v>
      </c>
      <c r="E2468" s="95" t="s">
        <v>17246</v>
      </c>
      <c r="F2468" s="95" t="s">
        <v>17260</v>
      </c>
      <c r="G2468" s="95" t="s">
        <v>17261</v>
      </c>
      <c r="H2468" s="14" t="s">
        <v>20829</v>
      </c>
      <c r="I2468" s="95" t="s">
        <v>7790</v>
      </c>
      <c r="J2468" s="120" t="s">
        <v>15139</v>
      </c>
      <c r="K2468" s="106" t="s">
        <v>7791</v>
      </c>
      <c r="L2468" s="95" t="s">
        <v>7790</v>
      </c>
      <c r="M2468" s="97">
        <f>IF($K$6="с учетом НДС",VLOOKUP('Прайс MILWAUKEE®'!$J2468,'Legend ACC'!$A:$H,8,0)*(1-N2468),VLOOKUP('Прайс MILWAUKEE®'!$J2468,'Legend ACC'!$A:$H,8,0)*(1-N2468)/1.2)</f>
        <v>1617.0000000000002</v>
      </c>
      <c r="N2468" s="98">
        <f>IF(OR(E2468="Принадлежности",E2468="Ручной инструмент"),$K$5,IF($K$4=0,0,IFERROR(VLOOKUP(Q2468,LEGEND!$V$4:$W$7,2,0),$K$4)))</f>
        <v>0</v>
      </c>
      <c r="O2468" s="103" t="s">
        <v>20</v>
      </c>
      <c r="P2468" s="102" t="s">
        <v>20</v>
      </c>
      <c r="Q2468" s="102" t="s">
        <v>20</v>
      </c>
      <c r="R2468" s="116" t="s">
        <v>7792</v>
      </c>
      <c r="S2468" s="114" t="s">
        <v>4755</v>
      </c>
      <c r="T2468" s="114">
        <v>50</v>
      </c>
      <c r="U2468" s="114">
        <v>60</v>
      </c>
      <c r="V2468" s="114">
        <v>255</v>
      </c>
      <c r="W2468" s="115">
        <v>0.28999999999999998</v>
      </c>
    </row>
    <row r="2469" spans="2:23" ht="51">
      <c r="B2469" s="95" t="s">
        <v>20807</v>
      </c>
      <c r="C2469" s="95" t="s">
        <v>20</v>
      </c>
      <c r="D2469" s="95" t="s">
        <v>20</v>
      </c>
      <c r="E2469" s="95" t="s">
        <v>17246</v>
      </c>
      <c r="F2469" s="95" t="s">
        <v>17260</v>
      </c>
      <c r="G2469" s="95" t="s">
        <v>17261</v>
      </c>
      <c r="H2469" s="14" t="s">
        <v>20829</v>
      </c>
      <c r="I2469" s="95" t="s">
        <v>7793</v>
      </c>
      <c r="J2469" s="120" t="s">
        <v>15140</v>
      </c>
      <c r="K2469" s="106" t="s">
        <v>7794</v>
      </c>
      <c r="L2469" s="95" t="s">
        <v>7793</v>
      </c>
      <c r="M2469" s="97">
        <f>IF($K$6="с учетом НДС",VLOOKUP('Прайс MILWAUKEE®'!$J2469,'Legend ACC'!$A:$H,8,0)*(1-N2469),VLOOKUP('Прайс MILWAUKEE®'!$J2469,'Legend ACC'!$A:$H,8,0)*(1-N2469)/1.2)</f>
        <v>2068</v>
      </c>
      <c r="N2469" s="98">
        <f>IF(OR(E2469="Принадлежности",E2469="Ручной инструмент"),$K$5,IF($K$4=0,0,IFERROR(VLOOKUP(Q2469,LEGEND!$V$4:$W$7,2,0),$K$4)))</f>
        <v>0</v>
      </c>
      <c r="O2469" s="103" t="s">
        <v>20</v>
      </c>
      <c r="P2469" s="102" t="s">
        <v>20</v>
      </c>
      <c r="Q2469" s="102" t="s">
        <v>20</v>
      </c>
      <c r="R2469" s="116" t="s">
        <v>7795</v>
      </c>
      <c r="S2469" s="114" t="s">
        <v>4755</v>
      </c>
      <c r="T2469" s="114">
        <v>35</v>
      </c>
      <c r="U2469" s="114">
        <v>52</v>
      </c>
      <c r="V2469" s="114">
        <v>380</v>
      </c>
      <c r="W2469" s="115">
        <v>0.42599999999999999</v>
      </c>
    </row>
    <row r="2470" spans="2:23" ht="51">
      <c r="B2470" s="95" t="s">
        <v>20807</v>
      </c>
      <c r="C2470" s="95" t="s">
        <v>20</v>
      </c>
      <c r="D2470" s="95" t="s">
        <v>20</v>
      </c>
      <c r="E2470" s="95" t="s">
        <v>17246</v>
      </c>
      <c r="F2470" s="95" t="s">
        <v>17260</v>
      </c>
      <c r="G2470" s="95" t="s">
        <v>17261</v>
      </c>
      <c r="H2470" s="14" t="s">
        <v>20829</v>
      </c>
      <c r="I2470" s="95" t="s">
        <v>7796</v>
      </c>
      <c r="J2470" s="120" t="s">
        <v>15141</v>
      </c>
      <c r="K2470" s="106" t="s">
        <v>7797</v>
      </c>
      <c r="L2470" s="95" t="s">
        <v>7796</v>
      </c>
      <c r="M2470" s="97">
        <f>IF($K$6="с учетом НДС",VLOOKUP('Прайс MILWAUKEE®'!$J2470,'Legend ACC'!$A:$H,8,0)*(1-N2470),VLOOKUP('Прайс MILWAUKEE®'!$J2470,'Legend ACC'!$A:$H,8,0)*(1-N2470)/1.2)</f>
        <v>803.00000000000011</v>
      </c>
      <c r="N2470" s="98">
        <f>IF(OR(E2470="Принадлежности",E2470="Ручной инструмент"),$K$5,IF($K$4=0,0,IFERROR(VLOOKUP(Q2470,LEGEND!$V$4:$W$7,2,0),$K$4)))</f>
        <v>0</v>
      </c>
      <c r="O2470" s="103" t="s">
        <v>20</v>
      </c>
      <c r="P2470" s="102" t="s">
        <v>20</v>
      </c>
      <c r="Q2470" s="102" t="s">
        <v>20</v>
      </c>
      <c r="R2470" s="116" t="s">
        <v>7798</v>
      </c>
      <c r="S2470" s="114" t="s">
        <v>4755</v>
      </c>
      <c r="T2470" s="114">
        <v>21</v>
      </c>
      <c r="U2470" s="114">
        <v>50</v>
      </c>
      <c r="V2470" s="114">
        <v>225</v>
      </c>
      <c r="W2470" s="115">
        <v>0.15</v>
      </c>
    </row>
    <row r="2471" spans="2:23" ht="51">
      <c r="B2471" s="95" t="s">
        <v>20807</v>
      </c>
      <c r="C2471" s="95" t="s">
        <v>20</v>
      </c>
      <c r="D2471" s="95" t="s">
        <v>20</v>
      </c>
      <c r="E2471" s="95" t="s">
        <v>17246</v>
      </c>
      <c r="F2471" s="95" t="s">
        <v>17260</v>
      </c>
      <c r="G2471" s="95" t="s">
        <v>17261</v>
      </c>
      <c r="H2471" s="14" t="s">
        <v>20829</v>
      </c>
      <c r="I2471" s="95" t="s">
        <v>7799</v>
      </c>
      <c r="J2471" s="120" t="s">
        <v>15142</v>
      </c>
      <c r="K2471" s="106" t="s">
        <v>7800</v>
      </c>
      <c r="L2471" s="95" t="s">
        <v>7799</v>
      </c>
      <c r="M2471" s="97">
        <f>IF($K$6="с учетом НДС",VLOOKUP('Прайс MILWAUKEE®'!$J2471,'Legend ACC'!$A:$H,8,0)*(1-N2471),VLOOKUP('Прайс MILWAUKEE®'!$J2471,'Legend ACC'!$A:$H,8,0)*(1-N2471)/1.2)</f>
        <v>1166</v>
      </c>
      <c r="N2471" s="98">
        <f>IF(OR(E2471="Принадлежности",E2471="Ручной инструмент"),$K$5,IF($K$4=0,0,IFERROR(VLOOKUP(Q2471,LEGEND!$V$4:$W$7,2,0),$K$4)))</f>
        <v>0</v>
      </c>
      <c r="O2471" s="103" t="s">
        <v>20</v>
      </c>
      <c r="P2471" s="102" t="s">
        <v>20</v>
      </c>
      <c r="Q2471" s="102" t="s">
        <v>20</v>
      </c>
      <c r="R2471" s="116" t="s">
        <v>7801</v>
      </c>
      <c r="S2471" s="114" t="s">
        <v>4755</v>
      </c>
      <c r="T2471" s="114">
        <v>302</v>
      </c>
      <c r="U2471" s="114">
        <v>52</v>
      </c>
      <c r="V2471" s="114">
        <v>20</v>
      </c>
      <c r="W2471" s="115">
        <v>0.23599999999999999</v>
      </c>
    </row>
    <row r="2472" spans="2:23" ht="51">
      <c r="B2472" s="95" t="s">
        <v>20807</v>
      </c>
      <c r="C2472" s="95" t="s">
        <v>20</v>
      </c>
      <c r="D2472" s="95" t="s">
        <v>20</v>
      </c>
      <c r="E2472" s="95" t="s">
        <v>17246</v>
      </c>
      <c r="F2472" s="95" t="s">
        <v>17260</v>
      </c>
      <c r="G2472" s="95" t="s">
        <v>17261</v>
      </c>
      <c r="H2472" s="14" t="s">
        <v>20829</v>
      </c>
      <c r="I2472" s="95" t="s">
        <v>7802</v>
      </c>
      <c r="J2472" s="120" t="s">
        <v>15143</v>
      </c>
      <c r="K2472" s="106" t="s">
        <v>7803</v>
      </c>
      <c r="L2472" s="95" t="s">
        <v>7802</v>
      </c>
      <c r="M2472" s="97">
        <f>IF($K$6="с учетом НДС",VLOOKUP('Прайс MILWAUKEE®'!$J2472,'Legend ACC'!$A:$H,8,0)*(1-N2472),VLOOKUP('Прайс MILWAUKEE®'!$J2472,'Legend ACC'!$A:$H,8,0)*(1-N2472)/1.2)</f>
        <v>803.00000000000011</v>
      </c>
      <c r="N2472" s="98">
        <f>IF(OR(E2472="Принадлежности",E2472="Ручной инструмент"),$K$5,IF($K$4=0,0,IFERROR(VLOOKUP(Q2472,LEGEND!$V$4:$W$7,2,0),$K$4)))</f>
        <v>0</v>
      </c>
      <c r="O2472" s="103" t="s">
        <v>20</v>
      </c>
      <c r="P2472" s="102" t="s">
        <v>20</v>
      </c>
      <c r="Q2472" s="102" t="s">
        <v>20</v>
      </c>
      <c r="R2472" s="116" t="s">
        <v>7804</v>
      </c>
      <c r="S2472" s="114" t="s">
        <v>4755</v>
      </c>
      <c r="T2472" s="114">
        <v>21</v>
      </c>
      <c r="U2472" s="114">
        <v>50</v>
      </c>
      <c r="V2472" s="114">
        <v>225</v>
      </c>
      <c r="W2472" s="115">
        <v>0.154</v>
      </c>
    </row>
    <row r="2473" spans="2:23" ht="51">
      <c r="B2473" s="95" t="s">
        <v>20807</v>
      </c>
      <c r="C2473" s="95" t="s">
        <v>20</v>
      </c>
      <c r="D2473" s="95" t="s">
        <v>20</v>
      </c>
      <c r="E2473" s="95" t="s">
        <v>17246</v>
      </c>
      <c r="F2473" s="95" t="s">
        <v>17260</v>
      </c>
      <c r="G2473" s="95" t="s">
        <v>17261</v>
      </c>
      <c r="H2473" s="14" t="s">
        <v>20829</v>
      </c>
      <c r="I2473" s="95" t="s">
        <v>7805</v>
      </c>
      <c r="J2473" s="120" t="s">
        <v>15144</v>
      </c>
      <c r="K2473" s="106" t="s">
        <v>7806</v>
      </c>
      <c r="L2473" s="95" t="s">
        <v>7805</v>
      </c>
      <c r="M2473" s="97">
        <f>IF($K$6="с учетом НДС",VLOOKUP('Прайс MILWAUKEE®'!$J2473,'Legend ACC'!$A:$H,8,0)*(1-N2473),VLOOKUP('Прайс MILWAUKEE®'!$J2473,'Legend ACC'!$A:$H,8,0)*(1-N2473)/1.2)</f>
        <v>781.00000000000011</v>
      </c>
      <c r="N2473" s="98">
        <f>IF(OR(E2473="Принадлежности",E2473="Ручной инструмент"),$K$5,IF($K$4=0,0,IFERROR(VLOOKUP(Q2473,LEGEND!$V$4:$W$7,2,0),$K$4)))</f>
        <v>0</v>
      </c>
      <c r="O2473" s="103" t="s">
        <v>20</v>
      </c>
      <c r="P2473" s="102" t="s">
        <v>20</v>
      </c>
      <c r="Q2473" s="102" t="s">
        <v>20</v>
      </c>
      <c r="R2473" s="116" t="s">
        <v>7807</v>
      </c>
      <c r="S2473" s="114" t="s">
        <v>4755</v>
      </c>
      <c r="T2473" s="114">
        <v>21</v>
      </c>
      <c r="U2473" s="114">
        <v>50</v>
      </c>
      <c r="V2473" s="114">
        <v>225</v>
      </c>
      <c r="W2473" s="115">
        <v>0.154</v>
      </c>
    </row>
    <row r="2474" spans="2:23" ht="51">
      <c r="B2474" s="95" t="s">
        <v>20807</v>
      </c>
      <c r="C2474" s="95" t="s">
        <v>20</v>
      </c>
      <c r="D2474" s="95" t="s">
        <v>20</v>
      </c>
      <c r="E2474" s="95" t="s">
        <v>17246</v>
      </c>
      <c r="F2474" s="95" t="s">
        <v>17260</v>
      </c>
      <c r="G2474" s="95" t="s">
        <v>17261</v>
      </c>
      <c r="H2474" s="14" t="s">
        <v>20829</v>
      </c>
      <c r="I2474" s="95" t="s">
        <v>7808</v>
      </c>
      <c r="J2474" s="120" t="s">
        <v>15145</v>
      </c>
      <c r="K2474" s="106" t="s">
        <v>7809</v>
      </c>
      <c r="L2474" s="95" t="s">
        <v>7808</v>
      </c>
      <c r="M2474" s="97">
        <f>IF($K$6="с учетом НДС",VLOOKUP('Прайс MILWAUKEE®'!$J2474,'Legend ACC'!$A:$H,8,0)*(1-N2474),VLOOKUP('Прайс MILWAUKEE®'!$J2474,'Legend ACC'!$A:$H,8,0)*(1-N2474)/1.2)</f>
        <v>1166</v>
      </c>
      <c r="N2474" s="98">
        <f>IF(OR(E2474="Принадлежности",E2474="Ручной инструмент"),$K$5,IF($K$4=0,0,IFERROR(VLOOKUP(Q2474,LEGEND!$V$4:$W$7,2,0),$K$4)))</f>
        <v>0</v>
      </c>
      <c r="O2474" s="103" t="s">
        <v>20</v>
      </c>
      <c r="P2474" s="102" t="s">
        <v>20</v>
      </c>
      <c r="Q2474" s="102" t="s">
        <v>20</v>
      </c>
      <c r="R2474" s="116" t="s">
        <v>7810</v>
      </c>
      <c r="S2474" s="114" t="s">
        <v>4755</v>
      </c>
      <c r="T2474" s="114">
        <v>35</v>
      </c>
      <c r="U2474" s="114">
        <v>52</v>
      </c>
      <c r="V2474" s="114">
        <v>303</v>
      </c>
      <c r="W2474" s="115">
        <v>0.24</v>
      </c>
    </row>
    <row r="2475" spans="2:23" ht="51">
      <c r="B2475" s="95" t="s">
        <v>20807</v>
      </c>
      <c r="C2475" s="95" t="s">
        <v>20</v>
      </c>
      <c r="D2475" s="95" t="s">
        <v>20</v>
      </c>
      <c r="E2475" s="95" t="s">
        <v>17246</v>
      </c>
      <c r="F2475" s="95" t="s">
        <v>17260</v>
      </c>
      <c r="G2475" s="95" t="s">
        <v>17261</v>
      </c>
      <c r="H2475" s="14" t="s">
        <v>20829</v>
      </c>
      <c r="I2475" s="95" t="s">
        <v>7811</v>
      </c>
      <c r="J2475" s="120" t="s">
        <v>15146</v>
      </c>
      <c r="K2475" s="106" t="s">
        <v>7812</v>
      </c>
      <c r="L2475" s="95" t="s">
        <v>7811</v>
      </c>
      <c r="M2475" s="97">
        <f>IF($K$6="с учетом НДС",VLOOKUP('Прайс MILWAUKEE®'!$J2475,'Legend ACC'!$A:$H,8,0)*(1-N2475),VLOOKUP('Прайс MILWAUKEE®'!$J2475,'Legend ACC'!$A:$H,8,0)*(1-N2475)/1.2)</f>
        <v>1111</v>
      </c>
      <c r="N2475" s="98">
        <f>IF(OR(E2475="Принадлежности",E2475="Ручной инструмент"),$K$5,IF($K$4=0,0,IFERROR(VLOOKUP(Q2475,LEGEND!$V$4:$W$7,2,0),$K$4)))</f>
        <v>0</v>
      </c>
      <c r="O2475" s="103" t="s">
        <v>20</v>
      </c>
      <c r="P2475" s="102" t="s">
        <v>20</v>
      </c>
      <c r="Q2475" s="102" t="s">
        <v>20</v>
      </c>
      <c r="R2475" s="116" t="s">
        <v>7813</v>
      </c>
      <c r="S2475" s="114" t="s">
        <v>4755</v>
      </c>
      <c r="T2475" s="114">
        <v>35</v>
      </c>
      <c r="U2475" s="114">
        <v>52</v>
      </c>
      <c r="V2475" s="114">
        <v>303</v>
      </c>
      <c r="W2475" s="115">
        <v>0.24399999999999999</v>
      </c>
    </row>
    <row r="2476" spans="2:23" ht="51">
      <c r="B2476" s="95" t="s">
        <v>20807</v>
      </c>
      <c r="C2476" s="95" t="s">
        <v>20</v>
      </c>
      <c r="D2476" s="95" t="s">
        <v>20</v>
      </c>
      <c r="E2476" s="95" t="s">
        <v>17246</v>
      </c>
      <c r="F2476" s="95" t="s">
        <v>17260</v>
      </c>
      <c r="G2476" s="95" t="s">
        <v>17261</v>
      </c>
      <c r="H2476" s="14" t="s">
        <v>20829</v>
      </c>
      <c r="I2476" s="95" t="s">
        <v>7814</v>
      </c>
      <c r="J2476" s="120" t="s">
        <v>15147</v>
      </c>
      <c r="K2476" s="106" t="s">
        <v>7815</v>
      </c>
      <c r="L2476" s="95" t="s">
        <v>7814</v>
      </c>
      <c r="M2476" s="97">
        <f>IF($K$6="с учетом НДС",VLOOKUP('Прайс MILWAUKEE®'!$J2476,'Legend ACC'!$A:$H,8,0)*(1-N2476),VLOOKUP('Прайс MILWAUKEE®'!$J2476,'Legend ACC'!$A:$H,8,0)*(1-N2476)/1.2)</f>
        <v>1463.0000000000002</v>
      </c>
      <c r="N2476" s="98">
        <f>IF(OR(E2476="Принадлежности",E2476="Ручной инструмент"),$K$5,IF($K$4=0,0,IFERROR(VLOOKUP(Q2476,LEGEND!$V$4:$W$7,2,0),$K$4)))</f>
        <v>0</v>
      </c>
      <c r="O2476" s="103" t="s">
        <v>20</v>
      </c>
      <c r="P2476" s="102" t="s">
        <v>20</v>
      </c>
      <c r="Q2476" s="102" t="s">
        <v>20</v>
      </c>
      <c r="R2476" s="116" t="s">
        <v>7816</v>
      </c>
      <c r="S2476" s="114" t="s">
        <v>4755</v>
      </c>
      <c r="T2476" s="114">
        <v>50</v>
      </c>
      <c r="U2476" s="114">
        <v>50</v>
      </c>
      <c r="V2476" s="114">
        <v>378</v>
      </c>
      <c r="W2476" s="115">
        <v>0.32600000000000001</v>
      </c>
    </row>
    <row r="2477" spans="2:23" ht="38.25">
      <c r="B2477" s="95" t="s">
        <v>20807</v>
      </c>
      <c r="C2477" s="95" t="s">
        <v>20</v>
      </c>
      <c r="D2477" s="95" t="s">
        <v>20</v>
      </c>
      <c r="E2477" s="95" t="s">
        <v>17246</v>
      </c>
      <c r="F2477" s="95" t="s">
        <v>17260</v>
      </c>
      <c r="G2477" s="95" t="s">
        <v>17261</v>
      </c>
      <c r="H2477" s="14" t="s">
        <v>20829</v>
      </c>
      <c r="I2477" s="95" t="s">
        <v>7817</v>
      </c>
      <c r="J2477" s="120" t="s">
        <v>15148</v>
      </c>
      <c r="K2477" s="106" t="s">
        <v>7818</v>
      </c>
      <c r="L2477" s="95" t="s">
        <v>7817</v>
      </c>
      <c r="M2477" s="97">
        <f>IF($K$6="с учетом НДС",VLOOKUP('Прайс MILWAUKEE®'!$J2477,'Legend ACC'!$A:$H,8,0)*(1-N2477),VLOOKUP('Прайс MILWAUKEE®'!$J2477,'Legend ACC'!$A:$H,8,0)*(1-N2477)/1.2)</f>
        <v>4796</v>
      </c>
      <c r="N2477" s="98">
        <f>IF(OR(E2477="Принадлежности",E2477="Ручной инструмент"),$K$5,IF($K$4=0,0,IFERROR(VLOOKUP(Q2477,LEGEND!$V$4:$W$7,2,0),$K$4)))</f>
        <v>0</v>
      </c>
      <c r="O2477" s="103" t="s">
        <v>20</v>
      </c>
      <c r="P2477" s="102" t="s">
        <v>20</v>
      </c>
      <c r="Q2477" s="102" t="s">
        <v>20</v>
      </c>
      <c r="R2477" s="116" t="s">
        <v>7819</v>
      </c>
      <c r="S2477" s="114" t="s">
        <v>4755</v>
      </c>
      <c r="T2477" s="114">
        <v>176</v>
      </c>
      <c r="U2477" s="114">
        <v>60</v>
      </c>
      <c r="V2477" s="114">
        <v>30</v>
      </c>
      <c r="W2477" s="115">
        <v>0.80400000000000005</v>
      </c>
    </row>
    <row r="2478" spans="2:23" ht="38.25">
      <c r="B2478" s="95" t="s">
        <v>20807</v>
      </c>
      <c r="C2478" s="95" t="s">
        <v>20</v>
      </c>
      <c r="D2478" s="95" t="s">
        <v>20</v>
      </c>
      <c r="E2478" s="95" t="s">
        <v>17246</v>
      </c>
      <c r="F2478" s="95" t="s">
        <v>17260</v>
      </c>
      <c r="G2478" s="95" t="s">
        <v>17261</v>
      </c>
      <c r="H2478" s="14" t="s">
        <v>20829</v>
      </c>
      <c r="I2478" s="95" t="s">
        <v>7820</v>
      </c>
      <c r="J2478" s="120" t="s">
        <v>15149</v>
      </c>
      <c r="K2478" s="106" t="s">
        <v>7821</v>
      </c>
      <c r="L2478" s="95" t="s">
        <v>7820</v>
      </c>
      <c r="M2478" s="97">
        <f>IF($K$6="с учетом НДС",VLOOKUP('Прайс MILWAUKEE®'!$J2478,'Legend ACC'!$A:$H,8,0)*(1-N2478),VLOOKUP('Прайс MILWAUKEE®'!$J2478,'Legend ACC'!$A:$H,8,0)*(1-N2478)/1.2)</f>
        <v>7832.0000000000009</v>
      </c>
      <c r="N2478" s="98">
        <f>IF(OR(E2478="Принадлежности",E2478="Ручной инструмент"),$K$5,IF($K$4=0,0,IFERROR(VLOOKUP(Q2478,LEGEND!$V$4:$W$7,2,0),$K$4)))</f>
        <v>0</v>
      </c>
      <c r="O2478" s="103" t="s">
        <v>20</v>
      </c>
      <c r="P2478" s="102" t="s">
        <v>20</v>
      </c>
      <c r="Q2478" s="102" t="s">
        <v>20</v>
      </c>
      <c r="R2478" s="116" t="s">
        <v>7822</v>
      </c>
      <c r="S2478" s="114" t="s">
        <v>4755</v>
      </c>
      <c r="T2478" s="114">
        <v>225</v>
      </c>
      <c r="U2478" s="114">
        <v>60</v>
      </c>
      <c r="V2478" s="114">
        <v>30</v>
      </c>
      <c r="W2478" s="115">
        <v>1.4059999999999999</v>
      </c>
    </row>
    <row r="2479" spans="2:23" ht="38.25">
      <c r="B2479" s="95" t="s">
        <v>20807</v>
      </c>
      <c r="C2479" s="95" t="s">
        <v>20</v>
      </c>
      <c r="D2479" s="95" t="s">
        <v>20</v>
      </c>
      <c r="E2479" s="95" t="s">
        <v>17246</v>
      </c>
      <c r="F2479" s="95" t="s">
        <v>17260</v>
      </c>
      <c r="G2479" s="95" t="s">
        <v>17261</v>
      </c>
      <c r="H2479" s="14" t="s">
        <v>20829</v>
      </c>
      <c r="I2479" s="95" t="s">
        <v>7823</v>
      </c>
      <c r="J2479" s="120" t="s">
        <v>15150</v>
      </c>
      <c r="K2479" s="106" t="s">
        <v>7824</v>
      </c>
      <c r="L2479" s="95" t="s">
        <v>7823</v>
      </c>
      <c r="M2479" s="97">
        <f>IF($K$6="с учетом НДС",VLOOKUP('Прайс MILWAUKEE®'!$J2479,'Legend ACC'!$A:$H,8,0)*(1-N2479),VLOOKUP('Прайс MILWAUKEE®'!$J2479,'Legend ACC'!$A:$H,8,0)*(1-N2479)/1.2)</f>
        <v>9438</v>
      </c>
      <c r="N2479" s="98">
        <f>IF(OR(E2479="Принадлежности",E2479="Ручной инструмент"),$K$5,IF($K$4=0,0,IFERROR(VLOOKUP(Q2479,LEGEND!$V$4:$W$7,2,0),$K$4)))</f>
        <v>0</v>
      </c>
      <c r="O2479" s="103" t="s">
        <v>20</v>
      </c>
      <c r="P2479" s="102" t="s">
        <v>20</v>
      </c>
      <c r="Q2479" s="102" t="s">
        <v>20</v>
      </c>
      <c r="R2479" s="116" t="s">
        <v>7825</v>
      </c>
      <c r="S2479" s="114" t="s">
        <v>4755</v>
      </c>
      <c r="T2479" s="114">
        <v>330</v>
      </c>
      <c r="U2479" s="114">
        <v>60</v>
      </c>
      <c r="V2479" s="114">
        <v>34</v>
      </c>
      <c r="W2479" s="115">
        <v>1.966</v>
      </c>
    </row>
    <row r="2480" spans="2:23" ht="51">
      <c r="B2480" s="95" t="s">
        <v>20807</v>
      </c>
      <c r="C2480" s="95" t="s">
        <v>20</v>
      </c>
      <c r="D2480" s="95" t="s">
        <v>20</v>
      </c>
      <c r="E2480" s="95" t="s">
        <v>17246</v>
      </c>
      <c r="F2480" s="95" t="s">
        <v>17260</v>
      </c>
      <c r="G2480" s="95" t="s">
        <v>17261</v>
      </c>
      <c r="H2480" s="14" t="s">
        <v>20829</v>
      </c>
      <c r="I2480" s="95" t="s">
        <v>7826</v>
      </c>
      <c r="J2480" s="120" t="s">
        <v>15151</v>
      </c>
      <c r="K2480" s="106" t="s">
        <v>7827</v>
      </c>
      <c r="L2480" s="95" t="s">
        <v>7826</v>
      </c>
      <c r="M2480" s="97">
        <f>IF($K$6="с учетом НДС",VLOOKUP('Прайс MILWAUKEE®'!$J2480,'Legend ACC'!$A:$H,8,0)*(1-N2480),VLOOKUP('Прайс MILWAUKEE®'!$J2480,'Legend ACC'!$A:$H,8,0)*(1-N2480)/1.2)</f>
        <v>4169</v>
      </c>
      <c r="N2480" s="98">
        <f>IF(OR(E2480="Принадлежности",E2480="Ручной инструмент"),$K$5,IF($K$4=0,0,IFERROR(VLOOKUP(Q2480,LEGEND!$V$4:$W$7,2,0),$K$4)))</f>
        <v>0</v>
      </c>
      <c r="O2480" s="103" t="s">
        <v>20</v>
      </c>
      <c r="P2480" s="102" t="s">
        <v>20</v>
      </c>
      <c r="Q2480" s="102" t="s">
        <v>20</v>
      </c>
      <c r="R2480" s="116" t="s">
        <v>7828</v>
      </c>
      <c r="S2480" s="114" t="s">
        <v>4755</v>
      </c>
      <c r="T2480" s="114">
        <v>175</v>
      </c>
      <c r="U2480" s="114">
        <v>60</v>
      </c>
      <c r="V2480" s="114">
        <v>31</v>
      </c>
      <c r="W2480" s="115">
        <v>0.69399999999999995</v>
      </c>
    </row>
    <row r="2481" spans="2:23" ht="51">
      <c r="B2481" s="95" t="s">
        <v>20807</v>
      </c>
      <c r="C2481" s="95" t="s">
        <v>20</v>
      </c>
      <c r="D2481" s="95" t="s">
        <v>20</v>
      </c>
      <c r="E2481" s="95" t="s">
        <v>17246</v>
      </c>
      <c r="F2481" s="95" t="s">
        <v>17260</v>
      </c>
      <c r="G2481" s="95" t="s">
        <v>17261</v>
      </c>
      <c r="H2481" s="14" t="s">
        <v>20829</v>
      </c>
      <c r="I2481" s="95" t="s">
        <v>7829</v>
      </c>
      <c r="J2481" s="120" t="s">
        <v>15152</v>
      </c>
      <c r="K2481" s="106" t="s">
        <v>7830</v>
      </c>
      <c r="L2481" s="95" t="s">
        <v>7829</v>
      </c>
      <c r="M2481" s="97">
        <f>IF($K$6="с учетом НДС",VLOOKUP('Прайс MILWAUKEE®'!$J2481,'Legend ACC'!$A:$H,8,0)*(1-N2481),VLOOKUP('Прайс MILWAUKEE®'!$J2481,'Legend ACC'!$A:$H,8,0)*(1-N2481)/1.2)</f>
        <v>5896.0000000000009</v>
      </c>
      <c r="N2481" s="98">
        <f>IF(OR(E2481="Принадлежности",E2481="Ручной инструмент"),$K$5,IF($K$4=0,0,IFERROR(VLOOKUP(Q2481,LEGEND!$V$4:$W$7,2,0),$K$4)))</f>
        <v>0</v>
      </c>
      <c r="O2481" s="103" t="s">
        <v>20</v>
      </c>
      <c r="P2481" s="102" t="s">
        <v>20</v>
      </c>
      <c r="Q2481" s="102" t="s">
        <v>20</v>
      </c>
      <c r="R2481" s="116" t="s">
        <v>7831</v>
      </c>
      <c r="S2481" s="114" t="s">
        <v>4755</v>
      </c>
      <c r="T2481" s="114">
        <v>250</v>
      </c>
      <c r="U2481" s="114">
        <v>60</v>
      </c>
      <c r="V2481" s="114">
        <v>35</v>
      </c>
      <c r="W2481" s="115">
        <v>1.1240000000000001</v>
      </c>
    </row>
    <row r="2482" spans="2:23" ht="51">
      <c r="B2482" s="95" t="s">
        <v>20807</v>
      </c>
      <c r="C2482" s="95" t="s">
        <v>20</v>
      </c>
      <c r="D2482" s="95" t="s">
        <v>20</v>
      </c>
      <c r="E2482" s="95" t="s">
        <v>17246</v>
      </c>
      <c r="F2482" s="95" t="s">
        <v>17260</v>
      </c>
      <c r="G2482" s="95" t="s">
        <v>17261</v>
      </c>
      <c r="H2482" s="14" t="s">
        <v>20829</v>
      </c>
      <c r="I2482" s="95" t="s">
        <v>7832</v>
      </c>
      <c r="J2482" s="120" t="s">
        <v>15153</v>
      </c>
      <c r="K2482" s="106" t="s">
        <v>7833</v>
      </c>
      <c r="L2482" s="95" t="s">
        <v>7832</v>
      </c>
      <c r="M2482" s="97">
        <f>IF($K$6="с учетом НДС",VLOOKUP('Прайс MILWAUKEE®'!$J2482,'Legend ACC'!$A:$H,8,0)*(1-N2482),VLOOKUP('Прайс MILWAUKEE®'!$J2482,'Legend ACC'!$A:$H,8,0)*(1-N2482)/1.2)</f>
        <v>4136</v>
      </c>
      <c r="N2482" s="98">
        <f>IF(OR(E2482="Принадлежности",E2482="Ручной инструмент"),$K$5,IF($K$4=0,0,IFERROR(VLOOKUP(Q2482,LEGEND!$V$4:$W$7,2,0),$K$4)))</f>
        <v>0</v>
      </c>
      <c r="O2482" s="103" t="s">
        <v>20</v>
      </c>
      <c r="P2482" s="102" t="s">
        <v>20</v>
      </c>
      <c r="Q2482" s="102" t="s">
        <v>20</v>
      </c>
      <c r="R2482" s="116" t="s">
        <v>7834</v>
      </c>
      <c r="S2482" s="114" t="s">
        <v>4755</v>
      </c>
      <c r="T2482" s="114">
        <v>175</v>
      </c>
      <c r="U2482" s="114">
        <v>60</v>
      </c>
      <c r="V2482" s="114">
        <v>30</v>
      </c>
      <c r="W2482" s="115">
        <v>0.71599999999999997</v>
      </c>
    </row>
    <row r="2483" spans="2:23" ht="51">
      <c r="B2483" s="95" t="s">
        <v>20807</v>
      </c>
      <c r="C2483" s="95" t="s">
        <v>20</v>
      </c>
      <c r="D2483" s="95" t="s">
        <v>20</v>
      </c>
      <c r="E2483" s="95" t="s">
        <v>17246</v>
      </c>
      <c r="F2483" s="95" t="s">
        <v>17260</v>
      </c>
      <c r="G2483" s="95" t="s">
        <v>17261</v>
      </c>
      <c r="H2483" s="14" t="s">
        <v>20829</v>
      </c>
      <c r="I2483" s="95" t="s">
        <v>7835</v>
      </c>
      <c r="J2483" s="120" t="s">
        <v>15154</v>
      </c>
      <c r="K2483" s="106" t="s">
        <v>7836</v>
      </c>
      <c r="L2483" s="95" t="s">
        <v>7835</v>
      </c>
      <c r="M2483" s="97">
        <f>IF($K$6="с учетом НДС",VLOOKUP('Прайс MILWAUKEE®'!$J2483,'Legend ACC'!$A:$H,8,0)*(1-N2483),VLOOKUP('Прайс MILWAUKEE®'!$J2483,'Legend ACC'!$A:$H,8,0)*(1-N2483)/1.2)</f>
        <v>3993.0000000000005</v>
      </c>
      <c r="N2483" s="98">
        <f>IF(OR(E2483="Принадлежности",E2483="Ручной инструмент"),$K$5,IF($K$4=0,0,IFERROR(VLOOKUP(Q2483,LEGEND!$V$4:$W$7,2,0),$K$4)))</f>
        <v>0</v>
      </c>
      <c r="O2483" s="103" t="s">
        <v>20</v>
      </c>
      <c r="P2483" s="102" t="s">
        <v>20</v>
      </c>
      <c r="Q2483" s="102" t="s">
        <v>20</v>
      </c>
      <c r="R2483" s="116" t="s">
        <v>7837</v>
      </c>
      <c r="S2483" s="114" t="s">
        <v>4755</v>
      </c>
      <c r="T2483" s="114">
        <v>179</v>
      </c>
      <c r="U2483" s="114">
        <v>60</v>
      </c>
      <c r="V2483" s="114">
        <v>30</v>
      </c>
      <c r="W2483" s="115">
        <v>0.72399999999999998</v>
      </c>
    </row>
    <row r="2484" spans="2:23" ht="51">
      <c r="B2484" s="95" t="s">
        <v>20807</v>
      </c>
      <c r="C2484" s="95" t="s">
        <v>20</v>
      </c>
      <c r="D2484" s="95" t="s">
        <v>20</v>
      </c>
      <c r="E2484" s="95" t="s">
        <v>17246</v>
      </c>
      <c r="F2484" s="95" t="s">
        <v>17260</v>
      </c>
      <c r="G2484" s="95" t="s">
        <v>17261</v>
      </c>
      <c r="H2484" s="14" t="s">
        <v>20829</v>
      </c>
      <c r="I2484" s="95" t="s">
        <v>7838</v>
      </c>
      <c r="J2484" s="120" t="s">
        <v>15155</v>
      </c>
      <c r="K2484" s="106" t="s">
        <v>7839</v>
      </c>
      <c r="L2484" s="95" t="s">
        <v>7838</v>
      </c>
      <c r="M2484" s="97">
        <f>IF($K$6="с учетом НДС",VLOOKUP('Прайс MILWAUKEE®'!$J2484,'Legend ACC'!$A:$H,8,0)*(1-N2484),VLOOKUP('Прайс MILWAUKEE®'!$J2484,'Legend ACC'!$A:$H,8,0)*(1-N2484)/1.2)</f>
        <v>5962.0000000000009</v>
      </c>
      <c r="N2484" s="98">
        <f>IF(OR(E2484="Принадлежности",E2484="Ручной инструмент"),$K$5,IF($K$4=0,0,IFERROR(VLOOKUP(Q2484,LEGEND!$V$4:$W$7,2,0),$K$4)))</f>
        <v>0</v>
      </c>
      <c r="O2484" s="103" t="s">
        <v>20</v>
      </c>
      <c r="P2484" s="102" t="s">
        <v>20</v>
      </c>
      <c r="Q2484" s="102" t="s">
        <v>20</v>
      </c>
      <c r="R2484" s="116" t="s">
        <v>7840</v>
      </c>
      <c r="S2484" s="114" t="s">
        <v>4755</v>
      </c>
      <c r="T2484" s="114">
        <v>260</v>
      </c>
      <c r="U2484" s="114">
        <v>60</v>
      </c>
      <c r="V2484" s="114">
        <v>35</v>
      </c>
      <c r="W2484" s="115">
        <v>1.1599999999999999</v>
      </c>
    </row>
    <row r="2485" spans="2:23" ht="51">
      <c r="B2485" s="95" t="s">
        <v>20807</v>
      </c>
      <c r="C2485" s="95" t="s">
        <v>20</v>
      </c>
      <c r="D2485" s="95" t="s">
        <v>20</v>
      </c>
      <c r="E2485" s="95" t="s">
        <v>17246</v>
      </c>
      <c r="F2485" s="95" t="s">
        <v>17260</v>
      </c>
      <c r="G2485" s="95" t="s">
        <v>17261</v>
      </c>
      <c r="H2485" s="14" t="s">
        <v>20829</v>
      </c>
      <c r="I2485" s="95" t="s">
        <v>7841</v>
      </c>
      <c r="J2485" s="120" t="s">
        <v>15156</v>
      </c>
      <c r="K2485" s="106" t="s">
        <v>7842</v>
      </c>
      <c r="L2485" s="95" t="s">
        <v>7841</v>
      </c>
      <c r="M2485" s="97">
        <f>IF($K$6="с учетом НДС",VLOOKUP('Прайс MILWAUKEE®'!$J2485,'Legend ACC'!$A:$H,8,0)*(1-N2485),VLOOKUP('Прайс MILWAUKEE®'!$J2485,'Legend ACC'!$A:$H,8,0)*(1-N2485)/1.2)</f>
        <v>5687.0000000000009</v>
      </c>
      <c r="N2485" s="98">
        <f>IF(OR(E2485="Принадлежности",E2485="Ручной инструмент"),$K$5,IF($K$4=0,0,IFERROR(VLOOKUP(Q2485,LEGEND!$V$4:$W$7,2,0),$K$4)))</f>
        <v>0</v>
      </c>
      <c r="O2485" s="103" t="s">
        <v>20</v>
      </c>
      <c r="P2485" s="102" t="s">
        <v>20</v>
      </c>
      <c r="Q2485" s="102" t="s">
        <v>20</v>
      </c>
      <c r="R2485" s="116" t="s">
        <v>7843</v>
      </c>
      <c r="S2485" s="114" t="s">
        <v>4755</v>
      </c>
      <c r="T2485" s="114">
        <v>250</v>
      </c>
      <c r="U2485" s="114">
        <v>60</v>
      </c>
      <c r="V2485" s="114">
        <v>30</v>
      </c>
      <c r="W2485" s="115">
        <v>1.1459999999999999</v>
      </c>
    </row>
    <row r="2486" spans="2:23" ht="51">
      <c r="B2486" s="95" t="s">
        <v>20807</v>
      </c>
      <c r="C2486" s="95" t="s">
        <v>20</v>
      </c>
      <c r="D2486" s="95" t="s">
        <v>20</v>
      </c>
      <c r="E2486" s="95" t="s">
        <v>17246</v>
      </c>
      <c r="F2486" s="95" t="s">
        <v>17260</v>
      </c>
      <c r="G2486" s="95" t="s">
        <v>17261</v>
      </c>
      <c r="H2486" s="14" t="s">
        <v>20829</v>
      </c>
      <c r="I2486" s="95" t="s">
        <v>7844</v>
      </c>
      <c r="J2486" s="120" t="s">
        <v>15157</v>
      </c>
      <c r="K2486" s="106" t="s">
        <v>7845</v>
      </c>
      <c r="L2486" s="95" t="s">
        <v>7844</v>
      </c>
      <c r="M2486" s="97">
        <f>IF($K$6="с учетом НДС",VLOOKUP('Прайс MILWAUKEE®'!$J2486,'Legend ACC'!$A:$H,8,0)*(1-N2486),VLOOKUP('Прайс MILWAUKEE®'!$J2486,'Legend ACC'!$A:$H,8,0)*(1-N2486)/1.2)</f>
        <v>7007.0000000000009</v>
      </c>
      <c r="N2486" s="98">
        <f>IF(OR(E2486="Принадлежности",E2486="Ручной инструмент"),$K$5,IF($K$4=0,0,IFERROR(VLOOKUP(Q2486,LEGEND!$V$4:$W$7,2,0),$K$4)))</f>
        <v>0</v>
      </c>
      <c r="O2486" s="103" t="s">
        <v>20</v>
      </c>
      <c r="P2486" s="102" t="s">
        <v>20</v>
      </c>
      <c r="Q2486" s="102" t="s">
        <v>20</v>
      </c>
      <c r="R2486" s="116" t="s">
        <v>7846</v>
      </c>
      <c r="S2486" s="114" t="s">
        <v>4755</v>
      </c>
      <c r="T2486" s="114">
        <v>330</v>
      </c>
      <c r="U2486" s="114">
        <v>60</v>
      </c>
      <c r="V2486" s="114">
        <v>35</v>
      </c>
      <c r="W2486" s="115">
        <v>1.556</v>
      </c>
    </row>
    <row r="2487" spans="2:23" ht="51">
      <c r="B2487" s="95" t="s">
        <v>20807</v>
      </c>
      <c r="C2487" s="95" t="s">
        <v>20</v>
      </c>
      <c r="D2487" s="95" t="s">
        <v>20</v>
      </c>
      <c r="E2487" s="95" t="s">
        <v>17246</v>
      </c>
      <c r="F2487" s="95" t="s">
        <v>17260</v>
      </c>
      <c r="G2487" s="95" t="s">
        <v>17261</v>
      </c>
      <c r="H2487" s="14" t="s">
        <v>20829</v>
      </c>
      <c r="I2487" s="95" t="s">
        <v>7847</v>
      </c>
      <c r="J2487" s="120" t="s">
        <v>15158</v>
      </c>
      <c r="K2487" s="106" t="s">
        <v>7848</v>
      </c>
      <c r="L2487" s="95" t="s">
        <v>7847</v>
      </c>
      <c r="M2487" s="97">
        <f>IF($K$6="с учетом НДС",VLOOKUP('Прайс MILWAUKEE®'!$J2487,'Legend ACC'!$A:$H,8,0)*(1-N2487),VLOOKUP('Прайс MILWAUKEE®'!$J2487,'Legend ACC'!$A:$H,8,0)*(1-N2487)/1.2)</f>
        <v>101871.00000000001</v>
      </c>
      <c r="N2487" s="98">
        <f>IF(OR(E2487="Принадлежности",E2487="Ручной инструмент"),$K$5,IF($K$4=0,0,IFERROR(VLOOKUP(Q2487,LEGEND!$V$4:$W$7,2,0),$K$4)))</f>
        <v>0</v>
      </c>
      <c r="O2487" s="103" t="s">
        <v>20</v>
      </c>
      <c r="P2487" s="102" t="s">
        <v>20</v>
      </c>
      <c r="Q2487" s="102" t="s">
        <v>20</v>
      </c>
      <c r="R2487" s="116" t="s">
        <v>7849</v>
      </c>
      <c r="S2487" s="114" t="s">
        <v>4755</v>
      </c>
      <c r="T2487" s="114">
        <v>220</v>
      </c>
      <c r="U2487" s="114">
        <v>210</v>
      </c>
      <c r="V2487" s="114">
        <v>95</v>
      </c>
      <c r="W2487" s="115">
        <v>16.21</v>
      </c>
    </row>
    <row r="2488" spans="2:23" ht="38.25">
      <c r="B2488" s="95" t="s">
        <v>20807</v>
      </c>
      <c r="C2488" s="95" t="s">
        <v>20</v>
      </c>
      <c r="D2488" s="95" t="s">
        <v>20</v>
      </c>
      <c r="E2488" s="95" t="s">
        <v>17246</v>
      </c>
      <c r="F2488" s="95" t="s">
        <v>17260</v>
      </c>
      <c r="G2488" s="95" t="s">
        <v>17261</v>
      </c>
      <c r="H2488" s="14" t="s">
        <v>20829</v>
      </c>
      <c r="I2488" s="95" t="s">
        <v>7850</v>
      </c>
      <c r="J2488" s="120" t="s">
        <v>15159</v>
      </c>
      <c r="K2488" s="106" t="s">
        <v>7851</v>
      </c>
      <c r="L2488" s="95" t="s">
        <v>7850</v>
      </c>
      <c r="M2488" s="97">
        <f>IF($K$6="с учетом НДС",VLOOKUP('Прайс MILWAUKEE®'!$J2488,'Legend ACC'!$A:$H,8,0)*(1-N2488),VLOOKUP('Прайс MILWAUKEE®'!$J2488,'Legend ACC'!$A:$H,8,0)*(1-N2488)/1.2)</f>
        <v>8613</v>
      </c>
      <c r="N2488" s="98">
        <f>IF(OR(E2488="Принадлежности",E2488="Ручной инструмент"),$K$5,IF($K$4=0,0,IFERROR(VLOOKUP(Q2488,LEGEND!$V$4:$W$7,2,0),$K$4)))</f>
        <v>0</v>
      </c>
      <c r="O2488" s="103" t="s">
        <v>20</v>
      </c>
      <c r="P2488" s="102" t="s">
        <v>20</v>
      </c>
      <c r="Q2488" s="102" t="s">
        <v>20</v>
      </c>
      <c r="R2488" s="116" t="s">
        <v>7852</v>
      </c>
      <c r="S2488" s="114" t="s">
        <v>4755</v>
      </c>
      <c r="T2488" s="114">
        <v>175</v>
      </c>
      <c r="U2488" s="114">
        <v>50</v>
      </c>
      <c r="V2488" s="114">
        <v>20</v>
      </c>
      <c r="W2488" s="115">
        <v>1.226</v>
      </c>
    </row>
    <row r="2489" spans="2:23" ht="38.25">
      <c r="B2489" s="95" t="s">
        <v>20807</v>
      </c>
      <c r="C2489" s="95" t="s">
        <v>20</v>
      </c>
      <c r="D2489" s="95" t="s">
        <v>20</v>
      </c>
      <c r="E2489" s="95" t="s">
        <v>17246</v>
      </c>
      <c r="F2489" s="95" t="s">
        <v>17260</v>
      </c>
      <c r="G2489" s="95" t="s">
        <v>17261</v>
      </c>
      <c r="H2489" s="14" t="s">
        <v>20829</v>
      </c>
      <c r="I2489" s="95" t="s">
        <v>7853</v>
      </c>
      <c r="J2489" s="120" t="s">
        <v>15160</v>
      </c>
      <c r="K2489" s="106" t="s">
        <v>7854</v>
      </c>
      <c r="L2489" s="95" t="s">
        <v>7853</v>
      </c>
      <c r="M2489" s="97">
        <f>IF($K$6="с учетом НДС",VLOOKUP('Прайс MILWAUKEE®'!$J2489,'Legend ACC'!$A:$H,8,0)*(1-N2489),VLOOKUP('Прайс MILWAUKEE®'!$J2489,'Legend ACC'!$A:$H,8,0)*(1-N2489)/1.2)</f>
        <v>12804.000000000002</v>
      </c>
      <c r="N2489" s="98">
        <f>IF(OR(E2489="Принадлежности",E2489="Ручной инструмент"),$K$5,IF($K$4=0,0,IFERROR(VLOOKUP(Q2489,LEGEND!$V$4:$W$7,2,0),$K$4)))</f>
        <v>0</v>
      </c>
      <c r="O2489" s="103" t="s">
        <v>20</v>
      </c>
      <c r="P2489" s="102" t="s">
        <v>20</v>
      </c>
      <c r="Q2489" s="102" t="s">
        <v>20</v>
      </c>
      <c r="R2489" s="116" t="s">
        <v>7855</v>
      </c>
      <c r="S2489" s="114" t="s">
        <v>4755</v>
      </c>
      <c r="T2489" s="114">
        <v>235</v>
      </c>
      <c r="U2489" s="114">
        <v>50</v>
      </c>
      <c r="V2489" s="114">
        <v>50</v>
      </c>
      <c r="W2489" s="115">
        <v>1.752</v>
      </c>
    </row>
    <row r="2490" spans="2:23" ht="38.25">
      <c r="B2490" s="95" t="s">
        <v>20807</v>
      </c>
      <c r="C2490" s="95" t="s">
        <v>20</v>
      </c>
      <c r="D2490" s="95" t="s">
        <v>20</v>
      </c>
      <c r="E2490" s="95" t="s">
        <v>17246</v>
      </c>
      <c r="F2490" s="95" t="s">
        <v>17260</v>
      </c>
      <c r="G2490" s="95" t="s">
        <v>17261</v>
      </c>
      <c r="H2490" s="14" t="s">
        <v>20829</v>
      </c>
      <c r="I2490" s="95" t="s">
        <v>7856</v>
      </c>
      <c r="J2490" s="120" t="s">
        <v>15161</v>
      </c>
      <c r="K2490" s="106" t="s">
        <v>7857</v>
      </c>
      <c r="L2490" s="95" t="s">
        <v>7856</v>
      </c>
      <c r="M2490" s="97">
        <f>IF($K$6="с учетом НДС",VLOOKUP('Прайс MILWAUKEE®'!$J2490,'Legend ACC'!$A:$H,8,0)*(1-N2490),VLOOKUP('Прайс MILWAUKEE®'!$J2490,'Legend ACC'!$A:$H,8,0)*(1-N2490)/1.2)</f>
        <v>15301.000000000002</v>
      </c>
      <c r="N2490" s="98">
        <f>IF(OR(E2490="Принадлежности",E2490="Ручной инструмент"),$K$5,IF($K$4=0,0,IFERROR(VLOOKUP(Q2490,LEGEND!$V$4:$W$7,2,0),$K$4)))</f>
        <v>0</v>
      </c>
      <c r="O2490" s="103" t="s">
        <v>20</v>
      </c>
      <c r="P2490" s="102" t="s">
        <v>20</v>
      </c>
      <c r="Q2490" s="102" t="s">
        <v>20</v>
      </c>
      <c r="R2490" s="116" t="s">
        <v>7858</v>
      </c>
      <c r="S2490" s="114" t="s">
        <v>4755</v>
      </c>
      <c r="T2490" s="114">
        <v>330</v>
      </c>
      <c r="U2490" s="114">
        <v>50</v>
      </c>
      <c r="V2490" s="114">
        <v>50</v>
      </c>
      <c r="W2490" s="115">
        <v>2.2999999999999998</v>
      </c>
    </row>
    <row r="2491" spans="2:23" ht="38.25">
      <c r="B2491" s="95" t="s">
        <v>20807</v>
      </c>
      <c r="C2491" s="95" t="s">
        <v>20</v>
      </c>
      <c r="D2491" s="95" t="s">
        <v>20</v>
      </c>
      <c r="E2491" s="95" t="s">
        <v>17246</v>
      </c>
      <c r="F2491" s="95" t="s">
        <v>17260</v>
      </c>
      <c r="G2491" s="95" t="s">
        <v>17261</v>
      </c>
      <c r="H2491" s="14" t="s">
        <v>20829</v>
      </c>
      <c r="I2491" s="95" t="s">
        <v>7859</v>
      </c>
      <c r="J2491" s="120" t="s">
        <v>15162</v>
      </c>
      <c r="K2491" s="106" t="s">
        <v>7860</v>
      </c>
      <c r="L2491" s="95" t="s">
        <v>7859</v>
      </c>
      <c r="M2491" s="97">
        <f>IF($K$6="с учетом НДС",VLOOKUP('Прайс MILWAUKEE®'!$J2491,'Legend ACC'!$A:$H,8,0)*(1-N2491),VLOOKUP('Прайс MILWAUKEE®'!$J2491,'Legend ACC'!$A:$H,8,0)*(1-N2491)/1.2)</f>
        <v>6754.0000000000009</v>
      </c>
      <c r="N2491" s="98">
        <f>IF(OR(E2491="Принадлежности",E2491="Ручной инструмент"),$K$5,IF($K$4=0,0,IFERROR(VLOOKUP(Q2491,LEGEND!$V$4:$W$7,2,0),$K$4)))</f>
        <v>0</v>
      </c>
      <c r="O2491" s="103" t="s">
        <v>20</v>
      </c>
      <c r="P2491" s="102" t="s">
        <v>20</v>
      </c>
      <c r="Q2491" s="102" t="s">
        <v>20</v>
      </c>
      <c r="R2491" s="116" t="s">
        <v>7861</v>
      </c>
      <c r="S2491" s="114" t="s">
        <v>4755</v>
      </c>
      <c r="T2491" s="114">
        <v>175</v>
      </c>
      <c r="U2491" s="114">
        <v>50</v>
      </c>
      <c r="V2491" s="114">
        <v>50</v>
      </c>
      <c r="W2491" s="115">
        <v>0.86399999999999999</v>
      </c>
    </row>
    <row r="2492" spans="2:23" ht="38.25">
      <c r="B2492" s="95" t="s">
        <v>20807</v>
      </c>
      <c r="C2492" s="95" t="s">
        <v>20</v>
      </c>
      <c r="D2492" s="95" t="s">
        <v>20</v>
      </c>
      <c r="E2492" s="95" t="s">
        <v>17246</v>
      </c>
      <c r="F2492" s="95" t="s">
        <v>17260</v>
      </c>
      <c r="G2492" s="95" t="s">
        <v>17261</v>
      </c>
      <c r="H2492" s="14" t="s">
        <v>20829</v>
      </c>
      <c r="I2492" s="95" t="s">
        <v>7862</v>
      </c>
      <c r="J2492" s="120" t="s">
        <v>15163</v>
      </c>
      <c r="K2492" s="106" t="s">
        <v>7863</v>
      </c>
      <c r="L2492" s="95" t="s">
        <v>7862</v>
      </c>
      <c r="M2492" s="97">
        <f>IF($K$6="с учетом НДС",VLOOKUP('Прайс MILWAUKEE®'!$J2492,'Legend ACC'!$A:$H,8,0)*(1-N2492),VLOOKUP('Прайс MILWAUKEE®'!$J2492,'Legend ACC'!$A:$H,8,0)*(1-N2492)/1.2)</f>
        <v>6831.0000000000009</v>
      </c>
      <c r="N2492" s="98">
        <f>IF(OR(E2492="Принадлежности",E2492="Ручной инструмент"),$K$5,IF($K$4=0,0,IFERROR(VLOOKUP(Q2492,LEGEND!$V$4:$W$7,2,0),$K$4)))</f>
        <v>0</v>
      </c>
      <c r="O2492" s="103" t="s">
        <v>20</v>
      </c>
      <c r="P2492" s="102" t="s">
        <v>20</v>
      </c>
      <c r="Q2492" s="102" t="s">
        <v>20</v>
      </c>
      <c r="R2492" s="116" t="s">
        <v>7864</v>
      </c>
      <c r="S2492" s="114" t="s">
        <v>4755</v>
      </c>
      <c r="T2492" s="114">
        <v>175</v>
      </c>
      <c r="U2492" s="114">
        <v>50</v>
      </c>
      <c r="V2492" s="114">
        <v>50</v>
      </c>
      <c r="W2492" s="115">
        <v>0.89400000000000002</v>
      </c>
    </row>
    <row r="2493" spans="2:23" ht="38.25">
      <c r="B2493" s="95" t="s">
        <v>20807</v>
      </c>
      <c r="C2493" s="95" t="s">
        <v>20</v>
      </c>
      <c r="D2493" s="95" t="s">
        <v>20</v>
      </c>
      <c r="E2493" s="95" t="s">
        <v>17246</v>
      </c>
      <c r="F2493" s="95" t="s">
        <v>17260</v>
      </c>
      <c r="G2493" s="95" t="s">
        <v>17261</v>
      </c>
      <c r="H2493" s="14" t="s">
        <v>20829</v>
      </c>
      <c r="I2493" s="95" t="s">
        <v>7865</v>
      </c>
      <c r="J2493" s="120" t="s">
        <v>15164</v>
      </c>
      <c r="K2493" s="106" t="s">
        <v>7866</v>
      </c>
      <c r="L2493" s="95" t="s">
        <v>7865</v>
      </c>
      <c r="M2493" s="97">
        <f>IF($K$6="с учетом НДС",VLOOKUP('Прайс MILWAUKEE®'!$J2493,'Legend ACC'!$A:$H,8,0)*(1-N2493),VLOOKUP('Прайс MILWAUKEE®'!$J2493,'Legend ACC'!$A:$H,8,0)*(1-N2493)/1.2)</f>
        <v>9812</v>
      </c>
      <c r="N2493" s="98">
        <f>IF(OR(E2493="Принадлежности",E2493="Ручной инструмент"),$K$5,IF($K$4=0,0,IFERROR(VLOOKUP(Q2493,LEGEND!$V$4:$W$7,2,0),$K$4)))</f>
        <v>0</v>
      </c>
      <c r="O2493" s="103" t="s">
        <v>20</v>
      </c>
      <c r="P2493" s="102" t="s">
        <v>20</v>
      </c>
      <c r="Q2493" s="102" t="s">
        <v>20</v>
      </c>
      <c r="R2493" s="116" t="s">
        <v>7867</v>
      </c>
      <c r="S2493" s="114" t="s">
        <v>4755</v>
      </c>
      <c r="T2493" s="114">
        <v>250</v>
      </c>
      <c r="U2493" s="114">
        <v>50</v>
      </c>
      <c r="V2493" s="114">
        <v>50</v>
      </c>
      <c r="W2493" s="115">
        <v>1.4059999999999999</v>
      </c>
    </row>
    <row r="2494" spans="2:23" ht="38.25">
      <c r="B2494" s="95" t="s">
        <v>20807</v>
      </c>
      <c r="C2494" s="95" t="s">
        <v>20</v>
      </c>
      <c r="D2494" s="95" t="s">
        <v>20</v>
      </c>
      <c r="E2494" s="95" t="s">
        <v>17246</v>
      </c>
      <c r="F2494" s="95" t="s">
        <v>17260</v>
      </c>
      <c r="G2494" s="95" t="s">
        <v>17261</v>
      </c>
      <c r="H2494" s="14" t="s">
        <v>20829</v>
      </c>
      <c r="I2494" s="95" t="s">
        <v>7868</v>
      </c>
      <c r="J2494" s="120" t="s">
        <v>15165</v>
      </c>
      <c r="K2494" s="106" t="s">
        <v>7869</v>
      </c>
      <c r="L2494" s="95" t="s">
        <v>7868</v>
      </c>
      <c r="M2494" s="97">
        <f>IF($K$6="с учетом НДС",VLOOKUP('Прайс MILWAUKEE®'!$J2494,'Legend ACC'!$A:$H,8,0)*(1-N2494),VLOOKUP('Прайс MILWAUKEE®'!$J2494,'Legend ACC'!$A:$H,8,0)*(1-N2494)/1.2)</f>
        <v>9790</v>
      </c>
      <c r="N2494" s="98">
        <f>IF(OR(E2494="Принадлежности",E2494="Ручной инструмент"),$K$5,IF($K$4=0,0,IFERROR(VLOOKUP(Q2494,LEGEND!$V$4:$W$7,2,0),$K$4)))</f>
        <v>0</v>
      </c>
      <c r="O2494" s="103" t="s">
        <v>20</v>
      </c>
      <c r="P2494" s="102" t="s">
        <v>20</v>
      </c>
      <c r="Q2494" s="102" t="s">
        <v>20</v>
      </c>
      <c r="R2494" s="116" t="s">
        <v>7870</v>
      </c>
      <c r="S2494" s="114" t="s">
        <v>4755</v>
      </c>
      <c r="T2494" s="114">
        <v>250</v>
      </c>
      <c r="U2494" s="114">
        <v>50</v>
      </c>
      <c r="V2494" s="114">
        <v>20</v>
      </c>
      <c r="W2494" s="115">
        <v>1.3939999999999999</v>
      </c>
    </row>
    <row r="2495" spans="2:23" ht="38.25">
      <c r="B2495" s="95" t="s">
        <v>20807</v>
      </c>
      <c r="C2495" s="95" t="s">
        <v>20</v>
      </c>
      <c r="D2495" s="95" t="s">
        <v>20</v>
      </c>
      <c r="E2495" s="95" t="s">
        <v>17246</v>
      </c>
      <c r="F2495" s="95" t="s">
        <v>17260</v>
      </c>
      <c r="G2495" s="95" t="s">
        <v>17261</v>
      </c>
      <c r="H2495" s="14" t="s">
        <v>20829</v>
      </c>
      <c r="I2495" s="95" t="s">
        <v>7871</v>
      </c>
      <c r="J2495" s="120" t="s">
        <v>15166</v>
      </c>
      <c r="K2495" s="106" t="s">
        <v>7872</v>
      </c>
      <c r="L2495" s="95" t="s">
        <v>7871</v>
      </c>
      <c r="M2495" s="97">
        <f>IF($K$6="с учетом НДС",VLOOKUP('Прайс MILWAUKEE®'!$J2495,'Legend ACC'!$A:$H,8,0)*(1-N2495),VLOOKUP('Прайс MILWAUKEE®'!$J2495,'Legend ACC'!$A:$H,8,0)*(1-N2495)/1.2)</f>
        <v>12056.000000000002</v>
      </c>
      <c r="N2495" s="98">
        <f>IF(OR(E2495="Принадлежности",E2495="Ручной инструмент"),$K$5,IF($K$4=0,0,IFERROR(VLOOKUP(Q2495,LEGEND!$V$4:$W$7,2,0),$K$4)))</f>
        <v>0</v>
      </c>
      <c r="O2495" s="103" t="s">
        <v>20</v>
      </c>
      <c r="P2495" s="102" t="s">
        <v>20</v>
      </c>
      <c r="Q2495" s="102" t="s">
        <v>20</v>
      </c>
      <c r="R2495" s="116" t="s">
        <v>7873</v>
      </c>
      <c r="S2495" s="114" t="s">
        <v>4755</v>
      </c>
      <c r="T2495" s="114">
        <v>325</v>
      </c>
      <c r="U2495" s="114">
        <v>50</v>
      </c>
      <c r="V2495" s="114">
        <v>50</v>
      </c>
      <c r="W2495" s="115">
        <v>1.9159999999999999</v>
      </c>
    </row>
    <row r="2496" spans="2:23" ht="51">
      <c r="B2496" s="95" t="s">
        <v>20807</v>
      </c>
      <c r="C2496" s="95" t="s">
        <v>20</v>
      </c>
      <c r="D2496" s="95" t="s">
        <v>20</v>
      </c>
      <c r="E2496" s="95" t="s">
        <v>17246</v>
      </c>
      <c r="F2496" s="95" t="s">
        <v>17260</v>
      </c>
      <c r="G2496" s="95" t="s">
        <v>17261</v>
      </c>
      <c r="H2496" s="14" t="s">
        <v>20829</v>
      </c>
      <c r="I2496" s="95" t="s">
        <v>7874</v>
      </c>
      <c r="J2496" s="120" t="s">
        <v>15167</v>
      </c>
      <c r="K2496" s="106" t="s">
        <v>7875</v>
      </c>
      <c r="L2496" s="95" t="s">
        <v>7874</v>
      </c>
      <c r="M2496" s="97">
        <f>IF($K$6="с учетом НДС",VLOOKUP('Прайс MILWAUKEE®'!$J2496,'Legend ACC'!$A:$H,8,0)*(1-N2496),VLOOKUP('Прайс MILWAUKEE®'!$J2496,'Legend ACC'!$A:$H,8,0)*(1-N2496)/1.2)</f>
        <v>7073.0000000000009</v>
      </c>
      <c r="N2496" s="98">
        <f>IF(OR(E2496="Принадлежности",E2496="Ручной инструмент"),$K$5,IF($K$4=0,0,IFERROR(VLOOKUP(Q2496,LEGEND!$V$4:$W$7,2,0),$K$4)))</f>
        <v>0</v>
      </c>
      <c r="O2496" s="103" t="s">
        <v>20</v>
      </c>
      <c r="P2496" s="102" t="s">
        <v>20</v>
      </c>
      <c r="Q2496" s="102" t="s">
        <v>20</v>
      </c>
      <c r="R2496" s="116" t="s">
        <v>7876</v>
      </c>
      <c r="S2496" s="114" t="s">
        <v>4755</v>
      </c>
      <c r="T2496" s="114">
        <v>175</v>
      </c>
      <c r="U2496" s="114">
        <v>50</v>
      </c>
      <c r="V2496" s="114">
        <v>50</v>
      </c>
      <c r="W2496" s="115">
        <v>0.9</v>
      </c>
    </row>
    <row r="2497" spans="2:23" ht="51">
      <c r="B2497" s="95" t="s">
        <v>20807</v>
      </c>
      <c r="C2497" s="95" t="s">
        <v>20</v>
      </c>
      <c r="D2497" s="95" t="s">
        <v>20</v>
      </c>
      <c r="E2497" s="95" t="s">
        <v>17246</v>
      </c>
      <c r="F2497" s="95" t="s">
        <v>17260</v>
      </c>
      <c r="G2497" s="95" t="s">
        <v>17261</v>
      </c>
      <c r="H2497" s="14" t="s">
        <v>20829</v>
      </c>
      <c r="I2497" s="95" t="s">
        <v>7877</v>
      </c>
      <c r="J2497" s="120" t="s">
        <v>15168</v>
      </c>
      <c r="K2497" s="106" t="s">
        <v>7878</v>
      </c>
      <c r="L2497" s="95" t="s">
        <v>7877</v>
      </c>
      <c r="M2497" s="97">
        <f>IF($K$6="с учетом НДС",VLOOKUP('Прайс MILWAUKEE®'!$J2497,'Legend ACC'!$A:$H,8,0)*(1-N2497),VLOOKUP('Прайс MILWAUKEE®'!$J2497,'Legend ACC'!$A:$H,8,0)*(1-N2497)/1.2)</f>
        <v>8596.5000000000018</v>
      </c>
      <c r="N2497" s="98">
        <f>IF(OR(E2497="Принадлежности",E2497="Ручной инструмент"),$K$5,IF($K$4=0,0,IFERROR(VLOOKUP(Q2497,LEGEND!$V$4:$W$7,2,0),$K$4)))</f>
        <v>0</v>
      </c>
      <c r="O2497" s="103" t="s">
        <v>20</v>
      </c>
      <c r="P2497" s="102" t="s">
        <v>20</v>
      </c>
      <c r="Q2497" s="102" t="s">
        <v>20</v>
      </c>
      <c r="R2497" s="116" t="s">
        <v>7879</v>
      </c>
      <c r="S2497" s="114" t="s">
        <v>4755</v>
      </c>
      <c r="T2497" s="114">
        <v>223</v>
      </c>
      <c r="U2497" s="114">
        <v>49</v>
      </c>
      <c r="V2497" s="114">
        <v>49</v>
      </c>
      <c r="W2497" s="115">
        <v>1.248</v>
      </c>
    </row>
    <row r="2498" spans="2:23" ht="38.25">
      <c r="B2498" s="95" t="s">
        <v>20807</v>
      </c>
      <c r="C2498" s="95" t="s">
        <v>20</v>
      </c>
      <c r="D2498" s="95" t="s">
        <v>20</v>
      </c>
      <c r="E2498" s="95" t="s">
        <v>17246</v>
      </c>
      <c r="F2498" s="95" t="s">
        <v>17252</v>
      </c>
      <c r="G2498" s="95" t="s">
        <v>17301</v>
      </c>
      <c r="H2498" s="14" t="s">
        <v>20837</v>
      </c>
      <c r="I2498" s="95" t="s">
        <v>7880</v>
      </c>
      <c r="J2498" s="120" t="s">
        <v>15169</v>
      </c>
      <c r="K2498" s="106" t="s">
        <v>7881</v>
      </c>
      <c r="L2498" s="95" t="s">
        <v>7880</v>
      </c>
      <c r="M2498" s="97">
        <f>IF($K$6="с учетом НДС",VLOOKUP('Прайс MILWAUKEE®'!$J2498,'Legend ACC'!$A:$H,8,0)*(1-N2498),VLOOKUP('Прайс MILWAUKEE®'!$J2498,'Legend ACC'!$A:$H,8,0)*(1-N2498)/1.2)</f>
        <v>539</v>
      </c>
      <c r="N2498" s="98">
        <f>IF(OR(E2498="Принадлежности",E2498="Ручной инструмент"),$K$5,IF($K$4=0,0,IFERROR(VLOOKUP(Q2498,LEGEND!$V$4:$W$7,2,0),$K$4)))</f>
        <v>0</v>
      </c>
      <c r="O2498" s="103" t="s">
        <v>20</v>
      </c>
      <c r="P2498" s="102" t="s">
        <v>20</v>
      </c>
      <c r="Q2498" s="102" t="s">
        <v>20</v>
      </c>
      <c r="R2498" s="116" t="s">
        <v>7882</v>
      </c>
      <c r="S2498" s="114" t="s">
        <v>964</v>
      </c>
      <c r="T2498" s="114">
        <v>26</v>
      </c>
      <c r="U2498" s="114">
        <v>26</v>
      </c>
      <c r="V2498" s="114">
        <v>95</v>
      </c>
      <c r="W2498" s="115">
        <v>0.16800000000000001</v>
      </c>
    </row>
    <row r="2499" spans="2:23" ht="38.25">
      <c r="B2499" s="95" t="s">
        <v>20807</v>
      </c>
      <c r="C2499" s="95" t="s">
        <v>20</v>
      </c>
      <c r="D2499" s="95" t="s">
        <v>20</v>
      </c>
      <c r="E2499" s="95" t="s">
        <v>17246</v>
      </c>
      <c r="F2499" s="95" t="s">
        <v>17252</v>
      </c>
      <c r="G2499" s="95" t="s">
        <v>17301</v>
      </c>
      <c r="H2499" s="14" t="s">
        <v>20853</v>
      </c>
      <c r="I2499" s="95" t="s">
        <v>7885</v>
      </c>
      <c r="J2499" s="120" t="s">
        <v>15170</v>
      </c>
      <c r="K2499" s="106" t="s">
        <v>7886</v>
      </c>
      <c r="L2499" s="95" t="s">
        <v>7885</v>
      </c>
      <c r="M2499" s="97">
        <f>IF($K$6="с учетом НДС",VLOOKUP('Прайс MILWAUKEE®'!$J2499,'Legend ACC'!$A:$H,8,0)*(1-N2499),VLOOKUP('Прайс MILWAUKEE®'!$J2499,'Legend ACC'!$A:$H,8,0)*(1-N2499)/1.2)</f>
        <v>429.00000000000006</v>
      </c>
      <c r="N2499" s="98">
        <f>IF(OR(E2499="Принадлежности",E2499="Ручной инструмент"),$K$5,IF($K$4=0,0,IFERROR(VLOOKUP(Q2499,LEGEND!$V$4:$W$7,2,0),$K$4)))</f>
        <v>0</v>
      </c>
      <c r="O2499" s="103" t="s">
        <v>20</v>
      </c>
      <c r="P2499" s="102" t="s">
        <v>20</v>
      </c>
      <c r="Q2499" s="102" t="s">
        <v>20</v>
      </c>
      <c r="R2499" s="116" t="s">
        <v>7887</v>
      </c>
      <c r="S2499" s="114" t="s">
        <v>964</v>
      </c>
      <c r="T2499" s="114">
        <v>245</v>
      </c>
      <c r="U2499" s="114">
        <v>47</v>
      </c>
      <c r="V2499" s="114">
        <v>19</v>
      </c>
      <c r="W2499" s="115">
        <v>7.0000000000000007E-2</v>
      </c>
    </row>
    <row r="2500" spans="2:23" ht="38.25">
      <c r="B2500" s="95" t="s">
        <v>20807</v>
      </c>
      <c r="C2500" s="95" t="s">
        <v>20</v>
      </c>
      <c r="D2500" s="95" t="s">
        <v>20</v>
      </c>
      <c r="E2500" s="95" t="s">
        <v>17246</v>
      </c>
      <c r="F2500" s="95" t="s">
        <v>17252</v>
      </c>
      <c r="G2500" s="95" t="s">
        <v>17301</v>
      </c>
      <c r="H2500" s="14" t="s">
        <v>20853</v>
      </c>
      <c r="I2500" s="95" t="s">
        <v>7888</v>
      </c>
      <c r="J2500" s="120" t="s">
        <v>15171</v>
      </c>
      <c r="K2500" s="106" t="s">
        <v>7889</v>
      </c>
      <c r="L2500" s="95" t="s">
        <v>7888</v>
      </c>
      <c r="M2500" s="97">
        <f>IF($K$6="с учетом НДС",VLOOKUP('Прайс MILWAUKEE®'!$J2500,'Legend ACC'!$A:$H,8,0)*(1-N2500),VLOOKUP('Прайс MILWAUKEE®'!$J2500,'Legend ACC'!$A:$H,8,0)*(1-N2500)/1.2)</f>
        <v>462.00000000000006</v>
      </c>
      <c r="N2500" s="98">
        <f>IF(OR(E2500="Принадлежности",E2500="Ручной инструмент"),$K$5,IF($K$4=0,0,IFERROR(VLOOKUP(Q2500,LEGEND!$V$4:$W$7,2,0),$K$4)))</f>
        <v>0</v>
      </c>
      <c r="O2500" s="103" t="s">
        <v>20</v>
      </c>
      <c r="P2500" s="102" t="s">
        <v>20</v>
      </c>
      <c r="Q2500" s="102" t="s">
        <v>20</v>
      </c>
      <c r="R2500" s="116" t="s">
        <v>7890</v>
      </c>
      <c r="S2500" s="114" t="s">
        <v>964</v>
      </c>
      <c r="T2500" s="114">
        <v>245</v>
      </c>
      <c r="U2500" s="114">
        <v>47</v>
      </c>
      <c r="V2500" s="114">
        <v>19</v>
      </c>
      <c r="W2500" s="115">
        <v>0.08</v>
      </c>
    </row>
    <row r="2501" spans="2:23" ht="38.25">
      <c r="B2501" s="95" t="s">
        <v>20807</v>
      </c>
      <c r="C2501" s="95" t="s">
        <v>20</v>
      </c>
      <c r="D2501" s="95" t="s">
        <v>20</v>
      </c>
      <c r="E2501" s="95" t="s">
        <v>17246</v>
      </c>
      <c r="F2501" s="95" t="s">
        <v>17252</v>
      </c>
      <c r="G2501" s="95" t="s">
        <v>17301</v>
      </c>
      <c r="H2501" s="14" t="s">
        <v>20853</v>
      </c>
      <c r="I2501" s="95" t="s">
        <v>7891</v>
      </c>
      <c r="J2501" s="120" t="s">
        <v>15172</v>
      </c>
      <c r="K2501" s="106" t="s">
        <v>7892</v>
      </c>
      <c r="L2501" s="95" t="s">
        <v>7891</v>
      </c>
      <c r="M2501" s="97">
        <f>IF($K$6="с учетом НДС",VLOOKUP('Прайс MILWAUKEE®'!$J2501,'Legend ACC'!$A:$H,8,0)*(1-N2501),VLOOKUP('Прайс MILWAUKEE®'!$J2501,'Legend ACC'!$A:$H,8,0)*(1-N2501)/1.2)</f>
        <v>506.00000000000006</v>
      </c>
      <c r="N2501" s="98">
        <f>IF(OR(E2501="Принадлежности",E2501="Ручной инструмент"),$K$5,IF($K$4=0,0,IFERROR(VLOOKUP(Q2501,LEGEND!$V$4:$W$7,2,0),$K$4)))</f>
        <v>0</v>
      </c>
      <c r="O2501" s="103" t="s">
        <v>20</v>
      </c>
      <c r="P2501" s="102" t="s">
        <v>20</v>
      </c>
      <c r="Q2501" s="102" t="s">
        <v>20</v>
      </c>
      <c r="R2501" s="116" t="s">
        <v>7893</v>
      </c>
      <c r="S2501" s="114" t="s">
        <v>964</v>
      </c>
      <c r="T2501" s="114">
        <v>245</v>
      </c>
      <c r="U2501" s="114">
        <v>47</v>
      </c>
      <c r="V2501" s="114">
        <v>19</v>
      </c>
      <c r="W2501" s="115">
        <v>0.09</v>
      </c>
    </row>
    <row r="2502" spans="2:23" ht="38.25">
      <c r="B2502" s="95" t="s">
        <v>20807</v>
      </c>
      <c r="C2502" s="95" t="s">
        <v>20</v>
      </c>
      <c r="D2502" s="95" t="s">
        <v>20</v>
      </c>
      <c r="E2502" s="95" t="s">
        <v>17246</v>
      </c>
      <c r="F2502" s="95" t="s">
        <v>17252</v>
      </c>
      <c r="G2502" s="95" t="s">
        <v>17301</v>
      </c>
      <c r="H2502" s="14" t="s">
        <v>20853</v>
      </c>
      <c r="I2502" s="95" t="s">
        <v>7894</v>
      </c>
      <c r="J2502" s="120" t="s">
        <v>15173</v>
      </c>
      <c r="K2502" s="106" t="s">
        <v>7895</v>
      </c>
      <c r="L2502" s="95" t="s">
        <v>7894</v>
      </c>
      <c r="M2502" s="97">
        <f>IF($K$6="с учетом НДС",VLOOKUP('Прайс MILWAUKEE®'!$J2502,'Legend ACC'!$A:$H,8,0)*(1-N2502),VLOOKUP('Прайс MILWAUKEE®'!$J2502,'Legend ACC'!$A:$H,8,0)*(1-N2502)/1.2)</f>
        <v>572</v>
      </c>
      <c r="N2502" s="98">
        <f>IF(OR(E2502="Принадлежности",E2502="Ручной инструмент"),$K$5,IF($K$4=0,0,IFERROR(VLOOKUP(Q2502,LEGEND!$V$4:$W$7,2,0),$K$4)))</f>
        <v>0</v>
      </c>
      <c r="O2502" s="103" t="s">
        <v>20</v>
      </c>
      <c r="P2502" s="102" t="s">
        <v>20</v>
      </c>
      <c r="Q2502" s="102" t="s">
        <v>20</v>
      </c>
      <c r="R2502" s="116" t="s">
        <v>7896</v>
      </c>
      <c r="S2502" s="114" t="s">
        <v>964</v>
      </c>
      <c r="T2502" s="114">
        <v>245</v>
      </c>
      <c r="U2502" s="114">
        <v>47</v>
      </c>
      <c r="V2502" s="114">
        <v>23</v>
      </c>
      <c r="W2502" s="115">
        <v>0.1</v>
      </c>
    </row>
    <row r="2503" spans="2:23" ht="38.25">
      <c r="B2503" s="95" t="s">
        <v>20807</v>
      </c>
      <c r="C2503" s="95" t="s">
        <v>20</v>
      </c>
      <c r="D2503" s="95" t="s">
        <v>20</v>
      </c>
      <c r="E2503" s="95" t="s">
        <v>17246</v>
      </c>
      <c r="F2503" s="95" t="s">
        <v>17252</v>
      </c>
      <c r="G2503" s="95" t="s">
        <v>17301</v>
      </c>
      <c r="H2503" s="14" t="s">
        <v>20853</v>
      </c>
      <c r="I2503" s="95" t="s">
        <v>7897</v>
      </c>
      <c r="J2503" s="120" t="s">
        <v>15174</v>
      </c>
      <c r="K2503" s="106" t="s">
        <v>7898</v>
      </c>
      <c r="L2503" s="95" t="s">
        <v>7897</v>
      </c>
      <c r="M2503" s="97">
        <f>IF($K$6="с учетом НДС",VLOOKUP('Прайс MILWAUKEE®'!$J2503,'Legend ACC'!$A:$H,8,0)*(1-N2503),VLOOKUP('Прайс MILWAUKEE®'!$J2503,'Legend ACC'!$A:$H,8,0)*(1-N2503)/1.2)</f>
        <v>627</v>
      </c>
      <c r="N2503" s="98">
        <f>IF(OR(E2503="Принадлежности",E2503="Ручной инструмент"),$K$5,IF($K$4=0,0,IFERROR(VLOOKUP(Q2503,LEGEND!$V$4:$W$7,2,0),$K$4)))</f>
        <v>0</v>
      </c>
      <c r="O2503" s="103" t="s">
        <v>20</v>
      </c>
      <c r="P2503" s="102" t="s">
        <v>20</v>
      </c>
      <c r="Q2503" s="102" t="s">
        <v>20</v>
      </c>
      <c r="R2503" s="116" t="s">
        <v>7899</v>
      </c>
      <c r="S2503" s="114" t="s">
        <v>964</v>
      </c>
      <c r="T2503" s="114">
        <v>245</v>
      </c>
      <c r="U2503" s="114">
        <v>47</v>
      </c>
      <c r="V2503" s="114">
        <v>23</v>
      </c>
      <c r="W2503" s="115">
        <v>0.14599999999999999</v>
      </c>
    </row>
    <row r="2504" spans="2:23" ht="38.25">
      <c r="B2504" s="95" t="s">
        <v>20807</v>
      </c>
      <c r="C2504" s="95" t="s">
        <v>20</v>
      </c>
      <c r="D2504" s="95" t="s">
        <v>20</v>
      </c>
      <c r="E2504" s="95" t="s">
        <v>17246</v>
      </c>
      <c r="F2504" s="95" t="s">
        <v>17252</v>
      </c>
      <c r="G2504" s="95" t="s">
        <v>17301</v>
      </c>
      <c r="H2504" s="14" t="s">
        <v>20853</v>
      </c>
      <c r="I2504" s="95" t="s">
        <v>7900</v>
      </c>
      <c r="J2504" s="120" t="s">
        <v>15175</v>
      </c>
      <c r="K2504" s="106" t="s">
        <v>7901</v>
      </c>
      <c r="L2504" s="95" t="s">
        <v>7900</v>
      </c>
      <c r="M2504" s="97">
        <f>IF($K$6="с учетом НДС",VLOOKUP('Прайс MILWAUKEE®'!$J2504,'Legend ACC'!$A:$H,8,0)*(1-N2504),VLOOKUP('Прайс MILWAUKEE®'!$J2504,'Legend ACC'!$A:$H,8,0)*(1-N2504)/1.2)</f>
        <v>803.00000000000011</v>
      </c>
      <c r="N2504" s="98">
        <f>IF(OR(E2504="Принадлежности",E2504="Ручной инструмент"),$K$5,IF($K$4=0,0,IFERROR(VLOOKUP(Q2504,LEGEND!$V$4:$W$7,2,0),$K$4)))</f>
        <v>0</v>
      </c>
      <c r="O2504" s="103" t="s">
        <v>20</v>
      </c>
      <c r="P2504" s="102" t="s">
        <v>20</v>
      </c>
      <c r="Q2504" s="102" t="s">
        <v>20</v>
      </c>
      <c r="R2504" s="116" t="s">
        <v>7902</v>
      </c>
      <c r="S2504" s="114" t="s">
        <v>964</v>
      </c>
      <c r="T2504" s="114">
        <v>245</v>
      </c>
      <c r="U2504" s="114">
        <v>47</v>
      </c>
      <c r="V2504" s="114">
        <v>27</v>
      </c>
      <c r="W2504" s="115">
        <v>0.14599999999999999</v>
      </c>
    </row>
    <row r="2505" spans="2:23" ht="38.25">
      <c r="B2505" s="95" t="s">
        <v>20807</v>
      </c>
      <c r="C2505" s="95" t="s">
        <v>20</v>
      </c>
      <c r="D2505" s="95" t="s">
        <v>20</v>
      </c>
      <c r="E2505" s="95" t="s">
        <v>17246</v>
      </c>
      <c r="F2505" s="95" t="s">
        <v>17252</v>
      </c>
      <c r="G2505" s="95" t="s">
        <v>17301</v>
      </c>
      <c r="H2505" s="14" t="s">
        <v>20853</v>
      </c>
      <c r="I2505" s="95" t="s">
        <v>7903</v>
      </c>
      <c r="J2505" s="120" t="s">
        <v>15176</v>
      </c>
      <c r="K2505" s="106" t="s">
        <v>7904</v>
      </c>
      <c r="L2505" s="95" t="s">
        <v>7903</v>
      </c>
      <c r="M2505" s="97">
        <f>IF($K$6="с учетом НДС",VLOOKUP('Прайс MILWAUKEE®'!$J2505,'Legend ACC'!$A:$H,8,0)*(1-N2505),VLOOKUP('Прайс MILWAUKEE®'!$J2505,'Legend ACC'!$A:$H,8,0)*(1-N2505)/1.2)</f>
        <v>1881.0000000000002</v>
      </c>
      <c r="N2505" s="98">
        <f>IF(OR(E2505="Принадлежности",E2505="Ручной инструмент"),$K$5,IF($K$4=0,0,IFERROR(VLOOKUP(Q2505,LEGEND!$V$4:$W$7,2,0),$K$4)))</f>
        <v>0</v>
      </c>
      <c r="O2505" s="103" t="s">
        <v>20</v>
      </c>
      <c r="P2505" s="102" t="s">
        <v>20</v>
      </c>
      <c r="Q2505" s="102" t="s">
        <v>20</v>
      </c>
      <c r="R2505" s="116" t="s">
        <v>7905</v>
      </c>
      <c r="S2505" s="114" t="s">
        <v>964</v>
      </c>
      <c r="T2505" s="114">
        <v>230</v>
      </c>
      <c r="U2505" s="114">
        <v>151</v>
      </c>
      <c r="V2505" s="114">
        <v>37</v>
      </c>
      <c r="W2505" s="115">
        <v>0.34</v>
      </c>
    </row>
    <row r="2506" spans="2:23" ht="38.25">
      <c r="B2506" s="95" t="s">
        <v>20807</v>
      </c>
      <c r="C2506" s="95" t="s">
        <v>20</v>
      </c>
      <c r="D2506" s="95" t="s">
        <v>20</v>
      </c>
      <c r="E2506" s="95" t="s">
        <v>17246</v>
      </c>
      <c r="F2506" s="95" t="s">
        <v>17252</v>
      </c>
      <c r="G2506" s="95" t="s">
        <v>17301</v>
      </c>
      <c r="H2506" s="14" t="s">
        <v>20854</v>
      </c>
      <c r="I2506" s="95" t="s">
        <v>7907</v>
      </c>
      <c r="J2506" s="120" t="s">
        <v>15177</v>
      </c>
      <c r="K2506" s="106" t="s">
        <v>7908</v>
      </c>
      <c r="L2506" s="95" t="s">
        <v>7907</v>
      </c>
      <c r="M2506" s="97">
        <f>IF($K$6="с учетом НДС",VLOOKUP('Прайс MILWAUKEE®'!$J2506,'Legend ACC'!$A:$H,8,0)*(1-N2506),VLOOKUP('Прайс MILWAUKEE®'!$J2506,'Legend ACC'!$A:$H,8,0)*(1-N2506)/1.2)</f>
        <v>858.00000000000011</v>
      </c>
      <c r="N2506" s="98">
        <f>IF(OR(E2506="Принадлежности",E2506="Ручной инструмент"),$K$5,IF($K$4=0,0,IFERROR(VLOOKUP(Q2506,LEGEND!$V$4:$W$7,2,0),$K$4)))</f>
        <v>0</v>
      </c>
      <c r="O2506" s="103" t="s">
        <v>20</v>
      </c>
      <c r="P2506" s="102" t="s">
        <v>20</v>
      </c>
      <c r="Q2506" s="102" t="s">
        <v>20</v>
      </c>
      <c r="R2506" s="116" t="s">
        <v>7909</v>
      </c>
      <c r="S2506" s="114" t="s">
        <v>964</v>
      </c>
      <c r="T2506" s="114">
        <v>190</v>
      </c>
      <c r="U2506" s="114">
        <v>30</v>
      </c>
      <c r="V2506" s="114">
        <v>30</v>
      </c>
      <c r="W2506" s="115">
        <v>0.16200000000000001</v>
      </c>
    </row>
    <row r="2507" spans="2:23" ht="38.25">
      <c r="B2507" s="95" t="s">
        <v>20807</v>
      </c>
      <c r="C2507" s="95" t="s">
        <v>20</v>
      </c>
      <c r="D2507" s="95" t="s">
        <v>20</v>
      </c>
      <c r="E2507" s="95" t="s">
        <v>17246</v>
      </c>
      <c r="F2507" s="95" t="s">
        <v>17252</v>
      </c>
      <c r="G2507" s="95" t="s">
        <v>17301</v>
      </c>
      <c r="H2507" s="14" t="s">
        <v>20854</v>
      </c>
      <c r="I2507" s="95" t="s">
        <v>7910</v>
      </c>
      <c r="J2507" s="120" t="s">
        <v>15178</v>
      </c>
      <c r="K2507" s="106" t="s">
        <v>7911</v>
      </c>
      <c r="L2507" s="95" t="s">
        <v>7910</v>
      </c>
      <c r="M2507" s="97">
        <f>IF($K$6="с учетом НДС",VLOOKUP('Прайс MILWAUKEE®'!$J2507,'Legend ACC'!$A:$H,8,0)*(1-N2507),VLOOKUP('Прайс MILWAUKEE®'!$J2507,'Legend ACC'!$A:$H,8,0)*(1-N2507)/1.2)</f>
        <v>935.00000000000011</v>
      </c>
      <c r="N2507" s="98">
        <f>IF(OR(E2507="Принадлежности",E2507="Ручной инструмент"),$K$5,IF($K$4=0,0,IFERROR(VLOOKUP(Q2507,LEGEND!$V$4:$W$7,2,0),$K$4)))</f>
        <v>0</v>
      </c>
      <c r="O2507" s="103" t="s">
        <v>20</v>
      </c>
      <c r="P2507" s="102" t="s">
        <v>20</v>
      </c>
      <c r="Q2507" s="102" t="s">
        <v>20</v>
      </c>
      <c r="R2507" s="116" t="s">
        <v>7912</v>
      </c>
      <c r="S2507" s="114" t="s">
        <v>964</v>
      </c>
      <c r="T2507" s="114">
        <v>31</v>
      </c>
      <c r="U2507" s="114">
        <v>31</v>
      </c>
      <c r="V2507" s="114">
        <v>190</v>
      </c>
      <c r="W2507" s="115">
        <v>0.18</v>
      </c>
    </row>
    <row r="2508" spans="2:23" ht="38.25">
      <c r="B2508" s="95" t="s">
        <v>20807</v>
      </c>
      <c r="C2508" s="95" t="s">
        <v>20</v>
      </c>
      <c r="D2508" s="95" t="s">
        <v>20</v>
      </c>
      <c r="E2508" s="95" t="s">
        <v>17246</v>
      </c>
      <c r="F2508" s="95" t="s">
        <v>17252</v>
      </c>
      <c r="G2508" s="95" t="s">
        <v>17301</v>
      </c>
      <c r="H2508" s="14" t="s">
        <v>20854</v>
      </c>
      <c r="I2508" s="95" t="s">
        <v>7913</v>
      </c>
      <c r="J2508" s="120" t="s">
        <v>15179</v>
      </c>
      <c r="K2508" s="106" t="s">
        <v>7914</v>
      </c>
      <c r="L2508" s="95" t="s">
        <v>7913</v>
      </c>
      <c r="M2508" s="97">
        <f>IF($K$6="с учетом НДС",VLOOKUP('Прайс MILWAUKEE®'!$J2508,'Legend ACC'!$A:$H,8,0)*(1-N2508),VLOOKUP('Прайс MILWAUKEE®'!$J2508,'Legend ACC'!$A:$H,8,0)*(1-N2508)/1.2)</f>
        <v>1034</v>
      </c>
      <c r="N2508" s="98">
        <f>IF(OR(E2508="Принадлежности",E2508="Ручной инструмент"),$K$5,IF($K$4=0,0,IFERROR(VLOOKUP(Q2508,LEGEND!$V$4:$W$7,2,0),$K$4)))</f>
        <v>0</v>
      </c>
      <c r="O2508" s="103" t="s">
        <v>20</v>
      </c>
      <c r="P2508" s="102" t="s">
        <v>20</v>
      </c>
      <c r="Q2508" s="102" t="s">
        <v>20</v>
      </c>
      <c r="R2508" s="116" t="s">
        <v>7915</v>
      </c>
      <c r="S2508" s="114" t="s">
        <v>964</v>
      </c>
      <c r="T2508" s="114">
        <v>150</v>
      </c>
      <c r="U2508" s="114">
        <v>100</v>
      </c>
      <c r="V2508" s="114">
        <v>100</v>
      </c>
      <c r="W2508" s="115">
        <v>0.16400000000000001</v>
      </c>
    </row>
    <row r="2509" spans="2:23" ht="38.25">
      <c r="B2509" s="95" t="s">
        <v>20807</v>
      </c>
      <c r="C2509" s="95" t="s">
        <v>20</v>
      </c>
      <c r="D2509" s="95" t="s">
        <v>20</v>
      </c>
      <c r="E2509" s="95" t="s">
        <v>17246</v>
      </c>
      <c r="F2509" s="95" t="s">
        <v>17252</v>
      </c>
      <c r="G2509" s="95" t="s">
        <v>17301</v>
      </c>
      <c r="H2509" s="14" t="s">
        <v>20854</v>
      </c>
      <c r="I2509" s="95" t="s">
        <v>7916</v>
      </c>
      <c r="J2509" s="120" t="s">
        <v>15180</v>
      </c>
      <c r="K2509" s="106" t="s">
        <v>7917</v>
      </c>
      <c r="L2509" s="95" t="s">
        <v>7916</v>
      </c>
      <c r="M2509" s="97">
        <f>IF($K$6="с учетом НДС",VLOOKUP('Прайс MILWAUKEE®'!$J2509,'Legend ACC'!$A:$H,8,0)*(1-N2509),VLOOKUP('Прайс MILWAUKEE®'!$J2509,'Legend ACC'!$A:$H,8,0)*(1-N2509)/1.2)</f>
        <v>1210</v>
      </c>
      <c r="N2509" s="98">
        <f>IF(OR(E2509="Принадлежности",E2509="Ручной инструмент"),$K$5,IF($K$4=0,0,IFERROR(VLOOKUP(Q2509,LEGEND!$V$4:$W$7,2,0),$K$4)))</f>
        <v>0</v>
      </c>
      <c r="O2509" s="103" t="s">
        <v>20</v>
      </c>
      <c r="P2509" s="102" t="s">
        <v>20</v>
      </c>
      <c r="Q2509" s="102" t="s">
        <v>20</v>
      </c>
      <c r="R2509" s="116" t="s">
        <v>7918</v>
      </c>
      <c r="S2509" s="114" t="s">
        <v>964</v>
      </c>
      <c r="T2509" s="114">
        <v>190</v>
      </c>
      <c r="U2509" s="114">
        <v>30</v>
      </c>
      <c r="V2509" s="114">
        <v>30</v>
      </c>
      <c r="W2509" s="115">
        <v>0.23100000000000001</v>
      </c>
    </row>
    <row r="2510" spans="2:23" ht="51">
      <c r="B2510" s="95" t="s">
        <v>20807</v>
      </c>
      <c r="C2510" s="95" t="s">
        <v>20</v>
      </c>
      <c r="D2510" s="95" t="s">
        <v>20</v>
      </c>
      <c r="E2510" s="95" t="s">
        <v>17246</v>
      </c>
      <c r="F2510" s="95" t="s">
        <v>17252</v>
      </c>
      <c r="G2510" s="95" t="s">
        <v>17301</v>
      </c>
      <c r="H2510" s="14" t="s">
        <v>20854</v>
      </c>
      <c r="I2510" s="95" t="s">
        <v>7919</v>
      </c>
      <c r="J2510" s="120" t="s">
        <v>15181</v>
      </c>
      <c r="K2510" s="106" t="s">
        <v>7920</v>
      </c>
      <c r="L2510" s="95" t="s">
        <v>7919</v>
      </c>
      <c r="M2510" s="97">
        <f>IF($K$6="с учетом НДС",VLOOKUP('Прайс MILWAUKEE®'!$J2510,'Legend ACC'!$A:$H,8,0)*(1-N2510),VLOOKUP('Прайс MILWAUKEE®'!$J2510,'Legend ACC'!$A:$H,8,0)*(1-N2510)/1.2)</f>
        <v>1452.0000000000002</v>
      </c>
      <c r="N2510" s="98">
        <f>IF(OR(E2510="Принадлежности",E2510="Ручной инструмент"),$K$5,IF($K$4=0,0,IFERROR(VLOOKUP(Q2510,LEGEND!$V$4:$W$7,2,0),$K$4)))</f>
        <v>0</v>
      </c>
      <c r="O2510" s="103" t="s">
        <v>20</v>
      </c>
      <c r="P2510" s="102" t="s">
        <v>20</v>
      </c>
      <c r="Q2510" s="102" t="s">
        <v>20</v>
      </c>
      <c r="R2510" s="116" t="s">
        <v>7921</v>
      </c>
      <c r="S2510" s="114" t="s">
        <v>964</v>
      </c>
      <c r="T2510" s="114">
        <v>48</v>
      </c>
      <c r="U2510" s="114">
        <v>48</v>
      </c>
      <c r="V2510" s="114">
        <v>187</v>
      </c>
      <c r="W2510" s="115">
        <v>0.31</v>
      </c>
    </row>
    <row r="2511" spans="2:23" ht="38.25">
      <c r="B2511" s="95" t="s">
        <v>20807</v>
      </c>
      <c r="C2511" s="95" t="s">
        <v>20</v>
      </c>
      <c r="D2511" s="95" t="s">
        <v>20</v>
      </c>
      <c r="E2511" s="95" t="s">
        <v>17246</v>
      </c>
      <c r="F2511" s="95" t="s">
        <v>17252</v>
      </c>
      <c r="G2511" s="95" t="s">
        <v>17301</v>
      </c>
      <c r="H2511" s="14" t="s">
        <v>20854</v>
      </c>
      <c r="I2511" s="95" t="s">
        <v>7922</v>
      </c>
      <c r="J2511" s="120" t="s">
        <v>15182</v>
      </c>
      <c r="K2511" s="106" t="s">
        <v>7923</v>
      </c>
      <c r="L2511" s="95" t="s">
        <v>7922</v>
      </c>
      <c r="M2511" s="97">
        <f>IF($K$6="с учетом НДС",VLOOKUP('Прайс MILWAUKEE®'!$J2511,'Legend ACC'!$A:$H,8,0)*(1-N2511),VLOOKUP('Прайс MILWAUKEE®'!$J2511,'Legend ACC'!$A:$H,8,0)*(1-N2511)/1.2)</f>
        <v>1815.0000000000002</v>
      </c>
      <c r="N2511" s="98">
        <f>IF(OR(E2511="Принадлежности",E2511="Ручной инструмент"),$K$5,IF($K$4=0,0,IFERROR(VLOOKUP(Q2511,LEGEND!$V$4:$W$7,2,0),$K$4)))</f>
        <v>0</v>
      </c>
      <c r="O2511" s="103" t="s">
        <v>20</v>
      </c>
      <c r="P2511" s="102" t="s">
        <v>20</v>
      </c>
      <c r="Q2511" s="102" t="s">
        <v>20</v>
      </c>
      <c r="R2511" s="116" t="s">
        <v>7924</v>
      </c>
      <c r="S2511" s="114" t="s">
        <v>964</v>
      </c>
      <c r="T2511" s="114">
        <v>48</v>
      </c>
      <c r="U2511" s="114">
        <v>48</v>
      </c>
      <c r="V2511" s="114">
        <v>189</v>
      </c>
      <c r="W2511" s="115">
        <v>0.35</v>
      </c>
    </row>
    <row r="2512" spans="2:23" ht="38.25">
      <c r="B2512" s="95" t="s">
        <v>20807</v>
      </c>
      <c r="C2512" s="95" t="s">
        <v>20</v>
      </c>
      <c r="D2512" s="95" t="s">
        <v>20</v>
      </c>
      <c r="E2512" s="95" t="s">
        <v>17246</v>
      </c>
      <c r="F2512" s="95" t="s">
        <v>17252</v>
      </c>
      <c r="G2512" s="95" t="s">
        <v>17301</v>
      </c>
      <c r="H2512" s="14" t="s">
        <v>20854</v>
      </c>
      <c r="I2512" s="95" t="s">
        <v>7925</v>
      </c>
      <c r="J2512" s="120" t="s">
        <v>15183</v>
      </c>
      <c r="K2512" s="106" t="s">
        <v>7926</v>
      </c>
      <c r="L2512" s="95" t="s">
        <v>7925</v>
      </c>
      <c r="M2512" s="97">
        <f>IF($K$6="с учетом НДС",VLOOKUP('Прайс MILWAUKEE®'!$J2512,'Legend ACC'!$A:$H,8,0)*(1-N2512),VLOOKUP('Прайс MILWAUKEE®'!$J2512,'Legend ACC'!$A:$H,8,0)*(1-N2512)/1.2)</f>
        <v>1573.0000000000002</v>
      </c>
      <c r="N2512" s="98">
        <f>IF(OR(E2512="Принадлежности",E2512="Ручной инструмент"),$K$5,IF($K$4=0,0,IFERROR(VLOOKUP(Q2512,LEGEND!$V$4:$W$7,2,0),$K$4)))</f>
        <v>0</v>
      </c>
      <c r="O2512" s="103" t="s">
        <v>20</v>
      </c>
      <c r="P2512" s="102" t="s">
        <v>20</v>
      </c>
      <c r="Q2512" s="102" t="s">
        <v>20</v>
      </c>
      <c r="R2512" s="116" t="s">
        <v>7927</v>
      </c>
      <c r="S2512" s="114" t="s">
        <v>964</v>
      </c>
      <c r="T2512" s="114">
        <v>489</v>
      </c>
      <c r="U2512" s="114">
        <v>29</v>
      </c>
      <c r="V2512" s="114">
        <v>29</v>
      </c>
      <c r="W2512" s="115">
        <v>0.28999999999999998</v>
      </c>
    </row>
    <row r="2513" spans="2:23" ht="38.25">
      <c r="B2513" s="95" t="s">
        <v>20807</v>
      </c>
      <c r="C2513" s="95" t="s">
        <v>20</v>
      </c>
      <c r="D2513" s="95" t="s">
        <v>20</v>
      </c>
      <c r="E2513" s="95" t="s">
        <v>17246</v>
      </c>
      <c r="F2513" s="95" t="s">
        <v>17252</v>
      </c>
      <c r="G2513" s="95" t="s">
        <v>17301</v>
      </c>
      <c r="H2513" s="14" t="s">
        <v>20854</v>
      </c>
      <c r="I2513" s="95" t="s">
        <v>7928</v>
      </c>
      <c r="J2513" s="120" t="s">
        <v>15184</v>
      </c>
      <c r="K2513" s="106" t="s">
        <v>7929</v>
      </c>
      <c r="L2513" s="95" t="s">
        <v>7928</v>
      </c>
      <c r="M2513" s="97">
        <f>IF($K$6="с учетом НДС",VLOOKUP('Прайс MILWAUKEE®'!$J2513,'Legend ACC'!$A:$H,8,0)*(1-N2513),VLOOKUP('Прайс MILWAUKEE®'!$J2513,'Legend ACC'!$A:$H,8,0)*(1-N2513)/1.2)</f>
        <v>1617.0000000000002</v>
      </c>
      <c r="N2513" s="98">
        <f>IF(OR(E2513="Принадлежности",E2513="Ручной инструмент"),$K$5,IF($K$4=0,0,IFERROR(VLOOKUP(Q2513,LEGEND!$V$4:$W$7,2,0),$K$4)))</f>
        <v>0</v>
      </c>
      <c r="O2513" s="103" t="s">
        <v>20</v>
      </c>
      <c r="P2513" s="102" t="s">
        <v>20</v>
      </c>
      <c r="Q2513" s="102" t="s">
        <v>20</v>
      </c>
      <c r="R2513" s="116" t="s">
        <v>7930</v>
      </c>
      <c r="S2513" s="114" t="s">
        <v>964</v>
      </c>
      <c r="T2513" s="114">
        <v>489</v>
      </c>
      <c r="U2513" s="114">
        <v>29</v>
      </c>
      <c r="V2513" s="114">
        <v>29</v>
      </c>
      <c r="W2513" s="115">
        <v>0.32</v>
      </c>
    </row>
    <row r="2514" spans="2:23" ht="38.25">
      <c r="B2514" s="95" t="s">
        <v>20807</v>
      </c>
      <c r="C2514" s="95" t="s">
        <v>20</v>
      </c>
      <c r="D2514" s="95" t="s">
        <v>20</v>
      </c>
      <c r="E2514" s="95" t="s">
        <v>17246</v>
      </c>
      <c r="F2514" s="95" t="s">
        <v>17252</v>
      </c>
      <c r="G2514" s="95" t="s">
        <v>17301</v>
      </c>
      <c r="H2514" s="14" t="s">
        <v>20854</v>
      </c>
      <c r="I2514" s="95" t="s">
        <v>7931</v>
      </c>
      <c r="J2514" s="120" t="s">
        <v>15185</v>
      </c>
      <c r="K2514" s="106" t="s">
        <v>7932</v>
      </c>
      <c r="L2514" s="95" t="s">
        <v>7931</v>
      </c>
      <c r="M2514" s="97">
        <f>IF($K$6="с учетом НДС",VLOOKUP('Прайс MILWAUKEE®'!$J2514,'Legend ACC'!$A:$H,8,0)*(1-N2514),VLOOKUP('Прайс MILWAUKEE®'!$J2514,'Legend ACC'!$A:$H,8,0)*(1-N2514)/1.2)</f>
        <v>1793.0000000000002</v>
      </c>
      <c r="N2514" s="98">
        <f>IF(OR(E2514="Принадлежности",E2514="Ручной инструмент"),$K$5,IF($K$4=0,0,IFERROR(VLOOKUP(Q2514,LEGEND!$V$4:$W$7,2,0),$K$4)))</f>
        <v>0</v>
      </c>
      <c r="O2514" s="103" t="s">
        <v>20</v>
      </c>
      <c r="P2514" s="102" t="s">
        <v>20</v>
      </c>
      <c r="Q2514" s="102" t="s">
        <v>20</v>
      </c>
      <c r="R2514" s="116" t="s">
        <v>7933</v>
      </c>
      <c r="S2514" s="114" t="s">
        <v>964</v>
      </c>
      <c r="T2514" s="114">
        <v>489</v>
      </c>
      <c r="U2514" s="114">
        <v>29</v>
      </c>
      <c r="V2514" s="114">
        <v>29</v>
      </c>
      <c r="W2514" s="115">
        <v>0.39</v>
      </c>
    </row>
    <row r="2515" spans="2:23" ht="38.25">
      <c r="B2515" s="95" t="s">
        <v>20807</v>
      </c>
      <c r="C2515" s="95" t="s">
        <v>20</v>
      </c>
      <c r="D2515" s="95" t="s">
        <v>20</v>
      </c>
      <c r="E2515" s="95" t="s">
        <v>17246</v>
      </c>
      <c r="F2515" s="95" t="s">
        <v>17252</v>
      </c>
      <c r="G2515" s="95" t="s">
        <v>17301</v>
      </c>
      <c r="H2515" s="14" t="s">
        <v>20854</v>
      </c>
      <c r="I2515" s="95" t="s">
        <v>7934</v>
      </c>
      <c r="J2515" s="120" t="s">
        <v>15186</v>
      </c>
      <c r="K2515" s="106" t="s">
        <v>7935</v>
      </c>
      <c r="L2515" s="95" t="s">
        <v>7934</v>
      </c>
      <c r="M2515" s="97">
        <f>IF($K$6="с учетом НДС",VLOOKUP('Прайс MILWAUKEE®'!$J2515,'Legend ACC'!$A:$H,8,0)*(1-N2515),VLOOKUP('Прайс MILWAUKEE®'!$J2515,'Legend ACC'!$A:$H,8,0)*(1-N2515)/1.2)</f>
        <v>1881.0000000000002</v>
      </c>
      <c r="N2515" s="98">
        <f>IF(OR(E2515="Принадлежности",E2515="Ручной инструмент"),$K$5,IF($K$4=0,0,IFERROR(VLOOKUP(Q2515,LEGEND!$V$4:$W$7,2,0),$K$4)))</f>
        <v>0</v>
      </c>
      <c r="O2515" s="103" t="s">
        <v>20</v>
      </c>
      <c r="P2515" s="102" t="s">
        <v>20</v>
      </c>
      <c r="Q2515" s="102" t="s">
        <v>20</v>
      </c>
      <c r="R2515" s="116" t="s">
        <v>7936</v>
      </c>
      <c r="S2515" s="114" t="s">
        <v>964</v>
      </c>
      <c r="T2515" s="114">
        <v>489</v>
      </c>
      <c r="U2515" s="114">
        <v>29</v>
      </c>
      <c r="V2515" s="114">
        <v>29</v>
      </c>
      <c r="W2515" s="115">
        <v>0.42</v>
      </c>
    </row>
    <row r="2516" spans="2:23" ht="38.25">
      <c r="B2516" s="95" t="s">
        <v>20807</v>
      </c>
      <c r="C2516" s="95" t="s">
        <v>20</v>
      </c>
      <c r="D2516" s="95" t="s">
        <v>20</v>
      </c>
      <c r="E2516" s="95" t="s">
        <v>17246</v>
      </c>
      <c r="F2516" s="95" t="s">
        <v>17252</v>
      </c>
      <c r="G2516" s="95" t="s">
        <v>17301</v>
      </c>
      <c r="H2516" s="14" t="s">
        <v>20854</v>
      </c>
      <c r="I2516" s="95" t="s">
        <v>7937</v>
      </c>
      <c r="J2516" s="120" t="s">
        <v>15187</v>
      </c>
      <c r="K2516" s="106" t="s">
        <v>7938</v>
      </c>
      <c r="L2516" s="95" t="s">
        <v>7937</v>
      </c>
      <c r="M2516" s="97">
        <f>IF($K$6="с учетом НДС",VLOOKUP('Прайс MILWAUKEE®'!$J2516,'Legend ACC'!$A:$H,8,0)*(1-N2516),VLOOKUP('Прайс MILWAUKEE®'!$J2516,'Legend ACC'!$A:$H,8,0)*(1-N2516)/1.2)</f>
        <v>2013.0000000000002</v>
      </c>
      <c r="N2516" s="98">
        <f>IF(OR(E2516="Принадлежности",E2516="Ручной инструмент"),$K$5,IF($K$4=0,0,IFERROR(VLOOKUP(Q2516,LEGEND!$V$4:$W$7,2,0),$K$4)))</f>
        <v>0</v>
      </c>
      <c r="O2516" s="103" t="s">
        <v>20</v>
      </c>
      <c r="P2516" s="102" t="s">
        <v>20</v>
      </c>
      <c r="Q2516" s="102" t="s">
        <v>20</v>
      </c>
      <c r="R2516" s="116" t="s">
        <v>7939</v>
      </c>
      <c r="S2516" s="114" t="s">
        <v>964</v>
      </c>
      <c r="T2516" s="114">
        <v>489</v>
      </c>
      <c r="U2516" s="114">
        <v>29</v>
      </c>
      <c r="V2516" s="114">
        <v>29</v>
      </c>
      <c r="W2516" s="115">
        <v>0.49</v>
      </c>
    </row>
    <row r="2517" spans="2:23" ht="38.25">
      <c r="B2517" s="95" t="s">
        <v>20807</v>
      </c>
      <c r="C2517" s="95" t="s">
        <v>20</v>
      </c>
      <c r="D2517" s="95" t="s">
        <v>20</v>
      </c>
      <c r="E2517" s="95" t="s">
        <v>17246</v>
      </c>
      <c r="F2517" s="95" t="s">
        <v>17252</v>
      </c>
      <c r="G2517" s="95" t="s">
        <v>17301</v>
      </c>
      <c r="H2517" s="14" t="s">
        <v>20854</v>
      </c>
      <c r="I2517" s="95" t="s">
        <v>7940</v>
      </c>
      <c r="J2517" s="120" t="s">
        <v>15188</v>
      </c>
      <c r="K2517" s="106" t="s">
        <v>7941</v>
      </c>
      <c r="L2517" s="95" t="s">
        <v>7940</v>
      </c>
      <c r="M2517" s="97">
        <f>IF($K$6="с учетом НДС",VLOOKUP('Прайс MILWAUKEE®'!$J2517,'Legend ACC'!$A:$H,8,0)*(1-N2517),VLOOKUP('Прайс MILWAUKEE®'!$J2517,'Legend ACC'!$A:$H,8,0)*(1-N2517)/1.2)</f>
        <v>2156</v>
      </c>
      <c r="N2517" s="98">
        <f>IF(OR(E2517="Принадлежности",E2517="Ручной инструмент"),$K$5,IF($K$4=0,0,IFERROR(VLOOKUP(Q2517,LEGEND!$V$4:$W$7,2,0),$K$4)))</f>
        <v>0</v>
      </c>
      <c r="O2517" s="103" t="s">
        <v>20</v>
      </c>
      <c r="P2517" s="102" t="s">
        <v>20</v>
      </c>
      <c r="Q2517" s="102" t="s">
        <v>20</v>
      </c>
      <c r="R2517" s="116" t="s">
        <v>7942</v>
      </c>
      <c r="S2517" s="114" t="s">
        <v>964</v>
      </c>
      <c r="T2517" s="114">
        <v>489</v>
      </c>
      <c r="U2517" s="114">
        <v>40</v>
      </c>
      <c r="V2517" s="114">
        <v>40</v>
      </c>
      <c r="W2517" s="115">
        <v>0.59</v>
      </c>
    </row>
    <row r="2518" spans="2:23" ht="38.25">
      <c r="B2518" s="95" t="s">
        <v>20807</v>
      </c>
      <c r="C2518" s="95" t="s">
        <v>20</v>
      </c>
      <c r="D2518" s="95" t="s">
        <v>20</v>
      </c>
      <c r="E2518" s="95" t="s">
        <v>17246</v>
      </c>
      <c r="F2518" s="95" t="s">
        <v>17252</v>
      </c>
      <c r="G2518" s="95" t="s">
        <v>17301</v>
      </c>
      <c r="H2518" s="14" t="s">
        <v>20854</v>
      </c>
      <c r="I2518" s="95" t="s">
        <v>7943</v>
      </c>
      <c r="J2518" s="120" t="s">
        <v>15189</v>
      </c>
      <c r="K2518" s="106" t="s">
        <v>7944</v>
      </c>
      <c r="L2518" s="95" t="s">
        <v>7943</v>
      </c>
      <c r="M2518" s="97">
        <f>IF($K$6="с учетом НДС",VLOOKUP('Прайс MILWAUKEE®'!$J2518,'Legend ACC'!$A:$H,8,0)*(1-N2518),VLOOKUP('Прайс MILWAUKEE®'!$J2518,'Legend ACC'!$A:$H,8,0)*(1-N2518)/1.2)</f>
        <v>2728</v>
      </c>
      <c r="N2518" s="98">
        <f>IF(OR(E2518="Принадлежности",E2518="Ручной инструмент"),$K$5,IF($K$4=0,0,IFERROR(VLOOKUP(Q2518,LEGEND!$V$4:$W$7,2,0),$K$4)))</f>
        <v>0</v>
      </c>
      <c r="O2518" s="103" t="s">
        <v>20</v>
      </c>
      <c r="P2518" s="102" t="s">
        <v>20</v>
      </c>
      <c r="Q2518" s="102" t="s">
        <v>20</v>
      </c>
      <c r="R2518" s="116" t="s">
        <v>7945</v>
      </c>
      <c r="S2518" s="114" t="s">
        <v>964</v>
      </c>
      <c r="T2518" s="114">
        <v>489</v>
      </c>
      <c r="U2518" s="114">
        <v>40</v>
      </c>
      <c r="V2518" s="114">
        <v>40</v>
      </c>
      <c r="W2518" s="115">
        <v>0.79</v>
      </c>
    </row>
    <row r="2519" spans="2:23" ht="38.25">
      <c r="B2519" s="95" t="s">
        <v>20807</v>
      </c>
      <c r="C2519" s="95" t="s">
        <v>20</v>
      </c>
      <c r="D2519" s="95" t="s">
        <v>20</v>
      </c>
      <c r="E2519" s="95" t="s">
        <v>17246</v>
      </c>
      <c r="F2519" s="95" t="s">
        <v>17252</v>
      </c>
      <c r="G2519" s="95" t="s">
        <v>17301</v>
      </c>
      <c r="H2519" s="14" t="s">
        <v>20854</v>
      </c>
      <c r="I2519" s="95" t="s">
        <v>7946</v>
      </c>
      <c r="J2519" s="120" t="s">
        <v>15190</v>
      </c>
      <c r="K2519" s="106" t="s">
        <v>7947</v>
      </c>
      <c r="L2519" s="95" t="s">
        <v>7946</v>
      </c>
      <c r="M2519" s="97">
        <f>IF($K$6="с учетом НДС",VLOOKUP('Прайс MILWAUKEE®'!$J2519,'Legend ACC'!$A:$H,8,0)*(1-N2519),VLOOKUP('Прайс MILWAUKEE®'!$J2519,'Legend ACC'!$A:$H,8,0)*(1-N2519)/1.2)</f>
        <v>3256.0000000000005</v>
      </c>
      <c r="N2519" s="98">
        <f>IF(OR(E2519="Принадлежности",E2519="Ручной инструмент"),$K$5,IF($K$4=0,0,IFERROR(VLOOKUP(Q2519,LEGEND!$V$4:$W$7,2,0),$K$4)))</f>
        <v>0</v>
      </c>
      <c r="O2519" s="103" t="s">
        <v>20</v>
      </c>
      <c r="P2519" s="102" t="s">
        <v>20</v>
      </c>
      <c r="Q2519" s="102" t="s">
        <v>20</v>
      </c>
      <c r="R2519" s="116" t="s">
        <v>7948</v>
      </c>
      <c r="S2519" s="114" t="s">
        <v>964</v>
      </c>
      <c r="T2519" s="114">
        <v>489</v>
      </c>
      <c r="U2519" s="114">
        <v>40</v>
      </c>
      <c r="V2519" s="114">
        <v>40</v>
      </c>
      <c r="W2519" s="115">
        <v>0.84</v>
      </c>
    </row>
    <row r="2520" spans="2:23" ht="38.25">
      <c r="B2520" s="95" t="s">
        <v>20807</v>
      </c>
      <c r="C2520" s="95" t="s">
        <v>20</v>
      </c>
      <c r="D2520" s="95" t="s">
        <v>20</v>
      </c>
      <c r="E2520" s="95" t="s">
        <v>17246</v>
      </c>
      <c r="F2520" s="95" t="s">
        <v>17252</v>
      </c>
      <c r="G2520" s="95" t="s">
        <v>17301</v>
      </c>
      <c r="H2520" s="14" t="s">
        <v>20854</v>
      </c>
      <c r="I2520" s="95" t="s">
        <v>7949</v>
      </c>
      <c r="J2520" s="120" t="s">
        <v>15191</v>
      </c>
      <c r="K2520" s="106" t="s">
        <v>7950</v>
      </c>
      <c r="L2520" s="95" t="s">
        <v>7949</v>
      </c>
      <c r="M2520" s="97">
        <f>IF($K$6="с учетом НДС",VLOOKUP('Прайс MILWAUKEE®'!$J2520,'Legend ACC'!$A:$H,8,0)*(1-N2520),VLOOKUP('Прайс MILWAUKEE®'!$J2520,'Legend ACC'!$A:$H,8,0)*(1-N2520)/1.2)</f>
        <v>8668</v>
      </c>
      <c r="N2520" s="98">
        <f>IF(OR(E2520="Принадлежности",E2520="Ручной инструмент"),$K$5,IF($K$4=0,0,IFERROR(VLOOKUP(Q2520,LEGEND!$V$4:$W$7,2,0),$K$4)))</f>
        <v>0</v>
      </c>
      <c r="O2520" s="103" t="s">
        <v>20</v>
      </c>
      <c r="P2520" s="102" t="s">
        <v>20</v>
      </c>
      <c r="Q2520" s="102" t="s">
        <v>20</v>
      </c>
      <c r="R2520" s="116" t="s">
        <v>7951</v>
      </c>
      <c r="S2520" s="114" t="s">
        <v>964</v>
      </c>
      <c r="T2520" s="114">
        <v>556</v>
      </c>
      <c r="U2520" s="114">
        <v>159</v>
      </c>
      <c r="V2520" s="114">
        <v>38</v>
      </c>
      <c r="W2520" s="115">
        <v>1.772</v>
      </c>
    </row>
    <row r="2521" spans="2:23" ht="38.25">
      <c r="B2521" s="95" t="s">
        <v>4746</v>
      </c>
      <c r="C2521" s="95" t="s">
        <v>20</v>
      </c>
      <c r="D2521" s="95" t="s">
        <v>20</v>
      </c>
      <c r="E2521" s="95" t="s">
        <v>4746</v>
      </c>
      <c r="F2521" s="95" t="s">
        <v>17290</v>
      </c>
      <c r="G2521" s="95" t="s">
        <v>17302</v>
      </c>
      <c r="H2521" s="14" t="s">
        <v>20855</v>
      </c>
      <c r="I2521" s="95" t="s">
        <v>7953</v>
      </c>
      <c r="J2521" s="120" t="s">
        <v>15192</v>
      </c>
      <c r="K2521" s="106" t="s">
        <v>7954</v>
      </c>
      <c r="L2521" s="95" t="s">
        <v>7953</v>
      </c>
      <c r="M2521" s="97">
        <f>IF($K$6="с учетом НДС",VLOOKUP('Прайс MILWAUKEE®'!$J2521,'Legend ACC'!$A:$H,8,0)*(1-N2521),VLOOKUP('Прайс MILWAUKEE®'!$J2521,'Legend ACC'!$A:$H,8,0)*(1-N2521)/1.2)</f>
        <v>1419.0000000000002</v>
      </c>
      <c r="N2521" s="98">
        <f>IF(OR(E2521="Принадлежности",E2521="Ручной инструмент"),$K$5,IF($K$4=0,0,IFERROR(VLOOKUP(Q2521,LEGEND!$V$4:$W$7,2,0),$K$4)))</f>
        <v>0</v>
      </c>
      <c r="O2521" s="103" t="s">
        <v>20</v>
      </c>
      <c r="P2521" s="102" t="s">
        <v>20</v>
      </c>
      <c r="Q2521" s="102" t="s">
        <v>20</v>
      </c>
      <c r="R2521" s="116" t="s">
        <v>7955</v>
      </c>
      <c r="S2521" s="114" t="s">
        <v>5044</v>
      </c>
      <c r="T2521" s="114">
        <v>80</v>
      </c>
      <c r="U2521" s="114">
        <v>117</v>
      </c>
      <c r="V2521" s="114">
        <v>370</v>
      </c>
      <c r="W2521" s="115">
        <v>0.28199999999999997</v>
      </c>
    </row>
    <row r="2522" spans="2:23" ht="38.25">
      <c r="B2522" s="95" t="s">
        <v>4746</v>
      </c>
      <c r="C2522" s="95" t="s">
        <v>20</v>
      </c>
      <c r="D2522" s="95" t="s">
        <v>20</v>
      </c>
      <c r="E2522" s="95" t="s">
        <v>4746</v>
      </c>
      <c r="F2522" s="95" t="s">
        <v>17290</v>
      </c>
      <c r="G2522" s="95" t="s">
        <v>17302</v>
      </c>
      <c r="H2522" s="14" t="s">
        <v>20855</v>
      </c>
      <c r="I2522" s="95" t="s">
        <v>7956</v>
      </c>
      <c r="J2522" s="120" t="s">
        <v>15193</v>
      </c>
      <c r="K2522" s="106" t="s">
        <v>7957</v>
      </c>
      <c r="L2522" s="95" t="s">
        <v>7956</v>
      </c>
      <c r="M2522" s="97">
        <f>IF($K$6="с учетом НДС",VLOOKUP('Прайс MILWAUKEE®'!$J2522,'Legend ACC'!$A:$H,8,0)*(1-N2522),VLOOKUP('Прайс MILWAUKEE®'!$J2522,'Legend ACC'!$A:$H,8,0)*(1-N2522)/1.2)</f>
        <v>2541</v>
      </c>
      <c r="N2522" s="98">
        <f>IF(OR(E2522="Принадлежности",E2522="Ручной инструмент"),$K$5,IF($K$4=0,0,IFERROR(VLOOKUP(Q2522,LEGEND!$V$4:$W$7,2,0),$K$4)))</f>
        <v>0</v>
      </c>
      <c r="O2522" s="103" t="s">
        <v>20</v>
      </c>
      <c r="P2522" s="102" t="s">
        <v>20</v>
      </c>
      <c r="Q2522" s="102" t="s">
        <v>20</v>
      </c>
      <c r="R2522" s="116" t="s">
        <v>7958</v>
      </c>
      <c r="S2522" s="114" t="s">
        <v>964</v>
      </c>
      <c r="T2522" s="114">
        <v>269</v>
      </c>
      <c r="U2522" s="114">
        <v>171</v>
      </c>
      <c r="V2522" s="114">
        <v>26</v>
      </c>
      <c r="W2522" s="115">
        <v>0.755</v>
      </c>
    </row>
    <row r="2523" spans="2:23" ht="38.25">
      <c r="B2523" s="95" t="s">
        <v>4746</v>
      </c>
      <c r="C2523" s="95" t="s">
        <v>20</v>
      </c>
      <c r="D2523" s="95" t="s">
        <v>20</v>
      </c>
      <c r="E2523" s="95" t="s">
        <v>4746</v>
      </c>
      <c r="F2523" s="95" t="s">
        <v>17290</v>
      </c>
      <c r="G2523" s="95" t="s">
        <v>17302</v>
      </c>
      <c r="H2523" s="14" t="s">
        <v>20855</v>
      </c>
      <c r="I2523" s="95" t="s">
        <v>7959</v>
      </c>
      <c r="J2523" s="120" t="s">
        <v>15194</v>
      </c>
      <c r="K2523" s="106" t="s">
        <v>7960</v>
      </c>
      <c r="L2523" s="95" t="s">
        <v>7959</v>
      </c>
      <c r="M2523" s="97">
        <f>IF($K$6="с учетом НДС",VLOOKUP('Прайс MILWAUKEE®'!$J2523,'Legend ACC'!$A:$H,8,0)*(1-N2523),VLOOKUP('Прайс MILWAUKEE®'!$J2523,'Legend ACC'!$A:$H,8,0)*(1-N2523)/1.2)</f>
        <v>1419.0000000000002</v>
      </c>
      <c r="N2523" s="98">
        <f>IF(OR(E2523="Принадлежности",E2523="Ручной инструмент"),$K$5,IF($K$4=0,0,IFERROR(VLOOKUP(Q2523,LEGEND!$V$4:$W$7,2,0),$K$4)))</f>
        <v>0</v>
      </c>
      <c r="O2523" s="103" t="s">
        <v>20</v>
      </c>
      <c r="P2523" s="102" t="s">
        <v>20</v>
      </c>
      <c r="Q2523" s="102" t="s">
        <v>20</v>
      </c>
      <c r="R2523" s="116" t="s">
        <v>7961</v>
      </c>
      <c r="S2523" s="114" t="s">
        <v>964</v>
      </c>
      <c r="T2523" s="114">
        <v>429</v>
      </c>
      <c r="U2523" s="114">
        <v>164</v>
      </c>
      <c r="V2523" s="114">
        <v>29</v>
      </c>
      <c r="W2523" s="115">
        <v>0.36799999999999999</v>
      </c>
    </row>
    <row r="2524" spans="2:23" ht="38.25">
      <c r="B2524" s="95" t="s">
        <v>4746</v>
      </c>
      <c r="C2524" s="95" t="s">
        <v>20</v>
      </c>
      <c r="D2524" s="95" t="s">
        <v>20</v>
      </c>
      <c r="E2524" s="95" t="s">
        <v>4746</v>
      </c>
      <c r="F2524" s="95" t="s">
        <v>17290</v>
      </c>
      <c r="G2524" s="95" t="s">
        <v>17302</v>
      </c>
      <c r="H2524" s="14" t="s">
        <v>20855</v>
      </c>
      <c r="I2524" s="95" t="s">
        <v>7962</v>
      </c>
      <c r="J2524" s="120" t="s">
        <v>15195</v>
      </c>
      <c r="K2524" s="106" t="s">
        <v>7963</v>
      </c>
      <c r="L2524" s="95" t="s">
        <v>7962</v>
      </c>
      <c r="M2524" s="97">
        <f>IF($K$6="с учетом НДС",VLOOKUP('Прайс MILWAUKEE®'!$J2524,'Legend ACC'!$A:$H,8,0)*(1-N2524),VLOOKUP('Прайс MILWAUKEE®'!$J2524,'Legend ACC'!$A:$H,8,0)*(1-N2524)/1.2)</f>
        <v>1210</v>
      </c>
      <c r="N2524" s="98">
        <f>IF(OR(E2524="Принадлежности",E2524="Ручной инструмент"),$K$5,IF($K$4=0,0,IFERROR(VLOOKUP(Q2524,LEGEND!$V$4:$W$7,2,0),$K$4)))</f>
        <v>0</v>
      </c>
      <c r="O2524" s="103" t="s">
        <v>20</v>
      </c>
      <c r="P2524" s="102" t="s">
        <v>20</v>
      </c>
      <c r="Q2524" s="102" t="s">
        <v>20</v>
      </c>
      <c r="R2524" s="116" t="s">
        <v>7964</v>
      </c>
      <c r="S2524" s="114" t="s">
        <v>964</v>
      </c>
      <c r="T2524" s="114">
        <v>335</v>
      </c>
      <c r="U2524" s="114">
        <v>75</v>
      </c>
      <c r="V2524" s="114">
        <v>5</v>
      </c>
      <c r="W2524" s="115">
        <v>0.13800000000000001</v>
      </c>
    </row>
    <row r="2525" spans="2:23" ht="38.25">
      <c r="B2525" s="95" t="s">
        <v>4746</v>
      </c>
      <c r="C2525" s="95" t="s">
        <v>20</v>
      </c>
      <c r="D2525" s="95" t="s">
        <v>20</v>
      </c>
      <c r="E2525" s="95" t="s">
        <v>4746</v>
      </c>
      <c r="F2525" s="95" t="s">
        <v>17290</v>
      </c>
      <c r="G2525" s="95" t="s">
        <v>17302</v>
      </c>
      <c r="H2525" s="14" t="s">
        <v>20855</v>
      </c>
      <c r="I2525" s="95" t="s">
        <v>7965</v>
      </c>
      <c r="J2525" s="120" t="s">
        <v>15196</v>
      </c>
      <c r="K2525" s="106" t="s">
        <v>7966</v>
      </c>
      <c r="L2525" s="95" t="s">
        <v>7965</v>
      </c>
      <c r="M2525" s="97">
        <f>IF($K$6="с учетом НДС",VLOOKUP('Прайс MILWAUKEE®'!$J2525,'Legend ACC'!$A:$H,8,0)*(1-N2525),VLOOKUP('Прайс MILWAUKEE®'!$J2525,'Legend ACC'!$A:$H,8,0)*(1-N2525)/1.2)</f>
        <v>1705.0000000000002</v>
      </c>
      <c r="N2525" s="98">
        <f>IF(OR(E2525="Принадлежности",E2525="Ручной инструмент"),$K$5,IF($K$4=0,0,IFERROR(VLOOKUP(Q2525,LEGEND!$V$4:$W$7,2,0),$K$4)))</f>
        <v>0</v>
      </c>
      <c r="O2525" s="103" t="s">
        <v>20</v>
      </c>
      <c r="P2525" s="102" t="s">
        <v>20</v>
      </c>
      <c r="Q2525" s="102" t="s">
        <v>20</v>
      </c>
      <c r="R2525" s="116" t="s">
        <v>7967</v>
      </c>
      <c r="S2525" s="114" t="s">
        <v>6291</v>
      </c>
      <c r="T2525" s="114">
        <v>60</v>
      </c>
      <c r="U2525" s="114">
        <v>110</v>
      </c>
      <c r="V2525" s="114">
        <v>335</v>
      </c>
      <c r="W2525" s="115">
        <v>0.22600000000000001</v>
      </c>
    </row>
    <row r="2526" spans="2:23" ht="38.25">
      <c r="B2526" s="95" t="s">
        <v>4746</v>
      </c>
      <c r="C2526" s="95" t="s">
        <v>20</v>
      </c>
      <c r="D2526" s="95" t="s">
        <v>20</v>
      </c>
      <c r="E2526" s="95" t="s">
        <v>4746</v>
      </c>
      <c r="F2526" s="95" t="s">
        <v>17290</v>
      </c>
      <c r="G2526" s="95" t="s">
        <v>17297</v>
      </c>
      <c r="H2526" s="14" t="s">
        <v>20810</v>
      </c>
      <c r="I2526" s="95" t="s">
        <v>7968</v>
      </c>
      <c r="J2526" s="120" t="s">
        <v>15197</v>
      </c>
      <c r="K2526" s="106" t="s">
        <v>7969</v>
      </c>
      <c r="L2526" s="95" t="s">
        <v>7968</v>
      </c>
      <c r="M2526" s="97">
        <f>IF($K$6="с учетом НДС",VLOOKUP('Прайс MILWAUKEE®'!$J2526,'Legend ACC'!$A:$H,8,0)*(1-N2526),VLOOKUP('Прайс MILWAUKEE®'!$J2526,'Legend ACC'!$A:$H,8,0)*(1-N2526)/1.2)</f>
        <v>95.7</v>
      </c>
      <c r="N2526" s="98">
        <f>IF(OR(E2526="Принадлежности",E2526="Ручной инструмент"),$K$5,IF($K$4=0,0,IFERROR(VLOOKUP(Q2526,LEGEND!$V$4:$W$7,2,0),$K$4)))</f>
        <v>0</v>
      </c>
      <c r="O2526" s="103" t="s">
        <v>20</v>
      </c>
      <c r="P2526" s="102" t="s">
        <v>20</v>
      </c>
      <c r="Q2526" s="102" t="s">
        <v>20</v>
      </c>
      <c r="R2526" s="116" t="s">
        <v>7970</v>
      </c>
      <c r="S2526" s="114" t="s">
        <v>4755</v>
      </c>
      <c r="T2526" s="114">
        <v>150</v>
      </c>
      <c r="U2526" s="114">
        <v>48</v>
      </c>
      <c r="V2526" s="114">
        <v>10</v>
      </c>
      <c r="W2526" s="115">
        <v>2.1999999999999999E-2</v>
      </c>
    </row>
    <row r="2527" spans="2:23" ht="38.25">
      <c r="B2527" s="95" t="s">
        <v>4746</v>
      </c>
      <c r="C2527" s="95" t="s">
        <v>20</v>
      </c>
      <c r="D2527" s="95" t="s">
        <v>20</v>
      </c>
      <c r="E2527" s="95" t="s">
        <v>4746</v>
      </c>
      <c r="F2527" s="95" t="s">
        <v>17290</v>
      </c>
      <c r="G2527" s="95" t="s">
        <v>17297</v>
      </c>
      <c r="H2527" s="14" t="s">
        <v>20810</v>
      </c>
      <c r="I2527" s="95" t="s">
        <v>7971</v>
      </c>
      <c r="J2527" s="120" t="s">
        <v>15198</v>
      </c>
      <c r="K2527" s="106" t="s">
        <v>7972</v>
      </c>
      <c r="L2527" s="95" t="s">
        <v>7971</v>
      </c>
      <c r="M2527" s="97">
        <f>IF($K$6="с учетом НДС",VLOOKUP('Прайс MILWAUKEE®'!$J2527,'Legend ACC'!$A:$H,8,0)*(1-N2527),VLOOKUP('Прайс MILWAUKEE®'!$J2527,'Legend ACC'!$A:$H,8,0)*(1-N2527)/1.2)</f>
        <v>275</v>
      </c>
      <c r="N2527" s="98">
        <f>IF(OR(E2527="Принадлежности",E2527="Ручной инструмент"),$K$5,IF($K$4=0,0,IFERROR(VLOOKUP(Q2527,LEGEND!$V$4:$W$7,2,0),$K$4)))</f>
        <v>0</v>
      </c>
      <c r="O2527" s="103" t="s">
        <v>20</v>
      </c>
      <c r="P2527" s="102" t="s">
        <v>20</v>
      </c>
      <c r="Q2527" s="102" t="s">
        <v>20</v>
      </c>
      <c r="R2527" s="116" t="s">
        <v>7973</v>
      </c>
      <c r="S2527" s="114" t="s">
        <v>964</v>
      </c>
      <c r="T2527" s="114">
        <v>80</v>
      </c>
      <c r="U2527" s="114">
        <v>80</v>
      </c>
      <c r="V2527" s="114">
        <v>171</v>
      </c>
      <c r="W2527" s="115">
        <v>4.4999999999999998E-2</v>
      </c>
    </row>
    <row r="2528" spans="2:23" ht="38.25">
      <c r="B2528" s="95" t="s">
        <v>4746</v>
      </c>
      <c r="C2528" s="95" t="s">
        <v>20</v>
      </c>
      <c r="D2528" s="95" t="s">
        <v>20</v>
      </c>
      <c r="E2528" s="95" t="s">
        <v>4746</v>
      </c>
      <c r="F2528" s="95" t="s">
        <v>17290</v>
      </c>
      <c r="G2528" s="95" t="s">
        <v>17291</v>
      </c>
      <c r="H2528" s="14" t="s">
        <v>20810</v>
      </c>
      <c r="I2528" s="95" t="s">
        <v>7974</v>
      </c>
      <c r="J2528" s="120" t="s">
        <v>15199</v>
      </c>
      <c r="K2528" s="106" t="s">
        <v>7975</v>
      </c>
      <c r="L2528" s="95" t="s">
        <v>7974</v>
      </c>
      <c r="M2528" s="97">
        <f>IF($K$6="с учетом НДС",VLOOKUP('Прайс MILWAUKEE®'!$J2528,'Legend ACC'!$A:$H,8,0)*(1-N2528),VLOOKUP('Прайс MILWAUKEE®'!$J2528,'Legend ACC'!$A:$H,8,0)*(1-N2528)/1.2)</f>
        <v>107.80000000000001</v>
      </c>
      <c r="N2528" s="98">
        <f>IF(OR(E2528="Принадлежности",E2528="Ручной инструмент"),$K$5,IF($K$4=0,0,IFERROR(VLOOKUP(Q2528,LEGEND!$V$4:$W$7,2,0),$K$4)))</f>
        <v>0</v>
      </c>
      <c r="O2528" s="103" t="s">
        <v>20</v>
      </c>
      <c r="P2528" s="102" t="s">
        <v>20</v>
      </c>
      <c r="Q2528" s="102" t="s">
        <v>20</v>
      </c>
      <c r="R2528" s="116" t="s">
        <v>7976</v>
      </c>
      <c r="S2528" s="114" t="s">
        <v>4755</v>
      </c>
      <c r="T2528" s="114">
        <v>150</v>
      </c>
      <c r="U2528" s="114">
        <v>48</v>
      </c>
      <c r="V2528" s="114">
        <v>13</v>
      </c>
      <c r="W2528" s="115">
        <v>4.4999999999999998E-2</v>
      </c>
    </row>
    <row r="2529" spans="2:23" ht="38.25">
      <c r="B2529" s="95" t="s">
        <v>4746</v>
      </c>
      <c r="C2529" s="95" t="s">
        <v>20</v>
      </c>
      <c r="D2529" s="95" t="s">
        <v>20</v>
      </c>
      <c r="E2529" s="95" t="s">
        <v>4746</v>
      </c>
      <c r="F2529" s="95" t="s">
        <v>17290</v>
      </c>
      <c r="G2529" s="95" t="s">
        <v>17291</v>
      </c>
      <c r="H2529" s="14" t="s">
        <v>20810</v>
      </c>
      <c r="I2529" s="95" t="s">
        <v>7977</v>
      </c>
      <c r="J2529" s="120" t="s">
        <v>15200</v>
      </c>
      <c r="K2529" s="106" t="s">
        <v>7978</v>
      </c>
      <c r="L2529" s="95" t="s">
        <v>7977</v>
      </c>
      <c r="M2529" s="97">
        <f>IF($K$6="с учетом НДС",VLOOKUP('Прайс MILWAUKEE®'!$J2529,'Legend ACC'!$A:$H,8,0)*(1-N2529),VLOOKUP('Прайс MILWAUKEE®'!$J2529,'Legend ACC'!$A:$H,8,0)*(1-N2529)/1.2)</f>
        <v>1034</v>
      </c>
      <c r="N2529" s="98">
        <f>IF(OR(E2529="Принадлежности",E2529="Ручной инструмент"),$K$5,IF($K$4=0,0,IFERROR(VLOOKUP(Q2529,LEGEND!$V$4:$W$7,2,0),$K$4)))</f>
        <v>0</v>
      </c>
      <c r="O2529" s="103" t="s">
        <v>20</v>
      </c>
      <c r="P2529" s="102" t="s">
        <v>20</v>
      </c>
      <c r="Q2529" s="102" t="s">
        <v>20</v>
      </c>
      <c r="R2529" s="116" t="s">
        <v>7979</v>
      </c>
      <c r="S2529" s="114" t="s">
        <v>4755</v>
      </c>
      <c r="T2529" s="114">
        <v>184</v>
      </c>
      <c r="U2529" s="114">
        <v>102</v>
      </c>
      <c r="V2529" s="114">
        <v>38</v>
      </c>
      <c r="W2529" s="115">
        <v>0.26</v>
      </c>
    </row>
    <row r="2530" spans="2:23" ht="38.25">
      <c r="B2530" s="95" t="s">
        <v>4746</v>
      </c>
      <c r="C2530" s="95" t="s">
        <v>20</v>
      </c>
      <c r="D2530" s="95" t="s">
        <v>20</v>
      </c>
      <c r="E2530" s="95" t="s">
        <v>4746</v>
      </c>
      <c r="F2530" s="95" t="s">
        <v>17290</v>
      </c>
      <c r="G2530" s="95" t="s">
        <v>17297</v>
      </c>
      <c r="H2530" s="14" t="s">
        <v>20810</v>
      </c>
      <c r="I2530" s="95" t="s">
        <v>7980</v>
      </c>
      <c r="J2530" s="120" t="s">
        <v>15201</v>
      </c>
      <c r="K2530" s="106" t="s">
        <v>7981</v>
      </c>
      <c r="L2530" s="95" t="s">
        <v>7980</v>
      </c>
      <c r="M2530" s="97">
        <f>IF($K$6="с учетом НДС",VLOOKUP('Прайс MILWAUKEE®'!$J2530,'Legend ACC'!$A:$H,8,0)*(1-N2530),VLOOKUP('Прайс MILWAUKEE®'!$J2530,'Legend ACC'!$A:$H,8,0)*(1-N2530)/1.2)</f>
        <v>2068</v>
      </c>
      <c r="N2530" s="98">
        <f>IF(OR(E2530="Принадлежности",E2530="Ручной инструмент"),$K$5,IF($K$4=0,0,IFERROR(VLOOKUP(Q2530,LEGEND!$V$4:$W$7,2,0),$K$4)))</f>
        <v>0</v>
      </c>
      <c r="O2530" s="103" t="s">
        <v>20</v>
      </c>
      <c r="P2530" s="102" t="s">
        <v>20</v>
      </c>
      <c r="Q2530" s="102" t="s">
        <v>20</v>
      </c>
      <c r="R2530" s="116" t="s">
        <v>7982</v>
      </c>
      <c r="S2530" s="114" t="s">
        <v>4755</v>
      </c>
      <c r="T2530" s="114">
        <v>184</v>
      </c>
      <c r="U2530" s="114">
        <v>102</v>
      </c>
      <c r="V2530" s="114">
        <v>38</v>
      </c>
      <c r="W2530" s="115">
        <v>0.22700000000000001</v>
      </c>
    </row>
    <row r="2531" spans="2:23" ht="38.25">
      <c r="B2531" s="95" t="s">
        <v>4746</v>
      </c>
      <c r="C2531" s="95" t="s">
        <v>20</v>
      </c>
      <c r="D2531" s="95" t="s">
        <v>20</v>
      </c>
      <c r="E2531" s="95" t="s">
        <v>4746</v>
      </c>
      <c r="F2531" s="95" t="s">
        <v>17290</v>
      </c>
      <c r="G2531" s="95" t="s">
        <v>17291</v>
      </c>
      <c r="H2531" s="14" t="s">
        <v>20810</v>
      </c>
      <c r="I2531" s="95" t="s">
        <v>7983</v>
      </c>
      <c r="J2531" s="120" t="s">
        <v>15202</v>
      </c>
      <c r="K2531" s="106" t="s">
        <v>7984</v>
      </c>
      <c r="L2531" s="95" t="s">
        <v>7983</v>
      </c>
      <c r="M2531" s="97">
        <f>IF($K$6="с учетом НДС",VLOOKUP('Прайс MILWAUKEE®'!$J2531,'Legend ACC'!$A:$H,8,0)*(1-N2531),VLOOKUP('Прайс MILWAUKEE®'!$J2531,'Legend ACC'!$A:$H,8,0)*(1-N2531)/1.2)</f>
        <v>440.00000000000006</v>
      </c>
      <c r="N2531" s="98">
        <f>IF(OR(E2531="Принадлежности",E2531="Ручной инструмент"),$K$5,IF($K$4=0,0,IFERROR(VLOOKUP(Q2531,LEGEND!$V$4:$W$7,2,0),$K$4)))</f>
        <v>0</v>
      </c>
      <c r="O2531" s="103" t="s">
        <v>20</v>
      </c>
      <c r="P2531" s="102" t="s">
        <v>20</v>
      </c>
      <c r="Q2531" s="102" t="s">
        <v>20</v>
      </c>
      <c r="R2531" s="116" t="s">
        <v>7985</v>
      </c>
      <c r="S2531" s="114" t="s">
        <v>5044</v>
      </c>
      <c r="T2531" s="114">
        <v>190</v>
      </c>
      <c r="U2531" s="114">
        <v>75</v>
      </c>
      <c r="V2531" s="114">
        <v>21</v>
      </c>
      <c r="W2531" s="115">
        <v>0.05</v>
      </c>
    </row>
    <row r="2532" spans="2:23" ht="38.25">
      <c r="B2532" s="95" t="s">
        <v>4746</v>
      </c>
      <c r="C2532" s="95" t="s">
        <v>20</v>
      </c>
      <c r="D2532" s="95" t="s">
        <v>20</v>
      </c>
      <c r="E2532" s="95" t="s">
        <v>4746</v>
      </c>
      <c r="F2532" s="95" t="s">
        <v>17290</v>
      </c>
      <c r="G2532" s="95" t="s">
        <v>17291</v>
      </c>
      <c r="H2532" s="14" t="s">
        <v>20810</v>
      </c>
      <c r="I2532" s="95" t="s">
        <v>7986</v>
      </c>
      <c r="J2532" s="120" t="s">
        <v>15203</v>
      </c>
      <c r="K2532" s="106" t="s">
        <v>7987</v>
      </c>
      <c r="L2532" s="95" t="s">
        <v>7986</v>
      </c>
      <c r="M2532" s="97">
        <f>IF($K$6="с учетом НДС",VLOOKUP('Прайс MILWAUKEE®'!$J2532,'Legend ACC'!$A:$H,8,0)*(1-N2532),VLOOKUP('Прайс MILWAUKEE®'!$J2532,'Legend ACC'!$A:$H,8,0)*(1-N2532)/1.2)</f>
        <v>649</v>
      </c>
      <c r="N2532" s="98">
        <f>IF(OR(E2532="Принадлежности",E2532="Ручной инструмент"),$K$5,IF($K$4=0,0,IFERROR(VLOOKUP(Q2532,LEGEND!$V$4:$W$7,2,0),$K$4)))</f>
        <v>0</v>
      </c>
      <c r="O2532" s="103" t="s">
        <v>20</v>
      </c>
      <c r="P2532" s="102" t="s">
        <v>20</v>
      </c>
      <c r="Q2532" s="102" t="s">
        <v>20</v>
      </c>
      <c r="R2532" s="116" t="s">
        <v>7988</v>
      </c>
      <c r="S2532" s="114" t="s">
        <v>5044</v>
      </c>
      <c r="T2532" s="114">
        <v>215</v>
      </c>
      <c r="U2532" s="114">
        <v>75</v>
      </c>
      <c r="V2532" s="114">
        <v>24</v>
      </c>
      <c r="W2532" s="115">
        <v>0.1</v>
      </c>
    </row>
    <row r="2533" spans="2:23" ht="38.25">
      <c r="B2533" s="95" t="s">
        <v>4746</v>
      </c>
      <c r="C2533" s="95" t="s">
        <v>20</v>
      </c>
      <c r="D2533" s="95" t="s">
        <v>20</v>
      </c>
      <c r="E2533" s="95" t="s">
        <v>4746</v>
      </c>
      <c r="F2533" s="95" t="s">
        <v>17290</v>
      </c>
      <c r="G2533" s="95" t="s">
        <v>17291</v>
      </c>
      <c r="H2533" s="14" t="s">
        <v>20810</v>
      </c>
      <c r="I2533" s="95" t="s">
        <v>7989</v>
      </c>
      <c r="J2533" s="120" t="s">
        <v>15204</v>
      </c>
      <c r="K2533" s="106" t="s">
        <v>7990</v>
      </c>
      <c r="L2533" s="95" t="s">
        <v>7989</v>
      </c>
      <c r="M2533" s="97">
        <f>IF($K$6="с учетом НДС",VLOOKUP('Прайс MILWAUKEE®'!$J2533,'Legend ACC'!$A:$H,8,0)*(1-N2533),VLOOKUP('Прайс MILWAUKEE®'!$J2533,'Legend ACC'!$A:$H,8,0)*(1-N2533)/1.2)</f>
        <v>682</v>
      </c>
      <c r="N2533" s="98">
        <f>IF(OR(E2533="Принадлежности",E2533="Ручной инструмент"),$K$5,IF($K$4=0,0,IFERROR(VLOOKUP(Q2533,LEGEND!$V$4:$W$7,2,0),$K$4)))</f>
        <v>0</v>
      </c>
      <c r="O2533" s="103" t="s">
        <v>20</v>
      </c>
      <c r="P2533" s="102" t="s">
        <v>20</v>
      </c>
      <c r="Q2533" s="102" t="s">
        <v>20</v>
      </c>
      <c r="R2533" s="116" t="s">
        <v>7991</v>
      </c>
      <c r="S2533" s="114" t="s">
        <v>5044</v>
      </c>
      <c r="T2533" s="114">
        <v>255</v>
      </c>
      <c r="U2533" s="114">
        <v>90</v>
      </c>
      <c r="V2533" s="114">
        <v>28</v>
      </c>
      <c r="W2533" s="115">
        <v>0.17</v>
      </c>
    </row>
    <row r="2534" spans="2:23" ht="38.25">
      <c r="B2534" s="95" t="s">
        <v>4746</v>
      </c>
      <c r="C2534" s="95" t="s">
        <v>20</v>
      </c>
      <c r="D2534" s="95" t="s">
        <v>20</v>
      </c>
      <c r="E2534" s="95" t="s">
        <v>4746</v>
      </c>
      <c r="F2534" s="95" t="s">
        <v>17290</v>
      </c>
      <c r="G2534" s="95" t="s">
        <v>17297</v>
      </c>
      <c r="H2534" s="14" t="s">
        <v>20810</v>
      </c>
      <c r="I2534" s="95" t="s">
        <v>7992</v>
      </c>
      <c r="J2534" s="120" t="s">
        <v>15205</v>
      </c>
      <c r="K2534" s="106" t="s">
        <v>7993</v>
      </c>
      <c r="L2534" s="95" t="s">
        <v>7992</v>
      </c>
      <c r="M2534" s="97">
        <f>IF($K$6="с учетом НДС",VLOOKUP('Прайс MILWAUKEE®'!$J2534,'Legend ACC'!$A:$H,8,0)*(1-N2534),VLOOKUP('Прайс MILWAUKEE®'!$J2534,'Legend ACC'!$A:$H,8,0)*(1-N2534)/1.2)</f>
        <v>1441.0000000000002</v>
      </c>
      <c r="N2534" s="98">
        <f>IF(OR(E2534="Принадлежности",E2534="Ручной инструмент"),$K$5,IF($K$4=0,0,IFERROR(VLOOKUP(Q2534,LEGEND!$V$4:$W$7,2,0),$K$4)))</f>
        <v>0</v>
      </c>
      <c r="O2534" s="103" t="s">
        <v>20</v>
      </c>
      <c r="P2534" s="102" t="s">
        <v>20</v>
      </c>
      <c r="Q2534" s="102" t="s">
        <v>20</v>
      </c>
      <c r="R2534" s="116" t="s">
        <v>7994</v>
      </c>
      <c r="S2534" s="114" t="s">
        <v>964</v>
      </c>
      <c r="T2534" s="114">
        <v>90</v>
      </c>
      <c r="U2534" s="114">
        <v>247</v>
      </c>
      <c r="V2534" s="114">
        <v>23</v>
      </c>
      <c r="W2534" s="115">
        <v>0.15</v>
      </c>
    </row>
    <row r="2535" spans="2:23" ht="38.25">
      <c r="B2535" s="95" t="s">
        <v>4746</v>
      </c>
      <c r="C2535" s="95" t="s">
        <v>20</v>
      </c>
      <c r="D2535" s="95" t="s">
        <v>20</v>
      </c>
      <c r="E2535" s="95" t="s">
        <v>4746</v>
      </c>
      <c r="F2535" s="95" t="s">
        <v>17290</v>
      </c>
      <c r="G2535" s="95" t="s">
        <v>17297</v>
      </c>
      <c r="H2535" s="14" t="s">
        <v>20810</v>
      </c>
      <c r="I2535" s="95" t="s">
        <v>7995</v>
      </c>
      <c r="J2535" s="120" t="s">
        <v>15206</v>
      </c>
      <c r="K2535" s="106" t="s">
        <v>7996</v>
      </c>
      <c r="L2535" s="95" t="s">
        <v>7995</v>
      </c>
      <c r="M2535" s="97">
        <f>IF($K$6="с учетом НДС",VLOOKUP('Прайс MILWAUKEE®'!$J2535,'Legend ACC'!$A:$H,8,0)*(1-N2535),VLOOKUP('Прайс MILWAUKEE®'!$J2535,'Legend ACC'!$A:$H,8,0)*(1-N2535)/1.2)</f>
        <v>5445</v>
      </c>
      <c r="N2535" s="98">
        <f>IF(OR(E2535="Принадлежности",E2535="Ручной инструмент"),$K$5,IF($K$4=0,0,IFERROR(VLOOKUP(Q2535,LEGEND!$V$4:$W$7,2,0),$K$4)))</f>
        <v>0</v>
      </c>
      <c r="O2535" s="103" t="s">
        <v>20</v>
      </c>
      <c r="P2535" s="102" t="s">
        <v>20</v>
      </c>
      <c r="Q2535" s="102" t="s">
        <v>20</v>
      </c>
      <c r="R2535" s="116" t="s">
        <v>7997</v>
      </c>
      <c r="S2535" s="114" t="s">
        <v>964</v>
      </c>
      <c r="T2535" s="114">
        <v>259</v>
      </c>
      <c r="U2535" s="114">
        <v>99</v>
      </c>
      <c r="V2535" s="114">
        <v>17</v>
      </c>
      <c r="W2535" s="115">
        <v>0.18</v>
      </c>
    </row>
    <row r="2536" spans="2:23" ht="38.25">
      <c r="B2536" s="95" t="s">
        <v>4746</v>
      </c>
      <c r="C2536" s="95" t="s">
        <v>20</v>
      </c>
      <c r="D2536" s="95" t="s">
        <v>20</v>
      </c>
      <c r="E2536" s="95" t="s">
        <v>4746</v>
      </c>
      <c r="F2536" s="95" t="s">
        <v>17290</v>
      </c>
      <c r="G2536" s="95" t="s">
        <v>17297</v>
      </c>
      <c r="H2536" s="14" t="s">
        <v>20810</v>
      </c>
      <c r="I2536" s="95" t="s">
        <v>7998</v>
      </c>
      <c r="J2536" s="120" t="s">
        <v>15207</v>
      </c>
      <c r="K2536" s="106" t="s">
        <v>7999</v>
      </c>
      <c r="L2536" s="95" t="s">
        <v>7998</v>
      </c>
      <c r="M2536" s="97">
        <f>IF($K$6="с учетом НДС",VLOOKUP('Прайс MILWAUKEE®'!$J2536,'Legend ACC'!$A:$H,8,0)*(1-N2536),VLOOKUP('Прайс MILWAUKEE®'!$J2536,'Legend ACC'!$A:$H,8,0)*(1-N2536)/1.2)</f>
        <v>5500</v>
      </c>
      <c r="N2536" s="98">
        <f>IF(OR(E2536="Принадлежности",E2536="Ручной инструмент"),$K$5,IF($K$4=0,0,IFERROR(VLOOKUP(Q2536,LEGEND!$V$4:$W$7,2,0),$K$4)))</f>
        <v>0</v>
      </c>
      <c r="O2536" s="103" t="s">
        <v>20</v>
      </c>
      <c r="P2536" s="102" t="s">
        <v>20</v>
      </c>
      <c r="Q2536" s="102" t="s">
        <v>20</v>
      </c>
      <c r="R2536" s="116" t="s">
        <v>8000</v>
      </c>
      <c r="S2536" s="114" t="s">
        <v>964</v>
      </c>
      <c r="T2536" s="114">
        <v>259</v>
      </c>
      <c r="U2536" s="114">
        <v>99</v>
      </c>
      <c r="V2536" s="114">
        <v>18</v>
      </c>
      <c r="W2536" s="115">
        <v>0.18</v>
      </c>
    </row>
    <row r="2537" spans="2:23" ht="38.25">
      <c r="B2537" s="95" t="s">
        <v>4746</v>
      </c>
      <c r="C2537" s="95" t="s">
        <v>20</v>
      </c>
      <c r="D2537" s="95" t="s">
        <v>20</v>
      </c>
      <c r="E2537" s="95" t="s">
        <v>4746</v>
      </c>
      <c r="F2537" s="95" t="s">
        <v>17270</v>
      </c>
      <c r="G2537" s="95" t="s">
        <v>17286</v>
      </c>
      <c r="H2537" s="14" t="s">
        <v>20856</v>
      </c>
      <c r="I2537" s="95" t="s">
        <v>8002</v>
      </c>
      <c r="J2537" s="120" t="s">
        <v>15208</v>
      </c>
      <c r="K2537" s="106" t="s">
        <v>8003</v>
      </c>
      <c r="L2537" s="95" t="s">
        <v>8002</v>
      </c>
      <c r="M2537" s="97">
        <f>IF($K$6="с учетом НДС",VLOOKUP('Прайс MILWAUKEE®'!$J2537,'Legend ACC'!$A:$H,8,0)*(1-N2537),VLOOKUP('Прайс MILWAUKEE®'!$J2537,'Legend ACC'!$A:$H,8,0)*(1-N2537)/1.2)</f>
        <v>924.00000000000011</v>
      </c>
      <c r="N2537" s="98">
        <f>IF(OR(E2537="Принадлежности",E2537="Ручной инструмент"),$K$5,IF($K$4=0,0,IFERROR(VLOOKUP(Q2537,LEGEND!$V$4:$W$7,2,0),$K$4)))</f>
        <v>0</v>
      </c>
      <c r="O2537" s="103" t="s">
        <v>20</v>
      </c>
      <c r="P2537" s="102" t="s">
        <v>20</v>
      </c>
      <c r="Q2537" s="102" t="s">
        <v>20</v>
      </c>
      <c r="R2537" s="116" t="s">
        <v>8004</v>
      </c>
      <c r="S2537" s="114" t="s">
        <v>5044</v>
      </c>
      <c r="T2537" s="114">
        <v>276</v>
      </c>
      <c r="U2537" s="114">
        <v>64</v>
      </c>
      <c r="V2537" s="114">
        <v>36</v>
      </c>
      <c r="W2537" s="115">
        <v>0.126</v>
      </c>
    </row>
    <row r="2538" spans="2:23" ht="38.25">
      <c r="B2538" s="95" t="s">
        <v>4746</v>
      </c>
      <c r="C2538" s="95" t="s">
        <v>20</v>
      </c>
      <c r="D2538" s="95" t="s">
        <v>20</v>
      </c>
      <c r="E2538" s="95" t="s">
        <v>4746</v>
      </c>
      <c r="F2538" s="95" t="s">
        <v>17270</v>
      </c>
      <c r="G2538" s="95" t="s">
        <v>17286</v>
      </c>
      <c r="H2538" s="14" t="s">
        <v>20856</v>
      </c>
      <c r="I2538" s="95" t="s">
        <v>8005</v>
      </c>
      <c r="J2538" s="120" t="s">
        <v>15209</v>
      </c>
      <c r="K2538" s="106" t="s">
        <v>8006</v>
      </c>
      <c r="L2538" s="95" t="s">
        <v>8005</v>
      </c>
      <c r="M2538" s="97">
        <f>IF($K$6="с учетом НДС",VLOOKUP('Прайс MILWAUKEE®'!$J2538,'Legend ACC'!$A:$H,8,0)*(1-N2538),VLOOKUP('Прайс MILWAUKEE®'!$J2538,'Legend ACC'!$A:$H,8,0)*(1-N2538)/1.2)</f>
        <v>880.00000000000011</v>
      </c>
      <c r="N2538" s="98">
        <f>IF(OR(E2538="Принадлежности",E2538="Ручной инструмент"),$K$5,IF($K$4=0,0,IFERROR(VLOOKUP(Q2538,LEGEND!$V$4:$W$7,2,0),$K$4)))</f>
        <v>0</v>
      </c>
      <c r="O2538" s="103" t="s">
        <v>20</v>
      </c>
      <c r="P2538" s="102" t="s">
        <v>20</v>
      </c>
      <c r="Q2538" s="102" t="s">
        <v>20</v>
      </c>
      <c r="R2538" s="116" t="s">
        <v>8007</v>
      </c>
      <c r="S2538" s="114" t="s">
        <v>5044</v>
      </c>
      <c r="T2538" s="114">
        <v>277</v>
      </c>
      <c r="U2538" s="114">
        <v>64</v>
      </c>
      <c r="V2538" s="114">
        <v>36</v>
      </c>
      <c r="W2538" s="115">
        <v>0.126</v>
      </c>
    </row>
    <row r="2539" spans="2:23" ht="38.25">
      <c r="B2539" s="95" t="s">
        <v>4746</v>
      </c>
      <c r="C2539" s="95" t="s">
        <v>20</v>
      </c>
      <c r="D2539" s="95" t="s">
        <v>20</v>
      </c>
      <c r="E2539" s="95" t="s">
        <v>4746</v>
      </c>
      <c r="F2539" s="95" t="s">
        <v>17270</v>
      </c>
      <c r="G2539" s="95" t="s">
        <v>17286</v>
      </c>
      <c r="H2539" s="14" t="s">
        <v>20856</v>
      </c>
      <c r="I2539" s="95" t="s">
        <v>8008</v>
      </c>
      <c r="J2539" s="120" t="s">
        <v>15210</v>
      </c>
      <c r="K2539" s="106" t="s">
        <v>8009</v>
      </c>
      <c r="L2539" s="95" t="s">
        <v>8008</v>
      </c>
      <c r="M2539" s="97">
        <f>IF($K$6="с учетом НДС",VLOOKUP('Прайс MILWAUKEE®'!$J2539,'Legend ACC'!$A:$H,8,0)*(1-N2539),VLOOKUP('Прайс MILWAUKEE®'!$J2539,'Legend ACC'!$A:$H,8,0)*(1-N2539)/1.2)</f>
        <v>924.00000000000011</v>
      </c>
      <c r="N2539" s="98">
        <f>IF(OR(E2539="Принадлежности",E2539="Ручной инструмент"),$K$5,IF($K$4=0,0,IFERROR(VLOOKUP(Q2539,LEGEND!$V$4:$W$7,2,0),$K$4)))</f>
        <v>0</v>
      </c>
      <c r="O2539" s="103" t="s">
        <v>20</v>
      </c>
      <c r="P2539" s="102" t="s">
        <v>20</v>
      </c>
      <c r="Q2539" s="102" t="s">
        <v>20</v>
      </c>
      <c r="R2539" s="116" t="s">
        <v>8010</v>
      </c>
      <c r="S2539" s="114" t="s">
        <v>5044</v>
      </c>
      <c r="T2539" s="114">
        <v>274</v>
      </c>
      <c r="U2539" s="114">
        <v>62</v>
      </c>
      <c r="V2539" s="114">
        <v>37</v>
      </c>
      <c r="W2539" s="115">
        <v>0.14199999999999999</v>
      </c>
    </row>
    <row r="2540" spans="2:23" ht="38.25">
      <c r="B2540" s="95" t="s">
        <v>4746</v>
      </c>
      <c r="C2540" s="95" t="s">
        <v>20</v>
      </c>
      <c r="D2540" s="95" t="s">
        <v>20</v>
      </c>
      <c r="E2540" s="95" t="s">
        <v>4746</v>
      </c>
      <c r="F2540" s="95" t="s">
        <v>17270</v>
      </c>
      <c r="G2540" s="95" t="s">
        <v>17286</v>
      </c>
      <c r="H2540" s="14" t="s">
        <v>20856</v>
      </c>
      <c r="I2540" s="95" t="s">
        <v>8011</v>
      </c>
      <c r="J2540" s="120" t="s">
        <v>15211</v>
      </c>
      <c r="K2540" s="106" t="s">
        <v>8012</v>
      </c>
      <c r="L2540" s="95" t="s">
        <v>8011</v>
      </c>
      <c r="M2540" s="97">
        <f>IF($K$6="с учетом НДС",VLOOKUP('Прайс MILWAUKEE®'!$J2540,'Legend ACC'!$A:$H,8,0)*(1-N2540),VLOOKUP('Прайс MILWAUKEE®'!$J2540,'Legend ACC'!$A:$H,8,0)*(1-N2540)/1.2)</f>
        <v>924.00000000000011</v>
      </c>
      <c r="N2540" s="98">
        <f>IF(OR(E2540="Принадлежности",E2540="Ручной инструмент"),$K$5,IF($K$4=0,0,IFERROR(VLOOKUP(Q2540,LEGEND!$V$4:$W$7,2,0),$K$4)))</f>
        <v>0</v>
      </c>
      <c r="O2540" s="103" t="s">
        <v>20</v>
      </c>
      <c r="P2540" s="102" t="s">
        <v>20</v>
      </c>
      <c r="Q2540" s="102" t="s">
        <v>20</v>
      </c>
      <c r="R2540" s="116" t="s">
        <v>8013</v>
      </c>
      <c r="S2540" s="114" t="s">
        <v>5044</v>
      </c>
      <c r="T2540" s="114">
        <v>279</v>
      </c>
      <c r="U2540" s="114">
        <v>64</v>
      </c>
      <c r="V2540" s="114">
        <v>35</v>
      </c>
      <c r="W2540" s="115">
        <v>0.10199999999999999</v>
      </c>
    </row>
    <row r="2541" spans="2:23" ht="38.25">
      <c r="B2541" s="95" t="s">
        <v>4746</v>
      </c>
      <c r="C2541" s="95" t="s">
        <v>20</v>
      </c>
      <c r="D2541" s="95" t="s">
        <v>20</v>
      </c>
      <c r="E2541" s="95" t="s">
        <v>4746</v>
      </c>
      <c r="F2541" s="95" t="s">
        <v>17270</v>
      </c>
      <c r="G2541" s="95" t="s">
        <v>17286</v>
      </c>
      <c r="H2541" s="14" t="s">
        <v>20856</v>
      </c>
      <c r="I2541" s="95" t="s">
        <v>8014</v>
      </c>
      <c r="J2541" s="120" t="s">
        <v>15212</v>
      </c>
      <c r="K2541" s="106" t="s">
        <v>8015</v>
      </c>
      <c r="L2541" s="95" t="s">
        <v>8014</v>
      </c>
      <c r="M2541" s="97">
        <f>IF($K$6="с учетом НДС",VLOOKUP('Прайс MILWAUKEE®'!$J2541,'Legend ACC'!$A:$H,8,0)*(1-N2541),VLOOKUP('Прайс MILWAUKEE®'!$J2541,'Legend ACC'!$A:$H,8,0)*(1-N2541)/1.2)</f>
        <v>924.00000000000011</v>
      </c>
      <c r="N2541" s="98">
        <f>IF(OR(E2541="Принадлежности",E2541="Ручной инструмент"),$K$5,IF($K$4=0,0,IFERROR(VLOOKUP(Q2541,LEGEND!$V$4:$W$7,2,0),$K$4)))</f>
        <v>0</v>
      </c>
      <c r="O2541" s="103" t="s">
        <v>20</v>
      </c>
      <c r="P2541" s="102" t="s">
        <v>20</v>
      </c>
      <c r="Q2541" s="102" t="s">
        <v>20</v>
      </c>
      <c r="R2541" s="116" t="s">
        <v>8016</v>
      </c>
      <c r="S2541" s="114" t="s">
        <v>5044</v>
      </c>
      <c r="T2541" s="114">
        <v>279</v>
      </c>
      <c r="U2541" s="114">
        <v>64</v>
      </c>
      <c r="V2541" s="114">
        <v>35</v>
      </c>
      <c r="W2541" s="115">
        <v>0.10199999999999999</v>
      </c>
    </row>
    <row r="2542" spans="2:23" ht="38.25">
      <c r="B2542" s="95" t="s">
        <v>4746</v>
      </c>
      <c r="C2542" s="95" t="s">
        <v>20</v>
      </c>
      <c r="D2542" s="95" t="s">
        <v>20</v>
      </c>
      <c r="E2542" s="95" t="s">
        <v>4746</v>
      </c>
      <c r="F2542" s="95" t="s">
        <v>17270</v>
      </c>
      <c r="G2542" s="95" t="s">
        <v>17286</v>
      </c>
      <c r="H2542" s="14" t="s">
        <v>20856</v>
      </c>
      <c r="I2542" s="95" t="s">
        <v>8017</v>
      </c>
      <c r="J2542" s="120" t="s">
        <v>15213</v>
      </c>
      <c r="K2542" s="106" t="s">
        <v>8018</v>
      </c>
      <c r="L2542" s="95" t="s">
        <v>8017</v>
      </c>
      <c r="M2542" s="97">
        <f>IF($K$6="с учетом НДС",VLOOKUP('Прайс MILWAUKEE®'!$J2542,'Legend ACC'!$A:$H,8,0)*(1-N2542),VLOOKUP('Прайс MILWAUKEE®'!$J2542,'Legend ACC'!$A:$H,8,0)*(1-N2542)/1.2)</f>
        <v>946.00000000000011</v>
      </c>
      <c r="N2542" s="98">
        <f>IF(OR(E2542="Принадлежности",E2542="Ручной инструмент"),$K$5,IF($K$4=0,0,IFERROR(VLOOKUP(Q2542,LEGEND!$V$4:$W$7,2,0),$K$4)))</f>
        <v>0</v>
      </c>
      <c r="O2542" s="103" t="s">
        <v>20</v>
      </c>
      <c r="P2542" s="102" t="s">
        <v>20</v>
      </c>
      <c r="Q2542" s="102" t="s">
        <v>20</v>
      </c>
      <c r="R2542" s="116" t="s">
        <v>8019</v>
      </c>
      <c r="S2542" s="114" t="s">
        <v>5044</v>
      </c>
      <c r="T2542" s="114">
        <v>277</v>
      </c>
      <c r="U2542" s="114">
        <v>65</v>
      </c>
      <c r="V2542" s="114">
        <v>36</v>
      </c>
      <c r="W2542" s="115">
        <v>0.14799999999999999</v>
      </c>
    </row>
    <row r="2543" spans="2:23" ht="38.25">
      <c r="B2543" s="95" t="s">
        <v>4746</v>
      </c>
      <c r="C2543" s="95" t="s">
        <v>20</v>
      </c>
      <c r="D2543" s="95" t="s">
        <v>20</v>
      </c>
      <c r="E2543" s="95" t="s">
        <v>4746</v>
      </c>
      <c r="F2543" s="95" t="s">
        <v>17270</v>
      </c>
      <c r="G2543" s="95" t="s">
        <v>17286</v>
      </c>
      <c r="H2543" s="14" t="s">
        <v>20856</v>
      </c>
      <c r="I2543" s="95" t="s">
        <v>8020</v>
      </c>
      <c r="J2543" s="120" t="s">
        <v>15214</v>
      </c>
      <c r="K2543" s="106" t="s">
        <v>8021</v>
      </c>
      <c r="L2543" s="95" t="s">
        <v>8020</v>
      </c>
      <c r="M2543" s="97">
        <f>IF($K$6="с учетом НДС",VLOOKUP('Прайс MILWAUKEE®'!$J2543,'Legend ACC'!$A:$H,8,0)*(1-N2543),VLOOKUP('Прайс MILWAUKEE®'!$J2543,'Legend ACC'!$A:$H,8,0)*(1-N2543)/1.2)</f>
        <v>1089</v>
      </c>
      <c r="N2543" s="98">
        <f>IF(OR(E2543="Принадлежности",E2543="Ручной инструмент"),$K$5,IF($K$4=0,0,IFERROR(VLOOKUP(Q2543,LEGEND!$V$4:$W$7,2,0),$K$4)))</f>
        <v>0</v>
      </c>
      <c r="O2543" s="103" t="s">
        <v>20</v>
      </c>
      <c r="P2543" s="102" t="s">
        <v>20</v>
      </c>
      <c r="Q2543" s="102" t="s">
        <v>20</v>
      </c>
      <c r="R2543" s="116" t="s">
        <v>8022</v>
      </c>
      <c r="S2543" s="114" t="s">
        <v>5044</v>
      </c>
      <c r="T2543" s="114">
        <v>279</v>
      </c>
      <c r="U2543" s="114">
        <v>64</v>
      </c>
      <c r="V2543" s="114">
        <v>42</v>
      </c>
      <c r="W2543" s="115">
        <v>0.19</v>
      </c>
    </row>
    <row r="2544" spans="2:23" ht="38.25">
      <c r="B2544" s="95" t="s">
        <v>4746</v>
      </c>
      <c r="C2544" s="95" t="s">
        <v>20</v>
      </c>
      <c r="D2544" s="95" t="s">
        <v>20</v>
      </c>
      <c r="E2544" s="95" t="s">
        <v>4746</v>
      </c>
      <c r="F2544" s="95" t="s">
        <v>17298</v>
      </c>
      <c r="G2544" s="95" t="s">
        <v>17298</v>
      </c>
      <c r="H2544" s="14" t="s">
        <v>20857</v>
      </c>
      <c r="I2544" s="95" t="s">
        <v>8024</v>
      </c>
      <c r="J2544" s="120" t="s">
        <v>15215</v>
      </c>
      <c r="K2544" s="106" t="s">
        <v>8025</v>
      </c>
      <c r="L2544" s="95" t="s">
        <v>8024</v>
      </c>
      <c r="M2544" s="97">
        <f>IF($K$6="с учетом НДС",VLOOKUP('Прайс MILWAUKEE®'!$J2544,'Legend ACC'!$A:$H,8,0)*(1-N2544),VLOOKUP('Прайс MILWAUKEE®'!$J2544,'Legend ACC'!$A:$H,8,0)*(1-N2544)/1.2)</f>
        <v>97.9</v>
      </c>
      <c r="N2544" s="98">
        <f>IF(OR(E2544="Принадлежности",E2544="Ручной инструмент"),$K$5,IF($K$4=0,0,IFERROR(VLOOKUP(Q2544,LEGEND!$V$4:$W$7,2,0),$K$4)))</f>
        <v>0</v>
      </c>
      <c r="O2544" s="103" t="s">
        <v>20</v>
      </c>
      <c r="P2544" s="102" t="s">
        <v>20</v>
      </c>
      <c r="Q2544" s="102" t="s">
        <v>20</v>
      </c>
      <c r="R2544" s="116" t="s">
        <v>8026</v>
      </c>
      <c r="S2544" s="114" t="s">
        <v>964</v>
      </c>
      <c r="T2544" s="114">
        <v>138</v>
      </c>
      <c r="U2544" s="114">
        <v>19</v>
      </c>
      <c r="V2544" s="114">
        <v>15</v>
      </c>
      <c r="W2544" s="115">
        <v>1.2999999999999999E-2</v>
      </c>
    </row>
    <row r="2545" spans="2:23" ht="38.25">
      <c r="B2545" s="95" t="s">
        <v>4746</v>
      </c>
      <c r="C2545" s="95" t="s">
        <v>20</v>
      </c>
      <c r="D2545" s="95" t="s">
        <v>20</v>
      </c>
      <c r="E2545" s="95" t="s">
        <v>4746</v>
      </c>
      <c r="F2545" s="95" t="s">
        <v>17298</v>
      </c>
      <c r="G2545" s="95" t="s">
        <v>17298</v>
      </c>
      <c r="H2545" s="14" t="s">
        <v>20857</v>
      </c>
      <c r="I2545" s="95" t="s">
        <v>8027</v>
      </c>
      <c r="J2545" s="120" t="s">
        <v>15216</v>
      </c>
      <c r="K2545" s="106" t="s">
        <v>8028</v>
      </c>
      <c r="L2545" s="95" t="s">
        <v>8027</v>
      </c>
      <c r="M2545" s="97">
        <f>IF($K$6="с учетом НДС",VLOOKUP('Прайс MILWAUKEE®'!$J2545,'Legend ACC'!$A:$H,8,0)*(1-N2545),VLOOKUP('Прайс MILWAUKEE®'!$J2545,'Legend ACC'!$A:$H,8,0)*(1-N2545)/1.2)</f>
        <v>869.00000000000011</v>
      </c>
      <c r="N2545" s="98">
        <f>IF(OR(E2545="Принадлежности",E2545="Ручной инструмент"),$K$5,IF($K$4=0,0,IFERROR(VLOOKUP(Q2545,LEGEND!$V$4:$W$7,2,0),$K$4)))</f>
        <v>0</v>
      </c>
      <c r="O2545" s="103" t="s">
        <v>20</v>
      </c>
      <c r="P2545" s="102" t="s">
        <v>20</v>
      </c>
      <c r="Q2545" s="102" t="s">
        <v>20</v>
      </c>
      <c r="R2545" s="116" t="s">
        <v>8029</v>
      </c>
      <c r="S2545" s="114" t="s">
        <v>964</v>
      </c>
      <c r="T2545" s="114">
        <v>232</v>
      </c>
      <c r="U2545" s="114">
        <v>68</v>
      </c>
      <c r="V2545" s="114">
        <v>23</v>
      </c>
      <c r="W2545" s="115">
        <v>0.04</v>
      </c>
    </row>
    <row r="2546" spans="2:23" ht="38.25">
      <c r="B2546" s="95" t="s">
        <v>4746</v>
      </c>
      <c r="C2546" s="95" t="s">
        <v>20</v>
      </c>
      <c r="D2546" s="95" t="s">
        <v>20</v>
      </c>
      <c r="E2546" s="95" t="s">
        <v>4746</v>
      </c>
      <c r="F2546" s="95" t="s">
        <v>17298</v>
      </c>
      <c r="G2546" s="95" t="s">
        <v>17298</v>
      </c>
      <c r="H2546" s="14" t="s">
        <v>20857</v>
      </c>
      <c r="I2546" s="95" t="s">
        <v>8030</v>
      </c>
      <c r="J2546" s="120" t="s">
        <v>15217</v>
      </c>
      <c r="K2546" s="106" t="s">
        <v>8031</v>
      </c>
      <c r="L2546" s="95" t="s">
        <v>8030</v>
      </c>
      <c r="M2546" s="97">
        <f>IF($K$6="с учетом НДС",VLOOKUP('Прайс MILWAUKEE®'!$J2546,'Legend ACC'!$A:$H,8,0)*(1-N2546),VLOOKUP('Прайс MILWAUKEE®'!$J2546,'Legend ACC'!$A:$H,8,0)*(1-N2546)/1.2)</f>
        <v>264</v>
      </c>
      <c r="N2546" s="98">
        <f>IF(OR(E2546="Принадлежности",E2546="Ручной инструмент"),$K$5,IF($K$4=0,0,IFERROR(VLOOKUP(Q2546,LEGEND!$V$4:$W$7,2,0),$K$4)))</f>
        <v>0</v>
      </c>
      <c r="O2546" s="103" t="s">
        <v>20</v>
      </c>
      <c r="P2546" s="102" t="s">
        <v>20</v>
      </c>
      <c r="Q2546" s="102" t="s">
        <v>20</v>
      </c>
      <c r="R2546" s="116" t="s">
        <v>8032</v>
      </c>
      <c r="S2546" s="114" t="s">
        <v>5044</v>
      </c>
      <c r="T2546" s="114">
        <v>80</v>
      </c>
      <c r="U2546" s="114">
        <v>70</v>
      </c>
      <c r="V2546" s="114">
        <v>182</v>
      </c>
      <c r="W2546" s="115">
        <v>2.7E-2</v>
      </c>
    </row>
    <row r="2547" spans="2:23" ht="38.25">
      <c r="B2547" s="95" t="s">
        <v>4746</v>
      </c>
      <c r="C2547" s="95" t="s">
        <v>20</v>
      </c>
      <c r="D2547" s="95" t="s">
        <v>20</v>
      </c>
      <c r="E2547" s="95" t="s">
        <v>4746</v>
      </c>
      <c r="F2547" s="95" t="s">
        <v>17298</v>
      </c>
      <c r="G2547" s="95" t="s">
        <v>17298</v>
      </c>
      <c r="H2547" s="14" t="s">
        <v>20857</v>
      </c>
      <c r="I2547" s="95" t="s">
        <v>8033</v>
      </c>
      <c r="J2547" s="120" t="s">
        <v>15218</v>
      </c>
      <c r="K2547" s="106" t="s">
        <v>8034</v>
      </c>
      <c r="L2547" s="95" t="s">
        <v>8033</v>
      </c>
      <c r="M2547" s="97">
        <f>IF($K$6="с учетом НДС",VLOOKUP('Прайс MILWAUKEE®'!$J2547,'Legend ACC'!$A:$H,8,0)*(1-N2547),VLOOKUP('Прайс MILWAUKEE®'!$J2547,'Legend ACC'!$A:$H,8,0)*(1-N2547)/1.2)</f>
        <v>440.00000000000006</v>
      </c>
      <c r="N2547" s="98">
        <f>IF(OR(E2547="Принадлежности",E2547="Ручной инструмент"),$K$5,IF($K$4=0,0,IFERROR(VLOOKUP(Q2547,LEGEND!$V$4:$W$7,2,0),$K$4)))</f>
        <v>0</v>
      </c>
      <c r="O2547" s="103" t="s">
        <v>20</v>
      </c>
      <c r="P2547" s="102" t="s">
        <v>20</v>
      </c>
      <c r="Q2547" s="102" t="s">
        <v>20</v>
      </c>
      <c r="R2547" s="116" t="s">
        <v>8035</v>
      </c>
      <c r="S2547" s="114" t="s">
        <v>964</v>
      </c>
      <c r="T2547" s="114">
        <v>181</v>
      </c>
      <c r="U2547" s="114">
        <v>105</v>
      </c>
      <c r="V2547" s="114">
        <v>19</v>
      </c>
      <c r="W2547" s="115">
        <v>0.06</v>
      </c>
    </row>
    <row r="2548" spans="2:23" ht="38.25">
      <c r="B2548" s="95" t="s">
        <v>4746</v>
      </c>
      <c r="C2548" s="95" t="s">
        <v>20</v>
      </c>
      <c r="D2548" s="95" t="s">
        <v>20</v>
      </c>
      <c r="E2548" s="95" t="s">
        <v>4746</v>
      </c>
      <c r="F2548" s="95" t="s">
        <v>17298</v>
      </c>
      <c r="G2548" s="95" t="s">
        <v>17298</v>
      </c>
      <c r="H2548" s="14" t="s">
        <v>20857</v>
      </c>
      <c r="I2548" s="95" t="s">
        <v>8036</v>
      </c>
      <c r="J2548" s="120" t="s">
        <v>15219</v>
      </c>
      <c r="K2548" s="106" t="s">
        <v>8037</v>
      </c>
      <c r="L2548" s="95" t="s">
        <v>8036</v>
      </c>
      <c r="M2548" s="97">
        <f>IF($K$6="с учетом НДС",VLOOKUP('Прайс MILWAUKEE®'!$J2548,'Legend ACC'!$A:$H,8,0)*(1-N2548),VLOOKUP('Прайс MILWAUKEE®'!$J2548,'Legend ACC'!$A:$H,8,0)*(1-N2548)/1.2)</f>
        <v>748.00000000000011</v>
      </c>
      <c r="N2548" s="98">
        <f>IF(OR(E2548="Принадлежности",E2548="Ручной инструмент"),$K$5,IF($K$4=0,0,IFERROR(VLOOKUP(Q2548,LEGEND!$V$4:$W$7,2,0),$K$4)))</f>
        <v>0</v>
      </c>
      <c r="O2548" s="103" t="s">
        <v>20</v>
      </c>
      <c r="P2548" s="102" t="s">
        <v>20</v>
      </c>
      <c r="Q2548" s="102" t="s">
        <v>20</v>
      </c>
      <c r="R2548" s="116" t="s">
        <v>8038</v>
      </c>
      <c r="S2548" s="114" t="s">
        <v>964</v>
      </c>
      <c r="T2548" s="114">
        <v>99</v>
      </c>
      <c r="U2548" s="114">
        <v>174</v>
      </c>
      <c r="V2548" s="114">
        <v>17</v>
      </c>
      <c r="W2548" s="115">
        <v>5.2999999999999999E-2</v>
      </c>
    </row>
    <row r="2549" spans="2:23" ht="38.25">
      <c r="B2549" s="95" t="s">
        <v>4746</v>
      </c>
      <c r="C2549" s="95" t="s">
        <v>20</v>
      </c>
      <c r="D2549" s="95" t="s">
        <v>20</v>
      </c>
      <c r="E2549" s="95" t="s">
        <v>4746</v>
      </c>
      <c r="F2549" s="95" t="s">
        <v>17298</v>
      </c>
      <c r="G2549" s="95" t="s">
        <v>17298</v>
      </c>
      <c r="H2549" s="14" t="s">
        <v>20857</v>
      </c>
      <c r="I2549" s="95" t="s">
        <v>8039</v>
      </c>
      <c r="J2549" s="120" t="s">
        <v>15220</v>
      </c>
      <c r="K2549" s="106" t="s">
        <v>8040</v>
      </c>
      <c r="L2549" s="95" t="s">
        <v>8039</v>
      </c>
      <c r="M2549" s="97">
        <f>IF($K$6="с учетом НДС",VLOOKUP('Прайс MILWAUKEE®'!$J2549,'Legend ACC'!$A:$H,8,0)*(1-N2549),VLOOKUP('Прайс MILWAUKEE®'!$J2549,'Legend ACC'!$A:$H,8,0)*(1-N2549)/1.2)</f>
        <v>858.00000000000011</v>
      </c>
      <c r="N2549" s="98">
        <f>IF(OR(E2549="Принадлежности",E2549="Ручной инструмент"),$K$5,IF($K$4=0,0,IFERROR(VLOOKUP(Q2549,LEGEND!$V$4:$W$7,2,0),$K$4)))</f>
        <v>0</v>
      </c>
      <c r="O2549" s="103" t="s">
        <v>20</v>
      </c>
      <c r="P2549" s="102" t="s">
        <v>20</v>
      </c>
      <c r="Q2549" s="102" t="s">
        <v>20</v>
      </c>
      <c r="R2549" s="116" t="s">
        <v>8041</v>
      </c>
      <c r="S2549" s="114" t="s">
        <v>964</v>
      </c>
      <c r="T2549" s="114">
        <v>174</v>
      </c>
      <c r="U2549" s="114">
        <v>89</v>
      </c>
      <c r="V2549" s="114">
        <v>25</v>
      </c>
      <c r="W2549" s="115">
        <v>0.04</v>
      </c>
    </row>
    <row r="2550" spans="2:23" ht="38.25">
      <c r="B2550" s="95" t="s">
        <v>4746</v>
      </c>
      <c r="C2550" s="95" t="s">
        <v>20</v>
      </c>
      <c r="D2550" s="95" t="s">
        <v>20</v>
      </c>
      <c r="E2550" s="95" t="s">
        <v>4746</v>
      </c>
      <c r="F2550" s="95" t="s">
        <v>17298</v>
      </c>
      <c r="G2550" s="95" t="s">
        <v>17298</v>
      </c>
      <c r="H2550" s="14" t="s">
        <v>20857</v>
      </c>
      <c r="I2550" s="95" t="s">
        <v>8042</v>
      </c>
      <c r="J2550" s="120" t="s">
        <v>15221</v>
      </c>
      <c r="K2550" s="106" t="s">
        <v>8043</v>
      </c>
      <c r="L2550" s="95" t="s">
        <v>8042</v>
      </c>
      <c r="M2550" s="97">
        <f>IF($K$6="с учетом НДС",VLOOKUP('Прайс MILWAUKEE®'!$J2550,'Legend ACC'!$A:$H,8,0)*(1-N2550),VLOOKUP('Прайс MILWAUKEE®'!$J2550,'Legend ACC'!$A:$H,8,0)*(1-N2550)/1.2)</f>
        <v>858.00000000000011</v>
      </c>
      <c r="N2550" s="98">
        <f>IF(OR(E2550="Принадлежности",E2550="Ручной инструмент"),$K$5,IF($K$4=0,0,IFERROR(VLOOKUP(Q2550,LEGEND!$V$4:$W$7,2,0),$K$4)))</f>
        <v>0</v>
      </c>
      <c r="O2550" s="103" t="s">
        <v>20</v>
      </c>
      <c r="P2550" s="102" t="s">
        <v>20</v>
      </c>
      <c r="Q2550" s="102" t="s">
        <v>20</v>
      </c>
      <c r="R2550" s="116" t="s">
        <v>8044</v>
      </c>
      <c r="S2550" s="114" t="s">
        <v>964</v>
      </c>
      <c r="T2550" s="114">
        <v>174</v>
      </c>
      <c r="U2550" s="114">
        <v>89</v>
      </c>
      <c r="V2550" s="114">
        <v>25</v>
      </c>
      <c r="W2550" s="115">
        <v>0.04</v>
      </c>
    </row>
    <row r="2551" spans="2:23" ht="51">
      <c r="B2551" s="95" t="s">
        <v>4746</v>
      </c>
      <c r="C2551" s="95" t="s">
        <v>20</v>
      </c>
      <c r="D2551" s="95" t="s">
        <v>20</v>
      </c>
      <c r="E2551" s="95" t="s">
        <v>4746</v>
      </c>
      <c r="F2551" s="95" t="s">
        <v>17298</v>
      </c>
      <c r="G2551" s="95" t="s">
        <v>17298</v>
      </c>
      <c r="H2551" s="14" t="s">
        <v>20857</v>
      </c>
      <c r="I2551" s="95" t="s">
        <v>8045</v>
      </c>
      <c r="J2551" s="120" t="s">
        <v>15222</v>
      </c>
      <c r="K2551" s="106" t="s">
        <v>8046</v>
      </c>
      <c r="L2551" s="95" t="s">
        <v>8045</v>
      </c>
      <c r="M2551" s="97">
        <f>IF($K$6="с учетом НДС",VLOOKUP('Прайс MILWAUKEE®'!$J2551,'Legend ACC'!$A:$H,8,0)*(1-N2551),VLOOKUP('Прайс MILWAUKEE®'!$J2551,'Legend ACC'!$A:$H,8,0)*(1-N2551)/1.2)</f>
        <v>121.00000000000001</v>
      </c>
      <c r="N2551" s="98">
        <f>IF(OR(E2551="Принадлежности",E2551="Ручной инструмент"),$K$5,IF($K$4=0,0,IFERROR(VLOOKUP(Q2551,LEGEND!$V$4:$W$7,2,0),$K$4)))</f>
        <v>0</v>
      </c>
      <c r="O2551" s="103" t="s">
        <v>20</v>
      </c>
      <c r="P2551" s="102" t="s">
        <v>20</v>
      </c>
      <c r="Q2551" s="102" t="s">
        <v>20</v>
      </c>
      <c r="R2551" s="116" t="s">
        <v>8047</v>
      </c>
      <c r="S2551" s="114" t="s">
        <v>964</v>
      </c>
      <c r="T2551" s="114">
        <v>132</v>
      </c>
      <c r="U2551" s="114">
        <v>15</v>
      </c>
      <c r="V2551" s="114">
        <v>19</v>
      </c>
      <c r="W2551" s="115">
        <v>0.01</v>
      </c>
    </row>
    <row r="2552" spans="2:23" ht="38.25">
      <c r="B2552" s="95" t="s">
        <v>4746</v>
      </c>
      <c r="C2552" s="95" t="s">
        <v>20</v>
      </c>
      <c r="D2552" s="95" t="s">
        <v>20</v>
      </c>
      <c r="E2552" s="95" t="s">
        <v>4746</v>
      </c>
      <c r="F2552" s="95" t="s">
        <v>17298</v>
      </c>
      <c r="G2552" s="95" t="s">
        <v>17298</v>
      </c>
      <c r="H2552" s="14" t="s">
        <v>20857</v>
      </c>
      <c r="I2552" s="95" t="s">
        <v>8048</v>
      </c>
      <c r="J2552" s="120" t="s">
        <v>15223</v>
      </c>
      <c r="K2552" s="106" t="s">
        <v>8049</v>
      </c>
      <c r="L2552" s="95" t="s">
        <v>8048</v>
      </c>
      <c r="M2552" s="97">
        <f>IF($K$6="с учетом НДС",VLOOKUP('Прайс MILWAUKEE®'!$J2552,'Legend ACC'!$A:$H,8,0)*(1-N2552),VLOOKUP('Прайс MILWAUKEE®'!$J2552,'Legend ACC'!$A:$H,8,0)*(1-N2552)/1.2)</f>
        <v>517</v>
      </c>
      <c r="N2552" s="98">
        <f>IF(OR(E2552="Принадлежности",E2552="Ручной инструмент"),$K$5,IF($K$4=0,0,IFERROR(VLOOKUP(Q2552,LEGEND!$V$4:$W$7,2,0),$K$4)))</f>
        <v>0</v>
      </c>
      <c r="O2552" s="103" t="s">
        <v>20</v>
      </c>
      <c r="P2552" s="102" t="s">
        <v>20</v>
      </c>
      <c r="Q2552" s="102" t="s">
        <v>20</v>
      </c>
      <c r="R2552" s="116" t="s">
        <v>8050</v>
      </c>
      <c r="S2552" s="114" t="s">
        <v>964</v>
      </c>
      <c r="T2552" s="114">
        <v>179</v>
      </c>
      <c r="U2552" s="114">
        <v>119</v>
      </c>
      <c r="V2552" s="114">
        <v>20</v>
      </c>
      <c r="W2552" s="115">
        <v>7.1999999999999995E-2</v>
      </c>
    </row>
    <row r="2553" spans="2:23" ht="38.25">
      <c r="B2553" s="95" t="s">
        <v>4746</v>
      </c>
      <c r="C2553" s="95" t="s">
        <v>20</v>
      </c>
      <c r="D2553" s="95" t="s">
        <v>20</v>
      </c>
      <c r="E2553" s="95" t="s">
        <v>4746</v>
      </c>
      <c r="F2553" s="95" t="s">
        <v>17298</v>
      </c>
      <c r="G2553" s="95" t="s">
        <v>17298</v>
      </c>
      <c r="H2553" s="14" t="s">
        <v>20857</v>
      </c>
      <c r="I2553" s="95" t="s">
        <v>8051</v>
      </c>
      <c r="J2553" s="120" t="s">
        <v>15224</v>
      </c>
      <c r="K2553" s="106" t="s">
        <v>8052</v>
      </c>
      <c r="L2553" s="95" t="s">
        <v>8051</v>
      </c>
      <c r="M2553" s="97">
        <f>IF($K$6="с учетом НДС",VLOOKUP('Прайс MILWAUKEE®'!$J2553,'Legend ACC'!$A:$H,8,0)*(1-N2553),VLOOKUP('Прайс MILWAUKEE®'!$J2553,'Legend ACC'!$A:$H,8,0)*(1-N2553)/1.2)</f>
        <v>517</v>
      </c>
      <c r="N2553" s="98">
        <f>IF(OR(E2553="Принадлежности",E2553="Ручной инструмент"),$K$5,IF($K$4=0,0,IFERROR(VLOOKUP(Q2553,LEGEND!$V$4:$W$7,2,0),$K$4)))</f>
        <v>0</v>
      </c>
      <c r="O2553" s="103" t="s">
        <v>20</v>
      </c>
      <c r="P2553" s="102" t="s">
        <v>20</v>
      </c>
      <c r="Q2553" s="102" t="s">
        <v>20</v>
      </c>
      <c r="R2553" s="116" t="s">
        <v>8053</v>
      </c>
      <c r="S2553" s="114" t="s">
        <v>964</v>
      </c>
      <c r="T2553" s="114">
        <v>179</v>
      </c>
      <c r="U2553" s="114">
        <v>119</v>
      </c>
      <c r="V2553" s="114">
        <v>20</v>
      </c>
      <c r="W2553" s="115">
        <v>7.1999999999999995E-2</v>
      </c>
    </row>
    <row r="2554" spans="2:23" ht="38.25">
      <c r="B2554" s="95" t="s">
        <v>4746</v>
      </c>
      <c r="C2554" s="95" t="s">
        <v>20</v>
      </c>
      <c r="D2554" s="95" t="s">
        <v>20</v>
      </c>
      <c r="E2554" s="95" t="s">
        <v>4746</v>
      </c>
      <c r="F2554" s="95" t="s">
        <v>17270</v>
      </c>
      <c r="G2554" s="95" t="s">
        <v>17293</v>
      </c>
      <c r="H2554" s="14" t="s">
        <v>20846</v>
      </c>
      <c r="I2554" s="95" t="s">
        <v>8054</v>
      </c>
      <c r="J2554" s="120" t="s">
        <v>15225</v>
      </c>
      <c r="K2554" s="106" t="s">
        <v>8055</v>
      </c>
      <c r="L2554" s="95" t="s">
        <v>8054</v>
      </c>
      <c r="M2554" s="97">
        <f>IF($K$6="с учетом НДС",VLOOKUP('Прайс MILWAUKEE®'!$J2554,'Legend ACC'!$A:$H,8,0)*(1-N2554),VLOOKUP('Прайс MILWAUKEE®'!$J2554,'Legend ACC'!$A:$H,8,0)*(1-N2554)/1.2)</f>
        <v>2519</v>
      </c>
      <c r="N2554" s="98">
        <f>IF(OR(E2554="Принадлежности",E2554="Ручной инструмент"),$K$5,IF($K$4=0,0,IFERROR(VLOOKUP(Q2554,LEGEND!$V$4:$W$7,2,0),$K$4)))</f>
        <v>0</v>
      </c>
      <c r="O2554" s="103" t="s">
        <v>20</v>
      </c>
      <c r="P2554" s="102" t="s">
        <v>20</v>
      </c>
      <c r="Q2554" s="102" t="s">
        <v>20</v>
      </c>
      <c r="R2554" s="116" t="s">
        <v>8056</v>
      </c>
      <c r="S2554" s="114" t="s">
        <v>5044</v>
      </c>
      <c r="T2554" s="114">
        <v>325</v>
      </c>
      <c r="U2554" s="114">
        <v>150</v>
      </c>
      <c r="V2554" s="114">
        <v>35</v>
      </c>
      <c r="W2554" s="115">
        <v>0.80400000000000005</v>
      </c>
    </row>
    <row r="2555" spans="2:23" ht="38.25">
      <c r="B2555" s="95" t="s">
        <v>4746</v>
      </c>
      <c r="C2555" s="95" t="s">
        <v>20</v>
      </c>
      <c r="D2555" s="95" t="s">
        <v>20</v>
      </c>
      <c r="E2555" s="95" t="s">
        <v>4746</v>
      </c>
      <c r="F2555" s="95" t="s">
        <v>17298</v>
      </c>
      <c r="G2555" s="95" t="s">
        <v>17298</v>
      </c>
      <c r="H2555" s="14" t="s">
        <v>20857</v>
      </c>
      <c r="I2555" s="95" t="s">
        <v>8057</v>
      </c>
      <c r="J2555" s="120" t="s">
        <v>15226</v>
      </c>
      <c r="K2555" s="106" t="s">
        <v>8058</v>
      </c>
      <c r="L2555" s="95" t="s">
        <v>8057</v>
      </c>
      <c r="M2555" s="97">
        <f>IF($K$6="с учетом НДС",VLOOKUP('Прайс MILWAUKEE®'!$J2555,'Legend ACC'!$A:$H,8,0)*(1-N2555),VLOOKUP('Прайс MILWAUKEE®'!$J2555,'Legend ACC'!$A:$H,8,0)*(1-N2555)/1.2)</f>
        <v>440.00000000000006</v>
      </c>
      <c r="N2555" s="98">
        <f>IF(OR(E2555="Принадлежности",E2555="Ручной инструмент"),$K$5,IF($K$4=0,0,IFERROR(VLOOKUP(Q2555,LEGEND!$V$4:$W$7,2,0),$K$4)))</f>
        <v>0</v>
      </c>
      <c r="O2555" s="103" t="s">
        <v>20</v>
      </c>
      <c r="P2555" s="102" t="s">
        <v>20</v>
      </c>
      <c r="Q2555" s="102" t="s">
        <v>20</v>
      </c>
      <c r="R2555" s="116" t="s">
        <v>8059</v>
      </c>
      <c r="S2555" s="114" t="s">
        <v>964</v>
      </c>
      <c r="T2555" s="114">
        <v>156</v>
      </c>
      <c r="U2555" s="114">
        <v>79</v>
      </c>
      <c r="V2555" s="114">
        <v>59</v>
      </c>
      <c r="W2555" s="115">
        <v>3.9E-2</v>
      </c>
    </row>
    <row r="2556" spans="2:23" ht="38.25">
      <c r="B2556" s="95" t="s">
        <v>4746</v>
      </c>
      <c r="C2556" s="95" t="s">
        <v>20</v>
      </c>
      <c r="D2556" s="95" t="s">
        <v>20</v>
      </c>
      <c r="E2556" s="95" t="s">
        <v>4746</v>
      </c>
      <c r="F2556" s="95" t="s">
        <v>17298</v>
      </c>
      <c r="G2556" s="95" t="s">
        <v>17298</v>
      </c>
      <c r="H2556" s="14" t="s">
        <v>20857</v>
      </c>
      <c r="I2556" s="95" t="s">
        <v>8060</v>
      </c>
      <c r="J2556" s="120" t="s">
        <v>15227</v>
      </c>
      <c r="K2556" s="106" t="s">
        <v>8061</v>
      </c>
      <c r="L2556" s="95" t="s">
        <v>8060</v>
      </c>
      <c r="M2556" s="97">
        <f>IF($K$6="с учетом НДС",VLOOKUP('Прайс MILWAUKEE®'!$J2556,'Legend ACC'!$A:$H,8,0)*(1-N2556),VLOOKUP('Прайс MILWAUKEE®'!$J2556,'Legend ACC'!$A:$H,8,0)*(1-N2556)/1.2)</f>
        <v>275</v>
      </c>
      <c r="N2556" s="98">
        <f>IF(OR(E2556="Принадлежности",E2556="Ручной инструмент"),$K$5,IF($K$4=0,0,IFERROR(VLOOKUP(Q2556,LEGEND!$V$4:$W$7,2,0),$K$4)))</f>
        <v>0</v>
      </c>
      <c r="O2556" s="103" t="s">
        <v>20</v>
      </c>
      <c r="P2556" s="102" t="s">
        <v>20</v>
      </c>
      <c r="Q2556" s="102" t="s">
        <v>20</v>
      </c>
      <c r="R2556" s="116" t="s">
        <v>8062</v>
      </c>
      <c r="S2556" s="114" t="s">
        <v>964</v>
      </c>
      <c r="T2556" s="114">
        <v>156</v>
      </c>
      <c r="U2556" s="114">
        <v>79</v>
      </c>
      <c r="V2556" s="114">
        <v>59</v>
      </c>
      <c r="W2556" s="115">
        <v>0.37</v>
      </c>
    </row>
    <row r="2557" spans="2:23" ht="38.25">
      <c r="B2557" s="95" t="s">
        <v>4746</v>
      </c>
      <c r="C2557" s="95" t="s">
        <v>20</v>
      </c>
      <c r="D2557" s="95" t="s">
        <v>20</v>
      </c>
      <c r="E2557" s="95" t="s">
        <v>4746</v>
      </c>
      <c r="F2557" s="95" t="s">
        <v>17298</v>
      </c>
      <c r="G2557" s="95" t="s">
        <v>17298</v>
      </c>
      <c r="H2557" s="14" t="s">
        <v>20857</v>
      </c>
      <c r="I2557" s="95" t="s">
        <v>8063</v>
      </c>
      <c r="J2557" s="120" t="s">
        <v>15228</v>
      </c>
      <c r="K2557" s="106" t="s">
        <v>8064</v>
      </c>
      <c r="L2557" s="95" t="s">
        <v>8063</v>
      </c>
      <c r="M2557" s="97">
        <f>IF($K$6="с учетом НДС",VLOOKUP('Прайс MILWAUKEE®'!$J2557,'Legend ACC'!$A:$H,8,0)*(1-N2557),VLOOKUP('Прайс MILWAUKEE®'!$J2557,'Legend ACC'!$A:$H,8,0)*(1-N2557)/1.2)</f>
        <v>308</v>
      </c>
      <c r="N2557" s="98">
        <f>IF(OR(E2557="Принадлежности",E2557="Ручной инструмент"),$K$5,IF($K$4=0,0,IFERROR(VLOOKUP(Q2557,LEGEND!$V$4:$W$7,2,0),$K$4)))</f>
        <v>0</v>
      </c>
      <c r="O2557" s="103" t="s">
        <v>20</v>
      </c>
      <c r="P2557" s="102" t="s">
        <v>20</v>
      </c>
      <c r="Q2557" s="102" t="s">
        <v>20</v>
      </c>
      <c r="R2557" s="116" t="s">
        <v>8065</v>
      </c>
      <c r="S2557" s="114" t="s">
        <v>964</v>
      </c>
      <c r="T2557" s="114">
        <v>156</v>
      </c>
      <c r="U2557" s="114">
        <v>79</v>
      </c>
      <c r="V2557" s="114">
        <v>59</v>
      </c>
      <c r="W2557" s="115">
        <v>3.5000000000000003E-2</v>
      </c>
    </row>
    <row r="2558" spans="2:23" ht="38.25">
      <c r="B2558" s="95" t="s">
        <v>4746</v>
      </c>
      <c r="C2558" s="95" t="s">
        <v>20</v>
      </c>
      <c r="D2558" s="95" t="s">
        <v>20</v>
      </c>
      <c r="E2558" s="95" t="s">
        <v>4746</v>
      </c>
      <c r="F2558" s="95" t="s">
        <v>17290</v>
      </c>
      <c r="G2558" s="95" t="s">
        <v>17291</v>
      </c>
      <c r="H2558" s="14" t="s">
        <v>20858</v>
      </c>
      <c r="I2558" s="95" t="s">
        <v>8067</v>
      </c>
      <c r="J2558" s="120" t="s">
        <v>15229</v>
      </c>
      <c r="K2558" s="106" t="s">
        <v>8068</v>
      </c>
      <c r="L2558" s="95" t="s">
        <v>8067</v>
      </c>
      <c r="M2558" s="97">
        <f>IF($K$6="с учетом НДС",VLOOKUP('Прайс MILWAUKEE®'!$J2558,'Legend ACC'!$A:$H,8,0)*(1-N2558),VLOOKUP('Прайс MILWAUKEE®'!$J2558,'Legend ACC'!$A:$H,8,0)*(1-N2558)/1.2)</f>
        <v>2002.0000000000002</v>
      </c>
      <c r="N2558" s="98">
        <f>IF(OR(E2558="Принадлежности",E2558="Ручной инструмент"),$K$5,IF($K$4=0,0,IFERROR(VLOOKUP(Q2558,LEGEND!$V$4:$W$7,2,0),$K$4)))</f>
        <v>0</v>
      </c>
      <c r="O2558" s="103" t="s">
        <v>20</v>
      </c>
      <c r="P2558" s="102" t="s">
        <v>20</v>
      </c>
      <c r="Q2558" s="102" t="s">
        <v>20</v>
      </c>
      <c r="R2558" s="116" t="s">
        <v>8069</v>
      </c>
      <c r="S2558" s="114" t="s">
        <v>964</v>
      </c>
      <c r="T2558" s="114">
        <v>225</v>
      </c>
      <c r="U2558" s="114">
        <v>104</v>
      </c>
      <c r="V2558" s="114">
        <v>334</v>
      </c>
      <c r="W2558" s="115">
        <v>0.26500000000000001</v>
      </c>
    </row>
    <row r="2559" spans="2:23" ht="38.25">
      <c r="B2559" s="95" t="s">
        <v>4746</v>
      </c>
      <c r="C2559" s="95" t="s">
        <v>20</v>
      </c>
      <c r="D2559" s="95" t="s">
        <v>20</v>
      </c>
      <c r="E2559" s="95" t="s">
        <v>4746</v>
      </c>
      <c r="F2559" s="95" t="s">
        <v>17290</v>
      </c>
      <c r="G2559" s="95" t="s">
        <v>17291</v>
      </c>
      <c r="H2559" s="14" t="s">
        <v>20858</v>
      </c>
      <c r="I2559" s="95" t="s">
        <v>8070</v>
      </c>
      <c r="J2559" s="120" t="s">
        <v>15230</v>
      </c>
      <c r="K2559" s="106" t="s">
        <v>8071</v>
      </c>
      <c r="L2559" s="95" t="s">
        <v>8070</v>
      </c>
      <c r="M2559" s="97">
        <f>IF($K$6="с учетом НДС",VLOOKUP('Прайс MILWAUKEE®'!$J2559,'Legend ACC'!$A:$H,8,0)*(1-N2559),VLOOKUP('Прайс MILWAUKEE®'!$J2559,'Legend ACC'!$A:$H,8,0)*(1-N2559)/1.2)</f>
        <v>484.00000000000006</v>
      </c>
      <c r="N2559" s="98">
        <f>IF(OR(E2559="Принадлежности",E2559="Ручной инструмент"),$K$5,IF($K$4=0,0,IFERROR(VLOOKUP(Q2559,LEGEND!$V$4:$W$7,2,0),$K$4)))</f>
        <v>0</v>
      </c>
      <c r="O2559" s="103" t="s">
        <v>20</v>
      </c>
      <c r="P2559" s="102" t="s">
        <v>20</v>
      </c>
      <c r="Q2559" s="102" t="s">
        <v>20</v>
      </c>
      <c r="R2559" s="116" t="s">
        <v>8072</v>
      </c>
      <c r="S2559" s="114" t="s">
        <v>964</v>
      </c>
      <c r="T2559" s="114">
        <v>110</v>
      </c>
      <c r="U2559" s="114">
        <v>55</v>
      </c>
      <c r="V2559" s="114">
        <v>10</v>
      </c>
      <c r="W2559" s="115">
        <v>0.01</v>
      </c>
    </row>
    <row r="2560" spans="2:23" ht="38.25">
      <c r="B2560" s="95" t="s">
        <v>4746</v>
      </c>
      <c r="C2560" s="95" t="s">
        <v>20</v>
      </c>
      <c r="D2560" s="95" t="s">
        <v>20</v>
      </c>
      <c r="E2560" s="95" t="s">
        <v>4746</v>
      </c>
      <c r="F2560" s="95" t="s">
        <v>17290</v>
      </c>
      <c r="G2560" s="95" t="s">
        <v>17291</v>
      </c>
      <c r="H2560" s="14" t="s">
        <v>20858</v>
      </c>
      <c r="I2560" s="95" t="s">
        <v>8073</v>
      </c>
      <c r="J2560" s="120" t="s">
        <v>15231</v>
      </c>
      <c r="K2560" s="106" t="s">
        <v>8074</v>
      </c>
      <c r="L2560" s="95" t="s">
        <v>8073</v>
      </c>
      <c r="M2560" s="97">
        <f>IF($K$6="с учетом НДС",VLOOKUP('Прайс MILWAUKEE®'!$J2560,'Legend ACC'!$A:$H,8,0)*(1-N2560),VLOOKUP('Прайс MILWAUKEE®'!$J2560,'Legend ACC'!$A:$H,8,0)*(1-N2560)/1.2)</f>
        <v>4235</v>
      </c>
      <c r="N2560" s="98">
        <f>IF(OR(E2560="Принадлежности",E2560="Ручной инструмент"),$K$5,IF($K$4=0,0,IFERROR(VLOOKUP(Q2560,LEGEND!$V$4:$W$7,2,0),$K$4)))</f>
        <v>0</v>
      </c>
      <c r="O2560" s="103" t="s">
        <v>20</v>
      </c>
      <c r="P2560" s="102" t="s">
        <v>20</v>
      </c>
      <c r="Q2560" s="102" t="s">
        <v>20</v>
      </c>
      <c r="R2560" s="116" t="s">
        <v>8075</v>
      </c>
      <c r="S2560" s="114" t="s">
        <v>964</v>
      </c>
      <c r="T2560" s="114">
        <v>80</v>
      </c>
      <c r="U2560" s="114">
        <v>150</v>
      </c>
      <c r="V2560" s="114">
        <v>160</v>
      </c>
      <c r="W2560" s="115">
        <v>0.12</v>
      </c>
    </row>
    <row r="2561" spans="2:23" ht="38.25">
      <c r="B2561" s="95" t="s">
        <v>4746</v>
      </c>
      <c r="C2561" s="95" t="s">
        <v>20</v>
      </c>
      <c r="D2561" s="95" t="s">
        <v>20</v>
      </c>
      <c r="E2561" s="95" t="s">
        <v>4746</v>
      </c>
      <c r="F2561" s="95" t="s">
        <v>17290</v>
      </c>
      <c r="G2561" s="95" t="s">
        <v>17291</v>
      </c>
      <c r="H2561" s="14" t="s">
        <v>20858</v>
      </c>
      <c r="I2561" s="95" t="s">
        <v>8076</v>
      </c>
      <c r="J2561" s="120" t="s">
        <v>15232</v>
      </c>
      <c r="K2561" s="106" t="s">
        <v>8077</v>
      </c>
      <c r="L2561" s="95" t="s">
        <v>8076</v>
      </c>
      <c r="M2561" s="97">
        <f>IF($K$6="с учетом НДС",VLOOKUP('Прайс MILWAUKEE®'!$J2561,'Legend ACC'!$A:$H,8,0)*(1-N2561),VLOOKUP('Прайс MILWAUKEE®'!$J2561,'Legend ACC'!$A:$H,8,0)*(1-N2561)/1.2)</f>
        <v>4543</v>
      </c>
      <c r="N2561" s="98">
        <f>IF(OR(E2561="Принадлежности",E2561="Ручной инструмент"),$K$5,IF($K$4=0,0,IFERROR(VLOOKUP(Q2561,LEGEND!$V$4:$W$7,2,0),$K$4)))</f>
        <v>0</v>
      </c>
      <c r="O2561" s="103" t="s">
        <v>20</v>
      </c>
      <c r="P2561" s="102" t="s">
        <v>20</v>
      </c>
      <c r="Q2561" s="102" t="s">
        <v>20</v>
      </c>
      <c r="R2561" s="116" t="s">
        <v>8078</v>
      </c>
      <c r="S2561" s="114" t="s">
        <v>964</v>
      </c>
      <c r="T2561" s="114">
        <v>155</v>
      </c>
      <c r="U2561" s="114">
        <v>170</v>
      </c>
      <c r="V2561" s="114">
        <v>5</v>
      </c>
      <c r="W2561" s="115">
        <v>0.13600000000000001</v>
      </c>
    </row>
    <row r="2562" spans="2:23" ht="38.25">
      <c r="B2562" s="95" t="s">
        <v>4746</v>
      </c>
      <c r="C2562" s="95" t="s">
        <v>20</v>
      </c>
      <c r="D2562" s="95" t="s">
        <v>20</v>
      </c>
      <c r="E2562" s="95" t="s">
        <v>4746</v>
      </c>
      <c r="F2562" s="95" t="s">
        <v>17290</v>
      </c>
      <c r="G2562" s="95" t="s">
        <v>17291</v>
      </c>
      <c r="H2562" s="14" t="s">
        <v>20859</v>
      </c>
      <c r="I2562" s="95" t="s">
        <v>8080</v>
      </c>
      <c r="J2562" s="120" t="s">
        <v>15233</v>
      </c>
      <c r="K2562" s="106" t="s">
        <v>8081</v>
      </c>
      <c r="L2562" s="95" t="s">
        <v>8080</v>
      </c>
      <c r="M2562" s="97">
        <f>IF($K$6="с учетом НДС",VLOOKUP('Прайс MILWAUKEE®'!$J2562,'Legend ACC'!$A:$H,8,0)*(1-N2562),VLOOKUP('Прайс MILWAUKEE®'!$J2562,'Legend ACC'!$A:$H,8,0)*(1-N2562)/1.2)</f>
        <v>715.00000000000011</v>
      </c>
      <c r="N2562" s="98">
        <f>IF(OR(E2562="Принадлежности",E2562="Ручной инструмент"),$K$5,IF($K$4=0,0,IFERROR(VLOOKUP(Q2562,LEGEND!$V$4:$W$7,2,0),$K$4)))</f>
        <v>0</v>
      </c>
      <c r="O2562" s="103" t="s">
        <v>20</v>
      </c>
      <c r="P2562" s="102" t="s">
        <v>20</v>
      </c>
      <c r="Q2562" s="102" t="s">
        <v>20</v>
      </c>
      <c r="R2562" s="116" t="s">
        <v>8082</v>
      </c>
      <c r="S2562" s="114" t="s">
        <v>5044</v>
      </c>
      <c r="T2562" s="114">
        <v>183</v>
      </c>
      <c r="U2562" s="114">
        <v>68</v>
      </c>
      <c r="V2562" s="114">
        <v>14</v>
      </c>
      <c r="W2562" s="115">
        <v>3.2000000000000001E-2</v>
      </c>
    </row>
    <row r="2563" spans="2:23" ht="38.25">
      <c r="B2563" s="95" t="s">
        <v>4746</v>
      </c>
      <c r="C2563" s="95" t="s">
        <v>20</v>
      </c>
      <c r="D2563" s="95" t="s">
        <v>20</v>
      </c>
      <c r="E2563" s="95" t="s">
        <v>4746</v>
      </c>
      <c r="F2563" s="95" t="s">
        <v>17290</v>
      </c>
      <c r="G2563" s="95" t="s">
        <v>17291</v>
      </c>
      <c r="H2563" s="14" t="s">
        <v>20860</v>
      </c>
      <c r="I2563" s="95" t="s">
        <v>8084</v>
      </c>
      <c r="J2563" s="120" t="s">
        <v>15234</v>
      </c>
      <c r="K2563" s="106" t="s">
        <v>8085</v>
      </c>
      <c r="L2563" s="95" t="s">
        <v>8084</v>
      </c>
      <c r="M2563" s="97">
        <f>IF($K$6="с учетом НДС",VLOOKUP('Прайс MILWAUKEE®'!$J2563,'Legend ACC'!$A:$H,8,0)*(1-N2563),VLOOKUP('Прайс MILWAUKEE®'!$J2563,'Legend ACC'!$A:$H,8,0)*(1-N2563)/1.2)</f>
        <v>803.00000000000011</v>
      </c>
      <c r="N2563" s="98">
        <f>IF(OR(E2563="Принадлежности",E2563="Ручной инструмент"),$K$5,IF($K$4=0,0,IFERROR(VLOOKUP(Q2563,LEGEND!$V$4:$W$7,2,0),$K$4)))</f>
        <v>0</v>
      </c>
      <c r="O2563" s="103" t="s">
        <v>20</v>
      </c>
      <c r="P2563" s="102" t="s">
        <v>20</v>
      </c>
      <c r="Q2563" s="102" t="s">
        <v>20</v>
      </c>
      <c r="R2563" s="116" t="s">
        <v>8086</v>
      </c>
      <c r="S2563" s="114" t="s">
        <v>5044</v>
      </c>
      <c r="T2563" s="114">
        <v>89</v>
      </c>
      <c r="U2563" s="114">
        <v>89</v>
      </c>
      <c r="V2563" s="114">
        <v>3</v>
      </c>
      <c r="W2563" s="115">
        <v>1.2E-2</v>
      </c>
    </row>
    <row r="2564" spans="2:23" ht="38.25">
      <c r="B2564" s="95" t="s">
        <v>4746</v>
      </c>
      <c r="C2564" s="95" t="s">
        <v>20</v>
      </c>
      <c r="D2564" s="95" t="s">
        <v>20</v>
      </c>
      <c r="E2564" s="95" t="s">
        <v>4746</v>
      </c>
      <c r="F2564" s="95" t="s">
        <v>17290</v>
      </c>
      <c r="G2564" s="95" t="s">
        <v>17291</v>
      </c>
      <c r="H2564" s="14" t="s">
        <v>20859</v>
      </c>
      <c r="I2564" s="95" t="s">
        <v>8087</v>
      </c>
      <c r="J2564" s="120" t="s">
        <v>15235</v>
      </c>
      <c r="K2564" s="106" t="s">
        <v>8088</v>
      </c>
      <c r="L2564" s="95" t="s">
        <v>8087</v>
      </c>
      <c r="M2564" s="97">
        <f>IF($K$6="с учетом НДС",VLOOKUP('Прайс MILWAUKEE®'!$J2564,'Legend ACC'!$A:$H,8,0)*(1-N2564),VLOOKUP('Прайс MILWAUKEE®'!$J2564,'Legend ACC'!$A:$H,8,0)*(1-N2564)/1.2)</f>
        <v>704</v>
      </c>
      <c r="N2564" s="98">
        <f>IF(OR(E2564="Принадлежности",E2564="Ручной инструмент"),$K$5,IF($K$4=0,0,IFERROR(VLOOKUP(Q2564,LEGEND!$V$4:$W$7,2,0),$K$4)))</f>
        <v>0</v>
      </c>
      <c r="O2564" s="103" t="s">
        <v>20</v>
      </c>
      <c r="P2564" s="102" t="s">
        <v>20</v>
      </c>
      <c r="Q2564" s="102" t="s">
        <v>20</v>
      </c>
      <c r="R2564" s="116" t="s">
        <v>8089</v>
      </c>
      <c r="S2564" s="114" t="s">
        <v>5044</v>
      </c>
      <c r="T2564" s="114">
        <v>89</v>
      </c>
      <c r="U2564" s="114">
        <v>89</v>
      </c>
      <c r="V2564" s="114">
        <v>3</v>
      </c>
      <c r="W2564" s="115">
        <v>1.4E-2</v>
      </c>
    </row>
    <row r="2565" spans="2:23" ht="38.25">
      <c r="B2565" s="95" t="s">
        <v>4746</v>
      </c>
      <c r="C2565" s="95" t="s">
        <v>20</v>
      </c>
      <c r="D2565" s="95" t="s">
        <v>20</v>
      </c>
      <c r="E2565" s="95" t="s">
        <v>4746</v>
      </c>
      <c r="F2565" s="95" t="s">
        <v>17290</v>
      </c>
      <c r="G2565" s="95" t="s">
        <v>17303</v>
      </c>
      <c r="H2565" s="14" t="s">
        <v>20861</v>
      </c>
      <c r="I2565" s="95" t="s">
        <v>8091</v>
      </c>
      <c r="J2565" s="120" t="s">
        <v>15236</v>
      </c>
      <c r="K2565" s="106" t="s">
        <v>8092</v>
      </c>
      <c r="L2565" s="95" t="s">
        <v>8091</v>
      </c>
      <c r="M2565" s="97">
        <f>IF($K$6="с учетом НДС",VLOOKUP('Прайс MILWAUKEE®'!$J2565,'Legend ACC'!$A:$H,8,0)*(1-N2565),VLOOKUP('Прайс MILWAUKEE®'!$J2565,'Legend ACC'!$A:$H,8,0)*(1-N2565)/1.2)</f>
        <v>1056</v>
      </c>
      <c r="N2565" s="98">
        <f>IF(OR(E2565="Принадлежности",E2565="Ручной инструмент"),$K$5,IF($K$4=0,0,IFERROR(VLOOKUP(Q2565,LEGEND!$V$4:$W$7,2,0),$K$4)))</f>
        <v>0</v>
      </c>
      <c r="O2565" s="103" t="s">
        <v>20</v>
      </c>
      <c r="P2565" s="102" t="s">
        <v>20</v>
      </c>
      <c r="Q2565" s="102" t="s">
        <v>20</v>
      </c>
      <c r="R2565" s="116" t="s">
        <v>8093</v>
      </c>
      <c r="S2565" s="114" t="s">
        <v>5044</v>
      </c>
      <c r="T2565" s="114">
        <v>93</v>
      </c>
      <c r="U2565" s="114">
        <v>299</v>
      </c>
      <c r="V2565" s="114">
        <v>27</v>
      </c>
      <c r="W2565" s="115">
        <v>0.42</v>
      </c>
    </row>
    <row r="2566" spans="2:23" ht="38.25">
      <c r="B2566" s="95" t="s">
        <v>4746</v>
      </c>
      <c r="C2566" s="95" t="s">
        <v>20</v>
      </c>
      <c r="D2566" s="95" t="s">
        <v>20</v>
      </c>
      <c r="E2566" s="95" t="s">
        <v>4746</v>
      </c>
      <c r="F2566" s="95" t="s">
        <v>17290</v>
      </c>
      <c r="G2566" s="95" t="s">
        <v>17303</v>
      </c>
      <c r="H2566" s="14" t="s">
        <v>20861</v>
      </c>
      <c r="I2566" s="95" t="s">
        <v>8094</v>
      </c>
      <c r="J2566" s="120" t="s">
        <v>15237</v>
      </c>
      <c r="K2566" s="106" t="s">
        <v>8095</v>
      </c>
      <c r="L2566" s="95" t="s">
        <v>8094</v>
      </c>
      <c r="M2566" s="97">
        <f>IF($K$6="с учетом НДС",VLOOKUP('Прайс MILWAUKEE®'!$J2566,'Legend ACC'!$A:$H,8,0)*(1-N2566),VLOOKUP('Прайс MILWAUKEE®'!$J2566,'Legend ACC'!$A:$H,8,0)*(1-N2566)/1.2)</f>
        <v>1848.0000000000002</v>
      </c>
      <c r="N2566" s="98">
        <f>IF(OR(E2566="Принадлежности",E2566="Ручной инструмент"),$K$5,IF($K$4=0,0,IFERROR(VLOOKUP(Q2566,LEGEND!$V$4:$W$7,2,0),$K$4)))</f>
        <v>0</v>
      </c>
      <c r="O2566" s="103" t="s">
        <v>20</v>
      </c>
      <c r="P2566" s="102" t="s">
        <v>20</v>
      </c>
      <c r="Q2566" s="102" t="s">
        <v>20</v>
      </c>
      <c r="R2566" s="116" t="s">
        <v>8096</v>
      </c>
      <c r="S2566" s="114" t="s">
        <v>5044</v>
      </c>
      <c r="T2566" s="114">
        <v>94</v>
      </c>
      <c r="U2566" s="114">
        <v>289</v>
      </c>
      <c r="V2566" s="114">
        <v>29</v>
      </c>
      <c r="W2566" s="115">
        <v>0.42499999999999999</v>
      </c>
    </row>
    <row r="2567" spans="2:23" ht="38.25">
      <c r="B2567" s="95" t="s">
        <v>4746</v>
      </c>
      <c r="C2567" s="95" t="s">
        <v>20</v>
      </c>
      <c r="D2567" s="95" t="s">
        <v>20</v>
      </c>
      <c r="E2567" s="95" t="s">
        <v>4746</v>
      </c>
      <c r="F2567" s="95" t="s">
        <v>17290</v>
      </c>
      <c r="G2567" s="95" t="s">
        <v>17303</v>
      </c>
      <c r="H2567" s="14" t="s">
        <v>20861</v>
      </c>
      <c r="I2567" s="95" t="s">
        <v>8097</v>
      </c>
      <c r="J2567" s="120" t="s">
        <v>15238</v>
      </c>
      <c r="K2567" s="106" t="s">
        <v>8098</v>
      </c>
      <c r="L2567" s="95" t="s">
        <v>8097</v>
      </c>
      <c r="M2567" s="97">
        <f>IF($K$6="с учетом НДС",VLOOKUP('Прайс MILWAUKEE®'!$J2567,'Legend ACC'!$A:$H,8,0)*(1-N2567),VLOOKUP('Прайс MILWAUKEE®'!$J2567,'Legend ACC'!$A:$H,8,0)*(1-N2567)/1.2)</f>
        <v>1056</v>
      </c>
      <c r="N2567" s="98">
        <f>IF(OR(E2567="Принадлежности",E2567="Ручной инструмент"),$K$5,IF($K$4=0,0,IFERROR(VLOOKUP(Q2567,LEGEND!$V$4:$W$7,2,0),$K$4)))</f>
        <v>0</v>
      </c>
      <c r="O2567" s="103" t="s">
        <v>20</v>
      </c>
      <c r="P2567" s="102" t="s">
        <v>20</v>
      </c>
      <c r="Q2567" s="102" t="s">
        <v>20</v>
      </c>
      <c r="R2567" s="116" t="s">
        <v>8099</v>
      </c>
      <c r="S2567" s="114" t="s">
        <v>5044</v>
      </c>
      <c r="T2567" s="114">
        <v>93</v>
      </c>
      <c r="U2567" s="114">
        <v>299</v>
      </c>
      <c r="V2567" s="114">
        <v>27</v>
      </c>
      <c r="W2567" s="115">
        <v>0.42</v>
      </c>
    </row>
    <row r="2568" spans="2:23" ht="38.25">
      <c r="B2568" s="95" t="s">
        <v>4746</v>
      </c>
      <c r="C2568" s="95" t="s">
        <v>20</v>
      </c>
      <c r="D2568" s="95" t="s">
        <v>20</v>
      </c>
      <c r="E2568" s="95" t="s">
        <v>4746</v>
      </c>
      <c r="F2568" s="95" t="s">
        <v>17290</v>
      </c>
      <c r="G2568" s="95" t="s">
        <v>17303</v>
      </c>
      <c r="H2568" s="14" t="s">
        <v>20861</v>
      </c>
      <c r="I2568" s="95" t="s">
        <v>8100</v>
      </c>
      <c r="J2568" s="120" t="s">
        <v>15239</v>
      </c>
      <c r="K2568" s="106" t="s">
        <v>8101</v>
      </c>
      <c r="L2568" s="95" t="s">
        <v>8100</v>
      </c>
      <c r="M2568" s="97">
        <f>IF($K$6="с учетом НДС",VLOOKUP('Прайс MILWAUKEE®'!$J2568,'Legend ACC'!$A:$H,8,0)*(1-N2568),VLOOKUP('Прайс MILWAUKEE®'!$J2568,'Legend ACC'!$A:$H,8,0)*(1-N2568)/1.2)</f>
        <v>1848.0000000000002</v>
      </c>
      <c r="N2568" s="98">
        <f>IF(OR(E2568="Принадлежности",E2568="Ручной инструмент"),$K$5,IF($K$4=0,0,IFERROR(VLOOKUP(Q2568,LEGEND!$V$4:$W$7,2,0),$K$4)))</f>
        <v>0</v>
      </c>
      <c r="O2568" s="103" t="s">
        <v>20</v>
      </c>
      <c r="P2568" s="102" t="s">
        <v>20</v>
      </c>
      <c r="Q2568" s="102" t="s">
        <v>20</v>
      </c>
      <c r="R2568" s="116" t="s">
        <v>8102</v>
      </c>
      <c r="S2568" s="114" t="s">
        <v>5044</v>
      </c>
      <c r="T2568" s="114">
        <v>94</v>
      </c>
      <c r="U2568" s="114">
        <v>289</v>
      </c>
      <c r="V2568" s="114">
        <v>29</v>
      </c>
      <c r="W2568" s="115">
        <v>0.42499999999999999</v>
      </c>
    </row>
    <row r="2569" spans="2:23" ht="38.25">
      <c r="B2569" s="95" t="s">
        <v>4746</v>
      </c>
      <c r="C2569" s="95" t="s">
        <v>20</v>
      </c>
      <c r="D2569" s="95" t="s">
        <v>20</v>
      </c>
      <c r="E2569" s="95" t="s">
        <v>4746</v>
      </c>
      <c r="F2569" s="95" t="s">
        <v>17290</v>
      </c>
      <c r="G2569" s="95" t="s">
        <v>17303</v>
      </c>
      <c r="H2569" s="14" t="s">
        <v>20861</v>
      </c>
      <c r="I2569" s="95" t="s">
        <v>8103</v>
      </c>
      <c r="J2569" s="120" t="s">
        <v>15240</v>
      </c>
      <c r="K2569" s="106" t="s">
        <v>8104</v>
      </c>
      <c r="L2569" s="95" t="s">
        <v>8103</v>
      </c>
      <c r="M2569" s="97">
        <f>IF($K$6="с учетом НДС",VLOOKUP('Прайс MILWAUKEE®'!$J2569,'Legend ACC'!$A:$H,8,0)*(1-N2569),VLOOKUP('Прайс MILWAUKEE®'!$J2569,'Legend ACC'!$A:$H,8,0)*(1-N2569)/1.2)</f>
        <v>1056</v>
      </c>
      <c r="N2569" s="98">
        <f>IF(OR(E2569="Принадлежности",E2569="Ручной инструмент"),$K$5,IF($K$4=0,0,IFERROR(VLOOKUP(Q2569,LEGEND!$V$4:$W$7,2,0),$K$4)))</f>
        <v>0</v>
      </c>
      <c r="O2569" s="103" t="s">
        <v>20</v>
      </c>
      <c r="P2569" s="102" t="s">
        <v>20</v>
      </c>
      <c r="Q2569" s="102" t="s">
        <v>20</v>
      </c>
      <c r="R2569" s="116" t="s">
        <v>8105</v>
      </c>
      <c r="S2569" s="114" t="s">
        <v>5044</v>
      </c>
      <c r="T2569" s="114">
        <v>94</v>
      </c>
      <c r="U2569" s="114">
        <v>289</v>
      </c>
      <c r="V2569" s="114">
        <v>29</v>
      </c>
      <c r="W2569" s="115">
        <v>0.42499999999999999</v>
      </c>
    </row>
    <row r="2570" spans="2:23" ht="51">
      <c r="B2570" s="95" t="s">
        <v>4746</v>
      </c>
      <c r="C2570" s="95" t="s">
        <v>20</v>
      </c>
      <c r="D2570" s="95" t="s">
        <v>20</v>
      </c>
      <c r="E2570" s="95" t="s">
        <v>4746</v>
      </c>
      <c r="F2570" s="95" t="s">
        <v>17290</v>
      </c>
      <c r="G2570" s="95" t="s">
        <v>17303</v>
      </c>
      <c r="H2570" s="14" t="s">
        <v>20861</v>
      </c>
      <c r="I2570" s="95" t="s">
        <v>8106</v>
      </c>
      <c r="J2570" s="120" t="s">
        <v>15241</v>
      </c>
      <c r="K2570" s="106" t="s">
        <v>8107</v>
      </c>
      <c r="L2570" s="95" t="s">
        <v>8106</v>
      </c>
      <c r="M2570" s="97">
        <f>IF($K$6="с учетом НДС",VLOOKUP('Прайс MILWAUKEE®'!$J2570,'Legend ACC'!$A:$H,8,0)*(1-N2570),VLOOKUP('Прайс MILWAUKEE®'!$J2570,'Legend ACC'!$A:$H,8,0)*(1-N2570)/1.2)</f>
        <v>1320</v>
      </c>
      <c r="N2570" s="98">
        <f>IF(OR(E2570="Принадлежности",E2570="Ручной инструмент"),$K$5,IF($K$4=0,0,IFERROR(VLOOKUP(Q2570,LEGEND!$V$4:$W$7,2,0),$K$4)))</f>
        <v>0</v>
      </c>
      <c r="O2570" s="103" t="s">
        <v>20</v>
      </c>
      <c r="P2570" s="102" t="s">
        <v>20</v>
      </c>
      <c r="Q2570" s="102" t="s">
        <v>20</v>
      </c>
      <c r="R2570" s="116" t="s">
        <v>8108</v>
      </c>
      <c r="S2570" s="114" t="s">
        <v>5044</v>
      </c>
      <c r="T2570" s="114">
        <v>94</v>
      </c>
      <c r="U2570" s="114">
        <v>289</v>
      </c>
      <c r="V2570" s="114">
        <v>34</v>
      </c>
      <c r="W2570" s="115">
        <v>0.48199999999999998</v>
      </c>
    </row>
    <row r="2571" spans="2:23" ht="38.25">
      <c r="B2571" s="95" t="s">
        <v>4746</v>
      </c>
      <c r="C2571" s="95" t="s">
        <v>20</v>
      </c>
      <c r="D2571" s="95" t="s">
        <v>20</v>
      </c>
      <c r="E2571" s="95" t="s">
        <v>4746</v>
      </c>
      <c r="F2571" s="95" t="s">
        <v>17290</v>
      </c>
      <c r="G2571" s="95" t="s">
        <v>17303</v>
      </c>
      <c r="H2571" s="14" t="s">
        <v>20861</v>
      </c>
      <c r="I2571" s="95" t="s">
        <v>8109</v>
      </c>
      <c r="J2571" s="120" t="s">
        <v>15242</v>
      </c>
      <c r="K2571" s="106" t="s">
        <v>8110</v>
      </c>
      <c r="L2571" s="95" t="s">
        <v>8109</v>
      </c>
      <c r="M2571" s="97">
        <f>IF($K$6="с учетом НДС",VLOOKUP('Прайс MILWAUKEE®'!$J2571,'Legend ACC'!$A:$H,8,0)*(1-N2571),VLOOKUP('Прайс MILWAUKEE®'!$J2571,'Legend ACC'!$A:$H,8,0)*(1-N2571)/1.2)</f>
        <v>3157.0000000000005</v>
      </c>
      <c r="N2571" s="98">
        <f>IF(OR(E2571="Принадлежности",E2571="Ручной инструмент"),$K$5,IF($K$4=0,0,IFERROR(VLOOKUP(Q2571,LEGEND!$V$4:$W$7,2,0),$K$4)))</f>
        <v>0</v>
      </c>
      <c r="O2571" s="103" t="s">
        <v>20</v>
      </c>
      <c r="P2571" s="102" t="s">
        <v>20</v>
      </c>
      <c r="Q2571" s="102" t="s">
        <v>20</v>
      </c>
      <c r="R2571" s="116" t="s">
        <v>8111</v>
      </c>
      <c r="S2571" s="114" t="s">
        <v>964</v>
      </c>
      <c r="T2571" s="114">
        <v>267</v>
      </c>
      <c r="U2571" s="114">
        <v>299</v>
      </c>
      <c r="V2571" s="114">
        <v>29</v>
      </c>
      <c r="W2571" s="115">
        <v>1.24</v>
      </c>
    </row>
    <row r="2572" spans="2:23" ht="38.25">
      <c r="B2572" s="95" t="s">
        <v>4746</v>
      </c>
      <c r="C2572" s="95" t="s">
        <v>20</v>
      </c>
      <c r="D2572" s="95" t="s">
        <v>20</v>
      </c>
      <c r="E2572" s="95" t="s">
        <v>4746</v>
      </c>
      <c r="F2572" s="95" t="s">
        <v>17290</v>
      </c>
      <c r="G2572" s="95" t="s">
        <v>17303</v>
      </c>
      <c r="H2572" s="14" t="s">
        <v>20861</v>
      </c>
      <c r="I2572" s="95" t="s">
        <v>8112</v>
      </c>
      <c r="J2572" s="120" t="s">
        <v>15243</v>
      </c>
      <c r="K2572" s="106" t="s">
        <v>8113</v>
      </c>
      <c r="L2572" s="95" t="s">
        <v>8112</v>
      </c>
      <c r="M2572" s="97">
        <f>IF($K$6="с учетом НДС",VLOOKUP('Прайс MILWAUKEE®'!$J2572,'Legend ACC'!$A:$H,8,0)*(1-N2572),VLOOKUP('Прайс MILWAUKEE®'!$J2572,'Legend ACC'!$A:$H,8,0)*(1-N2572)/1.2)</f>
        <v>1859.0000000000002</v>
      </c>
      <c r="N2572" s="98">
        <f>IF(OR(E2572="Принадлежности",E2572="Ручной инструмент"),$K$5,IF($K$4=0,0,IFERROR(VLOOKUP(Q2572,LEGEND!$V$4:$W$7,2,0),$K$4)))</f>
        <v>0</v>
      </c>
      <c r="O2572" s="103" t="s">
        <v>20</v>
      </c>
      <c r="P2572" s="102" t="s">
        <v>20</v>
      </c>
      <c r="Q2572" s="102" t="s">
        <v>20</v>
      </c>
      <c r="R2572" s="116" t="s">
        <v>8114</v>
      </c>
      <c r="S2572" s="114" t="s">
        <v>5044</v>
      </c>
      <c r="T2572" s="114">
        <v>94</v>
      </c>
      <c r="U2572" s="114">
        <v>331</v>
      </c>
      <c r="V2572" s="114">
        <v>29</v>
      </c>
      <c r="W2572" s="115">
        <v>0.51</v>
      </c>
    </row>
    <row r="2573" spans="2:23" ht="38.25">
      <c r="B2573" s="95" t="s">
        <v>4746</v>
      </c>
      <c r="C2573" s="95" t="s">
        <v>20</v>
      </c>
      <c r="D2573" s="95" t="s">
        <v>20</v>
      </c>
      <c r="E2573" s="95" t="s">
        <v>4746</v>
      </c>
      <c r="F2573" s="95" t="s">
        <v>17290</v>
      </c>
      <c r="G2573" s="95" t="s">
        <v>17303</v>
      </c>
      <c r="H2573" s="14" t="s">
        <v>20861</v>
      </c>
      <c r="I2573" s="95" t="s">
        <v>8115</v>
      </c>
      <c r="J2573" s="120" t="s">
        <v>15244</v>
      </c>
      <c r="K2573" s="106" t="s">
        <v>8116</v>
      </c>
      <c r="L2573" s="95" t="s">
        <v>8115</v>
      </c>
      <c r="M2573" s="97">
        <f>IF($K$6="с учетом НДС",VLOOKUP('Прайс MILWAUKEE®'!$J2573,'Legend ACC'!$A:$H,8,0)*(1-N2573),VLOOKUP('Прайс MILWAUKEE®'!$J2573,'Legend ACC'!$A:$H,8,0)*(1-N2573)/1.2)</f>
        <v>2277</v>
      </c>
      <c r="N2573" s="98">
        <f>IF(OR(E2573="Принадлежности",E2573="Ручной инструмент"),$K$5,IF($K$4=0,0,IFERROR(VLOOKUP(Q2573,LEGEND!$V$4:$W$7,2,0),$K$4)))</f>
        <v>0</v>
      </c>
      <c r="O2573" s="103" t="s">
        <v>20</v>
      </c>
      <c r="P2573" s="102" t="s">
        <v>20</v>
      </c>
      <c r="Q2573" s="102" t="s">
        <v>20</v>
      </c>
      <c r="R2573" s="116" t="s">
        <v>8117</v>
      </c>
      <c r="S2573" s="114" t="s">
        <v>5044</v>
      </c>
      <c r="T2573" s="114">
        <v>119</v>
      </c>
      <c r="U2573" s="114">
        <v>289</v>
      </c>
      <c r="V2573" s="114">
        <v>34</v>
      </c>
      <c r="W2573" s="115">
        <v>0.5</v>
      </c>
    </row>
    <row r="2574" spans="2:23" ht="38.25">
      <c r="B2574" s="95" t="s">
        <v>4746</v>
      </c>
      <c r="C2574" s="95" t="s">
        <v>20</v>
      </c>
      <c r="D2574" s="95" t="s">
        <v>20</v>
      </c>
      <c r="E2574" s="95" t="s">
        <v>4746</v>
      </c>
      <c r="F2574" s="95" t="s">
        <v>17283</v>
      </c>
      <c r="G2574" s="95" t="s">
        <v>17299</v>
      </c>
      <c r="H2574" s="14" t="s">
        <v>20844</v>
      </c>
      <c r="I2574" s="95" t="s">
        <v>8118</v>
      </c>
      <c r="J2574" s="120" t="s">
        <v>15245</v>
      </c>
      <c r="K2574" s="106" t="s">
        <v>8119</v>
      </c>
      <c r="L2574" s="95" t="s">
        <v>8118</v>
      </c>
      <c r="M2574" s="97">
        <f>IF($K$6="с учетом НДС",VLOOKUP('Прайс MILWAUKEE®'!$J2574,'Legend ACC'!$A:$H,8,0)*(1-N2574),VLOOKUP('Прайс MILWAUKEE®'!$J2574,'Legend ACC'!$A:$H,8,0)*(1-N2574)/1.2)</f>
        <v>2189</v>
      </c>
      <c r="N2574" s="98">
        <f>IF(OR(E2574="Принадлежности",E2574="Ручной инструмент"),$K$5,IF($K$4=0,0,IFERROR(VLOOKUP(Q2574,LEGEND!$V$4:$W$7,2,0),$K$4)))</f>
        <v>0</v>
      </c>
      <c r="O2574" s="103" t="s">
        <v>20</v>
      </c>
      <c r="P2574" s="102" t="s">
        <v>20</v>
      </c>
      <c r="Q2574" s="102" t="s">
        <v>20</v>
      </c>
      <c r="R2574" s="116" t="s">
        <v>8120</v>
      </c>
      <c r="S2574" s="114" t="s">
        <v>964</v>
      </c>
      <c r="T2574" s="114">
        <v>184</v>
      </c>
      <c r="U2574" s="114">
        <v>159</v>
      </c>
      <c r="V2574" s="114">
        <v>42</v>
      </c>
      <c r="W2574" s="115">
        <v>0.54</v>
      </c>
    </row>
    <row r="2575" spans="2:23" ht="38.25">
      <c r="B2575" s="95" t="s">
        <v>4746</v>
      </c>
      <c r="C2575" s="95" t="s">
        <v>20</v>
      </c>
      <c r="D2575" s="95" t="s">
        <v>20</v>
      </c>
      <c r="E2575" s="95" t="s">
        <v>4746</v>
      </c>
      <c r="F2575" s="95" t="s">
        <v>17283</v>
      </c>
      <c r="G2575" s="95" t="s">
        <v>17299</v>
      </c>
      <c r="H2575" s="14" t="s">
        <v>20844</v>
      </c>
      <c r="I2575" s="95" t="s">
        <v>8121</v>
      </c>
      <c r="J2575" s="120" t="s">
        <v>15246</v>
      </c>
      <c r="K2575" s="106" t="s">
        <v>8122</v>
      </c>
      <c r="L2575" s="95" t="s">
        <v>8121</v>
      </c>
      <c r="M2575" s="97">
        <f>IF($K$6="с учетом НДС",VLOOKUP('Прайс MILWAUKEE®'!$J2575,'Legend ACC'!$A:$H,8,0)*(1-N2575),VLOOKUP('Прайс MILWAUKEE®'!$J2575,'Legend ACC'!$A:$H,8,0)*(1-N2575)/1.2)</f>
        <v>3146.0000000000005</v>
      </c>
      <c r="N2575" s="98">
        <f>IF(OR(E2575="Принадлежности",E2575="Ручной инструмент"),$K$5,IF($K$4=0,0,IFERROR(VLOOKUP(Q2575,LEGEND!$V$4:$W$7,2,0),$K$4)))</f>
        <v>0</v>
      </c>
      <c r="O2575" s="103" t="s">
        <v>20</v>
      </c>
      <c r="P2575" s="102" t="s">
        <v>20</v>
      </c>
      <c r="Q2575" s="102" t="s">
        <v>20</v>
      </c>
      <c r="R2575" s="116" t="s">
        <v>8123</v>
      </c>
      <c r="S2575" s="114" t="s">
        <v>964</v>
      </c>
      <c r="T2575" s="114">
        <v>264</v>
      </c>
      <c r="U2575" s="114">
        <v>200</v>
      </c>
      <c r="V2575" s="114">
        <v>59</v>
      </c>
      <c r="W2575" s="115">
        <v>1.1499999999999999</v>
      </c>
    </row>
    <row r="2576" spans="2:23" ht="38.25">
      <c r="B2576" s="95" t="s">
        <v>4746</v>
      </c>
      <c r="C2576" s="95" t="s">
        <v>20</v>
      </c>
      <c r="D2576" s="95" t="s">
        <v>20</v>
      </c>
      <c r="E2576" s="95" t="s">
        <v>4746</v>
      </c>
      <c r="F2576" s="95" t="s">
        <v>17283</v>
      </c>
      <c r="G2576" s="95" t="s">
        <v>17299</v>
      </c>
      <c r="H2576" s="14" t="s">
        <v>20844</v>
      </c>
      <c r="I2576" s="95" t="s">
        <v>8124</v>
      </c>
      <c r="J2576" s="120" t="s">
        <v>15247</v>
      </c>
      <c r="K2576" s="106" t="s">
        <v>8125</v>
      </c>
      <c r="L2576" s="95" t="s">
        <v>8124</v>
      </c>
      <c r="M2576" s="97">
        <f>IF($K$6="с учетом НДС",VLOOKUP('Прайс MILWAUKEE®'!$J2576,'Legend ACC'!$A:$H,8,0)*(1-N2576),VLOOKUP('Прайс MILWAUKEE®'!$J2576,'Legend ACC'!$A:$H,8,0)*(1-N2576)/1.2)</f>
        <v>6754.0000000000009</v>
      </c>
      <c r="N2576" s="98">
        <f>IF(OR(E2576="Принадлежности",E2576="Ручной инструмент"),$K$5,IF($K$4=0,0,IFERROR(VLOOKUP(Q2576,LEGEND!$V$4:$W$7,2,0),$K$4)))</f>
        <v>0</v>
      </c>
      <c r="O2576" s="103" t="s">
        <v>20</v>
      </c>
      <c r="P2576" s="102" t="s">
        <v>20</v>
      </c>
      <c r="Q2576" s="102" t="s">
        <v>20</v>
      </c>
      <c r="R2576" s="116" t="s">
        <v>8126</v>
      </c>
      <c r="S2576" s="114" t="s">
        <v>964</v>
      </c>
      <c r="T2576" s="114">
        <v>60</v>
      </c>
      <c r="U2576" s="114">
        <v>270</v>
      </c>
      <c r="V2576" s="114">
        <v>360</v>
      </c>
      <c r="W2576" s="115">
        <v>2.444</v>
      </c>
    </row>
    <row r="2577" spans="2:23" ht="38.25">
      <c r="B2577" s="95" t="s">
        <v>4746</v>
      </c>
      <c r="C2577" s="95" t="s">
        <v>20</v>
      </c>
      <c r="D2577" s="95" t="s">
        <v>20</v>
      </c>
      <c r="E2577" s="95" t="s">
        <v>4746</v>
      </c>
      <c r="F2577" s="95" t="s">
        <v>17283</v>
      </c>
      <c r="G2577" s="95" t="s">
        <v>17284</v>
      </c>
      <c r="H2577" s="14" t="s">
        <v>20844</v>
      </c>
      <c r="I2577" s="95" t="s">
        <v>8127</v>
      </c>
      <c r="J2577" s="120" t="s">
        <v>15248</v>
      </c>
      <c r="K2577" s="106" t="s">
        <v>8128</v>
      </c>
      <c r="L2577" s="95" t="s">
        <v>8127</v>
      </c>
      <c r="M2577" s="97">
        <f>IF($K$6="с учетом НДС",VLOOKUP('Прайс MILWAUKEE®'!$J2577,'Legend ACC'!$A:$H,8,0)*(1-N2577),VLOOKUP('Прайс MILWAUKEE®'!$J2577,'Legend ACC'!$A:$H,8,0)*(1-N2577)/1.2)</f>
        <v>319</v>
      </c>
      <c r="N2577" s="98">
        <f>IF(OR(E2577="Принадлежности",E2577="Ручной инструмент"),$K$5,IF($K$4=0,0,IFERROR(VLOOKUP(Q2577,LEGEND!$V$4:$W$7,2,0),$K$4)))</f>
        <v>0</v>
      </c>
      <c r="O2577" s="103" t="s">
        <v>20</v>
      </c>
      <c r="P2577" s="102" t="s">
        <v>20</v>
      </c>
      <c r="Q2577" s="102" t="s">
        <v>20</v>
      </c>
      <c r="R2577" s="116" t="s">
        <v>8129</v>
      </c>
      <c r="S2577" s="114" t="s">
        <v>964</v>
      </c>
      <c r="T2577" s="114">
        <v>45</v>
      </c>
      <c r="U2577" s="114">
        <v>44</v>
      </c>
      <c r="V2577" s="114">
        <v>19</v>
      </c>
      <c r="W2577" s="115">
        <v>0.06</v>
      </c>
    </row>
    <row r="2578" spans="2:23" ht="38.25">
      <c r="B2578" s="95" t="s">
        <v>4746</v>
      </c>
      <c r="C2578" s="95" t="s">
        <v>20</v>
      </c>
      <c r="D2578" s="95" t="s">
        <v>20</v>
      </c>
      <c r="E2578" s="95" t="s">
        <v>4746</v>
      </c>
      <c r="F2578" s="95" t="s">
        <v>17270</v>
      </c>
      <c r="G2578" s="95" t="s">
        <v>17293</v>
      </c>
      <c r="H2578" s="14" t="s">
        <v>20862</v>
      </c>
      <c r="I2578" s="95" t="s">
        <v>8131</v>
      </c>
      <c r="J2578" s="120" t="s">
        <v>15249</v>
      </c>
      <c r="K2578" s="106" t="s">
        <v>8132</v>
      </c>
      <c r="L2578" s="95" t="s">
        <v>8131</v>
      </c>
      <c r="M2578" s="97">
        <f>IF($K$6="с учетом НДС",VLOOKUP('Прайс MILWAUKEE®'!$J2578,'Legend ACC'!$A:$H,8,0)*(1-N2578),VLOOKUP('Прайс MILWAUKEE®'!$J2578,'Legend ACC'!$A:$H,8,0)*(1-N2578)/1.2)</f>
        <v>2376</v>
      </c>
      <c r="N2578" s="98">
        <f>IF(OR(E2578="Принадлежности",E2578="Ручной инструмент"),$K$5,IF($K$4=0,0,IFERROR(VLOOKUP(Q2578,LEGEND!$V$4:$W$7,2,0),$K$4)))</f>
        <v>0</v>
      </c>
      <c r="O2578" s="103" t="s">
        <v>20</v>
      </c>
      <c r="P2578" s="102" t="s">
        <v>20</v>
      </c>
      <c r="Q2578" s="102" t="s">
        <v>20</v>
      </c>
      <c r="R2578" s="116" t="s">
        <v>8133</v>
      </c>
      <c r="S2578" s="114" t="s">
        <v>964</v>
      </c>
      <c r="T2578" s="114">
        <v>103</v>
      </c>
      <c r="U2578" s="114">
        <v>26</v>
      </c>
      <c r="V2578" s="114">
        <v>294</v>
      </c>
      <c r="W2578" s="115">
        <v>0.54200000000000004</v>
      </c>
    </row>
    <row r="2579" spans="2:23" ht="38.25">
      <c r="B2579" s="95" t="s">
        <v>4746</v>
      </c>
      <c r="C2579" s="95" t="s">
        <v>20</v>
      </c>
      <c r="D2579" s="95" t="s">
        <v>20</v>
      </c>
      <c r="E2579" s="95" t="s">
        <v>4746</v>
      </c>
      <c r="F2579" s="95" t="s">
        <v>17270</v>
      </c>
      <c r="G2579" s="95" t="s">
        <v>17293</v>
      </c>
      <c r="H2579" s="14" t="s">
        <v>20862</v>
      </c>
      <c r="I2579" s="95" t="s">
        <v>8134</v>
      </c>
      <c r="J2579" s="120" t="s">
        <v>15250</v>
      </c>
      <c r="K2579" s="106" t="s">
        <v>8135</v>
      </c>
      <c r="L2579" s="95" t="s">
        <v>8134</v>
      </c>
      <c r="M2579" s="97">
        <f>IF($K$6="с учетом НДС",VLOOKUP('Прайс MILWAUKEE®'!$J2579,'Legend ACC'!$A:$H,8,0)*(1-N2579),VLOOKUP('Прайс MILWAUKEE®'!$J2579,'Legend ACC'!$A:$H,8,0)*(1-N2579)/1.2)</f>
        <v>1650.0000000000002</v>
      </c>
      <c r="N2579" s="98">
        <f>IF(OR(E2579="Принадлежности",E2579="Ручной инструмент"),$K$5,IF($K$4=0,0,IFERROR(VLOOKUP(Q2579,LEGEND!$V$4:$W$7,2,0),$K$4)))</f>
        <v>0</v>
      </c>
      <c r="O2579" s="103" t="s">
        <v>20</v>
      </c>
      <c r="P2579" s="102" t="s">
        <v>20</v>
      </c>
      <c r="Q2579" s="102" t="s">
        <v>20</v>
      </c>
      <c r="R2579" s="116" t="s">
        <v>8136</v>
      </c>
      <c r="S2579" s="114" t="s">
        <v>964</v>
      </c>
      <c r="T2579" s="114">
        <v>103</v>
      </c>
      <c r="U2579" s="114">
        <v>23</v>
      </c>
      <c r="V2579" s="114">
        <v>264</v>
      </c>
      <c r="W2579" s="115">
        <v>0.29099999999999998</v>
      </c>
    </row>
    <row r="2580" spans="2:23" ht="38.25">
      <c r="B2580" s="95" t="s">
        <v>4746</v>
      </c>
      <c r="C2580" s="95" t="s">
        <v>20</v>
      </c>
      <c r="D2580" s="95" t="s">
        <v>20</v>
      </c>
      <c r="E2580" s="95" t="s">
        <v>4746</v>
      </c>
      <c r="F2580" s="95" t="s">
        <v>17270</v>
      </c>
      <c r="G2580" s="95" t="s">
        <v>17293</v>
      </c>
      <c r="H2580" s="14" t="s">
        <v>20862</v>
      </c>
      <c r="I2580" s="95" t="s">
        <v>8137</v>
      </c>
      <c r="J2580" s="120" t="s">
        <v>15251</v>
      </c>
      <c r="K2580" s="106" t="s">
        <v>8138</v>
      </c>
      <c r="L2580" s="95" t="s">
        <v>8137</v>
      </c>
      <c r="M2580" s="97">
        <f>IF($K$6="с учетом НДС",VLOOKUP('Прайс MILWAUKEE®'!$J2580,'Legend ACC'!$A:$H,8,0)*(1-N2580),VLOOKUP('Прайс MILWAUKEE®'!$J2580,'Legend ACC'!$A:$H,8,0)*(1-N2580)/1.2)</f>
        <v>1826.0000000000002</v>
      </c>
      <c r="N2580" s="98">
        <f>IF(OR(E2580="Принадлежности",E2580="Ручной инструмент"),$K$5,IF($K$4=0,0,IFERROR(VLOOKUP(Q2580,LEGEND!$V$4:$W$7,2,0),$K$4)))</f>
        <v>0</v>
      </c>
      <c r="O2580" s="103" t="s">
        <v>20</v>
      </c>
      <c r="P2580" s="102" t="s">
        <v>20</v>
      </c>
      <c r="Q2580" s="102" t="s">
        <v>20</v>
      </c>
      <c r="R2580" s="116" t="s">
        <v>8139</v>
      </c>
      <c r="S2580" s="114" t="s">
        <v>964</v>
      </c>
      <c r="T2580" s="114">
        <v>314</v>
      </c>
      <c r="U2580" s="114">
        <v>104</v>
      </c>
      <c r="V2580" s="114">
        <v>25</v>
      </c>
      <c r="W2580" s="115">
        <v>0.44</v>
      </c>
    </row>
    <row r="2581" spans="2:23" ht="38.25">
      <c r="B2581" s="95" t="s">
        <v>4746</v>
      </c>
      <c r="C2581" s="95" t="s">
        <v>20</v>
      </c>
      <c r="D2581" s="95" t="s">
        <v>20</v>
      </c>
      <c r="E2581" s="95" t="s">
        <v>4746</v>
      </c>
      <c r="F2581" s="95" t="s">
        <v>17270</v>
      </c>
      <c r="G2581" s="95" t="s">
        <v>17293</v>
      </c>
      <c r="H2581" s="14" t="s">
        <v>20862</v>
      </c>
      <c r="I2581" s="95" t="s">
        <v>8140</v>
      </c>
      <c r="J2581" s="120" t="s">
        <v>15252</v>
      </c>
      <c r="K2581" s="106" t="s">
        <v>8141</v>
      </c>
      <c r="L2581" s="95" t="s">
        <v>8140</v>
      </c>
      <c r="M2581" s="97">
        <f>IF($K$6="с учетом НДС",VLOOKUP('Прайс MILWAUKEE®'!$J2581,'Legend ACC'!$A:$H,8,0)*(1-N2581),VLOOKUP('Прайс MILWAUKEE®'!$J2581,'Legend ACC'!$A:$H,8,0)*(1-N2581)/1.2)</f>
        <v>1584.0000000000002</v>
      </c>
      <c r="N2581" s="98">
        <f>IF(OR(E2581="Принадлежности",E2581="Ручной инструмент"),$K$5,IF($K$4=0,0,IFERROR(VLOOKUP(Q2581,LEGEND!$V$4:$W$7,2,0),$K$4)))</f>
        <v>0</v>
      </c>
      <c r="O2581" s="103" t="s">
        <v>20</v>
      </c>
      <c r="P2581" s="102" t="s">
        <v>20</v>
      </c>
      <c r="Q2581" s="102" t="s">
        <v>20</v>
      </c>
      <c r="R2581" s="116" t="s">
        <v>8142</v>
      </c>
      <c r="S2581" s="114" t="s">
        <v>964</v>
      </c>
      <c r="T2581" s="114">
        <v>103</v>
      </c>
      <c r="U2581" s="114">
        <v>21</v>
      </c>
      <c r="V2581" s="114">
        <v>239</v>
      </c>
      <c r="W2581" s="115">
        <v>0.191</v>
      </c>
    </row>
    <row r="2582" spans="2:23" ht="38.25">
      <c r="B2582" s="95" t="s">
        <v>4746</v>
      </c>
      <c r="C2582" s="95" t="s">
        <v>20</v>
      </c>
      <c r="D2582" s="95" t="s">
        <v>20</v>
      </c>
      <c r="E2582" s="95" t="s">
        <v>4746</v>
      </c>
      <c r="F2582" s="95" t="s">
        <v>17270</v>
      </c>
      <c r="G2582" s="95" t="s">
        <v>17293</v>
      </c>
      <c r="H2582" s="14" t="s">
        <v>20862</v>
      </c>
      <c r="I2582" s="95" t="s">
        <v>8143</v>
      </c>
      <c r="J2582" s="120" t="s">
        <v>15253</v>
      </c>
      <c r="K2582" s="106" t="s">
        <v>8144</v>
      </c>
      <c r="L2582" s="95" t="s">
        <v>8143</v>
      </c>
      <c r="M2582" s="97">
        <f>IF($K$6="с учетом НДС",VLOOKUP('Прайс MILWAUKEE®'!$J2582,'Legend ACC'!$A:$H,8,0)*(1-N2582),VLOOKUP('Прайс MILWAUKEE®'!$J2582,'Legend ACC'!$A:$H,8,0)*(1-N2582)/1.2)</f>
        <v>1727.0000000000002</v>
      </c>
      <c r="N2582" s="98">
        <f>IF(OR(E2582="Принадлежности",E2582="Ручной инструмент"),$K$5,IF($K$4=0,0,IFERROR(VLOOKUP(Q2582,LEGEND!$V$4:$W$7,2,0),$K$4)))</f>
        <v>0</v>
      </c>
      <c r="O2582" s="103" t="s">
        <v>20</v>
      </c>
      <c r="P2582" s="102" t="s">
        <v>20</v>
      </c>
      <c r="Q2582" s="102" t="s">
        <v>20</v>
      </c>
      <c r="R2582" s="116" t="s">
        <v>8145</v>
      </c>
      <c r="S2582" s="114" t="s">
        <v>964</v>
      </c>
      <c r="T2582" s="114">
        <v>103</v>
      </c>
      <c r="U2582" s="114">
        <v>22</v>
      </c>
      <c r="V2582" s="114">
        <v>279</v>
      </c>
      <c r="W2582" s="115">
        <v>0.28699999999999998</v>
      </c>
    </row>
    <row r="2583" spans="2:23" ht="38.25">
      <c r="B2583" s="95" t="s">
        <v>4746</v>
      </c>
      <c r="C2583" s="95" t="s">
        <v>20</v>
      </c>
      <c r="D2583" s="95" t="s">
        <v>20</v>
      </c>
      <c r="E2583" s="95" t="s">
        <v>4746</v>
      </c>
      <c r="F2583" s="95" t="s">
        <v>17270</v>
      </c>
      <c r="G2583" s="95" t="s">
        <v>17293</v>
      </c>
      <c r="H2583" s="14" t="s">
        <v>20862</v>
      </c>
      <c r="I2583" s="95" t="s">
        <v>8146</v>
      </c>
      <c r="J2583" s="120" t="s">
        <v>15254</v>
      </c>
      <c r="K2583" s="106" t="s">
        <v>8147</v>
      </c>
      <c r="L2583" s="95" t="s">
        <v>8146</v>
      </c>
      <c r="M2583" s="97">
        <f>IF($K$6="с учетом НДС",VLOOKUP('Прайс MILWAUKEE®'!$J2583,'Legend ACC'!$A:$H,8,0)*(1-N2583),VLOOKUP('Прайс MILWAUKEE®'!$J2583,'Legend ACC'!$A:$H,8,0)*(1-N2583)/1.2)</f>
        <v>2211</v>
      </c>
      <c r="N2583" s="98">
        <f>IF(OR(E2583="Принадлежности",E2583="Ручной инструмент"),$K$5,IF($K$4=0,0,IFERROR(VLOOKUP(Q2583,LEGEND!$V$4:$W$7,2,0),$K$4)))</f>
        <v>0</v>
      </c>
      <c r="O2583" s="103" t="s">
        <v>20</v>
      </c>
      <c r="P2583" s="102" t="s">
        <v>20</v>
      </c>
      <c r="Q2583" s="102" t="s">
        <v>20</v>
      </c>
      <c r="R2583" s="116" t="s">
        <v>8148</v>
      </c>
      <c r="S2583" s="114" t="s">
        <v>964</v>
      </c>
      <c r="T2583" s="114">
        <v>282</v>
      </c>
      <c r="U2583" s="114">
        <v>102</v>
      </c>
      <c r="V2583" s="114">
        <v>282</v>
      </c>
      <c r="W2583" s="115">
        <v>0.24</v>
      </c>
    </row>
    <row r="2584" spans="2:23" ht="38.25">
      <c r="B2584" s="95" t="s">
        <v>4746</v>
      </c>
      <c r="C2584" s="95" t="s">
        <v>20</v>
      </c>
      <c r="D2584" s="95" t="s">
        <v>20</v>
      </c>
      <c r="E2584" s="95" t="s">
        <v>4746</v>
      </c>
      <c r="F2584" s="95" t="s">
        <v>17270</v>
      </c>
      <c r="G2584" s="95" t="s">
        <v>17293</v>
      </c>
      <c r="H2584" s="14" t="s">
        <v>20862</v>
      </c>
      <c r="I2584" s="95" t="s">
        <v>8149</v>
      </c>
      <c r="J2584" s="120" t="s">
        <v>15255</v>
      </c>
      <c r="K2584" s="106" t="s">
        <v>8150</v>
      </c>
      <c r="L2584" s="95" t="s">
        <v>8149</v>
      </c>
      <c r="M2584" s="97">
        <f>IF($K$6="с учетом НДС",VLOOKUP('Прайс MILWAUKEE®'!$J2584,'Legend ACC'!$A:$H,8,0)*(1-N2584),VLOOKUP('Прайс MILWAUKEE®'!$J2584,'Legend ACC'!$A:$H,8,0)*(1-N2584)/1.2)</f>
        <v>2002.0000000000002</v>
      </c>
      <c r="N2584" s="98">
        <f>IF(OR(E2584="Принадлежности",E2584="Ручной инструмент"),$K$5,IF($K$4=0,0,IFERROR(VLOOKUP(Q2584,LEGEND!$V$4:$W$7,2,0),$K$4)))</f>
        <v>0</v>
      </c>
      <c r="O2584" s="103" t="s">
        <v>20</v>
      </c>
      <c r="P2584" s="102" t="s">
        <v>20</v>
      </c>
      <c r="Q2584" s="102" t="s">
        <v>20</v>
      </c>
      <c r="R2584" s="116" t="s">
        <v>8151</v>
      </c>
      <c r="S2584" s="114" t="s">
        <v>5044</v>
      </c>
      <c r="T2584" s="114">
        <v>90</v>
      </c>
      <c r="U2584" s="114">
        <v>117</v>
      </c>
      <c r="V2584" s="114">
        <v>330</v>
      </c>
      <c r="W2584" s="115">
        <v>0.41499999999999998</v>
      </c>
    </row>
    <row r="2585" spans="2:23" ht="38.25">
      <c r="B2585" s="95" t="s">
        <v>4746</v>
      </c>
      <c r="C2585" s="95" t="s">
        <v>20</v>
      </c>
      <c r="D2585" s="95" t="s">
        <v>20</v>
      </c>
      <c r="E2585" s="95" t="s">
        <v>4746</v>
      </c>
      <c r="F2585" s="95" t="s">
        <v>17270</v>
      </c>
      <c r="G2585" s="95" t="s">
        <v>17293</v>
      </c>
      <c r="H2585" s="14" t="s">
        <v>20862</v>
      </c>
      <c r="I2585" s="95" t="s">
        <v>8152</v>
      </c>
      <c r="J2585" s="120" t="s">
        <v>15256</v>
      </c>
      <c r="K2585" s="106" t="s">
        <v>8153</v>
      </c>
      <c r="L2585" s="95" t="s">
        <v>8152</v>
      </c>
      <c r="M2585" s="97">
        <f>IF($K$6="с учетом НДС",VLOOKUP('Прайс MILWAUKEE®'!$J2585,'Legend ACC'!$A:$H,8,0)*(1-N2585),VLOOKUP('Прайс MILWAUKEE®'!$J2585,'Legend ACC'!$A:$H,8,0)*(1-N2585)/1.2)</f>
        <v>2992.0000000000005</v>
      </c>
      <c r="N2585" s="98">
        <f>IF(OR(E2585="Принадлежности",E2585="Ручной инструмент"),$K$5,IF($K$4=0,0,IFERROR(VLOOKUP(Q2585,LEGEND!$V$4:$W$7,2,0),$K$4)))</f>
        <v>0</v>
      </c>
      <c r="O2585" s="103" t="s">
        <v>20</v>
      </c>
      <c r="P2585" s="102" t="s">
        <v>20</v>
      </c>
      <c r="Q2585" s="102" t="s">
        <v>20</v>
      </c>
      <c r="R2585" s="116" t="s">
        <v>8154</v>
      </c>
      <c r="S2585" s="114" t="s">
        <v>5044</v>
      </c>
      <c r="T2585" s="114">
        <v>90</v>
      </c>
      <c r="U2585" s="114">
        <v>130</v>
      </c>
      <c r="V2585" s="114">
        <v>365</v>
      </c>
      <c r="W2585" s="115">
        <v>0.65300000000000002</v>
      </c>
    </row>
    <row r="2586" spans="2:23" ht="38.25">
      <c r="B2586" s="95" t="s">
        <v>4746</v>
      </c>
      <c r="C2586" s="95" t="s">
        <v>20</v>
      </c>
      <c r="D2586" s="95" t="s">
        <v>20</v>
      </c>
      <c r="E2586" s="95" t="s">
        <v>4746</v>
      </c>
      <c r="F2586" s="95" t="s">
        <v>17270</v>
      </c>
      <c r="G2586" s="95" t="s">
        <v>17293</v>
      </c>
      <c r="H2586" s="14" t="s">
        <v>20862</v>
      </c>
      <c r="I2586" s="95" t="s">
        <v>8155</v>
      </c>
      <c r="J2586" s="120" t="s">
        <v>15257</v>
      </c>
      <c r="K2586" s="106" t="s">
        <v>8156</v>
      </c>
      <c r="L2586" s="95" t="s">
        <v>8155</v>
      </c>
      <c r="M2586" s="97">
        <f>IF($K$6="с учетом НДС",VLOOKUP('Прайс MILWAUKEE®'!$J2586,'Legend ACC'!$A:$H,8,0)*(1-N2586),VLOOKUP('Прайс MILWAUKEE®'!$J2586,'Legend ACC'!$A:$H,8,0)*(1-N2586)/1.2)</f>
        <v>1584.0000000000002</v>
      </c>
      <c r="N2586" s="98">
        <f>IF(OR(E2586="Принадлежности",E2586="Ручной инструмент"),$K$5,IF($K$4=0,0,IFERROR(VLOOKUP(Q2586,LEGEND!$V$4:$W$7,2,0),$K$4)))</f>
        <v>0</v>
      </c>
      <c r="O2586" s="103" t="s">
        <v>20</v>
      </c>
      <c r="P2586" s="102" t="s">
        <v>20</v>
      </c>
      <c r="Q2586" s="102" t="s">
        <v>20</v>
      </c>
      <c r="R2586" s="116" t="s">
        <v>8157</v>
      </c>
      <c r="S2586" s="114" t="s">
        <v>964</v>
      </c>
      <c r="T2586" s="114">
        <v>264</v>
      </c>
      <c r="U2586" s="114">
        <v>104</v>
      </c>
      <c r="V2586" s="114">
        <v>36</v>
      </c>
      <c r="W2586" s="115">
        <v>0.32</v>
      </c>
    </row>
    <row r="2587" spans="2:23" ht="38.25">
      <c r="B2587" s="95" t="s">
        <v>4746</v>
      </c>
      <c r="C2587" s="95" t="s">
        <v>20</v>
      </c>
      <c r="D2587" s="95" t="s">
        <v>20</v>
      </c>
      <c r="E2587" s="95" t="s">
        <v>4746</v>
      </c>
      <c r="F2587" s="95" t="s">
        <v>17283</v>
      </c>
      <c r="G2587" s="95" t="s">
        <v>17284</v>
      </c>
      <c r="H2587" s="14" t="s">
        <v>20844</v>
      </c>
      <c r="I2587" s="95" t="s">
        <v>8158</v>
      </c>
      <c r="J2587" s="120" t="s">
        <v>15258</v>
      </c>
      <c r="K2587" s="106" t="s">
        <v>8159</v>
      </c>
      <c r="L2587" s="95" t="s">
        <v>8158</v>
      </c>
      <c r="M2587" s="97">
        <f>IF($K$6="с учетом НДС",VLOOKUP('Прайс MILWAUKEE®'!$J2587,'Legend ACC'!$A:$H,8,0)*(1-N2587),VLOOKUP('Прайс MILWAUKEE®'!$J2587,'Legend ACC'!$A:$H,8,0)*(1-N2587)/1.2)</f>
        <v>759.00000000000011</v>
      </c>
      <c r="N2587" s="98">
        <f>IF(OR(E2587="Принадлежности",E2587="Ручной инструмент"),$K$5,IF($K$4=0,0,IFERROR(VLOOKUP(Q2587,LEGEND!$V$4:$W$7,2,0),$K$4)))</f>
        <v>0</v>
      </c>
      <c r="O2587" s="103" t="s">
        <v>20</v>
      </c>
      <c r="P2587" s="102" t="s">
        <v>20</v>
      </c>
      <c r="Q2587" s="102" t="s">
        <v>20</v>
      </c>
      <c r="R2587" s="116" t="s">
        <v>8160</v>
      </c>
      <c r="S2587" s="114" t="s">
        <v>964</v>
      </c>
      <c r="T2587" s="114">
        <v>54</v>
      </c>
      <c r="U2587" s="114">
        <v>54</v>
      </c>
      <c r="V2587" s="114">
        <v>31</v>
      </c>
      <c r="W2587" s="115">
        <v>0.11</v>
      </c>
    </row>
    <row r="2588" spans="2:23" ht="38.25">
      <c r="B2588" s="95" t="s">
        <v>4746</v>
      </c>
      <c r="C2588" s="95" t="s">
        <v>20</v>
      </c>
      <c r="D2588" s="95" t="s">
        <v>20</v>
      </c>
      <c r="E2588" s="95" t="s">
        <v>4746</v>
      </c>
      <c r="F2588" s="95" t="s">
        <v>17270</v>
      </c>
      <c r="G2588" s="95" t="s">
        <v>17292</v>
      </c>
      <c r="H2588" s="14" t="s">
        <v>20862</v>
      </c>
      <c r="I2588" s="95" t="s">
        <v>8161</v>
      </c>
      <c r="J2588" s="120" t="s">
        <v>15259</v>
      </c>
      <c r="K2588" s="106" t="s">
        <v>8162</v>
      </c>
      <c r="L2588" s="95" t="s">
        <v>8161</v>
      </c>
      <c r="M2588" s="97">
        <f>IF($K$6="с учетом НДС",VLOOKUP('Прайс MILWAUKEE®'!$J2588,'Legend ACC'!$A:$H,8,0)*(1-N2588),VLOOKUP('Прайс MILWAUKEE®'!$J2588,'Legend ACC'!$A:$H,8,0)*(1-N2588)/1.2)</f>
        <v>3960.0000000000005</v>
      </c>
      <c r="N2588" s="98">
        <f>IF(OR(E2588="Принадлежности",E2588="Ручной инструмент"),$K$5,IF($K$4=0,0,IFERROR(VLOOKUP(Q2588,LEGEND!$V$4:$W$7,2,0),$K$4)))</f>
        <v>0</v>
      </c>
      <c r="O2588" s="103" t="s">
        <v>20</v>
      </c>
      <c r="P2588" s="102" t="s">
        <v>20</v>
      </c>
      <c r="Q2588" s="102" t="s">
        <v>20</v>
      </c>
      <c r="R2588" s="116" t="s">
        <v>8163</v>
      </c>
      <c r="S2588" s="114" t="s">
        <v>964</v>
      </c>
      <c r="T2588" s="114">
        <v>360</v>
      </c>
      <c r="U2588" s="114">
        <v>180</v>
      </c>
      <c r="V2588" s="114">
        <v>23</v>
      </c>
      <c r="W2588" s="115">
        <v>0.91</v>
      </c>
    </row>
    <row r="2589" spans="2:23" ht="38.25">
      <c r="B2589" s="95" t="s">
        <v>4746</v>
      </c>
      <c r="C2589" s="95" t="s">
        <v>20</v>
      </c>
      <c r="D2589" s="95" t="s">
        <v>20</v>
      </c>
      <c r="E2589" s="95" t="s">
        <v>4746</v>
      </c>
      <c r="F2589" s="95" t="s">
        <v>17270</v>
      </c>
      <c r="G2589" s="95" t="s">
        <v>17292</v>
      </c>
      <c r="H2589" s="14" t="s">
        <v>20862</v>
      </c>
      <c r="I2589" s="95" t="s">
        <v>8164</v>
      </c>
      <c r="J2589" s="120" t="s">
        <v>15260</v>
      </c>
      <c r="K2589" s="106" t="s">
        <v>8165</v>
      </c>
      <c r="L2589" s="95" t="s">
        <v>8164</v>
      </c>
      <c r="M2589" s="97">
        <f>IF($K$6="с учетом НДС",VLOOKUP('Прайс MILWAUKEE®'!$J2589,'Legend ACC'!$A:$H,8,0)*(1-N2589),VLOOKUP('Прайс MILWAUKEE®'!$J2589,'Legend ACC'!$A:$H,8,0)*(1-N2589)/1.2)</f>
        <v>4785</v>
      </c>
      <c r="N2589" s="98">
        <f>IF(OR(E2589="Принадлежности",E2589="Ручной инструмент"),$K$5,IF($K$4=0,0,IFERROR(VLOOKUP(Q2589,LEGEND!$V$4:$W$7,2,0),$K$4)))</f>
        <v>0</v>
      </c>
      <c r="O2589" s="103" t="s">
        <v>20</v>
      </c>
      <c r="P2589" s="102" t="s">
        <v>20</v>
      </c>
      <c r="Q2589" s="102" t="s">
        <v>20</v>
      </c>
      <c r="R2589" s="116" t="s">
        <v>8166</v>
      </c>
      <c r="S2589" s="114" t="s">
        <v>964</v>
      </c>
      <c r="T2589" s="114">
        <v>385</v>
      </c>
      <c r="U2589" s="114">
        <v>170</v>
      </c>
      <c r="V2589" s="114">
        <v>24</v>
      </c>
      <c r="W2589" s="115">
        <v>1.034</v>
      </c>
    </row>
    <row r="2590" spans="2:23" ht="38.25">
      <c r="B2590" s="95" t="s">
        <v>4746</v>
      </c>
      <c r="C2590" s="95" t="s">
        <v>20</v>
      </c>
      <c r="D2590" s="95" t="s">
        <v>20</v>
      </c>
      <c r="E2590" s="95" t="s">
        <v>4746</v>
      </c>
      <c r="F2590" s="95" t="s">
        <v>17270</v>
      </c>
      <c r="G2590" s="95" t="s">
        <v>17292</v>
      </c>
      <c r="H2590" s="14" t="s">
        <v>20863</v>
      </c>
      <c r="I2590" s="95" t="s">
        <v>8168</v>
      </c>
      <c r="J2590" s="120" t="s">
        <v>15261</v>
      </c>
      <c r="K2590" s="106" t="s">
        <v>8169</v>
      </c>
      <c r="L2590" s="95" t="s">
        <v>8168</v>
      </c>
      <c r="M2590" s="97">
        <f>IF($K$6="с учетом НДС",VLOOKUP('Прайс MILWAUKEE®'!$J2590,'Legend ACC'!$A:$H,8,0)*(1-N2590),VLOOKUP('Прайс MILWAUKEE®'!$J2590,'Legend ACC'!$A:$H,8,0)*(1-N2590)/1.2)</f>
        <v>2464</v>
      </c>
      <c r="N2590" s="98">
        <f>IF(OR(E2590="Принадлежности",E2590="Ручной инструмент"),$K$5,IF($K$4=0,0,IFERROR(VLOOKUP(Q2590,LEGEND!$V$4:$W$7,2,0),$K$4)))</f>
        <v>0</v>
      </c>
      <c r="O2590" s="103" t="s">
        <v>20</v>
      </c>
      <c r="P2590" s="102" t="s">
        <v>20</v>
      </c>
      <c r="Q2590" s="102" t="s">
        <v>20</v>
      </c>
      <c r="R2590" s="116" t="s">
        <v>8170</v>
      </c>
      <c r="S2590" s="114" t="s">
        <v>964</v>
      </c>
      <c r="T2590" s="114">
        <v>111</v>
      </c>
      <c r="U2590" s="114">
        <v>29</v>
      </c>
      <c r="V2590" s="114">
        <v>332</v>
      </c>
      <c r="W2590" s="115">
        <v>0.86699999999999999</v>
      </c>
    </row>
    <row r="2591" spans="2:23" ht="38.25">
      <c r="B2591" s="95" t="s">
        <v>4746</v>
      </c>
      <c r="C2591" s="95" t="s">
        <v>20</v>
      </c>
      <c r="D2591" s="95" t="s">
        <v>20</v>
      </c>
      <c r="E2591" s="95" t="s">
        <v>4746</v>
      </c>
      <c r="F2591" s="95" t="s">
        <v>17270</v>
      </c>
      <c r="G2591" s="95" t="s">
        <v>17292</v>
      </c>
      <c r="H2591" s="14" t="s">
        <v>20863</v>
      </c>
      <c r="I2591" s="95" t="s">
        <v>8171</v>
      </c>
      <c r="J2591" s="120" t="s">
        <v>15262</v>
      </c>
      <c r="K2591" s="106" t="s">
        <v>8172</v>
      </c>
      <c r="L2591" s="95" t="s">
        <v>8171</v>
      </c>
      <c r="M2591" s="97">
        <f>IF($K$6="с учетом НДС",VLOOKUP('Прайс MILWAUKEE®'!$J2591,'Legend ACC'!$A:$H,8,0)*(1-N2591),VLOOKUP('Прайс MILWAUKEE®'!$J2591,'Legend ACC'!$A:$H,8,0)*(1-N2591)/1.2)</f>
        <v>2893.0000000000005</v>
      </c>
      <c r="N2591" s="98">
        <f>IF(OR(E2591="Принадлежности",E2591="Ручной инструмент"),$K$5,IF($K$4=0,0,IFERROR(VLOOKUP(Q2591,LEGEND!$V$4:$W$7,2,0),$K$4)))</f>
        <v>0</v>
      </c>
      <c r="O2591" s="103" t="s">
        <v>20</v>
      </c>
      <c r="P2591" s="102" t="s">
        <v>20</v>
      </c>
      <c r="Q2591" s="102" t="s">
        <v>20</v>
      </c>
      <c r="R2591" s="116" t="s">
        <v>8173</v>
      </c>
      <c r="S2591" s="114" t="s">
        <v>964</v>
      </c>
      <c r="T2591" s="114">
        <v>120</v>
      </c>
      <c r="U2591" s="114">
        <v>34</v>
      </c>
      <c r="V2591" s="114">
        <v>379</v>
      </c>
      <c r="W2591" s="115">
        <v>1.262</v>
      </c>
    </row>
    <row r="2592" spans="2:23" ht="38.25">
      <c r="B2592" s="95" t="s">
        <v>4746</v>
      </c>
      <c r="C2592" s="95" t="s">
        <v>20</v>
      </c>
      <c r="D2592" s="95" t="s">
        <v>20</v>
      </c>
      <c r="E2592" s="95" t="s">
        <v>4746</v>
      </c>
      <c r="F2592" s="95" t="s">
        <v>17270</v>
      </c>
      <c r="G2592" s="95" t="s">
        <v>17292</v>
      </c>
      <c r="H2592" s="14" t="s">
        <v>20863</v>
      </c>
      <c r="I2592" s="95" t="s">
        <v>8174</v>
      </c>
      <c r="J2592" s="120" t="s">
        <v>15263</v>
      </c>
      <c r="K2592" s="106" t="s">
        <v>8175</v>
      </c>
      <c r="L2592" s="95" t="s">
        <v>8174</v>
      </c>
      <c r="M2592" s="97">
        <f>IF($K$6="с учетом НДС",VLOOKUP('Прайс MILWAUKEE®'!$J2592,'Legend ACC'!$A:$H,8,0)*(1-N2592),VLOOKUP('Прайс MILWAUKEE®'!$J2592,'Legend ACC'!$A:$H,8,0)*(1-N2592)/1.2)</f>
        <v>3377.0000000000005</v>
      </c>
      <c r="N2592" s="98">
        <f>IF(OR(E2592="Принадлежности",E2592="Ручной инструмент"),$K$5,IF($K$4=0,0,IFERROR(VLOOKUP(Q2592,LEGEND!$V$4:$W$7,2,0),$K$4)))</f>
        <v>0</v>
      </c>
      <c r="O2592" s="103" t="s">
        <v>20</v>
      </c>
      <c r="P2592" s="102" t="s">
        <v>20</v>
      </c>
      <c r="Q2592" s="102" t="s">
        <v>20</v>
      </c>
      <c r="R2592" s="116" t="s">
        <v>8176</v>
      </c>
      <c r="S2592" s="114" t="s">
        <v>964</v>
      </c>
      <c r="T2592" s="114">
        <v>131</v>
      </c>
      <c r="U2592" s="114">
        <v>34</v>
      </c>
      <c r="V2592" s="114">
        <v>432</v>
      </c>
      <c r="W2592" s="115">
        <v>1.69</v>
      </c>
    </row>
    <row r="2593" spans="2:23" ht="38.25">
      <c r="B2593" s="95" t="s">
        <v>4746</v>
      </c>
      <c r="C2593" s="95" t="s">
        <v>20</v>
      </c>
      <c r="D2593" s="95" t="s">
        <v>20</v>
      </c>
      <c r="E2593" s="95" t="s">
        <v>4746</v>
      </c>
      <c r="F2593" s="95" t="s">
        <v>17270</v>
      </c>
      <c r="G2593" s="95" t="s">
        <v>17292</v>
      </c>
      <c r="H2593" s="14" t="s">
        <v>20863</v>
      </c>
      <c r="I2593" s="95" t="s">
        <v>8177</v>
      </c>
      <c r="J2593" s="120" t="s">
        <v>15264</v>
      </c>
      <c r="K2593" s="106" t="s">
        <v>8178</v>
      </c>
      <c r="L2593" s="95" t="s">
        <v>8177</v>
      </c>
      <c r="M2593" s="97">
        <f>IF($K$6="с учетом НДС",VLOOKUP('Прайс MILWAUKEE®'!$J2593,'Legend ACC'!$A:$H,8,0)*(1-N2593),VLOOKUP('Прайс MILWAUKEE®'!$J2593,'Legend ACC'!$A:$H,8,0)*(1-N2593)/1.2)</f>
        <v>4983</v>
      </c>
      <c r="N2593" s="98">
        <f>IF(OR(E2593="Принадлежности",E2593="Ручной инструмент"),$K$5,IF($K$4=0,0,IFERROR(VLOOKUP(Q2593,LEGEND!$V$4:$W$7,2,0),$K$4)))</f>
        <v>0</v>
      </c>
      <c r="O2593" s="103" t="s">
        <v>20</v>
      </c>
      <c r="P2593" s="102" t="s">
        <v>20</v>
      </c>
      <c r="Q2593" s="102" t="s">
        <v>20</v>
      </c>
      <c r="R2593" s="116" t="s">
        <v>8179</v>
      </c>
      <c r="S2593" s="114" t="s">
        <v>964</v>
      </c>
      <c r="T2593" s="114">
        <v>151</v>
      </c>
      <c r="U2593" s="114">
        <v>40</v>
      </c>
      <c r="V2593" s="114">
        <v>519</v>
      </c>
      <c r="W2593" s="115">
        <v>2.66</v>
      </c>
    </row>
    <row r="2594" spans="2:23" ht="38.25">
      <c r="B2594" s="95" t="s">
        <v>4746</v>
      </c>
      <c r="C2594" s="95" t="s">
        <v>20</v>
      </c>
      <c r="D2594" s="95" t="s">
        <v>20</v>
      </c>
      <c r="E2594" s="95" t="s">
        <v>4746</v>
      </c>
      <c r="F2594" s="95" t="s">
        <v>17270</v>
      </c>
      <c r="G2594" s="95" t="s">
        <v>17292</v>
      </c>
      <c r="H2594" s="14" t="s">
        <v>20863</v>
      </c>
      <c r="I2594" s="95" t="s">
        <v>8180</v>
      </c>
      <c r="J2594" s="120" t="s">
        <v>15265</v>
      </c>
      <c r="K2594" s="106" t="s">
        <v>8181</v>
      </c>
      <c r="L2594" s="95" t="s">
        <v>8180</v>
      </c>
      <c r="M2594" s="97">
        <f>IF($K$6="с учетом НДС",VLOOKUP('Прайс MILWAUKEE®'!$J2594,'Legend ACC'!$A:$H,8,0)*(1-N2594),VLOOKUP('Прайс MILWAUKEE®'!$J2594,'Legend ACC'!$A:$H,8,0)*(1-N2594)/1.2)</f>
        <v>2904.0000000000005</v>
      </c>
      <c r="N2594" s="98">
        <f>IF(OR(E2594="Принадлежности",E2594="Ручной инструмент"),$K$5,IF($K$4=0,0,IFERROR(VLOOKUP(Q2594,LEGEND!$V$4:$W$7,2,0),$K$4)))</f>
        <v>0</v>
      </c>
      <c r="O2594" s="103" t="s">
        <v>20</v>
      </c>
      <c r="P2594" s="102" t="s">
        <v>20</v>
      </c>
      <c r="Q2594" s="102" t="s">
        <v>20</v>
      </c>
      <c r="R2594" s="116" t="s">
        <v>8182</v>
      </c>
      <c r="S2594" s="114" t="s">
        <v>964</v>
      </c>
      <c r="T2594" s="114">
        <v>111</v>
      </c>
      <c r="U2594" s="114">
        <v>29</v>
      </c>
      <c r="V2594" s="114">
        <v>332</v>
      </c>
      <c r="W2594" s="115">
        <v>0.52800000000000002</v>
      </c>
    </row>
    <row r="2595" spans="2:23" ht="38.25">
      <c r="B2595" s="95" t="s">
        <v>4746</v>
      </c>
      <c r="C2595" s="95" t="s">
        <v>20</v>
      </c>
      <c r="D2595" s="95" t="s">
        <v>20</v>
      </c>
      <c r="E2595" s="95" t="s">
        <v>4746</v>
      </c>
      <c r="F2595" s="95" t="s">
        <v>17270</v>
      </c>
      <c r="G2595" s="95" t="s">
        <v>17292</v>
      </c>
      <c r="H2595" s="14" t="s">
        <v>20863</v>
      </c>
      <c r="I2595" s="95" t="s">
        <v>8183</v>
      </c>
      <c r="J2595" s="120" t="s">
        <v>15266</v>
      </c>
      <c r="K2595" s="106" t="s">
        <v>8184</v>
      </c>
      <c r="L2595" s="95" t="s">
        <v>8183</v>
      </c>
      <c r="M2595" s="97">
        <f>IF($K$6="с учетом НДС",VLOOKUP('Прайс MILWAUKEE®'!$J2595,'Legend ACC'!$A:$H,8,0)*(1-N2595),VLOOKUP('Прайс MILWAUKEE®'!$J2595,'Legend ACC'!$A:$H,8,0)*(1-N2595)/1.2)</f>
        <v>3311.0000000000005</v>
      </c>
      <c r="N2595" s="98">
        <f>IF(OR(E2595="Принадлежности",E2595="Ручной инструмент"),$K$5,IF($K$4=0,0,IFERROR(VLOOKUP(Q2595,LEGEND!$V$4:$W$7,2,0),$K$4)))</f>
        <v>0</v>
      </c>
      <c r="O2595" s="103" t="s">
        <v>20</v>
      </c>
      <c r="P2595" s="102" t="s">
        <v>20</v>
      </c>
      <c r="Q2595" s="102" t="s">
        <v>20</v>
      </c>
      <c r="R2595" s="116" t="s">
        <v>8185</v>
      </c>
      <c r="S2595" s="114" t="s">
        <v>964</v>
      </c>
      <c r="T2595" s="114">
        <v>120</v>
      </c>
      <c r="U2595" s="114">
        <v>35</v>
      </c>
      <c r="V2595" s="114">
        <v>379</v>
      </c>
      <c r="W2595" s="115">
        <v>0.78800000000000003</v>
      </c>
    </row>
    <row r="2596" spans="2:23" ht="38.25">
      <c r="B2596" s="95" t="s">
        <v>4746</v>
      </c>
      <c r="C2596" s="95" t="s">
        <v>20</v>
      </c>
      <c r="D2596" s="95" t="s">
        <v>20</v>
      </c>
      <c r="E2596" s="95" t="s">
        <v>4746</v>
      </c>
      <c r="F2596" s="95" t="s">
        <v>17270</v>
      </c>
      <c r="G2596" s="95" t="s">
        <v>17292</v>
      </c>
      <c r="H2596" s="14" t="s">
        <v>20863</v>
      </c>
      <c r="I2596" s="95" t="s">
        <v>8186</v>
      </c>
      <c r="J2596" s="120" t="s">
        <v>15267</v>
      </c>
      <c r="K2596" s="106" t="s">
        <v>8187</v>
      </c>
      <c r="L2596" s="95" t="s">
        <v>8186</v>
      </c>
      <c r="M2596" s="97">
        <f>IF($K$6="с учетом НДС",VLOOKUP('Прайс MILWAUKEE®'!$J2596,'Legend ACC'!$A:$H,8,0)*(1-N2596),VLOOKUP('Прайс MILWAUKEE®'!$J2596,'Legend ACC'!$A:$H,8,0)*(1-N2596)/1.2)</f>
        <v>3817.0000000000005</v>
      </c>
      <c r="N2596" s="98">
        <f>IF(OR(E2596="Принадлежности",E2596="Ручной инструмент"),$K$5,IF($K$4=0,0,IFERROR(VLOOKUP(Q2596,LEGEND!$V$4:$W$7,2,0),$K$4)))</f>
        <v>0</v>
      </c>
      <c r="O2596" s="103" t="s">
        <v>20</v>
      </c>
      <c r="P2596" s="102" t="s">
        <v>20</v>
      </c>
      <c r="Q2596" s="102" t="s">
        <v>20</v>
      </c>
      <c r="R2596" s="116" t="s">
        <v>8188</v>
      </c>
      <c r="S2596" s="114" t="s">
        <v>964</v>
      </c>
      <c r="T2596" s="114">
        <v>131</v>
      </c>
      <c r="U2596" s="114">
        <v>34</v>
      </c>
      <c r="V2596" s="114">
        <v>432</v>
      </c>
      <c r="W2596" s="115">
        <v>2.2080000000000002</v>
      </c>
    </row>
    <row r="2597" spans="2:23" ht="38.25">
      <c r="B2597" s="95" t="s">
        <v>4746</v>
      </c>
      <c r="C2597" s="95" t="s">
        <v>20</v>
      </c>
      <c r="D2597" s="95" t="s">
        <v>20</v>
      </c>
      <c r="E2597" s="95" t="s">
        <v>4746</v>
      </c>
      <c r="F2597" s="95" t="s">
        <v>17270</v>
      </c>
      <c r="G2597" s="95" t="s">
        <v>17292</v>
      </c>
      <c r="H2597" s="14" t="s">
        <v>20863</v>
      </c>
      <c r="I2597" s="95" t="s">
        <v>8189</v>
      </c>
      <c r="J2597" s="120" t="s">
        <v>15268</v>
      </c>
      <c r="K2597" s="106" t="s">
        <v>8190</v>
      </c>
      <c r="L2597" s="95" t="s">
        <v>8189</v>
      </c>
      <c r="M2597" s="97">
        <f>IF($K$6="с учетом НДС",VLOOKUP('Прайс MILWAUKEE®'!$J2597,'Legend ACC'!$A:$H,8,0)*(1-N2597),VLOOKUP('Прайс MILWAUKEE®'!$J2597,'Legend ACC'!$A:$H,8,0)*(1-N2597)/1.2)</f>
        <v>5456</v>
      </c>
      <c r="N2597" s="98">
        <f>IF(OR(E2597="Принадлежности",E2597="Ручной инструмент"),$K$5,IF($K$4=0,0,IFERROR(VLOOKUP(Q2597,LEGEND!$V$4:$W$7,2,0),$K$4)))</f>
        <v>0</v>
      </c>
      <c r="O2597" s="103" t="s">
        <v>20</v>
      </c>
      <c r="P2597" s="102" t="s">
        <v>20</v>
      </c>
      <c r="Q2597" s="102" t="s">
        <v>20</v>
      </c>
      <c r="R2597" s="116" t="s">
        <v>8191</v>
      </c>
      <c r="S2597" s="114" t="s">
        <v>964</v>
      </c>
      <c r="T2597" s="114">
        <v>151</v>
      </c>
      <c r="U2597" s="114">
        <v>40</v>
      </c>
      <c r="V2597" s="114">
        <v>519</v>
      </c>
      <c r="W2597" s="115">
        <v>1.61</v>
      </c>
    </row>
    <row r="2598" spans="2:23" ht="38.25">
      <c r="B2598" s="95" t="s">
        <v>4746</v>
      </c>
      <c r="C2598" s="95" t="s">
        <v>20</v>
      </c>
      <c r="D2598" s="95" t="s">
        <v>20</v>
      </c>
      <c r="E2598" s="95" t="s">
        <v>4746</v>
      </c>
      <c r="F2598" s="95" t="s">
        <v>17270</v>
      </c>
      <c r="G2598" s="95" t="s">
        <v>17292</v>
      </c>
      <c r="H2598" s="14" t="s">
        <v>20863</v>
      </c>
      <c r="I2598" s="95" t="s">
        <v>8192</v>
      </c>
      <c r="J2598" s="120" t="s">
        <v>15269</v>
      </c>
      <c r="K2598" s="106" t="s">
        <v>8193</v>
      </c>
      <c r="L2598" s="95" t="s">
        <v>8192</v>
      </c>
      <c r="M2598" s="97">
        <f>IF($K$6="с учетом НДС",VLOOKUP('Прайс MILWAUKEE®'!$J2598,'Legend ACC'!$A:$H,8,0)*(1-N2598),VLOOKUP('Прайс MILWAUKEE®'!$J2598,'Legend ACC'!$A:$H,8,0)*(1-N2598)/1.2)</f>
        <v>7810.0000000000009</v>
      </c>
      <c r="N2598" s="98">
        <f>IF(OR(E2598="Принадлежности",E2598="Ручной инструмент"),$K$5,IF($K$4=0,0,IFERROR(VLOOKUP(Q2598,LEGEND!$V$4:$W$7,2,0),$K$4)))</f>
        <v>0</v>
      </c>
      <c r="O2598" s="103" t="s">
        <v>20</v>
      </c>
      <c r="P2598" s="102" t="s">
        <v>20</v>
      </c>
      <c r="Q2598" s="102" t="s">
        <v>20</v>
      </c>
      <c r="R2598" s="116" t="s">
        <v>8194</v>
      </c>
      <c r="S2598" s="114" t="s">
        <v>964</v>
      </c>
      <c r="T2598" s="114">
        <v>180</v>
      </c>
      <c r="U2598" s="114">
        <v>166</v>
      </c>
      <c r="V2598" s="114">
        <v>681</v>
      </c>
      <c r="W2598" s="115">
        <v>2.69</v>
      </c>
    </row>
    <row r="2599" spans="2:23" ht="38.25">
      <c r="B2599" s="95" t="s">
        <v>4746</v>
      </c>
      <c r="C2599" s="95" t="s">
        <v>20</v>
      </c>
      <c r="D2599" s="95" t="s">
        <v>20</v>
      </c>
      <c r="E2599" s="95" t="s">
        <v>4746</v>
      </c>
      <c r="F2599" s="95" t="s">
        <v>17270</v>
      </c>
      <c r="G2599" s="95" t="s">
        <v>17292</v>
      </c>
      <c r="H2599" s="14" t="s">
        <v>20863</v>
      </c>
      <c r="I2599" s="95" t="s">
        <v>8195</v>
      </c>
      <c r="J2599" s="120" t="s">
        <v>15270</v>
      </c>
      <c r="K2599" s="106" t="s">
        <v>8196</v>
      </c>
      <c r="L2599" s="95" t="s">
        <v>8195</v>
      </c>
      <c r="M2599" s="97">
        <f>IF($K$6="с учетом НДС",VLOOKUP('Прайс MILWAUKEE®'!$J2599,'Legend ACC'!$A:$H,8,0)*(1-N2599),VLOOKUP('Прайс MILWAUKEE®'!$J2599,'Legend ACC'!$A:$H,8,0)*(1-N2599)/1.2)</f>
        <v>5555</v>
      </c>
      <c r="N2599" s="98">
        <f>IF(OR(E2599="Принадлежности",E2599="Ручной инструмент"),$K$5,IF($K$4=0,0,IFERROR(VLOOKUP(Q2599,LEGEND!$V$4:$W$7,2,0),$K$4)))</f>
        <v>0</v>
      </c>
      <c r="O2599" s="103" t="s">
        <v>20</v>
      </c>
      <c r="P2599" s="102" t="s">
        <v>20</v>
      </c>
      <c r="Q2599" s="102" t="s">
        <v>20</v>
      </c>
      <c r="R2599" s="116" t="s">
        <v>8197</v>
      </c>
      <c r="S2599" s="114" t="s">
        <v>964</v>
      </c>
      <c r="T2599" s="114">
        <v>189</v>
      </c>
      <c r="U2599" s="114">
        <v>40</v>
      </c>
      <c r="V2599" s="114">
        <v>529</v>
      </c>
      <c r="W2599" s="115">
        <v>3.2</v>
      </c>
    </row>
    <row r="2600" spans="2:23" ht="38.25">
      <c r="B2600" s="95" t="s">
        <v>4746</v>
      </c>
      <c r="C2600" s="95" t="s">
        <v>20</v>
      </c>
      <c r="D2600" s="95" t="s">
        <v>20</v>
      </c>
      <c r="E2600" s="95" t="s">
        <v>4746</v>
      </c>
      <c r="F2600" s="95" t="s">
        <v>17270</v>
      </c>
      <c r="G2600" s="95" t="s">
        <v>17292</v>
      </c>
      <c r="H2600" s="14" t="s">
        <v>20863</v>
      </c>
      <c r="I2600" s="95" t="s">
        <v>8198</v>
      </c>
      <c r="J2600" s="120" t="s">
        <v>15271</v>
      </c>
      <c r="K2600" s="106" t="s">
        <v>8199</v>
      </c>
      <c r="L2600" s="95" t="s">
        <v>8198</v>
      </c>
      <c r="M2600" s="97">
        <f>IF($K$6="с учетом НДС",VLOOKUP('Прайс MILWAUKEE®'!$J2600,'Legend ACC'!$A:$H,8,0)*(1-N2600),VLOOKUP('Прайс MILWAUKEE®'!$J2600,'Legend ACC'!$A:$H,8,0)*(1-N2600)/1.2)</f>
        <v>3333.0000000000005</v>
      </c>
      <c r="N2600" s="98">
        <f>IF(OR(E2600="Принадлежности",E2600="Ручной инструмент"),$K$5,IF($K$4=0,0,IFERROR(VLOOKUP(Q2600,LEGEND!$V$4:$W$7,2,0),$K$4)))</f>
        <v>0</v>
      </c>
      <c r="O2600" s="103" t="s">
        <v>20</v>
      </c>
      <c r="P2600" s="102" t="s">
        <v>20</v>
      </c>
      <c r="Q2600" s="102" t="s">
        <v>20</v>
      </c>
      <c r="R2600" s="116" t="s">
        <v>8200</v>
      </c>
      <c r="S2600" s="114" t="s">
        <v>5044</v>
      </c>
      <c r="T2600" s="114">
        <v>344</v>
      </c>
      <c r="U2600" s="114">
        <v>179</v>
      </c>
      <c r="V2600" s="114">
        <v>22</v>
      </c>
      <c r="W2600" s="115">
        <v>0.72799999999999998</v>
      </c>
    </row>
    <row r="2601" spans="2:23" ht="38.25">
      <c r="B2601" s="95" t="s">
        <v>4746</v>
      </c>
      <c r="C2601" s="95" t="s">
        <v>20</v>
      </c>
      <c r="D2601" s="95" t="s">
        <v>20</v>
      </c>
      <c r="E2601" s="95" t="s">
        <v>4746</v>
      </c>
      <c r="F2601" s="95" t="s">
        <v>17270</v>
      </c>
      <c r="G2601" s="95" t="s">
        <v>17292</v>
      </c>
      <c r="H2601" s="14" t="s">
        <v>20863</v>
      </c>
      <c r="I2601" s="95" t="s">
        <v>8201</v>
      </c>
      <c r="J2601" s="120" t="s">
        <v>15272</v>
      </c>
      <c r="K2601" s="106" t="s">
        <v>8202</v>
      </c>
      <c r="L2601" s="95" t="s">
        <v>8201</v>
      </c>
      <c r="M2601" s="97">
        <f>IF($K$6="с учетом НДС",VLOOKUP('Прайс MILWAUKEE®'!$J2601,'Legend ACC'!$A:$H,8,0)*(1-N2601),VLOOKUP('Прайс MILWAUKEE®'!$J2601,'Legend ACC'!$A:$H,8,0)*(1-N2601)/1.2)</f>
        <v>1353</v>
      </c>
      <c r="N2601" s="98">
        <f>IF(OR(E2601="Принадлежности",E2601="Ручной инструмент"),$K$5,IF($K$4=0,0,IFERROR(VLOOKUP(Q2601,LEGEND!$V$4:$W$7,2,0),$K$4)))</f>
        <v>0</v>
      </c>
      <c r="O2601" s="103" t="s">
        <v>20</v>
      </c>
      <c r="P2601" s="102" t="s">
        <v>20</v>
      </c>
      <c r="Q2601" s="102" t="s">
        <v>20</v>
      </c>
      <c r="R2601" s="116" t="s">
        <v>8203</v>
      </c>
      <c r="S2601" s="114" t="s">
        <v>5044</v>
      </c>
      <c r="T2601" s="114">
        <v>233</v>
      </c>
      <c r="U2601" s="114">
        <v>99</v>
      </c>
      <c r="V2601" s="114">
        <v>17</v>
      </c>
      <c r="W2601" s="115">
        <v>0.188</v>
      </c>
    </row>
    <row r="2602" spans="2:23" ht="38.25">
      <c r="B2602" s="95" t="s">
        <v>4746</v>
      </c>
      <c r="C2602" s="95" t="s">
        <v>20</v>
      </c>
      <c r="D2602" s="95" t="s">
        <v>20</v>
      </c>
      <c r="E2602" s="95" t="s">
        <v>4746</v>
      </c>
      <c r="F2602" s="95" t="s">
        <v>17270</v>
      </c>
      <c r="G2602" s="95" t="s">
        <v>17292</v>
      </c>
      <c r="H2602" s="14" t="s">
        <v>20863</v>
      </c>
      <c r="I2602" s="95" t="s">
        <v>8204</v>
      </c>
      <c r="J2602" s="120" t="s">
        <v>15273</v>
      </c>
      <c r="K2602" s="106" t="s">
        <v>8205</v>
      </c>
      <c r="L2602" s="95" t="s">
        <v>8204</v>
      </c>
      <c r="M2602" s="97">
        <f>IF($K$6="с учетом НДС",VLOOKUP('Прайс MILWAUKEE®'!$J2602,'Legend ACC'!$A:$H,8,0)*(1-N2602),VLOOKUP('Прайс MILWAUKEE®'!$J2602,'Legend ACC'!$A:$H,8,0)*(1-N2602)/1.2)</f>
        <v>1782.0000000000002</v>
      </c>
      <c r="N2602" s="98">
        <f>IF(OR(E2602="Принадлежности",E2602="Ручной инструмент"),$K$5,IF($K$4=0,0,IFERROR(VLOOKUP(Q2602,LEGEND!$V$4:$W$7,2,0),$K$4)))</f>
        <v>0</v>
      </c>
      <c r="O2602" s="103" t="s">
        <v>20</v>
      </c>
      <c r="P2602" s="102" t="s">
        <v>20</v>
      </c>
      <c r="Q2602" s="102" t="s">
        <v>20</v>
      </c>
      <c r="R2602" s="116" t="s">
        <v>8206</v>
      </c>
      <c r="S2602" s="114" t="s">
        <v>5044</v>
      </c>
      <c r="T2602" s="114">
        <v>279</v>
      </c>
      <c r="U2602" s="114">
        <v>109</v>
      </c>
      <c r="V2602" s="114">
        <v>19</v>
      </c>
      <c r="W2602" s="115">
        <v>0.35399999999999998</v>
      </c>
    </row>
    <row r="2603" spans="2:23" ht="38.25">
      <c r="B2603" s="95" t="s">
        <v>4746</v>
      </c>
      <c r="C2603" s="95" t="s">
        <v>20</v>
      </c>
      <c r="D2603" s="95" t="s">
        <v>20</v>
      </c>
      <c r="E2603" s="95" t="s">
        <v>4746</v>
      </c>
      <c r="F2603" s="95" t="s">
        <v>17270</v>
      </c>
      <c r="G2603" s="95" t="s">
        <v>17292</v>
      </c>
      <c r="H2603" s="14" t="s">
        <v>20863</v>
      </c>
      <c r="I2603" s="95" t="s">
        <v>8207</v>
      </c>
      <c r="J2603" s="120" t="s">
        <v>15274</v>
      </c>
      <c r="K2603" s="106" t="s">
        <v>8208</v>
      </c>
      <c r="L2603" s="95" t="s">
        <v>8207</v>
      </c>
      <c r="M2603" s="97">
        <f>IF($K$6="с учетом НДС",VLOOKUP('Прайс MILWAUKEE®'!$J2603,'Legend ACC'!$A:$H,8,0)*(1-N2603),VLOOKUP('Прайс MILWAUKEE®'!$J2603,'Legend ACC'!$A:$H,8,0)*(1-N2603)/1.2)</f>
        <v>2079</v>
      </c>
      <c r="N2603" s="98">
        <f>IF(OR(E2603="Принадлежности",E2603="Ручной инструмент"),$K$5,IF($K$4=0,0,IFERROR(VLOOKUP(Q2603,LEGEND!$V$4:$W$7,2,0),$K$4)))</f>
        <v>0</v>
      </c>
      <c r="O2603" s="103" t="s">
        <v>20</v>
      </c>
      <c r="P2603" s="102" t="s">
        <v>20</v>
      </c>
      <c r="Q2603" s="102" t="s">
        <v>20</v>
      </c>
      <c r="R2603" s="116" t="s">
        <v>8209</v>
      </c>
      <c r="S2603" s="114" t="s">
        <v>5044</v>
      </c>
      <c r="T2603" s="114">
        <v>343</v>
      </c>
      <c r="U2603" s="114">
        <v>119</v>
      </c>
      <c r="V2603" s="114">
        <v>22</v>
      </c>
      <c r="W2603" s="115">
        <v>0.53900000000000003</v>
      </c>
    </row>
    <row r="2604" spans="2:23" ht="38.25">
      <c r="B2604" s="95" t="s">
        <v>4746</v>
      </c>
      <c r="C2604" s="95" t="s">
        <v>20</v>
      </c>
      <c r="D2604" s="95" t="s">
        <v>20</v>
      </c>
      <c r="E2604" s="95" t="s">
        <v>4746</v>
      </c>
      <c r="F2604" s="95" t="s">
        <v>17270</v>
      </c>
      <c r="G2604" s="95" t="s">
        <v>17292</v>
      </c>
      <c r="H2604" s="14" t="s">
        <v>20863</v>
      </c>
      <c r="I2604" s="95" t="s">
        <v>8210</v>
      </c>
      <c r="J2604" s="120" t="s">
        <v>15275</v>
      </c>
      <c r="K2604" s="106" t="s">
        <v>8211</v>
      </c>
      <c r="L2604" s="95" t="s">
        <v>8210</v>
      </c>
      <c r="M2604" s="97">
        <f>IF($K$6="с учетом НДС",VLOOKUP('Прайс MILWAUKEE®'!$J2604,'Legend ACC'!$A:$H,8,0)*(1-N2604),VLOOKUP('Прайс MILWAUKEE®'!$J2604,'Legend ACC'!$A:$H,8,0)*(1-N2604)/1.2)</f>
        <v>2739</v>
      </c>
      <c r="N2604" s="98">
        <f>IF(OR(E2604="Принадлежности",E2604="Ручной инструмент"),$K$5,IF($K$4=0,0,IFERROR(VLOOKUP(Q2604,LEGEND!$V$4:$W$7,2,0),$K$4)))</f>
        <v>0</v>
      </c>
      <c r="O2604" s="103" t="s">
        <v>20</v>
      </c>
      <c r="P2604" s="102" t="s">
        <v>20</v>
      </c>
      <c r="Q2604" s="102" t="s">
        <v>20</v>
      </c>
      <c r="R2604" s="116" t="s">
        <v>8212</v>
      </c>
      <c r="S2604" s="114" t="s">
        <v>5044</v>
      </c>
      <c r="T2604" s="114">
        <v>363</v>
      </c>
      <c r="U2604" s="114">
        <v>139</v>
      </c>
      <c r="V2604" s="114">
        <v>24</v>
      </c>
      <c r="W2604" s="115">
        <v>0.751</v>
      </c>
    </row>
    <row r="2605" spans="2:23" ht="38.25">
      <c r="B2605" s="95" t="s">
        <v>4746</v>
      </c>
      <c r="C2605" s="95" t="s">
        <v>20</v>
      </c>
      <c r="D2605" s="95" t="s">
        <v>20</v>
      </c>
      <c r="E2605" s="95" t="s">
        <v>4746</v>
      </c>
      <c r="F2605" s="95" t="s">
        <v>17270</v>
      </c>
      <c r="G2605" s="95" t="s">
        <v>17292</v>
      </c>
      <c r="H2605" s="14" t="s">
        <v>20863</v>
      </c>
      <c r="I2605" s="95" t="s">
        <v>8213</v>
      </c>
      <c r="J2605" s="120" t="s">
        <v>15276</v>
      </c>
      <c r="K2605" s="106" t="s">
        <v>8214</v>
      </c>
      <c r="L2605" s="95" t="s">
        <v>8213</v>
      </c>
      <c r="M2605" s="97">
        <f>IF($K$6="с учетом НДС",VLOOKUP('Прайс MILWAUKEE®'!$J2605,'Legend ACC'!$A:$H,8,0)*(1-N2605),VLOOKUP('Прайс MILWAUKEE®'!$J2605,'Legend ACC'!$A:$H,8,0)*(1-N2605)/1.2)</f>
        <v>6512.0000000000009</v>
      </c>
      <c r="N2605" s="98">
        <f>IF(OR(E2605="Принадлежности",E2605="Ручной инструмент"),$K$5,IF($K$4=0,0,IFERROR(VLOOKUP(Q2605,LEGEND!$V$4:$W$7,2,0),$K$4)))</f>
        <v>0</v>
      </c>
      <c r="O2605" s="103" t="s">
        <v>20</v>
      </c>
      <c r="P2605" s="102" t="s">
        <v>20</v>
      </c>
      <c r="Q2605" s="102" t="s">
        <v>20</v>
      </c>
      <c r="R2605" s="116" t="s">
        <v>8215</v>
      </c>
      <c r="S2605" s="114" t="s">
        <v>5044</v>
      </c>
      <c r="T2605" s="114">
        <v>447</v>
      </c>
      <c r="U2605" s="114">
        <v>149</v>
      </c>
      <c r="V2605" s="114">
        <v>29</v>
      </c>
      <c r="W2605" s="115">
        <v>1.484</v>
      </c>
    </row>
    <row r="2606" spans="2:23" ht="38.25">
      <c r="B2606" s="95" t="s">
        <v>4746</v>
      </c>
      <c r="C2606" s="95" t="s">
        <v>20</v>
      </c>
      <c r="D2606" s="95" t="s">
        <v>20</v>
      </c>
      <c r="E2606" s="95" t="s">
        <v>4746</v>
      </c>
      <c r="F2606" s="95" t="s">
        <v>17270</v>
      </c>
      <c r="G2606" s="95" t="s">
        <v>17292</v>
      </c>
      <c r="H2606" s="14" t="s">
        <v>20863</v>
      </c>
      <c r="I2606" s="95" t="s">
        <v>8216</v>
      </c>
      <c r="J2606" s="120" t="s">
        <v>15277</v>
      </c>
      <c r="K2606" s="106" t="s">
        <v>8217</v>
      </c>
      <c r="L2606" s="95" t="s">
        <v>8216</v>
      </c>
      <c r="M2606" s="97">
        <f>IF($K$6="с учетом НДС",VLOOKUP('Прайс MILWAUKEE®'!$J2606,'Legend ACC'!$A:$H,8,0)*(1-N2606),VLOOKUP('Прайс MILWAUKEE®'!$J2606,'Legend ACC'!$A:$H,8,0)*(1-N2606)/1.2)</f>
        <v>1991.0000000000002</v>
      </c>
      <c r="N2606" s="98">
        <f>IF(OR(E2606="Принадлежности",E2606="Ручной инструмент"),$K$5,IF($K$4=0,0,IFERROR(VLOOKUP(Q2606,LEGEND!$V$4:$W$7,2,0),$K$4)))</f>
        <v>0</v>
      </c>
      <c r="O2606" s="103" t="s">
        <v>20</v>
      </c>
      <c r="P2606" s="102" t="s">
        <v>20</v>
      </c>
      <c r="Q2606" s="102" t="s">
        <v>20</v>
      </c>
      <c r="R2606" s="116" t="s">
        <v>8218</v>
      </c>
      <c r="S2606" s="114" t="s">
        <v>5044</v>
      </c>
      <c r="T2606" s="114">
        <v>289</v>
      </c>
      <c r="U2606" s="114">
        <v>129</v>
      </c>
      <c r="V2606" s="114">
        <v>19</v>
      </c>
      <c r="W2606" s="115">
        <v>0.39400000000000002</v>
      </c>
    </row>
    <row r="2607" spans="2:23" ht="38.25">
      <c r="B2607" s="95" t="s">
        <v>4746</v>
      </c>
      <c r="C2607" s="95" t="s">
        <v>20</v>
      </c>
      <c r="D2607" s="95" t="s">
        <v>20</v>
      </c>
      <c r="E2607" s="95" t="s">
        <v>4746</v>
      </c>
      <c r="F2607" s="95" t="s">
        <v>17283</v>
      </c>
      <c r="G2607" s="95" t="s">
        <v>17284</v>
      </c>
      <c r="H2607" s="14" t="s">
        <v>20844</v>
      </c>
      <c r="I2607" s="95" t="s">
        <v>8219</v>
      </c>
      <c r="J2607" s="120" t="s">
        <v>15278</v>
      </c>
      <c r="K2607" s="106" t="s">
        <v>8220</v>
      </c>
      <c r="L2607" s="95" t="s">
        <v>8219</v>
      </c>
      <c r="M2607" s="97">
        <f>IF($K$6="с учетом НДС",VLOOKUP('Прайс MILWAUKEE®'!$J2607,'Legend ACC'!$A:$H,8,0)*(1-N2607),VLOOKUP('Прайс MILWAUKEE®'!$J2607,'Legend ACC'!$A:$H,8,0)*(1-N2607)/1.2)</f>
        <v>539</v>
      </c>
      <c r="N2607" s="98">
        <f>IF(OR(E2607="Принадлежности",E2607="Ручной инструмент"),$K$5,IF($K$4=0,0,IFERROR(VLOOKUP(Q2607,LEGEND!$V$4:$W$7,2,0),$K$4)))</f>
        <v>0</v>
      </c>
      <c r="O2607" s="103" t="s">
        <v>20</v>
      </c>
      <c r="P2607" s="102" t="s">
        <v>20</v>
      </c>
      <c r="Q2607" s="102" t="s">
        <v>20</v>
      </c>
      <c r="R2607" s="116" t="s">
        <v>8221</v>
      </c>
      <c r="S2607" s="114" t="s">
        <v>964</v>
      </c>
      <c r="T2607" s="114">
        <v>53</v>
      </c>
      <c r="U2607" s="114">
        <v>59</v>
      </c>
      <c r="V2607" s="114">
        <v>30</v>
      </c>
      <c r="W2607" s="115">
        <v>0.114</v>
      </c>
    </row>
    <row r="2608" spans="2:23" ht="38.25">
      <c r="B2608" s="95" t="s">
        <v>4746</v>
      </c>
      <c r="C2608" s="95" t="s">
        <v>20</v>
      </c>
      <c r="D2608" s="95" t="s">
        <v>20</v>
      </c>
      <c r="E2608" s="95" t="s">
        <v>4746</v>
      </c>
      <c r="F2608" s="95" t="s">
        <v>17283</v>
      </c>
      <c r="G2608" s="95" t="s">
        <v>17284</v>
      </c>
      <c r="H2608" s="14" t="s">
        <v>20844</v>
      </c>
      <c r="I2608" s="95" t="s">
        <v>8222</v>
      </c>
      <c r="J2608" s="120" t="s">
        <v>15279</v>
      </c>
      <c r="K2608" s="106" t="s">
        <v>8223</v>
      </c>
      <c r="L2608" s="95" t="s">
        <v>8222</v>
      </c>
      <c r="M2608" s="97">
        <f>IF($K$6="с учетом НДС",VLOOKUP('Прайс MILWAUKEE®'!$J2608,'Legend ACC'!$A:$H,8,0)*(1-N2608),VLOOKUP('Прайс MILWAUKEE®'!$J2608,'Legend ACC'!$A:$H,8,0)*(1-N2608)/1.2)</f>
        <v>649</v>
      </c>
      <c r="N2608" s="98">
        <f>IF(OR(E2608="Принадлежности",E2608="Ручной инструмент"),$K$5,IF($K$4=0,0,IFERROR(VLOOKUP(Q2608,LEGEND!$V$4:$W$7,2,0),$K$4)))</f>
        <v>0</v>
      </c>
      <c r="O2608" s="103" t="s">
        <v>20</v>
      </c>
      <c r="P2608" s="102" t="s">
        <v>20</v>
      </c>
      <c r="Q2608" s="102" t="s">
        <v>20</v>
      </c>
      <c r="R2608" s="116" t="s">
        <v>8224</v>
      </c>
      <c r="S2608" s="114" t="s">
        <v>964</v>
      </c>
      <c r="T2608" s="114">
        <v>66</v>
      </c>
      <c r="U2608" s="114">
        <v>69</v>
      </c>
      <c r="V2608" s="114">
        <v>35</v>
      </c>
      <c r="W2608" s="115">
        <v>0.20899999999999999</v>
      </c>
    </row>
    <row r="2609" spans="2:23" ht="38.25">
      <c r="B2609" s="95" t="s">
        <v>4746</v>
      </c>
      <c r="C2609" s="95" t="s">
        <v>20</v>
      </c>
      <c r="D2609" s="95" t="s">
        <v>20</v>
      </c>
      <c r="E2609" s="95" t="s">
        <v>4746</v>
      </c>
      <c r="F2609" s="95" t="s">
        <v>17283</v>
      </c>
      <c r="G2609" s="95" t="s">
        <v>17284</v>
      </c>
      <c r="H2609" s="14" t="s">
        <v>20844</v>
      </c>
      <c r="I2609" s="95" t="s">
        <v>8225</v>
      </c>
      <c r="J2609" s="120" t="s">
        <v>15280</v>
      </c>
      <c r="K2609" s="106" t="s">
        <v>8226</v>
      </c>
      <c r="L2609" s="95" t="s">
        <v>8225</v>
      </c>
      <c r="M2609" s="97">
        <f>IF($K$6="с учетом НДС",VLOOKUP('Прайс MILWAUKEE®'!$J2609,'Legend ACC'!$A:$H,8,0)*(1-N2609),VLOOKUP('Прайс MILWAUKEE®'!$J2609,'Legend ACC'!$A:$H,8,0)*(1-N2609)/1.2)</f>
        <v>704</v>
      </c>
      <c r="N2609" s="98">
        <f>IF(OR(E2609="Принадлежности",E2609="Ручной инструмент"),$K$5,IF($K$4=0,0,IFERROR(VLOOKUP(Q2609,LEGEND!$V$4:$W$7,2,0),$K$4)))</f>
        <v>0</v>
      </c>
      <c r="O2609" s="103" t="s">
        <v>20</v>
      </c>
      <c r="P2609" s="102" t="s">
        <v>20</v>
      </c>
      <c r="Q2609" s="102" t="s">
        <v>20</v>
      </c>
      <c r="R2609" s="116" t="s">
        <v>8227</v>
      </c>
      <c r="S2609" s="114" t="s">
        <v>964</v>
      </c>
      <c r="T2609" s="114">
        <v>66</v>
      </c>
      <c r="U2609" s="114">
        <v>69</v>
      </c>
      <c r="V2609" s="114">
        <v>43</v>
      </c>
      <c r="W2609" s="115">
        <v>0.28599999999999998</v>
      </c>
    </row>
    <row r="2610" spans="2:23" ht="38.25">
      <c r="B2610" s="95" t="s">
        <v>4746</v>
      </c>
      <c r="C2610" s="95" t="s">
        <v>20</v>
      </c>
      <c r="D2610" s="95" t="s">
        <v>20</v>
      </c>
      <c r="E2610" s="95" t="s">
        <v>4746</v>
      </c>
      <c r="F2610" s="95" t="s">
        <v>17283</v>
      </c>
      <c r="G2610" s="95" t="s">
        <v>17284</v>
      </c>
      <c r="H2610" s="14" t="s">
        <v>20844</v>
      </c>
      <c r="I2610" s="95" t="s">
        <v>8228</v>
      </c>
      <c r="J2610" s="120" t="s">
        <v>15281</v>
      </c>
      <c r="K2610" s="106" t="s">
        <v>8229</v>
      </c>
      <c r="L2610" s="95" t="s">
        <v>8228</v>
      </c>
      <c r="M2610" s="97">
        <f>IF($K$6="с учетом НДС",VLOOKUP('Прайс MILWAUKEE®'!$J2610,'Legend ACC'!$A:$H,8,0)*(1-N2610),VLOOKUP('Прайс MILWAUKEE®'!$J2610,'Legend ACC'!$A:$H,8,0)*(1-N2610)/1.2)</f>
        <v>869.00000000000011</v>
      </c>
      <c r="N2610" s="98">
        <f>IF(OR(E2610="Принадлежности",E2610="Ручной инструмент"),$K$5,IF($K$4=0,0,IFERROR(VLOOKUP(Q2610,LEGEND!$V$4:$W$7,2,0),$K$4)))</f>
        <v>0</v>
      </c>
      <c r="O2610" s="103" t="s">
        <v>20</v>
      </c>
      <c r="P2610" s="102" t="s">
        <v>20</v>
      </c>
      <c r="Q2610" s="102" t="s">
        <v>20</v>
      </c>
      <c r="R2610" s="116" t="s">
        <v>8230</v>
      </c>
      <c r="S2610" s="114" t="s">
        <v>964</v>
      </c>
      <c r="T2610" s="114">
        <v>74</v>
      </c>
      <c r="U2610" s="114">
        <v>79</v>
      </c>
      <c r="V2610" s="114">
        <v>45</v>
      </c>
      <c r="W2610" s="115">
        <v>0.38500000000000001</v>
      </c>
    </row>
    <row r="2611" spans="2:23" ht="38.25">
      <c r="B2611" s="95" t="s">
        <v>4746</v>
      </c>
      <c r="C2611" s="95" t="s">
        <v>20</v>
      </c>
      <c r="D2611" s="95" t="s">
        <v>20</v>
      </c>
      <c r="E2611" s="95" t="s">
        <v>4746</v>
      </c>
      <c r="F2611" s="95" t="s">
        <v>17283</v>
      </c>
      <c r="G2611" s="95" t="s">
        <v>17284</v>
      </c>
      <c r="H2611" s="14" t="s">
        <v>20844</v>
      </c>
      <c r="I2611" s="95" t="s">
        <v>8231</v>
      </c>
      <c r="J2611" s="120" t="s">
        <v>15282</v>
      </c>
      <c r="K2611" s="106" t="s">
        <v>8232</v>
      </c>
      <c r="L2611" s="95" t="s">
        <v>8231</v>
      </c>
      <c r="M2611" s="97">
        <f>IF($K$6="с учетом НДС",VLOOKUP('Прайс MILWAUKEE®'!$J2611,'Legend ACC'!$A:$H,8,0)*(1-N2611),VLOOKUP('Прайс MILWAUKEE®'!$J2611,'Legend ACC'!$A:$H,8,0)*(1-N2611)/1.2)</f>
        <v>869.00000000000011</v>
      </c>
      <c r="N2611" s="98">
        <f>IF(OR(E2611="Принадлежности",E2611="Ручной инструмент"),$K$5,IF($K$4=0,0,IFERROR(VLOOKUP(Q2611,LEGEND!$V$4:$W$7,2,0),$K$4)))</f>
        <v>0</v>
      </c>
      <c r="O2611" s="103" t="s">
        <v>20</v>
      </c>
      <c r="P2611" s="102" t="s">
        <v>20</v>
      </c>
      <c r="Q2611" s="102" t="s">
        <v>20</v>
      </c>
      <c r="R2611" s="116" t="s">
        <v>8233</v>
      </c>
      <c r="S2611" s="114" t="s">
        <v>964</v>
      </c>
      <c r="T2611" s="114">
        <v>66</v>
      </c>
      <c r="U2611" s="114">
        <v>69</v>
      </c>
      <c r="V2611" s="114">
        <v>43</v>
      </c>
      <c r="W2611" s="115">
        <v>0.28599999999999998</v>
      </c>
    </row>
    <row r="2612" spans="2:23" ht="38.25">
      <c r="B2612" s="95" t="s">
        <v>4746</v>
      </c>
      <c r="C2612" s="95" t="s">
        <v>20</v>
      </c>
      <c r="D2612" s="95" t="s">
        <v>20</v>
      </c>
      <c r="E2612" s="95" t="s">
        <v>4746</v>
      </c>
      <c r="F2612" s="95" t="s">
        <v>17283</v>
      </c>
      <c r="G2612" s="95" t="s">
        <v>17284</v>
      </c>
      <c r="H2612" s="14" t="s">
        <v>20844</v>
      </c>
      <c r="I2612" s="95" t="s">
        <v>8234</v>
      </c>
      <c r="J2612" s="120" t="s">
        <v>15283</v>
      </c>
      <c r="K2612" s="106" t="s">
        <v>8235</v>
      </c>
      <c r="L2612" s="95" t="s">
        <v>8234</v>
      </c>
      <c r="M2612" s="97">
        <f>IF($K$6="с учетом НДС",VLOOKUP('Прайс MILWAUKEE®'!$J2612,'Legend ACC'!$A:$H,8,0)*(1-N2612),VLOOKUP('Прайс MILWAUKEE®'!$J2612,'Legend ACC'!$A:$H,8,0)*(1-N2612)/1.2)</f>
        <v>891.00000000000011</v>
      </c>
      <c r="N2612" s="98">
        <f>IF(OR(E2612="Принадлежности",E2612="Ручной инструмент"),$K$5,IF($K$4=0,0,IFERROR(VLOOKUP(Q2612,LEGEND!$V$4:$W$7,2,0),$K$4)))</f>
        <v>0</v>
      </c>
      <c r="O2612" s="103" t="s">
        <v>20</v>
      </c>
      <c r="P2612" s="102" t="s">
        <v>20</v>
      </c>
      <c r="Q2612" s="102" t="s">
        <v>20</v>
      </c>
      <c r="R2612" s="116" t="s">
        <v>8236</v>
      </c>
      <c r="S2612" s="114" t="s">
        <v>964</v>
      </c>
      <c r="T2612" s="114">
        <v>74</v>
      </c>
      <c r="U2612" s="114">
        <v>79</v>
      </c>
      <c r="V2612" s="114">
        <v>45</v>
      </c>
      <c r="W2612" s="115">
        <v>0.38500000000000001</v>
      </c>
    </row>
    <row r="2613" spans="2:23" ht="38.25">
      <c r="B2613" s="95" t="s">
        <v>4746</v>
      </c>
      <c r="C2613" s="95" t="s">
        <v>20</v>
      </c>
      <c r="D2613" s="95" t="s">
        <v>20</v>
      </c>
      <c r="E2613" s="95" t="s">
        <v>4746</v>
      </c>
      <c r="F2613" s="95" t="s">
        <v>17247</v>
      </c>
      <c r="G2613" s="95" t="s">
        <v>17304</v>
      </c>
      <c r="H2613" s="14" t="s">
        <v>20864</v>
      </c>
      <c r="I2613" s="95" t="s">
        <v>8238</v>
      </c>
      <c r="J2613" s="120" t="s">
        <v>15284</v>
      </c>
      <c r="K2613" s="106" t="s">
        <v>8239</v>
      </c>
      <c r="L2613" s="95" t="s">
        <v>8238</v>
      </c>
      <c r="M2613" s="97">
        <f>IF($K$6="с учетом НДС",VLOOKUP('Прайс MILWAUKEE®'!$J2613,'Legend ACC'!$A:$H,8,0)*(1-N2613),VLOOKUP('Прайс MILWAUKEE®'!$J2613,'Legend ACC'!$A:$H,8,0)*(1-N2613)/1.2)</f>
        <v>9020</v>
      </c>
      <c r="N2613" s="98">
        <f>IF(OR(E2613="Принадлежности",E2613="Ручной инструмент"),$K$5,IF($K$4=0,0,IFERROR(VLOOKUP(Q2613,LEGEND!$V$4:$W$7,2,0),$K$4)))</f>
        <v>0</v>
      </c>
      <c r="O2613" s="103" t="s">
        <v>20</v>
      </c>
      <c r="P2613" s="102" t="s">
        <v>20</v>
      </c>
      <c r="Q2613" s="102" t="s">
        <v>20</v>
      </c>
      <c r="R2613" s="116" t="s">
        <v>8240</v>
      </c>
      <c r="S2613" s="114" t="s">
        <v>964</v>
      </c>
      <c r="T2613" s="114">
        <v>500</v>
      </c>
      <c r="U2613" s="114">
        <v>200</v>
      </c>
      <c r="V2613" s="114">
        <v>320</v>
      </c>
      <c r="W2613" s="115">
        <v>1.8680000000000001</v>
      </c>
    </row>
    <row r="2614" spans="2:23" ht="25.5">
      <c r="B2614" s="95" t="s">
        <v>20808</v>
      </c>
      <c r="C2614" s="95" t="s">
        <v>20</v>
      </c>
      <c r="D2614" s="95" t="s">
        <v>20</v>
      </c>
      <c r="E2614" s="95" t="s">
        <v>4746</v>
      </c>
      <c r="F2614" s="95" t="s">
        <v>17271</v>
      </c>
      <c r="G2614" s="95" t="s">
        <v>17272</v>
      </c>
      <c r="H2614" s="14" t="s">
        <v>20864</v>
      </c>
      <c r="I2614" s="95" t="s">
        <v>8241</v>
      </c>
      <c r="J2614" s="120" t="s">
        <v>15285</v>
      </c>
      <c r="K2614" s="106" t="s">
        <v>8242</v>
      </c>
      <c r="L2614" s="95" t="s">
        <v>8241</v>
      </c>
      <c r="M2614" s="97">
        <f>IF($K$6="с учетом НДС",VLOOKUP('Прайс MILWAUKEE®'!$J2614,'Legend ACC'!$A:$H,8,0)*(1-N2614),VLOOKUP('Прайс MILWAUKEE®'!$J2614,'Legend ACC'!$A:$H,8,0)*(1-N2614)/1.2)</f>
        <v>4125</v>
      </c>
      <c r="N2614" s="98">
        <f>IF(OR(E2614="Принадлежности",E2614="Ручной инструмент"),$K$5,IF($K$4=0,0,IFERROR(VLOOKUP(Q2614,LEGEND!$V$4:$W$7,2,0),$K$4)))</f>
        <v>0</v>
      </c>
      <c r="O2614" s="103" t="s">
        <v>20</v>
      </c>
      <c r="P2614" s="102" t="s">
        <v>20</v>
      </c>
      <c r="Q2614" s="102" t="s">
        <v>20</v>
      </c>
      <c r="R2614" s="116" t="s">
        <v>8243</v>
      </c>
      <c r="S2614" s="114" t="s">
        <v>964</v>
      </c>
      <c r="T2614" s="114">
        <v>290</v>
      </c>
      <c r="U2614" s="114">
        <v>230</v>
      </c>
      <c r="V2614" s="114">
        <v>110</v>
      </c>
      <c r="W2614" s="115">
        <v>0.89200000000000002</v>
      </c>
    </row>
    <row r="2615" spans="2:23" ht="38.25">
      <c r="B2615" s="95" t="s">
        <v>4746</v>
      </c>
      <c r="C2615" s="95" t="s">
        <v>20</v>
      </c>
      <c r="D2615" s="95" t="s">
        <v>20</v>
      </c>
      <c r="E2615" s="95" t="s">
        <v>4746</v>
      </c>
      <c r="F2615" s="95" t="s">
        <v>17247</v>
      </c>
      <c r="G2615" s="95" t="s">
        <v>17304</v>
      </c>
      <c r="H2615" s="14" t="s">
        <v>20864</v>
      </c>
      <c r="I2615" s="95" t="s">
        <v>8238</v>
      </c>
      <c r="J2615" s="120" t="s">
        <v>15286</v>
      </c>
      <c r="K2615" s="106" t="s">
        <v>8244</v>
      </c>
      <c r="L2615" s="95" t="s">
        <v>8238</v>
      </c>
      <c r="M2615" s="97">
        <f>IF($K$6="с учетом НДС",VLOOKUP('Прайс MILWAUKEE®'!$J2615,'Legend ACC'!$A:$H,8,0)*(1-N2615),VLOOKUP('Прайс MILWAUKEE®'!$J2615,'Legend ACC'!$A:$H,8,0)*(1-N2615)/1.2)</f>
        <v>14509.000000000002</v>
      </c>
      <c r="N2615" s="98">
        <f>IF(OR(E2615="Принадлежности",E2615="Ручной инструмент"),$K$5,IF($K$4=0,0,IFERROR(VLOOKUP(Q2615,LEGEND!$V$4:$W$7,2,0),$K$4)))</f>
        <v>0</v>
      </c>
      <c r="O2615" s="103" t="s">
        <v>20</v>
      </c>
      <c r="P2615" s="102" t="s">
        <v>20</v>
      </c>
      <c r="Q2615" s="102" t="s">
        <v>20</v>
      </c>
      <c r="R2615" s="116" t="s">
        <v>8245</v>
      </c>
      <c r="S2615" s="114" t="s">
        <v>964</v>
      </c>
      <c r="T2615" s="114">
        <v>580</v>
      </c>
      <c r="U2615" s="114">
        <v>380</v>
      </c>
      <c r="V2615" s="114">
        <v>170</v>
      </c>
      <c r="W2615" s="115">
        <v>2.4279999999999999</v>
      </c>
    </row>
    <row r="2616" spans="2:23" ht="38.25">
      <c r="B2616" s="95" t="s">
        <v>4746</v>
      </c>
      <c r="C2616" s="95" t="s">
        <v>20</v>
      </c>
      <c r="D2616" s="95" t="s">
        <v>20</v>
      </c>
      <c r="E2616" s="95" t="s">
        <v>4746</v>
      </c>
      <c r="F2616" s="95" t="s">
        <v>17247</v>
      </c>
      <c r="G2616" s="95" t="s">
        <v>17304</v>
      </c>
      <c r="H2616" s="14" t="s">
        <v>20864</v>
      </c>
      <c r="I2616" s="95" t="s">
        <v>8246</v>
      </c>
      <c r="J2616" s="120" t="s">
        <v>15287</v>
      </c>
      <c r="K2616" s="106" t="s">
        <v>8247</v>
      </c>
      <c r="L2616" s="95" t="s">
        <v>8246</v>
      </c>
      <c r="M2616" s="97">
        <f>IF($K$6="с учетом НДС",VLOOKUP('Прайс MILWAUKEE®'!$J2616,'Legend ACC'!$A:$H,8,0)*(1-N2616),VLOOKUP('Прайс MILWAUKEE®'!$J2616,'Legend ACC'!$A:$H,8,0)*(1-N2616)/1.2)</f>
        <v>3113.0000000000005</v>
      </c>
      <c r="N2616" s="98">
        <f>IF(OR(E2616="Принадлежности",E2616="Ручной инструмент"),$K$5,IF($K$4=0,0,IFERROR(VLOOKUP(Q2616,LEGEND!$V$4:$W$7,2,0),$K$4)))</f>
        <v>0</v>
      </c>
      <c r="O2616" s="103" t="s">
        <v>20</v>
      </c>
      <c r="P2616" s="102" t="s">
        <v>20</v>
      </c>
      <c r="Q2616" s="102" t="s">
        <v>20</v>
      </c>
      <c r="R2616" s="116" t="s">
        <v>8248</v>
      </c>
      <c r="S2616" s="114" t="s">
        <v>964</v>
      </c>
      <c r="T2616" s="114">
        <v>485</v>
      </c>
      <c r="U2616" s="114">
        <v>165</v>
      </c>
      <c r="V2616" s="114">
        <v>106</v>
      </c>
      <c r="W2616" s="115">
        <v>0.52600000000000002</v>
      </c>
    </row>
    <row r="2617" spans="2:23" ht="38.25">
      <c r="B2617" s="95" t="s">
        <v>4746</v>
      </c>
      <c r="C2617" s="95" t="s">
        <v>20</v>
      </c>
      <c r="D2617" s="95" t="s">
        <v>20</v>
      </c>
      <c r="E2617" s="95" t="s">
        <v>4746</v>
      </c>
      <c r="F2617" s="95" t="s">
        <v>17247</v>
      </c>
      <c r="G2617" s="95" t="s">
        <v>17304</v>
      </c>
      <c r="H2617" s="14" t="s">
        <v>20864</v>
      </c>
      <c r="I2617" s="95" t="s">
        <v>8249</v>
      </c>
      <c r="J2617" s="120" t="s">
        <v>15288</v>
      </c>
      <c r="K2617" s="106" t="s">
        <v>8250</v>
      </c>
      <c r="L2617" s="95" t="s">
        <v>8249</v>
      </c>
      <c r="M2617" s="97">
        <f>IF($K$6="с учетом НДС",VLOOKUP('Прайс MILWAUKEE®'!$J2617,'Legend ACC'!$A:$H,8,0)*(1-N2617),VLOOKUP('Прайс MILWAUKEE®'!$J2617,'Legend ACC'!$A:$H,8,0)*(1-N2617)/1.2)</f>
        <v>3047.0000000000005</v>
      </c>
      <c r="N2617" s="98">
        <f>IF(OR(E2617="Принадлежности",E2617="Ручной инструмент"),$K$5,IF($K$4=0,0,IFERROR(VLOOKUP(Q2617,LEGEND!$V$4:$W$7,2,0),$K$4)))</f>
        <v>0</v>
      </c>
      <c r="O2617" s="103" t="s">
        <v>20</v>
      </c>
      <c r="P2617" s="102" t="s">
        <v>20</v>
      </c>
      <c r="Q2617" s="102" t="s">
        <v>20</v>
      </c>
      <c r="R2617" s="116" t="s">
        <v>8251</v>
      </c>
      <c r="S2617" s="114" t="s">
        <v>964</v>
      </c>
      <c r="T2617" s="114">
        <v>335</v>
      </c>
      <c r="U2617" s="114">
        <v>350</v>
      </c>
      <c r="V2617" s="114">
        <v>40</v>
      </c>
      <c r="W2617" s="115">
        <v>0.41199999999999998</v>
      </c>
    </row>
    <row r="2618" spans="2:23" ht="38.25">
      <c r="B2618" s="95" t="s">
        <v>4746</v>
      </c>
      <c r="C2618" s="95" t="s">
        <v>20</v>
      </c>
      <c r="D2618" s="95" t="s">
        <v>20</v>
      </c>
      <c r="E2618" s="95" t="s">
        <v>4746</v>
      </c>
      <c r="F2618" s="95" t="s">
        <v>17247</v>
      </c>
      <c r="G2618" s="95" t="s">
        <v>17304</v>
      </c>
      <c r="H2618" s="14" t="s">
        <v>20864</v>
      </c>
      <c r="I2618" s="95" t="s">
        <v>8238</v>
      </c>
      <c r="J2618" s="120" t="s">
        <v>15289</v>
      </c>
      <c r="K2618" s="106" t="s">
        <v>8252</v>
      </c>
      <c r="L2618" s="95" t="s">
        <v>8238</v>
      </c>
      <c r="M2618" s="97">
        <f>IF($K$6="с учетом НДС",VLOOKUP('Прайс MILWAUKEE®'!$J2618,'Legend ACC'!$A:$H,8,0)*(1-N2618),VLOOKUP('Прайс MILWAUKEE®'!$J2618,'Legend ACC'!$A:$H,8,0)*(1-N2618)/1.2)</f>
        <v>9713</v>
      </c>
      <c r="N2618" s="98">
        <f>IF(OR(E2618="Принадлежности",E2618="Ручной инструмент"),$K$5,IF($K$4=0,0,IFERROR(VLOOKUP(Q2618,LEGEND!$V$4:$W$7,2,0),$K$4)))</f>
        <v>0</v>
      </c>
      <c r="O2618" s="103" t="s">
        <v>20</v>
      </c>
      <c r="P2618" s="102" t="s">
        <v>20</v>
      </c>
      <c r="Q2618" s="102" t="s">
        <v>20</v>
      </c>
      <c r="R2618" s="116" t="s">
        <v>8253</v>
      </c>
      <c r="S2618" s="114" t="s">
        <v>964</v>
      </c>
      <c r="T2618" s="114">
        <v>506</v>
      </c>
      <c r="U2618" s="114">
        <v>366</v>
      </c>
      <c r="V2618" s="114">
        <v>211</v>
      </c>
      <c r="W2618" s="115">
        <v>3.03</v>
      </c>
    </row>
    <row r="2619" spans="2:23" ht="38.25">
      <c r="B2619" s="95" t="s">
        <v>4746</v>
      </c>
      <c r="C2619" s="95" t="s">
        <v>20</v>
      </c>
      <c r="D2619" s="95" t="s">
        <v>20</v>
      </c>
      <c r="E2619" s="95" t="s">
        <v>4746</v>
      </c>
      <c r="F2619" s="95" t="s">
        <v>17270</v>
      </c>
      <c r="G2619" s="95" t="s">
        <v>17292</v>
      </c>
      <c r="H2619" s="14" t="s">
        <v>20841</v>
      </c>
      <c r="I2619" s="95" t="s">
        <v>8254</v>
      </c>
      <c r="J2619" s="120" t="s">
        <v>15290</v>
      </c>
      <c r="K2619" s="106" t="s">
        <v>8255</v>
      </c>
      <c r="L2619" s="95" t="s">
        <v>8254</v>
      </c>
      <c r="M2619" s="97">
        <f>IF($K$6="с учетом НДС",VLOOKUP('Прайс MILWAUKEE®'!$J2619,'Legend ACC'!$A:$H,8,0)*(1-N2619),VLOOKUP('Прайс MILWAUKEE®'!$J2619,'Legend ACC'!$A:$H,8,0)*(1-N2619)/1.2)</f>
        <v>6589.0000000000009</v>
      </c>
      <c r="N2619" s="98">
        <f>IF(OR(E2619="Принадлежности",E2619="Ручной инструмент"),$K$5,IF($K$4=0,0,IFERROR(VLOOKUP(Q2619,LEGEND!$V$4:$W$7,2,0),$K$4)))</f>
        <v>0</v>
      </c>
      <c r="O2619" s="103" t="s">
        <v>20</v>
      </c>
      <c r="P2619" s="102" t="s">
        <v>20</v>
      </c>
      <c r="Q2619" s="102" t="s">
        <v>20</v>
      </c>
      <c r="R2619" s="116" t="s">
        <v>8256</v>
      </c>
      <c r="S2619" s="114" t="s">
        <v>5044</v>
      </c>
      <c r="T2619" s="114">
        <v>175</v>
      </c>
      <c r="U2619" s="114">
        <v>323</v>
      </c>
      <c r="V2619" s="114">
        <v>79</v>
      </c>
      <c r="W2619" s="115">
        <v>1.45</v>
      </c>
    </row>
    <row r="2620" spans="2:23" ht="38.25">
      <c r="B2620" s="95" t="s">
        <v>4746</v>
      </c>
      <c r="C2620" s="95" t="s">
        <v>20</v>
      </c>
      <c r="D2620" s="95" t="s">
        <v>20</v>
      </c>
      <c r="E2620" s="95" t="s">
        <v>4746</v>
      </c>
      <c r="F2620" s="95" t="s">
        <v>17290</v>
      </c>
      <c r="G2620" s="95" t="s">
        <v>17291</v>
      </c>
      <c r="H2620" s="14" t="s">
        <v>20859</v>
      </c>
      <c r="I2620" s="95" t="s">
        <v>8257</v>
      </c>
      <c r="J2620" s="120" t="s">
        <v>15291</v>
      </c>
      <c r="K2620" s="106" t="s">
        <v>8258</v>
      </c>
      <c r="L2620" s="95" t="s">
        <v>8257</v>
      </c>
      <c r="M2620" s="97">
        <f>IF($K$6="с учетом НДС",VLOOKUP('Прайс MILWAUKEE®'!$J2620,'Legend ACC'!$A:$H,8,0)*(1-N2620),VLOOKUP('Прайс MILWAUKEE®'!$J2620,'Legend ACC'!$A:$H,8,0)*(1-N2620)/1.2)</f>
        <v>2750</v>
      </c>
      <c r="N2620" s="98">
        <f>IF(OR(E2620="Принадлежности",E2620="Ручной инструмент"),$K$5,IF($K$4=0,0,IFERROR(VLOOKUP(Q2620,LEGEND!$V$4:$W$7,2,0),$K$4)))</f>
        <v>0</v>
      </c>
      <c r="O2620" s="103" t="s">
        <v>20</v>
      </c>
      <c r="P2620" s="102" t="s">
        <v>20</v>
      </c>
      <c r="Q2620" s="102" t="s">
        <v>20</v>
      </c>
      <c r="R2620" s="116" t="s">
        <v>8259</v>
      </c>
      <c r="S2620" s="114" t="s">
        <v>5044</v>
      </c>
      <c r="T2620" s="114">
        <v>75</v>
      </c>
      <c r="U2620" s="114">
        <v>105</v>
      </c>
      <c r="V2620" s="114">
        <v>270</v>
      </c>
      <c r="W2620" s="115">
        <v>0.29799999999999999</v>
      </c>
    </row>
    <row r="2621" spans="2:23" ht="51">
      <c r="B2621" s="95" t="s">
        <v>4746</v>
      </c>
      <c r="C2621" s="95" t="s">
        <v>20</v>
      </c>
      <c r="D2621" s="95" t="s">
        <v>20</v>
      </c>
      <c r="E2621" s="95" t="s">
        <v>4746</v>
      </c>
      <c r="F2621" s="95" t="s">
        <v>17290</v>
      </c>
      <c r="G2621" s="95" t="s">
        <v>17291</v>
      </c>
      <c r="H2621" s="14" t="s">
        <v>20810</v>
      </c>
      <c r="I2621" s="95" t="s">
        <v>8260</v>
      </c>
      <c r="J2621" s="120" t="s">
        <v>15292</v>
      </c>
      <c r="K2621" s="106" t="s">
        <v>8261</v>
      </c>
      <c r="L2621" s="95" t="s">
        <v>8260</v>
      </c>
      <c r="M2621" s="97">
        <f>IF($K$6="с учетом НДС",VLOOKUP('Прайс MILWAUKEE®'!$J2621,'Legend ACC'!$A:$H,8,0)*(1-N2621),VLOOKUP('Прайс MILWAUKEE®'!$J2621,'Legend ACC'!$A:$H,8,0)*(1-N2621)/1.2)</f>
        <v>473.00000000000006</v>
      </c>
      <c r="N2621" s="98">
        <f>IF(OR(E2621="Принадлежности",E2621="Ручной инструмент"),$K$5,IF($K$4=0,0,IFERROR(VLOOKUP(Q2621,LEGEND!$V$4:$W$7,2,0),$K$4)))</f>
        <v>0</v>
      </c>
      <c r="O2621" s="103" t="s">
        <v>20</v>
      </c>
      <c r="P2621" s="102" t="s">
        <v>20</v>
      </c>
      <c r="Q2621" s="102" t="s">
        <v>20</v>
      </c>
      <c r="R2621" s="116" t="s">
        <v>8262</v>
      </c>
      <c r="S2621" s="114" t="s">
        <v>8263</v>
      </c>
      <c r="T2621" s="114">
        <v>80</v>
      </c>
      <c r="U2621" s="114">
        <v>48</v>
      </c>
      <c r="V2621" s="114">
        <v>124</v>
      </c>
      <c r="W2621" s="115">
        <v>3.4000000000000002E-2</v>
      </c>
    </row>
    <row r="2622" spans="2:23" ht="51">
      <c r="B2622" s="95" t="s">
        <v>4746</v>
      </c>
      <c r="C2622" s="95" t="s">
        <v>20</v>
      </c>
      <c r="D2622" s="95" t="s">
        <v>20</v>
      </c>
      <c r="E2622" s="95" t="s">
        <v>4746</v>
      </c>
      <c r="F2622" s="95" t="s">
        <v>17290</v>
      </c>
      <c r="G2622" s="95" t="s">
        <v>17291</v>
      </c>
      <c r="H2622" s="14" t="s">
        <v>20810</v>
      </c>
      <c r="I2622" s="95" t="s">
        <v>8264</v>
      </c>
      <c r="J2622" s="120" t="s">
        <v>15293</v>
      </c>
      <c r="K2622" s="106" t="s">
        <v>8265</v>
      </c>
      <c r="L2622" s="95" t="s">
        <v>8264</v>
      </c>
      <c r="M2622" s="97">
        <f>IF($K$6="с учетом НДС",VLOOKUP('Прайс MILWAUKEE®'!$J2622,'Legend ACC'!$A:$H,8,0)*(1-N2622),VLOOKUP('Прайс MILWAUKEE®'!$J2622,'Legend ACC'!$A:$H,8,0)*(1-N2622)/1.2)</f>
        <v>649</v>
      </c>
      <c r="N2622" s="98">
        <f>IF(OR(E2622="Принадлежности",E2622="Ручной инструмент"),$K$5,IF($K$4=0,0,IFERROR(VLOOKUP(Q2622,LEGEND!$V$4:$W$7,2,0),$K$4)))</f>
        <v>0</v>
      </c>
      <c r="O2622" s="103" t="s">
        <v>20</v>
      </c>
      <c r="P2622" s="102" t="s">
        <v>20</v>
      </c>
      <c r="Q2622" s="102" t="s">
        <v>20</v>
      </c>
      <c r="R2622" s="116" t="s">
        <v>8266</v>
      </c>
      <c r="S2622" s="114" t="s">
        <v>8263</v>
      </c>
      <c r="T2622" s="114">
        <v>45</v>
      </c>
      <c r="U2622" s="114">
        <v>45</v>
      </c>
      <c r="V2622" s="114">
        <v>145</v>
      </c>
      <c r="W2622" s="115">
        <v>8.5000000000000006E-2</v>
      </c>
    </row>
    <row r="2623" spans="2:23" ht="51">
      <c r="B2623" s="95" t="s">
        <v>4746</v>
      </c>
      <c r="C2623" s="95" t="s">
        <v>20</v>
      </c>
      <c r="D2623" s="95" t="s">
        <v>20</v>
      </c>
      <c r="E2623" s="95" t="s">
        <v>4746</v>
      </c>
      <c r="F2623" s="95" t="s">
        <v>17290</v>
      </c>
      <c r="G2623" s="95" t="s">
        <v>17291</v>
      </c>
      <c r="H2623" s="14" t="s">
        <v>20810</v>
      </c>
      <c r="I2623" s="95" t="s">
        <v>8267</v>
      </c>
      <c r="J2623" s="120" t="s">
        <v>15294</v>
      </c>
      <c r="K2623" s="106" t="s">
        <v>8268</v>
      </c>
      <c r="L2623" s="95" t="s">
        <v>8267</v>
      </c>
      <c r="M2623" s="97">
        <f>IF($K$6="с учетом НДС",VLOOKUP('Прайс MILWAUKEE®'!$J2623,'Legend ACC'!$A:$H,8,0)*(1-N2623),VLOOKUP('Прайс MILWAUKEE®'!$J2623,'Legend ACC'!$A:$H,8,0)*(1-N2623)/1.2)</f>
        <v>924.00000000000011</v>
      </c>
      <c r="N2623" s="98">
        <f>IF(OR(E2623="Принадлежности",E2623="Ручной инструмент"),$K$5,IF($K$4=0,0,IFERROR(VLOOKUP(Q2623,LEGEND!$V$4:$W$7,2,0),$K$4)))</f>
        <v>0</v>
      </c>
      <c r="O2623" s="103" t="s">
        <v>20</v>
      </c>
      <c r="P2623" s="102" t="s">
        <v>20</v>
      </c>
      <c r="Q2623" s="102" t="s">
        <v>20</v>
      </c>
      <c r="R2623" s="116" t="s">
        <v>8269</v>
      </c>
      <c r="S2623" s="114" t="s">
        <v>4755</v>
      </c>
      <c r="T2623" s="114">
        <v>45</v>
      </c>
      <c r="U2623" s="114">
        <v>55</v>
      </c>
      <c r="V2623" s="114">
        <v>180</v>
      </c>
      <c r="W2623" s="115">
        <v>0.193</v>
      </c>
    </row>
    <row r="2624" spans="2:23" ht="38.25">
      <c r="B2624" s="95" t="s">
        <v>4746</v>
      </c>
      <c r="C2624" s="95" t="s">
        <v>20</v>
      </c>
      <c r="D2624" s="95" t="s">
        <v>20</v>
      </c>
      <c r="E2624" s="95" t="s">
        <v>4746</v>
      </c>
      <c r="F2624" s="95" t="s">
        <v>17270</v>
      </c>
      <c r="G2624" s="95" t="s">
        <v>17305</v>
      </c>
      <c r="H2624" s="14" t="s">
        <v>20859</v>
      </c>
      <c r="I2624" s="95" t="s">
        <v>8270</v>
      </c>
      <c r="J2624" s="120" t="s">
        <v>15295</v>
      </c>
      <c r="K2624" s="106" t="s">
        <v>8271</v>
      </c>
      <c r="L2624" s="95" t="s">
        <v>8270</v>
      </c>
      <c r="M2624" s="97">
        <f>IF($K$6="с учетом НДС",VLOOKUP('Прайс MILWAUKEE®'!$J2624,'Legend ACC'!$A:$H,8,0)*(1-N2624),VLOOKUP('Прайс MILWAUKEE®'!$J2624,'Legend ACC'!$A:$H,8,0)*(1-N2624)/1.2)</f>
        <v>4895</v>
      </c>
      <c r="N2624" s="98">
        <f>IF(OR(E2624="Принадлежности",E2624="Ручной инструмент"),$K$5,IF($K$4=0,0,IFERROR(VLOOKUP(Q2624,LEGEND!$V$4:$W$7,2,0),$K$4)))</f>
        <v>0</v>
      </c>
      <c r="O2624" s="103" t="s">
        <v>20</v>
      </c>
      <c r="P2624" s="102" t="s">
        <v>20</v>
      </c>
      <c r="Q2624" s="102" t="s">
        <v>20</v>
      </c>
      <c r="R2624" s="116" t="s">
        <v>8272</v>
      </c>
      <c r="S2624" s="114" t="s">
        <v>964</v>
      </c>
      <c r="T2624" s="114">
        <v>215</v>
      </c>
      <c r="U2624" s="114">
        <v>715</v>
      </c>
      <c r="V2624" s="114">
        <v>61</v>
      </c>
      <c r="W2624" s="115">
        <v>1.9</v>
      </c>
    </row>
    <row r="2625" spans="2:23" ht="38.25">
      <c r="B2625" s="95" t="s">
        <v>4746</v>
      </c>
      <c r="C2625" s="95" t="s">
        <v>20</v>
      </c>
      <c r="D2625" s="95" t="s">
        <v>20</v>
      </c>
      <c r="E2625" s="95" t="s">
        <v>4746</v>
      </c>
      <c r="F2625" s="95" t="s">
        <v>17270</v>
      </c>
      <c r="G2625" s="95" t="s">
        <v>17286</v>
      </c>
      <c r="H2625" s="14" t="s">
        <v>20859</v>
      </c>
      <c r="I2625" s="95" t="s">
        <v>8273</v>
      </c>
      <c r="J2625" s="120" t="s">
        <v>15296</v>
      </c>
      <c r="K2625" s="106" t="s">
        <v>8274</v>
      </c>
      <c r="L2625" s="95" t="s">
        <v>8273</v>
      </c>
      <c r="M2625" s="97">
        <f>IF($K$6="с учетом НДС",VLOOKUP('Прайс MILWAUKEE®'!$J2625,'Legend ACC'!$A:$H,8,0)*(1-N2625),VLOOKUP('Прайс MILWAUKEE®'!$J2625,'Legend ACC'!$A:$H,8,0)*(1-N2625)/1.2)</f>
        <v>1298</v>
      </c>
      <c r="N2625" s="98">
        <f>IF(OR(E2625="Принадлежности",E2625="Ручной инструмент"),$K$5,IF($K$4=0,0,IFERROR(VLOOKUP(Q2625,LEGEND!$V$4:$W$7,2,0),$K$4)))</f>
        <v>0</v>
      </c>
      <c r="O2625" s="103" t="s">
        <v>20</v>
      </c>
      <c r="P2625" s="102" t="s">
        <v>20</v>
      </c>
      <c r="Q2625" s="102" t="s">
        <v>20</v>
      </c>
      <c r="R2625" s="116" t="s">
        <v>8275</v>
      </c>
      <c r="S2625" s="114" t="s">
        <v>964</v>
      </c>
      <c r="T2625" s="114">
        <v>305</v>
      </c>
      <c r="U2625" s="114">
        <v>130</v>
      </c>
      <c r="V2625" s="114">
        <v>30</v>
      </c>
      <c r="W2625" s="115">
        <v>0.19600000000000001</v>
      </c>
    </row>
    <row r="2626" spans="2:23" ht="38.25">
      <c r="B2626" s="95" t="s">
        <v>4746</v>
      </c>
      <c r="C2626" s="95" t="s">
        <v>20</v>
      </c>
      <c r="D2626" s="95" t="s">
        <v>20</v>
      </c>
      <c r="E2626" s="95" t="s">
        <v>4746</v>
      </c>
      <c r="F2626" s="95" t="s">
        <v>17290</v>
      </c>
      <c r="G2626" s="95" t="s">
        <v>17291</v>
      </c>
      <c r="H2626" s="14" t="s">
        <v>20860</v>
      </c>
      <c r="I2626" s="95" t="s">
        <v>8276</v>
      </c>
      <c r="J2626" s="120" t="s">
        <v>15297</v>
      </c>
      <c r="K2626" s="106" t="s">
        <v>8277</v>
      </c>
      <c r="L2626" s="95" t="s">
        <v>8276</v>
      </c>
      <c r="M2626" s="97">
        <f>IF($K$6="с учетом НДС",VLOOKUP('Прайс MILWAUKEE®'!$J2626,'Legend ACC'!$A:$H,8,0)*(1-N2626),VLOOKUP('Прайс MILWAUKEE®'!$J2626,'Legend ACC'!$A:$H,8,0)*(1-N2626)/1.2)</f>
        <v>1309</v>
      </c>
      <c r="N2626" s="98">
        <f>IF(OR(E2626="Принадлежности",E2626="Ручной инструмент"),$K$5,IF($K$4=0,0,IFERROR(VLOOKUP(Q2626,LEGEND!$V$4:$W$7,2,0),$K$4)))</f>
        <v>0</v>
      </c>
      <c r="O2626" s="103" t="s">
        <v>20</v>
      </c>
      <c r="P2626" s="102" t="s">
        <v>20</v>
      </c>
      <c r="Q2626" s="102" t="s">
        <v>20</v>
      </c>
      <c r="R2626" s="116" t="s">
        <v>8278</v>
      </c>
      <c r="S2626" s="114" t="s">
        <v>5044</v>
      </c>
      <c r="T2626" s="114">
        <v>124</v>
      </c>
      <c r="U2626" s="114">
        <v>99</v>
      </c>
      <c r="V2626" s="114">
        <v>27</v>
      </c>
      <c r="W2626" s="115">
        <v>0.13800000000000001</v>
      </c>
    </row>
    <row r="2627" spans="2:23" ht="38.25">
      <c r="B2627" s="95" t="s">
        <v>4746</v>
      </c>
      <c r="C2627" s="95" t="s">
        <v>20</v>
      </c>
      <c r="D2627" s="95" t="s">
        <v>20</v>
      </c>
      <c r="E2627" s="95" t="s">
        <v>4746</v>
      </c>
      <c r="F2627" s="95" t="s">
        <v>17290</v>
      </c>
      <c r="G2627" s="95" t="s">
        <v>17291</v>
      </c>
      <c r="H2627" s="14" t="s">
        <v>20860</v>
      </c>
      <c r="I2627" s="95" t="s">
        <v>8279</v>
      </c>
      <c r="J2627" s="120" t="s">
        <v>15298</v>
      </c>
      <c r="K2627" s="106" t="s">
        <v>8280</v>
      </c>
      <c r="L2627" s="95" t="s">
        <v>8279</v>
      </c>
      <c r="M2627" s="97">
        <f>IF($K$6="с учетом НДС",VLOOKUP('Прайс MILWAUKEE®'!$J2627,'Legend ACC'!$A:$H,8,0)*(1-N2627),VLOOKUP('Прайс MILWAUKEE®'!$J2627,'Legend ACC'!$A:$H,8,0)*(1-N2627)/1.2)</f>
        <v>2123</v>
      </c>
      <c r="N2627" s="98">
        <f>IF(OR(E2627="Принадлежности",E2627="Ручной инструмент"),$K$5,IF($K$4=0,0,IFERROR(VLOOKUP(Q2627,LEGEND!$V$4:$W$7,2,0),$K$4)))</f>
        <v>0</v>
      </c>
      <c r="O2627" s="103" t="s">
        <v>20</v>
      </c>
      <c r="P2627" s="102" t="s">
        <v>20</v>
      </c>
      <c r="Q2627" s="102" t="s">
        <v>20</v>
      </c>
      <c r="R2627" s="116" t="s">
        <v>8281</v>
      </c>
      <c r="S2627" s="114" t="s">
        <v>5044</v>
      </c>
      <c r="T2627" s="114">
        <v>149</v>
      </c>
      <c r="U2627" s="114">
        <v>124</v>
      </c>
      <c r="V2627" s="114">
        <v>31</v>
      </c>
      <c r="W2627" s="115">
        <v>0.23599999999999999</v>
      </c>
    </row>
    <row r="2628" spans="2:23" ht="38.25">
      <c r="B2628" s="95" t="s">
        <v>4746</v>
      </c>
      <c r="C2628" s="95" t="s">
        <v>20</v>
      </c>
      <c r="D2628" s="95" t="s">
        <v>20</v>
      </c>
      <c r="E2628" s="95" t="s">
        <v>4746</v>
      </c>
      <c r="F2628" s="95" t="s">
        <v>17290</v>
      </c>
      <c r="G2628" s="95" t="s">
        <v>17291</v>
      </c>
      <c r="H2628" s="14" t="s">
        <v>20860</v>
      </c>
      <c r="I2628" s="95" t="s">
        <v>8282</v>
      </c>
      <c r="J2628" s="120" t="s">
        <v>15299</v>
      </c>
      <c r="K2628" s="106" t="s">
        <v>8283</v>
      </c>
      <c r="L2628" s="95" t="s">
        <v>8282</v>
      </c>
      <c r="M2628" s="97">
        <f>IF($K$6="с учетом НДС",VLOOKUP('Прайс MILWAUKEE®'!$J2628,'Legend ACC'!$A:$H,8,0)*(1-N2628),VLOOKUP('Прайс MILWAUKEE®'!$J2628,'Legend ACC'!$A:$H,8,0)*(1-N2628)/1.2)</f>
        <v>5236</v>
      </c>
      <c r="N2628" s="98">
        <f>IF(OR(E2628="Принадлежности",E2628="Ручной инструмент"),$K$5,IF($K$4=0,0,IFERROR(VLOOKUP(Q2628,LEGEND!$V$4:$W$7,2,0),$K$4)))</f>
        <v>0</v>
      </c>
      <c r="O2628" s="103" t="s">
        <v>20</v>
      </c>
      <c r="P2628" s="102" t="s">
        <v>20</v>
      </c>
      <c r="Q2628" s="102" t="s">
        <v>20</v>
      </c>
      <c r="R2628" s="116" t="s">
        <v>8284</v>
      </c>
      <c r="S2628" s="114" t="s">
        <v>5044</v>
      </c>
      <c r="T2628" s="114">
        <v>248</v>
      </c>
      <c r="U2628" s="114">
        <v>126</v>
      </c>
      <c r="V2628" s="114">
        <v>37</v>
      </c>
      <c r="W2628" s="115">
        <v>0.60599999999999998</v>
      </c>
    </row>
    <row r="2629" spans="2:23" ht="38.25">
      <c r="B2629" s="95" t="s">
        <v>4746</v>
      </c>
      <c r="C2629" s="95" t="s">
        <v>20</v>
      </c>
      <c r="D2629" s="95" t="s">
        <v>20</v>
      </c>
      <c r="E2629" s="95" t="s">
        <v>4746</v>
      </c>
      <c r="F2629" s="95" t="s">
        <v>17290</v>
      </c>
      <c r="G2629" s="95" t="s">
        <v>17291</v>
      </c>
      <c r="H2629" s="14" t="s">
        <v>20860</v>
      </c>
      <c r="I2629" s="95" t="s">
        <v>8285</v>
      </c>
      <c r="J2629" s="120" t="s">
        <v>15300</v>
      </c>
      <c r="K2629" s="106" t="s">
        <v>8286</v>
      </c>
      <c r="L2629" s="95" t="s">
        <v>8285</v>
      </c>
      <c r="M2629" s="97">
        <f>IF($K$6="с учетом НДС",VLOOKUP('Прайс MILWAUKEE®'!$J2629,'Legend ACC'!$A:$H,8,0)*(1-N2629),VLOOKUP('Прайс MILWAUKEE®'!$J2629,'Legend ACC'!$A:$H,8,0)*(1-N2629)/1.2)</f>
        <v>7898.0000000000009</v>
      </c>
      <c r="N2629" s="98">
        <f>IF(OR(E2629="Принадлежности",E2629="Ручной инструмент"),$K$5,IF($K$4=0,0,IFERROR(VLOOKUP(Q2629,LEGEND!$V$4:$W$7,2,0),$K$4)))</f>
        <v>0</v>
      </c>
      <c r="O2629" s="103" t="s">
        <v>20</v>
      </c>
      <c r="P2629" s="102" t="s">
        <v>20</v>
      </c>
      <c r="Q2629" s="102" t="s">
        <v>20</v>
      </c>
      <c r="R2629" s="116" t="s">
        <v>8287</v>
      </c>
      <c r="S2629" s="114" t="s">
        <v>5044</v>
      </c>
      <c r="T2629" s="114">
        <v>307</v>
      </c>
      <c r="U2629" s="114">
        <v>150</v>
      </c>
      <c r="V2629" s="114">
        <v>50</v>
      </c>
      <c r="W2629" s="115">
        <v>0.86799999999999999</v>
      </c>
    </row>
    <row r="2630" spans="2:23" ht="38.25">
      <c r="B2630" s="95" t="s">
        <v>4746</v>
      </c>
      <c r="C2630" s="95" t="s">
        <v>20</v>
      </c>
      <c r="D2630" s="95" t="s">
        <v>20</v>
      </c>
      <c r="E2630" s="95" t="s">
        <v>4746</v>
      </c>
      <c r="F2630" s="95" t="s">
        <v>17290</v>
      </c>
      <c r="G2630" s="95" t="s">
        <v>17291</v>
      </c>
      <c r="H2630" s="14" t="s">
        <v>20860</v>
      </c>
      <c r="I2630" s="95" t="s">
        <v>8288</v>
      </c>
      <c r="J2630" s="120" t="s">
        <v>15301</v>
      </c>
      <c r="K2630" s="106" t="s">
        <v>8289</v>
      </c>
      <c r="L2630" s="95" t="s">
        <v>8288</v>
      </c>
      <c r="M2630" s="97">
        <f>IF($K$6="с учетом НДС",VLOOKUP('Прайс MILWAUKEE®'!$J2630,'Legend ACC'!$A:$H,8,0)*(1-N2630),VLOOKUP('Прайс MILWAUKEE®'!$J2630,'Legend ACC'!$A:$H,8,0)*(1-N2630)/1.2)</f>
        <v>2134</v>
      </c>
      <c r="N2630" s="98">
        <f>IF(OR(E2630="Принадлежности",E2630="Ручной инструмент"),$K$5,IF($K$4=0,0,IFERROR(VLOOKUP(Q2630,LEGEND!$V$4:$W$7,2,0),$K$4)))</f>
        <v>0</v>
      </c>
      <c r="O2630" s="103" t="s">
        <v>20</v>
      </c>
      <c r="P2630" s="102" t="s">
        <v>20</v>
      </c>
      <c r="Q2630" s="102" t="s">
        <v>20</v>
      </c>
      <c r="R2630" s="116" t="s">
        <v>8290</v>
      </c>
      <c r="S2630" s="114" t="s">
        <v>5044</v>
      </c>
      <c r="T2630" s="114">
        <v>141</v>
      </c>
      <c r="U2630" s="114">
        <v>116</v>
      </c>
      <c r="V2630" s="114">
        <v>30</v>
      </c>
      <c r="W2630" s="115">
        <v>0.16</v>
      </c>
    </row>
    <row r="2631" spans="2:23" ht="38.25">
      <c r="B2631" s="95" t="s">
        <v>4746</v>
      </c>
      <c r="C2631" s="95" t="s">
        <v>20</v>
      </c>
      <c r="D2631" s="95" t="s">
        <v>20</v>
      </c>
      <c r="E2631" s="95" t="s">
        <v>4746</v>
      </c>
      <c r="F2631" s="95" t="s">
        <v>17290</v>
      </c>
      <c r="G2631" s="95" t="s">
        <v>17291</v>
      </c>
      <c r="H2631" s="14" t="s">
        <v>20860</v>
      </c>
      <c r="I2631" s="95" t="s">
        <v>8291</v>
      </c>
      <c r="J2631" s="120" t="s">
        <v>15302</v>
      </c>
      <c r="K2631" s="106" t="s">
        <v>8292</v>
      </c>
      <c r="L2631" s="95" t="s">
        <v>8291</v>
      </c>
      <c r="M2631" s="97">
        <f>IF($K$6="с учетом НДС",VLOOKUP('Прайс MILWAUKEE®'!$J2631,'Legend ACC'!$A:$H,8,0)*(1-N2631),VLOOKUP('Прайс MILWAUKEE®'!$J2631,'Legend ACC'!$A:$H,8,0)*(1-N2631)/1.2)</f>
        <v>3377.0000000000005</v>
      </c>
      <c r="N2631" s="98">
        <f>IF(OR(E2631="Принадлежности",E2631="Ручной инструмент"),$K$5,IF($K$4=0,0,IFERROR(VLOOKUP(Q2631,LEGEND!$V$4:$W$7,2,0),$K$4)))</f>
        <v>0</v>
      </c>
      <c r="O2631" s="103" t="s">
        <v>20</v>
      </c>
      <c r="P2631" s="102" t="s">
        <v>20</v>
      </c>
      <c r="Q2631" s="102" t="s">
        <v>20</v>
      </c>
      <c r="R2631" s="116" t="s">
        <v>8293</v>
      </c>
      <c r="S2631" s="114" t="s">
        <v>5044</v>
      </c>
      <c r="T2631" s="114">
        <v>124</v>
      </c>
      <c r="U2631" s="114">
        <v>219</v>
      </c>
      <c r="V2631" s="114">
        <v>34</v>
      </c>
      <c r="W2631" s="115">
        <v>0.40600000000000003</v>
      </c>
    </row>
    <row r="2632" spans="2:23" ht="38.25">
      <c r="B2632" s="95" t="s">
        <v>4746</v>
      </c>
      <c r="C2632" s="95" t="s">
        <v>20</v>
      </c>
      <c r="D2632" s="95" t="s">
        <v>20</v>
      </c>
      <c r="E2632" s="95" t="s">
        <v>4746</v>
      </c>
      <c r="F2632" s="95" t="s">
        <v>17290</v>
      </c>
      <c r="G2632" s="95" t="s">
        <v>17297</v>
      </c>
      <c r="H2632" s="14" t="s">
        <v>20855</v>
      </c>
      <c r="I2632" s="95" t="s">
        <v>8294</v>
      </c>
      <c r="J2632" s="120" t="s">
        <v>15303</v>
      </c>
      <c r="K2632" s="106" t="s">
        <v>8295</v>
      </c>
      <c r="L2632" s="95" t="s">
        <v>8294</v>
      </c>
      <c r="M2632" s="97">
        <f>IF($K$6="с учетом НДС",VLOOKUP('Прайс MILWAUKEE®'!$J2632,'Legend ACC'!$A:$H,8,0)*(1-N2632),VLOOKUP('Прайс MILWAUKEE®'!$J2632,'Legend ACC'!$A:$H,8,0)*(1-N2632)/1.2)</f>
        <v>770.00000000000011</v>
      </c>
      <c r="N2632" s="98">
        <f>IF(OR(E2632="Принадлежности",E2632="Ручной инструмент"),$K$5,IF($K$4=0,0,IFERROR(VLOOKUP(Q2632,LEGEND!$V$4:$W$7,2,0),$K$4)))</f>
        <v>0</v>
      </c>
      <c r="O2632" s="103" t="s">
        <v>20</v>
      </c>
      <c r="P2632" s="102" t="s">
        <v>20</v>
      </c>
      <c r="Q2632" s="102" t="s">
        <v>20</v>
      </c>
      <c r="R2632" s="116" t="s">
        <v>8296</v>
      </c>
      <c r="S2632" s="114" t="s">
        <v>5044</v>
      </c>
      <c r="T2632" s="114">
        <v>369</v>
      </c>
      <c r="U2632" s="114">
        <v>99</v>
      </c>
      <c r="V2632" s="114">
        <v>47</v>
      </c>
      <c r="W2632" s="115">
        <v>0.19</v>
      </c>
    </row>
    <row r="2633" spans="2:23" ht="51">
      <c r="B2633" s="95" t="s">
        <v>4746</v>
      </c>
      <c r="C2633" s="95" t="s">
        <v>20</v>
      </c>
      <c r="D2633" s="95" t="s">
        <v>20</v>
      </c>
      <c r="E2633" s="95" t="s">
        <v>4746</v>
      </c>
      <c r="F2633" s="95" t="s">
        <v>17270</v>
      </c>
      <c r="G2633" s="95" t="s">
        <v>17292</v>
      </c>
      <c r="H2633" s="14" t="s">
        <v>20841</v>
      </c>
      <c r="I2633" s="95" t="s">
        <v>8297</v>
      </c>
      <c r="J2633" s="120" t="s">
        <v>15304</v>
      </c>
      <c r="K2633" s="106" t="s">
        <v>8298</v>
      </c>
      <c r="L2633" s="95" t="s">
        <v>8297</v>
      </c>
      <c r="M2633" s="97">
        <f>IF($K$6="с учетом НДС",VLOOKUP('Прайс MILWAUKEE®'!$J2633,'Legend ACC'!$A:$H,8,0)*(1-N2633),VLOOKUP('Прайс MILWAUKEE®'!$J2633,'Legend ACC'!$A:$H,8,0)*(1-N2633)/1.2)</f>
        <v>7282.0000000000009</v>
      </c>
      <c r="N2633" s="98">
        <f>IF(OR(E2633="Принадлежности",E2633="Ручной инструмент"),$K$5,IF($K$4=0,0,IFERROR(VLOOKUP(Q2633,LEGEND!$V$4:$W$7,2,0),$K$4)))</f>
        <v>0</v>
      </c>
      <c r="O2633" s="103" t="s">
        <v>20</v>
      </c>
      <c r="P2633" s="102" t="s">
        <v>20</v>
      </c>
      <c r="Q2633" s="102" t="s">
        <v>20</v>
      </c>
      <c r="R2633" s="116" t="s">
        <v>8299</v>
      </c>
      <c r="S2633" s="114" t="s">
        <v>5044</v>
      </c>
      <c r="T2633" s="114">
        <v>75</v>
      </c>
      <c r="U2633" s="114">
        <v>110</v>
      </c>
      <c r="V2633" s="114">
        <v>320</v>
      </c>
      <c r="W2633" s="115">
        <v>2.0579999999999998</v>
      </c>
    </row>
    <row r="2634" spans="2:23" ht="38.25">
      <c r="B2634" s="95" t="s">
        <v>4746</v>
      </c>
      <c r="C2634" s="95" t="s">
        <v>20</v>
      </c>
      <c r="D2634" s="95" t="s">
        <v>20</v>
      </c>
      <c r="E2634" s="95" t="s">
        <v>4746</v>
      </c>
      <c r="F2634" s="95" t="s">
        <v>17270</v>
      </c>
      <c r="G2634" s="95" t="s">
        <v>17292</v>
      </c>
      <c r="H2634" s="14" t="s">
        <v>20841</v>
      </c>
      <c r="I2634" s="95" t="s">
        <v>8300</v>
      </c>
      <c r="J2634" s="120" t="s">
        <v>15305</v>
      </c>
      <c r="K2634" s="106" t="s">
        <v>8301</v>
      </c>
      <c r="L2634" s="95" t="s">
        <v>8300</v>
      </c>
      <c r="M2634" s="97">
        <f>IF($K$6="с учетом НДС",VLOOKUP('Прайс MILWAUKEE®'!$J2634,'Legend ACC'!$A:$H,8,0)*(1-N2634),VLOOKUP('Прайс MILWAUKEE®'!$J2634,'Legend ACC'!$A:$H,8,0)*(1-N2634)/1.2)</f>
        <v>15763.000000000002</v>
      </c>
      <c r="N2634" s="98">
        <f>IF(OR(E2634="Принадлежности",E2634="Ручной инструмент"),$K$5,IF($K$4=0,0,IFERROR(VLOOKUP(Q2634,LEGEND!$V$4:$W$7,2,0),$K$4)))</f>
        <v>0</v>
      </c>
      <c r="O2634" s="103" t="s">
        <v>20</v>
      </c>
      <c r="P2634" s="102" t="s">
        <v>20</v>
      </c>
      <c r="Q2634" s="102" t="s">
        <v>20</v>
      </c>
      <c r="R2634" s="116" t="s">
        <v>8302</v>
      </c>
      <c r="S2634" s="114" t="s">
        <v>5044</v>
      </c>
      <c r="T2634" s="114">
        <v>75</v>
      </c>
      <c r="U2634" s="114">
        <v>390</v>
      </c>
      <c r="V2634" s="114">
        <v>380</v>
      </c>
      <c r="W2634" s="115">
        <v>2.9239999999999999</v>
      </c>
    </row>
    <row r="2635" spans="2:23" ht="38.25">
      <c r="B2635" s="95" t="s">
        <v>4746</v>
      </c>
      <c r="C2635" s="95" t="s">
        <v>20</v>
      </c>
      <c r="D2635" s="95" t="s">
        <v>20</v>
      </c>
      <c r="E2635" s="95" t="s">
        <v>17249</v>
      </c>
      <c r="F2635" s="95" t="s">
        <v>4746</v>
      </c>
      <c r="G2635" s="95" t="s">
        <v>5214</v>
      </c>
      <c r="H2635" s="14" t="s">
        <v>20825</v>
      </c>
      <c r="I2635" s="95" t="s">
        <v>8303</v>
      </c>
      <c r="J2635" s="120" t="s">
        <v>15306</v>
      </c>
      <c r="K2635" s="106" t="s">
        <v>8304</v>
      </c>
      <c r="L2635" s="95" t="s">
        <v>8303</v>
      </c>
      <c r="M2635" s="97">
        <f>IF($K$6="с учетом НДС",VLOOKUP('Прайс MILWAUKEE®'!$J2635,'Legend ACC'!$A:$H,8,0)*(1-N2635),VLOOKUP('Прайс MILWAUKEE®'!$J2635,'Legend ACC'!$A:$H,8,0)*(1-N2635)/1.2)</f>
        <v>1397</v>
      </c>
      <c r="N2635" s="98">
        <f>IF(OR(E2635="Принадлежности",E2635="Ручной инструмент"),$K$5,IF($K$4=0,0,IFERROR(VLOOKUP(Q2635,LEGEND!$V$4:$W$7,2,0),$K$4)))</f>
        <v>0</v>
      </c>
      <c r="O2635" s="103" t="s">
        <v>20</v>
      </c>
      <c r="P2635" s="102" t="s">
        <v>20</v>
      </c>
      <c r="Q2635" s="102" t="s">
        <v>20</v>
      </c>
      <c r="R2635" s="116" t="s">
        <v>8305</v>
      </c>
      <c r="S2635" s="114" t="s">
        <v>964</v>
      </c>
      <c r="T2635" s="114">
        <v>50</v>
      </c>
      <c r="U2635" s="114">
        <v>100</v>
      </c>
      <c r="V2635" s="114">
        <v>285</v>
      </c>
      <c r="W2635" s="115">
        <v>6.8000000000000005E-2</v>
      </c>
    </row>
    <row r="2636" spans="2:23" ht="38.25">
      <c r="B2636" s="95" t="s">
        <v>4746</v>
      </c>
      <c r="C2636" s="95" t="s">
        <v>20</v>
      </c>
      <c r="D2636" s="95" t="s">
        <v>20</v>
      </c>
      <c r="E2636" s="95" t="s">
        <v>17249</v>
      </c>
      <c r="F2636" s="95" t="s">
        <v>4746</v>
      </c>
      <c r="G2636" s="95" t="s">
        <v>5214</v>
      </c>
      <c r="H2636" s="14" t="s">
        <v>20825</v>
      </c>
      <c r="I2636" s="95" t="s">
        <v>8306</v>
      </c>
      <c r="J2636" s="120" t="s">
        <v>15307</v>
      </c>
      <c r="K2636" s="106" t="s">
        <v>8307</v>
      </c>
      <c r="L2636" s="95" t="s">
        <v>8306</v>
      </c>
      <c r="M2636" s="97">
        <f>IF($K$6="с учетом НДС",VLOOKUP('Прайс MILWAUKEE®'!$J2636,'Legend ACC'!$A:$H,8,0)*(1-N2636),VLOOKUP('Прайс MILWAUKEE®'!$J2636,'Legend ACC'!$A:$H,8,0)*(1-N2636)/1.2)</f>
        <v>1397</v>
      </c>
      <c r="N2636" s="98">
        <f>IF(OR(E2636="Принадлежности",E2636="Ручной инструмент"),$K$5,IF($K$4=0,0,IFERROR(VLOOKUP(Q2636,LEGEND!$V$4:$W$7,2,0),$K$4)))</f>
        <v>0</v>
      </c>
      <c r="O2636" s="103" t="s">
        <v>20</v>
      </c>
      <c r="P2636" s="102" t="s">
        <v>20</v>
      </c>
      <c r="Q2636" s="102" t="s">
        <v>20</v>
      </c>
      <c r="R2636" s="116" t="s">
        <v>8308</v>
      </c>
      <c r="S2636" s="114" t="s">
        <v>964</v>
      </c>
      <c r="T2636" s="114">
        <v>60</v>
      </c>
      <c r="U2636" s="114">
        <v>100</v>
      </c>
      <c r="V2636" s="114">
        <v>285</v>
      </c>
      <c r="W2636" s="115">
        <v>7.0000000000000007E-2</v>
      </c>
    </row>
    <row r="2637" spans="2:23" ht="38.25">
      <c r="B2637" s="95" t="s">
        <v>4746</v>
      </c>
      <c r="C2637" s="95" t="s">
        <v>20</v>
      </c>
      <c r="D2637" s="95" t="s">
        <v>20</v>
      </c>
      <c r="E2637" s="95" t="s">
        <v>17249</v>
      </c>
      <c r="F2637" s="95" t="s">
        <v>4746</v>
      </c>
      <c r="G2637" s="95" t="s">
        <v>5214</v>
      </c>
      <c r="H2637" s="14" t="s">
        <v>20825</v>
      </c>
      <c r="I2637" s="95" t="s">
        <v>8309</v>
      </c>
      <c r="J2637" s="120" t="s">
        <v>15308</v>
      </c>
      <c r="K2637" s="106" t="s">
        <v>8310</v>
      </c>
      <c r="L2637" s="95" t="s">
        <v>8309</v>
      </c>
      <c r="M2637" s="97">
        <f>IF($K$6="с учетом НДС",VLOOKUP('Прайс MILWAUKEE®'!$J2637,'Legend ACC'!$A:$H,8,0)*(1-N2637),VLOOKUP('Прайс MILWAUKEE®'!$J2637,'Legend ACC'!$A:$H,8,0)*(1-N2637)/1.2)</f>
        <v>1397</v>
      </c>
      <c r="N2637" s="98">
        <f>IF(OR(E2637="Принадлежности",E2637="Ручной инструмент"),$K$5,IF($K$4=0,0,IFERROR(VLOOKUP(Q2637,LEGEND!$V$4:$W$7,2,0),$K$4)))</f>
        <v>0</v>
      </c>
      <c r="O2637" s="103" t="s">
        <v>20</v>
      </c>
      <c r="P2637" s="102" t="s">
        <v>20</v>
      </c>
      <c r="Q2637" s="102" t="s">
        <v>20</v>
      </c>
      <c r="R2637" s="116" t="s">
        <v>8311</v>
      </c>
      <c r="S2637" s="114" t="s">
        <v>964</v>
      </c>
      <c r="T2637" s="114">
        <v>60</v>
      </c>
      <c r="U2637" s="114">
        <v>100</v>
      </c>
      <c r="V2637" s="114">
        <v>285</v>
      </c>
      <c r="W2637" s="115">
        <v>6.6000000000000003E-2</v>
      </c>
    </row>
    <row r="2638" spans="2:23" ht="38.25">
      <c r="B2638" s="95" t="s">
        <v>4746</v>
      </c>
      <c r="C2638" s="95" t="s">
        <v>20</v>
      </c>
      <c r="D2638" s="95" t="s">
        <v>20</v>
      </c>
      <c r="E2638" s="95" t="s">
        <v>17249</v>
      </c>
      <c r="F2638" s="95" t="s">
        <v>4746</v>
      </c>
      <c r="G2638" s="95" t="s">
        <v>5214</v>
      </c>
      <c r="H2638" s="14" t="s">
        <v>20825</v>
      </c>
      <c r="I2638" s="95" t="s">
        <v>8312</v>
      </c>
      <c r="J2638" s="120" t="s">
        <v>15309</v>
      </c>
      <c r="K2638" s="106" t="s">
        <v>8313</v>
      </c>
      <c r="L2638" s="95" t="s">
        <v>8312</v>
      </c>
      <c r="M2638" s="97">
        <f>IF($K$6="с учетом НДС",VLOOKUP('Прайс MILWAUKEE®'!$J2638,'Legend ACC'!$A:$H,8,0)*(1-N2638),VLOOKUP('Прайс MILWAUKEE®'!$J2638,'Legend ACC'!$A:$H,8,0)*(1-N2638)/1.2)</f>
        <v>1397</v>
      </c>
      <c r="N2638" s="98">
        <f>IF(OR(E2638="Принадлежности",E2638="Ручной инструмент"),$K$5,IF($K$4=0,0,IFERROR(VLOOKUP(Q2638,LEGEND!$V$4:$W$7,2,0),$K$4)))</f>
        <v>0</v>
      </c>
      <c r="O2638" s="103" t="s">
        <v>20</v>
      </c>
      <c r="P2638" s="102" t="s">
        <v>20</v>
      </c>
      <c r="Q2638" s="102" t="s">
        <v>20</v>
      </c>
      <c r="R2638" s="116" t="s">
        <v>8314</v>
      </c>
      <c r="S2638" s="114" t="s">
        <v>964</v>
      </c>
      <c r="T2638" s="114">
        <v>60</v>
      </c>
      <c r="U2638" s="114">
        <v>100</v>
      </c>
      <c r="V2638" s="114">
        <v>290</v>
      </c>
      <c r="W2638" s="115">
        <v>7.5999999999999998E-2</v>
      </c>
    </row>
    <row r="2639" spans="2:23" ht="38.25">
      <c r="B2639" s="95" t="s">
        <v>4746</v>
      </c>
      <c r="C2639" s="95" t="s">
        <v>20</v>
      </c>
      <c r="D2639" s="95" t="s">
        <v>20</v>
      </c>
      <c r="E2639" s="95" t="s">
        <v>17249</v>
      </c>
      <c r="F2639" s="95" t="s">
        <v>4746</v>
      </c>
      <c r="G2639" s="95" t="s">
        <v>5214</v>
      </c>
      <c r="H2639" s="14" t="s">
        <v>20825</v>
      </c>
      <c r="I2639" s="95" t="s">
        <v>8315</v>
      </c>
      <c r="J2639" s="120" t="s">
        <v>15310</v>
      </c>
      <c r="K2639" s="106" t="s">
        <v>8316</v>
      </c>
      <c r="L2639" s="95" t="s">
        <v>8315</v>
      </c>
      <c r="M2639" s="97">
        <f>IF($K$6="с учетом НДС",VLOOKUP('Прайс MILWAUKEE®'!$J2639,'Legend ACC'!$A:$H,8,0)*(1-N2639),VLOOKUP('Прайс MILWAUKEE®'!$J2639,'Legend ACC'!$A:$H,8,0)*(1-N2639)/1.2)</f>
        <v>1969.0000000000002</v>
      </c>
      <c r="N2639" s="98">
        <f>IF(OR(E2639="Принадлежности",E2639="Ручной инструмент"),$K$5,IF($K$4=0,0,IFERROR(VLOOKUP(Q2639,LEGEND!$V$4:$W$7,2,0),$K$4)))</f>
        <v>0</v>
      </c>
      <c r="O2639" s="103" t="s">
        <v>20</v>
      </c>
      <c r="P2639" s="102" t="s">
        <v>20</v>
      </c>
      <c r="Q2639" s="102" t="s">
        <v>20</v>
      </c>
      <c r="R2639" s="116" t="s">
        <v>8317</v>
      </c>
      <c r="S2639" s="114" t="s">
        <v>964</v>
      </c>
      <c r="T2639" s="114">
        <v>50</v>
      </c>
      <c r="U2639" s="114">
        <v>100</v>
      </c>
      <c r="V2639" s="114">
        <v>300</v>
      </c>
      <c r="W2639" s="115">
        <v>0.121</v>
      </c>
    </row>
    <row r="2640" spans="2:23" ht="38.25">
      <c r="B2640" s="95" t="s">
        <v>4746</v>
      </c>
      <c r="C2640" s="95" t="s">
        <v>20</v>
      </c>
      <c r="D2640" s="95" t="s">
        <v>20</v>
      </c>
      <c r="E2640" s="95" t="s">
        <v>17249</v>
      </c>
      <c r="F2640" s="95" t="s">
        <v>4746</v>
      </c>
      <c r="G2640" s="95" t="s">
        <v>5214</v>
      </c>
      <c r="H2640" s="14" t="s">
        <v>20825</v>
      </c>
      <c r="I2640" s="95" t="s">
        <v>8318</v>
      </c>
      <c r="J2640" s="120" t="s">
        <v>15311</v>
      </c>
      <c r="K2640" s="106" t="s">
        <v>8319</v>
      </c>
      <c r="L2640" s="95" t="s">
        <v>8318</v>
      </c>
      <c r="M2640" s="97">
        <f>IF($K$6="с учетом НДС",VLOOKUP('Прайс MILWAUKEE®'!$J2640,'Legend ACC'!$A:$H,8,0)*(1-N2640),VLOOKUP('Прайс MILWAUKEE®'!$J2640,'Legend ACC'!$A:$H,8,0)*(1-N2640)/1.2)</f>
        <v>1969.0000000000002</v>
      </c>
      <c r="N2640" s="98">
        <f>IF(OR(E2640="Принадлежности",E2640="Ручной инструмент"),$K$5,IF($K$4=0,0,IFERROR(VLOOKUP(Q2640,LEGEND!$V$4:$W$7,2,0),$K$4)))</f>
        <v>0</v>
      </c>
      <c r="O2640" s="103" t="s">
        <v>20</v>
      </c>
      <c r="P2640" s="102" t="s">
        <v>20</v>
      </c>
      <c r="Q2640" s="102" t="s">
        <v>20</v>
      </c>
      <c r="R2640" s="116" t="s">
        <v>8320</v>
      </c>
      <c r="S2640" s="114" t="s">
        <v>964</v>
      </c>
      <c r="T2640" s="114">
        <v>58</v>
      </c>
      <c r="U2640" s="114">
        <v>125</v>
      </c>
      <c r="V2640" s="114">
        <v>315</v>
      </c>
      <c r="W2640" s="115">
        <v>0.13</v>
      </c>
    </row>
    <row r="2641" spans="2:23" ht="38.25">
      <c r="B2641" s="95" t="s">
        <v>4746</v>
      </c>
      <c r="C2641" s="95" t="s">
        <v>20</v>
      </c>
      <c r="D2641" s="95" t="s">
        <v>20</v>
      </c>
      <c r="E2641" s="95" t="s">
        <v>17249</v>
      </c>
      <c r="F2641" s="95" t="s">
        <v>4746</v>
      </c>
      <c r="G2641" s="95" t="s">
        <v>5214</v>
      </c>
      <c r="H2641" s="14" t="s">
        <v>20825</v>
      </c>
      <c r="I2641" s="95" t="s">
        <v>8321</v>
      </c>
      <c r="J2641" s="120" t="s">
        <v>15312</v>
      </c>
      <c r="K2641" s="106" t="s">
        <v>8322</v>
      </c>
      <c r="L2641" s="95" t="s">
        <v>8321</v>
      </c>
      <c r="M2641" s="97">
        <f>IF($K$6="с учетом НДС",VLOOKUP('Прайс MILWAUKEE®'!$J2641,'Legend ACC'!$A:$H,8,0)*(1-N2641),VLOOKUP('Прайс MILWAUKEE®'!$J2641,'Legend ACC'!$A:$H,8,0)*(1-N2641)/1.2)</f>
        <v>1969.0000000000002</v>
      </c>
      <c r="N2641" s="98">
        <f>IF(OR(E2641="Принадлежности",E2641="Ручной инструмент"),$K$5,IF($K$4=0,0,IFERROR(VLOOKUP(Q2641,LEGEND!$V$4:$W$7,2,0),$K$4)))</f>
        <v>0</v>
      </c>
      <c r="O2641" s="103" t="s">
        <v>20</v>
      </c>
      <c r="P2641" s="102" t="s">
        <v>20</v>
      </c>
      <c r="Q2641" s="102" t="s">
        <v>20</v>
      </c>
      <c r="R2641" s="116" t="s">
        <v>8323</v>
      </c>
      <c r="S2641" s="114" t="s">
        <v>964</v>
      </c>
      <c r="T2641" s="114">
        <v>50</v>
      </c>
      <c r="U2641" s="114">
        <v>100</v>
      </c>
      <c r="V2641" s="114">
        <v>320</v>
      </c>
      <c r="W2641" s="115">
        <v>0.14000000000000001</v>
      </c>
    </row>
    <row r="2642" spans="2:23" ht="38.25">
      <c r="B2642" s="95" t="s">
        <v>4746</v>
      </c>
      <c r="C2642" s="95" t="s">
        <v>20</v>
      </c>
      <c r="D2642" s="95" t="s">
        <v>20</v>
      </c>
      <c r="E2642" s="95" t="s">
        <v>17249</v>
      </c>
      <c r="F2642" s="95" t="s">
        <v>4746</v>
      </c>
      <c r="G2642" s="95" t="s">
        <v>5214</v>
      </c>
      <c r="H2642" s="14" t="s">
        <v>20825</v>
      </c>
      <c r="I2642" s="95" t="s">
        <v>8324</v>
      </c>
      <c r="J2642" s="120" t="s">
        <v>15313</v>
      </c>
      <c r="K2642" s="106" t="s">
        <v>8325</v>
      </c>
      <c r="L2642" s="95" t="s">
        <v>8324</v>
      </c>
      <c r="M2642" s="97">
        <f>IF($K$6="с учетом НДС",VLOOKUP('Прайс MILWAUKEE®'!$J2642,'Legend ACC'!$A:$H,8,0)*(1-N2642),VLOOKUP('Прайс MILWAUKEE®'!$J2642,'Legend ACC'!$A:$H,8,0)*(1-N2642)/1.2)</f>
        <v>1969.0000000000002</v>
      </c>
      <c r="N2642" s="98">
        <f>IF(OR(E2642="Принадлежности",E2642="Ручной инструмент"),$K$5,IF($K$4=0,0,IFERROR(VLOOKUP(Q2642,LEGEND!$V$4:$W$7,2,0),$K$4)))</f>
        <v>0</v>
      </c>
      <c r="O2642" s="103" t="s">
        <v>20</v>
      </c>
      <c r="P2642" s="102" t="s">
        <v>20</v>
      </c>
      <c r="Q2642" s="102" t="s">
        <v>20</v>
      </c>
      <c r="R2642" s="116" t="s">
        <v>8326</v>
      </c>
      <c r="S2642" s="114" t="s">
        <v>964</v>
      </c>
      <c r="T2642" s="114">
        <v>50</v>
      </c>
      <c r="U2642" s="114">
        <v>100</v>
      </c>
      <c r="V2642" s="114">
        <v>330</v>
      </c>
      <c r="W2642" s="115">
        <v>0.14699999999999999</v>
      </c>
    </row>
    <row r="2643" spans="2:23" ht="38.25">
      <c r="B2643" s="95" t="s">
        <v>4746</v>
      </c>
      <c r="C2643" s="95" t="s">
        <v>20</v>
      </c>
      <c r="D2643" s="95" t="s">
        <v>20</v>
      </c>
      <c r="E2643" s="95" t="s">
        <v>17249</v>
      </c>
      <c r="F2643" s="95" t="s">
        <v>4746</v>
      </c>
      <c r="G2643" s="95" t="s">
        <v>5214</v>
      </c>
      <c r="H2643" s="14" t="s">
        <v>20825</v>
      </c>
      <c r="I2643" s="95" t="s">
        <v>8327</v>
      </c>
      <c r="J2643" s="120" t="s">
        <v>15314</v>
      </c>
      <c r="K2643" s="106" t="s">
        <v>8328</v>
      </c>
      <c r="L2643" s="95" t="s">
        <v>8327</v>
      </c>
      <c r="M2643" s="97">
        <f>IF($K$6="с учетом НДС",VLOOKUP('Прайс MILWAUKEE®'!$J2643,'Legend ACC'!$A:$H,8,0)*(1-N2643),VLOOKUP('Прайс MILWAUKEE®'!$J2643,'Legend ACC'!$A:$H,8,0)*(1-N2643)/1.2)</f>
        <v>1914.0000000000002</v>
      </c>
      <c r="N2643" s="98">
        <f>IF(OR(E2643="Принадлежности",E2643="Ручной инструмент"),$K$5,IF($K$4=0,0,IFERROR(VLOOKUP(Q2643,LEGEND!$V$4:$W$7,2,0),$K$4)))</f>
        <v>0</v>
      </c>
      <c r="O2643" s="103" t="s">
        <v>20</v>
      </c>
      <c r="P2643" s="102" t="s">
        <v>20</v>
      </c>
      <c r="Q2643" s="102" t="s">
        <v>20</v>
      </c>
      <c r="R2643" s="116" t="s">
        <v>8329</v>
      </c>
      <c r="S2643" s="114" t="s">
        <v>964</v>
      </c>
      <c r="T2643" s="114">
        <v>50</v>
      </c>
      <c r="U2643" s="114">
        <v>100</v>
      </c>
      <c r="V2643" s="114">
        <v>255</v>
      </c>
      <c r="W2643" s="115">
        <v>9.6000000000000002E-2</v>
      </c>
    </row>
    <row r="2644" spans="2:23" ht="38.25">
      <c r="B2644" s="95" t="s">
        <v>4746</v>
      </c>
      <c r="C2644" s="95" t="s">
        <v>20</v>
      </c>
      <c r="D2644" s="95" t="s">
        <v>20</v>
      </c>
      <c r="E2644" s="95" t="s">
        <v>17249</v>
      </c>
      <c r="F2644" s="95" t="s">
        <v>4746</v>
      </c>
      <c r="G2644" s="95" t="s">
        <v>5214</v>
      </c>
      <c r="H2644" s="14" t="s">
        <v>20825</v>
      </c>
      <c r="I2644" s="95" t="s">
        <v>8330</v>
      </c>
      <c r="J2644" s="120" t="s">
        <v>15315</v>
      </c>
      <c r="K2644" s="106" t="s">
        <v>8331</v>
      </c>
      <c r="L2644" s="95" t="s">
        <v>8330</v>
      </c>
      <c r="M2644" s="97">
        <f>IF($K$6="с учетом НДС",VLOOKUP('Прайс MILWAUKEE®'!$J2644,'Legend ACC'!$A:$H,8,0)*(1-N2644),VLOOKUP('Прайс MILWAUKEE®'!$J2644,'Legend ACC'!$A:$H,8,0)*(1-N2644)/1.2)</f>
        <v>1914.0000000000002</v>
      </c>
      <c r="N2644" s="98">
        <f>IF(OR(E2644="Принадлежности",E2644="Ручной инструмент"),$K$5,IF($K$4=0,0,IFERROR(VLOOKUP(Q2644,LEGEND!$V$4:$W$7,2,0),$K$4)))</f>
        <v>0</v>
      </c>
      <c r="O2644" s="103" t="s">
        <v>20</v>
      </c>
      <c r="P2644" s="102" t="s">
        <v>20</v>
      </c>
      <c r="Q2644" s="102" t="s">
        <v>20</v>
      </c>
      <c r="R2644" s="116" t="s">
        <v>8332</v>
      </c>
      <c r="S2644" s="114" t="s">
        <v>964</v>
      </c>
      <c r="T2644" s="114">
        <v>60</v>
      </c>
      <c r="U2644" s="114">
        <v>120</v>
      </c>
      <c r="V2644" s="114">
        <v>260</v>
      </c>
      <c r="W2644" s="115">
        <v>0.11</v>
      </c>
    </row>
    <row r="2645" spans="2:23" ht="38.25">
      <c r="B2645" s="95" t="s">
        <v>4746</v>
      </c>
      <c r="C2645" s="95" t="s">
        <v>20</v>
      </c>
      <c r="D2645" s="95" t="s">
        <v>20</v>
      </c>
      <c r="E2645" s="95" t="s">
        <v>17249</v>
      </c>
      <c r="F2645" s="95" t="s">
        <v>4746</v>
      </c>
      <c r="G2645" s="95" t="s">
        <v>5214</v>
      </c>
      <c r="H2645" s="14" t="s">
        <v>20825</v>
      </c>
      <c r="I2645" s="95" t="s">
        <v>8333</v>
      </c>
      <c r="J2645" s="120" t="s">
        <v>15316</v>
      </c>
      <c r="K2645" s="106" t="s">
        <v>8334</v>
      </c>
      <c r="L2645" s="95" t="s">
        <v>8333</v>
      </c>
      <c r="M2645" s="97">
        <f>IF($K$6="с учетом НДС",VLOOKUP('Прайс MILWAUKEE®'!$J2645,'Legend ACC'!$A:$H,8,0)*(1-N2645),VLOOKUP('Прайс MILWAUKEE®'!$J2645,'Legend ACC'!$A:$H,8,0)*(1-N2645)/1.2)</f>
        <v>1914.0000000000002</v>
      </c>
      <c r="N2645" s="98">
        <f>IF(OR(E2645="Принадлежности",E2645="Ручной инструмент"),$K$5,IF($K$4=0,0,IFERROR(VLOOKUP(Q2645,LEGEND!$V$4:$W$7,2,0),$K$4)))</f>
        <v>0</v>
      </c>
      <c r="O2645" s="103" t="s">
        <v>20</v>
      </c>
      <c r="P2645" s="102" t="s">
        <v>20</v>
      </c>
      <c r="Q2645" s="102" t="s">
        <v>20</v>
      </c>
      <c r="R2645" s="116" t="s">
        <v>8335</v>
      </c>
      <c r="S2645" s="114" t="s">
        <v>964</v>
      </c>
      <c r="T2645" s="114">
        <v>58</v>
      </c>
      <c r="U2645" s="114">
        <v>120</v>
      </c>
      <c r="V2645" s="114">
        <v>260</v>
      </c>
      <c r="W2645" s="115">
        <v>0.10199999999999999</v>
      </c>
    </row>
    <row r="2646" spans="2:23" ht="38.25">
      <c r="B2646" s="95" t="s">
        <v>4746</v>
      </c>
      <c r="C2646" s="95" t="s">
        <v>20</v>
      </c>
      <c r="D2646" s="95" t="s">
        <v>20</v>
      </c>
      <c r="E2646" s="95" t="s">
        <v>17249</v>
      </c>
      <c r="F2646" s="95" t="s">
        <v>4746</v>
      </c>
      <c r="G2646" s="95" t="s">
        <v>5214</v>
      </c>
      <c r="H2646" s="14" t="s">
        <v>20825</v>
      </c>
      <c r="I2646" s="95" t="s">
        <v>8336</v>
      </c>
      <c r="J2646" s="120" t="s">
        <v>15317</v>
      </c>
      <c r="K2646" s="106" t="s">
        <v>8337</v>
      </c>
      <c r="L2646" s="95" t="s">
        <v>8336</v>
      </c>
      <c r="M2646" s="97">
        <f>IF($K$6="с учетом НДС",VLOOKUP('Прайс MILWAUKEE®'!$J2646,'Legend ACC'!$A:$H,8,0)*(1-N2646),VLOOKUP('Прайс MILWAUKEE®'!$J2646,'Legend ACC'!$A:$H,8,0)*(1-N2646)/1.2)</f>
        <v>1914.0000000000002</v>
      </c>
      <c r="N2646" s="98">
        <f>IF(OR(E2646="Принадлежности",E2646="Ручной инструмент"),$K$5,IF($K$4=0,0,IFERROR(VLOOKUP(Q2646,LEGEND!$V$4:$W$7,2,0),$K$4)))</f>
        <v>0</v>
      </c>
      <c r="O2646" s="103" t="s">
        <v>20</v>
      </c>
      <c r="P2646" s="102" t="s">
        <v>20</v>
      </c>
      <c r="Q2646" s="102" t="s">
        <v>20</v>
      </c>
      <c r="R2646" s="116" t="s">
        <v>8338</v>
      </c>
      <c r="S2646" s="114" t="s">
        <v>964</v>
      </c>
      <c r="T2646" s="114">
        <v>58</v>
      </c>
      <c r="U2646" s="114">
        <v>125</v>
      </c>
      <c r="V2646" s="114">
        <v>270</v>
      </c>
      <c r="W2646" s="115">
        <v>0.108</v>
      </c>
    </row>
    <row r="2647" spans="2:23" ht="38.25">
      <c r="B2647" s="95" t="s">
        <v>20807</v>
      </c>
      <c r="C2647" s="95" t="s">
        <v>20</v>
      </c>
      <c r="D2647" s="95" t="s">
        <v>20</v>
      </c>
      <c r="E2647" s="95" t="s">
        <v>17246</v>
      </c>
      <c r="F2647" s="95" t="s">
        <v>17252</v>
      </c>
      <c r="G2647" s="95" t="s">
        <v>17301</v>
      </c>
      <c r="H2647" s="14" t="s">
        <v>20865</v>
      </c>
      <c r="I2647" s="95" t="s">
        <v>8340</v>
      </c>
      <c r="J2647" s="120" t="s">
        <v>15318</v>
      </c>
      <c r="K2647" s="106" t="s">
        <v>8341</v>
      </c>
      <c r="L2647" s="95" t="s">
        <v>8340</v>
      </c>
      <c r="M2647" s="97">
        <f>IF($K$6="с учетом НДС",VLOOKUP('Прайс MILWAUKEE®'!$J2647,'Legend ACC'!$A:$H,8,0)*(1-N2647),VLOOKUP('Прайс MILWAUKEE®'!$J2647,'Legend ACC'!$A:$H,8,0)*(1-N2647)/1.2)</f>
        <v>605</v>
      </c>
      <c r="N2647" s="98">
        <f>IF(OR(E2647="Принадлежности",E2647="Ручной инструмент"),$K$5,IF($K$4=0,0,IFERROR(VLOOKUP(Q2647,LEGEND!$V$4:$W$7,2,0),$K$4)))</f>
        <v>0</v>
      </c>
      <c r="O2647" s="103" t="s">
        <v>20</v>
      </c>
      <c r="P2647" s="102" t="s">
        <v>20</v>
      </c>
      <c r="Q2647" s="102" t="s">
        <v>20</v>
      </c>
      <c r="R2647" s="116" t="s">
        <v>8342</v>
      </c>
      <c r="S2647" s="114" t="s">
        <v>964</v>
      </c>
      <c r="T2647" s="114">
        <v>204</v>
      </c>
      <c r="U2647" s="114">
        <v>79</v>
      </c>
      <c r="V2647" s="114">
        <v>52</v>
      </c>
      <c r="W2647" s="115">
        <v>0.17799999999999999</v>
      </c>
    </row>
    <row r="2648" spans="2:23" ht="38.25">
      <c r="B2648" s="95" t="s">
        <v>20807</v>
      </c>
      <c r="C2648" s="95" t="s">
        <v>20</v>
      </c>
      <c r="D2648" s="95" t="s">
        <v>20</v>
      </c>
      <c r="E2648" s="95" t="s">
        <v>17246</v>
      </c>
      <c r="F2648" s="95" t="s">
        <v>17252</v>
      </c>
      <c r="G2648" s="95" t="s">
        <v>17301</v>
      </c>
      <c r="H2648" s="14" t="s">
        <v>20865</v>
      </c>
      <c r="I2648" s="95" t="s">
        <v>8343</v>
      </c>
      <c r="J2648" s="120" t="s">
        <v>15319</v>
      </c>
      <c r="K2648" s="106" t="s">
        <v>8344</v>
      </c>
      <c r="L2648" s="95" t="s">
        <v>8343</v>
      </c>
      <c r="M2648" s="97">
        <f>IF($K$6="с учетом НДС",VLOOKUP('Прайс MILWAUKEE®'!$J2648,'Legend ACC'!$A:$H,8,0)*(1-N2648),VLOOKUP('Прайс MILWAUKEE®'!$J2648,'Legend ACC'!$A:$H,8,0)*(1-N2648)/1.2)</f>
        <v>682</v>
      </c>
      <c r="N2648" s="98">
        <f>IF(OR(E2648="Принадлежности",E2648="Ручной инструмент"),$K$5,IF($K$4=0,0,IFERROR(VLOOKUP(Q2648,LEGEND!$V$4:$W$7,2,0),$K$4)))</f>
        <v>0</v>
      </c>
      <c r="O2648" s="103" t="s">
        <v>20</v>
      </c>
      <c r="P2648" s="102" t="s">
        <v>20</v>
      </c>
      <c r="Q2648" s="102" t="s">
        <v>20</v>
      </c>
      <c r="R2648" s="116" t="s">
        <v>8345</v>
      </c>
      <c r="S2648" s="114" t="s">
        <v>964</v>
      </c>
      <c r="T2648" s="114">
        <v>204</v>
      </c>
      <c r="U2648" s="114">
        <v>79</v>
      </c>
      <c r="V2648" s="114">
        <v>52</v>
      </c>
      <c r="W2648" s="115">
        <v>0.185</v>
      </c>
    </row>
    <row r="2649" spans="2:23" ht="38.25">
      <c r="B2649" s="95" t="s">
        <v>20807</v>
      </c>
      <c r="C2649" s="95" t="s">
        <v>20</v>
      </c>
      <c r="D2649" s="95" t="s">
        <v>20</v>
      </c>
      <c r="E2649" s="95" t="s">
        <v>17246</v>
      </c>
      <c r="F2649" s="95" t="s">
        <v>17252</v>
      </c>
      <c r="G2649" s="95" t="s">
        <v>17301</v>
      </c>
      <c r="H2649" s="14" t="s">
        <v>20865</v>
      </c>
      <c r="I2649" s="95" t="s">
        <v>8346</v>
      </c>
      <c r="J2649" s="120" t="s">
        <v>15320</v>
      </c>
      <c r="K2649" s="106" t="s">
        <v>8347</v>
      </c>
      <c r="L2649" s="95" t="s">
        <v>8346</v>
      </c>
      <c r="M2649" s="97">
        <f>IF($K$6="с учетом НДС",VLOOKUP('Прайс MILWAUKEE®'!$J2649,'Legend ACC'!$A:$H,8,0)*(1-N2649),VLOOKUP('Прайс MILWAUKEE®'!$J2649,'Legend ACC'!$A:$H,8,0)*(1-N2649)/1.2)</f>
        <v>737.00000000000011</v>
      </c>
      <c r="N2649" s="98">
        <f>IF(OR(E2649="Принадлежности",E2649="Ручной инструмент"),$K$5,IF($K$4=0,0,IFERROR(VLOOKUP(Q2649,LEGEND!$V$4:$W$7,2,0),$K$4)))</f>
        <v>0</v>
      </c>
      <c r="O2649" s="103" t="s">
        <v>20</v>
      </c>
      <c r="P2649" s="102" t="s">
        <v>20</v>
      </c>
      <c r="Q2649" s="102" t="s">
        <v>20</v>
      </c>
      <c r="R2649" s="116" t="s">
        <v>8348</v>
      </c>
      <c r="S2649" s="114" t="s">
        <v>964</v>
      </c>
      <c r="T2649" s="114">
        <v>204</v>
      </c>
      <c r="U2649" s="114">
        <v>79</v>
      </c>
      <c r="V2649" s="114">
        <v>52</v>
      </c>
      <c r="W2649" s="115">
        <v>0.19500000000000001</v>
      </c>
    </row>
    <row r="2650" spans="2:23" ht="38.25">
      <c r="B2650" s="95" t="s">
        <v>20807</v>
      </c>
      <c r="C2650" s="95" t="s">
        <v>20</v>
      </c>
      <c r="D2650" s="95" t="s">
        <v>20</v>
      </c>
      <c r="E2650" s="95" t="s">
        <v>17246</v>
      </c>
      <c r="F2650" s="95" t="s">
        <v>17252</v>
      </c>
      <c r="G2650" s="95" t="s">
        <v>17301</v>
      </c>
      <c r="H2650" s="14" t="s">
        <v>20865</v>
      </c>
      <c r="I2650" s="95" t="s">
        <v>8349</v>
      </c>
      <c r="J2650" s="120" t="s">
        <v>15321</v>
      </c>
      <c r="K2650" s="106" t="s">
        <v>8350</v>
      </c>
      <c r="L2650" s="95" t="s">
        <v>8349</v>
      </c>
      <c r="M2650" s="97">
        <f>IF($K$6="с учетом НДС",VLOOKUP('Прайс MILWAUKEE®'!$J2650,'Legend ACC'!$A:$H,8,0)*(1-N2650),VLOOKUP('Прайс MILWAUKEE®'!$J2650,'Legend ACC'!$A:$H,8,0)*(1-N2650)/1.2)</f>
        <v>792.00000000000011</v>
      </c>
      <c r="N2650" s="98">
        <f>IF(OR(E2650="Принадлежности",E2650="Ручной инструмент"),$K$5,IF($K$4=0,0,IFERROR(VLOOKUP(Q2650,LEGEND!$V$4:$W$7,2,0),$K$4)))</f>
        <v>0</v>
      </c>
      <c r="O2650" s="103" t="s">
        <v>20</v>
      </c>
      <c r="P2650" s="102" t="s">
        <v>20</v>
      </c>
      <c r="Q2650" s="102" t="s">
        <v>20</v>
      </c>
      <c r="R2650" s="116" t="s">
        <v>8351</v>
      </c>
      <c r="S2650" s="114" t="s">
        <v>964</v>
      </c>
      <c r="T2650" s="114">
        <v>200</v>
      </c>
      <c r="U2650" s="114">
        <v>80</v>
      </c>
      <c r="V2650" s="114">
        <v>50</v>
      </c>
      <c r="W2650" s="115">
        <v>0.20499999999999999</v>
      </c>
    </row>
    <row r="2651" spans="2:23" ht="38.25">
      <c r="B2651" s="95" t="s">
        <v>20807</v>
      </c>
      <c r="C2651" s="95" t="s">
        <v>20</v>
      </c>
      <c r="D2651" s="95" t="s">
        <v>20</v>
      </c>
      <c r="E2651" s="95" t="s">
        <v>17246</v>
      </c>
      <c r="F2651" s="95" t="s">
        <v>17252</v>
      </c>
      <c r="G2651" s="95" t="s">
        <v>17301</v>
      </c>
      <c r="H2651" s="14" t="s">
        <v>20865</v>
      </c>
      <c r="I2651" s="95" t="s">
        <v>8352</v>
      </c>
      <c r="J2651" s="120" t="s">
        <v>15322</v>
      </c>
      <c r="K2651" s="106" t="s">
        <v>8353</v>
      </c>
      <c r="L2651" s="95" t="s">
        <v>8352</v>
      </c>
      <c r="M2651" s="97">
        <f>IF($K$6="с учетом НДС",VLOOKUP('Прайс MILWAUKEE®'!$J2651,'Legend ACC'!$A:$H,8,0)*(1-N2651),VLOOKUP('Прайс MILWAUKEE®'!$J2651,'Legend ACC'!$A:$H,8,0)*(1-N2651)/1.2)</f>
        <v>858.00000000000011</v>
      </c>
      <c r="N2651" s="98">
        <f>IF(OR(E2651="Принадлежности",E2651="Ручной инструмент"),$K$5,IF($K$4=0,0,IFERROR(VLOOKUP(Q2651,LEGEND!$V$4:$W$7,2,0),$K$4)))</f>
        <v>0</v>
      </c>
      <c r="O2651" s="103" t="s">
        <v>20</v>
      </c>
      <c r="P2651" s="102" t="s">
        <v>20</v>
      </c>
      <c r="Q2651" s="102" t="s">
        <v>20</v>
      </c>
      <c r="R2651" s="116" t="s">
        <v>8354</v>
      </c>
      <c r="S2651" s="114" t="s">
        <v>964</v>
      </c>
      <c r="T2651" s="114">
        <v>200</v>
      </c>
      <c r="U2651" s="114">
        <v>80</v>
      </c>
      <c r="V2651" s="114">
        <v>50</v>
      </c>
      <c r="W2651" s="115">
        <v>0.22600000000000001</v>
      </c>
    </row>
    <row r="2652" spans="2:23" ht="38.25">
      <c r="B2652" s="95" t="s">
        <v>20807</v>
      </c>
      <c r="C2652" s="95" t="s">
        <v>20</v>
      </c>
      <c r="D2652" s="95" t="s">
        <v>20</v>
      </c>
      <c r="E2652" s="95" t="s">
        <v>17246</v>
      </c>
      <c r="F2652" s="95" t="s">
        <v>17252</v>
      </c>
      <c r="G2652" s="95" t="s">
        <v>17301</v>
      </c>
      <c r="H2652" s="14" t="s">
        <v>20865</v>
      </c>
      <c r="I2652" s="95" t="s">
        <v>8355</v>
      </c>
      <c r="J2652" s="120" t="s">
        <v>15323</v>
      </c>
      <c r="K2652" s="106" t="s">
        <v>8356</v>
      </c>
      <c r="L2652" s="95" t="s">
        <v>8355</v>
      </c>
      <c r="M2652" s="97">
        <f>IF($K$6="с учетом НДС",VLOOKUP('Прайс MILWAUKEE®'!$J2652,'Legend ACC'!$A:$H,8,0)*(1-N2652),VLOOKUP('Прайс MILWAUKEE®'!$J2652,'Legend ACC'!$A:$H,8,0)*(1-N2652)/1.2)</f>
        <v>990.00000000000011</v>
      </c>
      <c r="N2652" s="98">
        <f>IF(OR(E2652="Принадлежности",E2652="Ручной инструмент"),$K$5,IF($K$4=0,0,IFERROR(VLOOKUP(Q2652,LEGEND!$V$4:$W$7,2,0),$K$4)))</f>
        <v>0</v>
      </c>
      <c r="O2652" s="103" t="s">
        <v>20</v>
      </c>
      <c r="P2652" s="102" t="s">
        <v>20</v>
      </c>
      <c r="Q2652" s="102" t="s">
        <v>20</v>
      </c>
      <c r="R2652" s="116" t="s">
        <v>8357</v>
      </c>
      <c r="S2652" s="114" t="s">
        <v>964</v>
      </c>
      <c r="T2652" s="114">
        <v>78</v>
      </c>
      <c r="U2652" s="114">
        <v>53</v>
      </c>
      <c r="V2652" s="114">
        <v>203</v>
      </c>
      <c r="W2652" s="115">
        <v>0.25</v>
      </c>
    </row>
    <row r="2653" spans="2:23" ht="38.25">
      <c r="B2653" s="95" t="s">
        <v>20807</v>
      </c>
      <c r="C2653" s="95" t="s">
        <v>20</v>
      </c>
      <c r="D2653" s="95" t="s">
        <v>20</v>
      </c>
      <c r="E2653" s="95" t="s">
        <v>17246</v>
      </c>
      <c r="F2653" s="95" t="s">
        <v>17252</v>
      </c>
      <c r="G2653" s="95" t="s">
        <v>17301</v>
      </c>
      <c r="H2653" s="14" t="s">
        <v>20865</v>
      </c>
      <c r="I2653" s="95" t="s">
        <v>8358</v>
      </c>
      <c r="J2653" s="120" t="s">
        <v>15324</v>
      </c>
      <c r="K2653" s="106" t="s">
        <v>8359</v>
      </c>
      <c r="L2653" s="95" t="s">
        <v>8358</v>
      </c>
      <c r="M2653" s="97">
        <f>IF($K$6="с учетом НДС",VLOOKUP('Прайс MILWAUKEE®'!$J2653,'Legend ACC'!$A:$H,8,0)*(1-N2653),VLOOKUP('Прайс MILWAUKEE®'!$J2653,'Legend ACC'!$A:$H,8,0)*(1-N2653)/1.2)</f>
        <v>1155</v>
      </c>
      <c r="N2653" s="98">
        <f>IF(OR(E2653="Принадлежности",E2653="Ручной инструмент"),$K$5,IF($K$4=0,0,IFERROR(VLOOKUP(Q2653,LEGEND!$V$4:$W$7,2,0),$K$4)))</f>
        <v>0</v>
      </c>
      <c r="O2653" s="103" t="s">
        <v>20</v>
      </c>
      <c r="P2653" s="102" t="s">
        <v>20</v>
      </c>
      <c r="Q2653" s="102" t="s">
        <v>20</v>
      </c>
      <c r="R2653" s="116" t="s">
        <v>8360</v>
      </c>
      <c r="S2653" s="114" t="s">
        <v>964</v>
      </c>
      <c r="T2653" s="114">
        <v>78</v>
      </c>
      <c r="U2653" s="114">
        <v>54</v>
      </c>
      <c r="V2653" s="114">
        <v>203</v>
      </c>
      <c r="W2653" s="115">
        <v>0.25</v>
      </c>
    </row>
    <row r="2654" spans="2:23" ht="38.25">
      <c r="B2654" s="95" t="s">
        <v>20807</v>
      </c>
      <c r="C2654" s="95" t="s">
        <v>20</v>
      </c>
      <c r="D2654" s="95" t="s">
        <v>20</v>
      </c>
      <c r="E2654" s="95" t="s">
        <v>17246</v>
      </c>
      <c r="F2654" s="95" t="s">
        <v>17252</v>
      </c>
      <c r="G2654" s="95" t="s">
        <v>17301</v>
      </c>
      <c r="H2654" s="14" t="s">
        <v>20865</v>
      </c>
      <c r="I2654" s="95" t="s">
        <v>8361</v>
      </c>
      <c r="J2654" s="120" t="s">
        <v>15325</v>
      </c>
      <c r="K2654" s="106" t="s">
        <v>8362</v>
      </c>
      <c r="L2654" s="95" t="s">
        <v>8361</v>
      </c>
      <c r="M2654" s="97">
        <f>IF($K$6="с учетом НДС",VLOOKUP('Прайс MILWAUKEE®'!$J2654,'Legend ACC'!$A:$H,8,0)*(1-N2654),VLOOKUP('Прайс MILWAUKEE®'!$J2654,'Legend ACC'!$A:$H,8,0)*(1-N2654)/1.2)</f>
        <v>1276</v>
      </c>
      <c r="N2654" s="98">
        <f>IF(OR(E2654="Принадлежности",E2654="Ручной инструмент"),$K$5,IF($K$4=0,0,IFERROR(VLOOKUP(Q2654,LEGEND!$V$4:$W$7,2,0),$K$4)))</f>
        <v>0</v>
      </c>
      <c r="O2654" s="103" t="s">
        <v>20</v>
      </c>
      <c r="P2654" s="102" t="s">
        <v>20</v>
      </c>
      <c r="Q2654" s="102" t="s">
        <v>20</v>
      </c>
      <c r="R2654" s="116" t="s">
        <v>8363</v>
      </c>
      <c r="S2654" s="114" t="s">
        <v>964</v>
      </c>
      <c r="T2654" s="114">
        <v>204</v>
      </c>
      <c r="U2654" s="114">
        <v>94</v>
      </c>
      <c r="V2654" s="114">
        <v>62</v>
      </c>
      <c r="W2654" s="115">
        <v>0.35</v>
      </c>
    </row>
    <row r="2655" spans="2:23" ht="38.25">
      <c r="B2655" s="95" t="s">
        <v>20807</v>
      </c>
      <c r="C2655" s="95" t="s">
        <v>20</v>
      </c>
      <c r="D2655" s="95" t="s">
        <v>20</v>
      </c>
      <c r="E2655" s="95" t="s">
        <v>17246</v>
      </c>
      <c r="F2655" s="95" t="s">
        <v>17252</v>
      </c>
      <c r="G2655" s="95" t="s">
        <v>17301</v>
      </c>
      <c r="H2655" s="14" t="s">
        <v>20865</v>
      </c>
      <c r="I2655" s="95" t="s">
        <v>8364</v>
      </c>
      <c r="J2655" s="120" t="s">
        <v>15326</v>
      </c>
      <c r="K2655" s="106" t="s">
        <v>8365</v>
      </c>
      <c r="L2655" s="95" t="s">
        <v>8364</v>
      </c>
      <c r="M2655" s="97">
        <f>IF($K$6="с учетом НДС",VLOOKUP('Прайс MILWAUKEE®'!$J2655,'Legend ACC'!$A:$H,8,0)*(1-N2655),VLOOKUP('Прайс MILWAUKEE®'!$J2655,'Legend ACC'!$A:$H,8,0)*(1-N2655)/1.2)</f>
        <v>1342</v>
      </c>
      <c r="N2655" s="98">
        <f>IF(OR(E2655="Принадлежности",E2655="Ручной инструмент"),$K$5,IF($K$4=0,0,IFERROR(VLOOKUP(Q2655,LEGEND!$V$4:$W$7,2,0),$K$4)))</f>
        <v>0</v>
      </c>
      <c r="O2655" s="103" t="s">
        <v>20</v>
      </c>
      <c r="P2655" s="102" t="s">
        <v>20</v>
      </c>
      <c r="Q2655" s="102" t="s">
        <v>20</v>
      </c>
      <c r="R2655" s="116" t="s">
        <v>8366</v>
      </c>
      <c r="S2655" s="114" t="s">
        <v>964</v>
      </c>
      <c r="T2655" s="114">
        <v>202</v>
      </c>
      <c r="U2655" s="114">
        <v>80</v>
      </c>
      <c r="V2655" s="114">
        <v>74</v>
      </c>
      <c r="W2655" s="115">
        <v>0.372</v>
      </c>
    </row>
    <row r="2656" spans="2:23" ht="38.25">
      <c r="B2656" s="95" t="s">
        <v>20807</v>
      </c>
      <c r="C2656" s="95" t="s">
        <v>20</v>
      </c>
      <c r="D2656" s="95" t="s">
        <v>20</v>
      </c>
      <c r="E2656" s="95" t="s">
        <v>17246</v>
      </c>
      <c r="F2656" s="95" t="s">
        <v>17252</v>
      </c>
      <c r="G2656" s="95" t="s">
        <v>17301</v>
      </c>
      <c r="H2656" s="14" t="s">
        <v>20865</v>
      </c>
      <c r="I2656" s="95" t="s">
        <v>8367</v>
      </c>
      <c r="J2656" s="120" t="s">
        <v>15327</v>
      </c>
      <c r="K2656" s="106" t="s">
        <v>8368</v>
      </c>
      <c r="L2656" s="95" t="s">
        <v>8367</v>
      </c>
      <c r="M2656" s="97">
        <f>IF($K$6="с учетом НДС",VLOOKUP('Прайс MILWAUKEE®'!$J2656,'Legend ACC'!$A:$H,8,0)*(1-N2656),VLOOKUP('Прайс MILWAUKEE®'!$J2656,'Legend ACC'!$A:$H,8,0)*(1-N2656)/1.2)</f>
        <v>1529.0000000000002</v>
      </c>
      <c r="N2656" s="98">
        <f>IF(OR(E2656="Принадлежности",E2656="Ручной инструмент"),$K$5,IF($K$4=0,0,IFERROR(VLOOKUP(Q2656,LEGEND!$V$4:$W$7,2,0),$K$4)))</f>
        <v>0</v>
      </c>
      <c r="O2656" s="103" t="s">
        <v>20</v>
      </c>
      <c r="P2656" s="102" t="s">
        <v>20</v>
      </c>
      <c r="Q2656" s="102" t="s">
        <v>20</v>
      </c>
      <c r="R2656" s="116" t="s">
        <v>8369</v>
      </c>
      <c r="S2656" s="114" t="s">
        <v>964</v>
      </c>
      <c r="T2656" s="114">
        <v>94</v>
      </c>
      <c r="U2656" s="114">
        <v>69</v>
      </c>
      <c r="V2656" s="114">
        <v>203</v>
      </c>
      <c r="W2656" s="115">
        <v>0.4</v>
      </c>
    </row>
    <row r="2657" spans="2:23" ht="38.25">
      <c r="B2657" s="95" t="s">
        <v>20807</v>
      </c>
      <c r="C2657" s="95" t="s">
        <v>20</v>
      </c>
      <c r="D2657" s="95" t="s">
        <v>20</v>
      </c>
      <c r="E2657" s="95" t="s">
        <v>17246</v>
      </c>
      <c r="F2657" s="95" t="s">
        <v>17252</v>
      </c>
      <c r="G2657" s="95" t="s">
        <v>17301</v>
      </c>
      <c r="H2657" s="14" t="s">
        <v>20865</v>
      </c>
      <c r="I2657" s="95" t="s">
        <v>8370</v>
      </c>
      <c r="J2657" s="120" t="s">
        <v>15328</v>
      </c>
      <c r="K2657" s="106" t="s">
        <v>8371</v>
      </c>
      <c r="L2657" s="95" t="s">
        <v>8370</v>
      </c>
      <c r="M2657" s="97">
        <f>IF($K$6="с учетом НДС",VLOOKUP('Прайс MILWAUKEE®'!$J2657,'Legend ACC'!$A:$H,8,0)*(1-N2657),VLOOKUP('Прайс MILWAUKEE®'!$J2657,'Legend ACC'!$A:$H,8,0)*(1-N2657)/1.2)</f>
        <v>1793.0000000000002</v>
      </c>
      <c r="N2657" s="98">
        <f>IF(OR(E2657="Принадлежности",E2657="Ручной инструмент"),$K$5,IF($K$4=0,0,IFERROR(VLOOKUP(Q2657,LEGEND!$V$4:$W$7,2,0),$K$4)))</f>
        <v>0</v>
      </c>
      <c r="O2657" s="103" t="s">
        <v>20</v>
      </c>
      <c r="P2657" s="102" t="s">
        <v>20</v>
      </c>
      <c r="Q2657" s="102" t="s">
        <v>20</v>
      </c>
      <c r="R2657" s="116" t="s">
        <v>8372</v>
      </c>
      <c r="S2657" s="114" t="s">
        <v>964</v>
      </c>
      <c r="T2657" s="114">
        <v>127</v>
      </c>
      <c r="U2657" s="114">
        <v>127</v>
      </c>
      <c r="V2657" s="114">
        <v>172</v>
      </c>
      <c r="W2657" s="115">
        <v>1.07</v>
      </c>
    </row>
    <row r="2658" spans="2:23" ht="38.25">
      <c r="B2658" s="95" t="s">
        <v>20807</v>
      </c>
      <c r="C2658" s="95" t="s">
        <v>20</v>
      </c>
      <c r="D2658" s="95" t="s">
        <v>20</v>
      </c>
      <c r="E2658" s="95" t="s">
        <v>17246</v>
      </c>
      <c r="F2658" s="95" t="s">
        <v>17252</v>
      </c>
      <c r="G2658" s="95" t="s">
        <v>17301</v>
      </c>
      <c r="H2658" s="14" t="s">
        <v>20865</v>
      </c>
      <c r="I2658" s="95" t="s">
        <v>8373</v>
      </c>
      <c r="J2658" s="120" t="s">
        <v>15329</v>
      </c>
      <c r="K2658" s="106" t="s">
        <v>8374</v>
      </c>
      <c r="L2658" s="95" t="s">
        <v>8373</v>
      </c>
      <c r="M2658" s="97">
        <f>IF($K$6="с учетом НДС",VLOOKUP('Прайс MILWAUKEE®'!$J2658,'Legend ACC'!$A:$H,8,0)*(1-N2658),VLOOKUP('Прайс MILWAUKEE®'!$J2658,'Legend ACC'!$A:$H,8,0)*(1-N2658)/1.2)</f>
        <v>2222</v>
      </c>
      <c r="N2658" s="98">
        <f>IF(OR(E2658="Принадлежности",E2658="Ручной инструмент"),$K$5,IF($K$4=0,0,IFERROR(VLOOKUP(Q2658,LEGEND!$V$4:$W$7,2,0),$K$4)))</f>
        <v>0</v>
      </c>
      <c r="O2658" s="103" t="s">
        <v>20</v>
      </c>
      <c r="P2658" s="102" t="s">
        <v>20</v>
      </c>
      <c r="Q2658" s="102" t="s">
        <v>20</v>
      </c>
      <c r="R2658" s="116" t="s">
        <v>8375</v>
      </c>
      <c r="S2658" s="114" t="s">
        <v>964</v>
      </c>
      <c r="T2658" s="114">
        <v>127</v>
      </c>
      <c r="U2658" s="114">
        <v>127</v>
      </c>
      <c r="V2658" s="114">
        <v>172</v>
      </c>
      <c r="W2658" s="115">
        <v>1.2190000000000001</v>
      </c>
    </row>
    <row r="2659" spans="2:23" ht="38.25">
      <c r="B2659" s="95" t="s">
        <v>20807</v>
      </c>
      <c r="C2659" s="95" t="s">
        <v>20</v>
      </c>
      <c r="D2659" s="95" t="s">
        <v>20</v>
      </c>
      <c r="E2659" s="95" t="s">
        <v>17246</v>
      </c>
      <c r="F2659" s="95" t="s">
        <v>17252</v>
      </c>
      <c r="G2659" s="95" t="s">
        <v>17301</v>
      </c>
      <c r="H2659" s="14" t="s">
        <v>20865</v>
      </c>
      <c r="I2659" s="95" t="s">
        <v>8376</v>
      </c>
      <c r="J2659" s="120" t="s">
        <v>15330</v>
      </c>
      <c r="K2659" s="106" t="s">
        <v>8377</v>
      </c>
      <c r="L2659" s="95" t="s">
        <v>8376</v>
      </c>
      <c r="M2659" s="97">
        <f>IF($K$6="с учетом НДС",VLOOKUP('Прайс MILWAUKEE®'!$J2659,'Legend ACC'!$A:$H,8,0)*(1-N2659),VLOOKUP('Прайс MILWAUKEE®'!$J2659,'Legend ACC'!$A:$H,8,0)*(1-N2659)/1.2)</f>
        <v>2838.0000000000005</v>
      </c>
      <c r="N2659" s="98">
        <f>IF(OR(E2659="Принадлежности",E2659="Ручной инструмент"),$K$5,IF($K$4=0,0,IFERROR(VLOOKUP(Q2659,LEGEND!$V$4:$W$7,2,0),$K$4)))</f>
        <v>0</v>
      </c>
      <c r="O2659" s="103" t="s">
        <v>20</v>
      </c>
      <c r="P2659" s="102" t="s">
        <v>20</v>
      </c>
      <c r="Q2659" s="102" t="s">
        <v>20</v>
      </c>
      <c r="R2659" s="116" t="s">
        <v>8378</v>
      </c>
      <c r="S2659" s="114" t="s">
        <v>964</v>
      </c>
      <c r="T2659" s="114">
        <v>140</v>
      </c>
      <c r="U2659" s="114">
        <v>140</v>
      </c>
      <c r="V2659" s="114">
        <v>172</v>
      </c>
      <c r="W2659" s="115">
        <v>1.4610000000000001</v>
      </c>
    </row>
    <row r="2660" spans="2:23" ht="38.25">
      <c r="B2660" s="95" t="s">
        <v>20807</v>
      </c>
      <c r="C2660" s="95" t="s">
        <v>20</v>
      </c>
      <c r="D2660" s="95" t="s">
        <v>20</v>
      </c>
      <c r="E2660" s="95" t="s">
        <v>17246</v>
      </c>
      <c r="F2660" s="95" t="s">
        <v>17252</v>
      </c>
      <c r="G2660" s="95" t="s">
        <v>17301</v>
      </c>
      <c r="H2660" s="14" t="s">
        <v>20866</v>
      </c>
      <c r="I2660" s="95" t="s">
        <v>8380</v>
      </c>
      <c r="J2660" s="120" t="s">
        <v>15331</v>
      </c>
      <c r="K2660" s="106" t="s">
        <v>8381</v>
      </c>
      <c r="L2660" s="95" t="s">
        <v>8380</v>
      </c>
      <c r="M2660" s="97">
        <f>IF($K$6="с учетом НДС",VLOOKUP('Прайс MILWAUKEE®'!$J2660,'Legend ACC'!$A:$H,8,0)*(1-N2660),VLOOKUP('Прайс MILWAUKEE®'!$J2660,'Legend ACC'!$A:$H,8,0)*(1-N2660)/1.2)</f>
        <v>2552</v>
      </c>
      <c r="N2660" s="98">
        <f>IF(OR(E2660="Принадлежности",E2660="Ручной инструмент"),$K$5,IF($K$4=0,0,IFERROR(VLOOKUP(Q2660,LEGEND!$V$4:$W$7,2,0),$K$4)))</f>
        <v>0</v>
      </c>
      <c r="O2660" s="103" t="s">
        <v>20</v>
      </c>
      <c r="P2660" s="102" t="s">
        <v>20</v>
      </c>
      <c r="Q2660" s="102" t="s">
        <v>20</v>
      </c>
      <c r="R2660" s="116" t="s">
        <v>8382</v>
      </c>
      <c r="S2660" s="114" t="s">
        <v>964</v>
      </c>
      <c r="T2660" s="114">
        <v>200</v>
      </c>
      <c r="U2660" s="114">
        <v>110</v>
      </c>
      <c r="V2660" s="114">
        <v>80</v>
      </c>
      <c r="W2660" s="115">
        <v>0.25</v>
      </c>
    </row>
    <row r="2661" spans="2:23" ht="38.25">
      <c r="B2661" s="95" t="s">
        <v>20807</v>
      </c>
      <c r="C2661" s="95" t="s">
        <v>20</v>
      </c>
      <c r="D2661" s="95" t="s">
        <v>20</v>
      </c>
      <c r="E2661" s="95" t="s">
        <v>17246</v>
      </c>
      <c r="F2661" s="95" t="s">
        <v>17252</v>
      </c>
      <c r="G2661" s="95" t="s">
        <v>17301</v>
      </c>
      <c r="H2661" s="14" t="s">
        <v>20866</v>
      </c>
      <c r="I2661" s="95" t="s">
        <v>8383</v>
      </c>
      <c r="J2661" s="120" t="s">
        <v>15332</v>
      </c>
      <c r="K2661" s="106" t="s">
        <v>8384</v>
      </c>
      <c r="L2661" s="95" t="s">
        <v>8383</v>
      </c>
      <c r="M2661" s="97">
        <f>IF($K$6="с учетом НДС",VLOOKUP('Прайс MILWAUKEE®'!$J2661,'Legend ACC'!$A:$H,8,0)*(1-N2661),VLOOKUP('Прайс MILWAUKEE®'!$J2661,'Legend ACC'!$A:$H,8,0)*(1-N2661)/1.2)</f>
        <v>2134</v>
      </c>
      <c r="N2661" s="98">
        <f>IF(OR(E2661="Принадлежности",E2661="Ручной инструмент"),$K$5,IF($K$4=0,0,IFERROR(VLOOKUP(Q2661,LEGEND!$V$4:$W$7,2,0),$K$4)))</f>
        <v>0</v>
      </c>
      <c r="O2661" s="103" t="s">
        <v>20</v>
      </c>
      <c r="P2661" s="102" t="s">
        <v>20</v>
      </c>
      <c r="Q2661" s="102" t="s">
        <v>20</v>
      </c>
      <c r="R2661" s="116" t="s">
        <v>8385</v>
      </c>
      <c r="S2661" s="114" t="s">
        <v>964</v>
      </c>
      <c r="T2661" s="114">
        <v>200</v>
      </c>
      <c r="U2661" s="114">
        <v>110</v>
      </c>
      <c r="V2661" s="114">
        <v>80</v>
      </c>
      <c r="W2661" s="115">
        <v>0.26</v>
      </c>
    </row>
    <row r="2662" spans="2:23" ht="38.25">
      <c r="B2662" s="95" t="s">
        <v>20807</v>
      </c>
      <c r="C2662" s="95" t="s">
        <v>20</v>
      </c>
      <c r="D2662" s="95" t="s">
        <v>20</v>
      </c>
      <c r="E2662" s="95" t="s">
        <v>17246</v>
      </c>
      <c r="F2662" s="95" t="s">
        <v>17252</v>
      </c>
      <c r="G2662" s="95" t="s">
        <v>17301</v>
      </c>
      <c r="H2662" s="14" t="s">
        <v>20866</v>
      </c>
      <c r="I2662" s="95" t="s">
        <v>8386</v>
      </c>
      <c r="J2662" s="120" t="s">
        <v>15333</v>
      </c>
      <c r="K2662" s="106" t="s">
        <v>8387</v>
      </c>
      <c r="L2662" s="95" t="s">
        <v>8386</v>
      </c>
      <c r="M2662" s="97">
        <f>IF($K$6="с учетом НДС",VLOOKUP('Прайс MILWAUKEE®'!$J2662,'Legend ACC'!$A:$H,8,0)*(1-N2662),VLOOKUP('Прайс MILWAUKEE®'!$J2662,'Legend ACC'!$A:$H,8,0)*(1-N2662)/1.2)</f>
        <v>2618</v>
      </c>
      <c r="N2662" s="98">
        <f>IF(OR(E2662="Принадлежности",E2662="Ручной инструмент"),$K$5,IF($K$4=0,0,IFERROR(VLOOKUP(Q2662,LEGEND!$V$4:$W$7,2,0),$K$4)))</f>
        <v>0</v>
      </c>
      <c r="O2662" s="103" t="s">
        <v>20</v>
      </c>
      <c r="P2662" s="102" t="s">
        <v>20</v>
      </c>
      <c r="Q2662" s="102" t="s">
        <v>20</v>
      </c>
      <c r="R2662" s="116" t="s">
        <v>8388</v>
      </c>
      <c r="S2662" s="114" t="s">
        <v>964</v>
      </c>
      <c r="T2662" s="114">
        <v>200</v>
      </c>
      <c r="U2662" s="114">
        <v>110</v>
      </c>
      <c r="V2662" s="114">
        <v>80</v>
      </c>
      <c r="W2662" s="115">
        <v>0.36</v>
      </c>
    </row>
    <row r="2663" spans="2:23" ht="38.25">
      <c r="B2663" s="95" t="s">
        <v>20807</v>
      </c>
      <c r="C2663" s="95" t="s">
        <v>20</v>
      </c>
      <c r="D2663" s="95" t="s">
        <v>20</v>
      </c>
      <c r="E2663" s="95" t="s">
        <v>17246</v>
      </c>
      <c r="F2663" s="95" t="s">
        <v>17252</v>
      </c>
      <c r="G2663" s="95" t="s">
        <v>17301</v>
      </c>
      <c r="H2663" s="14" t="s">
        <v>20866</v>
      </c>
      <c r="I2663" s="95" t="s">
        <v>8389</v>
      </c>
      <c r="J2663" s="120" t="s">
        <v>15334</v>
      </c>
      <c r="K2663" s="106" t="s">
        <v>8390</v>
      </c>
      <c r="L2663" s="95" t="s">
        <v>8389</v>
      </c>
      <c r="M2663" s="97">
        <f>IF($K$6="с учетом НДС",VLOOKUP('Прайс MILWAUKEE®'!$J2663,'Legend ACC'!$A:$H,8,0)*(1-N2663),VLOOKUP('Прайс MILWAUKEE®'!$J2663,'Legend ACC'!$A:$H,8,0)*(1-N2663)/1.2)</f>
        <v>2794</v>
      </c>
      <c r="N2663" s="98">
        <f>IF(OR(E2663="Принадлежности",E2663="Ручной инструмент"),$K$5,IF($K$4=0,0,IFERROR(VLOOKUP(Q2663,LEGEND!$V$4:$W$7,2,0),$K$4)))</f>
        <v>0</v>
      </c>
      <c r="O2663" s="103" t="s">
        <v>20</v>
      </c>
      <c r="P2663" s="102" t="s">
        <v>20</v>
      </c>
      <c r="Q2663" s="102" t="s">
        <v>20</v>
      </c>
      <c r="R2663" s="116" t="s">
        <v>8391</v>
      </c>
      <c r="S2663" s="114" t="s">
        <v>964</v>
      </c>
      <c r="T2663" s="114">
        <v>200</v>
      </c>
      <c r="U2663" s="114">
        <v>110</v>
      </c>
      <c r="V2663" s="114">
        <v>80</v>
      </c>
      <c r="W2663" s="115">
        <v>0.39</v>
      </c>
    </row>
    <row r="2664" spans="2:23" ht="38.25">
      <c r="B2664" s="95" t="s">
        <v>20807</v>
      </c>
      <c r="C2664" s="95" t="s">
        <v>20</v>
      </c>
      <c r="D2664" s="95" t="s">
        <v>20</v>
      </c>
      <c r="E2664" s="95" t="s">
        <v>17246</v>
      </c>
      <c r="F2664" s="95" t="s">
        <v>17252</v>
      </c>
      <c r="G2664" s="95" t="s">
        <v>17301</v>
      </c>
      <c r="H2664" s="14" t="s">
        <v>20866</v>
      </c>
      <c r="I2664" s="95" t="s">
        <v>8392</v>
      </c>
      <c r="J2664" s="120" t="s">
        <v>15335</v>
      </c>
      <c r="K2664" s="106" t="s">
        <v>8393</v>
      </c>
      <c r="L2664" s="95" t="s">
        <v>8392</v>
      </c>
      <c r="M2664" s="97">
        <f>IF($K$6="с учетом НДС",VLOOKUP('Прайс MILWAUKEE®'!$J2664,'Legend ACC'!$A:$H,8,0)*(1-N2664),VLOOKUP('Прайс MILWAUKEE®'!$J2664,'Legend ACC'!$A:$H,8,0)*(1-N2664)/1.2)</f>
        <v>2981.0000000000005</v>
      </c>
      <c r="N2664" s="98">
        <f>IF(OR(E2664="Принадлежности",E2664="Ручной инструмент"),$K$5,IF($K$4=0,0,IFERROR(VLOOKUP(Q2664,LEGEND!$V$4:$W$7,2,0),$K$4)))</f>
        <v>0</v>
      </c>
      <c r="O2664" s="103" t="s">
        <v>20</v>
      </c>
      <c r="P2664" s="102" t="s">
        <v>20</v>
      </c>
      <c r="Q2664" s="102" t="s">
        <v>20</v>
      </c>
      <c r="R2664" s="116" t="s">
        <v>8394</v>
      </c>
      <c r="S2664" s="114" t="s">
        <v>964</v>
      </c>
      <c r="T2664" s="114">
        <v>200</v>
      </c>
      <c r="U2664" s="114">
        <v>110</v>
      </c>
      <c r="V2664" s="114">
        <v>80</v>
      </c>
      <c r="W2664" s="115">
        <v>0.4</v>
      </c>
    </row>
    <row r="2665" spans="2:23" ht="38.25">
      <c r="B2665" s="95" t="s">
        <v>20807</v>
      </c>
      <c r="C2665" s="95" t="s">
        <v>20</v>
      </c>
      <c r="D2665" s="95" t="s">
        <v>20</v>
      </c>
      <c r="E2665" s="95" t="s">
        <v>17246</v>
      </c>
      <c r="F2665" s="95" t="s">
        <v>17252</v>
      </c>
      <c r="G2665" s="95" t="s">
        <v>17301</v>
      </c>
      <c r="H2665" s="14" t="s">
        <v>20866</v>
      </c>
      <c r="I2665" s="95" t="s">
        <v>8395</v>
      </c>
      <c r="J2665" s="120" t="s">
        <v>15336</v>
      </c>
      <c r="K2665" s="106" t="s">
        <v>8396</v>
      </c>
      <c r="L2665" s="95" t="s">
        <v>8395</v>
      </c>
      <c r="M2665" s="97">
        <f>IF($K$6="с учетом НДС",VLOOKUP('Прайс MILWAUKEE®'!$J2665,'Legend ACC'!$A:$H,8,0)*(1-N2665),VLOOKUP('Прайс MILWAUKEE®'!$J2665,'Legend ACC'!$A:$H,8,0)*(1-N2665)/1.2)</f>
        <v>3949.0000000000005</v>
      </c>
      <c r="N2665" s="98">
        <f>IF(OR(E2665="Принадлежности",E2665="Ручной инструмент"),$K$5,IF($K$4=0,0,IFERROR(VLOOKUP(Q2665,LEGEND!$V$4:$W$7,2,0),$K$4)))</f>
        <v>0</v>
      </c>
      <c r="O2665" s="103" t="s">
        <v>20</v>
      </c>
      <c r="P2665" s="102" t="s">
        <v>20</v>
      </c>
      <c r="Q2665" s="102" t="s">
        <v>20</v>
      </c>
      <c r="R2665" s="116" t="s">
        <v>8397</v>
      </c>
      <c r="S2665" s="114" t="s">
        <v>964</v>
      </c>
      <c r="T2665" s="114">
        <v>200</v>
      </c>
      <c r="U2665" s="114">
        <v>110</v>
      </c>
      <c r="V2665" s="114">
        <v>80</v>
      </c>
      <c r="W2665" s="115">
        <v>0.41</v>
      </c>
    </row>
    <row r="2666" spans="2:23" ht="38.25">
      <c r="B2666" s="95" t="s">
        <v>20807</v>
      </c>
      <c r="C2666" s="95" t="s">
        <v>20</v>
      </c>
      <c r="D2666" s="95" t="s">
        <v>20</v>
      </c>
      <c r="E2666" s="95" t="s">
        <v>17246</v>
      </c>
      <c r="F2666" s="95" t="s">
        <v>17252</v>
      </c>
      <c r="G2666" s="95" t="s">
        <v>17301</v>
      </c>
      <c r="H2666" s="14" t="s">
        <v>20866</v>
      </c>
      <c r="I2666" s="95" t="s">
        <v>8398</v>
      </c>
      <c r="J2666" s="120" t="s">
        <v>15337</v>
      </c>
      <c r="K2666" s="106" t="s">
        <v>8399</v>
      </c>
      <c r="L2666" s="95" t="s">
        <v>8398</v>
      </c>
      <c r="M2666" s="97">
        <f>IF($K$6="с учетом НДС",VLOOKUP('Прайс MILWAUKEE®'!$J2666,'Legend ACC'!$A:$H,8,0)*(1-N2666),VLOOKUP('Прайс MILWAUKEE®'!$J2666,'Legend ACC'!$A:$H,8,0)*(1-N2666)/1.2)</f>
        <v>363.00000000000006</v>
      </c>
      <c r="N2666" s="98">
        <f>IF(OR(E2666="Принадлежности",E2666="Ручной инструмент"),$K$5,IF($K$4=0,0,IFERROR(VLOOKUP(Q2666,LEGEND!$V$4:$W$7,2,0),$K$4)))</f>
        <v>0</v>
      </c>
      <c r="O2666" s="103" t="s">
        <v>20</v>
      </c>
      <c r="P2666" s="102" t="s">
        <v>20</v>
      </c>
      <c r="Q2666" s="102" t="s">
        <v>20</v>
      </c>
      <c r="R2666" s="116" t="s">
        <v>8400</v>
      </c>
      <c r="S2666" s="114" t="s">
        <v>964</v>
      </c>
      <c r="T2666" s="114">
        <v>203</v>
      </c>
      <c r="U2666" s="114">
        <v>103</v>
      </c>
      <c r="V2666" s="114">
        <v>44</v>
      </c>
      <c r="W2666" s="115">
        <v>9.1999999999999998E-2</v>
      </c>
    </row>
    <row r="2667" spans="2:23" ht="51">
      <c r="B2667" s="95" t="s">
        <v>20807</v>
      </c>
      <c r="C2667" s="95" t="s">
        <v>20</v>
      </c>
      <c r="D2667" s="95" t="s">
        <v>20</v>
      </c>
      <c r="E2667" s="95" t="s">
        <v>17246</v>
      </c>
      <c r="F2667" s="95" t="s">
        <v>17252</v>
      </c>
      <c r="G2667" s="95" t="s">
        <v>17301</v>
      </c>
      <c r="H2667" s="14" t="s">
        <v>20866</v>
      </c>
      <c r="I2667" s="95" t="s">
        <v>8401</v>
      </c>
      <c r="J2667" s="120" t="s">
        <v>15338</v>
      </c>
      <c r="K2667" s="106" t="s">
        <v>8402</v>
      </c>
      <c r="L2667" s="95" t="s">
        <v>8401</v>
      </c>
      <c r="M2667" s="97">
        <f>IF($K$6="с учетом НДС",VLOOKUP('Прайс MILWAUKEE®'!$J2667,'Legend ACC'!$A:$H,8,0)*(1-N2667),VLOOKUP('Прайс MILWAUKEE®'!$J2667,'Legend ACC'!$A:$H,8,0)*(1-N2667)/1.2)</f>
        <v>187.00000000000003</v>
      </c>
      <c r="N2667" s="98">
        <f>IF(OR(E2667="Принадлежности",E2667="Ручной инструмент"),$K$5,IF($K$4=0,0,IFERROR(VLOOKUP(Q2667,LEGEND!$V$4:$W$7,2,0),$K$4)))</f>
        <v>0</v>
      </c>
      <c r="O2667" s="103" t="s">
        <v>20</v>
      </c>
      <c r="P2667" s="102" t="s">
        <v>20</v>
      </c>
      <c r="Q2667" s="102" t="s">
        <v>20</v>
      </c>
      <c r="R2667" s="116" t="s">
        <v>8403</v>
      </c>
      <c r="S2667" s="114" t="s">
        <v>964</v>
      </c>
      <c r="T2667" s="114">
        <v>120</v>
      </c>
      <c r="U2667" s="114">
        <v>50</v>
      </c>
      <c r="V2667" s="114">
        <v>10</v>
      </c>
      <c r="W2667" s="115">
        <v>0.01</v>
      </c>
    </row>
    <row r="2668" spans="2:23" ht="51">
      <c r="B2668" s="95" t="s">
        <v>20807</v>
      </c>
      <c r="C2668" s="95" t="s">
        <v>20</v>
      </c>
      <c r="D2668" s="95" t="s">
        <v>20</v>
      </c>
      <c r="E2668" s="95" t="s">
        <v>17246</v>
      </c>
      <c r="F2668" s="95" t="s">
        <v>17252</v>
      </c>
      <c r="G2668" s="95" t="s">
        <v>17301</v>
      </c>
      <c r="H2668" s="14" t="s">
        <v>20866</v>
      </c>
      <c r="I2668" s="95" t="s">
        <v>8404</v>
      </c>
      <c r="J2668" s="120" t="s">
        <v>15339</v>
      </c>
      <c r="K2668" s="106" t="s">
        <v>8405</v>
      </c>
      <c r="L2668" s="95" t="s">
        <v>8404</v>
      </c>
      <c r="M2668" s="97">
        <f>IF($K$6="с учетом НДС",VLOOKUP('Прайс MILWAUKEE®'!$J2668,'Legend ACC'!$A:$H,8,0)*(1-N2668),VLOOKUP('Прайс MILWAUKEE®'!$J2668,'Legend ACC'!$A:$H,8,0)*(1-N2668)/1.2)</f>
        <v>220.00000000000003</v>
      </c>
      <c r="N2668" s="98">
        <f>IF(OR(E2668="Принадлежности",E2668="Ручной инструмент"),$K$5,IF($K$4=0,0,IFERROR(VLOOKUP(Q2668,LEGEND!$V$4:$W$7,2,0),$K$4)))</f>
        <v>0</v>
      </c>
      <c r="O2668" s="103" t="s">
        <v>20</v>
      </c>
      <c r="P2668" s="102" t="s">
        <v>20</v>
      </c>
      <c r="Q2668" s="102" t="s">
        <v>20</v>
      </c>
      <c r="R2668" s="116" t="s">
        <v>8406</v>
      </c>
      <c r="S2668" s="114" t="s">
        <v>964</v>
      </c>
      <c r="T2668" s="114">
        <v>120</v>
      </c>
      <c r="U2668" s="114">
        <v>50</v>
      </c>
      <c r="V2668" s="114">
        <v>10</v>
      </c>
      <c r="W2668" s="115">
        <v>1.2E-2</v>
      </c>
    </row>
    <row r="2669" spans="2:23" ht="51">
      <c r="B2669" s="95" t="s">
        <v>20807</v>
      </c>
      <c r="C2669" s="95" t="s">
        <v>20</v>
      </c>
      <c r="D2669" s="95" t="s">
        <v>20</v>
      </c>
      <c r="E2669" s="95" t="s">
        <v>17246</v>
      </c>
      <c r="F2669" s="95" t="s">
        <v>17252</v>
      </c>
      <c r="G2669" s="95" t="s">
        <v>17301</v>
      </c>
      <c r="H2669" s="14" t="s">
        <v>20866</v>
      </c>
      <c r="I2669" s="95" t="s">
        <v>8407</v>
      </c>
      <c r="J2669" s="120" t="s">
        <v>15340</v>
      </c>
      <c r="K2669" s="106" t="s">
        <v>8408</v>
      </c>
      <c r="L2669" s="95" t="s">
        <v>8407</v>
      </c>
      <c r="M2669" s="97">
        <f>IF($K$6="с учетом НДС",VLOOKUP('Прайс MILWAUKEE®'!$J2669,'Legend ACC'!$A:$H,8,0)*(1-N2669),VLOOKUP('Прайс MILWAUKEE®'!$J2669,'Legend ACC'!$A:$H,8,0)*(1-N2669)/1.2)</f>
        <v>209.00000000000003</v>
      </c>
      <c r="N2669" s="98">
        <f>IF(OR(E2669="Принадлежности",E2669="Ручной инструмент"),$K$5,IF($K$4=0,0,IFERROR(VLOOKUP(Q2669,LEGEND!$V$4:$W$7,2,0),$K$4)))</f>
        <v>0</v>
      </c>
      <c r="O2669" s="103" t="s">
        <v>20</v>
      </c>
      <c r="P2669" s="102" t="s">
        <v>20</v>
      </c>
      <c r="Q2669" s="102" t="s">
        <v>20</v>
      </c>
      <c r="R2669" s="116" t="s">
        <v>8409</v>
      </c>
      <c r="S2669" s="114" t="s">
        <v>964</v>
      </c>
      <c r="T2669" s="114">
        <v>120</v>
      </c>
      <c r="U2669" s="114">
        <v>50</v>
      </c>
      <c r="V2669" s="114">
        <v>10</v>
      </c>
      <c r="W2669" s="115">
        <v>1.6E-2</v>
      </c>
    </row>
    <row r="2670" spans="2:23" ht="51">
      <c r="B2670" s="95" t="s">
        <v>20807</v>
      </c>
      <c r="C2670" s="95" t="s">
        <v>20</v>
      </c>
      <c r="D2670" s="95" t="s">
        <v>20</v>
      </c>
      <c r="E2670" s="95" t="s">
        <v>17246</v>
      </c>
      <c r="F2670" s="95" t="s">
        <v>17252</v>
      </c>
      <c r="G2670" s="95" t="s">
        <v>17301</v>
      </c>
      <c r="H2670" s="14" t="s">
        <v>20866</v>
      </c>
      <c r="I2670" s="95" t="s">
        <v>8410</v>
      </c>
      <c r="J2670" s="120" t="s">
        <v>15341</v>
      </c>
      <c r="K2670" s="106" t="s">
        <v>8411</v>
      </c>
      <c r="L2670" s="95" t="s">
        <v>8410</v>
      </c>
      <c r="M2670" s="97">
        <f>IF($K$6="с учетом НДС",VLOOKUP('Прайс MILWAUKEE®'!$J2670,'Legend ACC'!$A:$H,8,0)*(1-N2670),VLOOKUP('Прайс MILWAUKEE®'!$J2670,'Legend ACC'!$A:$H,8,0)*(1-N2670)/1.2)</f>
        <v>220.00000000000003</v>
      </c>
      <c r="N2670" s="98">
        <f>IF(OR(E2670="Принадлежности",E2670="Ручной инструмент"),$K$5,IF($K$4=0,0,IFERROR(VLOOKUP(Q2670,LEGEND!$V$4:$W$7,2,0),$K$4)))</f>
        <v>0</v>
      </c>
      <c r="O2670" s="103" t="s">
        <v>20</v>
      </c>
      <c r="P2670" s="102" t="s">
        <v>20</v>
      </c>
      <c r="Q2670" s="102" t="s">
        <v>20</v>
      </c>
      <c r="R2670" s="116" t="s">
        <v>8412</v>
      </c>
      <c r="S2670" s="114" t="s">
        <v>964</v>
      </c>
      <c r="T2670" s="114">
        <v>120</v>
      </c>
      <c r="U2670" s="114">
        <v>50</v>
      </c>
      <c r="V2670" s="114">
        <v>10</v>
      </c>
      <c r="W2670" s="115">
        <v>1.6E-2</v>
      </c>
    </row>
    <row r="2671" spans="2:23" ht="51">
      <c r="B2671" s="95" t="s">
        <v>20807</v>
      </c>
      <c r="C2671" s="95" t="s">
        <v>20</v>
      </c>
      <c r="D2671" s="95" t="s">
        <v>20</v>
      </c>
      <c r="E2671" s="95" t="s">
        <v>17246</v>
      </c>
      <c r="F2671" s="95" t="s">
        <v>17252</v>
      </c>
      <c r="G2671" s="95" t="s">
        <v>17301</v>
      </c>
      <c r="H2671" s="14" t="s">
        <v>20866</v>
      </c>
      <c r="I2671" s="95" t="s">
        <v>8413</v>
      </c>
      <c r="J2671" s="120" t="s">
        <v>15342</v>
      </c>
      <c r="K2671" s="106" t="s">
        <v>8414</v>
      </c>
      <c r="L2671" s="95" t="s">
        <v>8413</v>
      </c>
      <c r="M2671" s="97">
        <f>IF($K$6="с учетом НДС",VLOOKUP('Прайс MILWAUKEE®'!$J2671,'Legend ACC'!$A:$H,8,0)*(1-N2671),VLOOKUP('Прайс MILWAUKEE®'!$J2671,'Legend ACC'!$A:$H,8,0)*(1-N2671)/1.2)</f>
        <v>231.00000000000003</v>
      </c>
      <c r="N2671" s="98">
        <f>IF(OR(E2671="Принадлежности",E2671="Ручной инструмент"),$K$5,IF($K$4=0,0,IFERROR(VLOOKUP(Q2671,LEGEND!$V$4:$W$7,2,0),$K$4)))</f>
        <v>0</v>
      </c>
      <c r="O2671" s="103" t="s">
        <v>20</v>
      </c>
      <c r="P2671" s="102" t="s">
        <v>20</v>
      </c>
      <c r="Q2671" s="102" t="s">
        <v>20</v>
      </c>
      <c r="R2671" s="116" t="s">
        <v>8415</v>
      </c>
      <c r="S2671" s="114" t="s">
        <v>964</v>
      </c>
      <c r="T2671" s="114">
        <v>120</v>
      </c>
      <c r="U2671" s="114">
        <v>50</v>
      </c>
      <c r="V2671" s="114">
        <v>10</v>
      </c>
      <c r="W2671" s="115">
        <v>1.6E-2</v>
      </c>
    </row>
    <row r="2672" spans="2:23" ht="51">
      <c r="B2672" s="95" t="s">
        <v>20807</v>
      </c>
      <c r="C2672" s="95" t="s">
        <v>20</v>
      </c>
      <c r="D2672" s="95" t="s">
        <v>20</v>
      </c>
      <c r="E2672" s="95" t="s">
        <v>17246</v>
      </c>
      <c r="F2672" s="95" t="s">
        <v>17252</v>
      </c>
      <c r="G2672" s="95" t="s">
        <v>17301</v>
      </c>
      <c r="H2672" s="14" t="s">
        <v>20866</v>
      </c>
      <c r="I2672" s="95" t="s">
        <v>8416</v>
      </c>
      <c r="J2672" s="120" t="s">
        <v>15343</v>
      </c>
      <c r="K2672" s="106" t="s">
        <v>8417</v>
      </c>
      <c r="L2672" s="95" t="s">
        <v>8416</v>
      </c>
      <c r="M2672" s="97">
        <f>IF($K$6="с учетом НДС",VLOOKUP('Прайс MILWAUKEE®'!$J2672,'Legend ACC'!$A:$H,8,0)*(1-N2672),VLOOKUP('Прайс MILWAUKEE®'!$J2672,'Legend ACC'!$A:$H,8,0)*(1-N2672)/1.2)</f>
        <v>187.00000000000003</v>
      </c>
      <c r="N2672" s="98">
        <f>IF(OR(E2672="Принадлежности",E2672="Ручной инструмент"),$K$5,IF($K$4=0,0,IFERROR(VLOOKUP(Q2672,LEGEND!$V$4:$W$7,2,0),$K$4)))</f>
        <v>0</v>
      </c>
      <c r="O2672" s="103" t="s">
        <v>20</v>
      </c>
      <c r="P2672" s="102" t="s">
        <v>20</v>
      </c>
      <c r="Q2672" s="102" t="s">
        <v>20</v>
      </c>
      <c r="R2672" s="116" t="s">
        <v>8418</v>
      </c>
      <c r="S2672" s="114" t="s">
        <v>964</v>
      </c>
      <c r="T2672" s="114">
        <v>120</v>
      </c>
      <c r="U2672" s="114">
        <v>50</v>
      </c>
      <c r="V2672" s="114">
        <v>10</v>
      </c>
      <c r="W2672" s="115">
        <v>1.6E-2</v>
      </c>
    </row>
    <row r="2673" spans="2:23" ht="38.25">
      <c r="B2673" s="95" t="s">
        <v>20807</v>
      </c>
      <c r="C2673" s="95" t="s">
        <v>20</v>
      </c>
      <c r="D2673" s="95" t="s">
        <v>20</v>
      </c>
      <c r="E2673" s="95" t="s">
        <v>17246</v>
      </c>
      <c r="F2673" s="95" t="s">
        <v>17260</v>
      </c>
      <c r="G2673" s="95" t="s">
        <v>6112</v>
      </c>
      <c r="H2673" s="14" t="s">
        <v>20837</v>
      </c>
      <c r="I2673" s="95" t="s">
        <v>8419</v>
      </c>
      <c r="J2673" s="120" t="s">
        <v>15344</v>
      </c>
      <c r="K2673" s="106" t="s">
        <v>8420</v>
      </c>
      <c r="L2673" s="95" t="s">
        <v>8419</v>
      </c>
      <c r="M2673" s="97">
        <f>IF($K$6="с учетом НДС",VLOOKUP('Прайс MILWAUKEE®'!$J2673,'Legend ACC'!$A:$H,8,0)*(1-N2673),VLOOKUP('Прайс MILWAUKEE®'!$J2673,'Legend ACC'!$A:$H,8,0)*(1-N2673)/1.2)</f>
        <v>682</v>
      </c>
      <c r="N2673" s="98">
        <f>IF(OR(E2673="Принадлежности",E2673="Ручной инструмент"),$K$5,IF($K$4=0,0,IFERROR(VLOOKUP(Q2673,LEGEND!$V$4:$W$7,2,0),$K$4)))</f>
        <v>0</v>
      </c>
      <c r="O2673" s="103" t="s">
        <v>20</v>
      </c>
      <c r="P2673" s="102" t="s">
        <v>20</v>
      </c>
      <c r="Q2673" s="102" t="s">
        <v>20</v>
      </c>
      <c r="R2673" s="116" t="s">
        <v>8421</v>
      </c>
      <c r="S2673" s="114" t="s">
        <v>964</v>
      </c>
      <c r="T2673" s="114">
        <v>145</v>
      </c>
      <c r="U2673" s="114">
        <v>45</v>
      </c>
      <c r="V2673" s="114">
        <v>20</v>
      </c>
      <c r="W2673" s="115">
        <v>6.2E-2</v>
      </c>
    </row>
    <row r="2674" spans="2:23" ht="38.25">
      <c r="B2674" s="95" t="s">
        <v>20807</v>
      </c>
      <c r="C2674" s="95" t="s">
        <v>20</v>
      </c>
      <c r="D2674" s="95" t="s">
        <v>20</v>
      </c>
      <c r="E2674" s="95" t="s">
        <v>17246</v>
      </c>
      <c r="F2674" s="95" t="s">
        <v>17252</v>
      </c>
      <c r="G2674" s="95" t="s">
        <v>17301</v>
      </c>
      <c r="H2674" s="14" t="s">
        <v>20865</v>
      </c>
      <c r="I2674" s="95" t="s">
        <v>8422</v>
      </c>
      <c r="J2674" s="120" t="s">
        <v>15345</v>
      </c>
      <c r="K2674" s="106" t="s">
        <v>8423</v>
      </c>
      <c r="L2674" s="95" t="s">
        <v>8422</v>
      </c>
      <c r="M2674" s="97">
        <f>IF($K$6="с учетом НДС",VLOOKUP('Прайс MILWAUKEE®'!$J2674,'Legend ACC'!$A:$H,8,0)*(1-N2674),VLOOKUP('Прайс MILWAUKEE®'!$J2674,'Legend ACC'!$A:$H,8,0)*(1-N2674)/1.2)</f>
        <v>1023.0000000000001</v>
      </c>
      <c r="N2674" s="98">
        <f>IF(OR(E2674="Принадлежности",E2674="Ручной инструмент"),$K$5,IF($K$4=0,0,IFERROR(VLOOKUP(Q2674,LEGEND!$V$4:$W$7,2,0),$K$4)))</f>
        <v>0</v>
      </c>
      <c r="O2674" s="103" t="s">
        <v>20</v>
      </c>
      <c r="P2674" s="102" t="s">
        <v>20</v>
      </c>
      <c r="Q2674" s="102" t="s">
        <v>20</v>
      </c>
      <c r="R2674" s="116" t="s">
        <v>8424</v>
      </c>
      <c r="S2674" s="114" t="s">
        <v>964</v>
      </c>
      <c r="T2674" s="114">
        <v>254</v>
      </c>
      <c r="U2674" s="114">
        <v>53</v>
      </c>
      <c r="V2674" s="114">
        <v>27</v>
      </c>
      <c r="W2674" s="115">
        <v>0.3</v>
      </c>
    </row>
    <row r="2675" spans="2:23" ht="38.25">
      <c r="B2675" s="95" t="s">
        <v>20807</v>
      </c>
      <c r="C2675" s="95" t="s">
        <v>20</v>
      </c>
      <c r="D2675" s="95" t="s">
        <v>20</v>
      </c>
      <c r="E2675" s="95" t="s">
        <v>17246</v>
      </c>
      <c r="F2675" s="95" t="s">
        <v>17260</v>
      </c>
      <c r="G2675" s="95" t="s">
        <v>6112</v>
      </c>
      <c r="H2675" s="14" t="s">
        <v>20865</v>
      </c>
      <c r="I2675" s="95" t="s">
        <v>8425</v>
      </c>
      <c r="J2675" s="120" t="s">
        <v>15346</v>
      </c>
      <c r="K2675" s="106" t="s">
        <v>8426</v>
      </c>
      <c r="L2675" s="95" t="s">
        <v>8425</v>
      </c>
      <c r="M2675" s="97">
        <f>IF($K$6="с учетом НДС",VLOOKUP('Прайс MILWAUKEE®'!$J2675,'Legend ACC'!$A:$H,8,0)*(1-N2675),VLOOKUP('Прайс MILWAUKEE®'!$J2675,'Legend ACC'!$A:$H,8,0)*(1-N2675)/1.2)</f>
        <v>803.00000000000011</v>
      </c>
      <c r="N2675" s="98">
        <f>IF(OR(E2675="Принадлежности",E2675="Ручной инструмент"),$K$5,IF($K$4=0,0,IFERROR(VLOOKUP(Q2675,LEGEND!$V$4:$W$7,2,0),$K$4)))</f>
        <v>0</v>
      </c>
      <c r="O2675" s="103" t="s">
        <v>20</v>
      </c>
      <c r="P2675" s="102" t="s">
        <v>20</v>
      </c>
      <c r="Q2675" s="102" t="s">
        <v>20</v>
      </c>
      <c r="R2675" s="116" t="s">
        <v>8427</v>
      </c>
      <c r="S2675" s="114" t="s">
        <v>964</v>
      </c>
      <c r="T2675" s="114">
        <v>51</v>
      </c>
      <c r="U2675" s="114">
        <v>20</v>
      </c>
      <c r="V2675" s="114">
        <v>406</v>
      </c>
      <c r="W2675" s="115">
        <v>0.37</v>
      </c>
    </row>
    <row r="2676" spans="2:23" ht="38.25">
      <c r="B2676" s="95" t="s">
        <v>20807</v>
      </c>
      <c r="C2676" s="95" t="s">
        <v>20</v>
      </c>
      <c r="D2676" s="95" t="s">
        <v>20</v>
      </c>
      <c r="E2676" s="95" t="s">
        <v>17246</v>
      </c>
      <c r="F2676" s="95" t="s">
        <v>17260</v>
      </c>
      <c r="G2676" s="95" t="s">
        <v>6112</v>
      </c>
      <c r="H2676" s="14" t="s">
        <v>20843</v>
      </c>
      <c r="I2676" s="95" t="s">
        <v>8428</v>
      </c>
      <c r="J2676" s="120" t="s">
        <v>15347</v>
      </c>
      <c r="K2676" s="106" t="s">
        <v>8429</v>
      </c>
      <c r="L2676" s="95" t="s">
        <v>8428</v>
      </c>
      <c r="M2676" s="97">
        <f>IF($K$6="с учетом НДС",VLOOKUP('Прайс MILWAUKEE®'!$J2676,'Legend ACC'!$A:$H,8,0)*(1-N2676),VLOOKUP('Прайс MILWAUKEE®'!$J2676,'Legend ACC'!$A:$H,8,0)*(1-N2676)/1.2)</f>
        <v>880.00000000000011</v>
      </c>
      <c r="N2676" s="98">
        <f>IF(OR(E2676="Принадлежности",E2676="Ручной инструмент"),$K$5,IF($K$4=0,0,IFERROR(VLOOKUP(Q2676,LEGEND!$V$4:$W$7,2,0),$K$4)))</f>
        <v>0</v>
      </c>
      <c r="O2676" s="103" t="s">
        <v>20</v>
      </c>
      <c r="P2676" s="102" t="s">
        <v>20</v>
      </c>
      <c r="Q2676" s="102" t="s">
        <v>20</v>
      </c>
      <c r="R2676" s="116" t="s">
        <v>8430</v>
      </c>
      <c r="S2676" s="114" t="s">
        <v>964</v>
      </c>
      <c r="T2676" s="114">
        <v>440</v>
      </c>
      <c r="U2676" s="114">
        <v>53</v>
      </c>
      <c r="V2676" s="114">
        <v>40</v>
      </c>
      <c r="W2676" s="115">
        <v>0.33300000000000002</v>
      </c>
    </row>
    <row r="2677" spans="2:23" ht="51">
      <c r="B2677" s="95" t="s">
        <v>20807</v>
      </c>
      <c r="C2677" s="95" t="s">
        <v>20</v>
      </c>
      <c r="D2677" s="95" t="s">
        <v>20</v>
      </c>
      <c r="E2677" s="95" t="s">
        <v>17246</v>
      </c>
      <c r="F2677" s="95" t="s">
        <v>17252</v>
      </c>
      <c r="G2677" s="95" t="s">
        <v>17301</v>
      </c>
      <c r="H2677" s="14" t="s">
        <v>20865</v>
      </c>
      <c r="I2677" s="95" t="s">
        <v>8431</v>
      </c>
      <c r="J2677" s="120" t="s">
        <v>15348</v>
      </c>
      <c r="K2677" s="106" t="s">
        <v>8432</v>
      </c>
      <c r="L2677" s="95" t="s">
        <v>8431</v>
      </c>
      <c r="M2677" s="97">
        <f>IF($K$6="с учетом НДС",VLOOKUP('Прайс MILWAUKEE®'!$J2677,'Legend ACC'!$A:$H,8,0)*(1-N2677),VLOOKUP('Прайс MILWAUKEE®'!$J2677,'Legend ACC'!$A:$H,8,0)*(1-N2677)/1.2)</f>
        <v>1045</v>
      </c>
      <c r="N2677" s="98">
        <f>IF(OR(E2677="Принадлежности",E2677="Ручной инструмент"),$K$5,IF($K$4=0,0,IFERROR(VLOOKUP(Q2677,LEGEND!$V$4:$W$7,2,0),$K$4)))</f>
        <v>0</v>
      </c>
      <c r="O2677" s="103" t="s">
        <v>20</v>
      </c>
      <c r="P2677" s="102" t="s">
        <v>20</v>
      </c>
      <c r="Q2677" s="102" t="s">
        <v>20</v>
      </c>
      <c r="R2677" s="116" t="s">
        <v>8433</v>
      </c>
      <c r="S2677" s="114" t="s">
        <v>4755</v>
      </c>
      <c r="T2677" s="114">
        <v>51</v>
      </c>
      <c r="U2677" s="114">
        <v>21</v>
      </c>
      <c r="V2677" s="114">
        <v>533</v>
      </c>
      <c r="W2677" s="115">
        <v>0.54</v>
      </c>
    </row>
    <row r="2678" spans="2:23" ht="51">
      <c r="B2678" s="95" t="s">
        <v>20807</v>
      </c>
      <c r="C2678" s="95" t="s">
        <v>20</v>
      </c>
      <c r="D2678" s="95" t="s">
        <v>20</v>
      </c>
      <c r="E2678" s="95" t="s">
        <v>17246</v>
      </c>
      <c r="F2678" s="95" t="s">
        <v>17252</v>
      </c>
      <c r="G2678" s="95" t="s">
        <v>17301</v>
      </c>
      <c r="H2678" s="14" t="s">
        <v>20865</v>
      </c>
      <c r="I2678" s="95" t="s">
        <v>8434</v>
      </c>
      <c r="J2678" s="120" t="s">
        <v>15349</v>
      </c>
      <c r="K2678" s="106" t="s">
        <v>8435</v>
      </c>
      <c r="L2678" s="95" t="s">
        <v>8434</v>
      </c>
      <c r="M2678" s="97">
        <f>IF($K$6="с учетом НДС",VLOOKUP('Прайс MILWAUKEE®'!$J2678,'Legend ACC'!$A:$H,8,0)*(1-N2678),VLOOKUP('Прайс MILWAUKEE®'!$J2678,'Legend ACC'!$A:$H,8,0)*(1-N2678)/1.2)</f>
        <v>1188</v>
      </c>
      <c r="N2678" s="98">
        <f>IF(OR(E2678="Принадлежности",E2678="Ручной инструмент"),$K$5,IF($K$4=0,0,IFERROR(VLOOKUP(Q2678,LEGEND!$V$4:$W$7,2,0),$K$4)))</f>
        <v>0</v>
      </c>
      <c r="O2678" s="103" t="s">
        <v>20</v>
      </c>
      <c r="P2678" s="102" t="s">
        <v>20</v>
      </c>
      <c r="Q2678" s="102" t="s">
        <v>20</v>
      </c>
      <c r="R2678" s="116" t="s">
        <v>8436</v>
      </c>
      <c r="S2678" s="114" t="s">
        <v>964</v>
      </c>
      <c r="T2678" s="114">
        <v>54</v>
      </c>
      <c r="U2678" s="114">
        <v>711</v>
      </c>
      <c r="V2678" s="114">
        <v>711</v>
      </c>
      <c r="W2678" s="115">
        <v>0.69</v>
      </c>
    </row>
    <row r="2679" spans="2:23" ht="38.25">
      <c r="B2679" s="95" t="s">
        <v>20807</v>
      </c>
      <c r="C2679" s="95" t="s">
        <v>20</v>
      </c>
      <c r="D2679" s="95" t="s">
        <v>20</v>
      </c>
      <c r="E2679" s="95" t="s">
        <v>17246</v>
      </c>
      <c r="F2679" s="95" t="s">
        <v>17252</v>
      </c>
      <c r="G2679" s="95" t="s">
        <v>17301</v>
      </c>
      <c r="H2679" s="14" t="s">
        <v>20865</v>
      </c>
      <c r="I2679" s="95" t="s">
        <v>8437</v>
      </c>
      <c r="J2679" s="120" t="s">
        <v>15350</v>
      </c>
      <c r="K2679" s="106" t="s">
        <v>8438</v>
      </c>
      <c r="L2679" s="95" t="s">
        <v>8437</v>
      </c>
      <c r="M2679" s="97">
        <f>IF($K$6="с учетом НДС",VLOOKUP('Прайс MILWAUKEE®'!$J2679,'Legend ACC'!$A:$H,8,0)*(1-N2679),VLOOKUP('Прайс MILWAUKEE®'!$J2679,'Legend ACC'!$A:$H,8,0)*(1-N2679)/1.2)</f>
        <v>154</v>
      </c>
      <c r="N2679" s="98">
        <f>IF(OR(E2679="Принадлежности",E2679="Ручной инструмент"),$K$5,IF($K$4=0,0,IFERROR(VLOOKUP(Q2679,LEGEND!$V$4:$W$7,2,0),$K$4)))</f>
        <v>0</v>
      </c>
      <c r="O2679" s="103" t="s">
        <v>20</v>
      </c>
      <c r="P2679" s="102" t="s">
        <v>20</v>
      </c>
      <c r="Q2679" s="102" t="s">
        <v>20</v>
      </c>
      <c r="R2679" s="116" t="s">
        <v>8439</v>
      </c>
      <c r="S2679" s="114" t="s">
        <v>4755</v>
      </c>
      <c r="T2679" s="114">
        <v>9</v>
      </c>
      <c r="U2679" s="114">
        <v>9</v>
      </c>
      <c r="V2679" s="114">
        <v>51</v>
      </c>
      <c r="W2679" s="115">
        <v>8.9999999999999993E-3</v>
      </c>
    </row>
    <row r="2680" spans="2:23" ht="38.25">
      <c r="B2680" s="95" t="s">
        <v>20807</v>
      </c>
      <c r="C2680" s="95" t="s">
        <v>20</v>
      </c>
      <c r="D2680" s="95" t="s">
        <v>20</v>
      </c>
      <c r="E2680" s="95" t="s">
        <v>17246</v>
      </c>
      <c r="F2680" s="95" t="s">
        <v>17252</v>
      </c>
      <c r="G2680" s="95" t="s">
        <v>17301</v>
      </c>
      <c r="H2680" s="14" t="s">
        <v>20865</v>
      </c>
      <c r="I2680" s="95" t="s">
        <v>8440</v>
      </c>
      <c r="J2680" s="120" t="s">
        <v>15351</v>
      </c>
      <c r="K2680" s="106" t="s">
        <v>8441</v>
      </c>
      <c r="L2680" s="95" t="s">
        <v>8440</v>
      </c>
      <c r="M2680" s="97">
        <f>IF($K$6="с учетом НДС",VLOOKUP('Прайс MILWAUKEE®'!$J2680,'Legend ACC'!$A:$H,8,0)*(1-N2680),VLOOKUP('Прайс MILWAUKEE®'!$J2680,'Legend ACC'!$A:$H,8,0)*(1-N2680)/1.2)</f>
        <v>165</v>
      </c>
      <c r="N2680" s="98">
        <f>IF(OR(E2680="Принадлежности",E2680="Ручной инструмент"),$K$5,IF($K$4=0,0,IFERROR(VLOOKUP(Q2680,LEGEND!$V$4:$W$7,2,0),$K$4)))</f>
        <v>0</v>
      </c>
      <c r="O2680" s="103" t="s">
        <v>20</v>
      </c>
      <c r="P2680" s="102" t="s">
        <v>20</v>
      </c>
      <c r="Q2680" s="102" t="s">
        <v>20</v>
      </c>
      <c r="R2680" s="116" t="s">
        <v>8442</v>
      </c>
      <c r="S2680" s="114" t="s">
        <v>4755</v>
      </c>
      <c r="T2680" s="114">
        <v>9</v>
      </c>
      <c r="U2680" s="114">
        <v>9</v>
      </c>
      <c r="V2680" s="114">
        <v>69</v>
      </c>
      <c r="W2680" s="115">
        <v>3.1E-2</v>
      </c>
    </row>
    <row r="2681" spans="2:23" ht="38.25">
      <c r="B2681" s="95" t="s">
        <v>20807</v>
      </c>
      <c r="C2681" s="95" t="s">
        <v>20</v>
      </c>
      <c r="D2681" s="95" t="s">
        <v>20</v>
      </c>
      <c r="E2681" s="95" t="s">
        <v>17246</v>
      </c>
      <c r="F2681" s="95" t="s">
        <v>17268</v>
      </c>
      <c r="G2681" s="95" t="s">
        <v>17306</v>
      </c>
      <c r="H2681" s="14" t="s">
        <v>20842</v>
      </c>
      <c r="I2681" s="95" t="s">
        <v>8443</v>
      </c>
      <c r="J2681" s="120" t="s">
        <v>15352</v>
      </c>
      <c r="K2681" s="106" t="s">
        <v>8444</v>
      </c>
      <c r="L2681" s="95" t="s">
        <v>8443</v>
      </c>
      <c r="M2681" s="97">
        <f>IF($K$6="с учетом НДС",VLOOKUP('Прайс MILWAUKEE®'!$J2681,'Legend ACC'!$A:$H,8,0)*(1-N2681),VLOOKUP('Прайс MILWAUKEE®'!$J2681,'Legend ACC'!$A:$H,8,0)*(1-N2681)/1.2)</f>
        <v>704</v>
      </c>
      <c r="N2681" s="98">
        <f>IF(OR(E2681="Принадлежности",E2681="Ручной инструмент"),$K$5,IF($K$4=0,0,IFERROR(VLOOKUP(Q2681,LEGEND!$V$4:$W$7,2,0),$K$4)))</f>
        <v>0</v>
      </c>
      <c r="O2681" s="103" t="s">
        <v>20</v>
      </c>
      <c r="P2681" s="102" t="s">
        <v>20</v>
      </c>
      <c r="Q2681" s="102" t="s">
        <v>20</v>
      </c>
      <c r="R2681" s="116" t="s">
        <v>8445</v>
      </c>
      <c r="S2681" s="114" t="s">
        <v>4755</v>
      </c>
      <c r="T2681" s="114">
        <v>44</v>
      </c>
      <c r="U2681" s="114">
        <v>12</v>
      </c>
      <c r="V2681" s="114">
        <v>140</v>
      </c>
      <c r="W2681" s="115">
        <v>4.2999999999999997E-2</v>
      </c>
    </row>
    <row r="2682" spans="2:23" ht="25.5">
      <c r="B2682" s="95" t="s">
        <v>20807</v>
      </c>
      <c r="C2682" s="95" t="s">
        <v>20</v>
      </c>
      <c r="D2682" s="95" t="s">
        <v>20</v>
      </c>
      <c r="E2682" s="95" t="s">
        <v>17246</v>
      </c>
      <c r="F2682" s="95" t="s">
        <v>17268</v>
      </c>
      <c r="G2682" s="95" t="s">
        <v>17306</v>
      </c>
      <c r="H2682" s="14" t="s">
        <v>20842</v>
      </c>
      <c r="I2682" s="95" t="s">
        <v>8446</v>
      </c>
      <c r="J2682" s="120" t="s">
        <v>15353</v>
      </c>
      <c r="K2682" s="106" t="s">
        <v>8447</v>
      </c>
      <c r="L2682" s="95" t="s">
        <v>8446</v>
      </c>
      <c r="M2682" s="97">
        <f>IF($K$6="с учетом НДС",VLOOKUP('Прайс MILWAUKEE®'!$J2682,'Legend ACC'!$A:$H,8,0)*(1-N2682),VLOOKUP('Прайс MILWAUKEE®'!$J2682,'Legend ACC'!$A:$H,8,0)*(1-N2682)/1.2)</f>
        <v>957.00000000000011</v>
      </c>
      <c r="N2682" s="98">
        <f>IF(OR(E2682="Принадлежности",E2682="Ручной инструмент"),$K$5,IF($K$4=0,0,IFERROR(VLOOKUP(Q2682,LEGEND!$V$4:$W$7,2,0),$K$4)))</f>
        <v>0</v>
      </c>
      <c r="O2682" s="103" t="s">
        <v>20</v>
      </c>
      <c r="P2682" s="102" t="s">
        <v>20</v>
      </c>
      <c r="Q2682" s="102" t="s">
        <v>20</v>
      </c>
      <c r="R2682" s="116" t="s">
        <v>8448</v>
      </c>
      <c r="S2682" s="114" t="s">
        <v>4755</v>
      </c>
      <c r="T2682" s="114">
        <v>127</v>
      </c>
      <c r="U2682" s="114">
        <v>43</v>
      </c>
      <c r="V2682" s="114">
        <v>5</v>
      </c>
      <c r="W2682" s="115">
        <v>3.5999999999999997E-2</v>
      </c>
    </row>
    <row r="2683" spans="2:23" ht="51">
      <c r="B2683" s="95" t="s">
        <v>20807</v>
      </c>
      <c r="C2683" s="95" t="s">
        <v>20</v>
      </c>
      <c r="D2683" s="95" t="s">
        <v>20</v>
      </c>
      <c r="E2683" s="95" t="s">
        <v>17246</v>
      </c>
      <c r="F2683" s="95" t="s">
        <v>17260</v>
      </c>
      <c r="G2683" s="95" t="s">
        <v>17296</v>
      </c>
      <c r="H2683" s="14" t="s">
        <v>20829</v>
      </c>
      <c r="I2683" s="95" t="s">
        <v>8449</v>
      </c>
      <c r="J2683" s="120" t="s">
        <v>15354</v>
      </c>
      <c r="K2683" s="106" t="s">
        <v>8450</v>
      </c>
      <c r="L2683" s="95" t="s">
        <v>8449</v>
      </c>
      <c r="M2683" s="97">
        <f>IF($K$6="с учетом НДС",VLOOKUP('Прайс MILWAUKEE®'!$J2683,'Legend ACC'!$A:$H,8,0)*(1-N2683),VLOOKUP('Прайс MILWAUKEE®'!$J2683,'Legend ACC'!$A:$H,8,0)*(1-N2683)/1.2)</f>
        <v>2343</v>
      </c>
      <c r="N2683" s="98">
        <f>IF(OR(E2683="Принадлежности",E2683="Ручной инструмент"),$K$5,IF($K$4=0,0,IFERROR(VLOOKUP(Q2683,LEGEND!$V$4:$W$7,2,0),$K$4)))</f>
        <v>0</v>
      </c>
      <c r="O2683" s="103" t="s">
        <v>20</v>
      </c>
      <c r="P2683" s="102" t="s">
        <v>20</v>
      </c>
      <c r="Q2683" s="102" t="s">
        <v>20</v>
      </c>
      <c r="R2683" s="116" t="s">
        <v>8451</v>
      </c>
      <c r="S2683" s="114" t="s">
        <v>4755</v>
      </c>
      <c r="T2683" s="114">
        <v>508</v>
      </c>
      <c r="U2683" s="114">
        <v>177</v>
      </c>
      <c r="V2683" s="114">
        <v>18</v>
      </c>
      <c r="W2683" s="115">
        <v>0.24</v>
      </c>
    </row>
    <row r="2684" spans="2:23" ht="51">
      <c r="B2684" s="95" t="s">
        <v>20807</v>
      </c>
      <c r="C2684" s="95" t="s">
        <v>20</v>
      </c>
      <c r="D2684" s="95" t="s">
        <v>20</v>
      </c>
      <c r="E2684" s="95" t="s">
        <v>17246</v>
      </c>
      <c r="F2684" s="95" t="s">
        <v>17260</v>
      </c>
      <c r="G2684" s="95" t="s">
        <v>17296</v>
      </c>
      <c r="H2684" s="14" t="s">
        <v>20829</v>
      </c>
      <c r="I2684" s="95" t="s">
        <v>8452</v>
      </c>
      <c r="J2684" s="120" t="s">
        <v>15355</v>
      </c>
      <c r="K2684" s="106" t="s">
        <v>8453</v>
      </c>
      <c r="L2684" s="95" t="s">
        <v>8452</v>
      </c>
      <c r="M2684" s="97">
        <f>IF($K$6="с учетом НДС",VLOOKUP('Прайс MILWAUKEE®'!$J2684,'Legend ACC'!$A:$H,8,0)*(1-N2684),VLOOKUP('Прайс MILWAUKEE®'!$J2684,'Legend ACC'!$A:$H,8,0)*(1-N2684)/1.2)</f>
        <v>2343</v>
      </c>
      <c r="N2684" s="98">
        <f>IF(OR(E2684="Принадлежности",E2684="Ручной инструмент"),$K$5,IF($K$4=0,0,IFERROR(VLOOKUP(Q2684,LEGEND!$V$4:$W$7,2,0),$K$4)))</f>
        <v>0</v>
      </c>
      <c r="O2684" s="103" t="s">
        <v>20</v>
      </c>
      <c r="P2684" s="102" t="s">
        <v>20</v>
      </c>
      <c r="Q2684" s="102" t="s">
        <v>20</v>
      </c>
      <c r="R2684" s="116" t="s">
        <v>8454</v>
      </c>
      <c r="S2684" s="114" t="s">
        <v>4755</v>
      </c>
      <c r="T2684" s="114">
        <v>508</v>
      </c>
      <c r="U2684" s="114">
        <v>177</v>
      </c>
      <c r="V2684" s="114">
        <v>18</v>
      </c>
      <c r="W2684" s="115">
        <v>0.28000000000000003</v>
      </c>
    </row>
    <row r="2685" spans="2:23" ht="38.25">
      <c r="B2685" s="95" t="s">
        <v>20807</v>
      </c>
      <c r="C2685" s="95" t="s">
        <v>20</v>
      </c>
      <c r="D2685" s="95" t="s">
        <v>20</v>
      </c>
      <c r="E2685" s="95" t="s">
        <v>17246</v>
      </c>
      <c r="F2685" s="95" t="s">
        <v>17260</v>
      </c>
      <c r="G2685" s="95" t="s">
        <v>17296</v>
      </c>
      <c r="H2685" s="14" t="s">
        <v>20829</v>
      </c>
      <c r="I2685" s="95" t="s">
        <v>8455</v>
      </c>
      <c r="J2685" s="120" t="s">
        <v>15356</v>
      </c>
      <c r="K2685" s="106" t="s">
        <v>8456</v>
      </c>
      <c r="L2685" s="95" t="s">
        <v>8455</v>
      </c>
      <c r="M2685" s="97">
        <f>IF($K$6="с учетом НДС",VLOOKUP('Прайс MILWAUKEE®'!$J2685,'Legend ACC'!$A:$H,8,0)*(1-N2685),VLOOKUP('Прайс MILWAUKEE®'!$J2685,'Legend ACC'!$A:$H,8,0)*(1-N2685)/1.2)</f>
        <v>2013.0000000000002</v>
      </c>
      <c r="N2685" s="98">
        <f>IF(OR(E2685="Принадлежности",E2685="Ручной инструмент"),$K$5,IF($K$4=0,0,IFERROR(VLOOKUP(Q2685,LEGEND!$V$4:$W$7,2,0),$K$4)))</f>
        <v>0</v>
      </c>
      <c r="O2685" s="103" t="s">
        <v>20</v>
      </c>
      <c r="P2685" s="102" t="s">
        <v>20</v>
      </c>
      <c r="Q2685" s="102" t="s">
        <v>20</v>
      </c>
      <c r="R2685" s="116" t="s">
        <v>8457</v>
      </c>
      <c r="S2685" s="114" t="s">
        <v>4755</v>
      </c>
      <c r="T2685" s="114">
        <v>178</v>
      </c>
      <c r="U2685" s="114">
        <v>20</v>
      </c>
      <c r="V2685" s="114">
        <v>382</v>
      </c>
      <c r="W2685" s="115">
        <v>0.216</v>
      </c>
    </row>
    <row r="2686" spans="2:23" ht="38.25">
      <c r="B2686" s="95" t="s">
        <v>20807</v>
      </c>
      <c r="C2686" s="95" t="s">
        <v>20</v>
      </c>
      <c r="D2686" s="95" t="s">
        <v>20</v>
      </c>
      <c r="E2686" s="95" t="s">
        <v>17246</v>
      </c>
      <c r="F2686" s="95" t="s">
        <v>17260</v>
      </c>
      <c r="G2686" s="95" t="s">
        <v>17296</v>
      </c>
      <c r="H2686" s="14" t="s">
        <v>20829</v>
      </c>
      <c r="I2686" s="95" t="s">
        <v>8458</v>
      </c>
      <c r="J2686" s="120" t="s">
        <v>15357</v>
      </c>
      <c r="K2686" s="106" t="s">
        <v>8459</v>
      </c>
      <c r="L2686" s="95" t="s">
        <v>8458</v>
      </c>
      <c r="M2686" s="97">
        <f>IF($K$6="с учетом НДС",VLOOKUP('Прайс MILWAUKEE®'!$J2686,'Legend ACC'!$A:$H,8,0)*(1-N2686),VLOOKUP('Прайс MILWAUKEE®'!$J2686,'Legend ACC'!$A:$H,8,0)*(1-N2686)/1.2)</f>
        <v>2343</v>
      </c>
      <c r="N2686" s="98">
        <f>IF(OR(E2686="Принадлежности",E2686="Ручной инструмент"),$K$5,IF($K$4=0,0,IFERROR(VLOOKUP(Q2686,LEGEND!$V$4:$W$7,2,0),$K$4)))</f>
        <v>0</v>
      </c>
      <c r="O2686" s="103" t="s">
        <v>20</v>
      </c>
      <c r="P2686" s="102" t="s">
        <v>20</v>
      </c>
      <c r="Q2686" s="102" t="s">
        <v>20</v>
      </c>
      <c r="R2686" s="116" t="s">
        <v>8460</v>
      </c>
      <c r="S2686" s="114" t="s">
        <v>4755</v>
      </c>
      <c r="T2686" s="114">
        <v>496</v>
      </c>
      <c r="U2686" s="114">
        <v>182</v>
      </c>
      <c r="V2686" s="114">
        <v>24</v>
      </c>
      <c r="W2686" s="115">
        <v>0.26100000000000001</v>
      </c>
    </row>
    <row r="2687" spans="2:23" ht="38.25">
      <c r="B2687" s="95" t="s">
        <v>20807</v>
      </c>
      <c r="C2687" s="95" t="s">
        <v>20</v>
      </c>
      <c r="D2687" s="95" t="s">
        <v>20</v>
      </c>
      <c r="E2687" s="95" t="s">
        <v>17246</v>
      </c>
      <c r="F2687" s="95" t="s">
        <v>17260</v>
      </c>
      <c r="G2687" s="95" t="s">
        <v>17296</v>
      </c>
      <c r="H2687" s="14" t="s">
        <v>20829</v>
      </c>
      <c r="I2687" s="95" t="s">
        <v>8461</v>
      </c>
      <c r="J2687" s="120" t="s">
        <v>15358</v>
      </c>
      <c r="K2687" s="106" t="s">
        <v>8462</v>
      </c>
      <c r="L2687" s="95" t="s">
        <v>8461</v>
      </c>
      <c r="M2687" s="97">
        <f>IF($K$6="с учетом НДС",VLOOKUP('Прайс MILWAUKEE®'!$J2687,'Legend ACC'!$A:$H,8,0)*(1-N2687),VLOOKUP('Прайс MILWAUKEE®'!$J2687,'Legend ACC'!$A:$H,8,0)*(1-N2687)/1.2)</f>
        <v>2013.0000000000002</v>
      </c>
      <c r="N2687" s="98">
        <f>IF(OR(E2687="Принадлежности",E2687="Ручной инструмент"),$K$5,IF($K$4=0,0,IFERROR(VLOOKUP(Q2687,LEGEND!$V$4:$W$7,2,0),$K$4)))</f>
        <v>0</v>
      </c>
      <c r="O2687" s="103" t="s">
        <v>20</v>
      </c>
      <c r="P2687" s="102" t="s">
        <v>20</v>
      </c>
      <c r="Q2687" s="102" t="s">
        <v>20</v>
      </c>
      <c r="R2687" s="116" t="s">
        <v>8463</v>
      </c>
      <c r="S2687" s="114" t="s">
        <v>4755</v>
      </c>
      <c r="T2687" s="114">
        <v>178</v>
      </c>
      <c r="U2687" s="114">
        <v>20</v>
      </c>
      <c r="V2687" s="114">
        <v>382</v>
      </c>
      <c r="W2687" s="115">
        <v>0.20499999999999999</v>
      </c>
    </row>
    <row r="2688" spans="2:23" ht="51">
      <c r="B2688" s="95" t="s">
        <v>20807</v>
      </c>
      <c r="C2688" s="95" t="s">
        <v>20</v>
      </c>
      <c r="D2688" s="95" t="s">
        <v>20</v>
      </c>
      <c r="E2688" s="95" t="s">
        <v>17246</v>
      </c>
      <c r="F2688" s="95" t="s">
        <v>17260</v>
      </c>
      <c r="G2688" s="95" t="s">
        <v>17296</v>
      </c>
      <c r="H2688" s="14" t="s">
        <v>20829</v>
      </c>
      <c r="I2688" s="95" t="s">
        <v>8464</v>
      </c>
      <c r="J2688" s="120" t="s">
        <v>15359</v>
      </c>
      <c r="K2688" s="106" t="s">
        <v>8465</v>
      </c>
      <c r="L2688" s="95" t="s">
        <v>8464</v>
      </c>
      <c r="M2688" s="97">
        <f>IF($K$6="с учетом НДС",VLOOKUP('Прайс MILWAUKEE®'!$J2688,'Legend ACC'!$A:$H,8,0)*(1-N2688),VLOOKUP('Прайс MILWAUKEE®'!$J2688,'Legend ACC'!$A:$H,8,0)*(1-N2688)/1.2)</f>
        <v>2343</v>
      </c>
      <c r="N2688" s="98">
        <f>IF(OR(E2688="Принадлежности",E2688="Ручной инструмент"),$K$5,IF($K$4=0,0,IFERROR(VLOOKUP(Q2688,LEGEND!$V$4:$W$7,2,0),$K$4)))</f>
        <v>0</v>
      </c>
      <c r="O2688" s="103" t="s">
        <v>20</v>
      </c>
      <c r="P2688" s="102" t="s">
        <v>20</v>
      </c>
      <c r="Q2688" s="102" t="s">
        <v>20</v>
      </c>
      <c r="R2688" s="116" t="s">
        <v>8466</v>
      </c>
      <c r="S2688" s="114" t="s">
        <v>4755</v>
      </c>
      <c r="T2688" s="114">
        <v>508</v>
      </c>
      <c r="U2688" s="114">
        <v>177</v>
      </c>
      <c r="V2688" s="114">
        <v>18</v>
      </c>
      <c r="W2688" s="115">
        <v>0.28000000000000003</v>
      </c>
    </row>
    <row r="2689" spans="2:23" ht="38.25">
      <c r="B2689" s="95" t="s">
        <v>20807</v>
      </c>
      <c r="C2689" s="95" t="s">
        <v>20</v>
      </c>
      <c r="D2689" s="95" t="s">
        <v>20</v>
      </c>
      <c r="E2689" s="95" t="s">
        <v>17246</v>
      </c>
      <c r="F2689" s="95" t="s">
        <v>17260</v>
      </c>
      <c r="G2689" s="95" t="s">
        <v>17296</v>
      </c>
      <c r="H2689" s="14" t="s">
        <v>20829</v>
      </c>
      <c r="I2689" s="95" t="s">
        <v>8467</v>
      </c>
      <c r="J2689" s="120" t="s">
        <v>15360</v>
      </c>
      <c r="K2689" s="106" t="s">
        <v>8468</v>
      </c>
      <c r="L2689" s="95" t="s">
        <v>8467</v>
      </c>
      <c r="M2689" s="97">
        <f>IF($K$6="с учетом НДС",VLOOKUP('Прайс MILWAUKEE®'!$J2689,'Legend ACC'!$A:$H,8,0)*(1-N2689),VLOOKUP('Прайс MILWAUKEE®'!$J2689,'Legend ACC'!$A:$H,8,0)*(1-N2689)/1.2)</f>
        <v>2013.0000000000002</v>
      </c>
      <c r="N2689" s="98">
        <f>IF(OR(E2689="Принадлежности",E2689="Ручной инструмент"),$K$5,IF($K$4=0,0,IFERROR(VLOOKUP(Q2689,LEGEND!$V$4:$W$7,2,0),$K$4)))</f>
        <v>0</v>
      </c>
      <c r="O2689" s="103" t="s">
        <v>20</v>
      </c>
      <c r="P2689" s="102" t="s">
        <v>20</v>
      </c>
      <c r="Q2689" s="102" t="s">
        <v>20</v>
      </c>
      <c r="R2689" s="116" t="s">
        <v>8469</v>
      </c>
      <c r="S2689" s="114" t="s">
        <v>4755</v>
      </c>
      <c r="T2689" s="114">
        <v>388</v>
      </c>
      <c r="U2689" s="114">
        <v>182</v>
      </c>
      <c r="V2689" s="114">
        <v>24</v>
      </c>
      <c r="W2689" s="115">
        <v>0.215</v>
      </c>
    </row>
    <row r="2690" spans="2:23" ht="63.75">
      <c r="B2690" s="95" t="s">
        <v>20807</v>
      </c>
      <c r="C2690" s="95" t="s">
        <v>20</v>
      </c>
      <c r="D2690" s="95" t="s">
        <v>20</v>
      </c>
      <c r="E2690" s="95" t="s">
        <v>17246</v>
      </c>
      <c r="F2690" s="95" t="s">
        <v>17260</v>
      </c>
      <c r="G2690" s="95" t="s">
        <v>17296</v>
      </c>
      <c r="H2690" s="14" t="s">
        <v>20829</v>
      </c>
      <c r="I2690" s="95" t="s">
        <v>8470</v>
      </c>
      <c r="J2690" s="120" t="s">
        <v>15361</v>
      </c>
      <c r="K2690" s="106" t="s">
        <v>8471</v>
      </c>
      <c r="L2690" s="95" t="s">
        <v>8470</v>
      </c>
      <c r="M2690" s="97">
        <f>IF($K$6="с учетом НДС",VLOOKUP('Прайс MILWAUKEE®'!$J2690,'Legend ACC'!$A:$H,8,0)*(1-N2690),VLOOKUP('Прайс MILWAUKEE®'!$J2690,'Legend ACC'!$A:$H,8,0)*(1-N2690)/1.2)</f>
        <v>1661.0000000000002</v>
      </c>
      <c r="N2690" s="98">
        <f>IF(OR(E2690="Принадлежности",E2690="Ручной инструмент"),$K$5,IF($K$4=0,0,IFERROR(VLOOKUP(Q2690,LEGEND!$V$4:$W$7,2,0),$K$4)))</f>
        <v>0</v>
      </c>
      <c r="O2690" s="103" t="s">
        <v>20</v>
      </c>
      <c r="P2690" s="102" t="s">
        <v>20</v>
      </c>
      <c r="Q2690" s="102" t="s">
        <v>20</v>
      </c>
      <c r="R2690" s="116" t="s">
        <v>8472</v>
      </c>
      <c r="S2690" s="114" t="s">
        <v>4755</v>
      </c>
      <c r="T2690" s="114">
        <v>255</v>
      </c>
      <c r="U2690" s="114">
        <v>180</v>
      </c>
      <c r="V2690" s="114">
        <v>20</v>
      </c>
      <c r="W2690" s="115">
        <v>0.16</v>
      </c>
    </row>
    <row r="2691" spans="2:23" ht="51">
      <c r="B2691" s="95" t="s">
        <v>20807</v>
      </c>
      <c r="C2691" s="95" t="s">
        <v>20</v>
      </c>
      <c r="D2691" s="95" t="s">
        <v>20</v>
      </c>
      <c r="E2691" s="95" t="s">
        <v>17246</v>
      </c>
      <c r="F2691" s="95" t="s">
        <v>17260</v>
      </c>
      <c r="G2691" s="95" t="s">
        <v>17277</v>
      </c>
      <c r="H2691" s="14" t="s">
        <v>20820</v>
      </c>
      <c r="I2691" s="95" t="s">
        <v>8473</v>
      </c>
      <c r="J2691" s="120" t="s">
        <v>15362</v>
      </c>
      <c r="K2691" s="106" t="s">
        <v>8474</v>
      </c>
      <c r="L2691" s="95" t="s">
        <v>8473</v>
      </c>
      <c r="M2691" s="97">
        <f>IF($K$6="с учетом НДС",VLOOKUP('Прайс MILWAUKEE®'!$J2691,'Legend ACC'!$A:$H,8,0)*(1-N2691),VLOOKUP('Прайс MILWAUKEE®'!$J2691,'Legend ACC'!$A:$H,8,0)*(1-N2691)/1.2)</f>
        <v>6292.0000000000009</v>
      </c>
      <c r="N2691" s="98">
        <f>IF(OR(E2691="Принадлежности",E2691="Ручной инструмент"),$K$5,IF($K$4=0,0,IFERROR(VLOOKUP(Q2691,LEGEND!$V$4:$W$7,2,0),$K$4)))</f>
        <v>0</v>
      </c>
      <c r="O2691" s="103" t="s">
        <v>20</v>
      </c>
      <c r="P2691" s="102" t="s">
        <v>20</v>
      </c>
      <c r="Q2691" s="102" t="s">
        <v>20</v>
      </c>
      <c r="R2691" s="116" t="s">
        <v>8475</v>
      </c>
      <c r="S2691" s="114" t="s">
        <v>8476</v>
      </c>
      <c r="T2691" s="114">
        <v>203</v>
      </c>
      <c r="U2691" s="114">
        <v>244</v>
      </c>
      <c r="V2691" s="114">
        <v>8</v>
      </c>
      <c r="W2691" s="115">
        <v>0.255</v>
      </c>
    </row>
    <row r="2692" spans="2:23" ht="51">
      <c r="B2692" s="95" t="s">
        <v>20807</v>
      </c>
      <c r="C2692" s="95" t="s">
        <v>20</v>
      </c>
      <c r="D2692" s="95" t="s">
        <v>20</v>
      </c>
      <c r="E2692" s="95" t="s">
        <v>17246</v>
      </c>
      <c r="F2692" s="95" t="s">
        <v>17260</v>
      </c>
      <c r="G2692" s="95" t="s">
        <v>17277</v>
      </c>
      <c r="H2692" s="14" t="s">
        <v>20820</v>
      </c>
      <c r="I2692" s="95" t="s">
        <v>8477</v>
      </c>
      <c r="J2692" s="120" t="s">
        <v>15363</v>
      </c>
      <c r="K2692" s="106" t="s">
        <v>8478</v>
      </c>
      <c r="L2692" s="95" t="s">
        <v>8477</v>
      </c>
      <c r="M2692" s="97">
        <f>IF($K$6="с учетом НДС",VLOOKUP('Прайс MILWAUKEE®'!$J2692,'Legend ACC'!$A:$H,8,0)*(1-N2692),VLOOKUP('Прайс MILWAUKEE®'!$J2692,'Legend ACC'!$A:$H,8,0)*(1-N2692)/1.2)</f>
        <v>4983</v>
      </c>
      <c r="N2692" s="98">
        <f>IF(OR(E2692="Принадлежности",E2692="Ручной инструмент"),$K$5,IF($K$4=0,0,IFERROR(VLOOKUP(Q2692,LEGEND!$V$4:$W$7,2,0),$K$4)))</f>
        <v>0</v>
      </c>
      <c r="O2692" s="103" t="s">
        <v>20</v>
      </c>
      <c r="P2692" s="102" t="s">
        <v>20</v>
      </c>
      <c r="Q2692" s="102" t="s">
        <v>20</v>
      </c>
      <c r="R2692" s="116" t="s">
        <v>8479</v>
      </c>
      <c r="S2692" s="114" t="s">
        <v>8476</v>
      </c>
      <c r="T2692" s="114">
        <v>282</v>
      </c>
      <c r="U2692" s="114">
        <v>250</v>
      </c>
      <c r="V2692" s="114">
        <v>282</v>
      </c>
      <c r="W2692" s="115">
        <v>0.29499999999999998</v>
      </c>
    </row>
    <row r="2693" spans="2:23" ht="51">
      <c r="B2693" s="95" t="s">
        <v>20807</v>
      </c>
      <c r="C2693" s="95" t="s">
        <v>20</v>
      </c>
      <c r="D2693" s="95" t="s">
        <v>20</v>
      </c>
      <c r="E2693" s="95" t="s">
        <v>17246</v>
      </c>
      <c r="F2693" s="95" t="s">
        <v>17260</v>
      </c>
      <c r="G2693" s="95" t="s">
        <v>17277</v>
      </c>
      <c r="H2693" s="14" t="s">
        <v>20820</v>
      </c>
      <c r="I2693" s="95" t="s">
        <v>8480</v>
      </c>
      <c r="J2693" s="120" t="s">
        <v>15364</v>
      </c>
      <c r="K2693" s="106" t="s">
        <v>8481</v>
      </c>
      <c r="L2693" s="95" t="s">
        <v>8480</v>
      </c>
      <c r="M2693" s="97">
        <f>IF($K$6="с учетом НДС",VLOOKUP('Прайс MILWAUKEE®'!$J2693,'Legend ACC'!$A:$H,8,0)*(1-N2693),VLOOKUP('Прайс MILWAUKEE®'!$J2693,'Legend ACC'!$A:$H,8,0)*(1-N2693)/1.2)</f>
        <v>6578.0000000000009</v>
      </c>
      <c r="N2693" s="98">
        <f>IF(OR(E2693="Принадлежности",E2693="Ручной инструмент"),$K$5,IF($K$4=0,0,IFERROR(VLOOKUP(Q2693,LEGEND!$V$4:$W$7,2,0),$K$4)))</f>
        <v>0</v>
      </c>
      <c r="O2693" s="103" t="s">
        <v>20</v>
      </c>
      <c r="P2693" s="102" t="s">
        <v>20</v>
      </c>
      <c r="Q2693" s="102" t="s">
        <v>20</v>
      </c>
      <c r="R2693" s="116" t="s">
        <v>8482</v>
      </c>
      <c r="S2693" s="114" t="s">
        <v>8476</v>
      </c>
      <c r="T2693" s="114">
        <v>250</v>
      </c>
      <c r="U2693" s="114">
        <v>280</v>
      </c>
      <c r="V2693" s="114">
        <v>10</v>
      </c>
      <c r="W2693" s="115">
        <v>0.35</v>
      </c>
    </row>
    <row r="2694" spans="2:23" ht="38.25">
      <c r="B2694" s="95" t="s">
        <v>20807</v>
      </c>
      <c r="C2694" s="95" t="s">
        <v>20</v>
      </c>
      <c r="D2694" s="95" t="s">
        <v>20</v>
      </c>
      <c r="E2694" s="95" t="s">
        <v>17246</v>
      </c>
      <c r="F2694" s="95" t="s">
        <v>17260</v>
      </c>
      <c r="G2694" s="95" t="s">
        <v>17277</v>
      </c>
      <c r="H2694" s="14" t="s">
        <v>20820</v>
      </c>
      <c r="I2694" s="95" t="s">
        <v>8483</v>
      </c>
      <c r="J2694" s="120" t="s">
        <v>15365</v>
      </c>
      <c r="K2694" s="106" t="s">
        <v>8484</v>
      </c>
      <c r="L2694" s="95" t="s">
        <v>8483</v>
      </c>
      <c r="M2694" s="97">
        <f>IF($K$6="с учетом НДС",VLOOKUP('Прайс MILWAUKEE®'!$J2694,'Legend ACC'!$A:$H,8,0)*(1-N2694),VLOOKUP('Прайс MILWAUKEE®'!$J2694,'Legend ACC'!$A:$H,8,0)*(1-N2694)/1.2)</f>
        <v>3828.0000000000005</v>
      </c>
      <c r="N2694" s="98">
        <f>IF(OR(E2694="Принадлежности",E2694="Ручной инструмент"),$K$5,IF($K$4=0,0,IFERROR(VLOOKUP(Q2694,LEGEND!$V$4:$W$7,2,0),$K$4)))</f>
        <v>0</v>
      </c>
      <c r="O2694" s="103" t="s">
        <v>20</v>
      </c>
      <c r="P2694" s="102" t="s">
        <v>20</v>
      </c>
      <c r="Q2694" s="102" t="s">
        <v>20</v>
      </c>
      <c r="R2694" s="116" t="s">
        <v>8485</v>
      </c>
      <c r="S2694" s="114" t="s">
        <v>8476</v>
      </c>
      <c r="T2694" s="114">
        <v>215</v>
      </c>
      <c r="U2694" s="114">
        <v>175</v>
      </c>
      <c r="V2694" s="114">
        <v>80</v>
      </c>
      <c r="W2694" s="115">
        <v>0.16</v>
      </c>
    </row>
    <row r="2695" spans="2:23" ht="63.75">
      <c r="B2695" s="95" t="s">
        <v>20807</v>
      </c>
      <c r="C2695" s="95" t="s">
        <v>20</v>
      </c>
      <c r="D2695" s="95" t="s">
        <v>20</v>
      </c>
      <c r="E2695" s="95" t="s">
        <v>17246</v>
      </c>
      <c r="F2695" s="95" t="s">
        <v>17260</v>
      </c>
      <c r="G2695" s="95" t="s">
        <v>17277</v>
      </c>
      <c r="H2695" s="14" t="s">
        <v>20820</v>
      </c>
      <c r="I2695" s="95" t="s">
        <v>8486</v>
      </c>
      <c r="J2695" s="120" t="s">
        <v>15366</v>
      </c>
      <c r="K2695" s="106" t="s">
        <v>8487</v>
      </c>
      <c r="L2695" s="95" t="s">
        <v>8486</v>
      </c>
      <c r="M2695" s="97">
        <f>IF($K$6="с учетом НДС",VLOOKUP('Прайс MILWAUKEE®'!$J2695,'Legend ACC'!$A:$H,8,0)*(1-N2695),VLOOKUP('Прайс MILWAUKEE®'!$J2695,'Legend ACC'!$A:$H,8,0)*(1-N2695)/1.2)</f>
        <v>4180</v>
      </c>
      <c r="N2695" s="98">
        <f>IF(OR(E2695="Принадлежности",E2695="Ручной инструмент"),$K$5,IF($K$4=0,0,IFERROR(VLOOKUP(Q2695,LEGEND!$V$4:$W$7,2,0),$K$4)))</f>
        <v>0</v>
      </c>
      <c r="O2695" s="103" t="s">
        <v>20</v>
      </c>
      <c r="P2695" s="102" t="s">
        <v>20</v>
      </c>
      <c r="Q2695" s="102" t="s">
        <v>20</v>
      </c>
      <c r="R2695" s="116" t="s">
        <v>8488</v>
      </c>
      <c r="S2695" s="114" t="s">
        <v>8476</v>
      </c>
      <c r="T2695" s="114">
        <v>200</v>
      </c>
      <c r="U2695" s="114">
        <v>175</v>
      </c>
      <c r="V2695" s="114">
        <v>8</v>
      </c>
      <c r="W2695" s="115">
        <v>0.184</v>
      </c>
    </row>
    <row r="2696" spans="2:23" ht="51">
      <c r="B2696" s="95" t="s">
        <v>20807</v>
      </c>
      <c r="C2696" s="95" t="s">
        <v>20</v>
      </c>
      <c r="D2696" s="95" t="s">
        <v>20</v>
      </c>
      <c r="E2696" s="95" t="s">
        <v>17246</v>
      </c>
      <c r="F2696" s="95" t="s">
        <v>17260</v>
      </c>
      <c r="G2696" s="95" t="s">
        <v>17277</v>
      </c>
      <c r="H2696" s="14" t="s">
        <v>20820</v>
      </c>
      <c r="I2696" s="95" t="s">
        <v>8489</v>
      </c>
      <c r="J2696" s="120" t="s">
        <v>15367</v>
      </c>
      <c r="K2696" s="106" t="s">
        <v>8490</v>
      </c>
      <c r="L2696" s="95" t="s">
        <v>8489</v>
      </c>
      <c r="M2696" s="97">
        <f>IF($K$6="с учетом НДС",VLOOKUP('Прайс MILWAUKEE®'!$J2696,'Legend ACC'!$A:$H,8,0)*(1-N2696),VLOOKUP('Прайс MILWAUKEE®'!$J2696,'Legend ACC'!$A:$H,8,0)*(1-N2696)/1.2)</f>
        <v>4378</v>
      </c>
      <c r="N2696" s="98">
        <f>IF(OR(E2696="Принадлежности",E2696="Ручной инструмент"),$K$5,IF($K$4=0,0,IFERROR(VLOOKUP(Q2696,LEGEND!$V$4:$W$7,2,0),$K$4)))</f>
        <v>0</v>
      </c>
      <c r="O2696" s="103" t="s">
        <v>20</v>
      </c>
      <c r="P2696" s="102" t="s">
        <v>20</v>
      </c>
      <c r="Q2696" s="102" t="s">
        <v>20</v>
      </c>
      <c r="R2696" s="116" t="s">
        <v>8491</v>
      </c>
      <c r="S2696" s="114" t="s">
        <v>8476</v>
      </c>
      <c r="T2696" s="114">
        <v>239</v>
      </c>
      <c r="U2696" s="114">
        <v>192</v>
      </c>
      <c r="V2696" s="114">
        <v>5</v>
      </c>
      <c r="W2696" s="115">
        <v>0.218</v>
      </c>
    </row>
    <row r="2697" spans="2:23" ht="51">
      <c r="B2697" s="95" t="s">
        <v>20807</v>
      </c>
      <c r="C2697" s="95" t="s">
        <v>20</v>
      </c>
      <c r="D2697" s="95" t="s">
        <v>20</v>
      </c>
      <c r="E2697" s="95" t="s">
        <v>17246</v>
      </c>
      <c r="F2697" s="95" t="s">
        <v>17260</v>
      </c>
      <c r="G2697" s="95" t="s">
        <v>17277</v>
      </c>
      <c r="H2697" s="14" t="s">
        <v>20820</v>
      </c>
      <c r="I2697" s="95" t="s">
        <v>8492</v>
      </c>
      <c r="J2697" s="120" t="s">
        <v>15368</v>
      </c>
      <c r="K2697" s="106" t="s">
        <v>8493</v>
      </c>
      <c r="L2697" s="95" t="s">
        <v>8492</v>
      </c>
      <c r="M2697" s="97">
        <f>IF($K$6="с учетом НДС",VLOOKUP('Прайс MILWAUKEE®'!$J2697,'Legend ACC'!$A:$H,8,0)*(1-N2697),VLOOKUP('Прайс MILWAUKEE®'!$J2697,'Legend ACC'!$A:$H,8,0)*(1-N2697)/1.2)</f>
        <v>5467</v>
      </c>
      <c r="N2697" s="98">
        <f>IF(OR(E2697="Принадлежности",E2697="Ручной инструмент"),$K$5,IF($K$4=0,0,IFERROR(VLOOKUP(Q2697,LEGEND!$V$4:$W$7,2,0),$K$4)))</f>
        <v>0</v>
      </c>
      <c r="O2697" s="103" t="s">
        <v>20</v>
      </c>
      <c r="P2697" s="102" t="s">
        <v>20</v>
      </c>
      <c r="Q2697" s="102" t="s">
        <v>20</v>
      </c>
      <c r="R2697" s="116" t="s">
        <v>8494</v>
      </c>
      <c r="S2697" s="114" t="s">
        <v>8476</v>
      </c>
      <c r="T2697" s="114">
        <v>18</v>
      </c>
      <c r="U2697" s="114">
        <v>250</v>
      </c>
      <c r="V2697" s="114">
        <v>283</v>
      </c>
      <c r="W2697" s="115">
        <v>0.41199999999999998</v>
      </c>
    </row>
    <row r="2698" spans="2:23" ht="51">
      <c r="B2698" s="95" t="s">
        <v>20807</v>
      </c>
      <c r="C2698" s="95" t="s">
        <v>20</v>
      </c>
      <c r="D2698" s="95" t="s">
        <v>20</v>
      </c>
      <c r="E2698" s="95" t="s">
        <v>17246</v>
      </c>
      <c r="F2698" s="95" t="s">
        <v>17260</v>
      </c>
      <c r="G2698" s="95" t="s">
        <v>17277</v>
      </c>
      <c r="H2698" s="14" t="s">
        <v>20820</v>
      </c>
      <c r="I2698" s="95" t="s">
        <v>8495</v>
      </c>
      <c r="J2698" s="120" t="s">
        <v>15369</v>
      </c>
      <c r="K2698" s="106" t="s">
        <v>8496</v>
      </c>
      <c r="L2698" s="95" t="s">
        <v>8495</v>
      </c>
      <c r="M2698" s="97">
        <f>IF($K$6="с учетом НДС",VLOOKUP('Прайс MILWAUKEE®'!$J2698,'Legend ACC'!$A:$H,8,0)*(1-N2698),VLOOKUP('Прайс MILWAUKEE®'!$J2698,'Legend ACC'!$A:$H,8,0)*(1-N2698)/1.2)</f>
        <v>6743.0000000000009</v>
      </c>
      <c r="N2698" s="98">
        <f>IF(OR(E2698="Принадлежности",E2698="Ручной инструмент"),$K$5,IF($K$4=0,0,IFERROR(VLOOKUP(Q2698,LEGEND!$V$4:$W$7,2,0),$K$4)))</f>
        <v>0</v>
      </c>
      <c r="O2698" s="103" t="s">
        <v>20</v>
      </c>
      <c r="P2698" s="102" t="s">
        <v>20</v>
      </c>
      <c r="Q2698" s="102" t="s">
        <v>20</v>
      </c>
      <c r="R2698" s="116" t="s">
        <v>8497</v>
      </c>
      <c r="S2698" s="114" t="s">
        <v>8476</v>
      </c>
      <c r="T2698" s="114">
        <v>35</v>
      </c>
      <c r="U2698" s="114">
        <v>250</v>
      </c>
      <c r="V2698" s="114">
        <v>283</v>
      </c>
      <c r="W2698" s="115">
        <v>0.42</v>
      </c>
    </row>
    <row r="2699" spans="2:23" ht="38.25">
      <c r="B2699" s="95" t="s">
        <v>20807</v>
      </c>
      <c r="C2699" s="95" t="s">
        <v>20</v>
      </c>
      <c r="D2699" s="95" t="s">
        <v>20</v>
      </c>
      <c r="E2699" s="95" t="s">
        <v>17246</v>
      </c>
      <c r="F2699" s="95" t="s">
        <v>17268</v>
      </c>
      <c r="G2699" s="95" t="s">
        <v>8498</v>
      </c>
      <c r="H2699" s="14" t="s">
        <v>20867</v>
      </c>
      <c r="I2699" s="95" t="s">
        <v>8499</v>
      </c>
      <c r="J2699" s="120" t="s">
        <v>15370</v>
      </c>
      <c r="K2699" s="106" t="s">
        <v>8500</v>
      </c>
      <c r="L2699" s="95" t="s">
        <v>8499</v>
      </c>
      <c r="M2699" s="97">
        <f>IF($K$6="с учетом НДС",VLOOKUP('Прайс MILWAUKEE®'!$J2699,'Legend ACC'!$A:$H,8,0)*(1-N2699),VLOOKUP('Прайс MILWAUKEE®'!$J2699,'Legend ACC'!$A:$H,8,0)*(1-N2699)/1.2)</f>
        <v>1969.0000000000002</v>
      </c>
      <c r="N2699" s="98">
        <f>IF(OR(E2699="Принадлежности",E2699="Ручной инструмент"),$K$5,IF($K$4=0,0,IFERROR(VLOOKUP(Q2699,LEGEND!$V$4:$W$7,2,0),$K$4)))</f>
        <v>0</v>
      </c>
      <c r="O2699" s="103" t="s">
        <v>20</v>
      </c>
      <c r="P2699" s="102" t="s">
        <v>20</v>
      </c>
      <c r="Q2699" s="102" t="s">
        <v>20</v>
      </c>
      <c r="R2699" s="116" t="s">
        <v>8501</v>
      </c>
      <c r="S2699" s="114" t="s">
        <v>4755</v>
      </c>
      <c r="T2699" s="114">
        <v>95</v>
      </c>
      <c r="U2699" s="114">
        <v>59</v>
      </c>
      <c r="V2699" s="114">
        <v>60</v>
      </c>
      <c r="W2699" s="115">
        <v>0.18099999999999999</v>
      </c>
    </row>
    <row r="2700" spans="2:23" ht="38.25">
      <c r="B2700" s="95" t="s">
        <v>20807</v>
      </c>
      <c r="C2700" s="95" t="s">
        <v>20</v>
      </c>
      <c r="D2700" s="95" t="s">
        <v>20</v>
      </c>
      <c r="E2700" s="95" t="s">
        <v>17246</v>
      </c>
      <c r="F2700" s="95" t="s">
        <v>17268</v>
      </c>
      <c r="G2700" s="95" t="s">
        <v>8498</v>
      </c>
      <c r="H2700" s="14" t="s">
        <v>20867</v>
      </c>
      <c r="I2700" s="95" t="s">
        <v>8502</v>
      </c>
      <c r="J2700" s="120" t="s">
        <v>15371</v>
      </c>
      <c r="K2700" s="106" t="s">
        <v>8503</v>
      </c>
      <c r="L2700" s="95" t="s">
        <v>8502</v>
      </c>
      <c r="M2700" s="97">
        <f>IF($K$6="с учетом НДС",VLOOKUP('Прайс MILWAUKEE®'!$J2700,'Legend ACC'!$A:$H,8,0)*(1-N2700),VLOOKUP('Прайс MILWAUKEE®'!$J2700,'Legend ACC'!$A:$H,8,0)*(1-N2700)/1.2)</f>
        <v>4521</v>
      </c>
      <c r="N2700" s="98">
        <f>IF(OR(E2700="Принадлежности",E2700="Ручной инструмент"),$K$5,IF($K$4=0,0,IFERROR(VLOOKUP(Q2700,LEGEND!$V$4:$W$7,2,0),$K$4)))</f>
        <v>0</v>
      </c>
      <c r="O2700" s="103" t="s">
        <v>20</v>
      </c>
      <c r="P2700" s="102" t="s">
        <v>20</v>
      </c>
      <c r="Q2700" s="102" t="s">
        <v>20</v>
      </c>
      <c r="R2700" s="116" t="s">
        <v>8504</v>
      </c>
      <c r="S2700" s="114" t="s">
        <v>4755</v>
      </c>
      <c r="T2700" s="114">
        <v>41</v>
      </c>
      <c r="U2700" s="114">
        <v>41</v>
      </c>
      <c r="V2700" s="114">
        <v>65</v>
      </c>
      <c r="W2700" s="115">
        <v>0.318</v>
      </c>
    </row>
    <row r="2701" spans="2:23" ht="38.25">
      <c r="B2701" s="95" t="s">
        <v>20807</v>
      </c>
      <c r="C2701" s="95" t="s">
        <v>20</v>
      </c>
      <c r="D2701" s="95" t="s">
        <v>20</v>
      </c>
      <c r="E2701" s="95" t="s">
        <v>17246</v>
      </c>
      <c r="F2701" s="95" t="s">
        <v>17268</v>
      </c>
      <c r="G2701" s="95" t="s">
        <v>8498</v>
      </c>
      <c r="H2701" s="14" t="s">
        <v>20867</v>
      </c>
      <c r="I2701" s="95" t="s">
        <v>8505</v>
      </c>
      <c r="J2701" s="120" t="s">
        <v>15372</v>
      </c>
      <c r="K2701" s="106" t="s">
        <v>8506</v>
      </c>
      <c r="L2701" s="95" t="s">
        <v>8505</v>
      </c>
      <c r="M2701" s="97">
        <f>IF($K$6="с учетом НДС",VLOOKUP('Прайс MILWAUKEE®'!$J2701,'Legend ACC'!$A:$H,8,0)*(1-N2701),VLOOKUP('Прайс MILWAUKEE®'!$J2701,'Legend ACC'!$A:$H,8,0)*(1-N2701)/1.2)</f>
        <v>4532</v>
      </c>
      <c r="N2701" s="98">
        <f>IF(OR(E2701="Принадлежности",E2701="Ручной инструмент"),$K$5,IF($K$4=0,0,IFERROR(VLOOKUP(Q2701,LEGEND!$V$4:$W$7,2,0),$K$4)))</f>
        <v>0</v>
      </c>
      <c r="O2701" s="103" t="s">
        <v>20</v>
      </c>
      <c r="P2701" s="102" t="s">
        <v>20</v>
      </c>
      <c r="Q2701" s="102" t="s">
        <v>20</v>
      </c>
      <c r="R2701" s="116" t="s">
        <v>8507</v>
      </c>
      <c r="S2701" s="114" t="s">
        <v>964</v>
      </c>
      <c r="T2701" s="114">
        <v>152</v>
      </c>
      <c r="U2701" s="114">
        <v>101</v>
      </c>
      <c r="V2701" s="114">
        <v>63</v>
      </c>
      <c r="W2701" s="115">
        <v>0.68</v>
      </c>
    </row>
    <row r="2702" spans="2:23" ht="25.5">
      <c r="B2702" s="95" t="s">
        <v>20807</v>
      </c>
      <c r="C2702" s="95" t="s">
        <v>20</v>
      </c>
      <c r="D2702" s="95" t="s">
        <v>20</v>
      </c>
      <c r="E2702" s="95" t="s">
        <v>17246</v>
      </c>
      <c r="F2702" s="95" t="s">
        <v>17268</v>
      </c>
      <c r="G2702" s="95" t="s">
        <v>8498</v>
      </c>
      <c r="H2702" s="14" t="s">
        <v>20837</v>
      </c>
      <c r="I2702" s="95" t="s">
        <v>8508</v>
      </c>
      <c r="J2702" s="120" t="s">
        <v>15373</v>
      </c>
      <c r="K2702" s="106" t="s">
        <v>8509</v>
      </c>
      <c r="L2702" s="95" t="s">
        <v>8508</v>
      </c>
      <c r="M2702" s="97">
        <f>IF($K$6="с учетом НДС",VLOOKUP('Прайс MILWAUKEE®'!$J2702,'Legend ACC'!$A:$H,8,0)*(1-N2702),VLOOKUP('Прайс MILWAUKEE®'!$J2702,'Legend ACC'!$A:$H,8,0)*(1-N2702)/1.2)</f>
        <v>363.00000000000006</v>
      </c>
      <c r="N2702" s="98">
        <f>IF(OR(E2702="Принадлежности",E2702="Ручной инструмент"),$K$5,IF($K$4=0,0,IFERROR(VLOOKUP(Q2702,LEGEND!$V$4:$W$7,2,0),$K$4)))</f>
        <v>0</v>
      </c>
      <c r="O2702" s="103" t="s">
        <v>20</v>
      </c>
      <c r="P2702" s="102" t="s">
        <v>20</v>
      </c>
      <c r="Q2702" s="102" t="s">
        <v>20</v>
      </c>
      <c r="R2702" s="116" t="s">
        <v>8510</v>
      </c>
      <c r="S2702" s="114" t="s">
        <v>5044</v>
      </c>
      <c r="T2702" s="114">
        <v>149</v>
      </c>
      <c r="U2702" s="114">
        <v>70</v>
      </c>
      <c r="V2702" s="114">
        <v>17</v>
      </c>
      <c r="W2702" s="115">
        <v>0.05</v>
      </c>
    </row>
    <row r="2703" spans="2:23" ht="25.5">
      <c r="B2703" s="95" t="s">
        <v>20807</v>
      </c>
      <c r="C2703" s="95" t="s">
        <v>20</v>
      </c>
      <c r="D2703" s="95" t="s">
        <v>20</v>
      </c>
      <c r="E2703" s="95" t="s">
        <v>17246</v>
      </c>
      <c r="F2703" s="95" t="s">
        <v>17268</v>
      </c>
      <c r="G2703" s="95" t="s">
        <v>8498</v>
      </c>
      <c r="H2703" s="14" t="s">
        <v>20867</v>
      </c>
      <c r="I2703" s="95" t="s">
        <v>8508</v>
      </c>
      <c r="J2703" s="120" t="s">
        <v>15374</v>
      </c>
      <c r="K2703" s="106" t="s">
        <v>8511</v>
      </c>
      <c r="L2703" s="95" t="s">
        <v>8508</v>
      </c>
      <c r="M2703" s="97">
        <f>IF($K$6="с учетом НДС",VLOOKUP('Прайс MILWAUKEE®'!$J2703,'Legend ACC'!$A:$H,8,0)*(1-N2703),VLOOKUP('Прайс MILWAUKEE®'!$J2703,'Legend ACC'!$A:$H,8,0)*(1-N2703)/1.2)</f>
        <v>451.00000000000006</v>
      </c>
      <c r="N2703" s="98">
        <f>IF(OR(E2703="Принадлежности",E2703="Ручной инструмент"),$K$5,IF($K$4=0,0,IFERROR(VLOOKUP(Q2703,LEGEND!$V$4:$W$7,2,0),$K$4)))</f>
        <v>0</v>
      </c>
      <c r="O2703" s="103" t="s">
        <v>20</v>
      </c>
      <c r="P2703" s="102" t="s">
        <v>20</v>
      </c>
      <c r="Q2703" s="102" t="s">
        <v>20</v>
      </c>
      <c r="R2703" s="116" t="s">
        <v>8512</v>
      </c>
      <c r="S2703" s="114" t="s">
        <v>5044</v>
      </c>
      <c r="T2703" s="114">
        <v>90</v>
      </c>
      <c r="U2703" s="114">
        <v>19</v>
      </c>
      <c r="V2703" s="114">
        <v>149</v>
      </c>
      <c r="W2703" s="115">
        <v>7.6999999999999999E-2</v>
      </c>
    </row>
    <row r="2704" spans="2:23" ht="25.5">
      <c r="B2704" s="95" t="s">
        <v>20807</v>
      </c>
      <c r="C2704" s="95" t="s">
        <v>20</v>
      </c>
      <c r="D2704" s="95" t="s">
        <v>20</v>
      </c>
      <c r="E2704" s="95" t="s">
        <v>17246</v>
      </c>
      <c r="F2704" s="95" t="s">
        <v>17268</v>
      </c>
      <c r="G2704" s="95" t="s">
        <v>8498</v>
      </c>
      <c r="H2704" s="14" t="s">
        <v>20867</v>
      </c>
      <c r="I2704" s="95" t="s">
        <v>8508</v>
      </c>
      <c r="J2704" s="120" t="s">
        <v>15375</v>
      </c>
      <c r="K2704" s="106" t="s">
        <v>8513</v>
      </c>
      <c r="L2704" s="95" t="s">
        <v>8508</v>
      </c>
      <c r="M2704" s="97">
        <f>IF($K$6="с учетом НДС",VLOOKUP('Прайс MILWAUKEE®'!$J2704,'Legend ACC'!$A:$H,8,0)*(1-N2704),VLOOKUP('Прайс MILWAUKEE®'!$J2704,'Legend ACC'!$A:$H,8,0)*(1-N2704)/1.2)</f>
        <v>264</v>
      </c>
      <c r="N2704" s="98">
        <f>IF(OR(E2704="Принадлежности",E2704="Ручной инструмент"),$K$5,IF($K$4=0,0,IFERROR(VLOOKUP(Q2704,LEGEND!$V$4:$W$7,2,0),$K$4)))</f>
        <v>0</v>
      </c>
      <c r="O2704" s="103" t="s">
        <v>20</v>
      </c>
      <c r="P2704" s="102" t="s">
        <v>20</v>
      </c>
      <c r="Q2704" s="102" t="s">
        <v>20</v>
      </c>
      <c r="R2704" s="116" t="s">
        <v>8514</v>
      </c>
      <c r="S2704" s="114" t="s">
        <v>5044</v>
      </c>
      <c r="T2704" s="114">
        <v>70</v>
      </c>
      <c r="U2704" s="114">
        <v>13</v>
      </c>
      <c r="V2704" s="114">
        <v>149</v>
      </c>
      <c r="W2704" s="115">
        <v>3.2000000000000001E-2</v>
      </c>
    </row>
    <row r="2705" spans="2:23" ht="38.25">
      <c r="B2705" s="95" t="s">
        <v>20807</v>
      </c>
      <c r="C2705" s="95" t="s">
        <v>20</v>
      </c>
      <c r="D2705" s="95" t="s">
        <v>20</v>
      </c>
      <c r="E2705" s="95" t="s">
        <v>17246</v>
      </c>
      <c r="F2705" s="95" t="s">
        <v>17252</v>
      </c>
      <c r="G2705" s="95" t="s">
        <v>17257</v>
      </c>
      <c r="H2705" s="14" t="s">
        <v>20818</v>
      </c>
      <c r="I2705" s="95" t="s">
        <v>8515</v>
      </c>
      <c r="J2705" s="120" t="s">
        <v>15376</v>
      </c>
      <c r="K2705" s="106" t="s">
        <v>8516</v>
      </c>
      <c r="L2705" s="95" t="s">
        <v>8515</v>
      </c>
      <c r="M2705" s="97">
        <f>IF($K$6="с учетом НДС",VLOOKUP('Прайс MILWAUKEE®'!$J2705,'Legend ACC'!$A:$H,8,0)*(1-N2705),VLOOKUP('Прайс MILWAUKEE®'!$J2705,'Legend ACC'!$A:$H,8,0)*(1-N2705)/1.2)</f>
        <v>132</v>
      </c>
      <c r="N2705" s="98">
        <f>IF(OR(E2705="Принадлежности",E2705="Ручной инструмент"),$K$5,IF($K$4=0,0,IFERROR(VLOOKUP(Q2705,LEGEND!$V$4:$W$7,2,0),$K$4)))</f>
        <v>0</v>
      </c>
      <c r="O2705" s="103" t="s">
        <v>20</v>
      </c>
      <c r="P2705" s="102" t="s">
        <v>20</v>
      </c>
      <c r="Q2705" s="102" t="s">
        <v>20</v>
      </c>
      <c r="R2705" s="116" t="s">
        <v>8517</v>
      </c>
      <c r="S2705" s="114" t="s">
        <v>964</v>
      </c>
      <c r="T2705" s="114">
        <v>146</v>
      </c>
      <c r="U2705" s="114">
        <v>47</v>
      </c>
      <c r="V2705" s="114">
        <v>7</v>
      </c>
      <c r="W2705" s="115">
        <v>2.1999999999999999E-2</v>
      </c>
    </row>
    <row r="2706" spans="2:23" ht="38.25">
      <c r="B2706" s="95" t="s">
        <v>20807</v>
      </c>
      <c r="C2706" s="95" t="s">
        <v>20</v>
      </c>
      <c r="D2706" s="95" t="s">
        <v>20</v>
      </c>
      <c r="E2706" s="95" t="s">
        <v>17246</v>
      </c>
      <c r="F2706" s="95" t="s">
        <v>17252</v>
      </c>
      <c r="G2706" s="95" t="s">
        <v>17257</v>
      </c>
      <c r="H2706" s="14" t="s">
        <v>20818</v>
      </c>
      <c r="I2706" s="95" t="s">
        <v>8518</v>
      </c>
      <c r="J2706" s="120" t="s">
        <v>15377</v>
      </c>
      <c r="K2706" s="106" t="s">
        <v>8519</v>
      </c>
      <c r="L2706" s="95" t="s">
        <v>8518</v>
      </c>
      <c r="M2706" s="97">
        <f>IF($K$6="с учетом НДС",VLOOKUP('Прайс MILWAUKEE®'!$J2706,'Legend ACC'!$A:$H,8,0)*(1-N2706),VLOOKUP('Прайс MILWAUKEE®'!$J2706,'Legend ACC'!$A:$H,8,0)*(1-N2706)/1.2)</f>
        <v>132</v>
      </c>
      <c r="N2706" s="98">
        <f>IF(OR(E2706="Принадлежности",E2706="Ручной инструмент"),$K$5,IF($K$4=0,0,IFERROR(VLOOKUP(Q2706,LEGEND!$V$4:$W$7,2,0),$K$4)))</f>
        <v>0</v>
      </c>
      <c r="O2706" s="103" t="s">
        <v>20</v>
      </c>
      <c r="P2706" s="102" t="s">
        <v>20</v>
      </c>
      <c r="Q2706" s="102" t="s">
        <v>20</v>
      </c>
      <c r="R2706" s="116" t="s">
        <v>8520</v>
      </c>
      <c r="S2706" s="114" t="s">
        <v>964</v>
      </c>
      <c r="T2706" s="114">
        <v>146</v>
      </c>
      <c r="U2706" s="114">
        <v>47</v>
      </c>
      <c r="V2706" s="114">
        <v>7</v>
      </c>
      <c r="W2706" s="115">
        <v>2.3E-2</v>
      </c>
    </row>
    <row r="2707" spans="2:23" ht="38.25">
      <c r="B2707" s="95" t="s">
        <v>20807</v>
      </c>
      <c r="C2707" s="95" t="s">
        <v>20</v>
      </c>
      <c r="D2707" s="95" t="s">
        <v>20</v>
      </c>
      <c r="E2707" s="95" t="s">
        <v>17246</v>
      </c>
      <c r="F2707" s="95" t="s">
        <v>17252</v>
      </c>
      <c r="G2707" s="95" t="s">
        <v>17257</v>
      </c>
      <c r="H2707" s="14" t="s">
        <v>20818</v>
      </c>
      <c r="I2707" s="95" t="s">
        <v>8521</v>
      </c>
      <c r="J2707" s="120" t="s">
        <v>15378</v>
      </c>
      <c r="K2707" s="106" t="s">
        <v>8522</v>
      </c>
      <c r="L2707" s="95" t="s">
        <v>8521</v>
      </c>
      <c r="M2707" s="97">
        <f>IF($K$6="с учетом НДС",VLOOKUP('Прайс MILWAUKEE®'!$J2707,'Legend ACC'!$A:$H,8,0)*(1-N2707),VLOOKUP('Прайс MILWAUKEE®'!$J2707,'Legend ACC'!$A:$H,8,0)*(1-N2707)/1.2)</f>
        <v>154</v>
      </c>
      <c r="N2707" s="98">
        <f>IF(OR(E2707="Принадлежности",E2707="Ручной инструмент"),$K$5,IF($K$4=0,0,IFERROR(VLOOKUP(Q2707,LEGEND!$V$4:$W$7,2,0),$K$4)))</f>
        <v>0</v>
      </c>
      <c r="O2707" s="103" t="s">
        <v>20</v>
      </c>
      <c r="P2707" s="102" t="s">
        <v>20</v>
      </c>
      <c r="Q2707" s="102" t="s">
        <v>20</v>
      </c>
      <c r="R2707" s="116" t="s">
        <v>8523</v>
      </c>
      <c r="S2707" s="114" t="s">
        <v>964</v>
      </c>
      <c r="T2707" s="114">
        <v>146</v>
      </c>
      <c r="U2707" s="114">
        <v>47</v>
      </c>
      <c r="V2707" s="114">
        <v>7</v>
      </c>
      <c r="W2707" s="115">
        <v>2.4E-2</v>
      </c>
    </row>
    <row r="2708" spans="2:23" ht="38.25">
      <c r="B2708" s="95" t="s">
        <v>20807</v>
      </c>
      <c r="C2708" s="95" t="s">
        <v>20</v>
      </c>
      <c r="D2708" s="95" t="s">
        <v>20</v>
      </c>
      <c r="E2708" s="95" t="s">
        <v>17246</v>
      </c>
      <c r="F2708" s="95" t="s">
        <v>17252</v>
      </c>
      <c r="G2708" s="95" t="s">
        <v>17257</v>
      </c>
      <c r="H2708" s="14" t="s">
        <v>20818</v>
      </c>
      <c r="I2708" s="95" t="s">
        <v>8524</v>
      </c>
      <c r="J2708" s="120" t="s">
        <v>15379</v>
      </c>
      <c r="K2708" s="106" t="s">
        <v>8525</v>
      </c>
      <c r="L2708" s="95" t="s">
        <v>8524</v>
      </c>
      <c r="M2708" s="97">
        <f>IF($K$6="с учетом НДС",VLOOKUP('Прайс MILWAUKEE®'!$J2708,'Legend ACC'!$A:$H,8,0)*(1-N2708),VLOOKUP('Прайс MILWAUKEE®'!$J2708,'Legend ACC'!$A:$H,8,0)*(1-N2708)/1.2)</f>
        <v>154</v>
      </c>
      <c r="N2708" s="98">
        <f>IF(OR(E2708="Принадлежности",E2708="Ручной инструмент"),$K$5,IF($K$4=0,0,IFERROR(VLOOKUP(Q2708,LEGEND!$V$4:$W$7,2,0),$K$4)))</f>
        <v>0</v>
      </c>
      <c r="O2708" s="103" t="s">
        <v>20</v>
      </c>
      <c r="P2708" s="102" t="s">
        <v>20</v>
      </c>
      <c r="Q2708" s="102" t="s">
        <v>20</v>
      </c>
      <c r="R2708" s="116" t="s">
        <v>8526</v>
      </c>
      <c r="S2708" s="114" t="s">
        <v>964</v>
      </c>
      <c r="T2708" s="114">
        <v>146</v>
      </c>
      <c r="U2708" s="114">
        <v>47</v>
      </c>
      <c r="V2708" s="114">
        <v>7</v>
      </c>
      <c r="W2708" s="115">
        <v>2.5000000000000001E-2</v>
      </c>
    </row>
    <row r="2709" spans="2:23" ht="38.25">
      <c r="B2709" s="95" t="s">
        <v>20807</v>
      </c>
      <c r="C2709" s="95" t="s">
        <v>20</v>
      </c>
      <c r="D2709" s="95" t="s">
        <v>20</v>
      </c>
      <c r="E2709" s="95" t="s">
        <v>17246</v>
      </c>
      <c r="F2709" s="95" t="s">
        <v>17252</v>
      </c>
      <c r="G2709" s="95" t="s">
        <v>17257</v>
      </c>
      <c r="H2709" s="14" t="s">
        <v>20818</v>
      </c>
      <c r="I2709" s="95" t="s">
        <v>8527</v>
      </c>
      <c r="J2709" s="120" t="s">
        <v>15380</v>
      </c>
      <c r="K2709" s="106" t="s">
        <v>8528</v>
      </c>
      <c r="L2709" s="95" t="s">
        <v>8527</v>
      </c>
      <c r="M2709" s="97">
        <f>IF($K$6="с учетом НДС",VLOOKUP('Прайс MILWAUKEE®'!$J2709,'Legend ACC'!$A:$H,8,0)*(1-N2709),VLOOKUP('Прайс MILWAUKEE®'!$J2709,'Legend ACC'!$A:$H,8,0)*(1-N2709)/1.2)</f>
        <v>165</v>
      </c>
      <c r="N2709" s="98">
        <f>IF(OR(E2709="Принадлежности",E2709="Ручной инструмент"),$K$5,IF($K$4=0,0,IFERROR(VLOOKUP(Q2709,LEGEND!$V$4:$W$7,2,0),$K$4)))</f>
        <v>0</v>
      </c>
      <c r="O2709" s="103" t="s">
        <v>20</v>
      </c>
      <c r="P2709" s="102" t="s">
        <v>20</v>
      </c>
      <c r="Q2709" s="102" t="s">
        <v>20</v>
      </c>
      <c r="R2709" s="116" t="s">
        <v>8529</v>
      </c>
      <c r="S2709" s="114" t="s">
        <v>964</v>
      </c>
      <c r="T2709" s="114">
        <v>146</v>
      </c>
      <c r="U2709" s="114">
        <v>47</v>
      </c>
      <c r="V2709" s="114">
        <v>7</v>
      </c>
      <c r="W2709" s="115">
        <v>2.5999999999999999E-2</v>
      </c>
    </row>
    <row r="2710" spans="2:23" ht="38.25">
      <c r="B2710" s="95" t="s">
        <v>20807</v>
      </c>
      <c r="C2710" s="95" t="s">
        <v>20</v>
      </c>
      <c r="D2710" s="95" t="s">
        <v>20</v>
      </c>
      <c r="E2710" s="95" t="s">
        <v>17246</v>
      </c>
      <c r="F2710" s="95" t="s">
        <v>17252</v>
      </c>
      <c r="G2710" s="95" t="s">
        <v>17257</v>
      </c>
      <c r="H2710" s="14" t="s">
        <v>20818</v>
      </c>
      <c r="I2710" s="95" t="s">
        <v>8530</v>
      </c>
      <c r="J2710" s="120" t="s">
        <v>15381</v>
      </c>
      <c r="K2710" s="106" t="s">
        <v>8531</v>
      </c>
      <c r="L2710" s="95" t="s">
        <v>8530</v>
      </c>
      <c r="M2710" s="97">
        <f>IF($K$6="с учетом НДС",VLOOKUP('Прайс MILWAUKEE®'!$J2710,'Legend ACC'!$A:$H,8,0)*(1-N2710),VLOOKUP('Прайс MILWAUKEE®'!$J2710,'Legend ACC'!$A:$H,8,0)*(1-N2710)/1.2)</f>
        <v>101.2</v>
      </c>
      <c r="N2710" s="98">
        <f>IF(OR(E2710="Принадлежности",E2710="Ручной инструмент"),$K$5,IF($K$4=0,0,IFERROR(VLOOKUP(Q2710,LEGEND!$V$4:$W$7,2,0),$K$4)))</f>
        <v>0</v>
      </c>
      <c r="O2710" s="103" t="s">
        <v>20</v>
      </c>
      <c r="P2710" s="102" t="s">
        <v>20</v>
      </c>
      <c r="Q2710" s="102" t="s">
        <v>20</v>
      </c>
      <c r="R2710" s="116" t="s">
        <v>8532</v>
      </c>
      <c r="S2710" s="114" t="s">
        <v>964</v>
      </c>
      <c r="T2710" s="114">
        <v>146</v>
      </c>
      <c r="U2710" s="114">
        <v>47</v>
      </c>
      <c r="V2710" s="114">
        <v>7</v>
      </c>
      <c r="W2710" s="115">
        <v>1.6E-2</v>
      </c>
    </row>
    <row r="2711" spans="2:23" ht="38.25">
      <c r="B2711" s="95" t="s">
        <v>20807</v>
      </c>
      <c r="C2711" s="95" t="s">
        <v>20</v>
      </c>
      <c r="D2711" s="95" t="s">
        <v>20</v>
      </c>
      <c r="E2711" s="95" t="s">
        <v>17246</v>
      </c>
      <c r="F2711" s="95" t="s">
        <v>17252</v>
      </c>
      <c r="G2711" s="95" t="s">
        <v>17257</v>
      </c>
      <c r="H2711" s="14" t="s">
        <v>20818</v>
      </c>
      <c r="I2711" s="95" t="s">
        <v>8533</v>
      </c>
      <c r="J2711" s="120" t="s">
        <v>15382</v>
      </c>
      <c r="K2711" s="106" t="s">
        <v>8534</v>
      </c>
      <c r="L2711" s="95" t="s">
        <v>8533</v>
      </c>
      <c r="M2711" s="97">
        <f>IF($K$6="с учетом НДС",VLOOKUP('Прайс MILWAUKEE®'!$J2711,'Legend ACC'!$A:$H,8,0)*(1-N2711),VLOOKUP('Прайс MILWAUKEE®'!$J2711,'Legend ACC'!$A:$H,8,0)*(1-N2711)/1.2)</f>
        <v>101.2</v>
      </c>
      <c r="N2711" s="98">
        <f>IF(OR(E2711="Принадлежности",E2711="Ручной инструмент"),$K$5,IF($K$4=0,0,IFERROR(VLOOKUP(Q2711,LEGEND!$V$4:$W$7,2,0),$K$4)))</f>
        <v>0</v>
      </c>
      <c r="O2711" s="103" t="s">
        <v>20</v>
      </c>
      <c r="P2711" s="102" t="s">
        <v>20</v>
      </c>
      <c r="Q2711" s="102" t="s">
        <v>20</v>
      </c>
      <c r="R2711" s="116" t="s">
        <v>8535</v>
      </c>
      <c r="S2711" s="114" t="s">
        <v>964</v>
      </c>
      <c r="T2711" s="114">
        <v>146</v>
      </c>
      <c r="U2711" s="114">
        <v>47</v>
      </c>
      <c r="V2711" s="114">
        <v>7</v>
      </c>
      <c r="W2711" s="115">
        <v>1.7000000000000001E-2</v>
      </c>
    </row>
    <row r="2712" spans="2:23" ht="38.25">
      <c r="B2712" s="95" t="s">
        <v>20807</v>
      </c>
      <c r="C2712" s="95" t="s">
        <v>20</v>
      </c>
      <c r="D2712" s="95" t="s">
        <v>20</v>
      </c>
      <c r="E2712" s="95" t="s">
        <v>17246</v>
      </c>
      <c r="F2712" s="95" t="s">
        <v>17252</v>
      </c>
      <c r="G2712" s="95" t="s">
        <v>17257</v>
      </c>
      <c r="H2712" s="14" t="s">
        <v>20818</v>
      </c>
      <c r="I2712" s="95" t="s">
        <v>8536</v>
      </c>
      <c r="J2712" s="120" t="s">
        <v>15383</v>
      </c>
      <c r="K2712" s="106" t="s">
        <v>8537</v>
      </c>
      <c r="L2712" s="95" t="s">
        <v>8536</v>
      </c>
      <c r="M2712" s="97">
        <f>IF($K$6="с учетом НДС",VLOOKUP('Прайс MILWAUKEE®'!$J2712,'Legend ACC'!$A:$H,8,0)*(1-N2712),VLOOKUP('Прайс MILWAUKEE®'!$J2712,'Legend ACC'!$A:$H,8,0)*(1-N2712)/1.2)</f>
        <v>106.7</v>
      </c>
      <c r="N2712" s="98">
        <f>IF(OR(E2712="Принадлежности",E2712="Ручной инструмент"),$K$5,IF($K$4=0,0,IFERROR(VLOOKUP(Q2712,LEGEND!$V$4:$W$7,2,0),$K$4)))</f>
        <v>0</v>
      </c>
      <c r="O2712" s="103" t="s">
        <v>20</v>
      </c>
      <c r="P2712" s="102" t="s">
        <v>20</v>
      </c>
      <c r="Q2712" s="102" t="s">
        <v>20</v>
      </c>
      <c r="R2712" s="116" t="s">
        <v>8538</v>
      </c>
      <c r="S2712" s="114" t="s">
        <v>964</v>
      </c>
      <c r="T2712" s="114">
        <v>146</v>
      </c>
      <c r="U2712" s="114">
        <v>47</v>
      </c>
      <c r="V2712" s="114">
        <v>7</v>
      </c>
      <c r="W2712" s="115">
        <v>1.7999999999999999E-2</v>
      </c>
    </row>
    <row r="2713" spans="2:23" ht="38.25">
      <c r="B2713" s="95" t="s">
        <v>20807</v>
      </c>
      <c r="C2713" s="95" t="s">
        <v>20</v>
      </c>
      <c r="D2713" s="95" t="s">
        <v>20</v>
      </c>
      <c r="E2713" s="95" t="s">
        <v>17246</v>
      </c>
      <c r="F2713" s="95" t="s">
        <v>17252</v>
      </c>
      <c r="G2713" s="95" t="s">
        <v>17257</v>
      </c>
      <c r="H2713" s="14" t="s">
        <v>20818</v>
      </c>
      <c r="I2713" s="95" t="s">
        <v>8539</v>
      </c>
      <c r="J2713" s="120" t="s">
        <v>15384</v>
      </c>
      <c r="K2713" s="106" t="s">
        <v>8540</v>
      </c>
      <c r="L2713" s="95" t="s">
        <v>8539</v>
      </c>
      <c r="M2713" s="97">
        <f>IF($K$6="с учетом НДС",VLOOKUP('Прайс MILWAUKEE®'!$J2713,'Legend ACC'!$A:$H,8,0)*(1-N2713),VLOOKUP('Прайс MILWAUKEE®'!$J2713,'Legend ACC'!$A:$H,8,0)*(1-N2713)/1.2)</f>
        <v>187.00000000000003</v>
      </c>
      <c r="N2713" s="98">
        <f>IF(OR(E2713="Принадлежности",E2713="Ручной инструмент"),$K$5,IF($K$4=0,0,IFERROR(VLOOKUP(Q2713,LEGEND!$V$4:$W$7,2,0),$K$4)))</f>
        <v>0</v>
      </c>
      <c r="O2713" s="103" t="s">
        <v>20</v>
      </c>
      <c r="P2713" s="102" t="s">
        <v>20</v>
      </c>
      <c r="Q2713" s="102" t="s">
        <v>20</v>
      </c>
      <c r="R2713" s="116" t="s">
        <v>8541</v>
      </c>
      <c r="S2713" s="114" t="s">
        <v>964</v>
      </c>
      <c r="T2713" s="114">
        <v>146</v>
      </c>
      <c r="U2713" s="114">
        <v>47</v>
      </c>
      <c r="V2713" s="114">
        <v>7</v>
      </c>
      <c r="W2713" s="115">
        <v>1.7999999999999999E-2</v>
      </c>
    </row>
    <row r="2714" spans="2:23" ht="38.25">
      <c r="B2714" s="95" t="s">
        <v>20807</v>
      </c>
      <c r="C2714" s="95" t="s">
        <v>20</v>
      </c>
      <c r="D2714" s="95" t="s">
        <v>20</v>
      </c>
      <c r="E2714" s="95" t="s">
        <v>17246</v>
      </c>
      <c r="F2714" s="95" t="s">
        <v>17252</v>
      </c>
      <c r="G2714" s="95" t="s">
        <v>17257</v>
      </c>
      <c r="H2714" s="14" t="s">
        <v>20818</v>
      </c>
      <c r="I2714" s="95" t="s">
        <v>8542</v>
      </c>
      <c r="J2714" s="120" t="s">
        <v>15385</v>
      </c>
      <c r="K2714" s="106" t="s">
        <v>8543</v>
      </c>
      <c r="L2714" s="95" t="s">
        <v>8542</v>
      </c>
      <c r="M2714" s="97">
        <f>IF($K$6="с учетом НДС",VLOOKUP('Прайс MILWAUKEE®'!$J2714,'Legend ACC'!$A:$H,8,0)*(1-N2714),VLOOKUP('Прайс MILWAUKEE®'!$J2714,'Legend ACC'!$A:$H,8,0)*(1-N2714)/1.2)</f>
        <v>187.00000000000003</v>
      </c>
      <c r="N2714" s="98">
        <f>IF(OR(E2714="Принадлежности",E2714="Ручной инструмент"),$K$5,IF($K$4=0,0,IFERROR(VLOOKUP(Q2714,LEGEND!$V$4:$W$7,2,0),$K$4)))</f>
        <v>0</v>
      </c>
      <c r="O2714" s="103" t="s">
        <v>20</v>
      </c>
      <c r="P2714" s="102" t="s">
        <v>20</v>
      </c>
      <c r="Q2714" s="102" t="s">
        <v>20</v>
      </c>
      <c r="R2714" s="116" t="s">
        <v>8544</v>
      </c>
      <c r="S2714" s="114" t="s">
        <v>964</v>
      </c>
      <c r="T2714" s="114">
        <v>171</v>
      </c>
      <c r="U2714" s="114">
        <v>47</v>
      </c>
      <c r="V2714" s="114">
        <v>7</v>
      </c>
      <c r="W2714" s="115">
        <v>2.4E-2</v>
      </c>
    </row>
    <row r="2715" spans="2:23" ht="38.25">
      <c r="B2715" s="95" t="s">
        <v>20807</v>
      </c>
      <c r="C2715" s="95" t="s">
        <v>20</v>
      </c>
      <c r="D2715" s="95" t="s">
        <v>20</v>
      </c>
      <c r="E2715" s="95" t="s">
        <v>17246</v>
      </c>
      <c r="F2715" s="95" t="s">
        <v>17252</v>
      </c>
      <c r="G2715" s="95" t="s">
        <v>17257</v>
      </c>
      <c r="H2715" s="14" t="s">
        <v>20818</v>
      </c>
      <c r="I2715" s="95" t="s">
        <v>8545</v>
      </c>
      <c r="J2715" s="120" t="s">
        <v>15386</v>
      </c>
      <c r="K2715" s="106" t="s">
        <v>8546</v>
      </c>
      <c r="L2715" s="95" t="s">
        <v>8545</v>
      </c>
      <c r="M2715" s="97">
        <f>IF($K$6="с учетом НДС",VLOOKUP('Прайс MILWAUKEE®'!$J2715,'Legend ACC'!$A:$H,8,0)*(1-N2715),VLOOKUP('Прайс MILWAUKEE®'!$J2715,'Legend ACC'!$A:$H,8,0)*(1-N2715)/1.2)</f>
        <v>209.00000000000003</v>
      </c>
      <c r="N2715" s="98">
        <f>IF(OR(E2715="Принадлежности",E2715="Ручной инструмент"),$K$5,IF($K$4=0,0,IFERROR(VLOOKUP(Q2715,LEGEND!$V$4:$W$7,2,0),$K$4)))</f>
        <v>0</v>
      </c>
      <c r="O2715" s="103" t="s">
        <v>20</v>
      </c>
      <c r="P2715" s="102" t="s">
        <v>20</v>
      </c>
      <c r="Q2715" s="102" t="s">
        <v>20</v>
      </c>
      <c r="R2715" s="116" t="s">
        <v>8547</v>
      </c>
      <c r="S2715" s="114" t="s">
        <v>964</v>
      </c>
      <c r="T2715" s="114">
        <v>171</v>
      </c>
      <c r="U2715" s="114">
        <v>47</v>
      </c>
      <c r="V2715" s="114">
        <v>7</v>
      </c>
      <c r="W2715" s="115">
        <v>2.7E-2</v>
      </c>
    </row>
    <row r="2716" spans="2:23" ht="38.25">
      <c r="B2716" s="95" t="s">
        <v>20807</v>
      </c>
      <c r="C2716" s="95" t="s">
        <v>20</v>
      </c>
      <c r="D2716" s="95" t="s">
        <v>20</v>
      </c>
      <c r="E2716" s="95" t="s">
        <v>17246</v>
      </c>
      <c r="F2716" s="95" t="s">
        <v>17252</v>
      </c>
      <c r="G2716" s="95" t="s">
        <v>17257</v>
      </c>
      <c r="H2716" s="14" t="s">
        <v>20818</v>
      </c>
      <c r="I2716" s="95" t="s">
        <v>8548</v>
      </c>
      <c r="J2716" s="120" t="s">
        <v>15387</v>
      </c>
      <c r="K2716" s="106" t="s">
        <v>8549</v>
      </c>
      <c r="L2716" s="95" t="s">
        <v>8548</v>
      </c>
      <c r="M2716" s="97">
        <f>IF($K$6="с учетом НДС",VLOOKUP('Прайс MILWAUKEE®'!$J2716,'Legend ACC'!$A:$H,8,0)*(1-N2716),VLOOKUP('Прайс MILWAUKEE®'!$J2716,'Legend ACC'!$A:$H,8,0)*(1-N2716)/1.2)</f>
        <v>209.00000000000003</v>
      </c>
      <c r="N2716" s="98">
        <f>IF(OR(E2716="Принадлежности",E2716="Ручной инструмент"),$K$5,IF($K$4=0,0,IFERROR(VLOOKUP(Q2716,LEGEND!$V$4:$W$7,2,0),$K$4)))</f>
        <v>0</v>
      </c>
      <c r="O2716" s="103" t="s">
        <v>20</v>
      </c>
      <c r="P2716" s="102" t="s">
        <v>20</v>
      </c>
      <c r="Q2716" s="102" t="s">
        <v>20</v>
      </c>
      <c r="R2716" s="116" t="s">
        <v>8550</v>
      </c>
      <c r="S2716" s="114" t="s">
        <v>964</v>
      </c>
      <c r="T2716" s="114">
        <v>171</v>
      </c>
      <c r="U2716" s="114">
        <v>47</v>
      </c>
      <c r="V2716" s="114">
        <v>7</v>
      </c>
      <c r="W2716" s="115">
        <v>2.8000000000000001E-2</v>
      </c>
    </row>
    <row r="2717" spans="2:23" ht="38.25">
      <c r="B2717" s="95" t="s">
        <v>20807</v>
      </c>
      <c r="C2717" s="95" t="s">
        <v>20</v>
      </c>
      <c r="D2717" s="95" t="s">
        <v>20</v>
      </c>
      <c r="E2717" s="95" t="s">
        <v>17246</v>
      </c>
      <c r="F2717" s="95" t="s">
        <v>17252</v>
      </c>
      <c r="G2717" s="95" t="s">
        <v>17257</v>
      </c>
      <c r="H2717" s="14" t="s">
        <v>20818</v>
      </c>
      <c r="I2717" s="95" t="s">
        <v>8551</v>
      </c>
      <c r="J2717" s="120" t="s">
        <v>15388</v>
      </c>
      <c r="K2717" s="106" t="s">
        <v>8552</v>
      </c>
      <c r="L2717" s="95" t="s">
        <v>8551</v>
      </c>
      <c r="M2717" s="97">
        <f>IF($K$6="с учетом НДС",VLOOKUP('Прайс MILWAUKEE®'!$J2717,'Legend ACC'!$A:$H,8,0)*(1-N2717),VLOOKUP('Прайс MILWAUKEE®'!$J2717,'Legend ACC'!$A:$H,8,0)*(1-N2717)/1.2)</f>
        <v>220.00000000000003</v>
      </c>
      <c r="N2717" s="98">
        <f>IF(OR(E2717="Принадлежности",E2717="Ручной инструмент"),$K$5,IF($K$4=0,0,IFERROR(VLOOKUP(Q2717,LEGEND!$V$4:$W$7,2,0),$K$4)))</f>
        <v>0</v>
      </c>
      <c r="O2717" s="103" t="s">
        <v>20</v>
      </c>
      <c r="P2717" s="102" t="s">
        <v>20</v>
      </c>
      <c r="Q2717" s="102" t="s">
        <v>20</v>
      </c>
      <c r="R2717" s="116" t="s">
        <v>8553</v>
      </c>
      <c r="S2717" s="114" t="s">
        <v>964</v>
      </c>
      <c r="T2717" s="114">
        <v>171</v>
      </c>
      <c r="U2717" s="114">
        <v>47</v>
      </c>
      <c r="V2717" s="114">
        <v>7</v>
      </c>
      <c r="W2717" s="115">
        <v>2.9000000000000001E-2</v>
      </c>
    </row>
    <row r="2718" spans="2:23" ht="38.25">
      <c r="B2718" s="95" t="s">
        <v>20807</v>
      </c>
      <c r="C2718" s="95" t="s">
        <v>20</v>
      </c>
      <c r="D2718" s="95" t="s">
        <v>20</v>
      </c>
      <c r="E2718" s="95" t="s">
        <v>17246</v>
      </c>
      <c r="F2718" s="95" t="s">
        <v>17252</v>
      </c>
      <c r="G2718" s="95" t="s">
        <v>17257</v>
      </c>
      <c r="H2718" s="14" t="s">
        <v>20818</v>
      </c>
      <c r="I2718" s="95" t="s">
        <v>8554</v>
      </c>
      <c r="J2718" s="120" t="s">
        <v>15389</v>
      </c>
      <c r="K2718" s="106" t="s">
        <v>8555</v>
      </c>
      <c r="L2718" s="95" t="s">
        <v>8554</v>
      </c>
      <c r="M2718" s="97">
        <f>IF($K$6="с учетом НДС",VLOOKUP('Прайс MILWAUKEE®'!$J2718,'Legend ACC'!$A:$H,8,0)*(1-N2718),VLOOKUP('Прайс MILWAUKEE®'!$J2718,'Legend ACC'!$A:$H,8,0)*(1-N2718)/1.2)</f>
        <v>220.00000000000003</v>
      </c>
      <c r="N2718" s="98">
        <f>IF(OR(E2718="Принадлежности",E2718="Ручной инструмент"),$K$5,IF($K$4=0,0,IFERROR(VLOOKUP(Q2718,LEGEND!$V$4:$W$7,2,0),$K$4)))</f>
        <v>0</v>
      </c>
      <c r="O2718" s="103" t="s">
        <v>20</v>
      </c>
      <c r="P2718" s="102" t="s">
        <v>20</v>
      </c>
      <c r="Q2718" s="102" t="s">
        <v>20</v>
      </c>
      <c r="R2718" s="116" t="s">
        <v>8556</v>
      </c>
      <c r="S2718" s="114" t="s">
        <v>964</v>
      </c>
      <c r="T2718" s="114">
        <v>171</v>
      </c>
      <c r="U2718" s="114">
        <v>47</v>
      </c>
      <c r="V2718" s="114">
        <v>8</v>
      </c>
      <c r="W2718" s="115">
        <v>3.2000000000000001E-2</v>
      </c>
    </row>
    <row r="2719" spans="2:23" ht="38.25">
      <c r="B2719" s="95" t="s">
        <v>20807</v>
      </c>
      <c r="C2719" s="95" t="s">
        <v>20</v>
      </c>
      <c r="D2719" s="95" t="s">
        <v>20</v>
      </c>
      <c r="E2719" s="95" t="s">
        <v>17246</v>
      </c>
      <c r="F2719" s="95" t="s">
        <v>17252</v>
      </c>
      <c r="G2719" s="95" t="s">
        <v>17257</v>
      </c>
      <c r="H2719" s="14" t="s">
        <v>20818</v>
      </c>
      <c r="I2719" s="95" t="s">
        <v>8557</v>
      </c>
      <c r="J2719" s="120" t="s">
        <v>15390</v>
      </c>
      <c r="K2719" s="106" t="s">
        <v>8558</v>
      </c>
      <c r="L2719" s="95" t="s">
        <v>8557</v>
      </c>
      <c r="M2719" s="97">
        <f>IF($K$6="с учетом НДС",VLOOKUP('Прайс MILWAUKEE®'!$J2719,'Legend ACC'!$A:$H,8,0)*(1-N2719),VLOOKUP('Прайс MILWAUKEE®'!$J2719,'Legend ACC'!$A:$H,8,0)*(1-N2719)/1.2)</f>
        <v>231.00000000000003</v>
      </c>
      <c r="N2719" s="98">
        <f>IF(OR(E2719="Принадлежности",E2719="Ручной инструмент"),$K$5,IF($K$4=0,0,IFERROR(VLOOKUP(Q2719,LEGEND!$V$4:$W$7,2,0),$K$4)))</f>
        <v>0</v>
      </c>
      <c r="O2719" s="103" t="s">
        <v>20</v>
      </c>
      <c r="P2719" s="102" t="s">
        <v>20</v>
      </c>
      <c r="Q2719" s="102" t="s">
        <v>20</v>
      </c>
      <c r="R2719" s="116" t="s">
        <v>8559</v>
      </c>
      <c r="S2719" s="114" t="s">
        <v>964</v>
      </c>
      <c r="T2719" s="114">
        <v>171</v>
      </c>
      <c r="U2719" s="114">
        <v>47</v>
      </c>
      <c r="V2719" s="114">
        <v>8</v>
      </c>
      <c r="W2719" s="115">
        <v>3.5000000000000003E-2</v>
      </c>
    </row>
    <row r="2720" spans="2:23" ht="38.25">
      <c r="B2720" s="95" t="s">
        <v>20807</v>
      </c>
      <c r="C2720" s="95" t="s">
        <v>20</v>
      </c>
      <c r="D2720" s="95" t="s">
        <v>20</v>
      </c>
      <c r="E2720" s="95" t="s">
        <v>17246</v>
      </c>
      <c r="F2720" s="95" t="s">
        <v>17252</v>
      </c>
      <c r="G2720" s="95" t="s">
        <v>17257</v>
      </c>
      <c r="H2720" s="14" t="s">
        <v>20818</v>
      </c>
      <c r="I2720" s="95" t="s">
        <v>8560</v>
      </c>
      <c r="J2720" s="120" t="s">
        <v>15391</v>
      </c>
      <c r="K2720" s="106" t="s">
        <v>8561</v>
      </c>
      <c r="L2720" s="95" t="s">
        <v>8560</v>
      </c>
      <c r="M2720" s="97">
        <f>IF($K$6="с учетом НДС",VLOOKUP('Прайс MILWAUKEE®'!$J2720,'Legend ACC'!$A:$H,8,0)*(1-N2720),VLOOKUP('Прайс MILWAUKEE®'!$J2720,'Legend ACC'!$A:$H,8,0)*(1-N2720)/1.2)</f>
        <v>275</v>
      </c>
      <c r="N2720" s="98">
        <f>IF(OR(E2720="Принадлежности",E2720="Ручной инструмент"),$K$5,IF($K$4=0,0,IFERROR(VLOOKUP(Q2720,LEGEND!$V$4:$W$7,2,0),$K$4)))</f>
        <v>0</v>
      </c>
      <c r="O2720" s="103" t="s">
        <v>20</v>
      </c>
      <c r="P2720" s="102" t="s">
        <v>20</v>
      </c>
      <c r="Q2720" s="102" t="s">
        <v>20</v>
      </c>
      <c r="R2720" s="116" t="s">
        <v>8562</v>
      </c>
      <c r="S2720" s="114" t="s">
        <v>964</v>
      </c>
      <c r="T2720" s="114">
        <v>171</v>
      </c>
      <c r="U2720" s="114">
        <v>47</v>
      </c>
      <c r="V2720" s="114">
        <v>9</v>
      </c>
      <c r="W2720" s="115">
        <v>3.7999999999999999E-2</v>
      </c>
    </row>
    <row r="2721" spans="2:23" ht="38.25">
      <c r="B2721" s="95" t="s">
        <v>20807</v>
      </c>
      <c r="C2721" s="95" t="s">
        <v>20</v>
      </c>
      <c r="D2721" s="95" t="s">
        <v>20</v>
      </c>
      <c r="E2721" s="95" t="s">
        <v>17246</v>
      </c>
      <c r="F2721" s="95" t="s">
        <v>17252</v>
      </c>
      <c r="G2721" s="95" t="s">
        <v>17257</v>
      </c>
      <c r="H2721" s="14" t="s">
        <v>20818</v>
      </c>
      <c r="I2721" s="95" t="s">
        <v>8563</v>
      </c>
      <c r="J2721" s="120" t="s">
        <v>15392</v>
      </c>
      <c r="K2721" s="106" t="s">
        <v>8564</v>
      </c>
      <c r="L2721" s="95" t="s">
        <v>8563</v>
      </c>
      <c r="M2721" s="97">
        <f>IF($K$6="с учетом НДС",VLOOKUP('Прайс MILWAUKEE®'!$J2721,'Legend ACC'!$A:$H,8,0)*(1-N2721),VLOOKUP('Прайс MILWAUKEE®'!$J2721,'Legend ACC'!$A:$H,8,0)*(1-N2721)/1.2)</f>
        <v>297</v>
      </c>
      <c r="N2721" s="98">
        <f>IF(OR(E2721="Принадлежности",E2721="Ручной инструмент"),$K$5,IF($K$4=0,0,IFERROR(VLOOKUP(Q2721,LEGEND!$V$4:$W$7,2,0),$K$4)))</f>
        <v>0</v>
      </c>
      <c r="O2721" s="103" t="s">
        <v>20</v>
      </c>
      <c r="P2721" s="102" t="s">
        <v>20</v>
      </c>
      <c r="Q2721" s="102" t="s">
        <v>20</v>
      </c>
      <c r="R2721" s="116" t="s">
        <v>8565</v>
      </c>
      <c r="S2721" s="114" t="s">
        <v>964</v>
      </c>
      <c r="T2721" s="114">
        <v>197</v>
      </c>
      <c r="U2721" s="114">
        <v>47</v>
      </c>
      <c r="V2721" s="114">
        <v>9</v>
      </c>
      <c r="W2721" s="115">
        <v>4.1000000000000002E-2</v>
      </c>
    </row>
    <row r="2722" spans="2:23" ht="38.25">
      <c r="B2722" s="95" t="s">
        <v>20807</v>
      </c>
      <c r="C2722" s="95" t="s">
        <v>20</v>
      </c>
      <c r="D2722" s="95" t="s">
        <v>20</v>
      </c>
      <c r="E2722" s="95" t="s">
        <v>17246</v>
      </c>
      <c r="F2722" s="95" t="s">
        <v>17252</v>
      </c>
      <c r="G2722" s="95" t="s">
        <v>17257</v>
      </c>
      <c r="H2722" s="14" t="s">
        <v>20818</v>
      </c>
      <c r="I2722" s="95" t="s">
        <v>8566</v>
      </c>
      <c r="J2722" s="120" t="s">
        <v>15393</v>
      </c>
      <c r="K2722" s="106" t="s">
        <v>8567</v>
      </c>
      <c r="L2722" s="95" t="s">
        <v>8566</v>
      </c>
      <c r="M2722" s="97">
        <f>IF($K$6="с учетом НДС",VLOOKUP('Прайс MILWAUKEE®'!$J2722,'Legend ACC'!$A:$H,8,0)*(1-N2722),VLOOKUP('Прайс MILWAUKEE®'!$J2722,'Legend ACC'!$A:$H,8,0)*(1-N2722)/1.2)</f>
        <v>308</v>
      </c>
      <c r="N2722" s="98">
        <f>IF(OR(E2722="Принадлежности",E2722="Ручной инструмент"),$K$5,IF($K$4=0,0,IFERROR(VLOOKUP(Q2722,LEGEND!$V$4:$W$7,2,0),$K$4)))</f>
        <v>0</v>
      </c>
      <c r="O2722" s="103" t="s">
        <v>20</v>
      </c>
      <c r="P2722" s="102" t="s">
        <v>20</v>
      </c>
      <c r="Q2722" s="102" t="s">
        <v>20</v>
      </c>
      <c r="R2722" s="116" t="s">
        <v>8568</v>
      </c>
      <c r="S2722" s="114" t="s">
        <v>964</v>
      </c>
      <c r="T2722" s="114">
        <v>197</v>
      </c>
      <c r="U2722" s="114">
        <v>47</v>
      </c>
      <c r="V2722" s="114">
        <v>10</v>
      </c>
      <c r="W2722" s="115">
        <v>4.5999999999999999E-2</v>
      </c>
    </row>
    <row r="2723" spans="2:23" ht="38.25">
      <c r="B2723" s="95" t="s">
        <v>20807</v>
      </c>
      <c r="C2723" s="95" t="s">
        <v>20</v>
      </c>
      <c r="D2723" s="95" t="s">
        <v>20</v>
      </c>
      <c r="E2723" s="95" t="s">
        <v>17246</v>
      </c>
      <c r="F2723" s="95" t="s">
        <v>17252</v>
      </c>
      <c r="G2723" s="95" t="s">
        <v>17257</v>
      </c>
      <c r="H2723" s="14" t="s">
        <v>20818</v>
      </c>
      <c r="I2723" s="95" t="s">
        <v>8569</v>
      </c>
      <c r="J2723" s="120" t="s">
        <v>15394</v>
      </c>
      <c r="K2723" s="106" t="s">
        <v>8570</v>
      </c>
      <c r="L2723" s="95" t="s">
        <v>8569</v>
      </c>
      <c r="M2723" s="97">
        <f>IF($K$6="с учетом НДС",VLOOKUP('Прайс MILWAUKEE®'!$J2723,'Legend ACC'!$A:$H,8,0)*(1-N2723),VLOOKUP('Прайс MILWAUKEE®'!$J2723,'Legend ACC'!$A:$H,8,0)*(1-N2723)/1.2)</f>
        <v>363.00000000000006</v>
      </c>
      <c r="N2723" s="98">
        <f>IF(OR(E2723="Принадлежности",E2723="Ручной инструмент"),$K$5,IF($K$4=0,0,IFERROR(VLOOKUP(Q2723,LEGEND!$V$4:$W$7,2,0),$K$4)))</f>
        <v>0</v>
      </c>
      <c r="O2723" s="103" t="s">
        <v>20</v>
      </c>
      <c r="P2723" s="102" t="s">
        <v>20</v>
      </c>
      <c r="Q2723" s="102" t="s">
        <v>20</v>
      </c>
      <c r="R2723" s="116" t="s">
        <v>8571</v>
      </c>
      <c r="S2723" s="114" t="s">
        <v>964</v>
      </c>
      <c r="T2723" s="114">
        <v>197</v>
      </c>
      <c r="U2723" s="114">
        <v>47</v>
      </c>
      <c r="V2723" s="114">
        <v>10</v>
      </c>
      <c r="W2723" s="115">
        <v>0.05</v>
      </c>
    </row>
    <row r="2724" spans="2:23" ht="38.25">
      <c r="B2724" s="95" t="s">
        <v>20807</v>
      </c>
      <c r="C2724" s="95" t="s">
        <v>20</v>
      </c>
      <c r="D2724" s="95" t="s">
        <v>20</v>
      </c>
      <c r="E2724" s="95" t="s">
        <v>17246</v>
      </c>
      <c r="F2724" s="95" t="s">
        <v>17252</v>
      </c>
      <c r="G2724" s="95" t="s">
        <v>17257</v>
      </c>
      <c r="H2724" s="14" t="s">
        <v>20818</v>
      </c>
      <c r="I2724" s="95" t="s">
        <v>8572</v>
      </c>
      <c r="J2724" s="120" t="s">
        <v>15395</v>
      </c>
      <c r="K2724" s="106" t="s">
        <v>8573</v>
      </c>
      <c r="L2724" s="95" t="s">
        <v>8572</v>
      </c>
      <c r="M2724" s="97">
        <f>IF($K$6="с учетом НДС",VLOOKUP('Прайс MILWAUKEE®'!$J2724,'Legend ACC'!$A:$H,8,0)*(1-N2724),VLOOKUP('Прайс MILWAUKEE®'!$J2724,'Legend ACC'!$A:$H,8,0)*(1-N2724)/1.2)</f>
        <v>396.00000000000006</v>
      </c>
      <c r="N2724" s="98">
        <f>IF(OR(E2724="Принадлежности",E2724="Ручной инструмент"),$K$5,IF($K$4=0,0,IFERROR(VLOOKUP(Q2724,LEGEND!$V$4:$W$7,2,0),$K$4)))</f>
        <v>0</v>
      </c>
      <c r="O2724" s="103" t="s">
        <v>20</v>
      </c>
      <c r="P2724" s="102" t="s">
        <v>20</v>
      </c>
      <c r="Q2724" s="102" t="s">
        <v>20</v>
      </c>
      <c r="R2724" s="116" t="s">
        <v>8574</v>
      </c>
      <c r="S2724" s="114" t="s">
        <v>964</v>
      </c>
      <c r="T2724" s="114">
        <v>197</v>
      </c>
      <c r="U2724" s="114">
        <v>47</v>
      </c>
      <c r="V2724" s="114">
        <v>11</v>
      </c>
      <c r="W2724" s="115">
        <v>5.3999999999999999E-2</v>
      </c>
    </row>
    <row r="2725" spans="2:23" ht="38.25">
      <c r="B2725" s="95" t="s">
        <v>20807</v>
      </c>
      <c r="C2725" s="95" t="s">
        <v>20</v>
      </c>
      <c r="D2725" s="95" t="s">
        <v>20</v>
      </c>
      <c r="E2725" s="95" t="s">
        <v>17246</v>
      </c>
      <c r="F2725" s="95" t="s">
        <v>17252</v>
      </c>
      <c r="G2725" s="95" t="s">
        <v>17257</v>
      </c>
      <c r="H2725" s="14" t="s">
        <v>20818</v>
      </c>
      <c r="I2725" s="95" t="s">
        <v>8575</v>
      </c>
      <c r="J2725" s="120" t="s">
        <v>15396</v>
      </c>
      <c r="K2725" s="106" t="s">
        <v>8576</v>
      </c>
      <c r="L2725" s="95" t="s">
        <v>8575</v>
      </c>
      <c r="M2725" s="97">
        <f>IF($K$6="с учетом НДС",VLOOKUP('Прайс MILWAUKEE®'!$J2725,'Legend ACC'!$A:$H,8,0)*(1-N2725),VLOOKUP('Прайс MILWAUKEE®'!$J2725,'Legend ACC'!$A:$H,8,0)*(1-N2725)/1.2)</f>
        <v>407.00000000000006</v>
      </c>
      <c r="N2725" s="98">
        <f>IF(OR(E2725="Принадлежности",E2725="Ручной инструмент"),$K$5,IF($K$4=0,0,IFERROR(VLOOKUP(Q2725,LEGEND!$V$4:$W$7,2,0),$K$4)))</f>
        <v>0</v>
      </c>
      <c r="O2725" s="103" t="s">
        <v>20</v>
      </c>
      <c r="P2725" s="102" t="s">
        <v>20</v>
      </c>
      <c r="Q2725" s="102" t="s">
        <v>20</v>
      </c>
      <c r="R2725" s="116" t="s">
        <v>8577</v>
      </c>
      <c r="S2725" s="114" t="s">
        <v>964</v>
      </c>
      <c r="T2725" s="114">
        <v>197</v>
      </c>
      <c r="U2725" s="114">
        <v>47</v>
      </c>
      <c r="V2725" s="114">
        <v>11</v>
      </c>
      <c r="W2725" s="115">
        <v>0.06</v>
      </c>
    </row>
    <row r="2726" spans="2:23" ht="38.25">
      <c r="B2726" s="95" t="s">
        <v>20807</v>
      </c>
      <c r="C2726" s="95" t="s">
        <v>20</v>
      </c>
      <c r="D2726" s="95" t="s">
        <v>20</v>
      </c>
      <c r="E2726" s="95" t="s">
        <v>17246</v>
      </c>
      <c r="F2726" s="95" t="s">
        <v>17252</v>
      </c>
      <c r="G2726" s="95" t="s">
        <v>17257</v>
      </c>
      <c r="H2726" s="14" t="s">
        <v>20818</v>
      </c>
      <c r="I2726" s="95" t="s">
        <v>8578</v>
      </c>
      <c r="J2726" s="120" t="s">
        <v>15397</v>
      </c>
      <c r="K2726" s="106" t="s">
        <v>8579</v>
      </c>
      <c r="L2726" s="95" t="s">
        <v>8578</v>
      </c>
      <c r="M2726" s="97">
        <f>IF($K$6="с учетом НДС",VLOOKUP('Прайс MILWAUKEE®'!$J2726,'Legend ACC'!$A:$H,8,0)*(1-N2726),VLOOKUP('Прайс MILWAUKEE®'!$J2726,'Legend ACC'!$A:$H,8,0)*(1-N2726)/1.2)</f>
        <v>451.00000000000006</v>
      </c>
      <c r="N2726" s="98">
        <f>IF(OR(E2726="Принадлежности",E2726="Ручной инструмент"),$K$5,IF($K$4=0,0,IFERROR(VLOOKUP(Q2726,LEGEND!$V$4:$W$7,2,0),$K$4)))</f>
        <v>0</v>
      </c>
      <c r="O2726" s="103" t="s">
        <v>20</v>
      </c>
      <c r="P2726" s="102" t="s">
        <v>20</v>
      </c>
      <c r="Q2726" s="102" t="s">
        <v>20</v>
      </c>
      <c r="R2726" s="116" t="s">
        <v>8580</v>
      </c>
      <c r="S2726" s="114" t="s">
        <v>964</v>
      </c>
      <c r="T2726" s="114">
        <v>197</v>
      </c>
      <c r="U2726" s="114">
        <v>47</v>
      </c>
      <c r="V2726" s="114">
        <v>12</v>
      </c>
      <c r="W2726" s="115">
        <v>6.4000000000000001E-2</v>
      </c>
    </row>
    <row r="2727" spans="2:23" ht="38.25">
      <c r="B2727" s="95" t="s">
        <v>20807</v>
      </c>
      <c r="C2727" s="95" t="s">
        <v>20</v>
      </c>
      <c r="D2727" s="95" t="s">
        <v>20</v>
      </c>
      <c r="E2727" s="95" t="s">
        <v>17246</v>
      </c>
      <c r="F2727" s="95" t="s">
        <v>17252</v>
      </c>
      <c r="G2727" s="95" t="s">
        <v>17257</v>
      </c>
      <c r="H2727" s="14" t="s">
        <v>20818</v>
      </c>
      <c r="I2727" s="95" t="s">
        <v>8581</v>
      </c>
      <c r="J2727" s="120" t="s">
        <v>15398</v>
      </c>
      <c r="K2727" s="106" t="s">
        <v>8582</v>
      </c>
      <c r="L2727" s="95" t="s">
        <v>8581</v>
      </c>
      <c r="M2727" s="97">
        <f>IF($K$6="с учетом НДС",VLOOKUP('Прайс MILWAUKEE®'!$J2727,'Legend ACC'!$A:$H,8,0)*(1-N2727),VLOOKUP('Прайс MILWAUKEE®'!$J2727,'Legend ACC'!$A:$H,8,0)*(1-N2727)/1.2)</f>
        <v>484.00000000000006</v>
      </c>
      <c r="N2727" s="98">
        <f>IF(OR(E2727="Принадлежности",E2727="Ручной инструмент"),$K$5,IF($K$4=0,0,IFERROR(VLOOKUP(Q2727,LEGEND!$V$4:$W$7,2,0),$K$4)))</f>
        <v>0</v>
      </c>
      <c r="O2727" s="103" t="s">
        <v>20</v>
      </c>
      <c r="P2727" s="102" t="s">
        <v>20</v>
      </c>
      <c r="Q2727" s="102" t="s">
        <v>20</v>
      </c>
      <c r="R2727" s="116" t="s">
        <v>8583</v>
      </c>
      <c r="S2727" s="114" t="s">
        <v>964</v>
      </c>
      <c r="T2727" s="114">
        <v>197</v>
      </c>
      <c r="U2727" s="114">
        <v>47</v>
      </c>
      <c r="V2727" s="114">
        <v>12</v>
      </c>
      <c r="W2727" s="115">
        <v>7.0000000000000007E-2</v>
      </c>
    </row>
    <row r="2728" spans="2:23" ht="38.25">
      <c r="B2728" s="95" t="s">
        <v>20807</v>
      </c>
      <c r="C2728" s="95" t="s">
        <v>20</v>
      </c>
      <c r="D2728" s="95" t="s">
        <v>20</v>
      </c>
      <c r="E2728" s="95" t="s">
        <v>17246</v>
      </c>
      <c r="F2728" s="95" t="s">
        <v>17252</v>
      </c>
      <c r="G2728" s="95" t="s">
        <v>17257</v>
      </c>
      <c r="H2728" s="14" t="s">
        <v>20818</v>
      </c>
      <c r="I2728" s="95" t="s">
        <v>8584</v>
      </c>
      <c r="J2728" s="120" t="s">
        <v>15399</v>
      </c>
      <c r="K2728" s="106" t="s">
        <v>8585</v>
      </c>
      <c r="L2728" s="95" t="s">
        <v>8584</v>
      </c>
      <c r="M2728" s="97">
        <f>IF($K$6="с учетом НДС",VLOOKUP('Прайс MILWAUKEE®'!$J2728,'Legend ACC'!$A:$H,8,0)*(1-N2728),VLOOKUP('Прайс MILWAUKEE®'!$J2728,'Legend ACC'!$A:$H,8,0)*(1-N2728)/1.2)</f>
        <v>506.00000000000006</v>
      </c>
      <c r="N2728" s="98">
        <f>IF(OR(E2728="Принадлежности",E2728="Ручной инструмент"),$K$5,IF($K$4=0,0,IFERROR(VLOOKUP(Q2728,LEGEND!$V$4:$W$7,2,0),$K$4)))</f>
        <v>0</v>
      </c>
      <c r="O2728" s="103" t="s">
        <v>20</v>
      </c>
      <c r="P2728" s="102" t="s">
        <v>20</v>
      </c>
      <c r="Q2728" s="102" t="s">
        <v>20</v>
      </c>
      <c r="R2728" s="116" t="s">
        <v>8586</v>
      </c>
      <c r="S2728" s="114" t="s">
        <v>964</v>
      </c>
      <c r="T2728" s="114">
        <v>197</v>
      </c>
      <c r="U2728" s="114">
        <v>47</v>
      </c>
      <c r="V2728" s="114">
        <v>13</v>
      </c>
      <c r="W2728" s="115">
        <v>0.114</v>
      </c>
    </row>
    <row r="2729" spans="2:23" ht="38.25">
      <c r="B2729" s="95" t="s">
        <v>20807</v>
      </c>
      <c r="C2729" s="95" t="s">
        <v>20</v>
      </c>
      <c r="D2729" s="95" t="s">
        <v>20</v>
      </c>
      <c r="E2729" s="95" t="s">
        <v>17246</v>
      </c>
      <c r="F2729" s="95" t="s">
        <v>17252</v>
      </c>
      <c r="G2729" s="95" t="s">
        <v>17257</v>
      </c>
      <c r="H2729" s="14" t="s">
        <v>20818</v>
      </c>
      <c r="I2729" s="95" t="s">
        <v>8587</v>
      </c>
      <c r="J2729" s="120" t="s">
        <v>15400</v>
      </c>
      <c r="K2729" s="106" t="s">
        <v>8588</v>
      </c>
      <c r="L2729" s="95" t="s">
        <v>8587</v>
      </c>
      <c r="M2729" s="97">
        <f>IF($K$6="с учетом НДС",VLOOKUP('Прайс MILWAUKEE®'!$J2729,'Legend ACC'!$A:$H,8,0)*(1-N2729),VLOOKUP('Прайс MILWAUKEE®'!$J2729,'Legend ACC'!$A:$H,8,0)*(1-N2729)/1.2)</f>
        <v>539</v>
      </c>
      <c r="N2729" s="98">
        <f>IF(OR(E2729="Принадлежности",E2729="Ручной инструмент"),$K$5,IF($K$4=0,0,IFERROR(VLOOKUP(Q2729,LEGEND!$V$4:$W$7,2,0),$K$4)))</f>
        <v>0</v>
      </c>
      <c r="O2729" s="103" t="s">
        <v>20</v>
      </c>
      <c r="P2729" s="102" t="s">
        <v>20</v>
      </c>
      <c r="Q2729" s="102" t="s">
        <v>20</v>
      </c>
      <c r="R2729" s="116" t="s">
        <v>8589</v>
      </c>
      <c r="S2729" s="114" t="s">
        <v>964</v>
      </c>
      <c r="T2729" s="114">
        <v>197</v>
      </c>
      <c r="U2729" s="114">
        <v>47</v>
      </c>
      <c r="V2729" s="114">
        <v>13</v>
      </c>
      <c r="W2729" s="115">
        <v>0.121</v>
      </c>
    </row>
    <row r="2730" spans="2:23" ht="38.25">
      <c r="B2730" s="95" t="s">
        <v>20807</v>
      </c>
      <c r="C2730" s="95" t="s">
        <v>20</v>
      </c>
      <c r="D2730" s="95" t="s">
        <v>20</v>
      </c>
      <c r="E2730" s="95" t="s">
        <v>17246</v>
      </c>
      <c r="F2730" s="95" t="s">
        <v>17252</v>
      </c>
      <c r="G2730" s="95" t="s">
        <v>17257</v>
      </c>
      <c r="H2730" s="14" t="s">
        <v>20868</v>
      </c>
      <c r="I2730" s="95" t="s">
        <v>8591</v>
      </c>
      <c r="J2730" s="120" t="s">
        <v>15401</v>
      </c>
      <c r="K2730" s="106" t="s">
        <v>8592</v>
      </c>
      <c r="L2730" s="95" t="s">
        <v>8591</v>
      </c>
      <c r="M2730" s="97">
        <f>IF($K$6="с учетом НДС",VLOOKUP('Прайс MILWAUKEE®'!$J2730,'Legend ACC'!$A:$H,8,0)*(1-N2730),VLOOKUP('Прайс MILWAUKEE®'!$J2730,'Legend ACC'!$A:$H,8,0)*(1-N2730)/1.2)</f>
        <v>2178</v>
      </c>
      <c r="N2730" s="98">
        <f>IF(OR(E2730="Принадлежности",E2730="Ручной инструмент"),$K$5,IF($K$4=0,0,IFERROR(VLOOKUP(Q2730,LEGEND!$V$4:$W$7,2,0),$K$4)))</f>
        <v>0</v>
      </c>
      <c r="O2730" s="103" t="s">
        <v>20</v>
      </c>
      <c r="P2730" s="102" t="s">
        <v>20</v>
      </c>
      <c r="Q2730" s="102" t="s">
        <v>20</v>
      </c>
      <c r="R2730" s="116" t="s">
        <v>8593</v>
      </c>
      <c r="S2730" s="114" t="s">
        <v>964</v>
      </c>
      <c r="T2730" s="114">
        <v>197</v>
      </c>
      <c r="U2730" s="114">
        <v>251</v>
      </c>
      <c r="V2730" s="114">
        <v>56</v>
      </c>
      <c r="W2730" s="115">
        <v>0.44400000000000001</v>
      </c>
    </row>
    <row r="2731" spans="2:23" ht="38.25">
      <c r="B2731" s="95" t="s">
        <v>20807</v>
      </c>
      <c r="C2731" s="95" t="s">
        <v>20</v>
      </c>
      <c r="D2731" s="95" t="s">
        <v>20</v>
      </c>
      <c r="E2731" s="95" t="s">
        <v>17246</v>
      </c>
      <c r="F2731" s="95" t="s">
        <v>17252</v>
      </c>
      <c r="G2731" s="95" t="s">
        <v>17257</v>
      </c>
      <c r="H2731" s="14" t="s">
        <v>20868</v>
      </c>
      <c r="I2731" s="95" t="s">
        <v>8594</v>
      </c>
      <c r="J2731" s="120" t="s">
        <v>15402</v>
      </c>
      <c r="K2731" s="106" t="s">
        <v>8595</v>
      </c>
      <c r="L2731" s="95" t="s">
        <v>8594</v>
      </c>
      <c r="M2731" s="97">
        <f>IF($K$6="с учетом НДС",VLOOKUP('Прайс MILWAUKEE®'!$J2731,'Legend ACC'!$A:$H,8,0)*(1-N2731),VLOOKUP('Прайс MILWAUKEE®'!$J2731,'Legend ACC'!$A:$H,8,0)*(1-N2731)/1.2)</f>
        <v>3762.0000000000005</v>
      </c>
      <c r="N2731" s="98">
        <f>IF(OR(E2731="Принадлежности",E2731="Ручной инструмент"),$K$5,IF($K$4=0,0,IFERROR(VLOOKUP(Q2731,LEGEND!$V$4:$W$7,2,0),$K$4)))</f>
        <v>0</v>
      </c>
      <c r="O2731" s="103" t="s">
        <v>20</v>
      </c>
      <c r="P2731" s="102" t="s">
        <v>20</v>
      </c>
      <c r="Q2731" s="102" t="s">
        <v>20</v>
      </c>
      <c r="R2731" s="116" t="s">
        <v>8596</v>
      </c>
      <c r="S2731" s="114" t="s">
        <v>964</v>
      </c>
      <c r="T2731" s="114">
        <v>250</v>
      </c>
      <c r="U2731" s="114">
        <v>261</v>
      </c>
      <c r="V2731" s="114">
        <v>55</v>
      </c>
      <c r="W2731" s="115">
        <v>0.69099999999999995</v>
      </c>
    </row>
    <row r="2732" spans="2:23" ht="38.25">
      <c r="B2732" s="95" t="s">
        <v>20807</v>
      </c>
      <c r="C2732" s="95" t="s">
        <v>20</v>
      </c>
      <c r="D2732" s="95" t="s">
        <v>20</v>
      </c>
      <c r="E2732" s="95" t="s">
        <v>17246</v>
      </c>
      <c r="F2732" s="95" t="s">
        <v>17252</v>
      </c>
      <c r="G2732" s="95" t="s">
        <v>17257</v>
      </c>
      <c r="H2732" s="14" t="s">
        <v>20818</v>
      </c>
      <c r="I2732" s="95" t="s">
        <v>8597</v>
      </c>
      <c r="J2732" s="120" t="s">
        <v>15403</v>
      </c>
      <c r="K2732" s="106" t="s">
        <v>8598</v>
      </c>
      <c r="L2732" s="95" t="s">
        <v>8597</v>
      </c>
      <c r="M2732" s="97">
        <f>IF($K$6="с учетом НДС",VLOOKUP('Прайс MILWAUKEE®'!$J2732,'Legend ACC'!$A:$H,8,0)*(1-N2732),VLOOKUP('Прайс MILWAUKEE®'!$J2732,'Legend ACC'!$A:$H,8,0)*(1-N2732)/1.2)</f>
        <v>143</v>
      </c>
      <c r="N2732" s="98">
        <f>IF(OR(E2732="Принадлежности",E2732="Ручной инструмент"),$K$5,IF($K$4=0,0,IFERROR(VLOOKUP(Q2732,LEGEND!$V$4:$W$7,2,0),$K$4)))</f>
        <v>0</v>
      </c>
      <c r="O2732" s="103" t="s">
        <v>20</v>
      </c>
      <c r="P2732" s="102" t="s">
        <v>20</v>
      </c>
      <c r="Q2732" s="102" t="s">
        <v>20</v>
      </c>
      <c r="R2732" s="116" t="s">
        <v>8599</v>
      </c>
      <c r="S2732" s="114" t="s">
        <v>964</v>
      </c>
      <c r="T2732" s="114">
        <v>146</v>
      </c>
      <c r="U2732" s="114">
        <v>47</v>
      </c>
      <c r="V2732" s="114">
        <v>7</v>
      </c>
      <c r="W2732" s="115">
        <v>2.4E-2</v>
      </c>
    </row>
    <row r="2733" spans="2:23" ht="38.25">
      <c r="B2733" s="95" t="s">
        <v>20807</v>
      </c>
      <c r="C2733" s="95" t="s">
        <v>20</v>
      </c>
      <c r="D2733" s="95" t="s">
        <v>20</v>
      </c>
      <c r="E2733" s="95" t="s">
        <v>17246</v>
      </c>
      <c r="F2733" s="95" t="s">
        <v>17252</v>
      </c>
      <c r="G2733" s="95" t="s">
        <v>17257</v>
      </c>
      <c r="H2733" s="14" t="s">
        <v>20818</v>
      </c>
      <c r="I2733" s="95" t="s">
        <v>8600</v>
      </c>
      <c r="J2733" s="120" t="s">
        <v>15404</v>
      </c>
      <c r="K2733" s="106" t="s">
        <v>8601</v>
      </c>
      <c r="L2733" s="95" t="s">
        <v>8600</v>
      </c>
      <c r="M2733" s="97">
        <f>IF($K$6="с учетом НДС",VLOOKUP('Прайс MILWAUKEE®'!$J2733,'Legend ACC'!$A:$H,8,0)*(1-N2733),VLOOKUP('Прайс MILWAUKEE®'!$J2733,'Legend ACC'!$A:$H,8,0)*(1-N2733)/1.2)</f>
        <v>187.00000000000003</v>
      </c>
      <c r="N2733" s="98">
        <f>IF(OR(E2733="Принадлежности",E2733="Ручной инструмент"),$K$5,IF($K$4=0,0,IFERROR(VLOOKUP(Q2733,LEGEND!$V$4:$W$7,2,0),$K$4)))</f>
        <v>0</v>
      </c>
      <c r="O2733" s="103" t="s">
        <v>20</v>
      </c>
      <c r="P2733" s="102" t="s">
        <v>20</v>
      </c>
      <c r="Q2733" s="102" t="s">
        <v>20</v>
      </c>
      <c r="R2733" s="116" t="s">
        <v>8602</v>
      </c>
      <c r="S2733" s="114" t="s">
        <v>964</v>
      </c>
      <c r="T2733" s="114">
        <v>171</v>
      </c>
      <c r="U2733" s="114">
        <v>47</v>
      </c>
      <c r="V2733" s="114">
        <v>7</v>
      </c>
      <c r="W2733" s="115">
        <v>2.3E-2</v>
      </c>
    </row>
    <row r="2734" spans="2:23" ht="25.5">
      <c r="B2734" s="95" t="s">
        <v>20807</v>
      </c>
      <c r="C2734" s="95" t="s">
        <v>20</v>
      </c>
      <c r="D2734" s="95" t="s">
        <v>20</v>
      </c>
      <c r="E2734" s="95" t="s">
        <v>17246</v>
      </c>
      <c r="F2734" s="95" t="s">
        <v>17252</v>
      </c>
      <c r="G2734" s="95" t="s">
        <v>17294</v>
      </c>
      <c r="H2734" s="14" t="s">
        <v>20847</v>
      </c>
      <c r="I2734" s="95" t="s">
        <v>8603</v>
      </c>
      <c r="J2734" s="120" t="s">
        <v>15405</v>
      </c>
      <c r="K2734" s="106" t="s">
        <v>8604</v>
      </c>
      <c r="L2734" s="95" t="s">
        <v>8603</v>
      </c>
      <c r="M2734" s="97">
        <f>IF($K$6="с учетом НДС",VLOOKUP('Прайс MILWAUKEE®'!$J2734,'Legend ACC'!$A:$H,8,0)*(1-N2734),VLOOKUP('Прайс MILWAUKEE®'!$J2734,'Legend ACC'!$A:$H,8,0)*(1-N2734)/1.2)</f>
        <v>2420</v>
      </c>
      <c r="N2734" s="98">
        <f>IF(OR(E2734="Принадлежности",E2734="Ручной инструмент"),$K$5,IF($K$4=0,0,IFERROR(VLOOKUP(Q2734,LEGEND!$V$4:$W$7,2,0),$K$4)))</f>
        <v>0</v>
      </c>
      <c r="O2734" s="103" t="s">
        <v>20</v>
      </c>
      <c r="P2734" s="102" t="s">
        <v>20</v>
      </c>
      <c r="Q2734" s="102" t="s">
        <v>20</v>
      </c>
      <c r="R2734" s="116" t="s">
        <v>8605</v>
      </c>
      <c r="S2734" s="114" t="s">
        <v>4755</v>
      </c>
      <c r="T2734" s="114">
        <v>125</v>
      </c>
      <c r="U2734" s="114">
        <v>150</v>
      </c>
      <c r="V2734" s="114">
        <v>15</v>
      </c>
      <c r="W2734" s="115">
        <v>5.1999999999999998E-2</v>
      </c>
    </row>
    <row r="2735" spans="2:23" ht="25.5">
      <c r="B2735" s="95" t="s">
        <v>20807</v>
      </c>
      <c r="C2735" s="95" t="s">
        <v>20</v>
      </c>
      <c r="D2735" s="95" t="s">
        <v>20</v>
      </c>
      <c r="E2735" s="95" t="s">
        <v>17246</v>
      </c>
      <c r="F2735" s="95" t="s">
        <v>17252</v>
      </c>
      <c r="G2735" s="95" t="s">
        <v>17294</v>
      </c>
      <c r="H2735" s="14" t="s">
        <v>20847</v>
      </c>
      <c r="I2735" s="95" t="s">
        <v>8606</v>
      </c>
      <c r="J2735" s="120" t="s">
        <v>15406</v>
      </c>
      <c r="K2735" s="106" t="s">
        <v>8607</v>
      </c>
      <c r="L2735" s="95" t="s">
        <v>8606</v>
      </c>
      <c r="M2735" s="97">
        <f>IF($K$6="с учетом НДС",VLOOKUP('Прайс MILWAUKEE®'!$J2735,'Legend ACC'!$A:$H,8,0)*(1-N2735),VLOOKUP('Прайс MILWAUKEE®'!$J2735,'Legend ACC'!$A:$H,8,0)*(1-N2735)/1.2)</f>
        <v>2376</v>
      </c>
      <c r="N2735" s="98">
        <f>IF(OR(E2735="Принадлежности",E2735="Ручной инструмент"),$K$5,IF($K$4=0,0,IFERROR(VLOOKUP(Q2735,LEGEND!$V$4:$W$7,2,0),$K$4)))</f>
        <v>0</v>
      </c>
      <c r="O2735" s="103" t="s">
        <v>20</v>
      </c>
      <c r="P2735" s="102" t="s">
        <v>20</v>
      </c>
      <c r="Q2735" s="102" t="s">
        <v>20</v>
      </c>
      <c r="R2735" s="116" t="s">
        <v>8608</v>
      </c>
      <c r="S2735" s="114" t="s">
        <v>4755</v>
      </c>
      <c r="T2735" s="114">
        <v>125</v>
      </c>
      <c r="U2735" s="114">
        <v>150</v>
      </c>
      <c r="V2735" s="114">
        <v>10</v>
      </c>
      <c r="W2735" s="115">
        <v>5.1999999999999998E-2</v>
      </c>
    </row>
    <row r="2736" spans="2:23" ht="25.5">
      <c r="B2736" s="95" t="s">
        <v>20807</v>
      </c>
      <c r="C2736" s="95" t="s">
        <v>20</v>
      </c>
      <c r="D2736" s="95" t="s">
        <v>20</v>
      </c>
      <c r="E2736" s="95" t="s">
        <v>17246</v>
      </c>
      <c r="F2736" s="95" t="s">
        <v>17252</v>
      </c>
      <c r="G2736" s="95" t="s">
        <v>17294</v>
      </c>
      <c r="H2736" s="14" t="s">
        <v>20847</v>
      </c>
      <c r="I2736" s="95" t="s">
        <v>8609</v>
      </c>
      <c r="J2736" s="120" t="s">
        <v>15407</v>
      </c>
      <c r="K2736" s="106" t="s">
        <v>8610</v>
      </c>
      <c r="L2736" s="95" t="s">
        <v>8609</v>
      </c>
      <c r="M2736" s="97">
        <f>IF($K$6="с учетом НДС",VLOOKUP('Прайс MILWAUKEE®'!$J2736,'Legend ACC'!$A:$H,8,0)*(1-N2736),VLOOKUP('Прайс MILWAUKEE®'!$J2736,'Legend ACC'!$A:$H,8,0)*(1-N2736)/1.2)</f>
        <v>3014.0000000000005</v>
      </c>
      <c r="N2736" s="98">
        <f>IF(OR(E2736="Принадлежности",E2736="Ручной инструмент"),$K$5,IF($K$4=0,0,IFERROR(VLOOKUP(Q2736,LEGEND!$V$4:$W$7,2,0),$K$4)))</f>
        <v>0</v>
      </c>
      <c r="O2736" s="103" t="s">
        <v>20</v>
      </c>
      <c r="P2736" s="102" t="s">
        <v>20</v>
      </c>
      <c r="Q2736" s="102" t="s">
        <v>20</v>
      </c>
      <c r="R2736" s="116" t="s">
        <v>8611</v>
      </c>
      <c r="S2736" s="114" t="s">
        <v>4755</v>
      </c>
      <c r="T2736" s="114">
        <v>125</v>
      </c>
      <c r="U2736" s="114">
        <v>150</v>
      </c>
      <c r="V2736" s="114">
        <v>30</v>
      </c>
      <c r="W2736" s="115">
        <v>8.4000000000000005E-2</v>
      </c>
    </row>
    <row r="2737" spans="2:23" ht="25.5">
      <c r="B2737" s="95" t="s">
        <v>20807</v>
      </c>
      <c r="C2737" s="95" t="s">
        <v>20</v>
      </c>
      <c r="D2737" s="95" t="s">
        <v>20</v>
      </c>
      <c r="E2737" s="95" t="s">
        <v>17246</v>
      </c>
      <c r="F2737" s="95" t="s">
        <v>17252</v>
      </c>
      <c r="G2737" s="95" t="s">
        <v>17294</v>
      </c>
      <c r="H2737" s="14" t="s">
        <v>20847</v>
      </c>
      <c r="I2737" s="95" t="s">
        <v>8612</v>
      </c>
      <c r="J2737" s="120" t="s">
        <v>15408</v>
      </c>
      <c r="K2737" s="106" t="s">
        <v>8613</v>
      </c>
      <c r="L2737" s="95" t="s">
        <v>8612</v>
      </c>
      <c r="M2737" s="97">
        <f>IF($K$6="с учетом НДС",VLOOKUP('Прайс MILWAUKEE®'!$J2737,'Legend ACC'!$A:$H,8,0)*(1-N2737),VLOOKUP('Прайс MILWAUKEE®'!$J2737,'Legend ACC'!$A:$H,8,0)*(1-N2737)/1.2)</f>
        <v>4114</v>
      </c>
      <c r="N2737" s="98">
        <f>IF(OR(E2737="Принадлежности",E2737="Ручной инструмент"),$K$5,IF($K$4=0,0,IFERROR(VLOOKUP(Q2737,LEGEND!$V$4:$W$7,2,0),$K$4)))</f>
        <v>0</v>
      </c>
      <c r="O2737" s="103" t="s">
        <v>20</v>
      </c>
      <c r="P2737" s="102" t="s">
        <v>20</v>
      </c>
      <c r="Q2737" s="102" t="s">
        <v>20</v>
      </c>
      <c r="R2737" s="116" t="s">
        <v>8614</v>
      </c>
      <c r="S2737" s="114" t="s">
        <v>4755</v>
      </c>
      <c r="T2737" s="114">
        <v>125</v>
      </c>
      <c r="U2737" s="114">
        <v>150</v>
      </c>
      <c r="V2737" s="114">
        <v>45</v>
      </c>
      <c r="W2737" s="115">
        <v>0.13600000000000001</v>
      </c>
    </row>
    <row r="2738" spans="2:23" ht="25.5">
      <c r="B2738" s="95" t="s">
        <v>20807</v>
      </c>
      <c r="C2738" s="95" t="s">
        <v>20</v>
      </c>
      <c r="D2738" s="95" t="s">
        <v>20</v>
      </c>
      <c r="E2738" s="95" t="s">
        <v>17246</v>
      </c>
      <c r="F2738" s="95" t="s">
        <v>17252</v>
      </c>
      <c r="G2738" s="95" t="s">
        <v>17294</v>
      </c>
      <c r="H2738" s="14" t="s">
        <v>20847</v>
      </c>
      <c r="I2738" s="95" t="s">
        <v>8615</v>
      </c>
      <c r="J2738" s="120" t="s">
        <v>15409</v>
      </c>
      <c r="K2738" s="106" t="s">
        <v>8616</v>
      </c>
      <c r="L2738" s="95" t="s">
        <v>8615</v>
      </c>
      <c r="M2738" s="97">
        <f>IF($K$6="с учетом НДС",VLOOKUP('Прайс MILWAUKEE®'!$J2738,'Legend ACC'!$A:$H,8,0)*(1-N2738),VLOOKUP('Прайс MILWAUKEE®'!$J2738,'Legend ACC'!$A:$H,8,0)*(1-N2738)/1.2)</f>
        <v>6435.0000000000009</v>
      </c>
      <c r="N2738" s="98">
        <f>IF(OR(E2738="Принадлежности",E2738="Ручной инструмент"),$K$5,IF($K$4=0,0,IFERROR(VLOOKUP(Q2738,LEGEND!$V$4:$W$7,2,0),$K$4)))</f>
        <v>0</v>
      </c>
      <c r="O2738" s="103" t="s">
        <v>20</v>
      </c>
      <c r="P2738" s="102" t="s">
        <v>20</v>
      </c>
      <c r="Q2738" s="102" t="s">
        <v>20</v>
      </c>
      <c r="R2738" s="116" t="s">
        <v>8617</v>
      </c>
      <c r="S2738" s="114" t="s">
        <v>4755</v>
      </c>
      <c r="T2738" s="114">
        <v>125</v>
      </c>
      <c r="U2738" s="114">
        <v>150</v>
      </c>
      <c r="V2738" s="114">
        <v>55</v>
      </c>
      <c r="W2738" s="115">
        <v>0.21</v>
      </c>
    </row>
    <row r="2739" spans="2:23" ht="25.5">
      <c r="B2739" s="95" t="s">
        <v>20807</v>
      </c>
      <c r="C2739" s="95" t="s">
        <v>20</v>
      </c>
      <c r="D2739" s="95" t="s">
        <v>20</v>
      </c>
      <c r="E2739" s="95" t="s">
        <v>17246</v>
      </c>
      <c r="F2739" s="95" t="s">
        <v>17252</v>
      </c>
      <c r="G2739" s="95" t="s">
        <v>17294</v>
      </c>
      <c r="H2739" s="14" t="s">
        <v>20847</v>
      </c>
      <c r="I2739" s="95" t="s">
        <v>8618</v>
      </c>
      <c r="J2739" s="120" t="s">
        <v>15410</v>
      </c>
      <c r="K2739" s="106" t="s">
        <v>8619</v>
      </c>
      <c r="L2739" s="95" t="s">
        <v>8618</v>
      </c>
      <c r="M2739" s="97">
        <f>IF($K$6="с учетом НДС",VLOOKUP('Прайс MILWAUKEE®'!$J2739,'Legend ACC'!$A:$H,8,0)*(1-N2739),VLOOKUP('Прайс MILWAUKEE®'!$J2739,'Legend ACC'!$A:$H,8,0)*(1-N2739)/1.2)</f>
        <v>5984.0000000000009</v>
      </c>
      <c r="N2739" s="98">
        <f>IF(OR(E2739="Принадлежности",E2739="Ручной инструмент"),$K$5,IF($K$4=0,0,IFERROR(VLOOKUP(Q2739,LEGEND!$V$4:$W$7,2,0),$K$4)))</f>
        <v>0</v>
      </c>
      <c r="O2739" s="103" t="s">
        <v>20</v>
      </c>
      <c r="P2739" s="102" t="s">
        <v>20</v>
      </c>
      <c r="Q2739" s="102" t="s">
        <v>20</v>
      </c>
      <c r="R2739" s="116" t="s">
        <v>8620</v>
      </c>
      <c r="S2739" s="114" t="s">
        <v>4755</v>
      </c>
      <c r="T2739" s="114">
        <v>125</v>
      </c>
      <c r="U2739" s="114">
        <v>150</v>
      </c>
      <c r="V2739" s="114">
        <v>40</v>
      </c>
      <c r="W2739" s="115">
        <v>0.22800000000000001</v>
      </c>
    </row>
    <row r="2740" spans="2:23" ht="25.5">
      <c r="B2740" s="95" t="s">
        <v>20807</v>
      </c>
      <c r="C2740" s="95" t="s">
        <v>20</v>
      </c>
      <c r="D2740" s="95" t="s">
        <v>20</v>
      </c>
      <c r="E2740" s="95" t="s">
        <v>17246</v>
      </c>
      <c r="F2740" s="95" t="s">
        <v>17252</v>
      </c>
      <c r="G2740" s="95" t="s">
        <v>17294</v>
      </c>
      <c r="H2740" s="14" t="s">
        <v>20847</v>
      </c>
      <c r="I2740" s="95" t="s">
        <v>8621</v>
      </c>
      <c r="J2740" s="120" t="s">
        <v>15411</v>
      </c>
      <c r="K2740" s="106" t="s">
        <v>8622</v>
      </c>
      <c r="L2740" s="95" t="s">
        <v>8621</v>
      </c>
      <c r="M2740" s="97">
        <f>IF($K$6="с учетом НДС",VLOOKUP('Прайс MILWAUKEE®'!$J2740,'Legend ACC'!$A:$H,8,0)*(1-N2740),VLOOKUP('Прайс MILWAUKEE®'!$J2740,'Legend ACC'!$A:$H,8,0)*(1-N2740)/1.2)</f>
        <v>12441.000000000002</v>
      </c>
      <c r="N2740" s="98">
        <f>IF(OR(E2740="Принадлежности",E2740="Ручной инструмент"),$K$5,IF($K$4=0,0,IFERROR(VLOOKUP(Q2740,LEGEND!$V$4:$W$7,2,0),$K$4)))</f>
        <v>0</v>
      </c>
      <c r="O2740" s="103" t="s">
        <v>20</v>
      </c>
      <c r="P2740" s="102" t="s">
        <v>20</v>
      </c>
      <c r="Q2740" s="102" t="s">
        <v>20</v>
      </c>
      <c r="R2740" s="116" t="s">
        <v>8623</v>
      </c>
      <c r="S2740" s="114" t="s">
        <v>4755</v>
      </c>
      <c r="T2740" s="114">
        <v>250</v>
      </c>
      <c r="U2740" s="114">
        <v>260</v>
      </c>
      <c r="V2740" s="114">
        <v>70</v>
      </c>
      <c r="W2740" s="115">
        <v>0.61799999999999999</v>
      </c>
    </row>
    <row r="2741" spans="2:23" ht="51">
      <c r="B2741" s="95" t="s">
        <v>20807</v>
      </c>
      <c r="C2741" s="95" t="s">
        <v>20</v>
      </c>
      <c r="D2741" s="95" t="s">
        <v>20</v>
      </c>
      <c r="E2741" s="95" t="s">
        <v>17246</v>
      </c>
      <c r="F2741" s="95" t="s">
        <v>17260</v>
      </c>
      <c r="G2741" s="95" t="s">
        <v>17307</v>
      </c>
      <c r="H2741" s="14" t="s">
        <v>20820</v>
      </c>
      <c r="I2741" s="95" t="s">
        <v>8624</v>
      </c>
      <c r="J2741" s="120" t="s">
        <v>15412</v>
      </c>
      <c r="K2741" s="106" t="s">
        <v>8625</v>
      </c>
      <c r="L2741" s="95" t="s">
        <v>8624</v>
      </c>
      <c r="M2741" s="97">
        <f>IF($K$6="с учетом НДС",VLOOKUP('Прайс MILWAUKEE®'!$J2741,'Legend ACC'!$A:$H,8,0)*(1-N2741),VLOOKUP('Прайс MILWAUKEE®'!$J2741,'Legend ACC'!$A:$H,8,0)*(1-N2741)/1.2)</f>
        <v>693</v>
      </c>
      <c r="N2741" s="98">
        <f>IF(OR(E2741="Принадлежности",E2741="Ручной инструмент"),$K$5,IF($K$4=0,0,IFERROR(VLOOKUP(Q2741,LEGEND!$V$4:$W$7,2,0),$K$4)))</f>
        <v>0</v>
      </c>
      <c r="O2741" s="103" t="s">
        <v>20</v>
      </c>
      <c r="P2741" s="102" t="s">
        <v>20</v>
      </c>
      <c r="Q2741" s="102" t="s">
        <v>20</v>
      </c>
      <c r="R2741" s="116" t="s">
        <v>8626</v>
      </c>
      <c r="S2741" s="114" t="s">
        <v>4755</v>
      </c>
      <c r="T2741" s="114">
        <v>170</v>
      </c>
      <c r="U2741" s="114">
        <v>95</v>
      </c>
      <c r="V2741" s="114">
        <v>20</v>
      </c>
      <c r="W2741" s="115">
        <v>4.2999999999999997E-2</v>
      </c>
    </row>
    <row r="2742" spans="2:23" ht="51">
      <c r="B2742" s="95" t="s">
        <v>20807</v>
      </c>
      <c r="C2742" s="95" t="s">
        <v>20</v>
      </c>
      <c r="D2742" s="95" t="s">
        <v>20</v>
      </c>
      <c r="E2742" s="95" t="s">
        <v>17246</v>
      </c>
      <c r="F2742" s="95" t="s">
        <v>17260</v>
      </c>
      <c r="G2742" s="95" t="s">
        <v>17307</v>
      </c>
      <c r="H2742" s="14" t="s">
        <v>20820</v>
      </c>
      <c r="I2742" s="95" t="s">
        <v>8627</v>
      </c>
      <c r="J2742" s="120" t="s">
        <v>15413</v>
      </c>
      <c r="K2742" s="106" t="s">
        <v>8628</v>
      </c>
      <c r="L2742" s="95" t="s">
        <v>8627</v>
      </c>
      <c r="M2742" s="97">
        <f>IF($K$6="с учетом НДС",VLOOKUP('Прайс MILWAUKEE®'!$J2742,'Legend ACC'!$A:$H,8,0)*(1-N2742),VLOOKUP('Прайс MILWAUKEE®'!$J2742,'Legend ACC'!$A:$H,8,0)*(1-N2742)/1.2)</f>
        <v>858.00000000000011</v>
      </c>
      <c r="N2742" s="98">
        <f>IF(OR(E2742="Принадлежности",E2742="Ручной инструмент"),$K$5,IF($K$4=0,0,IFERROR(VLOOKUP(Q2742,LEGEND!$V$4:$W$7,2,0),$K$4)))</f>
        <v>0</v>
      </c>
      <c r="O2742" s="103" t="s">
        <v>20</v>
      </c>
      <c r="P2742" s="102" t="s">
        <v>20</v>
      </c>
      <c r="Q2742" s="102" t="s">
        <v>20</v>
      </c>
      <c r="R2742" s="116" t="s">
        <v>8629</v>
      </c>
      <c r="S2742" s="114" t="s">
        <v>4755</v>
      </c>
      <c r="T2742" s="114">
        <v>20</v>
      </c>
      <c r="U2742" s="114">
        <v>95</v>
      </c>
      <c r="V2742" s="114">
        <v>175</v>
      </c>
      <c r="W2742" s="115">
        <v>4.2999999999999997E-2</v>
      </c>
    </row>
    <row r="2743" spans="2:23" ht="63.75">
      <c r="B2743" s="95" t="s">
        <v>20807</v>
      </c>
      <c r="C2743" s="95" t="s">
        <v>20</v>
      </c>
      <c r="D2743" s="95" t="s">
        <v>20</v>
      </c>
      <c r="E2743" s="95" t="s">
        <v>17246</v>
      </c>
      <c r="F2743" s="95" t="s">
        <v>17260</v>
      </c>
      <c r="G2743" s="95" t="s">
        <v>17307</v>
      </c>
      <c r="H2743" s="14" t="s">
        <v>20820</v>
      </c>
      <c r="I2743" s="95" t="s">
        <v>8630</v>
      </c>
      <c r="J2743" s="120" t="s">
        <v>15414</v>
      </c>
      <c r="K2743" s="106" t="s">
        <v>8631</v>
      </c>
      <c r="L2743" s="95" t="s">
        <v>8630</v>
      </c>
      <c r="M2743" s="97">
        <f>IF($K$6="с учетом НДС",VLOOKUP('Прайс MILWAUKEE®'!$J2743,'Legend ACC'!$A:$H,8,0)*(1-N2743),VLOOKUP('Прайс MILWAUKEE®'!$J2743,'Legend ACC'!$A:$H,8,0)*(1-N2743)/1.2)</f>
        <v>1936.0000000000002</v>
      </c>
      <c r="N2743" s="98">
        <f>IF(OR(E2743="Принадлежности",E2743="Ручной инструмент"),$K$5,IF($K$4=0,0,IFERROR(VLOOKUP(Q2743,LEGEND!$V$4:$W$7,2,0),$K$4)))</f>
        <v>0</v>
      </c>
      <c r="O2743" s="103" t="s">
        <v>20</v>
      </c>
      <c r="P2743" s="102" t="s">
        <v>20</v>
      </c>
      <c r="Q2743" s="102" t="s">
        <v>20</v>
      </c>
      <c r="R2743" s="116" t="s">
        <v>8632</v>
      </c>
      <c r="S2743" s="114" t="s">
        <v>8633</v>
      </c>
      <c r="T2743" s="114">
        <v>15</v>
      </c>
      <c r="U2743" s="114">
        <v>110</v>
      </c>
      <c r="V2743" s="114">
        <v>180</v>
      </c>
      <c r="W2743" s="115">
        <v>4.8000000000000001E-2</v>
      </c>
    </row>
    <row r="2744" spans="2:23" ht="63.75">
      <c r="B2744" s="95" t="s">
        <v>20807</v>
      </c>
      <c r="C2744" s="95" t="s">
        <v>20</v>
      </c>
      <c r="D2744" s="95" t="s">
        <v>20</v>
      </c>
      <c r="E2744" s="95" t="s">
        <v>17246</v>
      </c>
      <c r="F2744" s="95" t="s">
        <v>17260</v>
      </c>
      <c r="G2744" s="95" t="s">
        <v>17307</v>
      </c>
      <c r="H2744" s="14" t="s">
        <v>20820</v>
      </c>
      <c r="I2744" s="95" t="s">
        <v>8634</v>
      </c>
      <c r="J2744" s="120" t="s">
        <v>15415</v>
      </c>
      <c r="K2744" s="106" t="s">
        <v>8635</v>
      </c>
      <c r="L2744" s="95" t="s">
        <v>8634</v>
      </c>
      <c r="M2744" s="97">
        <f>IF($K$6="с учетом НДС",VLOOKUP('Прайс MILWAUKEE®'!$J2744,'Legend ACC'!$A:$H,8,0)*(1-N2744),VLOOKUP('Прайс MILWAUKEE®'!$J2744,'Legend ACC'!$A:$H,8,0)*(1-N2744)/1.2)</f>
        <v>1597.2</v>
      </c>
      <c r="N2744" s="98">
        <f>IF(OR(E2744="Принадлежности",E2744="Ручной инструмент"),$K$5,IF($K$4=0,0,IFERROR(VLOOKUP(Q2744,LEGEND!$V$4:$W$7,2,0),$K$4)))</f>
        <v>0</v>
      </c>
      <c r="O2744" s="103" t="s">
        <v>20</v>
      </c>
      <c r="P2744" s="102" t="s">
        <v>20</v>
      </c>
      <c r="Q2744" s="102" t="s">
        <v>20</v>
      </c>
      <c r="R2744" s="116" t="s">
        <v>8636</v>
      </c>
      <c r="S2744" s="114" t="s">
        <v>4755</v>
      </c>
      <c r="T2744" s="114">
        <v>180</v>
      </c>
      <c r="U2744" s="114">
        <v>107</v>
      </c>
      <c r="V2744" s="114">
        <v>17</v>
      </c>
      <c r="W2744" s="115">
        <v>4.8000000000000001E-2</v>
      </c>
    </row>
    <row r="2745" spans="2:23" ht="51">
      <c r="B2745" s="95" t="s">
        <v>20807</v>
      </c>
      <c r="C2745" s="95" t="s">
        <v>20</v>
      </c>
      <c r="D2745" s="95" t="s">
        <v>20</v>
      </c>
      <c r="E2745" s="95" t="s">
        <v>17246</v>
      </c>
      <c r="F2745" s="95" t="s">
        <v>17260</v>
      </c>
      <c r="G2745" s="95" t="s">
        <v>17307</v>
      </c>
      <c r="H2745" s="14" t="s">
        <v>20820</v>
      </c>
      <c r="I2745" s="95" t="s">
        <v>8637</v>
      </c>
      <c r="J2745" s="120" t="s">
        <v>15416</v>
      </c>
      <c r="K2745" s="106" t="s">
        <v>8638</v>
      </c>
      <c r="L2745" s="95" t="s">
        <v>8637</v>
      </c>
      <c r="M2745" s="97">
        <f>IF($K$6="с учетом НДС",VLOOKUP('Прайс MILWAUKEE®'!$J2745,'Legend ACC'!$A:$H,8,0)*(1-N2745),VLOOKUP('Прайс MILWAUKEE®'!$J2745,'Legend ACC'!$A:$H,8,0)*(1-N2745)/1.2)</f>
        <v>759.00000000000011</v>
      </c>
      <c r="N2745" s="98">
        <f>IF(OR(E2745="Принадлежности",E2745="Ручной инструмент"),$K$5,IF($K$4=0,0,IFERROR(VLOOKUP(Q2745,LEGEND!$V$4:$W$7,2,0),$K$4)))</f>
        <v>0</v>
      </c>
      <c r="O2745" s="103" t="s">
        <v>20</v>
      </c>
      <c r="P2745" s="102" t="s">
        <v>20</v>
      </c>
      <c r="Q2745" s="102" t="s">
        <v>20</v>
      </c>
      <c r="R2745" s="116" t="s">
        <v>8639</v>
      </c>
      <c r="S2745" s="114" t="s">
        <v>4755</v>
      </c>
      <c r="T2745" s="114">
        <v>170</v>
      </c>
      <c r="U2745" s="114">
        <v>93</v>
      </c>
      <c r="V2745" s="114">
        <v>17</v>
      </c>
      <c r="W2745" s="115">
        <v>5.2999999999999999E-2</v>
      </c>
    </row>
    <row r="2746" spans="2:23" ht="51">
      <c r="B2746" s="95" t="s">
        <v>20807</v>
      </c>
      <c r="C2746" s="95" t="s">
        <v>20</v>
      </c>
      <c r="D2746" s="95" t="s">
        <v>20</v>
      </c>
      <c r="E2746" s="95" t="s">
        <v>17246</v>
      </c>
      <c r="F2746" s="95" t="s">
        <v>17260</v>
      </c>
      <c r="G2746" s="95" t="s">
        <v>17307</v>
      </c>
      <c r="H2746" s="14" t="s">
        <v>20820</v>
      </c>
      <c r="I2746" s="95" t="s">
        <v>8640</v>
      </c>
      <c r="J2746" s="120" t="s">
        <v>15417</v>
      </c>
      <c r="K2746" s="106" t="s">
        <v>8641</v>
      </c>
      <c r="L2746" s="95" t="s">
        <v>8640</v>
      </c>
      <c r="M2746" s="97">
        <f>IF($K$6="с учетом НДС",VLOOKUP('Прайс MILWAUKEE®'!$J2746,'Legend ACC'!$A:$H,8,0)*(1-N2746),VLOOKUP('Прайс MILWAUKEE®'!$J2746,'Legend ACC'!$A:$H,8,0)*(1-N2746)/1.2)</f>
        <v>913.00000000000011</v>
      </c>
      <c r="N2746" s="98">
        <f>IF(OR(E2746="Принадлежности",E2746="Ручной инструмент"),$K$5,IF($K$4=0,0,IFERROR(VLOOKUP(Q2746,LEGEND!$V$4:$W$7,2,0),$K$4)))</f>
        <v>0</v>
      </c>
      <c r="O2746" s="103" t="s">
        <v>20</v>
      </c>
      <c r="P2746" s="102" t="s">
        <v>20</v>
      </c>
      <c r="Q2746" s="102" t="s">
        <v>20</v>
      </c>
      <c r="R2746" s="116" t="s">
        <v>8642</v>
      </c>
      <c r="S2746" s="114" t="s">
        <v>4755</v>
      </c>
      <c r="T2746" s="114">
        <v>20</v>
      </c>
      <c r="U2746" s="114">
        <v>95</v>
      </c>
      <c r="V2746" s="114">
        <v>175</v>
      </c>
      <c r="W2746" s="115">
        <v>4.2999999999999997E-2</v>
      </c>
    </row>
    <row r="2747" spans="2:23" ht="51">
      <c r="B2747" s="95" t="s">
        <v>20807</v>
      </c>
      <c r="C2747" s="95" t="s">
        <v>20</v>
      </c>
      <c r="D2747" s="95" t="s">
        <v>20</v>
      </c>
      <c r="E2747" s="95" t="s">
        <v>17246</v>
      </c>
      <c r="F2747" s="95" t="s">
        <v>17260</v>
      </c>
      <c r="G2747" s="95" t="s">
        <v>17307</v>
      </c>
      <c r="H2747" s="14" t="s">
        <v>20820</v>
      </c>
      <c r="I2747" s="95" t="s">
        <v>8643</v>
      </c>
      <c r="J2747" s="120" t="s">
        <v>15418</v>
      </c>
      <c r="K2747" s="106" t="s">
        <v>8644</v>
      </c>
      <c r="L2747" s="95" t="s">
        <v>8643</v>
      </c>
      <c r="M2747" s="97">
        <f>IF($K$6="с учетом НДС",VLOOKUP('Прайс MILWAUKEE®'!$J2747,'Legend ACC'!$A:$H,8,0)*(1-N2747),VLOOKUP('Прайс MILWAUKEE®'!$J2747,'Legend ACC'!$A:$H,8,0)*(1-N2747)/1.2)</f>
        <v>1551.0000000000002</v>
      </c>
      <c r="N2747" s="98">
        <f>IF(OR(E2747="Принадлежности",E2747="Ручной инструмент"),$K$5,IF($K$4=0,0,IFERROR(VLOOKUP(Q2747,LEGEND!$V$4:$W$7,2,0),$K$4)))</f>
        <v>0</v>
      </c>
      <c r="O2747" s="103" t="s">
        <v>20</v>
      </c>
      <c r="P2747" s="102" t="s">
        <v>20</v>
      </c>
      <c r="Q2747" s="102" t="s">
        <v>20</v>
      </c>
      <c r="R2747" s="116" t="s">
        <v>8645</v>
      </c>
      <c r="S2747" s="114" t="s">
        <v>4755</v>
      </c>
      <c r="T2747" s="114">
        <v>150</v>
      </c>
      <c r="U2747" s="114">
        <v>105</v>
      </c>
      <c r="V2747" s="114">
        <v>180</v>
      </c>
      <c r="W2747" s="115">
        <v>4.9000000000000002E-2</v>
      </c>
    </row>
    <row r="2748" spans="2:23" ht="51">
      <c r="B2748" s="95" t="s">
        <v>20807</v>
      </c>
      <c r="C2748" s="95" t="s">
        <v>20</v>
      </c>
      <c r="D2748" s="95" t="s">
        <v>20</v>
      </c>
      <c r="E2748" s="95" t="s">
        <v>17246</v>
      </c>
      <c r="F2748" s="95" t="s">
        <v>17260</v>
      </c>
      <c r="G2748" s="95" t="s">
        <v>17307</v>
      </c>
      <c r="H2748" s="14" t="s">
        <v>20820</v>
      </c>
      <c r="I2748" s="95" t="s">
        <v>8646</v>
      </c>
      <c r="J2748" s="120" t="s">
        <v>15419</v>
      </c>
      <c r="K2748" s="106" t="s">
        <v>8647</v>
      </c>
      <c r="L2748" s="95" t="s">
        <v>8646</v>
      </c>
      <c r="M2748" s="97">
        <f>IF($K$6="с учетом НДС",VLOOKUP('Прайс MILWAUKEE®'!$J2748,'Legend ACC'!$A:$H,8,0)*(1-N2748),VLOOKUP('Прайс MILWAUKEE®'!$J2748,'Legend ACC'!$A:$H,8,0)*(1-N2748)/1.2)</f>
        <v>1177</v>
      </c>
      <c r="N2748" s="98">
        <f>IF(OR(E2748="Принадлежности",E2748="Ручной инструмент"),$K$5,IF($K$4=0,0,IFERROR(VLOOKUP(Q2748,LEGEND!$V$4:$W$7,2,0),$K$4)))</f>
        <v>0</v>
      </c>
      <c r="O2748" s="103" t="s">
        <v>20</v>
      </c>
      <c r="P2748" s="102" t="s">
        <v>20</v>
      </c>
      <c r="Q2748" s="102" t="s">
        <v>20</v>
      </c>
      <c r="R2748" s="116" t="s">
        <v>8648</v>
      </c>
      <c r="S2748" s="114" t="s">
        <v>4755</v>
      </c>
      <c r="T2748" s="114">
        <v>20</v>
      </c>
      <c r="U2748" s="114">
        <v>95</v>
      </c>
      <c r="V2748" s="114">
        <v>175</v>
      </c>
      <c r="W2748" s="115">
        <v>4.2000000000000003E-2</v>
      </c>
    </row>
    <row r="2749" spans="2:23" ht="38.25">
      <c r="B2749" s="95" t="s">
        <v>20807</v>
      </c>
      <c r="C2749" s="95" t="s">
        <v>20</v>
      </c>
      <c r="D2749" s="95" t="s">
        <v>20</v>
      </c>
      <c r="E2749" s="95" t="s">
        <v>17246</v>
      </c>
      <c r="F2749" s="95" t="s">
        <v>17260</v>
      </c>
      <c r="G2749" s="95" t="s">
        <v>17307</v>
      </c>
      <c r="H2749" s="14" t="s">
        <v>20820</v>
      </c>
      <c r="I2749" s="95" t="s">
        <v>8649</v>
      </c>
      <c r="J2749" s="120" t="s">
        <v>15420</v>
      </c>
      <c r="K2749" s="106" t="s">
        <v>8650</v>
      </c>
      <c r="L2749" s="95" t="s">
        <v>8649</v>
      </c>
      <c r="M2749" s="97">
        <f>IF($K$6="с учетом НДС",VLOOKUP('Прайс MILWAUKEE®'!$J2749,'Legend ACC'!$A:$H,8,0)*(1-N2749),VLOOKUP('Прайс MILWAUKEE®'!$J2749,'Legend ACC'!$A:$H,8,0)*(1-N2749)/1.2)</f>
        <v>7931.0000000000009</v>
      </c>
      <c r="N2749" s="98">
        <f>IF(OR(E2749="Принадлежности",E2749="Ручной инструмент"),$K$5,IF($K$4=0,0,IFERROR(VLOOKUP(Q2749,LEGEND!$V$4:$W$7,2,0),$K$4)))</f>
        <v>0</v>
      </c>
      <c r="O2749" s="103" t="s">
        <v>20</v>
      </c>
      <c r="P2749" s="102" t="s">
        <v>20</v>
      </c>
      <c r="Q2749" s="102" t="s">
        <v>20</v>
      </c>
      <c r="R2749" s="116" t="s">
        <v>8651</v>
      </c>
      <c r="S2749" s="114" t="s">
        <v>4755</v>
      </c>
      <c r="T2749" s="114">
        <v>260</v>
      </c>
      <c r="U2749" s="114">
        <v>250</v>
      </c>
      <c r="V2749" s="114">
        <v>55</v>
      </c>
      <c r="W2749" s="115">
        <v>0.55400000000000005</v>
      </c>
    </row>
    <row r="2750" spans="2:23" ht="38.25">
      <c r="B2750" s="95" t="s">
        <v>20807</v>
      </c>
      <c r="C2750" s="95" t="s">
        <v>20</v>
      </c>
      <c r="D2750" s="95" t="s">
        <v>20</v>
      </c>
      <c r="E2750" s="95" t="s">
        <v>17246</v>
      </c>
      <c r="F2750" s="95" t="s">
        <v>17266</v>
      </c>
      <c r="G2750" s="95" t="s">
        <v>17308</v>
      </c>
      <c r="H2750" s="14" t="s">
        <v>20821</v>
      </c>
      <c r="I2750" s="95" t="s">
        <v>8652</v>
      </c>
      <c r="J2750" s="120" t="s">
        <v>15421</v>
      </c>
      <c r="K2750" s="106" t="s">
        <v>8653</v>
      </c>
      <c r="L2750" s="95" t="s">
        <v>8652</v>
      </c>
      <c r="M2750" s="97">
        <f>IF($K$6="с учетом НДС",VLOOKUP('Прайс MILWAUKEE®'!$J2750,'Legend ACC'!$A:$H,8,0)*(1-N2750),VLOOKUP('Прайс MILWAUKEE®'!$J2750,'Legend ACC'!$A:$H,8,0)*(1-N2750)/1.2)</f>
        <v>275</v>
      </c>
      <c r="N2750" s="98">
        <f>IF(OR(E2750="Принадлежности",E2750="Ручной инструмент"),$K$5,IF($K$4=0,0,IFERROR(VLOOKUP(Q2750,LEGEND!$V$4:$W$7,2,0),$K$4)))</f>
        <v>0</v>
      </c>
      <c r="O2750" s="103" t="s">
        <v>20</v>
      </c>
      <c r="P2750" s="102" t="s">
        <v>20</v>
      </c>
      <c r="Q2750" s="102" t="s">
        <v>20</v>
      </c>
      <c r="R2750" s="116" t="s">
        <v>8654</v>
      </c>
      <c r="S2750" s="114" t="s">
        <v>964</v>
      </c>
      <c r="T2750" s="114">
        <v>112</v>
      </c>
      <c r="U2750" s="114">
        <v>21</v>
      </c>
      <c r="V2750" s="114">
        <v>182</v>
      </c>
      <c r="W2750" s="115">
        <v>5.6000000000000001E-2</v>
      </c>
    </row>
    <row r="2751" spans="2:23" ht="38.25">
      <c r="B2751" s="95" t="s">
        <v>20807</v>
      </c>
      <c r="C2751" s="95" t="s">
        <v>20</v>
      </c>
      <c r="D2751" s="95" t="s">
        <v>20</v>
      </c>
      <c r="E2751" s="95" t="s">
        <v>17246</v>
      </c>
      <c r="F2751" s="95" t="s">
        <v>17266</v>
      </c>
      <c r="G2751" s="95" t="s">
        <v>17308</v>
      </c>
      <c r="H2751" s="14" t="s">
        <v>20821</v>
      </c>
      <c r="I2751" s="95" t="s">
        <v>8655</v>
      </c>
      <c r="J2751" s="120" t="s">
        <v>15422</v>
      </c>
      <c r="K2751" s="106" t="s">
        <v>8656</v>
      </c>
      <c r="L2751" s="95" t="s">
        <v>8655</v>
      </c>
      <c r="M2751" s="97">
        <f>IF($K$6="с учетом НДС",VLOOKUP('Прайс MILWAUKEE®'!$J2751,'Legend ACC'!$A:$H,8,0)*(1-N2751),VLOOKUP('Прайс MILWAUKEE®'!$J2751,'Legend ACC'!$A:$H,8,0)*(1-N2751)/1.2)</f>
        <v>275</v>
      </c>
      <c r="N2751" s="98">
        <f>IF(OR(E2751="Принадлежности",E2751="Ручной инструмент"),$K$5,IF($K$4=0,0,IFERROR(VLOOKUP(Q2751,LEGEND!$V$4:$W$7,2,0),$K$4)))</f>
        <v>0</v>
      </c>
      <c r="O2751" s="103" t="s">
        <v>20</v>
      </c>
      <c r="P2751" s="102" t="s">
        <v>20</v>
      </c>
      <c r="Q2751" s="102" t="s">
        <v>20</v>
      </c>
      <c r="R2751" s="116" t="s">
        <v>8657</v>
      </c>
      <c r="S2751" s="114" t="s">
        <v>964</v>
      </c>
      <c r="T2751" s="114">
        <v>112</v>
      </c>
      <c r="U2751" s="114">
        <v>21</v>
      </c>
      <c r="V2751" s="114">
        <v>182</v>
      </c>
      <c r="W2751" s="115">
        <v>5.3999999999999999E-2</v>
      </c>
    </row>
    <row r="2752" spans="2:23" ht="38.25">
      <c r="B2752" s="95" t="s">
        <v>20807</v>
      </c>
      <c r="C2752" s="95" t="s">
        <v>20</v>
      </c>
      <c r="D2752" s="95" t="s">
        <v>20</v>
      </c>
      <c r="E2752" s="95" t="s">
        <v>17246</v>
      </c>
      <c r="F2752" s="95" t="s">
        <v>17266</v>
      </c>
      <c r="G2752" s="95" t="s">
        <v>17308</v>
      </c>
      <c r="H2752" s="14" t="s">
        <v>20821</v>
      </c>
      <c r="I2752" s="95" t="s">
        <v>8658</v>
      </c>
      <c r="J2752" s="120" t="s">
        <v>15423</v>
      </c>
      <c r="K2752" s="106" t="s">
        <v>8659</v>
      </c>
      <c r="L2752" s="95" t="s">
        <v>8658</v>
      </c>
      <c r="M2752" s="97">
        <f>IF($K$6="с учетом НДС",VLOOKUP('Прайс MILWAUKEE®'!$J2752,'Legend ACC'!$A:$H,8,0)*(1-N2752),VLOOKUP('Прайс MILWAUKEE®'!$J2752,'Legend ACC'!$A:$H,8,0)*(1-N2752)/1.2)</f>
        <v>275</v>
      </c>
      <c r="N2752" s="98">
        <f>IF(OR(E2752="Принадлежности",E2752="Ручной инструмент"),$K$5,IF($K$4=0,0,IFERROR(VLOOKUP(Q2752,LEGEND!$V$4:$W$7,2,0),$K$4)))</f>
        <v>0</v>
      </c>
      <c r="O2752" s="103" t="s">
        <v>20</v>
      </c>
      <c r="P2752" s="102" t="s">
        <v>20</v>
      </c>
      <c r="Q2752" s="102" t="s">
        <v>20</v>
      </c>
      <c r="R2752" s="116" t="s">
        <v>8660</v>
      </c>
      <c r="S2752" s="114" t="s">
        <v>964</v>
      </c>
      <c r="T2752" s="114">
        <v>112</v>
      </c>
      <c r="U2752" s="114">
        <v>21</v>
      </c>
      <c r="V2752" s="114">
        <v>182</v>
      </c>
      <c r="W2752" s="115">
        <v>4.7E-2</v>
      </c>
    </row>
    <row r="2753" spans="2:23" ht="38.25">
      <c r="B2753" s="95" t="s">
        <v>20807</v>
      </c>
      <c r="C2753" s="95" t="s">
        <v>20</v>
      </c>
      <c r="D2753" s="95" t="s">
        <v>20</v>
      </c>
      <c r="E2753" s="95" t="s">
        <v>17246</v>
      </c>
      <c r="F2753" s="95" t="s">
        <v>17266</v>
      </c>
      <c r="G2753" s="95" t="s">
        <v>17308</v>
      </c>
      <c r="H2753" s="14" t="s">
        <v>20821</v>
      </c>
      <c r="I2753" s="95" t="s">
        <v>8661</v>
      </c>
      <c r="J2753" s="120" t="s">
        <v>15424</v>
      </c>
      <c r="K2753" s="106" t="s">
        <v>8662</v>
      </c>
      <c r="L2753" s="95" t="s">
        <v>8661</v>
      </c>
      <c r="M2753" s="97">
        <f>IF($K$6="с учетом НДС",VLOOKUP('Прайс MILWAUKEE®'!$J2753,'Legend ACC'!$A:$H,8,0)*(1-N2753),VLOOKUP('Прайс MILWAUKEE®'!$J2753,'Legend ACC'!$A:$H,8,0)*(1-N2753)/1.2)</f>
        <v>275</v>
      </c>
      <c r="N2753" s="98">
        <f>IF(OR(E2753="Принадлежности",E2753="Ручной инструмент"),$K$5,IF($K$4=0,0,IFERROR(VLOOKUP(Q2753,LEGEND!$V$4:$W$7,2,0),$K$4)))</f>
        <v>0</v>
      </c>
      <c r="O2753" s="103" t="s">
        <v>20</v>
      </c>
      <c r="P2753" s="102" t="s">
        <v>20</v>
      </c>
      <c r="Q2753" s="102" t="s">
        <v>20</v>
      </c>
      <c r="R2753" s="116" t="s">
        <v>8663</v>
      </c>
      <c r="S2753" s="114" t="s">
        <v>964</v>
      </c>
      <c r="T2753" s="114">
        <v>112</v>
      </c>
      <c r="U2753" s="114">
        <v>21</v>
      </c>
      <c r="V2753" s="114">
        <v>182</v>
      </c>
      <c r="W2753" s="115">
        <v>4.2999999999999997E-2</v>
      </c>
    </row>
    <row r="2754" spans="2:23" ht="51">
      <c r="B2754" s="95" t="s">
        <v>20807</v>
      </c>
      <c r="C2754" s="95" t="s">
        <v>20</v>
      </c>
      <c r="D2754" s="95" t="s">
        <v>20</v>
      </c>
      <c r="E2754" s="95" t="s">
        <v>17246</v>
      </c>
      <c r="F2754" s="95" t="s">
        <v>17260</v>
      </c>
      <c r="G2754" s="95" t="s">
        <v>17307</v>
      </c>
      <c r="H2754" s="14" t="s">
        <v>20820</v>
      </c>
      <c r="I2754" s="95" t="s">
        <v>8664</v>
      </c>
      <c r="J2754" s="120" t="s">
        <v>15425</v>
      </c>
      <c r="K2754" s="106" t="s">
        <v>8665</v>
      </c>
      <c r="L2754" s="95" t="s">
        <v>8664</v>
      </c>
      <c r="M2754" s="97">
        <f>IF($K$6="с учетом НДС",VLOOKUP('Прайс MILWAUKEE®'!$J2754,'Legend ACC'!$A:$H,8,0)*(1-N2754),VLOOKUP('Прайс MILWAUKEE®'!$J2754,'Legend ACC'!$A:$H,8,0)*(1-N2754)/1.2)</f>
        <v>5720.0000000000009</v>
      </c>
      <c r="N2754" s="98">
        <f>IF(OR(E2754="Принадлежности",E2754="Ручной инструмент"),$K$5,IF($K$4=0,0,IFERROR(VLOOKUP(Q2754,LEGEND!$V$4:$W$7,2,0),$K$4)))</f>
        <v>0</v>
      </c>
      <c r="O2754" s="103" t="s">
        <v>20</v>
      </c>
      <c r="P2754" s="102" t="s">
        <v>20</v>
      </c>
      <c r="Q2754" s="102" t="s">
        <v>20</v>
      </c>
      <c r="R2754" s="116" t="s">
        <v>8666</v>
      </c>
      <c r="S2754" s="114" t="s">
        <v>4755</v>
      </c>
      <c r="T2754" s="114">
        <v>172</v>
      </c>
      <c r="U2754" s="114">
        <v>100</v>
      </c>
      <c r="V2754" s="114">
        <v>40</v>
      </c>
      <c r="W2754" s="115">
        <v>0.23200000000000001</v>
      </c>
    </row>
    <row r="2755" spans="2:23" ht="51">
      <c r="B2755" s="95" t="s">
        <v>20807</v>
      </c>
      <c r="C2755" s="95" t="s">
        <v>20</v>
      </c>
      <c r="D2755" s="95" t="s">
        <v>20</v>
      </c>
      <c r="E2755" s="95" t="s">
        <v>17246</v>
      </c>
      <c r="F2755" s="95" t="s">
        <v>17260</v>
      </c>
      <c r="G2755" s="95" t="s">
        <v>17307</v>
      </c>
      <c r="H2755" s="14" t="s">
        <v>20820</v>
      </c>
      <c r="I2755" s="95" t="s">
        <v>8667</v>
      </c>
      <c r="J2755" s="120" t="s">
        <v>15426</v>
      </c>
      <c r="K2755" s="106" t="s">
        <v>8668</v>
      </c>
      <c r="L2755" s="95" t="s">
        <v>8667</v>
      </c>
      <c r="M2755" s="97">
        <f>IF($K$6="с учетом НДС",VLOOKUP('Прайс MILWAUKEE®'!$J2755,'Legend ACC'!$A:$H,8,0)*(1-N2755),VLOOKUP('Прайс MILWAUKEE®'!$J2755,'Legend ACC'!$A:$H,8,0)*(1-N2755)/1.2)</f>
        <v>7447.0000000000009</v>
      </c>
      <c r="N2755" s="98">
        <f>IF(OR(E2755="Принадлежности",E2755="Ручной инструмент"),$K$5,IF($K$4=0,0,IFERROR(VLOOKUP(Q2755,LEGEND!$V$4:$W$7,2,0),$K$4)))</f>
        <v>0</v>
      </c>
      <c r="O2755" s="103" t="s">
        <v>20</v>
      </c>
      <c r="P2755" s="102" t="s">
        <v>20</v>
      </c>
      <c r="Q2755" s="102" t="s">
        <v>20</v>
      </c>
      <c r="R2755" s="116" t="s">
        <v>8669</v>
      </c>
      <c r="S2755" s="114" t="s">
        <v>4755</v>
      </c>
      <c r="T2755" s="114">
        <v>172</v>
      </c>
      <c r="U2755" s="114">
        <v>100</v>
      </c>
      <c r="V2755" s="114">
        <v>40</v>
      </c>
      <c r="W2755" s="115">
        <v>0.23</v>
      </c>
    </row>
    <row r="2756" spans="2:23" ht="51">
      <c r="B2756" s="95" t="s">
        <v>20807</v>
      </c>
      <c r="C2756" s="95" t="s">
        <v>20</v>
      </c>
      <c r="D2756" s="95" t="s">
        <v>20</v>
      </c>
      <c r="E2756" s="95" t="s">
        <v>17246</v>
      </c>
      <c r="F2756" s="95" t="s">
        <v>17260</v>
      </c>
      <c r="G2756" s="95" t="s">
        <v>17307</v>
      </c>
      <c r="H2756" s="14" t="s">
        <v>20820</v>
      </c>
      <c r="I2756" s="95" t="s">
        <v>8670</v>
      </c>
      <c r="J2756" s="120" t="s">
        <v>15427</v>
      </c>
      <c r="K2756" s="106" t="s">
        <v>8671</v>
      </c>
      <c r="L2756" s="95" t="s">
        <v>8670</v>
      </c>
      <c r="M2756" s="97">
        <f>IF($K$6="с учетом НДС",VLOOKUP('Прайс MILWAUKEE®'!$J2756,'Legend ACC'!$A:$H,8,0)*(1-N2756),VLOOKUP('Прайс MILWAUKEE®'!$J2756,'Legend ACC'!$A:$H,8,0)*(1-N2756)/1.2)</f>
        <v>7810.0000000000009</v>
      </c>
      <c r="N2756" s="98">
        <f>IF(OR(E2756="Принадлежности",E2756="Ручной инструмент"),$K$5,IF($K$4=0,0,IFERROR(VLOOKUP(Q2756,LEGEND!$V$4:$W$7,2,0),$K$4)))</f>
        <v>0</v>
      </c>
      <c r="O2756" s="103" t="s">
        <v>20</v>
      </c>
      <c r="P2756" s="102" t="s">
        <v>20</v>
      </c>
      <c r="Q2756" s="102" t="s">
        <v>20</v>
      </c>
      <c r="R2756" s="116" t="s">
        <v>8672</v>
      </c>
      <c r="S2756" s="114" t="s">
        <v>4755</v>
      </c>
      <c r="T2756" s="114">
        <v>172</v>
      </c>
      <c r="U2756" s="114">
        <v>100</v>
      </c>
      <c r="V2756" s="114">
        <v>40</v>
      </c>
      <c r="W2756" s="115">
        <v>0.33200000000000002</v>
      </c>
    </row>
    <row r="2757" spans="2:23" ht="38.25">
      <c r="B2757" s="95" t="s">
        <v>20807</v>
      </c>
      <c r="C2757" s="95" t="s">
        <v>20</v>
      </c>
      <c r="D2757" s="95" t="s">
        <v>20</v>
      </c>
      <c r="E2757" s="95" t="s">
        <v>17246</v>
      </c>
      <c r="F2757" s="95" t="s">
        <v>17260</v>
      </c>
      <c r="G2757" s="95" t="s">
        <v>17307</v>
      </c>
      <c r="H2757" s="14" t="s">
        <v>20820</v>
      </c>
      <c r="I2757" s="95" t="s">
        <v>8673</v>
      </c>
      <c r="J2757" s="120" t="s">
        <v>15428</v>
      </c>
      <c r="K2757" s="106" t="s">
        <v>8674</v>
      </c>
      <c r="L2757" s="95" t="s">
        <v>8673</v>
      </c>
      <c r="M2757" s="97">
        <f>IF($K$6="с учетом НДС",VLOOKUP('Прайс MILWAUKEE®'!$J2757,'Legend ACC'!$A:$H,8,0)*(1-N2757),VLOOKUP('Прайс MILWAUKEE®'!$J2757,'Legend ACC'!$A:$H,8,0)*(1-N2757)/1.2)</f>
        <v>7898.0000000000009</v>
      </c>
      <c r="N2757" s="98">
        <f>IF(OR(E2757="Принадлежности",E2757="Ручной инструмент"),$K$5,IF($K$4=0,0,IFERROR(VLOOKUP(Q2757,LEGEND!$V$4:$W$7,2,0),$K$4)))</f>
        <v>0</v>
      </c>
      <c r="O2757" s="103" t="s">
        <v>20</v>
      </c>
      <c r="P2757" s="102" t="s">
        <v>20</v>
      </c>
      <c r="Q2757" s="102" t="s">
        <v>20</v>
      </c>
      <c r="R2757" s="116" t="s">
        <v>8675</v>
      </c>
      <c r="S2757" s="114" t="s">
        <v>4755</v>
      </c>
      <c r="T2757" s="114">
        <v>172</v>
      </c>
      <c r="U2757" s="114">
        <v>100</v>
      </c>
      <c r="V2757" s="114">
        <v>40</v>
      </c>
      <c r="W2757" s="115">
        <v>0.224</v>
      </c>
    </row>
    <row r="2758" spans="2:23" ht="38.25">
      <c r="B2758" s="95" t="s">
        <v>20807</v>
      </c>
      <c r="C2758" s="95" t="s">
        <v>20</v>
      </c>
      <c r="D2758" s="95" t="s">
        <v>20</v>
      </c>
      <c r="E2758" s="95" t="s">
        <v>17246</v>
      </c>
      <c r="F2758" s="95" t="s">
        <v>17260</v>
      </c>
      <c r="G2758" s="95" t="s">
        <v>17261</v>
      </c>
      <c r="H2758" s="14" t="s">
        <v>20829</v>
      </c>
      <c r="I2758" s="95" t="s">
        <v>8676</v>
      </c>
      <c r="J2758" s="120" t="s">
        <v>15429</v>
      </c>
      <c r="K2758" s="106" t="s">
        <v>8677</v>
      </c>
      <c r="L2758" s="95" t="s">
        <v>8676</v>
      </c>
      <c r="M2758" s="97">
        <f>IF($K$6="с учетом НДС",VLOOKUP('Прайс MILWAUKEE®'!$J2758,'Legend ACC'!$A:$H,8,0)*(1-N2758),VLOOKUP('Прайс MILWAUKEE®'!$J2758,'Legend ACC'!$A:$H,8,0)*(1-N2758)/1.2)</f>
        <v>781.00000000000011</v>
      </c>
      <c r="N2758" s="98">
        <f>IF(OR(E2758="Принадлежности",E2758="Ручной инструмент"),$K$5,IF($K$4=0,0,IFERROR(VLOOKUP(Q2758,LEGEND!$V$4:$W$7,2,0),$K$4)))</f>
        <v>0</v>
      </c>
      <c r="O2758" s="103" t="s">
        <v>20</v>
      </c>
      <c r="P2758" s="102" t="s">
        <v>20</v>
      </c>
      <c r="Q2758" s="102" t="s">
        <v>20</v>
      </c>
      <c r="R2758" s="116" t="s">
        <v>8678</v>
      </c>
      <c r="S2758" s="114" t="s">
        <v>4755</v>
      </c>
      <c r="T2758" s="114">
        <v>44</v>
      </c>
      <c r="U2758" s="114">
        <v>191</v>
      </c>
      <c r="V2758" s="114">
        <v>8</v>
      </c>
      <c r="W2758" s="115">
        <v>6.4000000000000001E-2</v>
      </c>
    </row>
    <row r="2759" spans="2:23" ht="38.25">
      <c r="B2759" s="95" t="s">
        <v>20807</v>
      </c>
      <c r="C2759" s="95" t="s">
        <v>20</v>
      </c>
      <c r="D2759" s="95" t="s">
        <v>20</v>
      </c>
      <c r="E2759" s="95" t="s">
        <v>17246</v>
      </c>
      <c r="F2759" s="95" t="s">
        <v>17260</v>
      </c>
      <c r="G2759" s="95" t="s">
        <v>17261</v>
      </c>
      <c r="H2759" s="14" t="s">
        <v>20829</v>
      </c>
      <c r="I2759" s="95" t="s">
        <v>8679</v>
      </c>
      <c r="J2759" s="120" t="s">
        <v>15430</v>
      </c>
      <c r="K2759" s="106" t="s">
        <v>8680</v>
      </c>
      <c r="L2759" s="95" t="s">
        <v>8679</v>
      </c>
      <c r="M2759" s="97">
        <f>IF($K$6="с учетом НДС",VLOOKUP('Прайс MILWAUKEE®'!$J2759,'Legend ACC'!$A:$H,8,0)*(1-N2759),VLOOKUP('Прайс MILWAUKEE®'!$J2759,'Legend ACC'!$A:$H,8,0)*(1-N2759)/1.2)</f>
        <v>781.00000000000011</v>
      </c>
      <c r="N2759" s="98">
        <f>IF(OR(E2759="Принадлежности",E2759="Ручной инструмент"),$K$5,IF($K$4=0,0,IFERROR(VLOOKUP(Q2759,LEGEND!$V$4:$W$7,2,0),$K$4)))</f>
        <v>0</v>
      </c>
      <c r="O2759" s="103" t="s">
        <v>20</v>
      </c>
      <c r="P2759" s="102" t="s">
        <v>20</v>
      </c>
      <c r="Q2759" s="102" t="s">
        <v>20</v>
      </c>
      <c r="R2759" s="116" t="s">
        <v>8681</v>
      </c>
      <c r="S2759" s="114" t="s">
        <v>4755</v>
      </c>
      <c r="T2759" s="114">
        <v>44</v>
      </c>
      <c r="U2759" s="114">
        <v>191</v>
      </c>
      <c r="V2759" s="114">
        <v>8</v>
      </c>
      <c r="W2759" s="115">
        <v>6.4000000000000001E-2</v>
      </c>
    </row>
    <row r="2760" spans="2:23" ht="38.25">
      <c r="B2760" s="95" t="s">
        <v>20807</v>
      </c>
      <c r="C2760" s="95" t="s">
        <v>20</v>
      </c>
      <c r="D2760" s="95" t="s">
        <v>20</v>
      </c>
      <c r="E2760" s="95" t="s">
        <v>17246</v>
      </c>
      <c r="F2760" s="95" t="s">
        <v>17260</v>
      </c>
      <c r="G2760" s="95" t="s">
        <v>17261</v>
      </c>
      <c r="H2760" s="14" t="s">
        <v>20829</v>
      </c>
      <c r="I2760" s="95" t="s">
        <v>8682</v>
      </c>
      <c r="J2760" s="120" t="s">
        <v>15431</v>
      </c>
      <c r="K2760" s="106" t="s">
        <v>8683</v>
      </c>
      <c r="L2760" s="95" t="s">
        <v>8682</v>
      </c>
      <c r="M2760" s="97">
        <f>IF($K$6="с учетом НДС",VLOOKUP('Прайс MILWAUKEE®'!$J2760,'Legend ACC'!$A:$H,8,0)*(1-N2760),VLOOKUP('Прайс MILWAUKEE®'!$J2760,'Legend ACC'!$A:$H,8,0)*(1-N2760)/1.2)</f>
        <v>1078</v>
      </c>
      <c r="N2760" s="98">
        <f>IF(OR(E2760="Принадлежности",E2760="Ручной инструмент"),$K$5,IF($K$4=0,0,IFERROR(VLOOKUP(Q2760,LEGEND!$V$4:$W$7,2,0),$K$4)))</f>
        <v>0</v>
      </c>
      <c r="O2760" s="103" t="s">
        <v>20</v>
      </c>
      <c r="P2760" s="102" t="s">
        <v>20</v>
      </c>
      <c r="Q2760" s="102" t="s">
        <v>20</v>
      </c>
      <c r="R2760" s="116" t="s">
        <v>8684</v>
      </c>
      <c r="S2760" s="114" t="s">
        <v>5044</v>
      </c>
      <c r="T2760" s="114">
        <v>220</v>
      </c>
      <c r="U2760" s="114">
        <v>100</v>
      </c>
      <c r="V2760" s="114">
        <v>20</v>
      </c>
      <c r="W2760" s="115">
        <v>8.5999999999999993E-2</v>
      </c>
    </row>
    <row r="2761" spans="2:23" ht="51">
      <c r="B2761" s="95" t="s">
        <v>20807</v>
      </c>
      <c r="C2761" s="95" t="s">
        <v>20</v>
      </c>
      <c r="D2761" s="95" t="s">
        <v>20</v>
      </c>
      <c r="E2761" s="95" t="s">
        <v>17246</v>
      </c>
      <c r="F2761" s="95" t="s">
        <v>17260</v>
      </c>
      <c r="G2761" s="95" t="s">
        <v>17261</v>
      </c>
      <c r="H2761" s="14" t="s">
        <v>20842</v>
      </c>
      <c r="I2761" s="95" t="s">
        <v>8685</v>
      </c>
      <c r="J2761" s="120" t="s">
        <v>15432</v>
      </c>
      <c r="K2761" s="106" t="s">
        <v>8686</v>
      </c>
      <c r="L2761" s="95" t="s">
        <v>8685</v>
      </c>
      <c r="M2761" s="97">
        <f>IF($K$6="с учетом НДС",VLOOKUP('Прайс MILWAUKEE®'!$J2761,'Legend ACC'!$A:$H,8,0)*(1-N2761),VLOOKUP('Прайс MILWAUKEE®'!$J2761,'Legend ACC'!$A:$H,8,0)*(1-N2761)/1.2)</f>
        <v>1188</v>
      </c>
      <c r="N2761" s="98">
        <f>IF(OR(E2761="Принадлежности",E2761="Ручной инструмент"),$K$5,IF($K$4=0,0,IFERROR(VLOOKUP(Q2761,LEGEND!$V$4:$W$7,2,0),$K$4)))</f>
        <v>0</v>
      </c>
      <c r="O2761" s="103" t="s">
        <v>20</v>
      </c>
      <c r="P2761" s="102" t="s">
        <v>20</v>
      </c>
      <c r="Q2761" s="102" t="s">
        <v>20</v>
      </c>
      <c r="R2761" s="116" t="s">
        <v>8687</v>
      </c>
      <c r="S2761" s="114" t="s">
        <v>964</v>
      </c>
      <c r="T2761" s="114">
        <v>225</v>
      </c>
      <c r="U2761" s="114">
        <v>160</v>
      </c>
      <c r="V2761" s="114">
        <v>15</v>
      </c>
      <c r="W2761" s="115">
        <v>0.156</v>
      </c>
    </row>
    <row r="2762" spans="2:23" ht="51">
      <c r="B2762" s="95" t="s">
        <v>20807</v>
      </c>
      <c r="C2762" s="95" t="s">
        <v>20</v>
      </c>
      <c r="D2762" s="95" t="s">
        <v>20</v>
      </c>
      <c r="E2762" s="95" t="s">
        <v>17246</v>
      </c>
      <c r="F2762" s="95" t="s">
        <v>17260</v>
      </c>
      <c r="G2762" s="95" t="s">
        <v>17261</v>
      </c>
      <c r="H2762" s="14" t="s">
        <v>20829</v>
      </c>
      <c r="I2762" s="95" t="s">
        <v>8688</v>
      </c>
      <c r="J2762" s="120" t="s">
        <v>15433</v>
      </c>
      <c r="K2762" s="106" t="s">
        <v>8689</v>
      </c>
      <c r="L2762" s="95" t="s">
        <v>8688</v>
      </c>
      <c r="M2762" s="97">
        <f>IF($K$6="с учетом НДС",VLOOKUP('Прайс MILWAUKEE®'!$J2762,'Legend ACC'!$A:$H,8,0)*(1-N2762),VLOOKUP('Прайс MILWAUKEE®'!$J2762,'Legend ACC'!$A:$H,8,0)*(1-N2762)/1.2)</f>
        <v>528</v>
      </c>
      <c r="N2762" s="98">
        <f>IF(OR(E2762="Принадлежности",E2762="Ручной инструмент"),$K$5,IF($K$4=0,0,IFERROR(VLOOKUP(Q2762,LEGEND!$V$4:$W$7,2,0),$K$4)))</f>
        <v>0</v>
      </c>
      <c r="O2762" s="103" t="s">
        <v>20</v>
      </c>
      <c r="P2762" s="102" t="s">
        <v>20</v>
      </c>
      <c r="Q2762" s="102" t="s">
        <v>20</v>
      </c>
      <c r="R2762" s="116" t="s">
        <v>8690</v>
      </c>
      <c r="S2762" s="114" t="s">
        <v>964</v>
      </c>
      <c r="T2762" s="114">
        <v>220</v>
      </c>
      <c r="U2762" s="114">
        <v>100</v>
      </c>
      <c r="V2762" s="114">
        <v>10</v>
      </c>
      <c r="W2762" s="115">
        <v>9.8000000000000004E-2</v>
      </c>
    </row>
    <row r="2763" spans="2:23" ht="38.25">
      <c r="B2763" s="95" t="s">
        <v>20807</v>
      </c>
      <c r="C2763" s="95" t="s">
        <v>20</v>
      </c>
      <c r="D2763" s="95" t="s">
        <v>20</v>
      </c>
      <c r="E2763" s="95" t="s">
        <v>17246</v>
      </c>
      <c r="F2763" s="95" t="s">
        <v>17260</v>
      </c>
      <c r="G2763" s="95" t="s">
        <v>17261</v>
      </c>
      <c r="H2763" s="14" t="s">
        <v>20829</v>
      </c>
      <c r="I2763" s="95" t="s">
        <v>8691</v>
      </c>
      <c r="J2763" s="120" t="s">
        <v>15434</v>
      </c>
      <c r="K2763" s="106" t="s">
        <v>8692</v>
      </c>
      <c r="L2763" s="95" t="s">
        <v>8691</v>
      </c>
      <c r="M2763" s="97">
        <f>IF($K$6="с учетом НДС",VLOOKUP('Прайс MILWAUKEE®'!$J2763,'Legend ACC'!$A:$H,8,0)*(1-N2763),VLOOKUP('Прайс MILWAUKEE®'!$J2763,'Legend ACC'!$A:$H,8,0)*(1-N2763)/1.2)</f>
        <v>770.00000000000011</v>
      </c>
      <c r="N2763" s="98">
        <f>IF(OR(E2763="Принадлежности",E2763="Ручной инструмент"),$K$5,IF($K$4=0,0,IFERROR(VLOOKUP(Q2763,LEGEND!$V$4:$W$7,2,0),$K$4)))</f>
        <v>0</v>
      </c>
      <c r="O2763" s="103" t="s">
        <v>20</v>
      </c>
      <c r="P2763" s="102" t="s">
        <v>20</v>
      </c>
      <c r="Q2763" s="102" t="s">
        <v>20</v>
      </c>
      <c r="R2763" s="116" t="s">
        <v>8693</v>
      </c>
      <c r="S2763" s="114" t="s">
        <v>4755</v>
      </c>
      <c r="T2763" s="114">
        <v>44</v>
      </c>
      <c r="U2763" s="114">
        <v>191</v>
      </c>
      <c r="V2763" s="114">
        <v>8</v>
      </c>
      <c r="W2763" s="115">
        <v>6.4000000000000001E-2</v>
      </c>
    </row>
    <row r="2764" spans="2:23" ht="38.25">
      <c r="B2764" s="95" t="s">
        <v>20807</v>
      </c>
      <c r="C2764" s="95" t="s">
        <v>20</v>
      </c>
      <c r="D2764" s="95" t="s">
        <v>20</v>
      </c>
      <c r="E2764" s="95" t="s">
        <v>17246</v>
      </c>
      <c r="F2764" s="95" t="s">
        <v>17260</v>
      </c>
      <c r="G2764" s="95" t="s">
        <v>17261</v>
      </c>
      <c r="H2764" s="14" t="s">
        <v>20829</v>
      </c>
      <c r="I2764" s="95" t="s">
        <v>8694</v>
      </c>
      <c r="J2764" s="120" t="s">
        <v>15435</v>
      </c>
      <c r="K2764" s="106" t="s">
        <v>8695</v>
      </c>
      <c r="L2764" s="95" t="s">
        <v>8694</v>
      </c>
      <c r="M2764" s="97">
        <f>IF($K$6="с учетом НДС",VLOOKUP('Прайс MILWAUKEE®'!$J2764,'Legend ACC'!$A:$H,8,0)*(1-N2764),VLOOKUP('Прайс MILWAUKEE®'!$J2764,'Legend ACC'!$A:$H,8,0)*(1-N2764)/1.2)</f>
        <v>759.00000000000011</v>
      </c>
      <c r="N2764" s="98">
        <f>IF(OR(E2764="Принадлежности",E2764="Ручной инструмент"),$K$5,IF($K$4=0,0,IFERROR(VLOOKUP(Q2764,LEGEND!$V$4:$W$7,2,0),$K$4)))</f>
        <v>0</v>
      </c>
      <c r="O2764" s="103" t="s">
        <v>20</v>
      </c>
      <c r="P2764" s="102" t="s">
        <v>20</v>
      </c>
      <c r="Q2764" s="102" t="s">
        <v>20</v>
      </c>
      <c r="R2764" s="116" t="s">
        <v>8696</v>
      </c>
      <c r="S2764" s="114" t="s">
        <v>4755</v>
      </c>
      <c r="T2764" s="114">
        <v>45</v>
      </c>
      <c r="U2764" s="114">
        <v>241</v>
      </c>
      <c r="V2764" s="114">
        <v>8</v>
      </c>
      <c r="W2764" s="115">
        <v>9.9000000000000005E-2</v>
      </c>
    </row>
    <row r="2765" spans="2:23" ht="38.25">
      <c r="B2765" s="95" t="s">
        <v>20807</v>
      </c>
      <c r="C2765" s="95" t="s">
        <v>20</v>
      </c>
      <c r="D2765" s="95" t="s">
        <v>20</v>
      </c>
      <c r="E2765" s="95" t="s">
        <v>17246</v>
      </c>
      <c r="F2765" s="95" t="s">
        <v>17252</v>
      </c>
      <c r="G2765" s="95" t="s">
        <v>17301</v>
      </c>
      <c r="H2765" s="14" t="s">
        <v>20865</v>
      </c>
      <c r="I2765" s="95" t="s">
        <v>8697</v>
      </c>
      <c r="J2765" s="120" t="s">
        <v>15436</v>
      </c>
      <c r="K2765" s="106" t="s">
        <v>8698</v>
      </c>
      <c r="L2765" s="95" t="s">
        <v>8697</v>
      </c>
      <c r="M2765" s="97">
        <f>IF($K$6="с учетом НДС",VLOOKUP('Прайс MILWAUKEE®'!$J2765,'Legend ACC'!$A:$H,8,0)*(1-N2765),VLOOKUP('Прайс MILWAUKEE®'!$J2765,'Legend ACC'!$A:$H,8,0)*(1-N2765)/1.2)</f>
        <v>6677.0000000000009</v>
      </c>
      <c r="N2765" s="98">
        <f>IF(OR(E2765="Принадлежности",E2765="Ручной инструмент"),$K$5,IF($K$4=0,0,IFERROR(VLOOKUP(Q2765,LEGEND!$V$4:$W$7,2,0),$K$4)))</f>
        <v>0</v>
      </c>
      <c r="O2765" s="103" t="s">
        <v>20</v>
      </c>
      <c r="P2765" s="102" t="s">
        <v>20</v>
      </c>
      <c r="Q2765" s="102" t="s">
        <v>20</v>
      </c>
      <c r="R2765" s="116" t="s">
        <v>8699</v>
      </c>
      <c r="S2765" s="114" t="s">
        <v>964</v>
      </c>
      <c r="T2765" s="114">
        <v>262</v>
      </c>
      <c r="U2765" s="114">
        <v>115</v>
      </c>
      <c r="V2765" s="114">
        <v>225</v>
      </c>
      <c r="W2765" s="115">
        <v>2.75</v>
      </c>
    </row>
    <row r="2766" spans="2:23" ht="38.25">
      <c r="B2766" s="95" t="s">
        <v>20807</v>
      </c>
      <c r="C2766" s="95" t="s">
        <v>20</v>
      </c>
      <c r="D2766" s="95" t="s">
        <v>20</v>
      </c>
      <c r="E2766" s="95" t="s">
        <v>17246</v>
      </c>
      <c r="F2766" s="95" t="s">
        <v>17260</v>
      </c>
      <c r="G2766" s="95" t="s">
        <v>17261</v>
      </c>
      <c r="H2766" s="14" t="s">
        <v>20829</v>
      </c>
      <c r="I2766" s="95" t="s">
        <v>8700</v>
      </c>
      <c r="J2766" s="120" t="s">
        <v>15437</v>
      </c>
      <c r="K2766" s="106" t="s">
        <v>8701</v>
      </c>
      <c r="L2766" s="95" t="s">
        <v>8700</v>
      </c>
      <c r="M2766" s="97">
        <f>IF($K$6="с учетом НДС",VLOOKUP('Прайс MILWAUKEE®'!$J2766,'Legend ACC'!$A:$H,8,0)*(1-N2766),VLOOKUP('Прайс MILWAUKEE®'!$J2766,'Legend ACC'!$A:$H,8,0)*(1-N2766)/1.2)</f>
        <v>2189</v>
      </c>
      <c r="N2766" s="98">
        <f>IF(OR(E2766="Принадлежности",E2766="Ручной инструмент"),$K$5,IF($K$4=0,0,IFERROR(VLOOKUP(Q2766,LEGEND!$V$4:$W$7,2,0),$K$4)))</f>
        <v>0</v>
      </c>
      <c r="O2766" s="103" t="s">
        <v>20</v>
      </c>
      <c r="P2766" s="102" t="s">
        <v>20</v>
      </c>
      <c r="Q2766" s="102" t="s">
        <v>20</v>
      </c>
      <c r="R2766" s="116" t="s">
        <v>8702</v>
      </c>
      <c r="S2766" s="114" t="s">
        <v>4755</v>
      </c>
      <c r="T2766" s="114">
        <v>19</v>
      </c>
      <c r="U2766" s="114">
        <v>152</v>
      </c>
      <c r="V2766" s="114">
        <v>241</v>
      </c>
      <c r="W2766" s="115">
        <v>0.22700000000000001</v>
      </c>
    </row>
    <row r="2767" spans="2:23" ht="38.25">
      <c r="B2767" s="95" t="s">
        <v>20807</v>
      </c>
      <c r="C2767" s="95" t="s">
        <v>20</v>
      </c>
      <c r="D2767" s="95" t="s">
        <v>20</v>
      </c>
      <c r="E2767" s="95" t="s">
        <v>17246</v>
      </c>
      <c r="F2767" s="95" t="s">
        <v>17260</v>
      </c>
      <c r="G2767" s="95" t="s">
        <v>6112</v>
      </c>
      <c r="H2767" s="14" t="s">
        <v>20843</v>
      </c>
      <c r="I2767" s="95" t="s">
        <v>8703</v>
      </c>
      <c r="J2767" s="120" t="s">
        <v>15438</v>
      </c>
      <c r="K2767" s="106" t="s">
        <v>8704</v>
      </c>
      <c r="L2767" s="95" t="s">
        <v>8703</v>
      </c>
      <c r="M2767" s="97">
        <f>IF($K$6="с учетом НДС",VLOOKUP('Прайс MILWAUKEE®'!$J2767,'Legend ACC'!$A:$H,8,0)*(1-N2767),VLOOKUP('Прайс MILWAUKEE®'!$J2767,'Legend ACC'!$A:$H,8,0)*(1-N2767)/1.2)</f>
        <v>5258</v>
      </c>
      <c r="N2767" s="98">
        <f>IF(OR(E2767="Принадлежности",E2767="Ручной инструмент"),$K$5,IF($K$4=0,0,IFERROR(VLOOKUP(Q2767,LEGEND!$V$4:$W$7,2,0),$K$4)))</f>
        <v>0</v>
      </c>
      <c r="O2767" s="103" t="s">
        <v>20</v>
      </c>
      <c r="P2767" s="102" t="s">
        <v>20</v>
      </c>
      <c r="Q2767" s="102" t="s">
        <v>20</v>
      </c>
      <c r="R2767" s="116" t="s">
        <v>8705</v>
      </c>
      <c r="S2767" s="114" t="s">
        <v>4755</v>
      </c>
      <c r="T2767" s="114">
        <v>95</v>
      </c>
      <c r="U2767" s="114">
        <v>190</v>
      </c>
      <c r="V2767" s="114">
        <v>170</v>
      </c>
      <c r="W2767" s="115">
        <v>0.69399999999999995</v>
      </c>
    </row>
    <row r="2768" spans="2:23" ht="38.25">
      <c r="B2768" s="95" t="s">
        <v>20807</v>
      </c>
      <c r="C2768" s="95" t="s">
        <v>20</v>
      </c>
      <c r="D2768" s="95" t="s">
        <v>20</v>
      </c>
      <c r="E2768" s="95" t="s">
        <v>17246</v>
      </c>
      <c r="F2768" s="95" t="s">
        <v>17260</v>
      </c>
      <c r="G2768" s="95" t="s">
        <v>6112</v>
      </c>
      <c r="H2768" s="14" t="s">
        <v>20843</v>
      </c>
      <c r="I2768" s="95" t="s">
        <v>8706</v>
      </c>
      <c r="J2768" s="120" t="s">
        <v>15439</v>
      </c>
      <c r="K2768" s="106" t="s">
        <v>8707</v>
      </c>
      <c r="L2768" s="95" t="s">
        <v>8706</v>
      </c>
      <c r="M2768" s="97">
        <f>IF($K$6="с учетом НДС",VLOOKUP('Прайс MILWAUKEE®'!$J2768,'Legend ACC'!$A:$H,8,0)*(1-N2768),VLOOKUP('Прайс MILWAUKEE®'!$J2768,'Legend ACC'!$A:$H,8,0)*(1-N2768)/1.2)</f>
        <v>15994.000000000002</v>
      </c>
      <c r="N2768" s="98">
        <f>IF(OR(E2768="Принадлежности",E2768="Ручной инструмент"),$K$5,IF($K$4=0,0,IFERROR(VLOOKUP(Q2768,LEGEND!$V$4:$W$7,2,0),$K$4)))</f>
        <v>0</v>
      </c>
      <c r="O2768" s="103" t="s">
        <v>20</v>
      </c>
      <c r="P2768" s="102" t="s">
        <v>20</v>
      </c>
      <c r="Q2768" s="102" t="s">
        <v>20</v>
      </c>
      <c r="R2768" s="116" t="s">
        <v>8708</v>
      </c>
      <c r="S2768" s="114" t="s">
        <v>4755</v>
      </c>
      <c r="T2768" s="114">
        <v>400</v>
      </c>
      <c r="U2768" s="114">
        <v>280</v>
      </c>
      <c r="V2768" s="114">
        <v>115</v>
      </c>
      <c r="W2768" s="115">
        <v>3.1840000000000002</v>
      </c>
    </row>
    <row r="2769" spans="2:23" ht="38.25">
      <c r="B2769" s="95" t="s">
        <v>20807</v>
      </c>
      <c r="C2769" s="95" t="s">
        <v>20</v>
      </c>
      <c r="D2769" s="95" t="s">
        <v>20</v>
      </c>
      <c r="E2769" s="95" t="s">
        <v>17246</v>
      </c>
      <c r="F2769" s="95" t="s">
        <v>17260</v>
      </c>
      <c r="G2769" s="95" t="s">
        <v>6112</v>
      </c>
      <c r="H2769" s="14" t="s">
        <v>20843</v>
      </c>
      <c r="I2769" s="95" t="s">
        <v>8709</v>
      </c>
      <c r="J2769" s="120" t="s">
        <v>15440</v>
      </c>
      <c r="K2769" s="106" t="s">
        <v>8710</v>
      </c>
      <c r="L2769" s="95" t="s">
        <v>8709</v>
      </c>
      <c r="M2769" s="97">
        <f>IF($K$6="с учетом НДС",VLOOKUP('Прайс MILWAUKEE®'!$J2769,'Legend ACC'!$A:$H,8,0)*(1-N2769),VLOOKUP('Прайс MILWAUKEE®'!$J2769,'Legend ACC'!$A:$H,8,0)*(1-N2769)/1.2)</f>
        <v>10846</v>
      </c>
      <c r="N2769" s="98">
        <f>IF(OR(E2769="Принадлежности",E2769="Ручной инструмент"),$K$5,IF($K$4=0,0,IFERROR(VLOOKUP(Q2769,LEGEND!$V$4:$W$7,2,0),$K$4)))</f>
        <v>0</v>
      </c>
      <c r="O2769" s="103" t="s">
        <v>20</v>
      </c>
      <c r="P2769" s="102" t="s">
        <v>20</v>
      </c>
      <c r="Q2769" s="102" t="s">
        <v>20</v>
      </c>
      <c r="R2769" s="116" t="s">
        <v>8711</v>
      </c>
      <c r="S2769" s="114" t="s">
        <v>4755</v>
      </c>
      <c r="T2769" s="114">
        <v>75</v>
      </c>
      <c r="U2769" s="114">
        <v>225</v>
      </c>
      <c r="V2769" s="114">
        <v>270</v>
      </c>
      <c r="W2769" s="115">
        <v>1.52</v>
      </c>
    </row>
    <row r="2770" spans="2:23" ht="38.25">
      <c r="B2770" s="95" t="s">
        <v>20807</v>
      </c>
      <c r="C2770" s="95" t="s">
        <v>20</v>
      </c>
      <c r="D2770" s="95" t="s">
        <v>20</v>
      </c>
      <c r="E2770" s="95" t="s">
        <v>17246</v>
      </c>
      <c r="F2770" s="95" t="s">
        <v>17260</v>
      </c>
      <c r="G2770" s="95" t="s">
        <v>6112</v>
      </c>
      <c r="H2770" s="14" t="s">
        <v>20843</v>
      </c>
      <c r="I2770" s="95" t="s">
        <v>8712</v>
      </c>
      <c r="J2770" s="120" t="s">
        <v>15441</v>
      </c>
      <c r="K2770" s="106" t="s">
        <v>8713</v>
      </c>
      <c r="L2770" s="95" t="s">
        <v>8712</v>
      </c>
      <c r="M2770" s="97">
        <f>IF($K$6="с учетом НДС",VLOOKUP('Прайс MILWAUKEE®'!$J2770,'Legend ACC'!$A:$H,8,0)*(1-N2770),VLOOKUP('Прайс MILWAUKEE®'!$J2770,'Legend ACC'!$A:$H,8,0)*(1-N2770)/1.2)</f>
        <v>9878</v>
      </c>
      <c r="N2770" s="98">
        <f>IF(OR(E2770="Принадлежности",E2770="Ручной инструмент"),$K$5,IF($K$4=0,0,IFERROR(VLOOKUP(Q2770,LEGEND!$V$4:$W$7,2,0),$K$4)))</f>
        <v>0</v>
      </c>
      <c r="O2770" s="103" t="s">
        <v>20</v>
      </c>
      <c r="P2770" s="102" t="s">
        <v>20</v>
      </c>
      <c r="Q2770" s="102" t="s">
        <v>20</v>
      </c>
      <c r="R2770" s="116" t="s">
        <v>8714</v>
      </c>
      <c r="S2770" s="114" t="s">
        <v>4755</v>
      </c>
      <c r="T2770" s="114">
        <v>400</v>
      </c>
      <c r="U2770" s="114">
        <v>280</v>
      </c>
      <c r="V2770" s="114">
        <v>115</v>
      </c>
      <c r="W2770" s="115">
        <v>2.56</v>
      </c>
    </row>
    <row r="2771" spans="2:23" ht="38.25">
      <c r="B2771" s="95" t="s">
        <v>20807</v>
      </c>
      <c r="C2771" s="95" t="s">
        <v>20</v>
      </c>
      <c r="D2771" s="95" t="s">
        <v>20</v>
      </c>
      <c r="E2771" s="95" t="s">
        <v>17246</v>
      </c>
      <c r="F2771" s="95" t="s">
        <v>17260</v>
      </c>
      <c r="G2771" s="95" t="s">
        <v>6112</v>
      </c>
      <c r="H2771" s="14" t="s">
        <v>20843</v>
      </c>
      <c r="I2771" s="95" t="s">
        <v>8715</v>
      </c>
      <c r="J2771" s="120" t="s">
        <v>15442</v>
      </c>
      <c r="K2771" s="106" t="s">
        <v>8716</v>
      </c>
      <c r="L2771" s="95" t="s">
        <v>8715</v>
      </c>
      <c r="M2771" s="97">
        <f>IF($K$6="с учетом НДС",VLOOKUP('Прайс MILWAUKEE®'!$J2771,'Legend ACC'!$A:$H,8,0)*(1-N2771),VLOOKUP('Прайс MILWAUKEE®'!$J2771,'Legend ACC'!$A:$H,8,0)*(1-N2771)/1.2)</f>
        <v>3509.0000000000005</v>
      </c>
      <c r="N2771" s="98">
        <f>IF(OR(E2771="Принадлежности",E2771="Ручной инструмент"),$K$5,IF($K$4=0,0,IFERROR(VLOOKUP(Q2771,LEGEND!$V$4:$W$7,2,0),$K$4)))</f>
        <v>0</v>
      </c>
      <c r="O2771" s="103" t="s">
        <v>20</v>
      </c>
      <c r="P2771" s="102" t="s">
        <v>20</v>
      </c>
      <c r="Q2771" s="102" t="s">
        <v>20</v>
      </c>
      <c r="R2771" s="116" t="s">
        <v>8717</v>
      </c>
      <c r="S2771" s="114" t="s">
        <v>5044</v>
      </c>
      <c r="T2771" s="114">
        <v>164</v>
      </c>
      <c r="U2771" s="114">
        <v>151</v>
      </c>
      <c r="V2771" s="114">
        <v>40</v>
      </c>
      <c r="W2771" s="115">
        <v>0.20399999999999999</v>
      </c>
    </row>
    <row r="2772" spans="2:23" ht="38.25">
      <c r="B2772" s="95" t="s">
        <v>20807</v>
      </c>
      <c r="C2772" s="95" t="s">
        <v>20</v>
      </c>
      <c r="D2772" s="95" t="s">
        <v>20</v>
      </c>
      <c r="E2772" s="95" t="s">
        <v>17246</v>
      </c>
      <c r="F2772" s="95" t="s">
        <v>17252</v>
      </c>
      <c r="G2772" s="95" t="s">
        <v>17301</v>
      </c>
      <c r="H2772" s="14" t="s">
        <v>20866</v>
      </c>
      <c r="I2772" s="95" t="s">
        <v>8718</v>
      </c>
      <c r="J2772" s="120" t="s">
        <v>15443</v>
      </c>
      <c r="K2772" s="106" t="s">
        <v>8719</v>
      </c>
      <c r="L2772" s="95" t="s">
        <v>8718</v>
      </c>
      <c r="M2772" s="97">
        <f>IF($K$6="с учетом НДС",VLOOKUP('Прайс MILWAUKEE®'!$J2772,'Legend ACC'!$A:$H,8,0)*(1-N2772),VLOOKUP('Прайс MILWAUKEE®'!$J2772,'Legend ACC'!$A:$H,8,0)*(1-N2772)/1.2)</f>
        <v>13882.000000000002</v>
      </c>
      <c r="N2772" s="98">
        <f>IF(OR(E2772="Принадлежности",E2772="Ручной инструмент"),$K$5,IF($K$4=0,0,IFERROR(VLOOKUP(Q2772,LEGEND!$V$4:$W$7,2,0),$K$4)))</f>
        <v>0</v>
      </c>
      <c r="O2772" s="103" t="s">
        <v>20</v>
      </c>
      <c r="P2772" s="102" t="s">
        <v>20</v>
      </c>
      <c r="Q2772" s="102" t="s">
        <v>20</v>
      </c>
      <c r="R2772" s="116" t="s">
        <v>8720</v>
      </c>
      <c r="S2772" s="114" t="s">
        <v>964</v>
      </c>
      <c r="T2772" s="114">
        <v>260</v>
      </c>
      <c r="U2772" s="114">
        <v>225</v>
      </c>
      <c r="V2772" s="114">
        <v>125</v>
      </c>
      <c r="W2772" s="115">
        <v>2.3980000000000001</v>
      </c>
    </row>
    <row r="2773" spans="2:23" ht="38.25">
      <c r="B2773" s="95" t="s">
        <v>20807</v>
      </c>
      <c r="C2773" s="95" t="s">
        <v>20</v>
      </c>
      <c r="D2773" s="95" t="s">
        <v>20</v>
      </c>
      <c r="E2773" s="95" t="s">
        <v>17246</v>
      </c>
      <c r="F2773" s="95" t="s">
        <v>17260</v>
      </c>
      <c r="G2773" s="95" t="s">
        <v>6112</v>
      </c>
      <c r="H2773" s="14" t="s">
        <v>20869</v>
      </c>
      <c r="I2773" s="95" t="s">
        <v>8722</v>
      </c>
      <c r="J2773" s="120" t="s">
        <v>15444</v>
      </c>
      <c r="K2773" s="106" t="s">
        <v>8723</v>
      </c>
      <c r="L2773" s="95" t="s">
        <v>8722</v>
      </c>
      <c r="M2773" s="97">
        <f>IF($K$6="с учетом НДС",VLOOKUP('Прайс MILWAUKEE®'!$J2773,'Legend ACC'!$A:$H,8,0)*(1-N2773),VLOOKUP('Прайс MILWAUKEE®'!$J2773,'Legend ACC'!$A:$H,8,0)*(1-N2773)/1.2)</f>
        <v>990.00000000000011</v>
      </c>
      <c r="N2773" s="98">
        <f>IF(OR(E2773="Принадлежности",E2773="Ручной инструмент"),$K$5,IF($K$4=0,0,IFERROR(VLOOKUP(Q2773,LEGEND!$V$4:$W$7,2,0),$K$4)))</f>
        <v>0</v>
      </c>
      <c r="O2773" s="103" t="s">
        <v>20</v>
      </c>
      <c r="P2773" s="102" t="s">
        <v>20</v>
      </c>
      <c r="Q2773" s="102" t="s">
        <v>20</v>
      </c>
      <c r="R2773" s="116" t="s">
        <v>8724</v>
      </c>
      <c r="S2773" s="114" t="s">
        <v>4755</v>
      </c>
      <c r="T2773" s="114">
        <v>50</v>
      </c>
      <c r="U2773" s="114">
        <v>100</v>
      </c>
      <c r="V2773" s="114">
        <v>30</v>
      </c>
      <c r="W2773" s="115">
        <v>3.4000000000000002E-2</v>
      </c>
    </row>
    <row r="2774" spans="2:23" ht="38.25">
      <c r="B2774" s="95" t="s">
        <v>20807</v>
      </c>
      <c r="C2774" s="95" t="s">
        <v>20</v>
      </c>
      <c r="D2774" s="95" t="s">
        <v>20</v>
      </c>
      <c r="E2774" s="95" t="s">
        <v>17246</v>
      </c>
      <c r="F2774" s="95" t="s">
        <v>17260</v>
      </c>
      <c r="G2774" s="95" t="s">
        <v>6112</v>
      </c>
      <c r="H2774" s="14" t="s">
        <v>20869</v>
      </c>
      <c r="I2774" s="95" t="s">
        <v>8725</v>
      </c>
      <c r="J2774" s="120" t="s">
        <v>15445</v>
      </c>
      <c r="K2774" s="106" t="s">
        <v>8726</v>
      </c>
      <c r="L2774" s="95" t="s">
        <v>8725</v>
      </c>
      <c r="M2774" s="97">
        <f>IF($K$6="с учетом НДС",VLOOKUP('Прайс MILWAUKEE®'!$J2774,'Legend ACC'!$A:$H,8,0)*(1-N2774),VLOOKUP('Прайс MILWAUKEE®'!$J2774,'Legend ACC'!$A:$H,8,0)*(1-N2774)/1.2)</f>
        <v>935.00000000000011</v>
      </c>
      <c r="N2774" s="98">
        <f>IF(OR(E2774="Принадлежности",E2774="Ручной инструмент"),$K$5,IF($K$4=0,0,IFERROR(VLOOKUP(Q2774,LEGEND!$V$4:$W$7,2,0),$K$4)))</f>
        <v>0</v>
      </c>
      <c r="O2774" s="103" t="s">
        <v>20</v>
      </c>
      <c r="P2774" s="102" t="s">
        <v>20</v>
      </c>
      <c r="Q2774" s="102" t="s">
        <v>20</v>
      </c>
      <c r="R2774" s="116" t="s">
        <v>8727</v>
      </c>
      <c r="S2774" s="114" t="s">
        <v>4755</v>
      </c>
      <c r="T2774" s="114">
        <v>50</v>
      </c>
      <c r="U2774" s="114">
        <v>100</v>
      </c>
      <c r="V2774" s="114">
        <v>30</v>
      </c>
      <c r="W2774" s="115">
        <v>6.8000000000000005E-2</v>
      </c>
    </row>
    <row r="2775" spans="2:23" ht="38.25">
      <c r="B2775" s="95" t="s">
        <v>20807</v>
      </c>
      <c r="C2775" s="95" t="s">
        <v>20</v>
      </c>
      <c r="D2775" s="95" t="s">
        <v>20</v>
      </c>
      <c r="E2775" s="95" t="s">
        <v>17246</v>
      </c>
      <c r="F2775" s="95" t="s">
        <v>17260</v>
      </c>
      <c r="G2775" s="95" t="s">
        <v>6112</v>
      </c>
      <c r="H2775" s="14" t="s">
        <v>20869</v>
      </c>
      <c r="I2775" s="95" t="s">
        <v>8728</v>
      </c>
      <c r="J2775" s="120" t="s">
        <v>15446</v>
      </c>
      <c r="K2775" s="106" t="s">
        <v>8729</v>
      </c>
      <c r="L2775" s="95" t="s">
        <v>8728</v>
      </c>
      <c r="M2775" s="97">
        <f>IF($K$6="с учетом НДС",VLOOKUP('Прайс MILWAUKEE®'!$J2775,'Legend ACC'!$A:$H,8,0)*(1-N2775),VLOOKUP('Прайс MILWAUKEE®'!$J2775,'Legend ACC'!$A:$H,8,0)*(1-N2775)/1.2)</f>
        <v>1309</v>
      </c>
      <c r="N2775" s="98">
        <f>IF(OR(E2775="Принадлежности",E2775="Ручной инструмент"),$K$5,IF($K$4=0,0,IFERROR(VLOOKUP(Q2775,LEGEND!$V$4:$W$7,2,0),$K$4)))</f>
        <v>0</v>
      </c>
      <c r="O2775" s="103" t="s">
        <v>20</v>
      </c>
      <c r="P2775" s="102" t="s">
        <v>20</v>
      </c>
      <c r="Q2775" s="102" t="s">
        <v>20</v>
      </c>
      <c r="R2775" s="116" t="s">
        <v>8730</v>
      </c>
      <c r="S2775" s="114" t="s">
        <v>4755</v>
      </c>
      <c r="T2775" s="114">
        <v>50</v>
      </c>
      <c r="U2775" s="114">
        <v>100</v>
      </c>
      <c r="V2775" s="114">
        <v>30</v>
      </c>
      <c r="W2775" s="115">
        <v>6.4000000000000001E-2</v>
      </c>
    </row>
    <row r="2776" spans="2:23" ht="38.25">
      <c r="B2776" s="95" t="s">
        <v>20807</v>
      </c>
      <c r="C2776" s="95" t="s">
        <v>20</v>
      </c>
      <c r="D2776" s="95" t="s">
        <v>20</v>
      </c>
      <c r="E2776" s="95" t="s">
        <v>17246</v>
      </c>
      <c r="F2776" s="95" t="s">
        <v>17260</v>
      </c>
      <c r="G2776" s="95" t="s">
        <v>6112</v>
      </c>
      <c r="H2776" s="14" t="s">
        <v>20869</v>
      </c>
      <c r="I2776" s="95" t="s">
        <v>8731</v>
      </c>
      <c r="J2776" s="120" t="s">
        <v>15447</v>
      </c>
      <c r="K2776" s="106" t="s">
        <v>8732</v>
      </c>
      <c r="L2776" s="95" t="s">
        <v>8731</v>
      </c>
      <c r="M2776" s="97">
        <f>IF($K$6="с учетом НДС",VLOOKUP('Прайс MILWAUKEE®'!$J2776,'Legend ACC'!$A:$H,8,0)*(1-N2776),VLOOKUP('Прайс MILWAUKEE®'!$J2776,'Legend ACC'!$A:$H,8,0)*(1-N2776)/1.2)</f>
        <v>957.00000000000011</v>
      </c>
      <c r="N2776" s="98">
        <f>IF(OR(E2776="Принадлежности",E2776="Ручной инструмент"),$K$5,IF($K$4=0,0,IFERROR(VLOOKUP(Q2776,LEGEND!$V$4:$W$7,2,0),$K$4)))</f>
        <v>0</v>
      </c>
      <c r="O2776" s="103" t="s">
        <v>20</v>
      </c>
      <c r="P2776" s="102" t="s">
        <v>20</v>
      </c>
      <c r="Q2776" s="102" t="s">
        <v>20</v>
      </c>
      <c r="R2776" s="116" t="s">
        <v>8733</v>
      </c>
      <c r="S2776" s="114" t="s">
        <v>4755</v>
      </c>
      <c r="T2776" s="114">
        <v>30</v>
      </c>
      <c r="U2776" s="114">
        <v>100</v>
      </c>
      <c r="V2776" s="114">
        <v>55</v>
      </c>
      <c r="W2776" s="115">
        <v>4.4999999999999998E-2</v>
      </c>
    </row>
    <row r="2777" spans="2:23" ht="38.25">
      <c r="B2777" s="95" t="s">
        <v>20807</v>
      </c>
      <c r="C2777" s="95" t="s">
        <v>20</v>
      </c>
      <c r="D2777" s="95" t="s">
        <v>20</v>
      </c>
      <c r="E2777" s="95" t="s">
        <v>17246</v>
      </c>
      <c r="F2777" s="95" t="s">
        <v>17260</v>
      </c>
      <c r="G2777" s="95" t="s">
        <v>6112</v>
      </c>
      <c r="H2777" s="14" t="s">
        <v>20869</v>
      </c>
      <c r="I2777" s="95" t="s">
        <v>8734</v>
      </c>
      <c r="J2777" s="120" t="s">
        <v>15448</v>
      </c>
      <c r="K2777" s="106" t="s">
        <v>8735</v>
      </c>
      <c r="L2777" s="95" t="s">
        <v>8734</v>
      </c>
      <c r="M2777" s="97">
        <f>IF($K$6="с учетом НДС",VLOOKUP('Прайс MILWAUKEE®'!$J2777,'Legend ACC'!$A:$H,8,0)*(1-N2777),VLOOKUP('Прайс MILWAUKEE®'!$J2777,'Legend ACC'!$A:$H,8,0)*(1-N2777)/1.2)</f>
        <v>1012.0000000000001</v>
      </c>
      <c r="N2777" s="98">
        <f>IF(OR(E2777="Принадлежности",E2777="Ручной инструмент"),$K$5,IF($K$4=0,0,IFERROR(VLOOKUP(Q2777,LEGEND!$V$4:$W$7,2,0),$K$4)))</f>
        <v>0</v>
      </c>
      <c r="O2777" s="103" t="s">
        <v>20</v>
      </c>
      <c r="P2777" s="102" t="s">
        <v>20</v>
      </c>
      <c r="Q2777" s="102" t="s">
        <v>20</v>
      </c>
      <c r="R2777" s="116" t="s">
        <v>8736</v>
      </c>
      <c r="S2777" s="114" t="s">
        <v>4755</v>
      </c>
      <c r="T2777" s="114">
        <v>30</v>
      </c>
      <c r="U2777" s="114">
        <v>52</v>
      </c>
      <c r="V2777" s="114">
        <v>102</v>
      </c>
      <c r="W2777" s="115">
        <v>0.05</v>
      </c>
    </row>
    <row r="2778" spans="2:23" ht="38.25">
      <c r="B2778" s="95" t="s">
        <v>20807</v>
      </c>
      <c r="C2778" s="95" t="s">
        <v>20</v>
      </c>
      <c r="D2778" s="95" t="s">
        <v>20</v>
      </c>
      <c r="E2778" s="95" t="s">
        <v>17246</v>
      </c>
      <c r="F2778" s="95" t="s">
        <v>17260</v>
      </c>
      <c r="G2778" s="95" t="s">
        <v>6112</v>
      </c>
      <c r="H2778" s="14" t="s">
        <v>20869</v>
      </c>
      <c r="I2778" s="95" t="s">
        <v>8737</v>
      </c>
      <c r="J2778" s="120" t="s">
        <v>15449</v>
      </c>
      <c r="K2778" s="106" t="s">
        <v>8738</v>
      </c>
      <c r="L2778" s="95" t="s">
        <v>8737</v>
      </c>
      <c r="M2778" s="97">
        <f>IF($K$6="с учетом НДС",VLOOKUP('Прайс MILWAUKEE®'!$J2778,'Legend ACC'!$A:$H,8,0)*(1-N2778),VLOOKUP('Прайс MILWAUKEE®'!$J2778,'Legend ACC'!$A:$H,8,0)*(1-N2778)/1.2)</f>
        <v>990.00000000000011</v>
      </c>
      <c r="N2778" s="98">
        <f>IF(OR(E2778="Принадлежности",E2778="Ручной инструмент"),$K$5,IF($K$4=0,0,IFERROR(VLOOKUP(Q2778,LEGEND!$V$4:$W$7,2,0),$K$4)))</f>
        <v>0</v>
      </c>
      <c r="O2778" s="103" t="s">
        <v>20</v>
      </c>
      <c r="P2778" s="102" t="s">
        <v>20</v>
      </c>
      <c r="Q2778" s="102" t="s">
        <v>20</v>
      </c>
      <c r="R2778" s="116" t="s">
        <v>8739</v>
      </c>
      <c r="S2778" s="114" t="s">
        <v>4755</v>
      </c>
      <c r="T2778" s="114">
        <v>50</v>
      </c>
      <c r="U2778" s="114">
        <v>100</v>
      </c>
      <c r="V2778" s="114">
        <v>35</v>
      </c>
      <c r="W2778" s="115">
        <v>0.05</v>
      </c>
    </row>
    <row r="2779" spans="2:23" ht="38.25">
      <c r="B2779" s="95" t="s">
        <v>20807</v>
      </c>
      <c r="C2779" s="95" t="s">
        <v>20</v>
      </c>
      <c r="D2779" s="95" t="s">
        <v>20</v>
      </c>
      <c r="E2779" s="95" t="s">
        <v>17246</v>
      </c>
      <c r="F2779" s="95" t="s">
        <v>17260</v>
      </c>
      <c r="G2779" s="95" t="s">
        <v>6112</v>
      </c>
      <c r="H2779" s="14" t="s">
        <v>20869</v>
      </c>
      <c r="I2779" s="95" t="s">
        <v>8740</v>
      </c>
      <c r="J2779" s="120" t="s">
        <v>15450</v>
      </c>
      <c r="K2779" s="106" t="s">
        <v>8741</v>
      </c>
      <c r="L2779" s="95" t="s">
        <v>8740</v>
      </c>
      <c r="M2779" s="97">
        <f>IF($K$6="с учетом НДС",VLOOKUP('Прайс MILWAUKEE®'!$J2779,'Legend ACC'!$A:$H,8,0)*(1-N2779),VLOOKUP('Прайс MILWAUKEE®'!$J2779,'Legend ACC'!$A:$H,8,0)*(1-N2779)/1.2)</f>
        <v>979.00000000000011</v>
      </c>
      <c r="N2779" s="98">
        <f>IF(OR(E2779="Принадлежности",E2779="Ручной инструмент"),$K$5,IF($K$4=0,0,IFERROR(VLOOKUP(Q2779,LEGEND!$V$4:$W$7,2,0),$K$4)))</f>
        <v>0</v>
      </c>
      <c r="O2779" s="103" t="s">
        <v>20</v>
      </c>
      <c r="P2779" s="102" t="s">
        <v>20</v>
      </c>
      <c r="Q2779" s="102" t="s">
        <v>20</v>
      </c>
      <c r="R2779" s="116" t="s">
        <v>8742</v>
      </c>
      <c r="S2779" s="114" t="s">
        <v>4755</v>
      </c>
      <c r="T2779" s="114">
        <v>40</v>
      </c>
      <c r="U2779" s="114">
        <v>100</v>
      </c>
      <c r="V2779" s="114">
        <v>55</v>
      </c>
      <c r="W2779" s="115">
        <v>4.8000000000000001E-2</v>
      </c>
    </row>
    <row r="2780" spans="2:23" ht="38.25">
      <c r="B2780" s="95" t="s">
        <v>20807</v>
      </c>
      <c r="C2780" s="95" t="s">
        <v>20</v>
      </c>
      <c r="D2780" s="95" t="s">
        <v>20</v>
      </c>
      <c r="E2780" s="95" t="s">
        <v>17246</v>
      </c>
      <c r="F2780" s="95" t="s">
        <v>17260</v>
      </c>
      <c r="G2780" s="95" t="s">
        <v>6112</v>
      </c>
      <c r="H2780" s="14" t="s">
        <v>20869</v>
      </c>
      <c r="I2780" s="95" t="s">
        <v>8743</v>
      </c>
      <c r="J2780" s="120" t="s">
        <v>15451</v>
      </c>
      <c r="K2780" s="106" t="s">
        <v>8744</v>
      </c>
      <c r="L2780" s="95" t="s">
        <v>8743</v>
      </c>
      <c r="M2780" s="97">
        <f>IF($K$6="с учетом НДС",VLOOKUP('Прайс MILWAUKEE®'!$J2780,'Legend ACC'!$A:$H,8,0)*(1-N2780),VLOOKUP('Прайс MILWAUKEE®'!$J2780,'Legend ACC'!$A:$H,8,0)*(1-N2780)/1.2)</f>
        <v>1001.0000000000001</v>
      </c>
      <c r="N2780" s="98">
        <f>IF(OR(E2780="Принадлежности",E2780="Ручной инструмент"),$K$5,IF($K$4=0,0,IFERROR(VLOOKUP(Q2780,LEGEND!$V$4:$W$7,2,0),$K$4)))</f>
        <v>0</v>
      </c>
      <c r="O2780" s="103" t="s">
        <v>20</v>
      </c>
      <c r="P2780" s="102" t="s">
        <v>20</v>
      </c>
      <c r="Q2780" s="102" t="s">
        <v>20</v>
      </c>
      <c r="R2780" s="116" t="s">
        <v>8745</v>
      </c>
      <c r="S2780" s="114" t="s">
        <v>4755</v>
      </c>
      <c r="T2780" s="114">
        <v>40</v>
      </c>
      <c r="U2780" s="114">
        <v>100</v>
      </c>
      <c r="V2780" s="114">
        <v>55</v>
      </c>
      <c r="W2780" s="115">
        <v>6.8000000000000005E-2</v>
      </c>
    </row>
    <row r="2781" spans="2:23" ht="38.25">
      <c r="B2781" s="95" t="s">
        <v>20807</v>
      </c>
      <c r="C2781" s="95" t="s">
        <v>20</v>
      </c>
      <c r="D2781" s="95" t="s">
        <v>20</v>
      </c>
      <c r="E2781" s="95" t="s">
        <v>17246</v>
      </c>
      <c r="F2781" s="95" t="s">
        <v>17260</v>
      </c>
      <c r="G2781" s="95" t="s">
        <v>6112</v>
      </c>
      <c r="H2781" s="14" t="s">
        <v>20869</v>
      </c>
      <c r="I2781" s="95" t="s">
        <v>8746</v>
      </c>
      <c r="J2781" s="120" t="s">
        <v>15452</v>
      </c>
      <c r="K2781" s="106" t="s">
        <v>8747</v>
      </c>
      <c r="L2781" s="95" t="s">
        <v>8746</v>
      </c>
      <c r="M2781" s="97">
        <f>IF($K$6="с учетом НДС",VLOOKUP('Прайс MILWAUKEE®'!$J2781,'Legend ACC'!$A:$H,8,0)*(1-N2781),VLOOKUP('Прайс MILWAUKEE®'!$J2781,'Legend ACC'!$A:$H,8,0)*(1-N2781)/1.2)</f>
        <v>1001.0000000000001</v>
      </c>
      <c r="N2781" s="98">
        <f>IF(OR(E2781="Принадлежности",E2781="Ручной инструмент"),$K$5,IF($K$4=0,0,IFERROR(VLOOKUP(Q2781,LEGEND!$V$4:$W$7,2,0),$K$4)))</f>
        <v>0</v>
      </c>
      <c r="O2781" s="103" t="s">
        <v>20</v>
      </c>
      <c r="P2781" s="102" t="s">
        <v>20</v>
      </c>
      <c r="Q2781" s="102" t="s">
        <v>20</v>
      </c>
      <c r="R2781" s="116" t="s">
        <v>8748</v>
      </c>
      <c r="S2781" s="114" t="s">
        <v>4755</v>
      </c>
      <c r="T2781" s="114">
        <v>30</v>
      </c>
      <c r="U2781" s="114">
        <v>56</v>
      </c>
      <c r="V2781" s="114">
        <v>102</v>
      </c>
      <c r="W2781" s="115">
        <v>7.6999999999999999E-2</v>
      </c>
    </row>
    <row r="2782" spans="2:23" ht="38.25">
      <c r="B2782" s="95" t="s">
        <v>20807</v>
      </c>
      <c r="C2782" s="95" t="s">
        <v>20</v>
      </c>
      <c r="D2782" s="95" t="s">
        <v>20</v>
      </c>
      <c r="E2782" s="95" t="s">
        <v>17246</v>
      </c>
      <c r="F2782" s="95" t="s">
        <v>17260</v>
      </c>
      <c r="G2782" s="95" t="s">
        <v>6112</v>
      </c>
      <c r="H2782" s="14" t="s">
        <v>20869</v>
      </c>
      <c r="I2782" s="95" t="s">
        <v>8749</v>
      </c>
      <c r="J2782" s="120" t="s">
        <v>15453</v>
      </c>
      <c r="K2782" s="106" t="s">
        <v>8750</v>
      </c>
      <c r="L2782" s="95" t="s">
        <v>8749</v>
      </c>
      <c r="M2782" s="97">
        <f>IF($K$6="с учетом НДС",VLOOKUP('Прайс MILWAUKEE®'!$J2782,'Legend ACC'!$A:$H,8,0)*(1-N2782),VLOOKUP('Прайс MILWAUKEE®'!$J2782,'Legend ACC'!$A:$H,8,0)*(1-N2782)/1.2)</f>
        <v>1023.0000000000001</v>
      </c>
      <c r="N2782" s="98">
        <f>IF(OR(E2782="Принадлежности",E2782="Ручной инструмент"),$K$5,IF($K$4=0,0,IFERROR(VLOOKUP(Q2782,LEGEND!$V$4:$W$7,2,0),$K$4)))</f>
        <v>0</v>
      </c>
      <c r="O2782" s="103" t="s">
        <v>20</v>
      </c>
      <c r="P2782" s="102" t="s">
        <v>20</v>
      </c>
      <c r="Q2782" s="102" t="s">
        <v>20</v>
      </c>
      <c r="R2782" s="116" t="s">
        <v>8751</v>
      </c>
      <c r="S2782" s="114" t="s">
        <v>4755</v>
      </c>
      <c r="T2782" s="114">
        <v>40</v>
      </c>
      <c r="U2782" s="114">
        <v>100</v>
      </c>
      <c r="V2782" s="114">
        <v>55</v>
      </c>
      <c r="W2782" s="115">
        <v>8.5999999999999993E-2</v>
      </c>
    </row>
    <row r="2783" spans="2:23" ht="38.25">
      <c r="B2783" s="95" t="s">
        <v>20807</v>
      </c>
      <c r="C2783" s="95" t="s">
        <v>20</v>
      </c>
      <c r="D2783" s="95" t="s">
        <v>20</v>
      </c>
      <c r="E2783" s="95" t="s">
        <v>17246</v>
      </c>
      <c r="F2783" s="95" t="s">
        <v>17260</v>
      </c>
      <c r="G2783" s="95" t="s">
        <v>6112</v>
      </c>
      <c r="H2783" s="14" t="s">
        <v>20869</v>
      </c>
      <c r="I2783" s="95" t="s">
        <v>8752</v>
      </c>
      <c r="J2783" s="120" t="s">
        <v>15454</v>
      </c>
      <c r="K2783" s="106" t="s">
        <v>8753</v>
      </c>
      <c r="L2783" s="95" t="s">
        <v>8752</v>
      </c>
      <c r="M2783" s="97">
        <f>IF($K$6="с учетом НДС",VLOOKUP('Прайс MILWAUKEE®'!$J2783,'Legend ACC'!$A:$H,8,0)*(1-N2783),VLOOKUP('Прайс MILWAUKEE®'!$J2783,'Legend ACC'!$A:$H,8,0)*(1-N2783)/1.2)</f>
        <v>1023.0000000000001</v>
      </c>
      <c r="N2783" s="98">
        <f>IF(OR(E2783="Принадлежности",E2783="Ручной инструмент"),$K$5,IF($K$4=0,0,IFERROR(VLOOKUP(Q2783,LEGEND!$V$4:$W$7,2,0),$K$4)))</f>
        <v>0</v>
      </c>
      <c r="O2783" s="103" t="s">
        <v>20</v>
      </c>
      <c r="P2783" s="102" t="s">
        <v>20</v>
      </c>
      <c r="Q2783" s="102" t="s">
        <v>20</v>
      </c>
      <c r="R2783" s="116" t="s">
        <v>8754</v>
      </c>
      <c r="S2783" s="114" t="s">
        <v>4755</v>
      </c>
      <c r="T2783" s="114">
        <v>52</v>
      </c>
      <c r="U2783" s="114">
        <v>100</v>
      </c>
      <c r="V2783" s="114">
        <v>40</v>
      </c>
      <c r="W2783" s="115">
        <v>9.5000000000000001E-2</v>
      </c>
    </row>
    <row r="2784" spans="2:23" ht="38.25">
      <c r="B2784" s="95" t="s">
        <v>20807</v>
      </c>
      <c r="C2784" s="95" t="s">
        <v>20</v>
      </c>
      <c r="D2784" s="95" t="s">
        <v>20</v>
      </c>
      <c r="E2784" s="95" t="s">
        <v>17246</v>
      </c>
      <c r="F2784" s="95" t="s">
        <v>17260</v>
      </c>
      <c r="G2784" s="95" t="s">
        <v>6112</v>
      </c>
      <c r="H2784" s="14" t="s">
        <v>20869</v>
      </c>
      <c r="I2784" s="95" t="s">
        <v>8755</v>
      </c>
      <c r="J2784" s="120" t="s">
        <v>15455</v>
      </c>
      <c r="K2784" s="106" t="s">
        <v>8756</v>
      </c>
      <c r="L2784" s="95" t="s">
        <v>8755</v>
      </c>
      <c r="M2784" s="97">
        <f>IF($K$6="с учетом НДС",VLOOKUP('Прайс MILWAUKEE®'!$J2784,'Legend ACC'!$A:$H,8,0)*(1-N2784),VLOOKUP('Прайс MILWAUKEE®'!$J2784,'Legend ACC'!$A:$H,8,0)*(1-N2784)/1.2)</f>
        <v>1056</v>
      </c>
      <c r="N2784" s="98">
        <f>IF(OR(E2784="Принадлежности",E2784="Ручной инструмент"),$K$5,IF($K$4=0,0,IFERROR(VLOOKUP(Q2784,LEGEND!$V$4:$W$7,2,0),$K$4)))</f>
        <v>0</v>
      </c>
      <c r="O2784" s="103" t="s">
        <v>20</v>
      </c>
      <c r="P2784" s="102" t="s">
        <v>20</v>
      </c>
      <c r="Q2784" s="102" t="s">
        <v>20</v>
      </c>
      <c r="R2784" s="116" t="s">
        <v>8757</v>
      </c>
      <c r="S2784" s="114" t="s">
        <v>4755</v>
      </c>
      <c r="T2784" s="114">
        <v>75</v>
      </c>
      <c r="U2784" s="114">
        <v>102</v>
      </c>
      <c r="V2784" s="114">
        <v>40</v>
      </c>
      <c r="W2784" s="115">
        <v>0.104</v>
      </c>
    </row>
    <row r="2785" spans="2:23" ht="38.25">
      <c r="B2785" s="95" t="s">
        <v>20807</v>
      </c>
      <c r="C2785" s="95" t="s">
        <v>20</v>
      </c>
      <c r="D2785" s="95" t="s">
        <v>20</v>
      </c>
      <c r="E2785" s="95" t="s">
        <v>17246</v>
      </c>
      <c r="F2785" s="95" t="s">
        <v>17260</v>
      </c>
      <c r="G2785" s="95" t="s">
        <v>6112</v>
      </c>
      <c r="H2785" s="14" t="s">
        <v>20869</v>
      </c>
      <c r="I2785" s="95" t="s">
        <v>8758</v>
      </c>
      <c r="J2785" s="120" t="s">
        <v>15456</v>
      </c>
      <c r="K2785" s="106" t="s">
        <v>8759</v>
      </c>
      <c r="L2785" s="95" t="s">
        <v>8758</v>
      </c>
      <c r="M2785" s="97">
        <f>IF($K$6="с учетом НДС",VLOOKUP('Прайс MILWAUKEE®'!$J2785,'Legend ACC'!$A:$H,8,0)*(1-N2785),VLOOKUP('Прайс MILWAUKEE®'!$J2785,'Legend ACC'!$A:$H,8,0)*(1-N2785)/1.2)</f>
        <v>1056</v>
      </c>
      <c r="N2785" s="98">
        <f>IF(OR(E2785="Принадлежности",E2785="Ручной инструмент"),$K$5,IF($K$4=0,0,IFERROR(VLOOKUP(Q2785,LEGEND!$V$4:$W$7,2,0),$K$4)))</f>
        <v>0</v>
      </c>
      <c r="O2785" s="103" t="s">
        <v>20</v>
      </c>
      <c r="P2785" s="102" t="s">
        <v>20</v>
      </c>
      <c r="Q2785" s="102" t="s">
        <v>20</v>
      </c>
      <c r="R2785" s="116" t="s">
        <v>8760</v>
      </c>
      <c r="S2785" s="114" t="s">
        <v>4755</v>
      </c>
      <c r="T2785" s="114">
        <v>30</v>
      </c>
      <c r="U2785" s="114">
        <v>75</v>
      </c>
      <c r="V2785" s="114">
        <v>102</v>
      </c>
      <c r="W2785" s="115">
        <v>8.5999999999999993E-2</v>
      </c>
    </row>
    <row r="2786" spans="2:23" ht="38.25">
      <c r="B2786" s="95" t="s">
        <v>20807</v>
      </c>
      <c r="C2786" s="95" t="s">
        <v>20</v>
      </c>
      <c r="D2786" s="95" t="s">
        <v>20</v>
      </c>
      <c r="E2786" s="95" t="s">
        <v>17246</v>
      </c>
      <c r="F2786" s="95" t="s">
        <v>17260</v>
      </c>
      <c r="G2786" s="95" t="s">
        <v>6112</v>
      </c>
      <c r="H2786" s="14" t="s">
        <v>20869</v>
      </c>
      <c r="I2786" s="95" t="s">
        <v>8761</v>
      </c>
      <c r="J2786" s="120" t="s">
        <v>15457</v>
      </c>
      <c r="K2786" s="106" t="s">
        <v>8762</v>
      </c>
      <c r="L2786" s="95" t="s">
        <v>8761</v>
      </c>
      <c r="M2786" s="97">
        <f>IF($K$6="с учетом НДС",VLOOKUP('Прайс MILWAUKEE®'!$J2786,'Legend ACC'!$A:$H,8,0)*(1-N2786),VLOOKUP('Прайс MILWAUKEE®'!$J2786,'Legend ACC'!$A:$H,8,0)*(1-N2786)/1.2)</f>
        <v>1078</v>
      </c>
      <c r="N2786" s="98">
        <f>IF(OR(E2786="Принадлежности",E2786="Ручной инструмент"),$K$5,IF($K$4=0,0,IFERROR(VLOOKUP(Q2786,LEGEND!$V$4:$W$7,2,0),$K$4)))</f>
        <v>0</v>
      </c>
      <c r="O2786" s="103" t="s">
        <v>20</v>
      </c>
      <c r="P2786" s="102" t="s">
        <v>20</v>
      </c>
      <c r="Q2786" s="102" t="s">
        <v>20</v>
      </c>
      <c r="R2786" s="116" t="s">
        <v>8763</v>
      </c>
      <c r="S2786" s="114" t="s">
        <v>4755</v>
      </c>
      <c r="T2786" s="114">
        <v>75</v>
      </c>
      <c r="U2786" s="114">
        <v>102</v>
      </c>
      <c r="V2786" s="114">
        <v>40</v>
      </c>
      <c r="W2786" s="115">
        <v>0.13600000000000001</v>
      </c>
    </row>
    <row r="2787" spans="2:23" ht="38.25">
      <c r="B2787" s="95" t="s">
        <v>20807</v>
      </c>
      <c r="C2787" s="95" t="s">
        <v>20</v>
      </c>
      <c r="D2787" s="95" t="s">
        <v>20</v>
      </c>
      <c r="E2787" s="95" t="s">
        <v>17246</v>
      </c>
      <c r="F2787" s="95" t="s">
        <v>17260</v>
      </c>
      <c r="G2787" s="95" t="s">
        <v>6112</v>
      </c>
      <c r="H2787" s="14" t="s">
        <v>20869</v>
      </c>
      <c r="I2787" s="95" t="s">
        <v>8764</v>
      </c>
      <c r="J2787" s="120" t="s">
        <v>15458</v>
      </c>
      <c r="K2787" s="106" t="s">
        <v>8765</v>
      </c>
      <c r="L2787" s="95" t="s">
        <v>8764</v>
      </c>
      <c r="M2787" s="97">
        <f>IF($K$6="с учетом НДС",VLOOKUP('Прайс MILWAUKEE®'!$J2787,'Legend ACC'!$A:$H,8,0)*(1-N2787),VLOOKUP('Прайс MILWAUKEE®'!$J2787,'Legend ACC'!$A:$H,8,0)*(1-N2787)/1.2)</f>
        <v>1089</v>
      </c>
      <c r="N2787" s="98">
        <f>IF(OR(E2787="Принадлежности",E2787="Ручной инструмент"),$K$5,IF($K$4=0,0,IFERROR(VLOOKUP(Q2787,LEGEND!$V$4:$W$7,2,0),$K$4)))</f>
        <v>0</v>
      </c>
      <c r="O2787" s="103" t="s">
        <v>20</v>
      </c>
      <c r="P2787" s="102" t="s">
        <v>20</v>
      </c>
      <c r="Q2787" s="102" t="s">
        <v>20</v>
      </c>
      <c r="R2787" s="116" t="s">
        <v>8766</v>
      </c>
      <c r="S2787" s="114" t="s">
        <v>4755</v>
      </c>
      <c r="T2787" s="114">
        <v>75</v>
      </c>
      <c r="U2787" s="114">
        <v>100</v>
      </c>
      <c r="V2787" s="114">
        <v>50</v>
      </c>
      <c r="W2787" s="115">
        <v>0.122</v>
      </c>
    </row>
    <row r="2788" spans="2:23" ht="38.25">
      <c r="B2788" s="95" t="s">
        <v>20807</v>
      </c>
      <c r="C2788" s="95" t="s">
        <v>20</v>
      </c>
      <c r="D2788" s="95" t="s">
        <v>20</v>
      </c>
      <c r="E2788" s="95" t="s">
        <v>17246</v>
      </c>
      <c r="F2788" s="95" t="s">
        <v>17260</v>
      </c>
      <c r="G2788" s="95" t="s">
        <v>6112</v>
      </c>
      <c r="H2788" s="14" t="s">
        <v>20869</v>
      </c>
      <c r="I2788" s="95" t="s">
        <v>8767</v>
      </c>
      <c r="J2788" s="120" t="s">
        <v>15459</v>
      </c>
      <c r="K2788" s="106" t="s">
        <v>8768</v>
      </c>
      <c r="L2788" s="95" t="s">
        <v>8767</v>
      </c>
      <c r="M2788" s="97">
        <f>IF($K$6="с учетом НДС",VLOOKUP('Прайс MILWAUKEE®'!$J2788,'Legend ACC'!$A:$H,8,0)*(1-N2788),VLOOKUP('Прайс MILWAUKEE®'!$J2788,'Legend ACC'!$A:$H,8,0)*(1-N2788)/1.2)</f>
        <v>1100</v>
      </c>
      <c r="N2788" s="98">
        <f>IF(OR(E2788="Принадлежности",E2788="Ручной инструмент"),$K$5,IF($K$4=0,0,IFERROR(VLOOKUP(Q2788,LEGEND!$V$4:$W$7,2,0),$K$4)))</f>
        <v>0</v>
      </c>
      <c r="O2788" s="103" t="s">
        <v>20</v>
      </c>
      <c r="P2788" s="102" t="s">
        <v>20</v>
      </c>
      <c r="Q2788" s="102" t="s">
        <v>20</v>
      </c>
      <c r="R2788" s="116" t="s">
        <v>8769</v>
      </c>
      <c r="S2788" s="114" t="s">
        <v>4755</v>
      </c>
      <c r="T2788" s="114">
        <v>75</v>
      </c>
      <c r="U2788" s="114">
        <v>100</v>
      </c>
      <c r="V2788" s="114">
        <v>50</v>
      </c>
      <c r="W2788" s="115">
        <v>0.13200000000000001</v>
      </c>
    </row>
    <row r="2789" spans="2:23" ht="38.25">
      <c r="B2789" s="95" t="s">
        <v>20807</v>
      </c>
      <c r="C2789" s="95" t="s">
        <v>20</v>
      </c>
      <c r="D2789" s="95" t="s">
        <v>20</v>
      </c>
      <c r="E2789" s="95" t="s">
        <v>17246</v>
      </c>
      <c r="F2789" s="95" t="s">
        <v>17260</v>
      </c>
      <c r="G2789" s="95" t="s">
        <v>6112</v>
      </c>
      <c r="H2789" s="14" t="s">
        <v>20869</v>
      </c>
      <c r="I2789" s="95" t="s">
        <v>8770</v>
      </c>
      <c r="J2789" s="120" t="s">
        <v>15460</v>
      </c>
      <c r="K2789" s="106" t="s">
        <v>8771</v>
      </c>
      <c r="L2789" s="95" t="s">
        <v>8770</v>
      </c>
      <c r="M2789" s="97">
        <f>IF($K$6="с учетом НДС",VLOOKUP('Прайс MILWAUKEE®'!$J2789,'Legend ACC'!$A:$H,8,0)*(1-N2789),VLOOKUP('Прайс MILWAUKEE®'!$J2789,'Legend ACC'!$A:$H,8,0)*(1-N2789)/1.2)</f>
        <v>1100</v>
      </c>
      <c r="N2789" s="98">
        <f>IF(OR(E2789="Принадлежности",E2789="Ручной инструмент"),$K$5,IF($K$4=0,0,IFERROR(VLOOKUP(Q2789,LEGEND!$V$4:$W$7,2,0),$K$4)))</f>
        <v>0</v>
      </c>
      <c r="O2789" s="103" t="s">
        <v>20</v>
      </c>
      <c r="P2789" s="102" t="s">
        <v>20</v>
      </c>
      <c r="Q2789" s="102" t="s">
        <v>20</v>
      </c>
      <c r="R2789" s="116" t="s">
        <v>8772</v>
      </c>
      <c r="S2789" s="114" t="s">
        <v>4755</v>
      </c>
      <c r="T2789" s="114">
        <v>75</v>
      </c>
      <c r="U2789" s="114">
        <v>100</v>
      </c>
      <c r="V2789" s="114">
        <v>60</v>
      </c>
      <c r="W2789" s="115">
        <v>0.08</v>
      </c>
    </row>
    <row r="2790" spans="2:23" ht="38.25">
      <c r="B2790" s="95" t="s">
        <v>20807</v>
      </c>
      <c r="C2790" s="95" t="s">
        <v>20</v>
      </c>
      <c r="D2790" s="95" t="s">
        <v>20</v>
      </c>
      <c r="E2790" s="95" t="s">
        <v>17246</v>
      </c>
      <c r="F2790" s="95" t="s">
        <v>17260</v>
      </c>
      <c r="G2790" s="95" t="s">
        <v>6112</v>
      </c>
      <c r="H2790" s="14" t="s">
        <v>20869</v>
      </c>
      <c r="I2790" s="95" t="s">
        <v>8773</v>
      </c>
      <c r="J2790" s="120" t="s">
        <v>15461</v>
      </c>
      <c r="K2790" s="106" t="s">
        <v>8774</v>
      </c>
      <c r="L2790" s="95" t="s">
        <v>8773</v>
      </c>
      <c r="M2790" s="97">
        <f>IF($K$6="с учетом НДС",VLOOKUP('Прайс MILWAUKEE®'!$J2790,'Legend ACC'!$A:$H,8,0)*(1-N2790),VLOOKUP('Прайс MILWAUKEE®'!$J2790,'Legend ACC'!$A:$H,8,0)*(1-N2790)/1.2)</f>
        <v>1111</v>
      </c>
      <c r="N2790" s="98">
        <f>IF(OR(E2790="Принадлежности",E2790="Ручной инструмент"),$K$5,IF($K$4=0,0,IFERROR(VLOOKUP(Q2790,LEGEND!$V$4:$W$7,2,0),$K$4)))</f>
        <v>0</v>
      </c>
      <c r="O2790" s="103" t="s">
        <v>20</v>
      </c>
      <c r="P2790" s="102" t="s">
        <v>20</v>
      </c>
      <c r="Q2790" s="102" t="s">
        <v>20</v>
      </c>
      <c r="R2790" s="116" t="s">
        <v>8775</v>
      </c>
      <c r="S2790" s="114" t="s">
        <v>4755</v>
      </c>
      <c r="T2790" s="114">
        <v>80</v>
      </c>
      <c r="U2790" s="114">
        <v>100</v>
      </c>
      <c r="V2790" s="114">
        <v>60</v>
      </c>
      <c r="W2790" s="115">
        <v>0.104</v>
      </c>
    </row>
    <row r="2791" spans="2:23" ht="38.25">
      <c r="B2791" s="95" t="s">
        <v>20807</v>
      </c>
      <c r="C2791" s="95" t="s">
        <v>20</v>
      </c>
      <c r="D2791" s="95" t="s">
        <v>20</v>
      </c>
      <c r="E2791" s="95" t="s">
        <v>17246</v>
      </c>
      <c r="F2791" s="95" t="s">
        <v>17260</v>
      </c>
      <c r="G2791" s="95" t="s">
        <v>6112</v>
      </c>
      <c r="H2791" s="14" t="s">
        <v>20869</v>
      </c>
      <c r="I2791" s="95" t="s">
        <v>8776</v>
      </c>
      <c r="J2791" s="120" t="s">
        <v>15462</v>
      </c>
      <c r="K2791" s="106" t="s">
        <v>8777</v>
      </c>
      <c r="L2791" s="95" t="s">
        <v>8776</v>
      </c>
      <c r="M2791" s="97">
        <f>IF($K$6="с учетом НДС",VLOOKUP('Прайс MILWAUKEE®'!$J2791,'Legend ACC'!$A:$H,8,0)*(1-N2791),VLOOKUP('Прайс MILWAUKEE®'!$J2791,'Legend ACC'!$A:$H,8,0)*(1-N2791)/1.2)</f>
        <v>1122</v>
      </c>
      <c r="N2791" s="98">
        <f>IF(OR(E2791="Принадлежности",E2791="Ручной инструмент"),$K$5,IF($K$4=0,0,IFERROR(VLOOKUP(Q2791,LEGEND!$V$4:$W$7,2,0),$K$4)))</f>
        <v>0</v>
      </c>
      <c r="O2791" s="103" t="s">
        <v>20</v>
      </c>
      <c r="P2791" s="102" t="s">
        <v>20</v>
      </c>
      <c r="Q2791" s="102" t="s">
        <v>20</v>
      </c>
      <c r="R2791" s="116" t="s">
        <v>8778</v>
      </c>
      <c r="S2791" s="114" t="s">
        <v>4755</v>
      </c>
      <c r="T2791" s="114">
        <v>75</v>
      </c>
      <c r="U2791" s="114">
        <v>103</v>
      </c>
      <c r="V2791" s="114">
        <v>60</v>
      </c>
      <c r="W2791" s="115">
        <v>0.109</v>
      </c>
    </row>
    <row r="2792" spans="2:23" ht="38.25">
      <c r="B2792" s="95" t="s">
        <v>20807</v>
      </c>
      <c r="C2792" s="95" t="s">
        <v>20</v>
      </c>
      <c r="D2792" s="95" t="s">
        <v>20</v>
      </c>
      <c r="E2792" s="95" t="s">
        <v>17246</v>
      </c>
      <c r="F2792" s="95" t="s">
        <v>17260</v>
      </c>
      <c r="G2792" s="95" t="s">
        <v>6112</v>
      </c>
      <c r="H2792" s="14" t="s">
        <v>20869</v>
      </c>
      <c r="I2792" s="95" t="s">
        <v>8779</v>
      </c>
      <c r="J2792" s="120" t="s">
        <v>15463</v>
      </c>
      <c r="K2792" s="106" t="s">
        <v>8780</v>
      </c>
      <c r="L2792" s="95" t="s">
        <v>8779</v>
      </c>
      <c r="M2792" s="97">
        <f>IF($K$6="с учетом НДС",VLOOKUP('Прайс MILWAUKEE®'!$J2792,'Legend ACC'!$A:$H,8,0)*(1-N2792),VLOOKUP('Прайс MILWAUKEE®'!$J2792,'Legend ACC'!$A:$H,8,0)*(1-N2792)/1.2)</f>
        <v>1133</v>
      </c>
      <c r="N2792" s="98">
        <f>IF(OR(E2792="Принадлежности",E2792="Ручной инструмент"),$K$5,IF($K$4=0,0,IFERROR(VLOOKUP(Q2792,LEGEND!$V$4:$W$7,2,0),$K$4)))</f>
        <v>0</v>
      </c>
      <c r="O2792" s="103" t="s">
        <v>20</v>
      </c>
      <c r="P2792" s="102" t="s">
        <v>20</v>
      </c>
      <c r="Q2792" s="102" t="s">
        <v>20</v>
      </c>
      <c r="R2792" s="116" t="s">
        <v>8781</v>
      </c>
      <c r="S2792" s="114" t="s">
        <v>4755</v>
      </c>
      <c r="T2792" s="114">
        <v>80</v>
      </c>
      <c r="U2792" s="114">
        <v>100</v>
      </c>
      <c r="V2792" s="114">
        <v>60</v>
      </c>
      <c r="W2792" s="115">
        <v>0.11799999999999999</v>
      </c>
    </row>
    <row r="2793" spans="2:23" ht="38.25">
      <c r="B2793" s="95" t="s">
        <v>20807</v>
      </c>
      <c r="C2793" s="95" t="s">
        <v>20</v>
      </c>
      <c r="D2793" s="95" t="s">
        <v>20</v>
      </c>
      <c r="E2793" s="95" t="s">
        <v>17246</v>
      </c>
      <c r="F2793" s="95" t="s">
        <v>17260</v>
      </c>
      <c r="G2793" s="95" t="s">
        <v>6112</v>
      </c>
      <c r="H2793" s="14" t="s">
        <v>20869</v>
      </c>
      <c r="I2793" s="95" t="s">
        <v>8782</v>
      </c>
      <c r="J2793" s="120" t="s">
        <v>15464</v>
      </c>
      <c r="K2793" s="106" t="s">
        <v>8783</v>
      </c>
      <c r="L2793" s="95" t="s">
        <v>8782</v>
      </c>
      <c r="M2793" s="97">
        <f>IF($K$6="с учетом НДС",VLOOKUP('Прайс MILWAUKEE®'!$J2793,'Legend ACC'!$A:$H,8,0)*(1-N2793),VLOOKUP('Прайс MILWAUKEE®'!$J2793,'Legend ACC'!$A:$H,8,0)*(1-N2793)/1.2)</f>
        <v>1155</v>
      </c>
      <c r="N2793" s="98">
        <f>IF(OR(E2793="Принадлежности",E2793="Ручной инструмент"),$K$5,IF($K$4=0,0,IFERROR(VLOOKUP(Q2793,LEGEND!$V$4:$W$7,2,0),$K$4)))</f>
        <v>0</v>
      </c>
      <c r="O2793" s="103" t="s">
        <v>20</v>
      </c>
      <c r="P2793" s="102" t="s">
        <v>20</v>
      </c>
      <c r="Q2793" s="102" t="s">
        <v>20</v>
      </c>
      <c r="R2793" s="116" t="s">
        <v>8784</v>
      </c>
      <c r="S2793" s="114" t="s">
        <v>4755</v>
      </c>
      <c r="T2793" s="114">
        <v>75</v>
      </c>
      <c r="U2793" s="114">
        <v>100</v>
      </c>
      <c r="V2793" s="114">
        <v>60</v>
      </c>
      <c r="W2793" s="115">
        <v>0.127</v>
      </c>
    </row>
    <row r="2794" spans="2:23" ht="38.25">
      <c r="B2794" s="95" t="s">
        <v>20807</v>
      </c>
      <c r="C2794" s="95" t="s">
        <v>20</v>
      </c>
      <c r="D2794" s="95" t="s">
        <v>20</v>
      </c>
      <c r="E2794" s="95" t="s">
        <v>17246</v>
      </c>
      <c r="F2794" s="95" t="s">
        <v>17260</v>
      </c>
      <c r="G2794" s="95" t="s">
        <v>6112</v>
      </c>
      <c r="H2794" s="14" t="s">
        <v>20869</v>
      </c>
      <c r="I2794" s="95" t="s">
        <v>8785</v>
      </c>
      <c r="J2794" s="120" t="s">
        <v>15465</v>
      </c>
      <c r="K2794" s="106" t="s">
        <v>8786</v>
      </c>
      <c r="L2794" s="95" t="s">
        <v>8785</v>
      </c>
      <c r="M2794" s="97">
        <f>IF($K$6="с учетом НДС",VLOOKUP('Прайс MILWAUKEE®'!$J2794,'Legend ACC'!$A:$H,8,0)*(1-N2794),VLOOKUP('Прайс MILWAUKEE®'!$J2794,'Legend ACC'!$A:$H,8,0)*(1-N2794)/1.2)</f>
        <v>1166</v>
      </c>
      <c r="N2794" s="98">
        <f>IF(OR(E2794="Принадлежности",E2794="Ручной инструмент"),$K$5,IF($K$4=0,0,IFERROR(VLOOKUP(Q2794,LEGEND!$V$4:$W$7,2,0),$K$4)))</f>
        <v>0</v>
      </c>
      <c r="O2794" s="103" t="s">
        <v>20</v>
      </c>
      <c r="P2794" s="102" t="s">
        <v>20</v>
      </c>
      <c r="Q2794" s="102" t="s">
        <v>20</v>
      </c>
      <c r="R2794" s="116" t="s">
        <v>8787</v>
      </c>
      <c r="S2794" s="114" t="s">
        <v>4755</v>
      </c>
      <c r="T2794" s="114">
        <v>75</v>
      </c>
      <c r="U2794" s="114">
        <v>102</v>
      </c>
      <c r="V2794" s="114">
        <v>55</v>
      </c>
      <c r="W2794" s="115">
        <v>0.13200000000000001</v>
      </c>
    </row>
    <row r="2795" spans="2:23" ht="38.25">
      <c r="B2795" s="95" t="s">
        <v>20807</v>
      </c>
      <c r="C2795" s="95" t="s">
        <v>20</v>
      </c>
      <c r="D2795" s="95" t="s">
        <v>20</v>
      </c>
      <c r="E2795" s="95" t="s">
        <v>17246</v>
      </c>
      <c r="F2795" s="95" t="s">
        <v>17260</v>
      </c>
      <c r="G2795" s="95" t="s">
        <v>6112</v>
      </c>
      <c r="H2795" s="14" t="s">
        <v>20869</v>
      </c>
      <c r="I2795" s="95" t="s">
        <v>8788</v>
      </c>
      <c r="J2795" s="120" t="s">
        <v>15466</v>
      </c>
      <c r="K2795" s="106" t="s">
        <v>8789</v>
      </c>
      <c r="L2795" s="95" t="s">
        <v>8788</v>
      </c>
      <c r="M2795" s="97">
        <f>IF($K$6="с учетом НДС",VLOOKUP('Прайс MILWAUKEE®'!$J2795,'Legend ACC'!$A:$H,8,0)*(1-N2795),VLOOKUP('Прайс MILWAUKEE®'!$J2795,'Legend ACC'!$A:$H,8,0)*(1-N2795)/1.2)</f>
        <v>1177</v>
      </c>
      <c r="N2795" s="98">
        <f>IF(OR(E2795="Принадлежности",E2795="Ручной инструмент"),$K$5,IF($K$4=0,0,IFERROR(VLOOKUP(Q2795,LEGEND!$V$4:$W$7,2,0),$K$4)))</f>
        <v>0</v>
      </c>
      <c r="O2795" s="103" t="s">
        <v>20</v>
      </c>
      <c r="P2795" s="102" t="s">
        <v>20</v>
      </c>
      <c r="Q2795" s="102" t="s">
        <v>20</v>
      </c>
      <c r="R2795" s="116" t="s">
        <v>8790</v>
      </c>
      <c r="S2795" s="114" t="s">
        <v>4755</v>
      </c>
      <c r="T2795" s="114">
        <v>76</v>
      </c>
      <c r="U2795" s="114">
        <v>103</v>
      </c>
      <c r="V2795" s="114">
        <v>60</v>
      </c>
      <c r="W2795" s="115">
        <v>0.14099999999999999</v>
      </c>
    </row>
    <row r="2796" spans="2:23" ht="38.25">
      <c r="B2796" s="95" t="s">
        <v>20807</v>
      </c>
      <c r="C2796" s="95" t="s">
        <v>20</v>
      </c>
      <c r="D2796" s="95" t="s">
        <v>20</v>
      </c>
      <c r="E2796" s="95" t="s">
        <v>17246</v>
      </c>
      <c r="F2796" s="95" t="s">
        <v>17260</v>
      </c>
      <c r="G2796" s="95" t="s">
        <v>6112</v>
      </c>
      <c r="H2796" s="14" t="s">
        <v>20869</v>
      </c>
      <c r="I2796" s="95" t="s">
        <v>8791</v>
      </c>
      <c r="J2796" s="120" t="s">
        <v>15467</v>
      </c>
      <c r="K2796" s="106" t="s">
        <v>8792</v>
      </c>
      <c r="L2796" s="95" t="s">
        <v>8791</v>
      </c>
      <c r="M2796" s="97">
        <f>IF($K$6="с учетом НДС",VLOOKUP('Прайс MILWAUKEE®'!$J2796,'Legend ACC'!$A:$H,8,0)*(1-N2796),VLOOKUP('Прайс MILWAUKEE®'!$J2796,'Legend ACC'!$A:$H,8,0)*(1-N2796)/1.2)</f>
        <v>1254</v>
      </c>
      <c r="N2796" s="98">
        <f>IF(OR(E2796="Принадлежности",E2796="Ручной инструмент"),$K$5,IF($K$4=0,0,IFERROR(VLOOKUP(Q2796,LEGEND!$V$4:$W$7,2,0),$K$4)))</f>
        <v>0</v>
      </c>
      <c r="O2796" s="103" t="s">
        <v>20</v>
      </c>
      <c r="P2796" s="102" t="s">
        <v>20</v>
      </c>
      <c r="Q2796" s="102" t="s">
        <v>20</v>
      </c>
      <c r="R2796" s="116" t="s">
        <v>8793</v>
      </c>
      <c r="S2796" s="114" t="s">
        <v>4755</v>
      </c>
      <c r="T2796" s="114">
        <v>75</v>
      </c>
      <c r="U2796" s="114">
        <v>100</v>
      </c>
      <c r="V2796" s="114">
        <v>60</v>
      </c>
      <c r="W2796" s="115">
        <v>0.12</v>
      </c>
    </row>
    <row r="2797" spans="2:23" ht="38.25">
      <c r="B2797" s="95" t="s">
        <v>20807</v>
      </c>
      <c r="C2797" s="95" t="s">
        <v>20</v>
      </c>
      <c r="D2797" s="95" t="s">
        <v>20</v>
      </c>
      <c r="E2797" s="95" t="s">
        <v>17246</v>
      </c>
      <c r="F2797" s="95" t="s">
        <v>17260</v>
      </c>
      <c r="G2797" s="95" t="s">
        <v>6112</v>
      </c>
      <c r="H2797" s="14" t="s">
        <v>20869</v>
      </c>
      <c r="I2797" s="95" t="s">
        <v>8794</v>
      </c>
      <c r="J2797" s="120" t="s">
        <v>15468</v>
      </c>
      <c r="K2797" s="106" t="s">
        <v>8795</v>
      </c>
      <c r="L2797" s="95" t="s">
        <v>8794</v>
      </c>
      <c r="M2797" s="97">
        <f>IF($K$6="с учетом НДС",VLOOKUP('Прайс MILWAUKEE®'!$J2797,'Legend ACC'!$A:$H,8,0)*(1-N2797),VLOOKUP('Прайс MILWAUKEE®'!$J2797,'Legend ACC'!$A:$H,8,0)*(1-N2797)/1.2)</f>
        <v>1210</v>
      </c>
      <c r="N2797" s="98">
        <f>IF(OR(E2797="Принадлежности",E2797="Ручной инструмент"),$K$5,IF($K$4=0,0,IFERROR(VLOOKUP(Q2797,LEGEND!$V$4:$W$7,2,0),$K$4)))</f>
        <v>0</v>
      </c>
      <c r="O2797" s="103" t="s">
        <v>20</v>
      </c>
      <c r="P2797" s="102" t="s">
        <v>20</v>
      </c>
      <c r="Q2797" s="102" t="s">
        <v>20</v>
      </c>
      <c r="R2797" s="116" t="s">
        <v>8796</v>
      </c>
      <c r="S2797" s="114" t="s">
        <v>4755</v>
      </c>
      <c r="T2797" s="114">
        <v>30</v>
      </c>
      <c r="U2797" s="114">
        <v>78</v>
      </c>
      <c r="V2797" s="114">
        <v>102</v>
      </c>
      <c r="W2797" s="115">
        <v>0.14499999999999999</v>
      </c>
    </row>
    <row r="2798" spans="2:23" ht="38.25">
      <c r="B2798" s="95" t="s">
        <v>20807</v>
      </c>
      <c r="C2798" s="95" t="s">
        <v>20</v>
      </c>
      <c r="D2798" s="95" t="s">
        <v>20</v>
      </c>
      <c r="E2798" s="95" t="s">
        <v>17246</v>
      </c>
      <c r="F2798" s="95" t="s">
        <v>17260</v>
      </c>
      <c r="G2798" s="95" t="s">
        <v>6112</v>
      </c>
      <c r="H2798" s="14" t="s">
        <v>20869</v>
      </c>
      <c r="I2798" s="95" t="s">
        <v>8797</v>
      </c>
      <c r="J2798" s="120" t="s">
        <v>15469</v>
      </c>
      <c r="K2798" s="106" t="s">
        <v>8798</v>
      </c>
      <c r="L2798" s="95" t="s">
        <v>8797</v>
      </c>
      <c r="M2798" s="97">
        <f>IF($K$6="с учетом НДС",VLOOKUP('Прайс MILWAUKEE®'!$J2798,'Legend ACC'!$A:$H,8,0)*(1-N2798),VLOOKUP('Прайс MILWAUKEE®'!$J2798,'Legend ACC'!$A:$H,8,0)*(1-N2798)/1.2)</f>
        <v>1199</v>
      </c>
      <c r="N2798" s="98">
        <f>IF(OR(E2798="Принадлежности",E2798="Ручной инструмент"),$K$5,IF($K$4=0,0,IFERROR(VLOOKUP(Q2798,LEGEND!$V$4:$W$7,2,0),$K$4)))</f>
        <v>0</v>
      </c>
      <c r="O2798" s="103" t="s">
        <v>20</v>
      </c>
      <c r="P2798" s="102" t="s">
        <v>20</v>
      </c>
      <c r="Q2798" s="102" t="s">
        <v>20</v>
      </c>
      <c r="R2798" s="116" t="s">
        <v>8799</v>
      </c>
      <c r="S2798" s="114" t="s">
        <v>4755</v>
      </c>
      <c r="T2798" s="114">
        <v>100</v>
      </c>
      <c r="U2798" s="114">
        <v>130</v>
      </c>
      <c r="V2798" s="114">
        <v>55</v>
      </c>
      <c r="W2798" s="115">
        <v>0.15</v>
      </c>
    </row>
    <row r="2799" spans="2:23" ht="38.25">
      <c r="B2799" s="95" t="s">
        <v>20807</v>
      </c>
      <c r="C2799" s="95" t="s">
        <v>20</v>
      </c>
      <c r="D2799" s="95" t="s">
        <v>20</v>
      </c>
      <c r="E2799" s="95" t="s">
        <v>17246</v>
      </c>
      <c r="F2799" s="95" t="s">
        <v>17260</v>
      </c>
      <c r="G2799" s="95" t="s">
        <v>6112</v>
      </c>
      <c r="H2799" s="14" t="s">
        <v>20869</v>
      </c>
      <c r="I2799" s="95" t="s">
        <v>8800</v>
      </c>
      <c r="J2799" s="120" t="s">
        <v>15470</v>
      </c>
      <c r="K2799" s="106" t="s">
        <v>8801</v>
      </c>
      <c r="L2799" s="95" t="s">
        <v>8800</v>
      </c>
      <c r="M2799" s="97">
        <f>IF($K$6="с учетом НДС",VLOOKUP('Прайс MILWAUKEE®'!$J2799,'Legend ACC'!$A:$H,8,0)*(1-N2799),VLOOKUP('Прайс MILWAUKEE®'!$J2799,'Legend ACC'!$A:$H,8,0)*(1-N2799)/1.2)</f>
        <v>1210</v>
      </c>
      <c r="N2799" s="98">
        <f>IF(OR(E2799="Принадлежности",E2799="Ручной инструмент"),$K$5,IF($K$4=0,0,IFERROR(VLOOKUP(Q2799,LEGEND!$V$4:$W$7,2,0),$K$4)))</f>
        <v>0</v>
      </c>
      <c r="O2799" s="103" t="s">
        <v>20</v>
      </c>
      <c r="P2799" s="102" t="s">
        <v>20</v>
      </c>
      <c r="Q2799" s="102" t="s">
        <v>20</v>
      </c>
      <c r="R2799" s="116" t="s">
        <v>8802</v>
      </c>
      <c r="S2799" s="114" t="s">
        <v>4755</v>
      </c>
      <c r="T2799" s="114">
        <v>100</v>
      </c>
      <c r="U2799" s="114">
        <v>130</v>
      </c>
      <c r="V2799" s="114">
        <v>55</v>
      </c>
      <c r="W2799" s="115">
        <v>0.154</v>
      </c>
    </row>
    <row r="2800" spans="2:23" ht="38.25">
      <c r="B2800" s="95" t="s">
        <v>20807</v>
      </c>
      <c r="C2800" s="95" t="s">
        <v>20</v>
      </c>
      <c r="D2800" s="95" t="s">
        <v>20</v>
      </c>
      <c r="E2800" s="95" t="s">
        <v>17246</v>
      </c>
      <c r="F2800" s="95" t="s">
        <v>17260</v>
      </c>
      <c r="G2800" s="95" t="s">
        <v>6112</v>
      </c>
      <c r="H2800" s="14" t="s">
        <v>20869</v>
      </c>
      <c r="I2800" s="95" t="s">
        <v>8803</v>
      </c>
      <c r="J2800" s="120" t="s">
        <v>15471</v>
      </c>
      <c r="K2800" s="106" t="s">
        <v>8804</v>
      </c>
      <c r="L2800" s="95" t="s">
        <v>8803</v>
      </c>
      <c r="M2800" s="97">
        <f>IF($K$6="с учетом НДС",VLOOKUP('Прайс MILWAUKEE®'!$J2800,'Legend ACC'!$A:$H,8,0)*(1-N2800),VLOOKUP('Прайс MILWAUKEE®'!$J2800,'Legend ACC'!$A:$H,8,0)*(1-N2800)/1.2)</f>
        <v>1650.0000000000002</v>
      </c>
      <c r="N2800" s="98">
        <f>IF(OR(E2800="Принадлежности",E2800="Ручной инструмент"),$K$5,IF($K$4=0,0,IFERROR(VLOOKUP(Q2800,LEGEND!$V$4:$W$7,2,0),$K$4)))</f>
        <v>0</v>
      </c>
      <c r="O2800" s="103" t="s">
        <v>20</v>
      </c>
      <c r="P2800" s="102" t="s">
        <v>20</v>
      </c>
      <c r="Q2800" s="102" t="s">
        <v>20</v>
      </c>
      <c r="R2800" s="116" t="s">
        <v>8805</v>
      </c>
      <c r="S2800" s="114" t="s">
        <v>4755</v>
      </c>
      <c r="T2800" s="114">
        <v>344</v>
      </c>
      <c r="U2800" s="114">
        <v>344</v>
      </c>
      <c r="V2800" s="114">
        <v>377</v>
      </c>
      <c r="W2800" s="115">
        <v>1.49</v>
      </c>
    </row>
    <row r="2801" spans="2:23" ht="38.25">
      <c r="B2801" s="95" t="s">
        <v>20807</v>
      </c>
      <c r="C2801" s="95" t="s">
        <v>20</v>
      </c>
      <c r="D2801" s="95" t="s">
        <v>20</v>
      </c>
      <c r="E2801" s="95" t="s">
        <v>17246</v>
      </c>
      <c r="F2801" s="95" t="s">
        <v>17260</v>
      </c>
      <c r="G2801" s="95" t="s">
        <v>6112</v>
      </c>
      <c r="H2801" s="14" t="s">
        <v>20869</v>
      </c>
      <c r="I2801" s="95" t="s">
        <v>8806</v>
      </c>
      <c r="J2801" s="120" t="s">
        <v>15472</v>
      </c>
      <c r="K2801" s="106" t="s">
        <v>8807</v>
      </c>
      <c r="L2801" s="95" t="s">
        <v>8806</v>
      </c>
      <c r="M2801" s="97">
        <f>IF($K$6="с учетом НДС",VLOOKUP('Прайс MILWAUKEE®'!$J2801,'Legend ACC'!$A:$H,8,0)*(1-N2801),VLOOKUP('Прайс MILWAUKEE®'!$J2801,'Legend ACC'!$A:$H,8,0)*(1-N2801)/1.2)</f>
        <v>1243</v>
      </c>
      <c r="N2801" s="98">
        <f>IF(OR(E2801="Принадлежности",E2801="Ручной инструмент"),$K$5,IF($K$4=0,0,IFERROR(VLOOKUP(Q2801,LEGEND!$V$4:$W$7,2,0),$K$4)))</f>
        <v>0</v>
      </c>
      <c r="O2801" s="103" t="s">
        <v>20</v>
      </c>
      <c r="P2801" s="102" t="s">
        <v>20</v>
      </c>
      <c r="Q2801" s="102" t="s">
        <v>20</v>
      </c>
      <c r="R2801" s="116" t="s">
        <v>8808</v>
      </c>
      <c r="S2801" s="114" t="s">
        <v>4755</v>
      </c>
      <c r="T2801" s="114">
        <v>125</v>
      </c>
      <c r="U2801" s="114">
        <v>100</v>
      </c>
      <c r="V2801" s="114">
        <v>55</v>
      </c>
      <c r="W2801" s="115">
        <v>0.17699999999999999</v>
      </c>
    </row>
    <row r="2802" spans="2:23" ht="38.25">
      <c r="B2802" s="95" t="s">
        <v>20807</v>
      </c>
      <c r="C2802" s="95" t="s">
        <v>20</v>
      </c>
      <c r="D2802" s="95" t="s">
        <v>20</v>
      </c>
      <c r="E2802" s="95" t="s">
        <v>17246</v>
      </c>
      <c r="F2802" s="95" t="s">
        <v>17260</v>
      </c>
      <c r="G2802" s="95" t="s">
        <v>6112</v>
      </c>
      <c r="H2802" s="14" t="s">
        <v>20869</v>
      </c>
      <c r="I2802" s="95" t="s">
        <v>8809</v>
      </c>
      <c r="J2802" s="120" t="s">
        <v>15473</v>
      </c>
      <c r="K2802" s="106" t="s">
        <v>8810</v>
      </c>
      <c r="L2802" s="95" t="s">
        <v>8809</v>
      </c>
      <c r="M2802" s="97">
        <f>IF($K$6="с учетом НДС",VLOOKUP('Прайс MILWAUKEE®'!$J2802,'Legend ACC'!$A:$H,8,0)*(1-N2802),VLOOKUP('Прайс MILWAUKEE®'!$J2802,'Legend ACC'!$A:$H,8,0)*(1-N2802)/1.2)</f>
        <v>1595.0000000000002</v>
      </c>
      <c r="N2802" s="98">
        <f>IF(OR(E2802="Принадлежности",E2802="Ручной инструмент"),$K$5,IF($K$4=0,0,IFERROR(VLOOKUP(Q2802,LEGEND!$V$4:$W$7,2,0),$K$4)))</f>
        <v>0</v>
      </c>
      <c r="O2802" s="103" t="s">
        <v>20</v>
      </c>
      <c r="P2802" s="102" t="s">
        <v>20</v>
      </c>
      <c r="Q2802" s="102" t="s">
        <v>20</v>
      </c>
      <c r="R2802" s="116" t="s">
        <v>8811</v>
      </c>
      <c r="S2802" s="114" t="s">
        <v>4755</v>
      </c>
      <c r="T2802" s="114">
        <v>100</v>
      </c>
      <c r="U2802" s="114">
        <v>125</v>
      </c>
      <c r="V2802" s="114">
        <v>55</v>
      </c>
      <c r="W2802" s="115">
        <v>0.186</v>
      </c>
    </row>
    <row r="2803" spans="2:23" ht="38.25">
      <c r="B2803" s="95" t="s">
        <v>20807</v>
      </c>
      <c r="C2803" s="95" t="s">
        <v>20</v>
      </c>
      <c r="D2803" s="95" t="s">
        <v>20</v>
      </c>
      <c r="E2803" s="95" t="s">
        <v>17246</v>
      </c>
      <c r="F2803" s="95" t="s">
        <v>17260</v>
      </c>
      <c r="G2803" s="95" t="s">
        <v>6112</v>
      </c>
      <c r="H2803" s="14" t="s">
        <v>20869</v>
      </c>
      <c r="I2803" s="95" t="s">
        <v>8812</v>
      </c>
      <c r="J2803" s="120" t="s">
        <v>15474</v>
      </c>
      <c r="K2803" s="106" t="s">
        <v>8813</v>
      </c>
      <c r="L2803" s="95" t="s">
        <v>8812</v>
      </c>
      <c r="M2803" s="97">
        <f>IF($K$6="с учетом НДС",VLOOKUP('Прайс MILWAUKEE®'!$J2803,'Legend ACC'!$A:$H,8,0)*(1-N2803),VLOOKUP('Прайс MILWAUKEE®'!$J2803,'Legend ACC'!$A:$H,8,0)*(1-N2803)/1.2)</f>
        <v>1265</v>
      </c>
      <c r="N2803" s="98">
        <f>IF(OR(E2803="Принадлежности",E2803="Ручной инструмент"),$K$5,IF($K$4=0,0,IFERROR(VLOOKUP(Q2803,LEGEND!$V$4:$W$7,2,0),$K$4)))</f>
        <v>0</v>
      </c>
      <c r="O2803" s="103" t="s">
        <v>20</v>
      </c>
      <c r="P2803" s="102" t="s">
        <v>20</v>
      </c>
      <c r="Q2803" s="102" t="s">
        <v>20</v>
      </c>
      <c r="R2803" s="116" t="s">
        <v>8814</v>
      </c>
      <c r="S2803" s="114" t="s">
        <v>4755</v>
      </c>
      <c r="T2803" s="114">
        <v>100</v>
      </c>
      <c r="U2803" s="114">
        <v>125</v>
      </c>
      <c r="V2803" s="114">
        <v>55</v>
      </c>
      <c r="W2803" s="115">
        <v>0.2</v>
      </c>
    </row>
    <row r="2804" spans="2:23" ht="38.25">
      <c r="B2804" s="95" t="s">
        <v>20807</v>
      </c>
      <c r="C2804" s="95" t="s">
        <v>20</v>
      </c>
      <c r="D2804" s="95" t="s">
        <v>20</v>
      </c>
      <c r="E2804" s="95" t="s">
        <v>17246</v>
      </c>
      <c r="F2804" s="95" t="s">
        <v>17260</v>
      </c>
      <c r="G2804" s="95" t="s">
        <v>6112</v>
      </c>
      <c r="H2804" s="14" t="s">
        <v>20869</v>
      </c>
      <c r="I2804" s="95" t="s">
        <v>8815</v>
      </c>
      <c r="J2804" s="120" t="s">
        <v>15475</v>
      </c>
      <c r="K2804" s="106" t="s">
        <v>8816</v>
      </c>
      <c r="L2804" s="95" t="s">
        <v>8815</v>
      </c>
      <c r="M2804" s="97">
        <f>IF($K$6="с учетом НДС",VLOOKUP('Прайс MILWAUKEE®'!$J2804,'Legend ACC'!$A:$H,8,0)*(1-N2804),VLOOKUP('Прайс MILWAUKEE®'!$J2804,'Legend ACC'!$A:$H,8,0)*(1-N2804)/1.2)</f>
        <v>1309</v>
      </c>
      <c r="N2804" s="98">
        <f>IF(OR(E2804="Принадлежности",E2804="Ручной инструмент"),$K$5,IF($K$4=0,0,IFERROR(VLOOKUP(Q2804,LEGEND!$V$4:$W$7,2,0),$K$4)))</f>
        <v>0</v>
      </c>
      <c r="O2804" s="103" t="s">
        <v>20</v>
      </c>
      <c r="P2804" s="102" t="s">
        <v>20</v>
      </c>
      <c r="Q2804" s="102" t="s">
        <v>20</v>
      </c>
      <c r="R2804" s="116" t="s">
        <v>8817</v>
      </c>
      <c r="S2804" s="114" t="s">
        <v>4755</v>
      </c>
      <c r="T2804" s="114">
        <v>125</v>
      </c>
      <c r="U2804" s="114">
        <v>100</v>
      </c>
      <c r="V2804" s="114">
        <v>55</v>
      </c>
      <c r="W2804" s="115">
        <v>0.20899999999999999</v>
      </c>
    </row>
    <row r="2805" spans="2:23" ht="38.25">
      <c r="B2805" s="95" t="s">
        <v>20807</v>
      </c>
      <c r="C2805" s="95" t="s">
        <v>20</v>
      </c>
      <c r="D2805" s="95" t="s">
        <v>20</v>
      </c>
      <c r="E2805" s="95" t="s">
        <v>17246</v>
      </c>
      <c r="F2805" s="95" t="s">
        <v>17260</v>
      </c>
      <c r="G2805" s="95" t="s">
        <v>6112</v>
      </c>
      <c r="H2805" s="14" t="s">
        <v>20869</v>
      </c>
      <c r="I2805" s="95" t="s">
        <v>8818</v>
      </c>
      <c r="J2805" s="120" t="s">
        <v>15476</v>
      </c>
      <c r="K2805" s="106" t="s">
        <v>8819</v>
      </c>
      <c r="L2805" s="95" t="s">
        <v>8818</v>
      </c>
      <c r="M2805" s="97">
        <f>IF($K$6="с учетом НДС",VLOOKUP('Прайс MILWAUKEE®'!$J2805,'Legend ACC'!$A:$H,8,0)*(1-N2805),VLOOKUP('Прайс MILWAUKEE®'!$J2805,'Legend ACC'!$A:$H,8,0)*(1-N2805)/1.2)</f>
        <v>1309</v>
      </c>
      <c r="N2805" s="98">
        <f>IF(OR(E2805="Принадлежности",E2805="Ручной инструмент"),$K$5,IF($K$4=0,0,IFERROR(VLOOKUP(Q2805,LEGEND!$V$4:$W$7,2,0),$K$4)))</f>
        <v>0</v>
      </c>
      <c r="O2805" s="103" t="s">
        <v>20</v>
      </c>
      <c r="P2805" s="102" t="s">
        <v>20</v>
      </c>
      <c r="Q2805" s="102" t="s">
        <v>20</v>
      </c>
      <c r="R2805" s="116" t="s">
        <v>8820</v>
      </c>
      <c r="S2805" s="114" t="s">
        <v>4755</v>
      </c>
      <c r="T2805" s="114">
        <v>102</v>
      </c>
      <c r="U2805" s="114">
        <v>128</v>
      </c>
      <c r="V2805" s="114">
        <v>60</v>
      </c>
      <c r="W2805" s="115">
        <v>0.222</v>
      </c>
    </row>
    <row r="2806" spans="2:23" ht="38.25">
      <c r="B2806" s="95" t="s">
        <v>20807</v>
      </c>
      <c r="C2806" s="95" t="s">
        <v>20</v>
      </c>
      <c r="D2806" s="95" t="s">
        <v>20</v>
      </c>
      <c r="E2806" s="95" t="s">
        <v>17246</v>
      </c>
      <c r="F2806" s="95" t="s">
        <v>17260</v>
      </c>
      <c r="G2806" s="95" t="s">
        <v>6112</v>
      </c>
      <c r="H2806" s="14" t="s">
        <v>20869</v>
      </c>
      <c r="I2806" s="95" t="s">
        <v>8821</v>
      </c>
      <c r="J2806" s="120" t="s">
        <v>15477</v>
      </c>
      <c r="K2806" s="106" t="s">
        <v>8822</v>
      </c>
      <c r="L2806" s="95" t="s">
        <v>8821</v>
      </c>
      <c r="M2806" s="97">
        <f>IF($K$6="с учетом НДС",VLOOKUP('Прайс MILWAUKEE®'!$J2806,'Legend ACC'!$A:$H,8,0)*(1-N2806),VLOOKUP('Прайс MILWAUKEE®'!$J2806,'Legend ACC'!$A:$H,8,0)*(1-N2806)/1.2)</f>
        <v>1320</v>
      </c>
      <c r="N2806" s="98">
        <f>IF(OR(E2806="Принадлежности",E2806="Ручной инструмент"),$K$5,IF($K$4=0,0,IFERROR(VLOOKUP(Q2806,LEGEND!$V$4:$W$7,2,0),$K$4)))</f>
        <v>0</v>
      </c>
      <c r="O2806" s="103" t="s">
        <v>20</v>
      </c>
      <c r="P2806" s="102" t="s">
        <v>20</v>
      </c>
      <c r="Q2806" s="102" t="s">
        <v>20</v>
      </c>
      <c r="R2806" s="116" t="s">
        <v>8823</v>
      </c>
      <c r="S2806" s="114" t="s">
        <v>4755</v>
      </c>
      <c r="T2806" s="114">
        <v>100</v>
      </c>
      <c r="U2806" s="114">
        <v>125</v>
      </c>
      <c r="V2806" s="114">
        <v>55</v>
      </c>
      <c r="W2806" s="115">
        <v>0.249</v>
      </c>
    </row>
    <row r="2807" spans="2:23" ht="38.25">
      <c r="B2807" s="95" t="s">
        <v>20807</v>
      </c>
      <c r="C2807" s="95" t="s">
        <v>20</v>
      </c>
      <c r="D2807" s="95" t="s">
        <v>20</v>
      </c>
      <c r="E2807" s="95" t="s">
        <v>17246</v>
      </c>
      <c r="F2807" s="95" t="s">
        <v>17260</v>
      </c>
      <c r="G2807" s="95" t="s">
        <v>6112</v>
      </c>
      <c r="H2807" s="14" t="s">
        <v>20869</v>
      </c>
      <c r="I2807" s="95" t="s">
        <v>8824</v>
      </c>
      <c r="J2807" s="120" t="s">
        <v>15478</v>
      </c>
      <c r="K2807" s="106" t="s">
        <v>8825</v>
      </c>
      <c r="L2807" s="95" t="s">
        <v>8824</v>
      </c>
      <c r="M2807" s="97">
        <f>IF($K$6="с учетом НДС",VLOOKUP('Прайс MILWAUKEE®'!$J2807,'Legend ACC'!$A:$H,8,0)*(1-N2807),VLOOKUP('Прайс MILWAUKEE®'!$J2807,'Legend ACC'!$A:$H,8,0)*(1-N2807)/1.2)</f>
        <v>1331</v>
      </c>
      <c r="N2807" s="98">
        <f>IF(OR(E2807="Принадлежности",E2807="Ручной инструмент"),$K$5,IF($K$4=0,0,IFERROR(VLOOKUP(Q2807,LEGEND!$V$4:$W$7,2,0),$K$4)))</f>
        <v>0</v>
      </c>
      <c r="O2807" s="103" t="s">
        <v>20</v>
      </c>
      <c r="P2807" s="102" t="s">
        <v>20</v>
      </c>
      <c r="Q2807" s="102" t="s">
        <v>20</v>
      </c>
      <c r="R2807" s="116" t="s">
        <v>8826</v>
      </c>
      <c r="S2807" s="114" t="s">
        <v>4755</v>
      </c>
      <c r="T2807" s="114">
        <v>125</v>
      </c>
      <c r="U2807" s="114">
        <v>100</v>
      </c>
      <c r="V2807" s="114">
        <v>55</v>
      </c>
      <c r="W2807" s="115">
        <v>0.25900000000000001</v>
      </c>
    </row>
    <row r="2808" spans="2:23" ht="38.25">
      <c r="B2808" s="95" t="s">
        <v>20807</v>
      </c>
      <c r="C2808" s="95" t="s">
        <v>20</v>
      </c>
      <c r="D2808" s="95" t="s">
        <v>20</v>
      </c>
      <c r="E2808" s="95" t="s">
        <v>17246</v>
      </c>
      <c r="F2808" s="95" t="s">
        <v>17260</v>
      </c>
      <c r="G2808" s="95" t="s">
        <v>6112</v>
      </c>
      <c r="H2808" s="14" t="s">
        <v>20869</v>
      </c>
      <c r="I2808" s="95" t="s">
        <v>8827</v>
      </c>
      <c r="J2808" s="120" t="s">
        <v>15479</v>
      </c>
      <c r="K2808" s="106" t="s">
        <v>8828</v>
      </c>
      <c r="L2808" s="95" t="s">
        <v>8827</v>
      </c>
      <c r="M2808" s="97">
        <f>IF($K$6="с учетом НДС",VLOOKUP('Прайс MILWAUKEE®'!$J2808,'Legend ACC'!$A:$H,8,0)*(1-N2808),VLOOKUP('Прайс MILWAUKEE®'!$J2808,'Legend ACC'!$A:$H,8,0)*(1-N2808)/1.2)</f>
        <v>1353</v>
      </c>
      <c r="N2808" s="98">
        <f>IF(OR(E2808="Принадлежности",E2808="Ручной инструмент"),$K$5,IF($K$4=0,0,IFERROR(VLOOKUP(Q2808,LEGEND!$V$4:$W$7,2,0),$K$4)))</f>
        <v>0</v>
      </c>
      <c r="O2808" s="103" t="s">
        <v>20</v>
      </c>
      <c r="P2808" s="102" t="s">
        <v>20</v>
      </c>
      <c r="Q2808" s="102" t="s">
        <v>20</v>
      </c>
      <c r="R2808" s="116" t="s">
        <v>8829</v>
      </c>
      <c r="S2808" s="114" t="s">
        <v>4755</v>
      </c>
      <c r="T2808" s="114">
        <v>30</v>
      </c>
      <c r="U2808" s="114">
        <v>100</v>
      </c>
      <c r="V2808" s="114">
        <v>126</v>
      </c>
      <c r="W2808" s="115">
        <v>0.26300000000000001</v>
      </c>
    </row>
    <row r="2809" spans="2:23" ht="38.25">
      <c r="B2809" s="95" t="s">
        <v>20807</v>
      </c>
      <c r="C2809" s="95" t="s">
        <v>20</v>
      </c>
      <c r="D2809" s="95" t="s">
        <v>20</v>
      </c>
      <c r="E2809" s="95" t="s">
        <v>17246</v>
      </c>
      <c r="F2809" s="95" t="s">
        <v>17260</v>
      </c>
      <c r="G2809" s="95" t="s">
        <v>6112</v>
      </c>
      <c r="H2809" s="14" t="s">
        <v>20869</v>
      </c>
      <c r="I2809" s="95" t="s">
        <v>8830</v>
      </c>
      <c r="J2809" s="120" t="s">
        <v>15480</v>
      </c>
      <c r="K2809" s="106" t="s">
        <v>8831</v>
      </c>
      <c r="L2809" s="95" t="s">
        <v>8830</v>
      </c>
      <c r="M2809" s="97">
        <f>IF($K$6="с учетом НДС",VLOOKUP('Прайс MILWAUKEE®'!$J2809,'Legend ACC'!$A:$H,8,0)*(1-N2809),VLOOKUP('Прайс MILWAUKEE®'!$J2809,'Legend ACC'!$A:$H,8,0)*(1-N2809)/1.2)</f>
        <v>1375</v>
      </c>
      <c r="N2809" s="98">
        <f>IF(OR(E2809="Принадлежности",E2809="Ручной инструмент"),$K$5,IF($K$4=0,0,IFERROR(VLOOKUP(Q2809,LEGEND!$V$4:$W$7,2,0),$K$4)))</f>
        <v>0</v>
      </c>
      <c r="O2809" s="103" t="s">
        <v>20</v>
      </c>
      <c r="P2809" s="102" t="s">
        <v>20</v>
      </c>
      <c r="Q2809" s="102" t="s">
        <v>20</v>
      </c>
      <c r="R2809" s="116" t="s">
        <v>8832</v>
      </c>
      <c r="S2809" s="114" t="s">
        <v>4755</v>
      </c>
      <c r="T2809" s="114">
        <v>112</v>
      </c>
      <c r="U2809" s="114">
        <v>130</v>
      </c>
      <c r="V2809" s="114">
        <v>55</v>
      </c>
      <c r="W2809" s="115">
        <v>0.27700000000000002</v>
      </c>
    </row>
    <row r="2810" spans="2:23" ht="38.25">
      <c r="B2810" s="95" t="s">
        <v>20807</v>
      </c>
      <c r="C2810" s="95" t="s">
        <v>20</v>
      </c>
      <c r="D2810" s="95" t="s">
        <v>20</v>
      </c>
      <c r="E2810" s="95" t="s">
        <v>17246</v>
      </c>
      <c r="F2810" s="95" t="s">
        <v>17260</v>
      </c>
      <c r="G2810" s="95" t="s">
        <v>6112</v>
      </c>
      <c r="H2810" s="14" t="s">
        <v>20869</v>
      </c>
      <c r="I2810" s="95" t="s">
        <v>8833</v>
      </c>
      <c r="J2810" s="120" t="s">
        <v>15481</v>
      </c>
      <c r="K2810" s="106" t="s">
        <v>8834</v>
      </c>
      <c r="L2810" s="95" t="s">
        <v>8833</v>
      </c>
      <c r="M2810" s="97">
        <f>IF($K$6="с учетом НДС",VLOOKUP('Прайс MILWAUKEE®'!$J2810,'Legend ACC'!$A:$H,8,0)*(1-N2810),VLOOKUP('Прайс MILWAUKEE®'!$J2810,'Legend ACC'!$A:$H,8,0)*(1-N2810)/1.2)</f>
        <v>1386</v>
      </c>
      <c r="N2810" s="98">
        <f>IF(OR(E2810="Принадлежности",E2810="Ручной инструмент"),$K$5,IF($K$4=0,0,IFERROR(VLOOKUP(Q2810,LEGEND!$V$4:$W$7,2,0),$K$4)))</f>
        <v>0</v>
      </c>
      <c r="O2810" s="103" t="s">
        <v>20</v>
      </c>
      <c r="P2810" s="102" t="s">
        <v>20</v>
      </c>
      <c r="Q2810" s="102" t="s">
        <v>20</v>
      </c>
      <c r="R2810" s="116" t="s">
        <v>8835</v>
      </c>
      <c r="S2810" s="114" t="s">
        <v>4755</v>
      </c>
      <c r="T2810" s="114">
        <v>125</v>
      </c>
      <c r="U2810" s="114">
        <v>150</v>
      </c>
      <c r="V2810" s="114">
        <v>55</v>
      </c>
      <c r="W2810" s="115">
        <v>0.28999999999999998</v>
      </c>
    </row>
    <row r="2811" spans="2:23" ht="38.25">
      <c r="B2811" s="95" t="s">
        <v>20807</v>
      </c>
      <c r="C2811" s="95" t="s">
        <v>20</v>
      </c>
      <c r="D2811" s="95" t="s">
        <v>20</v>
      </c>
      <c r="E2811" s="95" t="s">
        <v>17246</v>
      </c>
      <c r="F2811" s="95" t="s">
        <v>17260</v>
      </c>
      <c r="G2811" s="95" t="s">
        <v>6112</v>
      </c>
      <c r="H2811" s="14" t="s">
        <v>20869</v>
      </c>
      <c r="I2811" s="95" t="s">
        <v>8836</v>
      </c>
      <c r="J2811" s="120" t="s">
        <v>15482</v>
      </c>
      <c r="K2811" s="106" t="s">
        <v>8837</v>
      </c>
      <c r="L2811" s="95" t="s">
        <v>8836</v>
      </c>
      <c r="M2811" s="97">
        <f>IF($K$6="с учетом НДС",VLOOKUP('Прайс MILWAUKEE®'!$J2811,'Legend ACC'!$A:$H,8,0)*(1-N2811),VLOOKUP('Прайс MILWAUKEE®'!$J2811,'Legend ACC'!$A:$H,8,0)*(1-N2811)/1.2)</f>
        <v>1419.0000000000002</v>
      </c>
      <c r="N2811" s="98">
        <f>IF(OR(E2811="Принадлежности",E2811="Ручной инструмент"),$K$5,IF($K$4=0,0,IFERROR(VLOOKUP(Q2811,LEGEND!$V$4:$W$7,2,0),$K$4)))</f>
        <v>0</v>
      </c>
      <c r="O2811" s="103" t="s">
        <v>20</v>
      </c>
      <c r="P2811" s="102" t="s">
        <v>20</v>
      </c>
      <c r="Q2811" s="102" t="s">
        <v>20</v>
      </c>
      <c r="R2811" s="116" t="s">
        <v>8838</v>
      </c>
      <c r="S2811" s="114" t="s">
        <v>4755</v>
      </c>
      <c r="T2811" s="114">
        <v>130</v>
      </c>
      <c r="U2811" s="114">
        <v>150</v>
      </c>
      <c r="V2811" s="114">
        <v>55</v>
      </c>
      <c r="W2811" s="115">
        <v>0.308</v>
      </c>
    </row>
    <row r="2812" spans="2:23" ht="38.25">
      <c r="B2812" s="95" t="s">
        <v>20807</v>
      </c>
      <c r="C2812" s="95" t="s">
        <v>20</v>
      </c>
      <c r="D2812" s="95" t="s">
        <v>20</v>
      </c>
      <c r="E2812" s="95" t="s">
        <v>17246</v>
      </c>
      <c r="F2812" s="95" t="s">
        <v>17260</v>
      </c>
      <c r="G2812" s="95" t="s">
        <v>6112</v>
      </c>
      <c r="H2812" s="14" t="s">
        <v>20869</v>
      </c>
      <c r="I2812" s="95" t="s">
        <v>8839</v>
      </c>
      <c r="J2812" s="120" t="s">
        <v>15483</v>
      </c>
      <c r="K2812" s="106" t="s">
        <v>8840</v>
      </c>
      <c r="L2812" s="95" t="s">
        <v>8839</v>
      </c>
      <c r="M2812" s="97">
        <f>IF($K$6="с учетом НДС",VLOOKUP('Прайс MILWAUKEE®'!$J2812,'Legend ACC'!$A:$H,8,0)*(1-N2812),VLOOKUP('Прайс MILWAUKEE®'!$J2812,'Legend ACC'!$A:$H,8,0)*(1-N2812)/1.2)</f>
        <v>1463.0000000000002</v>
      </c>
      <c r="N2812" s="98">
        <f>IF(OR(E2812="Принадлежности",E2812="Ручной инструмент"),$K$5,IF($K$4=0,0,IFERROR(VLOOKUP(Q2812,LEGEND!$V$4:$W$7,2,0),$K$4)))</f>
        <v>0</v>
      </c>
      <c r="O2812" s="103" t="s">
        <v>20</v>
      </c>
      <c r="P2812" s="102" t="s">
        <v>20</v>
      </c>
      <c r="Q2812" s="102" t="s">
        <v>20</v>
      </c>
      <c r="R2812" s="116" t="s">
        <v>8841</v>
      </c>
      <c r="S2812" s="114" t="s">
        <v>4755</v>
      </c>
      <c r="T2812" s="114">
        <v>125</v>
      </c>
      <c r="U2812" s="114">
        <v>150</v>
      </c>
      <c r="V2812" s="114">
        <v>55</v>
      </c>
      <c r="W2812" s="115">
        <v>0.32700000000000001</v>
      </c>
    </row>
    <row r="2813" spans="2:23" ht="38.25">
      <c r="B2813" s="95" t="s">
        <v>20807</v>
      </c>
      <c r="C2813" s="95" t="s">
        <v>20</v>
      </c>
      <c r="D2813" s="95" t="s">
        <v>20</v>
      </c>
      <c r="E2813" s="95" t="s">
        <v>17246</v>
      </c>
      <c r="F2813" s="95" t="s">
        <v>17260</v>
      </c>
      <c r="G2813" s="95" t="s">
        <v>6112</v>
      </c>
      <c r="H2813" s="14" t="s">
        <v>20869</v>
      </c>
      <c r="I2813" s="95" t="s">
        <v>8842</v>
      </c>
      <c r="J2813" s="120" t="s">
        <v>15484</v>
      </c>
      <c r="K2813" s="106" t="s">
        <v>8843</v>
      </c>
      <c r="L2813" s="95" t="s">
        <v>8842</v>
      </c>
      <c r="M2813" s="97">
        <f>IF($K$6="с учетом НДС",VLOOKUP('Прайс MILWAUKEE®'!$J2813,'Legend ACC'!$A:$H,8,0)*(1-N2813),VLOOKUP('Прайс MILWAUKEE®'!$J2813,'Legend ACC'!$A:$H,8,0)*(1-N2813)/1.2)</f>
        <v>1496.0000000000002</v>
      </c>
      <c r="N2813" s="98">
        <f>IF(OR(E2813="Принадлежности",E2813="Ручной инструмент"),$K$5,IF($K$4=0,0,IFERROR(VLOOKUP(Q2813,LEGEND!$V$4:$W$7,2,0),$K$4)))</f>
        <v>0</v>
      </c>
      <c r="O2813" s="103" t="s">
        <v>20</v>
      </c>
      <c r="P2813" s="102" t="s">
        <v>20</v>
      </c>
      <c r="Q2813" s="102" t="s">
        <v>20</v>
      </c>
      <c r="R2813" s="116" t="s">
        <v>8844</v>
      </c>
      <c r="S2813" s="114" t="s">
        <v>4755</v>
      </c>
      <c r="T2813" s="114">
        <v>127</v>
      </c>
      <c r="U2813" s="114">
        <v>150</v>
      </c>
      <c r="V2813" s="114">
        <v>60</v>
      </c>
      <c r="W2813" s="115">
        <v>0.34499999999999997</v>
      </c>
    </row>
    <row r="2814" spans="2:23" ht="38.25">
      <c r="B2814" s="95" t="s">
        <v>20807</v>
      </c>
      <c r="C2814" s="95" t="s">
        <v>20</v>
      </c>
      <c r="D2814" s="95" t="s">
        <v>20</v>
      </c>
      <c r="E2814" s="95" t="s">
        <v>17246</v>
      </c>
      <c r="F2814" s="95" t="s">
        <v>17260</v>
      </c>
      <c r="G2814" s="95" t="s">
        <v>6112</v>
      </c>
      <c r="H2814" s="14" t="s">
        <v>20869</v>
      </c>
      <c r="I2814" s="95" t="s">
        <v>8845</v>
      </c>
      <c r="J2814" s="120" t="s">
        <v>15485</v>
      </c>
      <c r="K2814" s="106" t="s">
        <v>8846</v>
      </c>
      <c r="L2814" s="95" t="s">
        <v>8845</v>
      </c>
      <c r="M2814" s="97">
        <f>IF($K$6="с учетом НДС",VLOOKUP('Прайс MILWAUKEE®'!$J2814,'Legend ACC'!$A:$H,8,0)*(1-N2814),VLOOKUP('Прайс MILWAUKEE®'!$J2814,'Legend ACC'!$A:$H,8,0)*(1-N2814)/1.2)</f>
        <v>1518.0000000000002</v>
      </c>
      <c r="N2814" s="98">
        <f>IF(OR(E2814="Принадлежности",E2814="Ручной инструмент"),$K$5,IF($K$4=0,0,IFERROR(VLOOKUP(Q2814,LEGEND!$V$4:$W$7,2,0),$K$4)))</f>
        <v>0</v>
      </c>
      <c r="O2814" s="103" t="s">
        <v>20</v>
      </c>
      <c r="P2814" s="102" t="s">
        <v>20</v>
      </c>
      <c r="Q2814" s="102" t="s">
        <v>20</v>
      </c>
      <c r="R2814" s="116" t="s">
        <v>8847</v>
      </c>
      <c r="S2814" s="114" t="s">
        <v>4755</v>
      </c>
      <c r="T2814" s="114">
        <v>130</v>
      </c>
      <c r="U2814" s="114">
        <v>155</v>
      </c>
      <c r="V2814" s="114">
        <v>60</v>
      </c>
      <c r="W2814" s="115">
        <v>0.38600000000000001</v>
      </c>
    </row>
    <row r="2815" spans="2:23" ht="38.25">
      <c r="B2815" s="95" t="s">
        <v>20807</v>
      </c>
      <c r="C2815" s="95" t="s">
        <v>20</v>
      </c>
      <c r="D2815" s="95" t="s">
        <v>20</v>
      </c>
      <c r="E2815" s="95" t="s">
        <v>17246</v>
      </c>
      <c r="F2815" s="95" t="s">
        <v>17260</v>
      </c>
      <c r="G2815" s="95" t="s">
        <v>6112</v>
      </c>
      <c r="H2815" s="14" t="s">
        <v>20869</v>
      </c>
      <c r="I2815" s="95" t="s">
        <v>8848</v>
      </c>
      <c r="J2815" s="120" t="s">
        <v>15486</v>
      </c>
      <c r="K2815" s="106" t="s">
        <v>8849</v>
      </c>
      <c r="L2815" s="95" t="s">
        <v>8848</v>
      </c>
      <c r="M2815" s="97">
        <f>IF($K$6="с учетом НДС",VLOOKUP('Прайс MILWAUKEE®'!$J2815,'Legend ACC'!$A:$H,8,0)*(1-N2815),VLOOKUP('Прайс MILWAUKEE®'!$J2815,'Legend ACC'!$A:$H,8,0)*(1-N2815)/1.2)</f>
        <v>1551.0000000000002</v>
      </c>
      <c r="N2815" s="98">
        <f>IF(OR(E2815="Принадлежности",E2815="Ручной инструмент"),$K$5,IF($K$4=0,0,IFERROR(VLOOKUP(Q2815,LEGEND!$V$4:$W$7,2,0),$K$4)))</f>
        <v>0</v>
      </c>
      <c r="O2815" s="103" t="s">
        <v>20</v>
      </c>
      <c r="P2815" s="102" t="s">
        <v>20</v>
      </c>
      <c r="Q2815" s="102" t="s">
        <v>20</v>
      </c>
      <c r="R2815" s="116" t="s">
        <v>8850</v>
      </c>
      <c r="S2815" s="114" t="s">
        <v>4755</v>
      </c>
      <c r="T2815" s="114">
        <v>125</v>
      </c>
      <c r="U2815" s="114">
        <v>150</v>
      </c>
      <c r="V2815" s="114">
        <v>55</v>
      </c>
      <c r="W2815" s="115">
        <v>0.40799999999999997</v>
      </c>
    </row>
    <row r="2816" spans="2:23" ht="38.25">
      <c r="B2816" s="95" t="s">
        <v>20807</v>
      </c>
      <c r="C2816" s="95" t="s">
        <v>20</v>
      </c>
      <c r="D2816" s="95" t="s">
        <v>20</v>
      </c>
      <c r="E2816" s="95" t="s">
        <v>17246</v>
      </c>
      <c r="F2816" s="95" t="s">
        <v>17260</v>
      </c>
      <c r="G2816" s="95" t="s">
        <v>6112</v>
      </c>
      <c r="H2816" s="14" t="s">
        <v>20869</v>
      </c>
      <c r="I2816" s="95" t="s">
        <v>8851</v>
      </c>
      <c r="J2816" s="120" t="s">
        <v>15487</v>
      </c>
      <c r="K2816" s="106" t="s">
        <v>8852</v>
      </c>
      <c r="L2816" s="95" t="s">
        <v>8851</v>
      </c>
      <c r="M2816" s="97">
        <f>IF($K$6="с учетом НДС",VLOOKUP('Прайс MILWAUKEE®'!$J2816,'Legend ACC'!$A:$H,8,0)*(1-N2816),VLOOKUP('Прайс MILWAUKEE®'!$J2816,'Legend ACC'!$A:$H,8,0)*(1-N2816)/1.2)</f>
        <v>1584.0000000000002</v>
      </c>
      <c r="N2816" s="98">
        <f>IF(OR(E2816="Принадлежности",E2816="Ручной инструмент"),$K$5,IF($K$4=0,0,IFERROR(VLOOKUP(Q2816,LEGEND!$V$4:$W$7,2,0),$K$4)))</f>
        <v>0</v>
      </c>
      <c r="O2816" s="103" t="s">
        <v>20</v>
      </c>
      <c r="P2816" s="102" t="s">
        <v>20</v>
      </c>
      <c r="Q2816" s="102" t="s">
        <v>20</v>
      </c>
      <c r="R2816" s="116" t="s">
        <v>8853</v>
      </c>
      <c r="S2816" s="114" t="s">
        <v>4755</v>
      </c>
      <c r="T2816" s="114">
        <v>127</v>
      </c>
      <c r="U2816" s="114">
        <v>150</v>
      </c>
      <c r="V2816" s="114">
        <v>60</v>
      </c>
      <c r="W2816" s="115">
        <v>0.42599999999999999</v>
      </c>
    </row>
    <row r="2817" spans="2:23" ht="38.25">
      <c r="B2817" s="95" t="s">
        <v>20807</v>
      </c>
      <c r="C2817" s="95" t="s">
        <v>20</v>
      </c>
      <c r="D2817" s="95" t="s">
        <v>20</v>
      </c>
      <c r="E2817" s="95" t="s">
        <v>17246</v>
      </c>
      <c r="F2817" s="95" t="s">
        <v>17260</v>
      </c>
      <c r="G2817" s="95" t="s">
        <v>6112</v>
      </c>
      <c r="H2817" s="14" t="s">
        <v>20869</v>
      </c>
      <c r="I2817" s="95" t="s">
        <v>8854</v>
      </c>
      <c r="J2817" s="120" t="s">
        <v>15488</v>
      </c>
      <c r="K2817" s="106" t="s">
        <v>8855</v>
      </c>
      <c r="L2817" s="95" t="s">
        <v>8854</v>
      </c>
      <c r="M2817" s="97">
        <f>IF($K$6="с учетом НДС",VLOOKUP('Прайс MILWAUKEE®'!$J2817,'Legend ACC'!$A:$H,8,0)*(1-N2817),VLOOKUP('Прайс MILWAUKEE®'!$J2817,'Legend ACC'!$A:$H,8,0)*(1-N2817)/1.2)</f>
        <v>1617.0000000000002</v>
      </c>
      <c r="N2817" s="98">
        <f>IF(OR(E2817="Принадлежности",E2817="Ручной инструмент"),$K$5,IF($K$4=0,0,IFERROR(VLOOKUP(Q2817,LEGEND!$V$4:$W$7,2,0),$K$4)))</f>
        <v>0</v>
      </c>
      <c r="O2817" s="103" t="s">
        <v>20</v>
      </c>
      <c r="P2817" s="102" t="s">
        <v>20</v>
      </c>
      <c r="Q2817" s="102" t="s">
        <v>20</v>
      </c>
      <c r="R2817" s="116" t="s">
        <v>8856</v>
      </c>
      <c r="S2817" s="114" t="s">
        <v>4755</v>
      </c>
      <c r="T2817" s="114">
        <v>127</v>
      </c>
      <c r="U2817" s="114">
        <v>150</v>
      </c>
      <c r="V2817" s="114">
        <v>60</v>
      </c>
      <c r="W2817" s="115">
        <v>0.49399999999999999</v>
      </c>
    </row>
    <row r="2818" spans="2:23" ht="38.25">
      <c r="B2818" s="95" t="s">
        <v>20807</v>
      </c>
      <c r="C2818" s="95" t="s">
        <v>20</v>
      </c>
      <c r="D2818" s="95" t="s">
        <v>20</v>
      </c>
      <c r="E2818" s="95" t="s">
        <v>17246</v>
      </c>
      <c r="F2818" s="95" t="s">
        <v>17260</v>
      </c>
      <c r="G2818" s="95" t="s">
        <v>6112</v>
      </c>
      <c r="H2818" s="14" t="s">
        <v>20869</v>
      </c>
      <c r="I2818" s="95" t="s">
        <v>8857</v>
      </c>
      <c r="J2818" s="120" t="s">
        <v>15489</v>
      </c>
      <c r="K2818" s="106" t="s">
        <v>8858</v>
      </c>
      <c r="L2818" s="95" t="s">
        <v>8857</v>
      </c>
      <c r="M2818" s="97">
        <f>IF($K$6="с учетом НДС",VLOOKUP('Прайс MILWAUKEE®'!$J2818,'Legend ACC'!$A:$H,8,0)*(1-N2818),VLOOKUP('Прайс MILWAUKEE®'!$J2818,'Legend ACC'!$A:$H,8,0)*(1-N2818)/1.2)</f>
        <v>1639.0000000000002</v>
      </c>
      <c r="N2818" s="98">
        <f>IF(OR(E2818="Принадлежности",E2818="Ручной инструмент"),$K$5,IF($K$4=0,0,IFERROR(VLOOKUP(Q2818,LEGEND!$V$4:$W$7,2,0),$K$4)))</f>
        <v>0</v>
      </c>
      <c r="O2818" s="103" t="s">
        <v>20</v>
      </c>
      <c r="P2818" s="102" t="s">
        <v>20</v>
      </c>
      <c r="Q2818" s="102" t="s">
        <v>20</v>
      </c>
      <c r="R2818" s="116" t="s">
        <v>8859</v>
      </c>
      <c r="S2818" s="114" t="s">
        <v>4755</v>
      </c>
      <c r="T2818" s="114">
        <v>155</v>
      </c>
      <c r="U2818" s="114">
        <v>180</v>
      </c>
      <c r="V2818" s="114">
        <v>60</v>
      </c>
      <c r="W2818" s="115">
        <v>0.56200000000000006</v>
      </c>
    </row>
    <row r="2819" spans="2:23" ht="38.25">
      <c r="B2819" s="95" t="s">
        <v>20807</v>
      </c>
      <c r="C2819" s="95" t="s">
        <v>20</v>
      </c>
      <c r="D2819" s="95" t="s">
        <v>20</v>
      </c>
      <c r="E2819" s="95" t="s">
        <v>17246</v>
      </c>
      <c r="F2819" s="95" t="s">
        <v>17260</v>
      </c>
      <c r="G2819" s="95" t="s">
        <v>6112</v>
      </c>
      <c r="H2819" s="14" t="s">
        <v>20869</v>
      </c>
      <c r="I2819" s="95" t="s">
        <v>8860</v>
      </c>
      <c r="J2819" s="120" t="s">
        <v>15490</v>
      </c>
      <c r="K2819" s="106" t="s">
        <v>8861</v>
      </c>
      <c r="L2819" s="95" t="s">
        <v>8860</v>
      </c>
      <c r="M2819" s="97">
        <f>IF($K$6="с учетом НДС",VLOOKUP('Прайс MILWAUKEE®'!$J2819,'Legend ACC'!$A:$H,8,0)*(1-N2819),VLOOKUP('Прайс MILWAUKEE®'!$J2819,'Legend ACC'!$A:$H,8,0)*(1-N2819)/1.2)</f>
        <v>1672.0000000000002</v>
      </c>
      <c r="N2819" s="98">
        <f>IF(OR(E2819="Принадлежности",E2819="Ручной инструмент"),$K$5,IF($K$4=0,0,IFERROR(VLOOKUP(Q2819,LEGEND!$V$4:$W$7,2,0),$K$4)))</f>
        <v>0</v>
      </c>
      <c r="O2819" s="103" t="s">
        <v>20</v>
      </c>
      <c r="P2819" s="102" t="s">
        <v>20</v>
      </c>
      <c r="Q2819" s="102" t="s">
        <v>20</v>
      </c>
      <c r="R2819" s="116" t="s">
        <v>8862</v>
      </c>
      <c r="S2819" s="114" t="s">
        <v>4755</v>
      </c>
      <c r="T2819" s="114">
        <v>155</v>
      </c>
      <c r="U2819" s="114">
        <v>180</v>
      </c>
      <c r="V2819" s="114">
        <v>60</v>
      </c>
      <c r="W2819" s="115">
        <v>0.57599999999999996</v>
      </c>
    </row>
    <row r="2820" spans="2:23" ht="38.25">
      <c r="B2820" s="95" t="s">
        <v>20807</v>
      </c>
      <c r="C2820" s="95" t="s">
        <v>20</v>
      </c>
      <c r="D2820" s="95" t="s">
        <v>20</v>
      </c>
      <c r="E2820" s="95" t="s">
        <v>17246</v>
      </c>
      <c r="F2820" s="95" t="s">
        <v>17260</v>
      </c>
      <c r="G2820" s="95" t="s">
        <v>6112</v>
      </c>
      <c r="H2820" s="14" t="s">
        <v>20869</v>
      </c>
      <c r="I2820" s="95" t="s">
        <v>8863</v>
      </c>
      <c r="J2820" s="120" t="s">
        <v>15491</v>
      </c>
      <c r="K2820" s="106" t="s">
        <v>8864</v>
      </c>
      <c r="L2820" s="95" t="s">
        <v>8863</v>
      </c>
      <c r="M2820" s="97">
        <f>IF($K$6="с учетом НДС",VLOOKUP('Прайс MILWAUKEE®'!$J2820,'Legend ACC'!$A:$H,8,0)*(1-N2820),VLOOKUP('Прайс MILWAUKEE®'!$J2820,'Legend ACC'!$A:$H,8,0)*(1-N2820)/1.2)</f>
        <v>1958.0000000000002</v>
      </c>
      <c r="N2820" s="98">
        <f>IF(OR(E2820="Принадлежности",E2820="Ручной инструмент"),$K$5,IF($K$4=0,0,IFERROR(VLOOKUP(Q2820,LEGEND!$V$4:$W$7,2,0),$K$4)))</f>
        <v>0</v>
      </c>
      <c r="O2820" s="103" t="s">
        <v>20</v>
      </c>
      <c r="P2820" s="102" t="s">
        <v>20</v>
      </c>
      <c r="Q2820" s="102" t="s">
        <v>20</v>
      </c>
      <c r="R2820" s="116" t="s">
        <v>8865</v>
      </c>
      <c r="S2820" s="114" t="s">
        <v>4755</v>
      </c>
      <c r="T2820" s="114">
        <v>155</v>
      </c>
      <c r="U2820" s="114">
        <v>180</v>
      </c>
      <c r="V2820" s="114">
        <v>60</v>
      </c>
      <c r="W2820" s="115">
        <v>0.621</v>
      </c>
    </row>
    <row r="2821" spans="2:23" ht="38.25">
      <c r="B2821" s="95" t="s">
        <v>20807</v>
      </c>
      <c r="C2821" s="95" t="s">
        <v>20</v>
      </c>
      <c r="D2821" s="95" t="s">
        <v>20</v>
      </c>
      <c r="E2821" s="95" t="s">
        <v>17246</v>
      </c>
      <c r="F2821" s="95" t="s">
        <v>17260</v>
      </c>
      <c r="G2821" s="95" t="s">
        <v>6112</v>
      </c>
      <c r="H2821" s="14" t="s">
        <v>20869</v>
      </c>
      <c r="I2821" s="95" t="s">
        <v>8866</v>
      </c>
      <c r="J2821" s="120" t="s">
        <v>15492</v>
      </c>
      <c r="K2821" s="106" t="s">
        <v>8867</v>
      </c>
      <c r="L2821" s="95" t="s">
        <v>8866</v>
      </c>
      <c r="M2821" s="97">
        <f>IF($K$6="с учетом НДС",VLOOKUP('Прайс MILWAUKEE®'!$J2821,'Legend ACC'!$A:$H,8,0)*(1-N2821),VLOOKUP('Прайс MILWAUKEE®'!$J2821,'Legend ACC'!$A:$H,8,0)*(1-N2821)/1.2)</f>
        <v>2002.0000000000002</v>
      </c>
      <c r="N2821" s="98">
        <f>IF(OR(E2821="Принадлежности",E2821="Ручной инструмент"),$K$5,IF($K$4=0,0,IFERROR(VLOOKUP(Q2821,LEGEND!$V$4:$W$7,2,0),$K$4)))</f>
        <v>0</v>
      </c>
      <c r="O2821" s="103" t="s">
        <v>20</v>
      </c>
      <c r="P2821" s="102" t="s">
        <v>20</v>
      </c>
      <c r="Q2821" s="102" t="s">
        <v>20</v>
      </c>
      <c r="R2821" s="116" t="s">
        <v>8868</v>
      </c>
      <c r="S2821" s="114" t="s">
        <v>4755</v>
      </c>
      <c r="T2821" s="114">
        <v>150</v>
      </c>
      <c r="U2821" s="114">
        <v>180</v>
      </c>
      <c r="V2821" s="114">
        <v>55</v>
      </c>
      <c r="W2821" s="115">
        <v>0.55700000000000005</v>
      </c>
    </row>
    <row r="2822" spans="2:23" ht="38.25">
      <c r="B2822" s="95" t="s">
        <v>20807</v>
      </c>
      <c r="C2822" s="95" t="s">
        <v>20</v>
      </c>
      <c r="D2822" s="95" t="s">
        <v>20</v>
      </c>
      <c r="E2822" s="95" t="s">
        <v>17246</v>
      </c>
      <c r="F2822" s="95" t="s">
        <v>17260</v>
      </c>
      <c r="G2822" s="95" t="s">
        <v>6112</v>
      </c>
      <c r="H2822" s="14" t="s">
        <v>20869</v>
      </c>
      <c r="I2822" s="95" t="s">
        <v>8869</v>
      </c>
      <c r="J2822" s="120" t="s">
        <v>15493</v>
      </c>
      <c r="K2822" s="106" t="s">
        <v>8870</v>
      </c>
      <c r="L2822" s="95" t="s">
        <v>8869</v>
      </c>
      <c r="M2822" s="97">
        <f>IF($K$6="с учетом НДС",VLOOKUP('Прайс MILWAUKEE®'!$J2822,'Legend ACC'!$A:$H,8,0)*(1-N2822),VLOOKUP('Прайс MILWAUKEE®'!$J2822,'Legend ACC'!$A:$H,8,0)*(1-N2822)/1.2)</f>
        <v>2112</v>
      </c>
      <c r="N2822" s="98">
        <f>IF(OR(E2822="Принадлежности",E2822="Ручной инструмент"),$K$5,IF($K$4=0,0,IFERROR(VLOOKUP(Q2822,LEGEND!$V$4:$W$7,2,0),$K$4)))</f>
        <v>0</v>
      </c>
      <c r="O2822" s="103" t="s">
        <v>20</v>
      </c>
      <c r="P2822" s="102" t="s">
        <v>20</v>
      </c>
      <c r="Q2822" s="102" t="s">
        <v>20</v>
      </c>
      <c r="R2822" s="116" t="s">
        <v>8871</v>
      </c>
      <c r="S2822" s="114" t="s">
        <v>4755</v>
      </c>
      <c r="T2822" s="114">
        <v>155</v>
      </c>
      <c r="U2822" s="114">
        <v>180</v>
      </c>
      <c r="V2822" s="114">
        <v>55</v>
      </c>
      <c r="W2822" s="115">
        <v>0.65800000000000003</v>
      </c>
    </row>
    <row r="2823" spans="2:23" ht="38.25">
      <c r="B2823" s="95" t="s">
        <v>20807</v>
      </c>
      <c r="C2823" s="95" t="s">
        <v>20</v>
      </c>
      <c r="D2823" s="95" t="s">
        <v>20</v>
      </c>
      <c r="E2823" s="95" t="s">
        <v>17246</v>
      </c>
      <c r="F2823" s="95" t="s">
        <v>17260</v>
      </c>
      <c r="G2823" s="95" t="s">
        <v>6112</v>
      </c>
      <c r="H2823" s="14" t="s">
        <v>20869</v>
      </c>
      <c r="I2823" s="95" t="s">
        <v>8872</v>
      </c>
      <c r="J2823" s="120" t="s">
        <v>15494</v>
      </c>
      <c r="K2823" s="106" t="s">
        <v>8873</v>
      </c>
      <c r="L2823" s="95" t="s">
        <v>8872</v>
      </c>
      <c r="M2823" s="97">
        <f>IF($K$6="с учетом НДС",VLOOKUP('Прайс MILWAUKEE®'!$J2823,'Legend ACC'!$A:$H,8,0)*(1-N2823),VLOOKUP('Прайс MILWAUKEE®'!$J2823,'Legend ACC'!$A:$H,8,0)*(1-N2823)/1.2)</f>
        <v>2222</v>
      </c>
      <c r="N2823" s="98">
        <f>IF(OR(E2823="Принадлежности",E2823="Ручной инструмент"),$K$5,IF($K$4=0,0,IFERROR(VLOOKUP(Q2823,LEGEND!$V$4:$W$7,2,0),$K$4)))</f>
        <v>0</v>
      </c>
      <c r="O2823" s="103" t="s">
        <v>20</v>
      </c>
      <c r="P2823" s="102" t="s">
        <v>20</v>
      </c>
      <c r="Q2823" s="102" t="s">
        <v>20</v>
      </c>
      <c r="R2823" s="116" t="s">
        <v>8874</v>
      </c>
      <c r="S2823" s="114" t="s">
        <v>4755</v>
      </c>
      <c r="T2823" s="114">
        <v>180</v>
      </c>
      <c r="U2823" s="114">
        <v>205</v>
      </c>
      <c r="V2823" s="114">
        <v>60</v>
      </c>
      <c r="W2823" s="115">
        <v>0.75800000000000001</v>
      </c>
    </row>
    <row r="2824" spans="2:23" ht="38.25">
      <c r="B2824" s="95" t="s">
        <v>20807</v>
      </c>
      <c r="C2824" s="95" t="s">
        <v>20</v>
      </c>
      <c r="D2824" s="95" t="s">
        <v>20</v>
      </c>
      <c r="E2824" s="95" t="s">
        <v>17246</v>
      </c>
      <c r="F2824" s="95" t="s">
        <v>17260</v>
      </c>
      <c r="G2824" s="95" t="s">
        <v>6112</v>
      </c>
      <c r="H2824" s="14" t="s">
        <v>20869</v>
      </c>
      <c r="I2824" s="95" t="s">
        <v>8875</v>
      </c>
      <c r="J2824" s="120" t="s">
        <v>15495</v>
      </c>
      <c r="K2824" s="106" t="s">
        <v>8876</v>
      </c>
      <c r="L2824" s="95" t="s">
        <v>8875</v>
      </c>
      <c r="M2824" s="97">
        <f>IF($K$6="с учетом НДС",VLOOKUP('Прайс MILWAUKEE®'!$J2824,'Legend ACC'!$A:$H,8,0)*(1-N2824),VLOOKUP('Прайс MILWAUKEE®'!$J2824,'Legend ACC'!$A:$H,8,0)*(1-N2824)/1.2)</f>
        <v>2453</v>
      </c>
      <c r="N2824" s="98">
        <f>IF(OR(E2824="Принадлежности",E2824="Ручной инструмент"),$K$5,IF($K$4=0,0,IFERROR(VLOOKUP(Q2824,LEGEND!$V$4:$W$7,2,0),$K$4)))</f>
        <v>0</v>
      </c>
      <c r="O2824" s="103" t="s">
        <v>20</v>
      </c>
      <c r="P2824" s="102" t="s">
        <v>20</v>
      </c>
      <c r="Q2824" s="102" t="s">
        <v>20</v>
      </c>
      <c r="R2824" s="116" t="s">
        <v>8877</v>
      </c>
      <c r="S2824" s="114" t="s">
        <v>4755</v>
      </c>
      <c r="T2824" s="114">
        <v>180</v>
      </c>
      <c r="U2824" s="114">
        <v>210</v>
      </c>
      <c r="V2824" s="114">
        <v>60</v>
      </c>
      <c r="W2824" s="115">
        <v>0.74</v>
      </c>
    </row>
    <row r="2825" spans="2:23" ht="38.25">
      <c r="B2825" s="95" t="s">
        <v>20807</v>
      </c>
      <c r="C2825" s="95" t="s">
        <v>20</v>
      </c>
      <c r="D2825" s="95" t="s">
        <v>20</v>
      </c>
      <c r="E2825" s="95" t="s">
        <v>17246</v>
      </c>
      <c r="F2825" s="95" t="s">
        <v>17260</v>
      </c>
      <c r="G2825" s="95" t="s">
        <v>6112</v>
      </c>
      <c r="H2825" s="14" t="s">
        <v>20869</v>
      </c>
      <c r="I2825" s="95" t="s">
        <v>8878</v>
      </c>
      <c r="J2825" s="120" t="s">
        <v>15496</v>
      </c>
      <c r="K2825" s="106" t="s">
        <v>8879</v>
      </c>
      <c r="L2825" s="95" t="s">
        <v>8878</v>
      </c>
      <c r="M2825" s="97">
        <f>IF($K$6="с учетом НДС",VLOOKUP('Прайс MILWAUKEE®'!$J2825,'Legend ACC'!$A:$H,8,0)*(1-N2825),VLOOKUP('Прайс MILWAUKEE®'!$J2825,'Legend ACC'!$A:$H,8,0)*(1-N2825)/1.2)</f>
        <v>2486</v>
      </c>
      <c r="N2825" s="98">
        <f>IF(OR(E2825="Принадлежности",E2825="Ручной инструмент"),$K$5,IF($K$4=0,0,IFERROR(VLOOKUP(Q2825,LEGEND!$V$4:$W$7,2,0),$K$4)))</f>
        <v>0</v>
      </c>
      <c r="O2825" s="103" t="s">
        <v>20</v>
      </c>
      <c r="P2825" s="102" t="s">
        <v>20</v>
      </c>
      <c r="Q2825" s="102" t="s">
        <v>20</v>
      </c>
      <c r="R2825" s="116" t="s">
        <v>8880</v>
      </c>
      <c r="S2825" s="114" t="s">
        <v>4755</v>
      </c>
      <c r="T2825" s="114">
        <v>180</v>
      </c>
      <c r="U2825" s="114">
        <v>200</v>
      </c>
      <c r="V2825" s="114">
        <v>55</v>
      </c>
      <c r="W2825" s="115">
        <v>0.875</v>
      </c>
    </row>
    <row r="2826" spans="2:23" ht="38.25">
      <c r="B2826" s="95" t="s">
        <v>20807</v>
      </c>
      <c r="C2826" s="95" t="s">
        <v>20</v>
      </c>
      <c r="D2826" s="95" t="s">
        <v>20</v>
      </c>
      <c r="E2826" s="95" t="s">
        <v>17246</v>
      </c>
      <c r="F2826" s="95" t="s">
        <v>17260</v>
      </c>
      <c r="G2826" s="95" t="s">
        <v>6112</v>
      </c>
      <c r="H2826" s="14" t="s">
        <v>20869</v>
      </c>
      <c r="I2826" s="95" t="s">
        <v>8881</v>
      </c>
      <c r="J2826" s="120" t="s">
        <v>15497</v>
      </c>
      <c r="K2826" s="106" t="s">
        <v>8882</v>
      </c>
      <c r="L2826" s="95" t="s">
        <v>8881</v>
      </c>
      <c r="M2826" s="97">
        <f>IF($K$6="с учетом НДС",VLOOKUP('Прайс MILWAUKEE®'!$J2826,'Legend ACC'!$A:$H,8,0)*(1-N2826),VLOOKUP('Прайс MILWAUKEE®'!$J2826,'Legend ACC'!$A:$H,8,0)*(1-N2826)/1.2)</f>
        <v>2431</v>
      </c>
      <c r="N2826" s="98">
        <f>IF(OR(E2826="Принадлежности",E2826="Ручной инструмент"),$K$5,IF($K$4=0,0,IFERROR(VLOOKUP(Q2826,LEGEND!$V$4:$W$7,2,0),$K$4)))</f>
        <v>0</v>
      </c>
      <c r="O2826" s="103" t="s">
        <v>20</v>
      </c>
      <c r="P2826" s="102" t="s">
        <v>20</v>
      </c>
      <c r="Q2826" s="102" t="s">
        <v>20</v>
      </c>
      <c r="R2826" s="116" t="s">
        <v>8883</v>
      </c>
      <c r="S2826" s="114" t="s">
        <v>4755</v>
      </c>
      <c r="T2826" s="114">
        <v>180</v>
      </c>
      <c r="U2826" s="114">
        <v>205</v>
      </c>
      <c r="V2826" s="114">
        <v>60</v>
      </c>
      <c r="W2826" s="115">
        <v>0.99299999999999999</v>
      </c>
    </row>
    <row r="2827" spans="2:23" ht="38.25">
      <c r="B2827" s="95" t="s">
        <v>20807</v>
      </c>
      <c r="C2827" s="95" t="s">
        <v>20</v>
      </c>
      <c r="D2827" s="95" t="s">
        <v>20</v>
      </c>
      <c r="E2827" s="95" t="s">
        <v>17246</v>
      </c>
      <c r="F2827" s="95" t="s">
        <v>17260</v>
      </c>
      <c r="G2827" s="95" t="s">
        <v>6112</v>
      </c>
      <c r="H2827" s="14" t="s">
        <v>20843</v>
      </c>
      <c r="I2827" s="95" t="s">
        <v>8884</v>
      </c>
      <c r="J2827" s="120" t="s">
        <v>15498</v>
      </c>
      <c r="K2827" s="106" t="s">
        <v>8885</v>
      </c>
      <c r="L2827" s="95" t="s">
        <v>8884</v>
      </c>
      <c r="M2827" s="97">
        <f>IF($K$6="с учетом НДС",VLOOKUP('Прайс MILWAUKEE®'!$J2827,'Legend ACC'!$A:$H,8,0)*(1-N2827),VLOOKUP('Прайс MILWAUKEE®'!$J2827,'Legend ACC'!$A:$H,8,0)*(1-N2827)/1.2)</f>
        <v>2332</v>
      </c>
      <c r="N2827" s="98">
        <f>IF(OR(E2827="Принадлежности",E2827="Ручной инструмент"),$K$5,IF($K$4=0,0,IFERROR(VLOOKUP(Q2827,LEGEND!$V$4:$W$7,2,0),$K$4)))</f>
        <v>0</v>
      </c>
      <c r="O2827" s="103" t="s">
        <v>20</v>
      </c>
      <c r="P2827" s="102" t="s">
        <v>20</v>
      </c>
      <c r="Q2827" s="102" t="s">
        <v>20</v>
      </c>
      <c r="R2827" s="116" t="s">
        <v>8886</v>
      </c>
      <c r="S2827" s="114" t="s">
        <v>964</v>
      </c>
      <c r="T2827" s="114">
        <v>290</v>
      </c>
      <c r="U2827" s="114">
        <v>250</v>
      </c>
      <c r="V2827" s="114">
        <v>70</v>
      </c>
      <c r="W2827" s="115">
        <v>0.41199999999999998</v>
      </c>
    </row>
    <row r="2828" spans="2:23" ht="38.25">
      <c r="B2828" s="95" t="s">
        <v>20807</v>
      </c>
      <c r="C2828" s="95" t="s">
        <v>20</v>
      </c>
      <c r="D2828" s="95" t="s">
        <v>20</v>
      </c>
      <c r="E2828" s="95" t="s">
        <v>17246</v>
      </c>
      <c r="F2828" s="95" t="s">
        <v>17260</v>
      </c>
      <c r="G2828" s="95" t="s">
        <v>6112</v>
      </c>
      <c r="H2828" s="14" t="s">
        <v>20843</v>
      </c>
      <c r="I2828" s="95" t="s">
        <v>8887</v>
      </c>
      <c r="J2828" s="120" t="s">
        <v>15499</v>
      </c>
      <c r="K2828" s="106" t="s">
        <v>8888</v>
      </c>
      <c r="L2828" s="95" t="s">
        <v>8887</v>
      </c>
      <c r="M2828" s="97">
        <f>IF($K$6="с учетом НДС",VLOOKUP('Прайс MILWAUKEE®'!$J2828,'Legend ACC'!$A:$H,8,0)*(1-N2828),VLOOKUP('Прайс MILWAUKEE®'!$J2828,'Legend ACC'!$A:$H,8,0)*(1-N2828)/1.2)</f>
        <v>1100</v>
      </c>
      <c r="N2828" s="98">
        <f>IF(OR(E2828="Принадлежности",E2828="Ручной инструмент"),$K$5,IF($K$4=0,0,IFERROR(VLOOKUP(Q2828,LEGEND!$V$4:$W$7,2,0),$K$4)))</f>
        <v>0</v>
      </c>
      <c r="O2828" s="103" t="s">
        <v>20</v>
      </c>
      <c r="P2828" s="102" t="s">
        <v>20</v>
      </c>
      <c r="Q2828" s="102" t="s">
        <v>20</v>
      </c>
      <c r="R2828" s="116" t="s">
        <v>8889</v>
      </c>
      <c r="S2828" s="114" t="s">
        <v>964</v>
      </c>
      <c r="T2828" s="114">
        <v>12</v>
      </c>
      <c r="U2828" s="114">
        <v>75</v>
      </c>
      <c r="V2828" s="114">
        <v>135</v>
      </c>
      <c r="W2828" s="115">
        <v>0.05</v>
      </c>
    </row>
    <row r="2829" spans="2:23" ht="38.25">
      <c r="B2829" s="95" t="s">
        <v>20807</v>
      </c>
      <c r="C2829" s="95" t="s">
        <v>20</v>
      </c>
      <c r="D2829" s="95" t="s">
        <v>20</v>
      </c>
      <c r="E2829" s="95" t="s">
        <v>17246</v>
      </c>
      <c r="F2829" s="95" t="s">
        <v>17252</v>
      </c>
      <c r="G2829" s="95" t="s">
        <v>17309</v>
      </c>
      <c r="H2829" s="14" t="s">
        <v>20870</v>
      </c>
      <c r="I2829" s="95" t="s">
        <v>8891</v>
      </c>
      <c r="J2829" s="120" t="s">
        <v>15500</v>
      </c>
      <c r="K2829" s="106" t="s">
        <v>8892</v>
      </c>
      <c r="L2829" s="95" t="s">
        <v>8891</v>
      </c>
      <c r="M2829" s="97">
        <f>IF($K$6="с учетом НДС",VLOOKUP('Прайс MILWAUKEE®'!$J2829,'Legend ACC'!$A:$H,8,0)*(1-N2829),VLOOKUP('Прайс MILWAUKEE®'!$J2829,'Legend ACC'!$A:$H,8,0)*(1-N2829)/1.2)</f>
        <v>1287</v>
      </c>
      <c r="N2829" s="98">
        <f>IF(OR(E2829="Принадлежности",E2829="Ручной инструмент"),$K$5,IF($K$4=0,0,IFERROR(VLOOKUP(Q2829,LEGEND!$V$4:$W$7,2,0),$K$4)))</f>
        <v>0</v>
      </c>
      <c r="O2829" s="103" t="s">
        <v>20</v>
      </c>
      <c r="P2829" s="102" t="s">
        <v>20</v>
      </c>
      <c r="Q2829" s="102" t="s">
        <v>20</v>
      </c>
      <c r="R2829" s="116" t="s">
        <v>8893</v>
      </c>
      <c r="S2829" s="114" t="s">
        <v>7632</v>
      </c>
      <c r="T2829" s="114">
        <v>52</v>
      </c>
      <c r="U2829" s="114">
        <v>152</v>
      </c>
      <c r="V2829" s="114">
        <v>20</v>
      </c>
      <c r="W2829" s="115">
        <v>2.1999999999999999E-2</v>
      </c>
    </row>
    <row r="2830" spans="2:23" ht="38.25">
      <c r="B2830" s="95" t="s">
        <v>20807</v>
      </c>
      <c r="C2830" s="95" t="s">
        <v>20</v>
      </c>
      <c r="D2830" s="95" t="s">
        <v>20</v>
      </c>
      <c r="E2830" s="95" t="s">
        <v>17246</v>
      </c>
      <c r="F2830" s="95" t="s">
        <v>17252</v>
      </c>
      <c r="G2830" s="95" t="s">
        <v>17309</v>
      </c>
      <c r="H2830" s="14" t="s">
        <v>20870</v>
      </c>
      <c r="I2830" s="95" t="s">
        <v>8894</v>
      </c>
      <c r="J2830" s="120" t="s">
        <v>15501</v>
      </c>
      <c r="K2830" s="106" t="s">
        <v>8895</v>
      </c>
      <c r="L2830" s="95" t="s">
        <v>8894</v>
      </c>
      <c r="M2830" s="97">
        <f>IF($K$6="с учетом НДС",VLOOKUP('Прайс MILWAUKEE®'!$J2830,'Legend ACC'!$A:$H,8,0)*(1-N2830),VLOOKUP('Прайс MILWAUKEE®'!$J2830,'Legend ACC'!$A:$H,8,0)*(1-N2830)/1.2)</f>
        <v>1309</v>
      </c>
      <c r="N2830" s="98">
        <f>IF(OR(E2830="Принадлежности",E2830="Ручной инструмент"),$K$5,IF($K$4=0,0,IFERROR(VLOOKUP(Q2830,LEGEND!$V$4:$W$7,2,0),$K$4)))</f>
        <v>0</v>
      </c>
      <c r="O2830" s="103" t="s">
        <v>20</v>
      </c>
      <c r="P2830" s="102" t="s">
        <v>20</v>
      </c>
      <c r="Q2830" s="102" t="s">
        <v>20</v>
      </c>
      <c r="R2830" s="116" t="s">
        <v>8896</v>
      </c>
      <c r="S2830" s="114" t="s">
        <v>7632</v>
      </c>
      <c r="T2830" s="114">
        <v>152</v>
      </c>
      <c r="U2830" s="114">
        <v>51</v>
      </c>
      <c r="V2830" s="114">
        <v>21</v>
      </c>
      <c r="W2830" s="115">
        <v>2.5999999999999999E-2</v>
      </c>
    </row>
    <row r="2831" spans="2:23" ht="38.25">
      <c r="B2831" s="95" t="s">
        <v>20807</v>
      </c>
      <c r="C2831" s="95" t="s">
        <v>20</v>
      </c>
      <c r="D2831" s="95" t="s">
        <v>20</v>
      </c>
      <c r="E2831" s="95" t="s">
        <v>17246</v>
      </c>
      <c r="F2831" s="95" t="s">
        <v>17252</v>
      </c>
      <c r="G2831" s="95" t="s">
        <v>17309</v>
      </c>
      <c r="H2831" s="14" t="s">
        <v>20870</v>
      </c>
      <c r="I2831" s="95" t="s">
        <v>8897</v>
      </c>
      <c r="J2831" s="120" t="s">
        <v>15502</v>
      </c>
      <c r="K2831" s="106" t="s">
        <v>8898</v>
      </c>
      <c r="L2831" s="95" t="s">
        <v>8897</v>
      </c>
      <c r="M2831" s="97">
        <f>IF($K$6="с учетом НДС",VLOOKUP('Прайс MILWAUKEE®'!$J2831,'Legend ACC'!$A:$H,8,0)*(1-N2831),VLOOKUP('Прайс MILWAUKEE®'!$J2831,'Legend ACC'!$A:$H,8,0)*(1-N2831)/1.2)</f>
        <v>1331</v>
      </c>
      <c r="N2831" s="98">
        <f>IF(OR(E2831="Принадлежности",E2831="Ручной инструмент"),$K$5,IF($K$4=0,0,IFERROR(VLOOKUP(Q2831,LEGEND!$V$4:$W$7,2,0),$K$4)))</f>
        <v>0</v>
      </c>
      <c r="O2831" s="103" t="s">
        <v>20</v>
      </c>
      <c r="P2831" s="102" t="s">
        <v>20</v>
      </c>
      <c r="Q2831" s="102" t="s">
        <v>20</v>
      </c>
      <c r="R2831" s="116" t="s">
        <v>8899</v>
      </c>
      <c r="S2831" s="114" t="s">
        <v>7632</v>
      </c>
      <c r="T2831" s="114">
        <v>22</v>
      </c>
      <c r="U2831" s="114">
        <v>53</v>
      </c>
      <c r="V2831" s="114">
        <v>155</v>
      </c>
      <c r="W2831" s="115">
        <v>2.8000000000000001E-2</v>
      </c>
    </row>
    <row r="2832" spans="2:23" ht="38.25">
      <c r="B2832" s="95" t="s">
        <v>20807</v>
      </c>
      <c r="C2832" s="95" t="s">
        <v>20</v>
      </c>
      <c r="D2832" s="95" t="s">
        <v>20</v>
      </c>
      <c r="E2832" s="95" t="s">
        <v>17246</v>
      </c>
      <c r="F2832" s="95" t="s">
        <v>17252</v>
      </c>
      <c r="G2832" s="95" t="s">
        <v>17309</v>
      </c>
      <c r="H2832" s="14" t="s">
        <v>20870</v>
      </c>
      <c r="I2832" s="95" t="s">
        <v>8900</v>
      </c>
      <c r="J2832" s="120" t="s">
        <v>15503</v>
      </c>
      <c r="K2832" s="106" t="s">
        <v>8901</v>
      </c>
      <c r="L2832" s="95" t="s">
        <v>8900</v>
      </c>
      <c r="M2832" s="97">
        <f>IF($K$6="с учетом НДС",VLOOKUP('Прайс MILWAUKEE®'!$J2832,'Legend ACC'!$A:$H,8,0)*(1-N2832),VLOOKUP('Прайс MILWAUKEE®'!$J2832,'Legend ACC'!$A:$H,8,0)*(1-N2832)/1.2)</f>
        <v>1342</v>
      </c>
      <c r="N2832" s="98">
        <f>IF(OR(E2832="Принадлежности",E2832="Ручной инструмент"),$K$5,IF($K$4=0,0,IFERROR(VLOOKUP(Q2832,LEGEND!$V$4:$W$7,2,0),$K$4)))</f>
        <v>0</v>
      </c>
      <c r="O2832" s="103" t="s">
        <v>20</v>
      </c>
      <c r="P2832" s="102" t="s">
        <v>20</v>
      </c>
      <c r="Q2832" s="102" t="s">
        <v>20</v>
      </c>
      <c r="R2832" s="116" t="s">
        <v>8902</v>
      </c>
      <c r="S2832" s="114" t="s">
        <v>7632</v>
      </c>
      <c r="T2832" s="114">
        <v>22</v>
      </c>
      <c r="U2832" s="114">
        <v>53</v>
      </c>
      <c r="V2832" s="114">
        <v>155</v>
      </c>
      <c r="W2832" s="115">
        <v>2.8000000000000001E-2</v>
      </c>
    </row>
    <row r="2833" spans="2:23" ht="38.25">
      <c r="B2833" s="95" t="s">
        <v>20807</v>
      </c>
      <c r="C2833" s="95" t="s">
        <v>20</v>
      </c>
      <c r="D2833" s="95" t="s">
        <v>20</v>
      </c>
      <c r="E2833" s="95" t="s">
        <v>17246</v>
      </c>
      <c r="F2833" s="95" t="s">
        <v>17252</v>
      </c>
      <c r="G2833" s="95" t="s">
        <v>17309</v>
      </c>
      <c r="H2833" s="14" t="s">
        <v>20870</v>
      </c>
      <c r="I2833" s="95" t="s">
        <v>8903</v>
      </c>
      <c r="J2833" s="120" t="s">
        <v>15504</v>
      </c>
      <c r="K2833" s="106" t="s">
        <v>8904</v>
      </c>
      <c r="L2833" s="95" t="s">
        <v>8903</v>
      </c>
      <c r="M2833" s="97">
        <f>IF($K$6="с учетом НДС",VLOOKUP('Прайс MILWAUKEE®'!$J2833,'Legend ACC'!$A:$H,8,0)*(1-N2833),VLOOKUP('Прайс MILWAUKEE®'!$J2833,'Legend ACC'!$A:$H,8,0)*(1-N2833)/1.2)</f>
        <v>1694.0000000000002</v>
      </c>
      <c r="N2833" s="98">
        <f>IF(OR(E2833="Принадлежности",E2833="Ручной инструмент"),$K$5,IF($K$4=0,0,IFERROR(VLOOKUP(Q2833,LEGEND!$V$4:$W$7,2,0),$K$4)))</f>
        <v>0</v>
      </c>
      <c r="O2833" s="103" t="s">
        <v>20</v>
      </c>
      <c r="P2833" s="102" t="s">
        <v>20</v>
      </c>
      <c r="Q2833" s="102" t="s">
        <v>20</v>
      </c>
      <c r="R2833" s="116" t="s">
        <v>8905</v>
      </c>
      <c r="S2833" s="114" t="s">
        <v>7632</v>
      </c>
      <c r="T2833" s="114">
        <v>52</v>
      </c>
      <c r="U2833" s="114">
        <v>152</v>
      </c>
      <c r="V2833" s="114">
        <v>20</v>
      </c>
      <c r="W2833" s="115">
        <v>0.02</v>
      </c>
    </row>
    <row r="2834" spans="2:23" ht="38.25">
      <c r="B2834" s="95" t="s">
        <v>20807</v>
      </c>
      <c r="C2834" s="95" t="s">
        <v>20</v>
      </c>
      <c r="D2834" s="95" t="s">
        <v>20</v>
      </c>
      <c r="E2834" s="95" t="s">
        <v>17246</v>
      </c>
      <c r="F2834" s="95" t="s">
        <v>17252</v>
      </c>
      <c r="G2834" s="95" t="s">
        <v>17310</v>
      </c>
      <c r="H2834" s="14" t="s">
        <v>20870</v>
      </c>
      <c r="I2834" s="95" t="s">
        <v>8906</v>
      </c>
      <c r="J2834" s="120" t="s">
        <v>15505</v>
      </c>
      <c r="K2834" s="106" t="s">
        <v>8907</v>
      </c>
      <c r="L2834" s="95" t="s">
        <v>8906</v>
      </c>
      <c r="M2834" s="97">
        <f>IF($K$6="с учетом НДС",VLOOKUP('Прайс MILWAUKEE®'!$J2834,'Legend ACC'!$A:$H,8,0)*(1-N2834),VLOOKUP('Прайс MILWAUKEE®'!$J2834,'Legend ACC'!$A:$H,8,0)*(1-N2834)/1.2)</f>
        <v>1936.0000000000002</v>
      </c>
      <c r="N2834" s="98">
        <f>IF(OR(E2834="Принадлежности",E2834="Ручной инструмент"),$K$5,IF($K$4=0,0,IFERROR(VLOOKUP(Q2834,LEGEND!$V$4:$W$7,2,0),$K$4)))</f>
        <v>0</v>
      </c>
      <c r="O2834" s="103" t="s">
        <v>20</v>
      </c>
      <c r="P2834" s="102" t="s">
        <v>20</v>
      </c>
      <c r="Q2834" s="102" t="s">
        <v>20</v>
      </c>
      <c r="R2834" s="116" t="s">
        <v>8908</v>
      </c>
      <c r="S2834" s="114" t="s">
        <v>5044</v>
      </c>
      <c r="T2834" s="114">
        <v>50</v>
      </c>
      <c r="U2834" s="114">
        <v>155</v>
      </c>
      <c r="V2834" s="114">
        <v>30</v>
      </c>
      <c r="W2834" s="115">
        <v>3.6999999999999998E-2</v>
      </c>
    </row>
    <row r="2835" spans="2:23" ht="38.25">
      <c r="B2835" s="95" t="s">
        <v>20807</v>
      </c>
      <c r="C2835" s="95" t="s">
        <v>20</v>
      </c>
      <c r="D2835" s="95" t="s">
        <v>20</v>
      </c>
      <c r="E2835" s="95" t="s">
        <v>17246</v>
      </c>
      <c r="F2835" s="95" t="s">
        <v>17252</v>
      </c>
      <c r="G2835" s="95" t="s">
        <v>17309</v>
      </c>
      <c r="H2835" s="14" t="s">
        <v>20870</v>
      </c>
      <c r="I2835" s="95" t="s">
        <v>8909</v>
      </c>
      <c r="J2835" s="120" t="s">
        <v>15506</v>
      </c>
      <c r="K2835" s="106" t="s">
        <v>8910</v>
      </c>
      <c r="L2835" s="95" t="s">
        <v>8909</v>
      </c>
      <c r="M2835" s="97">
        <f>IF($K$6="с учетом НДС",VLOOKUP('Прайс MILWAUKEE®'!$J2835,'Legend ACC'!$A:$H,8,0)*(1-N2835),VLOOKUP('Прайс MILWAUKEE®'!$J2835,'Legend ACC'!$A:$H,8,0)*(1-N2835)/1.2)</f>
        <v>2090</v>
      </c>
      <c r="N2835" s="98">
        <f>IF(OR(E2835="Принадлежности",E2835="Ручной инструмент"),$K$5,IF($K$4=0,0,IFERROR(VLOOKUP(Q2835,LEGEND!$V$4:$W$7,2,0),$K$4)))</f>
        <v>0</v>
      </c>
      <c r="O2835" s="103" t="s">
        <v>20</v>
      </c>
      <c r="P2835" s="102" t="s">
        <v>20</v>
      </c>
      <c r="Q2835" s="102" t="s">
        <v>20</v>
      </c>
      <c r="R2835" s="116" t="s">
        <v>8911</v>
      </c>
      <c r="S2835" s="114" t="s">
        <v>7632</v>
      </c>
      <c r="T2835" s="114">
        <v>50</v>
      </c>
      <c r="U2835" s="114">
        <v>155</v>
      </c>
      <c r="V2835" s="114">
        <v>30</v>
      </c>
      <c r="W2835" s="115">
        <v>4.1000000000000002E-2</v>
      </c>
    </row>
    <row r="2836" spans="2:23" ht="38.25">
      <c r="B2836" s="95" t="s">
        <v>20807</v>
      </c>
      <c r="C2836" s="95" t="s">
        <v>20</v>
      </c>
      <c r="D2836" s="95" t="s">
        <v>20</v>
      </c>
      <c r="E2836" s="95" t="s">
        <v>17246</v>
      </c>
      <c r="F2836" s="95" t="s">
        <v>17252</v>
      </c>
      <c r="G2836" s="95" t="s">
        <v>17309</v>
      </c>
      <c r="H2836" s="14" t="s">
        <v>20870</v>
      </c>
      <c r="I2836" s="95" t="s">
        <v>8912</v>
      </c>
      <c r="J2836" s="120" t="s">
        <v>15507</v>
      </c>
      <c r="K2836" s="106" t="s">
        <v>8913</v>
      </c>
      <c r="L2836" s="95" t="s">
        <v>8912</v>
      </c>
      <c r="M2836" s="97">
        <f>IF($K$6="с учетом НДС",VLOOKUP('Прайс MILWAUKEE®'!$J2836,'Legend ACC'!$A:$H,8,0)*(1-N2836),VLOOKUP('Прайс MILWAUKEE®'!$J2836,'Legend ACC'!$A:$H,8,0)*(1-N2836)/1.2)</f>
        <v>2233</v>
      </c>
      <c r="N2836" s="98">
        <f>IF(OR(E2836="Принадлежности",E2836="Ручной инструмент"),$K$5,IF($K$4=0,0,IFERROR(VLOOKUP(Q2836,LEGEND!$V$4:$W$7,2,0),$K$4)))</f>
        <v>0</v>
      </c>
      <c r="O2836" s="103" t="s">
        <v>20</v>
      </c>
      <c r="P2836" s="102" t="s">
        <v>20</v>
      </c>
      <c r="Q2836" s="102" t="s">
        <v>20</v>
      </c>
      <c r="R2836" s="116" t="s">
        <v>8914</v>
      </c>
      <c r="S2836" s="114" t="s">
        <v>7632</v>
      </c>
      <c r="T2836" s="114">
        <v>50</v>
      </c>
      <c r="U2836" s="114">
        <v>155</v>
      </c>
      <c r="V2836" s="114">
        <v>30</v>
      </c>
      <c r="W2836" s="115">
        <v>4.9000000000000002E-2</v>
      </c>
    </row>
    <row r="2837" spans="2:23" ht="25.5">
      <c r="B2837" s="95" t="s">
        <v>20807</v>
      </c>
      <c r="C2837" s="95" t="s">
        <v>20</v>
      </c>
      <c r="D2837" s="95" t="s">
        <v>20</v>
      </c>
      <c r="E2837" s="95" t="s">
        <v>17246</v>
      </c>
      <c r="F2837" s="95" t="s">
        <v>17260</v>
      </c>
      <c r="G2837" s="95" t="s">
        <v>6112</v>
      </c>
      <c r="H2837" s="14" t="s">
        <v>20849</v>
      </c>
      <c r="I2837" s="95" t="s">
        <v>8915</v>
      </c>
      <c r="J2837" s="120" t="s">
        <v>15508</v>
      </c>
      <c r="K2837" s="106" t="s">
        <v>8916</v>
      </c>
      <c r="L2837" s="95" t="s">
        <v>8915</v>
      </c>
      <c r="M2837" s="97">
        <f>IF($K$6="с учетом НДС",VLOOKUP('Прайс MILWAUKEE®'!$J2837,'Legend ACC'!$A:$H,8,0)*(1-N2837),VLOOKUP('Прайс MILWAUKEE®'!$J2837,'Legend ACC'!$A:$H,8,0)*(1-N2837)/1.2)</f>
        <v>1265</v>
      </c>
      <c r="N2837" s="98">
        <f>IF(OR(E2837="Принадлежности",E2837="Ручной инструмент"),$K$5,IF($K$4=0,0,IFERROR(VLOOKUP(Q2837,LEGEND!$V$4:$W$7,2,0),$K$4)))</f>
        <v>0</v>
      </c>
      <c r="O2837" s="103" t="s">
        <v>20</v>
      </c>
      <c r="P2837" s="102" t="s">
        <v>20</v>
      </c>
      <c r="Q2837" s="102" t="s">
        <v>20</v>
      </c>
      <c r="R2837" s="116" t="s">
        <v>8917</v>
      </c>
      <c r="S2837" s="114" t="s">
        <v>4755</v>
      </c>
      <c r="T2837" s="114">
        <v>55</v>
      </c>
      <c r="U2837" s="114">
        <v>53</v>
      </c>
      <c r="V2837" s="114">
        <v>103</v>
      </c>
      <c r="W2837" s="115">
        <v>3.7999999999999999E-2</v>
      </c>
    </row>
    <row r="2838" spans="2:23" ht="25.5">
      <c r="B2838" s="95" t="s">
        <v>20807</v>
      </c>
      <c r="C2838" s="95" t="s">
        <v>20</v>
      </c>
      <c r="D2838" s="95" t="s">
        <v>20</v>
      </c>
      <c r="E2838" s="95" t="s">
        <v>17246</v>
      </c>
      <c r="F2838" s="95" t="s">
        <v>17260</v>
      </c>
      <c r="G2838" s="95" t="s">
        <v>6112</v>
      </c>
      <c r="H2838" s="14" t="s">
        <v>20849</v>
      </c>
      <c r="I2838" s="95" t="s">
        <v>8918</v>
      </c>
      <c r="J2838" s="120" t="s">
        <v>15509</v>
      </c>
      <c r="K2838" s="106" t="s">
        <v>8919</v>
      </c>
      <c r="L2838" s="95" t="s">
        <v>8918</v>
      </c>
      <c r="M2838" s="97">
        <f>IF($K$6="с учетом НДС",VLOOKUP('Прайс MILWAUKEE®'!$J2838,'Legend ACC'!$A:$H,8,0)*(1-N2838),VLOOKUP('Прайс MILWAUKEE®'!$J2838,'Legend ACC'!$A:$H,8,0)*(1-N2838)/1.2)</f>
        <v>1375</v>
      </c>
      <c r="N2838" s="98">
        <f>IF(OR(E2838="Принадлежности",E2838="Ручной инструмент"),$K$5,IF($K$4=0,0,IFERROR(VLOOKUP(Q2838,LEGEND!$V$4:$W$7,2,0),$K$4)))</f>
        <v>0</v>
      </c>
      <c r="O2838" s="103" t="s">
        <v>20</v>
      </c>
      <c r="P2838" s="102" t="s">
        <v>20</v>
      </c>
      <c r="Q2838" s="102" t="s">
        <v>20</v>
      </c>
      <c r="R2838" s="116" t="s">
        <v>8920</v>
      </c>
      <c r="S2838" s="114" t="s">
        <v>4755</v>
      </c>
      <c r="T2838" s="114">
        <v>50</v>
      </c>
      <c r="U2838" s="114">
        <v>100</v>
      </c>
      <c r="V2838" s="114">
        <v>30</v>
      </c>
      <c r="W2838" s="115">
        <v>4.8000000000000001E-2</v>
      </c>
    </row>
    <row r="2839" spans="2:23" ht="25.5">
      <c r="B2839" s="95" t="s">
        <v>20807</v>
      </c>
      <c r="C2839" s="95" t="s">
        <v>20</v>
      </c>
      <c r="D2839" s="95" t="s">
        <v>20</v>
      </c>
      <c r="E2839" s="95" t="s">
        <v>17246</v>
      </c>
      <c r="F2839" s="95" t="s">
        <v>17260</v>
      </c>
      <c r="G2839" s="95" t="s">
        <v>6112</v>
      </c>
      <c r="H2839" s="14" t="s">
        <v>20849</v>
      </c>
      <c r="I2839" s="95" t="s">
        <v>8921</v>
      </c>
      <c r="J2839" s="120" t="s">
        <v>15510</v>
      </c>
      <c r="K2839" s="106" t="s">
        <v>8922</v>
      </c>
      <c r="L2839" s="95" t="s">
        <v>8921</v>
      </c>
      <c r="M2839" s="97">
        <f>IF($K$6="с учетом НДС",VLOOKUP('Прайс MILWAUKEE®'!$J2839,'Legend ACC'!$A:$H,8,0)*(1-N2839),VLOOKUP('Прайс MILWAUKEE®'!$J2839,'Legend ACC'!$A:$H,8,0)*(1-N2839)/1.2)</f>
        <v>1496.0000000000002</v>
      </c>
      <c r="N2839" s="98">
        <f>IF(OR(E2839="Принадлежности",E2839="Ручной инструмент"),$K$5,IF($K$4=0,0,IFERROR(VLOOKUP(Q2839,LEGEND!$V$4:$W$7,2,0),$K$4)))</f>
        <v>0</v>
      </c>
      <c r="O2839" s="103" t="s">
        <v>20</v>
      </c>
      <c r="P2839" s="102" t="s">
        <v>20</v>
      </c>
      <c r="Q2839" s="102" t="s">
        <v>20</v>
      </c>
      <c r="R2839" s="116" t="s">
        <v>8923</v>
      </c>
      <c r="S2839" s="114" t="s">
        <v>4755</v>
      </c>
      <c r="T2839" s="114">
        <v>50</v>
      </c>
      <c r="U2839" s="114">
        <v>100</v>
      </c>
      <c r="V2839" s="114">
        <v>40</v>
      </c>
      <c r="W2839" s="115">
        <v>6.4000000000000001E-2</v>
      </c>
    </row>
    <row r="2840" spans="2:23" ht="25.5">
      <c r="B2840" s="95" t="s">
        <v>20807</v>
      </c>
      <c r="C2840" s="95" t="s">
        <v>20</v>
      </c>
      <c r="D2840" s="95" t="s">
        <v>20</v>
      </c>
      <c r="E2840" s="95" t="s">
        <v>17246</v>
      </c>
      <c r="F2840" s="95" t="s">
        <v>17260</v>
      </c>
      <c r="G2840" s="95" t="s">
        <v>6112</v>
      </c>
      <c r="H2840" s="14" t="s">
        <v>20849</v>
      </c>
      <c r="I2840" s="95" t="s">
        <v>8924</v>
      </c>
      <c r="J2840" s="120" t="s">
        <v>15511</v>
      </c>
      <c r="K2840" s="106" t="s">
        <v>8925</v>
      </c>
      <c r="L2840" s="95" t="s">
        <v>8924</v>
      </c>
      <c r="M2840" s="97">
        <f>IF($K$6="с учетом НДС",VLOOKUP('Прайс MILWAUKEE®'!$J2840,'Legend ACC'!$A:$H,8,0)*(1-N2840),VLOOKUP('Прайс MILWAUKEE®'!$J2840,'Legend ACC'!$A:$H,8,0)*(1-N2840)/1.2)</f>
        <v>1595.0000000000002</v>
      </c>
      <c r="N2840" s="98">
        <f>IF(OR(E2840="Принадлежности",E2840="Ручной инструмент"),$K$5,IF($K$4=0,0,IFERROR(VLOOKUP(Q2840,LEGEND!$V$4:$W$7,2,0),$K$4)))</f>
        <v>0</v>
      </c>
      <c r="O2840" s="103" t="s">
        <v>20</v>
      </c>
      <c r="P2840" s="102" t="s">
        <v>20</v>
      </c>
      <c r="Q2840" s="102" t="s">
        <v>20</v>
      </c>
      <c r="R2840" s="116" t="s">
        <v>8926</v>
      </c>
      <c r="S2840" s="114" t="s">
        <v>4755</v>
      </c>
      <c r="T2840" s="114">
        <v>50</v>
      </c>
      <c r="U2840" s="114">
        <v>100</v>
      </c>
      <c r="V2840" s="114">
        <v>30</v>
      </c>
      <c r="W2840" s="115">
        <v>7.8E-2</v>
      </c>
    </row>
    <row r="2841" spans="2:23" ht="25.5">
      <c r="B2841" s="95" t="s">
        <v>20807</v>
      </c>
      <c r="C2841" s="95" t="s">
        <v>20</v>
      </c>
      <c r="D2841" s="95" t="s">
        <v>20</v>
      </c>
      <c r="E2841" s="95" t="s">
        <v>17246</v>
      </c>
      <c r="F2841" s="95" t="s">
        <v>17260</v>
      </c>
      <c r="G2841" s="95" t="s">
        <v>6112</v>
      </c>
      <c r="H2841" s="14" t="s">
        <v>20849</v>
      </c>
      <c r="I2841" s="95" t="s">
        <v>8927</v>
      </c>
      <c r="J2841" s="120" t="s">
        <v>15512</v>
      </c>
      <c r="K2841" s="106" t="s">
        <v>8928</v>
      </c>
      <c r="L2841" s="95" t="s">
        <v>8927</v>
      </c>
      <c r="M2841" s="97">
        <f>IF($K$6="с учетом НДС",VLOOKUP('Прайс MILWAUKEE®'!$J2841,'Legend ACC'!$A:$H,8,0)*(1-N2841),VLOOKUP('Прайс MILWAUKEE®'!$J2841,'Legend ACC'!$A:$H,8,0)*(1-N2841)/1.2)</f>
        <v>1837.0000000000002</v>
      </c>
      <c r="N2841" s="98">
        <f>IF(OR(E2841="Принадлежности",E2841="Ручной инструмент"),$K$5,IF($K$4=0,0,IFERROR(VLOOKUP(Q2841,LEGEND!$V$4:$W$7,2,0),$K$4)))</f>
        <v>0</v>
      </c>
      <c r="O2841" s="103" t="s">
        <v>20</v>
      </c>
      <c r="P2841" s="102" t="s">
        <v>20</v>
      </c>
      <c r="Q2841" s="102" t="s">
        <v>20</v>
      </c>
      <c r="R2841" s="116" t="s">
        <v>8929</v>
      </c>
      <c r="S2841" s="114" t="s">
        <v>4755</v>
      </c>
      <c r="T2841" s="114">
        <v>100</v>
      </c>
      <c r="U2841" s="114">
        <v>35</v>
      </c>
      <c r="V2841" s="114">
        <v>75</v>
      </c>
      <c r="W2841" s="115">
        <v>8.5999999999999993E-2</v>
      </c>
    </row>
    <row r="2842" spans="2:23" ht="25.5">
      <c r="B2842" s="95" t="s">
        <v>20807</v>
      </c>
      <c r="C2842" s="95" t="s">
        <v>20</v>
      </c>
      <c r="D2842" s="95" t="s">
        <v>20</v>
      </c>
      <c r="E2842" s="95" t="s">
        <v>17246</v>
      </c>
      <c r="F2842" s="95" t="s">
        <v>17260</v>
      </c>
      <c r="G2842" s="95" t="s">
        <v>6112</v>
      </c>
      <c r="H2842" s="14" t="s">
        <v>20849</v>
      </c>
      <c r="I2842" s="95" t="s">
        <v>8930</v>
      </c>
      <c r="J2842" s="120" t="s">
        <v>15513</v>
      </c>
      <c r="K2842" s="106" t="s">
        <v>8931</v>
      </c>
      <c r="L2842" s="95" t="s">
        <v>8930</v>
      </c>
      <c r="M2842" s="97">
        <f>IF($K$6="с учетом НДС",VLOOKUP('Прайс MILWAUKEE®'!$J2842,'Legend ACC'!$A:$H,8,0)*(1-N2842),VLOOKUP('Прайс MILWAUKEE®'!$J2842,'Legend ACC'!$A:$H,8,0)*(1-N2842)/1.2)</f>
        <v>2904.0000000000005</v>
      </c>
      <c r="N2842" s="98">
        <f>IF(OR(E2842="Принадлежности",E2842="Ручной инструмент"),$K$5,IF($K$4=0,0,IFERROR(VLOOKUP(Q2842,LEGEND!$V$4:$W$7,2,0),$K$4)))</f>
        <v>0</v>
      </c>
      <c r="O2842" s="103" t="s">
        <v>20</v>
      </c>
      <c r="P2842" s="102" t="s">
        <v>20</v>
      </c>
      <c r="Q2842" s="102" t="s">
        <v>20</v>
      </c>
      <c r="R2842" s="116" t="s">
        <v>8932</v>
      </c>
      <c r="S2842" s="114" t="s">
        <v>4755</v>
      </c>
      <c r="T2842" s="114">
        <v>100</v>
      </c>
      <c r="U2842" s="114">
        <v>80</v>
      </c>
      <c r="V2842" s="114">
        <v>45</v>
      </c>
      <c r="W2842" s="115">
        <v>0.10199999999999999</v>
      </c>
    </row>
    <row r="2843" spans="2:23" ht="25.5">
      <c r="B2843" s="95" t="s">
        <v>20807</v>
      </c>
      <c r="C2843" s="95" t="s">
        <v>20</v>
      </c>
      <c r="D2843" s="95" t="s">
        <v>20</v>
      </c>
      <c r="E2843" s="95" t="s">
        <v>17246</v>
      </c>
      <c r="F2843" s="95" t="s">
        <v>17260</v>
      </c>
      <c r="G2843" s="95" t="s">
        <v>6112</v>
      </c>
      <c r="H2843" s="14" t="s">
        <v>20849</v>
      </c>
      <c r="I2843" s="95" t="s">
        <v>8933</v>
      </c>
      <c r="J2843" s="120" t="s">
        <v>15514</v>
      </c>
      <c r="K2843" s="106" t="s">
        <v>8934</v>
      </c>
      <c r="L2843" s="95" t="s">
        <v>8933</v>
      </c>
      <c r="M2843" s="97">
        <f>IF($K$6="с учетом НДС",VLOOKUP('Прайс MILWAUKEE®'!$J2843,'Legend ACC'!$A:$H,8,0)*(1-N2843),VLOOKUP('Прайс MILWAUKEE®'!$J2843,'Legend ACC'!$A:$H,8,0)*(1-N2843)/1.2)</f>
        <v>1353</v>
      </c>
      <c r="N2843" s="98">
        <f>IF(OR(E2843="Принадлежности",E2843="Ручной инструмент"),$K$5,IF($K$4=0,0,IFERROR(VLOOKUP(Q2843,LEGEND!$V$4:$W$7,2,0),$K$4)))</f>
        <v>0</v>
      </c>
      <c r="O2843" s="103" t="s">
        <v>20</v>
      </c>
      <c r="P2843" s="102" t="s">
        <v>20</v>
      </c>
      <c r="Q2843" s="102" t="s">
        <v>20</v>
      </c>
      <c r="R2843" s="116" t="s">
        <v>8935</v>
      </c>
      <c r="S2843" s="114" t="s">
        <v>4755</v>
      </c>
      <c r="T2843" s="114">
        <v>100</v>
      </c>
      <c r="U2843" s="114">
        <v>80</v>
      </c>
      <c r="V2843" s="114">
        <v>50</v>
      </c>
      <c r="W2843" s="115">
        <v>8.7999999999999995E-2</v>
      </c>
    </row>
    <row r="2844" spans="2:23" ht="25.5">
      <c r="B2844" s="95" t="s">
        <v>20807</v>
      </c>
      <c r="C2844" s="95" t="s">
        <v>20</v>
      </c>
      <c r="D2844" s="95" t="s">
        <v>20</v>
      </c>
      <c r="E2844" s="95" t="s">
        <v>17246</v>
      </c>
      <c r="F2844" s="95" t="s">
        <v>17260</v>
      </c>
      <c r="G2844" s="95" t="s">
        <v>6112</v>
      </c>
      <c r="H2844" s="14" t="s">
        <v>20849</v>
      </c>
      <c r="I2844" s="95" t="s">
        <v>8936</v>
      </c>
      <c r="J2844" s="120" t="s">
        <v>15515</v>
      </c>
      <c r="K2844" s="106" t="s">
        <v>8937</v>
      </c>
      <c r="L2844" s="95" t="s">
        <v>8936</v>
      </c>
      <c r="M2844" s="97">
        <f>IF($K$6="с учетом НДС",VLOOKUP('Прайс MILWAUKEE®'!$J2844,'Legend ACC'!$A:$H,8,0)*(1-N2844),VLOOKUP('Прайс MILWAUKEE®'!$J2844,'Legend ACC'!$A:$H,8,0)*(1-N2844)/1.2)</f>
        <v>2112</v>
      </c>
      <c r="N2844" s="98">
        <f>IF(OR(E2844="Принадлежности",E2844="Ручной инструмент"),$K$5,IF($K$4=0,0,IFERROR(VLOOKUP(Q2844,LEGEND!$V$4:$W$7,2,0),$K$4)))</f>
        <v>0</v>
      </c>
      <c r="O2844" s="103" t="s">
        <v>20</v>
      </c>
      <c r="P2844" s="102" t="s">
        <v>20</v>
      </c>
      <c r="Q2844" s="102" t="s">
        <v>20</v>
      </c>
      <c r="R2844" s="116" t="s">
        <v>8938</v>
      </c>
      <c r="S2844" s="114" t="s">
        <v>4755</v>
      </c>
      <c r="T2844" s="114">
        <v>100</v>
      </c>
      <c r="U2844" s="114">
        <v>80</v>
      </c>
      <c r="V2844" s="114">
        <v>55</v>
      </c>
      <c r="W2844" s="115">
        <v>0.106</v>
      </c>
    </row>
    <row r="2845" spans="2:23" ht="25.5">
      <c r="B2845" s="95" t="s">
        <v>20807</v>
      </c>
      <c r="C2845" s="95" t="s">
        <v>20</v>
      </c>
      <c r="D2845" s="95" t="s">
        <v>20</v>
      </c>
      <c r="E2845" s="95" t="s">
        <v>17246</v>
      </c>
      <c r="F2845" s="95" t="s">
        <v>17260</v>
      </c>
      <c r="G2845" s="95" t="s">
        <v>6112</v>
      </c>
      <c r="H2845" s="14" t="s">
        <v>20849</v>
      </c>
      <c r="I2845" s="95" t="s">
        <v>8939</v>
      </c>
      <c r="J2845" s="120" t="s">
        <v>15516</v>
      </c>
      <c r="K2845" s="106" t="s">
        <v>8940</v>
      </c>
      <c r="L2845" s="95" t="s">
        <v>8939</v>
      </c>
      <c r="M2845" s="97">
        <f>IF($K$6="с учетом НДС",VLOOKUP('Прайс MILWAUKEE®'!$J2845,'Legend ACC'!$A:$H,8,0)*(1-N2845),VLOOKUP('Прайс MILWAUKEE®'!$J2845,'Legend ACC'!$A:$H,8,0)*(1-N2845)/1.2)</f>
        <v>2211</v>
      </c>
      <c r="N2845" s="98">
        <f>IF(OR(E2845="Принадлежности",E2845="Ручной инструмент"),$K$5,IF($K$4=0,0,IFERROR(VLOOKUP(Q2845,LEGEND!$V$4:$W$7,2,0),$K$4)))</f>
        <v>0</v>
      </c>
      <c r="O2845" s="103" t="s">
        <v>20</v>
      </c>
      <c r="P2845" s="102" t="s">
        <v>20</v>
      </c>
      <c r="Q2845" s="102" t="s">
        <v>20</v>
      </c>
      <c r="R2845" s="116" t="s">
        <v>8941</v>
      </c>
      <c r="S2845" s="114" t="s">
        <v>4755</v>
      </c>
      <c r="T2845" s="114">
        <v>55</v>
      </c>
      <c r="U2845" s="114">
        <v>78</v>
      </c>
      <c r="V2845" s="114">
        <v>103</v>
      </c>
      <c r="W2845" s="115">
        <v>0.11799999999999999</v>
      </c>
    </row>
    <row r="2846" spans="2:23" ht="25.5">
      <c r="B2846" s="95" t="s">
        <v>20807</v>
      </c>
      <c r="C2846" s="95" t="s">
        <v>20</v>
      </c>
      <c r="D2846" s="95" t="s">
        <v>20</v>
      </c>
      <c r="E2846" s="95" t="s">
        <v>17246</v>
      </c>
      <c r="F2846" s="95" t="s">
        <v>17260</v>
      </c>
      <c r="G2846" s="95" t="s">
        <v>6112</v>
      </c>
      <c r="H2846" s="14" t="s">
        <v>20849</v>
      </c>
      <c r="I2846" s="95" t="s">
        <v>8942</v>
      </c>
      <c r="J2846" s="120" t="s">
        <v>15517</v>
      </c>
      <c r="K2846" s="106" t="s">
        <v>8943</v>
      </c>
      <c r="L2846" s="95" t="s">
        <v>8942</v>
      </c>
      <c r="M2846" s="97">
        <f>IF($K$6="с учетом НДС",VLOOKUP('Прайс MILWAUKEE®'!$J2846,'Legend ACC'!$A:$H,8,0)*(1-N2846),VLOOKUP('Прайс MILWAUKEE®'!$J2846,'Legend ACC'!$A:$H,8,0)*(1-N2846)/1.2)</f>
        <v>2244</v>
      </c>
      <c r="N2846" s="98">
        <f>IF(OR(E2846="Принадлежности",E2846="Ручной инструмент"),$K$5,IF($K$4=0,0,IFERROR(VLOOKUP(Q2846,LEGEND!$V$4:$W$7,2,0),$K$4)))</f>
        <v>0</v>
      </c>
      <c r="O2846" s="103" t="s">
        <v>20</v>
      </c>
      <c r="P2846" s="102" t="s">
        <v>20</v>
      </c>
      <c r="Q2846" s="102" t="s">
        <v>20</v>
      </c>
      <c r="R2846" s="116" t="s">
        <v>8944</v>
      </c>
      <c r="S2846" s="114" t="s">
        <v>4755</v>
      </c>
      <c r="T2846" s="114">
        <v>80</v>
      </c>
      <c r="U2846" s="114">
        <v>102</v>
      </c>
      <c r="V2846" s="114">
        <v>60</v>
      </c>
      <c r="W2846" s="115">
        <v>0.13400000000000001</v>
      </c>
    </row>
    <row r="2847" spans="2:23" ht="25.5">
      <c r="B2847" s="95" t="s">
        <v>20807</v>
      </c>
      <c r="C2847" s="95" t="s">
        <v>20</v>
      </c>
      <c r="D2847" s="95" t="s">
        <v>20</v>
      </c>
      <c r="E2847" s="95" t="s">
        <v>17246</v>
      </c>
      <c r="F2847" s="95" t="s">
        <v>17260</v>
      </c>
      <c r="G2847" s="95" t="s">
        <v>6112</v>
      </c>
      <c r="H2847" s="14" t="s">
        <v>20849</v>
      </c>
      <c r="I2847" s="95" t="s">
        <v>8945</v>
      </c>
      <c r="J2847" s="120" t="s">
        <v>15518</v>
      </c>
      <c r="K2847" s="106" t="s">
        <v>8946</v>
      </c>
      <c r="L2847" s="95" t="s">
        <v>8945</v>
      </c>
      <c r="M2847" s="97">
        <f>IF($K$6="с учетом НДС",VLOOKUP('Прайс MILWAUKEE®'!$J2847,'Legend ACC'!$A:$H,8,0)*(1-N2847),VLOOKUP('Прайс MILWAUKEE®'!$J2847,'Legend ACC'!$A:$H,8,0)*(1-N2847)/1.2)</f>
        <v>2343</v>
      </c>
      <c r="N2847" s="98">
        <f>IF(OR(E2847="Принадлежности",E2847="Ручной инструмент"),$K$5,IF($K$4=0,0,IFERROR(VLOOKUP(Q2847,LEGEND!$V$4:$W$7,2,0),$K$4)))</f>
        <v>0</v>
      </c>
      <c r="O2847" s="103" t="s">
        <v>20</v>
      </c>
      <c r="P2847" s="102" t="s">
        <v>20</v>
      </c>
      <c r="Q2847" s="102" t="s">
        <v>20</v>
      </c>
      <c r="R2847" s="116" t="s">
        <v>8947</v>
      </c>
      <c r="S2847" s="114" t="s">
        <v>4755</v>
      </c>
      <c r="T2847" s="114">
        <v>80</v>
      </c>
      <c r="U2847" s="114">
        <v>100</v>
      </c>
      <c r="V2847" s="114">
        <v>125</v>
      </c>
      <c r="W2847" s="115">
        <v>0.17399999999999999</v>
      </c>
    </row>
    <row r="2848" spans="2:23" ht="25.5">
      <c r="B2848" s="95" t="s">
        <v>20807</v>
      </c>
      <c r="C2848" s="95" t="s">
        <v>20</v>
      </c>
      <c r="D2848" s="95" t="s">
        <v>20</v>
      </c>
      <c r="E2848" s="95" t="s">
        <v>17246</v>
      </c>
      <c r="F2848" s="95" t="s">
        <v>17260</v>
      </c>
      <c r="G2848" s="95" t="s">
        <v>6112</v>
      </c>
      <c r="H2848" s="14" t="s">
        <v>20849</v>
      </c>
      <c r="I2848" s="95" t="s">
        <v>8948</v>
      </c>
      <c r="J2848" s="120" t="s">
        <v>15519</v>
      </c>
      <c r="K2848" s="106" t="s">
        <v>8949</v>
      </c>
      <c r="L2848" s="95" t="s">
        <v>8948</v>
      </c>
      <c r="M2848" s="97">
        <f>IF($K$6="с учетом НДС",VLOOKUP('Прайс MILWAUKEE®'!$J2848,'Legend ACC'!$A:$H,8,0)*(1-N2848),VLOOKUP('Прайс MILWAUKEE®'!$J2848,'Legend ACC'!$A:$H,8,0)*(1-N2848)/1.2)</f>
        <v>2343</v>
      </c>
      <c r="N2848" s="98">
        <f>IF(OR(E2848="Принадлежности",E2848="Ручной инструмент"),$K$5,IF($K$4=0,0,IFERROR(VLOOKUP(Q2848,LEGEND!$V$4:$W$7,2,0),$K$4)))</f>
        <v>0</v>
      </c>
      <c r="O2848" s="103" t="s">
        <v>20</v>
      </c>
      <c r="P2848" s="102" t="s">
        <v>20</v>
      </c>
      <c r="Q2848" s="102" t="s">
        <v>20</v>
      </c>
      <c r="R2848" s="116" t="s">
        <v>8950</v>
      </c>
      <c r="S2848" s="114" t="s">
        <v>4755</v>
      </c>
      <c r="T2848" s="114">
        <v>105</v>
      </c>
      <c r="U2848" s="114">
        <v>130</v>
      </c>
      <c r="V2848" s="114">
        <v>60</v>
      </c>
      <c r="W2848" s="115">
        <v>0.188</v>
      </c>
    </row>
    <row r="2849" spans="2:23" ht="25.5">
      <c r="B2849" s="95" t="s">
        <v>20807</v>
      </c>
      <c r="C2849" s="95" t="s">
        <v>20</v>
      </c>
      <c r="D2849" s="95" t="s">
        <v>20</v>
      </c>
      <c r="E2849" s="95" t="s">
        <v>17246</v>
      </c>
      <c r="F2849" s="95" t="s">
        <v>17260</v>
      </c>
      <c r="G2849" s="95" t="s">
        <v>6112</v>
      </c>
      <c r="H2849" s="14" t="s">
        <v>20849</v>
      </c>
      <c r="I2849" s="95" t="s">
        <v>8951</v>
      </c>
      <c r="J2849" s="120" t="s">
        <v>15520</v>
      </c>
      <c r="K2849" s="106" t="s">
        <v>8952</v>
      </c>
      <c r="L2849" s="95" t="s">
        <v>8951</v>
      </c>
      <c r="M2849" s="97">
        <f>IF($K$6="с учетом НДС",VLOOKUP('Прайс MILWAUKEE®'!$J2849,'Legend ACC'!$A:$H,8,0)*(1-N2849),VLOOKUP('Прайс MILWAUKEE®'!$J2849,'Legend ACC'!$A:$H,8,0)*(1-N2849)/1.2)</f>
        <v>2409</v>
      </c>
      <c r="N2849" s="98">
        <f>IF(OR(E2849="Принадлежности",E2849="Ручной инструмент"),$K$5,IF($K$4=0,0,IFERROR(VLOOKUP(Q2849,LEGEND!$V$4:$W$7,2,0),$K$4)))</f>
        <v>0</v>
      </c>
      <c r="O2849" s="103" t="s">
        <v>20</v>
      </c>
      <c r="P2849" s="102" t="s">
        <v>20</v>
      </c>
      <c r="Q2849" s="102" t="s">
        <v>20</v>
      </c>
      <c r="R2849" s="116" t="s">
        <v>8953</v>
      </c>
      <c r="S2849" s="114" t="s">
        <v>4755</v>
      </c>
      <c r="T2849" s="114">
        <v>103</v>
      </c>
      <c r="U2849" s="114">
        <v>130</v>
      </c>
      <c r="V2849" s="114">
        <v>60</v>
      </c>
      <c r="W2849" s="115">
        <v>0.20899999999999999</v>
      </c>
    </row>
    <row r="2850" spans="2:23" ht="25.5">
      <c r="B2850" s="95" t="s">
        <v>20807</v>
      </c>
      <c r="C2850" s="95" t="s">
        <v>20</v>
      </c>
      <c r="D2850" s="95" t="s">
        <v>20</v>
      </c>
      <c r="E2850" s="95" t="s">
        <v>17246</v>
      </c>
      <c r="F2850" s="95" t="s">
        <v>17260</v>
      </c>
      <c r="G2850" s="95" t="s">
        <v>6112</v>
      </c>
      <c r="H2850" s="14" t="s">
        <v>20849</v>
      </c>
      <c r="I2850" s="95" t="s">
        <v>8954</v>
      </c>
      <c r="J2850" s="120" t="s">
        <v>15521</v>
      </c>
      <c r="K2850" s="106" t="s">
        <v>8955</v>
      </c>
      <c r="L2850" s="95" t="s">
        <v>8954</v>
      </c>
      <c r="M2850" s="97">
        <f>IF($K$6="с учетом НДС",VLOOKUP('Прайс MILWAUKEE®'!$J2850,'Legend ACC'!$A:$H,8,0)*(1-N2850),VLOOKUP('Прайс MILWAUKEE®'!$J2850,'Legend ACC'!$A:$H,8,0)*(1-N2850)/1.2)</f>
        <v>2530</v>
      </c>
      <c r="N2850" s="98">
        <f>IF(OR(E2850="Принадлежности",E2850="Ручной инструмент"),$K$5,IF($K$4=0,0,IFERROR(VLOOKUP(Q2850,LEGEND!$V$4:$W$7,2,0),$K$4)))</f>
        <v>0</v>
      </c>
      <c r="O2850" s="103" t="s">
        <v>20</v>
      </c>
      <c r="P2850" s="102" t="s">
        <v>20</v>
      </c>
      <c r="Q2850" s="102" t="s">
        <v>20</v>
      </c>
      <c r="R2850" s="116" t="s">
        <v>8956</v>
      </c>
      <c r="S2850" s="114" t="s">
        <v>4755</v>
      </c>
      <c r="T2850" s="114">
        <v>102</v>
      </c>
      <c r="U2850" s="114">
        <v>130</v>
      </c>
      <c r="V2850" s="114">
        <v>55</v>
      </c>
      <c r="W2850" s="115">
        <v>0.22</v>
      </c>
    </row>
    <row r="2851" spans="2:23" ht="25.5">
      <c r="B2851" s="95" t="s">
        <v>20807</v>
      </c>
      <c r="C2851" s="95" t="s">
        <v>20</v>
      </c>
      <c r="D2851" s="95" t="s">
        <v>20</v>
      </c>
      <c r="E2851" s="95" t="s">
        <v>17246</v>
      </c>
      <c r="F2851" s="95" t="s">
        <v>17260</v>
      </c>
      <c r="G2851" s="95" t="s">
        <v>6112</v>
      </c>
      <c r="H2851" s="14" t="s">
        <v>20849</v>
      </c>
      <c r="I2851" s="95" t="s">
        <v>8957</v>
      </c>
      <c r="J2851" s="120" t="s">
        <v>15522</v>
      </c>
      <c r="K2851" s="106" t="s">
        <v>8958</v>
      </c>
      <c r="L2851" s="95" t="s">
        <v>8957</v>
      </c>
      <c r="M2851" s="97">
        <f>IF($K$6="с учетом НДС",VLOOKUP('Прайс MILWAUKEE®'!$J2851,'Legend ACC'!$A:$H,8,0)*(1-N2851),VLOOKUP('Прайс MILWAUKEE®'!$J2851,'Legend ACC'!$A:$H,8,0)*(1-N2851)/1.2)</f>
        <v>2882.0000000000005</v>
      </c>
      <c r="N2851" s="98">
        <f>IF(OR(E2851="Принадлежности",E2851="Ручной инструмент"),$K$5,IF($K$4=0,0,IFERROR(VLOOKUP(Q2851,LEGEND!$V$4:$W$7,2,0),$K$4)))</f>
        <v>0</v>
      </c>
      <c r="O2851" s="103" t="s">
        <v>20</v>
      </c>
      <c r="P2851" s="102" t="s">
        <v>20</v>
      </c>
      <c r="Q2851" s="102" t="s">
        <v>20</v>
      </c>
      <c r="R2851" s="116" t="s">
        <v>8959</v>
      </c>
      <c r="S2851" s="114" t="s">
        <v>4755</v>
      </c>
      <c r="T2851" s="114">
        <v>150</v>
      </c>
      <c r="U2851" s="114">
        <v>130</v>
      </c>
      <c r="V2851" s="114">
        <v>60</v>
      </c>
      <c r="W2851" s="115">
        <v>0.28399999999999997</v>
      </c>
    </row>
    <row r="2852" spans="2:23" ht="25.5">
      <c r="B2852" s="95" t="s">
        <v>20807</v>
      </c>
      <c r="C2852" s="95" t="s">
        <v>20</v>
      </c>
      <c r="D2852" s="95" t="s">
        <v>20</v>
      </c>
      <c r="E2852" s="95" t="s">
        <v>17246</v>
      </c>
      <c r="F2852" s="95" t="s">
        <v>17260</v>
      </c>
      <c r="G2852" s="95" t="s">
        <v>6112</v>
      </c>
      <c r="H2852" s="14" t="s">
        <v>20849</v>
      </c>
      <c r="I2852" s="95" t="s">
        <v>8960</v>
      </c>
      <c r="J2852" s="120" t="s">
        <v>15523</v>
      </c>
      <c r="K2852" s="106" t="s">
        <v>8961</v>
      </c>
      <c r="L2852" s="95" t="s">
        <v>8960</v>
      </c>
      <c r="M2852" s="97">
        <f>IF($K$6="с учетом НДС",VLOOKUP('Прайс MILWAUKEE®'!$J2852,'Legend ACC'!$A:$H,8,0)*(1-N2852),VLOOKUP('Прайс MILWAUKEE®'!$J2852,'Legend ACC'!$A:$H,8,0)*(1-N2852)/1.2)</f>
        <v>3267.0000000000005</v>
      </c>
      <c r="N2852" s="98">
        <f>IF(OR(E2852="Принадлежности",E2852="Ручной инструмент"),$K$5,IF($K$4=0,0,IFERROR(VLOOKUP(Q2852,LEGEND!$V$4:$W$7,2,0),$K$4)))</f>
        <v>0</v>
      </c>
      <c r="O2852" s="103" t="s">
        <v>20</v>
      </c>
      <c r="P2852" s="102" t="s">
        <v>20</v>
      </c>
      <c r="Q2852" s="102" t="s">
        <v>20</v>
      </c>
      <c r="R2852" s="116" t="s">
        <v>8962</v>
      </c>
      <c r="S2852" s="114" t="s">
        <v>4755</v>
      </c>
      <c r="T2852" s="114">
        <v>130</v>
      </c>
      <c r="U2852" s="114">
        <v>155</v>
      </c>
      <c r="V2852" s="114">
        <v>60</v>
      </c>
      <c r="W2852" s="115">
        <v>0.36599999999999999</v>
      </c>
    </row>
    <row r="2853" spans="2:23" ht="25.5">
      <c r="B2853" s="95" t="s">
        <v>20807</v>
      </c>
      <c r="C2853" s="95" t="s">
        <v>20</v>
      </c>
      <c r="D2853" s="95" t="s">
        <v>20</v>
      </c>
      <c r="E2853" s="95" t="s">
        <v>17246</v>
      </c>
      <c r="F2853" s="95" t="s">
        <v>17260</v>
      </c>
      <c r="G2853" s="95" t="s">
        <v>6112</v>
      </c>
      <c r="H2853" s="14" t="s">
        <v>20849</v>
      </c>
      <c r="I2853" s="95" t="s">
        <v>8963</v>
      </c>
      <c r="J2853" s="120" t="s">
        <v>15524</v>
      </c>
      <c r="K2853" s="106" t="s">
        <v>8964</v>
      </c>
      <c r="L2853" s="95" t="s">
        <v>8963</v>
      </c>
      <c r="M2853" s="97">
        <f>IF($K$6="с учетом НДС",VLOOKUP('Прайс MILWAUKEE®'!$J2853,'Legend ACC'!$A:$H,8,0)*(1-N2853),VLOOKUP('Прайс MILWAUKEE®'!$J2853,'Legend ACC'!$A:$H,8,0)*(1-N2853)/1.2)</f>
        <v>3366.0000000000005</v>
      </c>
      <c r="N2853" s="98">
        <f>IF(OR(E2853="Принадлежности",E2853="Ручной инструмент"),$K$5,IF($K$4=0,0,IFERROR(VLOOKUP(Q2853,LEGEND!$V$4:$W$7,2,0),$K$4)))</f>
        <v>0</v>
      </c>
      <c r="O2853" s="103" t="s">
        <v>20</v>
      </c>
      <c r="P2853" s="102" t="s">
        <v>20</v>
      </c>
      <c r="Q2853" s="102" t="s">
        <v>20</v>
      </c>
      <c r="R2853" s="116" t="s">
        <v>8965</v>
      </c>
      <c r="S2853" s="114" t="s">
        <v>4755</v>
      </c>
      <c r="T2853" s="114">
        <v>130</v>
      </c>
      <c r="U2853" s="114">
        <v>150</v>
      </c>
      <c r="V2853" s="114">
        <v>55</v>
      </c>
      <c r="W2853" s="115">
        <v>0.38</v>
      </c>
    </row>
    <row r="2854" spans="2:23" ht="25.5">
      <c r="B2854" s="95" t="s">
        <v>20807</v>
      </c>
      <c r="C2854" s="95" t="s">
        <v>20</v>
      </c>
      <c r="D2854" s="95" t="s">
        <v>20</v>
      </c>
      <c r="E2854" s="95" t="s">
        <v>17246</v>
      </c>
      <c r="F2854" s="95" t="s">
        <v>17260</v>
      </c>
      <c r="G2854" s="95" t="s">
        <v>6112</v>
      </c>
      <c r="H2854" s="14" t="s">
        <v>20849</v>
      </c>
      <c r="I2854" s="95" t="s">
        <v>8966</v>
      </c>
      <c r="J2854" s="120" t="s">
        <v>15525</v>
      </c>
      <c r="K2854" s="106" t="s">
        <v>8967</v>
      </c>
      <c r="L2854" s="95" t="s">
        <v>8966</v>
      </c>
      <c r="M2854" s="97">
        <f>IF($K$6="с учетом НДС",VLOOKUP('Прайс MILWAUKEE®'!$J2854,'Legend ACC'!$A:$H,8,0)*(1-N2854),VLOOKUP('Прайс MILWAUKEE®'!$J2854,'Legend ACC'!$A:$H,8,0)*(1-N2854)/1.2)</f>
        <v>3718.0000000000005</v>
      </c>
      <c r="N2854" s="98">
        <f>IF(OR(E2854="Принадлежности",E2854="Ручной инструмент"),$K$5,IF($K$4=0,0,IFERROR(VLOOKUP(Q2854,LEGEND!$V$4:$W$7,2,0),$K$4)))</f>
        <v>0</v>
      </c>
      <c r="O2854" s="103" t="s">
        <v>20</v>
      </c>
      <c r="P2854" s="102" t="s">
        <v>20</v>
      </c>
      <c r="Q2854" s="102" t="s">
        <v>20</v>
      </c>
      <c r="R2854" s="116" t="s">
        <v>8968</v>
      </c>
      <c r="S2854" s="114" t="s">
        <v>4755</v>
      </c>
      <c r="T2854" s="114">
        <v>80</v>
      </c>
      <c r="U2854" s="114">
        <v>155</v>
      </c>
      <c r="V2854" s="114">
        <v>180</v>
      </c>
      <c r="W2854" s="115">
        <v>0.48599999999999999</v>
      </c>
    </row>
    <row r="2855" spans="2:23" ht="25.5">
      <c r="B2855" s="95" t="s">
        <v>20807</v>
      </c>
      <c r="C2855" s="95" t="s">
        <v>20</v>
      </c>
      <c r="D2855" s="95" t="s">
        <v>20</v>
      </c>
      <c r="E2855" s="95" t="s">
        <v>17246</v>
      </c>
      <c r="F2855" s="95" t="s">
        <v>17260</v>
      </c>
      <c r="G2855" s="95" t="s">
        <v>6112</v>
      </c>
      <c r="H2855" s="14" t="s">
        <v>20849</v>
      </c>
      <c r="I2855" s="95" t="s">
        <v>8969</v>
      </c>
      <c r="J2855" s="120" t="s">
        <v>15526</v>
      </c>
      <c r="K2855" s="106" t="s">
        <v>8970</v>
      </c>
      <c r="L2855" s="95" t="s">
        <v>8969</v>
      </c>
      <c r="M2855" s="97">
        <f>IF($K$6="с учетом НДС",VLOOKUP('Прайс MILWAUKEE®'!$J2855,'Legend ACC'!$A:$H,8,0)*(1-N2855),VLOOKUP('Прайс MILWAUKEE®'!$J2855,'Legend ACC'!$A:$H,8,0)*(1-N2855)/1.2)</f>
        <v>3905.0000000000005</v>
      </c>
      <c r="N2855" s="98">
        <f>IF(OR(E2855="Принадлежности",E2855="Ручной инструмент"),$K$5,IF($K$4=0,0,IFERROR(VLOOKUP(Q2855,LEGEND!$V$4:$W$7,2,0),$K$4)))</f>
        <v>0</v>
      </c>
      <c r="O2855" s="103" t="s">
        <v>20</v>
      </c>
      <c r="P2855" s="102" t="s">
        <v>20</v>
      </c>
      <c r="Q2855" s="102" t="s">
        <v>20</v>
      </c>
      <c r="R2855" s="116" t="s">
        <v>8971</v>
      </c>
      <c r="S2855" s="114" t="s">
        <v>4755</v>
      </c>
      <c r="T2855" s="114">
        <v>155</v>
      </c>
      <c r="U2855" s="114">
        <v>180</v>
      </c>
      <c r="V2855" s="114">
        <v>60</v>
      </c>
      <c r="W2855" s="115">
        <v>0.97499999999999998</v>
      </c>
    </row>
    <row r="2856" spans="2:23" ht="25.5">
      <c r="B2856" s="95" t="s">
        <v>20807</v>
      </c>
      <c r="C2856" s="95" t="s">
        <v>20</v>
      </c>
      <c r="D2856" s="95" t="s">
        <v>20</v>
      </c>
      <c r="E2856" s="95" t="s">
        <v>17246</v>
      </c>
      <c r="F2856" s="95" t="s">
        <v>17260</v>
      </c>
      <c r="G2856" s="95" t="s">
        <v>6112</v>
      </c>
      <c r="H2856" s="14" t="s">
        <v>20849</v>
      </c>
      <c r="I2856" s="95" t="s">
        <v>8972</v>
      </c>
      <c r="J2856" s="120" t="s">
        <v>15527</v>
      </c>
      <c r="K2856" s="106" t="s">
        <v>8973</v>
      </c>
      <c r="L2856" s="95" t="s">
        <v>8972</v>
      </c>
      <c r="M2856" s="97">
        <f>IF($K$6="с учетом НДС",VLOOKUP('Прайс MILWAUKEE®'!$J2856,'Legend ACC'!$A:$H,8,0)*(1-N2856),VLOOKUP('Прайс MILWAUKEE®'!$J2856,'Legend ACC'!$A:$H,8,0)*(1-N2856)/1.2)</f>
        <v>4169</v>
      </c>
      <c r="N2856" s="98">
        <f>IF(OR(E2856="Принадлежности",E2856="Ручной инструмент"),$K$5,IF($K$4=0,0,IFERROR(VLOOKUP(Q2856,LEGEND!$V$4:$W$7,2,0),$K$4)))</f>
        <v>0</v>
      </c>
      <c r="O2856" s="103" t="s">
        <v>20</v>
      </c>
      <c r="P2856" s="102" t="s">
        <v>20</v>
      </c>
      <c r="Q2856" s="102" t="s">
        <v>20</v>
      </c>
      <c r="R2856" s="116" t="s">
        <v>8974</v>
      </c>
      <c r="S2856" s="114" t="s">
        <v>4755</v>
      </c>
      <c r="T2856" s="114">
        <v>155</v>
      </c>
      <c r="U2856" s="114">
        <v>180</v>
      </c>
      <c r="V2856" s="114">
        <v>60</v>
      </c>
      <c r="W2856" s="115">
        <v>0.59</v>
      </c>
    </row>
    <row r="2857" spans="2:23" ht="51">
      <c r="B2857" s="95" t="s">
        <v>20807</v>
      </c>
      <c r="C2857" s="95" t="s">
        <v>20</v>
      </c>
      <c r="D2857" s="95" t="s">
        <v>20</v>
      </c>
      <c r="E2857" s="95" t="s">
        <v>17246</v>
      </c>
      <c r="F2857" s="95" t="s">
        <v>17260</v>
      </c>
      <c r="G2857" s="95" t="s">
        <v>6112</v>
      </c>
      <c r="H2857" s="14" t="s">
        <v>20843</v>
      </c>
      <c r="I2857" s="95" t="s">
        <v>8975</v>
      </c>
      <c r="J2857" s="120" t="s">
        <v>15528</v>
      </c>
      <c r="K2857" s="106" t="s">
        <v>8976</v>
      </c>
      <c r="L2857" s="95" t="s">
        <v>8975</v>
      </c>
      <c r="M2857" s="97">
        <f>IF($K$6="с учетом НДС",VLOOKUP('Прайс MILWAUKEE®'!$J2857,'Legend ACC'!$A:$H,8,0)*(1-N2857),VLOOKUP('Прайс MILWAUKEE®'!$J2857,'Legend ACC'!$A:$H,8,0)*(1-N2857)/1.2)</f>
        <v>792.00000000000011</v>
      </c>
      <c r="N2857" s="98">
        <f>IF(OR(E2857="Принадлежности",E2857="Ручной инструмент"),$K$5,IF($K$4=0,0,IFERROR(VLOOKUP(Q2857,LEGEND!$V$4:$W$7,2,0),$K$4)))</f>
        <v>0</v>
      </c>
      <c r="O2857" s="103" t="s">
        <v>20</v>
      </c>
      <c r="P2857" s="102" t="s">
        <v>20</v>
      </c>
      <c r="Q2857" s="102" t="s">
        <v>20</v>
      </c>
      <c r="R2857" s="116" t="s">
        <v>8977</v>
      </c>
      <c r="S2857" s="114" t="s">
        <v>4755</v>
      </c>
      <c r="T2857" s="114">
        <v>19</v>
      </c>
      <c r="U2857" s="114">
        <v>19</v>
      </c>
      <c r="V2857" s="114">
        <v>55</v>
      </c>
      <c r="W2857" s="115">
        <v>0.92</v>
      </c>
    </row>
    <row r="2858" spans="2:23" ht="51">
      <c r="B2858" s="95" t="s">
        <v>20807</v>
      </c>
      <c r="C2858" s="95" t="s">
        <v>20</v>
      </c>
      <c r="D2858" s="95" t="s">
        <v>20</v>
      </c>
      <c r="E2858" s="95" t="s">
        <v>17246</v>
      </c>
      <c r="F2858" s="95" t="s">
        <v>17260</v>
      </c>
      <c r="G2858" s="95" t="s">
        <v>6112</v>
      </c>
      <c r="H2858" s="14" t="s">
        <v>20843</v>
      </c>
      <c r="I2858" s="95" t="s">
        <v>8978</v>
      </c>
      <c r="J2858" s="120" t="s">
        <v>15529</v>
      </c>
      <c r="K2858" s="106" t="s">
        <v>8979</v>
      </c>
      <c r="L2858" s="95" t="s">
        <v>8978</v>
      </c>
      <c r="M2858" s="97">
        <f>IF($K$6="с учетом НДС",VLOOKUP('Прайс MILWAUKEE®'!$J2858,'Legend ACC'!$A:$H,8,0)*(1-N2858),VLOOKUP('Прайс MILWAUKEE®'!$J2858,'Legend ACC'!$A:$H,8,0)*(1-N2858)/1.2)</f>
        <v>847.00000000000011</v>
      </c>
      <c r="N2858" s="98">
        <f>IF(OR(E2858="Принадлежности",E2858="Ручной инструмент"),$K$5,IF($K$4=0,0,IFERROR(VLOOKUP(Q2858,LEGEND!$V$4:$W$7,2,0),$K$4)))</f>
        <v>0</v>
      </c>
      <c r="O2858" s="103" t="s">
        <v>20</v>
      </c>
      <c r="P2858" s="102" t="s">
        <v>20</v>
      </c>
      <c r="Q2858" s="102" t="s">
        <v>20</v>
      </c>
      <c r="R2858" s="116" t="s">
        <v>8980</v>
      </c>
      <c r="S2858" s="114" t="s">
        <v>4755</v>
      </c>
      <c r="T2858" s="114">
        <v>55</v>
      </c>
      <c r="U2858" s="114">
        <v>18</v>
      </c>
      <c r="V2858" s="114">
        <v>18</v>
      </c>
      <c r="W2858" s="115">
        <v>3.5999999999999997E-2</v>
      </c>
    </row>
    <row r="2859" spans="2:23" ht="51">
      <c r="B2859" s="95" t="s">
        <v>20807</v>
      </c>
      <c r="C2859" s="95" t="s">
        <v>20</v>
      </c>
      <c r="D2859" s="95" t="s">
        <v>20</v>
      </c>
      <c r="E2859" s="95" t="s">
        <v>17246</v>
      </c>
      <c r="F2859" s="95" t="s">
        <v>17260</v>
      </c>
      <c r="G2859" s="95" t="s">
        <v>6112</v>
      </c>
      <c r="H2859" s="14" t="s">
        <v>20843</v>
      </c>
      <c r="I2859" s="95" t="s">
        <v>8981</v>
      </c>
      <c r="J2859" s="120" t="s">
        <v>15530</v>
      </c>
      <c r="K2859" s="106" t="s">
        <v>8982</v>
      </c>
      <c r="L2859" s="95" t="s">
        <v>8981</v>
      </c>
      <c r="M2859" s="97">
        <f>IF($K$6="с учетом НДС",VLOOKUP('Прайс MILWAUKEE®'!$J2859,'Legend ACC'!$A:$H,8,0)*(1-N2859),VLOOKUP('Прайс MILWAUKEE®'!$J2859,'Legend ACC'!$A:$H,8,0)*(1-N2859)/1.2)</f>
        <v>814.00000000000011</v>
      </c>
      <c r="N2859" s="98">
        <f>IF(OR(E2859="Принадлежности",E2859="Ручной инструмент"),$K$5,IF($K$4=0,0,IFERROR(VLOOKUP(Q2859,LEGEND!$V$4:$W$7,2,0),$K$4)))</f>
        <v>0</v>
      </c>
      <c r="O2859" s="103" t="s">
        <v>20</v>
      </c>
      <c r="P2859" s="102" t="s">
        <v>20</v>
      </c>
      <c r="Q2859" s="102" t="s">
        <v>20</v>
      </c>
      <c r="R2859" s="116" t="s">
        <v>8983</v>
      </c>
      <c r="S2859" s="114" t="s">
        <v>4755</v>
      </c>
      <c r="T2859" s="114">
        <v>22</v>
      </c>
      <c r="U2859" s="114">
        <v>22</v>
      </c>
      <c r="V2859" s="114">
        <v>56</v>
      </c>
      <c r="W2859" s="115">
        <v>4.2000000000000003E-2</v>
      </c>
    </row>
    <row r="2860" spans="2:23" ht="51">
      <c r="B2860" s="95" t="s">
        <v>20807</v>
      </c>
      <c r="C2860" s="95" t="s">
        <v>20</v>
      </c>
      <c r="D2860" s="95" t="s">
        <v>20</v>
      </c>
      <c r="E2860" s="95" t="s">
        <v>17246</v>
      </c>
      <c r="F2860" s="95" t="s">
        <v>17260</v>
      </c>
      <c r="G2860" s="95" t="s">
        <v>6112</v>
      </c>
      <c r="H2860" s="14" t="s">
        <v>20843</v>
      </c>
      <c r="I2860" s="95" t="s">
        <v>8984</v>
      </c>
      <c r="J2860" s="120" t="s">
        <v>15531</v>
      </c>
      <c r="K2860" s="106" t="s">
        <v>8985</v>
      </c>
      <c r="L2860" s="95" t="s">
        <v>8984</v>
      </c>
      <c r="M2860" s="97">
        <f>IF($K$6="с учетом НДС",VLOOKUP('Прайс MILWAUKEE®'!$J2860,'Legend ACC'!$A:$H,8,0)*(1-N2860),VLOOKUP('Прайс MILWAUKEE®'!$J2860,'Legend ACC'!$A:$H,8,0)*(1-N2860)/1.2)</f>
        <v>836.00000000000011</v>
      </c>
      <c r="N2860" s="98">
        <f>IF(OR(E2860="Принадлежности",E2860="Ручной инструмент"),$K$5,IF($K$4=0,0,IFERROR(VLOOKUP(Q2860,LEGEND!$V$4:$W$7,2,0),$K$4)))</f>
        <v>0</v>
      </c>
      <c r="O2860" s="103" t="s">
        <v>20</v>
      </c>
      <c r="P2860" s="102" t="s">
        <v>20</v>
      </c>
      <c r="Q2860" s="102" t="s">
        <v>20</v>
      </c>
      <c r="R2860" s="116" t="s">
        <v>8986</v>
      </c>
      <c r="S2860" s="114" t="s">
        <v>4755</v>
      </c>
      <c r="T2860" s="114">
        <v>56</v>
      </c>
      <c r="U2860" s="114">
        <v>26</v>
      </c>
      <c r="V2860" s="114">
        <v>26</v>
      </c>
      <c r="W2860" s="115">
        <v>5.6000000000000001E-2</v>
      </c>
    </row>
    <row r="2861" spans="2:23" ht="51">
      <c r="B2861" s="95" t="s">
        <v>20807</v>
      </c>
      <c r="C2861" s="95" t="s">
        <v>20</v>
      </c>
      <c r="D2861" s="95" t="s">
        <v>20</v>
      </c>
      <c r="E2861" s="95" t="s">
        <v>17246</v>
      </c>
      <c r="F2861" s="95" t="s">
        <v>17260</v>
      </c>
      <c r="G2861" s="95" t="s">
        <v>6112</v>
      </c>
      <c r="H2861" s="14" t="s">
        <v>20843</v>
      </c>
      <c r="I2861" s="95" t="s">
        <v>8987</v>
      </c>
      <c r="J2861" s="120" t="s">
        <v>15532</v>
      </c>
      <c r="K2861" s="106" t="s">
        <v>8988</v>
      </c>
      <c r="L2861" s="95" t="s">
        <v>8987</v>
      </c>
      <c r="M2861" s="97">
        <f>IF($K$6="с учетом НДС",VLOOKUP('Прайс MILWAUKEE®'!$J2861,'Legend ACC'!$A:$H,8,0)*(1-N2861),VLOOKUP('Прайс MILWAUKEE®'!$J2861,'Legend ACC'!$A:$H,8,0)*(1-N2861)/1.2)</f>
        <v>858.00000000000011</v>
      </c>
      <c r="N2861" s="98">
        <f>IF(OR(E2861="Принадлежности",E2861="Ручной инструмент"),$K$5,IF($K$4=0,0,IFERROR(VLOOKUP(Q2861,LEGEND!$V$4:$W$7,2,0),$K$4)))</f>
        <v>0</v>
      </c>
      <c r="O2861" s="103" t="s">
        <v>20</v>
      </c>
      <c r="P2861" s="102" t="s">
        <v>20</v>
      </c>
      <c r="Q2861" s="102" t="s">
        <v>20</v>
      </c>
      <c r="R2861" s="116" t="s">
        <v>8989</v>
      </c>
      <c r="S2861" s="114" t="s">
        <v>4755</v>
      </c>
      <c r="T2861" s="114">
        <v>28</v>
      </c>
      <c r="U2861" s="114">
        <v>28</v>
      </c>
      <c r="V2861" s="114">
        <v>55</v>
      </c>
      <c r="W2861" s="115">
        <v>7.1999999999999995E-2</v>
      </c>
    </row>
    <row r="2862" spans="2:23" ht="51">
      <c r="B2862" s="95" t="s">
        <v>20807</v>
      </c>
      <c r="C2862" s="95" t="s">
        <v>20</v>
      </c>
      <c r="D2862" s="95" t="s">
        <v>20</v>
      </c>
      <c r="E2862" s="95" t="s">
        <v>17246</v>
      </c>
      <c r="F2862" s="95" t="s">
        <v>17260</v>
      </c>
      <c r="G2862" s="95" t="s">
        <v>6112</v>
      </c>
      <c r="H2862" s="14" t="s">
        <v>20843</v>
      </c>
      <c r="I2862" s="95" t="s">
        <v>8990</v>
      </c>
      <c r="J2862" s="120" t="s">
        <v>15533</v>
      </c>
      <c r="K2862" s="106" t="s">
        <v>8991</v>
      </c>
      <c r="L2862" s="95" t="s">
        <v>8990</v>
      </c>
      <c r="M2862" s="97">
        <f>IF($K$6="с учетом НДС",VLOOKUP('Прайс MILWAUKEE®'!$J2862,'Legend ACC'!$A:$H,8,0)*(1-N2862),VLOOKUP('Прайс MILWAUKEE®'!$J2862,'Legend ACC'!$A:$H,8,0)*(1-N2862)/1.2)</f>
        <v>869.00000000000011</v>
      </c>
      <c r="N2862" s="98">
        <f>IF(OR(E2862="Принадлежности",E2862="Ручной инструмент"),$K$5,IF($K$4=0,0,IFERROR(VLOOKUP(Q2862,LEGEND!$V$4:$W$7,2,0),$K$4)))</f>
        <v>0</v>
      </c>
      <c r="O2862" s="103" t="s">
        <v>20</v>
      </c>
      <c r="P2862" s="102" t="s">
        <v>20</v>
      </c>
      <c r="Q2862" s="102" t="s">
        <v>20</v>
      </c>
      <c r="R2862" s="116" t="s">
        <v>8992</v>
      </c>
      <c r="S2862" s="114" t="s">
        <v>4755</v>
      </c>
      <c r="T2862" s="114">
        <v>30</v>
      </c>
      <c r="U2862" s="114">
        <v>30</v>
      </c>
      <c r="V2862" s="114">
        <v>55</v>
      </c>
      <c r="W2862" s="115">
        <v>8.5999999999999993E-2</v>
      </c>
    </row>
    <row r="2863" spans="2:23" ht="51">
      <c r="B2863" s="95" t="s">
        <v>20807</v>
      </c>
      <c r="C2863" s="95" t="s">
        <v>20</v>
      </c>
      <c r="D2863" s="95" t="s">
        <v>20</v>
      </c>
      <c r="E2863" s="95" t="s">
        <v>17246</v>
      </c>
      <c r="F2863" s="95" t="s">
        <v>17260</v>
      </c>
      <c r="G2863" s="95" t="s">
        <v>6112</v>
      </c>
      <c r="H2863" s="14" t="s">
        <v>20843</v>
      </c>
      <c r="I2863" s="95" t="s">
        <v>8993</v>
      </c>
      <c r="J2863" s="120" t="s">
        <v>15534</v>
      </c>
      <c r="K2863" s="106" t="s">
        <v>8994</v>
      </c>
      <c r="L2863" s="95" t="s">
        <v>8993</v>
      </c>
      <c r="M2863" s="97">
        <f>IF($K$6="с учетом НДС",VLOOKUP('Прайс MILWAUKEE®'!$J2863,'Legend ACC'!$A:$H,8,0)*(1-N2863),VLOOKUP('Прайс MILWAUKEE®'!$J2863,'Legend ACC'!$A:$H,8,0)*(1-N2863)/1.2)</f>
        <v>880.00000000000011</v>
      </c>
      <c r="N2863" s="98">
        <f>IF(OR(E2863="Принадлежности",E2863="Ручной инструмент"),$K$5,IF($K$4=0,0,IFERROR(VLOOKUP(Q2863,LEGEND!$V$4:$W$7,2,0),$K$4)))</f>
        <v>0</v>
      </c>
      <c r="O2863" s="103" t="s">
        <v>20</v>
      </c>
      <c r="P2863" s="102" t="s">
        <v>20</v>
      </c>
      <c r="Q2863" s="102" t="s">
        <v>20</v>
      </c>
      <c r="R2863" s="116" t="s">
        <v>8995</v>
      </c>
      <c r="S2863" s="114" t="s">
        <v>4755</v>
      </c>
      <c r="T2863" s="114">
        <v>32</v>
      </c>
      <c r="U2863" s="114">
        <v>32</v>
      </c>
      <c r="V2863" s="114">
        <v>56</v>
      </c>
      <c r="W2863" s="115">
        <v>7.5999999999999998E-2</v>
      </c>
    </row>
    <row r="2864" spans="2:23" ht="51">
      <c r="B2864" s="95" t="s">
        <v>20807</v>
      </c>
      <c r="C2864" s="95" t="s">
        <v>20</v>
      </c>
      <c r="D2864" s="95" t="s">
        <v>20</v>
      </c>
      <c r="E2864" s="95" t="s">
        <v>17246</v>
      </c>
      <c r="F2864" s="95" t="s">
        <v>17260</v>
      </c>
      <c r="G2864" s="95" t="s">
        <v>6112</v>
      </c>
      <c r="H2864" s="14" t="s">
        <v>20843</v>
      </c>
      <c r="I2864" s="95" t="s">
        <v>8996</v>
      </c>
      <c r="J2864" s="120" t="s">
        <v>15535</v>
      </c>
      <c r="K2864" s="106" t="s">
        <v>8997</v>
      </c>
      <c r="L2864" s="95" t="s">
        <v>8996</v>
      </c>
      <c r="M2864" s="97">
        <f>IF($K$6="с учетом НДС",VLOOKUP('Прайс MILWAUKEE®'!$J2864,'Legend ACC'!$A:$H,8,0)*(1-N2864),VLOOKUP('Прайс MILWAUKEE®'!$J2864,'Legend ACC'!$A:$H,8,0)*(1-N2864)/1.2)</f>
        <v>891.00000000000011</v>
      </c>
      <c r="N2864" s="98">
        <f>IF(OR(E2864="Принадлежности",E2864="Ручной инструмент"),$K$5,IF($K$4=0,0,IFERROR(VLOOKUP(Q2864,LEGEND!$V$4:$W$7,2,0),$K$4)))</f>
        <v>0</v>
      </c>
      <c r="O2864" s="103" t="s">
        <v>20</v>
      </c>
      <c r="P2864" s="102" t="s">
        <v>20</v>
      </c>
      <c r="Q2864" s="102" t="s">
        <v>20</v>
      </c>
      <c r="R2864" s="116" t="s">
        <v>8998</v>
      </c>
      <c r="S2864" s="114" t="s">
        <v>4755</v>
      </c>
      <c r="T2864" s="114">
        <v>35</v>
      </c>
      <c r="U2864" s="114">
        <v>35</v>
      </c>
      <c r="V2864" s="114">
        <v>55</v>
      </c>
      <c r="W2864" s="115">
        <v>0.09</v>
      </c>
    </row>
    <row r="2865" spans="2:23" ht="51">
      <c r="B2865" s="95" t="s">
        <v>20807</v>
      </c>
      <c r="C2865" s="95" t="s">
        <v>20</v>
      </c>
      <c r="D2865" s="95" t="s">
        <v>20</v>
      </c>
      <c r="E2865" s="95" t="s">
        <v>17246</v>
      </c>
      <c r="F2865" s="95" t="s">
        <v>17260</v>
      </c>
      <c r="G2865" s="95" t="s">
        <v>6112</v>
      </c>
      <c r="H2865" s="14" t="s">
        <v>20843</v>
      </c>
      <c r="I2865" s="95" t="s">
        <v>8999</v>
      </c>
      <c r="J2865" s="120" t="s">
        <v>15536</v>
      </c>
      <c r="K2865" s="106" t="s">
        <v>9000</v>
      </c>
      <c r="L2865" s="95" t="s">
        <v>8999</v>
      </c>
      <c r="M2865" s="97">
        <f>IF($K$6="с учетом НДС",VLOOKUP('Прайс MILWAUKEE®'!$J2865,'Legend ACC'!$A:$H,8,0)*(1-N2865),VLOOKUP('Прайс MILWAUKEE®'!$J2865,'Legend ACC'!$A:$H,8,0)*(1-N2865)/1.2)</f>
        <v>913.00000000000011</v>
      </c>
      <c r="N2865" s="98">
        <f>IF(OR(E2865="Принадлежности",E2865="Ручной инструмент"),$K$5,IF($K$4=0,0,IFERROR(VLOOKUP(Q2865,LEGEND!$V$4:$W$7,2,0),$K$4)))</f>
        <v>0</v>
      </c>
      <c r="O2865" s="103" t="s">
        <v>20</v>
      </c>
      <c r="P2865" s="102" t="s">
        <v>20</v>
      </c>
      <c r="Q2865" s="102" t="s">
        <v>20</v>
      </c>
      <c r="R2865" s="116" t="s">
        <v>9001</v>
      </c>
      <c r="S2865" s="114" t="s">
        <v>4755</v>
      </c>
      <c r="T2865" s="114">
        <v>38</v>
      </c>
      <c r="U2865" s="114">
        <v>38</v>
      </c>
      <c r="V2865" s="114">
        <v>47</v>
      </c>
      <c r="W2865" s="115">
        <v>6.8000000000000005E-2</v>
      </c>
    </row>
    <row r="2866" spans="2:23" ht="51">
      <c r="B2866" s="95" t="s">
        <v>20807</v>
      </c>
      <c r="C2866" s="95" t="s">
        <v>20</v>
      </c>
      <c r="D2866" s="95" t="s">
        <v>20</v>
      </c>
      <c r="E2866" s="95" t="s">
        <v>17246</v>
      </c>
      <c r="F2866" s="95" t="s">
        <v>17260</v>
      </c>
      <c r="G2866" s="95" t="s">
        <v>6112</v>
      </c>
      <c r="H2866" s="14" t="s">
        <v>20843</v>
      </c>
      <c r="I2866" s="95" t="s">
        <v>9002</v>
      </c>
      <c r="J2866" s="120" t="s">
        <v>15537</v>
      </c>
      <c r="K2866" s="106" t="s">
        <v>9003</v>
      </c>
      <c r="L2866" s="95" t="s">
        <v>9002</v>
      </c>
      <c r="M2866" s="97">
        <f>IF($K$6="с учетом НДС",VLOOKUP('Прайс MILWAUKEE®'!$J2866,'Legend ACC'!$A:$H,8,0)*(1-N2866),VLOOKUP('Прайс MILWAUKEE®'!$J2866,'Legend ACC'!$A:$H,8,0)*(1-N2866)/1.2)</f>
        <v>935.00000000000011</v>
      </c>
      <c r="N2866" s="98">
        <f>IF(OR(E2866="Принадлежности",E2866="Ручной инструмент"),$K$5,IF($K$4=0,0,IFERROR(VLOOKUP(Q2866,LEGEND!$V$4:$W$7,2,0),$K$4)))</f>
        <v>0</v>
      </c>
      <c r="O2866" s="103" t="s">
        <v>20</v>
      </c>
      <c r="P2866" s="102" t="s">
        <v>20</v>
      </c>
      <c r="Q2866" s="102" t="s">
        <v>20</v>
      </c>
      <c r="R2866" s="116" t="s">
        <v>9004</v>
      </c>
      <c r="S2866" s="114" t="s">
        <v>4755</v>
      </c>
      <c r="T2866" s="114">
        <v>41</v>
      </c>
      <c r="U2866" s="114">
        <v>41</v>
      </c>
      <c r="V2866" s="114">
        <v>48</v>
      </c>
      <c r="W2866" s="115">
        <v>0.08</v>
      </c>
    </row>
    <row r="2867" spans="2:23" ht="51">
      <c r="B2867" s="95" t="s">
        <v>20807</v>
      </c>
      <c r="C2867" s="95" t="s">
        <v>20</v>
      </c>
      <c r="D2867" s="95" t="s">
        <v>20</v>
      </c>
      <c r="E2867" s="95" t="s">
        <v>17246</v>
      </c>
      <c r="F2867" s="95" t="s">
        <v>17260</v>
      </c>
      <c r="G2867" s="95" t="s">
        <v>6112</v>
      </c>
      <c r="H2867" s="14" t="s">
        <v>20843</v>
      </c>
      <c r="I2867" s="95" t="s">
        <v>9005</v>
      </c>
      <c r="J2867" s="120" t="s">
        <v>15538</v>
      </c>
      <c r="K2867" s="106" t="s">
        <v>9006</v>
      </c>
      <c r="L2867" s="95" t="s">
        <v>9005</v>
      </c>
      <c r="M2867" s="97">
        <f>IF($K$6="с учетом НДС",VLOOKUP('Прайс MILWAUKEE®'!$J2867,'Legend ACC'!$A:$H,8,0)*(1-N2867),VLOOKUP('Прайс MILWAUKEE®'!$J2867,'Legend ACC'!$A:$H,8,0)*(1-N2867)/1.2)</f>
        <v>957.00000000000011</v>
      </c>
      <c r="N2867" s="98">
        <f>IF(OR(E2867="Принадлежности",E2867="Ручной инструмент"),$K$5,IF($K$4=0,0,IFERROR(VLOOKUP(Q2867,LEGEND!$V$4:$W$7,2,0),$K$4)))</f>
        <v>0</v>
      </c>
      <c r="O2867" s="103" t="s">
        <v>20</v>
      </c>
      <c r="P2867" s="102" t="s">
        <v>20</v>
      </c>
      <c r="Q2867" s="102" t="s">
        <v>20</v>
      </c>
      <c r="R2867" s="116" t="s">
        <v>9007</v>
      </c>
      <c r="S2867" s="114" t="s">
        <v>4755</v>
      </c>
      <c r="T2867" s="114">
        <v>44</v>
      </c>
      <c r="U2867" s="114">
        <v>44</v>
      </c>
      <c r="V2867" s="114">
        <v>48</v>
      </c>
      <c r="W2867" s="115">
        <v>0.09</v>
      </c>
    </row>
    <row r="2868" spans="2:23" ht="51">
      <c r="B2868" s="95" t="s">
        <v>20807</v>
      </c>
      <c r="C2868" s="95" t="s">
        <v>20</v>
      </c>
      <c r="D2868" s="95" t="s">
        <v>20</v>
      </c>
      <c r="E2868" s="95" t="s">
        <v>17246</v>
      </c>
      <c r="F2868" s="95" t="s">
        <v>17260</v>
      </c>
      <c r="G2868" s="95" t="s">
        <v>6112</v>
      </c>
      <c r="H2868" s="14" t="s">
        <v>20843</v>
      </c>
      <c r="I2868" s="95" t="s">
        <v>9008</v>
      </c>
      <c r="J2868" s="120" t="s">
        <v>15539</v>
      </c>
      <c r="K2868" s="106" t="s">
        <v>9009</v>
      </c>
      <c r="L2868" s="95" t="s">
        <v>9008</v>
      </c>
      <c r="M2868" s="97">
        <f>IF($K$6="с учетом НДС",VLOOKUP('Прайс MILWAUKEE®'!$J2868,'Legend ACC'!$A:$H,8,0)*(1-N2868),VLOOKUP('Прайс MILWAUKEE®'!$J2868,'Legend ACC'!$A:$H,8,0)*(1-N2868)/1.2)</f>
        <v>1001.0000000000001</v>
      </c>
      <c r="N2868" s="98">
        <f>IF(OR(E2868="Принадлежности",E2868="Ручной инструмент"),$K$5,IF($K$4=0,0,IFERROR(VLOOKUP(Q2868,LEGEND!$V$4:$W$7,2,0),$K$4)))</f>
        <v>0</v>
      </c>
      <c r="O2868" s="103" t="s">
        <v>20</v>
      </c>
      <c r="P2868" s="102" t="s">
        <v>20</v>
      </c>
      <c r="Q2868" s="102" t="s">
        <v>20</v>
      </c>
      <c r="R2868" s="116" t="s">
        <v>9010</v>
      </c>
      <c r="S2868" s="114" t="s">
        <v>4755</v>
      </c>
      <c r="T2868" s="114">
        <v>51</v>
      </c>
      <c r="U2868" s="114">
        <v>51</v>
      </c>
      <c r="V2868" s="114">
        <v>50</v>
      </c>
      <c r="W2868" s="115">
        <v>0.11799999999999999</v>
      </c>
    </row>
    <row r="2869" spans="2:23" ht="51">
      <c r="B2869" s="95" t="s">
        <v>20807</v>
      </c>
      <c r="C2869" s="95" t="s">
        <v>20</v>
      </c>
      <c r="D2869" s="95" t="s">
        <v>20</v>
      </c>
      <c r="E2869" s="95" t="s">
        <v>17246</v>
      </c>
      <c r="F2869" s="95" t="s">
        <v>17260</v>
      </c>
      <c r="G2869" s="95" t="s">
        <v>6112</v>
      </c>
      <c r="H2869" s="14" t="s">
        <v>20843</v>
      </c>
      <c r="I2869" s="95" t="s">
        <v>9011</v>
      </c>
      <c r="J2869" s="120" t="s">
        <v>15540</v>
      </c>
      <c r="K2869" s="106" t="s">
        <v>9012</v>
      </c>
      <c r="L2869" s="95" t="s">
        <v>9011</v>
      </c>
      <c r="M2869" s="97">
        <f>IF($K$6="с учетом НДС",VLOOKUP('Прайс MILWAUKEE®'!$J2869,'Legend ACC'!$A:$H,8,0)*(1-N2869),VLOOKUP('Прайс MILWAUKEE®'!$J2869,'Legend ACC'!$A:$H,8,0)*(1-N2869)/1.2)</f>
        <v>1023.0000000000001</v>
      </c>
      <c r="N2869" s="98">
        <f>IF(OR(E2869="Принадлежности",E2869="Ручной инструмент"),$K$5,IF($K$4=0,0,IFERROR(VLOOKUP(Q2869,LEGEND!$V$4:$W$7,2,0),$K$4)))</f>
        <v>0</v>
      </c>
      <c r="O2869" s="103" t="s">
        <v>20</v>
      </c>
      <c r="P2869" s="102" t="s">
        <v>20</v>
      </c>
      <c r="Q2869" s="102" t="s">
        <v>20</v>
      </c>
      <c r="R2869" s="116" t="s">
        <v>9013</v>
      </c>
      <c r="S2869" s="114" t="s">
        <v>4755</v>
      </c>
      <c r="T2869" s="114">
        <v>54</v>
      </c>
      <c r="U2869" s="114">
        <v>54</v>
      </c>
      <c r="V2869" s="114">
        <v>46</v>
      </c>
      <c r="W2869" s="115">
        <v>0.13200000000000001</v>
      </c>
    </row>
    <row r="2870" spans="2:23" ht="51">
      <c r="B2870" s="95" t="s">
        <v>20807</v>
      </c>
      <c r="C2870" s="95" t="s">
        <v>20</v>
      </c>
      <c r="D2870" s="95" t="s">
        <v>20</v>
      </c>
      <c r="E2870" s="95" t="s">
        <v>17246</v>
      </c>
      <c r="F2870" s="95" t="s">
        <v>17260</v>
      </c>
      <c r="G2870" s="95" t="s">
        <v>6112</v>
      </c>
      <c r="H2870" s="14" t="s">
        <v>20843</v>
      </c>
      <c r="I2870" s="95" t="s">
        <v>9014</v>
      </c>
      <c r="J2870" s="120" t="s">
        <v>15541</v>
      </c>
      <c r="K2870" s="106" t="s">
        <v>9015</v>
      </c>
      <c r="L2870" s="95" t="s">
        <v>9014</v>
      </c>
      <c r="M2870" s="97">
        <f>IF($K$6="с учетом НДС",VLOOKUP('Прайс MILWAUKEE®'!$J2870,'Legend ACC'!$A:$H,8,0)*(1-N2870),VLOOKUP('Прайс MILWAUKEE®'!$J2870,'Legend ACC'!$A:$H,8,0)*(1-N2870)/1.2)</f>
        <v>1056</v>
      </c>
      <c r="N2870" s="98">
        <f>IF(OR(E2870="Принадлежности",E2870="Ручной инструмент"),$K$5,IF($K$4=0,0,IFERROR(VLOOKUP(Q2870,LEGEND!$V$4:$W$7,2,0),$K$4)))</f>
        <v>0</v>
      </c>
      <c r="O2870" s="103" t="s">
        <v>20</v>
      </c>
      <c r="P2870" s="102" t="s">
        <v>20</v>
      </c>
      <c r="Q2870" s="102" t="s">
        <v>20</v>
      </c>
      <c r="R2870" s="116" t="s">
        <v>9016</v>
      </c>
      <c r="S2870" s="114" t="s">
        <v>4755</v>
      </c>
      <c r="T2870" s="114">
        <v>57</v>
      </c>
      <c r="U2870" s="114">
        <v>57</v>
      </c>
      <c r="V2870" s="114">
        <v>48</v>
      </c>
      <c r="W2870" s="115">
        <v>0.34599999999999997</v>
      </c>
    </row>
    <row r="2871" spans="2:23" ht="51">
      <c r="B2871" s="95" t="s">
        <v>20807</v>
      </c>
      <c r="C2871" s="95" t="s">
        <v>20</v>
      </c>
      <c r="D2871" s="95" t="s">
        <v>20</v>
      </c>
      <c r="E2871" s="95" t="s">
        <v>17246</v>
      </c>
      <c r="F2871" s="95" t="s">
        <v>17260</v>
      </c>
      <c r="G2871" s="95" t="s">
        <v>6112</v>
      </c>
      <c r="H2871" s="14" t="s">
        <v>20843</v>
      </c>
      <c r="I2871" s="95" t="s">
        <v>9017</v>
      </c>
      <c r="J2871" s="120" t="s">
        <v>15542</v>
      </c>
      <c r="K2871" s="106" t="s">
        <v>9018</v>
      </c>
      <c r="L2871" s="95" t="s">
        <v>9017</v>
      </c>
      <c r="M2871" s="97">
        <f>IF($K$6="с учетом НДС",VLOOKUP('Прайс MILWAUKEE®'!$J2871,'Legend ACC'!$A:$H,8,0)*(1-N2871),VLOOKUP('Прайс MILWAUKEE®'!$J2871,'Legend ACC'!$A:$H,8,0)*(1-N2871)/1.2)</f>
        <v>1078</v>
      </c>
      <c r="N2871" s="98">
        <f>IF(OR(E2871="Принадлежности",E2871="Ручной инструмент"),$K$5,IF($K$4=0,0,IFERROR(VLOOKUP(Q2871,LEGEND!$V$4:$W$7,2,0),$K$4)))</f>
        <v>0</v>
      </c>
      <c r="O2871" s="103" t="s">
        <v>20</v>
      </c>
      <c r="P2871" s="102" t="s">
        <v>20</v>
      </c>
      <c r="Q2871" s="102" t="s">
        <v>20</v>
      </c>
      <c r="R2871" s="116" t="s">
        <v>9019</v>
      </c>
      <c r="S2871" s="114" t="s">
        <v>4755</v>
      </c>
      <c r="T2871" s="114">
        <v>570</v>
      </c>
      <c r="U2871" s="114">
        <v>470</v>
      </c>
      <c r="V2871" s="114">
        <v>470</v>
      </c>
      <c r="W2871" s="115">
        <v>0.16200000000000001</v>
      </c>
    </row>
    <row r="2872" spans="2:23" ht="51">
      <c r="B2872" s="95" t="s">
        <v>20807</v>
      </c>
      <c r="C2872" s="95" t="s">
        <v>20</v>
      </c>
      <c r="D2872" s="95" t="s">
        <v>20</v>
      </c>
      <c r="E2872" s="95" t="s">
        <v>17246</v>
      </c>
      <c r="F2872" s="95" t="s">
        <v>17260</v>
      </c>
      <c r="G2872" s="95" t="s">
        <v>6112</v>
      </c>
      <c r="H2872" s="14" t="s">
        <v>20843</v>
      </c>
      <c r="I2872" s="95" t="s">
        <v>9020</v>
      </c>
      <c r="J2872" s="120" t="s">
        <v>15543</v>
      </c>
      <c r="K2872" s="106" t="s">
        <v>9021</v>
      </c>
      <c r="L2872" s="95" t="s">
        <v>9020</v>
      </c>
      <c r="M2872" s="97">
        <f>IF($K$6="с учетом НДС",VLOOKUP('Прайс MILWAUKEE®'!$J2872,'Legend ACC'!$A:$H,8,0)*(1-N2872),VLOOKUP('Прайс MILWAUKEE®'!$J2872,'Legend ACC'!$A:$H,8,0)*(1-N2872)/1.2)</f>
        <v>1111</v>
      </c>
      <c r="N2872" s="98">
        <f>IF(OR(E2872="Принадлежности",E2872="Ручной инструмент"),$K$5,IF($K$4=0,0,IFERROR(VLOOKUP(Q2872,LEGEND!$V$4:$W$7,2,0),$K$4)))</f>
        <v>0</v>
      </c>
      <c r="O2872" s="103" t="s">
        <v>20</v>
      </c>
      <c r="P2872" s="102" t="s">
        <v>20</v>
      </c>
      <c r="Q2872" s="102" t="s">
        <v>20</v>
      </c>
      <c r="R2872" s="116" t="s">
        <v>9022</v>
      </c>
      <c r="S2872" s="114" t="s">
        <v>4755</v>
      </c>
      <c r="T2872" s="114">
        <v>64</v>
      </c>
      <c r="U2872" s="114">
        <v>64</v>
      </c>
      <c r="V2872" s="114">
        <v>46</v>
      </c>
      <c r="W2872" s="115">
        <v>0.17599999999999999</v>
      </c>
    </row>
    <row r="2873" spans="2:23" ht="51">
      <c r="B2873" s="95" t="s">
        <v>20807</v>
      </c>
      <c r="C2873" s="95" t="s">
        <v>20</v>
      </c>
      <c r="D2873" s="95" t="s">
        <v>20</v>
      </c>
      <c r="E2873" s="95" t="s">
        <v>17246</v>
      </c>
      <c r="F2873" s="95" t="s">
        <v>17260</v>
      </c>
      <c r="G2873" s="95" t="s">
        <v>6112</v>
      </c>
      <c r="H2873" s="14" t="s">
        <v>20843</v>
      </c>
      <c r="I2873" s="95" t="s">
        <v>9023</v>
      </c>
      <c r="J2873" s="120" t="s">
        <v>15544</v>
      </c>
      <c r="K2873" s="106" t="s">
        <v>9024</v>
      </c>
      <c r="L2873" s="95" t="s">
        <v>9023</v>
      </c>
      <c r="M2873" s="97">
        <f>IF($K$6="с учетом НДС",VLOOKUP('Прайс MILWAUKEE®'!$J2873,'Legend ACC'!$A:$H,8,0)*(1-N2873),VLOOKUP('Прайс MILWAUKEE®'!$J2873,'Legend ACC'!$A:$H,8,0)*(1-N2873)/1.2)</f>
        <v>1133</v>
      </c>
      <c r="N2873" s="98">
        <f>IF(OR(E2873="Принадлежности",E2873="Ручной инструмент"),$K$5,IF($K$4=0,0,IFERROR(VLOOKUP(Q2873,LEGEND!$V$4:$W$7,2,0),$K$4)))</f>
        <v>0</v>
      </c>
      <c r="O2873" s="103" t="s">
        <v>20</v>
      </c>
      <c r="P2873" s="102" t="s">
        <v>20</v>
      </c>
      <c r="Q2873" s="102" t="s">
        <v>20</v>
      </c>
      <c r="R2873" s="116" t="s">
        <v>9025</v>
      </c>
      <c r="S2873" s="114" t="s">
        <v>4755</v>
      </c>
      <c r="T2873" s="114">
        <v>67</v>
      </c>
      <c r="U2873" s="114">
        <v>67</v>
      </c>
      <c r="V2873" s="114">
        <v>65</v>
      </c>
      <c r="W2873" s="115">
        <v>0.2</v>
      </c>
    </row>
    <row r="2874" spans="2:23" ht="51">
      <c r="B2874" s="95" t="s">
        <v>20807</v>
      </c>
      <c r="C2874" s="95" t="s">
        <v>20</v>
      </c>
      <c r="D2874" s="95" t="s">
        <v>20</v>
      </c>
      <c r="E2874" s="95" t="s">
        <v>17246</v>
      </c>
      <c r="F2874" s="95" t="s">
        <v>17260</v>
      </c>
      <c r="G2874" s="95" t="s">
        <v>6112</v>
      </c>
      <c r="H2874" s="14" t="s">
        <v>20843</v>
      </c>
      <c r="I2874" s="95" t="s">
        <v>9026</v>
      </c>
      <c r="J2874" s="120" t="s">
        <v>15545</v>
      </c>
      <c r="K2874" s="106" t="s">
        <v>9027</v>
      </c>
      <c r="L2874" s="95" t="s">
        <v>9026</v>
      </c>
      <c r="M2874" s="97">
        <f>IF($K$6="с учетом НДС",VLOOKUP('Прайс MILWAUKEE®'!$J2874,'Legend ACC'!$A:$H,8,0)*(1-N2874),VLOOKUP('Прайс MILWAUKEE®'!$J2874,'Legend ACC'!$A:$H,8,0)*(1-N2874)/1.2)</f>
        <v>1133</v>
      </c>
      <c r="N2874" s="98">
        <f>IF(OR(E2874="Принадлежности",E2874="Ручной инструмент"),$K$5,IF($K$4=0,0,IFERROR(VLOOKUP(Q2874,LEGEND!$V$4:$W$7,2,0),$K$4)))</f>
        <v>0</v>
      </c>
      <c r="O2874" s="103" t="s">
        <v>20</v>
      </c>
      <c r="P2874" s="102" t="s">
        <v>20</v>
      </c>
      <c r="Q2874" s="102" t="s">
        <v>20</v>
      </c>
      <c r="R2874" s="116" t="s">
        <v>9028</v>
      </c>
      <c r="S2874" s="114" t="s">
        <v>4755</v>
      </c>
      <c r="T2874" s="114">
        <v>360</v>
      </c>
      <c r="U2874" s="114">
        <v>340</v>
      </c>
      <c r="V2874" s="114">
        <v>65</v>
      </c>
      <c r="W2874" s="115">
        <v>0.2</v>
      </c>
    </row>
    <row r="2875" spans="2:23" ht="51">
      <c r="B2875" s="95" t="s">
        <v>20807</v>
      </c>
      <c r="C2875" s="95" t="s">
        <v>20</v>
      </c>
      <c r="D2875" s="95" t="s">
        <v>20</v>
      </c>
      <c r="E2875" s="95" t="s">
        <v>17246</v>
      </c>
      <c r="F2875" s="95" t="s">
        <v>17260</v>
      </c>
      <c r="G2875" s="95" t="s">
        <v>6112</v>
      </c>
      <c r="H2875" s="14" t="s">
        <v>20843</v>
      </c>
      <c r="I2875" s="95" t="s">
        <v>9029</v>
      </c>
      <c r="J2875" s="120" t="s">
        <v>15546</v>
      </c>
      <c r="K2875" s="106" t="s">
        <v>9030</v>
      </c>
      <c r="L2875" s="95" t="s">
        <v>9029</v>
      </c>
      <c r="M2875" s="97">
        <f>IF($K$6="с учетом НДС",VLOOKUP('Прайс MILWAUKEE®'!$J2875,'Legend ACC'!$A:$H,8,0)*(1-N2875),VLOOKUP('Прайс MILWAUKEE®'!$J2875,'Legend ACC'!$A:$H,8,0)*(1-N2875)/1.2)</f>
        <v>1199</v>
      </c>
      <c r="N2875" s="98">
        <f>IF(OR(E2875="Принадлежности",E2875="Ручной инструмент"),$K$5,IF($K$4=0,0,IFERROR(VLOOKUP(Q2875,LEGEND!$V$4:$W$7,2,0),$K$4)))</f>
        <v>0</v>
      </c>
      <c r="O2875" s="103" t="s">
        <v>20</v>
      </c>
      <c r="P2875" s="102" t="s">
        <v>20</v>
      </c>
      <c r="Q2875" s="102" t="s">
        <v>20</v>
      </c>
      <c r="R2875" s="116" t="s">
        <v>9031</v>
      </c>
      <c r="S2875" s="114" t="s">
        <v>4755</v>
      </c>
      <c r="T2875" s="114">
        <v>76</v>
      </c>
      <c r="U2875" s="114">
        <v>76</v>
      </c>
      <c r="V2875" s="114">
        <v>48</v>
      </c>
      <c r="W2875" s="115">
        <v>0.23599999999999999</v>
      </c>
    </row>
    <row r="2876" spans="2:23" ht="51">
      <c r="B2876" s="95" t="s">
        <v>20807</v>
      </c>
      <c r="C2876" s="95" t="s">
        <v>20</v>
      </c>
      <c r="D2876" s="95" t="s">
        <v>20</v>
      </c>
      <c r="E2876" s="95" t="s">
        <v>17246</v>
      </c>
      <c r="F2876" s="95" t="s">
        <v>17260</v>
      </c>
      <c r="G2876" s="95" t="s">
        <v>6112</v>
      </c>
      <c r="H2876" s="14" t="s">
        <v>20843</v>
      </c>
      <c r="I2876" s="95" t="s">
        <v>9032</v>
      </c>
      <c r="J2876" s="120" t="s">
        <v>15547</v>
      </c>
      <c r="K2876" s="106" t="s">
        <v>9033</v>
      </c>
      <c r="L2876" s="95" t="s">
        <v>9032</v>
      </c>
      <c r="M2876" s="97">
        <f>IF($K$6="с учетом НДС",VLOOKUP('Прайс MILWAUKEE®'!$J2876,'Legend ACC'!$A:$H,8,0)*(1-N2876),VLOOKUP('Прайс MILWAUKEE®'!$J2876,'Legend ACC'!$A:$H,8,0)*(1-N2876)/1.2)</f>
        <v>1309</v>
      </c>
      <c r="N2876" s="98">
        <f>IF(OR(E2876="Принадлежности",E2876="Ручной инструмент"),$K$5,IF($K$4=0,0,IFERROR(VLOOKUP(Q2876,LEGEND!$V$4:$W$7,2,0),$K$4)))</f>
        <v>0</v>
      </c>
      <c r="O2876" s="103" t="s">
        <v>20</v>
      </c>
      <c r="P2876" s="102" t="s">
        <v>20</v>
      </c>
      <c r="Q2876" s="102" t="s">
        <v>20</v>
      </c>
      <c r="R2876" s="116" t="s">
        <v>9034</v>
      </c>
      <c r="S2876" s="114" t="s">
        <v>4755</v>
      </c>
      <c r="T2876" s="114">
        <v>360</v>
      </c>
      <c r="U2876" s="114">
        <v>340</v>
      </c>
      <c r="V2876" s="114">
        <v>65</v>
      </c>
      <c r="W2876" s="115">
        <v>0.31</v>
      </c>
    </row>
    <row r="2877" spans="2:23" ht="51">
      <c r="B2877" s="95" t="s">
        <v>20807</v>
      </c>
      <c r="C2877" s="95" t="s">
        <v>20</v>
      </c>
      <c r="D2877" s="95" t="s">
        <v>20</v>
      </c>
      <c r="E2877" s="95" t="s">
        <v>17246</v>
      </c>
      <c r="F2877" s="95" t="s">
        <v>17260</v>
      </c>
      <c r="G2877" s="95" t="s">
        <v>6112</v>
      </c>
      <c r="H2877" s="14" t="s">
        <v>20843</v>
      </c>
      <c r="I2877" s="95" t="s">
        <v>9035</v>
      </c>
      <c r="J2877" s="120" t="s">
        <v>15548</v>
      </c>
      <c r="K2877" s="106" t="s">
        <v>9036</v>
      </c>
      <c r="L2877" s="95" t="s">
        <v>9035</v>
      </c>
      <c r="M2877" s="97">
        <f>IF($K$6="с учетом НДС",VLOOKUP('Прайс MILWAUKEE®'!$J2877,'Legend ACC'!$A:$H,8,0)*(1-N2877),VLOOKUP('Прайс MILWAUKEE®'!$J2877,'Legend ACC'!$A:$H,8,0)*(1-N2877)/1.2)</f>
        <v>1342</v>
      </c>
      <c r="N2877" s="98">
        <f>IF(OR(E2877="Принадлежности",E2877="Ручной инструмент"),$K$5,IF($K$4=0,0,IFERROR(VLOOKUP(Q2877,LEGEND!$V$4:$W$7,2,0),$K$4)))</f>
        <v>0</v>
      </c>
      <c r="O2877" s="103" t="s">
        <v>20</v>
      </c>
      <c r="P2877" s="102" t="s">
        <v>20</v>
      </c>
      <c r="Q2877" s="102" t="s">
        <v>20</v>
      </c>
      <c r="R2877" s="116" t="s">
        <v>9037</v>
      </c>
      <c r="S2877" s="114" t="s">
        <v>4755</v>
      </c>
      <c r="T2877" s="114">
        <v>360</v>
      </c>
      <c r="U2877" s="114">
        <v>340</v>
      </c>
      <c r="V2877" s="114">
        <v>65</v>
      </c>
      <c r="W2877" s="115">
        <v>0.34499999999999997</v>
      </c>
    </row>
    <row r="2878" spans="2:23" ht="51">
      <c r="B2878" s="95" t="s">
        <v>20807</v>
      </c>
      <c r="C2878" s="95" t="s">
        <v>20</v>
      </c>
      <c r="D2878" s="95" t="s">
        <v>20</v>
      </c>
      <c r="E2878" s="95" t="s">
        <v>17246</v>
      </c>
      <c r="F2878" s="95" t="s">
        <v>17260</v>
      </c>
      <c r="G2878" s="95" t="s">
        <v>6112</v>
      </c>
      <c r="H2878" s="14" t="s">
        <v>20843</v>
      </c>
      <c r="I2878" s="95" t="s">
        <v>9038</v>
      </c>
      <c r="J2878" s="120" t="s">
        <v>15549</v>
      </c>
      <c r="K2878" s="106" t="s">
        <v>9039</v>
      </c>
      <c r="L2878" s="95" t="s">
        <v>9038</v>
      </c>
      <c r="M2878" s="97">
        <f>IF($K$6="с учетом НДС",VLOOKUP('Прайс MILWAUKEE®'!$J2878,'Legend ACC'!$A:$H,8,0)*(1-N2878),VLOOKUP('Прайс MILWAUKEE®'!$J2878,'Legend ACC'!$A:$H,8,0)*(1-N2878)/1.2)</f>
        <v>1430.0000000000002</v>
      </c>
      <c r="N2878" s="98">
        <f>IF(OR(E2878="Принадлежности",E2878="Ручной инструмент"),$K$5,IF($K$4=0,0,IFERROR(VLOOKUP(Q2878,LEGEND!$V$4:$W$7,2,0),$K$4)))</f>
        <v>0</v>
      </c>
      <c r="O2878" s="103" t="s">
        <v>20</v>
      </c>
      <c r="P2878" s="102" t="s">
        <v>20</v>
      </c>
      <c r="Q2878" s="102" t="s">
        <v>20</v>
      </c>
      <c r="R2878" s="116" t="s">
        <v>9040</v>
      </c>
      <c r="S2878" s="114" t="s">
        <v>4755</v>
      </c>
      <c r="T2878" s="114">
        <v>360</v>
      </c>
      <c r="U2878" s="114">
        <v>340</v>
      </c>
      <c r="V2878" s="114">
        <v>65</v>
      </c>
      <c r="W2878" s="115">
        <v>0.433</v>
      </c>
    </row>
    <row r="2879" spans="2:23" ht="51">
      <c r="B2879" s="95" t="s">
        <v>20807</v>
      </c>
      <c r="C2879" s="95" t="s">
        <v>20</v>
      </c>
      <c r="D2879" s="95" t="s">
        <v>20</v>
      </c>
      <c r="E2879" s="95" t="s">
        <v>17246</v>
      </c>
      <c r="F2879" s="95" t="s">
        <v>17260</v>
      </c>
      <c r="G2879" s="95" t="s">
        <v>6112</v>
      </c>
      <c r="H2879" s="14" t="s">
        <v>20843</v>
      </c>
      <c r="I2879" s="95" t="s">
        <v>9041</v>
      </c>
      <c r="J2879" s="120" t="s">
        <v>15550</v>
      </c>
      <c r="K2879" s="106" t="s">
        <v>9042</v>
      </c>
      <c r="L2879" s="95" t="s">
        <v>9041</v>
      </c>
      <c r="M2879" s="97">
        <f>IF($K$6="с учетом НДС",VLOOKUP('Прайс MILWAUKEE®'!$J2879,'Legend ACC'!$A:$H,8,0)*(1-N2879),VLOOKUP('Прайс MILWAUKEE®'!$J2879,'Legend ACC'!$A:$H,8,0)*(1-N2879)/1.2)</f>
        <v>1452.0000000000002</v>
      </c>
      <c r="N2879" s="98">
        <f>IF(OR(E2879="Принадлежности",E2879="Ручной инструмент"),$K$5,IF($K$4=0,0,IFERROR(VLOOKUP(Q2879,LEGEND!$V$4:$W$7,2,0),$K$4)))</f>
        <v>0</v>
      </c>
      <c r="O2879" s="103" t="s">
        <v>20</v>
      </c>
      <c r="P2879" s="102" t="s">
        <v>20</v>
      </c>
      <c r="Q2879" s="102" t="s">
        <v>20</v>
      </c>
      <c r="R2879" s="116" t="s">
        <v>9043</v>
      </c>
      <c r="S2879" s="114" t="s">
        <v>4755</v>
      </c>
      <c r="T2879" s="114">
        <v>105</v>
      </c>
      <c r="U2879" s="114">
        <v>105</v>
      </c>
      <c r="V2879" s="114">
        <v>50</v>
      </c>
      <c r="W2879" s="115">
        <v>0.41799999999999998</v>
      </c>
    </row>
    <row r="2880" spans="2:23" ht="38.25">
      <c r="B2880" s="95" t="s">
        <v>20807</v>
      </c>
      <c r="C2880" s="95" t="s">
        <v>20</v>
      </c>
      <c r="D2880" s="95" t="s">
        <v>20</v>
      </c>
      <c r="E2880" s="95" t="s">
        <v>17246</v>
      </c>
      <c r="F2880" s="95" t="s">
        <v>17260</v>
      </c>
      <c r="G2880" s="95" t="s">
        <v>6112</v>
      </c>
      <c r="H2880" s="14" t="s">
        <v>20843</v>
      </c>
      <c r="I2880" s="95" t="s">
        <v>9044</v>
      </c>
      <c r="J2880" s="120" t="s">
        <v>15551</v>
      </c>
      <c r="K2880" s="106" t="s">
        <v>9045</v>
      </c>
      <c r="L2880" s="95" t="s">
        <v>9044</v>
      </c>
      <c r="M2880" s="97">
        <f>IF($K$6="с учетом НДС",VLOOKUP('Прайс MILWAUKEE®'!$J2880,'Legend ACC'!$A:$H,8,0)*(1-N2880),VLOOKUP('Прайс MILWAUKEE®'!$J2880,'Legend ACC'!$A:$H,8,0)*(1-N2880)/1.2)</f>
        <v>1023.0000000000001</v>
      </c>
      <c r="N2880" s="98">
        <f>IF(OR(E2880="Принадлежности",E2880="Ручной инструмент"),$K$5,IF($K$4=0,0,IFERROR(VLOOKUP(Q2880,LEGEND!$V$4:$W$7,2,0),$K$4)))</f>
        <v>0</v>
      </c>
      <c r="O2880" s="103" t="s">
        <v>20</v>
      </c>
      <c r="P2880" s="102" t="s">
        <v>20</v>
      </c>
      <c r="Q2880" s="102" t="s">
        <v>20</v>
      </c>
      <c r="R2880" s="116" t="s">
        <v>9046</v>
      </c>
      <c r="S2880" s="114" t="s">
        <v>5044</v>
      </c>
      <c r="T2880" s="114">
        <v>50</v>
      </c>
      <c r="U2880" s="114">
        <v>100</v>
      </c>
      <c r="V2880" s="114">
        <v>50</v>
      </c>
      <c r="W2880" s="115">
        <v>0.05</v>
      </c>
    </row>
    <row r="2881" spans="2:23" ht="38.25">
      <c r="B2881" s="95" t="s">
        <v>20807</v>
      </c>
      <c r="C2881" s="95" t="s">
        <v>20</v>
      </c>
      <c r="D2881" s="95" t="s">
        <v>20</v>
      </c>
      <c r="E2881" s="95" t="s">
        <v>17246</v>
      </c>
      <c r="F2881" s="95" t="s">
        <v>17260</v>
      </c>
      <c r="G2881" s="95" t="s">
        <v>6112</v>
      </c>
      <c r="H2881" s="14" t="s">
        <v>20843</v>
      </c>
      <c r="I2881" s="95" t="s">
        <v>9047</v>
      </c>
      <c r="J2881" s="120" t="s">
        <v>15552</v>
      </c>
      <c r="K2881" s="106" t="s">
        <v>9048</v>
      </c>
      <c r="L2881" s="95" t="s">
        <v>9047</v>
      </c>
      <c r="M2881" s="97">
        <f>IF($K$6="с учетом НДС",VLOOKUP('Прайс MILWAUKEE®'!$J2881,'Legend ACC'!$A:$H,8,0)*(1-N2881),VLOOKUP('Прайс MILWAUKEE®'!$J2881,'Legend ACC'!$A:$H,8,0)*(1-N2881)/1.2)</f>
        <v>1199</v>
      </c>
      <c r="N2881" s="98">
        <f>IF(OR(E2881="Принадлежности",E2881="Ручной инструмент"),$K$5,IF($K$4=0,0,IFERROR(VLOOKUP(Q2881,LEGEND!$V$4:$W$7,2,0),$K$4)))</f>
        <v>0</v>
      </c>
      <c r="O2881" s="103" t="s">
        <v>20</v>
      </c>
      <c r="P2881" s="102" t="s">
        <v>20</v>
      </c>
      <c r="Q2881" s="102" t="s">
        <v>20</v>
      </c>
      <c r="R2881" s="116" t="s">
        <v>9049</v>
      </c>
      <c r="S2881" s="114" t="s">
        <v>5044</v>
      </c>
      <c r="T2881" s="114">
        <v>50</v>
      </c>
      <c r="U2881" s="114">
        <v>100</v>
      </c>
      <c r="V2881" s="114">
        <v>50</v>
      </c>
      <c r="W2881" s="115">
        <v>8.4000000000000005E-2</v>
      </c>
    </row>
    <row r="2882" spans="2:23" ht="38.25">
      <c r="B2882" s="95" t="s">
        <v>20807</v>
      </c>
      <c r="C2882" s="95" t="s">
        <v>20</v>
      </c>
      <c r="D2882" s="95" t="s">
        <v>20</v>
      </c>
      <c r="E2882" s="95" t="s">
        <v>17246</v>
      </c>
      <c r="F2882" s="95" t="s">
        <v>17260</v>
      </c>
      <c r="G2882" s="95" t="s">
        <v>6112</v>
      </c>
      <c r="H2882" s="14" t="s">
        <v>20843</v>
      </c>
      <c r="I2882" s="95" t="s">
        <v>9047</v>
      </c>
      <c r="J2882" s="120" t="s">
        <v>15553</v>
      </c>
      <c r="K2882" s="106" t="s">
        <v>9050</v>
      </c>
      <c r="L2882" s="95" t="s">
        <v>9047</v>
      </c>
      <c r="M2882" s="97">
        <f>IF($K$6="с учетом НДС",VLOOKUP('Прайс MILWAUKEE®'!$J2882,'Legend ACC'!$A:$H,8,0)*(1-N2882),VLOOKUP('Прайс MILWAUKEE®'!$J2882,'Legend ACC'!$A:$H,8,0)*(1-N2882)/1.2)</f>
        <v>1265</v>
      </c>
      <c r="N2882" s="98">
        <f>IF(OR(E2882="Принадлежности",E2882="Ручной инструмент"),$K$5,IF($K$4=0,0,IFERROR(VLOOKUP(Q2882,LEGEND!$V$4:$W$7,2,0),$K$4)))</f>
        <v>0</v>
      </c>
      <c r="O2882" s="103" t="s">
        <v>20</v>
      </c>
      <c r="P2882" s="102" t="s">
        <v>20</v>
      </c>
      <c r="Q2882" s="102" t="s">
        <v>20</v>
      </c>
      <c r="R2882" s="116" t="s">
        <v>9051</v>
      </c>
      <c r="S2882" s="114" t="s">
        <v>5044</v>
      </c>
      <c r="T2882" s="114">
        <v>75</v>
      </c>
      <c r="U2882" s="114">
        <v>100</v>
      </c>
      <c r="V2882" s="114">
        <v>60</v>
      </c>
      <c r="W2882" s="115">
        <v>0.1</v>
      </c>
    </row>
    <row r="2883" spans="2:23" ht="38.25">
      <c r="B2883" s="95" t="s">
        <v>20807</v>
      </c>
      <c r="C2883" s="95" t="s">
        <v>20</v>
      </c>
      <c r="D2883" s="95" t="s">
        <v>20</v>
      </c>
      <c r="E2883" s="95" t="s">
        <v>17246</v>
      </c>
      <c r="F2883" s="95" t="s">
        <v>17260</v>
      </c>
      <c r="G2883" s="95" t="s">
        <v>6112</v>
      </c>
      <c r="H2883" s="14" t="s">
        <v>20843</v>
      </c>
      <c r="I2883" s="95" t="s">
        <v>9052</v>
      </c>
      <c r="J2883" s="120" t="s">
        <v>15554</v>
      </c>
      <c r="K2883" s="106" t="s">
        <v>9053</v>
      </c>
      <c r="L2883" s="95" t="s">
        <v>9052</v>
      </c>
      <c r="M2883" s="97">
        <f>IF($K$6="с учетом НДС",VLOOKUP('Прайс MILWAUKEE®'!$J2883,'Legend ACC'!$A:$H,8,0)*(1-N2883),VLOOKUP('Прайс MILWAUKEE®'!$J2883,'Legend ACC'!$A:$H,8,0)*(1-N2883)/1.2)</f>
        <v>1342</v>
      </c>
      <c r="N2883" s="98">
        <f>IF(OR(E2883="Принадлежности",E2883="Ручной инструмент"),$K$5,IF($K$4=0,0,IFERROR(VLOOKUP(Q2883,LEGEND!$V$4:$W$7,2,0),$K$4)))</f>
        <v>0</v>
      </c>
      <c r="O2883" s="103" t="s">
        <v>20</v>
      </c>
      <c r="P2883" s="102" t="s">
        <v>20</v>
      </c>
      <c r="Q2883" s="102" t="s">
        <v>20</v>
      </c>
      <c r="R2883" s="116" t="s">
        <v>9054</v>
      </c>
      <c r="S2883" s="114" t="s">
        <v>5044</v>
      </c>
      <c r="T2883" s="114">
        <v>75</v>
      </c>
      <c r="U2883" s="114">
        <v>100</v>
      </c>
      <c r="V2883" s="114">
        <v>60</v>
      </c>
      <c r="W2883" s="115">
        <v>0.104</v>
      </c>
    </row>
    <row r="2884" spans="2:23" ht="38.25">
      <c r="B2884" s="95" t="s">
        <v>20807</v>
      </c>
      <c r="C2884" s="95" t="s">
        <v>20</v>
      </c>
      <c r="D2884" s="95" t="s">
        <v>20</v>
      </c>
      <c r="E2884" s="95" t="s">
        <v>17246</v>
      </c>
      <c r="F2884" s="95" t="s">
        <v>17260</v>
      </c>
      <c r="G2884" s="95" t="s">
        <v>6112</v>
      </c>
      <c r="H2884" s="14" t="s">
        <v>20843</v>
      </c>
      <c r="I2884" s="95" t="s">
        <v>9055</v>
      </c>
      <c r="J2884" s="120" t="s">
        <v>15555</v>
      </c>
      <c r="K2884" s="106" t="s">
        <v>9056</v>
      </c>
      <c r="L2884" s="95" t="s">
        <v>9055</v>
      </c>
      <c r="M2884" s="97">
        <f>IF($K$6="с учетом НДС",VLOOKUP('Прайс MILWAUKEE®'!$J2884,'Legend ACC'!$A:$H,8,0)*(1-N2884),VLOOKUP('Прайс MILWAUKEE®'!$J2884,'Legend ACC'!$A:$H,8,0)*(1-N2884)/1.2)</f>
        <v>1441.0000000000002</v>
      </c>
      <c r="N2884" s="98">
        <f>IF(OR(E2884="Принадлежности",E2884="Ручной инструмент"),$K$5,IF($K$4=0,0,IFERROR(VLOOKUP(Q2884,LEGEND!$V$4:$W$7,2,0),$K$4)))</f>
        <v>0</v>
      </c>
      <c r="O2884" s="103" t="s">
        <v>20</v>
      </c>
      <c r="P2884" s="102" t="s">
        <v>20</v>
      </c>
      <c r="Q2884" s="102" t="s">
        <v>20</v>
      </c>
      <c r="R2884" s="116" t="s">
        <v>9057</v>
      </c>
      <c r="S2884" s="114" t="s">
        <v>5044</v>
      </c>
      <c r="T2884" s="114">
        <v>75</v>
      </c>
      <c r="U2884" s="114">
        <v>100</v>
      </c>
      <c r="V2884" s="114">
        <v>70</v>
      </c>
      <c r="W2884" s="115">
        <v>0.13200000000000001</v>
      </c>
    </row>
    <row r="2885" spans="2:23" ht="38.25">
      <c r="B2885" s="95" t="s">
        <v>20807</v>
      </c>
      <c r="C2885" s="95" t="s">
        <v>20</v>
      </c>
      <c r="D2885" s="95" t="s">
        <v>20</v>
      </c>
      <c r="E2885" s="95" t="s">
        <v>17246</v>
      </c>
      <c r="F2885" s="95" t="s">
        <v>17260</v>
      </c>
      <c r="G2885" s="95" t="s">
        <v>6112</v>
      </c>
      <c r="H2885" s="14" t="s">
        <v>20843</v>
      </c>
      <c r="I2885" s="95" t="s">
        <v>9058</v>
      </c>
      <c r="J2885" s="120" t="s">
        <v>15556</v>
      </c>
      <c r="K2885" s="106" t="s">
        <v>9059</v>
      </c>
      <c r="L2885" s="95" t="s">
        <v>9058</v>
      </c>
      <c r="M2885" s="97">
        <f>IF($K$6="с учетом НДС",VLOOKUP('Прайс MILWAUKEE®'!$J2885,'Legend ACC'!$A:$H,8,0)*(1-N2885),VLOOKUP('Прайс MILWAUKEE®'!$J2885,'Legend ACC'!$A:$H,8,0)*(1-N2885)/1.2)</f>
        <v>1672.0000000000002</v>
      </c>
      <c r="N2885" s="98">
        <f>IF(OR(E2885="Принадлежности",E2885="Ручной инструмент"),$K$5,IF($K$4=0,0,IFERROR(VLOOKUP(Q2885,LEGEND!$V$4:$W$7,2,0),$K$4)))</f>
        <v>0</v>
      </c>
      <c r="O2885" s="103" t="s">
        <v>20</v>
      </c>
      <c r="P2885" s="102" t="s">
        <v>20</v>
      </c>
      <c r="Q2885" s="102" t="s">
        <v>20</v>
      </c>
      <c r="R2885" s="116" t="s">
        <v>9060</v>
      </c>
      <c r="S2885" s="114" t="s">
        <v>5044</v>
      </c>
      <c r="T2885" s="114">
        <v>75</v>
      </c>
      <c r="U2885" s="114">
        <v>100</v>
      </c>
      <c r="V2885" s="114">
        <v>75</v>
      </c>
      <c r="W2885" s="115">
        <v>0.13700000000000001</v>
      </c>
    </row>
    <row r="2886" spans="2:23" ht="38.25">
      <c r="B2886" s="95" t="s">
        <v>20807</v>
      </c>
      <c r="C2886" s="95" t="s">
        <v>20</v>
      </c>
      <c r="D2886" s="95" t="s">
        <v>20</v>
      </c>
      <c r="E2886" s="95" t="s">
        <v>17246</v>
      </c>
      <c r="F2886" s="95" t="s">
        <v>17260</v>
      </c>
      <c r="G2886" s="95" t="s">
        <v>6112</v>
      </c>
      <c r="H2886" s="14" t="s">
        <v>20843</v>
      </c>
      <c r="I2886" s="95" t="s">
        <v>9061</v>
      </c>
      <c r="J2886" s="120" t="s">
        <v>15557</v>
      </c>
      <c r="K2886" s="106" t="s">
        <v>9062</v>
      </c>
      <c r="L2886" s="95" t="s">
        <v>9061</v>
      </c>
      <c r="M2886" s="97">
        <f>IF($K$6="с учетом НДС",VLOOKUP('Прайс MILWAUKEE®'!$J2886,'Legend ACC'!$A:$H,8,0)*(1-N2886),VLOOKUP('Прайс MILWAUKEE®'!$J2886,'Legend ACC'!$A:$H,8,0)*(1-N2886)/1.2)</f>
        <v>1672.0000000000002</v>
      </c>
      <c r="N2886" s="98">
        <f>IF(OR(E2886="Принадлежности",E2886="Ручной инструмент"),$K$5,IF($K$4=0,0,IFERROR(VLOOKUP(Q2886,LEGEND!$V$4:$W$7,2,0),$K$4)))</f>
        <v>0</v>
      </c>
      <c r="O2886" s="103" t="s">
        <v>20</v>
      </c>
      <c r="P2886" s="102" t="s">
        <v>20</v>
      </c>
      <c r="Q2886" s="102" t="s">
        <v>20</v>
      </c>
      <c r="R2886" s="116" t="s">
        <v>9063</v>
      </c>
      <c r="S2886" s="114" t="s">
        <v>5044</v>
      </c>
      <c r="T2886" s="114">
        <v>75</v>
      </c>
      <c r="U2886" s="114">
        <v>100</v>
      </c>
      <c r="V2886" s="114">
        <v>75</v>
      </c>
      <c r="W2886" s="115">
        <v>0.183</v>
      </c>
    </row>
    <row r="2887" spans="2:23" ht="38.25">
      <c r="B2887" s="95" t="s">
        <v>20807</v>
      </c>
      <c r="C2887" s="95" t="s">
        <v>20</v>
      </c>
      <c r="D2887" s="95" t="s">
        <v>20</v>
      </c>
      <c r="E2887" s="95" t="s">
        <v>17246</v>
      </c>
      <c r="F2887" s="95" t="s">
        <v>17260</v>
      </c>
      <c r="G2887" s="95" t="s">
        <v>6112</v>
      </c>
      <c r="H2887" s="14" t="s">
        <v>20843</v>
      </c>
      <c r="I2887" s="95" t="s">
        <v>9064</v>
      </c>
      <c r="J2887" s="120" t="s">
        <v>15558</v>
      </c>
      <c r="K2887" s="106" t="s">
        <v>9065</v>
      </c>
      <c r="L2887" s="95" t="s">
        <v>9064</v>
      </c>
      <c r="M2887" s="97">
        <f>IF($K$6="с учетом НДС",VLOOKUP('Прайс MILWAUKEE®'!$J2887,'Legend ACC'!$A:$H,8,0)*(1-N2887),VLOOKUP('Прайс MILWAUKEE®'!$J2887,'Legend ACC'!$A:$H,8,0)*(1-N2887)/1.2)</f>
        <v>2123</v>
      </c>
      <c r="N2887" s="98">
        <f>IF(OR(E2887="Принадлежности",E2887="Ручной инструмент"),$K$5,IF($K$4=0,0,IFERROR(VLOOKUP(Q2887,LEGEND!$V$4:$W$7,2,0),$K$4)))</f>
        <v>0</v>
      </c>
      <c r="O2887" s="103" t="s">
        <v>20</v>
      </c>
      <c r="P2887" s="102" t="s">
        <v>20</v>
      </c>
      <c r="Q2887" s="102" t="s">
        <v>20</v>
      </c>
      <c r="R2887" s="116" t="s">
        <v>9066</v>
      </c>
      <c r="S2887" s="114" t="s">
        <v>5044</v>
      </c>
      <c r="T2887" s="114">
        <v>100</v>
      </c>
      <c r="U2887" s="114">
        <v>122</v>
      </c>
      <c r="V2887" s="114">
        <v>50</v>
      </c>
      <c r="W2887" s="115">
        <v>0.20200000000000001</v>
      </c>
    </row>
    <row r="2888" spans="2:23" ht="38.25">
      <c r="B2888" s="95" t="s">
        <v>20807</v>
      </c>
      <c r="C2888" s="95" t="s">
        <v>20</v>
      </c>
      <c r="D2888" s="95" t="s">
        <v>20</v>
      </c>
      <c r="E2888" s="95" t="s">
        <v>17246</v>
      </c>
      <c r="F2888" s="95" t="s">
        <v>17260</v>
      </c>
      <c r="G2888" s="95" t="s">
        <v>6112</v>
      </c>
      <c r="H2888" s="14" t="s">
        <v>20869</v>
      </c>
      <c r="I2888" s="95" t="s">
        <v>9067</v>
      </c>
      <c r="J2888" s="120" t="s">
        <v>15559</v>
      </c>
      <c r="K2888" s="106" t="s">
        <v>9068</v>
      </c>
      <c r="L2888" s="95" t="s">
        <v>9067</v>
      </c>
      <c r="M2888" s="97">
        <f>IF($K$6="с учетом НДС",VLOOKUP('Прайс MILWAUKEE®'!$J2888,'Legend ACC'!$A:$H,8,0)*(1-N2888),VLOOKUP('Прайс MILWAUKEE®'!$J2888,'Legend ACC'!$A:$H,8,0)*(1-N2888)/1.2)</f>
        <v>396.00000000000006</v>
      </c>
      <c r="N2888" s="98">
        <f>IF(OR(E2888="Принадлежности",E2888="Ручной инструмент"),$K$5,IF($K$4=0,0,IFERROR(VLOOKUP(Q2888,LEGEND!$V$4:$W$7,2,0),$K$4)))</f>
        <v>0</v>
      </c>
      <c r="O2888" s="103" t="s">
        <v>20</v>
      </c>
      <c r="P2888" s="102" t="s">
        <v>20</v>
      </c>
      <c r="Q2888" s="102" t="s">
        <v>20</v>
      </c>
      <c r="R2888" s="116" t="s">
        <v>9069</v>
      </c>
      <c r="S2888" s="114" t="s">
        <v>964</v>
      </c>
      <c r="T2888" s="114">
        <v>204</v>
      </c>
      <c r="U2888" s="114">
        <v>74</v>
      </c>
      <c r="V2888" s="114">
        <v>28</v>
      </c>
      <c r="W2888" s="115">
        <v>0.11</v>
      </c>
    </row>
    <row r="2889" spans="2:23" ht="38.25">
      <c r="B2889" s="95" t="s">
        <v>20807</v>
      </c>
      <c r="C2889" s="95" t="s">
        <v>20</v>
      </c>
      <c r="D2889" s="95" t="s">
        <v>20</v>
      </c>
      <c r="E2889" s="95" t="s">
        <v>17246</v>
      </c>
      <c r="F2889" s="95" t="s">
        <v>17260</v>
      </c>
      <c r="G2889" s="95" t="s">
        <v>6112</v>
      </c>
      <c r="H2889" s="14" t="s">
        <v>20869</v>
      </c>
      <c r="I2889" s="95" t="s">
        <v>9070</v>
      </c>
      <c r="J2889" s="120" t="s">
        <v>15560</v>
      </c>
      <c r="K2889" s="106" t="s">
        <v>9071</v>
      </c>
      <c r="L2889" s="95" t="s">
        <v>9070</v>
      </c>
      <c r="M2889" s="97">
        <f>IF($K$6="с учетом НДС",VLOOKUP('Прайс MILWAUKEE®'!$J2889,'Legend ACC'!$A:$H,8,0)*(1-N2889),VLOOKUP('Прайс MILWAUKEE®'!$J2889,'Legend ACC'!$A:$H,8,0)*(1-N2889)/1.2)</f>
        <v>660</v>
      </c>
      <c r="N2889" s="98">
        <f>IF(OR(E2889="Принадлежности",E2889="Ручной инструмент"),$K$5,IF($K$4=0,0,IFERROR(VLOOKUP(Q2889,LEGEND!$V$4:$W$7,2,0),$K$4)))</f>
        <v>0</v>
      </c>
      <c r="O2889" s="103" t="s">
        <v>20</v>
      </c>
      <c r="P2889" s="102" t="s">
        <v>20</v>
      </c>
      <c r="Q2889" s="102" t="s">
        <v>20</v>
      </c>
      <c r="R2889" s="116" t="s">
        <v>9072</v>
      </c>
      <c r="S2889" s="114" t="s">
        <v>964</v>
      </c>
      <c r="T2889" s="114">
        <v>75</v>
      </c>
      <c r="U2889" s="114">
        <v>210</v>
      </c>
      <c r="V2889" s="114">
        <v>40</v>
      </c>
      <c r="W2889" s="115">
        <v>0.246</v>
      </c>
    </row>
    <row r="2890" spans="2:23" ht="51">
      <c r="B2890" s="95" t="s">
        <v>20807</v>
      </c>
      <c r="C2890" s="95" t="s">
        <v>20</v>
      </c>
      <c r="D2890" s="95" t="s">
        <v>20</v>
      </c>
      <c r="E2890" s="95" t="s">
        <v>17246</v>
      </c>
      <c r="F2890" s="95" t="s">
        <v>17260</v>
      </c>
      <c r="G2890" s="95" t="s">
        <v>6112</v>
      </c>
      <c r="H2890" s="14" t="s">
        <v>20869</v>
      </c>
      <c r="I2890" s="95" t="s">
        <v>9073</v>
      </c>
      <c r="J2890" s="120" t="s">
        <v>15561</v>
      </c>
      <c r="K2890" s="106" t="s">
        <v>9074</v>
      </c>
      <c r="L2890" s="95" t="s">
        <v>9073</v>
      </c>
      <c r="M2890" s="97">
        <f>IF($K$6="с учетом НДС",VLOOKUP('Прайс MILWAUKEE®'!$J2890,'Legend ACC'!$A:$H,8,0)*(1-N2890),VLOOKUP('Прайс MILWAUKEE®'!$J2890,'Legend ACC'!$A:$H,8,0)*(1-N2890)/1.2)</f>
        <v>286</v>
      </c>
      <c r="N2890" s="98">
        <f>IF(OR(E2890="Принадлежности",E2890="Ручной инструмент"),$K$5,IF($K$4=0,0,IFERROR(VLOOKUP(Q2890,LEGEND!$V$4:$W$7,2,0),$K$4)))</f>
        <v>0</v>
      </c>
      <c r="O2890" s="103" t="s">
        <v>20</v>
      </c>
      <c r="P2890" s="102" t="s">
        <v>20</v>
      </c>
      <c r="Q2890" s="102" t="s">
        <v>20</v>
      </c>
      <c r="R2890" s="116" t="s">
        <v>9075</v>
      </c>
      <c r="S2890" s="114" t="s">
        <v>964</v>
      </c>
      <c r="T2890" s="114">
        <v>146</v>
      </c>
      <c r="U2890" s="114">
        <v>48</v>
      </c>
      <c r="V2890" s="114">
        <v>4</v>
      </c>
      <c r="W2890" s="115">
        <v>2.5000000000000001E-2</v>
      </c>
    </row>
    <row r="2891" spans="2:23" ht="51">
      <c r="B2891" s="95" t="s">
        <v>20807</v>
      </c>
      <c r="C2891" s="95" t="s">
        <v>20</v>
      </c>
      <c r="D2891" s="95" t="s">
        <v>20</v>
      </c>
      <c r="E2891" s="95" t="s">
        <v>17246</v>
      </c>
      <c r="F2891" s="95" t="s">
        <v>17260</v>
      </c>
      <c r="G2891" s="95" t="s">
        <v>6112</v>
      </c>
      <c r="H2891" s="14" t="s">
        <v>20869</v>
      </c>
      <c r="I2891" s="95" t="s">
        <v>9076</v>
      </c>
      <c r="J2891" s="120" t="s">
        <v>15562</v>
      </c>
      <c r="K2891" s="106" t="s">
        <v>9077</v>
      </c>
      <c r="L2891" s="95" t="s">
        <v>9076</v>
      </c>
      <c r="M2891" s="97">
        <f>IF($K$6="с учетом НДС",VLOOKUP('Прайс MILWAUKEE®'!$J2891,'Legend ACC'!$A:$H,8,0)*(1-N2891),VLOOKUP('Прайс MILWAUKEE®'!$J2891,'Legend ACC'!$A:$H,8,0)*(1-N2891)/1.2)</f>
        <v>143</v>
      </c>
      <c r="N2891" s="98">
        <f>IF(OR(E2891="Принадлежности",E2891="Ручной инструмент"),$K$5,IF($K$4=0,0,IFERROR(VLOOKUP(Q2891,LEGEND!$V$4:$W$7,2,0),$K$4)))</f>
        <v>0</v>
      </c>
      <c r="O2891" s="103" t="s">
        <v>20</v>
      </c>
      <c r="P2891" s="102" t="s">
        <v>20</v>
      </c>
      <c r="Q2891" s="102" t="s">
        <v>20</v>
      </c>
      <c r="R2891" s="116" t="s">
        <v>9078</v>
      </c>
      <c r="S2891" s="114" t="s">
        <v>964</v>
      </c>
      <c r="T2891" s="114">
        <v>70</v>
      </c>
      <c r="U2891" s="114">
        <v>47</v>
      </c>
      <c r="V2891" s="114">
        <v>142</v>
      </c>
      <c r="W2891" s="115">
        <v>2.1999999999999999E-2</v>
      </c>
    </row>
    <row r="2892" spans="2:23" ht="38.25">
      <c r="B2892" s="95" t="s">
        <v>20807</v>
      </c>
      <c r="C2892" s="95" t="s">
        <v>20</v>
      </c>
      <c r="D2892" s="95" t="s">
        <v>20</v>
      </c>
      <c r="E2892" s="95" t="s">
        <v>17246</v>
      </c>
      <c r="F2892" s="95" t="s">
        <v>17260</v>
      </c>
      <c r="G2892" s="95" t="s">
        <v>6112</v>
      </c>
      <c r="H2892" s="14" t="s">
        <v>20869</v>
      </c>
      <c r="I2892" s="95" t="s">
        <v>9079</v>
      </c>
      <c r="J2892" s="120" t="s">
        <v>15563</v>
      </c>
      <c r="K2892" s="106" t="s">
        <v>9080</v>
      </c>
      <c r="L2892" s="95" t="s">
        <v>9079</v>
      </c>
      <c r="M2892" s="97">
        <f>IF($K$6="с учетом НДС",VLOOKUP('Прайс MILWAUKEE®'!$J2892,'Legend ACC'!$A:$H,8,0)*(1-N2892),VLOOKUP('Прайс MILWAUKEE®'!$J2892,'Legend ACC'!$A:$H,8,0)*(1-N2892)/1.2)</f>
        <v>660</v>
      </c>
      <c r="N2892" s="98">
        <f>IF(OR(E2892="Принадлежности",E2892="Ручной инструмент"),$K$5,IF($K$4=0,0,IFERROR(VLOOKUP(Q2892,LEGEND!$V$4:$W$7,2,0),$K$4)))</f>
        <v>0</v>
      </c>
      <c r="O2892" s="103" t="s">
        <v>20</v>
      </c>
      <c r="P2892" s="102" t="s">
        <v>20</v>
      </c>
      <c r="Q2892" s="102" t="s">
        <v>20</v>
      </c>
      <c r="R2892" s="116" t="s">
        <v>9081</v>
      </c>
      <c r="S2892" s="114" t="s">
        <v>964</v>
      </c>
      <c r="T2892" s="114">
        <v>210</v>
      </c>
      <c r="U2892" s="114">
        <v>75</v>
      </c>
      <c r="V2892" s="114">
        <v>40</v>
      </c>
      <c r="W2892" s="115">
        <v>0.23499999999999999</v>
      </c>
    </row>
    <row r="2893" spans="2:23" ht="38.25">
      <c r="B2893" s="95" t="s">
        <v>20807</v>
      </c>
      <c r="C2893" s="95" t="s">
        <v>20</v>
      </c>
      <c r="D2893" s="95" t="s">
        <v>20</v>
      </c>
      <c r="E2893" s="95" t="s">
        <v>17246</v>
      </c>
      <c r="F2893" s="95" t="s">
        <v>17260</v>
      </c>
      <c r="G2893" s="95" t="s">
        <v>6112</v>
      </c>
      <c r="H2893" s="14" t="s">
        <v>20843</v>
      </c>
      <c r="I2893" s="95" t="s">
        <v>9082</v>
      </c>
      <c r="J2893" s="120" t="s">
        <v>15564</v>
      </c>
      <c r="K2893" s="106" t="s">
        <v>9083</v>
      </c>
      <c r="L2893" s="95" t="s">
        <v>9082</v>
      </c>
      <c r="M2893" s="97">
        <f>IF($K$6="с учетом НДС",VLOOKUP('Прайс MILWAUKEE®'!$J2893,'Legend ACC'!$A:$H,8,0)*(1-N2893),VLOOKUP('Прайс MILWAUKEE®'!$J2893,'Legend ACC'!$A:$H,8,0)*(1-N2893)/1.2)</f>
        <v>1287</v>
      </c>
      <c r="N2893" s="98">
        <f>IF(OR(E2893="Принадлежности",E2893="Ручной инструмент"),$K$5,IF($K$4=0,0,IFERROR(VLOOKUP(Q2893,LEGEND!$V$4:$W$7,2,0),$K$4)))</f>
        <v>0</v>
      </c>
      <c r="O2893" s="103" t="s">
        <v>20</v>
      </c>
      <c r="P2893" s="102" t="s">
        <v>20</v>
      </c>
      <c r="Q2893" s="102" t="s">
        <v>20</v>
      </c>
      <c r="R2893" s="116" t="s">
        <v>9084</v>
      </c>
      <c r="S2893" s="114" t="s">
        <v>5044</v>
      </c>
      <c r="T2893" s="114">
        <v>165</v>
      </c>
      <c r="U2893" s="114">
        <v>73</v>
      </c>
      <c r="V2893" s="114">
        <v>35</v>
      </c>
      <c r="W2893" s="115">
        <v>5.6000000000000001E-2</v>
      </c>
    </row>
    <row r="2894" spans="2:23" ht="38.25">
      <c r="B2894" s="95" t="s">
        <v>20807</v>
      </c>
      <c r="C2894" s="95" t="s">
        <v>20</v>
      </c>
      <c r="D2894" s="95" t="s">
        <v>20</v>
      </c>
      <c r="E2894" s="95" t="s">
        <v>17246</v>
      </c>
      <c r="F2894" s="95" t="s">
        <v>17260</v>
      </c>
      <c r="G2894" s="95" t="s">
        <v>6112</v>
      </c>
      <c r="H2894" s="14" t="s">
        <v>20843</v>
      </c>
      <c r="I2894" s="95" t="s">
        <v>9085</v>
      </c>
      <c r="J2894" s="120" t="s">
        <v>15565</v>
      </c>
      <c r="K2894" s="106" t="s">
        <v>9086</v>
      </c>
      <c r="L2894" s="95" t="s">
        <v>9085</v>
      </c>
      <c r="M2894" s="97">
        <f>IF($K$6="с учетом НДС",VLOOKUP('Прайс MILWAUKEE®'!$J2894,'Legend ACC'!$A:$H,8,0)*(1-N2894),VLOOKUP('Прайс MILWAUKEE®'!$J2894,'Legend ACC'!$A:$H,8,0)*(1-N2894)/1.2)</f>
        <v>1254</v>
      </c>
      <c r="N2894" s="98">
        <f>IF(OR(E2894="Принадлежности",E2894="Ручной инструмент"),$K$5,IF($K$4=0,0,IFERROR(VLOOKUP(Q2894,LEGEND!$V$4:$W$7,2,0),$K$4)))</f>
        <v>0</v>
      </c>
      <c r="O2894" s="103" t="s">
        <v>20</v>
      </c>
      <c r="P2894" s="102" t="s">
        <v>20</v>
      </c>
      <c r="Q2894" s="102" t="s">
        <v>20</v>
      </c>
      <c r="R2894" s="116" t="s">
        <v>9087</v>
      </c>
      <c r="S2894" s="114" t="s">
        <v>5044</v>
      </c>
      <c r="T2894" s="114">
        <v>160</v>
      </c>
      <c r="U2894" s="114">
        <v>72</v>
      </c>
      <c r="V2894" s="114">
        <v>30</v>
      </c>
      <c r="W2894" s="115">
        <v>6.2E-2</v>
      </c>
    </row>
    <row r="2895" spans="2:23" ht="38.25">
      <c r="B2895" s="95" t="s">
        <v>20807</v>
      </c>
      <c r="C2895" s="95" t="s">
        <v>20</v>
      </c>
      <c r="D2895" s="95" t="s">
        <v>20</v>
      </c>
      <c r="E2895" s="95" t="s">
        <v>17246</v>
      </c>
      <c r="F2895" s="95" t="s">
        <v>17260</v>
      </c>
      <c r="G2895" s="95" t="s">
        <v>6112</v>
      </c>
      <c r="H2895" s="14" t="s">
        <v>20843</v>
      </c>
      <c r="I2895" s="95" t="s">
        <v>9088</v>
      </c>
      <c r="J2895" s="120" t="s">
        <v>15566</v>
      </c>
      <c r="K2895" s="106" t="s">
        <v>9089</v>
      </c>
      <c r="L2895" s="95" t="s">
        <v>9088</v>
      </c>
      <c r="M2895" s="97">
        <f>IF($K$6="с учетом НДС",VLOOKUP('Прайс MILWAUKEE®'!$J2895,'Legend ACC'!$A:$H,8,0)*(1-N2895),VLOOKUP('Прайс MILWAUKEE®'!$J2895,'Legend ACC'!$A:$H,8,0)*(1-N2895)/1.2)</f>
        <v>1265</v>
      </c>
      <c r="N2895" s="98">
        <f>IF(OR(E2895="Принадлежности",E2895="Ручной инструмент"),$K$5,IF($K$4=0,0,IFERROR(VLOOKUP(Q2895,LEGEND!$V$4:$W$7,2,0),$K$4)))</f>
        <v>0</v>
      </c>
      <c r="O2895" s="103" t="s">
        <v>20</v>
      </c>
      <c r="P2895" s="102" t="s">
        <v>20</v>
      </c>
      <c r="Q2895" s="102" t="s">
        <v>20</v>
      </c>
      <c r="R2895" s="116" t="s">
        <v>9090</v>
      </c>
      <c r="S2895" s="114" t="s">
        <v>5044</v>
      </c>
      <c r="T2895" s="114">
        <v>162</v>
      </c>
      <c r="U2895" s="114">
        <v>72</v>
      </c>
      <c r="V2895" s="114">
        <v>35</v>
      </c>
      <c r="W2895" s="115">
        <v>6.8000000000000005E-2</v>
      </c>
    </row>
    <row r="2896" spans="2:23" ht="38.25">
      <c r="B2896" s="95" t="s">
        <v>20807</v>
      </c>
      <c r="C2896" s="95" t="s">
        <v>20</v>
      </c>
      <c r="D2896" s="95" t="s">
        <v>20</v>
      </c>
      <c r="E2896" s="95" t="s">
        <v>17246</v>
      </c>
      <c r="F2896" s="95" t="s">
        <v>17260</v>
      </c>
      <c r="G2896" s="95" t="s">
        <v>6112</v>
      </c>
      <c r="H2896" s="14" t="s">
        <v>20843</v>
      </c>
      <c r="I2896" s="95" t="s">
        <v>9091</v>
      </c>
      <c r="J2896" s="120" t="s">
        <v>15567</v>
      </c>
      <c r="K2896" s="106" t="s">
        <v>9092</v>
      </c>
      <c r="L2896" s="95" t="s">
        <v>9091</v>
      </c>
      <c r="M2896" s="97">
        <f>IF($K$6="с учетом НДС",VLOOKUP('Прайс MILWAUKEE®'!$J2896,'Legend ACC'!$A:$H,8,0)*(1-N2896),VLOOKUP('Прайс MILWAUKEE®'!$J2896,'Legend ACC'!$A:$H,8,0)*(1-N2896)/1.2)</f>
        <v>1298</v>
      </c>
      <c r="N2896" s="98">
        <f>IF(OR(E2896="Принадлежности",E2896="Ручной инструмент"),$K$5,IF($K$4=0,0,IFERROR(VLOOKUP(Q2896,LEGEND!$V$4:$W$7,2,0),$K$4)))</f>
        <v>0</v>
      </c>
      <c r="O2896" s="103" t="s">
        <v>20</v>
      </c>
      <c r="P2896" s="102" t="s">
        <v>20</v>
      </c>
      <c r="Q2896" s="102" t="s">
        <v>20</v>
      </c>
      <c r="R2896" s="116" t="s">
        <v>9093</v>
      </c>
      <c r="S2896" s="114" t="s">
        <v>5044</v>
      </c>
      <c r="T2896" s="114">
        <v>162</v>
      </c>
      <c r="U2896" s="114">
        <v>71</v>
      </c>
      <c r="V2896" s="114">
        <v>45</v>
      </c>
      <c r="W2896" s="115">
        <v>7.1999999999999995E-2</v>
      </c>
    </row>
    <row r="2897" spans="2:23" ht="38.25">
      <c r="B2897" s="95" t="s">
        <v>20807</v>
      </c>
      <c r="C2897" s="95" t="s">
        <v>20</v>
      </c>
      <c r="D2897" s="95" t="s">
        <v>20</v>
      </c>
      <c r="E2897" s="95" t="s">
        <v>17246</v>
      </c>
      <c r="F2897" s="95" t="s">
        <v>17260</v>
      </c>
      <c r="G2897" s="95" t="s">
        <v>6112</v>
      </c>
      <c r="H2897" s="14" t="s">
        <v>20843</v>
      </c>
      <c r="I2897" s="95" t="s">
        <v>9094</v>
      </c>
      <c r="J2897" s="120" t="s">
        <v>15568</v>
      </c>
      <c r="K2897" s="106" t="s">
        <v>9095</v>
      </c>
      <c r="L2897" s="95" t="s">
        <v>9094</v>
      </c>
      <c r="M2897" s="97">
        <f>IF($K$6="с учетом НДС",VLOOKUP('Прайс MILWAUKEE®'!$J2897,'Legend ACC'!$A:$H,8,0)*(1-N2897),VLOOKUP('Прайс MILWAUKEE®'!$J2897,'Legend ACC'!$A:$H,8,0)*(1-N2897)/1.2)</f>
        <v>1320</v>
      </c>
      <c r="N2897" s="98">
        <f>IF(OR(E2897="Принадлежности",E2897="Ручной инструмент"),$K$5,IF($K$4=0,0,IFERROR(VLOOKUP(Q2897,LEGEND!$V$4:$W$7,2,0),$K$4)))</f>
        <v>0</v>
      </c>
      <c r="O2897" s="103" t="s">
        <v>20</v>
      </c>
      <c r="P2897" s="102" t="s">
        <v>20</v>
      </c>
      <c r="Q2897" s="102" t="s">
        <v>20</v>
      </c>
      <c r="R2897" s="116" t="s">
        <v>9096</v>
      </c>
      <c r="S2897" s="114" t="s">
        <v>5044</v>
      </c>
      <c r="T2897" s="114">
        <v>165</v>
      </c>
      <c r="U2897" s="114">
        <v>73</v>
      </c>
      <c r="V2897" s="114">
        <v>45</v>
      </c>
      <c r="W2897" s="115">
        <v>0.08</v>
      </c>
    </row>
    <row r="2898" spans="2:23" ht="38.25">
      <c r="B2898" s="95" t="s">
        <v>20807</v>
      </c>
      <c r="C2898" s="95" t="s">
        <v>20</v>
      </c>
      <c r="D2898" s="95" t="s">
        <v>20</v>
      </c>
      <c r="E2898" s="95" t="s">
        <v>17246</v>
      </c>
      <c r="F2898" s="95" t="s">
        <v>17260</v>
      </c>
      <c r="G2898" s="95" t="s">
        <v>6112</v>
      </c>
      <c r="H2898" s="14" t="s">
        <v>20843</v>
      </c>
      <c r="I2898" s="95" t="s">
        <v>9097</v>
      </c>
      <c r="J2898" s="120" t="s">
        <v>15569</v>
      </c>
      <c r="K2898" s="106" t="s">
        <v>9098</v>
      </c>
      <c r="L2898" s="95" t="s">
        <v>9097</v>
      </c>
      <c r="M2898" s="97">
        <f>IF($K$6="с учетом НДС",VLOOKUP('Прайс MILWAUKEE®'!$J2898,'Legend ACC'!$A:$H,8,0)*(1-N2898),VLOOKUP('Прайс MILWAUKEE®'!$J2898,'Legend ACC'!$A:$H,8,0)*(1-N2898)/1.2)</f>
        <v>1342</v>
      </c>
      <c r="N2898" s="98">
        <f>IF(OR(E2898="Принадлежности",E2898="Ручной инструмент"),$K$5,IF($K$4=0,0,IFERROR(VLOOKUP(Q2898,LEGEND!$V$4:$W$7,2,0),$K$4)))</f>
        <v>0</v>
      </c>
      <c r="O2898" s="103" t="s">
        <v>20</v>
      </c>
      <c r="P2898" s="102" t="s">
        <v>20</v>
      </c>
      <c r="Q2898" s="102" t="s">
        <v>20</v>
      </c>
      <c r="R2898" s="116" t="s">
        <v>9099</v>
      </c>
      <c r="S2898" s="114" t="s">
        <v>5044</v>
      </c>
      <c r="T2898" s="114">
        <v>163</v>
      </c>
      <c r="U2898" s="114">
        <v>72</v>
      </c>
      <c r="V2898" s="114">
        <v>45</v>
      </c>
      <c r="W2898" s="115">
        <v>8.5999999999999993E-2</v>
      </c>
    </row>
    <row r="2899" spans="2:23" ht="38.25">
      <c r="B2899" s="95" t="s">
        <v>20807</v>
      </c>
      <c r="C2899" s="95" t="s">
        <v>20</v>
      </c>
      <c r="D2899" s="95" t="s">
        <v>20</v>
      </c>
      <c r="E2899" s="95" t="s">
        <v>17246</v>
      </c>
      <c r="F2899" s="95" t="s">
        <v>17260</v>
      </c>
      <c r="G2899" s="95" t="s">
        <v>6112</v>
      </c>
      <c r="H2899" s="14" t="s">
        <v>20843</v>
      </c>
      <c r="I2899" s="95" t="s">
        <v>9100</v>
      </c>
      <c r="J2899" s="120" t="s">
        <v>15570</v>
      </c>
      <c r="K2899" s="106" t="s">
        <v>9101</v>
      </c>
      <c r="L2899" s="95" t="s">
        <v>9100</v>
      </c>
      <c r="M2899" s="97">
        <f>IF($K$6="с учетом НДС",VLOOKUP('Прайс MILWAUKEE®'!$J2899,'Legend ACC'!$A:$H,8,0)*(1-N2899),VLOOKUP('Прайс MILWAUKEE®'!$J2899,'Legend ACC'!$A:$H,8,0)*(1-N2899)/1.2)</f>
        <v>1364</v>
      </c>
      <c r="N2899" s="98">
        <f>IF(OR(E2899="Принадлежности",E2899="Ручной инструмент"),$K$5,IF($K$4=0,0,IFERROR(VLOOKUP(Q2899,LEGEND!$V$4:$W$7,2,0),$K$4)))</f>
        <v>0</v>
      </c>
      <c r="O2899" s="103" t="s">
        <v>20</v>
      </c>
      <c r="P2899" s="102" t="s">
        <v>20</v>
      </c>
      <c r="Q2899" s="102" t="s">
        <v>20</v>
      </c>
      <c r="R2899" s="116" t="s">
        <v>9102</v>
      </c>
      <c r="S2899" s="114" t="s">
        <v>5044</v>
      </c>
      <c r="T2899" s="114">
        <v>160</v>
      </c>
      <c r="U2899" s="114">
        <v>73</v>
      </c>
      <c r="V2899" s="114">
        <v>50</v>
      </c>
      <c r="W2899" s="115">
        <v>9.4E-2</v>
      </c>
    </row>
    <row r="2900" spans="2:23" ht="38.25">
      <c r="B2900" s="95" t="s">
        <v>20807</v>
      </c>
      <c r="C2900" s="95" t="s">
        <v>20</v>
      </c>
      <c r="D2900" s="95" t="s">
        <v>20</v>
      </c>
      <c r="E2900" s="95" t="s">
        <v>17246</v>
      </c>
      <c r="F2900" s="95" t="s">
        <v>17252</v>
      </c>
      <c r="G2900" s="95" t="s">
        <v>17311</v>
      </c>
      <c r="H2900" s="14" t="s">
        <v>20871</v>
      </c>
      <c r="I2900" s="95" t="s">
        <v>9104</v>
      </c>
      <c r="J2900" s="120" t="s">
        <v>15571</v>
      </c>
      <c r="K2900" s="106" t="s">
        <v>9105</v>
      </c>
      <c r="L2900" s="95" t="s">
        <v>9104</v>
      </c>
      <c r="M2900" s="97">
        <f>IF($K$6="с учетом НДС",VLOOKUP('Прайс MILWAUKEE®'!$J2900,'Legend ACC'!$A:$H,8,0)*(1-N2900),VLOOKUP('Прайс MILWAUKEE®'!$J2900,'Legend ACC'!$A:$H,8,0)*(1-N2900)/1.2)</f>
        <v>1661.0000000000002</v>
      </c>
      <c r="N2900" s="98">
        <f>IF(OR(E2900="Принадлежности",E2900="Ручной инструмент"),$K$5,IF($K$4=0,0,IFERROR(VLOOKUP(Q2900,LEGEND!$V$4:$W$7,2,0),$K$4)))</f>
        <v>0</v>
      </c>
      <c r="O2900" s="103" t="s">
        <v>20</v>
      </c>
      <c r="P2900" s="102" t="s">
        <v>20</v>
      </c>
      <c r="Q2900" s="102" t="s">
        <v>20</v>
      </c>
      <c r="R2900" s="116" t="s">
        <v>9106</v>
      </c>
      <c r="S2900" s="114" t="s">
        <v>964</v>
      </c>
      <c r="T2900" s="114">
        <v>150</v>
      </c>
      <c r="U2900" s="114">
        <v>50</v>
      </c>
      <c r="V2900" s="114">
        <v>20</v>
      </c>
      <c r="W2900" s="115">
        <v>4.4999999999999998E-2</v>
      </c>
    </row>
    <row r="2901" spans="2:23" ht="25.5">
      <c r="B2901" s="95" t="s">
        <v>20807</v>
      </c>
      <c r="C2901" s="95" t="s">
        <v>20</v>
      </c>
      <c r="D2901" s="95" t="s">
        <v>20</v>
      </c>
      <c r="E2901" s="95" t="s">
        <v>17246</v>
      </c>
      <c r="F2901" s="95" t="s">
        <v>17268</v>
      </c>
      <c r="G2901" s="95" t="s">
        <v>17306</v>
      </c>
      <c r="H2901" s="14" t="s">
        <v>20842</v>
      </c>
      <c r="I2901" s="95" t="s">
        <v>9107</v>
      </c>
      <c r="J2901" s="120" t="s">
        <v>15572</v>
      </c>
      <c r="K2901" s="106" t="s">
        <v>4186</v>
      </c>
      <c r="L2901" s="95" t="s">
        <v>9107</v>
      </c>
      <c r="M2901" s="97">
        <f>IF($K$6="с учетом НДС",VLOOKUP('Прайс MILWAUKEE®'!$J2901,'Legend ACC'!$A:$H,8,0)*(1-N2901),VLOOKUP('Прайс MILWAUKEE®'!$J2901,'Legend ACC'!$A:$H,8,0)*(1-N2901)/1.2)</f>
        <v>2376</v>
      </c>
      <c r="N2901" s="98">
        <f>IF(OR(E2901="Принадлежности",E2901="Ручной инструмент"),$K$5,IF($K$4=0,0,IFERROR(VLOOKUP(Q2901,LEGEND!$V$4:$W$7,2,0),$K$4)))</f>
        <v>0</v>
      </c>
      <c r="O2901" s="103" t="s">
        <v>20</v>
      </c>
      <c r="P2901" s="102" t="s">
        <v>20</v>
      </c>
      <c r="Q2901" s="102" t="s">
        <v>20</v>
      </c>
      <c r="R2901" s="116" t="s">
        <v>9108</v>
      </c>
      <c r="S2901" s="114" t="s">
        <v>4755</v>
      </c>
      <c r="T2901" s="114">
        <v>130</v>
      </c>
      <c r="U2901" s="114">
        <v>120</v>
      </c>
      <c r="V2901" s="114">
        <v>15</v>
      </c>
      <c r="W2901" s="115">
        <v>0.11</v>
      </c>
    </row>
    <row r="2902" spans="2:23" ht="38.25">
      <c r="B2902" s="95" t="s">
        <v>20807</v>
      </c>
      <c r="C2902" s="95" t="s">
        <v>20</v>
      </c>
      <c r="D2902" s="95" t="s">
        <v>20</v>
      </c>
      <c r="E2902" s="95" t="s">
        <v>17246</v>
      </c>
      <c r="F2902" s="95" t="s">
        <v>17252</v>
      </c>
      <c r="G2902" s="95" t="s">
        <v>17301</v>
      </c>
      <c r="H2902" s="14" t="s">
        <v>20837</v>
      </c>
      <c r="I2902" s="95" t="s">
        <v>9109</v>
      </c>
      <c r="J2902" s="120" t="s">
        <v>15573</v>
      </c>
      <c r="K2902" s="106" t="s">
        <v>9110</v>
      </c>
      <c r="L2902" s="95" t="s">
        <v>9109</v>
      </c>
      <c r="M2902" s="97">
        <f>IF($K$6="с учетом НДС",VLOOKUP('Прайс MILWAUKEE®'!$J2902,'Legend ACC'!$A:$H,8,0)*(1-N2902),VLOOKUP('Прайс MILWAUKEE®'!$J2902,'Legend ACC'!$A:$H,8,0)*(1-N2902)/1.2)</f>
        <v>103.4</v>
      </c>
      <c r="N2902" s="98">
        <f>IF(OR(E2902="Принадлежности",E2902="Ручной инструмент"),$K$5,IF($K$4=0,0,IFERROR(VLOOKUP(Q2902,LEGEND!$V$4:$W$7,2,0),$K$4)))</f>
        <v>0</v>
      </c>
      <c r="O2902" s="103" t="s">
        <v>20</v>
      </c>
      <c r="P2902" s="102" t="s">
        <v>20</v>
      </c>
      <c r="Q2902" s="102" t="s">
        <v>20</v>
      </c>
      <c r="R2902" s="116" t="s">
        <v>9111</v>
      </c>
      <c r="S2902" s="114" t="s">
        <v>4755</v>
      </c>
      <c r="T2902" s="114">
        <v>56</v>
      </c>
      <c r="U2902" s="114">
        <v>4</v>
      </c>
      <c r="V2902" s="114">
        <v>56</v>
      </c>
      <c r="W2902" s="115">
        <v>8.9999999999999993E-3</v>
      </c>
    </row>
    <row r="2903" spans="2:23" ht="38.25">
      <c r="B2903" s="95" t="s">
        <v>20807</v>
      </c>
      <c r="C2903" s="95" t="s">
        <v>20</v>
      </c>
      <c r="D2903" s="95" t="s">
        <v>20</v>
      </c>
      <c r="E2903" s="95" t="s">
        <v>17246</v>
      </c>
      <c r="F2903" s="95" t="s">
        <v>17268</v>
      </c>
      <c r="G2903" s="95" t="s">
        <v>8498</v>
      </c>
      <c r="H2903" s="14" t="s">
        <v>20867</v>
      </c>
      <c r="I2903" s="95" t="s">
        <v>9112</v>
      </c>
      <c r="J2903" s="120" t="s">
        <v>15574</v>
      </c>
      <c r="K2903" s="106" t="s">
        <v>9113</v>
      </c>
      <c r="L2903" s="95" t="s">
        <v>9112</v>
      </c>
      <c r="M2903" s="97">
        <f>IF($K$6="с учетом НДС",VLOOKUP('Прайс MILWAUKEE®'!$J2903,'Legend ACC'!$A:$H,8,0)*(1-N2903),VLOOKUP('Прайс MILWAUKEE®'!$J2903,'Legend ACC'!$A:$H,8,0)*(1-N2903)/1.2)</f>
        <v>1166</v>
      </c>
      <c r="N2903" s="98">
        <f>IF(OR(E2903="Принадлежности",E2903="Ручной инструмент"),$K$5,IF($K$4=0,0,IFERROR(VLOOKUP(Q2903,LEGEND!$V$4:$W$7,2,0),$K$4)))</f>
        <v>0</v>
      </c>
      <c r="O2903" s="103" t="s">
        <v>20</v>
      </c>
      <c r="P2903" s="102" t="s">
        <v>20</v>
      </c>
      <c r="Q2903" s="102" t="s">
        <v>20</v>
      </c>
      <c r="R2903" s="116" t="s">
        <v>9114</v>
      </c>
      <c r="S2903" s="114" t="s">
        <v>964</v>
      </c>
      <c r="T2903" s="114">
        <v>230</v>
      </c>
      <c r="U2903" s="114">
        <v>140</v>
      </c>
      <c r="V2903" s="114">
        <v>10</v>
      </c>
      <c r="W2903" s="115">
        <v>0.30499999999999999</v>
      </c>
    </row>
    <row r="2904" spans="2:23" ht="38.25">
      <c r="B2904" s="95" t="s">
        <v>20807</v>
      </c>
      <c r="C2904" s="95" t="s">
        <v>20</v>
      </c>
      <c r="D2904" s="95" t="s">
        <v>20</v>
      </c>
      <c r="E2904" s="95" t="s">
        <v>17246</v>
      </c>
      <c r="F2904" s="95" t="s">
        <v>17268</v>
      </c>
      <c r="G2904" s="95" t="s">
        <v>8498</v>
      </c>
      <c r="H2904" s="14" t="s">
        <v>20867</v>
      </c>
      <c r="I2904" s="95" t="s">
        <v>9115</v>
      </c>
      <c r="J2904" s="120" t="s">
        <v>15575</v>
      </c>
      <c r="K2904" s="106" t="s">
        <v>9116</v>
      </c>
      <c r="L2904" s="95" t="s">
        <v>9115</v>
      </c>
      <c r="M2904" s="97">
        <f>IF($K$6="с учетом НДС",VLOOKUP('Прайс MILWAUKEE®'!$J2904,'Legend ACC'!$A:$H,8,0)*(1-N2904),VLOOKUP('Прайс MILWAUKEE®'!$J2904,'Legend ACC'!$A:$H,8,0)*(1-N2904)/1.2)</f>
        <v>4895</v>
      </c>
      <c r="N2904" s="98">
        <f>IF(OR(E2904="Принадлежности",E2904="Ручной инструмент"),$K$5,IF($K$4=0,0,IFERROR(VLOOKUP(Q2904,LEGEND!$V$4:$W$7,2,0),$K$4)))</f>
        <v>0</v>
      </c>
      <c r="O2904" s="103" t="s">
        <v>20</v>
      </c>
      <c r="P2904" s="102" t="s">
        <v>20</v>
      </c>
      <c r="Q2904" s="102" t="s">
        <v>20</v>
      </c>
      <c r="R2904" s="116" t="s">
        <v>9117</v>
      </c>
      <c r="S2904" s="114" t="s">
        <v>5035</v>
      </c>
      <c r="T2904" s="114">
        <v>58</v>
      </c>
      <c r="U2904" s="114">
        <v>58</v>
      </c>
      <c r="V2904" s="114">
        <v>102</v>
      </c>
      <c r="W2904" s="115">
        <v>0.95499999999999996</v>
      </c>
    </row>
    <row r="2905" spans="2:23" ht="38.25">
      <c r="B2905" s="95" t="s">
        <v>20807</v>
      </c>
      <c r="C2905" s="95" t="s">
        <v>20</v>
      </c>
      <c r="D2905" s="95" t="s">
        <v>20</v>
      </c>
      <c r="E2905" s="95" t="s">
        <v>17246</v>
      </c>
      <c r="F2905" s="95" t="s">
        <v>17260</v>
      </c>
      <c r="G2905" s="95" t="s">
        <v>17312</v>
      </c>
      <c r="H2905" s="14" t="s">
        <v>20872</v>
      </c>
      <c r="I2905" s="95" t="s">
        <v>9119</v>
      </c>
      <c r="J2905" s="120" t="s">
        <v>15576</v>
      </c>
      <c r="K2905" s="106" t="s">
        <v>9120</v>
      </c>
      <c r="L2905" s="95" t="s">
        <v>9119</v>
      </c>
      <c r="M2905" s="97">
        <f>IF($K$6="с учетом НДС",VLOOKUP('Прайс MILWAUKEE®'!$J2905,'Legend ACC'!$A:$H,8,0)*(1-N2905),VLOOKUP('Прайс MILWAUKEE®'!$J2905,'Legend ACC'!$A:$H,8,0)*(1-N2905)/1.2)</f>
        <v>341</v>
      </c>
      <c r="N2905" s="98">
        <f>IF(OR(E2905="Принадлежности",E2905="Ручной инструмент"),$K$5,IF($K$4=0,0,IFERROR(VLOOKUP(Q2905,LEGEND!$V$4:$W$7,2,0),$K$4)))</f>
        <v>0</v>
      </c>
      <c r="O2905" s="103" t="s">
        <v>20</v>
      </c>
      <c r="P2905" s="102" t="s">
        <v>20</v>
      </c>
      <c r="Q2905" s="102" t="s">
        <v>20</v>
      </c>
      <c r="R2905" s="116" t="s">
        <v>9121</v>
      </c>
      <c r="S2905" s="114" t="s">
        <v>5035</v>
      </c>
      <c r="T2905" s="114">
        <v>20</v>
      </c>
      <c r="U2905" s="114">
        <v>80</v>
      </c>
      <c r="V2905" s="114">
        <v>170</v>
      </c>
      <c r="W2905" s="115">
        <v>0.04</v>
      </c>
    </row>
    <row r="2906" spans="2:23" ht="38.25">
      <c r="B2906" s="95" t="s">
        <v>20807</v>
      </c>
      <c r="C2906" s="95" t="s">
        <v>20</v>
      </c>
      <c r="D2906" s="95" t="s">
        <v>20</v>
      </c>
      <c r="E2906" s="95" t="s">
        <v>17246</v>
      </c>
      <c r="F2906" s="95" t="s">
        <v>17260</v>
      </c>
      <c r="G2906" s="95" t="s">
        <v>17312</v>
      </c>
      <c r="H2906" s="14" t="s">
        <v>20872</v>
      </c>
      <c r="I2906" s="95" t="s">
        <v>9122</v>
      </c>
      <c r="J2906" s="120" t="s">
        <v>15577</v>
      </c>
      <c r="K2906" s="106" t="s">
        <v>9123</v>
      </c>
      <c r="L2906" s="95" t="s">
        <v>9122</v>
      </c>
      <c r="M2906" s="97">
        <f>IF($K$6="с учетом НДС",VLOOKUP('Прайс MILWAUKEE®'!$J2906,'Legend ACC'!$A:$H,8,0)*(1-N2906),VLOOKUP('Прайс MILWAUKEE®'!$J2906,'Legend ACC'!$A:$H,8,0)*(1-N2906)/1.2)</f>
        <v>451.00000000000006</v>
      </c>
      <c r="N2906" s="98">
        <f>IF(OR(E2906="Принадлежности",E2906="Ручной инструмент"),$K$5,IF($K$4=0,0,IFERROR(VLOOKUP(Q2906,LEGEND!$V$4:$W$7,2,0),$K$4)))</f>
        <v>0</v>
      </c>
      <c r="O2906" s="103" t="s">
        <v>20</v>
      </c>
      <c r="P2906" s="102" t="s">
        <v>20</v>
      </c>
      <c r="Q2906" s="102" t="s">
        <v>20</v>
      </c>
      <c r="R2906" s="116" t="s">
        <v>9124</v>
      </c>
      <c r="S2906" s="114" t="s">
        <v>7632</v>
      </c>
      <c r="T2906" s="114">
        <v>140</v>
      </c>
      <c r="U2906" s="114">
        <v>80</v>
      </c>
      <c r="V2906" s="114">
        <v>2</v>
      </c>
      <c r="W2906" s="115">
        <v>1.2E-2</v>
      </c>
    </row>
    <row r="2907" spans="2:23" ht="38.25">
      <c r="B2907" s="95" t="s">
        <v>20807</v>
      </c>
      <c r="C2907" s="95" t="s">
        <v>20</v>
      </c>
      <c r="D2907" s="95" t="s">
        <v>20</v>
      </c>
      <c r="E2907" s="95" t="s">
        <v>17246</v>
      </c>
      <c r="F2907" s="95" t="s">
        <v>17260</v>
      </c>
      <c r="G2907" s="95" t="s">
        <v>17312</v>
      </c>
      <c r="H2907" s="14" t="s">
        <v>20872</v>
      </c>
      <c r="I2907" s="95" t="s">
        <v>9125</v>
      </c>
      <c r="J2907" s="120" t="s">
        <v>15578</v>
      </c>
      <c r="K2907" s="106" t="s">
        <v>9126</v>
      </c>
      <c r="L2907" s="95" t="s">
        <v>9125</v>
      </c>
      <c r="M2907" s="97">
        <f>IF($K$6="с учетом НДС",VLOOKUP('Прайс MILWAUKEE®'!$J2907,'Legend ACC'!$A:$H,8,0)*(1-N2907),VLOOKUP('Прайс MILWAUKEE®'!$J2907,'Legend ACC'!$A:$H,8,0)*(1-N2907)/1.2)</f>
        <v>451.00000000000006</v>
      </c>
      <c r="N2907" s="98">
        <f>IF(OR(E2907="Принадлежности",E2907="Ручной инструмент"),$K$5,IF($K$4=0,0,IFERROR(VLOOKUP(Q2907,LEGEND!$V$4:$W$7,2,0),$K$4)))</f>
        <v>0</v>
      </c>
      <c r="O2907" s="103" t="s">
        <v>20</v>
      </c>
      <c r="P2907" s="102" t="s">
        <v>20</v>
      </c>
      <c r="Q2907" s="102" t="s">
        <v>20</v>
      </c>
      <c r="R2907" s="116" t="s">
        <v>9127</v>
      </c>
      <c r="S2907" s="114" t="s">
        <v>7632</v>
      </c>
      <c r="T2907" s="114">
        <v>130</v>
      </c>
      <c r="U2907" s="114">
        <v>115</v>
      </c>
      <c r="V2907" s="114">
        <v>2</v>
      </c>
      <c r="W2907" s="115">
        <v>1.4999999999999999E-2</v>
      </c>
    </row>
    <row r="2908" spans="2:23" ht="25.5">
      <c r="B2908" s="95" t="s">
        <v>20807</v>
      </c>
      <c r="C2908" s="95" t="s">
        <v>20</v>
      </c>
      <c r="D2908" s="95" t="s">
        <v>20</v>
      </c>
      <c r="E2908" s="95" t="s">
        <v>17246</v>
      </c>
      <c r="F2908" s="95" t="s">
        <v>17268</v>
      </c>
      <c r="G2908" s="95" t="s">
        <v>8498</v>
      </c>
      <c r="H2908" s="14" t="s">
        <v>20867</v>
      </c>
      <c r="I2908" s="95" t="s">
        <v>9128</v>
      </c>
      <c r="J2908" s="120" t="s">
        <v>15579</v>
      </c>
      <c r="K2908" s="106" t="s">
        <v>9129</v>
      </c>
      <c r="L2908" s="95" t="s">
        <v>9128</v>
      </c>
      <c r="M2908" s="97">
        <f>IF($K$6="с учетом НДС",VLOOKUP('Прайс MILWAUKEE®'!$J2908,'Legend ACC'!$A:$H,8,0)*(1-N2908),VLOOKUP('Прайс MILWAUKEE®'!$J2908,'Legend ACC'!$A:$H,8,0)*(1-N2908)/1.2)</f>
        <v>253.00000000000003</v>
      </c>
      <c r="N2908" s="98">
        <f>IF(OR(E2908="Принадлежности",E2908="Ручной инструмент"),$K$5,IF($K$4=0,0,IFERROR(VLOOKUP(Q2908,LEGEND!$V$4:$W$7,2,0),$K$4)))</f>
        <v>0</v>
      </c>
      <c r="O2908" s="103" t="s">
        <v>20</v>
      </c>
      <c r="P2908" s="102" t="s">
        <v>20</v>
      </c>
      <c r="Q2908" s="102" t="s">
        <v>20</v>
      </c>
      <c r="R2908" s="116" t="s">
        <v>9130</v>
      </c>
      <c r="S2908" s="114" t="s">
        <v>964</v>
      </c>
      <c r="T2908" s="114">
        <v>165</v>
      </c>
      <c r="U2908" s="114">
        <v>75</v>
      </c>
      <c r="V2908" s="114">
        <v>15</v>
      </c>
      <c r="W2908" s="115">
        <v>5.8999999999999997E-2</v>
      </c>
    </row>
    <row r="2909" spans="2:23" ht="25.5">
      <c r="B2909" s="95" t="s">
        <v>20807</v>
      </c>
      <c r="C2909" s="95" t="s">
        <v>20</v>
      </c>
      <c r="D2909" s="95" t="s">
        <v>20</v>
      </c>
      <c r="E2909" s="95" t="s">
        <v>17246</v>
      </c>
      <c r="F2909" s="95" t="s">
        <v>17268</v>
      </c>
      <c r="G2909" s="95" t="s">
        <v>8498</v>
      </c>
      <c r="H2909" s="14" t="s">
        <v>20867</v>
      </c>
      <c r="I2909" s="95" t="s">
        <v>9131</v>
      </c>
      <c r="J2909" s="120" t="s">
        <v>15580</v>
      </c>
      <c r="K2909" s="106" t="s">
        <v>9132</v>
      </c>
      <c r="L2909" s="95" t="s">
        <v>9131</v>
      </c>
      <c r="M2909" s="97">
        <f>IF($K$6="с учетом НДС",VLOOKUP('Прайс MILWAUKEE®'!$J2909,'Legend ACC'!$A:$H,8,0)*(1-N2909),VLOOKUP('Прайс MILWAUKEE®'!$J2909,'Legend ACC'!$A:$H,8,0)*(1-N2909)/1.2)</f>
        <v>352</v>
      </c>
      <c r="N2909" s="98">
        <f>IF(OR(E2909="Принадлежности",E2909="Ручной инструмент"),$K$5,IF($K$4=0,0,IFERROR(VLOOKUP(Q2909,LEGEND!$V$4:$W$7,2,0),$K$4)))</f>
        <v>0</v>
      </c>
      <c r="O2909" s="103" t="s">
        <v>20</v>
      </c>
      <c r="P2909" s="102" t="s">
        <v>20</v>
      </c>
      <c r="Q2909" s="102" t="s">
        <v>20</v>
      </c>
      <c r="R2909" s="116" t="s">
        <v>9133</v>
      </c>
      <c r="S2909" s="114" t="s">
        <v>964</v>
      </c>
      <c r="T2909" s="114">
        <v>160</v>
      </c>
      <c r="U2909" s="114">
        <v>21</v>
      </c>
      <c r="V2909" s="114">
        <v>90</v>
      </c>
      <c r="W2909" s="115">
        <v>8.5000000000000006E-2</v>
      </c>
    </row>
    <row r="2910" spans="2:23" ht="25.5">
      <c r="B2910" s="95" t="s">
        <v>20807</v>
      </c>
      <c r="C2910" s="95" t="s">
        <v>20</v>
      </c>
      <c r="D2910" s="95" t="s">
        <v>20</v>
      </c>
      <c r="E2910" s="95" t="s">
        <v>17246</v>
      </c>
      <c r="F2910" s="95" t="s">
        <v>17268</v>
      </c>
      <c r="G2910" s="95" t="s">
        <v>8498</v>
      </c>
      <c r="H2910" s="14" t="s">
        <v>20867</v>
      </c>
      <c r="I2910" s="95" t="s">
        <v>9134</v>
      </c>
      <c r="J2910" s="120" t="s">
        <v>15581</v>
      </c>
      <c r="K2910" s="106" t="s">
        <v>9135</v>
      </c>
      <c r="L2910" s="95" t="s">
        <v>9134</v>
      </c>
      <c r="M2910" s="97">
        <f>IF($K$6="с учетом НДС",VLOOKUP('Прайс MILWAUKEE®'!$J2910,'Legend ACC'!$A:$H,8,0)*(1-N2910),VLOOKUP('Прайс MILWAUKEE®'!$J2910,'Legend ACC'!$A:$H,8,0)*(1-N2910)/1.2)</f>
        <v>814.00000000000011</v>
      </c>
      <c r="N2910" s="98">
        <f>IF(OR(E2910="Принадлежности",E2910="Ручной инструмент"),$K$5,IF($K$4=0,0,IFERROR(VLOOKUP(Q2910,LEGEND!$V$4:$W$7,2,0),$K$4)))</f>
        <v>0</v>
      </c>
      <c r="O2910" s="103" t="s">
        <v>20</v>
      </c>
      <c r="P2910" s="102" t="s">
        <v>20</v>
      </c>
      <c r="Q2910" s="102" t="s">
        <v>20</v>
      </c>
      <c r="R2910" s="116" t="s">
        <v>9136</v>
      </c>
      <c r="S2910" s="114" t="s">
        <v>5035</v>
      </c>
      <c r="T2910" s="114">
        <v>110</v>
      </c>
      <c r="U2910" s="114">
        <v>25</v>
      </c>
      <c r="V2910" s="114">
        <v>75</v>
      </c>
      <c r="W2910" s="115">
        <v>0.114</v>
      </c>
    </row>
    <row r="2911" spans="2:23" ht="38.25">
      <c r="B2911" s="95" t="s">
        <v>20807</v>
      </c>
      <c r="C2911" s="95" t="s">
        <v>20</v>
      </c>
      <c r="D2911" s="95" t="s">
        <v>20</v>
      </c>
      <c r="E2911" s="95" t="s">
        <v>17246</v>
      </c>
      <c r="F2911" s="95" t="s">
        <v>17252</v>
      </c>
      <c r="G2911" s="95" t="s">
        <v>17313</v>
      </c>
      <c r="H2911" s="14" t="s">
        <v>20848</v>
      </c>
      <c r="I2911" s="95" t="s">
        <v>9137</v>
      </c>
      <c r="J2911" s="120" t="s">
        <v>15582</v>
      </c>
      <c r="K2911" s="106" t="s">
        <v>9138</v>
      </c>
      <c r="L2911" s="95" t="s">
        <v>9137</v>
      </c>
      <c r="M2911" s="97">
        <f>IF($K$6="с учетом НДС",VLOOKUP('Прайс MILWAUKEE®'!$J2911,'Legend ACC'!$A:$H,8,0)*(1-N2911),VLOOKUP('Прайс MILWAUKEE®'!$J2911,'Legend ACC'!$A:$H,8,0)*(1-N2911)/1.2)</f>
        <v>462.00000000000006</v>
      </c>
      <c r="N2911" s="98">
        <f>IF(OR(E2911="Принадлежности",E2911="Ручной инструмент"),$K$5,IF($K$4=0,0,IFERROR(VLOOKUP(Q2911,LEGEND!$V$4:$W$7,2,0),$K$4)))</f>
        <v>0</v>
      </c>
      <c r="O2911" s="103" t="s">
        <v>20</v>
      </c>
      <c r="P2911" s="102" t="s">
        <v>20</v>
      </c>
      <c r="Q2911" s="102" t="s">
        <v>20</v>
      </c>
      <c r="R2911" s="116" t="s">
        <v>9139</v>
      </c>
      <c r="S2911" s="114" t="s">
        <v>5035</v>
      </c>
      <c r="T2911" s="114">
        <v>200</v>
      </c>
      <c r="U2911" s="114">
        <v>35</v>
      </c>
      <c r="V2911" s="114">
        <v>35</v>
      </c>
      <c r="W2911" s="115">
        <v>6.2E-2</v>
      </c>
    </row>
    <row r="2912" spans="2:23" ht="51">
      <c r="B2912" s="95" t="s">
        <v>20807</v>
      </c>
      <c r="C2912" s="95" t="s">
        <v>20</v>
      </c>
      <c r="D2912" s="95" t="s">
        <v>20</v>
      </c>
      <c r="E2912" s="95" t="s">
        <v>17246</v>
      </c>
      <c r="F2912" s="95" t="s">
        <v>17252</v>
      </c>
      <c r="G2912" s="95" t="s">
        <v>17313</v>
      </c>
      <c r="H2912" s="14" t="s">
        <v>20848</v>
      </c>
      <c r="I2912" s="95" t="s">
        <v>9140</v>
      </c>
      <c r="J2912" s="120" t="s">
        <v>15583</v>
      </c>
      <c r="K2912" s="106" t="s">
        <v>9141</v>
      </c>
      <c r="L2912" s="95" t="s">
        <v>9140</v>
      </c>
      <c r="M2912" s="97">
        <f>IF($K$6="с учетом НДС",VLOOKUP('Прайс MILWAUKEE®'!$J2912,'Legend ACC'!$A:$H,8,0)*(1-N2912),VLOOKUP('Прайс MILWAUKEE®'!$J2912,'Legend ACC'!$A:$H,8,0)*(1-N2912)/1.2)</f>
        <v>6501</v>
      </c>
      <c r="N2912" s="98">
        <f>IF(OR(E2912="Принадлежности",E2912="Ручной инструмент"),$K$5,IF($K$4=0,0,IFERROR(VLOOKUP(Q2912,LEGEND!$V$4:$W$7,2,0),$K$4)))</f>
        <v>0</v>
      </c>
      <c r="O2912" s="103" t="s">
        <v>20</v>
      </c>
      <c r="P2912" s="102" t="s">
        <v>20</v>
      </c>
      <c r="Q2912" s="102" t="s">
        <v>20</v>
      </c>
      <c r="R2912" s="116" t="s">
        <v>9142</v>
      </c>
      <c r="S2912" s="114" t="s">
        <v>5035</v>
      </c>
      <c r="T2912" s="114">
        <v>123</v>
      </c>
      <c r="U2912" s="114">
        <v>40</v>
      </c>
      <c r="V2912" s="114">
        <v>40</v>
      </c>
      <c r="W2912" s="115">
        <v>0.441</v>
      </c>
    </row>
    <row r="2913" spans="2:23" ht="51">
      <c r="B2913" s="95" t="s">
        <v>20807</v>
      </c>
      <c r="C2913" s="95" t="s">
        <v>20</v>
      </c>
      <c r="D2913" s="95" t="s">
        <v>20</v>
      </c>
      <c r="E2913" s="95" t="s">
        <v>17246</v>
      </c>
      <c r="F2913" s="95" t="s">
        <v>17252</v>
      </c>
      <c r="G2913" s="95" t="s">
        <v>17313</v>
      </c>
      <c r="H2913" s="14" t="s">
        <v>20848</v>
      </c>
      <c r="I2913" s="95" t="s">
        <v>9143</v>
      </c>
      <c r="J2913" s="120" t="s">
        <v>15584</v>
      </c>
      <c r="K2913" s="106" t="s">
        <v>9144</v>
      </c>
      <c r="L2913" s="95" t="s">
        <v>9143</v>
      </c>
      <c r="M2913" s="97">
        <f>IF($K$6="с учетом НДС",VLOOKUP('Прайс MILWAUKEE®'!$J2913,'Legend ACC'!$A:$H,8,0)*(1-N2913),VLOOKUP('Прайс MILWAUKEE®'!$J2913,'Legend ACC'!$A:$H,8,0)*(1-N2913)/1.2)</f>
        <v>6754.0000000000009</v>
      </c>
      <c r="N2913" s="98">
        <f>IF(OR(E2913="Принадлежности",E2913="Ручной инструмент"),$K$5,IF($K$4=0,0,IFERROR(VLOOKUP(Q2913,LEGEND!$V$4:$W$7,2,0),$K$4)))</f>
        <v>0</v>
      </c>
      <c r="O2913" s="103" t="s">
        <v>20</v>
      </c>
      <c r="P2913" s="102" t="s">
        <v>20</v>
      </c>
      <c r="Q2913" s="102" t="s">
        <v>20</v>
      </c>
      <c r="R2913" s="116" t="s">
        <v>9145</v>
      </c>
      <c r="S2913" s="114" t="s">
        <v>5035</v>
      </c>
      <c r="T2913" s="114">
        <v>123</v>
      </c>
      <c r="U2913" s="114">
        <v>65</v>
      </c>
      <c r="V2913" s="114">
        <v>65</v>
      </c>
      <c r="W2913" s="115">
        <v>0.85599999999999998</v>
      </c>
    </row>
    <row r="2914" spans="2:23" ht="51">
      <c r="B2914" s="95" t="s">
        <v>20807</v>
      </c>
      <c r="C2914" s="95" t="s">
        <v>20</v>
      </c>
      <c r="D2914" s="95" t="s">
        <v>20</v>
      </c>
      <c r="E2914" s="95" t="s">
        <v>17246</v>
      </c>
      <c r="F2914" s="95" t="s">
        <v>17252</v>
      </c>
      <c r="G2914" s="95" t="s">
        <v>17313</v>
      </c>
      <c r="H2914" s="14" t="s">
        <v>20848</v>
      </c>
      <c r="I2914" s="95" t="s">
        <v>9146</v>
      </c>
      <c r="J2914" s="120" t="s">
        <v>15585</v>
      </c>
      <c r="K2914" s="106" t="s">
        <v>9147</v>
      </c>
      <c r="L2914" s="95" t="s">
        <v>9146</v>
      </c>
      <c r="M2914" s="97">
        <f>IF($K$6="с учетом НДС",VLOOKUP('Прайс MILWAUKEE®'!$J2914,'Legend ACC'!$A:$H,8,0)*(1-N2914),VLOOKUP('Прайс MILWAUKEE®'!$J2914,'Legend ACC'!$A:$H,8,0)*(1-N2914)/1.2)</f>
        <v>8536</v>
      </c>
      <c r="N2914" s="98">
        <f>IF(OR(E2914="Принадлежности",E2914="Ручной инструмент"),$K$5,IF($K$4=0,0,IFERROR(VLOOKUP(Q2914,LEGEND!$V$4:$W$7,2,0),$K$4)))</f>
        <v>0</v>
      </c>
      <c r="O2914" s="103" t="s">
        <v>20</v>
      </c>
      <c r="P2914" s="102" t="s">
        <v>20</v>
      </c>
      <c r="Q2914" s="102" t="s">
        <v>20</v>
      </c>
      <c r="R2914" s="116" t="s">
        <v>9148</v>
      </c>
      <c r="S2914" s="114" t="s">
        <v>5035</v>
      </c>
      <c r="T2914" s="114">
        <v>123</v>
      </c>
      <c r="U2914" s="114">
        <v>80</v>
      </c>
      <c r="V2914" s="114">
        <v>80</v>
      </c>
      <c r="W2914" s="115">
        <v>1.36</v>
      </c>
    </row>
    <row r="2915" spans="2:23" ht="51">
      <c r="B2915" s="95" t="s">
        <v>20807</v>
      </c>
      <c r="C2915" s="95" t="s">
        <v>20</v>
      </c>
      <c r="D2915" s="95" t="s">
        <v>20</v>
      </c>
      <c r="E2915" s="95" t="s">
        <v>17246</v>
      </c>
      <c r="F2915" s="95" t="s">
        <v>17260</v>
      </c>
      <c r="G2915" s="95" t="s">
        <v>17312</v>
      </c>
      <c r="H2915" s="14" t="s">
        <v>20872</v>
      </c>
      <c r="I2915" s="95" t="s">
        <v>9149</v>
      </c>
      <c r="J2915" s="120" t="s">
        <v>15586</v>
      </c>
      <c r="K2915" s="106" t="s">
        <v>9150</v>
      </c>
      <c r="L2915" s="95" t="s">
        <v>9149</v>
      </c>
      <c r="M2915" s="97">
        <f>IF($K$6="с учетом НДС",VLOOKUP('Прайс MILWAUKEE®'!$J2915,'Legend ACC'!$A:$H,8,0)*(1-N2915),VLOOKUP('Прайс MILWAUKEE®'!$J2915,'Legend ACC'!$A:$H,8,0)*(1-N2915)/1.2)</f>
        <v>374.00000000000006</v>
      </c>
      <c r="N2915" s="98">
        <f>IF(OR(E2915="Принадлежности",E2915="Ручной инструмент"),$K$5,IF($K$4=0,0,IFERROR(VLOOKUP(Q2915,LEGEND!$V$4:$W$7,2,0),$K$4)))</f>
        <v>0</v>
      </c>
      <c r="O2915" s="103" t="s">
        <v>20</v>
      </c>
      <c r="P2915" s="102" t="s">
        <v>20</v>
      </c>
      <c r="Q2915" s="102" t="s">
        <v>20</v>
      </c>
      <c r="R2915" s="116" t="s">
        <v>9151</v>
      </c>
      <c r="S2915" s="114" t="s">
        <v>5035</v>
      </c>
      <c r="T2915" s="114">
        <v>20</v>
      </c>
      <c r="U2915" s="114">
        <v>80</v>
      </c>
      <c r="V2915" s="114">
        <v>170</v>
      </c>
      <c r="W2915" s="115">
        <v>0.04</v>
      </c>
    </row>
    <row r="2916" spans="2:23" ht="38.25">
      <c r="B2916" s="95" t="s">
        <v>20807</v>
      </c>
      <c r="C2916" s="95" t="s">
        <v>20</v>
      </c>
      <c r="D2916" s="95" t="s">
        <v>20</v>
      </c>
      <c r="E2916" s="95" t="s">
        <v>17246</v>
      </c>
      <c r="F2916" s="95" t="s">
        <v>17260</v>
      </c>
      <c r="G2916" s="95" t="s">
        <v>17312</v>
      </c>
      <c r="H2916" s="14" t="s">
        <v>20872</v>
      </c>
      <c r="I2916" s="95" t="s">
        <v>9152</v>
      </c>
      <c r="J2916" s="120" t="s">
        <v>15587</v>
      </c>
      <c r="K2916" s="106" t="s">
        <v>9153</v>
      </c>
      <c r="L2916" s="95" t="s">
        <v>9152</v>
      </c>
      <c r="M2916" s="97">
        <f>IF($K$6="с учетом НДС",VLOOKUP('Прайс MILWAUKEE®'!$J2916,'Legend ACC'!$A:$H,8,0)*(1-N2916),VLOOKUP('Прайс MILWAUKEE®'!$J2916,'Legend ACC'!$A:$H,8,0)*(1-N2916)/1.2)</f>
        <v>352</v>
      </c>
      <c r="N2916" s="98">
        <f>IF(OR(E2916="Принадлежности",E2916="Ручной инструмент"),$K$5,IF($K$4=0,0,IFERROR(VLOOKUP(Q2916,LEGEND!$V$4:$W$7,2,0),$K$4)))</f>
        <v>0</v>
      </c>
      <c r="O2916" s="103" t="s">
        <v>20</v>
      </c>
      <c r="P2916" s="102" t="s">
        <v>20</v>
      </c>
      <c r="Q2916" s="102" t="s">
        <v>20</v>
      </c>
      <c r="R2916" s="116" t="s">
        <v>9154</v>
      </c>
      <c r="S2916" s="114" t="s">
        <v>5035</v>
      </c>
      <c r="T2916" s="114">
        <v>20</v>
      </c>
      <c r="U2916" s="114">
        <v>80</v>
      </c>
      <c r="V2916" s="114">
        <v>170</v>
      </c>
      <c r="W2916" s="115">
        <v>0.03</v>
      </c>
    </row>
    <row r="2917" spans="2:23" ht="38.25">
      <c r="B2917" s="95" t="s">
        <v>20807</v>
      </c>
      <c r="C2917" s="95" t="s">
        <v>20</v>
      </c>
      <c r="D2917" s="95" t="s">
        <v>20</v>
      </c>
      <c r="E2917" s="95" t="s">
        <v>17246</v>
      </c>
      <c r="F2917" s="95" t="s">
        <v>17260</v>
      </c>
      <c r="G2917" s="95" t="s">
        <v>17312</v>
      </c>
      <c r="H2917" s="14" t="s">
        <v>20872</v>
      </c>
      <c r="I2917" s="95" t="s">
        <v>9155</v>
      </c>
      <c r="J2917" s="120" t="s">
        <v>15588</v>
      </c>
      <c r="K2917" s="106" t="s">
        <v>9156</v>
      </c>
      <c r="L2917" s="95" t="s">
        <v>9155</v>
      </c>
      <c r="M2917" s="97">
        <f>IF($K$6="с учетом НДС",VLOOKUP('Прайс MILWAUKEE®'!$J2917,'Legend ACC'!$A:$H,8,0)*(1-N2917),VLOOKUP('Прайс MILWAUKEE®'!$J2917,'Legend ACC'!$A:$H,8,0)*(1-N2917)/1.2)</f>
        <v>352</v>
      </c>
      <c r="N2917" s="98">
        <f>IF(OR(E2917="Принадлежности",E2917="Ручной инструмент"),$K$5,IF($K$4=0,0,IFERROR(VLOOKUP(Q2917,LEGEND!$V$4:$W$7,2,0),$K$4)))</f>
        <v>0</v>
      </c>
      <c r="O2917" s="103" t="s">
        <v>20</v>
      </c>
      <c r="P2917" s="102" t="s">
        <v>20</v>
      </c>
      <c r="Q2917" s="102" t="s">
        <v>20</v>
      </c>
      <c r="R2917" s="116" t="s">
        <v>9157</v>
      </c>
      <c r="S2917" s="114" t="s">
        <v>5035</v>
      </c>
      <c r="T2917" s="114">
        <v>20</v>
      </c>
      <c r="U2917" s="114">
        <v>80</v>
      </c>
      <c r="V2917" s="114">
        <v>170</v>
      </c>
      <c r="W2917" s="115">
        <v>0.03</v>
      </c>
    </row>
    <row r="2918" spans="2:23" ht="38.25">
      <c r="B2918" s="95" t="s">
        <v>20807</v>
      </c>
      <c r="C2918" s="95" t="s">
        <v>20</v>
      </c>
      <c r="D2918" s="95" t="s">
        <v>20</v>
      </c>
      <c r="E2918" s="95" t="s">
        <v>17246</v>
      </c>
      <c r="F2918" s="95" t="s">
        <v>17260</v>
      </c>
      <c r="G2918" s="95" t="s">
        <v>17312</v>
      </c>
      <c r="H2918" s="14" t="s">
        <v>20872</v>
      </c>
      <c r="I2918" s="95" t="s">
        <v>9158</v>
      </c>
      <c r="J2918" s="120" t="s">
        <v>15589</v>
      </c>
      <c r="K2918" s="106" t="s">
        <v>9159</v>
      </c>
      <c r="L2918" s="95" t="s">
        <v>9158</v>
      </c>
      <c r="M2918" s="97">
        <f>IF($K$6="с учетом НДС",VLOOKUP('Прайс MILWAUKEE®'!$J2918,'Legend ACC'!$A:$H,8,0)*(1-N2918),VLOOKUP('Прайс MILWAUKEE®'!$J2918,'Legend ACC'!$A:$H,8,0)*(1-N2918)/1.2)</f>
        <v>275</v>
      </c>
      <c r="N2918" s="98">
        <f>IF(OR(E2918="Принадлежности",E2918="Ручной инструмент"),$K$5,IF($K$4=0,0,IFERROR(VLOOKUP(Q2918,LEGEND!$V$4:$W$7,2,0),$K$4)))</f>
        <v>0</v>
      </c>
      <c r="O2918" s="103" t="s">
        <v>20</v>
      </c>
      <c r="P2918" s="102" t="s">
        <v>20</v>
      </c>
      <c r="Q2918" s="102" t="s">
        <v>20</v>
      </c>
      <c r="R2918" s="116" t="s">
        <v>9160</v>
      </c>
      <c r="S2918" s="114" t="s">
        <v>5035</v>
      </c>
      <c r="T2918" s="114">
        <v>35</v>
      </c>
      <c r="U2918" s="114">
        <v>80</v>
      </c>
      <c r="V2918" s="114">
        <v>170</v>
      </c>
      <c r="W2918" s="115">
        <v>0.04</v>
      </c>
    </row>
    <row r="2919" spans="2:23" ht="38.25">
      <c r="B2919" s="95" t="s">
        <v>20807</v>
      </c>
      <c r="C2919" s="95" t="s">
        <v>20</v>
      </c>
      <c r="D2919" s="95" t="s">
        <v>20</v>
      </c>
      <c r="E2919" s="95" t="s">
        <v>17246</v>
      </c>
      <c r="F2919" s="95" t="s">
        <v>17268</v>
      </c>
      <c r="G2919" s="95" t="s">
        <v>8498</v>
      </c>
      <c r="H2919" s="14" t="s">
        <v>20867</v>
      </c>
      <c r="I2919" s="95" t="s">
        <v>9161</v>
      </c>
      <c r="J2919" s="120" t="s">
        <v>15590</v>
      </c>
      <c r="K2919" s="106" t="s">
        <v>9162</v>
      </c>
      <c r="L2919" s="95" t="s">
        <v>9161</v>
      </c>
      <c r="M2919" s="97">
        <f>IF($K$6="с учетом НДС",VLOOKUP('Прайс MILWAUKEE®'!$J2919,'Legend ACC'!$A:$H,8,0)*(1-N2919),VLOOKUP('Прайс MILWAUKEE®'!$J2919,'Legend ACC'!$A:$H,8,0)*(1-N2919)/1.2)</f>
        <v>1111</v>
      </c>
      <c r="N2919" s="98">
        <f>IF(OR(E2919="Принадлежности",E2919="Ручной инструмент"),$K$5,IF($K$4=0,0,IFERROR(VLOOKUP(Q2919,LEGEND!$V$4:$W$7,2,0),$K$4)))</f>
        <v>0</v>
      </c>
      <c r="O2919" s="103" t="s">
        <v>20</v>
      </c>
      <c r="P2919" s="102" t="s">
        <v>20</v>
      </c>
      <c r="Q2919" s="102" t="s">
        <v>20</v>
      </c>
      <c r="R2919" s="116" t="s">
        <v>9163</v>
      </c>
      <c r="S2919" s="114" t="s">
        <v>5035</v>
      </c>
      <c r="T2919" s="114">
        <v>48</v>
      </c>
      <c r="U2919" s="114">
        <v>46</v>
      </c>
      <c r="V2919" s="114">
        <v>111</v>
      </c>
      <c r="W2919" s="115">
        <v>0.39200000000000002</v>
      </c>
    </row>
    <row r="2920" spans="2:23" ht="38.25">
      <c r="B2920" s="95" t="s">
        <v>20807</v>
      </c>
      <c r="C2920" s="95" t="s">
        <v>20</v>
      </c>
      <c r="D2920" s="95" t="s">
        <v>20</v>
      </c>
      <c r="E2920" s="95" t="s">
        <v>17246</v>
      </c>
      <c r="F2920" s="95" t="s">
        <v>17260</v>
      </c>
      <c r="G2920" s="95" t="s">
        <v>17307</v>
      </c>
      <c r="H2920" s="14" t="s">
        <v>20820</v>
      </c>
      <c r="I2920" s="95" t="s">
        <v>9164</v>
      </c>
      <c r="J2920" s="120" t="s">
        <v>15591</v>
      </c>
      <c r="K2920" s="106" t="s">
        <v>9165</v>
      </c>
      <c r="L2920" s="95" t="s">
        <v>9164</v>
      </c>
      <c r="M2920" s="97">
        <f>IF($K$6="с учетом НДС",VLOOKUP('Прайс MILWAUKEE®'!$J2920,'Legend ACC'!$A:$H,8,0)*(1-N2920),VLOOKUP('Прайс MILWAUKEE®'!$J2920,'Legend ACC'!$A:$H,8,0)*(1-N2920)/1.2)</f>
        <v>759.00000000000011</v>
      </c>
      <c r="N2920" s="98">
        <f>IF(OR(E2920="Принадлежности",E2920="Ручной инструмент"),$K$5,IF($K$4=0,0,IFERROR(VLOOKUP(Q2920,LEGEND!$V$4:$W$7,2,0),$K$4)))</f>
        <v>0</v>
      </c>
      <c r="O2920" s="103" t="s">
        <v>20</v>
      </c>
      <c r="P2920" s="102" t="s">
        <v>20</v>
      </c>
      <c r="Q2920" s="102" t="s">
        <v>20</v>
      </c>
      <c r="R2920" s="116" t="s">
        <v>9166</v>
      </c>
      <c r="S2920" s="114" t="s">
        <v>5035</v>
      </c>
      <c r="T2920" s="114">
        <v>50</v>
      </c>
      <c r="U2920" s="114">
        <v>115</v>
      </c>
      <c r="V2920" s="114">
        <v>136</v>
      </c>
      <c r="W2920" s="115">
        <v>2.1999999999999999E-2</v>
      </c>
    </row>
    <row r="2921" spans="2:23" ht="38.25">
      <c r="B2921" s="95" t="s">
        <v>20807</v>
      </c>
      <c r="C2921" s="95" t="s">
        <v>20</v>
      </c>
      <c r="D2921" s="95" t="s">
        <v>20</v>
      </c>
      <c r="E2921" s="95" t="s">
        <v>17246</v>
      </c>
      <c r="F2921" s="95" t="s">
        <v>17260</v>
      </c>
      <c r="G2921" s="95" t="s">
        <v>17312</v>
      </c>
      <c r="H2921" s="14" t="s">
        <v>20872</v>
      </c>
      <c r="I2921" s="95" t="s">
        <v>9167</v>
      </c>
      <c r="J2921" s="120" t="s">
        <v>15592</v>
      </c>
      <c r="K2921" s="106" t="s">
        <v>9168</v>
      </c>
      <c r="L2921" s="95" t="s">
        <v>9167</v>
      </c>
      <c r="M2921" s="97">
        <f>IF($K$6="с учетом НДС",VLOOKUP('Прайс MILWAUKEE®'!$J2921,'Legend ACC'!$A:$H,8,0)*(1-N2921),VLOOKUP('Прайс MILWAUKEE®'!$J2921,'Legend ACC'!$A:$H,8,0)*(1-N2921)/1.2)</f>
        <v>462.00000000000006</v>
      </c>
      <c r="N2921" s="98">
        <f>IF(OR(E2921="Принадлежности",E2921="Ручной инструмент"),$K$5,IF($K$4=0,0,IFERROR(VLOOKUP(Q2921,LEGEND!$V$4:$W$7,2,0),$K$4)))</f>
        <v>0</v>
      </c>
      <c r="O2921" s="103" t="s">
        <v>20</v>
      </c>
      <c r="P2921" s="102" t="s">
        <v>20</v>
      </c>
      <c r="Q2921" s="102" t="s">
        <v>20</v>
      </c>
      <c r="R2921" s="116" t="s">
        <v>9169</v>
      </c>
      <c r="S2921" s="114" t="s">
        <v>5035</v>
      </c>
      <c r="T2921" s="114">
        <v>12</v>
      </c>
      <c r="U2921" s="114">
        <v>80</v>
      </c>
      <c r="V2921" s="114">
        <v>170</v>
      </c>
      <c r="W2921" s="115">
        <v>3.7999999999999999E-2</v>
      </c>
    </row>
    <row r="2922" spans="2:23" ht="38.25">
      <c r="B2922" s="95" t="s">
        <v>20807</v>
      </c>
      <c r="C2922" s="95" t="s">
        <v>20</v>
      </c>
      <c r="D2922" s="95" t="s">
        <v>20</v>
      </c>
      <c r="E2922" s="95" t="s">
        <v>17246</v>
      </c>
      <c r="F2922" s="95" t="s">
        <v>17260</v>
      </c>
      <c r="G2922" s="95" t="s">
        <v>17312</v>
      </c>
      <c r="H2922" s="14" t="s">
        <v>20872</v>
      </c>
      <c r="I2922" s="95" t="s">
        <v>9170</v>
      </c>
      <c r="J2922" s="120" t="s">
        <v>15593</v>
      </c>
      <c r="K2922" s="106" t="s">
        <v>9171</v>
      </c>
      <c r="L2922" s="95" t="s">
        <v>9170</v>
      </c>
      <c r="M2922" s="97">
        <f>IF($K$6="с учетом НДС",VLOOKUP('Прайс MILWAUKEE®'!$J2922,'Legend ACC'!$A:$H,8,0)*(1-N2922),VLOOKUP('Прайс MILWAUKEE®'!$J2922,'Legend ACC'!$A:$H,8,0)*(1-N2922)/1.2)</f>
        <v>385.00000000000006</v>
      </c>
      <c r="N2922" s="98">
        <f>IF(OR(E2922="Принадлежности",E2922="Ручной инструмент"),$K$5,IF($K$4=0,0,IFERROR(VLOOKUP(Q2922,LEGEND!$V$4:$W$7,2,0),$K$4)))</f>
        <v>0</v>
      </c>
      <c r="O2922" s="103" t="s">
        <v>20</v>
      </c>
      <c r="P2922" s="102" t="s">
        <v>20</v>
      </c>
      <c r="Q2922" s="102" t="s">
        <v>20</v>
      </c>
      <c r="R2922" s="116" t="s">
        <v>9172</v>
      </c>
      <c r="S2922" s="114" t="s">
        <v>5035</v>
      </c>
      <c r="T2922" s="114">
        <v>12</v>
      </c>
      <c r="U2922" s="114">
        <v>80</v>
      </c>
      <c r="V2922" s="114">
        <v>170</v>
      </c>
      <c r="W2922" s="115">
        <v>3.5000000000000003E-2</v>
      </c>
    </row>
    <row r="2923" spans="2:23" ht="38.25">
      <c r="B2923" s="95" t="s">
        <v>20807</v>
      </c>
      <c r="C2923" s="95" t="s">
        <v>20</v>
      </c>
      <c r="D2923" s="95" t="s">
        <v>20</v>
      </c>
      <c r="E2923" s="95" t="s">
        <v>17246</v>
      </c>
      <c r="F2923" s="95" t="s">
        <v>17260</v>
      </c>
      <c r="G2923" s="95" t="s">
        <v>17312</v>
      </c>
      <c r="H2923" s="14" t="s">
        <v>20872</v>
      </c>
      <c r="I2923" s="95" t="s">
        <v>9173</v>
      </c>
      <c r="J2923" s="120" t="s">
        <v>15594</v>
      </c>
      <c r="K2923" s="106" t="s">
        <v>9174</v>
      </c>
      <c r="L2923" s="95" t="s">
        <v>9173</v>
      </c>
      <c r="M2923" s="97">
        <f>IF($K$6="с учетом НДС",VLOOKUP('Прайс MILWAUKEE®'!$J2923,'Legend ACC'!$A:$H,8,0)*(1-N2923),VLOOKUP('Прайс MILWAUKEE®'!$J2923,'Legend ACC'!$A:$H,8,0)*(1-N2923)/1.2)</f>
        <v>341</v>
      </c>
      <c r="N2923" s="98">
        <f>IF(OR(E2923="Принадлежности",E2923="Ручной инструмент"),$K$5,IF($K$4=0,0,IFERROR(VLOOKUP(Q2923,LEGEND!$V$4:$W$7,2,0),$K$4)))</f>
        <v>0</v>
      </c>
      <c r="O2923" s="103" t="s">
        <v>20</v>
      </c>
      <c r="P2923" s="102" t="s">
        <v>20</v>
      </c>
      <c r="Q2923" s="102" t="s">
        <v>20</v>
      </c>
      <c r="R2923" s="116" t="s">
        <v>9175</v>
      </c>
      <c r="S2923" s="114" t="s">
        <v>5035</v>
      </c>
      <c r="T2923" s="114">
        <v>115</v>
      </c>
      <c r="U2923" s="114">
        <v>4</v>
      </c>
      <c r="V2923" s="114">
        <v>130</v>
      </c>
      <c r="W2923" s="115">
        <v>0.03</v>
      </c>
    </row>
    <row r="2924" spans="2:23" ht="38.25">
      <c r="B2924" s="95" t="s">
        <v>20807</v>
      </c>
      <c r="C2924" s="95" t="s">
        <v>20</v>
      </c>
      <c r="D2924" s="95" t="s">
        <v>20</v>
      </c>
      <c r="E2924" s="95" t="s">
        <v>17246</v>
      </c>
      <c r="F2924" s="95" t="s">
        <v>17260</v>
      </c>
      <c r="G2924" s="95" t="s">
        <v>17312</v>
      </c>
      <c r="H2924" s="14" t="s">
        <v>20872</v>
      </c>
      <c r="I2924" s="95" t="s">
        <v>9176</v>
      </c>
      <c r="J2924" s="120" t="s">
        <v>15595</v>
      </c>
      <c r="K2924" s="106" t="s">
        <v>9177</v>
      </c>
      <c r="L2924" s="95" t="s">
        <v>9176</v>
      </c>
      <c r="M2924" s="97">
        <f>IF($K$6="с учетом НДС",VLOOKUP('Прайс MILWAUKEE®'!$J2924,'Legend ACC'!$A:$H,8,0)*(1-N2924),VLOOKUP('Прайс MILWAUKEE®'!$J2924,'Legend ACC'!$A:$H,8,0)*(1-N2924)/1.2)</f>
        <v>418.00000000000006</v>
      </c>
      <c r="N2924" s="98">
        <f>IF(OR(E2924="Принадлежности",E2924="Ручной инструмент"),$K$5,IF($K$4=0,0,IFERROR(VLOOKUP(Q2924,LEGEND!$V$4:$W$7,2,0),$K$4)))</f>
        <v>0</v>
      </c>
      <c r="O2924" s="103" t="s">
        <v>20</v>
      </c>
      <c r="P2924" s="102" t="s">
        <v>20</v>
      </c>
      <c r="Q2924" s="102" t="s">
        <v>20</v>
      </c>
      <c r="R2924" s="116" t="s">
        <v>9178</v>
      </c>
      <c r="S2924" s="114" t="s">
        <v>5035</v>
      </c>
      <c r="T2924" s="114">
        <v>115</v>
      </c>
      <c r="U2924" s="114">
        <v>2</v>
      </c>
      <c r="V2924" s="114">
        <v>120</v>
      </c>
      <c r="W2924" s="115">
        <v>2.7E-2</v>
      </c>
    </row>
    <row r="2925" spans="2:23" ht="38.25">
      <c r="B2925" s="95" t="s">
        <v>20807</v>
      </c>
      <c r="C2925" s="95" t="s">
        <v>20</v>
      </c>
      <c r="D2925" s="95" t="s">
        <v>20</v>
      </c>
      <c r="E2925" s="95" t="s">
        <v>17246</v>
      </c>
      <c r="F2925" s="95" t="s">
        <v>17260</v>
      </c>
      <c r="G2925" s="95" t="s">
        <v>17312</v>
      </c>
      <c r="H2925" s="14" t="s">
        <v>20872</v>
      </c>
      <c r="I2925" s="95" t="s">
        <v>9179</v>
      </c>
      <c r="J2925" s="120" t="s">
        <v>15596</v>
      </c>
      <c r="K2925" s="106" t="s">
        <v>9180</v>
      </c>
      <c r="L2925" s="95" t="s">
        <v>9179</v>
      </c>
      <c r="M2925" s="97">
        <f>IF($K$6="с учетом НДС",VLOOKUP('Прайс MILWAUKEE®'!$J2925,'Legend ACC'!$A:$H,8,0)*(1-N2925),VLOOKUP('Прайс MILWAUKEE®'!$J2925,'Legend ACC'!$A:$H,8,0)*(1-N2925)/1.2)</f>
        <v>770.00000000000011</v>
      </c>
      <c r="N2925" s="98">
        <f>IF(OR(E2925="Принадлежности",E2925="Ручной инструмент"),$K$5,IF($K$4=0,0,IFERROR(VLOOKUP(Q2925,LEGEND!$V$4:$W$7,2,0),$K$4)))</f>
        <v>0</v>
      </c>
      <c r="O2925" s="103" t="s">
        <v>20</v>
      </c>
      <c r="P2925" s="102" t="s">
        <v>20</v>
      </c>
      <c r="Q2925" s="102" t="s">
        <v>20</v>
      </c>
      <c r="R2925" s="116" t="s">
        <v>9181</v>
      </c>
      <c r="S2925" s="114" t="s">
        <v>5035</v>
      </c>
      <c r="T2925" s="114">
        <v>12</v>
      </c>
      <c r="U2925" s="114">
        <v>80</v>
      </c>
      <c r="V2925" s="114">
        <v>170</v>
      </c>
      <c r="W2925" s="115">
        <v>0.04</v>
      </c>
    </row>
    <row r="2926" spans="2:23" ht="51">
      <c r="B2926" s="95" t="s">
        <v>20807</v>
      </c>
      <c r="C2926" s="95" t="s">
        <v>20</v>
      </c>
      <c r="D2926" s="95" t="s">
        <v>20</v>
      </c>
      <c r="E2926" s="95" t="s">
        <v>17246</v>
      </c>
      <c r="F2926" s="95" t="s">
        <v>17260</v>
      </c>
      <c r="G2926" s="95" t="s">
        <v>17312</v>
      </c>
      <c r="H2926" s="14" t="s">
        <v>20872</v>
      </c>
      <c r="I2926" s="95" t="s">
        <v>9182</v>
      </c>
      <c r="J2926" s="120" t="s">
        <v>15597</v>
      </c>
      <c r="K2926" s="106" t="s">
        <v>9183</v>
      </c>
      <c r="L2926" s="95" t="s">
        <v>9182</v>
      </c>
      <c r="M2926" s="97">
        <f>IF($K$6="с учетом НДС",VLOOKUP('Прайс MILWAUKEE®'!$J2926,'Legend ACC'!$A:$H,8,0)*(1-N2926),VLOOKUP('Прайс MILWAUKEE®'!$J2926,'Legend ACC'!$A:$H,8,0)*(1-N2926)/1.2)</f>
        <v>352</v>
      </c>
      <c r="N2926" s="98">
        <f>IF(OR(E2926="Принадлежности",E2926="Ручной инструмент"),$K$5,IF($K$4=0,0,IFERROR(VLOOKUP(Q2926,LEGEND!$V$4:$W$7,2,0),$K$4)))</f>
        <v>0</v>
      </c>
      <c r="O2926" s="103" t="s">
        <v>20</v>
      </c>
      <c r="P2926" s="102" t="s">
        <v>20</v>
      </c>
      <c r="Q2926" s="102" t="s">
        <v>20</v>
      </c>
      <c r="R2926" s="116" t="s">
        <v>9184</v>
      </c>
      <c r="S2926" s="114" t="s">
        <v>5035</v>
      </c>
      <c r="T2926" s="114">
        <v>115</v>
      </c>
      <c r="U2926" s="114">
        <v>4</v>
      </c>
      <c r="V2926" s="114">
        <v>120</v>
      </c>
      <c r="W2926" s="115">
        <v>0.02</v>
      </c>
    </row>
    <row r="2927" spans="2:23" ht="51">
      <c r="B2927" s="95" t="s">
        <v>20807</v>
      </c>
      <c r="C2927" s="95" t="s">
        <v>20</v>
      </c>
      <c r="D2927" s="95" t="s">
        <v>20</v>
      </c>
      <c r="E2927" s="95" t="s">
        <v>17246</v>
      </c>
      <c r="F2927" s="95" t="s">
        <v>17260</v>
      </c>
      <c r="G2927" s="95" t="s">
        <v>17312</v>
      </c>
      <c r="H2927" s="14" t="s">
        <v>20872</v>
      </c>
      <c r="I2927" s="95" t="s">
        <v>9185</v>
      </c>
      <c r="J2927" s="120" t="s">
        <v>15598</v>
      </c>
      <c r="K2927" s="106" t="s">
        <v>9186</v>
      </c>
      <c r="L2927" s="95" t="s">
        <v>9185</v>
      </c>
      <c r="M2927" s="97">
        <f>IF($K$6="с учетом НДС",VLOOKUP('Прайс MILWAUKEE®'!$J2927,'Legend ACC'!$A:$H,8,0)*(1-N2927),VLOOKUP('Прайс MILWAUKEE®'!$J2927,'Legend ACC'!$A:$H,8,0)*(1-N2927)/1.2)</f>
        <v>638</v>
      </c>
      <c r="N2927" s="98">
        <f>IF(OR(E2927="Принадлежности",E2927="Ручной инструмент"),$K$5,IF($K$4=0,0,IFERROR(VLOOKUP(Q2927,LEGEND!$V$4:$W$7,2,0),$K$4)))</f>
        <v>0</v>
      </c>
      <c r="O2927" s="103" t="s">
        <v>20</v>
      </c>
      <c r="P2927" s="102" t="s">
        <v>20</v>
      </c>
      <c r="Q2927" s="102" t="s">
        <v>20</v>
      </c>
      <c r="R2927" s="116" t="s">
        <v>9187</v>
      </c>
      <c r="S2927" s="114" t="s">
        <v>5035</v>
      </c>
      <c r="T2927" s="114">
        <v>115</v>
      </c>
      <c r="U2927" s="114">
        <v>2</v>
      </c>
      <c r="V2927" s="114">
        <v>200</v>
      </c>
      <c r="W2927" s="115">
        <v>5.2999999999999999E-2</v>
      </c>
    </row>
    <row r="2928" spans="2:23" ht="38.25">
      <c r="B2928" s="95" t="s">
        <v>20807</v>
      </c>
      <c r="C2928" s="95" t="s">
        <v>20</v>
      </c>
      <c r="D2928" s="95" t="s">
        <v>20</v>
      </c>
      <c r="E2928" s="95" t="s">
        <v>17246</v>
      </c>
      <c r="F2928" s="95" t="s">
        <v>17260</v>
      </c>
      <c r="G2928" s="95" t="s">
        <v>17312</v>
      </c>
      <c r="H2928" s="14" t="s">
        <v>20872</v>
      </c>
      <c r="I2928" s="95" t="s">
        <v>9188</v>
      </c>
      <c r="J2928" s="120" t="s">
        <v>15599</v>
      </c>
      <c r="K2928" s="106" t="s">
        <v>9189</v>
      </c>
      <c r="L2928" s="95" t="s">
        <v>9188</v>
      </c>
      <c r="M2928" s="97">
        <f>IF($K$6="с учетом НДС",VLOOKUP('Прайс MILWAUKEE®'!$J2928,'Legend ACC'!$A:$H,8,0)*(1-N2928),VLOOKUP('Прайс MILWAUKEE®'!$J2928,'Legend ACC'!$A:$H,8,0)*(1-N2928)/1.2)</f>
        <v>638</v>
      </c>
      <c r="N2928" s="98">
        <f>IF(OR(E2928="Принадлежности",E2928="Ручной инструмент"),$K$5,IF($K$4=0,0,IFERROR(VLOOKUP(Q2928,LEGEND!$V$4:$W$7,2,0),$K$4)))</f>
        <v>0</v>
      </c>
      <c r="O2928" s="103" t="s">
        <v>20</v>
      </c>
      <c r="P2928" s="102" t="s">
        <v>20</v>
      </c>
      <c r="Q2928" s="102" t="s">
        <v>20</v>
      </c>
      <c r="R2928" s="116" t="s">
        <v>9190</v>
      </c>
      <c r="S2928" s="114" t="s">
        <v>5035</v>
      </c>
      <c r="T2928" s="114">
        <v>115</v>
      </c>
      <c r="U2928" s="114">
        <v>2</v>
      </c>
      <c r="V2928" s="114">
        <v>200</v>
      </c>
      <c r="W2928" s="115">
        <v>5.5E-2</v>
      </c>
    </row>
    <row r="2929" spans="2:23" ht="25.5">
      <c r="B2929" s="95" t="s">
        <v>20807</v>
      </c>
      <c r="C2929" s="95" t="s">
        <v>20</v>
      </c>
      <c r="D2929" s="95" t="s">
        <v>20</v>
      </c>
      <c r="E2929" s="95" t="s">
        <v>17246</v>
      </c>
      <c r="F2929" s="95" t="s">
        <v>17268</v>
      </c>
      <c r="G2929" s="95" t="s">
        <v>8498</v>
      </c>
      <c r="H2929" s="14" t="s">
        <v>20867</v>
      </c>
      <c r="I2929" s="95" t="s">
        <v>9191</v>
      </c>
      <c r="J2929" s="120" t="s">
        <v>15600</v>
      </c>
      <c r="K2929" s="106" t="s">
        <v>9192</v>
      </c>
      <c r="L2929" s="95" t="s">
        <v>9191</v>
      </c>
      <c r="M2929" s="97">
        <f>IF($K$6="с учетом НДС",VLOOKUP('Прайс MILWAUKEE®'!$J2929,'Legend ACC'!$A:$H,8,0)*(1-N2929),VLOOKUP('Прайс MILWAUKEE®'!$J2929,'Legend ACC'!$A:$H,8,0)*(1-N2929)/1.2)</f>
        <v>220.00000000000003</v>
      </c>
      <c r="N2929" s="98">
        <f>IF(OR(E2929="Принадлежности",E2929="Ручной инструмент"),$K$5,IF($K$4=0,0,IFERROR(VLOOKUP(Q2929,LEGEND!$V$4:$W$7,2,0),$K$4)))</f>
        <v>0</v>
      </c>
      <c r="O2929" s="103" t="s">
        <v>20</v>
      </c>
      <c r="P2929" s="102" t="s">
        <v>20</v>
      </c>
      <c r="Q2929" s="102" t="s">
        <v>20</v>
      </c>
      <c r="R2929" s="116" t="s">
        <v>9193</v>
      </c>
      <c r="S2929" s="114" t="s">
        <v>964</v>
      </c>
      <c r="T2929" s="114">
        <v>165</v>
      </c>
      <c r="U2929" s="114">
        <v>75</v>
      </c>
      <c r="V2929" s="114">
        <v>15</v>
      </c>
      <c r="W2929" s="115">
        <v>2.8000000000000001E-2</v>
      </c>
    </row>
    <row r="2930" spans="2:23" ht="38.25">
      <c r="B2930" s="95" t="s">
        <v>20807</v>
      </c>
      <c r="C2930" s="95" t="s">
        <v>20</v>
      </c>
      <c r="D2930" s="95" t="s">
        <v>20</v>
      </c>
      <c r="E2930" s="95" t="s">
        <v>17246</v>
      </c>
      <c r="F2930" s="95" t="s">
        <v>17266</v>
      </c>
      <c r="G2930" s="95" t="s">
        <v>17308</v>
      </c>
      <c r="H2930" s="14" t="s">
        <v>20821</v>
      </c>
      <c r="I2930" s="95" t="s">
        <v>9194</v>
      </c>
      <c r="J2930" s="120" t="s">
        <v>15601</v>
      </c>
      <c r="K2930" s="106" t="s">
        <v>9195</v>
      </c>
      <c r="L2930" s="95" t="s">
        <v>9194</v>
      </c>
      <c r="M2930" s="97">
        <f>IF($K$6="с учетом НДС",VLOOKUP('Прайс MILWAUKEE®'!$J2930,'Legend ACC'!$A:$H,8,0)*(1-N2930),VLOOKUP('Прайс MILWAUKEE®'!$J2930,'Legend ACC'!$A:$H,8,0)*(1-N2930)/1.2)</f>
        <v>297</v>
      </c>
      <c r="N2930" s="98">
        <f>IF(OR(E2930="Принадлежности",E2930="Ручной инструмент"),$K$5,IF($K$4=0,0,IFERROR(VLOOKUP(Q2930,LEGEND!$V$4:$W$7,2,0),$K$4)))</f>
        <v>0</v>
      </c>
      <c r="O2930" s="103" t="s">
        <v>20</v>
      </c>
      <c r="P2930" s="102" t="s">
        <v>20</v>
      </c>
      <c r="Q2930" s="102" t="s">
        <v>20</v>
      </c>
      <c r="R2930" s="116" t="s">
        <v>9196</v>
      </c>
      <c r="S2930" s="114" t="s">
        <v>5601</v>
      </c>
      <c r="T2930" s="114">
        <v>230</v>
      </c>
      <c r="U2930" s="114">
        <v>100</v>
      </c>
      <c r="V2930" s="114">
        <v>10</v>
      </c>
      <c r="W2930" s="115">
        <v>0.13</v>
      </c>
    </row>
    <row r="2931" spans="2:23" ht="38.25">
      <c r="B2931" s="95" t="s">
        <v>20807</v>
      </c>
      <c r="C2931" s="95" t="s">
        <v>20</v>
      </c>
      <c r="D2931" s="95" t="s">
        <v>20</v>
      </c>
      <c r="E2931" s="95" t="s">
        <v>17246</v>
      </c>
      <c r="F2931" s="95" t="s">
        <v>17266</v>
      </c>
      <c r="G2931" s="95" t="s">
        <v>17308</v>
      </c>
      <c r="H2931" s="14" t="s">
        <v>20821</v>
      </c>
      <c r="I2931" s="95" t="s">
        <v>9197</v>
      </c>
      <c r="J2931" s="120" t="s">
        <v>15602</v>
      </c>
      <c r="K2931" s="106" t="s">
        <v>9198</v>
      </c>
      <c r="L2931" s="95" t="s">
        <v>9197</v>
      </c>
      <c r="M2931" s="97">
        <f>IF($K$6="с учетом НДС",VLOOKUP('Прайс MILWAUKEE®'!$J2931,'Legend ACC'!$A:$H,8,0)*(1-N2931),VLOOKUP('Прайс MILWAUKEE®'!$J2931,'Legend ACC'!$A:$H,8,0)*(1-N2931)/1.2)</f>
        <v>275</v>
      </c>
      <c r="N2931" s="98">
        <f>IF(OR(E2931="Принадлежности",E2931="Ручной инструмент"),$K$5,IF($K$4=0,0,IFERROR(VLOOKUP(Q2931,LEGEND!$V$4:$W$7,2,0),$K$4)))</f>
        <v>0</v>
      </c>
      <c r="O2931" s="103" t="s">
        <v>20</v>
      </c>
      <c r="P2931" s="102" t="s">
        <v>20</v>
      </c>
      <c r="Q2931" s="102" t="s">
        <v>20</v>
      </c>
      <c r="R2931" s="116" t="s">
        <v>9199</v>
      </c>
      <c r="S2931" s="114" t="s">
        <v>5601</v>
      </c>
      <c r="T2931" s="114">
        <v>230</v>
      </c>
      <c r="U2931" s="114">
        <v>100</v>
      </c>
      <c r="V2931" s="114">
        <v>10</v>
      </c>
      <c r="W2931" s="115">
        <v>0.1</v>
      </c>
    </row>
    <row r="2932" spans="2:23" ht="38.25">
      <c r="B2932" s="95" t="s">
        <v>20807</v>
      </c>
      <c r="C2932" s="95" t="s">
        <v>20</v>
      </c>
      <c r="D2932" s="95" t="s">
        <v>20</v>
      </c>
      <c r="E2932" s="95" t="s">
        <v>17246</v>
      </c>
      <c r="F2932" s="95" t="s">
        <v>17266</v>
      </c>
      <c r="G2932" s="95" t="s">
        <v>17308</v>
      </c>
      <c r="H2932" s="14" t="s">
        <v>20821</v>
      </c>
      <c r="I2932" s="95" t="s">
        <v>9200</v>
      </c>
      <c r="J2932" s="120" t="s">
        <v>15603</v>
      </c>
      <c r="K2932" s="106" t="s">
        <v>9201</v>
      </c>
      <c r="L2932" s="95" t="s">
        <v>9200</v>
      </c>
      <c r="M2932" s="97">
        <f>IF($K$6="с учетом НДС",VLOOKUP('Прайс MILWAUKEE®'!$J2932,'Legend ACC'!$A:$H,8,0)*(1-N2932),VLOOKUP('Прайс MILWAUKEE®'!$J2932,'Legend ACC'!$A:$H,8,0)*(1-N2932)/1.2)</f>
        <v>264</v>
      </c>
      <c r="N2932" s="98">
        <f>IF(OR(E2932="Принадлежности",E2932="Ручной инструмент"),$K$5,IF($K$4=0,0,IFERROR(VLOOKUP(Q2932,LEGEND!$V$4:$W$7,2,0),$K$4)))</f>
        <v>0</v>
      </c>
      <c r="O2932" s="103" t="s">
        <v>20</v>
      </c>
      <c r="P2932" s="102" t="s">
        <v>20</v>
      </c>
      <c r="Q2932" s="102" t="s">
        <v>20</v>
      </c>
      <c r="R2932" s="116" t="s">
        <v>9202</v>
      </c>
      <c r="S2932" s="114" t="s">
        <v>5601</v>
      </c>
      <c r="T2932" s="114">
        <v>230</v>
      </c>
      <c r="U2932" s="114">
        <v>100</v>
      </c>
      <c r="V2932" s="114">
        <v>10</v>
      </c>
      <c r="W2932" s="115">
        <v>7.4999999999999997E-2</v>
      </c>
    </row>
    <row r="2933" spans="2:23" ht="38.25">
      <c r="B2933" s="95" t="s">
        <v>20807</v>
      </c>
      <c r="C2933" s="95" t="s">
        <v>20</v>
      </c>
      <c r="D2933" s="95" t="s">
        <v>20</v>
      </c>
      <c r="E2933" s="95" t="s">
        <v>17246</v>
      </c>
      <c r="F2933" s="95" t="s">
        <v>17266</v>
      </c>
      <c r="G2933" s="95" t="s">
        <v>17308</v>
      </c>
      <c r="H2933" s="14" t="s">
        <v>20821</v>
      </c>
      <c r="I2933" s="95" t="s">
        <v>9203</v>
      </c>
      <c r="J2933" s="120" t="s">
        <v>15604</v>
      </c>
      <c r="K2933" s="106" t="s">
        <v>9204</v>
      </c>
      <c r="L2933" s="95" t="s">
        <v>9203</v>
      </c>
      <c r="M2933" s="97">
        <f>IF($K$6="с учетом НДС",VLOOKUP('Прайс MILWAUKEE®'!$J2933,'Legend ACC'!$A:$H,8,0)*(1-N2933),VLOOKUP('Прайс MILWAUKEE®'!$J2933,'Legend ACC'!$A:$H,8,0)*(1-N2933)/1.2)</f>
        <v>253.00000000000003</v>
      </c>
      <c r="N2933" s="98">
        <f>IF(OR(E2933="Принадлежности",E2933="Ручной инструмент"),$K$5,IF($K$4=0,0,IFERROR(VLOOKUP(Q2933,LEGEND!$V$4:$W$7,2,0),$K$4)))</f>
        <v>0</v>
      </c>
      <c r="O2933" s="103" t="s">
        <v>20</v>
      </c>
      <c r="P2933" s="102" t="s">
        <v>20</v>
      </c>
      <c r="Q2933" s="102" t="s">
        <v>20</v>
      </c>
      <c r="R2933" s="116" t="s">
        <v>9205</v>
      </c>
      <c r="S2933" s="114" t="s">
        <v>5601</v>
      </c>
      <c r="T2933" s="114">
        <v>230</v>
      </c>
      <c r="U2933" s="114">
        <v>100</v>
      </c>
      <c r="V2933" s="114">
        <v>10</v>
      </c>
      <c r="W2933" s="115">
        <v>7.4999999999999997E-2</v>
      </c>
    </row>
    <row r="2934" spans="2:23" ht="38.25">
      <c r="B2934" s="95" t="s">
        <v>20807</v>
      </c>
      <c r="C2934" s="95" t="s">
        <v>20</v>
      </c>
      <c r="D2934" s="95" t="s">
        <v>20</v>
      </c>
      <c r="E2934" s="95" t="s">
        <v>17246</v>
      </c>
      <c r="F2934" s="95" t="s">
        <v>17252</v>
      </c>
      <c r="G2934" s="95" t="s">
        <v>17258</v>
      </c>
      <c r="H2934" s="14" t="s">
        <v>20873</v>
      </c>
      <c r="I2934" s="95" t="s">
        <v>9207</v>
      </c>
      <c r="J2934" s="120" t="s">
        <v>15605</v>
      </c>
      <c r="K2934" s="106" t="s">
        <v>9208</v>
      </c>
      <c r="L2934" s="95" t="s">
        <v>9207</v>
      </c>
      <c r="M2934" s="97">
        <f>IF($K$6="с учетом НДС",VLOOKUP('Прайс MILWAUKEE®'!$J2934,'Legend ACC'!$A:$H,8,0)*(1-N2934),VLOOKUP('Прайс MILWAUKEE®'!$J2934,'Legend ACC'!$A:$H,8,0)*(1-N2934)/1.2)</f>
        <v>211.2</v>
      </c>
      <c r="N2934" s="98">
        <f>IF(OR(E2934="Принадлежности",E2934="Ручной инструмент"),$K$5,IF($K$4=0,0,IFERROR(VLOOKUP(Q2934,LEGEND!$V$4:$W$7,2,0),$K$4)))</f>
        <v>0</v>
      </c>
      <c r="O2934" s="103" t="s">
        <v>20</v>
      </c>
      <c r="P2934" s="102" t="s">
        <v>20</v>
      </c>
      <c r="Q2934" s="102" t="s">
        <v>20</v>
      </c>
      <c r="R2934" s="116" t="s">
        <v>9209</v>
      </c>
      <c r="S2934" s="114" t="s">
        <v>5035</v>
      </c>
      <c r="T2934" s="114">
        <v>10</v>
      </c>
      <c r="U2934" s="114">
        <v>37</v>
      </c>
      <c r="V2934" s="114">
        <v>175</v>
      </c>
      <c r="W2934" s="115">
        <v>3.6999999999999998E-2</v>
      </c>
    </row>
    <row r="2935" spans="2:23" ht="38.25">
      <c r="B2935" s="95" t="s">
        <v>20807</v>
      </c>
      <c r="C2935" s="95" t="s">
        <v>20</v>
      </c>
      <c r="D2935" s="95" t="s">
        <v>20</v>
      </c>
      <c r="E2935" s="95" t="s">
        <v>17246</v>
      </c>
      <c r="F2935" s="95" t="s">
        <v>17252</v>
      </c>
      <c r="G2935" s="95" t="s">
        <v>17258</v>
      </c>
      <c r="H2935" s="14" t="s">
        <v>20873</v>
      </c>
      <c r="I2935" s="95" t="s">
        <v>9210</v>
      </c>
      <c r="J2935" s="120" t="s">
        <v>15606</v>
      </c>
      <c r="K2935" s="106" t="s">
        <v>9211</v>
      </c>
      <c r="L2935" s="95" t="s">
        <v>9210</v>
      </c>
      <c r="M2935" s="97">
        <f>IF($K$6="с учетом НДС",VLOOKUP('Прайс MILWAUKEE®'!$J2935,'Legend ACC'!$A:$H,8,0)*(1-N2935),VLOOKUP('Прайс MILWAUKEE®'!$J2935,'Legend ACC'!$A:$H,8,0)*(1-N2935)/1.2)</f>
        <v>211.2</v>
      </c>
      <c r="N2935" s="98">
        <f>IF(OR(E2935="Принадлежности",E2935="Ручной инструмент"),$K$5,IF($K$4=0,0,IFERROR(VLOOKUP(Q2935,LEGEND!$V$4:$W$7,2,0),$K$4)))</f>
        <v>0</v>
      </c>
      <c r="O2935" s="103" t="s">
        <v>20</v>
      </c>
      <c r="P2935" s="102" t="s">
        <v>20</v>
      </c>
      <c r="Q2935" s="102" t="s">
        <v>20</v>
      </c>
      <c r="R2935" s="116" t="s">
        <v>9212</v>
      </c>
      <c r="S2935" s="114" t="s">
        <v>5035</v>
      </c>
      <c r="T2935" s="114">
        <v>10</v>
      </c>
      <c r="U2935" s="114">
        <v>37</v>
      </c>
      <c r="V2935" s="114">
        <v>175</v>
      </c>
      <c r="W2935" s="115">
        <v>0.04</v>
      </c>
    </row>
    <row r="2936" spans="2:23" ht="38.25">
      <c r="B2936" s="95" t="s">
        <v>20807</v>
      </c>
      <c r="C2936" s="95" t="s">
        <v>20</v>
      </c>
      <c r="D2936" s="95" t="s">
        <v>20</v>
      </c>
      <c r="E2936" s="95" t="s">
        <v>17246</v>
      </c>
      <c r="F2936" s="95" t="s">
        <v>17252</v>
      </c>
      <c r="G2936" s="95" t="s">
        <v>17258</v>
      </c>
      <c r="H2936" s="14" t="s">
        <v>20873</v>
      </c>
      <c r="I2936" s="95" t="s">
        <v>9213</v>
      </c>
      <c r="J2936" s="120" t="s">
        <v>15607</v>
      </c>
      <c r="K2936" s="106" t="s">
        <v>9214</v>
      </c>
      <c r="L2936" s="95" t="s">
        <v>9213</v>
      </c>
      <c r="M2936" s="97">
        <f>IF($K$6="с учетом НДС",VLOOKUP('Прайс MILWAUKEE®'!$J2936,'Legend ACC'!$A:$H,8,0)*(1-N2936),VLOOKUP('Прайс MILWAUKEE®'!$J2936,'Legend ACC'!$A:$H,8,0)*(1-N2936)/1.2)</f>
        <v>237.60000000000002</v>
      </c>
      <c r="N2936" s="98">
        <f>IF(OR(E2936="Принадлежности",E2936="Ручной инструмент"),$K$5,IF($K$4=0,0,IFERROR(VLOOKUP(Q2936,LEGEND!$V$4:$W$7,2,0),$K$4)))</f>
        <v>0</v>
      </c>
      <c r="O2936" s="103" t="s">
        <v>20</v>
      </c>
      <c r="P2936" s="102" t="s">
        <v>20</v>
      </c>
      <c r="Q2936" s="102" t="s">
        <v>20</v>
      </c>
      <c r="R2936" s="116" t="s">
        <v>9215</v>
      </c>
      <c r="S2936" s="114" t="s">
        <v>5035</v>
      </c>
      <c r="T2936" s="114">
        <v>10</v>
      </c>
      <c r="U2936" s="114">
        <v>37</v>
      </c>
      <c r="V2936" s="114">
        <v>225</v>
      </c>
      <c r="W2936" s="115">
        <v>0.04</v>
      </c>
    </row>
    <row r="2937" spans="2:23" ht="38.25">
      <c r="B2937" s="95" t="s">
        <v>20807</v>
      </c>
      <c r="C2937" s="95" t="s">
        <v>20</v>
      </c>
      <c r="D2937" s="95" t="s">
        <v>20</v>
      </c>
      <c r="E2937" s="95" t="s">
        <v>17246</v>
      </c>
      <c r="F2937" s="95" t="s">
        <v>17252</v>
      </c>
      <c r="G2937" s="95" t="s">
        <v>17258</v>
      </c>
      <c r="H2937" s="14" t="s">
        <v>20873</v>
      </c>
      <c r="I2937" s="95" t="s">
        <v>9216</v>
      </c>
      <c r="J2937" s="120" t="s">
        <v>15608</v>
      </c>
      <c r="K2937" s="106" t="s">
        <v>9217</v>
      </c>
      <c r="L2937" s="95" t="s">
        <v>9216</v>
      </c>
      <c r="M2937" s="97">
        <f>IF($K$6="с учетом НДС",VLOOKUP('Прайс MILWAUKEE®'!$J2937,'Legend ACC'!$A:$H,8,0)*(1-N2937),VLOOKUP('Прайс MILWAUKEE®'!$J2937,'Legend ACC'!$A:$H,8,0)*(1-N2937)/1.2)</f>
        <v>250.8</v>
      </c>
      <c r="N2937" s="98">
        <f>IF(OR(E2937="Принадлежности",E2937="Ручной инструмент"),$K$5,IF($K$4=0,0,IFERROR(VLOOKUP(Q2937,LEGEND!$V$4:$W$7,2,0),$K$4)))</f>
        <v>0</v>
      </c>
      <c r="O2937" s="103" t="s">
        <v>20</v>
      </c>
      <c r="P2937" s="102" t="s">
        <v>20</v>
      </c>
      <c r="Q2937" s="102" t="s">
        <v>20</v>
      </c>
      <c r="R2937" s="116" t="s">
        <v>9218</v>
      </c>
      <c r="S2937" s="114" t="s">
        <v>5035</v>
      </c>
      <c r="T2937" s="114">
        <v>10</v>
      </c>
      <c r="U2937" s="114">
        <v>37</v>
      </c>
      <c r="V2937" s="114">
        <v>175</v>
      </c>
      <c r="W2937" s="115">
        <v>4.4999999999999998E-2</v>
      </c>
    </row>
    <row r="2938" spans="2:23" ht="38.25">
      <c r="B2938" s="95" t="s">
        <v>20807</v>
      </c>
      <c r="C2938" s="95" t="s">
        <v>20</v>
      </c>
      <c r="D2938" s="95" t="s">
        <v>20</v>
      </c>
      <c r="E2938" s="95" t="s">
        <v>17246</v>
      </c>
      <c r="F2938" s="95" t="s">
        <v>17252</v>
      </c>
      <c r="G2938" s="95" t="s">
        <v>17258</v>
      </c>
      <c r="H2938" s="14" t="s">
        <v>20873</v>
      </c>
      <c r="I2938" s="95" t="s">
        <v>9219</v>
      </c>
      <c r="J2938" s="120" t="s">
        <v>15609</v>
      </c>
      <c r="K2938" s="106" t="s">
        <v>9220</v>
      </c>
      <c r="L2938" s="95" t="s">
        <v>9219</v>
      </c>
      <c r="M2938" s="97">
        <f>IF($K$6="с учетом НДС",VLOOKUP('Прайс MILWAUKEE®'!$J2938,'Legend ACC'!$A:$H,8,0)*(1-N2938),VLOOKUP('Прайс MILWAUKEE®'!$J2938,'Legend ACC'!$A:$H,8,0)*(1-N2938)/1.2)</f>
        <v>277.20000000000005</v>
      </c>
      <c r="N2938" s="98">
        <f>IF(OR(E2938="Принадлежности",E2938="Ручной инструмент"),$K$5,IF($K$4=0,0,IFERROR(VLOOKUP(Q2938,LEGEND!$V$4:$W$7,2,0),$K$4)))</f>
        <v>0</v>
      </c>
      <c r="O2938" s="103" t="s">
        <v>20</v>
      </c>
      <c r="P2938" s="102" t="s">
        <v>20</v>
      </c>
      <c r="Q2938" s="102" t="s">
        <v>20</v>
      </c>
      <c r="R2938" s="116" t="s">
        <v>9221</v>
      </c>
      <c r="S2938" s="114" t="s">
        <v>5035</v>
      </c>
      <c r="T2938" s="114">
        <v>10</v>
      </c>
      <c r="U2938" s="114">
        <v>37</v>
      </c>
      <c r="V2938" s="114">
        <v>225</v>
      </c>
      <c r="W2938" s="115">
        <v>5.6000000000000001E-2</v>
      </c>
    </row>
    <row r="2939" spans="2:23" ht="38.25">
      <c r="B2939" s="95" t="s">
        <v>20807</v>
      </c>
      <c r="C2939" s="95" t="s">
        <v>20</v>
      </c>
      <c r="D2939" s="95" t="s">
        <v>20</v>
      </c>
      <c r="E2939" s="95" t="s">
        <v>17246</v>
      </c>
      <c r="F2939" s="95" t="s">
        <v>17252</v>
      </c>
      <c r="G2939" s="95" t="s">
        <v>17258</v>
      </c>
      <c r="H2939" s="14" t="s">
        <v>20873</v>
      </c>
      <c r="I2939" s="95" t="s">
        <v>9222</v>
      </c>
      <c r="J2939" s="120" t="s">
        <v>15610</v>
      </c>
      <c r="K2939" s="106" t="s">
        <v>9223</v>
      </c>
      <c r="L2939" s="95" t="s">
        <v>9222</v>
      </c>
      <c r="M2939" s="97">
        <f>IF($K$6="с учетом НДС",VLOOKUP('Прайс MILWAUKEE®'!$J2939,'Legend ACC'!$A:$H,8,0)*(1-N2939),VLOOKUP('Прайс MILWAUKEE®'!$J2939,'Legend ACC'!$A:$H,8,0)*(1-N2939)/1.2)</f>
        <v>356.4</v>
      </c>
      <c r="N2939" s="98">
        <f>IF(OR(E2939="Принадлежности",E2939="Ручной инструмент"),$K$5,IF($K$4=0,0,IFERROR(VLOOKUP(Q2939,LEGEND!$V$4:$W$7,2,0),$K$4)))</f>
        <v>0</v>
      </c>
      <c r="O2939" s="103" t="s">
        <v>20</v>
      </c>
      <c r="P2939" s="102" t="s">
        <v>20</v>
      </c>
      <c r="Q2939" s="102" t="s">
        <v>20</v>
      </c>
      <c r="R2939" s="116" t="s">
        <v>9224</v>
      </c>
      <c r="S2939" s="114" t="s">
        <v>5035</v>
      </c>
      <c r="T2939" s="114">
        <v>10</v>
      </c>
      <c r="U2939" s="114">
        <v>37</v>
      </c>
      <c r="V2939" s="114">
        <v>285</v>
      </c>
      <c r="W2939" s="115">
        <v>6.6000000000000003E-2</v>
      </c>
    </row>
    <row r="2940" spans="2:23" ht="38.25">
      <c r="B2940" s="95" t="s">
        <v>20807</v>
      </c>
      <c r="C2940" s="95" t="s">
        <v>20</v>
      </c>
      <c r="D2940" s="95" t="s">
        <v>20</v>
      </c>
      <c r="E2940" s="95" t="s">
        <v>17246</v>
      </c>
      <c r="F2940" s="95" t="s">
        <v>17252</v>
      </c>
      <c r="G2940" s="95" t="s">
        <v>17258</v>
      </c>
      <c r="H2940" s="14" t="s">
        <v>20873</v>
      </c>
      <c r="I2940" s="95" t="s">
        <v>9225</v>
      </c>
      <c r="J2940" s="120" t="s">
        <v>15611</v>
      </c>
      <c r="K2940" s="106" t="s">
        <v>9226</v>
      </c>
      <c r="L2940" s="95" t="s">
        <v>9225</v>
      </c>
      <c r="M2940" s="97">
        <f>IF($K$6="с учетом НДС",VLOOKUP('Прайс MILWAUKEE®'!$J2940,'Legend ACC'!$A:$H,8,0)*(1-N2940),VLOOKUP('Прайс MILWAUKEE®'!$J2940,'Legend ACC'!$A:$H,8,0)*(1-N2940)/1.2)</f>
        <v>354.20000000000005</v>
      </c>
      <c r="N2940" s="98">
        <f>IF(OR(E2940="Принадлежности",E2940="Ручной инструмент"),$K$5,IF($K$4=0,0,IFERROR(VLOOKUP(Q2940,LEGEND!$V$4:$W$7,2,0),$K$4)))</f>
        <v>0</v>
      </c>
      <c r="O2940" s="103" t="s">
        <v>20</v>
      </c>
      <c r="P2940" s="102" t="s">
        <v>20</v>
      </c>
      <c r="Q2940" s="102" t="s">
        <v>20</v>
      </c>
      <c r="R2940" s="116" t="s">
        <v>9227</v>
      </c>
      <c r="S2940" s="114" t="s">
        <v>5035</v>
      </c>
      <c r="T2940" s="114">
        <v>10</v>
      </c>
      <c r="U2940" s="114">
        <v>37</v>
      </c>
      <c r="V2940" s="114">
        <v>225</v>
      </c>
      <c r="W2940" s="115">
        <v>7.1999999999999995E-2</v>
      </c>
    </row>
    <row r="2941" spans="2:23" ht="38.25">
      <c r="B2941" s="95" t="s">
        <v>20807</v>
      </c>
      <c r="C2941" s="95" t="s">
        <v>20</v>
      </c>
      <c r="D2941" s="95" t="s">
        <v>20</v>
      </c>
      <c r="E2941" s="95" t="s">
        <v>17246</v>
      </c>
      <c r="F2941" s="95" t="s">
        <v>17252</v>
      </c>
      <c r="G2941" s="95" t="s">
        <v>17258</v>
      </c>
      <c r="H2941" s="14" t="s">
        <v>20873</v>
      </c>
      <c r="I2941" s="95" t="s">
        <v>9228</v>
      </c>
      <c r="J2941" s="120" t="s">
        <v>15612</v>
      </c>
      <c r="K2941" s="106" t="s">
        <v>9229</v>
      </c>
      <c r="L2941" s="95" t="s">
        <v>9228</v>
      </c>
      <c r="M2941" s="97">
        <f>IF($K$6="с учетом НДС",VLOOKUP('Прайс MILWAUKEE®'!$J2941,'Legend ACC'!$A:$H,8,0)*(1-N2941),VLOOKUP('Прайс MILWAUKEE®'!$J2941,'Legend ACC'!$A:$H,8,0)*(1-N2941)/1.2)</f>
        <v>409.2</v>
      </c>
      <c r="N2941" s="98">
        <f>IF(OR(E2941="Принадлежности",E2941="Ручной инструмент"),$K$5,IF($K$4=0,0,IFERROR(VLOOKUP(Q2941,LEGEND!$V$4:$W$7,2,0),$K$4)))</f>
        <v>0</v>
      </c>
      <c r="O2941" s="103" t="s">
        <v>20</v>
      </c>
      <c r="P2941" s="102" t="s">
        <v>20</v>
      </c>
      <c r="Q2941" s="102" t="s">
        <v>20</v>
      </c>
      <c r="R2941" s="116" t="s">
        <v>9230</v>
      </c>
      <c r="S2941" s="114" t="s">
        <v>5035</v>
      </c>
      <c r="T2941" s="114">
        <v>10</v>
      </c>
      <c r="U2941" s="114">
        <v>37</v>
      </c>
      <c r="V2941" s="114">
        <v>275</v>
      </c>
      <c r="W2941" s="115">
        <v>8.5000000000000006E-2</v>
      </c>
    </row>
    <row r="2942" spans="2:23" ht="38.25">
      <c r="B2942" s="95" t="s">
        <v>20807</v>
      </c>
      <c r="C2942" s="95" t="s">
        <v>20</v>
      </c>
      <c r="D2942" s="95" t="s">
        <v>20</v>
      </c>
      <c r="E2942" s="95" t="s">
        <v>17246</v>
      </c>
      <c r="F2942" s="95" t="s">
        <v>17252</v>
      </c>
      <c r="G2942" s="95" t="s">
        <v>17258</v>
      </c>
      <c r="H2942" s="14" t="s">
        <v>20873</v>
      </c>
      <c r="I2942" s="95" t="s">
        <v>9231</v>
      </c>
      <c r="J2942" s="120" t="s">
        <v>15613</v>
      </c>
      <c r="K2942" s="106" t="s">
        <v>9232</v>
      </c>
      <c r="L2942" s="95" t="s">
        <v>9231</v>
      </c>
      <c r="M2942" s="97">
        <f>IF($K$6="с учетом НДС",VLOOKUP('Прайс MILWAUKEE®'!$J2942,'Legend ACC'!$A:$H,8,0)*(1-N2942),VLOOKUP('Прайс MILWAUKEE®'!$J2942,'Legend ACC'!$A:$H,8,0)*(1-N2942)/1.2)</f>
        <v>396</v>
      </c>
      <c r="N2942" s="98">
        <f>IF(OR(E2942="Принадлежности",E2942="Ручной инструмент"),$K$5,IF($K$4=0,0,IFERROR(VLOOKUP(Q2942,LEGEND!$V$4:$W$7,2,0),$K$4)))</f>
        <v>0</v>
      </c>
      <c r="O2942" s="103" t="s">
        <v>20</v>
      </c>
      <c r="P2942" s="102" t="s">
        <v>20</v>
      </c>
      <c r="Q2942" s="102" t="s">
        <v>20</v>
      </c>
      <c r="R2942" s="116" t="s">
        <v>9233</v>
      </c>
      <c r="S2942" s="114" t="s">
        <v>5035</v>
      </c>
      <c r="T2942" s="114">
        <v>10</v>
      </c>
      <c r="U2942" s="114">
        <v>37</v>
      </c>
      <c r="V2942" s="114">
        <v>225</v>
      </c>
      <c r="W2942" s="115">
        <v>8.7999999999999995E-2</v>
      </c>
    </row>
    <row r="2943" spans="2:23" ht="38.25">
      <c r="B2943" s="95" t="s">
        <v>20807</v>
      </c>
      <c r="C2943" s="95" t="s">
        <v>20</v>
      </c>
      <c r="D2943" s="95" t="s">
        <v>20</v>
      </c>
      <c r="E2943" s="95" t="s">
        <v>17246</v>
      </c>
      <c r="F2943" s="95" t="s">
        <v>17252</v>
      </c>
      <c r="G2943" s="95" t="s">
        <v>17258</v>
      </c>
      <c r="H2943" s="14" t="s">
        <v>20873</v>
      </c>
      <c r="I2943" s="95" t="s">
        <v>9234</v>
      </c>
      <c r="J2943" s="120" t="s">
        <v>15614</v>
      </c>
      <c r="K2943" s="106" t="s">
        <v>9235</v>
      </c>
      <c r="L2943" s="95" t="s">
        <v>9234</v>
      </c>
      <c r="M2943" s="97">
        <f>IF($K$6="с учетом НДС",VLOOKUP('Прайс MILWAUKEE®'!$J2943,'Legend ACC'!$A:$H,8,0)*(1-N2943),VLOOKUP('Прайс MILWAUKEE®'!$J2943,'Legend ACC'!$A:$H,8,0)*(1-N2943)/1.2)</f>
        <v>462.00000000000006</v>
      </c>
      <c r="N2943" s="98">
        <f>IF(OR(E2943="Принадлежности",E2943="Ручной инструмент"),$K$5,IF($K$4=0,0,IFERROR(VLOOKUP(Q2943,LEGEND!$V$4:$W$7,2,0),$K$4)))</f>
        <v>0</v>
      </c>
      <c r="O2943" s="103" t="s">
        <v>20</v>
      </c>
      <c r="P2943" s="102" t="s">
        <v>20</v>
      </c>
      <c r="Q2943" s="102" t="s">
        <v>20</v>
      </c>
      <c r="R2943" s="116" t="s">
        <v>9236</v>
      </c>
      <c r="S2943" s="114" t="s">
        <v>5035</v>
      </c>
      <c r="T2943" s="114">
        <v>10</v>
      </c>
      <c r="U2943" s="114">
        <v>37</v>
      </c>
      <c r="V2943" s="114">
        <v>275</v>
      </c>
      <c r="W2943" s="115">
        <v>0.1</v>
      </c>
    </row>
    <row r="2944" spans="2:23" ht="38.25">
      <c r="B2944" s="95" t="s">
        <v>20807</v>
      </c>
      <c r="C2944" s="95" t="s">
        <v>20</v>
      </c>
      <c r="D2944" s="95" t="s">
        <v>20</v>
      </c>
      <c r="E2944" s="95" t="s">
        <v>17246</v>
      </c>
      <c r="F2944" s="95" t="s">
        <v>17252</v>
      </c>
      <c r="G2944" s="95" t="s">
        <v>17258</v>
      </c>
      <c r="H2944" s="14" t="s">
        <v>20873</v>
      </c>
      <c r="I2944" s="95" t="s">
        <v>9237</v>
      </c>
      <c r="J2944" s="120" t="s">
        <v>15615</v>
      </c>
      <c r="K2944" s="106" t="s">
        <v>9238</v>
      </c>
      <c r="L2944" s="95" t="s">
        <v>9237</v>
      </c>
      <c r="M2944" s="97">
        <f>IF($K$6="с учетом НДС",VLOOKUP('Прайс MILWAUKEE®'!$J2944,'Legend ACC'!$A:$H,8,0)*(1-N2944),VLOOKUP('Прайс MILWAUKEE®'!$J2944,'Legend ACC'!$A:$H,8,0)*(1-N2944)/1.2)</f>
        <v>1056</v>
      </c>
      <c r="N2944" s="98">
        <f>IF(OR(E2944="Принадлежности",E2944="Ручной инструмент"),$K$5,IF($K$4=0,0,IFERROR(VLOOKUP(Q2944,LEGEND!$V$4:$W$7,2,0),$K$4)))</f>
        <v>0</v>
      </c>
      <c r="O2944" s="103" t="s">
        <v>20</v>
      </c>
      <c r="P2944" s="102" t="s">
        <v>20</v>
      </c>
      <c r="Q2944" s="102" t="s">
        <v>20</v>
      </c>
      <c r="R2944" s="116" t="s">
        <v>9239</v>
      </c>
      <c r="S2944" s="114" t="s">
        <v>5035</v>
      </c>
      <c r="T2944" s="114">
        <v>15</v>
      </c>
      <c r="U2944" s="114">
        <v>37</v>
      </c>
      <c r="V2944" s="114">
        <v>515</v>
      </c>
      <c r="W2944" s="115">
        <v>0.22</v>
      </c>
    </row>
    <row r="2945" spans="2:23" ht="38.25">
      <c r="B2945" s="95" t="s">
        <v>20807</v>
      </c>
      <c r="C2945" s="95" t="s">
        <v>20</v>
      </c>
      <c r="D2945" s="95" t="s">
        <v>20</v>
      </c>
      <c r="E2945" s="95" t="s">
        <v>17246</v>
      </c>
      <c r="F2945" s="95" t="s">
        <v>17252</v>
      </c>
      <c r="G2945" s="95" t="s">
        <v>17258</v>
      </c>
      <c r="H2945" s="14" t="s">
        <v>20873</v>
      </c>
      <c r="I2945" s="95" t="s">
        <v>9240</v>
      </c>
      <c r="J2945" s="120" t="s">
        <v>15616</v>
      </c>
      <c r="K2945" s="106" t="s">
        <v>9241</v>
      </c>
      <c r="L2945" s="95" t="s">
        <v>9240</v>
      </c>
      <c r="M2945" s="97">
        <f>IF($K$6="с учетом НДС",VLOOKUP('Прайс MILWAUKEE®'!$J2945,'Legend ACC'!$A:$H,8,0)*(1-N2945),VLOOKUP('Прайс MILWAUKEE®'!$J2945,'Legend ACC'!$A:$H,8,0)*(1-N2945)/1.2)</f>
        <v>514.80000000000007</v>
      </c>
      <c r="N2945" s="98">
        <f>IF(OR(E2945="Принадлежности",E2945="Ручной инструмент"),$K$5,IF($K$4=0,0,IFERROR(VLOOKUP(Q2945,LEGEND!$V$4:$W$7,2,0),$K$4)))</f>
        <v>0</v>
      </c>
      <c r="O2945" s="103" t="s">
        <v>20</v>
      </c>
      <c r="P2945" s="102" t="s">
        <v>20</v>
      </c>
      <c r="Q2945" s="102" t="s">
        <v>20</v>
      </c>
      <c r="R2945" s="116" t="s">
        <v>9242</v>
      </c>
      <c r="S2945" s="114" t="s">
        <v>5035</v>
      </c>
      <c r="T2945" s="114">
        <v>24</v>
      </c>
      <c r="U2945" s="114">
        <v>37</v>
      </c>
      <c r="V2945" s="114">
        <v>225</v>
      </c>
      <c r="W2945" s="115">
        <v>0.10100000000000001</v>
      </c>
    </row>
    <row r="2946" spans="2:23" ht="38.25">
      <c r="B2946" s="95" t="s">
        <v>20807</v>
      </c>
      <c r="C2946" s="95" t="s">
        <v>20</v>
      </c>
      <c r="D2946" s="95" t="s">
        <v>20</v>
      </c>
      <c r="E2946" s="95" t="s">
        <v>17246</v>
      </c>
      <c r="F2946" s="95" t="s">
        <v>17252</v>
      </c>
      <c r="G2946" s="95" t="s">
        <v>17258</v>
      </c>
      <c r="H2946" s="14" t="s">
        <v>20873</v>
      </c>
      <c r="I2946" s="95" t="s">
        <v>9243</v>
      </c>
      <c r="J2946" s="120" t="s">
        <v>15617</v>
      </c>
      <c r="K2946" s="106" t="s">
        <v>9244</v>
      </c>
      <c r="L2946" s="95" t="s">
        <v>9243</v>
      </c>
      <c r="M2946" s="97">
        <f>IF($K$6="с учетом НДС",VLOOKUP('Прайс MILWAUKEE®'!$J2946,'Legend ACC'!$A:$H,8,0)*(1-N2946),VLOOKUP('Прайс MILWAUKEE®'!$J2946,'Legend ACC'!$A:$H,8,0)*(1-N2946)/1.2)</f>
        <v>726</v>
      </c>
      <c r="N2946" s="98">
        <f>IF(OR(E2946="Принадлежности",E2946="Ручной инструмент"),$K$5,IF($K$4=0,0,IFERROR(VLOOKUP(Q2946,LEGEND!$V$4:$W$7,2,0),$K$4)))</f>
        <v>0</v>
      </c>
      <c r="O2946" s="103" t="s">
        <v>20</v>
      </c>
      <c r="P2946" s="102" t="s">
        <v>20</v>
      </c>
      <c r="Q2946" s="102" t="s">
        <v>20</v>
      </c>
      <c r="R2946" s="116" t="s">
        <v>9245</v>
      </c>
      <c r="S2946" s="114" t="s">
        <v>5035</v>
      </c>
      <c r="T2946" s="114">
        <v>15</v>
      </c>
      <c r="U2946" s="114">
        <v>37</v>
      </c>
      <c r="V2946" s="114">
        <v>325</v>
      </c>
      <c r="W2946" s="115">
        <v>0.14699999999999999</v>
      </c>
    </row>
    <row r="2947" spans="2:23" ht="38.25">
      <c r="B2947" s="95" t="s">
        <v>20807</v>
      </c>
      <c r="C2947" s="95" t="s">
        <v>20</v>
      </c>
      <c r="D2947" s="95" t="s">
        <v>20</v>
      </c>
      <c r="E2947" s="95" t="s">
        <v>17246</v>
      </c>
      <c r="F2947" s="95" t="s">
        <v>17252</v>
      </c>
      <c r="G2947" s="95" t="s">
        <v>17258</v>
      </c>
      <c r="H2947" s="14" t="s">
        <v>20873</v>
      </c>
      <c r="I2947" s="95" t="s">
        <v>9246</v>
      </c>
      <c r="J2947" s="120" t="s">
        <v>15618</v>
      </c>
      <c r="K2947" s="106" t="s">
        <v>9247</v>
      </c>
      <c r="L2947" s="95" t="s">
        <v>9246</v>
      </c>
      <c r="M2947" s="97">
        <f>IF($K$6="с учетом НДС",VLOOKUP('Прайс MILWAUKEE®'!$J2947,'Legend ACC'!$A:$H,8,0)*(1-N2947),VLOOKUP('Прайс MILWAUKEE®'!$J2947,'Legend ACC'!$A:$H,8,0)*(1-N2947)/1.2)</f>
        <v>686.4</v>
      </c>
      <c r="N2947" s="98">
        <f>IF(OR(E2947="Принадлежности",E2947="Ручной инструмент"),$K$5,IF($K$4=0,0,IFERROR(VLOOKUP(Q2947,LEGEND!$V$4:$W$7,2,0),$K$4)))</f>
        <v>0</v>
      </c>
      <c r="O2947" s="103" t="s">
        <v>20</v>
      </c>
      <c r="P2947" s="102" t="s">
        <v>20</v>
      </c>
      <c r="Q2947" s="102" t="s">
        <v>20</v>
      </c>
      <c r="R2947" s="116" t="s">
        <v>9248</v>
      </c>
      <c r="S2947" s="114" t="s">
        <v>5035</v>
      </c>
      <c r="T2947" s="114">
        <v>0</v>
      </c>
      <c r="U2947" s="114">
        <v>37</v>
      </c>
      <c r="V2947" s="114">
        <v>225</v>
      </c>
      <c r="W2947" s="115">
        <v>0.11600000000000001</v>
      </c>
    </row>
    <row r="2948" spans="2:23" ht="38.25">
      <c r="B2948" s="95" t="s">
        <v>20807</v>
      </c>
      <c r="C2948" s="95" t="s">
        <v>20</v>
      </c>
      <c r="D2948" s="95" t="s">
        <v>20</v>
      </c>
      <c r="E2948" s="95" t="s">
        <v>17246</v>
      </c>
      <c r="F2948" s="95" t="s">
        <v>17252</v>
      </c>
      <c r="G2948" s="95" t="s">
        <v>17258</v>
      </c>
      <c r="H2948" s="14" t="s">
        <v>20873</v>
      </c>
      <c r="I2948" s="95" t="s">
        <v>9249</v>
      </c>
      <c r="J2948" s="120" t="s">
        <v>15619</v>
      </c>
      <c r="K2948" s="106" t="s">
        <v>9250</v>
      </c>
      <c r="L2948" s="95" t="s">
        <v>9249</v>
      </c>
      <c r="M2948" s="97">
        <f>IF($K$6="с учетом НДС",VLOOKUP('Прайс MILWAUKEE®'!$J2948,'Legend ACC'!$A:$H,8,0)*(1-N2948),VLOOKUP('Прайс MILWAUKEE®'!$J2948,'Legend ACC'!$A:$H,8,0)*(1-N2948)/1.2)</f>
        <v>818.4</v>
      </c>
      <c r="N2948" s="98">
        <f>IF(OR(E2948="Принадлежности",E2948="Ручной инструмент"),$K$5,IF($K$4=0,0,IFERROR(VLOOKUP(Q2948,LEGEND!$V$4:$W$7,2,0),$K$4)))</f>
        <v>0</v>
      </c>
      <c r="O2948" s="103" t="s">
        <v>20</v>
      </c>
      <c r="P2948" s="102" t="s">
        <v>20</v>
      </c>
      <c r="Q2948" s="102" t="s">
        <v>20</v>
      </c>
      <c r="R2948" s="116" t="s">
        <v>9251</v>
      </c>
      <c r="S2948" s="114" t="s">
        <v>5035</v>
      </c>
      <c r="T2948" s="114">
        <v>24</v>
      </c>
      <c r="U2948" s="114">
        <v>37</v>
      </c>
      <c r="V2948" s="114">
        <v>275</v>
      </c>
      <c r="W2948" s="115">
        <v>0.14899999999999999</v>
      </c>
    </row>
    <row r="2949" spans="2:23" ht="38.25">
      <c r="B2949" s="95" t="s">
        <v>20807</v>
      </c>
      <c r="C2949" s="95" t="s">
        <v>20</v>
      </c>
      <c r="D2949" s="95" t="s">
        <v>20</v>
      </c>
      <c r="E2949" s="95" t="s">
        <v>17246</v>
      </c>
      <c r="F2949" s="95" t="s">
        <v>17252</v>
      </c>
      <c r="G2949" s="95" t="s">
        <v>17258</v>
      </c>
      <c r="H2949" s="14" t="s">
        <v>20873</v>
      </c>
      <c r="I2949" s="95" t="s">
        <v>9252</v>
      </c>
      <c r="J2949" s="120" t="s">
        <v>15620</v>
      </c>
      <c r="K2949" s="106" t="s">
        <v>9253</v>
      </c>
      <c r="L2949" s="95" t="s">
        <v>9252</v>
      </c>
      <c r="M2949" s="97">
        <f>IF($K$6="с учетом НДС",VLOOKUP('Прайс MILWAUKEE®'!$J2949,'Legend ACC'!$A:$H,8,0)*(1-N2949),VLOOKUP('Прайс MILWAUKEE®'!$J2949,'Legend ACC'!$A:$H,8,0)*(1-N2949)/1.2)</f>
        <v>1452</v>
      </c>
      <c r="N2949" s="98">
        <f>IF(OR(E2949="Принадлежности",E2949="Ручной инструмент"),$K$5,IF($K$4=0,0,IFERROR(VLOOKUP(Q2949,LEGEND!$V$4:$W$7,2,0),$K$4)))</f>
        <v>0</v>
      </c>
      <c r="O2949" s="103" t="s">
        <v>20</v>
      </c>
      <c r="P2949" s="102" t="s">
        <v>20</v>
      </c>
      <c r="Q2949" s="102" t="s">
        <v>20</v>
      </c>
      <c r="R2949" s="116" t="s">
        <v>9254</v>
      </c>
      <c r="S2949" s="114" t="s">
        <v>5035</v>
      </c>
      <c r="T2949" s="114">
        <v>515</v>
      </c>
      <c r="U2949" s="114">
        <v>36</v>
      </c>
      <c r="V2949" s="114">
        <v>16</v>
      </c>
      <c r="W2949" s="115">
        <v>0.30499999999999999</v>
      </c>
    </row>
    <row r="2950" spans="2:23" ht="38.25">
      <c r="B2950" s="95" t="s">
        <v>20807</v>
      </c>
      <c r="C2950" s="95" t="s">
        <v>20</v>
      </c>
      <c r="D2950" s="95" t="s">
        <v>20</v>
      </c>
      <c r="E2950" s="95" t="s">
        <v>17246</v>
      </c>
      <c r="F2950" s="95" t="s">
        <v>17252</v>
      </c>
      <c r="G2950" s="95" t="s">
        <v>17258</v>
      </c>
      <c r="H2950" s="14" t="s">
        <v>20873</v>
      </c>
      <c r="I2950" s="95" t="s">
        <v>9255</v>
      </c>
      <c r="J2950" s="120" t="s">
        <v>15621</v>
      </c>
      <c r="K2950" s="106" t="s">
        <v>9256</v>
      </c>
      <c r="L2950" s="95" t="s">
        <v>9255</v>
      </c>
      <c r="M2950" s="97">
        <f>IF($K$6="с учетом НДС",VLOOKUP('Прайс MILWAUKEE®'!$J2950,'Legend ACC'!$A:$H,8,0)*(1-N2950),VLOOKUP('Прайс MILWAUKEE®'!$J2950,'Legend ACC'!$A:$H,8,0)*(1-N2950)/1.2)</f>
        <v>1452</v>
      </c>
      <c r="N2950" s="98">
        <f>IF(OR(E2950="Принадлежности",E2950="Ручной инструмент"),$K$5,IF($K$4=0,0,IFERROR(VLOOKUP(Q2950,LEGEND!$V$4:$W$7,2,0),$K$4)))</f>
        <v>0</v>
      </c>
      <c r="O2950" s="103" t="s">
        <v>20</v>
      </c>
      <c r="P2950" s="102" t="s">
        <v>20</v>
      </c>
      <c r="Q2950" s="102" t="s">
        <v>20</v>
      </c>
      <c r="R2950" s="116" t="s">
        <v>9257</v>
      </c>
      <c r="S2950" s="114" t="s">
        <v>5035</v>
      </c>
      <c r="T2950" s="114">
        <v>0</v>
      </c>
      <c r="U2950" s="114">
        <v>37</v>
      </c>
      <c r="V2950" s="114">
        <v>315</v>
      </c>
      <c r="W2950" s="115">
        <v>0.222</v>
      </c>
    </row>
    <row r="2951" spans="2:23" ht="38.25">
      <c r="B2951" s="95" t="s">
        <v>20807</v>
      </c>
      <c r="C2951" s="95" t="s">
        <v>20</v>
      </c>
      <c r="D2951" s="95" t="s">
        <v>20</v>
      </c>
      <c r="E2951" s="95" t="s">
        <v>17246</v>
      </c>
      <c r="F2951" s="95" t="s">
        <v>17252</v>
      </c>
      <c r="G2951" s="95" t="s">
        <v>17258</v>
      </c>
      <c r="H2951" s="14" t="s">
        <v>20873</v>
      </c>
      <c r="I2951" s="95" t="s">
        <v>9258</v>
      </c>
      <c r="J2951" s="120" t="s">
        <v>15622</v>
      </c>
      <c r="K2951" s="106" t="s">
        <v>9259</v>
      </c>
      <c r="L2951" s="95" t="s">
        <v>9258</v>
      </c>
      <c r="M2951" s="97">
        <f>IF($K$6="с учетом НДС",VLOOKUP('Прайс MILWAUKEE®'!$J2951,'Legend ACC'!$A:$H,8,0)*(1-N2951),VLOOKUP('Прайс MILWAUKEE®'!$J2951,'Legend ACC'!$A:$H,8,0)*(1-N2951)/1.2)</f>
        <v>2653.2</v>
      </c>
      <c r="N2951" s="98">
        <f>IF(OR(E2951="Принадлежности",E2951="Ручной инструмент"),$K$5,IF($K$4=0,0,IFERROR(VLOOKUP(Q2951,LEGEND!$V$4:$W$7,2,0),$K$4)))</f>
        <v>0</v>
      </c>
      <c r="O2951" s="103" t="s">
        <v>20</v>
      </c>
      <c r="P2951" s="102" t="s">
        <v>20</v>
      </c>
      <c r="Q2951" s="102" t="s">
        <v>20</v>
      </c>
      <c r="R2951" s="116" t="s">
        <v>9260</v>
      </c>
      <c r="S2951" s="114" t="s">
        <v>5035</v>
      </c>
      <c r="T2951" s="114">
        <v>15</v>
      </c>
      <c r="U2951" s="114">
        <v>37</v>
      </c>
      <c r="V2951" s="114">
        <v>315</v>
      </c>
      <c r="W2951" s="115">
        <v>0.254</v>
      </c>
    </row>
    <row r="2952" spans="2:23" ht="38.25">
      <c r="B2952" s="95" t="s">
        <v>20807</v>
      </c>
      <c r="C2952" s="95" t="s">
        <v>20</v>
      </c>
      <c r="D2952" s="95" t="s">
        <v>20</v>
      </c>
      <c r="E2952" s="95" t="s">
        <v>17246</v>
      </c>
      <c r="F2952" s="95" t="s">
        <v>17252</v>
      </c>
      <c r="G2952" s="95" t="s">
        <v>17258</v>
      </c>
      <c r="H2952" s="14" t="s">
        <v>20873</v>
      </c>
      <c r="I2952" s="95" t="s">
        <v>9261</v>
      </c>
      <c r="J2952" s="120" t="s">
        <v>15623</v>
      </c>
      <c r="K2952" s="106" t="s">
        <v>9262</v>
      </c>
      <c r="L2952" s="95" t="s">
        <v>9261</v>
      </c>
      <c r="M2952" s="97">
        <f>IF($K$6="с учетом НДС",VLOOKUP('Прайс MILWAUKEE®'!$J2952,'Legend ACC'!$A:$H,8,0)*(1-N2952),VLOOKUP('Прайс MILWAUKEE®'!$J2952,'Legend ACC'!$A:$H,8,0)*(1-N2952)/1.2)</f>
        <v>2098.8000000000002</v>
      </c>
      <c r="N2952" s="98">
        <f>IF(OR(E2952="Принадлежности",E2952="Ручной инструмент"),$K$5,IF($K$4=0,0,IFERROR(VLOOKUP(Q2952,LEGEND!$V$4:$W$7,2,0),$K$4)))</f>
        <v>0</v>
      </c>
      <c r="O2952" s="103" t="s">
        <v>20</v>
      </c>
      <c r="P2952" s="102" t="s">
        <v>20</v>
      </c>
      <c r="Q2952" s="102" t="s">
        <v>20</v>
      </c>
      <c r="R2952" s="116" t="s">
        <v>9263</v>
      </c>
      <c r="S2952" s="114" t="s">
        <v>5035</v>
      </c>
      <c r="T2952" s="114">
        <v>15</v>
      </c>
      <c r="U2952" s="114">
        <v>37</v>
      </c>
      <c r="V2952" s="114">
        <v>515</v>
      </c>
      <c r="W2952" s="115">
        <v>0.45100000000000001</v>
      </c>
    </row>
    <row r="2953" spans="2:23" ht="38.25">
      <c r="B2953" s="95" t="s">
        <v>20807</v>
      </c>
      <c r="C2953" s="95" t="s">
        <v>20</v>
      </c>
      <c r="D2953" s="95" t="s">
        <v>20</v>
      </c>
      <c r="E2953" s="95" t="s">
        <v>17246</v>
      </c>
      <c r="F2953" s="95" t="s">
        <v>17252</v>
      </c>
      <c r="G2953" s="95" t="s">
        <v>17258</v>
      </c>
      <c r="H2953" s="14" t="s">
        <v>20873</v>
      </c>
      <c r="I2953" s="95" t="s">
        <v>9264</v>
      </c>
      <c r="J2953" s="120" t="s">
        <v>15624</v>
      </c>
      <c r="K2953" s="106" t="s">
        <v>9265</v>
      </c>
      <c r="L2953" s="95" t="s">
        <v>9264</v>
      </c>
      <c r="M2953" s="97">
        <f>IF($K$6="с учетом НДС",VLOOKUP('Прайс MILWAUKEE®'!$J2953,'Legend ACC'!$A:$H,8,0)*(1-N2953),VLOOKUP('Прайс MILWAUKEE®'!$J2953,'Legend ACC'!$A:$H,8,0)*(1-N2953)/1.2)</f>
        <v>3062.4</v>
      </c>
      <c r="N2953" s="98">
        <f>IF(OR(E2953="Принадлежности",E2953="Ручной инструмент"),$K$5,IF($K$4=0,0,IFERROR(VLOOKUP(Q2953,LEGEND!$V$4:$W$7,2,0),$K$4)))</f>
        <v>0</v>
      </c>
      <c r="O2953" s="103" t="s">
        <v>20</v>
      </c>
      <c r="P2953" s="102" t="s">
        <v>20</v>
      </c>
      <c r="Q2953" s="102" t="s">
        <v>20</v>
      </c>
      <c r="R2953" s="116" t="s">
        <v>9266</v>
      </c>
      <c r="S2953" s="114" t="s">
        <v>5035</v>
      </c>
      <c r="T2953" s="114">
        <v>15</v>
      </c>
      <c r="U2953" s="114">
        <v>37</v>
      </c>
      <c r="V2953" s="114">
        <v>515</v>
      </c>
      <c r="W2953" s="115">
        <v>0.69499999999999995</v>
      </c>
    </row>
    <row r="2954" spans="2:23" ht="38.25">
      <c r="B2954" s="95" t="s">
        <v>20807</v>
      </c>
      <c r="C2954" s="95" t="s">
        <v>20</v>
      </c>
      <c r="D2954" s="95" t="s">
        <v>20</v>
      </c>
      <c r="E2954" s="95" t="s">
        <v>17246</v>
      </c>
      <c r="F2954" s="95" t="s">
        <v>17252</v>
      </c>
      <c r="G2954" s="95" t="s">
        <v>17258</v>
      </c>
      <c r="H2954" s="14" t="s">
        <v>20873</v>
      </c>
      <c r="I2954" s="95" t="s">
        <v>9267</v>
      </c>
      <c r="J2954" s="120" t="s">
        <v>15625</v>
      </c>
      <c r="K2954" s="106" t="s">
        <v>9268</v>
      </c>
      <c r="L2954" s="95" t="s">
        <v>9267</v>
      </c>
      <c r="M2954" s="97">
        <f>IF($K$6="с учетом НДС",VLOOKUP('Прайс MILWAUKEE®'!$J2954,'Legend ACC'!$A:$H,8,0)*(1-N2954),VLOOKUP('Прайс MILWAUKEE®'!$J2954,'Legend ACC'!$A:$H,8,0)*(1-N2954)/1.2)</f>
        <v>1122</v>
      </c>
      <c r="N2954" s="98">
        <f>IF(OR(E2954="Принадлежности",E2954="Ручной инструмент"),$K$5,IF($K$4=0,0,IFERROR(VLOOKUP(Q2954,LEGEND!$V$4:$W$7,2,0),$K$4)))</f>
        <v>0</v>
      </c>
      <c r="O2954" s="103" t="s">
        <v>20</v>
      </c>
      <c r="P2954" s="102" t="s">
        <v>20</v>
      </c>
      <c r="Q2954" s="102" t="s">
        <v>20</v>
      </c>
      <c r="R2954" s="116" t="s">
        <v>9269</v>
      </c>
      <c r="S2954" s="114" t="s">
        <v>5035</v>
      </c>
      <c r="T2954" s="114">
        <v>15</v>
      </c>
      <c r="U2954" s="114">
        <v>37</v>
      </c>
      <c r="V2954" s="114">
        <v>515</v>
      </c>
      <c r="W2954" s="115">
        <v>0.24099999999999999</v>
      </c>
    </row>
    <row r="2955" spans="2:23" ht="38.25">
      <c r="B2955" s="95" t="s">
        <v>20807</v>
      </c>
      <c r="C2955" s="95" t="s">
        <v>20</v>
      </c>
      <c r="D2955" s="95" t="s">
        <v>20</v>
      </c>
      <c r="E2955" s="95" t="s">
        <v>17246</v>
      </c>
      <c r="F2955" s="95" t="s">
        <v>17252</v>
      </c>
      <c r="G2955" s="95" t="s">
        <v>17258</v>
      </c>
      <c r="H2955" s="14" t="s">
        <v>20873</v>
      </c>
      <c r="I2955" s="95" t="s">
        <v>9270</v>
      </c>
      <c r="J2955" s="120" t="s">
        <v>15626</v>
      </c>
      <c r="K2955" s="106" t="s">
        <v>9271</v>
      </c>
      <c r="L2955" s="95" t="s">
        <v>9270</v>
      </c>
      <c r="M2955" s="97">
        <f>IF($K$6="с учетом НДС",VLOOKUP('Прайс MILWAUKEE®'!$J2955,'Legend ACC'!$A:$H,8,0)*(1-N2955),VLOOKUP('Прайс MILWAUKEE®'!$J2955,'Legend ACC'!$A:$H,8,0)*(1-N2955)/1.2)</f>
        <v>541.20000000000005</v>
      </c>
      <c r="N2955" s="98">
        <f>IF(OR(E2955="Принадлежности",E2955="Ручной инструмент"),$K$5,IF($K$4=0,0,IFERROR(VLOOKUP(Q2955,LEGEND!$V$4:$W$7,2,0),$K$4)))</f>
        <v>0</v>
      </c>
      <c r="O2955" s="103" t="s">
        <v>20</v>
      </c>
      <c r="P2955" s="102" t="s">
        <v>20</v>
      </c>
      <c r="Q2955" s="102" t="s">
        <v>20</v>
      </c>
      <c r="R2955" s="116" t="s">
        <v>9272</v>
      </c>
      <c r="S2955" s="114" t="s">
        <v>5035</v>
      </c>
      <c r="T2955" s="114">
        <v>0</v>
      </c>
      <c r="U2955" s="114">
        <v>37</v>
      </c>
      <c r="V2955" s="114">
        <v>225</v>
      </c>
      <c r="W2955" s="115">
        <v>0.1</v>
      </c>
    </row>
    <row r="2956" spans="2:23" ht="38.25">
      <c r="B2956" s="95" t="s">
        <v>20807</v>
      </c>
      <c r="C2956" s="95" t="s">
        <v>20</v>
      </c>
      <c r="D2956" s="95" t="s">
        <v>20</v>
      </c>
      <c r="E2956" s="95" t="s">
        <v>17246</v>
      </c>
      <c r="F2956" s="95" t="s">
        <v>17268</v>
      </c>
      <c r="G2956" s="95" t="s">
        <v>8498</v>
      </c>
      <c r="H2956" s="14" t="s">
        <v>20867</v>
      </c>
      <c r="I2956" s="95" t="s">
        <v>9273</v>
      </c>
      <c r="J2956" s="120" t="s">
        <v>15627</v>
      </c>
      <c r="K2956" s="106" t="s">
        <v>9274</v>
      </c>
      <c r="L2956" s="95" t="s">
        <v>9273</v>
      </c>
      <c r="M2956" s="97">
        <f>IF($K$6="с учетом НДС",VLOOKUP('Прайс MILWAUKEE®'!$J2956,'Legend ACC'!$A:$H,8,0)*(1-N2956),VLOOKUP('Прайс MILWAUKEE®'!$J2956,'Legend ACC'!$A:$H,8,0)*(1-N2956)/1.2)</f>
        <v>319</v>
      </c>
      <c r="N2956" s="98">
        <f>IF(OR(E2956="Принадлежности",E2956="Ручной инструмент"),$K$5,IF($K$4=0,0,IFERROR(VLOOKUP(Q2956,LEGEND!$V$4:$W$7,2,0),$K$4)))</f>
        <v>0</v>
      </c>
      <c r="O2956" s="103" t="s">
        <v>20</v>
      </c>
      <c r="P2956" s="102" t="s">
        <v>20</v>
      </c>
      <c r="Q2956" s="102" t="s">
        <v>20</v>
      </c>
      <c r="R2956" s="116" t="s">
        <v>9275</v>
      </c>
      <c r="S2956" s="114" t="s">
        <v>964</v>
      </c>
      <c r="T2956" s="114">
        <v>165</v>
      </c>
      <c r="U2956" s="114">
        <v>75</v>
      </c>
      <c r="V2956" s="114">
        <v>15</v>
      </c>
      <c r="W2956" s="115">
        <v>6.3E-2</v>
      </c>
    </row>
    <row r="2957" spans="2:23" ht="51">
      <c r="B2957" s="95" t="s">
        <v>20807</v>
      </c>
      <c r="C2957" s="95" t="s">
        <v>20</v>
      </c>
      <c r="D2957" s="95" t="s">
        <v>20</v>
      </c>
      <c r="E2957" s="95" t="s">
        <v>17246</v>
      </c>
      <c r="F2957" s="95" t="s">
        <v>17260</v>
      </c>
      <c r="G2957" s="95" t="s">
        <v>17312</v>
      </c>
      <c r="H2957" s="14" t="s">
        <v>20872</v>
      </c>
      <c r="I2957" s="95" t="s">
        <v>9276</v>
      </c>
      <c r="J2957" s="120" t="s">
        <v>15628</v>
      </c>
      <c r="K2957" s="106" t="s">
        <v>9277</v>
      </c>
      <c r="L2957" s="95" t="s">
        <v>9276</v>
      </c>
      <c r="M2957" s="97">
        <f>IF($K$6="с учетом НДС",VLOOKUP('Прайс MILWAUKEE®'!$J2957,'Legend ACC'!$A:$H,8,0)*(1-N2957),VLOOKUP('Прайс MILWAUKEE®'!$J2957,'Legend ACC'!$A:$H,8,0)*(1-N2957)/1.2)</f>
        <v>671</v>
      </c>
      <c r="N2957" s="98">
        <f>IF(OR(E2957="Принадлежности",E2957="Ручной инструмент"),$K$5,IF($K$4=0,0,IFERROR(VLOOKUP(Q2957,LEGEND!$V$4:$W$7,2,0),$K$4)))</f>
        <v>0</v>
      </c>
      <c r="O2957" s="103" t="s">
        <v>20</v>
      </c>
      <c r="P2957" s="102" t="s">
        <v>20</v>
      </c>
      <c r="Q2957" s="102" t="s">
        <v>20</v>
      </c>
      <c r="R2957" s="116" t="s">
        <v>9278</v>
      </c>
      <c r="S2957" s="114" t="s">
        <v>5035</v>
      </c>
      <c r="T2957" s="114">
        <v>50</v>
      </c>
      <c r="U2957" s="114">
        <v>80</v>
      </c>
      <c r="V2957" s="114">
        <v>200</v>
      </c>
      <c r="W2957" s="115">
        <v>5.3999999999999999E-2</v>
      </c>
    </row>
    <row r="2958" spans="2:23" ht="51">
      <c r="B2958" s="95" t="s">
        <v>20807</v>
      </c>
      <c r="C2958" s="95" t="s">
        <v>20</v>
      </c>
      <c r="D2958" s="95" t="s">
        <v>20</v>
      </c>
      <c r="E2958" s="95" t="s">
        <v>17246</v>
      </c>
      <c r="F2958" s="95" t="s">
        <v>17266</v>
      </c>
      <c r="G2958" s="95" t="s">
        <v>17308</v>
      </c>
      <c r="H2958" s="14" t="s">
        <v>20821</v>
      </c>
      <c r="I2958" s="95" t="s">
        <v>9279</v>
      </c>
      <c r="J2958" s="120" t="s">
        <v>15629</v>
      </c>
      <c r="K2958" s="106" t="s">
        <v>9280</v>
      </c>
      <c r="L2958" s="95" t="s">
        <v>9279</v>
      </c>
      <c r="M2958" s="97">
        <f>IF($K$6="с учетом НДС",VLOOKUP('Прайс MILWAUKEE®'!$J2958,'Legend ACC'!$A:$H,8,0)*(1-N2958),VLOOKUP('Прайс MILWAUKEE®'!$J2958,'Legend ACC'!$A:$H,8,0)*(1-N2958)/1.2)</f>
        <v>418.00000000000006</v>
      </c>
      <c r="N2958" s="98">
        <f>IF(OR(E2958="Принадлежности",E2958="Ручной инструмент"),$K$5,IF($K$4=0,0,IFERROR(VLOOKUP(Q2958,LEGEND!$V$4:$W$7,2,0),$K$4)))</f>
        <v>0</v>
      </c>
      <c r="O2958" s="103" t="s">
        <v>20</v>
      </c>
      <c r="P2958" s="102" t="s">
        <v>20</v>
      </c>
      <c r="Q2958" s="102" t="s">
        <v>20</v>
      </c>
      <c r="R2958" s="116" t="s">
        <v>9281</v>
      </c>
      <c r="S2958" s="114" t="s">
        <v>5601</v>
      </c>
      <c r="T2958" s="114">
        <v>130</v>
      </c>
      <c r="U2958" s="114">
        <v>101</v>
      </c>
      <c r="V2958" s="114">
        <v>50</v>
      </c>
      <c r="W2958" s="115">
        <v>0.23200000000000001</v>
      </c>
    </row>
    <row r="2959" spans="2:23" ht="51">
      <c r="B2959" s="95" t="s">
        <v>20807</v>
      </c>
      <c r="C2959" s="95" t="s">
        <v>20</v>
      </c>
      <c r="D2959" s="95" t="s">
        <v>20</v>
      </c>
      <c r="E2959" s="95" t="s">
        <v>17246</v>
      </c>
      <c r="F2959" s="95" t="s">
        <v>17266</v>
      </c>
      <c r="G2959" s="95" t="s">
        <v>17308</v>
      </c>
      <c r="H2959" s="14" t="s">
        <v>20821</v>
      </c>
      <c r="I2959" s="95" t="s">
        <v>9282</v>
      </c>
      <c r="J2959" s="120" t="s">
        <v>15630</v>
      </c>
      <c r="K2959" s="106" t="s">
        <v>9283</v>
      </c>
      <c r="L2959" s="95" t="s">
        <v>9282</v>
      </c>
      <c r="M2959" s="97">
        <f>IF($K$6="с учетом НДС",VLOOKUP('Прайс MILWAUKEE®'!$J2959,'Legend ACC'!$A:$H,8,0)*(1-N2959),VLOOKUP('Прайс MILWAUKEE®'!$J2959,'Legend ACC'!$A:$H,8,0)*(1-N2959)/1.2)</f>
        <v>407.00000000000006</v>
      </c>
      <c r="N2959" s="98">
        <f>IF(OR(E2959="Принадлежности",E2959="Ручной инструмент"),$K$5,IF($K$4=0,0,IFERROR(VLOOKUP(Q2959,LEGEND!$V$4:$W$7,2,0),$K$4)))</f>
        <v>0</v>
      </c>
      <c r="O2959" s="103" t="s">
        <v>20</v>
      </c>
      <c r="P2959" s="102" t="s">
        <v>20</v>
      </c>
      <c r="Q2959" s="102" t="s">
        <v>20</v>
      </c>
      <c r="R2959" s="116" t="s">
        <v>9284</v>
      </c>
      <c r="S2959" s="114" t="s">
        <v>5601</v>
      </c>
      <c r="T2959" s="114">
        <v>130</v>
      </c>
      <c r="U2959" s="114">
        <v>101</v>
      </c>
      <c r="V2959" s="114">
        <v>50</v>
      </c>
      <c r="W2959" s="115">
        <v>0.19500000000000001</v>
      </c>
    </row>
    <row r="2960" spans="2:23" ht="51">
      <c r="B2960" s="95" t="s">
        <v>20807</v>
      </c>
      <c r="C2960" s="95" t="s">
        <v>20</v>
      </c>
      <c r="D2960" s="95" t="s">
        <v>20</v>
      </c>
      <c r="E2960" s="95" t="s">
        <v>17246</v>
      </c>
      <c r="F2960" s="95" t="s">
        <v>17266</v>
      </c>
      <c r="G2960" s="95" t="s">
        <v>17308</v>
      </c>
      <c r="H2960" s="14" t="s">
        <v>20821</v>
      </c>
      <c r="I2960" s="95" t="s">
        <v>9285</v>
      </c>
      <c r="J2960" s="120" t="s">
        <v>15631</v>
      </c>
      <c r="K2960" s="106" t="s">
        <v>9286</v>
      </c>
      <c r="L2960" s="95" t="s">
        <v>9285</v>
      </c>
      <c r="M2960" s="97">
        <f>IF($K$6="с учетом НДС",VLOOKUP('Прайс MILWAUKEE®'!$J2960,'Legend ACC'!$A:$H,8,0)*(1-N2960),VLOOKUP('Прайс MILWAUKEE®'!$J2960,'Legend ACC'!$A:$H,8,0)*(1-N2960)/1.2)</f>
        <v>396.00000000000006</v>
      </c>
      <c r="N2960" s="98">
        <f>IF(OR(E2960="Принадлежности",E2960="Ручной инструмент"),$K$5,IF($K$4=0,0,IFERROR(VLOOKUP(Q2960,LEGEND!$V$4:$W$7,2,0),$K$4)))</f>
        <v>0</v>
      </c>
      <c r="O2960" s="103" t="s">
        <v>20</v>
      </c>
      <c r="P2960" s="102" t="s">
        <v>20</v>
      </c>
      <c r="Q2960" s="102" t="s">
        <v>20</v>
      </c>
      <c r="R2960" s="116" t="s">
        <v>9287</v>
      </c>
      <c r="S2960" s="114" t="s">
        <v>5601</v>
      </c>
      <c r="T2960" s="114">
        <v>130</v>
      </c>
      <c r="U2960" s="114">
        <v>101</v>
      </c>
      <c r="V2960" s="114">
        <v>50</v>
      </c>
      <c r="W2960" s="115">
        <v>0.154</v>
      </c>
    </row>
    <row r="2961" spans="2:23" ht="51">
      <c r="B2961" s="95" t="s">
        <v>20807</v>
      </c>
      <c r="C2961" s="95" t="s">
        <v>20</v>
      </c>
      <c r="D2961" s="95" t="s">
        <v>20</v>
      </c>
      <c r="E2961" s="95" t="s">
        <v>17246</v>
      </c>
      <c r="F2961" s="95" t="s">
        <v>17266</v>
      </c>
      <c r="G2961" s="95" t="s">
        <v>17308</v>
      </c>
      <c r="H2961" s="14" t="s">
        <v>20821</v>
      </c>
      <c r="I2961" s="95" t="s">
        <v>9288</v>
      </c>
      <c r="J2961" s="120" t="s">
        <v>15632</v>
      </c>
      <c r="K2961" s="106" t="s">
        <v>9289</v>
      </c>
      <c r="L2961" s="95" t="s">
        <v>9288</v>
      </c>
      <c r="M2961" s="97">
        <f>IF($K$6="с учетом НДС",VLOOKUP('Прайс MILWAUKEE®'!$J2961,'Legend ACC'!$A:$H,8,0)*(1-N2961),VLOOKUP('Прайс MILWAUKEE®'!$J2961,'Legend ACC'!$A:$H,8,0)*(1-N2961)/1.2)</f>
        <v>396.00000000000006</v>
      </c>
      <c r="N2961" s="98">
        <f>IF(OR(E2961="Принадлежности",E2961="Ручной инструмент"),$K$5,IF($K$4=0,0,IFERROR(VLOOKUP(Q2961,LEGEND!$V$4:$W$7,2,0),$K$4)))</f>
        <v>0</v>
      </c>
      <c r="O2961" s="103" t="s">
        <v>20</v>
      </c>
      <c r="P2961" s="102" t="s">
        <v>20</v>
      </c>
      <c r="Q2961" s="102" t="s">
        <v>20</v>
      </c>
      <c r="R2961" s="116" t="s">
        <v>9290</v>
      </c>
      <c r="S2961" s="114" t="s">
        <v>5601</v>
      </c>
      <c r="T2961" s="114">
        <v>130</v>
      </c>
      <c r="U2961" s="114">
        <v>101</v>
      </c>
      <c r="V2961" s="114">
        <v>50</v>
      </c>
      <c r="W2961" s="115">
        <v>0.14499999999999999</v>
      </c>
    </row>
    <row r="2962" spans="2:23" ht="51">
      <c r="B2962" s="95" t="s">
        <v>20807</v>
      </c>
      <c r="C2962" s="95" t="s">
        <v>20</v>
      </c>
      <c r="D2962" s="95" t="s">
        <v>20</v>
      </c>
      <c r="E2962" s="95" t="s">
        <v>17246</v>
      </c>
      <c r="F2962" s="95" t="s">
        <v>17266</v>
      </c>
      <c r="G2962" s="95" t="s">
        <v>17308</v>
      </c>
      <c r="H2962" s="14" t="s">
        <v>20821</v>
      </c>
      <c r="I2962" s="95" t="s">
        <v>9291</v>
      </c>
      <c r="J2962" s="120" t="s">
        <v>15633</v>
      </c>
      <c r="K2962" s="106" t="s">
        <v>9292</v>
      </c>
      <c r="L2962" s="95" t="s">
        <v>9291</v>
      </c>
      <c r="M2962" s="97">
        <f>IF($K$6="с учетом НДС",VLOOKUP('Прайс MILWAUKEE®'!$J2962,'Legend ACC'!$A:$H,8,0)*(1-N2962),VLOOKUP('Прайс MILWAUKEE®'!$J2962,'Legend ACC'!$A:$H,8,0)*(1-N2962)/1.2)</f>
        <v>396.00000000000006</v>
      </c>
      <c r="N2962" s="98">
        <f>IF(OR(E2962="Принадлежности",E2962="Ручной инструмент"),$K$5,IF($K$4=0,0,IFERROR(VLOOKUP(Q2962,LEGEND!$V$4:$W$7,2,0),$K$4)))</f>
        <v>0</v>
      </c>
      <c r="O2962" s="103" t="s">
        <v>20</v>
      </c>
      <c r="P2962" s="102" t="s">
        <v>20</v>
      </c>
      <c r="Q2962" s="102" t="s">
        <v>20</v>
      </c>
      <c r="R2962" s="116" t="s">
        <v>9293</v>
      </c>
      <c r="S2962" s="114" t="s">
        <v>5601</v>
      </c>
      <c r="T2962" s="114">
        <v>130</v>
      </c>
      <c r="U2962" s="114">
        <v>101</v>
      </c>
      <c r="V2962" s="114">
        <v>50</v>
      </c>
      <c r="W2962" s="115">
        <v>0.12</v>
      </c>
    </row>
    <row r="2963" spans="2:23" ht="51">
      <c r="B2963" s="95" t="s">
        <v>20807</v>
      </c>
      <c r="C2963" s="95" t="s">
        <v>20</v>
      </c>
      <c r="D2963" s="95" t="s">
        <v>20</v>
      </c>
      <c r="E2963" s="95" t="s">
        <v>17246</v>
      </c>
      <c r="F2963" s="95" t="s">
        <v>17266</v>
      </c>
      <c r="G2963" s="95" t="s">
        <v>17308</v>
      </c>
      <c r="H2963" s="14" t="s">
        <v>20821</v>
      </c>
      <c r="I2963" s="95" t="s">
        <v>9294</v>
      </c>
      <c r="J2963" s="120" t="s">
        <v>15634</v>
      </c>
      <c r="K2963" s="106" t="s">
        <v>9295</v>
      </c>
      <c r="L2963" s="95" t="s">
        <v>9294</v>
      </c>
      <c r="M2963" s="97">
        <f>IF($K$6="с учетом НДС",VLOOKUP('Прайс MILWAUKEE®'!$J2963,'Legend ACC'!$A:$H,8,0)*(1-N2963),VLOOKUP('Прайс MILWAUKEE®'!$J2963,'Legend ACC'!$A:$H,8,0)*(1-N2963)/1.2)</f>
        <v>396.00000000000006</v>
      </c>
      <c r="N2963" s="98">
        <f>IF(OR(E2963="Принадлежности",E2963="Ручной инструмент"),$K$5,IF($K$4=0,0,IFERROR(VLOOKUP(Q2963,LEGEND!$V$4:$W$7,2,0),$K$4)))</f>
        <v>0</v>
      </c>
      <c r="O2963" s="103" t="s">
        <v>20</v>
      </c>
      <c r="P2963" s="102" t="s">
        <v>20</v>
      </c>
      <c r="Q2963" s="102" t="s">
        <v>20</v>
      </c>
      <c r="R2963" s="116" t="s">
        <v>9296</v>
      </c>
      <c r="S2963" s="114" t="s">
        <v>5601</v>
      </c>
      <c r="T2963" s="114">
        <v>130</v>
      </c>
      <c r="U2963" s="114">
        <v>101</v>
      </c>
      <c r="V2963" s="114">
        <v>50</v>
      </c>
      <c r="W2963" s="115">
        <v>0.13900000000000001</v>
      </c>
    </row>
    <row r="2964" spans="2:23" ht="51">
      <c r="B2964" s="95" t="s">
        <v>20807</v>
      </c>
      <c r="C2964" s="95" t="s">
        <v>20</v>
      </c>
      <c r="D2964" s="95" t="s">
        <v>20</v>
      </c>
      <c r="E2964" s="95" t="s">
        <v>17246</v>
      </c>
      <c r="F2964" s="95" t="s">
        <v>17266</v>
      </c>
      <c r="G2964" s="95" t="s">
        <v>17308</v>
      </c>
      <c r="H2964" s="14" t="s">
        <v>20821</v>
      </c>
      <c r="I2964" s="95" t="s">
        <v>9297</v>
      </c>
      <c r="J2964" s="120" t="s">
        <v>15635</v>
      </c>
      <c r="K2964" s="106" t="s">
        <v>9298</v>
      </c>
      <c r="L2964" s="95" t="s">
        <v>9297</v>
      </c>
      <c r="M2964" s="97">
        <f>IF($K$6="с учетом НДС",VLOOKUP('Прайс MILWAUKEE®'!$J2964,'Legend ACC'!$A:$H,8,0)*(1-N2964),VLOOKUP('Прайс MILWAUKEE®'!$J2964,'Legend ACC'!$A:$H,8,0)*(1-N2964)/1.2)</f>
        <v>517</v>
      </c>
      <c r="N2964" s="98">
        <f>IF(OR(E2964="Принадлежности",E2964="Ручной инструмент"),$K$5,IF($K$4=0,0,IFERROR(VLOOKUP(Q2964,LEGEND!$V$4:$W$7,2,0),$K$4)))</f>
        <v>0</v>
      </c>
      <c r="O2964" s="103" t="s">
        <v>20</v>
      </c>
      <c r="P2964" s="102" t="s">
        <v>20</v>
      </c>
      <c r="Q2964" s="102" t="s">
        <v>20</v>
      </c>
      <c r="R2964" s="116" t="s">
        <v>9299</v>
      </c>
      <c r="S2964" s="114" t="s">
        <v>5601</v>
      </c>
      <c r="T2964" s="114">
        <v>130</v>
      </c>
      <c r="U2964" s="114">
        <v>77</v>
      </c>
      <c r="V2964" s="114">
        <v>55</v>
      </c>
      <c r="W2964" s="115">
        <v>0.27400000000000002</v>
      </c>
    </row>
    <row r="2965" spans="2:23" ht="51">
      <c r="B2965" s="95" t="s">
        <v>20807</v>
      </c>
      <c r="C2965" s="95" t="s">
        <v>20</v>
      </c>
      <c r="D2965" s="95" t="s">
        <v>20</v>
      </c>
      <c r="E2965" s="95" t="s">
        <v>17246</v>
      </c>
      <c r="F2965" s="95" t="s">
        <v>17266</v>
      </c>
      <c r="G2965" s="95" t="s">
        <v>17308</v>
      </c>
      <c r="H2965" s="14" t="s">
        <v>20821</v>
      </c>
      <c r="I2965" s="95" t="s">
        <v>9300</v>
      </c>
      <c r="J2965" s="120" t="s">
        <v>15636</v>
      </c>
      <c r="K2965" s="106" t="s">
        <v>9301</v>
      </c>
      <c r="L2965" s="95" t="s">
        <v>9300</v>
      </c>
      <c r="M2965" s="97">
        <f>IF($K$6="с учетом НДС",VLOOKUP('Прайс MILWAUKEE®'!$J2965,'Legend ACC'!$A:$H,8,0)*(1-N2965),VLOOKUP('Прайс MILWAUKEE®'!$J2965,'Legend ACC'!$A:$H,8,0)*(1-N2965)/1.2)</f>
        <v>495.00000000000006</v>
      </c>
      <c r="N2965" s="98">
        <f>IF(OR(E2965="Принадлежности",E2965="Ручной инструмент"),$K$5,IF($K$4=0,0,IFERROR(VLOOKUP(Q2965,LEGEND!$V$4:$W$7,2,0),$K$4)))</f>
        <v>0</v>
      </c>
      <c r="O2965" s="103" t="s">
        <v>20</v>
      </c>
      <c r="P2965" s="102" t="s">
        <v>20</v>
      </c>
      <c r="Q2965" s="102" t="s">
        <v>20</v>
      </c>
      <c r="R2965" s="116" t="s">
        <v>9302</v>
      </c>
      <c r="S2965" s="114" t="s">
        <v>5601</v>
      </c>
      <c r="T2965" s="114">
        <v>130</v>
      </c>
      <c r="U2965" s="114">
        <v>77</v>
      </c>
      <c r="V2965" s="114">
        <v>55</v>
      </c>
      <c r="W2965" s="115">
        <v>0.22</v>
      </c>
    </row>
    <row r="2966" spans="2:23" ht="51">
      <c r="B2966" s="95" t="s">
        <v>20807</v>
      </c>
      <c r="C2966" s="95" t="s">
        <v>20</v>
      </c>
      <c r="D2966" s="95" t="s">
        <v>20</v>
      </c>
      <c r="E2966" s="95" t="s">
        <v>17246</v>
      </c>
      <c r="F2966" s="95" t="s">
        <v>17266</v>
      </c>
      <c r="G2966" s="95" t="s">
        <v>17308</v>
      </c>
      <c r="H2966" s="14" t="s">
        <v>20821</v>
      </c>
      <c r="I2966" s="95" t="s">
        <v>9303</v>
      </c>
      <c r="J2966" s="120" t="s">
        <v>15637</v>
      </c>
      <c r="K2966" s="106" t="s">
        <v>9304</v>
      </c>
      <c r="L2966" s="95" t="s">
        <v>9303</v>
      </c>
      <c r="M2966" s="97">
        <f>IF($K$6="с учетом НДС",VLOOKUP('Прайс MILWAUKEE®'!$J2966,'Legend ACC'!$A:$H,8,0)*(1-N2966),VLOOKUP('Прайс MILWAUKEE®'!$J2966,'Legend ACC'!$A:$H,8,0)*(1-N2966)/1.2)</f>
        <v>484.00000000000006</v>
      </c>
      <c r="N2966" s="98">
        <f>IF(OR(E2966="Принадлежности",E2966="Ручной инструмент"),$K$5,IF($K$4=0,0,IFERROR(VLOOKUP(Q2966,LEGEND!$V$4:$W$7,2,0),$K$4)))</f>
        <v>0</v>
      </c>
      <c r="O2966" s="103" t="s">
        <v>20</v>
      </c>
      <c r="P2966" s="102" t="s">
        <v>20</v>
      </c>
      <c r="Q2966" s="102" t="s">
        <v>20</v>
      </c>
      <c r="R2966" s="116" t="s">
        <v>9305</v>
      </c>
      <c r="S2966" s="114" t="s">
        <v>5601</v>
      </c>
      <c r="T2966" s="114">
        <v>130</v>
      </c>
      <c r="U2966" s="114">
        <v>77</v>
      </c>
      <c r="V2966" s="114">
        <v>55</v>
      </c>
      <c r="W2966" s="115">
        <v>0.17399999999999999</v>
      </c>
    </row>
    <row r="2967" spans="2:23" ht="51">
      <c r="B2967" s="95" t="s">
        <v>20807</v>
      </c>
      <c r="C2967" s="95" t="s">
        <v>20</v>
      </c>
      <c r="D2967" s="95" t="s">
        <v>20</v>
      </c>
      <c r="E2967" s="95" t="s">
        <v>17246</v>
      </c>
      <c r="F2967" s="95" t="s">
        <v>17266</v>
      </c>
      <c r="G2967" s="95" t="s">
        <v>17308</v>
      </c>
      <c r="H2967" s="14" t="s">
        <v>20821</v>
      </c>
      <c r="I2967" s="95" t="s">
        <v>9306</v>
      </c>
      <c r="J2967" s="120" t="s">
        <v>15638</v>
      </c>
      <c r="K2967" s="106" t="s">
        <v>9307</v>
      </c>
      <c r="L2967" s="95" t="s">
        <v>9306</v>
      </c>
      <c r="M2967" s="97">
        <f>IF($K$6="с учетом НДС",VLOOKUP('Прайс MILWAUKEE®'!$J2967,'Legend ACC'!$A:$H,8,0)*(1-N2967),VLOOKUP('Прайс MILWAUKEE®'!$J2967,'Legend ACC'!$A:$H,8,0)*(1-N2967)/1.2)</f>
        <v>484.00000000000006</v>
      </c>
      <c r="N2967" s="98">
        <f>IF(OR(E2967="Принадлежности",E2967="Ручной инструмент"),$K$5,IF($K$4=0,0,IFERROR(VLOOKUP(Q2967,LEGEND!$V$4:$W$7,2,0),$K$4)))</f>
        <v>0</v>
      </c>
      <c r="O2967" s="103" t="s">
        <v>20</v>
      </c>
      <c r="P2967" s="102" t="s">
        <v>20</v>
      </c>
      <c r="Q2967" s="102" t="s">
        <v>20</v>
      </c>
      <c r="R2967" s="116" t="s">
        <v>9308</v>
      </c>
      <c r="S2967" s="114" t="s">
        <v>5601</v>
      </c>
      <c r="T2967" s="114">
        <v>130</v>
      </c>
      <c r="U2967" s="114">
        <v>77</v>
      </c>
      <c r="V2967" s="114">
        <v>55</v>
      </c>
      <c r="W2967" s="115">
        <v>0.17</v>
      </c>
    </row>
    <row r="2968" spans="2:23" ht="51">
      <c r="B2968" s="95" t="s">
        <v>20807</v>
      </c>
      <c r="C2968" s="95" t="s">
        <v>20</v>
      </c>
      <c r="D2968" s="95" t="s">
        <v>20</v>
      </c>
      <c r="E2968" s="95" t="s">
        <v>17246</v>
      </c>
      <c r="F2968" s="95" t="s">
        <v>17266</v>
      </c>
      <c r="G2968" s="95" t="s">
        <v>17308</v>
      </c>
      <c r="H2968" s="14" t="s">
        <v>20821</v>
      </c>
      <c r="I2968" s="95" t="s">
        <v>9309</v>
      </c>
      <c r="J2968" s="120" t="s">
        <v>15639</v>
      </c>
      <c r="K2968" s="106" t="s">
        <v>9310</v>
      </c>
      <c r="L2968" s="95" t="s">
        <v>9309</v>
      </c>
      <c r="M2968" s="97">
        <f>IF($K$6="с учетом НДС",VLOOKUP('Прайс MILWAUKEE®'!$J2968,'Legend ACC'!$A:$H,8,0)*(1-N2968),VLOOKUP('Прайс MILWAUKEE®'!$J2968,'Legend ACC'!$A:$H,8,0)*(1-N2968)/1.2)</f>
        <v>484.00000000000006</v>
      </c>
      <c r="N2968" s="98">
        <f>IF(OR(E2968="Принадлежности",E2968="Ручной инструмент"),$K$5,IF($K$4=0,0,IFERROR(VLOOKUP(Q2968,LEGEND!$V$4:$W$7,2,0),$K$4)))</f>
        <v>0</v>
      </c>
      <c r="O2968" s="103" t="s">
        <v>20</v>
      </c>
      <c r="P2968" s="102" t="s">
        <v>20</v>
      </c>
      <c r="Q2968" s="102" t="s">
        <v>20</v>
      </c>
      <c r="R2968" s="116" t="s">
        <v>9311</v>
      </c>
      <c r="S2968" s="114" t="s">
        <v>5601</v>
      </c>
      <c r="T2968" s="114">
        <v>130</v>
      </c>
      <c r="U2968" s="114">
        <v>77</v>
      </c>
      <c r="V2968" s="114">
        <v>55</v>
      </c>
      <c r="W2968" s="115">
        <v>0.16500000000000001</v>
      </c>
    </row>
    <row r="2969" spans="2:23" ht="51">
      <c r="B2969" s="95" t="s">
        <v>20807</v>
      </c>
      <c r="C2969" s="95" t="s">
        <v>20</v>
      </c>
      <c r="D2969" s="95" t="s">
        <v>20</v>
      </c>
      <c r="E2969" s="95" t="s">
        <v>17246</v>
      </c>
      <c r="F2969" s="95" t="s">
        <v>17266</v>
      </c>
      <c r="G2969" s="95" t="s">
        <v>17308</v>
      </c>
      <c r="H2969" s="14" t="s">
        <v>20821</v>
      </c>
      <c r="I2969" s="95" t="s">
        <v>9312</v>
      </c>
      <c r="J2969" s="120" t="s">
        <v>15640</v>
      </c>
      <c r="K2969" s="106" t="s">
        <v>9313</v>
      </c>
      <c r="L2969" s="95" t="s">
        <v>9312</v>
      </c>
      <c r="M2969" s="97">
        <f>IF($K$6="с учетом НДС",VLOOKUP('Прайс MILWAUKEE®'!$J2969,'Legend ACC'!$A:$H,8,0)*(1-N2969),VLOOKUP('Прайс MILWAUKEE®'!$J2969,'Legend ACC'!$A:$H,8,0)*(1-N2969)/1.2)</f>
        <v>484.00000000000006</v>
      </c>
      <c r="N2969" s="98">
        <f>IF(OR(E2969="Принадлежности",E2969="Ручной инструмент"),$K$5,IF($K$4=0,0,IFERROR(VLOOKUP(Q2969,LEGEND!$V$4:$W$7,2,0),$K$4)))</f>
        <v>0</v>
      </c>
      <c r="O2969" s="103" t="s">
        <v>20</v>
      </c>
      <c r="P2969" s="102" t="s">
        <v>20</v>
      </c>
      <c r="Q2969" s="102" t="s">
        <v>20</v>
      </c>
      <c r="R2969" s="116" t="s">
        <v>9314</v>
      </c>
      <c r="S2969" s="114" t="s">
        <v>5601</v>
      </c>
      <c r="T2969" s="114">
        <v>130</v>
      </c>
      <c r="U2969" s="114">
        <v>77</v>
      </c>
      <c r="V2969" s="114">
        <v>55</v>
      </c>
      <c r="W2969" s="115">
        <v>0.159</v>
      </c>
    </row>
    <row r="2970" spans="2:23" ht="51">
      <c r="B2970" s="95" t="s">
        <v>20807</v>
      </c>
      <c r="C2970" s="95" t="s">
        <v>20</v>
      </c>
      <c r="D2970" s="95" t="s">
        <v>20</v>
      </c>
      <c r="E2970" s="95" t="s">
        <v>17246</v>
      </c>
      <c r="F2970" s="95" t="s">
        <v>17268</v>
      </c>
      <c r="G2970" s="95" t="s">
        <v>8498</v>
      </c>
      <c r="H2970" s="14" t="s">
        <v>20867</v>
      </c>
      <c r="I2970" s="95" t="s">
        <v>9315</v>
      </c>
      <c r="J2970" s="120" t="s">
        <v>15641</v>
      </c>
      <c r="K2970" s="106" t="s">
        <v>9316</v>
      </c>
      <c r="L2970" s="95" t="s">
        <v>9315</v>
      </c>
      <c r="M2970" s="97">
        <f>IF($K$6="с учетом НДС",VLOOKUP('Прайс MILWAUKEE®'!$J2970,'Legend ACC'!$A:$H,8,0)*(1-N2970),VLOOKUP('Прайс MILWAUKEE®'!$J2970,'Legend ACC'!$A:$H,8,0)*(1-N2970)/1.2)</f>
        <v>1639.0000000000002</v>
      </c>
      <c r="N2970" s="98">
        <f>IF(OR(E2970="Принадлежности",E2970="Ручной инструмент"),$K$5,IF($K$4=0,0,IFERROR(VLOOKUP(Q2970,LEGEND!$V$4:$W$7,2,0),$K$4)))</f>
        <v>0</v>
      </c>
      <c r="O2970" s="103" t="s">
        <v>20</v>
      </c>
      <c r="P2970" s="102" t="s">
        <v>20</v>
      </c>
      <c r="Q2970" s="102" t="s">
        <v>20</v>
      </c>
      <c r="R2970" s="116" t="s">
        <v>9317</v>
      </c>
      <c r="S2970" s="114" t="s">
        <v>5035</v>
      </c>
      <c r="T2970" s="114">
        <v>50</v>
      </c>
      <c r="U2970" s="114">
        <v>500</v>
      </c>
      <c r="V2970" s="114">
        <v>80</v>
      </c>
      <c r="W2970" s="115">
        <v>0.28000000000000003</v>
      </c>
    </row>
    <row r="2971" spans="2:23" ht="38.25">
      <c r="B2971" s="95" t="s">
        <v>20807</v>
      </c>
      <c r="C2971" s="95" t="s">
        <v>20</v>
      </c>
      <c r="D2971" s="95" t="s">
        <v>20</v>
      </c>
      <c r="E2971" s="95" t="s">
        <v>17246</v>
      </c>
      <c r="F2971" s="95" t="s">
        <v>17260</v>
      </c>
      <c r="G2971" s="95" t="s">
        <v>17277</v>
      </c>
      <c r="H2971" s="14" t="s">
        <v>20820</v>
      </c>
      <c r="I2971" s="95" t="s">
        <v>9318</v>
      </c>
      <c r="J2971" s="120" t="s">
        <v>15642</v>
      </c>
      <c r="K2971" s="106" t="s">
        <v>9319</v>
      </c>
      <c r="L2971" s="95" t="s">
        <v>9318</v>
      </c>
      <c r="M2971" s="97">
        <f>IF($K$6="с учетом НДС",VLOOKUP('Прайс MILWAUKEE®'!$J2971,'Legend ACC'!$A:$H,8,0)*(1-N2971),VLOOKUP('Прайс MILWAUKEE®'!$J2971,'Legend ACC'!$A:$H,8,0)*(1-N2971)/1.2)</f>
        <v>902.00000000000011</v>
      </c>
      <c r="N2971" s="98">
        <f>IF(OR(E2971="Принадлежности",E2971="Ручной инструмент"),$K$5,IF($K$4=0,0,IFERROR(VLOOKUP(Q2971,LEGEND!$V$4:$W$7,2,0),$K$4)))</f>
        <v>0</v>
      </c>
      <c r="O2971" s="103" t="s">
        <v>20</v>
      </c>
      <c r="P2971" s="102" t="s">
        <v>20</v>
      </c>
      <c r="Q2971" s="102" t="s">
        <v>20</v>
      </c>
      <c r="R2971" s="116" t="s">
        <v>9320</v>
      </c>
      <c r="S2971" s="114" t="s">
        <v>5035</v>
      </c>
      <c r="T2971" s="114">
        <v>160</v>
      </c>
      <c r="U2971" s="114">
        <v>5</v>
      </c>
      <c r="V2971" s="114">
        <v>90</v>
      </c>
      <c r="W2971" s="115">
        <v>2.4E-2</v>
      </c>
    </row>
    <row r="2972" spans="2:23" ht="25.5">
      <c r="B2972" s="95" t="s">
        <v>20807</v>
      </c>
      <c r="C2972" s="95" t="s">
        <v>20</v>
      </c>
      <c r="D2972" s="95" t="s">
        <v>20</v>
      </c>
      <c r="E2972" s="95" t="s">
        <v>17246</v>
      </c>
      <c r="F2972" s="95" t="s">
        <v>17268</v>
      </c>
      <c r="G2972" s="95" t="s">
        <v>8498</v>
      </c>
      <c r="H2972" s="14" t="s">
        <v>20867</v>
      </c>
      <c r="I2972" s="95" t="s">
        <v>9321</v>
      </c>
      <c r="J2972" s="120" t="s">
        <v>15643</v>
      </c>
      <c r="K2972" s="106" t="s">
        <v>9322</v>
      </c>
      <c r="L2972" s="95" t="s">
        <v>9321</v>
      </c>
      <c r="M2972" s="97">
        <f>IF($K$6="с учетом НДС",VLOOKUP('Прайс MILWAUKEE®'!$J2972,'Legend ACC'!$A:$H,8,0)*(1-N2972),VLOOKUP('Прайс MILWAUKEE®'!$J2972,'Legend ACC'!$A:$H,8,0)*(1-N2972)/1.2)</f>
        <v>242.00000000000003</v>
      </c>
      <c r="N2972" s="98">
        <f>IF(OR(E2972="Принадлежности",E2972="Ручной инструмент"),$K$5,IF($K$4=0,0,IFERROR(VLOOKUP(Q2972,LEGEND!$V$4:$W$7,2,0),$K$4)))</f>
        <v>0</v>
      </c>
      <c r="O2972" s="103" t="s">
        <v>20</v>
      </c>
      <c r="P2972" s="102" t="s">
        <v>20</v>
      </c>
      <c r="Q2972" s="102" t="s">
        <v>20</v>
      </c>
      <c r="R2972" s="116" t="s">
        <v>9323</v>
      </c>
      <c r="S2972" s="114" t="s">
        <v>964</v>
      </c>
      <c r="T2972" s="114">
        <v>117</v>
      </c>
      <c r="U2972" s="114">
        <v>95</v>
      </c>
      <c r="V2972" s="114">
        <v>18</v>
      </c>
      <c r="W2972" s="115">
        <v>4.3999999999999997E-2</v>
      </c>
    </row>
    <row r="2973" spans="2:23" ht="38.25">
      <c r="B2973" s="95" t="s">
        <v>20807</v>
      </c>
      <c r="C2973" s="95" t="s">
        <v>20</v>
      </c>
      <c r="D2973" s="95" t="s">
        <v>20</v>
      </c>
      <c r="E2973" s="95" t="s">
        <v>17246</v>
      </c>
      <c r="F2973" s="95" t="s">
        <v>17268</v>
      </c>
      <c r="G2973" s="95" t="s">
        <v>8498</v>
      </c>
      <c r="H2973" s="14" t="s">
        <v>20867</v>
      </c>
      <c r="I2973" s="95" t="s">
        <v>9324</v>
      </c>
      <c r="J2973" s="120" t="s">
        <v>15644</v>
      </c>
      <c r="K2973" s="106" t="s">
        <v>9325</v>
      </c>
      <c r="L2973" s="95" t="s">
        <v>9324</v>
      </c>
      <c r="M2973" s="97">
        <f>IF($K$6="с учетом НДС",VLOOKUP('Прайс MILWAUKEE®'!$J2973,'Legend ACC'!$A:$H,8,0)*(1-N2973),VLOOKUP('Прайс MILWAUKEE®'!$J2973,'Legend ACC'!$A:$H,8,0)*(1-N2973)/1.2)</f>
        <v>4246</v>
      </c>
      <c r="N2973" s="98">
        <f>IF(OR(E2973="Принадлежности",E2973="Ручной инструмент"),$K$5,IF($K$4=0,0,IFERROR(VLOOKUP(Q2973,LEGEND!$V$4:$W$7,2,0),$K$4)))</f>
        <v>0</v>
      </c>
      <c r="O2973" s="103" t="s">
        <v>20</v>
      </c>
      <c r="P2973" s="102" t="s">
        <v>20</v>
      </c>
      <c r="Q2973" s="102" t="s">
        <v>20</v>
      </c>
      <c r="R2973" s="116" t="s">
        <v>9326</v>
      </c>
      <c r="S2973" s="114" t="s">
        <v>5035</v>
      </c>
      <c r="T2973" s="114">
        <v>58</v>
      </c>
      <c r="U2973" s="114">
        <v>58</v>
      </c>
      <c r="V2973" s="114">
        <v>102</v>
      </c>
      <c r="W2973" s="115">
        <v>0.56200000000000006</v>
      </c>
    </row>
    <row r="2974" spans="2:23" ht="38.25">
      <c r="B2974" s="95" t="s">
        <v>20807</v>
      </c>
      <c r="C2974" s="95" t="s">
        <v>20</v>
      </c>
      <c r="D2974" s="95" t="s">
        <v>20</v>
      </c>
      <c r="E2974" s="95" t="s">
        <v>17246</v>
      </c>
      <c r="F2974" s="95" t="s">
        <v>17252</v>
      </c>
      <c r="G2974" s="95" t="s">
        <v>17258</v>
      </c>
      <c r="H2974" s="14" t="s">
        <v>20873</v>
      </c>
      <c r="I2974" s="95" t="s">
        <v>9327</v>
      </c>
      <c r="J2974" s="120" t="s">
        <v>15645</v>
      </c>
      <c r="K2974" s="106" t="s">
        <v>9328</v>
      </c>
      <c r="L2974" s="95" t="s">
        <v>9327</v>
      </c>
      <c r="M2974" s="97">
        <f>IF($K$6="с учетом НДС",VLOOKUP('Прайс MILWAUKEE®'!$J2974,'Legend ACC'!$A:$H,8,0)*(1-N2974),VLOOKUP('Прайс MILWAUKEE®'!$J2974,'Legend ACC'!$A:$H,8,0)*(1-N2974)/1.2)</f>
        <v>308</v>
      </c>
      <c r="N2974" s="98">
        <f>IF(OR(E2974="Принадлежности",E2974="Ручной инструмент"),$K$5,IF($K$4=0,0,IFERROR(VLOOKUP(Q2974,LEGEND!$V$4:$W$7,2,0),$K$4)))</f>
        <v>0</v>
      </c>
      <c r="O2974" s="103" t="s">
        <v>20</v>
      </c>
      <c r="P2974" s="102" t="s">
        <v>20</v>
      </c>
      <c r="Q2974" s="102" t="s">
        <v>20</v>
      </c>
      <c r="R2974" s="116" t="s">
        <v>9329</v>
      </c>
      <c r="S2974" s="114" t="s">
        <v>5035</v>
      </c>
      <c r="T2974" s="114">
        <v>24</v>
      </c>
      <c r="U2974" s="114">
        <v>37</v>
      </c>
      <c r="V2974" s="114">
        <v>175</v>
      </c>
      <c r="W2974" s="115">
        <v>3.5000000000000003E-2</v>
      </c>
    </row>
    <row r="2975" spans="2:23" ht="38.25">
      <c r="B2975" s="95" t="s">
        <v>20807</v>
      </c>
      <c r="C2975" s="95" t="s">
        <v>20</v>
      </c>
      <c r="D2975" s="95" t="s">
        <v>20</v>
      </c>
      <c r="E2975" s="95" t="s">
        <v>17246</v>
      </c>
      <c r="F2975" s="95" t="s">
        <v>17252</v>
      </c>
      <c r="G2975" s="95" t="s">
        <v>17258</v>
      </c>
      <c r="H2975" s="14" t="s">
        <v>20873</v>
      </c>
      <c r="I2975" s="95" t="s">
        <v>9330</v>
      </c>
      <c r="J2975" s="120" t="s">
        <v>15646</v>
      </c>
      <c r="K2975" s="106" t="s">
        <v>9331</v>
      </c>
      <c r="L2975" s="95" t="s">
        <v>9330</v>
      </c>
      <c r="M2975" s="97">
        <f>IF($K$6="с учетом НДС",VLOOKUP('Прайс MILWAUKEE®'!$J2975,'Legend ACC'!$A:$H,8,0)*(1-N2975),VLOOKUP('Прайс MILWAUKEE®'!$J2975,'Legend ACC'!$A:$H,8,0)*(1-N2975)/1.2)</f>
        <v>277.20000000000005</v>
      </c>
      <c r="N2975" s="98">
        <f>IF(OR(E2975="Принадлежности",E2975="Ручной инструмент"),$K$5,IF($K$4=0,0,IFERROR(VLOOKUP(Q2975,LEGEND!$V$4:$W$7,2,0),$K$4)))</f>
        <v>0</v>
      </c>
      <c r="O2975" s="103" t="s">
        <v>20</v>
      </c>
      <c r="P2975" s="102" t="s">
        <v>20</v>
      </c>
      <c r="Q2975" s="102" t="s">
        <v>20</v>
      </c>
      <c r="R2975" s="116" t="s">
        <v>9332</v>
      </c>
      <c r="S2975" s="114" t="s">
        <v>5035</v>
      </c>
      <c r="T2975" s="114">
        <v>10</v>
      </c>
      <c r="U2975" s="114">
        <v>37</v>
      </c>
      <c r="V2975" s="114">
        <v>175</v>
      </c>
      <c r="W2975" s="115">
        <v>0.04</v>
      </c>
    </row>
    <row r="2976" spans="2:23" ht="38.25">
      <c r="B2976" s="95" t="s">
        <v>20807</v>
      </c>
      <c r="C2976" s="95" t="s">
        <v>20</v>
      </c>
      <c r="D2976" s="95" t="s">
        <v>20</v>
      </c>
      <c r="E2976" s="95" t="s">
        <v>17246</v>
      </c>
      <c r="F2976" s="95" t="s">
        <v>17295</v>
      </c>
      <c r="G2976" s="95" t="s">
        <v>17295</v>
      </c>
      <c r="H2976" s="14" t="s">
        <v>20874</v>
      </c>
      <c r="I2976" s="95" t="s">
        <v>9334</v>
      </c>
      <c r="J2976" s="120" t="s">
        <v>15647</v>
      </c>
      <c r="K2976" s="106" t="s">
        <v>9335</v>
      </c>
      <c r="L2976" s="95" t="s">
        <v>9334</v>
      </c>
      <c r="M2976" s="97">
        <f>IF($K$6="с учетом НДС",VLOOKUP('Прайс MILWAUKEE®'!$J2976,'Legend ACC'!$A:$H,8,0)*(1-N2976),VLOOKUP('Прайс MILWAUKEE®'!$J2976,'Legend ACC'!$A:$H,8,0)*(1-N2976)/1.2)</f>
        <v>660</v>
      </c>
      <c r="N2976" s="98">
        <f>IF(OR(E2976="Принадлежности",E2976="Ручной инструмент"),$K$5,IF($K$4=0,0,IFERROR(VLOOKUP(Q2976,LEGEND!$V$4:$W$7,2,0),$K$4)))</f>
        <v>0</v>
      </c>
      <c r="O2976" s="103" t="s">
        <v>20</v>
      </c>
      <c r="P2976" s="102" t="s">
        <v>20</v>
      </c>
      <c r="Q2976" s="102" t="s">
        <v>20</v>
      </c>
      <c r="R2976" s="116" t="s">
        <v>9336</v>
      </c>
      <c r="S2976" s="114" t="s">
        <v>5035</v>
      </c>
      <c r="T2976" s="114">
        <v>37</v>
      </c>
      <c r="U2976" s="114">
        <v>37</v>
      </c>
      <c r="V2976" s="114">
        <v>310</v>
      </c>
      <c r="W2976" s="115">
        <v>0.251</v>
      </c>
    </row>
    <row r="2977" spans="2:23" ht="51">
      <c r="B2977" s="95" t="s">
        <v>20807</v>
      </c>
      <c r="C2977" s="95" t="s">
        <v>20</v>
      </c>
      <c r="D2977" s="95" t="s">
        <v>20</v>
      </c>
      <c r="E2977" s="95" t="s">
        <v>17246</v>
      </c>
      <c r="F2977" s="95" t="s">
        <v>17295</v>
      </c>
      <c r="G2977" s="95" t="s">
        <v>17295</v>
      </c>
      <c r="H2977" s="14" t="s">
        <v>20874</v>
      </c>
      <c r="I2977" s="95" t="s">
        <v>9337</v>
      </c>
      <c r="J2977" s="120" t="s">
        <v>15648</v>
      </c>
      <c r="K2977" s="106" t="s">
        <v>9338</v>
      </c>
      <c r="L2977" s="95" t="s">
        <v>9337</v>
      </c>
      <c r="M2977" s="97">
        <f>IF($K$6="с учетом НДС",VLOOKUP('Прайс MILWAUKEE®'!$J2977,'Legend ACC'!$A:$H,8,0)*(1-N2977),VLOOKUP('Прайс MILWAUKEE®'!$J2977,'Legend ACC'!$A:$H,8,0)*(1-N2977)/1.2)</f>
        <v>660</v>
      </c>
      <c r="N2977" s="98">
        <f>IF(OR(E2977="Принадлежности",E2977="Ручной инструмент"),$K$5,IF($K$4=0,0,IFERROR(VLOOKUP(Q2977,LEGEND!$V$4:$W$7,2,0),$K$4)))</f>
        <v>0</v>
      </c>
      <c r="O2977" s="103" t="s">
        <v>20</v>
      </c>
      <c r="P2977" s="102" t="s">
        <v>20</v>
      </c>
      <c r="Q2977" s="102" t="s">
        <v>20</v>
      </c>
      <c r="R2977" s="116" t="s">
        <v>9339</v>
      </c>
      <c r="S2977" s="114" t="s">
        <v>5035</v>
      </c>
      <c r="T2977" s="114">
        <v>37</v>
      </c>
      <c r="U2977" s="114">
        <v>37</v>
      </c>
      <c r="V2977" s="114">
        <v>305</v>
      </c>
      <c r="W2977" s="115">
        <v>0.254</v>
      </c>
    </row>
    <row r="2978" spans="2:23" ht="63.75">
      <c r="B2978" s="95" t="s">
        <v>20807</v>
      </c>
      <c r="C2978" s="95" t="s">
        <v>20</v>
      </c>
      <c r="D2978" s="95" t="s">
        <v>20</v>
      </c>
      <c r="E2978" s="95" t="s">
        <v>17246</v>
      </c>
      <c r="F2978" s="95" t="s">
        <v>17295</v>
      </c>
      <c r="G2978" s="95" t="s">
        <v>17295</v>
      </c>
      <c r="H2978" s="14" t="s">
        <v>20874</v>
      </c>
      <c r="I2978" s="95" t="s">
        <v>9340</v>
      </c>
      <c r="J2978" s="120" t="s">
        <v>15649</v>
      </c>
      <c r="K2978" s="106" t="s">
        <v>9341</v>
      </c>
      <c r="L2978" s="95" t="s">
        <v>9340</v>
      </c>
      <c r="M2978" s="97">
        <f>IF($K$6="с учетом НДС",VLOOKUP('Прайс MILWAUKEE®'!$J2978,'Legend ACC'!$A:$H,8,0)*(1-N2978),VLOOKUP('Прайс MILWAUKEE®'!$J2978,'Legend ACC'!$A:$H,8,0)*(1-N2978)/1.2)</f>
        <v>1465.2</v>
      </c>
      <c r="N2978" s="98">
        <f>IF(OR(E2978="Принадлежности",E2978="Ручной инструмент"),$K$5,IF($K$4=0,0,IFERROR(VLOOKUP(Q2978,LEGEND!$V$4:$W$7,2,0),$K$4)))</f>
        <v>0</v>
      </c>
      <c r="O2978" s="103" t="s">
        <v>20</v>
      </c>
      <c r="P2978" s="102" t="s">
        <v>20</v>
      </c>
      <c r="Q2978" s="102" t="s">
        <v>20</v>
      </c>
      <c r="R2978" s="116" t="s">
        <v>9342</v>
      </c>
      <c r="S2978" s="114" t="s">
        <v>5035</v>
      </c>
      <c r="T2978" s="114">
        <v>310</v>
      </c>
      <c r="U2978" s="114">
        <v>37</v>
      </c>
      <c r="V2978" s="114">
        <v>20</v>
      </c>
      <c r="W2978" s="115">
        <v>0.33100000000000002</v>
      </c>
    </row>
    <row r="2979" spans="2:23" ht="38.25">
      <c r="B2979" s="95" t="s">
        <v>20807</v>
      </c>
      <c r="C2979" s="95" t="s">
        <v>20</v>
      </c>
      <c r="D2979" s="95" t="s">
        <v>20</v>
      </c>
      <c r="E2979" s="95" t="s">
        <v>17246</v>
      </c>
      <c r="F2979" s="95" t="s">
        <v>17260</v>
      </c>
      <c r="G2979" s="95" t="s">
        <v>17312</v>
      </c>
      <c r="H2979" s="14" t="s">
        <v>20872</v>
      </c>
      <c r="I2979" s="95" t="s">
        <v>9343</v>
      </c>
      <c r="J2979" s="120" t="s">
        <v>15650</v>
      </c>
      <c r="K2979" s="106" t="s">
        <v>9344</v>
      </c>
      <c r="L2979" s="95" t="s">
        <v>9343</v>
      </c>
      <c r="M2979" s="97">
        <f>IF($K$6="с учетом НДС",VLOOKUP('Прайс MILWAUKEE®'!$J2979,'Legend ACC'!$A:$H,8,0)*(1-N2979),VLOOKUP('Прайс MILWAUKEE®'!$J2979,'Legend ACC'!$A:$H,8,0)*(1-N2979)/1.2)</f>
        <v>506.00000000000006</v>
      </c>
      <c r="N2979" s="98">
        <f>IF(OR(E2979="Принадлежности",E2979="Ручной инструмент"),$K$5,IF($K$4=0,0,IFERROR(VLOOKUP(Q2979,LEGEND!$V$4:$W$7,2,0),$K$4)))</f>
        <v>0</v>
      </c>
      <c r="O2979" s="103" t="s">
        <v>20</v>
      </c>
      <c r="P2979" s="102" t="s">
        <v>20</v>
      </c>
      <c r="Q2979" s="102" t="s">
        <v>20</v>
      </c>
      <c r="R2979" s="116" t="s">
        <v>9345</v>
      </c>
      <c r="S2979" s="114" t="s">
        <v>5035</v>
      </c>
      <c r="T2979" s="114">
        <v>135</v>
      </c>
      <c r="U2979" s="114">
        <v>115</v>
      </c>
      <c r="V2979" s="114">
        <v>2</v>
      </c>
      <c r="W2979" s="115">
        <v>2.9000000000000001E-2</v>
      </c>
    </row>
    <row r="2980" spans="2:23" ht="51">
      <c r="B2980" s="95" t="s">
        <v>20807</v>
      </c>
      <c r="C2980" s="95" t="s">
        <v>20</v>
      </c>
      <c r="D2980" s="95" t="s">
        <v>20</v>
      </c>
      <c r="E2980" s="95" t="s">
        <v>17246</v>
      </c>
      <c r="F2980" s="95" t="s">
        <v>17260</v>
      </c>
      <c r="G2980" s="95" t="s">
        <v>17312</v>
      </c>
      <c r="H2980" s="14" t="s">
        <v>20872</v>
      </c>
      <c r="I2980" s="95" t="s">
        <v>9346</v>
      </c>
      <c r="J2980" s="120" t="s">
        <v>15651</v>
      </c>
      <c r="K2980" s="106" t="s">
        <v>9347</v>
      </c>
      <c r="L2980" s="95" t="s">
        <v>9346</v>
      </c>
      <c r="M2980" s="97">
        <f>IF($K$6="с учетом НДС",VLOOKUP('Прайс MILWAUKEE®'!$J2980,'Legend ACC'!$A:$H,8,0)*(1-N2980),VLOOKUP('Прайс MILWAUKEE®'!$J2980,'Legend ACC'!$A:$H,8,0)*(1-N2980)/1.2)</f>
        <v>506.00000000000006</v>
      </c>
      <c r="N2980" s="98">
        <f>IF(OR(E2980="Принадлежности",E2980="Ручной инструмент"),$K$5,IF($K$4=0,0,IFERROR(VLOOKUP(Q2980,LEGEND!$V$4:$W$7,2,0),$K$4)))</f>
        <v>0</v>
      </c>
      <c r="O2980" s="103" t="s">
        <v>20</v>
      </c>
      <c r="P2980" s="102" t="s">
        <v>20</v>
      </c>
      <c r="Q2980" s="102" t="s">
        <v>20</v>
      </c>
      <c r="R2980" s="116" t="s">
        <v>9348</v>
      </c>
      <c r="S2980" s="114" t="s">
        <v>5035</v>
      </c>
      <c r="T2980" s="114">
        <v>135</v>
      </c>
      <c r="U2980" s="114">
        <v>115</v>
      </c>
      <c r="V2980" s="114">
        <v>2</v>
      </c>
      <c r="W2980" s="115">
        <v>3.2000000000000001E-2</v>
      </c>
    </row>
    <row r="2981" spans="2:23" ht="38.25">
      <c r="B2981" s="95" t="s">
        <v>20807</v>
      </c>
      <c r="C2981" s="95" t="s">
        <v>20</v>
      </c>
      <c r="D2981" s="95" t="s">
        <v>20</v>
      </c>
      <c r="E2981" s="95" t="s">
        <v>17246</v>
      </c>
      <c r="F2981" s="95" t="s">
        <v>17252</v>
      </c>
      <c r="G2981" s="95" t="s">
        <v>17258</v>
      </c>
      <c r="H2981" s="14" t="s">
        <v>20873</v>
      </c>
      <c r="I2981" s="95" t="s">
        <v>9349</v>
      </c>
      <c r="J2981" s="120" t="s">
        <v>15652</v>
      </c>
      <c r="K2981" s="106" t="s">
        <v>9350</v>
      </c>
      <c r="L2981" s="95" t="s">
        <v>9349</v>
      </c>
      <c r="M2981" s="97">
        <f>IF($K$6="с учетом НДС",VLOOKUP('Прайс MILWAUKEE®'!$J2981,'Legend ACC'!$A:$H,8,0)*(1-N2981),VLOOKUP('Прайс MILWAUKEE®'!$J2981,'Legend ACC'!$A:$H,8,0)*(1-N2981)/1.2)</f>
        <v>292.60000000000002</v>
      </c>
      <c r="N2981" s="98">
        <f>IF(OR(E2981="Принадлежности",E2981="Ручной инструмент"),$K$5,IF($K$4=0,0,IFERROR(VLOOKUP(Q2981,LEGEND!$V$4:$W$7,2,0),$K$4)))</f>
        <v>0</v>
      </c>
      <c r="O2981" s="103" t="s">
        <v>20</v>
      </c>
      <c r="P2981" s="102" t="s">
        <v>20</v>
      </c>
      <c r="Q2981" s="102" t="s">
        <v>20</v>
      </c>
      <c r="R2981" s="116" t="s">
        <v>9351</v>
      </c>
      <c r="S2981" s="114" t="s">
        <v>5035</v>
      </c>
      <c r="T2981" s="114">
        <v>10</v>
      </c>
      <c r="U2981" s="114">
        <v>37</v>
      </c>
      <c r="V2981" s="114">
        <v>225</v>
      </c>
      <c r="W2981" s="115">
        <v>4.4999999999999998E-2</v>
      </c>
    </row>
    <row r="2982" spans="2:23" ht="38.25">
      <c r="B2982" s="95" t="s">
        <v>20807</v>
      </c>
      <c r="C2982" s="95" t="s">
        <v>20</v>
      </c>
      <c r="D2982" s="95" t="s">
        <v>20</v>
      </c>
      <c r="E2982" s="95" t="s">
        <v>17246</v>
      </c>
      <c r="F2982" s="95" t="s">
        <v>17252</v>
      </c>
      <c r="G2982" s="95" t="s">
        <v>17258</v>
      </c>
      <c r="H2982" s="14" t="s">
        <v>20873</v>
      </c>
      <c r="I2982" s="95" t="s">
        <v>9352</v>
      </c>
      <c r="J2982" s="120" t="s">
        <v>15653</v>
      </c>
      <c r="K2982" s="106" t="s">
        <v>9353</v>
      </c>
      <c r="L2982" s="95" t="s">
        <v>9352</v>
      </c>
      <c r="M2982" s="97">
        <f>IF($K$6="с учетом НДС",VLOOKUP('Прайс MILWAUKEE®'!$J2982,'Legend ACC'!$A:$H,8,0)*(1-N2982),VLOOKUP('Прайс MILWAUKEE®'!$J2982,'Legend ACC'!$A:$H,8,0)*(1-N2982)/1.2)</f>
        <v>323.40000000000003</v>
      </c>
      <c r="N2982" s="98">
        <f>IF(OR(E2982="Принадлежности",E2982="Ручной инструмент"),$K$5,IF($K$4=0,0,IFERROR(VLOOKUP(Q2982,LEGEND!$V$4:$W$7,2,0),$K$4)))</f>
        <v>0</v>
      </c>
      <c r="O2982" s="103" t="s">
        <v>20</v>
      </c>
      <c r="P2982" s="102" t="s">
        <v>20</v>
      </c>
      <c r="Q2982" s="102" t="s">
        <v>20</v>
      </c>
      <c r="R2982" s="116" t="s">
        <v>9354</v>
      </c>
      <c r="S2982" s="114" t="s">
        <v>5035</v>
      </c>
      <c r="T2982" s="114">
        <v>18</v>
      </c>
      <c r="U2982" s="114">
        <v>37</v>
      </c>
      <c r="V2982" s="114">
        <v>225</v>
      </c>
      <c r="W2982" s="115">
        <v>5.0999999999999997E-2</v>
      </c>
    </row>
    <row r="2983" spans="2:23" ht="38.25">
      <c r="B2983" s="95" t="s">
        <v>20807</v>
      </c>
      <c r="C2983" s="95" t="s">
        <v>20</v>
      </c>
      <c r="D2983" s="95" t="s">
        <v>20</v>
      </c>
      <c r="E2983" s="95" t="s">
        <v>17246</v>
      </c>
      <c r="F2983" s="95" t="s">
        <v>17252</v>
      </c>
      <c r="G2983" s="95" t="s">
        <v>17258</v>
      </c>
      <c r="H2983" s="14" t="s">
        <v>20873</v>
      </c>
      <c r="I2983" s="95" t="s">
        <v>9355</v>
      </c>
      <c r="J2983" s="120" t="s">
        <v>15654</v>
      </c>
      <c r="K2983" s="106" t="s">
        <v>9356</v>
      </c>
      <c r="L2983" s="95" t="s">
        <v>9355</v>
      </c>
      <c r="M2983" s="97">
        <f>IF($K$6="с учетом НДС",VLOOKUP('Прайс MILWAUKEE®'!$J2983,'Legend ACC'!$A:$H,8,0)*(1-N2983),VLOOKUP('Прайс MILWAUKEE®'!$J2983,'Legend ACC'!$A:$H,8,0)*(1-N2983)/1.2)</f>
        <v>290.40000000000003</v>
      </c>
      <c r="N2983" s="98">
        <f>IF(OR(E2983="Принадлежности",E2983="Ручной инструмент"),$K$5,IF($K$4=0,0,IFERROR(VLOOKUP(Q2983,LEGEND!$V$4:$W$7,2,0),$K$4)))</f>
        <v>0</v>
      </c>
      <c r="O2983" s="103" t="s">
        <v>20</v>
      </c>
      <c r="P2983" s="102" t="s">
        <v>20</v>
      </c>
      <c r="Q2983" s="102" t="s">
        <v>20</v>
      </c>
      <c r="R2983" s="116" t="s">
        <v>9357</v>
      </c>
      <c r="S2983" s="114" t="s">
        <v>5035</v>
      </c>
      <c r="T2983" s="114">
        <v>24</v>
      </c>
      <c r="U2983" s="114">
        <v>37</v>
      </c>
      <c r="V2983" s="114">
        <v>175</v>
      </c>
      <c r="W2983" s="115">
        <v>0.05</v>
      </c>
    </row>
    <row r="2984" spans="2:23" ht="38.25">
      <c r="B2984" s="95" t="s">
        <v>20807</v>
      </c>
      <c r="C2984" s="95" t="s">
        <v>20</v>
      </c>
      <c r="D2984" s="95" t="s">
        <v>20</v>
      </c>
      <c r="E2984" s="95" t="s">
        <v>17246</v>
      </c>
      <c r="F2984" s="95" t="s">
        <v>17252</v>
      </c>
      <c r="G2984" s="95" t="s">
        <v>17258</v>
      </c>
      <c r="H2984" s="14" t="s">
        <v>20873</v>
      </c>
      <c r="I2984" s="95" t="s">
        <v>9358</v>
      </c>
      <c r="J2984" s="120" t="s">
        <v>15655</v>
      </c>
      <c r="K2984" s="106" t="s">
        <v>9359</v>
      </c>
      <c r="L2984" s="95" t="s">
        <v>9358</v>
      </c>
      <c r="M2984" s="97">
        <f>IF($K$6="с учетом НДС",VLOOKUP('Прайс MILWAUKEE®'!$J2984,'Legend ACC'!$A:$H,8,0)*(1-N2984),VLOOKUP('Прайс MILWAUKEE®'!$J2984,'Legend ACC'!$A:$H,8,0)*(1-N2984)/1.2)</f>
        <v>1874.4</v>
      </c>
      <c r="N2984" s="98">
        <f>IF(OR(E2984="Принадлежности",E2984="Ручной инструмент"),$K$5,IF($K$4=0,0,IFERROR(VLOOKUP(Q2984,LEGEND!$V$4:$W$7,2,0),$K$4)))</f>
        <v>0</v>
      </c>
      <c r="O2984" s="103" t="s">
        <v>20</v>
      </c>
      <c r="P2984" s="102" t="s">
        <v>20</v>
      </c>
      <c r="Q2984" s="102" t="s">
        <v>20</v>
      </c>
      <c r="R2984" s="116" t="s">
        <v>9360</v>
      </c>
      <c r="S2984" s="114" t="s">
        <v>5035</v>
      </c>
      <c r="T2984" s="114">
        <v>15</v>
      </c>
      <c r="U2984" s="114">
        <v>37</v>
      </c>
      <c r="V2984" s="114">
        <v>515</v>
      </c>
      <c r="W2984" s="115">
        <v>0.38900000000000001</v>
      </c>
    </row>
    <row r="2985" spans="2:23" ht="51">
      <c r="B2985" s="95" t="s">
        <v>20807</v>
      </c>
      <c r="C2985" s="95" t="s">
        <v>20</v>
      </c>
      <c r="D2985" s="95" t="s">
        <v>20</v>
      </c>
      <c r="E2985" s="95" t="s">
        <v>17246</v>
      </c>
      <c r="F2985" s="95" t="s">
        <v>17266</v>
      </c>
      <c r="G2985" s="95" t="s">
        <v>17308</v>
      </c>
      <c r="H2985" s="14" t="s">
        <v>20821</v>
      </c>
      <c r="I2985" s="95" t="s">
        <v>9361</v>
      </c>
      <c r="J2985" s="120" t="s">
        <v>15656</v>
      </c>
      <c r="K2985" s="106" t="s">
        <v>9362</v>
      </c>
      <c r="L2985" s="95" t="s">
        <v>9361</v>
      </c>
      <c r="M2985" s="97">
        <f>IF($K$6="с учетом НДС",VLOOKUP('Прайс MILWAUKEE®'!$J2985,'Legend ACC'!$A:$H,8,0)*(1-N2985),VLOOKUP('Прайс MILWAUKEE®'!$J2985,'Legend ACC'!$A:$H,8,0)*(1-N2985)/1.2)</f>
        <v>935.00000000000011</v>
      </c>
      <c r="N2985" s="98">
        <f>IF(OR(E2985="Принадлежности",E2985="Ручной инструмент"),$K$5,IF($K$4=0,0,IFERROR(VLOOKUP(Q2985,LEGEND!$V$4:$W$7,2,0),$K$4)))</f>
        <v>0</v>
      </c>
      <c r="O2985" s="103" t="s">
        <v>20</v>
      </c>
      <c r="P2985" s="102" t="s">
        <v>20</v>
      </c>
      <c r="Q2985" s="102" t="s">
        <v>20</v>
      </c>
      <c r="R2985" s="116" t="s">
        <v>9363</v>
      </c>
      <c r="S2985" s="114" t="s">
        <v>5601</v>
      </c>
      <c r="T2985" s="114">
        <v>315</v>
      </c>
      <c r="U2985" s="114">
        <v>100</v>
      </c>
      <c r="V2985" s="114">
        <v>50</v>
      </c>
      <c r="W2985" s="115">
        <v>0.42899999999999999</v>
      </c>
    </row>
    <row r="2986" spans="2:23" ht="51">
      <c r="B2986" s="95" t="s">
        <v>20807</v>
      </c>
      <c r="C2986" s="95" t="s">
        <v>20</v>
      </c>
      <c r="D2986" s="95" t="s">
        <v>20</v>
      </c>
      <c r="E2986" s="95" t="s">
        <v>17246</v>
      </c>
      <c r="F2986" s="95" t="s">
        <v>17266</v>
      </c>
      <c r="G2986" s="95" t="s">
        <v>17308</v>
      </c>
      <c r="H2986" s="14" t="s">
        <v>20821</v>
      </c>
      <c r="I2986" s="95" t="s">
        <v>9364</v>
      </c>
      <c r="J2986" s="120" t="s">
        <v>15657</v>
      </c>
      <c r="K2986" s="106" t="s">
        <v>9365</v>
      </c>
      <c r="L2986" s="95" t="s">
        <v>9364</v>
      </c>
      <c r="M2986" s="97">
        <f>IF($K$6="с учетом НДС",VLOOKUP('Прайс MILWAUKEE®'!$J2986,'Legend ACC'!$A:$H,8,0)*(1-N2986),VLOOKUP('Прайс MILWAUKEE®'!$J2986,'Legend ACC'!$A:$H,8,0)*(1-N2986)/1.2)</f>
        <v>858.00000000000011</v>
      </c>
      <c r="N2986" s="98">
        <f>IF(OR(E2986="Принадлежности",E2986="Ручной инструмент"),$K$5,IF($K$4=0,0,IFERROR(VLOOKUP(Q2986,LEGEND!$V$4:$W$7,2,0),$K$4)))</f>
        <v>0</v>
      </c>
      <c r="O2986" s="103" t="s">
        <v>20</v>
      </c>
      <c r="P2986" s="102" t="s">
        <v>20</v>
      </c>
      <c r="Q2986" s="102" t="s">
        <v>20</v>
      </c>
      <c r="R2986" s="116" t="s">
        <v>9366</v>
      </c>
      <c r="S2986" s="114" t="s">
        <v>5601</v>
      </c>
      <c r="T2986" s="114">
        <v>315</v>
      </c>
      <c r="U2986" s="114">
        <v>100</v>
      </c>
      <c r="V2986" s="114">
        <v>50</v>
      </c>
      <c r="W2986" s="115">
        <v>0.32200000000000001</v>
      </c>
    </row>
    <row r="2987" spans="2:23" ht="51">
      <c r="B2987" s="95" t="s">
        <v>20807</v>
      </c>
      <c r="C2987" s="95" t="s">
        <v>20</v>
      </c>
      <c r="D2987" s="95" t="s">
        <v>20</v>
      </c>
      <c r="E2987" s="95" t="s">
        <v>17246</v>
      </c>
      <c r="F2987" s="95" t="s">
        <v>17266</v>
      </c>
      <c r="G2987" s="95" t="s">
        <v>17308</v>
      </c>
      <c r="H2987" s="14" t="s">
        <v>20821</v>
      </c>
      <c r="I2987" s="95" t="s">
        <v>9367</v>
      </c>
      <c r="J2987" s="120" t="s">
        <v>15658</v>
      </c>
      <c r="K2987" s="106" t="s">
        <v>9368</v>
      </c>
      <c r="L2987" s="95" t="s">
        <v>9367</v>
      </c>
      <c r="M2987" s="97">
        <f>IF($K$6="с учетом НДС",VLOOKUP('Прайс MILWAUKEE®'!$J2987,'Legend ACC'!$A:$H,8,0)*(1-N2987),VLOOKUP('Прайс MILWAUKEE®'!$J2987,'Legend ACC'!$A:$H,8,0)*(1-N2987)/1.2)</f>
        <v>836.00000000000011</v>
      </c>
      <c r="N2987" s="98">
        <f>IF(OR(E2987="Принадлежности",E2987="Ручной инструмент"),$K$5,IF($K$4=0,0,IFERROR(VLOOKUP(Q2987,LEGEND!$V$4:$W$7,2,0),$K$4)))</f>
        <v>0</v>
      </c>
      <c r="O2987" s="103" t="s">
        <v>20</v>
      </c>
      <c r="P2987" s="102" t="s">
        <v>20</v>
      </c>
      <c r="Q2987" s="102" t="s">
        <v>20</v>
      </c>
      <c r="R2987" s="116" t="s">
        <v>9369</v>
      </c>
      <c r="S2987" s="114" t="s">
        <v>5601</v>
      </c>
      <c r="T2987" s="114">
        <v>315</v>
      </c>
      <c r="U2987" s="114">
        <v>100</v>
      </c>
      <c r="V2987" s="114">
        <v>50</v>
      </c>
      <c r="W2987" s="115">
        <v>0.27900000000000003</v>
      </c>
    </row>
    <row r="2988" spans="2:23" ht="51">
      <c r="B2988" s="95" t="s">
        <v>20807</v>
      </c>
      <c r="C2988" s="95" t="s">
        <v>20</v>
      </c>
      <c r="D2988" s="95" t="s">
        <v>20</v>
      </c>
      <c r="E2988" s="95" t="s">
        <v>17246</v>
      </c>
      <c r="F2988" s="95" t="s">
        <v>17266</v>
      </c>
      <c r="G2988" s="95" t="s">
        <v>17308</v>
      </c>
      <c r="H2988" s="14" t="s">
        <v>20821</v>
      </c>
      <c r="I2988" s="95" t="s">
        <v>9370</v>
      </c>
      <c r="J2988" s="120" t="s">
        <v>15659</v>
      </c>
      <c r="K2988" s="106" t="s">
        <v>9371</v>
      </c>
      <c r="L2988" s="95" t="s">
        <v>9370</v>
      </c>
      <c r="M2988" s="97">
        <f>IF($K$6="с учетом НДС",VLOOKUP('Прайс MILWAUKEE®'!$J2988,'Legend ACC'!$A:$H,8,0)*(1-N2988),VLOOKUP('Прайс MILWAUKEE®'!$J2988,'Legend ACC'!$A:$H,8,0)*(1-N2988)/1.2)</f>
        <v>814.00000000000011</v>
      </c>
      <c r="N2988" s="98">
        <f>IF(OR(E2988="Принадлежности",E2988="Ручной инструмент"),$K$5,IF($K$4=0,0,IFERROR(VLOOKUP(Q2988,LEGEND!$V$4:$W$7,2,0),$K$4)))</f>
        <v>0</v>
      </c>
      <c r="O2988" s="103" t="s">
        <v>20</v>
      </c>
      <c r="P2988" s="102" t="s">
        <v>20</v>
      </c>
      <c r="Q2988" s="102" t="s">
        <v>20</v>
      </c>
      <c r="R2988" s="116" t="s">
        <v>9372</v>
      </c>
      <c r="S2988" s="114" t="s">
        <v>5601</v>
      </c>
      <c r="T2988" s="114">
        <v>315</v>
      </c>
      <c r="U2988" s="114">
        <v>100</v>
      </c>
      <c r="V2988" s="114">
        <v>50</v>
      </c>
      <c r="W2988" s="115">
        <v>0.26500000000000001</v>
      </c>
    </row>
    <row r="2989" spans="2:23" ht="51">
      <c r="B2989" s="95" t="s">
        <v>20807</v>
      </c>
      <c r="C2989" s="95" t="s">
        <v>20</v>
      </c>
      <c r="D2989" s="95" t="s">
        <v>20</v>
      </c>
      <c r="E2989" s="95" t="s">
        <v>17246</v>
      </c>
      <c r="F2989" s="95" t="s">
        <v>17266</v>
      </c>
      <c r="G2989" s="95" t="s">
        <v>17308</v>
      </c>
      <c r="H2989" s="14" t="s">
        <v>20821</v>
      </c>
      <c r="I2989" s="95" t="s">
        <v>9373</v>
      </c>
      <c r="J2989" s="120" t="s">
        <v>15660</v>
      </c>
      <c r="K2989" s="106" t="s">
        <v>9374</v>
      </c>
      <c r="L2989" s="95" t="s">
        <v>9373</v>
      </c>
      <c r="M2989" s="97">
        <f>IF($K$6="с учетом НДС",VLOOKUP('Прайс MILWAUKEE®'!$J2989,'Legend ACC'!$A:$H,8,0)*(1-N2989),VLOOKUP('Прайс MILWAUKEE®'!$J2989,'Legend ACC'!$A:$H,8,0)*(1-N2989)/1.2)</f>
        <v>814.00000000000011</v>
      </c>
      <c r="N2989" s="98">
        <f>IF(OR(E2989="Принадлежности",E2989="Ручной инструмент"),$K$5,IF($K$4=0,0,IFERROR(VLOOKUP(Q2989,LEGEND!$V$4:$W$7,2,0),$K$4)))</f>
        <v>0</v>
      </c>
      <c r="O2989" s="103" t="s">
        <v>20</v>
      </c>
      <c r="P2989" s="102" t="s">
        <v>20</v>
      </c>
      <c r="Q2989" s="102" t="s">
        <v>20</v>
      </c>
      <c r="R2989" s="116" t="s">
        <v>9375</v>
      </c>
      <c r="S2989" s="114" t="s">
        <v>5601</v>
      </c>
      <c r="T2989" s="114">
        <v>316</v>
      </c>
      <c r="U2989" s="114">
        <v>100</v>
      </c>
      <c r="V2989" s="114">
        <v>50</v>
      </c>
      <c r="W2989" s="115">
        <v>0.216</v>
      </c>
    </row>
    <row r="2990" spans="2:23" ht="51">
      <c r="B2990" s="95" t="s">
        <v>20807</v>
      </c>
      <c r="C2990" s="95" t="s">
        <v>20</v>
      </c>
      <c r="D2990" s="95" t="s">
        <v>20</v>
      </c>
      <c r="E2990" s="95" t="s">
        <v>17246</v>
      </c>
      <c r="F2990" s="95" t="s">
        <v>17266</v>
      </c>
      <c r="G2990" s="95" t="s">
        <v>17308</v>
      </c>
      <c r="H2990" s="14" t="s">
        <v>20821</v>
      </c>
      <c r="I2990" s="95" t="s">
        <v>9376</v>
      </c>
      <c r="J2990" s="120" t="s">
        <v>15661</v>
      </c>
      <c r="K2990" s="106" t="s">
        <v>9377</v>
      </c>
      <c r="L2990" s="95" t="s">
        <v>9376</v>
      </c>
      <c r="M2990" s="97">
        <f>IF($K$6="с учетом НДС",VLOOKUP('Прайс MILWAUKEE®'!$J2990,'Legend ACC'!$A:$H,8,0)*(1-N2990),VLOOKUP('Прайс MILWAUKEE®'!$J2990,'Legend ACC'!$A:$H,8,0)*(1-N2990)/1.2)</f>
        <v>814.00000000000011</v>
      </c>
      <c r="N2990" s="98">
        <f>IF(OR(E2990="Принадлежности",E2990="Ручной инструмент"),$K$5,IF($K$4=0,0,IFERROR(VLOOKUP(Q2990,LEGEND!$V$4:$W$7,2,0),$K$4)))</f>
        <v>0</v>
      </c>
      <c r="O2990" s="103" t="s">
        <v>20</v>
      </c>
      <c r="P2990" s="102" t="s">
        <v>20</v>
      </c>
      <c r="Q2990" s="102" t="s">
        <v>20</v>
      </c>
      <c r="R2990" s="116" t="s">
        <v>9378</v>
      </c>
      <c r="S2990" s="114" t="s">
        <v>5035</v>
      </c>
      <c r="T2990" s="114">
        <v>315</v>
      </c>
      <c r="U2990" s="114">
        <v>100</v>
      </c>
      <c r="V2990" s="114">
        <v>50</v>
      </c>
      <c r="W2990" s="115">
        <v>0.215</v>
      </c>
    </row>
    <row r="2991" spans="2:23" ht="38.25">
      <c r="B2991" s="95" t="s">
        <v>20807</v>
      </c>
      <c r="C2991" s="95" t="s">
        <v>20</v>
      </c>
      <c r="D2991" s="95" t="s">
        <v>20</v>
      </c>
      <c r="E2991" s="95" t="s">
        <v>17246</v>
      </c>
      <c r="F2991" s="95" t="s">
        <v>17252</v>
      </c>
      <c r="G2991" s="95" t="s">
        <v>17311</v>
      </c>
      <c r="H2991" s="14" t="s">
        <v>20871</v>
      </c>
      <c r="I2991" s="95" t="s">
        <v>9379</v>
      </c>
      <c r="J2991" s="120" t="s">
        <v>15662</v>
      </c>
      <c r="K2991" s="106" t="s">
        <v>9380</v>
      </c>
      <c r="L2991" s="95" t="s">
        <v>9379</v>
      </c>
      <c r="M2991" s="97">
        <f>IF($K$6="с учетом НДС",VLOOKUP('Прайс MILWAUKEE®'!$J2991,'Legend ACC'!$A:$H,8,0)*(1-N2991),VLOOKUP('Прайс MILWAUKEE®'!$J2991,'Legend ACC'!$A:$H,8,0)*(1-N2991)/1.2)</f>
        <v>1221</v>
      </c>
      <c r="N2991" s="98">
        <f>IF(OR(E2991="Принадлежности",E2991="Ручной инструмент"),$K$5,IF($K$4=0,0,IFERROR(VLOOKUP(Q2991,LEGEND!$V$4:$W$7,2,0),$K$4)))</f>
        <v>0</v>
      </c>
      <c r="O2991" s="103" t="s">
        <v>20</v>
      </c>
      <c r="P2991" s="102" t="s">
        <v>20</v>
      </c>
      <c r="Q2991" s="102" t="s">
        <v>20</v>
      </c>
      <c r="R2991" s="116" t="s">
        <v>9381</v>
      </c>
      <c r="S2991" s="114" t="s">
        <v>7632</v>
      </c>
      <c r="T2991" s="114">
        <v>20</v>
      </c>
      <c r="U2991" s="114">
        <v>20</v>
      </c>
      <c r="V2991" s="114">
        <v>75</v>
      </c>
      <c r="W2991" s="115">
        <v>0.1</v>
      </c>
    </row>
    <row r="2992" spans="2:23" ht="38.25">
      <c r="B2992" s="95" t="s">
        <v>20807</v>
      </c>
      <c r="C2992" s="95" t="s">
        <v>20</v>
      </c>
      <c r="D2992" s="95" t="s">
        <v>20</v>
      </c>
      <c r="E2992" s="95" t="s">
        <v>17246</v>
      </c>
      <c r="F2992" s="95" t="s">
        <v>17252</v>
      </c>
      <c r="G2992" s="95" t="s">
        <v>17311</v>
      </c>
      <c r="H2992" s="14" t="s">
        <v>20871</v>
      </c>
      <c r="I2992" s="95" t="s">
        <v>9382</v>
      </c>
      <c r="J2992" s="120" t="s">
        <v>15663</v>
      </c>
      <c r="K2992" s="106" t="s">
        <v>9383</v>
      </c>
      <c r="L2992" s="95" t="s">
        <v>9382</v>
      </c>
      <c r="M2992" s="97">
        <f>IF($K$6="с учетом НДС",VLOOKUP('Прайс MILWAUKEE®'!$J2992,'Legend ACC'!$A:$H,8,0)*(1-N2992),VLOOKUP('Прайс MILWAUKEE®'!$J2992,'Legend ACC'!$A:$H,8,0)*(1-N2992)/1.2)</f>
        <v>1243</v>
      </c>
      <c r="N2992" s="98">
        <f>IF(OR(E2992="Принадлежности",E2992="Ручной инструмент"),$K$5,IF($K$4=0,0,IFERROR(VLOOKUP(Q2992,LEGEND!$V$4:$W$7,2,0),$K$4)))</f>
        <v>0</v>
      </c>
      <c r="O2992" s="103" t="s">
        <v>20</v>
      </c>
      <c r="P2992" s="102" t="s">
        <v>20</v>
      </c>
      <c r="Q2992" s="102" t="s">
        <v>20</v>
      </c>
      <c r="R2992" s="116" t="s">
        <v>9384</v>
      </c>
      <c r="S2992" s="114" t="s">
        <v>7632</v>
      </c>
      <c r="T2992" s="114">
        <v>20</v>
      </c>
      <c r="U2992" s="114">
        <v>20</v>
      </c>
      <c r="V2992" s="114">
        <v>75</v>
      </c>
      <c r="W2992" s="115">
        <v>0.08</v>
      </c>
    </row>
    <row r="2993" spans="2:23" ht="38.25">
      <c r="B2993" s="95" t="s">
        <v>20807</v>
      </c>
      <c r="C2993" s="95" t="s">
        <v>20</v>
      </c>
      <c r="D2993" s="95" t="s">
        <v>20</v>
      </c>
      <c r="E2993" s="95" t="s">
        <v>17246</v>
      </c>
      <c r="F2993" s="95" t="s">
        <v>17252</v>
      </c>
      <c r="G2993" s="95" t="s">
        <v>17311</v>
      </c>
      <c r="H2993" s="14" t="s">
        <v>20871</v>
      </c>
      <c r="I2993" s="95" t="s">
        <v>9385</v>
      </c>
      <c r="J2993" s="120" t="s">
        <v>15664</v>
      </c>
      <c r="K2993" s="106" t="s">
        <v>9386</v>
      </c>
      <c r="L2993" s="95" t="s">
        <v>9385</v>
      </c>
      <c r="M2993" s="97">
        <f>IF($K$6="с учетом НДС",VLOOKUP('Прайс MILWAUKEE®'!$J2993,'Legend ACC'!$A:$H,8,0)*(1-N2993),VLOOKUP('Прайс MILWAUKEE®'!$J2993,'Legend ACC'!$A:$H,8,0)*(1-N2993)/1.2)</f>
        <v>1298</v>
      </c>
      <c r="N2993" s="98">
        <f>IF(OR(E2993="Принадлежности",E2993="Ручной инструмент"),$K$5,IF($K$4=0,0,IFERROR(VLOOKUP(Q2993,LEGEND!$V$4:$W$7,2,0),$K$4)))</f>
        <v>0</v>
      </c>
      <c r="O2993" s="103" t="s">
        <v>20</v>
      </c>
      <c r="P2993" s="102" t="s">
        <v>20</v>
      </c>
      <c r="Q2993" s="102" t="s">
        <v>20</v>
      </c>
      <c r="R2993" s="116" t="s">
        <v>9387</v>
      </c>
      <c r="S2993" s="114" t="s">
        <v>7632</v>
      </c>
      <c r="T2993" s="114">
        <v>20</v>
      </c>
      <c r="U2993" s="114">
        <v>20</v>
      </c>
      <c r="V2993" s="114">
        <v>75</v>
      </c>
      <c r="W2993" s="115">
        <v>0.08</v>
      </c>
    </row>
    <row r="2994" spans="2:23" ht="38.25">
      <c r="B2994" s="95" t="s">
        <v>20807</v>
      </c>
      <c r="C2994" s="95" t="s">
        <v>20</v>
      </c>
      <c r="D2994" s="95" t="s">
        <v>20</v>
      </c>
      <c r="E2994" s="95" t="s">
        <v>17246</v>
      </c>
      <c r="F2994" s="95" t="s">
        <v>17252</v>
      </c>
      <c r="G2994" s="95" t="s">
        <v>17311</v>
      </c>
      <c r="H2994" s="14" t="s">
        <v>20871</v>
      </c>
      <c r="I2994" s="95" t="s">
        <v>9388</v>
      </c>
      <c r="J2994" s="120" t="s">
        <v>15665</v>
      </c>
      <c r="K2994" s="106" t="s">
        <v>9389</v>
      </c>
      <c r="L2994" s="95" t="s">
        <v>9388</v>
      </c>
      <c r="M2994" s="97">
        <f>IF($K$6="с учетом НДС",VLOOKUP('Прайс MILWAUKEE®'!$J2994,'Legend ACC'!$A:$H,8,0)*(1-N2994),VLOOKUP('Прайс MILWAUKEE®'!$J2994,'Legend ACC'!$A:$H,8,0)*(1-N2994)/1.2)</f>
        <v>1386</v>
      </c>
      <c r="N2994" s="98">
        <f>IF(OR(E2994="Принадлежности",E2994="Ручной инструмент"),$K$5,IF($K$4=0,0,IFERROR(VLOOKUP(Q2994,LEGEND!$V$4:$W$7,2,0),$K$4)))</f>
        <v>0</v>
      </c>
      <c r="O2994" s="103" t="s">
        <v>20</v>
      </c>
      <c r="P2994" s="102" t="s">
        <v>20</v>
      </c>
      <c r="Q2994" s="102" t="s">
        <v>20</v>
      </c>
      <c r="R2994" s="116" t="s">
        <v>9390</v>
      </c>
      <c r="S2994" s="114" t="s">
        <v>7632</v>
      </c>
      <c r="T2994" s="114">
        <v>20</v>
      </c>
      <c r="U2994" s="114">
        <v>20</v>
      </c>
      <c r="V2994" s="114">
        <v>75</v>
      </c>
      <c r="W2994" s="115">
        <v>0.1</v>
      </c>
    </row>
    <row r="2995" spans="2:23" ht="38.25">
      <c r="B2995" s="95" t="s">
        <v>20807</v>
      </c>
      <c r="C2995" s="95" t="s">
        <v>20</v>
      </c>
      <c r="D2995" s="95" t="s">
        <v>20</v>
      </c>
      <c r="E2995" s="95" t="s">
        <v>17246</v>
      </c>
      <c r="F2995" s="95" t="s">
        <v>17252</v>
      </c>
      <c r="G2995" s="95" t="s">
        <v>17311</v>
      </c>
      <c r="H2995" s="14" t="s">
        <v>20871</v>
      </c>
      <c r="I2995" s="95" t="s">
        <v>9391</v>
      </c>
      <c r="J2995" s="120" t="s">
        <v>15666</v>
      </c>
      <c r="K2995" s="106" t="s">
        <v>9392</v>
      </c>
      <c r="L2995" s="95" t="s">
        <v>9391</v>
      </c>
      <c r="M2995" s="97">
        <f>IF($K$6="с учетом НДС",VLOOKUP('Прайс MILWAUKEE®'!$J2995,'Legend ACC'!$A:$H,8,0)*(1-N2995),VLOOKUP('Прайс MILWAUKEE®'!$J2995,'Legend ACC'!$A:$H,8,0)*(1-N2995)/1.2)</f>
        <v>1419.0000000000002</v>
      </c>
      <c r="N2995" s="98">
        <f>IF(OR(E2995="Принадлежности",E2995="Ручной инструмент"),$K$5,IF($K$4=0,0,IFERROR(VLOOKUP(Q2995,LEGEND!$V$4:$W$7,2,0),$K$4)))</f>
        <v>0</v>
      </c>
      <c r="O2995" s="103" t="s">
        <v>20</v>
      </c>
      <c r="P2995" s="102" t="s">
        <v>20</v>
      </c>
      <c r="Q2995" s="102" t="s">
        <v>20</v>
      </c>
      <c r="R2995" s="116" t="s">
        <v>9393</v>
      </c>
      <c r="S2995" s="114" t="s">
        <v>7632</v>
      </c>
      <c r="T2995" s="114">
        <v>20</v>
      </c>
      <c r="U2995" s="114">
        <v>20</v>
      </c>
      <c r="V2995" s="114">
        <v>75</v>
      </c>
      <c r="W2995" s="115">
        <v>0.1</v>
      </c>
    </row>
    <row r="2996" spans="2:23" ht="38.25">
      <c r="B2996" s="95" t="s">
        <v>20807</v>
      </c>
      <c r="C2996" s="95" t="s">
        <v>20</v>
      </c>
      <c r="D2996" s="95" t="s">
        <v>20</v>
      </c>
      <c r="E2996" s="95" t="s">
        <v>17246</v>
      </c>
      <c r="F2996" s="95" t="s">
        <v>17252</v>
      </c>
      <c r="G2996" s="95" t="s">
        <v>17311</v>
      </c>
      <c r="H2996" s="14" t="s">
        <v>20871</v>
      </c>
      <c r="I2996" s="95" t="s">
        <v>9394</v>
      </c>
      <c r="J2996" s="120" t="s">
        <v>15667</v>
      </c>
      <c r="K2996" s="106" t="s">
        <v>9395</v>
      </c>
      <c r="L2996" s="95" t="s">
        <v>9394</v>
      </c>
      <c r="M2996" s="97">
        <f>IF($K$6="с учетом НДС",VLOOKUP('Прайс MILWAUKEE®'!$J2996,'Legend ACC'!$A:$H,8,0)*(1-N2996),VLOOKUP('Прайс MILWAUKEE®'!$J2996,'Legend ACC'!$A:$H,8,0)*(1-N2996)/1.2)</f>
        <v>1441.0000000000002</v>
      </c>
      <c r="N2996" s="98">
        <f>IF(OR(E2996="Принадлежности",E2996="Ручной инструмент"),$K$5,IF($K$4=0,0,IFERROR(VLOOKUP(Q2996,LEGEND!$V$4:$W$7,2,0),$K$4)))</f>
        <v>0</v>
      </c>
      <c r="O2996" s="103" t="s">
        <v>20</v>
      </c>
      <c r="P2996" s="102" t="s">
        <v>20</v>
      </c>
      <c r="Q2996" s="102" t="s">
        <v>20</v>
      </c>
      <c r="R2996" s="116" t="s">
        <v>9396</v>
      </c>
      <c r="S2996" s="114" t="s">
        <v>7632</v>
      </c>
      <c r="T2996" s="114">
        <v>20</v>
      </c>
      <c r="U2996" s="114">
        <v>20</v>
      </c>
      <c r="V2996" s="114">
        <v>75</v>
      </c>
      <c r="W2996" s="115">
        <v>0.1</v>
      </c>
    </row>
    <row r="2997" spans="2:23" ht="38.25">
      <c r="B2997" s="95" t="s">
        <v>20807</v>
      </c>
      <c r="C2997" s="95" t="s">
        <v>20</v>
      </c>
      <c r="D2997" s="95" t="s">
        <v>20</v>
      </c>
      <c r="E2997" s="95" t="s">
        <v>17246</v>
      </c>
      <c r="F2997" s="95" t="s">
        <v>17252</v>
      </c>
      <c r="G2997" s="95" t="s">
        <v>17311</v>
      </c>
      <c r="H2997" s="14" t="s">
        <v>20871</v>
      </c>
      <c r="I2997" s="95" t="s">
        <v>9397</v>
      </c>
      <c r="J2997" s="120" t="s">
        <v>15668</v>
      </c>
      <c r="K2997" s="106" t="s">
        <v>9398</v>
      </c>
      <c r="L2997" s="95" t="s">
        <v>9397</v>
      </c>
      <c r="M2997" s="97">
        <f>IF($K$6="с учетом НДС",VLOOKUP('Прайс MILWAUKEE®'!$J2997,'Legend ACC'!$A:$H,8,0)*(1-N2997),VLOOKUP('Прайс MILWAUKEE®'!$J2997,'Legend ACC'!$A:$H,8,0)*(1-N2997)/1.2)</f>
        <v>1617.0000000000002</v>
      </c>
      <c r="N2997" s="98">
        <f>IF(OR(E2997="Принадлежности",E2997="Ручной инструмент"),$K$5,IF($K$4=0,0,IFERROR(VLOOKUP(Q2997,LEGEND!$V$4:$W$7,2,0),$K$4)))</f>
        <v>0</v>
      </c>
      <c r="O2997" s="103" t="s">
        <v>20</v>
      </c>
      <c r="P2997" s="102" t="s">
        <v>20</v>
      </c>
      <c r="Q2997" s="102" t="s">
        <v>20</v>
      </c>
      <c r="R2997" s="116" t="s">
        <v>9399</v>
      </c>
      <c r="S2997" s="114" t="s">
        <v>7632</v>
      </c>
      <c r="T2997" s="114">
        <v>20</v>
      </c>
      <c r="U2997" s="114">
        <v>20</v>
      </c>
      <c r="V2997" s="114">
        <v>75</v>
      </c>
      <c r="W2997" s="115">
        <v>0.1</v>
      </c>
    </row>
    <row r="2998" spans="2:23" ht="38.25">
      <c r="B2998" s="95" t="s">
        <v>20807</v>
      </c>
      <c r="C2998" s="95" t="s">
        <v>20</v>
      </c>
      <c r="D2998" s="95" t="s">
        <v>20</v>
      </c>
      <c r="E2998" s="95" t="s">
        <v>17246</v>
      </c>
      <c r="F2998" s="95" t="s">
        <v>17252</v>
      </c>
      <c r="G2998" s="95" t="s">
        <v>17311</v>
      </c>
      <c r="H2998" s="14" t="s">
        <v>20871</v>
      </c>
      <c r="I2998" s="95" t="s">
        <v>9400</v>
      </c>
      <c r="J2998" s="120" t="s">
        <v>15669</v>
      </c>
      <c r="K2998" s="106" t="s">
        <v>9401</v>
      </c>
      <c r="L2998" s="95" t="s">
        <v>9400</v>
      </c>
      <c r="M2998" s="97">
        <f>IF($K$6="с учетом НДС",VLOOKUP('Прайс MILWAUKEE®'!$J2998,'Legend ACC'!$A:$H,8,0)*(1-N2998),VLOOKUP('Прайс MILWAUKEE®'!$J2998,'Legend ACC'!$A:$H,8,0)*(1-N2998)/1.2)</f>
        <v>1661.0000000000002</v>
      </c>
      <c r="N2998" s="98">
        <f>IF(OR(E2998="Принадлежности",E2998="Ручной инструмент"),$K$5,IF($K$4=0,0,IFERROR(VLOOKUP(Q2998,LEGEND!$V$4:$W$7,2,0),$K$4)))</f>
        <v>0</v>
      </c>
      <c r="O2998" s="103" t="s">
        <v>20</v>
      </c>
      <c r="P2998" s="102" t="s">
        <v>20</v>
      </c>
      <c r="Q2998" s="102" t="s">
        <v>20</v>
      </c>
      <c r="R2998" s="116" t="s">
        <v>9402</v>
      </c>
      <c r="S2998" s="114" t="s">
        <v>7632</v>
      </c>
      <c r="T2998" s="114">
        <v>22</v>
      </c>
      <c r="U2998" s="114">
        <v>22</v>
      </c>
      <c r="V2998" s="114">
        <v>75</v>
      </c>
      <c r="W2998" s="115">
        <v>0.1</v>
      </c>
    </row>
    <row r="2999" spans="2:23" ht="38.25">
      <c r="B2999" s="95" t="s">
        <v>20807</v>
      </c>
      <c r="C2999" s="95" t="s">
        <v>20</v>
      </c>
      <c r="D2999" s="95" t="s">
        <v>20</v>
      </c>
      <c r="E2999" s="95" t="s">
        <v>17246</v>
      </c>
      <c r="F2999" s="95" t="s">
        <v>17252</v>
      </c>
      <c r="G2999" s="95" t="s">
        <v>17311</v>
      </c>
      <c r="H2999" s="14" t="s">
        <v>20871</v>
      </c>
      <c r="I2999" s="95" t="s">
        <v>9403</v>
      </c>
      <c r="J2999" s="120" t="s">
        <v>15670</v>
      </c>
      <c r="K2999" s="106" t="s">
        <v>9404</v>
      </c>
      <c r="L2999" s="95" t="s">
        <v>9403</v>
      </c>
      <c r="M2999" s="97">
        <f>IF($K$6="с учетом НДС",VLOOKUP('Прайс MILWAUKEE®'!$J2999,'Legend ACC'!$A:$H,8,0)*(1-N2999),VLOOKUP('Прайс MILWAUKEE®'!$J2999,'Legend ACC'!$A:$H,8,0)*(1-N2999)/1.2)</f>
        <v>1727.0000000000002</v>
      </c>
      <c r="N2999" s="98">
        <f>IF(OR(E2999="Принадлежности",E2999="Ручной инструмент"),$K$5,IF($K$4=0,0,IFERROR(VLOOKUP(Q2999,LEGEND!$V$4:$W$7,2,0),$K$4)))</f>
        <v>0</v>
      </c>
      <c r="O2999" s="103" t="s">
        <v>20</v>
      </c>
      <c r="P2999" s="102" t="s">
        <v>20</v>
      </c>
      <c r="Q2999" s="102" t="s">
        <v>20</v>
      </c>
      <c r="R2999" s="116" t="s">
        <v>9405</v>
      </c>
      <c r="S2999" s="114" t="s">
        <v>7632</v>
      </c>
      <c r="T2999" s="114">
        <v>22</v>
      </c>
      <c r="U2999" s="114">
        <v>22</v>
      </c>
      <c r="V2999" s="114">
        <v>75</v>
      </c>
      <c r="W2999" s="115">
        <v>0.1</v>
      </c>
    </row>
    <row r="3000" spans="2:23" ht="38.25">
      <c r="B3000" s="95" t="s">
        <v>20807</v>
      </c>
      <c r="C3000" s="95" t="s">
        <v>20</v>
      </c>
      <c r="D3000" s="95" t="s">
        <v>20</v>
      </c>
      <c r="E3000" s="95" t="s">
        <v>17246</v>
      </c>
      <c r="F3000" s="95" t="s">
        <v>17252</v>
      </c>
      <c r="G3000" s="95" t="s">
        <v>17311</v>
      </c>
      <c r="H3000" s="14" t="s">
        <v>20871</v>
      </c>
      <c r="I3000" s="95" t="s">
        <v>9406</v>
      </c>
      <c r="J3000" s="120" t="s">
        <v>15671</v>
      </c>
      <c r="K3000" s="106" t="s">
        <v>9407</v>
      </c>
      <c r="L3000" s="95" t="s">
        <v>9406</v>
      </c>
      <c r="M3000" s="97">
        <f>IF($K$6="с учетом НДС",VLOOKUP('Прайс MILWAUKEE®'!$J3000,'Legend ACC'!$A:$H,8,0)*(1-N3000),VLOOKUP('Прайс MILWAUKEE®'!$J3000,'Legend ACC'!$A:$H,8,0)*(1-N3000)/1.2)</f>
        <v>1782.0000000000002</v>
      </c>
      <c r="N3000" s="98">
        <f>IF(OR(E3000="Принадлежности",E3000="Ручной инструмент"),$K$5,IF($K$4=0,0,IFERROR(VLOOKUP(Q3000,LEGEND!$V$4:$W$7,2,0),$K$4)))</f>
        <v>0</v>
      </c>
      <c r="O3000" s="103" t="s">
        <v>20</v>
      </c>
      <c r="P3000" s="102" t="s">
        <v>20</v>
      </c>
      <c r="Q3000" s="102" t="s">
        <v>20</v>
      </c>
      <c r="R3000" s="116" t="s">
        <v>9408</v>
      </c>
      <c r="S3000" s="114" t="s">
        <v>7632</v>
      </c>
      <c r="T3000" s="114">
        <v>26</v>
      </c>
      <c r="U3000" s="114">
        <v>26</v>
      </c>
      <c r="V3000" s="114">
        <v>75</v>
      </c>
      <c r="W3000" s="115">
        <v>0.15</v>
      </c>
    </row>
    <row r="3001" spans="2:23" ht="38.25">
      <c r="B3001" s="95" t="s">
        <v>20807</v>
      </c>
      <c r="C3001" s="95" t="s">
        <v>20</v>
      </c>
      <c r="D3001" s="95" t="s">
        <v>20</v>
      </c>
      <c r="E3001" s="95" t="s">
        <v>17246</v>
      </c>
      <c r="F3001" s="95" t="s">
        <v>17252</v>
      </c>
      <c r="G3001" s="95" t="s">
        <v>17311</v>
      </c>
      <c r="H3001" s="14" t="s">
        <v>20871</v>
      </c>
      <c r="I3001" s="95" t="s">
        <v>9409</v>
      </c>
      <c r="J3001" s="120" t="s">
        <v>15672</v>
      </c>
      <c r="K3001" s="106" t="s">
        <v>9410</v>
      </c>
      <c r="L3001" s="95" t="s">
        <v>9409</v>
      </c>
      <c r="M3001" s="97">
        <f>IF($K$6="с учетом НДС",VLOOKUP('Прайс MILWAUKEE®'!$J3001,'Legend ACC'!$A:$H,8,0)*(1-N3001),VLOOKUP('Прайс MILWAUKEE®'!$J3001,'Legend ACC'!$A:$H,8,0)*(1-N3001)/1.2)</f>
        <v>1837.0000000000002</v>
      </c>
      <c r="N3001" s="98">
        <f>IF(OR(E3001="Принадлежности",E3001="Ручной инструмент"),$K$5,IF($K$4=0,0,IFERROR(VLOOKUP(Q3001,LEGEND!$V$4:$W$7,2,0),$K$4)))</f>
        <v>0</v>
      </c>
      <c r="O3001" s="103" t="s">
        <v>20</v>
      </c>
      <c r="P3001" s="102" t="s">
        <v>20</v>
      </c>
      <c r="Q3001" s="102" t="s">
        <v>20</v>
      </c>
      <c r="R3001" s="116" t="s">
        <v>9411</v>
      </c>
      <c r="S3001" s="114" t="s">
        <v>7632</v>
      </c>
      <c r="T3001" s="114">
        <v>26</v>
      </c>
      <c r="U3001" s="114">
        <v>26</v>
      </c>
      <c r="V3001" s="114">
        <v>75</v>
      </c>
      <c r="W3001" s="115">
        <v>0.14000000000000001</v>
      </c>
    </row>
    <row r="3002" spans="2:23" ht="38.25">
      <c r="B3002" s="95" t="s">
        <v>20807</v>
      </c>
      <c r="C3002" s="95" t="s">
        <v>20</v>
      </c>
      <c r="D3002" s="95" t="s">
        <v>20</v>
      </c>
      <c r="E3002" s="95" t="s">
        <v>17246</v>
      </c>
      <c r="F3002" s="95" t="s">
        <v>17252</v>
      </c>
      <c r="G3002" s="95" t="s">
        <v>17311</v>
      </c>
      <c r="H3002" s="14" t="s">
        <v>20871</v>
      </c>
      <c r="I3002" s="95" t="s">
        <v>9412</v>
      </c>
      <c r="J3002" s="120" t="s">
        <v>15673</v>
      </c>
      <c r="K3002" s="106" t="s">
        <v>9413</v>
      </c>
      <c r="L3002" s="95" t="s">
        <v>9412</v>
      </c>
      <c r="M3002" s="97">
        <f>IF($K$6="с учетом НДС",VLOOKUP('Прайс MILWAUKEE®'!$J3002,'Legend ACC'!$A:$H,8,0)*(1-N3002),VLOOKUP('Прайс MILWAUKEE®'!$J3002,'Legend ACC'!$A:$H,8,0)*(1-N3002)/1.2)</f>
        <v>2079</v>
      </c>
      <c r="N3002" s="98">
        <f>IF(OR(E3002="Принадлежности",E3002="Ручной инструмент"),$K$5,IF($K$4=0,0,IFERROR(VLOOKUP(Q3002,LEGEND!$V$4:$W$7,2,0),$K$4)))</f>
        <v>0</v>
      </c>
      <c r="O3002" s="103" t="s">
        <v>20</v>
      </c>
      <c r="P3002" s="102" t="s">
        <v>20</v>
      </c>
      <c r="Q3002" s="102" t="s">
        <v>20</v>
      </c>
      <c r="R3002" s="116" t="s">
        <v>9414</v>
      </c>
      <c r="S3002" s="114" t="s">
        <v>7632</v>
      </c>
      <c r="T3002" s="114">
        <v>26</v>
      </c>
      <c r="U3002" s="114">
        <v>26</v>
      </c>
      <c r="V3002" s="114">
        <v>75</v>
      </c>
      <c r="W3002" s="115">
        <v>0.15</v>
      </c>
    </row>
    <row r="3003" spans="2:23" ht="38.25">
      <c r="B3003" s="95" t="s">
        <v>20807</v>
      </c>
      <c r="C3003" s="95" t="s">
        <v>20</v>
      </c>
      <c r="D3003" s="95" t="s">
        <v>20</v>
      </c>
      <c r="E3003" s="95" t="s">
        <v>17246</v>
      </c>
      <c r="F3003" s="95" t="s">
        <v>17252</v>
      </c>
      <c r="G3003" s="95" t="s">
        <v>17311</v>
      </c>
      <c r="H3003" s="14" t="s">
        <v>20871</v>
      </c>
      <c r="I3003" s="95" t="s">
        <v>9415</v>
      </c>
      <c r="J3003" s="120" t="s">
        <v>15674</v>
      </c>
      <c r="K3003" s="106" t="s">
        <v>9416</v>
      </c>
      <c r="L3003" s="95" t="s">
        <v>9415</v>
      </c>
      <c r="M3003" s="97">
        <f>IF($K$6="с учетом НДС",VLOOKUP('Прайс MILWAUKEE®'!$J3003,'Legend ACC'!$A:$H,8,0)*(1-N3003),VLOOKUP('Прайс MILWAUKEE®'!$J3003,'Legend ACC'!$A:$H,8,0)*(1-N3003)/1.2)</f>
        <v>2134</v>
      </c>
      <c r="N3003" s="98">
        <f>IF(OR(E3003="Принадлежности",E3003="Ручной инструмент"),$K$5,IF($K$4=0,0,IFERROR(VLOOKUP(Q3003,LEGEND!$V$4:$W$7,2,0),$K$4)))</f>
        <v>0</v>
      </c>
      <c r="O3003" s="103" t="s">
        <v>20</v>
      </c>
      <c r="P3003" s="102" t="s">
        <v>20</v>
      </c>
      <c r="Q3003" s="102" t="s">
        <v>20</v>
      </c>
      <c r="R3003" s="116" t="s">
        <v>9417</v>
      </c>
      <c r="S3003" s="114" t="s">
        <v>7632</v>
      </c>
      <c r="T3003" s="114">
        <v>26</v>
      </c>
      <c r="U3003" s="114">
        <v>26</v>
      </c>
      <c r="V3003" s="114">
        <v>75</v>
      </c>
      <c r="W3003" s="115">
        <v>0.15</v>
      </c>
    </row>
    <row r="3004" spans="2:23" ht="38.25">
      <c r="B3004" s="95" t="s">
        <v>20807</v>
      </c>
      <c r="C3004" s="95" t="s">
        <v>20</v>
      </c>
      <c r="D3004" s="95" t="s">
        <v>20</v>
      </c>
      <c r="E3004" s="95" t="s">
        <v>17246</v>
      </c>
      <c r="F3004" s="95" t="s">
        <v>17252</v>
      </c>
      <c r="G3004" s="95" t="s">
        <v>17311</v>
      </c>
      <c r="H3004" s="14" t="s">
        <v>20871</v>
      </c>
      <c r="I3004" s="95" t="s">
        <v>9418</v>
      </c>
      <c r="J3004" s="120" t="s">
        <v>15675</v>
      </c>
      <c r="K3004" s="106" t="s">
        <v>9419</v>
      </c>
      <c r="L3004" s="95" t="s">
        <v>9418</v>
      </c>
      <c r="M3004" s="97">
        <f>IF($K$6="с учетом НДС",VLOOKUP('Прайс MILWAUKEE®'!$J3004,'Legend ACC'!$A:$H,8,0)*(1-N3004),VLOOKUP('Прайс MILWAUKEE®'!$J3004,'Legend ACC'!$A:$H,8,0)*(1-N3004)/1.2)</f>
        <v>2200</v>
      </c>
      <c r="N3004" s="98">
        <f>IF(OR(E3004="Принадлежности",E3004="Ручной инструмент"),$K$5,IF($K$4=0,0,IFERROR(VLOOKUP(Q3004,LEGEND!$V$4:$W$7,2,0),$K$4)))</f>
        <v>0</v>
      </c>
      <c r="O3004" s="103" t="s">
        <v>20</v>
      </c>
      <c r="P3004" s="102" t="s">
        <v>20</v>
      </c>
      <c r="Q3004" s="102" t="s">
        <v>20</v>
      </c>
      <c r="R3004" s="116" t="s">
        <v>9420</v>
      </c>
      <c r="S3004" s="114" t="s">
        <v>7632</v>
      </c>
      <c r="T3004" s="114">
        <v>32</v>
      </c>
      <c r="U3004" s="114">
        <v>32</v>
      </c>
      <c r="V3004" s="114">
        <v>75</v>
      </c>
      <c r="W3004" s="115">
        <v>0.15</v>
      </c>
    </row>
    <row r="3005" spans="2:23" ht="38.25">
      <c r="B3005" s="95" t="s">
        <v>20807</v>
      </c>
      <c r="C3005" s="95" t="s">
        <v>20</v>
      </c>
      <c r="D3005" s="95" t="s">
        <v>20</v>
      </c>
      <c r="E3005" s="95" t="s">
        <v>17246</v>
      </c>
      <c r="F3005" s="95" t="s">
        <v>17252</v>
      </c>
      <c r="G3005" s="95" t="s">
        <v>17311</v>
      </c>
      <c r="H3005" s="14" t="s">
        <v>20871</v>
      </c>
      <c r="I3005" s="95" t="s">
        <v>9421</v>
      </c>
      <c r="J3005" s="120" t="s">
        <v>15676</v>
      </c>
      <c r="K3005" s="106" t="s">
        <v>9422</v>
      </c>
      <c r="L3005" s="95" t="s">
        <v>9421</v>
      </c>
      <c r="M3005" s="97">
        <f>IF($K$6="с учетом НДС",VLOOKUP('Прайс MILWAUKEE®'!$J3005,'Legend ACC'!$A:$H,8,0)*(1-N3005),VLOOKUP('Прайс MILWAUKEE®'!$J3005,'Legend ACC'!$A:$H,8,0)*(1-N3005)/1.2)</f>
        <v>2453</v>
      </c>
      <c r="N3005" s="98">
        <f>IF(OR(E3005="Принадлежности",E3005="Ручной инструмент"),$K$5,IF($K$4=0,0,IFERROR(VLOOKUP(Q3005,LEGEND!$V$4:$W$7,2,0),$K$4)))</f>
        <v>0</v>
      </c>
      <c r="O3005" s="103" t="s">
        <v>20</v>
      </c>
      <c r="P3005" s="102" t="s">
        <v>20</v>
      </c>
      <c r="Q3005" s="102" t="s">
        <v>20</v>
      </c>
      <c r="R3005" s="116" t="s">
        <v>9423</v>
      </c>
      <c r="S3005" s="114" t="s">
        <v>7632</v>
      </c>
      <c r="T3005" s="114">
        <v>32</v>
      </c>
      <c r="U3005" s="114">
        <v>32</v>
      </c>
      <c r="V3005" s="114">
        <v>75</v>
      </c>
      <c r="W3005" s="115">
        <v>0.15</v>
      </c>
    </row>
    <row r="3006" spans="2:23" ht="38.25">
      <c r="B3006" s="95" t="s">
        <v>20807</v>
      </c>
      <c r="C3006" s="95" t="s">
        <v>20</v>
      </c>
      <c r="D3006" s="95" t="s">
        <v>20</v>
      </c>
      <c r="E3006" s="95" t="s">
        <v>17246</v>
      </c>
      <c r="F3006" s="95" t="s">
        <v>17252</v>
      </c>
      <c r="G3006" s="95" t="s">
        <v>17311</v>
      </c>
      <c r="H3006" s="14" t="s">
        <v>20871</v>
      </c>
      <c r="I3006" s="95" t="s">
        <v>9424</v>
      </c>
      <c r="J3006" s="120" t="s">
        <v>15677</v>
      </c>
      <c r="K3006" s="106" t="s">
        <v>9425</v>
      </c>
      <c r="L3006" s="95" t="s">
        <v>9424</v>
      </c>
      <c r="M3006" s="97">
        <f>IF($K$6="с учетом НДС",VLOOKUP('Прайс MILWAUKEE®'!$J3006,'Legend ACC'!$A:$H,8,0)*(1-N3006),VLOOKUP('Прайс MILWAUKEE®'!$J3006,'Legend ACC'!$A:$H,8,0)*(1-N3006)/1.2)</f>
        <v>2530</v>
      </c>
      <c r="N3006" s="98">
        <f>IF(OR(E3006="Принадлежности",E3006="Ручной инструмент"),$K$5,IF($K$4=0,0,IFERROR(VLOOKUP(Q3006,LEGEND!$V$4:$W$7,2,0),$K$4)))</f>
        <v>0</v>
      </c>
      <c r="O3006" s="103" t="s">
        <v>20</v>
      </c>
      <c r="P3006" s="102" t="s">
        <v>20</v>
      </c>
      <c r="Q3006" s="102" t="s">
        <v>20</v>
      </c>
      <c r="R3006" s="116" t="s">
        <v>9426</v>
      </c>
      <c r="S3006" s="114" t="s">
        <v>7632</v>
      </c>
      <c r="T3006" s="114">
        <v>32</v>
      </c>
      <c r="U3006" s="114">
        <v>32</v>
      </c>
      <c r="V3006" s="114">
        <v>75</v>
      </c>
      <c r="W3006" s="115">
        <v>0.15</v>
      </c>
    </row>
    <row r="3007" spans="2:23" ht="38.25">
      <c r="B3007" s="95" t="s">
        <v>20807</v>
      </c>
      <c r="C3007" s="95" t="s">
        <v>20</v>
      </c>
      <c r="D3007" s="95" t="s">
        <v>20</v>
      </c>
      <c r="E3007" s="95" t="s">
        <v>17246</v>
      </c>
      <c r="F3007" s="95" t="s">
        <v>17252</v>
      </c>
      <c r="G3007" s="95" t="s">
        <v>17311</v>
      </c>
      <c r="H3007" s="14" t="s">
        <v>20871</v>
      </c>
      <c r="I3007" s="95" t="s">
        <v>9427</v>
      </c>
      <c r="J3007" s="120" t="s">
        <v>15678</v>
      </c>
      <c r="K3007" s="106" t="s">
        <v>9428</v>
      </c>
      <c r="L3007" s="95" t="s">
        <v>9427</v>
      </c>
      <c r="M3007" s="97">
        <f>IF($K$6="с учетом НДС",VLOOKUP('Прайс MILWAUKEE®'!$J3007,'Legend ACC'!$A:$H,8,0)*(1-N3007),VLOOKUP('Прайс MILWAUKEE®'!$J3007,'Legend ACC'!$A:$H,8,0)*(1-N3007)/1.2)</f>
        <v>2585</v>
      </c>
      <c r="N3007" s="98">
        <f>IF(OR(E3007="Принадлежности",E3007="Ручной инструмент"),$K$5,IF($K$4=0,0,IFERROR(VLOOKUP(Q3007,LEGEND!$V$4:$W$7,2,0),$K$4)))</f>
        <v>0</v>
      </c>
      <c r="O3007" s="103" t="s">
        <v>20</v>
      </c>
      <c r="P3007" s="102" t="s">
        <v>20</v>
      </c>
      <c r="Q3007" s="102" t="s">
        <v>20</v>
      </c>
      <c r="R3007" s="116" t="s">
        <v>9429</v>
      </c>
      <c r="S3007" s="114" t="s">
        <v>7632</v>
      </c>
      <c r="T3007" s="114">
        <v>32</v>
      </c>
      <c r="U3007" s="114">
        <v>32</v>
      </c>
      <c r="V3007" s="114">
        <v>75</v>
      </c>
      <c r="W3007" s="115">
        <v>0.15</v>
      </c>
    </row>
    <row r="3008" spans="2:23" ht="38.25">
      <c r="B3008" s="95" t="s">
        <v>20807</v>
      </c>
      <c r="C3008" s="95" t="s">
        <v>20</v>
      </c>
      <c r="D3008" s="95" t="s">
        <v>20</v>
      </c>
      <c r="E3008" s="95" t="s">
        <v>17246</v>
      </c>
      <c r="F3008" s="95" t="s">
        <v>17252</v>
      </c>
      <c r="G3008" s="95" t="s">
        <v>17311</v>
      </c>
      <c r="H3008" s="14" t="s">
        <v>20871</v>
      </c>
      <c r="I3008" s="95" t="s">
        <v>9430</v>
      </c>
      <c r="J3008" s="120" t="s">
        <v>15679</v>
      </c>
      <c r="K3008" s="106" t="s">
        <v>9431</v>
      </c>
      <c r="L3008" s="95" t="s">
        <v>9430</v>
      </c>
      <c r="M3008" s="97">
        <f>IF($K$6="с учетом НДС",VLOOKUP('Прайс MILWAUKEE®'!$J3008,'Legend ACC'!$A:$H,8,0)*(1-N3008),VLOOKUP('Прайс MILWAUKEE®'!$J3008,'Legend ACC'!$A:$H,8,0)*(1-N3008)/1.2)</f>
        <v>2673</v>
      </c>
      <c r="N3008" s="98">
        <f>IF(OR(E3008="Принадлежности",E3008="Ручной инструмент"),$K$5,IF($K$4=0,0,IFERROR(VLOOKUP(Q3008,LEGEND!$V$4:$W$7,2,0),$K$4)))</f>
        <v>0</v>
      </c>
      <c r="O3008" s="103" t="s">
        <v>20</v>
      </c>
      <c r="P3008" s="102" t="s">
        <v>20</v>
      </c>
      <c r="Q3008" s="102" t="s">
        <v>20</v>
      </c>
      <c r="R3008" s="116" t="s">
        <v>9432</v>
      </c>
      <c r="S3008" s="114" t="s">
        <v>7632</v>
      </c>
      <c r="T3008" s="114">
        <v>32</v>
      </c>
      <c r="U3008" s="114">
        <v>32</v>
      </c>
      <c r="V3008" s="114">
        <v>75</v>
      </c>
      <c r="W3008" s="115">
        <v>0.16</v>
      </c>
    </row>
    <row r="3009" spans="2:23" ht="38.25">
      <c r="B3009" s="95" t="s">
        <v>20807</v>
      </c>
      <c r="C3009" s="95" t="s">
        <v>20</v>
      </c>
      <c r="D3009" s="95" t="s">
        <v>20</v>
      </c>
      <c r="E3009" s="95" t="s">
        <v>17246</v>
      </c>
      <c r="F3009" s="95" t="s">
        <v>17252</v>
      </c>
      <c r="G3009" s="95" t="s">
        <v>17311</v>
      </c>
      <c r="H3009" s="14" t="s">
        <v>20871</v>
      </c>
      <c r="I3009" s="95" t="s">
        <v>9433</v>
      </c>
      <c r="J3009" s="120" t="s">
        <v>15680</v>
      </c>
      <c r="K3009" s="106" t="s">
        <v>9434</v>
      </c>
      <c r="L3009" s="95" t="s">
        <v>9433</v>
      </c>
      <c r="M3009" s="97">
        <f>IF($K$6="с учетом НДС",VLOOKUP('Прайс MILWAUKEE®'!$J3009,'Legend ACC'!$A:$H,8,0)*(1-N3009),VLOOKUP('Прайс MILWAUKEE®'!$J3009,'Legend ACC'!$A:$H,8,0)*(1-N3009)/1.2)</f>
        <v>2750</v>
      </c>
      <c r="N3009" s="98">
        <f>IF(OR(E3009="Принадлежности",E3009="Ручной инструмент"),$K$5,IF($K$4=0,0,IFERROR(VLOOKUP(Q3009,LEGEND!$V$4:$W$7,2,0),$K$4)))</f>
        <v>0</v>
      </c>
      <c r="O3009" s="103" t="s">
        <v>20</v>
      </c>
      <c r="P3009" s="102" t="s">
        <v>20</v>
      </c>
      <c r="Q3009" s="102" t="s">
        <v>20</v>
      </c>
      <c r="R3009" s="116" t="s">
        <v>9435</v>
      </c>
      <c r="S3009" s="114" t="s">
        <v>7632</v>
      </c>
      <c r="T3009" s="114">
        <v>32</v>
      </c>
      <c r="U3009" s="114">
        <v>32</v>
      </c>
      <c r="V3009" s="114">
        <v>75</v>
      </c>
      <c r="W3009" s="115">
        <v>0.16800000000000001</v>
      </c>
    </row>
    <row r="3010" spans="2:23" ht="38.25">
      <c r="B3010" s="95" t="s">
        <v>20807</v>
      </c>
      <c r="C3010" s="95" t="s">
        <v>20</v>
      </c>
      <c r="D3010" s="95" t="s">
        <v>20</v>
      </c>
      <c r="E3010" s="95" t="s">
        <v>17246</v>
      </c>
      <c r="F3010" s="95" t="s">
        <v>17252</v>
      </c>
      <c r="G3010" s="95" t="s">
        <v>17311</v>
      </c>
      <c r="H3010" s="14" t="s">
        <v>20871</v>
      </c>
      <c r="I3010" s="95" t="s">
        <v>9436</v>
      </c>
      <c r="J3010" s="120" t="s">
        <v>15681</v>
      </c>
      <c r="K3010" s="106" t="s">
        <v>9437</v>
      </c>
      <c r="L3010" s="95" t="s">
        <v>9436</v>
      </c>
      <c r="M3010" s="97">
        <f>IF($K$6="с учетом НДС",VLOOKUP('Прайс MILWAUKEE®'!$J3010,'Legend ACC'!$A:$H,8,0)*(1-N3010),VLOOKUP('Прайс MILWAUKEE®'!$J3010,'Legend ACC'!$A:$H,8,0)*(1-N3010)/1.2)</f>
        <v>1881.0000000000002</v>
      </c>
      <c r="N3010" s="98">
        <f>IF(OR(E3010="Принадлежности",E3010="Ручной инструмент"),$K$5,IF($K$4=0,0,IFERROR(VLOOKUP(Q3010,LEGEND!$V$4:$W$7,2,0),$K$4)))</f>
        <v>0</v>
      </c>
      <c r="O3010" s="103" t="s">
        <v>20</v>
      </c>
      <c r="P3010" s="102" t="s">
        <v>20</v>
      </c>
      <c r="Q3010" s="102" t="s">
        <v>20</v>
      </c>
      <c r="R3010" s="116" t="s">
        <v>9438</v>
      </c>
      <c r="S3010" s="114" t="s">
        <v>7632</v>
      </c>
      <c r="T3010" s="114">
        <v>20</v>
      </c>
      <c r="U3010" s="114">
        <v>20</v>
      </c>
      <c r="V3010" s="114">
        <v>90</v>
      </c>
      <c r="W3010" s="115">
        <v>0.1</v>
      </c>
    </row>
    <row r="3011" spans="2:23" ht="38.25">
      <c r="B3011" s="95" t="s">
        <v>20807</v>
      </c>
      <c r="C3011" s="95" t="s">
        <v>20</v>
      </c>
      <c r="D3011" s="95" t="s">
        <v>20</v>
      </c>
      <c r="E3011" s="95" t="s">
        <v>17246</v>
      </c>
      <c r="F3011" s="95" t="s">
        <v>17252</v>
      </c>
      <c r="G3011" s="95" t="s">
        <v>17311</v>
      </c>
      <c r="H3011" s="14" t="s">
        <v>20871</v>
      </c>
      <c r="I3011" s="95" t="s">
        <v>9439</v>
      </c>
      <c r="J3011" s="120" t="s">
        <v>15682</v>
      </c>
      <c r="K3011" s="106" t="s">
        <v>9440</v>
      </c>
      <c r="L3011" s="95" t="s">
        <v>9439</v>
      </c>
      <c r="M3011" s="97">
        <f>IF($K$6="с учетом НДС",VLOOKUP('Прайс MILWAUKEE®'!$J3011,'Legend ACC'!$A:$H,8,0)*(1-N3011),VLOOKUP('Прайс MILWAUKEE®'!$J3011,'Legend ACC'!$A:$H,8,0)*(1-N3011)/1.2)</f>
        <v>1947.0000000000002</v>
      </c>
      <c r="N3011" s="98">
        <f>IF(OR(E3011="Принадлежности",E3011="Ручной инструмент"),$K$5,IF($K$4=0,0,IFERROR(VLOOKUP(Q3011,LEGEND!$V$4:$W$7,2,0),$K$4)))</f>
        <v>0</v>
      </c>
      <c r="O3011" s="103" t="s">
        <v>20</v>
      </c>
      <c r="P3011" s="102" t="s">
        <v>20</v>
      </c>
      <c r="Q3011" s="102" t="s">
        <v>20</v>
      </c>
      <c r="R3011" s="116" t="s">
        <v>9441</v>
      </c>
      <c r="S3011" s="114" t="s">
        <v>7632</v>
      </c>
      <c r="T3011" s="114">
        <v>20</v>
      </c>
      <c r="U3011" s="114">
        <v>20</v>
      </c>
      <c r="V3011" s="114">
        <v>90</v>
      </c>
      <c r="W3011" s="115">
        <v>0.1</v>
      </c>
    </row>
    <row r="3012" spans="2:23" ht="38.25">
      <c r="B3012" s="95" t="s">
        <v>20807</v>
      </c>
      <c r="C3012" s="95" t="s">
        <v>20</v>
      </c>
      <c r="D3012" s="95" t="s">
        <v>20</v>
      </c>
      <c r="E3012" s="95" t="s">
        <v>17246</v>
      </c>
      <c r="F3012" s="95" t="s">
        <v>17252</v>
      </c>
      <c r="G3012" s="95" t="s">
        <v>17311</v>
      </c>
      <c r="H3012" s="14" t="s">
        <v>20871</v>
      </c>
      <c r="I3012" s="95" t="s">
        <v>9442</v>
      </c>
      <c r="J3012" s="120" t="s">
        <v>15683</v>
      </c>
      <c r="K3012" s="106" t="s">
        <v>9443</v>
      </c>
      <c r="L3012" s="95" t="s">
        <v>9442</v>
      </c>
      <c r="M3012" s="97">
        <f>IF($K$6="с учетом НДС",VLOOKUP('Прайс MILWAUKEE®'!$J3012,'Legend ACC'!$A:$H,8,0)*(1-N3012),VLOOKUP('Прайс MILWAUKEE®'!$J3012,'Legend ACC'!$A:$H,8,0)*(1-N3012)/1.2)</f>
        <v>2002.0000000000002</v>
      </c>
      <c r="N3012" s="98">
        <f>IF(OR(E3012="Принадлежности",E3012="Ручной инструмент"),$K$5,IF($K$4=0,0,IFERROR(VLOOKUP(Q3012,LEGEND!$V$4:$W$7,2,0),$K$4)))</f>
        <v>0</v>
      </c>
      <c r="O3012" s="103" t="s">
        <v>20</v>
      </c>
      <c r="P3012" s="102" t="s">
        <v>20</v>
      </c>
      <c r="Q3012" s="102" t="s">
        <v>20</v>
      </c>
      <c r="R3012" s="116" t="s">
        <v>9444</v>
      </c>
      <c r="S3012" s="114" t="s">
        <v>7632</v>
      </c>
      <c r="T3012" s="114">
        <v>20</v>
      </c>
      <c r="U3012" s="114">
        <v>20</v>
      </c>
      <c r="V3012" s="114">
        <v>90</v>
      </c>
      <c r="W3012" s="115">
        <v>0.104</v>
      </c>
    </row>
    <row r="3013" spans="2:23" ht="38.25">
      <c r="B3013" s="95" t="s">
        <v>20807</v>
      </c>
      <c r="C3013" s="95" t="s">
        <v>20</v>
      </c>
      <c r="D3013" s="95" t="s">
        <v>20</v>
      </c>
      <c r="E3013" s="95" t="s">
        <v>17246</v>
      </c>
      <c r="F3013" s="95" t="s">
        <v>17252</v>
      </c>
      <c r="G3013" s="95" t="s">
        <v>17311</v>
      </c>
      <c r="H3013" s="14" t="s">
        <v>20871</v>
      </c>
      <c r="I3013" s="95" t="s">
        <v>9445</v>
      </c>
      <c r="J3013" s="120" t="s">
        <v>15684</v>
      </c>
      <c r="K3013" s="106" t="s">
        <v>9446</v>
      </c>
      <c r="L3013" s="95" t="s">
        <v>9445</v>
      </c>
      <c r="M3013" s="97">
        <f>IF($K$6="с учетом НДС",VLOOKUP('Прайс MILWAUKEE®'!$J3013,'Legend ACC'!$A:$H,8,0)*(1-N3013),VLOOKUP('Прайс MILWAUKEE®'!$J3013,'Legend ACC'!$A:$H,8,0)*(1-N3013)/1.2)</f>
        <v>2057</v>
      </c>
      <c r="N3013" s="98">
        <f>IF(OR(E3013="Принадлежности",E3013="Ручной инструмент"),$K$5,IF($K$4=0,0,IFERROR(VLOOKUP(Q3013,LEGEND!$V$4:$W$7,2,0),$K$4)))</f>
        <v>0</v>
      </c>
      <c r="O3013" s="103" t="s">
        <v>20</v>
      </c>
      <c r="P3013" s="102" t="s">
        <v>20</v>
      </c>
      <c r="Q3013" s="102" t="s">
        <v>20</v>
      </c>
      <c r="R3013" s="116" t="s">
        <v>9447</v>
      </c>
      <c r="S3013" s="114" t="s">
        <v>7632</v>
      </c>
      <c r="T3013" s="114">
        <v>20</v>
      </c>
      <c r="U3013" s="114">
        <v>20</v>
      </c>
      <c r="V3013" s="114">
        <v>90</v>
      </c>
      <c r="W3013" s="115">
        <v>0.1</v>
      </c>
    </row>
    <row r="3014" spans="2:23" ht="38.25">
      <c r="B3014" s="95" t="s">
        <v>20807</v>
      </c>
      <c r="C3014" s="95" t="s">
        <v>20</v>
      </c>
      <c r="D3014" s="95" t="s">
        <v>20</v>
      </c>
      <c r="E3014" s="95" t="s">
        <v>17246</v>
      </c>
      <c r="F3014" s="95" t="s">
        <v>17252</v>
      </c>
      <c r="G3014" s="95" t="s">
        <v>17311</v>
      </c>
      <c r="H3014" s="14" t="s">
        <v>20871</v>
      </c>
      <c r="I3014" s="95" t="s">
        <v>9448</v>
      </c>
      <c r="J3014" s="120" t="s">
        <v>15685</v>
      </c>
      <c r="K3014" s="106" t="s">
        <v>9449</v>
      </c>
      <c r="L3014" s="95" t="s">
        <v>9448</v>
      </c>
      <c r="M3014" s="97">
        <f>IF($K$6="с учетом НДС",VLOOKUP('Прайс MILWAUKEE®'!$J3014,'Legend ACC'!$A:$H,8,0)*(1-N3014),VLOOKUP('Прайс MILWAUKEE®'!$J3014,'Legend ACC'!$A:$H,8,0)*(1-N3014)/1.2)</f>
        <v>2178</v>
      </c>
      <c r="N3014" s="98">
        <f>IF(OR(E3014="Принадлежности",E3014="Ручной инструмент"),$K$5,IF($K$4=0,0,IFERROR(VLOOKUP(Q3014,LEGEND!$V$4:$W$7,2,0),$K$4)))</f>
        <v>0</v>
      </c>
      <c r="O3014" s="103" t="s">
        <v>20</v>
      </c>
      <c r="P3014" s="102" t="s">
        <v>20</v>
      </c>
      <c r="Q3014" s="102" t="s">
        <v>20</v>
      </c>
      <c r="R3014" s="116" t="s">
        <v>9450</v>
      </c>
      <c r="S3014" s="114" t="s">
        <v>7632</v>
      </c>
      <c r="T3014" s="114">
        <v>20</v>
      </c>
      <c r="U3014" s="114">
        <v>20</v>
      </c>
      <c r="V3014" s="114">
        <v>90</v>
      </c>
      <c r="W3014" s="115">
        <v>0.12</v>
      </c>
    </row>
    <row r="3015" spans="2:23" ht="38.25">
      <c r="B3015" s="95" t="s">
        <v>20807</v>
      </c>
      <c r="C3015" s="95" t="s">
        <v>20</v>
      </c>
      <c r="D3015" s="95" t="s">
        <v>20</v>
      </c>
      <c r="E3015" s="95" t="s">
        <v>17246</v>
      </c>
      <c r="F3015" s="95" t="s">
        <v>17252</v>
      </c>
      <c r="G3015" s="95" t="s">
        <v>17311</v>
      </c>
      <c r="H3015" s="14" t="s">
        <v>20871</v>
      </c>
      <c r="I3015" s="95" t="s">
        <v>9451</v>
      </c>
      <c r="J3015" s="120" t="s">
        <v>15686</v>
      </c>
      <c r="K3015" s="106" t="s">
        <v>9452</v>
      </c>
      <c r="L3015" s="95" t="s">
        <v>9451</v>
      </c>
      <c r="M3015" s="97">
        <f>IF($K$6="с учетом НДС",VLOOKUP('Прайс MILWAUKEE®'!$J3015,'Legend ACC'!$A:$H,8,0)*(1-N3015),VLOOKUP('Прайс MILWAUKEE®'!$J3015,'Legend ACC'!$A:$H,8,0)*(1-N3015)/1.2)</f>
        <v>2299</v>
      </c>
      <c r="N3015" s="98">
        <f>IF(OR(E3015="Принадлежности",E3015="Ручной инструмент"),$K$5,IF($K$4=0,0,IFERROR(VLOOKUP(Q3015,LEGEND!$V$4:$W$7,2,0),$K$4)))</f>
        <v>0</v>
      </c>
      <c r="O3015" s="103" t="s">
        <v>20</v>
      </c>
      <c r="P3015" s="102" t="s">
        <v>20</v>
      </c>
      <c r="Q3015" s="102" t="s">
        <v>20</v>
      </c>
      <c r="R3015" s="116" t="s">
        <v>9453</v>
      </c>
      <c r="S3015" s="114" t="s">
        <v>7632</v>
      </c>
      <c r="T3015" s="114">
        <v>20</v>
      </c>
      <c r="U3015" s="114">
        <v>20</v>
      </c>
      <c r="V3015" s="114">
        <v>90</v>
      </c>
      <c r="W3015" s="115">
        <v>0.15</v>
      </c>
    </row>
    <row r="3016" spans="2:23" ht="38.25">
      <c r="B3016" s="95" t="s">
        <v>20807</v>
      </c>
      <c r="C3016" s="95" t="s">
        <v>20</v>
      </c>
      <c r="D3016" s="95" t="s">
        <v>20</v>
      </c>
      <c r="E3016" s="95" t="s">
        <v>17246</v>
      </c>
      <c r="F3016" s="95" t="s">
        <v>17252</v>
      </c>
      <c r="G3016" s="95" t="s">
        <v>17311</v>
      </c>
      <c r="H3016" s="14" t="s">
        <v>20871</v>
      </c>
      <c r="I3016" s="95" t="s">
        <v>9454</v>
      </c>
      <c r="J3016" s="120" t="s">
        <v>15687</v>
      </c>
      <c r="K3016" s="106" t="s">
        <v>9455</v>
      </c>
      <c r="L3016" s="95" t="s">
        <v>9454</v>
      </c>
      <c r="M3016" s="97">
        <f>IF($K$6="с учетом НДС",VLOOKUP('Прайс MILWAUKEE®'!$J3016,'Legend ACC'!$A:$H,8,0)*(1-N3016),VLOOKUP('Прайс MILWAUKEE®'!$J3016,'Legend ACC'!$A:$H,8,0)*(1-N3016)/1.2)</f>
        <v>2409</v>
      </c>
      <c r="N3016" s="98">
        <f>IF(OR(E3016="Принадлежности",E3016="Ручной инструмент"),$K$5,IF($K$4=0,0,IFERROR(VLOOKUP(Q3016,LEGEND!$V$4:$W$7,2,0),$K$4)))</f>
        <v>0</v>
      </c>
      <c r="O3016" s="103" t="s">
        <v>20</v>
      </c>
      <c r="P3016" s="102" t="s">
        <v>20</v>
      </c>
      <c r="Q3016" s="102" t="s">
        <v>20</v>
      </c>
      <c r="R3016" s="116" t="s">
        <v>9456</v>
      </c>
      <c r="S3016" s="114" t="s">
        <v>7632</v>
      </c>
      <c r="T3016" s="114">
        <v>20</v>
      </c>
      <c r="U3016" s="114">
        <v>20</v>
      </c>
      <c r="V3016" s="114">
        <v>90</v>
      </c>
      <c r="W3016" s="115">
        <v>0.15</v>
      </c>
    </row>
    <row r="3017" spans="2:23" ht="38.25">
      <c r="B3017" s="95" t="s">
        <v>20807</v>
      </c>
      <c r="C3017" s="95" t="s">
        <v>20</v>
      </c>
      <c r="D3017" s="95" t="s">
        <v>20</v>
      </c>
      <c r="E3017" s="95" t="s">
        <v>17246</v>
      </c>
      <c r="F3017" s="95" t="s">
        <v>17252</v>
      </c>
      <c r="G3017" s="95" t="s">
        <v>17311</v>
      </c>
      <c r="H3017" s="14" t="s">
        <v>20871</v>
      </c>
      <c r="I3017" s="95" t="s">
        <v>9457</v>
      </c>
      <c r="J3017" s="120" t="s">
        <v>15688</v>
      </c>
      <c r="K3017" s="106" t="s">
        <v>9458</v>
      </c>
      <c r="L3017" s="95" t="s">
        <v>9457</v>
      </c>
      <c r="M3017" s="97">
        <f>IF($K$6="с учетом НДС",VLOOKUP('Прайс MILWAUKEE®'!$J3017,'Legend ACC'!$A:$H,8,0)*(1-N3017),VLOOKUP('Прайс MILWAUKEE®'!$J3017,'Legend ACC'!$A:$H,8,0)*(1-N3017)/1.2)</f>
        <v>2497</v>
      </c>
      <c r="N3017" s="98">
        <f>IF(OR(E3017="Принадлежности",E3017="Ручной инструмент"),$K$5,IF($K$4=0,0,IFERROR(VLOOKUP(Q3017,LEGEND!$V$4:$W$7,2,0),$K$4)))</f>
        <v>0</v>
      </c>
      <c r="O3017" s="103" t="s">
        <v>20</v>
      </c>
      <c r="P3017" s="102" t="s">
        <v>20</v>
      </c>
      <c r="Q3017" s="102" t="s">
        <v>20</v>
      </c>
      <c r="R3017" s="116" t="s">
        <v>9459</v>
      </c>
      <c r="S3017" s="114" t="s">
        <v>7632</v>
      </c>
      <c r="T3017" s="114">
        <v>22</v>
      </c>
      <c r="U3017" s="114">
        <v>22</v>
      </c>
      <c r="V3017" s="114">
        <v>90</v>
      </c>
      <c r="W3017" s="115">
        <v>0.15</v>
      </c>
    </row>
    <row r="3018" spans="2:23" ht="38.25">
      <c r="B3018" s="95" t="s">
        <v>20807</v>
      </c>
      <c r="C3018" s="95" t="s">
        <v>20</v>
      </c>
      <c r="D3018" s="95" t="s">
        <v>20</v>
      </c>
      <c r="E3018" s="95" t="s">
        <v>17246</v>
      </c>
      <c r="F3018" s="95" t="s">
        <v>17252</v>
      </c>
      <c r="G3018" s="95" t="s">
        <v>17311</v>
      </c>
      <c r="H3018" s="14" t="s">
        <v>20871</v>
      </c>
      <c r="I3018" s="95" t="s">
        <v>9460</v>
      </c>
      <c r="J3018" s="120" t="s">
        <v>15689</v>
      </c>
      <c r="K3018" s="106" t="s">
        <v>9461</v>
      </c>
      <c r="L3018" s="95" t="s">
        <v>9460</v>
      </c>
      <c r="M3018" s="97">
        <f>IF($K$6="с учетом НДС",VLOOKUP('Прайс MILWAUKEE®'!$J3018,'Legend ACC'!$A:$H,8,0)*(1-N3018),VLOOKUP('Прайс MILWAUKEE®'!$J3018,'Legend ACC'!$A:$H,8,0)*(1-N3018)/1.2)</f>
        <v>2596</v>
      </c>
      <c r="N3018" s="98">
        <f>IF(OR(E3018="Принадлежности",E3018="Ручной инструмент"),$K$5,IF($K$4=0,0,IFERROR(VLOOKUP(Q3018,LEGEND!$V$4:$W$7,2,0),$K$4)))</f>
        <v>0</v>
      </c>
      <c r="O3018" s="103" t="s">
        <v>20</v>
      </c>
      <c r="P3018" s="102" t="s">
        <v>20</v>
      </c>
      <c r="Q3018" s="102" t="s">
        <v>20</v>
      </c>
      <c r="R3018" s="116" t="s">
        <v>9462</v>
      </c>
      <c r="S3018" s="114" t="s">
        <v>7632</v>
      </c>
      <c r="T3018" s="114">
        <v>22</v>
      </c>
      <c r="U3018" s="114">
        <v>22</v>
      </c>
      <c r="V3018" s="114">
        <v>90</v>
      </c>
      <c r="W3018" s="115">
        <v>0.15</v>
      </c>
    </row>
    <row r="3019" spans="2:23" ht="38.25">
      <c r="B3019" s="95" t="s">
        <v>20807</v>
      </c>
      <c r="C3019" s="95" t="s">
        <v>20</v>
      </c>
      <c r="D3019" s="95" t="s">
        <v>20</v>
      </c>
      <c r="E3019" s="95" t="s">
        <v>17246</v>
      </c>
      <c r="F3019" s="95" t="s">
        <v>17252</v>
      </c>
      <c r="G3019" s="95" t="s">
        <v>17311</v>
      </c>
      <c r="H3019" s="14" t="s">
        <v>20871</v>
      </c>
      <c r="I3019" s="95" t="s">
        <v>9463</v>
      </c>
      <c r="J3019" s="120" t="s">
        <v>15690</v>
      </c>
      <c r="K3019" s="106" t="s">
        <v>9464</v>
      </c>
      <c r="L3019" s="95" t="s">
        <v>9463</v>
      </c>
      <c r="M3019" s="97">
        <f>IF($K$6="с учетом НДС",VLOOKUP('Прайс MILWAUKEE®'!$J3019,'Legend ACC'!$A:$H,8,0)*(1-N3019),VLOOKUP('Прайс MILWAUKEE®'!$J3019,'Legend ACC'!$A:$H,8,0)*(1-N3019)/1.2)</f>
        <v>2706</v>
      </c>
      <c r="N3019" s="98">
        <f>IF(OR(E3019="Принадлежности",E3019="Ручной инструмент"),$K$5,IF($K$4=0,0,IFERROR(VLOOKUP(Q3019,LEGEND!$V$4:$W$7,2,0),$K$4)))</f>
        <v>0</v>
      </c>
      <c r="O3019" s="103" t="s">
        <v>20</v>
      </c>
      <c r="P3019" s="102" t="s">
        <v>20</v>
      </c>
      <c r="Q3019" s="102" t="s">
        <v>20</v>
      </c>
      <c r="R3019" s="116" t="s">
        <v>9465</v>
      </c>
      <c r="S3019" s="114" t="s">
        <v>7632</v>
      </c>
      <c r="T3019" s="114">
        <v>26</v>
      </c>
      <c r="U3019" s="114">
        <v>26</v>
      </c>
      <c r="V3019" s="114">
        <v>75</v>
      </c>
      <c r="W3019" s="115">
        <v>0.15</v>
      </c>
    </row>
    <row r="3020" spans="2:23" ht="38.25">
      <c r="B3020" s="95" t="s">
        <v>20807</v>
      </c>
      <c r="C3020" s="95" t="s">
        <v>20</v>
      </c>
      <c r="D3020" s="95" t="s">
        <v>20</v>
      </c>
      <c r="E3020" s="95" t="s">
        <v>17246</v>
      </c>
      <c r="F3020" s="95" t="s">
        <v>17252</v>
      </c>
      <c r="G3020" s="95" t="s">
        <v>17311</v>
      </c>
      <c r="H3020" s="14" t="s">
        <v>20871</v>
      </c>
      <c r="I3020" s="95" t="s">
        <v>9466</v>
      </c>
      <c r="J3020" s="120" t="s">
        <v>15691</v>
      </c>
      <c r="K3020" s="106" t="s">
        <v>9467</v>
      </c>
      <c r="L3020" s="95" t="s">
        <v>9466</v>
      </c>
      <c r="M3020" s="97">
        <f>IF($K$6="с учетом НДС",VLOOKUP('Прайс MILWAUKEE®'!$J3020,'Legend ACC'!$A:$H,8,0)*(1-N3020),VLOOKUP('Прайс MILWAUKEE®'!$J3020,'Legend ACC'!$A:$H,8,0)*(1-N3020)/1.2)</f>
        <v>2827.0000000000005</v>
      </c>
      <c r="N3020" s="98">
        <f>IF(OR(E3020="Принадлежности",E3020="Ручной инструмент"),$K$5,IF($K$4=0,0,IFERROR(VLOOKUP(Q3020,LEGEND!$V$4:$W$7,2,0),$K$4)))</f>
        <v>0</v>
      </c>
      <c r="O3020" s="103" t="s">
        <v>20</v>
      </c>
      <c r="P3020" s="102" t="s">
        <v>20</v>
      </c>
      <c r="Q3020" s="102" t="s">
        <v>20</v>
      </c>
      <c r="R3020" s="116" t="s">
        <v>9468</v>
      </c>
      <c r="S3020" s="114" t="s">
        <v>7632</v>
      </c>
      <c r="T3020" s="114">
        <v>26</v>
      </c>
      <c r="U3020" s="114">
        <v>26</v>
      </c>
      <c r="V3020" s="114">
        <v>90</v>
      </c>
      <c r="W3020" s="115">
        <v>0.15</v>
      </c>
    </row>
    <row r="3021" spans="2:23" ht="38.25">
      <c r="B3021" s="95" t="s">
        <v>20807</v>
      </c>
      <c r="C3021" s="95" t="s">
        <v>20</v>
      </c>
      <c r="D3021" s="95" t="s">
        <v>20</v>
      </c>
      <c r="E3021" s="95" t="s">
        <v>17246</v>
      </c>
      <c r="F3021" s="95" t="s">
        <v>17252</v>
      </c>
      <c r="G3021" s="95" t="s">
        <v>17311</v>
      </c>
      <c r="H3021" s="14" t="s">
        <v>20871</v>
      </c>
      <c r="I3021" s="95" t="s">
        <v>9469</v>
      </c>
      <c r="J3021" s="120" t="s">
        <v>15692</v>
      </c>
      <c r="K3021" s="106" t="s">
        <v>9470</v>
      </c>
      <c r="L3021" s="95" t="s">
        <v>9469</v>
      </c>
      <c r="M3021" s="97">
        <f>IF($K$6="с учетом НДС",VLOOKUP('Прайс MILWAUKEE®'!$J3021,'Legend ACC'!$A:$H,8,0)*(1-N3021),VLOOKUP('Прайс MILWAUKEE®'!$J3021,'Legend ACC'!$A:$H,8,0)*(1-N3021)/1.2)</f>
        <v>3168.0000000000005</v>
      </c>
      <c r="N3021" s="98">
        <f>IF(OR(E3021="Принадлежности",E3021="Ручной инструмент"),$K$5,IF($K$4=0,0,IFERROR(VLOOKUP(Q3021,LEGEND!$V$4:$W$7,2,0),$K$4)))</f>
        <v>0</v>
      </c>
      <c r="O3021" s="103" t="s">
        <v>20</v>
      </c>
      <c r="P3021" s="102" t="s">
        <v>20</v>
      </c>
      <c r="Q3021" s="102" t="s">
        <v>20</v>
      </c>
      <c r="R3021" s="116" t="s">
        <v>9471</v>
      </c>
      <c r="S3021" s="114" t="s">
        <v>7632</v>
      </c>
      <c r="T3021" s="114">
        <v>26</v>
      </c>
      <c r="U3021" s="114">
        <v>26</v>
      </c>
      <c r="V3021" s="114">
        <v>90</v>
      </c>
      <c r="W3021" s="115">
        <v>0.2</v>
      </c>
    </row>
    <row r="3022" spans="2:23" ht="38.25">
      <c r="B3022" s="95" t="s">
        <v>20807</v>
      </c>
      <c r="C3022" s="95" t="s">
        <v>20</v>
      </c>
      <c r="D3022" s="95" t="s">
        <v>20</v>
      </c>
      <c r="E3022" s="95" t="s">
        <v>17246</v>
      </c>
      <c r="F3022" s="95" t="s">
        <v>17252</v>
      </c>
      <c r="G3022" s="95" t="s">
        <v>17311</v>
      </c>
      <c r="H3022" s="14" t="s">
        <v>20871</v>
      </c>
      <c r="I3022" s="95" t="s">
        <v>9472</v>
      </c>
      <c r="J3022" s="120" t="s">
        <v>15693</v>
      </c>
      <c r="K3022" s="106" t="s">
        <v>9473</v>
      </c>
      <c r="L3022" s="95" t="s">
        <v>9472</v>
      </c>
      <c r="M3022" s="97">
        <f>IF($K$6="с учетом НДС",VLOOKUP('Прайс MILWAUKEE®'!$J3022,'Legend ACC'!$A:$H,8,0)*(1-N3022),VLOOKUP('Прайс MILWAUKEE®'!$J3022,'Legend ACC'!$A:$H,8,0)*(1-N3022)/1.2)</f>
        <v>3289.0000000000005</v>
      </c>
      <c r="N3022" s="98">
        <f>IF(OR(E3022="Принадлежности",E3022="Ручной инструмент"),$K$5,IF($K$4=0,0,IFERROR(VLOOKUP(Q3022,LEGEND!$V$4:$W$7,2,0),$K$4)))</f>
        <v>0</v>
      </c>
      <c r="O3022" s="103" t="s">
        <v>20</v>
      </c>
      <c r="P3022" s="102" t="s">
        <v>20</v>
      </c>
      <c r="Q3022" s="102" t="s">
        <v>20</v>
      </c>
      <c r="R3022" s="116" t="s">
        <v>9474</v>
      </c>
      <c r="S3022" s="114" t="s">
        <v>7632</v>
      </c>
      <c r="T3022" s="114">
        <v>26</v>
      </c>
      <c r="U3022" s="114">
        <v>26</v>
      </c>
      <c r="V3022" s="114">
        <v>90</v>
      </c>
      <c r="W3022" s="115">
        <v>0.16</v>
      </c>
    </row>
    <row r="3023" spans="2:23" ht="38.25">
      <c r="B3023" s="95" t="s">
        <v>20807</v>
      </c>
      <c r="C3023" s="95" t="s">
        <v>20</v>
      </c>
      <c r="D3023" s="95" t="s">
        <v>20</v>
      </c>
      <c r="E3023" s="95" t="s">
        <v>17246</v>
      </c>
      <c r="F3023" s="95" t="s">
        <v>17252</v>
      </c>
      <c r="G3023" s="95" t="s">
        <v>17311</v>
      </c>
      <c r="H3023" s="14" t="s">
        <v>20871</v>
      </c>
      <c r="I3023" s="95" t="s">
        <v>9475</v>
      </c>
      <c r="J3023" s="120" t="s">
        <v>15694</v>
      </c>
      <c r="K3023" s="106" t="s">
        <v>9476</v>
      </c>
      <c r="L3023" s="95" t="s">
        <v>9475</v>
      </c>
      <c r="M3023" s="97">
        <f>IF($K$6="с учетом НДС",VLOOKUP('Прайс MILWAUKEE®'!$J3023,'Legend ACC'!$A:$H,8,0)*(1-N3023),VLOOKUP('Прайс MILWAUKEE®'!$J3023,'Legend ACC'!$A:$H,8,0)*(1-N3023)/1.2)</f>
        <v>3410.0000000000005</v>
      </c>
      <c r="N3023" s="98">
        <f>IF(OR(E3023="Принадлежности",E3023="Ручной инструмент"),$K$5,IF($K$4=0,0,IFERROR(VLOOKUP(Q3023,LEGEND!$V$4:$W$7,2,0),$K$4)))</f>
        <v>0</v>
      </c>
      <c r="O3023" s="103" t="s">
        <v>20</v>
      </c>
      <c r="P3023" s="102" t="s">
        <v>20</v>
      </c>
      <c r="Q3023" s="102" t="s">
        <v>20</v>
      </c>
      <c r="R3023" s="116" t="s">
        <v>9477</v>
      </c>
      <c r="S3023" s="114" t="s">
        <v>7632</v>
      </c>
      <c r="T3023" s="114">
        <v>32</v>
      </c>
      <c r="U3023" s="114">
        <v>32</v>
      </c>
      <c r="V3023" s="114">
        <v>90</v>
      </c>
      <c r="W3023" s="115">
        <v>0.183</v>
      </c>
    </row>
    <row r="3024" spans="2:23" ht="38.25">
      <c r="B3024" s="95" t="s">
        <v>20807</v>
      </c>
      <c r="C3024" s="95" t="s">
        <v>20</v>
      </c>
      <c r="D3024" s="95" t="s">
        <v>20</v>
      </c>
      <c r="E3024" s="95" t="s">
        <v>17246</v>
      </c>
      <c r="F3024" s="95" t="s">
        <v>17252</v>
      </c>
      <c r="G3024" s="95" t="s">
        <v>17311</v>
      </c>
      <c r="H3024" s="14" t="s">
        <v>20871</v>
      </c>
      <c r="I3024" s="95" t="s">
        <v>9478</v>
      </c>
      <c r="J3024" s="120" t="s">
        <v>15695</v>
      </c>
      <c r="K3024" s="106" t="s">
        <v>9479</v>
      </c>
      <c r="L3024" s="95" t="s">
        <v>9478</v>
      </c>
      <c r="M3024" s="97">
        <f>IF($K$6="с учетом НДС",VLOOKUP('Прайс MILWAUKEE®'!$J3024,'Legend ACC'!$A:$H,8,0)*(1-N3024),VLOOKUP('Прайс MILWAUKEE®'!$J3024,'Legend ACC'!$A:$H,8,0)*(1-N3024)/1.2)</f>
        <v>3586.0000000000005</v>
      </c>
      <c r="N3024" s="98">
        <f>IF(OR(E3024="Принадлежности",E3024="Ручной инструмент"),$K$5,IF($K$4=0,0,IFERROR(VLOOKUP(Q3024,LEGEND!$V$4:$W$7,2,0),$K$4)))</f>
        <v>0</v>
      </c>
      <c r="O3024" s="103" t="s">
        <v>20</v>
      </c>
      <c r="P3024" s="102" t="s">
        <v>20</v>
      </c>
      <c r="Q3024" s="102" t="s">
        <v>20</v>
      </c>
      <c r="R3024" s="116" t="s">
        <v>9480</v>
      </c>
      <c r="S3024" s="114" t="s">
        <v>7632</v>
      </c>
      <c r="T3024" s="114">
        <v>32</v>
      </c>
      <c r="U3024" s="114">
        <v>32</v>
      </c>
      <c r="V3024" s="114">
        <v>90</v>
      </c>
      <c r="W3024" s="115">
        <v>0.2</v>
      </c>
    </row>
    <row r="3025" spans="2:23" ht="38.25">
      <c r="B3025" s="95" t="s">
        <v>20807</v>
      </c>
      <c r="C3025" s="95" t="s">
        <v>20</v>
      </c>
      <c r="D3025" s="95" t="s">
        <v>20</v>
      </c>
      <c r="E3025" s="95" t="s">
        <v>17246</v>
      </c>
      <c r="F3025" s="95" t="s">
        <v>17252</v>
      </c>
      <c r="G3025" s="95" t="s">
        <v>17311</v>
      </c>
      <c r="H3025" s="14" t="s">
        <v>20871</v>
      </c>
      <c r="I3025" s="95" t="s">
        <v>9481</v>
      </c>
      <c r="J3025" s="120" t="s">
        <v>15696</v>
      </c>
      <c r="K3025" s="106" t="s">
        <v>9482</v>
      </c>
      <c r="L3025" s="95" t="s">
        <v>9481</v>
      </c>
      <c r="M3025" s="97">
        <f>IF($K$6="с учетом НДС",VLOOKUP('Прайс MILWAUKEE®'!$J3025,'Legend ACC'!$A:$H,8,0)*(1-N3025),VLOOKUP('Прайс MILWAUKEE®'!$J3025,'Legend ACC'!$A:$H,8,0)*(1-N3025)/1.2)</f>
        <v>3168.0000000000005</v>
      </c>
      <c r="N3025" s="98">
        <f>IF(OR(E3025="Принадлежности",E3025="Ручной инструмент"),$K$5,IF($K$4=0,0,IFERROR(VLOOKUP(Q3025,LEGEND!$V$4:$W$7,2,0),$K$4)))</f>
        <v>0</v>
      </c>
      <c r="O3025" s="103" t="s">
        <v>20</v>
      </c>
      <c r="P3025" s="102" t="s">
        <v>20</v>
      </c>
      <c r="Q3025" s="102" t="s">
        <v>20</v>
      </c>
      <c r="R3025" s="116" t="s">
        <v>9483</v>
      </c>
      <c r="S3025" s="114" t="s">
        <v>7632</v>
      </c>
      <c r="T3025" s="114">
        <v>32</v>
      </c>
      <c r="U3025" s="114">
        <v>32</v>
      </c>
      <c r="V3025" s="114">
        <v>90</v>
      </c>
      <c r="W3025" s="115">
        <v>0.19600000000000001</v>
      </c>
    </row>
    <row r="3026" spans="2:23" ht="38.25">
      <c r="B3026" s="95" t="s">
        <v>20807</v>
      </c>
      <c r="C3026" s="95" t="s">
        <v>20</v>
      </c>
      <c r="D3026" s="95" t="s">
        <v>20</v>
      </c>
      <c r="E3026" s="95" t="s">
        <v>17246</v>
      </c>
      <c r="F3026" s="95" t="s">
        <v>17252</v>
      </c>
      <c r="G3026" s="95" t="s">
        <v>17311</v>
      </c>
      <c r="H3026" s="14" t="s">
        <v>20871</v>
      </c>
      <c r="I3026" s="95" t="s">
        <v>9484</v>
      </c>
      <c r="J3026" s="120" t="s">
        <v>15697</v>
      </c>
      <c r="K3026" s="106" t="s">
        <v>9485</v>
      </c>
      <c r="L3026" s="95" t="s">
        <v>9484</v>
      </c>
      <c r="M3026" s="97">
        <f>IF($K$6="с учетом НДС",VLOOKUP('Прайс MILWAUKEE®'!$J3026,'Legend ACC'!$A:$H,8,0)*(1-N3026),VLOOKUP('Прайс MILWAUKEE®'!$J3026,'Legend ACC'!$A:$H,8,0)*(1-N3026)/1.2)</f>
        <v>3938.0000000000005</v>
      </c>
      <c r="N3026" s="98">
        <f>IF(OR(E3026="Принадлежности",E3026="Ручной инструмент"),$K$5,IF($K$4=0,0,IFERROR(VLOOKUP(Q3026,LEGEND!$V$4:$W$7,2,0),$K$4)))</f>
        <v>0</v>
      </c>
      <c r="O3026" s="103" t="s">
        <v>20</v>
      </c>
      <c r="P3026" s="102" t="s">
        <v>20</v>
      </c>
      <c r="Q3026" s="102" t="s">
        <v>20</v>
      </c>
      <c r="R3026" s="116" t="s">
        <v>9486</v>
      </c>
      <c r="S3026" s="114" t="s">
        <v>7632</v>
      </c>
      <c r="T3026" s="114">
        <v>32</v>
      </c>
      <c r="U3026" s="114">
        <v>32</v>
      </c>
      <c r="V3026" s="114">
        <v>90</v>
      </c>
      <c r="W3026" s="115">
        <v>0.19</v>
      </c>
    </row>
    <row r="3027" spans="2:23" ht="38.25">
      <c r="B3027" s="95" t="s">
        <v>20807</v>
      </c>
      <c r="C3027" s="95" t="s">
        <v>20</v>
      </c>
      <c r="D3027" s="95" t="s">
        <v>20</v>
      </c>
      <c r="E3027" s="95" t="s">
        <v>17246</v>
      </c>
      <c r="F3027" s="95" t="s">
        <v>17252</v>
      </c>
      <c r="G3027" s="95" t="s">
        <v>17311</v>
      </c>
      <c r="H3027" s="14" t="s">
        <v>20871</v>
      </c>
      <c r="I3027" s="95" t="s">
        <v>9487</v>
      </c>
      <c r="J3027" s="120" t="s">
        <v>15698</v>
      </c>
      <c r="K3027" s="106" t="s">
        <v>9488</v>
      </c>
      <c r="L3027" s="95" t="s">
        <v>9487</v>
      </c>
      <c r="M3027" s="97">
        <f>IF($K$6="с учетом НДС",VLOOKUP('Прайс MILWAUKEE®'!$J3027,'Legend ACC'!$A:$H,8,0)*(1-N3027),VLOOKUP('Прайс MILWAUKEE®'!$J3027,'Legend ACC'!$A:$H,8,0)*(1-N3027)/1.2)</f>
        <v>4114</v>
      </c>
      <c r="N3027" s="98">
        <f>IF(OR(E3027="Принадлежности",E3027="Ручной инструмент"),$K$5,IF($K$4=0,0,IFERROR(VLOOKUP(Q3027,LEGEND!$V$4:$W$7,2,0),$K$4)))</f>
        <v>0</v>
      </c>
      <c r="O3027" s="103" t="s">
        <v>20</v>
      </c>
      <c r="P3027" s="102" t="s">
        <v>20</v>
      </c>
      <c r="Q3027" s="102" t="s">
        <v>20</v>
      </c>
      <c r="R3027" s="116" t="s">
        <v>9489</v>
      </c>
      <c r="S3027" s="114" t="s">
        <v>7632</v>
      </c>
      <c r="T3027" s="114">
        <v>32</v>
      </c>
      <c r="U3027" s="114">
        <v>32</v>
      </c>
      <c r="V3027" s="114">
        <v>90</v>
      </c>
      <c r="W3027" s="115">
        <v>0.2</v>
      </c>
    </row>
    <row r="3028" spans="2:23" ht="38.25">
      <c r="B3028" s="95" t="s">
        <v>20807</v>
      </c>
      <c r="C3028" s="95" t="s">
        <v>20</v>
      </c>
      <c r="D3028" s="95" t="s">
        <v>20</v>
      </c>
      <c r="E3028" s="95" t="s">
        <v>17246</v>
      </c>
      <c r="F3028" s="95" t="s">
        <v>17252</v>
      </c>
      <c r="G3028" s="95" t="s">
        <v>17311</v>
      </c>
      <c r="H3028" s="14" t="s">
        <v>20871</v>
      </c>
      <c r="I3028" s="95" t="s">
        <v>9490</v>
      </c>
      <c r="J3028" s="120" t="s">
        <v>15699</v>
      </c>
      <c r="K3028" s="106" t="s">
        <v>9491</v>
      </c>
      <c r="L3028" s="95" t="s">
        <v>9490</v>
      </c>
      <c r="M3028" s="97">
        <f>IF($K$6="с учетом НДС",VLOOKUP('Прайс MILWAUKEE®'!$J3028,'Legend ACC'!$A:$H,8,0)*(1-N3028),VLOOKUP('Прайс MILWAUKEE®'!$J3028,'Legend ACC'!$A:$H,8,0)*(1-N3028)/1.2)</f>
        <v>4290</v>
      </c>
      <c r="N3028" s="98">
        <f>IF(OR(E3028="Принадлежности",E3028="Ручной инструмент"),$K$5,IF($K$4=0,0,IFERROR(VLOOKUP(Q3028,LEGEND!$V$4:$W$7,2,0),$K$4)))</f>
        <v>0</v>
      </c>
      <c r="O3028" s="103" t="s">
        <v>20</v>
      </c>
      <c r="P3028" s="102" t="s">
        <v>20</v>
      </c>
      <c r="Q3028" s="102" t="s">
        <v>20</v>
      </c>
      <c r="R3028" s="116" t="s">
        <v>9492</v>
      </c>
      <c r="S3028" s="114" t="s">
        <v>7632</v>
      </c>
      <c r="T3028" s="114">
        <v>32</v>
      </c>
      <c r="U3028" s="114">
        <v>32</v>
      </c>
      <c r="V3028" s="114">
        <v>90</v>
      </c>
      <c r="W3028" s="115">
        <v>0.25</v>
      </c>
    </row>
    <row r="3029" spans="2:23" ht="38.25">
      <c r="B3029" s="95" t="s">
        <v>20807</v>
      </c>
      <c r="C3029" s="95" t="s">
        <v>20</v>
      </c>
      <c r="D3029" s="95" t="s">
        <v>20</v>
      </c>
      <c r="E3029" s="95" t="s">
        <v>17246</v>
      </c>
      <c r="F3029" s="95" t="s">
        <v>17268</v>
      </c>
      <c r="G3029" s="95" t="s">
        <v>8498</v>
      </c>
      <c r="H3029" s="14" t="s">
        <v>20867</v>
      </c>
      <c r="I3029" s="95" t="s">
        <v>9493</v>
      </c>
      <c r="J3029" s="120" t="s">
        <v>15700</v>
      </c>
      <c r="K3029" s="106" t="s">
        <v>9494</v>
      </c>
      <c r="L3029" s="95" t="s">
        <v>9493</v>
      </c>
      <c r="M3029" s="97">
        <f>IF($K$6="с учетом НДС",VLOOKUP('Прайс MILWAUKEE®'!$J3029,'Legend ACC'!$A:$H,8,0)*(1-N3029),VLOOKUP('Прайс MILWAUKEE®'!$J3029,'Legend ACC'!$A:$H,8,0)*(1-N3029)/1.2)</f>
        <v>6435.0000000000009</v>
      </c>
      <c r="N3029" s="98">
        <f>IF(OR(E3029="Принадлежности",E3029="Ручной инструмент"),$K$5,IF($K$4=0,0,IFERROR(VLOOKUP(Q3029,LEGEND!$V$4:$W$7,2,0),$K$4)))</f>
        <v>0</v>
      </c>
      <c r="O3029" s="103" t="s">
        <v>20</v>
      </c>
      <c r="P3029" s="102" t="s">
        <v>20</v>
      </c>
      <c r="Q3029" s="102" t="s">
        <v>20</v>
      </c>
      <c r="R3029" s="116" t="s">
        <v>9495</v>
      </c>
      <c r="S3029" s="114" t="s">
        <v>7632</v>
      </c>
      <c r="T3029" s="114">
        <v>60</v>
      </c>
      <c r="U3029" s="114">
        <v>30</v>
      </c>
      <c r="V3029" s="114">
        <v>30</v>
      </c>
      <c r="W3029" s="115">
        <v>5.5E-2</v>
      </c>
    </row>
    <row r="3030" spans="2:23" ht="38.25">
      <c r="B3030" s="95" t="s">
        <v>20807</v>
      </c>
      <c r="C3030" s="95" t="s">
        <v>20</v>
      </c>
      <c r="D3030" s="95" t="s">
        <v>20</v>
      </c>
      <c r="E3030" s="95" t="s">
        <v>17246</v>
      </c>
      <c r="F3030" s="95" t="s">
        <v>17252</v>
      </c>
      <c r="G3030" s="95" t="s">
        <v>17313</v>
      </c>
      <c r="H3030" s="14" t="s">
        <v>20848</v>
      </c>
      <c r="I3030" s="95" t="s">
        <v>9496</v>
      </c>
      <c r="J3030" s="120" t="s">
        <v>15701</v>
      </c>
      <c r="K3030" s="106" t="s">
        <v>9497</v>
      </c>
      <c r="L3030" s="95" t="s">
        <v>9496</v>
      </c>
      <c r="M3030" s="97">
        <f>IF($K$6="с учетом НДС",VLOOKUP('Прайс MILWAUKEE®'!$J3030,'Legend ACC'!$A:$H,8,0)*(1-N3030),VLOOKUP('Прайс MILWAUKEE®'!$J3030,'Legend ACC'!$A:$H,8,0)*(1-N3030)/1.2)</f>
        <v>2739</v>
      </c>
      <c r="N3030" s="98">
        <f>IF(OR(E3030="Принадлежности",E3030="Ручной инструмент"),$K$5,IF($K$4=0,0,IFERROR(VLOOKUP(Q3030,LEGEND!$V$4:$W$7,2,0),$K$4)))</f>
        <v>0</v>
      </c>
      <c r="O3030" s="103" t="s">
        <v>20</v>
      </c>
      <c r="P3030" s="102" t="s">
        <v>20</v>
      </c>
      <c r="Q3030" s="102" t="s">
        <v>20</v>
      </c>
      <c r="R3030" s="116" t="s">
        <v>9498</v>
      </c>
      <c r="S3030" s="114" t="s">
        <v>5035</v>
      </c>
      <c r="T3030" s="114">
        <v>22</v>
      </c>
      <c r="U3030" s="114">
        <v>22</v>
      </c>
      <c r="V3030" s="114">
        <v>22</v>
      </c>
      <c r="W3030" s="115">
        <v>0.34300000000000003</v>
      </c>
    </row>
    <row r="3031" spans="2:23" ht="38.25">
      <c r="B3031" s="95" t="s">
        <v>20807</v>
      </c>
      <c r="C3031" s="95" t="s">
        <v>20</v>
      </c>
      <c r="D3031" s="95" t="s">
        <v>20</v>
      </c>
      <c r="E3031" s="95" t="s">
        <v>17246</v>
      </c>
      <c r="F3031" s="95" t="s">
        <v>17252</v>
      </c>
      <c r="G3031" s="95" t="s">
        <v>17313</v>
      </c>
      <c r="H3031" s="14" t="s">
        <v>20848</v>
      </c>
      <c r="I3031" s="95" t="s">
        <v>9499</v>
      </c>
      <c r="J3031" s="120" t="s">
        <v>15702</v>
      </c>
      <c r="K3031" s="106" t="s">
        <v>9500</v>
      </c>
      <c r="L3031" s="95" t="s">
        <v>9499</v>
      </c>
      <c r="M3031" s="97">
        <f>IF($K$6="с учетом НДС",VLOOKUP('Прайс MILWAUKEE®'!$J3031,'Legend ACC'!$A:$H,8,0)*(1-N3031),VLOOKUP('Прайс MILWAUKEE®'!$J3031,'Legend ACC'!$A:$H,8,0)*(1-N3031)/1.2)</f>
        <v>4994</v>
      </c>
      <c r="N3031" s="98">
        <f>IF(OR(E3031="Принадлежности",E3031="Ручной инструмент"),$K$5,IF($K$4=0,0,IFERROR(VLOOKUP(Q3031,LEGEND!$V$4:$W$7,2,0),$K$4)))</f>
        <v>0</v>
      </c>
      <c r="O3031" s="103" t="s">
        <v>20</v>
      </c>
      <c r="P3031" s="102" t="s">
        <v>20</v>
      </c>
      <c r="Q3031" s="102" t="s">
        <v>20</v>
      </c>
      <c r="R3031" s="116" t="s">
        <v>9501</v>
      </c>
      <c r="S3031" s="114" t="s">
        <v>5035</v>
      </c>
      <c r="T3031" s="114">
        <v>475</v>
      </c>
      <c r="U3031" s="114">
        <v>48</v>
      </c>
      <c r="V3031" s="114">
        <v>34</v>
      </c>
      <c r="W3031" s="115">
        <v>0.70699999999999996</v>
      </c>
    </row>
    <row r="3032" spans="2:23" ht="51">
      <c r="B3032" s="95" t="s">
        <v>20807</v>
      </c>
      <c r="C3032" s="95" t="s">
        <v>20</v>
      </c>
      <c r="D3032" s="95" t="s">
        <v>20</v>
      </c>
      <c r="E3032" s="95" t="s">
        <v>17246</v>
      </c>
      <c r="F3032" s="95" t="s">
        <v>17295</v>
      </c>
      <c r="G3032" s="95" t="s">
        <v>17295</v>
      </c>
      <c r="H3032" s="14" t="s">
        <v>20875</v>
      </c>
      <c r="I3032" s="95" t="s">
        <v>9503</v>
      </c>
      <c r="J3032" s="120" t="s">
        <v>15703</v>
      </c>
      <c r="K3032" s="106" t="s">
        <v>9504</v>
      </c>
      <c r="L3032" s="95" t="s">
        <v>9503</v>
      </c>
      <c r="M3032" s="97">
        <f>IF($K$6="с учетом НДС",VLOOKUP('Прайс MILWAUKEE®'!$J3032,'Legend ACC'!$A:$H,8,0)*(1-N3032),VLOOKUP('Прайс MILWAUKEE®'!$J3032,'Legend ACC'!$A:$H,8,0)*(1-N3032)/1.2)</f>
        <v>950.40000000000009</v>
      </c>
      <c r="N3032" s="98">
        <f>IF(OR(E3032="Принадлежности",E3032="Ручной инструмент"),$K$5,IF($K$4=0,0,IFERROR(VLOOKUP(Q3032,LEGEND!$V$4:$W$7,2,0),$K$4)))</f>
        <v>0</v>
      </c>
      <c r="O3032" s="103" t="s">
        <v>20</v>
      </c>
      <c r="P3032" s="102" t="s">
        <v>20</v>
      </c>
      <c r="Q3032" s="102" t="s">
        <v>20</v>
      </c>
      <c r="R3032" s="116" t="s">
        <v>9505</v>
      </c>
      <c r="S3032" s="114" t="s">
        <v>5035</v>
      </c>
      <c r="T3032" s="114">
        <v>337</v>
      </c>
      <c r="U3032" s="114">
        <v>36</v>
      </c>
      <c r="V3032" s="114">
        <v>5</v>
      </c>
      <c r="W3032" s="115">
        <v>0.49</v>
      </c>
    </row>
    <row r="3033" spans="2:23" ht="51">
      <c r="B3033" s="95" t="s">
        <v>20807</v>
      </c>
      <c r="C3033" s="95" t="s">
        <v>20</v>
      </c>
      <c r="D3033" s="95" t="s">
        <v>20</v>
      </c>
      <c r="E3033" s="95" t="s">
        <v>17246</v>
      </c>
      <c r="F3033" s="95" t="s">
        <v>17295</v>
      </c>
      <c r="G3033" s="95" t="s">
        <v>17295</v>
      </c>
      <c r="H3033" s="14" t="s">
        <v>20875</v>
      </c>
      <c r="I3033" s="95" t="s">
        <v>9506</v>
      </c>
      <c r="J3033" s="120" t="s">
        <v>15704</v>
      </c>
      <c r="K3033" s="106" t="s">
        <v>9507</v>
      </c>
      <c r="L3033" s="95" t="s">
        <v>9506</v>
      </c>
      <c r="M3033" s="97">
        <f>IF($K$6="с учетом НДС",VLOOKUP('Прайс MILWAUKEE®'!$J3033,'Legend ACC'!$A:$H,8,0)*(1-N3033),VLOOKUP('Прайс MILWAUKEE®'!$J3033,'Legend ACC'!$A:$H,8,0)*(1-N3033)/1.2)</f>
        <v>1115.4000000000001</v>
      </c>
      <c r="N3033" s="98">
        <f>IF(OR(E3033="Принадлежности",E3033="Ручной инструмент"),$K$5,IF($K$4=0,0,IFERROR(VLOOKUP(Q3033,LEGEND!$V$4:$W$7,2,0),$K$4)))</f>
        <v>0</v>
      </c>
      <c r="O3033" s="103" t="s">
        <v>20</v>
      </c>
      <c r="P3033" s="102" t="s">
        <v>20</v>
      </c>
      <c r="Q3033" s="102" t="s">
        <v>20</v>
      </c>
      <c r="R3033" s="116" t="s">
        <v>9508</v>
      </c>
      <c r="S3033" s="114" t="s">
        <v>5035</v>
      </c>
      <c r="T3033" s="114">
        <v>450</v>
      </c>
      <c r="U3033" s="114">
        <v>37</v>
      </c>
      <c r="V3033" s="114">
        <v>5</v>
      </c>
      <c r="W3033" s="115">
        <v>0.71</v>
      </c>
    </row>
    <row r="3034" spans="2:23" ht="51">
      <c r="B3034" s="95" t="s">
        <v>20807</v>
      </c>
      <c r="C3034" s="95" t="s">
        <v>20</v>
      </c>
      <c r="D3034" s="95" t="s">
        <v>20</v>
      </c>
      <c r="E3034" s="95" t="s">
        <v>17246</v>
      </c>
      <c r="F3034" s="95" t="s">
        <v>17295</v>
      </c>
      <c r="G3034" s="95" t="s">
        <v>17295</v>
      </c>
      <c r="H3034" s="14" t="s">
        <v>20875</v>
      </c>
      <c r="I3034" s="95" t="s">
        <v>9509</v>
      </c>
      <c r="J3034" s="120" t="s">
        <v>15705</v>
      </c>
      <c r="K3034" s="106" t="s">
        <v>9510</v>
      </c>
      <c r="L3034" s="95" t="s">
        <v>9509</v>
      </c>
      <c r="M3034" s="97">
        <f>IF($K$6="с учетом НДС",VLOOKUP('Прайс MILWAUKEE®'!$J3034,'Legend ACC'!$A:$H,8,0)*(1-N3034),VLOOKUP('Прайс MILWAUKEE®'!$J3034,'Legend ACC'!$A:$H,8,0)*(1-N3034)/1.2)</f>
        <v>1487.2</v>
      </c>
      <c r="N3034" s="98">
        <f>IF(OR(E3034="Принадлежности",E3034="Ручной инструмент"),$K$5,IF($K$4=0,0,IFERROR(VLOOKUP(Q3034,LEGEND!$V$4:$W$7,2,0),$K$4)))</f>
        <v>0</v>
      </c>
      <c r="O3034" s="103" t="s">
        <v>20</v>
      </c>
      <c r="P3034" s="102" t="s">
        <v>20</v>
      </c>
      <c r="Q3034" s="102" t="s">
        <v>20</v>
      </c>
      <c r="R3034" s="116" t="s">
        <v>9511</v>
      </c>
      <c r="S3034" s="114" t="s">
        <v>5035</v>
      </c>
      <c r="T3034" s="114">
        <v>600</v>
      </c>
      <c r="U3034" s="114">
        <v>18</v>
      </c>
      <c r="V3034" s="114">
        <v>18</v>
      </c>
      <c r="W3034" s="115">
        <v>1.1000000000000001</v>
      </c>
    </row>
    <row r="3035" spans="2:23" ht="51">
      <c r="B3035" s="95" t="s">
        <v>20807</v>
      </c>
      <c r="C3035" s="95" t="s">
        <v>20</v>
      </c>
      <c r="D3035" s="95" t="s">
        <v>20</v>
      </c>
      <c r="E3035" s="95" t="s">
        <v>17246</v>
      </c>
      <c r="F3035" s="95" t="s">
        <v>17295</v>
      </c>
      <c r="G3035" s="95" t="s">
        <v>17295</v>
      </c>
      <c r="H3035" s="14" t="s">
        <v>20875</v>
      </c>
      <c r="I3035" s="95" t="s">
        <v>9512</v>
      </c>
      <c r="J3035" s="120" t="s">
        <v>15706</v>
      </c>
      <c r="K3035" s="106" t="s">
        <v>9513</v>
      </c>
      <c r="L3035" s="95" t="s">
        <v>9512</v>
      </c>
      <c r="M3035" s="97">
        <f>IF($K$6="с учетом НДС",VLOOKUP('Прайс MILWAUKEE®'!$J3035,'Legend ACC'!$A:$H,8,0)*(1-N3035),VLOOKUP('Прайс MILWAUKEE®'!$J3035,'Legend ACC'!$A:$H,8,0)*(1-N3035)/1.2)</f>
        <v>1029.6000000000001</v>
      </c>
      <c r="N3035" s="98">
        <f>IF(OR(E3035="Принадлежности",E3035="Ручной инструмент"),$K$5,IF($K$4=0,0,IFERROR(VLOOKUP(Q3035,LEGEND!$V$4:$W$7,2,0),$K$4)))</f>
        <v>0</v>
      </c>
      <c r="O3035" s="103" t="s">
        <v>20</v>
      </c>
      <c r="P3035" s="102" t="s">
        <v>20</v>
      </c>
      <c r="Q3035" s="102" t="s">
        <v>20</v>
      </c>
      <c r="R3035" s="116" t="s">
        <v>9514</v>
      </c>
      <c r="S3035" s="114" t="s">
        <v>5035</v>
      </c>
      <c r="T3035" s="114">
        <v>275</v>
      </c>
      <c r="U3035" s="114">
        <v>24</v>
      </c>
      <c r="V3035" s="114">
        <v>18</v>
      </c>
      <c r="W3035" s="115">
        <v>0.5</v>
      </c>
    </row>
    <row r="3036" spans="2:23" ht="51">
      <c r="B3036" s="95" t="s">
        <v>20807</v>
      </c>
      <c r="C3036" s="95" t="s">
        <v>20</v>
      </c>
      <c r="D3036" s="95" t="s">
        <v>20</v>
      </c>
      <c r="E3036" s="95" t="s">
        <v>17246</v>
      </c>
      <c r="F3036" s="95" t="s">
        <v>17295</v>
      </c>
      <c r="G3036" s="95" t="s">
        <v>17295</v>
      </c>
      <c r="H3036" s="14" t="s">
        <v>20875</v>
      </c>
      <c r="I3036" s="95" t="s">
        <v>9515</v>
      </c>
      <c r="J3036" s="120" t="s">
        <v>15707</v>
      </c>
      <c r="K3036" s="106" t="s">
        <v>9516</v>
      </c>
      <c r="L3036" s="95" t="s">
        <v>9515</v>
      </c>
      <c r="M3036" s="97">
        <f>IF($K$6="с учетом НДС",VLOOKUP('Прайс MILWAUKEE®'!$J3036,'Legend ACC'!$A:$H,8,0)*(1-N3036),VLOOKUP('Прайс MILWAUKEE®'!$J3036,'Legend ACC'!$A:$H,8,0)*(1-N3036)/1.2)</f>
        <v>1115.4000000000001</v>
      </c>
      <c r="N3036" s="98">
        <f>IF(OR(E3036="Принадлежности",E3036="Ручной инструмент"),$K$5,IF($K$4=0,0,IFERROR(VLOOKUP(Q3036,LEGEND!$V$4:$W$7,2,0),$K$4)))</f>
        <v>0</v>
      </c>
      <c r="O3036" s="103" t="s">
        <v>20</v>
      </c>
      <c r="P3036" s="102" t="s">
        <v>20</v>
      </c>
      <c r="Q3036" s="102" t="s">
        <v>20</v>
      </c>
      <c r="R3036" s="116" t="s">
        <v>9517</v>
      </c>
      <c r="S3036" s="114" t="s">
        <v>5035</v>
      </c>
      <c r="T3036" s="114">
        <v>453</v>
      </c>
      <c r="U3036" s="114">
        <v>35</v>
      </c>
      <c r="V3036" s="114">
        <v>18</v>
      </c>
      <c r="W3036" s="115">
        <v>0.72</v>
      </c>
    </row>
    <row r="3037" spans="2:23" ht="51">
      <c r="B3037" s="95" t="s">
        <v>20807</v>
      </c>
      <c r="C3037" s="95" t="s">
        <v>20</v>
      </c>
      <c r="D3037" s="95" t="s">
        <v>20</v>
      </c>
      <c r="E3037" s="95" t="s">
        <v>17246</v>
      </c>
      <c r="F3037" s="95" t="s">
        <v>17295</v>
      </c>
      <c r="G3037" s="95" t="s">
        <v>17295</v>
      </c>
      <c r="H3037" s="14" t="s">
        <v>20875</v>
      </c>
      <c r="I3037" s="95" t="s">
        <v>9518</v>
      </c>
      <c r="J3037" s="120" t="s">
        <v>15708</v>
      </c>
      <c r="K3037" s="106" t="s">
        <v>9519</v>
      </c>
      <c r="L3037" s="95" t="s">
        <v>9518</v>
      </c>
      <c r="M3037" s="97">
        <f>IF($K$6="с учетом НДС",VLOOKUP('Прайс MILWAUKEE®'!$J3037,'Legend ACC'!$A:$H,8,0)*(1-N3037),VLOOKUP('Прайс MILWAUKEE®'!$J3037,'Legend ACC'!$A:$H,8,0)*(1-N3037)/1.2)</f>
        <v>1501.5</v>
      </c>
      <c r="N3037" s="98">
        <f>IF(OR(E3037="Принадлежности",E3037="Ручной инструмент"),$K$5,IF($K$4=0,0,IFERROR(VLOOKUP(Q3037,LEGEND!$V$4:$W$7,2,0),$K$4)))</f>
        <v>0</v>
      </c>
      <c r="O3037" s="103" t="s">
        <v>20</v>
      </c>
      <c r="P3037" s="102" t="s">
        <v>20</v>
      </c>
      <c r="Q3037" s="102" t="s">
        <v>20</v>
      </c>
      <c r="R3037" s="116" t="s">
        <v>9520</v>
      </c>
      <c r="S3037" s="114" t="s">
        <v>5035</v>
      </c>
      <c r="T3037" s="114">
        <v>600</v>
      </c>
      <c r="U3037" s="114">
        <v>25</v>
      </c>
      <c r="V3037" s="114">
        <v>18</v>
      </c>
      <c r="W3037" s="115">
        <v>1.1200000000000001</v>
      </c>
    </row>
    <row r="3038" spans="2:23" ht="63.75">
      <c r="B3038" s="95" t="s">
        <v>20807</v>
      </c>
      <c r="C3038" s="95" t="s">
        <v>20</v>
      </c>
      <c r="D3038" s="95" t="s">
        <v>20</v>
      </c>
      <c r="E3038" s="95" t="s">
        <v>17246</v>
      </c>
      <c r="F3038" s="95" t="s">
        <v>17295</v>
      </c>
      <c r="G3038" s="95" t="s">
        <v>17295</v>
      </c>
      <c r="H3038" s="14" t="s">
        <v>20875</v>
      </c>
      <c r="I3038" s="95" t="s">
        <v>9521</v>
      </c>
      <c r="J3038" s="120" t="s">
        <v>15709</v>
      </c>
      <c r="K3038" s="106" t="s">
        <v>9522</v>
      </c>
      <c r="L3038" s="95" t="s">
        <v>9521</v>
      </c>
      <c r="M3038" s="97">
        <f>IF($K$6="с учетом НДС",VLOOKUP('Прайс MILWAUKEE®'!$J3038,'Legend ACC'!$A:$H,8,0)*(1-N3038),VLOOKUP('Прайс MILWAUKEE®'!$J3038,'Legend ACC'!$A:$H,8,0)*(1-N3038)/1.2)</f>
        <v>2165.9000000000005</v>
      </c>
      <c r="N3038" s="98">
        <f>IF(OR(E3038="Принадлежности",E3038="Ручной инструмент"),$K$5,IF($K$4=0,0,IFERROR(VLOOKUP(Q3038,LEGEND!$V$4:$W$7,2,0),$K$4)))</f>
        <v>0</v>
      </c>
      <c r="O3038" s="103" t="s">
        <v>20</v>
      </c>
      <c r="P3038" s="102" t="s">
        <v>20</v>
      </c>
      <c r="Q3038" s="102" t="s">
        <v>20</v>
      </c>
      <c r="R3038" s="116" t="s">
        <v>9523</v>
      </c>
      <c r="S3038" s="114" t="s">
        <v>5035</v>
      </c>
      <c r="T3038" s="114">
        <v>295</v>
      </c>
      <c r="U3038" s="114">
        <v>25</v>
      </c>
      <c r="V3038" s="114">
        <v>32</v>
      </c>
      <c r="W3038" s="115">
        <v>0.55000000000000004</v>
      </c>
    </row>
    <row r="3039" spans="2:23" ht="51">
      <c r="B3039" s="95" t="s">
        <v>20807</v>
      </c>
      <c r="C3039" s="95" t="s">
        <v>20</v>
      </c>
      <c r="D3039" s="95" t="s">
        <v>20</v>
      </c>
      <c r="E3039" s="95" t="s">
        <v>17246</v>
      </c>
      <c r="F3039" s="95" t="s">
        <v>17295</v>
      </c>
      <c r="G3039" s="95" t="s">
        <v>17295</v>
      </c>
      <c r="H3039" s="14" t="s">
        <v>20875</v>
      </c>
      <c r="I3039" s="95" t="s">
        <v>9524</v>
      </c>
      <c r="J3039" s="120" t="s">
        <v>15710</v>
      </c>
      <c r="K3039" s="106" t="s">
        <v>9525</v>
      </c>
      <c r="L3039" s="95" t="s">
        <v>9524</v>
      </c>
      <c r="M3039" s="97">
        <f>IF($K$6="с учетом НДС",VLOOKUP('Прайс MILWAUKEE®'!$J3039,'Legend ACC'!$A:$H,8,0)*(1-N3039),VLOOKUP('Прайс MILWAUKEE®'!$J3039,'Legend ACC'!$A:$H,8,0)*(1-N3039)/1.2)</f>
        <v>1875.5000000000005</v>
      </c>
      <c r="N3039" s="98">
        <f>IF(OR(E3039="Принадлежности",E3039="Ручной инструмент"),$K$5,IF($K$4=0,0,IFERROR(VLOOKUP(Q3039,LEGEND!$V$4:$W$7,2,0),$K$4)))</f>
        <v>0</v>
      </c>
      <c r="O3039" s="103" t="s">
        <v>20</v>
      </c>
      <c r="P3039" s="102" t="s">
        <v>20</v>
      </c>
      <c r="Q3039" s="102" t="s">
        <v>20</v>
      </c>
      <c r="R3039" s="116" t="s">
        <v>9526</v>
      </c>
      <c r="S3039" s="114" t="s">
        <v>5035</v>
      </c>
      <c r="T3039" s="114">
        <v>460</v>
      </c>
      <c r="U3039" s="114">
        <v>50</v>
      </c>
      <c r="V3039" s="114">
        <v>20</v>
      </c>
      <c r="W3039" s="115">
        <v>0.8</v>
      </c>
    </row>
    <row r="3040" spans="2:23" ht="38.25">
      <c r="B3040" s="95" t="s">
        <v>20807</v>
      </c>
      <c r="C3040" s="95" t="s">
        <v>20</v>
      </c>
      <c r="D3040" s="95" t="s">
        <v>20</v>
      </c>
      <c r="E3040" s="95" t="s">
        <v>17246</v>
      </c>
      <c r="F3040" s="95" t="s">
        <v>17295</v>
      </c>
      <c r="G3040" s="95" t="s">
        <v>17295</v>
      </c>
      <c r="H3040" s="14" t="s">
        <v>20875</v>
      </c>
      <c r="I3040" s="95" t="s">
        <v>9527</v>
      </c>
      <c r="J3040" s="120" t="s">
        <v>15711</v>
      </c>
      <c r="K3040" s="106" t="s">
        <v>9528</v>
      </c>
      <c r="L3040" s="95" t="s">
        <v>9527</v>
      </c>
      <c r="M3040" s="97">
        <f>IF($K$6="с учетом НДС",VLOOKUP('Прайс MILWAUKEE®'!$J3040,'Legend ACC'!$A:$H,8,0)*(1-N3040),VLOOKUP('Прайс MILWAUKEE®'!$J3040,'Legend ACC'!$A:$H,8,0)*(1-N3040)/1.2)</f>
        <v>1881.0000000000002</v>
      </c>
      <c r="N3040" s="98">
        <f>IF(OR(E3040="Принадлежности",E3040="Ручной инструмент"),$K$5,IF($K$4=0,0,IFERROR(VLOOKUP(Q3040,LEGEND!$V$4:$W$7,2,0),$K$4)))</f>
        <v>0</v>
      </c>
      <c r="O3040" s="103" t="s">
        <v>20</v>
      </c>
      <c r="P3040" s="102" t="s">
        <v>20</v>
      </c>
      <c r="Q3040" s="102" t="s">
        <v>20</v>
      </c>
      <c r="R3040" s="116" t="s">
        <v>9529</v>
      </c>
      <c r="S3040" s="114" t="s">
        <v>5035</v>
      </c>
      <c r="T3040" s="114">
        <v>300</v>
      </c>
      <c r="U3040" s="114">
        <v>74</v>
      </c>
      <c r="V3040" s="114">
        <v>20</v>
      </c>
      <c r="W3040" s="115">
        <v>0.65</v>
      </c>
    </row>
    <row r="3041" spans="2:23" ht="38.25">
      <c r="B3041" s="95" t="s">
        <v>20807</v>
      </c>
      <c r="C3041" s="95" t="s">
        <v>20</v>
      </c>
      <c r="D3041" s="95" t="s">
        <v>20</v>
      </c>
      <c r="E3041" s="95" t="s">
        <v>17246</v>
      </c>
      <c r="F3041" s="95" t="s">
        <v>17295</v>
      </c>
      <c r="G3041" s="95" t="s">
        <v>17295</v>
      </c>
      <c r="H3041" s="14" t="s">
        <v>20875</v>
      </c>
      <c r="I3041" s="95" t="s">
        <v>9530</v>
      </c>
      <c r="J3041" s="120" t="s">
        <v>15712</v>
      </c>
      <c r="K3041" s="106" t="s">
        <v>9531</v>
      </c>
      <c r="L3041" s="95" t="s">
        <v>9530</v>
      </c>
      <c r="M3041" s="97">
        <f>IF($K$6="с учетом НДС",VLOOKUP('Прайс MILWAUKEE®'!$J3041,'Legend ACC'!$A:$H,8,0)*(1-N3041),VLOOKUP('Прайс MILWAUKEE®'!$J3041,'Legend ACC'!$A:$H,8,0)*(1-N3041)/1.2)</f>
        <v>3608.0000000000005</v>
      </c>
      <c r="N3041" s="98">
        <f>IF(OR(E3041="Принадлежности",E3041="Ручной инструмент"),$K$5,IF($K$4=0,0,IFERROR(VLOOKUP(Q3041,LEGEND!$V$4:$W$7,2,0),$K$4)))</f>
        <v>0</v>
      </c>
      <c r="O3041" s="103" t="s">
        <v>20</v>
      </c>
      <c r="P3041" s="102" t="s">
        <v>20</v>
      </c>
      <c r="Q3041" s="102" t="s">
        <v>20</v>
      </c>
      <c r="R3041" s="116" t="s">
        <v>9532</v>
      </c>
      <c r="S3041" s="114" t="s">
        <v>5035</v>
      </c>
      <c r="T3041" s="114">
        <v>345</v>
      </c>
      <c r="U3041" s="114">
        <v>110</v>
      </c>
      <c r="V3041" s="114">
        <v>18</v>
      </c>
      <c r="W3041" s="115">
        <v>0.91</v>
      </c>
    </row>
    <row r="3042" spans="2:23" ht="38.25">
      <c r="B3042" s="95" t="s">
        <v>20807</v>
      </c>
      <c r="C3042" s="95" t="s">
        <v>20</v>
      </c>
      <c r="D3042" s="95" t="s">
        <v>20</v>
      </c>
      <c r="E3042" s="95" t="s">
        <v>17246</v>
      </c>
      <c r="F3042" s="95" t="s">
        <v>17295</v>
      </c>
      <c r="G3042" s="95" t="s">
        <v>17295</v>
      </c>
      <c r="H3042" s="14" t="s">
        <v>20875</v>
      </c>
      <c r="I3042" s="95" t="s">
        <v>9533</v>
      </c>
      <c r="J3042" s="120" t="s">
        <v>15713</v>
      </c>
      <c r="K3042" s="106" t="s">
        <v>9534</v>
      </c>
      <c r="L3042" s="95" t="s">
        <v>9533</v>
      </c>
      <c r="M3042" s="97">
        <f>IF($K$6="с учетом НДС",VLOOKUP('Прайс MILWAUKEE®'!$J3042,'Legend ACC'!$A:$H,8,0)*(1-N3042),VLOOKUP('Прайс MILWAUKEE®'!$J3042,'Legend ACC'!$A:$H,8,0)*(1-N3042)/1.2)</f>
        <v>5396.6</v>
      </c>
      <c r="N3042" s="98">
        <f>IF(OR(E3042="Принадлежности",E3042="Ручной инструмент"),$K$5,IF($K$4=0,0,IFERROR(VLOOKUP(Q3042,LEGEND!$V$4:$W$7,2,0),$K$4)))</f>
        <v>0</v>
      </c>
      <c r="O3042" s="103" t="s">
        <v>20</v>
      </c>
      <c r="P3042" s="102" t="s">
        <v>20</v>
      </c>
      <c r="Q3042" s="102" t="s">
        <v>20</v>
      </c>
      <c r="R3042" s="116" t="s">
        <v>9535</v>
      </c>
      <c r="S3042" s="114" t="s">
        <v>5035</v>
      </c>
      <c r="T3042" s="114">
        <v>400</v>
      </c>
      <c r="U3042" s="114">
        <v>110</v>
      </c>
      <c r="V3042" s="114">
        <v>25</v>
      </c>
      <c r="W3042" s="115">
        <v>1.22</v>
      </c>
    </row>
    <row r="3043" spans="2:23" ht="38.25">
      <c r="B3043" s="95" t="s">
        <v>20807</v>
      </c>
      <c r="C3043" s="95" t="s">
        <v>20</v>
      </c>
      <c r="D3043" s="95" t="s">
        <v>20</v>
      </c>
      <c r="E3043" s="95" t="s">
        <v>17246</v>
      </c>
      <c r="F3043" s="95" t="s">
        <v>17295</v>
      </c>
      <c r="G3043" s="95" t="s">
        <v>17295</v>
      </c>
      <c r="H3043" s="14" t="s">
        <v>20875</v>
      </c>
      <c r="I3043" s="95" t="s">
        <v>9536</v>
      </c>
      <c r="J3043" s="120" t="s">
        <v>15714</v>
      </c>
      <c r="K3043" s="106" t="s">
        <v>9537</v>
      </c>
      <c r="L3043" s="95" t="s">
        <v>9536</v>
      </c>
      <c r="M3043" s="97">
        <f>IF($K$6="с учетом НДС",VLOOKUP('Прайс MILWAUKEE®'!$J3043,'Legend ACC'!$A:$H,8,0)*(1-N3043),VLOOKUP('Прайс MILWAUKEE®'!$J3043,'Legend ACC'!$A:$H,8,0)*(1-N3043)/1.2)</f>
        <v>2640</v>
      </c>
      <c r="N3043" s="98">
        <f>IF(OR(E3043="Принадлежности",E3043="Ручной инструмент"),$K$5,IF($K$4=0,0,IFERROR(VLOOKUP(Q3043,LEGEND!$V$4:$W$7,2,0),$K$4)))</f>
        <v>0</v>
      </c>
      <c r="O3043" s="103" t="s">
        <v>20</v>
      </c>
      <c r="P3043" s="102" t="s">
        <v>20</v>
      </c>
      <c r="Q3043" s="102" t="s">
        <v>20</v>
      </c>
      <c r="R3043" s="116" t="s">
        <v>9538</v>
      </c>
      <c r="S3043" s="114" t="s">
        <v>5035</v>
      </c>
      <c r="T3043" s="114">
        <v>360</v>
      </c>
      <c r="U3043" s="114">
        <v>37</v>
      </c>
      <c r="V3043" s="114">
        <v>20</v>
      </c>
      <c r="W3043" s="115">
        <v>0.57499999999999996</v>
      </c>
    </row>
    <row r="3044" spans="2:23" ht="38.25">
      <c r="B3044" s="95" t="s">
        <v>20807</v>
      </c>
      <c r="C3044" s="95" t="s">
        <v>20</v>
      </c>
      <c r="D3044" s="95" t="s">
        <v>20</v>
      </c>
      <c r="E3044" s="95" t="s">
        <v>17246</v>
      </c>
      <c r="F3044" s="95" t="s">
        <v>17252</v>
      </c>
      <c r="G3044" s="95" t="s">
        <v>17258</v>
      </c>
      <c r="H3044" s="14" t="s">
        <v>20873</v>
      </c>
      <c r="I3044" s="95" t="s">
        <v>9539</v>
      </c>
      <c r="J3044" s="120" t="s">
        <v>15715</v>
      </c>
      <c r="K3044" s="106" t="s">
        <v>9540</v>
      </c>
      <c r="L3044" s="95" t="s">
        <v>9539</v>
      </c>
      <c r="M3044" s="97">
        <f>IF($K$6="с учетом НДС",VLOOKUP('Прайс MILWAUKEE®'!$J3044,'Legend ACC'!$A:$H,8,0)*(1-N3044),VLOOKUP('Прайс MILWAUKEE®'!$J3044,'Legend ACC'!$A:$H,8,0)*(1-N3044)/1.2)</f>
        <v>264</v>
      </c>
      <c r="N3044" s="98">
        <f>IF(OR(E3044="Принадлежности",E3044="Ручной инструмент"),$K$5,IF($K$4=0,0,IFERROR(VLOOKUP(Q3044,LEGEND!$V$4:$W$7,2,0),$K$4)))</f>
        <v>0</v>
      </c>
      <c r="O3044" s="103" t="s">
        <v>20</v>
      </c>
      <c r="P3044" s="102" t="s">
        <v>20</v>
      </c>
      <c r="Q3044" s="102" t="s">
        <v>20</v>
      </c>
      <c r="R3044" s="116" t="s">
        <v>9541</v>
      </c>
      <c r="S3044" s="114" t="s">
        <v>5035</v>
      </c>
      <c r="T3044" s="114">
        <v>10</v>
      </c>
      <c r="U3044" s="114">
        <v>37</v>
      </c>
      <c r="V3044" s="114">
        <v>175</v>
      </c>
      <c r="W3044" s="115">
        <v>4.4999999999999998E-2</v>
      </c>
    </row>
    <row r="3045" spans="2:23" ht="38.25">
      <c r="B3045" s="95" t="s">
        <v>20807</v>
      </c>
      <c r="C3045" s="95" t="s">
        <v>20</v>
      </c>
      <c r="D3045" s="95" t="s">
        <v>20</v>
      </c>
      <c r="E3045" s="95" t="s">
        <v>17246</v>
      </c>
      <c r="F3045" s="95" t="s">
        <v>17252</v>
      </c>
      <c r="G3045" s="95" t="s">
        <v>17258</v>
      </c>
      <c r="H3045" s="14" t="s">
        <v>20873</v>
      </c>
      <c r="I3045" s="95" t="s">
        <v>9542</v>
      </c>
      <c r="J3045" s="120" t="s">
        <v>15716</v>
      </c>
      <c r="K3045" s="106" t="s">
        <v>9543</v>
      </c>
      <c r="L3045" s="95" t="s">
        <v>9542</v>
      </c>
      <c r="M3045" s="97">
        <f>IF($K$6="с учетом НДС",VLOOKUP('Прайс MILWAUKEE®'!$J3045,'Legend ACC'!$A:$H,8,0)*(1-N3045),VLOOKUP('Прайс MILWAUKEE®'!$J3045,'Legend ACC'!$A:$H,8,0)*(1-N3045)/1.2)</f>
        <v>290.40000000000003</v>
      </c>
      <c r="N3045" s="98">
        <f>IF(OR(E3045="Принадлежности",E3045="Ручной инструмент"),$K$5,IF($K$4=0,0,IFERROR(VLOOKUP(Q3045,LEGEND!$V$4:$W$7,2,0),$K$4)))</f>
        <v>0</v>
      </c>
      <c r="O3045" s="103" t="s">
        <v>20</v>
      </c>
      <c r="P3045" s="102" t="s">
        <v>20</v>
      </c>
      <c r="Q3045" s="102" t="s">
        <v>20</v>
      </c>
      <c r="R3045" s="116" t="s">
        <v>9544</v>
      </c>
      <c r="S3045" s="114" t="s">
        <v>5035</v>
      </c>
      <c r="T3045" s="114">
        <v>18</v>
      </c>
      <c r="U3045" s="114">
        <v>37</v>
      </c>
      <c r="V3045" s="114">
        <v>225</v>
      </c>
      <c r="W3045" s="115">
        <v>4.8000000000000001E-2</v>
      </c>
    </row>
    <row r="3046" spans="2:23" ht="38.25">
      <c r="B3046" s="95" t="s">
        <v>20807</v>
      </c>
      <c r="C3046" s="95" t="s">
        <v>20</v>
      </c>
      <c r="D3046" s="95" t="s">
        <v>20</v>
      </c>
      <c r="E3046" s="95" t="s">
        <v>17246</v>
      </c>
      <c r="F3046" s="95" t="s">
        <v>17252</v>
      </c>
      <c r="G3046" s="95" t="s">
        <v>17258</v>
      </c>
      <c r="H3046" s="14" t="s">
        <v>20873</v>
      </c>
      <c r="I3046" s="95" t="s">
        <v>9545</v>
      </c>
      <c r="J3046" s="120" t="s">
        <v>15717</v>
      </c>
      <c r="K3046" s="106" t="s">
        <v>9546</v>
      </c>
      <c r="L3046" s="95" t="s">
        <v>9545</v>
      </c>
      <c r="M3046" s="97">
        <f>IF($K$6="с учетом НДС",VLOOKUP('Прайс MILWAUKEE®'!$J3046,'Legend ACC'!$A:$H,8,0)*(1-N3046),VLOOKUP('Прайс MILWAUKEE®'!$J3046,'Legend ACC'!$A:$H,8,0)*(1-N3046)/1.2)</f>
        <v>448.80000000000007</v>
      </c>
      <c r="N3046" s="98">
        <f>IF(OR(E3046="Принадлежности",E3046="Ручной инструмент"),$K$5,IF($K$4=0,0,IFERROR(VLOOKUP(Q3046,LEGEND!$V$4:$W$7,2,0),$K$4)))</f>
        <v>0</v>
      </c>
      <c r="O3046" s="103" t="s">
        <v>20</v>
      </c>
      <c r="P3046" s="102" t="s">
        <v>20</v>
      </c>
      <c r="Q3046" s="102" t="s">
        <v>20</v>
      </c>
      <c r="R3046" s="116" t="s">
        <v>9547</v>
      </c>
      <c r="S3046" s="114" t="s">
        <v>5035</v>
      </c>
      <c r="T3046" s="114">
        <v>10</v>
      </c>
      <c r="U3046" s="114">
        <v>37</v>
      </c>
      <c r="V3046" s="114">
        <v>325</v>
      </c>
      <c r="W3046" s="115">
        <v>0.10199999999999999</v>
      </c>
    </row>
    <row r="3047" spans="2:23" ht="38.25">
      <c r="B3047" s="95" t="s">
        <v>20807</v>
      </c>
      <c r="C3047" s="95" t="s">
        <v>20</v>
      </c>
      <c r="D3047" s="95" t="s">
        <v>20</v>
      </c>
      <c r="E3047" s="95" t="s">
        <v>17246</v>
      </c>
      <c r="F3047" s="95" t="s">
        <v>17252</v>
      </c>
      <c r="G3047" s="95" t="s">
        <v>17258</v>
      </c>
      <c r="H3047" s="14" t="s">
        <v>20873</v>
      </c>
      <c r="I3047" s="95" t="s">
        <v>9548</v>
      </c>
      <c r="J3047" s="120" t="s">
        <v>15718</v>
      </c>
      <c r="K3047" s="106" t="s">
        <v>9549</v>
      </c>
      <c r="L3047" s="95" t="s">
        <v>9548</v>
      </c>
      <c r="M3047" s="97">
        <f>IF($K$6="с учетом НДС",VLOOKUP('Прайс MILWAUKEE®'!$J3047,'Legend ACC'!$A:$H,8,0)*(1-N3047),VLOOKUP('Прайс MILWAUKEE®'!$J3047,'Legend ACC'!$A:$H,8,0)*(1-N3047)/1.2)</f>
        <v>910.80000000000007</v>
      </c>
      <c r="N3047" s="98">
        <f>IF(OR(E3047="Принадлежности",E3047="Ручной инструмент"),$K$5,IF($K$4=0,0,IFERROR(VLOOKUP(Q3047,LEGEND!$V$4:$W$7,2,0),$K$4)))</f>
        <v>0</v>
      </c>
      <c r="O3047" s="103" t="s">
        <v>20</v>
      </c>
      <c r="P3047" s="102" t="s">
        <v>20</v>
      </c>
      <c r="Q3047" s="102" t="s">
        <v>20</v>
      </c>
      <c r="R3047" s="116" t="s">
        <v>9550</v>
      </c>
      <c r="S3047" s="114" t="s">
        <v>5035</v>
      </c>
      <c r="T3047" s="114">
        <v>15</v>
      </c>
      <c r="U3047" s="114">
        <v>37</v>
      </c>
      <c r="V3047" s="114">
        <v>515</v>
      </c>
      <c r="W3047" s="115">
        <v>0.16600000000000001</v>
      </c>
    </row>
    <row r="3048" spans="2:23" ht="38.25">
      <c r="B3048" s="95" t="s">
        <v>20807</v>
      </c>
      <c r="C3048" s="95" t="s">
        <v>20</v>
      </c>
      <c r="D3048" s="95" t="s">
        <v>20</v>
      </c>
      <c r="E3048" s="95" t="s">
        <v>17246</v>
      </c>
      <c r="F3048" s="95" t="s">
        <v>17252</v>
      </c>
      <c r="G3048" s="95" t="s">
        <v>17258</v>
      </c>
      <c r="H3048" s="14" t="s">
        <v>20873</v>
      </c>
      <c r="I3048" s="95" t="s">
        <v>9551</v>
      </c>
      <c r="J3048" s="120" t="s">
        <v>15719</v>
      </c>
      <c r="K3048" s="106" t="s">
        <v>9552</v>
      </c>
      <c r="L3048" s="95" t="s">
        <v>9551</v>
      </c>
      <c r="M3048" s="97">
        <f>IF($K$6="с учетом НДС",VLOOKUP('Прайс MILWAUKEE®'!$J3048,'Legend ACC'!$A:$H,8,0)*(1-N3048),VLOOKUP('Прайс MILWAUKEE®'!$J3048,'Legend ACC'!$A:$H,8,0)*(1-N3048)/1.2)</f>
        <v>567.6</v>
      </c>
      <c r="N3048" s="98">
        <f>IF(OR(E3048="Принадлежности",E3048="Ручной инструмент"),$K$5,IF($K$4=0,0,IFERROR(VLOOKUP(Q3048,LEGEND!$V$4:$W$7,2,0),$K$4)))</f>
        <v>0</v>
      </c>
      <c r="O3048" s="103" t="s">
        <v>20</v>
      </c>
      <c r="P3048" s="102" t="s">
        <v>20</v>
      </c>
      <c r="Q3048" s="102" t="s">
        <v>20</v>
      </c>
      <c r="R3048" s="116" t="s">
        <v>9553</v>
      </c>
      <c r="S3048" s="114" t="s">
        <v>5035</v>
      </c>
      <c r="T3048" s="114">
        <v>15</v>
      </c>
      <c r="U3048" s="114">
        <v>37</v>
      </c>
      <c r="V3048" s="114">
        <v>325</v>
      </c>
      <c r="W3048" s="115">
        <v>0.13400000000000001</v>
      </c>
    </row>
    <row r="3049" spans="2:23" ht="38.25">
      <c r="B3049" s="95" t="s">
        <v>20807</v>
      </c>
      <c r="C3049" s="95" t="s">
        <v>20</v>
      </c>
      <c r="D3049" s="95" t="s">
        <v>20</v>
      </c>
      <c r="E3049" s="95" t="s">
        <v>17246</v>
      </c>
      <c r="F3049" s="95" t="s">
        <v>17252</v>
      </c>
      <c r="G3049" s="95" t="s">
        <v>17258</v>
      </c>
      <c r="H3049" s="14" t="s">
        <v>20873</v>
      </c>
      <c r="I3049" s="95" t="s">
        <v>9554</v>
      </c>
      <c r="J3049" s="120" t="s">
        <v>15720</v>
      </c>
      <c r="K3049" s="106" t="s">
        <v>9555</v>
      </c>
      <c r="L3049" s="95" t="s">
        <v>9554</v>
      </c>
      <c r="M3049" s="97">
        <f>IF($K$6="с учетом НДС",VLOOKUP('Прайс MILWAUKEE®'!$J3049,'Legend ACC'!$A:$H,8,0)*(1-N3049),VLOOKUP('Прайс MILWAUKEE®'!$J3049,'Legend ACC'!$A:$H,8,0)*(1-N3049)/1.2)</f>
        <v>739.19999999999993</v>
      </c>
      <c r="N3049" s="98">
        <f>IF(OR(E3049="Принадлежности",E3049="Ручной инструмент"),$K$5,IF($K$4=0,0,IFERROR(VLOOKUP(Q3049,LEGEND!$V$4:$W$7,2,0),$K$4)))</f>
        <v>0</v>
      </c>
      <c r="O3049" s="103" t="s">
        <v>20</v>
      </c>
      <c r="P3049" s="102" t="s">
        <v>20</v>
      </c>
      <c r="Q3049" s="102" t="s">
        <v>20</v>
      </c>
      <c r="R3049" s="116" t="s">
        <v>9556</v>
      </c>
      <c r="S3049" s="114" t="s">
        <v>5035</v>
      </c>
      <c r="T3049" s="114">
        <v>0</v>
      </c>
      <c r="U3049" s="114">
        <v>37</v>
      </c>
      <c r="V3049" s="114">
        <v>325</v>
      </c>
      <c r="W3049" s="115">
        <v>0.14599999999999999</v>
      </c>
    </row>
    <row r="3050" spans="2:23" ht="38.25">
      <c r="B3050" s="95" t="s">
        <v>20807</v>
      </c>
      <c r="C3050" s="95" t="s">
        <v>20</v>
      </c>
      <c r="D3050" s="95" t="s">
        <v>20</v>
      </c>
      <c r="E3050" s="95" t="s">
        <v>17246</v>
      </c>
      <c r="F3050" s="95" t="s">
        <v>17252</v>
      </c>
      <c r="G3050" s="95" t="s">
        <v>17258</v>
      </c>
      <c r="H3050" s="14" t="s">
        <v>20873</v>
      </c>
      <c r="I3050" s="95" t="s">
        <v>9557</v>
      </c>
      <c r="J3050" s="120" t="s">
        <v>15721</v>
      </c>
      <c r="K3050" s="106" t="s">
        <v>9558</v>
      </c>
      <c r="L3050" s="95" t="s">
        <v>9557</v>
      </c>
      <c r="M3050" s="97">
        <f>IF($K$6="с учетом НДС",VLOOKUP('Прайс MILWAUKEE®'!$J3050,'Legend ACC'!$A:$H,8,0)*(1-N3050),VLOOKUP('Прайс MILWAUKEE®'!$J3050,'Legend ACC'!$A:$H,8,0)*(1-N3050)/1.2)</f>
        <v>831.6</v>
      </c>
      <c r="N3050" s="98">
        <f>IF(OR(E3050="Принадлежности",E3050="Ручной инструмент"),$K$5,IF($K$4=0,0,IFERROR(VLOOKUP(Q3050,LEGEND!$V$4:$W$7,2,0),$K$4)))</f>
        <v>0</v>
      </c>
      <c r="O3050" s="103" t="s">
        <v>20</v>
      </c>
      <c r="P3050" s="102" t="s">
        <v>20</v>
      </c>
      <c r="Q3050" s="102" t="s">
        <v>20</v>
      </c>
      <c r="R3050" s="116" t="s">
        <v>9559</v>
      </c>
      <c r="S3050" s="114" t="s">
        <v>5035</v>
      </c>
      <c r="T3050" s="114">
        <v>15</v>
      </c>
      <c r="U3050" s="114">
        <v>37</v>
      </c>
      <c r="V3050" s="114">
        <v>325</v>
      </c>
      <c r="W3050" s="115">
        <v>0.184</v>
      </c>
    </row>
    <row r="3051" spans="2:23" ht="38.25">
      <c r="B3051" s="95" t="s">
        <v>20807</v>
      </c>
      <c r="C3051" s="95" t="s">
        <v>20</v>
      </c>
      <c r="D3051" s="95" t="s">
        <v>20</v>
      </c>
      <c r="E3051" s="95" t="s">
        <v>17246</v>
      </c>
      <c r="F3051" s="95" t="s">
        <v>17252</v>
      </c>
      <c r="G3051" s="95" t="s">
        <v>17258</v>
      </c>
      <c r="H3051" s="14" t="s">
        <v>20873</v>
      </c>
      <c r="I3051" s="95" t="s">
        <v>9560</v>
      </c>
      <c r="J3051" s="120" t="s">
        <v>15722</v>
      </c>
      <c r="K3051" s="106" t="s">
        <v>9561</v>
      </c>
      <c r="L3051" s="95" t="s">
        <v>9560</v>
      </c>
      <c r="M3051" s="97">
        <f>IF($K$6="с учетом НДС",VLOOKUP('Прайс MILWAUKEE®'!$J3051,'Legend ACC'!$A:$H,8,0)*(1-N3051),VLOOKUP('Прайс MILWAUKEE®'!$J3051,'Legend ACC'!$A:$H,8,0)*(1-N3051)/1.2)</f>
        <v>1108.8000000000002</v>
      </c>
      <c r="N3051" s="98">
        <f>IF(OR(E3051="Принадлежности",E3051="Ручной инструмент"),$K$5,IF($K$4=0,0,IFERROR(VLOOKUP(Q3051,LEGEND!$V$4:$W$7,2,0),$K$4)))</f>
        <v>0</v>
      </c>
      <c r="O3051" s="103" t="s">
        <v>20</v>
      </c>
      <c r="P3051" s="102" t="s">
        <v>20</v>
      </c>
      <c r="Q3051" s="102" t="s">
        <v>20</v>
      </c>
      <c r="R3051" s="116" t="s">
        <v>9562</v>
      </c>
      <c r="S3051" s="114" t="s">
        <v>5035</v>
      </c>
      <c r="T3051" s="114">
        <v>15</v>
      </c>
      <c r="U3051" s="114">
        <v>37</v>
      </c>
      <c r="V3051" s="114">
        <v>375</v>
      </c>
      <c r="W3051" s="115">
        <v>0.20499999999999999</v>
      </c>
    </row>
    <row r="3052" spans="2:23" ht="38.25">
      <c r="B3052" s="95" t="s">
        <v>20807</v>
      </c>
      <c r="C3052" s="95" t="s">
        <v>20</v>
      </c>
      <c r="D3052" s="95" t="s">
        <v>20</v>
      </c>
      <c r="E3052" s="95" t="s">
        <v>17246</v>
      </c>
      <c r="F3052" s="95" t="s">
        <v>17252</v>
      </c>
      <c r="G3052" s="95" t="s">
        <v>17258</v>
      </c>
      <c r="H3052" s="14" t="s">
        <v>20873</v>
      </c>
      <c r="I3052" s="95" t="s">
        <v>9563</v>
      </c>
      <c r="J3052" s="120" t="s">
        <v>15723</v>
      </c>
      <c r="K3052" s="106" t="s">
        <v>9564</v>
      </c>
      <c r="L3052" s="95" t="s">
        <v>9563</v>
      </c>
      <c r="M3052" s="97">
        <f>IF($K$6="с учетом НДС",VLOOKUP('Прайс MILWAUKEE®'!$J3052,'Legend ACC'!$A:$H,8,0)*(1-N3052),VLOOKUP('Прайс MILWAUKEE®'!$J3052,'Legend ACC'!$A:$H,8,0)*(1-N3052)/1.2)</f>
        <v>1254</v>
      </c>
      <c r="N3052" s="98">
        <f>IF(OR(E3052="Принадлежности",E3052="Ручной инструмент"),$K$5,IF($K$4=0,0,IFERROR(VLOOKUP(Q3052,LEGEND!$V$4:$W$7,2,0),$K$4)))</f>
        <v>0</v>
      </c>
      <c r="O3052" s="103" t="s">
        <v>20</v>
      </c>
      <c r="P3052" s="102" t="s">
        <v>20</v>
      </c>
      <c r="Q3052" s="102" t="s">
        <v>20</v>
      </c>
      <c r="R3052" s="116" t="s">
        <v>9565</v>
      </c>
      <c r="S3052" s="114" t="s">
        <v>5035</v>
      </c>
      <c r="T3052" s="114">
        <v>263</v>
      </c>
      <c r="U3052" s="114">
        <v>36</v>
      </c>
      <c r="V3052" s="114">
        <v>18</v>
      </c>
      <c r="W3052" s="115">
        <v>0.19</v>
      </c>
    </row>
    <row r="3053" spans="2:23" ht="38.25">
      <c r="B3053" s="95" t="s">
        <v>20807</v>
      </c>
      <c r="C3053" s="95" t="s">
        <v>20</v>
      </c>
      <c r="D3053" s="95" t="s">
        <v>20</v>
      </c>
      <c r="E3053" s="95" t="s">
        <v>17246</v>
      </c>
      <c r="F3053" s="95" t="s">
        <v>17252</v>
      </c>
      <c r="G3053" s="95" t="s">
        <v>17258</v>
      </c>
      <c r="H3053" s="14" t="s">
        <v>20873</v>
      </c>
      <c r="I3053" s="95" t="s">
        <v>9566</v>
      </c>
      <c r="J3053" s="120" t="s">
        <v>15724</v>
      </c>
      <c r="K3053" s="106" t="s">
        <v>9567</v>
      </c>
      <c r="L3053" s="95" t="s">
        <v>9566</v>
      </c>
      <c r="M3053" s="97">
        <f>IF($K$6="с учетом НДС",VLOOKUP('Прайс MILWAUKEE®'!$J3053,'Legend ACC'!$A:$H,8,0)*(1-N3053),VLOOKUP('Прайс MILWAUKEE®'!$J3053,'Legend ACC'!$A:$H,8,0)*(1-N3053)/1.2)</f>
        <v>1465.2</v>
      </c>
      <c r="N3053" s="98">
        <f>IF(OR(E3053="Принадлежности",E3053="Ручной инструмент"),$K$5,IF($K$4=0,0,IFERROR(VLOOKUP(Q3053,LEGEND!$V$4:$W$7,2,0),$K$4)))</f>
        <v>0</v>
      </c>
      <c r="O3053" s="103" t="s">
        <v>20</v>
      </c>
      <c r="P3053" s="102" t="s">
        <v>20</v>
      </c>
      <c r="Q3053" s="102" t="s">
        <v>20</v>
      </c>
      <c r="R3053" s="116" t="s">
        <v>9568</v>
      </c>
      <c r="S3053" s="114" t="s">
        <v>5035</v>
      </c>
      <c r="T3053" s="114">
        <v>24</v>
      </c>
      <c r="U3053" s="114">
        <v>37</v>
      </c>
      <c r="V3053" s="114">
        <v>265</v>
      </c>
      <c r="W3053" s="115">
        <v>0.27</v>
      </c>
    </row>
    <row r="3054" spans="2:23" ht="38.25">
      <c r="B3054" s="95" t="s">
        <v>20807</v>
      </c>
      <c r="C3054" s="95" t="s">
        <v>20</v>
      </c>
      <c r="D3054" s="95" t="s">
        <v>20</v>
      </c>
      <c r="E3054" s="95" t="s">
        <v>17246</v>
      </c>
      <c r="F3054" s="95" t="s">
        <v>17252</v>
      </c>
      <c r="G3054" s="95" t="s">
        <v>17258</v>
      </c>
      <c r="H3054" s="14" t="s">
        <v>20873</v>
      </c>
      <c r="I3054" s="95" t="s">
        <v>9569</v>
      </c>
      <c r="J3054" s="120" t="s">
        <v>15725</v>
      </c>
      <c r="K3054" s="106" t="s">
        <v>9570</v>
      </c>
      <c r="L3054" s="95" t="s">
        <v>9569</v>
      </c>
      <c r="M3054" s="97">
        <f>IF($K$6="с учетом НДС",VLOOKUP('Прайс MILWAUKEE®'!$J3054,'Legend ACC'!$A:$H,8,0)*(1-N3054),VLOOKUP('Прайс MILWAUKEE®'!$J3054,'Legend ACC'!$A:$H,8,0)*(1-N3054)/1.2)</f>
        <v>1531.2</v>
      </c>
      <c r="N3054" s="98">
        <f>IF(OR(E3054="Принадлежности",E3054="Ручной инструмент"),$K$5,IF($K$4=0,0,IFERROR(VLOOKUP(Q3054,LEGEND!$V$4:$W$7,2,0),$K$4)))</f>
        <v>0</v>
      </c>
      <c r="O3054" s="103" t="s">
        <v>20</v>
      </c>
      <c r="P3054" s="102" t="s">
        <v>20</v>
      </c>
      <c r="Q3054" s="102" t="s">
        <v>20</v>
      </c>
      <c r="R3054" s="116" t="s">
        <v>9571</v>
      </c>
      <c r="S3054" s="114" t="s">
        <v>5035</v>
      </c>
      <c r="T3054" s="114">
        <v>24</v>
      </c>
      <c r="U3054" s="114">
        <v>37</v>
      </c>
      <c r="V3054" s="114">
        <v>265</v>
      </c>
      <c r="W3054" s="115">
        <v>0.22</v>
      </c>
    </row>
    <row r="3055" spans="2:23" ht="38.25">
      <c r="B3055" s="95" t="s">
        <v>20807</v>
      </c>
      <c r="C3055" s="95" t="s">
        <v>20</v>
      </c>
      <c r="D3055" s="95" t="s">
        <v>20</v>
      </c>
      <c r="E3055" s="95" t="s">
        <v>17246</v>
      </c>
      <c r="F3055" s="95" t="s">
        <v>17252</v>
      </c>
      <c r="G3055" s="95" t="s">
        <v>17258</v>
      </c>
      <c r="H3055" s="14" t="s">
        <v>20873</v>
      </c>
      <c r="I3055" s="95" t="s">
        <v>9572</v>
      </c>
      <c r="J3055" s="120" t="s">
        <v>15726</v>
      </c>
      <c r="K3055" s="106" t="s">
        <v>9573</v>
      </c>
      <c r="L3055" s="95" t="s">
        <v>9572</v>
      </c>
      <c r="M3055" s="97">
        <f>IF($K$6="с учетом НДС",VLOOKUP('Прайс MILWAUKEE®'!$J3055,'Legend ACC'!$A:$H,8,0)*(1-N3055),VLOOKUP('Прайс MILWAUKEE®'!$J3055,'Legend ACC'!$A:$H,8,0)*(1-N3055)/1.2)</f>
        <v>2468.4</v>
      </c>
      <c r="N3055" s="98">
        <f>IF(OR(E3055="Принадлежности",E3055="Ручной инструмент"),$K$5,IF($K$4=0,0,IFERROR(VLOOKUP(Q3055,LEGEND!$V$4:$W$7,2,0),$K$4)))</f>
        <v>0</v>
      </c>
      <c r="O3055" s="103" t="s">
        <v>20</v>
      </c>
      <c r="P3055" s="102" t="s">
        <v>20</v>
      </c>
      <c r="Q3055" s="102" t="s">
        <v>20</v>
      </c>
      <c r="R3055" s="116" t="s">
        <v>9574</v>
      </c>
      <c r="S3055" s="114" t="s">
        <v>5035</v>
      </c>
      <c r="T3055" s="114">
        <v>15</v>
      </c>
      <c r="U3055" s="114">
        <v>37</v>
      </c>
      <c r="V3055" s="114">
        <v>515</v>
      </c>
      <c r="W3055" s="115">
        <v>0.53400000000000003</v>
      </c>
    </row>
    <row r="3056" spans="2:23" ht="38.25">
      <c r="B3056" s="95" t="s">
        <v>20807</v>
      </c>
      <c r="C3056" s="95" t="s">
        <v>20</v>
      </c>
      <c r="D3056" s="95" t="s">
        <v>20</v>
      </c>
      <c r="E3056" s="95" t="s">
        <v>17246</v>
      </c>
      <c r="F3056" s="95" t="s">
        <v>17252</v>
      </c>
      <c r="G3056" s="95" t="s">
        <v>17258</v>
      </c>
      <c r="H3056" s="14" t="s">
        <v>20873</v>
      </c>
      <c r="I3056" s="95" t="s">
        <v>9575</v>
      </c>
      <c r="J3056" s="120" t="s">
        <v>15727</v>
      </c>
      <c r="K3056" s="106" t="s">
        <v>9576</v>
      </c>
      <c r="L3056" s="95" t="s">
        <v>9575</v>
      </c>
      <c r="M3056" s="97">
        <f>IF($K$6="с учетом НДС",VLOOKUP('Прайс MILWAUKEE®'!$J3056,'Legend ACC'!$A:$H,8,0)*(1-N3056),VLOOKUP('Прайс MILWAUKEE®'!$J3056,'Legend ACC'!$A:$H,8,0)*(1-N3056)/1.2)</f>
        <v>2626.7999999999997</v>
      </c>
      <c r="N3056" s="98">
        <f>IF(OR(E3056="Принадлежности",E3056="Ручной инструмент"),$K$5,IF($K$4=0,0,IFERROR(VLOOKUP(Q3056,LEGEND!$V$4:$W$7,2,0),$K$4)))</f>
        <v>0</v>
      </c>
      <c r="O3056" s="103" t="s">
        <v>20</v>
      </c>
      <c r="P3056" s="102" t="s">
        <v>20</v>
      </c>
      <c r="Q3056" s="102" t="s">
        <v>20</v>
      </c>
      <c r="R3056" s="116" t="s">
        <v>9577</v>
      </c>
      <c r="S3056" s="114" t="s">
        <v>5035</v>
      </c>
      <c r="T3056" s="114">
        <v>0</v>
      </c>
      <c r="U3056" s="114">
        <v>37</v>
      </c>
      <c r="V3056" s="114">
        <v>315</v>
      </c>
      <c r="W3056" s="115">
        <v>0.38300000000000001</v>
      </c>
    </row>
    <row r="3057" spans="2:23" ht="38.25">
      <c r="B3057" s="95" t="s">
        <v>20807</v>
      </c>
      <c r="C3057" s="95" t="s">
        <v>20</v>
      </c>
      <c r="D3057" s="95" t="s">
        <v>20</v>
      </c>
      <c r="E3057" s="95" t="s">
        <v>17246</v>
      </c>
      <c r="F3057" s="95" t="s">
        <v>17252</v>
      </c>
      <c r="G3057" s="95" t="s">
        <v>17258</v>
      </c>
      <c r="H3057" s="14" t="s">
        <v>20873</v>
      </c>
      <c r="I3057" s="95" t="s">
        <v>9578</v>
      </c>
      <c r="J3057" s="120" t="s">
        <v>15728</v>
      </c>
      <c r="K3057" s="106" t="s">
        <v>9579</v>
      </c>
      <c r="L3057" s="95" t="s">
        <v>9578</v>
      </c>
      <c r="M3057" s="97">
        <f>IF($K$6="с учетом НДС",VLOOKUP('Прайс MILWAUKEE®'!$J3057,'Legend ACC'!$A:$H,8,0)*(1-N3057),VLOOKUP('Прайс MILWAUKEE®'!$J3057,'Legend ACC'!$A:$H,8,0)*(1-N3057)/1.2)</f>
        <v>3154.7999999999997</v>
      </c>
      <c r="N3057" s="98">
        <f>IF(OR(E3057="Принадлежности",E3057="Ручной инструмент"),$K$5,IF($K$4=0,0,IFERROR(VLOOKUP(Q3057,LEGEND!$V$4:$W$7,2,0),$K$4)))</f>
        <v>0</v>
      </c>
      <c r="O3057" s="103" t="s">
        <v>20</v>
      </c>
      <c r="P3057" s="102" t="s">
        <v>20</v>
      </c>
      <c r="Q3057" s="102" t="s">
        <v>20</v>
      </c>
      <c r="R3057" s="116" t="s">
        <v>9580</v>
      </c>
      <c r="S3057" s="114" t="s">
        <v>5035</v>
      </c>
      <c r="T3057" s="114">
        <v>0</v>
      </c>
      <c r="U3057" s="114">
        <v>37</v>
      </c>
      <c r="V3057" s="114">
        <v>515</v>
      </c>
      <c r="W3057" s="115">
        <v>0.68500000000000005</v>
      </c>
    </row>
    <row r="3058" spans="2:23" ht="38.25">
      <c r="B3058" s="95" t="s">
        <v>20807</v>
      </c>
      <c r="C3058" s="95" t="s">
        <v>20</v>
      </c>
      <c r="D3058" s="95" t="s">
        <v>20</v>
      </c>
      <c r="E3058" s="95" t="s">
        <v>17246</v>
      </c>
      <c r="F3058" s="95" t="s">
        <v>17252</v>
      </c>
      <c r="G3058" s="95" t="s">
        <v>17258</v>
      </c>
      <c r="H3058" s="14" t="s">
        <v>20873</v>
      </c>
      <c r="I3058" s="95" t="s">
        <v>9581</v>
      </c>
      <c r="J3058" s="120" t="s">
        <v>15729</v>
      </c>
      <c r="K3058" s="106" t="s">
        <v>9582</v>
      </c>
      <c r="L3058" s="95" t="s">
        <v>9581</v>
      </c>
      <c r="M3058" s="97">
        <f>IF($K$6="с учетом НДС",VLOOKUP('Прайс MILWAUKEE®'!$J3058,'Legend ACC'!$A:$H,8,0)*(1-N3058),VLOOKUP('Прайс MILWAUKEE®'!$J3058,'Legend ACC'!$A:$H,8,0)*(1-N3058)/1.2)</f>
        <v>2758.7999999999997</v>
      </c>
      <c r="N3058" s="98">
        <f>IF(OR(E3058="Принадлежности",E3058="Ручной инструмент"),$K$5,IF($K$4=0,0,IFERROR(VLOOKUP(Q3058,LEGEND!$V$4:$W$7,2,0),$K$4)))</f>
        <v>0</v>
      </c>
      <c r="O3058" s="103" t="s">
        <v>20</v>
      </c>
      <c r="P3058" s="102" t="s">
        <v>20</v>
      </c>
      <c r="Q3058" s="102" t="s">
        <v>20</v>
      </c>
      <c r="R3058" s="116" t="s">
        <v>9583</v>
      </c>
      <c r="S3058" s="114" t="s">
        <v>5035</v>
      </c>
      <c r="T3058" s="114">
        <v>0</v>
      </c>
      <c r="U3058" s="114">
        <v>37</v>
      </c>
      <c r="V3058" s="114">
        <v>315</v>
      </c>
      <c r="W3058" s="115">
        <v>0.4</v>
      </c>
    </row>
    <row r="3059" spans="2:23" ht="38.25">
      <c r="B3059" s="95" t="s">
        <v>20807</v>
      </c>
      <c r="C3059" s="95" t="s">
        <v>20</v>
      </c>
      <c r="D3059" s="95" t="s">
        <v>20</v>
      </c>
      <c r="E3059" s="95" t="s">
        <v>17246</v>
      </c>
      <c r="F3059" s="95" t="s">
        <v>17252</v>
      </c>
      <c r="G3059" s="95" t="s">
        <v>17258</v>
      </c>
      <c r="H3059" s="14" t="s">
        <v>20873</v>
      </c>
      <c r="I3059" s="95" t="s">
        <v>9584</v>
      </c>
      <c r="J3059" s="120" t="s">
        <v>15730</v>
      </c>
      <c r="K3059" s="106" t="s">
        <v>9585</v>
      </c>
      <c r="L3059" s="95" t="s">
        <v>9584</v>
      </c>
      <c r="M3059" s="97">
        <f>IF($K$6="с учетом НДС",VLOOKUP('Прайс MILWAUKEE®'!$J3059,'Legend ACC'!$A:$H,8,0)*(1-N3059),VLOOKUP('Прайс MILWAUKEE®'!$J3059,'Legend ACC'!$A:$H,8,0)*(1-N3059)/1.2)</f>
        <v>3484.8000000000006</v>
      </c>
      <c r="N3059" s="98">
        <f>IF(OR(E3059="Принадлежности",E3059="Ручной инструмент"),$K$5,IF($K$4=0,0,IFERROR(VLOOKUP(Q3059,LEGEND!$V$4:$W$7,2,0),$K$4)))</f>
        <v>0</v>
      </c>
      <c r="O3059" s="103" t="s">
        <v>20</v>
      </c>
      <c r="P3059" s="102" t="s">
        <v>20</v>
      </c>
      <c r="Q3059" s="102" t="s">
        <v>20</v>
      </c>
      <c r="R3059" s="116" t="s">
        <v>9586</v>
      </c>
      <c r="S3059" s="114" t="s">
        <v>5035</v>
      </c>
      <c r="T3059" s="114">
        <v>0</v>
      </c>
      <c r="U3059" s="114">
        <v>37</v>
      </c>
      <c r="V3059" s="114">
        <v>515</v>
      </c>
      <c r="W3059" s="115">
        <v>0.66</v>
      </c>
    </row>
    <row r="3060" spans="2:23" ht="51">
      <c r="B3060" s="95" t="s">
        <v>20807</v>
      </c>
      <c r="C3060" s="95" t="s">
        <v>20</v>
      </c>
      <c r="D3060" s="95" t="s">
        <v>20</v>
      </c>
      <c r="E3060" s="95" t="s">
        <v>17246</v>
      </c>
      <c r="F3060" s="95" t="s">
        <v>17252</v>
      </c>
      <c r="G3060" s="95" t="s">
        <v>17258</v>
      </c>
      <c r="H3060" s="14" t="s">
        <v>20876</v>
      </c>
      <c r="I3060" s="95" t="s">
        <v>9588</v>
      </c>
      <c r="J3060" s="120" t="s">
        <v>15731</v>
      </c>
      <c r="K3060" s="106" t="s">
        <v>9589</v>
      </c>
      <c r="L3060" s="95" t="s">
        <v>9588</v>
      </c>
      <c r="M3060" s="97">
        <f>IF($K$6="с учетом НДС",VLOOKUP('Прайс MILWAUKEE®'!$J3060,'Legend ACC'!$A:$H,8,0)*(1-N3060),VLOOKUP('Прайс MILWAUKEE®'!$J3060,'Legend ACC'!$A:$H,8,0)*(1-N3060)/1.2)</f>
        <v>3366.0000000000005</v>
      </c>
      <c r="N3060" s="98">
        <f>IF(OR(E3060="Принадлежности",E3060="Ручной инструмент"),$K$5,IF($K$4=0,0,IFERROR(VLOOKUP(Q3060,LEGEND!$V$4:$W$7,2,0),$K$4)))</f>
        <v>0</v>
      </c>
      <c r="O3060" s="103" t="s">
        <v>20</v>
      </c>
      <c r="P3060" s="102" t="s">
        <v>20</v>
      </c>
      <c r="Q3060" s="102" t="s">
        <v>20</v>
      </c>
      <c r="R3060" s="116" t="s">
        <v>9590</v>
      </c>
      <c r="S3060" s="114" t="s">
        <v>5035</v>
      </c>
      <c r="T3060" s="114">
        <v>83</v>
      </c>
      <c r="U3060" s="114">
        <v>35</v>
      </c>
      <c r="V3060" s="114">
        <v>35</v>
      </c>
      <c r="W3060" s="115">
        <v>0.217</v>
      </c>
    </row>
    <row r="3061" spans="2:23" ht="51">
      <c r="B3061" s="95" t="s">
        <v>20807</v>
      </c>
      <c r="C3061" s="95" t="s">
        <v>20</v>
      </c>
      <c r="D3061" s="95" t="s">
        <v>20</v>
      </c>
      <c r="E3061" s="95" t="s">
        <v>17246</v>
      </c>
      <c r="F3061" s="95" t="s">
        <v>17252</v>
      </c>
      <c r="G3061" s="95" t="s">
        <v>17258</v>
      </c>
      <c r="H3061" s="14" t="s">
        <v>20876</v>
      </c>
      <c r="I3061" s="95" t="s">
        <v>9591</v>
      </c>
      <c r="J3061" s="120" t="s">
        <v>15732</v>
      </c>
      <c r="K3061" s="106" t="s">
        <v>9592</v>
      </c>
      <c r="L3061" s="95" t="s">
        <v>9591</v>
      </c>
      <c r="M3061" s="97">
        <f>IF($K$6="с учетом НДС",VLOOKUP('Прайс MILWAUKEE®'!$J3061,'Legend ACC'!$A:$H,8,0)*(1-N3061),VLOOKUP('Прайс MILWAUKEE®'!$J3061,'Legend ACC'!$A:$H,8,0)*(1-N3061)/1.2)</f>
        <v>4488</v>
      </c>
      <c r="N3061" s="98">
        <f>IF(OR(E3061="Принадлежности",E3061="Ручной инструмент"),$K$5,IF($K$4=0,0,IFERROR(VLOOKUP(Q3061,LEGEND!$V$4:$W$7,2,0),$K$4)))</f>
        <v>0</v>
      </c>
      <c r="O3061" s="103" t="s">
        <v>20</v>
      </c>
      <c r="P3061" s="102" t="s">
        <v>20</v>
      </c>
      <c r="Q3061" s="102" t="s">
        <v>20</v>
      </c>
      <c r="R3061" s="116" t="s">
        <v>9593</v>
      </c>
      <c r="S3061" s="114" t="s">
        <v>5035</v>
      </c>
      <c r="T3061" s="114">
        <v>83</v>
      </c>
      <c r="U3061" s="114">
        <v>55</v>
      </c>
      <c r="V3061" s="114">
        <v>55</v>
      </c>
      <c r="W3061" s="115">
        <v>0.42</v>
      </c>
    </row>
    <row r="3062" spans="2:23" ht="51">
      <c r="B3062" s="95" t="s">
        <v>20807</v>
      </c>
      <c r="C3062" s="95" t="s">
        <v>20</v>
      </c>
      <c r="D3062" s="95" t="s">
        <v>20</v>
      </c>
      <c r="E3062" s="95" t="s">
        <v>17246</v>
      </c>
      <c r="F3062" s="95" t="s">
        <v>17252</v>
      </c>
      <c r="G3062" s="95" t="s">
        <v>17258</v>
      </c>
      <c r="H3062" s="14" t="s">
        <v>20876</v>
      </c>
      <c r="I3062" s="95" t="s">
        <v>9594</v>
      </c>
      <c r="J3062" s="120" t="s">
        <v>15733</v>
      </c>
      <c r="K3062" s="106" t="s">
        <v>9595</v>
      </c>
      <c r="L3062" s="95" t="s">
        <v>9594</v>
      </c>
      <c r="M3062" s="97">
        <f>IF($K$6="с учетом НДС",VLOOKUP('Прайс MILWAUKEE®'!$J3062,'Legend ACC'!$A:$H,8,0)*(1-N3062),VLOOKUP('Прайс MILWAUKEE®'!$J3062,'Legend ACC'!$A:$H,8,0)*(1-N3062)/1.2)</f>
        <v>4928</v>
      </c>
      <c r="N3062" s="98">
        <f>IF(OR(E3062="Принадлежности",E3062="Ручной инструмент"),$K$5,IF($K$4=0,0,IFERROR(VLOOKUP(Q3062,LEGEND!$V$4:$W$7,2,0),$K$4)))</f>
        <v>0</v>
      </c>
      <c r="O3062" s="103" t="s">
        <v>20</v>
      </c>
      <c r="P3062" s="102" t="s">
        <v>20</v>
      </c>
      <c r="Q3062" s="102" t="s">
        <v>20</v>
      </c>
      <c r="R3062" s="116" t="s">
        <v>9596</v>
      </c>
      <c r="S3062" s="114" t="s">
        <v>5035</v>
      </c>
      <c r="T3062" s="114">
        <v>83</v>
      </c>
      <c r="U3062" s="114">
        <v>65</v>
      </c>
      <c r="V3062" s="114">
        <v>65</v>
      </c>
      <c r="W3062" s="115">
        <v>0.56499999999999995</v>
      </c>
    </row>
    <row r="3063" spans="2:23" ht="51">
      <c r="B3063" s="95" t="s">
        <v>20807</v>
      </c>
      <c r="C3063" s="95" t="s">
        <v>20</v>
      </c>
      <c r="D3063" s="95" t="s">
        <v>20</v>
      </c>
      <c r="E3063" s="95" t="s">
        <v>17246</v>
      </c>
      <c r="F3063" s="95" t="s">
        <v>17252</v>
      </c>
      <c r="G3063" s="95" t="s">
        <v>17258</v>
      </c>
      <c r="H3063" s="14" t="s">
        <v>20876</v>
      </c>
      <c r="I3063" s="95" t="s">
        <v>9597</v>
      </c>
      <c r="J3063" s="120" t="s">
        <v>15734</v>
      </c>
      <c r="K3063" s="106" t="s">
        <v>9598</v>
      </c>
      <c r="L3063" s="95" t="s">
        <v>9597</v>
      </c>
      <c r="M3063" s="97">
        <f>IF($K$6="с учетом НДС",VLOOKUP('Прайс MILWAUKEE®'!$J3063,'Legend ACC'!$A:$H,8,0)*(1-N3063),VLOOKUP('Прайс MILWAUKEE®'!$J3063,'Legend ACC'!$A:$H,8,0)*(1-N3063)/1.2)</f>
        <v>5313</v>
      </c>
      <c r="N3063" s="98">
        <f>IF(OR(E3063="Принадлежности",E3063="Ручной инструмент"),$K$5,IF($K$4=0,0,IFERROR(VLOOKUP(Q3063,LEGEND!$V$4:$W$7,2,0),$K$4)))</f>
        <v>0</v>
      </c>
      <c r="O3063" s="103" t="s">
        <v>20</v>
      </c>
      <c r="P3063" s="102" t="s">
        <v>20</v>
      </c>
      <c r="Q3063" s="102" t="s">
        <v>20</v>
      </c>
      <c r="R3063" s="116" t="s">
        <v>9599</v>
      </c>
      <c r="S3063" s="114" t="s">
        <v>5035</v>
      </c>
      <c r="T3063" s="114">
        <v>83</v>
      </c>
      <c r="U3063" s="114">
        <v>90</v>
      </c>
      <c r="V3063" s="114">
        <v>90</v>
      </c>
      <c r="W3063" s="115">
        <v>0.77100000000000002</v>
      </c>
    </row>
    <row r="3064" spans="2:23" ht="51">
      <c r="B3064" s="95" t="s">
        <v>20807</v>
      </c>
      <c r="C3064" s="95" t="s">
        <v>20</v>
      </c>
      <c r="D3064" s="95" t="s">
        <v>20</v>
      </c>
      <c r="E3064" s="95" t="s">
        <v>17246</v>
      </c>
      <c r="F3064" s="95" t="s">
        <v>17252</v>
      </c>
      <c r="G3064" s="95" t="s">
        <v>17258</v>
      </c>
      <c r="H3064" s="14" t="s">
        <v>20876</v>
      </c>
      <c r="I3064" s="95" t="s">
        <v>9600</v>
      </c>
      <c r="J3064" s="120" t="s">
        <v>15735</v>
      </c>
      <c r="K3064" s="106" t="s">
        <v>9601</v>
      </c>
      <c r="L3064" s="95" t="s">
        <v>9600</v>
      </c>
      <c r="M3064" s="97">
        <f>IF($K$6="с учетом НДС",VLOOKUP('Прайс MILWAUKEE®'!$J3064,'Legend ACC'!$A:$H,8,0)*(1-N3064),VLOOKUP('Прайс MILWAUKEE®'!$J3064,'Legend ACC'!$A:$H,8,0)*(1-N3064)/1.2)</f>
        <v>6578.0000000000009</v>
      </c>
      <c r="N3064" s="98">
        <f>IF(OR(E3064="Принадлежности",E3064="Ручной инструмент"),$K$5,IF($K$4=0,0,IFERROR(VLOOKUP(Q3064,LEGEND!$V$4:$W$7,2,0),$K$4)))</f>
        <v>0</v>
      </c>
      <c r="O3064" s="103" t="s">
        <v>20</v>
      </c>
      <c r="P3064" s="102" t="s">
        <v>20</v>
      </c>
      <c r="Q3064" s="102" t="s">
        <v>20</v>
      </c>
      <c r="R3064" s="116" t="s">
        <v>9602</v>
      </c>
      <c r="S3064" s="114" t="s">
        <v>5035</v>
      </c>
      <c r="T3064" s="114">
        <v>83</v>
      </c>
      <c r="U3064" s="114">
        <v>90</v>
      </c>
      <c r="V3064" s="114">
        <v>90</v>
      </c>
      <c r="W3064" s="115">
        <v>0.89800000000000002</v>
      </c>
    </row>
    <row r="3065" spans="2:23" ht="51">
      <c r="B3065" s="95" t="s">
        <v>20807</v>
      </c>
      <c r="C3065" s="95" t="s">
        <v>20</v>
      </c>
      <c r="D3065" s="95" t="s">
        <v>20</v>
      </c>
      <c r="E3065" s="95" t="s">
        <v>17246</v>
      </c>
      <c r="F3065" s="95" t="s">
        <v>17266</v>
      </c>
      <c r="G3065" s="95" t="s">
        <v>17308</v>
      </c>
      <c r="H3065" s="14" t="s">
        <v>20821</v>
      </c>
      <c r="I3065" s="95" t="s">
        <v>9603</v>
      </c>
      <c r="J3065" s="120" t="s">
        <v>15736</v>
      </c>
      <c r="K3065" s="106" t="s">
        <v>9604</v>
      </c>
      <c r="L3065" s="95" t="s">
        <v>9603</v>
      </c>
      <c r="M3065" s="97">
        <f>IF($K$6="с учетом НДС",VLOOKUP('Прайс MILWAUKEE®'!$J3065,'Legend ACC'!$A:$H,8,0)*(1-N3065),VLOOKUP('Прайс MILWAUKEE®'!$J3065,'Legend ACC'!$A:$H,8,0)*(1-N3065)/1.2)</f>
        <v>825.00000000000011</v>
      </c>
      <c r="N3065" s="98">
        <f>IF(OR(E3065="Принадлежности",E3065="Ручной инструмент"),$K$5,IF($K$4=0,0,IFERROR(VLOOKUP(Q3065,LEGEND!$V$4:$W$7,2,0),$K$4)))</f>
        <v>0</v>
      </c>
      <c r="O3065" s="103" t="s">
        <v>20</v>
      </c>
      <c r="P3065" s="102" t="s">
        <v>20</v>
      </c>
      <c r="Q3065" s="102" t="s">
        <v>20</v>
      </c>
      <c r="R3065" s="116" t="s">
        <v>9605</v>
      </c>
      <c r="S3065" s="114" t="s">
        <v>9606</v>
      </c>
      <c r="T3065" s="114">
        <v>200</v>
      </c>
      <c r="U3065" s="114">
        <v>210</v>
      </c>
      <c r="V3065" s="114">
        <v>10</v>
      </c>
      <c r="W3065" s="115">
        <v>0.16</v>
      </c>
    </row>
    <row r="3066" spans="2:23" ht="51">
      <c r="B3066" s="95" t="s">
        <v>20807</v>
      </c>
      <c r="C3066" s="95" t="s">
        <v>20</v>
      </c>
      <c r="D3066" s="95" t="s">
        <v>20</v>
      </c>
      <c r="E3066" s="95" t="s">
        <v>17246</v>
      </c>
      <c r="F3066" s="95" t="s">
        <v>17266</v>
      </c>
      <c r="G3066" s="95" t="s">
        <v>17308</v>
      </c>
      <c r="H3066" s="14" t="s">
        <v>20821</v>
      </c>
      <c r="I3066" s="95" t="s">
        <v>9607</v>
      </c>
      <c r="J3066" s="120" t="s">
        <v>15737</v>
      </c>
      <c r="K3066" s="106" t="s">
        <v>9608</v>
      </c>
      <c r="L3066" s="95" t="s">
        <v>9607</v>
      </c>
      <c r="M3066" s="97">
        <f>IF($K$6="с учетом НДС",VLOOKUP('Прайс MILWAUKEE®'!$J3066,'Legend ACC'!$A:$H,8,0)*(1-N3066),VLOOKUP('Прайс MILWAUKEE®'!$J3066,'Legend ACC'!$A:$H,8,0)*(1-N3066)/1.2)</f>
        <v>484.00000000000006</v>
      </c>
      <c r="N3066" s="98">
        <f>IF(OR(E3066="Принадлежности",E3066="Ручной инструмент"),$K$5,IF($K$4=0,0,IFERROR(VLOOKUP(Q3066,LEGEND!$V$4:$W$7,2,0),$K$4)))</f>
        <v>0</v>
      </c>
      <c r="O3066" s="103" t="s">
        <v>20</v>
      </c>
      <c r="P3066" s="102" t="s">
        <v>20</v>
      </c>
      <c r="Q3066" s="102" t="s">
        <v>20</v>
      </c>
      <c r="R3066" s="116" t="s">
        <v>9609</v>
      </c>
      <c r="S3066" s="114" t="s">
        <v>9606</v>
      </c>
      <c r="T3066" s="114">
        <v>140</v>
      </c>
      <c r="U3066" s="114">
        <v>170</v>
      </c>
      <c r="V3066" s="114">
        <v>10</v>
      </c>
      <c r="W3066" s="115">
        <v>7.0000000000000007E-2</v>
      </c>
    </row>
    <row r="3067" spans="2:23" ht="51">
      <c r="B3067" s="95" t="s">
        <v>20807</v>
      </c>
      <c r="C3067" s="95" t="s">
        <v>20</v>
      </c>
      <c r="D3067" s="95" t="s">
        <v>20</v>
      </c>
      <c r="E3067" s="95" t="s">
        <v>17246</v>
      </c>
      <c r="F3067" s="95" t="s">
        <v>17266</v>
      </c>
      <c r="G3067" s="95" t="s">
        <v>17308</v>
      </c>
      <c r="H3067" s="14" t="s">
        <v>20821</v>
      </c>
      <c r="I3067" s="95" t="s">
        <v>9610</v>
      </c>
      <c r="J3067" s="120" t="s">
        <v>15738</v>
      </c>
      <c r="K3067" s="106" t="s">
        <v>9611</v>
      </c>
      <c r="L3067" s="95" t="s">
        <v>9610</v>
      </c>
      <c r="M3067" s="97">
        <f>IF($K$6="с учетом НДС",VLOOKUP('Прайс MILWAUKEE®'!$J3067,'Legend ACC'!$A:$H,8,0)*(1-N3067),VLOOKUP('Прайс MILWAUKEE®'!$J3067,'Legend ACC'!$A:$H,8,0)*(1-N3067)/1.2)</f>
        <v>704</v>
      </c>
      <c r="N3067" s="98">
        <f>IF(OR(E3067="Принадлежности",E3067="Ручной инструмент"),$K$5,IF($K$4=0,0,IFERROR(VLOOKUP(Q3067,LEGEND!$V$4:$W$7,2,0),$K$4)))</f>
        <v>0</v>
      </c>
      <c r="O3067" s="103" t="s">
        <v>20</v>
      </c>
      <c r="P3067" s="102" t="s">
        <v>20</v>
      </c>
      <c r="Q3067" s="102" t="s">
        <v>20</v>
      </c>
      <c r="R3067" s="116" t="s">
        <v>9612</v>
      </c>
      <c r="S3067" s="114" t="s">
        <v>9606</v>
      </c>
      <c r="T3067" s="114">
        <v>140</v>
      </c>
      <c r="U3067" s="114">
        <v>170</v>
      </c>
      <c r="V3067" s="114">
        <v>10</v>
      </c>
      <c r="W3067" s="115">
        <v>7.4999999999999997E-2</v>
      </c>
    </row>
    <row r="3068" spans="2:23" ht="51">
      <c r="B3068" s="95" t="s">
        <v>20807</v>
      </c>
      <c r="C3068" s="95" t="s">
        <v>20</v>
      </c>
      <c r="D3068" s="95" t="s">
        <v>20</v>
      </c>
      <c r="E3068" s="95" t="s">
        <v>17246</v>
      </c>
      <c r="F3068" s="95" t="s">
        <v>17260</v>
      </c>
      <c r="G3068" s="95" t="s">
        <v>17312</v>
      </c>
      <c r="H3068" s="14" t="s">
        <v>20872</v>
      </c>
      <c r="I3068" s="95" t="s">
        <v>9613</v>
      </c>
      <c r="J3068" s="120" t="s">
        <v>15739</v>
      </c>
      <c r="K3068" s="106" t="s">
        <v>9614</v>
      </c>
      <c r="L3068" s="95" t="s">
        <v>9613</v>
      </c>
      <c r="M3068" s="97">
        <f>IF($K$6="с учетом НДС",VLOOKUP('Прайс MILWAUKEE®'!$J3068,'Legend ACC'!$A:$H,8,0)*(1-N3068),VLOOKUP('Прайс MILWAUKEE®'!$J3068,'Legend ACC'!$A:$H,8,0)*(1-N3068)/1.2)</f>
        <v>385.00000000000006</v>
      </c>
      <c r="N3068" s="98">
        <f>IF(OR(E3068="Принадлежности",E3068="Ручной инструмент"),$K$5,IF($K$4=0,0,IFERROR(VLOOKUP(Q3068,LEGEND!$V$4:$W$7,2,0),$K$4)))</f>
        <v>0</v>
      </c>
      <c r="O3068" s="103" t="s">
        <v>20</v>
      </c>
      <c r="P3068" s="102" t="s">
        <v>20</v>
      </c>
      <c r="Q3068" s="102" t="s">
        <v>20</v>
      </c>
      <c r="R3068" s="116" t="s">
        <v>9615</v>
      </c>
      <c r="S3068" s="114" t="s">
        <v>5035</v>
      </c>
      <c r="T3068" s="114">
        <v>20</v>
      </c>
      <c r="U3068" s="114">
        <v>80</v>
      </c>
      <c r="V3068" s="114">
        <v>170</v>
      </c>
      <c r="W3068" s="115">
        <v>3.5000000000000003E-2</v>
      </c>
    </row>
    <row r="3069" spans="2:23" ht="38.25">
      <c r="B3069" s="95" t="s">
        <v>20807</v>
      </c>
      <c r="C3069" s="95" t="s">
        <v>20</v>
      </c>
      <c r="D3069" s="95" t="s">
        <v>20</v>
      </c>
      <c r="E3069" s="95" t="s">
        <v>17246</v>
      </c>
      <c r="F3069" s="95" t="s">
        <v>17260</v>
      </c>
      <c r="G3069" s="95" t="s">
        <v>17312</v>
      </c>
      <c r="H3069" s="14" t="s">
        <v>20872</v>
      </c>
      <c r="I3069" s="95" t="s">
        <v>9616</v>
      </c>
      <c r="J3069" s="120" t="s">
        <v>15740</v>
      </c>
      <c r="K3069" s="106" t="s">
        <v>9617</v>
      </c>
      <c r="L3069" s="95" t="s">
        <v>9616</v>
      </c>
      <c r="M3069" s="97">
        <f>IF($K$6="с учетом НДС",VLOOKUP('Прайс MILWAUKEE®'!$J3069,'Legend ACC'!$A:$H,8,0)*(1-N3069),VLOOKUP('Прайс MILWAUKEE®'!$J3069,'Legend ACC'!$A:$H,8,0)*(1-N3069)/1.2)</f>
        <v>495.00000000000006</v>
      </c>
      <c r="N3069" s="98">
        <f>IF(OR(E3069="Принадлежности",E3069="Ручной инструмент"),$K$5,IF($K$4=0,0,IFERROR(VLOOKUP(Q3069,LEGEND!$V$4:$W$7,2,0),$K$4)))</f>
        <v>0</v>
      </c>
      <c r="O3069" s="103" t="s">
        <v>20</v>
      </c>
      <c r="P3069" s="102" t="s">
        <v>20</v>
      </c>
      <c r="Q3069" s="102" t="s">
        <v>20</v>
      </c>
      <c r="R3069" s="116" t="s">
        <v>9618</v>
      </c>
      <c r="S3069" s="114" t="s">
        <v>5035</v>
      </c>
      <c r="T3069" s="114">
        <v>171</v>
      </c>
      <c r="U3069" s="114">
        <v>80</v>
      </c>
      <c r="V3069" s="114">
        <v>2</v>
      </c>
      <c r="W3069" s="115">
        <v>3.5000000000000003E-2</v>
      </c>
    </row>
    <row r="3070" spans="2:23" ht="38.25">
      <c r="B3070" s="95" t="s">
        <v>20807</v>
      </c>
      <c r="C3070" s="95" t="s">
        <v>20</v>
      </c>
      <c r="D3070" s="95" t="s">
        <v>20</v>
      </c>
      <c r="E3070" s="95" t="s">
        <v>17246</v>
      </c>
      <c r="F3070" s="95" t="s">
        <v>17260</v>
      </c>
      <c r="G3070" s="95" t="s">
        <v>17312</v>
      </c>
      <c r="H3070" s="14" t="s">
        <v>20872</v>
      </c>
      <c r="I3070" s="95" t="s">
        <v>9619</v>
      </c>
      <c r="J3070" s="120" t="s">
        <v>15741</v>
      </c>
      <c r="K3070" s="106" t="s">
        <v>9620</v>
      </c>
      <c r="L3070" s="95" t="s">
        <v>9619</v>
      </c>
      <c r="M3070" s="97">
        <f>IF($K$6="с учетом НДС",VLOOKUP('Прайс MILWAUKEE®'!$J3070,'Legend ACC'!$A:$H,8,0)*(1-N3070),VLOOKUP('Прайс MILWAUKEE®'!$J3070,'Legend ACC'!$A:$H,8,0)*(1-N3070)/1.2)</f>
        <v>726.00000000000011</v>
      </c>
      <c r="N3070" s="98">
        <f>IF(OR(E3070="Принадлежности",E3070="Ручной инструмент"),$K$5,IF($K$4=0,0,IFERROR(VLOOKUP(Q3070,LEGEND!$V$4:$W$7,2,0),$K$4)))</f>
        <v>0</v>
      </c>
      <c r="O3070" s="103" t="s">
        <v>20</v>
      </c>
      <c r="P3070" s="102" t="s">
        <v>20</v>
      </c>
      <c r="Q3070" s="102" t="s">
        <v>20</v>
      </c>
      <c r="R3070" s="116" t="s">
        <v>9621</v>
      </c>
      <c r="S3070" s="114" t="s">
        <v>5035</v>
      </c>
      <c r="T3070" s="114">
        <v>200</v>
      </c>
      <c r="U3070" s="114">
        <v>79</v>
      </c>
      <c r="V3070" s="114">
        <v>1</v>
      </c>
      <c r="W3070" s="115">
        <v>4.4999999999999998E-2</v>
      </c>
    </row>
    <row r="3071" spans="2:23" ht="38.25">
      <c r="B3071" s="95" t="s">
        <v>20807</v>
      </c>
      <c r="C3071" s="95" t="s">
        <v>20</v>
      </c>
      <c r="D3071" s="95" t="s">
        <v>20</v>
      </c>
      <c r="E3071" s="95" t="s">
        <v>17246</v>
      </c>
      <c r="F3071" s="95" t="s">
        <v>17260</v>
      </c>
      <c r="G3071" s="95" t="s">
        <v>17312</v>
      </c>
      <c r="H3071" s="14" t="s">
        <v>20872</v>
      </c>
      <c r="I3071" s="95" t="s">
        <v>9622</v>
      </c>
      <c r="J3071" s="120" t="s">
        <v>15742</v>
      </c>
      <c r="K3071" s="106" t="s">
        <v>9623</v>
      </c>
      <c r="L3071" s="95" t="s">
        <v>9622</v>
      </c>
      <c r="M3071" s="97">
        <f>IF($K$6="с учетом НДС",VLOOKUP('Прайс MILWAUKEE®'!$J3071,'Legend ACC'!$A:$H,8,0)*(1-N3071),VLOOKUP('Прайс MILWAUKEE®'!$J3071,'Legend ACC'!$A:$H,8,0)*(1-N3071)/1.2)</f>
        <v>363.00000000000006</v>
      </c>
      <c r="N3071" s="98">
        <f>IF(OR(E3071="Принадлежности",E3071="Ручной инструмент"),$K$5,IF($K$4=0,0,IFERROR(VLOOKUP(Q3071,LEGEND!$V$4:$W$7,2,0),$K$4)))</f>
        <v>0</v>
      </c>
      <c r="O3071" s="103" t="s">
        <v>20</v>
      </c>
      <c r="P3071" s="102" t="s">
        <v>20</v>
      </c>
      <c r="Q3071" s="102" t="s">
        <v>20</v>
      </c>
      <c r="R3071" s="116" t="s">
        <v>9624</v>
      </c>
      <c r="S3071" s="114" t="s">
        <v>5035</v>
      </c>
      <c r="T3071" s="114">
        <v>170</v>
      </c>
      <c r="U3071" s="114">
        <v>80</v>
      </c>
      <c r="V3071" s="114">
        <v>3</v>
      </c>
      <c r="W3071" s="115">
        <v>0.03</v>
      </c>
    </row>
    <row r="3072" spans="2:23" ht="38.25">
      <c r="B3072" s="95" t="s">
        <v>20807</v>
      </c>
      <c r="C3072" s="95" t="s">
        <v>20</v>
      </c>
      <c r="D3072" s="95" t="s">
        <v>20</v>
      </c>
      <c r="E3072" s="95" t="s">
        <v>17246</v>
      </c>
      <c r="F3072" s="95" t="s">
        <v>17260</v>
      </c>
      <c r="G3072" s="95" t="s">
        <v>17312</v>
      </c>
      <c r="H3072" s="14" t="s">
        <v>20872</v>
      </c>
      <c r="I3072" s="95" t="s">
        <v>9625</v>
      </c>
      <c r="J3072" s="120" t="s">
        <v>15743</v>
      </c>
      <c r="K3072" s="106" t="s">
        <v>9626</v>
      </c>
      <c r="L3072" s="95" t="s">
        <v>9625</v>
      </c>
      <c r="M3072" s="97">
        <f>IF($K$6="с учетом НДС",VLOOKUP('Прайс MILWAUKEE®'!$J3072,'Legend ACC'!$A:$H,8,0)*(1-N3072),VLOOKUP('Прайс MILWAUKEE®'!$J3072,'Legend ACC'!$A:$H,8,0)*(1-N3072)/1.2)</f>
        <v>396.00000000000006</v>
      </c>
      <c r="N3072" s="98">
        <f>IF(OR(E3072="Принадлежности",E3072="Ручной инструмент"),$K$5,IF($K$4=0,0,IFERROR(VLOOKUP(Q3072,LEGEND!$V$4:$W$7,2,0),$K$4)))</f>
        <v>0</v>
      </c>
      <c r="O3072" s="103" t="s">
        <v>20</v>
      </c>
      <c r="P3072" s="102" t="s">
        <v>20</v>
      </c>
      <c r="Q3072" s="102" t="s">
        <v>20</v>
      </c>
      <c r="R3072" s="116" t="s">
        <v>9627</v>
      </c>
      <c r="S3072" s="114" t="s">
        <v>5035</v>
      </c>
      <c r="T3072" s="114">
        <v>170</v>
      </c>
      <c r="U3072" s="114">
        <v>79</v>
      </c>
      <c r="V3072" s="114">
        <v>5</v>
      </c>
      <c r="W3072" s="115">
        <v>3.5000000000000003E-2</v>
      </c>
    </row>
    <row r="3073" spans="2:23" ht="38.25">
      <c r="B3073" s="95" t="s">
        <v>20807</v>
      </c>
      <c r="C3073" s="95" t="s">
        <v>20</v>
      </c>
      <c r="D3073" s="95" t="s">
        <v>20</v>
      </c>
      <c r="E3073" s="95" t="s">
        <v>17246</v>
      </c>
      <c r="F3073" s="95" t="s">
        <v>17260</v>
      </c>
      <c r="G3073" s="95" t="s">
        <v>17312</v>
      </c>
      <c r="H3073" s="14" t="s">
        <v>20872</v>
      </c>
      <c r="I3073" s="95" t="s">
        <v>9628</v>
      </c>
      <c r="J3073" s="120" t="s">
        <v>15744</v>
      </c>
      <c r="K3073" s="106" t="s">
        <v>9629</v>
      </c>
      <c r="L3073" s="95" t="s">
        <v>9628</v>
      </c>
      <c r="M3073" s="97">
        <f>IF($K$6="с учетом НДС",VLOOKUP('Прайс MILWAUKEE®'!$J3073,'Legend ACC'!$A:$H,8,0)*(1-N3073),VLOOKUP('Прайс MILWAUKEE®'!$J3073,'Legend ACC'!$A:$H,8,0)*(1-N3073)/1.2)</f>
        <v>495.00000000000006</v>
      </c>
      <c r="N3073" s="98">
        <f>IF(OR(E3073="Принадлежности",E3073="Ручной инструмент"),$K$5,IF($K$4=0,0,IFERROR(VLOOKUP(Q3073,LEGEND!$V$4:$W$7,2,0),$K$4)))</f>
        <v>0</v>
      </c>
      <c r="O3073" s="103" t="s">
        <v>20</v>
      </c>
      <c r="P3073" s="102" t="s">
        <v>20</v>
      </c>
      <c r="Q3073" s="102" t="s">
        <v>20</v>
      </c>
      <c r="R3073" s="116" t="s">
        <v>9630</v>
      </c>
      <c r="S3073" s="114" t="s">
        <v>5035</v>
      </c>
      <c r="T3073" s="114">
        <v>153</v>
      </c>
      <c r="U3073" s="114">
        <v>78</v>
      </c>
      <c r="V3073" s="114">
        <v>2</v>
      </c>
      <c r="W3073" s="115">
        <v>0.03</v>
      </c>
    </row>
    <row r="3074" spans="2:23" ht="51">
      <c r="B3074" s="95" t="s">
        <v>20807</v>
      </c>
      <c r="C3074" s="95" t="s">
        <v>20</v>
      </c>
      <c r="D3074" s="95" t="s">
        <v>20</v>
      </c>
      <c r="E3074" s="95" t="s">
        <v>17246</v>
      </c>
      <c r="F3074" s="95" t="s">
        <v>17260</v>
      </c>
      <c r="G3074" s="95" t="s">
        <v>17312</v>
      </c>
      <c r="H3074" s="14" t="s">
        <v>20872</v>
      </c>
      <c r="I3074" s="95" t="s">
        <v>9631</v>
      </c>
      <c r="J3074" s="120" t="s">
        <v>15745</v>
      </c>
      <c r="K3074" s="106" t="s">
        <v>9632</v>
      </c>
      <c r="L3074" s="95" t="s">
        <v>9631</v>
      </c>
      <c r="M3074" s="97">
        <f>IF($K$6="с учетом НДС",VLOOKUP('Прайс MILWAUKEE®'!$J3074,'Legend ACC'!$A:$H,8,0)*(1-N3074),VLOOKUP('Прайс MILWAUKEE®'!$J3074,'Legend ACC'!$A:$H,8,0)*(1-N3074)/1.2)</f>
        <v>374.00000000000006</v>
      </c>
      <c r="N3074" s="98">
        <f>IF(OR(E3074="Принадлежности",E3074="Ручной инструмент"),$K$5,IF($K$4=0,0,IFERROR(VLOOKUP(Q3074,LEGEND!$V$4:$W$7,2,0),$K$4)))</f>
        <v>0</v>
      </c>
      <c r="O3074" s="103" t="s">
        <v>20</v>
      </c>
      <c r="P3074" s="102" t="s">
        <v>20</v>
      </c>
      <c r="Q3074" s="102" t="s">
        <v>20</v>
      </c>
      <c r="R3074" s="116" t="s">
        <v>9633</v>
      </c>
      <c r="S3074" s="114" t="s">
        <v>5035</v>
      </c>
      <c r="T3074" s="114">
        <v>135</v>
      </c>
      <c r="U3074" s="114">
        <v>115</v>
      </c>
      <c r="V3074" s="114">
        <v>3</v>
      </c>
      <c r="W3074" s="115">
        <v>2.5000000000000001E-2</v>
      </c>
    </row>
    <row r="3075" spans="2:23" ht="38.25">
      <c r="B3075" s="95" t="s">
        <v>20807</v>
      </c>
      <c r="C3075" s="95" t="s">
        <v>20</v>
      </c>
      <c r="D3075" s="95" t="s">
        <v>20</v>
      </c>
      <c r="E3075" s="95" t="s">
        <v>17246</v>
      </c>
      <c r="F3075" s="95" t="s">
        <v>17260</v>
      </c>
      <c r="G3075" s="95" t="s">
        <v>17312</v>
      </c>
      <c r="H3075" s="14" t="s">
        <v>20872</v>
      </c>
      <c r="I3075" s="95" t="s">
        <v>9634</v>
      </c>
      <c r="J3075" s="120" t="s">
        <v>15746</v>
      </c>
      <c r="K3075" s="106" t="s">
        <v>9635</v>
      </c>
      <c r="L3075" s="95" t="s">
        <v>9634</v>
      </c>
      <c r="M3075" s="97">
        <f>IF($K$6="с учетом НДС",VLOOKUP('Прайс MILWAUKEE®'!$J3075,'Legend ACC'!$A:$H,8,0)*(1-N3075),VLOOKUP('Прайс MILWAUKEE®'!$J3075,'Legend ACC'!$A:$H,8,0)*(1-N3075)/1.2)</f>
        <v>748.00000000000011</v>
      </c>
      <c r="N3075" s="98">
        <f>IF(OR(E3075="Принадлежности",E3075="Ручной инструмент"),$K$5,IF($K$4=0,0,IFERROR(VLOOKUP(Q3075,LEGEND!$V$4:$W$7,2,0),$K$4)))</f>
        <v>0</v>
      </c>
      <c r="O3075" s="103" t="s">
        <v>20</v>
      </c>
      <c r="P3075" s="102" t="s">
        <v>20</v>
      </c>
      <c r="Q3075" s="102" t="s">
        <v>20</v>
      </c>
      <c r="R3075" s="116" t="s">
        <v>9636</v>
      </c>
      <c r="S3075" s="114" t="s">
        <v>5035</v>
      </c>
      <c r="T3075" s="114">
        <v>200</v>
      </c>
      <c r="U3075" s="114">
        <v>80</v>
      </c>
      <c r="V3075" s="114">
        <v>2</v>
      </c>
      <c r="W3075" s="115">
        <v>5.2999999999999999E-2</v>
      </c>
    </row>
    <row r="3076" spans="2:23" ht="38.25">
      <c r="B3076" s="95" t="s">
        <v>20807</v>
      </c>
      <c r="C3076" s="95" t="s">
        <v>20</v>
      </c>
      <c r="D3076" s="95" t="s">
        <v>20</v>
      </c>
      <c r="E3076" s="95" t="s">
        <v>17246</v>
      </c>
      <c r="F3076" s="95" t="s">
        <v>17268</v>
      </c>
      <c r="G3076" s="95" t="s">
        <v>8498</v>
      </c>
      <c r="H3076" s="14" t="s">
        <v>20867</v>
      </c>
      <c r="I3076" s="95" t="s">
        <v>9637</v>
      </c>
      <c r="J3076" s="120" t="s">
        <v>15747</v>
      </c>
      <c r="K3076" s="106" t="s">
        <v>9638</v>
      </c>
      <c r="L3076" s="95" t="s">
        <v>9637</v>
      </c>
      <c r="M3076" s="97">
        <f>IF($K$6="с учетом НДС",VLOOKUP('Прайс MILWAUKEE®'!$J3076,'Legend ACC'!$A:$H,8,0)*(1-N3076),VLOOKUP('Прайс MILWAUKEE®'!$J3076,'Legend ACC'!$A:$H,8,0)*(1-N3076)/1.2)</f>
        <v>2101</v>
      </c>
      <c r="N3076" s="98">
        <f>IF(OR(E3076="Принадлежности",E3076="Ручной инструмент"),$K$5,IF($K$4=0,0,IFERROR(VLOOKUP(Q3076,LEGEND!$V$4:$W$7,2,0),$K$4)))</f>
        <v>0</v>
      </c>
      <c r="O3076" s="103" t="s">
        <v>20</v>
      </c>
      <c r="P3076" s="102" t="s">
        <v>20</v>
      </c>
      <c r="Q3076" s="102" t="s">
        <v>20</v>
      </c>
      <c r="R3076" s="116" t="s">
        <v>9639</v>
      </c>
      <c r="S3076" s="114" t="s">
        <v>5035</v>
      </c>
      <c r="T3076" s="114">
        <v>50</v>
      </c>
      <c r="U3076" s="114">
        <v>50</v>
      </c>
      <c r="V3076" s="114">
        <v>80</v>
      </c>
      <c r="W3076" s="115">
        <v>0.25</v>
      </c>
    </row>
    <row r="3077" spans="2:23" ht="38.25">
      <c r="B3077" s="95" t="s">
        <v>20807</v>
      </c>
      <c r="C3077" s="95" t="s">
        <v>20</v>
      </c>
      <c r="D3077" s="95" t="s">
        <v>20</v>
      </c>
      <c r="E3077" s="95" t="s">
        <v>17246</v>
      </c>
      <c r="F3077" s="95" t="s">
        <v>17266</v>
      </c>
      <c r="G3077" s="95" t="s">
        <v>17308</v>
      </c>
      <c r="H3077" s="14" t="s">
        <v>20821</v>
      </c>
      <c r="I3077" s="95" t="s">
        <v>9640</v>
      </c>
      <c r="J3077" s="120" t="s">
        <v>15748</v>
      </c>
      <c r="K3077" s="106" t="s">
        <v>9641</v>
      </c>
      <c r="L3077" s="95" t="s">
        <v>9640</v>
      </c>
      <c r="M3077" s="97">
        <f>IF($K$6="с учетом НДС",VLOOKUP('Прайс MILWAUKEE®'!$J3077,'Legend ACC'!$A:$H,8,0)*(1-N3077),VLOOKUP('Прайс MILWAUKEE®'!$J3077,'Legend ACC'!$A:$H,8,0)*(1-N3077)/1.2)</f>
        <v>242.00000000000003</v>
      </c>
      <c r="N3077" s="98">
        <f>IF(OR(E3077="Принадлежности",E3077="Ручной инструмент"),$K$5,IF($K$4=0,0,IFERROR(VLOOKUP(Q3077,LEGEND!$V$4:$W$7,2,0),$K$4)))</f>
        <v>0</v>
      </c>
      <c r="O3077" s="103" t="s">
        <v>20</v>
      </c>
      <c r="P3077" s="102" t="s">
        <v>20</v>
      </c>
      <c r="Q3077" s="102" t="s">
        <v>20</v>
      </c>
      <c r="R3077" s="116" t="s">
        <v>9642</v>
      </c>
      <c r="S3077" s="114" t="s">
        <v>5601</v>
      </c>
      <c r="T3077" s="114">
        <v>142</v>
      </c>
      <c r="U3077" s="114">
        <v>116</v>
      </c>
      <c r="V3077" s="114">
        <v>16</v>
      </c>
      <c r="W3077" s="115">
        <v>0.09</v>
      </c>
    </row>
    <row r="3078" spans="2:23" ht="38.25">
      <c r="B3078" s="95" t="s">
        <v>20807</v>
      </c>
      <c r="C3078" s="95" t="s">
        <v>20</v>
      </c>
      <c r="D3078" s="95" t="s">
        <v>20</v>
      </c>
      <c r="E3078" s="95" t="s">
        <v>17246</v>
      </c>
      <c r="F3078" s="95" t="s">
        <v>17266</v>
      </c>
      <c r="G3078" s="95" t="s">
        <v>17308</v>
      </c>
      <c r="H3078" s="14" t="s">
        <v>20821</v>
      </c>
      <c r="I3078" s="95" t="s">
        <v>9643</v>
      </c>
      <c r="J3078" s="120" t="s">
        <v>15749</v>
      </c>
      <c r="K3078" s="106" t="s">
        <v>9644</v>
      </c>
      <c r="L3078" s="95" t="s">
        <v>9643</v>
      </c>
      <c r="M3078" s="97">
        <f>IF($K$6="с учетом НДС",VLOOKUP('Прайс MILWAUKEE®'!$J3078,'Legend ACC'!$A:$H,8,0)*(1-N3078),VLOOKUP('Прайс MILWAUKEE®'!$J3078,'Legend ACC'!$A:$H,8,0)*(1-N3078)/1.2)</f>
        <v>231.00000000000003</v>
      </c>
      <c r="N3078" s="98">
        <f>IF(OR(E3078="Принадлежности",E3078="Ручной инструмент"),$K$5,IF($K$4=0,0,IFERROR(VLOOKUP(Q3078,LEGEND!$V$4:$W$7,2,0),$K$4)))</f>
        <v>0</v>
      </c>
      <c r="O3078" s="103" t="s">
        <v>20</v>
      </c>
      <c r="P3078" s="102" t="s">
        <v>20</v>
      </c>
      <c r="Q3078" s="102" t="s">
        <v>20</v>
      </c>
      <c r="R3078" s="116" t="s">
        <v>9645</v>
      </c>
      <c r="S3078" s="114" t="s">
        <v>5601</v>
      </c>
      <c r="T3078" s="114">
        <v>142</v>
      </c>
      <c r="U3078" s="114">
        <v>116</v>
      </c>
      <c r="V3078" s="114">
        <v>16</v>
      </c>
      <c r="W3078" s="115">
        <v>8.1000000000000003E-2</v>
      </c>
    </row>
    <row r="3079" spans="2:23" ht="38.25">
      <c r="B3079" s="95" t="s">
        <v>20807</v>
      </c>
      <c r="C3079" s="95" t="s">
        <v>20</v>
      </c>
      <c r="D3079" s="95" t="s">
        <v>20</v>
      </c>
      <c r="E3079" s="95" t="s">
        <v>17246</v>
      </c>
      <c r="F3079" s="95" t="s">
        <v>17266</v>
      </c>
      <c r="G3079" s="95" t="s">
        <v>17308</v>
      </c>
      <c r="H3079" s="14" t="s">
        <v>20821</v>
      </c>
      <c r="I3079" s="95" t="s">
        <v>9646</v>
      </c>
      <c r="J3079" s="120" t="s">
        <v>15750</v>
      </c>
      <c r="K3079" s="106" t="s">
        <v>9647</v>
      </c>
      <c r="L3079" s="95" t="s">
        <v>9646</v>
      </c>
      <c r="M3079" s="97">
        <f>IF($K$6="с учетом НДС",VLOOKUP('Прайс MILWAUKEE®'!$J3079,'Legend ACC'!$A:$H,8,0)*(1-N3079),VLOOKUP('Прайс MILWAUKEE®'!$J3079,'Legend ACC'!$A:$H,8,0)*(1-N3079)/1.2)</f>
        <v>231.00000000000003</v>
      </c>
      <c r="N3079" s="98">
        <f>IF(OR(E3079="Принадлежности",E3079="Ручной инструмент"),$K$5,IF($K$4=0,0,IFERROR(VLOOKUP(Q3079,LEGEND!$V$4:$W$7,2,0),$K$4)))</f>
        <v>0</v>
      </c>
      <c r="O3079" s="103" t="s">
        <v>20</v>
      </c>
      <c r="P3079" s="102" t="s">
        <v>20</v>
      </c>
      <c r="Q3079" s="102" t="s">
        <v>20</v>
      </c>
      <c r="R3079" s="116" t="s">
        <v>9648</v>
      </c>
      <c r="S3079" s="114" t="s">
        <v>5601</v>
      </c>
      <c r="T3079" s="114">
        <v>142</v>
      </c>
      <c r="U3079" s="114">
        <v>116</v>
      </c>
      <c r="V3079" s="114">
        <v>16</v>
      </c>
      <c r="W3079" s="115">
        <v>6.5000000000000002E-2</v>
      </c>
    </row>
    <row r="3080" spans="2:23" ht="38.25">
      <c r="B3080" s="95" t="s">
        <v>20807</v>
      </c>
      <c r="C3080" s="95" t="s">
        <v>20</v>
      </c>
      <c r="D3080" s="95" t="s">
        <v>20</v>
      </c>
      <c r="E3080" s="95" t="s">
        <v>17246</v>
      </c>
      <c r="F3080" s="95" t="s">
        <v>17266</v>
      </c>
      <c r="G3080" s="95" t="s">
        <v>17308</v>
      </c>
      <c r="H3080" s="14" t="s">
        <v>20821</v>
      </c>
      <c r="I3080" s="95" t="s">
        <v>9649</v>
      </c>
      <c r="J3080" s="120" t="s">
        <v>15751</v>
      </c>
      <c r="K3080" s="106" t="s">
        <v>9650</v>
      </c>
      <c r="L3080" s="95" t="s">
        <v>9649</v>
      </c>
      <c r="M3080" s="97">
        <f>IF($K$6="с учетом НДС",VLOOKUP('Прайс MILWAUKEE®'!$J3080,'Legend ACC'!$A:$H,8,0)*(1-N3080),VLOOKUP('Прайс MILWAUKEE®'!$J3080,'Legend ACC'!$A:$H,8,0)*(1-N3080)/1.2)</f>
        <v>231.00000000000003</v>
      </c>
      <c r="N3080" s="98">
        <f>IF(OR(E3080="Принадлежности",E3080="Ручной инструмент"),$K$5,IF($K$4=0,0,IFERROR(VLOOKUP(Q3080,LEGEND!$V$4:$W$7,2,0),$K$4)))</f>
        <v>0</v>
      </c>
      <c r="O3080" s="103" t="s">
        <v>20</v>
      </c>
      <c r="P3080" s="102" t="s">
        <v>20</v>
      </c>
      <c r="Q3080" s="102" t="s">
        <v>20</v>
      </c>
      <c r="R3080" s="116" t="s">
        <v>9651</v>
      </c>
      <c r="S3080" s="114" t="s">
        <v>5601</v>
      </c>
      <c r="T3080" s="114">
        <v>142</v>
      </c>
      <c r="U3080" s="114">
        <v>116</v>
      </c>
      <c r="V3080" s="114">
        <v>16</v>
      </c>
      <c r="W3080" s="115">
        <v>6.5000000000000002E-2</v>
      </c>
    </row>
    <row r="3081" spans="2:23" ht="38.25">
      <c r="B3081" s="95" t="s">
        <v>20807</v>
      </c>
      <c r="C3081" s="95" t="s">
        <v>20</v>
      </c>
      <c r="D3081" s="95" t="s">
        <v>20</v>
      </c>
      <c r="E3081" s="95" t="s">
        <v>17246</v>
      </c>
      <c r="F3081" s="95" t="s">
        <v>17266</v>
      </c>
      <c r="G3081" s="95" t="s">
        <v>17308</v>
      </c>
      <c r="H3081" s="14" t="s">
        <v>20821</v>
      </c>
      <c r="I3081" s="95" t="s">
        <v>9652</v>
      </c>
      <c r="J3081" s="120" t="s">
        <v>15752</v>
      </c>
      <c r="K3081" s="106" t="s">
        <v>9653</v>
      </c>
      <c r="L3081" s="95" t="s">
        <v>9652</v>
      </c>
      <c r="M3081" s="97">
        <f>IF($K$6="с учетом НДС",VLOOKUP('Прайс MILWAUKEE®'!$J3081,'Legend ACC'!$A:$H,8,0)*(1-N3081),VLOOKUP('Прайс MILWAUKEE®'!$J3081,'Legend ACC'!$A:$H,8,0)*(1-N3081)/1.2)</f>
        <v>231.00000000000003</v>
      </c>
      <c r="N3081" s="98">
        <f>IF(OR(E3081="Принадлежности",E3081="Ручной инструмент"),$K$5,IF($K$4=0,0,IFERROR(VLOOKUP(Q3081,LEGEND!$V$4:$W$7,2,0),$K$4)))</f>
        <v>0</v>
      </c>
      <c r="O3081" s="103" t="s">
        <v>20</v>
      </c>
      <c r="P3081" s="102" t="s">
        <v>20</v>
      </c>
      <c r="Q3081" s="102" t="s">
        <v>20</v>
      </c>
      <c r="R3081" s="116" t="s">
        <v>9654</v>
      </c>
      <c r="S3081" s="114" t="s">
        <v>5081</v>
      </c>
      <c r="T3081" s="114">
        <v>142</v>
      </c>
      <c r="U3081" s="114">
        <v>116</v>
      </c>
      <c r="V3081" s="114">
        <v>16</v>
      </c>
      <c r="W3081" s="115">
        <v>7.6999999999999999E-2</v>
      </c>
    </row>
    <row r="3082" spans="2:23" ht="38.25">
      <c r="B3082" s="95" t="s">
        <v>20807</v>
      </c>
      <c r="C3082" s="95" t="s">
        <v>20</v>
      </c>
      <c r="D3082" s="95" t="s">
        <v>20</v>
      </c>
      <c r="E3082" s="95" t="s">
        <v>17246</v>
      </c>
      <c r="F3082" s="95" t="s">
        <v>17252</v>
      </c>
      <c r="G3082" s="95" t="s">
        <v>17258</v>
      </c>
      <c r="H3082" s="14" t="s">
        <v>20833</v>
      </c>
      <c r="I3082" s="95" t="s">
        <v>9655</v>
      </c>
      <c r="J3082" s="120" t="s">
        <v>15753</v>
      </c>
      <c r="K3082" s="106" t="s">
        <v>9656</v>
      </c>
      <c r="L3082" s="95" t="s">
        <v>9655</v>
      </c>
      <c r="M3082" s="97">
        <f>IF($K$6="с учетом НДС",VLOOKUP('Прайс MILWAUKEE®'!$J3082,'Legend ACC'!$A:$H,8,0)*(1-N3082),VLOOKUP('Прайс MILWAUKEE®'!$J3082,'Legend ACC'!$A:$H,8,0)*(1-N3082)/1.2)</f>
        <v>396.00000000000006</v>
      </c>
      <c r="N3082" s="98">
        <f>IF(OR(E3082="Принадлежности",E3082="Ручной инструмент"),$K$5,IF($K$4=0,0,IFERROR(VLOOKUP(Q3082,LEGEND!$V$4:$W$7,2,0),$K$4)))</f>
        <v>0</v>
      </c>
      <c r="O3082" s="103" t="s">
        <v>20</v>
      </c>
      <c r="P3082" s="102" t="s">
        <v>20</v>
      </c>
      <c r="Q3082" s="102" t="s">
        <v>20</v>
      </c>
      <c r="R3082" s="116" t="s">
        <v>9657</v>
      </c>
      <c r="S3082" s="114" t="s">
        <v>5035</v>
      </c>
      <c r="T3082" s="114">
        <v>10</v>
      </c>
      <c r="U3082" s="114">
        <v>37</v>
      </c>
      <c r="V3082" s="114">
        <v>175</v>
      </c>
      <c r="W3082" s="115">
        <v>3.9E-2</v>
      </c>
    </row>
    <row r="3083" spans="2:23" ht="38.25">
      <c r="B3083" s="95" t="s">
        <v>20807</v>
      </c>
      <c r="C3083" s="95" t="s">
        <v>20</v>
      </c>
      <c r="D3083" s="95" t="s">
        <v>20</v>
      </c>
      <c r="E3083" s="95" t="s">
        <v>17246</v>
      </c>
      <c r="F3083" s="95" t="s">
        <v>17252</v>
      </c>
      <c r="G3083" s="95" t="s">
        <v>17258</v>
      </c>
      <c r="H3083" s="14" t="s">
        <v>20833</v>
      </c>
      <c r="I3083" s="95" t="s">
        <v>9658</v>
      </c>
      <c r="J3083" s="120" t="s">
        <v>15754</v>
      </c>
      <c r="K3083" s="106" t="s">
        <v>9659</v>
      </c>
      <c r="L3083" s="95" t="s">
        <v>9658</v>
      </c>
      <c r="M3083" s="97">
        <f>IF($K$6="с учетом НДС",VLOOKUP('Прайс MILWAUKEE®'!$J3083,'Legend ACC'!$A:$H,8,0)*(1-N3083),VLOOKUP('Прайс MILWAUKEE®'!$J3083,'Legend ACC'!$A:$H,8,0)*(1-N3083)/1.2)</f>
        <v>429.00000000000006</v>
      </c>
      <c r="N3083" s="98">
        <f>IF(OR(E3083="Принадлежности",E3083="Ручной инструмент"),$K$5,IF($K$4=0,0,IFERROR(VLOOKUP(Q3083,LEGEND!$V$4:$W$7,2,0),$K$4)))</f>
        <v>0</v>
      </c>
      <c r="O3083" s="103" t="s">
        <v>20</v>
      </c>
      <c r="P3083" s="102" t="s">
        <v>20</v>
      </c>
      <c r="Q3083" s="102" t="s">
        <v>20</v>
      </c>
      <c r="R3083" s="116" t="s">
        <v>9660</v>
      </c>
      <c r="S3083" s="114" t="s">
        <v>5035</v>
      </c>
      <c r="T3083" s="114">
        <v>10</v>
      </c>
      <c r="U3083" s="114">
        <v>37</v>
      </c>
      <c r="V3083" s="114">
        <v>225</v>
      </c>
      <c r="W3083" s="115">
        <v>4.2000000000000003E-2</v>
      </c>
    </row>
    <row r="3084" spans="2:23" ht="38.25">
      <c r="B3084" s="95" t="s">
        <v>20807</v>
      </c>
      <c r="C3084" s="95" t="s">
        <v>20</v>
      </c>
      <c r="D3084" s="95" t="s">
        <v>20</v>
      </c>
      <c r="E3084" s="95" t="s">
        <v>17246</v>
      </c>
      <c r="F3084" s="95" t="s">
        <v>17252</v>
      </c>
      <c r="G3084" s="95" t="s">
        <v>17258</v>
      </c>
      <c r="H3084" s="14" t="s">
        <v>20833</v>
      </c>
      <c r="I3084" s="95" t="s">
        <v>9661</v>
      </c>
      <c r="J3084" s="120" t="s">
        <v>15755</v>
      </c>
      <c r="K3084" s="106" t="s">
        <v>9662</v>
      </c>
      <c r="L3084" s="95" t="s">
        <v>9661</v>
      </c>
      <c r="M3084" s="97">
        <f>IF($K$6="с учетом НДС",VLOOKUP('Прайс MILWAUKEE®'!$J3084,'Legend ACC'!$A:$H,8,0)*(1-N3084),VLOOKUP('Прайс MILWAUKEE®'!$J3084,'Legend ACC'!$A:$H,8,0)*(1-N3084)/1.2)</f>
        <v>396.00000000000006</v>
      </c>
      <c r="N3084" s="98">
        <f>IF(OR(E3084="Принадлежности",E3084="Ручной инструмент"),$K$5,IF($K$4=0,0,IFERROR(VLOOKUP(Q3084,LEGEND!$V$4:$W$7,2,0),$K$4)))</f>
        <v>0</v>
      </c>
      <c r="O3084" s="103" t="s">
        <v>20</v>
      </c>
      <c r="P3084" s="102" t="s">
        <v>20</v>
      </c>
      <c r="Q3084" s="102" t="s">
        <v>20</v>
      </c>
      <c r="R3084" s="116" t="s">
        <v>9663</v>
      </c>
      <c r="S3084" s="114" t="s">
        <v>5035</v>
      </c>
      <c r="T3084" s="114">
        <v>37</v>
      </c>
      <c r="U3084" s="114">
        <v>37</v>
      </c>
      <c r="V3084" s="114">
        <v>175</v>
      </c>
      <c r="W3084" s="115">
        <v>4.1000000000000002E-2</v>
      </c>
    </row>
    <row r="3085" spans="2:23" ht="38.25">
      <c r="B3085" s="95" t="s">
        <v>20807</v>
      </c>
      <c r="C3085" s="95" t="s">
        <v>20</v>
      </c>
      <c r="D3085" s="95" t="s">
        <v>20</v>
      </c>
      <c r="E3085" s="95" t="s">
        <v>17246</v>
      </c>
      <c r="F3085" s="95" t="s">
        <v>17252</v>
      </c>
      <c r="G3085" s="95" t="s">
        <v>17258</v>
      </c>
      <c r="H3085" s="14" t="s">
        <v>20833</v>
      </c>
      <c r="I3085" s="95" t="s">
        <v>9664</v>
      </c>
      <c r="J3085" s="120" t="s">
        <v>15756</v>
      </c>
      <c r="K3085" s="106" t="s">
        <v>9665</v>
      </c>
      <c r="L3085" s="95" t="s">
        <v>9664</v>
      </c>
      <c r="M3085" s="97">
        <f>IF($K$6="с учетом НДС",VLOOKUP('Прайс MILWAUKEE®'!$J3085,'Legend ACC'!$A:$H,8,0)*(1-N3085),VLOOKUP('Прайс MILWAUKEE®'!$J3085,'Legend ACC'!$A:$H,8,0)*(1-N3085)/1.2)</f>
        <v>429.00000000000006</v>
      </c>
      <c r="N3085" s="98">
        <f>IF(OR(E3085="Принадлежности",E3085="Ручной инструмент"),$K$5,IF($K$4=0,0,IFERROR(VLOOKUP(Q3085,LEGEND!$V$4:$W$7,2,0),$K$4)))</f>
        <v>0</v>
      </c>
      <c r="O3085" s="103" t="s">
        <v>20</v>
      </c>
      <c r="P3085" s="102" t="s">
        <v>20</v>
      </c>
      <c r="Q3085" s="102" t="s">
        <v>20</v>
      </c>
      <c r="R3085" s="116" t="s">
        <v>9666</v>
      </c>
      <c r="S3085" s="114" t="s">
        <v>5035</v>
      </c>
      <c r="T3085" s="114">
        <v>37</v>
      </c>
      <c r="U3085" s="114">
        <v>37</v>
      </c>
      <c r="V3085" s="114">
        <v>225</v>
      </c>
      <c r="W3085" s="115">
        <v>4.7E-2</v>
      </c>
    </row>
    <row r="3086" spans="2:23" ht="38.25">
      <c r="B3086" s="95" t="s">
        <v>20807</v>
      </c>
      <c r="C3086" s="95" t="s">
        <v>20</v>
      </c>
      <c r="D3086" s="95" t="s">
        <v>20</v>
      </c>
      <c r="E3086" s="95" t="s">
        <v>17246</v>
      </c>
      <c r="F3086" s="95" t="s">
        <v>17252</v>
      </c>
      <c r="G3086" s="95" t="s">
        <v>17258</v>
      </c>
      <c r="H3086" s="14" t="s">
        <v>20833</v>
      </c>
      <c r="I3086" s="95" t="s">
        <v>9667</v>
      </c>
      <c r="J3086" s="120" t="s">
        <v>15757</v>
      </c>
      <c r="K3086" s="106" t="s">
        <v>9668</v>
      </c>
      <c r="L3086" s="95" t="s">
        <v>9667</v>
      </c>
      <c r="M3086" s="97">
        <f>IF($K$6="с учетом НДС",VLOOKUP('Прайс MILWAUKEE®'!$J3086,'Legend ACC'!$A:$H,8,0)*(1-N3086),VLOOKUP('Прайс MILWAUKEE®'!$J3086,'Legend ACC'!$A:$H,8,0)*(1-N3086)/1.2)</f>
        <v>396.00000000000006</v>
      </c>
      <c r="N3086" s="98">
        <f>IF(OR(E3086="Принадлежности",E3086="Ручной инструмент"),$K$5,IF($K$4=0,0,IFERROR(VLOOKUP(Q3086,LEGEND!$V$4:$W$7,2,0),$K$4)))</f>
        <v>0</v>
      </c>
      <c r="O3086" s="103" t="s">
        <v>20</v>
      </c>
      <c r="P3086" s="102" t="s">
        <v>20</v>
      </c>
      <c r="Q3086" s="102" t="s">
        <v>20</v>
      </c>
      <c r="R3086" s="116" t="s">
        <v>9669</v>
      </c>
      <c r="S3086" s="114" t="s">
        <v>5035</v>
      </c>
      <c r="T3086" s="114">
        <v>10</v>
      </c>
      <c r="U3086" s="114">
        <v>37</v>
      </c>
      <c r="V3086" s="114">
        <v>175</v>
      </c>
      <c r="W3086" s="115">
        <v>4.2000000000000003E-2</v>
      </c>
    </row>
    <row r="3087" spans="2:23" ht="38.25">
      <c r="B3087" s="95" t="s">
        <v>20807</v>
      </c>
      <c r="C3087" s="95" t="s">
        <v>20</v>
      </c>
      <c r="D3087" s="95" t="s">
        <v>20</v>
      </c>
      <c r="E3087" s="95" t="s">
        <v>17246</v>
      </c>
      <c r="F3087" s="95" t="s">
        <v>17252</v>
      </c>
      <c r="G3087" s="95" t="s">
        <v>17258</v>
      </c>
      <c r="H3087" s="14" t="s">
        <v>20833</v>
      </c>
      <c r="I3087" s="95" t="s">
        <v>9670</v>
      </c>
      <c r="J3087" s="120" t="s">
        <v>15758</v>
      </c>
      <c r="K3087" s="106" t="s">
        <v>9671</v>
      </c>
      <c r="L3087" s="95" t="s">
        <v>9670</v>
      </c>
      <c r="M3087" s="97">
        <f>IF($K$6="с учетом НДС",VLOOKUP('Прайс MILWAUKEE®'!$J3087,'Legend ACC'!$A:$H,8,0)*(1-N3087),VLOOKUP('Прайс MILWAUKEE®'!$J3087,'Legend ACC'!$A:$H,8,0)*(1-N3087)/1.2)</f>
        <v>429.00000000000006</v>
      </c>
      <c r="N3087" s="98">
        <f>IF(OR(E3087="Принадлежности",E3087="Ручной инструмент"),$K$5,IF($K$4=0,0,IFERROR(VLOOKUP(Q3087,LEGEND!$V$4:$W$7,2,0),$K$4)))</f>
        <v>0</v>
      </c>
      <c r="O3087" s="103" t="s">
        <v>20</v>
      </c>
      <c r="P3087" s="102" t="s">
        <v>20</v>
      </c>
      <c r="Q3087" s="102" t="s">
        <v>20</v>
      </c>
      <c r="R3087" s="116" t="s">
        <v>9672</v>
      </c>
      <c r="S3087" s="114" t="s">
        <v>5035</v>
      </c>
      <c r="T3087" s="114">
        <v>10</v>
      </c>
      <c r="U3087" s="114">
        <v>37</v>
      </c>
      <c r="V3087" s="114">
        <v>225</v>
      </c>
      <c r="W3087" s="115">
        <v>4.8000000000000001E-2</v>
      </c>
    </row>
    <row r="3088" spans="2:23" ht="38.25">
      <c r="B3088" s="95" t="s">
        <v>20807</v>
      </c>
      <c r="C3088" s="95" t="s">
        <v>20</v>
      </c>
      <c r="D3088" s="95" t="s">
        <v>20</v>
      </c>
      <c r="E3088" s="95" t="s">
        <v>17246</v>
      </c>
      <c r="F3088" s="95" t="s">
        <v>17252</v>
      </c>
      <c r="G3088" s="95" t="s">
        <v>17258</v>
      </c>
      <c r="H3088" s="14" t="s">
        <v>20833</v>
      </c>
      <c r="I3088" s="95" t="s">
        <v>9673</v>
      </c>
      <c r="J3088" s="120" t="s">
        <v>15759</v>
      </c>
      <c r="K3088" s="106" t="s">
        <v>9674</v>
      </c>
      <c r="L3088" s="95" t="s">
        <v>9673</v>
      </c>
      <c r="M3088" s="97">
        <f>IF($K$6="с учетом НДС",VLOOKUP('Прайс MILWAUKEE®'!$J3088,'Legend ACC'!$A:$H,8,0)*(1-N3088),VLOOKUP('Прайс MILWAUKEE®'!$J3088,'Legend ACC'!$A:$H,8,0)*(1-N3088)/1.2)</f>
        <v>561</v>
      </c>
      <c r="N3088" s="98">
        <f>IF(OR(E3088="Принадлежности",E3088="Ручной инструмент"),$K$5,IF($K$4=0,0,IFERROR(VLOOKUP(Q3088,LEGEND!$V$4:$W$7,2,0),$K$4)))</f>
        <v>0</v>
      </c>
      <c r="O3088" s="103" t="s">
        <v>20</v>
      </c>
      <c r="P3088" s="102" t="s">
        <v>20</v>
      </c>
      <c r="Q3088" s="102" t="s">
        <v>20</v>
      </c>
      <c r="R3088" s="116" t="s">
        <v>9675</v>
      </c>
      <c r="S3088" s="114" t="s">
        <v>5035</v>
      </c>
      <c r="T3088" s="114">
        <v>10</v>
      </c>
      <c r="U3088" s="114">
        <v>37</v>
      </c>
      <c r="V3088" s="114">
        <v>275</v>
      </c>
      <c r="W3088" s="115">
        <v>4.8000000000000001E-2</v>
      </c>
    </row>
    <row r="3089" spans="2:23" ht="38.25">
      <c r="B3089" s="95" t="s">
        <v>20807</v>
      </c>
      <c r="C3089" s="95" t="s">
        <v>20</v>
      </c>
      <c r="D3089" s="95" t="s">
        <v>20</v>
      </c>
      <c r="E3089" s="95" t="s">
        <v>17246</v>
      </c>
      <c r="F3089" s="95" t="s">
        <v>17252</v>
      </c>
      <c r="G3089" s="95" t="s">
        <v>17258</v>
      </c>
      <c r="H3089" s="14" t="s">
        <v>20833</v>
      </c>
      <c r="I3089" s="95" t="s">
        <v>9676</v>
      </c>
      <c r="J3089" s="120" t="s">
        <v>15760</v>
      </c>
      <c r="K3089" s="106" t="s">
        <v>9677</v>
      </c>
      <c r="L3089" s="95" t="s">
        <v>9676</v>
      </c>
      <c r="M3089" s="97">
        <f>IF($K$6="с учетом НДС",VLOOKUP('Прайс MILWAUKEE®'!$J3089,'Legend ACC'!$A:$H,8,0)*(1-N3089),VLOOKUP('Прайс MILWAUKEE®'!$J3089,'Legend ACC'!$A:$H,8,0)*(1-N3089)/1.2)</f>
        <v>682</v>
      </c>
      <c r="N3089" s="98">
        <f>IF(OR(E3089="Принадлежности",E3089="Ручной инструмент"),$K$5,IF($K$4=0,0,IFERROR(VLOOKUP(Q3089,LEGEND!$V$4:$W$7,2,0),$K$4)))</f>
        <v>0</v>
      </c>
      <c r="O3089" s="103" t="s">
        <v>20</v>
      </c>
      <c r="P3089" s="102" t="s">
        <v>20</v>
      </c>
      <c r="Q3089" s="102" t="s">
        <v>20</v>
      </c>
      <c r="R3089" s="116" t="s">
        <v>9678</v>
      </c>
      <c r="S3089" s="114" t="s">
        <v>5035</v>
      </c>
      <c r="T3089" s="114">
        <v>10</v>
      </c>
      <c r="U3089" s="114">
        <v>37</v>
      </c>
      <c r="V3089" s="114">
        <v>325</v>
      </c>
      <c r="W3089" s="115">
        <v>6.0999999999999999E-2</v>
      </c>
    </row>
    <row r="3090" spans="2:23" ht="38.25">
      <c r="B3090" s="95" t="s">
        <v>20807</v>
      </c>
      <c r="C3090" s="95" t="s">
        <v>20</v>
      </c>
      <c r="D3090" s="95" t="s">
        <v>20</v>
      </c>
      <c r="E3090" s="95" t="s">
        <v>17246</v>
      </c>
      <c r="F3090" s="95" t="s">
        <v>17252</v>
      </c>
      <c r="G3090" s="95" t="s">
        <v>17258</v>
      </c>
      <c r="H3090" s="14" t="s">
        <v>20833</v>
      </c>
      <c r="I3090" s="95" t="s">
        <v>9679</v>
      </c>
      <c r="J3090" s="120" t="s">
        <v>15761</v>
      </c>
      <c r="K3090" s="106" t="s">
        <v>9680</v>
      </c>
      <c r="L3090" s="95" t="s">
        <v>9679</v>
      </c>
      <c r="M3090" s="97">
        <f>IF($K$6="с учетом НДС",VLOOKUP('Прайс MILWAUKEE®'!$J3090,'Legend ACC'!$A:$H,8,0)*(1-N3090),VLOOKUP('Прайс MILWAUKEE®'!$J3090,'Legend ACC'!$A:$H,8,0)*(1-N3090)/1.2)</f>
        <v>946.00000000000011</v>
      </c>
      <c r="N3090" s="98">
        <f>IF(OR(E3090="Принадлежности",E3090="Ручной инструмент"),$K$5,IF($K$4=0,0,IFERROR(VLOOKUP(Q3090,LEGEND!$V$4:$W$7,2,0),$K$4)))</f>
        <v>0</v>
      </c>
      <c r="O3090" s="103" t="s">
        <v>20</v>
      </c>
      <c r="P3090" s="102" t="s">
        <v>20</v>
      </c>
      <c r="Q3090" s="102" t="s">
        <v>20</v>
      </c>
      <c r="R3090" s="116" t="s">
        <v>9681</v>
      </c>
      <c r="S3090" s="114" t="s">
        <v>5035</v>
      </c>
      <c r="T3090" s="114">
        <v>6</v>
      </c>
      <c r="U3090" s="114">
        <v>37</v>
      </c>
      <c r="V3090" s="114">
        <v>375</v>
      </c>
      <c r="W3090" s="115">
        <v>6.9000000000000006E-2</v>
      </c>
    </row>
    <row r="3091" spans="2:23" ht="38.25">
      <c r="B3091" s="95" t="s">
        <v>20807</v>
      </c>
      <c r="C3091" s="95" t="s">
        <v>20</v>
      </c>
      <c r="D3091" s="95" t="s">
        <v>20</v>
      </c>
      <c r="E3091" s="95" t="s">
        <v>17246</v>
      </c>
      <c r="F3091" s="95" t="s">
        <v>17252</v>
      </c>
      <c r="G3091" s="95" t="s">
        <v>17258</v>
      </c>
      <c r="H3091" s="14" t="s">
        <v>20833</v>
      </c>
      <c r="I3091" s="95" t="s">
        <v>9682</v>
      </c>
      <c r="J3091" s="120" t="s">
        <v>15762</v>
      </c>
      <c r="K3091" s="106" t="s">
        <v>9683</v>
      </c>
      <c r="L3091" s="95" t="s">
        <v>9682</v>
      </c>
      <c r="M3091" s="97">
        <f>IF($K$6="с учетом НДС",VLOOKUP('Прайс MILWAUKEE®'!$J3091,'Legend ACC'!$A:$H,8,0)*(1-N3091),VLOOKUP('Прайс MILWAUKEE®'!$J3091,'Legend ACC'!$A:$H,8,0)*(1-N3091)/1.2)</f>
        <v>759.00000000000011</v>
      </c>
      <c r="N3091" s="98">
        <f>IF(OR(E3091="Принадлежности",E3091="Ручной инструмент"),$K$5,IF($K$4=0,0,IFERROR(VLOOKUP(Q3091,LEGEND!$V$4:$W$7,2,0),$K$4)))</f>
        <v>0</v>
      </c>
      <c r="O3091" s="103" t="s">
        <v>20</v>
      </c>
      <c r="P3091" s="102" t="s">
        <v>20</v>
      </c>
      <c r="Q3091" s="102" t="s">
        <v>20</v>
      </c>
      <c r="R3091" s="116" t="s">
        <v>9684</v>
      </c>
      <c r="S3091" s="114" t="s">
        <v>5035</v>
      </c>
      <c r="T3091" s="114">
        <v>10</v>
      </c>
      <c r="U3091" s="114">
        <v>37</v>
      </c>
      <c r="V3091" s="114">
        <v>275</v>
      </c>
      <c r="W3091" s="115">
        <v>5.8999999999999997E-2</v>
      </c>
    </row>
    <row r="3092" spans="2:23" ht="38.25">
      <c r="B3092" s="95" t="s">
        <v>20807</v>
      </c>
      <c r="C3092" s="95" t="s">
        <v>20</v>
      </c>
      <c r="D3092" s="95" t="s">
        <v>20</v>
      </c>
      <c r="E3092" s="95" t="s">
        <v>17246</v>
      </c>
      <c r="F3092" s="95" t="s">
        <v>17252</v>
      </c>
      <c r="G3092" s="95" t="s">
        <v>17258</v>
      </c>
      <c r="H3092" s="14" t="s">
        <v>20833</v>
      </c>
      <c r="I3092" s="95" t="s">
        <v>9685</v>
      </c>
      <c r="J3092" s="120" t="s">
        <v>15763</v>
      </c>
      <c r="K3092" s="106" t="s">
        <v>9686</v>
      </c>
      <c r="L3092" s="95" t="s">
        <v>9685</v>
      </c>
      <c r="M3092" s="97">
        <f>IF($K$6="с учетом НДС",VLOOKUP('Прайс MILWAUKEE®'!$J3092,'Legend ACC'!$A:$H,8,0)*(1-N3092),VLOOKUP('Прайс MILWAUKEE®'!$J3092,'Legend ACC'!$A:$H,8,0)*(1-N3092)/1.2)</f>
        <v>968.00000000000011</v>
      </c>
      <c r="N3092" s="98">
        <f>IF(OR(E3092="Принадлежности",E3092="Ручной инструмент"),$K$5,IF($K$4=0,0,IFERROR(VLOOKUP(Q3092,LEGEND!$V$4:$W$7,2,0),$K$4)))</f>
        <v>0</v>
      </c>
      <c r="O3092" s="103" t="s">
        <v>20</v>
      </c>
      <c r="P3092" s="102" t="s">
        <v>20</v>
      </c>
      <c r="Q3092" s="102" t="s">
        <v>20</v>
      </c>
      <c r="R3092" s="116" t="s">
        <v>9687</v>
      </c>
      <c r="S3092" s="114" t="s">
        <v>5035</v>
      </c>
      <c r="T3092" s="114">
        <v>6.5</v>
      </c>
      <c r="U3092" s="114">
        <v>37</v>
      </c>
      <c r="V3092" s="114">
        <v>245</v>
      </c>
      <c r="W3092" s="115">
        <v>6.7000000000000004E-2</v>
      </c>
    </row>
    <row r="3093" spans="2:23" ht="38.25">
      <c r="B3093" s="95" t="s">
        <v>20807</v>
      </c>
      <c r="C3093" s="95" t="s">
        <v>20</v>
      </c>
      <c r="D3093" s="95" t="s">
        <v>20</v>
      </c>
      <c r="E3093" s="95" t="s">
        <v>17246</v>
      </c>
      <c r="F3093" s="95" t="s">
        <v>17252</v>
      </c>
      <c r="G3093" s="95" t="s">
        <v>17258</v>
      </c>
      <c r="H3093" s="14" t="s">
        <v>20833</v>
      </c>
      <c r="I3093" s="95" t="s">
        <v>9688</v>
      </c>
      <c r="J3093" s="120" t="s">
        <v>15764</v>
      </c>
      <c r="K3093" s="106" t="s">
        <v>9689</v>
      </c>
      <c r="L3093" s="95" t="s">
        <v>9688</v>
      </c>
      <c r="M3093" s="97">
        <f>IF($K$6="с учетом НДС",VLOOKUP('Прайс MILWAUKEE®'!$J3093,'Legend ACC'!$A:$H,8,0)*(1-N3093),VLOOKUP('Прайс MILWAUKEE®'!$J3093,'Legend ACC'!$A:$H,8,0)*(1-N3093)/1.2)</f>
        <v>1133</v>
      </c>
      <c r="N3093" s="98">
        <f>IF(OR(E3093="Принадлежности",E3093="Ручной инструмент"),$K$5,IF($K$4=0,0,IFERROR(VLOOKUP(Q3093,LEGEND!$V$4:$W$7,2,0),$K$4)))</f>
        <v>0</v>
      </c>
      <c r="O3093" s="103" t="s">
        <v>20</v>
      </c>
      <c r="P3093" s="102" t="s">
        <v>20</v>
      </c>
      <c r="Q3093" s="102" t="s">
        <v>20</v>
      </c>
      <c r="R3093" s="116" t="s">
        <v>9690</v>
      </c>
      <c r="S3093" s="114" t="s">
        <v>5035</v>
      </c>
      <c r="T3093" s="114">
        <v>6.5</v>
      </c>
      <c r="U3093" s="114">
        <v>37</v>
      </c>
      <c r="V3093" s="114">
        <v>375</v>
      </c>
      <c r="W3093" s="115">
        <v>7.3999999999999996E-2</v>
      </c>
    </row>
    <row r="3094" spans="2:23" ht="38.25">
      <c r="B3094" s="95" t="s">
        <v>20807</v>
      </c>
      <c r="C3094" s="95" t="s">
        <v>20</v>
      </c>
      <c r="D3094" s="95" t="s">
        <v>20</v>
      </c>
      <c r="E3094" s="95" t="s">
        <v>17246</v>
      </c>
      <c r="F3094" s="95" t="s">
        <v>17252</v>
      </c>
      <c r="G3094" s="95" t="s">
        <v>17258</v>
      </c>
      <c r="H3094" s="14" t="s">
        <v>20833</v>
      </c>
      <c r="I3094" s="95" t="s">
        <v>9691</v>
      </c>
      <c r="J3094" s="120" t="s">
        <v>15765</v>
      </c>
      <c r="K3094" s="106" t="s">
        <v>9692</v>
      </c>
      <c r="L3094" s="95" t="s">
        <v>9691</v>
      </c>
      <c r="M3094" s="97">
        <f>IF($K$6="с учетом НДС",VLOOKUP('Прайс MILWAUKEE®'!$J3094,'Legend ACC'!$A:$H,8,0)*(1-N3094),VLOOKUP('Прайс MILWAUKEE®'!$J3094,'Legend ACC'!$A:$H,8,0)*(1-N3094)/1.2)</f>
        <v>539</v>
      </c>
      <c r="N3094" s="98">
        <f>IF(OR(E3094="Принадлежности",E3094="Ручной инструмент"),$K$5,IF($K$4=0,0,IFERROR(VLOOKUP(Q3094,LEGEND!$V$4:$W$7,2,0),$K$4)))</f>
        <v>0</v>
      </c>
      <c r="O3094" s="103" t="s">
        <v>20</v>
      </c>
      <c r="P3094" s="102" t="s">
        <v>20</v>
      </c>
      <c r="Q3094" s="102" t="s">
        <v>20</v>
      </c>
      <c r="R3094" s="116" t="s">
        <v>9693</v>
      </c>
      <c r="S3094" s="114" t="s">
        <v>5035</v>
      </c>
      <c r="T3094" s="114">
        <v>10</v>
      </c>
      <c r="U3094" s="114">
        <v>37</v>
      </c>
      <c r="V3094" s="114">
        <v>175</v>
      </c>
      <c r="W3094" s="115">
        <v>4.5999999999999999E-2</v>
      </c>
    </row>
    <row r="3095" spans="2:23" ht="38.25">
      <c r="B3095" s="95" t="s">
        <v>20807</v>
      </c>
      <c r="C3095" s="95" t="s">
        <v>20</v>
      </c>
      <c r="D3095" s="95" t="s">
        <v>20</v>
      </c>
      <c r="E3095" s="95" t="s">
        <v>17246</v>
      </c>
      <c r="F3095" s="95" t="s">
        <v>17252</v>
      </c>
      <c r="G3095" s="95" t="s">
        <v>17258</v>
      </c>
      <c r="H3095" s="14" t="s">
        <v>20833</v>
      </c>
      <c r="I3095" s="95" t="s">
        <v>9694</v>
      </c>
      <c r="J3095" s="120" t="s">
        <v>15766</v>
      </c>
      <c r="K3095" s="106" t="s">
        <v>9695</v>
      </c>
      <c r="L3095" s="95" t="s">
        <v>9694</v>
      </c>
      <c r="M3095" s="97">
        <f>IF($K$6="с учетом НДС",VLOOKUP('Прайс MILWAUKEE®'!$J3095,'Legend ACC'!$A:$H,8,0)*(1-N3095),VLOOKUP('Прайс MILWAUKEE®'!$J3095,'Legend ACC'!$A:$H,8,0)*(1-N3095)/1.2)</f>
        <v>572</v>
      </c>
      <c r="N3095" s="98">
        <f>IF(OR(E3095="Принадлежности",E3095="Ручной инструмент"),$K$5,IF($K$4=0,0,IFERROR(VLOOKUP(Q3095,LEGEND!$V$4:$W$7,2,0),$K$4)))</f>
        <v>0</v>
      </c>
      <c r="O3095" s="103" t="s">
        <v>20</v>
      </c>
      <c r="P3095" s="102" t="s">
        <v>20</v>
      </c>
      <c r="Q3095" s="102" t="s">
        <v>20</v>
      </c>
      <c r="R3095" s="116" t="s">
        <v>9696</v>
      </c>
      <c r="S3095" s="114" t="s">
        <v>5035</v>
      </c>
      <c r="T3095" s="114">
        <v>10</v>
      </c>
      <c r="U3095" s="114">
        <v>37</v>
      </c>
      <c r="V3095" s="114">
        <v>225</v>
      </c>
      <c r="W3095" s="115">
        <v>5.2999999999999999E-2</v>
      </c>
    </row>
    <row r="3096" spans="2:23" ht="38.25">
      <c r="B3096" s="95" t="s">
        <v>20807</v>
      </c>
      <c r="C3096" s="95" t="s">
        <v>20</v>
      </c>
      <c r="D3096" s="95" t="s">
        <v>20</v>
      </c>
      <c r="E3096" s="95" t="s">
        <v>17246</v>
      </c>
      <c r="F3096" s="95" t="s">
        <v>17252</v>
      </c>
      <c r="G3096" s="95" t="s">
        <v>17258</v>
      </c>
      <c r="H3096" s="14" t="s">
        <v>20833</v>
      </c>
      <c r="I3096" s="95" t="s">
        <v>9697</v>
      </c>
      <c r="J3096" s="120" t="s">
        <v>15767</v>
      </c>
      <c r="K3096" s="106" t="s">
        <v>9698</v>
      </c>
      <c r="L3096" s="95" t="s">
        <v>9697</v>
      </c>
      <c r="M3096" s="97">
        <f>IF($K$6="с учетом НДС",VLOOKUP('Прайс MILWAUKEE®'!$J3096,'Legend ACC'!$A:$H,8,0)*(1-N3096),VLOOKUP('Прайс MILWAUKEE®'!$J3096,'Legend ACC'!$A:$H,8,0)*(1-N3096)/1.2)</f>
        <v>462.00000000000006</v>
      </c>
      <c r="N3096" s="98">
        <f>IF(OR(E3096="Принадлежности",E3096="Ручной инструмент"),$K$5,IF($K$4=0,0,IFERROR(VLOOKUP(Q3096,LEGEND!$V$4:$W$7,2,0),$K$4)))</f>
        <v>0</v>
      </c>
      <c r="O3096" s="103" t="s">
        <v>20</v>
      </c>
      <c r="P3096" s="102" t="s">
        <v>20</v>
      </c>
      <c r="Q3096" s="102" t="s">
        <v>20</v>
      </c>
      <c r="R3096" s="116" t="s">
        <v>9699</v>
      </c>
      <c r="S3096" s="114" t="s">
        <v>5035</v>
      </c>
      <c r="T3096" s="114">
        <v>10</v>
      </c>
      <c r="U3096" s="114">
        <v>37</v>
      </c>
      <c r="V3096" s="114">
        <v>180</v>
      </c>
      <c r="W3096" s="115">
        <v>4.5999999999999999E-2</v>
      </c>
    </row>
    <row r="3097" spans="2:23" ht="38.25">
      <c r="B3097" s="95" t="s">
        <v>20807</v>
      </c>
      <c r="C3097" s="95" t="s">
        <v>20</v>
      </c>
      <c r="D3097" s="95" t="s">
        <v>20</v>
      </c>
      <c r="E3097" s="95" t="s">
        <v>17246</v>
      </c>
      <c r="F3097" s="95" t="s">
        <v>17252</v>
      </c>
      <c r="G3097" s="95" t="s">
        <v>17258</v>
      </c>
      <c r="H3097" s="14" t="s">
        <v>20833</v>
      </c>
      <c r="I3097" s="95" t="s">
        <v>9700</v>
      </c>
      <c r="J3097" s="120" t="s">
        <v>15768</v>
      </c>
      <c r="K3097" s="106" t="s">
        <v>9701</v>
      </c>
      <c r="L3097" s="95" t="s">
        <v>9700</v>
      </c>
      <c r="M3097" s="97">
        <f>IF($K$6="с учетом НДС",VLOOKUP('Прайс MILWAUKEE®'!$J3097,'Legend ACC'!$A:$H,8,0)*(1-N3097),VLOOKUP('Прайс MILWAUKEE®'!$J3097,'Legend ACC'!$A:$H,8,0)*(1-N3097)/1.2)</f>
        <v>495.00000000000006</v>
      </c>
      <c r="N3097" s="98">
        <f>IF(OR(E3097="Принадлежности",E3097="Ручной инструмент"),$K$5,IF($K$4=0,0,IFERROR(VLOOKUP(Q3097,LEGEND!$V$4:$W$7,2,0),$K$4)))</f>
        <v>0</v>
      </c>
      <c r="O3097" s="103" t="s">
        <v>20</v>
      </c>
      <c r="P3097" s="102" t="s">
        <v>20</v>
      </c>
      <c r="Q3097" s="102" t="s">
        <v>20</v>
      </c>
      <c r="R3097" s="116" t="s">
        <v>9702</v>
      </c>
      <c r="S3097" s="114" t="s">
        <v>5035</v>
      </c>
      <c r="T3097" s="114">
        <v>10</v>
      </c>
      <c r="U3097" s="114">
        <v>37</v>
      </c>
      <c r="V3097" s="114">
        <v>225</v>
      </c>
      <c r="W3097" s="115">
        <v>5.7000000000000002E-2</v>
      </c>
    </row>
    <row r="3098" spans="2:23" ht="38.25">
      <c r="B3098" s="95" t="s">
        <v>20807</v>
      </c>
      <c r="C3098" s="95" t="s">
        <v>20</v>
      </c>
      <c r="D3098" s="95" t="s">
        <v>20</v>
      </c>
      <c r="E3098" s="95" t="s">
        <v>17246</v>
      </c>
      <c r="F3098" s="95" t="s">
        <v>17252</v>
      </c>
      <c r="G3098" s="95" t="s">
        <v>17258</v>
      </c>
      <c r="H3098" s="14" t="s">
        <v>20833</v>
      </c>
      <c r="I3098" s="95" t="s">
        <v>9703</v>
      </c>
      <c r="J3098" s="120" t="s">
        <v>15769</v>
      </c>
      <c r="K3098" s="106" t="s">
        <v>9704</v>
      </c>
      <c r="L3098" s="95" t="s">
        <v>9703</v>
      </c>
      <c r="M3098" s="97">
        <f>IF($K$6="с учетом НДС",VLOOKUP('Прайс MILWAUKEE®'!$J3098,'Legend ACC'!$A:$H,8,0)*(1-N3098),VLOOKUP('Прайс MILWAUKEE®'!$J3098,'Legend ACC'!$A:$H,8,0)*(1-N3098)/1.2)</f>
        <v>561</v>
      </c>
      <c r="N3098" s="98">
        <f>IF(OR(E3098="Принадлежности",E3098="Ручной инструмент"),$K$5,IF($K$4=0,0,IFERROR(VLOOKUP(Q3098,LEGEND!$V$4:$W$7,2,0),$K$4)))</f>
        <v>0</v>
      </c>
      <c r="O3098" s="103" t="s">
        <v>20</v>
      </c>
      <c r="P3098" s="102" t="s">
        <v>20</v>
      </c>
      <c r="Q3098" s="102" t="s">
        <v>20</v>
      </c>
      <c r="R3098" s="116" t="s">
        <v>9705</v>
      </c>
      <c r="S3098" s="114" t="s">
        <v>5035</v>
      </c>
      <c r="T3098" s="114">
        <v>10</v>
      </c>
      <c r="U3098" s="114">
        <v>37</v>
      </c>
      <c r="V3098" s="114">
        <v>275</v>
      </c>
      <c r="W3098" s="115">
        <v>7.0000000000000007E-2</v>
      </c>
    </row>
    <row r="3099" spans="2:23" ht="38.25">
      <c r="B3099" s="95" t="s">
        <v>20807</v>
      </c>
      <c r="C3099" s="95" t="s">
        <v>20</v>
      </c>
      <c r="D3099" s="95" t="s">
        <v>20</v>
      </c>
      <c r="E3099" s="95" t="s">
        <v>17246</v>
      </c>
      <c r="F3099" s="95" t="s">
        <v>17252</v>
      </c>
      <c r="G3099" s="95" t="s">
        <v>17258</v>
      </c>
      <c r="H3099" s="14" t="s">
        <v>20833</v>
      </c>
      <c r="I3099" s="95" t="s">
        <v>9706</v>
      </c>
      <c r="J3099" s="120" t="s">
        <v>15770</v>
      </c>
      <c r="K3099" s="106" t="s">
        <v>9707</v>
      </c>
      <c r="L3099" s="95" t="s">
        <v>9706</v>
      </c>
      <c r="M3099" s="97">
        <f>IF($K$6="с учетом НДС",VLOOKUP('Прайс MILWAUKEE®'!$J3099,'Legend ACC'!$A:$H,8,0)*(1-N3099),VLOOKUP('Прайс MILWAUKEE®'!$J3099,'Legend ACC'!$A:$H,8,0)*(1-N3099)/1.2)</f>
        <v>682</v>
      </c>
      <c r="N3099" s="98">
        <f>IF(OR(E3099="Принадлежности",E3099="Ручной инструмент"),$K$5,IF($K$4=0,0,IFERROR(VLOOKUP(Q3099,LEGEND!$V$4:$W$7,2,0),$K$4)))</f>
        <v>0</v>
      </c>
      <c r="O3099" s="103" t="s">
        <v>20</v>
      </c>
      <c r="P3099" s="102" t="s">
        <v>20</v>
      </c>
      <c r="Q3099" s="102" t="s">
        <v>20</v>
      </c>
      <c r="R3099" s="116" t="s">
        <v>9708</v>
      </c>
      <c r="S3099" s="114" t="s">
        <v>5035</v>
      </c>
      <c r="T3099" s="114">
        <v>10</v>
      </c>
      <c r="U3099" s="114">
        <v>37</v>
      </c>
      <c r="V3099" s="114">
        <v>327</v>
      </c>
      <c r="W3099" s="115">
        <v>8.1000000000000003E-2</v>
      </c>
    </row>
    <row r="3100" spans="2:23" ht="38.25">
      <c r="B3100" s="95" t="s">
        <v>20807</v>
      </c>
      <c r="C3100" s="95" t="s">
        <v>20</v>
      </c>
      <c r="D3100" s="95" t="s">
        <v>20</v>
      </c>
      <c r="E3100" s="95" t="s">
        <v>17246</v>
      </c>
      <c r="F3100" s="95" t="s">
        <v>17252</v>
      </c>
      <c r="G3100" s="95" t="s">
        <v>17258</v>
      </c>
      <c r="H3100" s="14" t="s">
        <v>20833</v>
      </c>
      <c r="I3100" s="95" t="s">
        <v>9709</v>
      </c>
      <c r="J3100" s="120" t="s">
        <v>15771</v>
      </c>
      <c r="K3100" s="106" t="s">
        <v>9710</v>
      </c>
      <c r="L3100" s="95" t="s">
        <v>9709</v>
      </c>
      <c r="M3100" s="97">
        <f>IF($K$6="с учетом НДС",VLOOKUP('Прайс MILWAUKEE®'!$J3100,'Legend ACC'!$A:$H,8,0)*(1-N3100),VLOOKUP('Прайс MILWAUKEE®'!$J3100,'Legend ACC'!$A:$H,8,0)*(1-N3100)/1.2)</f>
        <v>495.00000000000006</v>
      </c>
      <c r="N3100" s="98">
        <f>IF(OR(E3100="Принадлежности",E3100="Ручной инструмент"),$K$5,IF($K$4=0,0,IFERROR(VLOOKUP(Q3100,LEGEND!$V$4:$W$7,2,0),$K$4)))</f>
        <v>0</v>
      </c>
      <c r="O3100" s="103" t="s">
        <v>20</v>
      </c>
      <c r="P3100" s="102" t="s">
        <v>20</v>
      </c>
      <c r="Q3100" s="102" t="s">
        <v>20</v>
      </c>
      <c r="R3100" s="116" t="s">
        <v>9711</v>
      </c>
      <c r="S3100" s="114" t="s">
        <v>5035</v>
      </c>
      <c r="T3100" s="114">
        <v>10</v>
      </c>
      <c r="U3100" s="114">
        <v>37</v>
      </c>
      <c r="V3100" s="114">
        <v>177</v>
      </c>
      <c r="W3100" s="115">
        <v>5.5E-2</v>
      </c>
    </row>
    <row r="3101" spans="2:23" ht="38.25">
      <c r="B3101" s="95" t="s">
        <v>20807</v>
      </c>
      <c r="C3101" s="95" t="s">
        <v>20</v>
      </c>
      <c r="D3101" s="95" t="s">
        <v>20</v>
      </c>
      <c r="E3101" s="95" t="s">
        <v>17246</v>
      </c>
      <c r="F3101" s="95" t="s">
        <v>17252</v>
      </c>
      <c r="G3101" s="95" t="s">
        <v>17258</v>
      </c>
      <c r="H3101" s="14" t="s">
        <v>20833</v>
      </c>
      <c r="I3101" s="95" t="s">
        <v>9712</v>
      </c>
      <c r="J3101" s="120" t="s">
        <v>15772</v>
      </c>
      <c r="K3101" s="106" t="s">
        <v>9713</v>
      </c>
      <c r="L3101" s="95" t="s">
        <v>9712</v>
      </c>
      <c r="M3101" s="97">
        <f>IF($K$6="с учетом НДС",VLOOKUP('Прайс MILWAUKEE®'!$J3101,'Legend ACC'!$A:$H,8,0)*(1-N3101),VLOOKUP('Прайс MILWAUKEE®'!$J3101,'Legend ACC'!$A:$H,8,0)*(1-N3101)/1.2)</f>
        <v>539</v>
      </c>
      <c r="N3101" s="98">
        <f>IF(OR(E3101="Принадлежности",E3101="Ручной инструмент"),$K$5,IF($K$4=0,0,IFERROR(VLOOKUP(Q3101,LEGEND!$V$4:$W$7,2,0),$K$4)))</f>
        <v>0</v>
      </c>
      <c r="O3101" s="103" t="s">
        <v>20</v>
      </c>
      <c r="P3101" s="102" t="s">
        <v>20</v>
      </c>
      <c r="Q3101" s="102" t="s">
        <v>20</v>
      </c>
      <c r="R3101" s="116" t="s">
        <v>9714</v>
      </c>
      <c r="S3101" s="114" t="s">
        <v>5035</v>
      </c>
      <c r="T3101" s="114">
        <v>10</v>
      </c>
      <c r="U3101" s="114">
        <v>37</v>
      </c>
      <c r="V3101" s="114">
        <v>225</v>
      </c>
      <c r="W3101" s="115">
        <v>7.1999999999999995E-2</v>
      </c>
    </row>
    <row r="3102" spans="2:23" ht="38.25">
      <c r="B3102" s="95" t="s">
        <v>20807</v>
      </c>
      <c r="C3102" s="95" t="s">
        <v>20</v>
      </c>
      <c r="D3102" s="95" t="s">
        <v>20</v>
      </c>
      <c r="E3102" s="95" t="s">
        <v>17246</v>
      </c>
      <c r="F3102" s="95" t="s">
        <v>17252</v>
      </c>
      <c r="G3102" s="95" t="s">
        <v>17258</v>
      </c>
      <c r="H3102" s="14" t="s">
        <v>20833</v>
      </c>
      <c r="I3102" s="95" t="s">
        <v>9715</v>
      </c>
      <c r="J3102" s="120" t="s">
        <v>15773</v>
      </c>
      <c r="K3102" s="106" t="s">
        <v>9716</v>
      </c>
      <c r="L3102" s="95" t="s">
        <v>9715</v>
      </c>
      <c r="M3102" s="97">
        <f>IF($K$6="с учетом НДС",VLOOKUP('Прайс MILWAUKEE®'!$J3102,'Legend ACC'!$A:$H,8,0)*(1-N3102),VLOOKUP('Прайс MILWAUKEE®'!$J3102,'Legend ACC'!$A:$H,8,0)*(1-N3102)/1.2)</f>
        <v>616</v>
      </c>
      <c r="N3102" s="98">
        <f>IF(OR(E3102="Принадлежности",E3102="Ручной инструмент"),$K$5,IF($K$4=0,0,IFERROR(VLOOKUP(Q3102,LEGEND!$V$4:$W$7,2,0),$K$4)))</f>
        <v>0</v>
      </c>
      <c r="O3102" s="103" t="s">
        <v>20</v>
      </c>
      <c r="P3102" s="102" t="s">
        <v>20</v>
      </c>
      <c r="Q3102" s="102" t="s">
        <v>20</v>
      </c>
      <c r="R3102" s="116" t="s">
        <v>9717</v>
      </c>
      <c r="S3102" s="114" t="s">
        <v>5035</v>
      </c>
      <c r="T3102" s="114">
        <v>10</v>
      </c>
      <c r="U3102" s="114">
        <v>37</v>
      </c>
      <c r="V3102" s="114">
        <v>275</v>
      </c>
      <c r="W3102" s="115">
        <v>0.09</v>
      </c>
    </row>
    <row r="3103" spans="2:23" ht="38.25">
      <c r="B3103" s="95" t="s">
        <v>20807</v>
      </c>
      <c r="C3103" s="95" t="s">
        <v>20</v>
      </c>
      <c r="D3103" s="95" t="s">
        <v>20</v>
      </c>
      <c r="E3103" s="95" t="s">
        <v>17246</v>
      </c>
      <c r="F3103" s="95" t="s">
        <v>17252</v>
      </c>
      <c r="G3103" s="95" t="s">
        <v>17258</v>
      </c>
      <c r="H3103" s="14" t="s">
        <v>20833</v>
      </c>
      <c r="I3103" s="95" t="s">
        <v>9718</v>
      </c>
      <c r="J3103" s="120" t="s">
        <v>15774</v>
      </c>
      <c r="K3103" s="106" t="s">
        <v>9719</v>
      </c>
      <c r="L3103" s="95" t="s">
        <v>9718</v>
      </c>
      <c r="M3103" s="97">
        <f>IF($K$6="с учетом НДС",VLOOKUP('Прайс MILWAUKEE®'!$J3103,'Legend ACC'!$A:$H,8,0)*(1-N3103),VLOOKUP('Прайс MILWAUKEE®'!$J3103,'Legend ACC'!$A:$H,8,0)*(1-N3103)/1.2)</f>
        <v>726.00000000000011</v>
      </c>
      <c r="N3103" s="98">
        <f>IF(OR(E3103="Принадлежности",E3103="Ручной инструмент"),$K$5,IF($K$4=0,0,IFERROR(VLOOKUP(Q3103,LEGEND!$V$4:$W$7,2,0),$K$4)))</f>
        <v>0</v>
      </c>
      <c r="O3103" s="103" t="s">
        <v>20</v>
      </c>
      <c r="P3103" s="102" t="s">
        <v>20</v>
      </c>
      <c r="Q3103" s="102" t="s">
        <v>20</v>
      </c>
      <c r="R3103" s="116" t="s">
        <v>9720</v>
      </c>
      <c r="S3103" s="114" t="s">
        <v>5035</v>
      </c>
      <c r="T3103" s="114">
        <v>10</v>
      </c>
      <c r="U3103" s="114">
        <v>37</v>
      </c>
      <c r="V3103" s="114">
        <v>325</v>
      </c>
      <c r="W3103" s="115">
        <v>0.107</v>
      </c>
    </row>
    <row r="3104" spans="2:23" ht="38.25">
      <c r="B3104" s="95" t="s">
        <v>20807</v>
      </c>
      <c r="C3104" s="95" t="s">
        <v>20</v>
      </c>
      <c r="D3104" s="95" t="s">
        <v>20</v>
      </c>
      <c r="E3104" s="95" t="s">
        <v>17246</v>
      </c>
      <c r="F3104" s="95" t="s">
        <v>17252</v>
      </c>
      <c r="G3104" s="95" t="s">
        <v>17258</v>
      </c>
      <c r="H3104" s="14" t="s">
        <v>20833</v>
      </c>
      <c r="I3104" s="95" t="s">
        <v>9721</v>
      </c>
      <c r="J3104" s="120" t="s">
        <v>15775</v>
      </c>
      <c r="K3104" s="106" t="s">
        <v>9722</v>
      </c>
      <c r="L3104" s="95" t="s">
        <v>9721</v>
      </c>
      <c r="M3104" s="97">
        <f>IF($K$6="с учетом НДС",VLOOKUP('Прайс MILWAUKEE®'!$J3104,'Legend ACC'!$A:$H,8,0)*(1-N3104),VLOOKUP('Прайс MILWAUKEE®'!$J3104,'Legend ACC'!$A:$H,8,0)*(1-N3104)/1.2)</f>
        <v>968.00000000000011</v>
      </c>
      <c r="N3104" s="98">
        <f>IF(OR(E3104="Принадлежности",E3104="Ручной инструмент"),$K$5,IF($K$4=0,0,IFERROR(VLOOKUP(Q3104,LEGEND!$V$4:$W$7,2,0),$K$4)))</f>
        <v>0</v>
      </c>
      <c r="O3104" s="103" t="s">
        <v>20</v>
      </c>
      <c r="P3104" s="102" t="s">
        <v>20</v>
      </c>
      <c r="Q3104" s="102" t="s">
        <v>20</v>
      </c>
      <c r="R3104" s="116" t="s">
        <v>9723</v>
      </c>
      <c r="S3104" s="114" t="s">
        <v>5035</v>
      </c>
      <c r="T3104" s="114">
        <v>10</v>
      </c>
      <c r="U3104" s="114">
        <v>37</v>
      </c>
      <c r="V3104" s="114">
        <v>375</v>
      </c>
      <c r="W3104" s="115">
        <v>0.127</v>
      </c>
    </row>
    <row r="3105" spans="2:23" ht="38.25">
      <c r="B3105" s="95" t="s">
        <v>20807</v>
      </c>
      <c r="C3105" s="95" t="s">
        <v>20</v>
      </c>
      <c r="D3105" s="95" t="s">
        <v>20</v>
      </c>
      <c r="E3105" s="95" t="s">
        <v>17246</v>
      </c>
      <c r="F3105" s="95" t="s">
        <v>17252</v>
      </c>
      <c r="G3105" s="95" t="s">
        <v>17258</v>
      </c>
      <c r="H3105" s="14" t="s">
        <v>20833</v>
      </c>
      <c r="I3105" s="95" t="s">
        <v>9724</v>
      </c>
      <c r="J3105" s="120" t="s">
        <v>15776</v>
      </c>
      <c r="K3105" s="106" t="s">
        <v>9725</v>
      </c>
      <c r="L3105" s="95" t="s">
        <v>9724</v>
      </c>
      <c r="M3105" s="97">
        <f>IF($K$6="с учетом НДС",VLOOKUP('Прайс MILWAUKEE®'!$J3105,'Legend ACC'!$A:$H,8,0)*(1-N3105),VLOOKUP('Прайс MILWAUKEE®'!$J3105,'Legend ACC'!$A:$H,8,0)*(1-N3105)/1.2)</f>
        <v>1573.0000000000002</v>
      </c>
      <c r="N3105" s="98">
        <f>IF(OR(E3105="Принадлежности",E3105="Ручной инструмент"),$K$5,IF($K$4=0,0,IFERROR(VLOOKUP(Q3105,LEGEND!$V$4:$W$7,2,0),$K$4)))</f>
        <v>0</v>
      </c>
      <c r="O3105" s="103" t="s">
        <v>20</v>
      </c>
      <c r="P3105" s="102" t="s">
        <v>20</v>
      </c>
      <c r="Q3105" s="102" t="s">
        <v>20</v>
      </c>
      <c r="R3105" s="116" t="s">
        <v>9726</v>
      </c>
      <c r="S3105" s="114" t="s">
        <v>5035</v>
      </c>
      <c r="T3105" s="114">
        <v>10</v>
      </c>
      <c r="U3105" s="114">
        <v>37</v>
      </c>
      <c r="V3105" s="114">
        <v>515</v>
      </c>
      <c r="W3105" s="115">
        <v>0.17499999999999999</v>
      </c>
    </row>
    <row r="3106" spans="2:23" ht="38.25">
      <c r="B3106" s="95" t="s">
        <v>20807</v>
      </c>
      <c r="C3106" s="95" t="s">
        <v>20</v>
      </c>
      <c r="D3106" s="95" t="s">
        <v>20</v>
      </c>
      <c r="E3106" s="95" t="s">
        <v>17246</v>
      </c>
      <c r="F3106" s="95" t="s">
        <v>17252</v>
      </c>
      <c r="G3106" s="95" t="s">
        <v>17258</v>
      </c>
      <c r="H3106" s="14" t="s">
        <v>20833</v>
      </c>
      <c r="I3106" s="95" t="s">
        <v>9727</v>
      </c>
      <c r="J3106" s="120" t="s">
        <v>15777</v>
      </c>
      <c r="K3106" s="106" t="s">
        <v>9728</v>
      </c>
      <c r="L3106" s="95" t="s">
        <v>9727</v>
      </c>
      <c r="M3106" s="97">
        <f>IF($K$6="с учетом НДС",VLOOKUP('Прайс MILWAUKEE®'!$J3106,'Legend ACC'!$A:$H,8,0)*(1-N3106),VLOOKUP('Прайс MILWAUKEE®'!$J3106,'Legend ACC'!$A:$H,8,0)*(1-N3106)/1.2)</f>
        <v>605</v>
      </c>
      <c r="N3106" s="98">
        <f>IF(OR(E3106="Принадлежности",E3106="Ручной инструмент"),$K$5,IF($K$4=0,0,IFERROR(VLOOKUP(Q3106,LEGEND!$V$4:$W$7,2,0),$K$4)))</f>
        <v>0</v>
      </c>
      <c r="O3106" s="103" t="s">
        <v>20</v>
      </c>
      <c r="P3106" s="102" t="s">
        <v>20</v>
      </c>
      <c r="Q3106" s="102" t="s">
        <v>20</v>
      </c>
      <c r="R3106" s="116" t="s">
        <v>9729</v>
      </c>
      <c r="S3106" s="114" t="s">
        <v>5035</v>
      </c>
      <c r="T3106" s="114">
        <v>12</v>
      </c>
      <c r="U3106" s="114">
        <v>37</v>
      </c>
      <c r="V3106" s="114">
        <v>225</v>
      </c>
      <c r="W3106" s="115">
        <v>9.0999999999999998E-2</v>
      </c>
    </row>
    <row r="3107" spans="2:23" ht="38.25">
      <c r="B3107" s="95" t="s">
        <v>20807</v>
      </c>
      <c r="C3107" s="95" t="s">
        <v>20</v>
      </c>
      <c r="D3107" s="95" t="s">
        <v>20</v>
      </c>
      <c r="E3107" s="95" t="s">
        <v>17246</v>
      </c>
      <c r="F3107" s="95" t="s">
        <v>17252</v>
      </c>
      <c r="G3107" s="95" t="s">
        <v>17258</v>
      </c>
      <c r="H3107" s="14" t="s">
        <v>20833</v>
      </c>
      <c r="I3107" s="95" t="s">
        <v>9730</v>
      </c>
      <c r="J3107" s="120" t="s">
        <v>15778</v>
      </c>
      <c r="K3107" s="106" t="s">
        <v>9731</v>
      </c>
      <c r="L3107" s="95" t="s">
        <v>9730</v>
      </c>
      <c r="M3107" s="97">
        <f>IF($K$6="с учетом НДС",VLOOKUP('Прайс MILWAUKEE®'!$J3107,'Legend ACC'!$A:$H,8,0)*(1-N3107),VLOOKUP('Прайс MILWAUKEE®'!$J3107,'Legend ACC'!$A:$H,8,0)*(1-N3107)/1.2)</f>
        <v>737.00000000000011</v>
      </c>
      <c r="N3107" s="98">
        <f>IF(OR(E3107="Принадлежности",E3107="Ручной инструмент"),$K$5,IF($K$4=0,0,IFERROR(VLOOKUP(Q3107,LEGEND!$V$4:$W$7,2,0),$K$4)))</f>
        <v>0</v>
      </c>
      <c r="O3107" s="103" t="s">
        <v>20</v>
      </c>
      <c r="P3107" s="102" t="s">
        <v>20</v>
      </c>
      <c r="Q3107" s="102" t="s">
        <v>20</v>
      </c>
      <c r="R3107" s="116" t="s">
        <v>9732</v>
      </c>
      <c r="S3107" s="114" t="s">
        <v>5035</v>
      </c>
      <c r="T3107" s="114">
        <v>37</v>
      </c>
      <c r="U3107" s="114">
        <v>37</v>
      </c>
      <c r="V3107" s="114">
        <v>275</v>
      </c>
      <c r="W3107" s="115">
        <v>0.115</v>
      </c>
    </row>
    <row r="3108" spans="2:23" ht="38.25">
      <c r="B3108" s="95" t="s">
        <v>20807</v>
      </c>
      <c r="C3108" s="95" t="s">
        <v>20</v>
      </c>
      <c r="D3108" s="95" t="s">
        <v>20</v>
      </c>
      <c r="E3108" s="95" t="s">
        <v>17246</v>
      </c>
      <c r="F3108" s="95" t="s">
        <v>17252</v>
      </c>
      <c r="G3108" s="95" t="s">
        <v>17258</v>
      </c>
      <c r="H3108" s="14" t="s">
        <v>20833</v>
      </c>
      <c r="I3108" s="95" t="s">
        <v>9733</v>
      </c>
      <c r="J3108" s="120" t="s">
        <v>15779</v>
      </c>
      <c r="K3108" s="106" t="s">
        <v>9734</v>
      </c>
      <c r="L3108" s="95" t="s">
        <v>9733</v>
      </c>
      <c r="M3108" s="97">
        <f>IF($K$6="с учетом НДС",VLOOKUP('Прайс MILWAUKEE®'!$J3108,'Legend ACC'!$A:$H,8,0)*(1-N3108),VLOOKUP('Прайс MILWAUKEE®'!$J3108,'Legend ACC'!$A:$H,8,0)*(1-N3108)/1.2)</f>
        <v>836.00000000000011</v>
      </c>
      <c r="N3108" s="98">
        <f>IF(OR(E3108="Принадлежности",E3108="Ручной инструмент"),$K$5,IF($K$4=0,0,IFERROR(VLOOKUP(Q3108,LEGEND!$V$4:$W$7,2,0),$K$4)))</f>
        <v>0</v>
      </c>
      <c r="O3108" s="103" t="s">
        <v>20</v>
      </c>
      <c r="P3108" s="102" t="s">
        <v>20</v>
      </c>
      <c r="Q3108" s="102" t="s">
        <v>20</v>
      </c>
      <c r="R3108" s="116" t="s">
        <v>9735</v>
      </c>
      <c r="S3108" s="114" t="s">
        <v>5035</v>
      </c>
      <c r="T3108" s="114">
        <v>12</v>
      </c>
      <c r="U3108" s="114">
        <v>37</v>
      </c>
      <c r="V3108" s="114">
        <v>325</v>
      </c>
      <c r="W3108" s="115">
        <v>0.13800000000000001</v>
      </c>
    </row>
    <row r="3109" spans="2:23" ht="38.25">
      <c r="B3109" s="95" t="s">
        <v>20807</v>
      </c>
      <c r="C3109" s="95" t="s">
        <v>20</v>
      </c>
      <c r="D3109" s="95" t="s">
        <v>20</v>
      </c>
      <c r="E3109" s="95" t="s">
        <v>17246</v>
      </c>
      <c r="F3109" s="95" t="s">
        <v>17252</v>
      </c>
      <c r="G3109" s="95" t="s">
        <v>17258</v>
      </c>
      <c r="H3109" s="14" t="s">
        <v>20833</v>
      </c>
      <c r="I3109" s="95" t="s">
        <v>9736</v>
      </c>
      <c r="J3109" s="120" t="s">
        <v>15780</v>
      </c>
      <c r="K3109" s="106" t="s">
        <v>9737</v>
      </c>
      <c r="L3109" s="95" t="s">
        <v>9736</v>
      </c>
      <c r="M3109" s="97">
        <f>IF($K$6="с учетом НДС",VLOOKUP('Прайс MILWAUKEE®'!$J3109,'Legend ACC'!$A:$H,8,0)*(1-N3109),VLOOKUP('Прайс MILWAUKEE®'!$J3109,'Legend ACC'!$A:$H,8,0)*(1-N3109)/1.2)</f>
        <v>1144</v>
      </c>
      <c r="N3109" s="98">
        <f>IF(OR(E3109="Принадлежности",E3109="Ручной инструмент"),$K$5,IF($K$4=0,0,IFERROR(VLOOKUP(Q3109,LEGEND!$V$4:$W$7,2,0),$K$4)))</f>
        <v>0</v>
      </c>
      <c r="O3109" s="103" t="s">
        <v>20</v>
      </c>
      <c r="P3109" s="102" t="s">
        <v>20</v>
      </c>
      <c r="Q3109" s="102" t="s">
        <v>20</v>
      </c>
      <c r="R3109" s="116" t="s">
        <v>9738</v>
      </c>
      <c r="S3109" s="114" t="s">
        <v>5035</v>
      </c>
      <c r="T3109" s="114">
        <v>10</v>
      </c>
      <c r="U3109" s="114">
        <v>37</v>
      </c>
      <c r="V3109" s="114">
        <v>370</v>
      </c>
      <c r="W3109" s="115">
        <v>0.158</v>
      </c>
    </row>
    <row r="3110" spans="2:23" ht="38.25">
      <c r="B3110" s="95" t="s">
        <v>20807</v>
      </c>
      <c r="C3110" s="95" t="s">
        <v>20</v>
      </c>
      <c r="D3110" s="95" t="s">
        <v>20</v>
      </c>
      <c r="E3110" s="95" t="s">
        <v>17246</v>
      </c>
      <c r="F3110" s="95" t="s">
        <v>17252</v>
      </c>
      <c r="G3110" s="95" t="s">
        <v>17258</v>
      </c>
      <c r="H3110" s="14" t="s">
        <v>20833</v>
      </c>
      <c r="I3110" s="95" t="s">
        <v>9739</v>
      </c>
      <c r="J3110" s="120" t="s">
        <v>15781</v>
      </c>
      <c r="K3110" s="106" t="s">
        <v>9740</v>
      </c>
      <c r="L3110" s="95" t="s">
        <v>9739</v>
      </c>
      <c r="M3110" s="97">
        <f>IF($K$6="с учетом НДС",VLOOKUP('Прайс MILWAUKEE®'!$J3110,'Legend ACC'!$A:$H,8,0)*(1-N3110),VLOOKUP('Прайс MILWAUKEE®'!$J3110,'Legend ACC'!$A:$H,8,0)*(1-N3110)/1.2)</f>
        <v>1705.0000000000002</v>
      </c>
      <c r="N3110" s="98">
        <f>IF(OR(E3110="Принадлежности",E3110="Ручной инструмент"),$K$5,IF($K$4=0,0,IFERROR(VLOOKUP(Q3110,LEGEND!$V$4:$W$7,2,0),$K$4)))</f>
        <v>0</v>
      </c>
      <c r="O3110" s="103" t="s">
        <v>20</v>
      </c>
      <c r="P3110" s="102" t="s">
        <v>20</v>
      </c>
      <c r="Q3110" s="102" t="s">
        <v>20</v>
      </c>
      <c r="R3110" s="116" t="s">
        <v>9741</v>
      </c>
      <c r="S3110" s="114" t="s">
        <v>5035</v>
      </c>
      <c r="T3110" s="114">
        <v>10</v>
      </c>
      <c r="U3110" s="114">
        <v>37</v>
      </c>
      <c r="V3110" s="114">
        <v>510</v>
      </c>
      <c r="W3110" s="115">
        <v>0.23100000000000001</v>
      </c>
    </row>
    <row r="3111" spans="2:23" ht="38.25">
      <c r="B3111" s="95" t="s">
        <v>20807</v>
      </c>
      <c r="C3111" s="95" t="s">
        <v>20</v>
      </c>
      <c r="D3111" s="95" t="s">
        <v>20</v>
      </c>
      <c r="E3111" s="95" t="s">
        <v>17246</v>
      </c>
      <c r="F3111" s="95" t="s">
        <v>17252</v>
      </c>
      <c r="G3111" s="95" t="s">
        <v>17258</v>
      </c>
      <c r="H3111" s="14" t="s">
        <v>20833</v>
      </c>
      <c r="I3111" s="95" t="s">
        <v>9742</v>
      </c>
      <c r="J3111" s="120" t="s">
        <v>15782</v>
      </c>
      <c r="K3111" s="106" t="s">
        <v>9743</v>
      </c>
      <c r="L3111" s="95" t="s">
        <v>9742</v>
      </c>
      <c r="M3111" s="97">
        <f>IF($K$6="с учетом НДС",VLOOKUP('Прайс MILWAUKEE®'!$J3111,'Legend ACC'!$A:$H,8,0)*(1-N3111),VLOOKUP('Прайс MILWAUKEE®'!$J3111,'Legend ACC'!$A:$H,8,0)*(1-N3111)/1.2)</f>
        <v>847.00000000000011</v>
      </c>
      <c r="N3111" s="98">
        <f>IF(OR(E3111="Принадлежности",E3111="Ручной инструмент"),$K$5,IF($K$4=0,0,IFERROR(VLOOKUP(Q3111,LEGEND!$V$4:$W$7,2,0),$K$4)))</f>
        <v>0</v>
      </c>
      <c r="O3111" s="103" t="s">
        <v>20</v>
      </c>
      <c r="P3111" s="102" t="s">
        <v>20</v>
      </c>
      <c r="Q3111" s="102" t="s">
        <v>20</v>
      </c>
      <c r="R3111" s="116" t="s">
        <v>9744</v>
      </c>
      <c r="S3111" s="114" t="s">
        <v>5035</v>
      </c>
      <c r="T3111" s="114">
        <v>14</v>
      </c>
      <c r="U3111" s="114">
        <v>37</v>
      </c>
      <c r="V3111" s="114">
        <v>220</v>
      </c>
      <c r="W3111" s="115">
        <v>0.10199999999999999</v>
      </c>
    </row>
    <row r="3112" spans="2:23" ht="38.25">
      <c r="B3112" s="95" t="s">
        <v>20807</v>
      </c>
      <c r="C3112" s="95" t="s">
        <v>20</v>
      </c>
      <c r="D3112" s="95" t="s">
        <v>20</v>
      </c>
      <c r="E3112" s="95" t="s">
        <v>17246</v>
      </c>
      <c r="F3112" s="95" t="s">
        <v>17252</v>
      </c>
      <c r="G3112" s="95" t="s">
        <v>17258</v>
      </c>
      <c r="H3112" s="14" t="s">
        <v>20833</v>
      </c>
      <c r="I3112" s="95" t="s">
        <v>9745</v>
      </c>
      <c r="J3112" s="120" t="s">
        <v>15783</v>
      </c>
      <c r="K3112" s="106" t="s">
        <v>9746</v>
      </c>
      <c r="L3112" s="95" t="s">
        <v>9745</v>
      </c>
      <c r="M3112" s="97">
        <f>IF($K$6="с учетом НДС",VLOOKUP('Прайс MILWAUKEE®'!$J3112,'Legend ACC'!$A:$H,8,0)*(1-N3112),VLOOKUP('Прайс MILWAUKEE®'!$J3112,'Legend ACC'!$A:$H,8,0)*(1-N3112)/1.2)</f>
        <v>1133</v>
      </c>
      <c r="N3112" s="98">
        <f>IF(OR(E3112="Принадлежности",E3112="Ручной инструмент"),$K$5,IF($K$4=0,0,IFERROR(VLOOKUP(Q3112,LEGEND!$V$4:$W$7,2,0),$K$4)))</f>
        <v>0</v>
      </c>
      <c r="O3112" s="103" t="s">
        <v>20</v>
      </c>
      <c r="P3112" s="102" t="s">
        <v>20</v>
      </c>
      <c r="Q3112" s="102" t="s">
        <v>20</v>
      </c>
      <c r="R3112" s="116" t="s">
        <v>9747</v>
      </c>
      <c r="S3112" s="114" t="s">
        <v>5035</v>
      </c>
      <c r="T3112" s="114">
        <v>14</v>
      </c>
      <c r="U3112" s="114">
        <v>37</v>
      </c>
      <c r="V3112" s="114">
        <v>275</v>
      </c>
      <c r="W3112" s="115">
        <v>0.122</v>
      </c>
    </row>
    <row r="3113" spans="2:23" ht="38.25">
      <c r="B3113" s="95" t="s">
        <v>20807</v>
      </c>
      <c r="C3113" s="95" t="s">
        <v>20</v>
      </c>
      <c r="D3113" s="95" t="s">
        <v>20</v>
      </c>
      <c r="E3113" s="95" t="s">
        <v>17246</v>
      </c>
      <c r="F3113" s="95" t="s">
        <v>17252</v>
      </c>
      <c r="G3113" s="95" t="s">
        <v>17258</v>
      </c>
      <c r="H3113" s="14" t="s">
        <v>20833</v>
      </c>
      <c r="I3113" s="95" t="s">
        <v>9748</v>
      </c>
      <c r="J3113" s="120" t="s">
        <v>15784</v>
      </c>
      <c r="K3113" s="106" t="s">
        <v>9749</v>
      </c>
      <c r="L3113" s="95" t="s">
        <v>9748</v>
      </c>
      <c r="M3113" s="97">
        <f>IF($K$6="с учетом НДС",VLOOKUP('Прайс MILWAUKEE®'!$J3113,'Legend ACC'!$A:$H,8,0)*(1-N3113),VLOOKUP('Прайс MILWAUKEE®'!$J3113,'Legend ACC'!$A:$H,8,0)*(1-N3113)/1.2)</f>
        <v>1408</v>
      </c>
      <c r="N3113" s="98">
        <f>IF(OR(E3113="Принадлежности",E3113="Ручной инструмент"),$K$5,IF($K$4=0,0,IFERROR(VLOOKUP(Q3113,LEGEND!$V$4:$W$7,2,0),$K$4)))</f>
        <v>0</v>
      </c>
      <c r="O3113" s="103" t="s">
        <v>20</v>
      </c>
      <c r="P3113" s="102" t="s">
        <v>20</v>
      </c>
      <c r="Q3113" s="102" t="s">
        <v>20</v>
      </c>
      <c r="R3113" s="116" t="s">
        <v>9750</v>
      </c>
      <c r="S3113" s="114" t="s">
        <v>5035</v>
      </c>
      <c r="T3113" s="114">
        <v>14</v>
      </c>
      <c r="U3113" s="114">
        <v>37</v>
      </c>
      <c r="V3113" s="114">
        <v>370</v>
      </c>
      <c r="W3113" s="115">
        <v>0.18099999999999999</v>
      </c>
    </row>
    <row r="3114" spans="2:23" ht="38.25">
      <c r="B3114" s="95" t="s">
        <v>20807</v>
      </c>
      <c r="C3114" s="95" t="s">
        <v>20</v>
      </c>
      <c r="D3114" s="95" t="s">
        <v>20</v>
      </c>
      <c r="E3114" s="95" t="s">
        <v>17246</v>
      </c>
      <c r="F3114" s="95" t="s">
        <v>17252</v>
      </c>
      <c r="G3114" s="95" t="s">
        <v>17258</v>
      </c>
      <c r="H3114" s="14" t="s">
        <v>20833</v>
      </c>
      <c r="I3114" s="95" t="s">
        <v>9751</v>
      </c>
      <c r="J3114" s="120" t="s">
        <v>15785</v>
      </c>
      <c r="K3114" s="106" t="s">
        <v>9752</v>
      </c>
      <c r="L3114" s="95" t="s">
        <v>9751</v>
      </c>
      <c r="M3114" s="97">
        <f>IF($K$6="с учетом НДС",VLOOKUP('Прайс MILWAUKEE®'!$J3114,'Legend ACC'!$A:$H,8,0)*(1-N3114),VLOOKUP('Прайс MILWAUKEE®'!$J3114,'Legend ACC'!$A:$H,8,0)*(1-N3114)/1.2)</f>
        <v>1760.0000000000002</v>
      </c>
      <c r="N3114" s="98">
        <f>IF(OR(E3114="Принадлежности",E3114="Ручной инструмент"),$K$5,IF($K$4=0,0,IFERROR(VLOOKUP(Q3114,LEGEND!$V$4:$W$7,2,0),$K$4)))</f>
        <v>0</v>
      </c>
      <c r="O3114" s="103" t="s">
        <v>20</v>
      </c>
      <c r="P3114" s="102" t="s">
        <v>20</v>
      </c>
      <c r="Q3114" s="102" t="s">
        <v>20</v>
      </c>
      <c r="R3114" s="116" t="s">
        <v>9753</v>
      </c>
      <c r="S3114" s="114" t="s">
        <v>5035</v>
      </c>
      <c r="T3114" s="114">
        <v>14</v>
      </c>
      <c r="U3114" s="114">
        <v>37</v>
      </c>
      <c r="V3114" s="114">
        <v>510</v>
      </c>
      <c r="W3114" s="115">
        <v>0.28299999999999997</v>
      </c>
    </row>
    <row r="3115" spans="2:23" ht="38.25">
      <c r="B3115" s="95" t="s">
        <v>20807</v>
      </c>
      <c r="C3115" s="95" t="s">
        <v>20</v>
      </c>
      <c r="D3115" s="95" t="s">
        <v>20</v>
      </c>
      <c r="E3115" s="95" t="s">
        <v>17246</v>
      </c>
      <c r="F3115" s="95" t="s">
        <v>17252</v>
      </c>
      <c r="G3115" s="95" t="s">
        <v>17258</v>
      </c>
      <c r="H3115" s="14" t="s">
        <v>20852</v>
      </c>
      <c r="I3115" s="95" t="s">
        <v>9754</v>
      </c>
      <c r="J3115" s="120" t="s">
        <v>15786</v>
      </c>
      <c r="K3115" s="106" t="s">
        <v>9755</v>
      </c>
      <c r="L3115" s="95" t="s">
        <v>9754</v>
      </c>
      <c r="M3115" s="97">
        <f>IF($K$6="с учетом НДС",VLOOKUP('Прайс MILWAUKEE®'!$J3115,'Legend ACC'!$A:$H,8,0)*(1-N3115),VLOOKUP('Прайс MILWAUKEE®'!$J3115,'Legend ACC'!$A:$H,8,0)*(1-N3115)/1.2)</f>
        <v>3395.7000000000003</v>
      </c>
      <c r="N3115" s="98">
        <f>IF(OR(E3115="Принадлежности",E3115="Ручной инструмент"),$K$5,IF($K$4=0,0,IFERROR(VLOOKUP(Q3115,LEGEND!$V$4:$W$7,2,0),$K$4)))</f>
        <v>0</v>
      </c>
      <c r="O3115" s="103" t="s">
        <v>20</v>
      </c>
      <c r="P3115" s="102" t="s">
        <v>20</v>
      </c>
      <c r="Q3115" s="102" t="s">
        <v>20</v>
      </c>
      <c r="R3115" s="116" t="s">
        <v>9756</v>
      </c>
      <c r="S3115" s="114" t="s">
        <v>5035</v>
      </c>
      <c r="T3115" s="114">
        <v>120</v>
      </c>
      <c r="U3115" s="114">
        <v>35</v>
      </c>
      <c r="V3115" s="114">
        <v>35</v>
      </c>
      <c r="W3115" s="115">
        <v>0.37</v>
      </c>
    </row>
    <row r="3116" spans="2:23" ht="38.25">
      <c r="B3116" s="95" t="s">
        <v>20807</v>
      </c>
      <c r="C3116" s="95" t="s">
        <v>20</v>
      </c>
      <c r="D3116" s="95" t="s">
        <v>20</v>
      </c>
      <c r="E3116" s="95" t="s">
        <v>17246</v>
      </c>
      <c r="F3116" s="95" t="s">
        <v>17252</v>
      </c>
      <c r="G3116" s="95" t="s">
        <v>17258</v>
      </c>
      <c r="H3116" s="14" t="s">
        <v>20852</v>
      </c>
      <c r="I3116" s="95" t="s">
        <v>9757</v>
      </c>
      <c r="J3116" s="120" t="s">
        <v>15787</v>
      </c>
      <c r="K3116" s="106" t="s">
        <v>9758</v>
      </c>
      <c r="L3116" s="95" t="s">
        <v>9757</v>
      </c>
      <c r="M3116" s="97">
        <f>IF($K$6="с учетом НДС",VLOOKUP('Прайс MILWAUKEE®'!$J3116,'Legend ACC'!$A:$H,8,0)*(1-N3116),VLOOKUP('Прайс MILWAUKEE®'!$J3116,'Legend ACC'!$A:$H,8,0)*(1-N3116)/1.2)</f>
        <v>3663.0000000000005</v>
      </c>
      <c r="N3116" s="98">
        <f>IF(OR(E3116="Принадлежности",E3116="Ручной инструмент"),$K$5,IF($K$4=0,0,IFERROR(VLOOKUP(Q3116,LEGEND!$V$4:$W$7,2,0),$K$4)))</f>
        <v>0</v>
      </c>
      <c r="O3116" s="103" t="s">
        <v>20</v>
      </c>
      <c r="P3116" s="102" t="s">
        <v>20</v>
      </c>
      <c r="Q3116" s="102" t="s">
        <v>20</v>
      </c>
      <c r="R3116" s="116" t="s">
        <v>9759</v>
      </c>
      <c r="S3116" s="114" t="s">
        <v>5035</v>
      </c>
      <c r="T3116" s="114">
        <v>120</v>
      </c>
      <c r="U3116" s="114">
        <v>35</v>
      </c>
      <c r="V3116" s="114">
        <v>35</v>
      </c>
      <c r="W3116" s="115">
        <v>0.38</v>
      </c>
    </row>
    <row r="3117" spans="2:23" ht="38.25">
      <c r="B3117" s="95" t="s">
        <v>20807</v>
      </c>
      <c r="C3117" s="95" t="s">
        <v>20</v>
      </c>
      <c r="D3117" s="95" t="s">
        <v>20</v>
      </c>
      <c r="E3117" s="95" t="s">
        <v>17246</v>
      </c>
      <c r="F3117" s="95" t="s">
        <v>17252</v>
      </c>
      <c r="G3117" s="95" t="s">
        <v>17258</v>
      </c>
      <c r="H3117" s="14" t="s">
        <v>20852</v>
      </c>
      <c r="I3117" s="95" t="s">
        <v>9760</v>
      </c>
      <c r="J3117" s="120" t="s">
        <v>15788</v>
      </c>
      <c r="K3117" s="106" t="s">
        <v>9761</v>
      </c>
      <c r="L3117" s="95" t="s">
        <v>9760</v>
      </c>
      <c r="M3117" s="97">
        <f>IF($K$6="с учетом НДС",VLOOKUP('Прайс MILWAUKEE®'!$J3117,'Legend ACC'!$A:$H,8,0)*(1-N3117),VLOOKUP('Прайс MILWAUKEE®'!$J3117,'Legend ACC'!$A:$H,8,0)*(1-N3117)/1.2)</f>
        <v>3445.2000000000003</v>
      </c>
      <c r="N3117" s="98">
        <f>IF(OR(E3117="Принадлежности",E3117="Ручной инструмент"),$K$5,IF($K$4=0,0,IFERROR(VLOOKUP(Q3117,LEGEND!$V$4:$W$7,2,0),$K$4)))</f>
        <v>0</v>
      </c>
      <c r="O3117" s="103" t="s">
        <v>20</v>
      </c>
      <c r="P3117" s="102" t="s">
        <v>20</v>
      </c>
      <c r="Q3117" s="102" t="s">
        <v>20</v>
      </c>
      <c r="R3117" s="116" t="s">
        <v>9762</v>
      </c>
      <c r="S3117" s="114" t="s">
        <v>5035</v>
      </c>
      <c r="T3117" s="114">
        <v>120</v>
      </c>
      <c r="U3117" s="114">
        <v>35</v>
      </c>
      <c r="V3117" s="114">
        <v>35</v>
      </c>
      <c r="W3117" s="115">
        <v>0.39</v>
      </c>
    </row>
    <row r="3118" spans="2:23" ht="38.25">
      <c r="B3118" s="95" t="s">
        <v>20807</v>
      </c>
      <c r="C3118" s="95" t="s">
        <v>20</v>
      </c>
      <c r="D3118" s="95" t="s">
        <v>20</v>
      </c>
      <c r="E3118" s="95" t="s">
        <v>17246</v>
      </c>
      <c r="F3118" s="95" t="s">
        <v>17252</v>
      </c>
      <c r="G3118" s="95" t="s">
        <v>17258</v>
      </c>
      <c r="H3118" s="14" t="s">
        <v>20852</v>
      </c>
      <c r="I3118" s="95" t="s">
        <v>9763</v>
      </c>
      <c r="J3118" s="120" t="s">
        <v>15789</v>
      </c>
      <c r="K3118" s="106" t="s">
        <v>9764</v>
      </c>
      <c r="L3118" s="95" t="s">
        <v>9763</v>
      </c>
      <c r="M3118" s="97">
        <f>IF($K$6="с учетом НДС",VLOOKUP('Прайс MILWAUKEE®'!$J3118,'Legend ACC'!$A:$H,8,0)*(1-N3118),VLOOKUP('Прайс MILWAUKEE®'!$J3118,'Legend ACC'!$A:$H,8,0)*(1-N3118)/1.2)</f>
        <v>3692.7000000000003</v>
      </c>
      <c r="N3118" s="98">
        <f>IF(OR(E3118="Принадлежности",E3118="Ручной инструмент"),$K$5,IF($K$4=0,0,IFERROR(VLOOKUP(Q3118,LEGEND!$V$4:$W$7,2,0),$K$4)))</f>
        <v>0</v>
      </c>
      <c r="O3118" s="103" t="s">
        <v>20</v>
      </c>
      <c r="P3118" s="102" t="s">
        <v>20</v>
      </c>
      <c r="Q3118" s="102" t="s">
        <v>20</v>
      </c>
      <c r="R3118" s="116" t="s">
        <v>9765</v>
      </c>
      <c r="S3118" s="114" t="s">
        <v>5035</v>
      </c>
      <c r="T3118" s="114">
        <v>175</v>
      </c>
      <c r="U3118" s="114">
        <v>35</v>
      </c>
      <c r="V3118" s="114">
        <v>35</v>
      </c>
      <c r="W3118" s="115">
        <v>0.46300000000000002</v>
      </c>
    </row>
    <row r="3119" spans="2:23" ht="38.25">
      <c r="B3119" s="95" t="s">
        <v>20807</v>
      </c>
      <c r="C3119" s="95" t="s">
        <v>20</v>
      </c>
      <c r="D3119" s="95" t="s">
        <v>20</v>
      </c>
      <c r="E3119" s="95" t="s">
        <v>17246</v>
      </c>
      <c r="F3119" s="95" t="s">
        <v>17252</v>
      </c>
      <c r="G3119" s="95" t="s">
        <v>17258</v>
      </c>
      <c r="H3119" s="14" t="s">
        <v>20852</v>
      </c>
      <c r="I3119" s="95" t="s">
        <v>9766</v>
      </c>
      <c r="J3119" s="120" t="s">
        <v>15790</v>
      </c>
      <c r="K3119" s="106" t="s">
        <v>9767</v>
      </c>
      <c r="L3119" s="95" t="s">
        <v>9766</v>
      </c>
      <c r="M3119" s="97">
        <f>IF($K$6="с учетом НДС",VLOOKUP('Прайс MILWAUKEE®'!$J3119,'Legend ACC'!$A:$H,8,0)*(1-N3119),VLOOKUP('Прайс MILWAUKEE®'!$J3119,'Legend ACC'!$A:$H,8,0)*(1-N3119)/1.2)</f>
        <v>4890.6000000000004</v>
      </c>
      <c r="N3119" s="98">
        <f>IF(OR(E3119="Принадлежности",E3119="Ручной инструмент"),$K$5,IF($K$4=0,0,IFERROR(VLOOKUP(Q3119,LEGEND!$V$4:$W$7,2,0),$K$4)))</f>
        <v>0</v>
      </c>
      <c r="O3119" s="103" t="s">
        <v>20</v>
      </c>
      <c r="P3119" s="102" t="s">
        <v>20</v>
      </c>
      <c r="Q3119" s="102" t="s">
        <v>20</v>
      </c>
      <c r="R3119" s="116" t="s">
        <v>9768</v>
      </c>
      <c r="S3119" s="114" t="s">
        <v>5035</v>
      </c>
      <c r="T3119" s="114">
        <v>120</v>
      </c>
      <c r="U3119" s="114">
        <v>35</v>
      </c>
      <c r="V3119" s="114">
        <v>35</v>
      </c>
      <c r="W3119" s="115">
        <v>0.51</v>
      </c>
    </row>
    <row r="3120" spans="2:23" ht="38.25">
      <c r="B3120" s="95" t="s">
        <v>20807</v>
      </c>
      <c r="C3120" s="95" t="s">
        <v>20</v>
      </c>
      <c r="D3120" s="95" t="s">
        <v>20</v>
      </c>
      <c r="E3120" s="95" t="s">
        <v>17246</v>
      </c>
      <c r="F3120" s="95" t="s">
        <v>17252</v>
      </c>
      <c r="G3120" s="95" t="s">
        <v>17258</v>
      </c>
      <c r="H3120" s="14" t="s">
        <v>20852</v>
      </c>
      <c r="I3120" s="95" t="s">
        <v>9769</v>
      </c>
      <c r="J3120" s="120" t="s">
        <v>15791</v>
      </c>
      <c r="K3120" s="106" t="s">
        <v>9770</v>
      </c>
      <c r="L3120" s="95" t="s">
        <v>9769</v>
      </c>
      <c r="M3120" s="97">
        <f>IF($K$6="с учетом НДС",VLOOKUP('Прайс MILWAUKEE®'!$J3120,'Legend ACC'!$A:$H,8,0)*(1-N3120),VLOOKUP('Прайс MILWAUKEE®'!$J3120,'Legend ACC'!$A:$H,8,0)*(1-N3120)/1.2)</f>
        <v>4019.4</v>
      </c>
      <c r="N3120" s="98">
        <f>IF(OR(E3120="Принадлежности",E3120="Ручной инструмент"),$K$5,IF($K$4=0,0,IFERROR(VLOOKUP(Q3120,LEGEND!$V$4:$W$7,2,0),$K$4)))</f>
        <v>0</v>
      </c>
      <c r="O3120" s="103" t="s">
        <v>20</v>
      </c>
      <c r="P3120" s="102" t="s">
        <v>20</v>
      </c>
      <c r="Q3120" s="102" t="s">
        <v>20</v>
      </c>
      <c r="R3120" s="116" t="s">
        <v>9771</v>
      </c>
      <c r="S3120" s="114" t="s">
        <v>5035</v>
      </c>
      <c r="T3120" s="114">
        <v>120</v>
      </c>
      <c r="U3120" s="114">
        <v>35</v>
      </c>
      <c r="V3120" s="114">
        <v>35</v>
      </c>
      <c r="W3120" s="115">
        <v>0.45400000000000001</v>
      </c>
    </row>
    <row r="3121" spans="2:23" ht="38.25">
      <c r="B3121" s="95" t="s">
        <v>20807</v>
      </c>
      <c r="C3121" s="95" t="s">
        <v>20</v>
      </c>
      <c r="D3121" s="95" t="s">
        <v>20</v>
      </c>
      <c r="E3121" s="95" t="s">
        <v>17246</v>
      </c>
      <c r="F3121" s="95" t="s">
        <v>17252</v>
      </c>
      <c r="G3121" s="95" t="s">
        <v>17258</v>
      </c>
      <c r="H3121" s="14" t="s">
        <v>20852</v>
      </c>
      <c r="I3121" s="95" t="s">
        <v>9772</v>
      </c>
      <c r="J3121" s="120" t="s">
        <v>15792</v>
      </c>
      <c r="K3121" s="106" t="s">
        <v>9773</v>
      </c>
      <c r="L3121" s="95" t="s">
        <v>9772</v>
      </c>
      <c r="M3121" s="97">
        <f>IF($K$6="с учетом НДС",VLOOKUP('Прайс MILWAUKEE®'!$J3121,'Legend ACC'!$A:$H,8,0)*(1-N3121),VLOOKUP('Прайс MILWAUKEE®'!$J3121,'Legend ACC'!$A:$H,8,0)*(1-N3121)/1.2)</f>
        <v>4247.1000000000004</v>
      </c>
      <c r="N3121" s="98">
        <f>IF(OR(E3121="Принадлежности",E3121="Ручной инструмент"),$K$5,IF($K$4=0,0,IFERROR(VLOOKUP(Q3121,LEGEND!$V$4:$W$7,2,0),$K$4)))</f>
        <v>0</v>
      </c>
      <c r="O3121" s="103" t="s">
        <v>20</v>
      </c>
      <c r="P3121" s="102" t="s">
        <v>20</v>
      </c>
      <c r="Q3121" s="102" t="s">
        <v>20</v>
      </c>
      <c r="R3121" s="116" t="s">
        <v>9774</v>
      </c>
      <c r="S3121" s="114" t="s">
        <v>5035</v>
      </c>
      <c r="T3121" s="114">
        <v>175</v>
      </c>
      <c r="U3121" s="114">
        <v>35</v>
      </c>
      <c r="V3121" s="114">
        <v>35</v>
      </c>
      <c r="W3121" s="115">
        <v>0.56799999999999995</v>
      </c>
    </row>
    <row r="3122" spans="2:23" ht="38.25">
      <c r="B3122" s="95" t="s">
        <v>20807</v>
      </c>
      <c r="C3122" s="95" t="s">
        <v>20</v>
      </c>
      <c r="D3122" s="95" t="s">
        <v>20</v>
      </c>
      <c r="E3122" s="95" t="s">
        <v>17246</v>
      </c>
      <c r="F3122" s="95" t="s">
        <v>17252</v>
      </c>
      <c r="G3122" s="95" t="s">
        <v>17258</v>
      </c>
      <c r="H3122" s="14" t="s">
        <v>20852</v>
      </c>
      <c r="I3122" s="95" t="s">
        <v>9775</v>
      </c>
      <c r="J3122" s="120" t="s">
        <v>15793</v>
      </c>
      <c r="K3122" s="106" t="s">
        <v>9776</v>
      </c>
      <c r="L3122" s="95" t="s">
        <v>9775</v>
      </c>
      <c r="M3122" s="97">
        <f>IF($K$6="с учетом НДС",VLOOKUP('Прайс MILWAUKEE®'!$J3122,'Legend ACC'!$A:$H,8,0)*(1-N3122),VLOOKUP('Прайс MILWAUKEE®'!$J3122,'Legend ACC'!$A:$H,8,0)*(1-N3122)/1.2)</f>
        <v>4692.6000000000004</v>
      </c>
      <c r="N3122" s="98">
        <f>IF(OR(E3122="Принадлежности",E3122="Ручной инструмент"),$K$5,IF($K$4=0,0,IFERROR(VLOOKUP(Q3122,LEGEND!$V$4:$W$7,2,0),$K$4)))</f>
        <v>0</v>
      </c>
      <c r="O3122" s="103" t="s">
        <v>20</v>
      </c>
      <c r="P3122" s="102" t="s">
        <v>20</v>
      </c>
      <c r="Q3122" s="102" t="s">
        <v>20</v>
      </c>
      <c r="R3122" s="116" t="s">
        <v>9777</v>
      </c>
      <c r="S3122" s="114" t="s">
        <v>5035</v>
      </c>
      <c r="T3122" s="114">
        <v>175</v>
      </c>
      <c r="U3122" s="114">
        <v>35</v>
      </c>
      <c r="V3122" s="114">
        <v>35</v>
      </c>
      <c r="W3122" s="115">
        <v>0.70799999999999996</v>
      </c>
    </row>
    <row r="3123" spans="2:23" ht="38.25">
      <c r="B3123" s="95" t="s">
        <v>20807</v>
      </c>
      <c r="C3123" s="95" t="s">
        <v>20</v>
      </c>
      <c r="D3123" s="95" t="s">
        <v>20</v>
      </c>
      <c r="E3123" s="95" t="s">
        <v>17246</v>
      </c>
      <c r="F3123" s="95" t="s">
        <v>17252</v>
      </c>
      <c r="G3123" s="95" t="s">
        <v>17258</v>
      </c>
      <c r="H3123" s="14" t="s">
        <v>20852</v>
      </c>
      <c r="I3123" s="95" t="s">
        <v>9778</v>
      </c>
      <c r="J3123" s="120" t="s">
        <v>15794</v>
      </c>
      <c r="K3123" s="106" t="s">
        <v>9779</v>
      </c>
      <c r="L3123" s="95" t="s">
        <v>9778</v>
      </c>
      <c r="M3123" s="97">
        <f>IF($K$6="с учетом НДС",VLOOKUP('Прайс MILWAUKEE®'!$J3123,'Legend ACC'!$A:$H,8,0)*(1-N3123),VLOOKUP('Прайс MILWAUKEE®'!$J3123,'Legend ACC'!$A:$H,8,0)*(1-N3123)/1.2)</f>
        <v>5365.8000000000011</v>
      </c>
      <c r="N3123" s="98">
        <f>IF(OR(E3123="Принадлежности",E3123="Ручной инструмент"),$K$5,IF($K$4=0,0,IFERROR(VLOOKUP(Q3123,LEGEND!$V$4:$W$7,2,0),$K$4)))</f>
        <v>0</v>
      </c>
      <c r="O3123" s="103" t="s">
        <v>20</v>
      </c>
      <c r="P3123" s="102" t="s">
        <v>20</v>
      </c>
      <c r="Q3123" s="102" t="s">
        <v>20</v>
      </c>
      <c r="R3123" s="116" t="s">
        <v>9780</v>
      </c>
      <c r="S3123" s="114" t="s">
        <v>5035</v>
      </c>
      <c r="T3123" s="114">
        <v>200</v>
      </c>
      <c r="U3123" s="114">
        <v>35</v>
      </c>
      <c r="V3123" s="114">
        <v>35</v>
      </c>
      <c r="W3123" s="115">
        <v>0.88</v>
      </c>
    </row>
    <row r="3124" spans="2:23" ht="38.25">
      <c r="B3124" s="95" t="s">
        <v>20807</v>
      </c>
      <c r="C3124" s="95" t="s">
        <v>20</v>
      </c>
      <c r="D3124" s="95" t="s">
        <v>20</v>
      </c>
      <c r="E3124" s="95" t="s">
        <v>17246</v>
      </c>
      <c r="F3124" s="95" t="s">
        <v>17252</v>
      </c>
      <c r="G3124" s="95" t="s">
        <v>17258</v>
      </c>
      <c r="H3124" s="14" t="s">
        <v>20852</v>
      </c>
      <c r="I3124" s="95" t="s">
        <v>9781</v>
      </c>
      <c r="J3124" s="120" t="s">
        <v>15795</v>
      </c>
      <c r="K3124" s="106" t="s">
        <v>9782</v>
      </c>
      <c r="L3124" s="95" t="s">
        <v>9781</v>
      </c>
      <c r="M3124" s="97">
        <f>IF($K$6="с учетом НДС",VLOOKUP('Прайс MILWAUKEE®'!$J3124,'Legend ACC'!$A:$H,8,0)*(1-N3124),VLOOKUP('Прайс MILWAUKEE®'!$J3124,'Legend ACC'!$A:$H,8,0)*(1-N3124)/1.2)</f>
        <v>5207.4000000000005</v>
      </c>
      <c r="N3124" s="98">
        <f>IF(OR(E3124="Принадлежности",E3124="Ручной инструмент"),$K$5,IF($K$4=0,0,IFERROR(VLOOKUP(Q3124,LEGEND!$V$4:$W$7,2,0),$K$4)))</f>
        <v>0</v>
      </c>
      <c r="O3124" s="103" t="s">
        <v>20</v>
      </c>
      <c r="P3124" s="102" t="s">
        <v>20</v>
      </c>
      <c r="Q3124" s="102" t="s">
        <v>20</v>
      </c>
      <c r="R3124" s="116" t="s">
        <v>9783</v>
      </c>
      <c r="S3124" s="114" t="s">
        <v>5035</v>
      </c>
      <c r="T3124" s="114">
        <v>120</v>
      </c>
      <c r="U3124" s="114">
        <v>45</v>
      </c>
      <c r="V3124" s="114">
        <v>45</v>
      </c>
      <c r="W3124" s="115">
        <v>0.93300000000000005</v>
      </c>
    </row>
    <row r="3125" spans="2:23" ht="38.25">
      <c r="B3125" s="95" t="s">
        <v>20807</v>
      </c>
      <c r="C3125" s="95" t="s">
        <v>20</v>
      </c>
      <c r="D3125" s="95" t="s">
        <v>20</v>
      </c>
      <c r="E3125" s="95" t="s">
        <v>17246</v>
      </c>
      <c r="F3125" s="95" t="s">
        <v>17252</v>
      </c>
      <c r="G3125" s="95" t="s">
        <v>17258</v>
      </c>
      <c r="H3125" s="14" t="s">
        <v>20852</v>
      </c>
      <c r="I3125" s="95" t="s">
        <v>9784</v>
      </c>
      <c r="J3125" s="120" t="s">
        <v>15796</v>
      </c>
      <c r="K3125" s="106" t="s">
        <v>9785</v>
      </c>
      <c r="L3125" s="95" t="s">
        <v>9784</v>
      </c>
      <c r="M3125" s="97">
        <f>IF($K$6="с учетом НДС",VLOOKUP('Прайс MILWAUKEE®'!$J3125,'Legend ACC'!$A:$H,8,0)*(1-N3125),VLOOKUP('Прайс MILWAUKEE®'!$J3125,'Legend ACC'!$A:$H,8,0)*(1-N3125)/1.2)</f>
        <v>6355.8000000000011</v>
      </c>
      <c r="N3125" s="98">
        <f>IF(OR(E3125="Принадлежности",E3125="Ручной инструмент"),$K$5,IF($K$4=0,0,IFERROR(VLOOKUP(Q3125,LEGEND!$V$4:$W$7,2,0),$K$4)))</f>
        <v>0</v>
      </c>
      <c r="O3125" s="103" t="s">
        <v>20</v>
      </c>
      <c r="P3125" s="102" t="s">
        <v>20</v>
      </c>
      <c r="Q3125" s="102" t="s">
        <v>20</v>
      </c>
      <c r="R3125" s="116" t="s">
        <v>9786</v>
      </c>
      <c r="S3125" s="114" t="s">
        <v>5035</v>
      </c>
      <c r="T3125" s="114">
        <v>200</v>
      </c>
      <c r="U3125" s="114">
        <v>45</v>
      </c>
      <c r="V3125" s="114">
        <v>45</v>
      </c>
      <c r="W3125" s="115">
        <v>1.1970000000000001</v>
      </c>
    </row>
    <row r="3126" spans="2:23" ht="51">
      <c r="B3126" s="95" t="s">
        <v>20807</v>
      </c>
      <c r="C3126" s="95" t="s">
        <v>20</v>
      </c>
      <c r="D3126" s="95" t="s">
        <v>20</v>
      </c>
      <c r="E3126" s="95" t="s">
        <v>17246</v>
      </c>
      <c r="F3126" s="95" t="s">
        <v>17252</v>
      </c>
      <c r="G3126" s="95" t="s">
        <v>17273</v>
      </c>
      <c r="H3126" s="14" t="s">
        <v>20822</v>
      </c>
      <c r="I3126" s="95" t="s">
        <v>9787</v>
      </c>
      <c r="J3126" s="120" t="s">
        <v>15797</v>
      </c>
      <c r="K3126" s="106" t="s">
        <v>9788</v>
      </c>
      <c r="L3126" s="95" t="s">
        <v>9787</v>
      </c>
      <c r="M3126" s="97">
        <f>IF($K$6="с учетом НДС",VLOOKUP('Прайс MILWAUKEE®'!$J3126,'Legend ACC'!$A:$H,8,0)*(1-N3126),VLOOKUP('Прайс MILWAUKEE®'!$J3126,'Legend ACC'!$A:$H,8,0)*(1-N3126)/1.2)</f>
        <v>24245.100000000002</v>
      </c>
      <c r="N3126" s="98">
        <f>IF(OR(E3126="Принадлежности",E3126="Ручной инструмент"),$K$5,IF($K$4=0,0,IFERROR(VLOOKUP(Q3126,LEGEND!$V$4:$W$7,2,0),$K$4)))</f>
        <v>0</v>
      </c>
      <c r="O3126" s="103" t="s">
        <v>20</v>
      </c>
      <c r="P3126" s="102" t="s">
        <v>20</v>
      </c>
      <c r="Q3126" s="102" t="s">
        <v>20</v>
      </c>
      <c r="R3126" s="116" t="s">
        <v>9789</v>
      </c>
      <c r="S3126" s="114" t="s">
        <v>5081</v>
      </c>
      <c r="T3126" s="114">
        <v>550</v>
      </c>
      <c r="U3126" s="114">
        <v>200</v>
      </c>
      <c r="V3126" s="114">
        <v>190</v>
      </c>
      <c r="W3126" s="115">
        <v>7.1619999999999999</v>
      </c>
    </row>
    <row r="3127" spans="2:23" ht="38.25">
      <c r="B3127" s="95" t="s">
        <v>20807</v>
      </c>
      <c r="C3127" s="95" t="s">
        <v>20</v>
      </c>
      <c r="D3127" s="95" t="s">
        <v>20</v>
      </c>
      <c r="E3127" s="95" t="s">
        <v>17246</v>
      </c>
      <c r="F3127" s="95" t="s">
        <v>17268</v>
      </c>
      <c r="G3127" s="95" t="s">
        <v>17306</v>
      </c>
      <c r="H3127" s="14" t="s">
        <v>20842</v>
      </c>
      <c r="I3127" s="95" t="s">
        <v>9790</v>
      </c>
      <c r="J3127" s="120" t="s">
        <v>15798</v>
      </c>
      <c r="K3127" s="106" t="s">
        <v>9791</v>
      </c>
      <c r="L3127" s="95" t="s">
        <v>9790</v>
      </c>
      <c r="M3127" s="97">
        <f>IF($K$6="с учетом НДС",VLOOKUP('Прайс MILWAUKEE®'!$J3127,'Legend ACC'!$A:$H,8,0)*(1-N3127),VLOOKUP('Прайс MILWAUKEE®'!$J3127,'Legend ACC'!$A:$H,8,0)*(1-N3127)/1.2)</f>
        <v>1408</v>
      </c>
      <c r="N3127" s="98">
        <f>IF(OR(E3127="Принадлежности",E3127="Ручной инструмент"),$K$5,IF($K$4=0,0,IFERROR(VLOOKUP(Q3127,LEGEND!$V$4:$W$7,2,0),$K$4)))</f>
        <v>0</v>
      </c>
      <c r="O3127" s="103" t="s">
        <v>20</v>
      </c>
      <c r="P3127" s="102" t="s">
        <v>20</v>
      </c>
      <c r="Q3127" s="102" t="s">
        <v>20</v>
      </c>
      <c r="R3127" s="116" t="s">
        <v>9792</v>
      </c>
      <c r="S3127" s="114" t="s">
        <v>964</v>
      </c>
      <c r="T3127" s="114">
        <v>250</v>
      </c>
      <c r="U3127" s="114">
        <v>190</v>
      </c>
      <c r="V3127" s="114">
        <v>50</v>
      </c>
      <c r="W3127" s="115">
        <v>0.5</v>
      </c>
    </row>
    <row r="3128" spans="2:23" ht="51">
      <c r="B3128" s="95" t="s">
        <v>20807</v>
      </c>
      <c r="C3128" s="95" t="s">
        <v>20</v>
      </c>
      <c r="D3128" s="95" t="s">
        <v>20</v>
      </c>
      <c r="E3128" s="95" t="s">
        <v>17246</v>
      </c>
      <c r="F3128" s="95" t="s">
        <v>17252</v>
      </c>
      <c r="G3128" s="95" t="s">
        <v>17273</v>
      </c>
      <c r="H3128" s="14" t="s">
        <v>20822</v>
      </c>
      <c r="I3128" s="95" t="s">
        <v>9793</v>
      </c>
      <c r="J3128" s="120" t="s">
        <v>15799</v>
      </c>
      <c r="K3128" s="106" t="s">
        <v>9794</v>
      </c>
      <c r="L3128" s="95" t="s">
        <v>9793</v>
      </c>
      <c r="M3128" s="97">
        <f>IF($K$6="с учетом НДС",VLOOKUP('Прайс MILWAUKEE®'!$J3128,'Legend ACC'!$A:$H,8,0)*(1-N3128),VLOOKUP('Прайс MILWAUKEE®'!$J3128,'Legend ACC'!$A:$H,8,0)*(1-N3128)/1.2)</f>
        <v>4009.5</v>
      </c>
      <c r="N3128" s="98">
        <f>IF(OR(E3128="Принадлежности",E3128="Ручной инструмент"),$K$5,IF($K$4=0,0,IFERROR(VLOOKUP(Q3128,LEGEND!$V$4:$W$7,2,0),$K$4)))</f>
        <v>0</v>
      </c>
      <c r="O3128" s="103" t="s">
        <v>20</v>
      </c>
      <c r="P3128" s="102" t="s">
        <v>20</v>
      </c>
      <c r="Q3128" s="102" t="s">
        <v>20</v>
      </c>
      <c r="R3128" s="116" t="s">
        <v>9795</v>
      </c>
      <c r="S3128" s="114" t="s">
        <v>5081</v>
      </c>
      <c r="T3128" s="114">
        <v>380</v>
      </c>
      <c r="U3128" s="114">
        <v>55</v>
      </c>
      <c r="V3128" s="114">
        <v>55</v>
      </c>
      <c r="W3128" s="115">
        <v>0.15</v>
      </c>
    </row>
    <row r="3129" spans="2:23" ht="51">
      <c r="B3129" s="95" t="s">
        <v>20807</v>
      </c>
      <c r="C3129" s="95" t="s">
        <v>20</v>
      </c>
      <c r="D3129" s="95" t="s">
        <v>20</v>
      </c>
      <c r="E3129" s="95" t="s">
        <v>17246</v>
      </c>
      <c r="F3129" s="95" t="s">
        <v>17252</v>
      </c>
      <c r="G3129" s="95" t="s">
        <v>17273</v>
      </c>
      <c r="H3129" s="14" t="s">
        <v>20822</v>
      </c>
      <c r="I3129" s="95" t="s">
        <v>9796</v>
      </c>
      <c r="J3129" s="120" t="s">
        <v>15800</v>
      </c>
      <c r="K3129" s="106" t="s">
        <v>9797</v>
      </c>
      <c r="L3129" s="95" t="s">
        <v>9796</v>
      </c>
      <c r="M3129" s="97">
        <f>IF($K$6="с учетом НДС",VLOOKUP('Прайс MILWAUKEE®'!$J3129,'Legend ACC'!$A:$H,8,0)*(1-N3129),VLOOKUP('Прайс MILWAUKEE®'!$J3129,'Legend ACC'!$A:$H,8,0)*(1-N3129)/1.2)</f>
        <v>4009.5</v>
      </c>
      <c r="N3129" s="98">
        <f>IF(OR(E3129="Принадлежности",E3129="Ручной инструмент"),$K$5,IF($K$4=0,0,IFERROR(VLOOKUP(Q3129,LEGEND!$V$4:$W$7,2,0),$K$4)))</f>
        <v>0</v>
      </c>
      <c r="O3129" s="103" t="s">
        <v>20</v>
      </c>
      <c r="P3129" s="102" t="s">
        <v>20</v>
      </c>
      <c r="Q3129" s="102" t="s">
        <v>20</v>
      </c>
      <c r="R3129" s="116" t="s">
        <v>9798</v>
      </c>
      <c r="S3129" s="114" t="s">
        <v>5081</v>
      </c>
      <c r="T3129" s="114">
        <v>265</v>
      </c>
      <c r="U3129" s="114">
        <v>200</v>
      </c>
      <c r="V3129" s="114">
        <v>10</v>
      </c>
      <c r="W3129" s="115">
        <v>0.2</v>
      </c>
    </row>
    <row r="3130" spans="2:23" ht="51">
      <c r="B3130" s="95" t="s">
        <v>20807</v>
      </c>
      <c r="C3130" s="95" t="s">
        <v>20</v>
      </c>
      <c r="D3130" s="95" t="s">
        <v>20</v>
      </c>
      <c r="E3130" s="95" t="s">
        <v>17246</v>
      </c>
      <c r="F3130" s="95" t="s">
        <v>17252</v>
      </c>
      <c r="G3130" s="95" t="s">
        <v>17273</v>
      </c>
      <c r="H3130" s="14" t="s">
        <v>20822</v>
      </c>
      <c r="I3130" s="95" t="s">
        <v>9799</v>
      </c>
      <c r="J3130" s="120" t="s">
        <v>15801</v>
      </c>
      <c r="K3130" s="106" t="s">
        <v>9800</v>
      </c>
      <c r="L3130" s="95" t="s">
        <v>9799</v>
      </c>
      <c r="M3130" s="97">
        <f>IF($K$6="с учетом НДС",VLOOKUP('Прайс MILWAUKEE®'!$J3130,'Legend ACC'!$A:$H,8,0)*(1-N3130),VLOOKUP('Прайс MILWAUKEE®'!$J3130,'Legend ACC'!$A:$H,8,0)*(1-N3130)/1.2)</f>
        <v>4158</v>
      </c>
      <c r="N3130" s="98">
        <f>IF(OR(E3130="Принадлежности",E3130="Ручной инструмент"),$K$5,IF($K$4=0,0,IFERROR(VLOOKUP(Q3130,LEGEND!$V$4:$W$7,2,0),$K$4)))</f>
        <v>0</v>
      </c>
      <c r="O3130" s="103" t="s">
        <v>20</v>
      </c>
      <c r="P3130" s="102" t="s">
        <v>20</v>
      </c>
      <c r="Q3130" s="102" t="s">
        <v>20</v>
      </c>
      <c r="R3130" s="116" t="s">
        <v>9801</v>
      </c>
      <c r="S3130" s="114" t="s">
        <v>5081</v>
      </c>
      <c r="T3130" s="114">
        <v>380</v>
      </c>
      <c r="U3130" s="114">
        <v>55</v>
      </c>
      <c r="V3130" s="114">
        <v>55</v>
      </c>
      <c r="W3130" s="115">
        <v>0.34</v>
      </c>
    </row>
    <row r="3131" spans="2:23" ht="51">
      <c r="B3131" s="95" t="s">
        <v>20807</v>
      </c>
      <c r="C3131" s="95" t="s">
        <v>20</v>
      </c>
      <c r="D3131" s="95" t="s">
        <v>20</v>
      </c>
      <c r="E3131" s="95" t="s">
        <v>17246</v>
      </c>
      <c r="F3131" s="95" t="s">
        <v>17252</v>
      </c>
      <c r="G3131" s="95" t="s">
        <v>17273</v>
      </c>
      <c r="H3131" s="14" t="s">
        <v>20822</v>
      </c>
      <c r="I3131" s="95" t="s">
        <v>9802</v>
      </c>
      <c r="J3131" s="120" t="s">
        <v>15802</v>
      </c>
      <c r="K3131" s="106" t="s">
        <v>9803</v>
      </c>
      <c r="L3131" s="95" t="s">
        <v>9802</v>
      </c>
      <c r="M3131" s="97">
        <f>IF($K$6="с учетом НДС",VLOOKUP('Прайс MILWAUKEE®'!$J3131,'Legend ACC'!$A:$H,8,0)*(1-N3131),VLOOKUP('Прайс MILWAUKEE®'!$J3131,'Legend ACC'!$A:$H,8,0)*(1-N3131)/1.2)</f>
        <v>4296.6000000000004</v>
      </c>
      <c r="N3131" s="98">
        <f>IF(OR(E3131="Принадлежности",E3131="Ручной инструмент"),$K$5,IF($K$4=0,0,IFERROR(VLOOKUP(Q3131,LEGEND!$V$4:$W$7,2,0),$K$4)))</f>
        <v>0</v>
      </c>
      <c r="O3131" s="103" t="s">
        <v>20</v>
      </c>
      <c r="P3131" s="102" t="s">
        <v>20</v>
      </c>
      <c r="Q3131" s="102" t="s">
        <v>20</v>
      </c>
      <c r="R3131" s="116" t="s">
        <v>9804</v>
      </c>
      <c r="S3131" s="114" t="s">
        <v>5081</v>
      </c>
      <c r="T3131" s="114">
        <v>380</v>
      </c>
      <c r="U3131" s="114">
        <v>55</v>
      </c>
      <c r="V3131" s="114">
        <v>55</v>
      </c>
      <c r="W3131" s="115">
        <v>0.34</v>
      </c>
    </row>
    <row r="3132" spans="2:23" ht="51">
      <c r="B3132" s="95" t="s">
        <v>20807</v>
      </c>
      <c r="C3132" s="95" t="s">
        <v>20</v>
      </c>
      <c r="D3132" s="95" t="s">
        <v>20</v>
      </c>
      <c r="E3132" s="95" t="s">
        <v>17246</v>
      </c>
      <c r="F3132" s="95" t="s">
        <v>17252</v>
      </c>
      <c r="G3132" s="95" t="s">
        <v>17273</v>
      </c>
      <c r="H3132" s="14" t="s">
        <v>20822</v>
      </c>
      <c r="I3132" s="95" t="s">
        <v>9805</v>
      </c>
      <c r="J3132" s="120" t="s">
        <v>15803</v>
      </c>
      <c r="K3132" s="106" t="s">
        <v>9806</v>
      </c>
      <c r="L3132" s="95" t="s">
        <v>9805</v>
      </c>
      <c r="M3132" s="97">
        <f>IF($K$6="с учетом НДС",VLOOKUP('Прайс MILWAUKEE®'!$J3132,'Legend ACC'!$A:$H,8,0)*(1-N3132),VLOOKUP('Прайс MILWAUKEE®'!$J3132,'Legend ACC'!$A:$H,8,0)*(1-N3132)/1.2)</f>
        <v>4296.6000000000004</v>
      </c>
      <c r="N3132" s="98">
        <f>IF(OR(E3132="Принадлежности",E3132="Ручной инструмент"),$K$5,IF($K$4=0,0,IFERROR(VLOOKUP(Q3132,LEGEND!$V$4:$W$7,2,0),$K$4)))</f>
        <v>0</v>
      </c>
      <c r="O3132" s="103" t="s">
        <v>20</v>
      </c>
      <c r="P3132" s="102" t="s">
        <v>20</v>
      </c>
      <c r="Q3132" s="102" t="s">
        <v>20</v>
      </c>
      <c r="R3132" s="116" t="s">
        <v>9807</v>
      </c>
      <c r="S3132" s="114" t="s">
        <v>5081</v>
      </c>
      <c r="T3132" s="114">
        <v>380</v>
      </c>
      <c r="U3132" s="114">
        <v>55</v>
      </c>
      <c r="V3132" s="114">
        <v>55</v>
      </c>
      <c r="W3132" s="115">
        <v>0.28000000000000003</v>
      </c>
    </row>
    <row r="3133" spans="2:23" ht="51">
      <c r="B3133" s="95" t="s">
        <v>20807</v>
      </c>
      <c r="C3133" s="95" t="s">
        <v>20</v>
      </c>
      <c r="D3133" s="95" t="s">
        <v>20</v>
      </c>
      <c r="E3133" s="95" t="s">
        <v>17246</v>
      </c>
      <c r="F3133" s="95" t="s">
        <v>17252</v>
      </c>
      <c r="G3133" s="95" t="s">
        <v>17273</v>
      </c>
      <c r="H3133" s="14" t="s">
        <v>20822</v>
      </c>
      <c r="I3133" s="95" t="s">
        <v>9808</v>
      </c>
      <c r="J3133" s="120" t="s">
        <v>15804</v>
      </c>
      <c r="K3133" s="106" t="s">
        <v>9809</v>
      </c>
      <c r="L3133" s="95" t="s">
        <v>9808</v>
      </c>
      <c r="M3133" s="97">
        <f>IF($K$6="с учетом НДС",VLOOKUP('Прайс MILWAUKEE®'!$J3133,'Legend ACC'!$A:$H,8,0)*(1-N3133),VLOOKUP('Прайс MILWAUKEE®'!$J3133,'Legend ACC'!$A:$H,8,0)*(1-N3133)/1.2)</f>
        <v>4583.7</v>
      </c>
      <c r="N3133" s="98">
        <f>IF(OR(E3133="Принадлежности",E3133="Ручной инструмент"),$K$5,IF($K$4=0,0,IFERROR(VLOOKUP(Q3133,LEGEND!$V$4:$W$7,2,0),$K$4)))</f>
        <v>0</v>
      </c>
      <c r="O3133" s="103" t="s">
        <v>20</v>
      </c>
      <c r="P3133" s="102" t="s">
        <v>20</v>
      </c>
      <c r="Q3133" s="102" t="s">
        <v>20</v>
      </c>
      <c r="R3133" s="116" t="s">
        <v>9810</v>
      </c>
      <c r="S3133" s="114" t="s">
        <v>5081</v>
      </c>
      <c r="T3133" s="114">
        <v>380</v>
      </c>
      <c r="U3133" s="114">
        <v>55</v>
      </c>
      <c r="V3133" s="114">
        <v>55</v>
      </c>
      <c r="W3133" s="115">
        <v>0.3</v>
      </c>
    </row>
    <row r="3134" spans="2:23" ht="51">
      <c r="B3134" s="95" t="s">
        <v>20807</v>
      </c>
      <c r="C3134" s="95" t="s">
        <v>20</v>
      </c>
      <c r="D3134" s="95" t="s">
        <v>20</v>
      </c>
      <c r="E3134" s="95" t="s">
        <v>17246</v>
      </c>
      <c r="F3134" s="95" t="s">
        <v>17252</v>
      </c>
      <c r="G3134" s="95" t="s">
        <v>17273</v>
      </c>
      <c r="H3134" s="14" t="s">
        <v>20822</v>
      </c>
      <c r="I3134" s="95" t="s">
        <v>9811</v>
      </c>
      <c r="J3134" s="120" t="s">
        <v>15805</v>
      </c>
      <c r="K3134" s="106" t="s">
        <v>9812</v>
      </c>
      <c r="L3134" s="95" t="s">
        <v>9811</v>
      </c>
      <c r="M3134" s="97">
        <f>IF($K$6="с учетом НДС",VLOOKUP('Прайс MILWAUKEE®'!$J3134,'Legend ACC'!$A:$H,8,0)*(1-N3134),VLOOKUP('Прайс MILWAUKEE®'!$J3134,'Legend ACC'!$A:$H,8,0)*(1-N3134)/1.2)</f>
        <v>4583.7</v>
      </c>
      <c r="N3134" s="98">
        <f>IF(OR(E3134="Принадлежности",E3134="Ручной инструмент"),$K$5,IF($K$4=0,0,IFERROR(VLOOKUP(Q3134,LEGEND!$V$4:$W$7,2,0),$K$4)))</f>
        <v>0</v>
      </c>
      <c r="O3134" s="103" t="s">
        <v>20</v>
      </c>
      <c r="P3134" s="102" t="s">
        <v>20</v>
      </c>
      <c r="Q3134" s="102" t="s">
        <v>20</v>
      </c>
      <c r="R3134" s="116" t="s">
        <v>9813</v>
      </c>
      <c r="S3134" s="114" t="s">
        <v>5081</v>
      </c>
      <c r="T3134" s="114">
        <v>380</v>
      </c>
      <c r="U3134" s="114">
        <v>55</v>
      </c>
      <c r="V3134" s="114">
        <v>55</v>
      </c>
      <c r="W3134" s="115">
        <v>0.4</v>
      </c>
    </row>
    <row r="3135" spans="2:23" ht="51">
      <c r="B3135" s="95" t="s">
        <v>20807</v>
      </c>
      <c r="C3135" s="95" t="s">
        <v>20</v>
      </c>
      <c r="D3135" s="95" t="s">
        <v>20</v>
      </c>
      <c r="E3135" s="95" t="s">
        <v>17246</v>
      </c>
      <c r="F3135" s="95" t="s">
        <v>17252</v>
      </c>
      <c r="G3135" s="95" t="s">
        <v>17273</v>
      </c>
      <c r="H3135" s="14" t="s">
        <v>20822</v>
      </c>
      <c r="I3135" s="95" t="s">
        <v>9814</v>
      </c>
      <c r="J3135" s="120" t="s">
        <v>15806</v>
      </c>
      <c r="K3135" s="106" t="s">
        <v>9815</v>
      </c>
      <c r="L3135" s="95" t="s">
        <v>9814</v>
      </c>
      <c r="M3135" s="97">
        <f>IF($K$6="с учетом НДС",VLOOKUP('Прайс MILWAUKEE®'!$J3135,'Legend ACC'!$A:$H,8,0)*(1-N3135),VLOOKUP('Прайс MILWAUKEE®'!$J3135,'Legend ACC'!$A:$H,8,0)*(1-N3135)/1.2)</f>
        <v>4870.8</v>
      </c>
      <c r="N3135" s="98">
        <f>IF(OR(E3135="Принадлежности",E3135="Ручной инструмент"),$K$5,IF($K$4=0,0,IFERROR(VLOOKUP(Q3135,LEGEND!$V$4:$W$7,2,0),$K$4)))</f>
        <v>0</v>
      </c>
      <c r="O3135" s="103" t="s">
        <v>20</v>
      </c>
      <c r="P3135" s="102" t="s">
        <v>20</v>
      </c>
      <c r="Q3135" s="102" t="s">
        <v>20</v>
      </c>
      <c r="R3135" s="116" t="s">
        <v>9816</v>
      </c>
      <c r="S3135" s="114" t="s">
        <v>5081</v>
      </c>
      <c r="T3135" s="114">
        <v>380</v>
      </c>
      <c r="U3135" s="114">
        <v>55</v>
      </c>
      <c r="V3135" s="114">
        <v>55</v>
      </c>
      <c r="W3135" s="115">
        <v>0.33</v>
      </c>
    </row>
    <row r="3136" spans="2:23" ht="51">
      <c r="B3136" s="95" t="s">
        <v>20807</v>
      </c>
      <c r="C3136" s="95" t="s">
        <v>20</v>
      </c>
      <c r="D3136" s="95" t="s">
        <v>20</v>
      </c>
      <c r="E3136" s="95" t="s">
        <v>17246</v>
      </c>
      <c r="F3136" s="95" t="s">
        <v>17252</v>
      </c>
      <c r="G3136" s="95" t="s">
        <v>17273</v>
      </c>
      <c r="H3136" s="14" t="s">
        <v>20822</v>
      </c>
      <c r="I3136" s="95" t="s">
        <v>9817</v>
      </c>
      <c r="J3136" s="120" t="s">
        <v>15807</v>
      </c>
      <c r="K3136" s="106" t="s">
        <v>9818</v>
      </c>
      <c r="L3136" s="95" t="s">
        <v>9817</v>
      </c>
      <c r="M3136" s="97">
        <f>IF($K$6="с учетом НДС",VLOOKUP('Прайс MILWAUKEE®'!$J3136,'Legend ACC'!$A:$H,8,0)*(1-N3136),VLOOKUP('Прайс MILWAUKEE®'!$J3136,'Legend ACC'!$A:$H,8,0)*(1-N3136)/1.2)</f>
        <v>4870.8</v>
      </c>
      <c r="N3136" s="98">
        <f>IF(OR(E3136="Принадлежности",E3136="Ручной инструмент"),$K$5,IF($K$4=0,0,IFERROR(VLOOKUP(Q3136,LEGEND!$V$4:$W$7,2,0),$K$4)))</f>
        <v>0</v>
      </c>
      <c r="O3136" s="103" t="s">
        <v>20</v>
      </c>
      <c r="P3136" s="102" t="s">
        <v>20</v>
      </c>
      <c r="Q3136" s="102" t="s">
        <v>20</v>
      </c>
      <c r="R3136" s="116" t="s">
        <v>9819</v>
      </c>
      <c r="S3136" s="114" t="s">
        <v>5081</v>
      </c>
      <c r="T3136" s="114">
        <v>380</v>
      </c>
      <c r="U3136" s="114">
        <v>55</v>
      </c>
      <c r="V3136" s="114">
        <v>55</v>
      </c>
      <c r="W3136" s="115">
        <v>0.42</v>
      </c>
    </row>
    <row r="3137" spans="2:23" ht="51">
      <c r="B3137" s="95" t="s">
        <v>20807</v>
      </c>
      <c r="C3137" s="95" t="s">
        <v>20</v>
      </c>
      <c r="D3137" s="95" t="s">
        <v>20</v>
      </c>
      <c r="E3137" s="95" t="s">
        <v>17246</v>
      </c>
      <c r="F3137" s="95" t="s">
        <v>17252</v>
      </c>
      <c r="G3137" s="95" t="s">
        <v>17273</v>
      </c>
      <c r="H3137" s="14" t="s">
        <v>20822</v>
      </c>
      <c r="I3137" s="95" t="s">
        <v>9820</v>
      </c>
      <c r="J3137" s="120" t="s">
        <v>15808</v>
      </c>
      <c r="K3137" s="106" t="s">
        <v>9821</v>
      </c>
      <c r="L3137" s="95" t="s">
        <v>9820</v>
      </c>
      <c r="M3137" s="97">
        <f>IF($K$6="с учетом НДС",VLOOKUP('Прайс MILWAUKEE®'!$J3137,'Legend ACC'!$A:$H,8,0)*(1-N3137),VLOOKUP('Прайс MILWAUKEE®'!$J3137,'Legend ACC'!$A:$H,8,0)*(1-N3137)/1.2)</f>
        <v>5445.0000000000009</v>
      </c>
      <c r="N3137" s="98">
        <f>IF(OR(E3137="Принадлежности",E3137="Ручной инструмент"),$K$5,IF($K$4=0,0,IFERROR(VLOOKUP(Q3137,LEGEND!$V$4:$W$7,2,0),$K$4)))</f>
        <v>0</v>
      </c>
      <c r="O3137" s="103" t="s">
        <v>20</v>
      </c>
      <c r="P3137" s="102" t="s">
        <v>20</v>
      </c>
      <c r="Q3137" s="102" t="s">
        <v>20</v>
      </c>
      <c r="R3137" s="116" t="s">
        <v>9822</v>
      </c>
      <c r="S3137" s="114" t="s">
        <v>5081</v>
      </c>
      <c r="T3137" s="114">
        <v>380</v>
      </c>
      <c r="U3137" s="114">
        <v>55</v>
      </c>
      <c r="V3137" s="114">
        <v>55</v>
      </c>
      <c r="W3137" s="115">
        <v>0.46</v>
      </c>
    </row>
    <row r="3138" spans="2:23" ht="51">
      <c r="B3138" s="95" t="s">
        <v>20807</v>
      </c>
      <c r="C3138" s="95" t="s">
        <v>20</v>
      </c>
      <c r="D3138" s="95" t="s">
        <v>20</v>
      </c>
      <c r="E3138" s="95" t="s">
        <v>17246</v>
      </c>
      <c r="F3138" s="95" t="s">
        <v>17252</v>
      </c>
      <c r="G3138" s="95" t="s">
        <v>17273</v>
      </c>
      <c r="H3138" s="14" t="s">
        <v>20822</v>
      </c>
      <c r="I3138" s="95" t="s">
        <v>9823</v>
      </c>
      <c r="J3138" s="120" t="s">
        <v>15809</v>
      </c>
      <c r="K3138" s="106" t="s">
        <v>9824</v>
      </c>
      <c r="L3138" s="95" t="s">
        <v>9823</v>
      </c>
      <c r="M3138" s="97">
        <f>IF($K$6="с учетом НДС",VLOOKUP('Прайс MILWAUKEE®'!$J3138,'Legend ACC'!$A:$H,8,0)*(1-N3138),VLOOKUP('Прайс MILWAUKEE®'!$J3138,'Legend ACC'!$A:$H,8,0)*(1-N3138)/1.2)</f>
        <v>5732.1000000000013</v>
      </c>
      <c r="N3138" s="98">
        <f>IF(OR(E3138="Принадлежности",E3138="Ручной инструмент"),$K$5,IF($K$4=0,0,IFERROR(VLOOKUP(Q3138,LEGEND!$V$4:$W$7,2,0),$K$4)))</f>
        <v>0</v>
      </c>
      <c r="O3138" s="103" t="s">
        <v>20</v>
      </c>
      <c r="P3138" s="102" t="s">
        <v>20</v>
      </c>
      <c r="Q3138" s="102" t="s">
        <v>20</v>
      </c>
      <c r="R3138" s="116" t="s">
        <v>9825</v>
      </c>
      <c r="S3138" s="114" t="s">
        <v>5081</v>
      </c>
      <c r="T3138" s="114">
        <v>380</v>
      </c>
      <c r="U3138" s="114">
        <v>55</v>
      </c>
      <c r="V3138" s="114">
        <v>55</v>
      </c>
      <c r="W3138" s="115">
        <v>0.48</v>
      </c>
    </row>
    <row r="3139" spans="2:23" ht="51">
      <c r="B3139" s="95" t="s">
        <v>20807</v>
      </c>
      <c r="C3139" s="95" t="s">
        <v>20</v>
      </c>
      <c r="D3139" s="95" t="s">
        <v>20</v>
      </c>
      <c r="E3139" s="95" t="s">
        <v>17246</v>
      </c>
      <c r="F3139" s="95" t="s">
        <v>17252</v>
      </c>
      <c r="G3139" s="95" t="s">
        <v>17273</v>
      </c>
      <c r="H3139" s="14" t="s">
        <v>20822</v>
      </c>
      <c r="I3139" s="95" t="s">
        <v>9826</v>
      </c>
      <c r="J3139" s="120" t="s">
        <v>15810</v>
      </c>
      <c r="K3139" s="106" t="s">
        <v>9827</v>
      </c>
      <c r="L3139" s="95" t="s">
        <v>9826</v>
      </c>
      <c r="M3139" s="97">
        <f>IF($K$6="с учетом НДС",VLOOKUP('Прайс MILWAUKEE®'!$J3139,'Legend ACC'!$A:$H,8,0)*(1-N3139),VLOOKUP('Прайс MILWAUKEE®'!$J3139,'Legend ACC'!$A:$H,8,0)*(1-N3139)/1.2)</f>
        <v>6306.3000000000011</v>
      </c>
      <c r="N3139" s="98">
        <f>IF(OR(E3139="Принадлежности",E3139="Ручной инструмент"),$K$5,IF($K$4=0,0,IFERROR(VLOOKUP(Q3139,LEGEND!$V$4:$W$7,2,0),$K$4)))</f>
        <v>0</v>
      </c>
      <c r="O3139" s="103" t="s">
        <v>20</v>
      </c>
      <c r="P3139" s="102" t="s">
        <v>20</v>
      </c>
      <c r="Q3139" s="102" t="s">
        <v>20</v>
      </c>
      <c r="R3139" s="116" t="s">
        <v>9828</v>
      </c>
      <c r="S3139" s="114" t="s">
        <v>5081</v>
      </c>
      <c r="T3139" s="114">
        <v>380</v>
      </c>
      <c r="U3139" s="114">
        <v>55</v>
      </c>
      <c r="V3139" s="114">
        <v>55</v>
      </c>
      <c r="W3139" s="115">
        <v>0.5</v>
      </c>
    </row>
    <row r="3140" spans="2:23" ht="51">
      <c r="B3140" s="95" t="s">
        <v>20807</v>
      </c>
      <c r="C3140" s="95" t="s">
        <v>20</v>
      </c>
      <c r="D3140" s="95" t="s">
        <v>20</v>
      </c>
      <c r="E3140" s="95" t="s">
        <v>17246</v>
      </c>
      <c r="F3140" s="95" t="s">
        <v>17252</v>
      </c>
      <c r="G3140" s="95" t="s">
        <v>17273</v>
      </c>
      <c r="H3140" s="14" t="s">
        <v>20822</v>
      </c>
      <c r="I3140" s="95" t="s">
        <v>9829</v>
      </c>
      <c r="J3140" s="120" t="s">
        <v>15811</v>
      </c>
      <c r="K3140" s="106" t="s">
        <v>9830</v>
      </c>
      <c r="L3140" s="95" t="s">
        <v>9829</v>
      </c>
      <c r="M3140" s="97">
        <f>IF($K$6="с учетом НДС",VLOOKUP('Прайс MILWAUKEE®'!$J3140,'Legend ACC'!$A:$H,8,0)*(1-N3140),VLOOKUP('Прайс MILWAUKEE®'!$J3140,'Legend ACC'!$A:$H,8,0)*(1-N3140)/1.2)</f>
        <v>6870.6000000000013</v>
      </c>
      <c r="N3140" s="98">
        <f>IF(OR(E3140="Принадлежности",E3140="Ручной инструмент"),$K$5,IF($K$4=0,0,IFERROR(VLOOKUP(Q3140,LEGEND!$V$4:$W$7,2,0),$K$4)))</f>
        <v>0</v>
      </c>
      <c r="O3140" s="103" t="s">
        <v>20</v>
      </c>
      <c r="P3140" s="102" t="s">
        <v>20</v>
      </c>
      <c r="Q3140" s="102" t="s">
        <v>20</v>
      </c>
      <c r="R3140" s="116" t="s">
        <v>9831</v>
      </c>
      <c r="S3140" s="114" t="s">
        <v>5081</v>
      </c>
      <c r="T3140" s="114">
        <v>380</v>
      </c>
      <c r="U3140" s="114">
        <v>55</v>
      </c>
      <c r="V3140" s="114">
        <v>55</v>
      </c>
      <c r="W3140" s="115">
        <v>0.44</v>
      </c>
    </row>
    <row r="3141" spans="2:23" ht="51">
      <c r="B3141" s="95" t="s">
        <v>20807</v>
      </c>
      <c r="C3141" s="95" t="s">
        <v>20</v>
      </c>
      <c r="D3141" s="95" t="s">
        <v>20</v>
      </c>
      <c r="E3141" s="95" t="s">
        <v>17246</v>
      </c>
      <c r="F3141" s="95" t="s">
        <v>17252</v>
      </c>
      <c r="G3141" s="95" t="s">
        <v>17273</v>
      </c>
      <c r="H3141" s="14" t="s">
        <v>20822</v>
      </c>
      <c r="I3141" s="95" t="s">
        <v>9832</v>
      </c>
      <c r="J3141" s="120" t="s">
        <v>15812</v>
      </c>
      <c r="K3141" s="106" t="s">
        <v>9833</v>
      </c>
      <c r="L3141" s="95" t="s">
        <v>9832</v>
      </c>
      <c r="M3141" s="97">
        <f>IF($K$6="с учетом НДС",VLOOKUP('Прайс MILWAUKEE®'!$J3141,'Legend ACC'!$A:$H,8,0)*(1-N3141),VLOOKUP('Прайс MILWAUKEE®'!$J3141,'Legend ACC'!$A:$H,8,0)*(1-N3141)/1.2)</f>
        <v>7731.9000000000005</v>
      </c>
      <c r="N3141" s="98">
        <f>IF(OR(E3141="Принадлежности",E3141="Ручной инструмент"),$K$5,IF($K$4=0,0,IFERROR(VLOOKUP(Q3141,LEGEND!$V$4:$W$7,2,0),$K$4)))</f>
        <v>0</v>
      </c>
      <c r="O3141" s="103" t="s">
        <v>20</v>
      </c>
      <c r="P3141" s="102" t="s">
        <v>20</v>
      </c>
      <c r="Q3141" s="102" t="s">
        <v>20</v>
      </c>
      <c r="R3141" s="116" t="s">
        <v>9834</v>
      </c>
      <c r="S3141" s="114" t="s">
        <v>5081</v>
      </c>
      <c r="T3141" s="114">
        <v>380</v>
      </c>
      <c r="U3141" s="114">
        <v>55</v>
      </c>
      <c r="V3141" s="114">
        <v>55</v>
      </c>
      <c r="W3141" s="115">
        <v>0.47</v>
      </c>
    </row>
    <row r="3142" spans="2:23" ht="51">
      <c r="B3142" s="95" t="s">
        <v>20807</v>
      </c>
      <c r="C3142" s="95" t="s">
        <v>20</v>
      </c>
      <c r="D3142" s="95" t="s">
        <v>20</v>
      </c>
      <c r="E3142" s="95" t="s">
        <v>17246</v>
      </c>
      <c r="F3142" s="95" t="s">
        <v>17252</v>
      </c>
      <c r="G3142" s="95" t="s">
        <v>17273</v>
      </c>
      <c r="H3142" s="14" t="s">
        <v>20822</v>
      </c>
      <c r="I3142" s="95" t="s">
        <v>9835</v>
      </c>
      <c r="J3142" s="120" t="s">
        <v>15813</v>
      </c>
      <c r="K3142" s="106" t="s">
        <v>9836</v>
      </c>
      <c r="L3142" s="95" t="s">
        <v>9835</v>
      </c>
      <c r="M3142" s="97">
        <f>IF($K$6="с учетом НДС",VLOOKUP('Прайс MILWAUKEE®'!$J3142,'Legend ACC'!$A:$H,8,0)*(1-N3142),VLOOKUP('Прайс MILWAUKEE®'!$J3142,'Legend ACC'!$A:$H,8,0)*(1-N3142)/1.2)</f>
        <v>8593.2000000000007</v>
      </c>
      <c r="N3142" s="98">
        <f>IF(OR(E3142="Принадлежности",E3142="Ручной инструмент"),$K$5,IF($K$4=0,0,IFERROR(VLOOKUP(Q3142,LEGEND!$V$4:$W$7,2,0),$K$4)))</f>
        <v>0</v>
      </c>
      <c r="O3142" s="103" t="s">
        <v>20</v>
      </c>
      <c r="P3142" s="102" t="s">
        <v>20</v>
      </c>
      <c r="Q3142" s="102" t="s">
        <v>20</v>
      </c>
      <c r="R3142" s="116" t="s">
        <v>9837</v>
      </c>
      <c r="S3142" s="114" t="s">
        <v>5081</v>
      </c>
      <c r="T3142" s="114">
        <v>380</v>
      </c>
      <c r="U3142" s="114">
        <v>55</v>
      </c>
      <c r="V3142" s="114">
        <v>55</v>
      </c>
      <c r="W3142" s="115">
        <v>0.5</v>
      </c>
    </row>
    <row r="3143" spans="2:23" ht="51">
      <c r="B3143" s="95" t="s">
        <v>20807</v>
      </c>
      <c r="C3143" s="95" t="s">
        <v>20</v>
      </c>
      <c r="D3143" s="95" t="s">
        <v>20</v>
      </c>
      <c r="E3143" s="95" t="s">
        <v>17246</v>
      </c>
      <c r="F3143" s="95" t="s">
        <v>17252</v>
      </c>
      <c r="G3143" s="95" t="s">
        <v>17273</v>
      </c>
      <c r="H3143" s="14" t="s">
        <v>20822</v>
      </c>
      <c r="I3143" s="95" t="s">
        <v>9838</v>
      </c>
      <c r="J3143" s="120" t="s">
        <v>15814</v>
      </c>
      <c r="K3143" s="106" t="s">
        <v>9839</v>
      </c>
      <c r="L3143" s="95" t="s">
        <v>9838</v>
      </c>
      <c r="M3143" s="97">
        <f>IF($K$6="с учетом НДС",VLOOKUP('Прайс MILWAUKEE®'!$J3143,'Legend ACC'!$A:$H,8,0)*(1-N3143),VLOOKUP('Прайс MILWAUKEE®'!$J3143,'Legend ACC'!$A:$H,8,0)*(1-N3143)/1.2)</f>
        <v>9018.9</v>
      </c>
      <c r="N3143" s="98">
        <f>IF(OR(E3143="Принадлежности",E3143="Ручной инструмент"),$K$5,IF($K$4=0,0,IFERROR(VLOOKUP(Q3143,LEGEND!$V$4:$W$7,2,0),$K$4)))</f>
        <v>0</v>
      </c>
      <c r="O3143" s="103" t="s">
        <v>20</v>
      </c>
      <c r="P3143" s="102" t="s">
        <v>20</v>
      </c>
      <c r="Q3143" s="102" t="s">
        <v>20</v>
      </c>
      <c r="R3143" s="116" t="s">
        <v>9840</v>
      </c>
      <c r="S3143" s="114" t="s">
        <v>6159</v>
      </c>
      <c r="T3143" s="114">
        <v>380</v>
      </c>
      <c r="U3143" s="114">
        <v>55</v>
      </c>
      <c r="V3143" s="114">
        <v>55</v>
      </c>
      <c r="W3143" s="115">
        <v>0.55000000000000004</v>
      </c>
    </row>
    <row r="3144" spans="2:23" ht="51">
      <c r="B3144" s="95" t="s">
        <v>20807</v>
      </c>
      <c r="C3144" s="95" t="s">
        <v>20</v>
      </c>
      <c r="D3144" s="95" t="s">
        <v>20</v>
      </c>
      <c r="E3144" s="95" t="s">
        <v>17246</v>
      </c>
      <c r="F3144" s="95" t="s">
        <v>17252</v>
      </c>
      <c r="G3144" s="95" t="s">
        <v>17273</v>
      </c>
      <c r="H3144" s="14" t="s">
        <v>20822</v>
      </c>
      <c r="I3144" s="95" t="s">
        <v>9841</v>
      </c>
      <c r="J3144" s="120" t="s">
        <v>15815</v>
      </c>
      <c r="K3144" s="106" t="s">
        <v>9842</v>
      </c>
      <c r="L3144" s="95" t="s">
        <v>9841</v>
      </c>
      <c r="M3144" s="97">
        <f>IF($K$6="с учетом НДС",VLOOKUP('Прайс MILWAUKEE®'!$J3144,'Legend ACC'!$A:$H,8,0)*(1-N3144),VLOOKUP('Прайс MILWAUKEE®'!$J3144,'Legend ACC'!$A:$H,8,0)*(1-N3144)/1.2)</f>
        <v>9741.6</v>
      </c>
      <c r="N3144" s="98">
        <f>IF(OR(E3144="Принадлежности",E3144="Ручной инструмент"),$K$5,IF($K$4=0,0,IFERROR(VLOOKUP(Q3144,LEGEND!$V$4:$W$7,2,0),$K$4)))</f>
        <v>0</v>
      </c>
      <c r="O3144" s="103" t="s">
        <v>20</v>
      </c>
      <c r="P3144" s="102" t="s">
        <v>20</v>
      </c>
      <c r="Q3144" s="102" t="s">
        <v>20</v>
      </c>
      <c r="R3144" s="116" t="s">
        <v>9843</v>
      </c>
      <c r="S3144" s="114" t="s">
        <v>5081</v>
      </c>
      <c r="T3144" s="114">
        <v>380</v>
      </c>
      <c r="U3144" s="114">
        <v>55</v>
      </c>
      <c r="V3144" s="114">
        <v>55</v>
      </c>
      <c r="W3144" s="115">
        <v>0.6</v>
      </c>
    </row>
    <row r="3145" spans="2:23" ht="51">
      <c r="B3145" s="95" t="s">
        <v>20807</v>
      </c>
      <c r="C3145" s="95" t="s">
        <v>20</v>
      </c>
      <c r="D3145" s="95" t="s">
        <v>20</v>
      </c>
      <c r="E3145" s="95" t="s">
        <v>17246</v>
      </c>
      <c r="F3145" s="95" t="s">
        <v>17252</v>
      </c>
      <c r="G3145" s="95" t="s">
        <v>17273</v>
      </c>
      <c r="H3145" s="14" t="s">
        <v>20822</v>
      </c>
      <c r="I3145" s="95" t="s">
        <v>9844</v>
      </c>
      <c r="J3145" s="120" t="s">
        <v>15816</v>
      </c>
      <c r="K3145" s="106" t="s">
        <v>9845</v>
      </c>
      <c r="L3145" s="95" t="s">
        <v>9844</v>
      </c>
      <c r="M3145" s="97">
        <f>IF($K$6="с учетом НДС",VLOOKUP('Прайс MILWAUKEE®'!$J3145,'Legend ACC'!$A:$H,8,0)*(1-N3145),VLOOKUP('Прайс MILWAUKEE®'!$J3145,'Legend ACC'!$A:$H,8,0)*(1-N3145)/1.2)</f>
        <v>10305.900000000001</v>
      </c>
      <c r="N3145" s="98">
        <f>IF(OR(E3145="Принадлежности",E3145="Ручной инструмент"),$K$5,IF($K$4=0,0,IFERROR(VLOOKUP(Q3145,LEGEND!$V$4:$W$7,2,0),$K$4)))</f>
        <v>0</v>
      </c>
      <c r="O3145" s="103" t="s">
        <v>20</v>
      </c>
      <c r="P3145" s="102" t="s">
        <v>20</v>
      </c>
      <c r="Q3145" s="102" t="s">
        <v>20</v>
      </c>
      <c r="R3145" s="116" t="s">
        <v>9846</v>
      </c>
      <c r="S3145" s="114" t="s">
        <v>5081</v>
      </c>
      <c r="T3145" s="114">
        <v>680</v>
      </c>
      <c r="U3145" s="114">
        <v>55</v>
      </c>
      <c r="V3145" s="114">
        <v>55</v>
      </c>
      <c r="W3145" s="115">
        <v>0.68</v>
      </c>
    </row>
    <row r="3146" spans="2:23" ht="38.25">
      <c r="B3146" s="95" t="s">
        <v>20807</v>
      </c>
      <c r="C3146" s="95" t="s">
        <v>20</v>
      </c>
      <c r="D3146" s="95" t="s">
        <v>20</v>
      </c>
      <c r="E3146" s="95" t="s">
        <v>17246</v>
      </c>
      <c r="F3146" s="95" t="s">
        <v>17252</v>
      </c>
      <c r="G3146" s="95" t="s">
        <v>17258</v>
      </c>
      <c r="H3146" s="14" t="s">
        <v>20873</v>
      </c>
      <c r="I3146" s="95" t="s">
        <v>9847</v>
      </c>
      <c r="J3146" s="120" t="s">
        <v>15817</v>
      </c>
      <c r="K3146" s="106" t="s">
        <v>9848</v>
      </c>
      <c r="L3146" s="95" t="s">
        <v>9847</v>
      </c>
      <c r="M3146" s="97">
        <f>IF($K$6="с учетом НДС",VLOOKUP('Прайс MILWAUKEE®'!$J3146,'Legend ACC'!$A:$H,8,0)*(1-N3146),VLOOKUP('Прайс MILWAUKEE®'!$J3146,'Legend ACC'!$A:$H,8,0)*(1-N3146)/1.2)</f>
        <v>445.5</v>
      </c>
      <c r="N3146" s="98">
        <f>IF(OR(E3146="Принадлежности",E3146="Ручной инструмент"),$K$5,IF($K$4=0,0,IFERROR(VLOOKUP(Q3146,LEGEND!$V$4:$W$7,2,0),$K$4)))</f>
        <v>0</v>
      </c>
      <c r="O3146" s="103" t="s">
        <v>20</v>
      </c>
      <c r="P3146" s="102" t="s">
        <v>20</v>
      </c>
      <c r="Q3146" s="102" t="s">
        <v>20</v>
      </c>
      <c r="R3146" s="116" t="s">
        <v>9849</v>
      </c>
      <c r="S3146" s="114" t="s">
        <v>5035</v>
      </c>
      <c r="T3146" s="114">
        <v>10</v>
      </c>
      <c r="U3146" s="114">
        <v>37</v>
      </c>
      <c r="V3146" s="114">
        <v>175</v>
      </c>
      <c r="W3146" s="115">
        <v>3.5999999999999997E-2</v>
      </c>
    </row>
    <row r="3147" spans="2:23" ht="38.25">
      <c r="B3147" s="95" t="s">
        <v>20807</v>
      </c>
      <c r="C3147" s="95" t="s">
        <v>20</v>
      </c>
      <c r="D3147" s="95" t="s">
        <v>20</v>
      </c>
      <c r="E3147" s="95" t="s">
        <v>17246</v>
      </c>
      <c r="F3147" s="95" t="s">
        <v>17252</v>
      </c>
      <c r="G3147" s="95" t="s">
        <v>17258</v>
      </c>
      <c r="H3147" s="14" t="s">
        <v>20877</v>
      </c>
      <c r="I3147" s="95" t="s">
        <v>9850</v>
      </c>
      <c r="J3147" s="120" t="s">
        <v>15818</v>
      </c>
      <c r="K3147" s="106" t="s">
        <v>9851</v>
      </c>
      <c r="L3147" s="95" t="s">
        <v>9850</v>
      </c>
      <c r="M3147" s="97">
        <f>IF($K$6="с учетом НДС",VLOOKUP('Прайс MILWAUKEE®'!$J3147,'Legend ACC'!$A:$H,8,0)*(1-N3147),VLOOKUP('Прайс MILWAUKEE®'!$J3147,'Legend ACC'!$A:$H,8,0)*(1-N3147)/1.2)</f>
        <v>24629.000000000004</v>
      </c>
      <c r="N3147" s="98">
        <f>IF(OR(E3147="Принадлежности",E3147="Ручной инструмент"),$K$5,IF($K$4=0,0,IFERROR(VLOOKUP(Q3147,LEGEND!$V$4:$W$7,2,0),$K$4)))</f>
        <v>0</v>
      </c>
      <c r="O3147" s="103" t="s">
        <v>20</v>
      </c>
      <c r="P3147" s="102" t="s">
        <v>20</v>
      </c>
      <c r="Q3147" s="102" t="s">
        <v>20</v>
      </c>
      <c r="R3147" s="116" t="s">
        <v>9852</v>
      </c>
      <c r="S3147" s="114" t="s">
        <v>5035</v>
      </c>
      <c r="T3147" s="114">
        <v>255</v>
      </c>
      <c r="U3147" s="114">
        <v>130</v>
      </c>
      <c r="V3147" s="114">
        <v>205</v>
      </c>
      <c r="W3147" s="115">
        <v>3.72</v>
      </c>
    </row>
    <row r="3148" spans="2:23" ht="38.25">
      <c r="B3148" s="95" t="s">
        <v>20807</v>
      </c>
      <c r="C3148" s="95" t="s">
        <v>20</v>
      </c>
      <c r="D3148" s="95" t="s">
        <v>20</v>
      </c>
      <c r="E3148" s="95" t="s">
        <v>17246</v>
      </c>
      <c r="F3148" s="95" t="s">
        <v>17252</v>
      </c>
      <c r="G3148" s="95" t="s">
        <v>17314</v>
      </c>
      <c r="H3148" s="14" t="s">
        <v>20878</v>
      </c>
      <c r="I3148" s="95" t="s">
        <v>9854</v>
      </c>
      <c r="J3148" s="120" t="s">
        <v>15819</v>
      </c>
      <c r="K3148" s="106" t="s">
        <v>9855</v>
      </c>
      <c r="L3148" s="95" t="s">
        <v>9854</v>
      </c>
      <c r="M3148" s="97">
        <f>IF($K$6="с учетом НДС",VLOOKUP('Прайс MILWAUKEE®'!$J3148,'Legend ACC'!$A:$H,8,0)*(1-N3148),VLOOKUP('Прайс MILWAUKEE®'!$J3148,'Legend ACC'!$A:$H,8,0)*(1-N3148)/1.2)</f>
        <v>286</v>
      </c>
      <c r="N3148" s="98">
        <f>IF(OR(E3148="Принадлежности",E3148="Ручной инструмент"),$K$5,IF($K$4=0,0,IFERROR(VLOOKUP(Q3148,LEGEND!$V$4:$W$7,2,0),$K$4)))</f>
        <v>0</v>
      </c>
      <c r="O3148" s="103" t="s">
        <v>20</v>
      </c>
      <c r="P3148" s="102" t="s">
        <v>20</v>
      </c>
      <c r="Q3148" s="102" t="s">
        <v>20</v>
      </c>
      <c r="R3148" s="116" t="s">
        <v>9856</v>
      </c>
      <c r="S3148" s="114" t="s">
        <v>964</v>
      </c>
      <c r="T3148" s="114">
        <v>73</v>
      </c>
      <c r="U3148" s="114">
        <v>18</v>
      </c>
      <c r="V3148" s="114">
        <v>18</v>
      </c>
      <c r="W3148" s="115">
        <v>1.2E-2</v>
      </c>
    </row>
    <row r="3149" spans="2:23" ht="38.25">
      <c r="B3149" s="95" t="s">
        <v>20807</v>
      </c>
      <c r="C3149" s="95" t="s">
        <v>20</v>
      </c>
      <c r="D3149" s="95" t="s">
        <v>20</v>
      </c>
      <c r="E3149" s="95" t="s">
        <v>17246</v>
      </c>
      <c r="F3149" s="95" t="s">
        <v>17252</v>
      </c>
      <c r="G3149" s="95" t="s">
        <v>17314</v>
      </c>
      <c r="H3149" s="14" t="s">
        <v>20878</v>
      </c>
      <c r="I3149" s="95" t="s">
        <v>9857</v>
      </c>
      <c r="J3149" s="120" t="s">
        <v>15820</v>
      </c>
      <c r="K3149" s="106" t="s">
        <v>9858</v>
      </c>
      <c r="L3149" s="95" t="s">
        <v>9857</v>
      </c>
      <c r="M3149" s="97">
        <f>IF($K$6="с учетом НДС",VLOOKUP('Прайс MILWAUKEE®'!$J3149,'Legend ACC'!$A:$H,8,0)*(1-N3149),VLOOKUP('Прайс MILWAUKEE®'!$J3149,'Legend ACC'!$A:$H,8,0)*(1-N3149)/1.2)</f>
        <v>308</v>
      </c>
      <c r="N3149" s="98">
        <f>IF(OR(E3149="Принадлежности",E3149="Ручной инструмент"),$K$5,IF($K$4=0,0,IFERROR(VLOOKUP(Q3149,LEGEND!$V$4:$W$7,2,0),$K$4)))</f>
        <v>0</v>
      </c>
      <c r="O3149" s="103" t="s">
        <v>20</v>
      </c>
      <c r="P3149" s="102" t="s">
        <v>20</v>
      </c>
      <c r="Q3149" s="102" t="s">
        <v>20</v>
      </c>
      <c r="R3149" s="116" t="s">
        <v>9859</v>
      </c>
      <c r="S3149" s="114" t="s">
        <v>964</v>
      </c>
      <c r="T3149" s="114">
        <v>73</v>
      </c>
      <c r="U3149" s="114">
        <v>18</v>
      </c>
      <c r="V3149" s="114">
        <v>18</v>
      </c>
      <c r="W3149" s="115">
        <v>1.7999999999999999E-2</v>
      </c>
    </row>
    <row r="3150" spans="2:23" ht="38.25">
      <c r="B3150" s="95" t="s">
        <v>20807</v>
      </c>
      <c r="C3150" s="95" t="s">
        <v>20</v>
      </c>
      <c r="D3150" s="95" t="s">
        <v>20</v>
      </c>
      <c r="E3150" s="95" t="s">
        <v>17246</v>
      </c>
      <c r="F3150" s="95" t="s">
        <v>17252</v>
      </c>
      <c r="G3150" s="95" t="s">
        <v>17314</v>
      </c>
      <c r="H3150" s="14" t="s">
        <v>20878</v>
      </c>
      <c r="I3150" s="95" t="s">
        <v>9860</v>
      </c>
      <c r="J3150" s="120" t="s">
        <v>15821</v>
      </c>
      <c r="K3150" s="106" t="s">
        <v>9861</v>
      </c>
      <c r="L3150" s="95" t="s">
        <v>9860</v>
      </c>
      <c r="M3150" s="97">
        <f>IF($K$6="с учетом НДС",VLOOKUP('Прайс MILWAUKEE®'!$J3150,'Legend ACC'!$A:$H,8,0)*(1-N3150),VLOOKUP('Прайс MILWAUKEE®'!$J3150,'Legend ACC'!$A:$H,8,0)*(1-N3150)/1.2)</f>
        <v>539</v>
      </c>
      <c r="N3150" s="98">
        <f>IF(OR(E3150="Принадлежности",E3150="Ручной инструмент"),$K$5,IF($K$4=0,0,IFERROR(VLOOKUP(Q3150,LEGEND!$V$4:$W$7,2,0),$K$4)))</f>
        <v>0</v>
      </c>
      <c r="O3150" s="103" t="s">
        <v>20</v>
      </c>
      <c r="P3150" s="102" t="s">
        <v>20</v>
      </c>
      <c r="Q3150" s="102" t="s">
        <v>20</v>
      </c>
      <c r="R3150" s="116" t="s">
        <v>9862</v>
      </c>
      <c r="S3150" s="114" t="s">
        <v>964</v>
      </c>
      <c r="T3150" s="114">
        <v>73</v>
      </c>
      <c r="U3150" s="114">
        <v>18</v>
      </c>
      <c r="V3150" s="114">
        <v>18</v>
      </c>
      <c r="W3150" s="115">
        <v>2.5000000000000001E-2</v>
      </c>
    </row>
    <row r="3151" spans="2:23" ht="38.25">
      <c r="B3151" s="95" t="s">
        <v>20807</v>
      </c>
      <c r="C3151" s="95" t="s">
        <v>20</v>
      </c>
      <c r="D3151" s="95" t="s">
        <v>20</v>
      </c>
      <c r="E3151" s="95" t="s">
        <v>17246</v>
      </c>
      <c r="F3151" s="95" t="s">
        <v>17252</v>
      </c>
      <c r="G3151" s="95" t="s">
        <v>17314</v>
      </c>
      <c r="H3151" s="14" t="s">
        <v>20878</v>
      </c>
      <c r="I3151" s="95" t="s">
        <v>9863</v>
      </c>
      <c r="J3151" s="120" t="s">
        <v>15822</v>
      </c>
      <c r="K3151" s="106" t="s">
        <v>9864</v>
      </c>
      <c r="L3151" s="95" t="s">
        <v>9863</v>
      </c>
      <c r="M3151" s="97">
        <f>IF($K$6="с учетом НДС",VLOOKUP('Прайс MILWAUKEE®'!$J3151,'Legend ACC'!$A:$H,8,0)*(1-N3151),VLOOKUP('Прайс MILWAUKEE®'!$J3151,'Legend ACC'!$A:$H,8,0)*(1-N3151)/1.2)</f>
        <v>616</v>
      </c>
      <c r="N3151" s="98">
        <f>IF(OR(E3151="Принадлежности",E3151="Ручной инструмент"),$K$5,IF($K$4=0,0,IFERROR(VLOOKUP(Q3151,LEGEND!$V$4:$W$7,2,0),$K$4)))</f>
        <v>0</v>
      </c>
      <c r="O3151" s="103" t="s">
        <v>20</v>
      </c>
      <c r="P3151" s="102" t="s">
        <v>20</v>
      </c>
      <c r="Q3151" s="102" t="s">
        <v>20</v>
      </c>
      <c r="R3151" s="116" t="s">
        <v>9865</v>
      </c>
      <c r="S3151" s="114" t="s">
        <v>964</v>
      </c>
      <c r="T3151" s="114">
        <v>73</v>
      </c>
      <c r="U3151" s="114">
        <v>18</v>
      </c>
      <c r="V3151" s="114">
        <v>18</v>
      </c>
      <c r="W3151" s="115">
        <v>0.03</v>
      </c>
    </row>
    <row r="3152" spans="2:23" ht="38.25">
      <c r="B3152" s="95" t="s">
        <v>20807</v>
      </c>
      <c r="C3152" s="95" t="s">
        <v>20</v>
      </c>
      <c r="D3152" s="95" t="s">
        <v>20</v>
      </c>
      <c r="E3152" s="95" t="s">
        <v>17246</v>
      </c>
      <c r="F3152" s="95" t="s">
        <v>17252</v>
      </c>
      <c r="G3152" s="95" t="s">
        <v>17314</v>
      </c>
      <c r="H3152" s="14" t="s">
        <v>20878</v>
      </c>
      <c r="I3152" s="95" t="s">
        <v>9866</v>
      </c>
      <c r="J3152" s="120" t="s">
        <v>15823</v>
      </c>
      <c r="K3152" s="106" t="s">
        <v>9867</v>
      </c>
      <c r="L3152" s="95" t="s">
        <v>9866</v>
      </c>
      <c r="M3152" s="97">
        <f>IF($K$6="с учетом НДС",VLOOKUP('Прайс MILWAUKEE®'!$J3152,'Legend ACC'!$A:$H,8,0)*(1-N3152),VLOOKUP('Прайс MILWAUKEE®'!$J3152,'Legend ACC'!$A:$H,8,0)*(1-N3152)/1.2)</f>
        <v>616</v>
      </c>
      <c r="N3152" s="98">
        <f>IF(OR(E3152="Принадлежности",E3152="Ручной инструмент"),$K$5,IF($K$4=0,0,IFERROR(VLOOKUP(Q3152,LEGEND!$V$4:$W$7,2,0),$K$4)))</f>
        <v>0</v>
      </c>
      <c r="O3152" s="103" t="s">
        <v>20</v>
      </c>
      <c r="P3152" s="102" t="s">
        <v>20</v>
      </c>
      <c r="Q3152" s="102" t="s">
        <v>20</v>
      </c>
      <c r="R3152" s="116" t="s">
        <v>9868</v>
      </c>
      <c r="S3152" s="114" t="s">
        <v>964</v>
      </c>
      <c r="T3152" s="114">
        <v>73</v>
      </c>
      <c r="U3152" s="114">
        <v>18</v>
      </c>
      <c r="V3152" s="114">
        <v>18</v>
      </c>
      <c r="W3152" s="115">
        <v>3.1E-2</v>
      </c>
    </row>
    <row r="3153" spans="2:23" ht="38.25">
      <c r="B3153" s="95" t="s">
        <v>20807</v>
      </c>
      <c r="C3153" s="95" t="s">
        <v>20</v>
      </c>
      <c r="D3153" s="95" t="s">
        <v>20</v>
      </c>
      <c r="E3153" s="95" t="s">
        <v>17246</v>
      </c>
      <c r="F3153" s="95" t="s">
        <v>17252</v>
      </c>
      <c r="G3153" s="95" t="s">
        <v>17314</v>
      </c>
      <c r="H3153" s="14" t="s">
        <v>20878</v>
      </c>
      <c r="I3153" s="95" t="s">
        <v>9869</v>
      </c>
      <c r="J3153" s="120" t="s">
        <v>15824</v>
      </c>
      <c r="K3153" s="106" t="s">
        <v>9870</v>
      </c>
      <c r="L3153" s="95" t="s">
        <v>9869</v>
      </c>
      <c r="M3153" s="97">
        <f>IF($K$6="с учетом НДС",VLOOKUP('Прайс MILWAUKEE®'!$J3153,'Legend ACC'!$A:$H,8,0)*(1-N3153),VLOOKUP('Прайс MILWAUKEE®'!$J3153,'Legend ACC'!$A:$H,8,0)*(1-N3153)/1.2)</f>
        <v>616</v>
      </c>
      <c r="N3153" s="98">
        <f>IF(OR(E3153="Принадлежности",E3153="Ручной инструмент"),$K$5,IF($K$4=0,0,IFERROR(VLOOKUP(Q3153,LEGEND!$V$4:$W$7,2,0),$K$4)))</f>
        <v>0</v>
      </c>
      <c r="O3153" s="103" t="s">
        <v>20</v>
      </c>
      <c r="P3153" s="102" t="s">
        <v>20</v>
      </c>
      <c r="Q3153" s="102" t="s">
        <v>20</v>
      </c>
      <c r="R3153" s="116" t="s">
        <v>9871</v>
      </c>
      <c r="S3153" s="114" t="s">
        <v>964</v>
      </c>
      <c r="T3153" s="114">
        <v>73</v>
      </c>
      <c r="U3153" s="114">
        <v>18</v>
      </c>
      <c r="V3153" s="114">
        <v>18</v>
      </c>
      <c r="W3153" s="115">
        <v>3.6999999999999998E-2</v>
      </c>
    </row>
    <row r="3154" spans="2:23" ht="38.25">
      <c r="B3154" s="95" t="s">
        <v>20807</v>
      </c>
      <c r="C3154" s="95" t="s">
        <v>20</v>
      </c>
      <c r="D3154" s="95" t="s">
        <v>20</v>
      </c>
      <c r="E3154" s="95" t="s">
        <v>17246</v>
      </c>
      <c r="F3154" s="95" t="s">
        <v>17252</v>
      </c>
      <c r="G3154" s="95" t="s">
        <v>17314</v>
      </c>
      <c r="H3154" s="14" t="s">
        <v>20878</v>
      </c>
      <c r="I3154" s="95" t="s">
        <v>9872</v>
      </c>
      <c r="J3154" s="120" t="s">
        <v>15825</v>
      </c>
      <c r="K3154" s="106" t="s">
        <v>9873</v>
      </c>
      <c r="L3154" s="95" t="s">
        <v>9872</v>
      </c>
      <c r="M3154" s="97">
        <f>IF($K$6="с учетом НДС",VLOOKUP('Прайс MILWAUKEE®'!$J3154,'Legend ACC'!$A:$H,8,0)*(1-N3154),VLOOKUP('Прайс MILWAUKEE®'!$J3154,'Legend ACC'!$A:$H,8,0)*(1-N3154)/1.2)</f>
        <v>649</v>
      </c>
      <c r="N3154" s="98">
        <f>IF(OR(E3154="Принадлежности",E3154="Ручной инструмент"),$K$5,IF($K$4=0,0,IFERROR(VLOOKUP(Q3154,LEGEND!$V$4:$W$7,2,0),$K$4)))</f>
        <v>0</v>
      </c>
      <c r="O3154" s="103" t="s">
        <v>20</v>
      </c>
      <c r="P3154" s="102" t="s">
        <v>20</v>
      </c>
      <c r="Q3154" s="102" t="s">
        <v>20</v>
      </c>
      <c r="R3154" s="116" t="s">
        <v>9874</v>
      </c>
      <c r="S3154" s="114" t="s">
        <v>964</v>
      </c>
      <c r="T3154" s="114">
        <v>73</v>
      </c>
      <c r="U3154" s="114">
        <v>18</v>
      </c>
      <c r="V3154" s="114">
        <v>18</v>
      </c>
      <c r="W3154" s="115">
        <v>3.9E-2</v>
      </c>
    </row>
    <row r="3155" spans="2:23" ht="38.25">
      <c r="B3155" s="95" t="s">
        <v>20807</v>
      </c>
      <c r="C3155" s="95" t="s">
        <v>20</v>
      </c>
      <c r="D3155" s="95" t="s">
        <v>20</v>
      </c>
      <c r="E3155" s="95" t="s">
        <v>17246</v>
      </c>
      <c r="F3155" s="95" t="s">
        <v>17252</v>
      </c>
      <c r="G3155" s="95" t="s">
        <v>17314</v>
      </c>
      <c r="H3155" s="14" t="s">
        <v>20878</v>
      </c>
      <c r="I3155" s="95" t="s">
        <v>9875</v>
      </c>
      <c r="J3155" s="120" t="s">
        <v>15826</v>
      </c>
      <c r="K3155" s="106" t="s">
        <v>9876</v>
      </c>
      <c r="L3155" s="95" t="s">
        <v>9875</v>
      </c>
      <c r="M3155" s="97">
        <f>IF($K$6="с учетом НДС",VLOOKUP('Прайс MILWAUKEE®'!$J3155,'Legend ACC'!$A:$H,8,0)*(1-N3155),VLOOKUP('Прайс MILWAUKEE®'!$J3155,'Legend ACC'!$A:$H,8,0)*(1-N3155)/1.2)</f>
        <v>649</v>
      </c>
      <c r="N3155" s="98">
        <f>IF(OR(E3155="Принадлежности",E3155="Ручной инструмент"),$K$5,IF($K$4=0,0,IFERROR(VLOOKUP(Q3155,LEGEND!$V$4:$W$7,2,0),$K$4)))</f>
        <v>0</v>
      </c>
      <c r="O3155" s="103" t="s">
        <v>20</v>
      </c>
      <c r="P3155" s="102" t="s">
        <v>20</v>
      </c>
      <c r="Q3155" s="102" t="s">
        <v>20</v>
      </c>
      <c r="R3155" s="116" t="s">
        <v>9877</v>
      </c>
      <c r="S3155" s="114" t="s">
        <v>964</v>
      </c>
      <c r="T3155" s="114">
        <v>73</v>
      </c>
      <c r="U3155" s="114">
        <v>18</v>
      </c>
      <c r="V3155" s="114">
        <v>18</v>
      </c>
      <c r="W3155" s="115">
        <v>4.7E-2</v>
      </c>
    </row>
    <row r="3156" spans="2:23" ht="38.25">
      <c r="B3156" s="95" t="s">
        <v>20807</v>
      </c>
      <c r="C3156" s="95" t="s">
        <v>20</v>
      </c>
      <c r="D3156" s="95" t="s">
        <v>20</v>
      </c>
      <c r="E3156" s="95" t="s">
        <v>17246</v>
      </c>
      <c r="F3156" s="95" t="s">
        <v>17252</v>
      </c>
      <c r="G3156" s="95" t="s">
        <v>17314</v>
      </c>
      <c r="H3156" s="14" t="s">
        <v>20878</v>
      </c>
      <c r="I3156" s="95" t="s">
        <v>9878</v>
      </c>
      <c r="J3156" s="120" t="s">
        <v>15827</v>
      </c>
      <c r="K3156" s="106" t="s">
        <v>9879</v>
      </c>
      <c r="L3156" s="95" t="s">
        <v>9878</v>
      </c>
      <c r="M3156" s="97">
        <f>IF($K$6="с учетом НДС",VLOOKUP('Прайс MILWAUKEE®'!$J3156,'Legend ACC'!$A:$H,8,0)*(1-N3156),VLOOKUP('Прайс MILWAUKEE®'!$J3156,'Legend ACC'!$A:$H,8,0)*(1-N3156)/1.2)</f>
        <v>803.00000000000011</v>
      </c>
      <c r="N3156" s="98">
        <f>IF(OR(E3156="Принадлежности",E3156="Ручной инструмент"),$K$5,IF($K$4=0,0,IFERROR(VLOOKUP(Q3156,LEGEND!$V$4:$W$7,2,0),$K$4)))</f>
        <v>0</v>
      </c>
      <c r="O3156" s="103" t="s">
        <v>20</v>
      </c>
      <c r="P3156" s="102" t="s">
        <v>20</v>
      </c>
      <c r="Q3156" s="102" t="s">
        <v>20</v>
      </c>
      <c r="R3156" s="116" t="s">
        <v>9880</v>
      </c>
      <c r="S3156" s="114" t="s">
        <v>964</v>
      </c>
      <c r="T3156" s="114">
        <v>73</v>
      </c>
      <c r="U3156" s="114">
        <v>18</v>
      </c>
      <c r="V3156" s="114">
        <v>18</v>
      </c>
      <c r="W3156" s="115">
        <v>5.2999999999999999E-2</v>
      </c>
    </row>
    <row r="3157" spans="2:23" ht="38.25">
      <c r="B3157" s="95" t="s">
        <v>20807</v>
      </c>
      <c r="C3157" s="95" t="s">
        <v>20</v>
      </c>
      <c r="D3157" s="95" t="s">
        <v>20</v>
      </c>
      <c r="E3157" s="95" t="s">
        <v>17246</v>
      </c>
      <c r="F3157" s="95" t="s">
        <v>17252</v>
      </c>
      <c r="G3157" s="95" t="s">
        <v>17314</v>
      </c>
      <c r="H3157" s="14" t="s">
        <v>20878</v>
      </c>
      <c r="I3157" s="95" t="s">
        <v>9881</v>
      </c>
      <c r="J3157" s="120" t="s">
        <v>15828</v>
      </c>
      <c r="K3157" s="106" t="s">
        <v>9882</v>
      </c>
      <c r="L3157" s="95" t="s">
        <v>9881</v>
      </c>
      <c r="M3157" s="97">
        <f>IF($K$6="с учетом НДС",VLOOKUP('Прайс MILWAUKEE®'!$J3157,'Legend ACC'!$A:$H,8,0)*(1-N3157),VLOOKUP('Прайс MILWAUKEE®'!$J3157,'Legend ACC'!$A:$H,8,0)*(1-N3157)/1.2)</f>
        <v>814.00000000000011</v>
      </c>
      <c r="N3157" s="98">
        <f>IF(OR(E3157="Принадлежности",E3157="Ручной инструмент"),$K$5,IF($K$4=0,0,IFERROR(VLOOKUP(Q3157,LEGEND!$V$4:$W$7,2,0),$K$4)))</f>
        <v>0</v>
      </c>
      <c r="O3157" s="103" t="s">
        <v>20</v>
      </c>
      <c r="P3157" s="102" t="s">
        <v>20</v>
      </c>
      <c r="Q3157" s="102" t="s">
        <v>20</v>
      </c>
      <c r="R3157" s="116" t="s">
        <v>9883</v>
      </c>
      <c r="S3157" s="114" t="s">
        <v>964</v>
      </c>
      <c r="T3157" s="114">
        <v>105</v>
      </c>
      <c r="U3157" s="114">
        <v>25</v>
      </c>
      <c r="V3157" s="114">
        <v>25</v>
      </c>
      <c r="W3157" s="115">
        <v>6.7000000000000004E-2</v>
      </c>
    </row>
    <row r="3158" spans="2:23" ht="38.25">
      <c r="B3158" s="95" t="s">
        <v>20807</v>
      </c>
      <c r="C3158" s="95" t="s">
        <v>20</v>
      </c>
      <c r="D3158" s="95" t="s">
        <v>20</v>
      </c>
      <c r="E3158" s="95" t="s">
        <v>17246</v>
      </c>
      <c r="F3158" s="95" t="s">
        <v>17252</v>
      </c>
      <c r="G3158" s="95" t="s">
        <v>17314</v>
      </c>
      <c r="H3158" s="14" t="s">
        <v>20878</v>
      </c>
      <c r="I3158" s="95" t="s">
        <v>9884</v>
      </c>
      <c r="J3158" s="120" t="s">
        <v>15829</v>
      </c>
      <c r="K3158" s="106" t="s">
        <v>9885</v>
      </c>
      <c r="L3158" s="95" t="s">
        <v>9884</v>
      </c>
      <c r="M3158" s="97">
        <f>IF($K$6="с учетом НДС",VLOOKUP('Прайс MILWAUKEE®'!$J3158,'Legend ACC'!$A:$H,8,0)*(1-N3158),VLOOKUP('Прайс MILWAUKEE®'!$J3158,'Legend ACC'!$A:$H,8,0)*(1-N3158)/1.2)</f>
        <v>946.00000000000011</v>
      </c>
      <c r="N3158" s="98">
        <f>IF(OR(E3158="Принадлежности",E3158="Ручной инструмент"),$K$5,IF($K$4=0,0,IFERROR(VLOOKUP(Q3158,LEGEND!$V$4:$W$7,2,0),$K$4)))</f>
        <v>0</v>
      </c>
      <c r="O3158" s="103" t="s">
        <v>20</v>
      </c>
      <c r="P3158" s="102" t="s">
        <v>20</v>
      </c>
      <c r="Q3158" s="102" t="s">
        <v>20</v>
      </c>
      <c r="R3158" s="116" t="s">
        <v>9886</v>
      </c>
      <c r="S3158" s="114" t="s">
        <v>964</v>
      </c>
      <c r="T3158" s="114">
        <v>105</v>
      </c>
      <c r="U3158" s="114">
        <v>25</v>
      </c>
      <c r="V3158" s="114">
        <v>25</v>
      </c>
      <c r="W3158" s="115">
        <v>0.08</v>
      </c>
    </row>
    <row r="3159" spans="2:23" ht="38.25">
      <c r="B3159" s="95" t="s">
        <v>20807</v>
      </c>
      <c r="C3159" s="95" t="s">
        <v>20</v>
      </c>
      <c r="D3159" s="95" t="s">
        <v>20</v>
      </c>
      <c r="E3159" s="95" t="s">
        <v>17246</v>
      </c>
      <c r="F3159" s="95" t="s">
        <v>17252</v>
      </c>
      <c r="G3159" s="95" t="s">
        <v>17314</v>
      </c>
      <c r="H3159" s="14" t="s">
        <v>20878</v>
      </c>
      <c r="I3159" s="95" t="s">
        <v>9887</v>
      </c>
      <c r="J3159" s="120" t="s">
        <v>15830</v>
      </c>
      <c r="K3159" s="106" t="s">
        <v>9888</v>
      </c>
      <c r="L3159" s="95" t="s">
        <v>9887</v>
      </c>
      <c r="M3159" s="97">
        <f>IF($K$6="с учетом НДС",VLOOKUP('Прайс MILWAUKEE®'!$J3159,'Legend ACC'!$A:$H,8,0)*(1-N3159),VLOOKUP('Прайс MILWAUKEE®'!$J3159,'Legend ACC'!$A:$H,8,0)*(1-N3159)/1.2)</f>
        <v>946.00000000000011</v>
      </c>
      <c r="N3159" s="98">
        <f>IF(OR(E3159="Принадлежности",E3159="Ручной инструмент"),$K$5,IF($K$4=0,0,IFERROR(VLOOKUP(Q3159,LEGEND!$V$4:$W$7,2,0),$K$4)))</f>
        <v>0</v>
      </c>
      <c r="O3159" s="103" t="s">
        <v>20</v>
      </c>
      <c r="P3159" s="102" t="s">
        <v>20</v>
      </c>
      <c r="Q3159" s="102" t="s">
        <v>20</v>
      </c>
      <c r="R3159" s="116" t="s">
        <v>9889</v>
      </c>
      <c r="S3159" s="114" t="s">
        <v>964</v>
      </c>
      <c r="T3159" s="114">
        <v>105</v>
      </c>
      <c r="U3159" s="114">
        <v>25</v>
      </c>
      <c r="V3159" s="114">
        <v>25</v>
      </c>
      <c r="W3159" s="115">
        <v>8.5999999999999993E-2</v>
      </c>
    </row>
    <row r="3160" spans="2:23" ht="38.25">
      <c r="B3160" s="95" t="s">
        <v>20807</v>
      </c>
      <c r="C3160" s="95" t="s">
        <v>20</v>
      </c>
      <c r="D3160" s="95" t="s">
        <v>20</v>
      </c>
      <c r="E3160" s="95" t="s">
        <v>17246</v>
      </c>
      <c r="F3160" s="95" t="s">
        <v>17252</v>
      </c>
      <c r="G3160" s="95" t="s">
        <v>17314</v>
      </c>
      <c r="H3160" s="14" t="s">
        <v>20878</v>
      </c>
      <c r="I3160" s="95" t="s">
        <v>9890</v>
      </c>
      <c r="J3160" s="120" t="s">
        <v>15831</v>
      </c>
      <c r="K3160" s="106" t="s">
        <v>9891</v>
      </c>
      <c r="L3160" s="95" t="s">
        <v>9890</v>
      </c>
      <c r="M3160" s="97">
        <f>IF($K$6="с учетом НДС",VLOOKUP('Прайс MILWAUKEE®'!$J3160,'Legend ACC'!$A:$H,8,0)*(1-N3160),VLOOKUP('Прайс MILWAUKEE®'!$J3160,'Legend ACC'!$A:$H,8,0)*(1-N3160)/1.2)</f>
        <v>1254</v>
      </c>
      <c r="N3160" s="98">
        <f>IF(OR(E3160="Принадлежности",E3160="Ручной инструмент"),$K$5,IF($K$4=0,0,IFERROR(VLOOKUP(Q3160,LEGEND!$V$4:$W$7,2,0),$K$4)))</f>
        <v>0</v>
      </c>
      <c r="O3160" s="103" t="s">
        <v>20</v>
      </c>
      <c r="P3160" s="102" t="s">
        <v>20</v>
      </c>
      <c r="Q3160" s="102" t="s">
        <v>20</v>
      </c>
      <c r="R3160" s="116" t="s">
        <v>9892</v>
      </c>
      <c r="S3160" s="114" t="s">
        <v>964</v>
      </c>
      <c r="T3160" s="114">
        <v>105</v>
      </c>
      <c r="U3160" s="114">
        <v>25</v>
      </c>
      <c r="V3160" s="114">
        <v>25</v>
      </c>
      <c r="W3160" s="115">
        <v>1.0999999999999999E-2</v>
      </c>
    </row>
    <row r="3161" spans="2:23" ht="38.25">
      <c r="B3161" s="95" t="s">
        <v>20807</v>
      </c>
      <c r="C3161" s="95" t="s">
        <v>20</v>
      </c>
      <c r="D3161" s="95" t="s">
        <v>20</v>
      </c>
      <c r="E3161" s="95" t="s">
        <v>17246</v>
      </c>
      <c r="F3161" s="95" t="s">
        <v>17252</v>
      </c>
      <c r="G3161" s="95" t="s">
        <v>17314</v>
      </c>
      <c r="H3161" s="14" t="s">
        <v>20878</v>
      </c>
      <c r="I3161" s="95" t="s">
        <v>9893</v>
      </c>
      <c r="J3161" s="120" t="s">
        <v>15832</v>
      </c>
      <c r="K3161" s="106" t="s">
        <v>9894</v>
      </c>
      <c r="L3161" s="95" t="s">
        <v>9893</v>
      </c>
      <c r="M3161" s="97">
        <f>IF($K$6="с учетом НДС",VLOOKUP('Прайс MILWAUKEE®'!$J3161,'Legend ACC'!$A:$H,8,0)*(1-N3161),VLOOKUP('Прайс MILWAUKEE®'!$J3161,'Legend ACC'!$A:$H,8,0)*(1-N3161)/1.2)</f>
        <v>1254</v>
      </c>
      <c r="N3161" s="98">
        <f>IF(OR(E3161="Принадлежности",E3161="Ручной инструмент"),$K$5,IF($K$4=0,0,IFERROR(VLOOKUP(Q3161,LEGEND!$V$4:$W$7,2,0),$K$4)))</f>
        <v>0</v>
      </c>
      <c r="O3161" s="103" t="s">
        <v>20</v>
      </c>
      <c r="P3161" s="102" t="s">
        <v>20</v>
      </c>
      <c r="Q3161" s="102" t="s">
        <v>20</v>
      </c>
      <c r="R3161" s="116" t="s">
        <v>9895</v>
      </c>
      <c r="S3161" s="114" t="s">
        <v>964</v>
      </c>
      <c r="T3161" s="114">
        <v>105</v>
      </c>
      <c r="U3161" s="114">
        <v>25</v>
      </c>
      <c r="V3161" s="114">
        <v>25</v>
      </c>
      <c r="W3161" s="115">
        <v>0.106</v>
      </c>
    </row>
    <row r="3162" spans="2:23" ht="38.25">
      <c r="B3162" s="95" t="s">
        <v>20807</v>
      </c>
      <c r="C3162" s="95" t="s">
        <v>20</v>
      </c>
      <c r="D3162" s="95" t="s">
        <v>20</v>
      </c>
      <c r="E3162" s="95" t="s">
        <v>17246</v>
      </c>
      <c r="F3162" s="95" t="s">
        <v>17252</v>
      </c>
      <c r="G3162" s="95" t="s">
        <v>17314</v>
      </c>
      <c r="H3162" s="14" t="s">
        <v>20878</v>
      </c>
      <c r="I3162" s="95" t="s">
        <v>9896</v>
      </c>
      <c r="J3162" s="120" t="s">
        <v>15833</v>
      </c>
      <c r="K3162" s="106" t="s">
        <v>9897</v>
      </c>
      <c r="L3162" s="95" t="s">
        <v>9896</v>
      </c>
      <c r="M3162" s="97">
        <f>IF($K$6="с учетом НДС",VLOOKUP('Прайс MILWAUKEE®'!$J3162,'Legend ACC'!$A:$H,8,0)*(1-N3162),VLOOKUP('Прайс MILWAUKEE®'!$J3162,'Legend ACC'!$A:$H,8,0)*(1-N3162)/1.2)</f>
        <v>1408</v>
      </c>
      <c r="N3162" s="98">
        <f>IF(OR(E3162="Принадлежности",E3162="Ручной инструмент"),$K$5,IF($K$4=0,0,IFERROR(VLOOKUP(Q3162,LEGEND!$V$4:$W$7,2,0),$K$4)))</f>
        <v>0</v>
      </c>
      <c r="O3162" s="103" t="s">
        <v>20</v>
      </c>
      <c r="P3162" s="102" t="s">
        <v>20</v>
      </c>
      <c r="Q3162" s="102" t="s">
        <v>20</v>
      </c>
      <c r="R3162" s="116" t="s">
        <v>9898</v>
      </c>
      <c r="S3162" s="114" t="s">
        <v>964</v>
      </c>
      <c r="T3162" s="114">
        <v>105</v>
      </c>
      <c r="U3162" s="114">
        <v>25</v>
      </c>
      <c r="V3162" s="114">
        <v>25</v>
      </c>
      <c r="W3162" s="115">
        <v>0.11600000000000001</v>
      </c>
    </row>
    <row r="3163" spans="2:23" ht="38.25">
      <c r="B3163" s="95" t="s">
        <v>20807</v>
      </c>
      <c r="C3163" s="95" t="s">
        <v>20</v>
      </c>
      <c r="D3163" s="95" t="s">
        <v>20</v>
      </c>
      <c r="E3163" s="95" t="s">
        <v>17246</v>
      </c>
      <c r="F3163" s="95" t="s">
        <v>17252</v>
      </c>
      <c r="G3163" s="95" t="s">
        <v>17314</v>
      </c>
      <c r="H3163" s="14" t="s">
        <v>20878</v>
      </c>
      <c r="I3163" s="95" t="s">
        <v>9899</v>
      </c>
      <c r="J3163" s="120" t="s">
        <v>15834</v>
      </c>
      <c r="K3163" s="106" t="s">
        <v>9900</v>
      </c>
      <c r="L3163" s="95" t="s">
        <v>9899</v>
      </c>
      <c r="M3163" s="97">
        <f>IF($K$6="с учетом НДС",VLOOKUP('Прайс MILWAUKEE®'!$J3163,'Legend ACC'!$A:$H,8,0)*(1-N3163),VLOOKUP('Прайс MILWAUKEE®'!$J3163,'Legend ACC'!$A:$H,8,0)*(1-N3163)/1.2)</f>
        <v>1551.0000000000002</v>
      </c>
      <c r="N3163" s="98">
        <f>IF(OR(E3163="Принадлежности",E3163="Ручной инструмент"),$K$5,IF($K$4=0,0,IFERROR(VLOOKUP(Q3163,LEGEND!$V$4:$W$7,2,0),$K$4)))</f>
        <v>0</v>
      </c>
      <c r="O3163" s="103" t="s">
        <v>20</v>
      </c>
      <c r="P3163" s="102" t="s">
        <v>20</v>
      </c>
      <c r="Q3163" s="102" t="s">
        <v>20</v>
      </c>
      <c r="R3163" s="116" t="s">
        <v>9901</v>
      </c>
      <c r="S3163" s="114" t="s">
        <v>964</v>
      </c>
      <c r="T3163" s="114">
        <v>105</v>
      </c>
      <c r="U3163" s="114">
        <v>25</v>
      </c>
      <c r="V3163" s="114">
        <v>25</v>
      </c>
      <c r="W3163" s="115">
        <v>0.154</v>
      </c>
    </row>
    <row r="3164" spans="2:23" ht="38.25">
      <c r="B3164" s="95" t="s">
        <v>20807</v>
      </c>
      <c r="C3164" s="95" t="s">
        <v>20</v>
      </c>
      <c r="D3164" s="95" t="s">
        <v>20</v>
      </c>
      <c r="E3164" s="95" t="s">
        <v>17246</v>
      </c>
      <c r="F3164" s="95" t="s">
        <v>17252</v>
      </c>
      <c r="G3164" s="95" t="s">
        <v>17314</v>
      </c>
      <c r="H3164" s="14" t="s">
        <v>20878</v>
      </c>
      <c r="I3164" s="95" t="s">
        <v>9902</v>
      </c>
      <c r="J3164" s="120" t="s">
        <v>15835</v>
      </c>
      <c r="K3164" s="106" t="s">
        <v>9903</v>
      </c>
      <c r="L3164" s="95" t="s">
        <v>9902</v>
      </c>
      <c r="M3164" s="97">
        <f>IF($K$6="с учетом НДС",VLOOKUP('Прайс MILWAUKEE®'!$J3164,'Legend ACC'!$A:$H,8,0)*(1-N3164),VLOOKUP('Прайс MILWAUKEE®'!$J3164,'Legend ACC'!$A:$H,8,0)*(1-N3164)/1.2)</f>
        <v>1848.0000000000002</v>
      </c>
      <c r="N3164" s="98">
        <f>IF(OR(E3164="Принадлежности",E3164="Ручной инструмент"),$K$5,IF($K$4=0,0,IFERROR(VLOOKUP(Q3164,LEGEND!$V$4:$W$7,2,0),$K$4)))</f>
        <v>0</v>
      </c>
      <c r="O3164" s="103" t="s">
        <v>20</v>
      </c>
      <c r="P3164" s="102" t="s">
        <v>20</v>
      </c>
      <c r="Q3164" s="102" t="s">
        <v>20</v>
      </c>
      <c r="R3164" s="116" t="s">
        <v>9904</v>
      </c>
      <c r="S3164" s="114" t="s">
        <v>964</v>
      </c>
      <c r="T3164" s="114">
        <v>105</v>
      </c>
      <c r="U3164" s="114">
        <v>25</v>
      </c>
      <c r="V3164" s="114">
        <v>25</v>
      </c>
      <c r="W3164" s="115">
        <v>0.182</v>
      </c>
    </row>
    <row r="3165" spans="2:23" ht="38.25">
      <c r="B3165" s="95" t="s">
        <v>20807</v>
      </c>
      <c r="C3165" s="95" t="s">
        <v>20</v>
      </c>
      <c r="D3165" s="95" t="s">
        <v>20</v>
      </c>
      <c r="E3165" s="95" t="s">
        <v>17246</v>
      </c>
      <c r="F3165" s="95" t="s">
        <v>17252</v>
      </c>
      <c r="G3165" s="95" t="s">
        <v>17314</v>
      </c>
      <c r="H3165" s="14" t="s">
        <v>20878</v>
      </c>
      <c r="I3165" s="95" t="s">
        <v>9905</v>
      </c>
      <c r="J3165" s="120" t="s">
        <v>15836</v>
      </c>
      <c r="K3165" s="106" t="s">
        <v>9906</v>
      </c>
      <c r="L3165" s="95" t="s">
        <v>9905</v>
      </c>
      <c r="M3165" s="97">
        <f>IF($K$6="с учетом НДС",VLOOKUP('Прайс MILWAUKEE®'!$J3165,'Legend ACC'!$A:$H,8,0)*(1-N3165),VLOOKUP('Прайс MILWAUKEE®'!$J3165,'Legend ACC'!$A:$H,8,0)*(1-N3165)/1.2)</f>
        <v>1111</v>
      </c>
      <c r="N3165" s="98">
        <f>IF(OR(E3165="Принадлежности",E3165="Ручной инструмент"),$K$5,IF($K$4=0,0,IFERROR(VLOOKUP(Q3165,LEGEND!$V$4:$W$7,2,0),$K$4)))</f>
        <v>0</v>
      </c>
      <c r="O3165" s="103" t="s">
        <v>20</v>
      </c>
      <c r="P3165" s="102" t="s">
        <v>20</v>
      </c>
      <c r="Q3165" s="102" t="s">
        <v>20</v>
      </c>
      <c r="R3165" s="116" t="s">
        <v>9907</v>
      </c>
      <c r="S3165" s="114" t="s">
        <v>964</v>
      </c>
      <c r="T3165" s="114">
        <v>122</v>
      </c>
      <c r="U3165" s="114">
        <v>30</v>
      </c>
      <c r="V3165" s="114">
        <v>30</v>
      </c>
      <c r="W3165" s="115">
        <v>0.155</v>
      </c>
    </row>
    <row r="3166" spans="2:23" ht="38.25">
      <c r="B3166" s="95" t="s">
        <v>20807</v>
      </c>
      <c r="C3166" s="95" t="s">
        <v>20</v>
      </c>
      <c r="D3166" s="95" t="s">
        <v>20</v>
      </c>
      <c r="E3166" s="95" t="s">
        <v>17246</v>
      </c>
      <c r="F3166" s="95" t="s">
        <v>17252</v>
      </c>
      <c r="G3166" s="95" t="s">
        <v>17314</v>
      </c>
      <c r="H3166" s="14" t="s">
        <v>20878</v>
      </c>
      <c r="I3166" s="95" t="s">
        <v>9908</v>
      </c>
      <c r="J3166" s="120" t="s">
        <v>15837</v>
      </c>
      <c r="K3166" s="106" t="s">
        <v>9909</v>
      </c>
      <c r="L3166" s="95" t="s">
        <v>9908</v>
      </c>
      <c r="M3166" s="97">
        <f>IF($K$6="с учетом НДС",VLOOKUP('Прайс MILWAUKEE®'!$J3166,'Legend ACC'!$A:$H,8,0)*(1-N3166),VLOOKUP('Прайс MILWAUKEE®'!$J3166,'Legend ACC'!$A:$H,8,0)*(1-N3166)/1.2)</f>
        <v>1408</v>
      </c>
      <c r="N3166" s="98">
        <f>IF(OR(E3166="Принадлежности",E3166="Ручной инструмент"),$K$5,IF($K$4=0,0,IFERROR(VLOOKUP(Q3166,LEGEND!$V$4:$W$7,2,0),$K$4)))</f>
        <v>0</v>
      </c>
      <c r="O3166" s="103" t="s">
        <v>20</v>
      </c>
      <c r="P3166" s="102" t="s">
        <v>20</v>
      </c>
      <c r="Q3166" s="102" t="s">
        <v>20</v>
      </c>
      <c r="R3166" s="116" t="s">
        <v>9910</v>
      </c>
      <c r="S3166" s="114" t="s">
        <v>964</v>
      </c>
      <c r="T3166" s="114">
        <v>100</v>
      </c>
      <c r="U3166" s="114">
        <v>30</v>
      </c>
      <c r="V3166" s="114">
        <v>29</v>
      </c>
      <c r="W3166" s="115">
        <v>0.13600000000000001</v>
      </c>
    </row>
    <row r="3167" spans="2:23" ht="38.25">
      <c r="B3167" s="95" t="s">
        <v>20807</v>
      </c>
      <c r="C3167" s="95" t="s">
        <v>20</v>
      </c>
      <c r="D3167" s="95" t="s">
        <v>20</v>
      </c>
      <c r="E3167" s="95" t="s">
        <v>17246</v>
      </c>
      <c r="F3167" s="95" t="s">
        <v>17252</v>
      </c>
      <c r="G3167" s="95" t="s">
        <v>17314</v>
      </c>
      <c r="H3167" s="14" t="s">
        <v>20878</v>
      </c>
      <c r="I3167" s="95" t="s">
        <v>9911</v>
      </c>
      <c r="J3167" s="120" t="s">
        <v>15838</v>
      </c>
      <c r="K3167" s="106" t="s">
        <v>9912</v>
      </c>
      <c r="L3167" s="95" t="s">
        <v>9911</v>
      </c>
      <c r="M3167" s="97">
        <f>IF($K$6="с учетом НДС",VLOOKUP('Прайс MILWAUKEE®'!$J3167,'Legend ACC'!$A:$H,8,0)*(1-N3167),VLOOKUP('Прайс MILWAUKEE®'!$J3167,'Legend ACC'!$A:$H,8,0)*(1-N3167)/1.2)</f>
        <v>1507.0000000000002</v>
      </c>
      <c r="N3167" s="98">
        <f>IF(OR(E3167="Принадлежности",E3167="Ручной инструмент"),$K$5,IF($K$4=0,0,IFERROR(VLOOKUP(Q3167,LEGEND!$V$4:$W$7,2,0),$K$4)))</f>
        <v>0</v>
      </c>
      <c r="O3167" s="103" t="s">
        <v>20</v>
      </c>
      <c r="P3167" s="102" t="s">
        <v>20</v>
      </c>
      <c r="Q3167" s="102" t="s">
        <v>20</v>
      </c>
      <c r="R3167" s="116" t="s">
        <v>9913</v>
      </c>
      <c r="S3167" s="114" t="s">
        <v>964</v>
      </c>
      <c r="T3167" s="114">
        <v>122</v>
      </c>
      <c r="U3167" s="114">
        <v>30</v>
      </c>
      <c r="V3167" s="114">
        <v>30</v>
      </c>
      <c r="W3167" s="115">
        <v>0.155</v>
      </c>
    </row>
    <row r="3168" spans="2:23" ht="38.25">
      <c r="B3168" s="95" t="s">
        <v>20807</v>
      </c>
      <c r="C3168" s="95" t="s">
        <v>20</v>
      </c>
      <c r="D3168" s="95" t="s">
        <v>20</v>
      </c>
      <c r="E3168" s="95" t="s">
        <v>17246</v>
      </c>
      <c r="F3168" s="95" t="s">
        <v>17252</v>
      </c>
      <c r="G3168" s="95" t="s">
        <v>17314</v>
      </c>
      <c r="H3168" s="14" t="s">
        <v>20878</v>
      </c>
      <c r="I3168" s="95" t="s">
        <v>9914</v>
      </c>
      <c r="J3168" s="120" t="s">
        <v>15839</v>
      </c>
      <c r="K3168" s="106" t="s">
        <v>9915</v>
      </c>
      <c r="L3168" s="95" t="s">
        <v>9914</v>
      </c>
      <c r="M3168" s="97">
        <f>IF($K$6="с учетом НДС",VLOOKUP('Прайс MILWAUKEE®'!$J3168,'Legend ACC'!$A:$H,8,0)*(1-N3168),VLOOKUP('Прайс MILWAUKEE®'!$J3168,'Legend ACC'!$A:$H,8,0)*(1-N3168)/1.2)</f>
        <v>1771.0000000000002</v>
      </c>
      <c r="N3168" s="98">
        <f>IF(OR(E3168="Принадлежности",E3168="Ручной инструмент"),$K$5,IF($K$4=0,0,IFERROR(VLOOKUP(Q3168,LEGEND!$V$4:$W$7,2,0),$K$4)))</f>
        <v>0</v>
      </c>
      <c r="O3168" s="103" t="s">
        <v>20</v>
      </c>
      <c r="P3168" s="102" t="s">
        <v>20</v>
      </c>
      <c r="Q3168" s="102" t="s">
        <v>20</v>
      </c>
      <c r="R3168" s="116" t="s">
        <v>9916</v>
      </c>
      <c r="S3168" s="114" t="s">
        <v>964</v>
      </c>
      <c r="T3168" s="114">
        <v>122</v>
      </c>
      <c r="U3168" s="114">
        <v>30</v>
      </c>
      <c r="V3168" s="114">
        <v>30</v>
      </c>
      <c r="W3168" s="115">
        <v>0.17799999999999999</v>
      </c>
    </row>
    <row r="3169" spans="2:23" ht="38.25">
      <c r="B3169" s="95" t="s">
        <v>20807</v>
      </c>
      <c r="C3169" s="95" t="s">
        <v>20</v>
      </c>
      <c r="D3169" s="95" t="s">
        <v>20</v>
      </c>
      <c r="E3169" s="95" t="s">
        <v>17246</v>
      </c>
      <c r="F3169" s="95" t="s">
        <v>17252</v>
      </c>
      <c r="G3169" s="95" t="s">
        <v>17314</v>
      </c>
      <c r="H3169" s="14" t="s">
        <v>20878</v>
      </c>
      <c r="I3169" s="95" t="s">
        <v>9917</v>
      </c>
      <c r="J3169" s="120" t="s">
        <v>15840</v>
      </c>
      <c r="K3169" s="106" t="s">
        <v>9918</v>
      </c>
      <c r="L3169" s="95" t="s">
        <v>9917</v>
      </c>
      <c r="M3169" s="97">
        <f>IF($K$6="с учетом НДС",VLOOKUP('Прайс MILWAUKEE®'!$J3169,'Legend ACC'!$A:$H,8,0)*(1-N3169),VLOOKUP('Прайс MILWAUKEE®'!$J3169,'Legend ACC'!$A:$H,8,0)*(1-N3169)/1.2)</f>
        <v>2255</v>
      </c>
      <c r="N3169" s="98">
        <f>IF(OR(E3169="Принадлежности",E3169="Ручной инструмент"),$K$5,IF($K$4=0,0,IFERROR(VLOOKUP(Q3169,LEGEND!$V$4:$W$7,2,0),$K$4)))</f>
        <v>0</v>
      </c>
      <c r="O3169" s="103" t="s">
        <v>20</v>
      </c>
      <c r="P3169" s="102" t="s">
        <v>20</v>
      </c>
      <c r="Q3169" s="102" t="s">
        <v>20</v>
      </c>
      <c r="R3169" s="116" t="s">
        <v>9919</v>
      </c>
      <c r="S3169" s="114" t="s">
        <v>964</v>
      </c>
      <c r="T3169" s="114">
        <v>122</v>
      </c>
      <c r="U3169" s="114">
        <v>30</v>
      </c>
      <c r="V3169" s="114">
        <v>30</v>
      </c>
      <c r="W3169" s="115">
        <v>0.22500000000000001</v>
      </c>
    </row>
    <row r="3170" spans="2:23" ht="38.25">
      <c r="B3170" s="95" t="s">
        <v>20807</v>
      </c>
      <c r="C3170" s="95" t="s">
        <v>20</v>
      </c>
      <c r="D3170" s="95" t="s">
        <v>20</v>
      </c>
      <c r="E3170" s="95" t="s">
        <v>17246</v>
      </c>
      <c r="F3170" s="95" t="s">
        <v>17252</v>
      </c>
      <c r="G3170" s="95" t="s">
        <v>17314</v>
      </c>
      <c r="H3170" s="14" t="s">
        <v>20879</v>
      </c>
      <c r="I3170" s="95" t="s">
        <v>9921</v>
      </c>
      <c r="J3170" s="120" t="s">
        <v>15841</v>
      </c>
      <c r="K3170" s="106" t="s">
        <v>9922</v>
      </c>
      <c r="L3170" s="95" t="s">
        <v>9921</v>
      </c>
      <c r="M3170" s="97">
        <f>IF($K$6="с учетом НДС",VLOOKUP('Прайс MILWAUKEE®'!$J3170,'Legend ACC'!$A:$H,8,0)*(1-N3170),VLOOKUP('Прайс MILWAUKEE®'!$J3170,'Legend ACC'!$A:$H,8,0)*(1-N3170)/1.2)</f>
        <v>682</v>
      </c>
      <c r="N3170" s="98">
        <f>IF(OR(E3170="Принадлежности",E3170="Ручной инструмент"),$K$5,IF($K$4=0,0,IFERROR(VLOOKUP(Q3170,LEGEND!$V$4:$W$7,2,0),$K$4)))</f>
        <v>0</v>
      </c>
      <c r="O3170" s="103" t="s">
        <v>20</v>
      </c>
      <c r="P3170" s="102" t="s">
        <v>20</v>
      </c>
      <c r="Q3170" s="102" t="s">
        <v>20</v>
      </c>
      <c r="R3170" s="116" t="s">
        <v>9923</v>
      </c>
      <c r="S3170" s="114" t="s">
        <v>964</v>
      </c>
      <c r="T3170" s="114">
        <v>73</v>
      </c>
      <c r="U3170" s="114">
        <v>18</v>
      </c>
      <c r="V3170" s="114">
        <v>18</v>
      </c>
      <c r="W3170" s="115">
        <v>1.6E-2</v>
      </c>
    </row>
    <row r="3171" spans="2:23" ht="38.25">
      <c r="B3171" s="95" t="s">
        <v>20807</v>
      </c>
      <c r="C3171" s="95" t="s">
        <v>20</v>
      </c>
      <c r="D3171" s="95" t="s">
        <v>20</v>
      </c>
      <c r="E3171" s="95" t="s">
        <v>17246</v>
      </c>
      <c r="F3171" s="95" t="s">
        <v>17252</v>
      </c>
      <c r="G3171" s="95" t="s">
        <v>17314</v>
      </c>
      <c r="H3171" s="14" t="s">
        <v>20879</v>
      </c>
      <c r="I3171" s="95" t="s">
        <v>9924</v>
      </c>
      <c r="J3171" s="120" t="s">
        <v>15842</v>
      </c>
      <c r="K3171" s="106" t="s">
        <v>9925</v>
      </c>
      <c r="L3171" s="95" t="s">
        <v>9924</v>
      </c>
      <c r="M3171" s="97">
        <f>IF($K$6="с учетом НДС",VLOOKUP('Прайс MILWAUKEE®'!$J3171,'Legend ACC'!$A:$H,8,0)*(1-N3171),VLOOKUP('Прайс MILWAUKEE®'!$J3171,'Legend ACC'!$A:$H,8,0)*(1-N3171)/1.2)</f>
        <v>682</v>
      </c>
      <c r="N3171" s="98">
        <f>IF(OR(E3171="Принадлежности",E3171="Ручной инструмент"),$K$5,IF($K$4=0,0,IFERROR(VLOOKUP(Q3171,LEGEND!$V$4:$W$7,2,0),$K$4)))</f>
        <v>0</v>
      </c>
      <c r="O3171" s="103" t="s">
        <v>20</v>
      </c>
      <c r="P3171" s="102" t="s">
        <v>20</v>
      </c>
      <c r="Q3171" s="102" t="s">
        <v>20</v>
      </c>
      <c r="R3171" s="116" t="s">
        <v>9926</v>
      </c>
      <c r="S3171" s="114" t="s">
        <v>964</v>
      </c>
      <c r="T3171" s="114">
        <v>73</v>
      </c>
      <c r="U3171" s="114">
        <v>18</v>
      </c>
      <c r="V3171" s="114">
        <v>18</v>
      </c>
      <c r="W3171" s="115">
        <v>2.4E-2</v>
      </c>
    </row>
    <row r="3172" spans="2:23" ht="38.25">
      <c r="B3172" s="95" t="s">
        <v>20807</v>
      </c>
      <c r="C3172" s="95" t="s">
        <v>20</v>
      </c>
      <c r="D3172" s="95" t="s">
        <v>20</v>
      </c>
      <c r="E3172" s="95" t="s">
        <v>17246</v>
      </c>
      <c r="F3172" s="95" t="s">
        <v>17252</v>
      </c>
      <c r="G3172" s="95" t="s">
        <v>17314</v>
      </c>
      <c r="H3172" s="14" t="s">
        <v>20879</v>
      </c>
      <c r="I3172" s="95" t="s">
        <v>9927</v>
      </c>
      <c r="J3172" s="120" t="s">
        <v>15843</v>
      </c>
      <c r="K3172" s="106" t="s">
        <v>9928</v>
      </c>
      <c r="L3172" s="95" t="s">
        <v>9927</v>
      </c>
      <c r="M3172" s="97">
        <f>IF($K$6="с учетом НДС",VLOOKUP('Прайс MILWAUKEE®'!$J3172,'Legend ACC'!$A:$H,8,0)*(1-N3172),VLOOKUP('Прайс MILWAUKEE®'!$J3172,'Legend ACC'!$A:$H,8,0)*(1-N3172)/1.2)</f>
        <v>726.00000000000011</v>
      </c>
      <c r="N3172" s="98">
        <f>IF(OR(E3172="Принадлежности",E3172="Ручной инструмент"),$K$5,IF($K$4=0,0,IFERROR(VLOOKUP(Q3172,LEGEND!$V$4:$W$7,2,0),$K$4)))</f>
        <v>0</v>
      </c>
      <c r="O3172" s="103" t="s">
        <v>20</v>
      </c>
      <c r="P3172" s="102" t="s">
        <v>20</v>
      </c>
      <c r="Q3172" s="102" t="s">
        <v>20</v>
      </c>
      <c r="R3172" s="116" t="s">
        <v>9929</v>
      </c>
      <c r="S3172" s="114" t="s">
        <v>964</v>
      </c>
      <c r="T3172" s="114">
        <v>73</v>
      </c>
      <c r="U3172" s="114">
        <v>18</v>
      </c>
      <c r="V3172" s="114">
        <v>18</v>
      </c>
      <c r="W3172" s="115">
        <v>2.8000000000000001E-2</v>
      </c>
    </row>
    <row r="3173" spans="2:23" ht="38.25">
      <c r="B3173" s="95" t="s">
        <v>20807</v>
      </c>
      <c r="C3173" s="95" t="s">
        <v>20</v>
      </c>
      <c r="D3173" s="95" t="s">
        <v>20</v>
      </c>
      <c r="E3173" s="95" t="s">
        <v>17246</v>
      </c>
      <c r="F3173" s="95" t="s">
        <v>17252</v>
      </c>
      <c r="G3173" s="95" t="s">
        <v>17314</v>
      </c>
      <c r="H3173" s="14" t="s">
        <v>20879</v>
      </c>
      <c r="I3173" s="95" t="s">
        <v>9930</v>
      </c>
      <c r="J3173" s="120" t="s">
        <v>15844</v>
      </c>
      <c r="K3173" s="106" t="s">
        <v>9931</v>
      </c>
      <c r="L3173" s="95" t="s">
        <v>9930</v>
      </c>
      <c r="M3173" s="97">
        <f>IF($K$6="с учетом НДС",VLOOKUP('Прайс MILWAUKEE®'!$J3173,'Legend ACC'!$A:$H,8,0)*(1-N3173),VLOOKUP('Прайс MILWAUKEE®'!$J3173,'Legend ACC'!$A:$H,8,0)*(1-N3173)/1.2)</f>
        <v>726.00000000000011</v>
      </c>
      <c r="N3173" s="98">
        <f>IF(OR(E3173="Принадлежности",E3173="Ручной инструмент"),$K$5,IF($K$4=0,0,IFERROR(VLOOKUP(Q3173,LEGEND!$V$4:$W$7,2,0),$K$4)))</f>
        <v>0</v>
      </c>
      <c r="O3173" s="103" t="s">
        <v>20</v>
      </c>
      <c r="P3173" s="102" t="s">
        <v>20</v>
      </c>
      <c r="Q3173" s="102" t="s">
        <v>20</v>
      </c>
      <c r="R3173" s="116" t="s">
        <v>9932</v>
      </c>
      <c r="S3173" s="114" t="s">
        <v>964</v>
      </c>
      <c r="T3173" s="114">
        <v>7</v>
      </c>
      <c r="U3173" s="114">
        <v>2</v>
      </c>
      <c r="V3173" s="114">
        <v>2</v>
      </c>
      <c r="W3173" s="115">
        <v>0.03</v>
      </c>
    </row>
    <row r="3174" spans="2:23" ht="38.25">
      <c r="B3174" s="95" t="s">
        <v>20807</v>
      </c>
      <c r="C3174" s="95" t="s">
        <v>20</v>
      </c>
      <c r="D3174" s="95" t="s">
        <v>20</v>
      </c>
      <c r="E3174" s="95" t="s">
        <v>17246</v>
      </c>
      <c r="F3174" s="95" t="s">
        <v>17252</v>
      </c>
      <c r="G3174" s="95" t="s">
        <v>17314</v>
      </c>
      <c r="H3174" s="14" t="s">
        <v>20879</v>
      </c>
      <c r="I3174" s="95" t="s">
        <v>9933</v>
      </c>
      <c r="J3174" s="120" t="s">
        <v>15845</v>
      </c>
      <c r="K3174" s="106" t="s">
        <v>9934</v>
      </c>
      <c r="L3174" s="95" t="s">
        <v>9933</v>
      </c>
      <c r="M3174" s="97">
        <f>IF($K$6="с учетом НДС",VLOOKUP('Прайс MILWAUKEE®'!$J3174,'Legend ACC'!$A:$H,8,0)*(1-N3174),VLOOKUP('Прайс MILWAUKEE®'!$J3174,'Legend ACC'!$A:$H,8,0)*(1-N3174)/1.2)</f>
        <v>726.00000000000011</v>
      </c>
      <c r="N3174" s="98">
        <f>IF(OR(E3174="Принадлежности",E3174="Ручной инструмент"),$K$5,IF($K$4=0,0,IFERROR(VLOOKUP(Q3174,LEGEND!$V$4:$W$7,2,0),$K$4)))</f>
        <v>0</v>
      </c>
      <c r="O3174" s="103" t="s">
        <v>20</v>
      </c>
      <c r="P3174" s="102" t="s">
        <v>20</v>
      </c>
      <c r="Q3174" s="102" t="s">
        <v>20</v>
      </c>
      <c r="R3174" s="116" t="s">
        <v>9935</v>
      </c>
      <c r="S3174" s="114" t="s">
        <v>964</v>
      </c>
      <c r="T3174" s="114">
        <v>66</v>
      </c>
      <c r="U3174" s="114">
        <v>17</v>
      </c>
      <c r="V3174" s="114">
        <v>9</v>
      </c>
      <c r="W3174" s="115">
        <v>0.06</v>
      </c>
    </row>
    <row r="3175" spans="2:23" ht="38.25">
      <c r="B3175" s="95" t="s">
        <v>20807</v>
      </c>
      <c r="C3175" s="95" t="s">
        <v>20</v>
      </c>
      <c r="D3175" s="95" t="s">
        <v>20</v>
      </c>
      <c r="E3175" s="95" t="s">
        <v>17246</v>
      </c>
      <c r="F3175" s="95" t="s">
        <v>17252</v>
      </c>
      <c r="G3175" s="95" t="s">
        <v>17314</v>
      </c>
      <c r="H3175" s="14" t="s">
        <v>20879</v>
      </c>
      <c r="I3175" s="95" t="s">
        <v>9936</v>
      </c>
      <c r="J3175" s="120" t="s">
        <v>15846</v>
      </c>
      <c r="K3175" s="106" t="s">
        <v>9937</v>
      </c>
      <c r="L3175" s="95" t="s">
        <v>9936</v>
      </c>
      <c r="M3175" s="97">
        <f>IF($K$6="с учетом НДС",VLOOKUP('Прайс MILWAUKEE®'!$J3175,'Legend ACC'!$A:$H,8,0)*(1-N3175),VLOOKUP('Прайс MILWAUKEE®'!$J3175,'Legend ACC'!$A:$H,8,0)*(1-N3175)/1.2)</f>
        <v>792.00000000000011</v>
      </c>
      <c r="N3175" s="98">
        <f>IF(OR(E3175="Принадлежности",E3175="Ручной инструмент"),$K$5,IF($K$4=0,0,IFERROR(VLOOKUP(Q3175,LEGEND!$V$4:$W$7,2,0),$K$4)))</f>
        <v>0</v>
      </c>
      <c r="O3175" s="103" t="s">
        <v>20</v>
      </c>
      <c r="P3175" s="102" t="s">
        <v>20</v>
      </c>
      <c r="Q3175" s="102" t="s">
        <v>20</v>
      </c>
      <c r="R3175" s="116" t="s">
        <v>9938</v>
      </c>
      <c r="S3175" s="114" t="s">
        <v>964</v>
      </c>
      <c r="T3175" s="114">
        <v>73</v>
      </c>
      <c r="U3175" s="114">
        <v>18</v>
      </c>
      <c r="V3175" s="114">
        <v>18</v>
      </c>
      <c r="W3175" s="115">
        <v>4.5999999999999999E-2</v>
      </c>
    </row>
    <row r="3176" spans="2:23" ht="38.25">
      <c r="B3176" s="95" t="s">
        <v>20807</v>
      </c>
      <c r="C3176" s="95" t="s">
        <v>20</v>
      </c>
      <c r="D3176" s="95" t="s">
        <v>20</v>
      </c>
      <c r="E3176" s="95" t="s">
        <v>17246</v>
      </c>
      <c r="F3176" s="95" t="s">
        <v>17252</v>
      </c>
      <c r="G3176" s="95" t="s">
        <v>17314</v>
      </c>
      <c r="H3176" s="14" t="s">
        <v>20879</v>
      </c>
      <c r="I3176" s="95" t="s">
        <v>9939</v>
      </c>
      <c r="J3176" s="120" t="s">
        <v>15847</v>
      </c>
      <c r="K3176" s="106" t="s">
        <v>9940</v>
      </c>
      <c r="L3176" s="95" t="s">
        <v>9939</v>
      </c>
      <c r="M3176" s="97">
        <f>IF($K$6="с учетом НДС",VLOOKUP('Прайс MILWAUKEE®'!$J3176,'Legend ACC'!$A:$H,8,0)*(1-N3176),VLOOKUP('Прайс MILWAUKEE®'!$J3176,'Legend ACC'!$A:$H,8,0)*(1-N3176)/1.2)</f>
        <v>847.00000000000011</v>
      </c>
      <c r="N3176" s="98">
        <f>IF(OR(E3176="Принадлежности",E3176="Ручной инструмент"),$K$5,IF($K$4=0,0,IFERROR(VLOOKUP(Q3176,LEGEND!$V$4:$W$7,2,0),$K$4)))</f>
        <v>0</v>
      </c>
      <c r="O3176" s="103" t="s">
        <v>20</v>
      </c>
      <c r="P3176" s="102" t="s">
        <v>20</v>
      </c>
      <c r="Q3176" s="102" t="s">
        <v>20</v>
      </c>
      <c r="R3176" s="116" t="s">
        <v>9941</v>
      </c>
      <c r="S3176" s="114" t="s">
        <v>964</v>
      </c>
      <c r="T3176" s="114">
        <v>73</v>
      </c>
      <c r="U3176" s="114">
        <v>18</v>
      </c>
      <c r="V3176" s="114">
        <v>18</v>
      </c>
      <c r="W3176" s="115">
        <v>4.7E-2</v>
      </c>
    </row>
    <row r="3177" spans="2:23" ht="38.25">
      <c r="B3177" s="95" t="s">
        <v>20807</v>
      </c>
      <c r="C3177" s="95" t="s">
        <v>20</v>
      </c>
      <c r="D3177" s="95" t="s">
        <v>20</v>
      </c>
      <c r="E3177" s="95" t="s">
        <v>17246</v>
      </c>
      <c r="F3177" s="95" t="s">
        <v>17252</v>
      </c>
      <c r="G3177" s="95" t="s">
        <v>17314</v>
      </c>
      <c r="H3177" s="14" t="s">
        <v>20879</v>
      </c>
      <c r="I3177" s="95" t="s">
        <v>9942</v>
      </c>
      <c r="J3177" s="120" t="s">
        <v>15848</v>
      </c>
      <c r="K3177" s="106" t="s">
        <v>9943</v>
      </c>
      <c r="L3177" s="95" t="s">
        <v>9942</v>
      </c>
      <c r="M3177" s="97">
        <f>IF($K$6="с учетом НДС",VLOOKUP('Прайс MILWAUKEE®'!$J3177,'Legend ACC'!$A:$H,8,0)*(1-N3177),VLOOKUP('Прайс MILWAUKEE®'!$J3177,'Legend ACC'!$A:$H,8,0)*(1-N3177)/1.2)</f>
        <v>847.00000000000011</v>
      </c>
      <c r="N3177" s="98">
        <f>IF(OR(E3177="Принадлежности",E3177="Ручной инструмент"),$K$5,IF($K$4=0,0,IFERROR(VLOOKUP(Q3177,LEGEND!$V$4:$W$7,2,0),$K$4)))</f>
        <v>0</v>
      </c>
      <c r="O3177" s="103" t="s">
        <v>20</v>
      </c>
      <c r="P3177" s="102" t="s">
        <v>20</v>
      </c>
      <c r="Q3177" s="102" t="s">
        <v>20</v>
      </c>
      <c r="R3177" s="116" t="s">
        <v>9944</v>
      </c>
      <c r="S3177" s="114" t="s">
        <v>964</v>
      </c>
      <c r="T3177" s="114">
        <v>73</v>
      </c>
      <c r="U3177" s="114">
        <v>18</v>
      </c>
      <c r="V3177" s="114">
        <v>18</v>
      </c>
      <c r="W3177" s="115">
        <v>0.05</v>
      </c>
    </row>
    <row r="3178" spans="2:23" ht="38.25">
      <c r="B3178" s="95" t="s">
        <v>20807</v>
      </c>
      <c r="C3178" s="95" t="s">
        <v>20</v>
      </c>
      <c r="D3178" s="95" t="s">
        <v>20</v>
      </c>
      <c r="E3178" s="95" t="s">
        <v>17246</v>
      </c>
      <c r="F3178" s="95" t="s">
        <v>17252</v>
      </c>
      <c r="G3178" s="95" t="s">
        <v>17314</v>
      </c>
      <c r="H3178" s="14" t="s">
        <v>20879</v>
      </c>
      <c r="I3178" s="95" t="s">
        <v>9945</v>
      </c>
      <c r="J3178" s="120" t="s">
        <v>15849</v>
      </c>
      <c r="K3178" s="106" t="s">
        <v>9946</v>
      </c>
      <c r="L3178" s="95" t="s">
        <v>9945</v>
      </c>
      <c r="M3178" s="97">
        <f>IF($K$6="с учетом НДС",VLOOKUP('Прайс MILWAUKEE®'!$J3178,'Legend ACC'!$A:$H,8,0)*(1-N3178),VLOOKUP('Прайс MILWAUKEE®'!$J3178,'Legend ACC'!$A:$H,8,0)*(1-N3178)/1.2)</f>
        <v>968.00000000000011</v>
      </c>
      <c r="N3178" s="98">
        <f>IF(OR(E3178="Принадлежности",E3178="Ручной инструмент"),$K$5,IF($K$4=0,0,IFERROR(VLOOKUP(Q3178,LEGEND!$V$4:$W$7,2,0),$K$4)))</f>
        <v>0</v>
      </c>
      <c r="O3178" s="103" t="s">
        <v>20</v>
      </c>
      <c r="P3178" s="102" t="s">
        <v>20</v>
      </c>
      <c r="Q3178" s="102" t="s">
        <v>20</v>
      </c>
      <c r="R3178" s="116" t="s">
        <v>9947</v>
      </c>
      <c r="S3178" s="114" t="s">
        <v>964</v>
      </c>
      <c r="T3178" s="114">
        <v>105</v>
      </c>
      <c r="U3178" s="114">
        <v>25</v>
      </c>
      <c r="V3178" s="114">
        <v>25</v>
      </c>
      <c r="W3178" s="115">
        <v>0.06</v>
      </c>
    </row>
    <row r="3179" spans="2:23" ht="38.25">
      <c r="B3179" s="95" t="s">
        <v>20807</v>
      </c>
      <c r="C3179" s="95" t="s">
        <v>20</v>
      </c>
      <c r="D3179" s="95" t="s">
        <v>20</v>
      </c>
      <c r="E3179" s="95" t="s">
        <v>17246</v>
      </c>
      <c r="F3179" s="95" t="s">
        <v>17252</v>
      </c>
      <c r="G3179" s="95" t="s">
        <v>17314</v>
      </c>
      <c r="H3179" s="14" t="s">
        <v>20879</v>
      </c>
      <c r="I3179" s="95" t="s">
        <v>9948</v>
      </c>
      <c r="J3179" s="120" t="s">
        <v>15850</v>
      </c>
      <c r="K3179" s="106" t="s">
        <v>9949</v>
      </c>
      <c r="L3179" s="95" t="s">
        <v>9948</v>
      </c>
      <c r="M3179" s="97">
        <f>IF($K$6="с учетом НДС",VLOOKUP('Прайс MILWAUKEE®'!$J3179,'Legend ACC'!$A:$H,8,0)*(1-N3179),VLOOKUP('Прайс MILWAUKEE®'!$J3179,'Legend ACC'!$A:$H,8,0)*(1-N3179)/1.2)</f>
        <v>1089</v>
      </c>
      <c r="N3179" s="98">
        <f>IF(OR(E3179="Принадлежности",E3179="Ручной инструмент"),$K$5,IF($K$4=0,0,IFERROR(VLOOKUP(Q3179,LEGEND!$V$4:$W$7,2,0),$K$4)))</f>
        <v>0</v>
      </c>
      <c r="O3179" s="103" t="s">
        <v>20</v>
      </c>
      <c r="P3179" s="102" t="s">
        <v>20</v>
      </c>
      <c r="Q3179" s="102" t="s">
        <v>20</v>
      </c>
      <c r="R3179" s="116" t="s">
        <v>9950</v>
      </c>
      <c r="S3179" s="114" t="s">
        <v>964</v>
      </c>
      <c r="T3179" s="114">
        <v>105</v>
      </c>
      <c r="U3179" s="114">
        <v>25</v>
      </c>
      <c r="V3179" s="114">
        <v>25</v>
      </c>
      <c r="W3179" s="115">
        <v>7.5999999999999998E-2</v>
      </c>
    </row>
    <row r="3180" spans="2:23" ht="38.25">
      <c r="B3180" s="95" t="s">
        <v>20807</v>
      </c>
      <c r="C3180" s="95" t="s">
        <v>20</v>
      </c>
      <c r="D3180" s="95" t="s">
        <v>20</v>
      </c>
      <c r="E3180" s="95" t="s">
        <v>17246</v>
      </c>
      <c r="F3180" s="95" t="s">
        <v>17252</v>
      </c>
      <c r="G3180" s="95" t="s">
        <v>17314</v>
      </c>
      <c r="H3180" s="14" t="s">
        <v>20879</v>
      </c>
      <c r="I3180" s="95" t="s">
        <v>9951</v>
      </c>
      <c r="J3180" s="120" t="s">
        <v>15851</v>
      </c>
      <c r="K3180" s="106" t="s">
        <v>9952</v>
      </c>
      <c r="L3180" s="95" t="s">
        <v>9951</v>
      </c>
      <c r="M3180" s="97">
        <f>IF($K$6="с учетом НДС",VLOOKUP('Прайс MILWAUKEE®'!$J3180,'Legend ACC'!$A:$H,8,0)*(1-N3180),VLOOKUP('Прайс MILWAUKEE®'!$J3180,'Legend ACC'!$A:$H,8,0)*(1-N3180)/1.2)</f>
        <v>1089</v>
      </c>
      <c r="N3180" s="98">
        <f>IF(OR(E3180="Принадлежности",E3180="Ручной инструмент"),$K$5,IF($K$4=0,0,IFERROR(VLOOKUP(Q3180,LEGEND!$V$4:$W$7,2,0),$K$4)))</f>
        <v>0</v>
      </c>
      <c r="O3180" s="103" t="s">
        <v>20</v>
      </c>
      <c r="P3180" s="102" t="s">
        <v>20</v>
      </c>
      <c r="Q3180" s="102" t="s">
        <v>20</v>
      </c>
      <c r="R3180" s="116" t="s">
        <v>9953</v>
      </c>
      <c r="S3180" s="114" t="s">
        <v>964</v>
      </c>
      <c r="T3180" s="114">
        <v>105</v>
      </c>
      <c r="U3180" s="114">
        <v>25</v>
      </c>
      <c r="V3180" s="114">
        <v>25</v>
      </c>
      <c r="W3180" s="115">
        <v>8.1000000000000003E-2</v>
      </c>
    </row>
    <row r="3181" spans="2:23" ht="38.25">
      <c r="B3181" s="95" t="s">
        <v>20807</v>
      </c>
      <c r="C3181" s="95" t="s">
        <v>20</v>
      </c>
      <c r="D3181" s="95" t="s">
        <v>20</v>
      </c>
      <c r="E3181" s="95" t="s">
        <v>17246</v>
      </c>
      <c r="F3181" s="95" t="s">
        <v>17252</v>
      </c>
      <c r="G3181" s="95" t="s">
        <v>17314</v>
      </c>
      <c r="H3181" s="14" t="s">
        <v>20879</v>
      </c>
      <c r="I3181" s="95" t="s">
        <v>9954</v>
      </c>
      <c r="J3181" s="120" t="s">
        <v>15852</v>
      </c>
      <c r="K3181" s="106" t="s">
        <v>9955</v>
      </c>
      <c r="L3181" s="95" t="s">
        <v>9954</v>
      </c>
      <c r="M3181" s="97">
        <f>IF($K$6="с учетом НДС",VLOOKUP('Прайс MILWAUKEE®'!$J3181,'Legend ACC'!$A:$H,8,0)*(1-N3181),VLOOKUP('Прайс MILWAUKEE®'!$J3181,'Legend ACC'!$A:$H,8,0)*(1-N3181)/1.2)</f>
        <v>1507.0000000000002</v>
      </c>
      <c r="N3181" s="98">
        <f>IF(OR(E3181="Принадлежности",E3181="Ручной инструмент"),$K$5,IF($K$4=0,0,IFERROR(VLOOKUP(Q3181,LEGEND!$V$4:$W$7,2,0),$K$4)))</f>
        <v>0</v>
      </c>
      <c r="O3181" s="103" t="s">
        <v>20</v>
      </c>
      <c r="P3181" s="102" t="s">
        <v>20</v>
      </c>
      <c r="Q3181" s="102" t="s">
        <v>20</v>
      </c>
      <c r="R3181" s="116" t="s">
        <v>9956</v>
      </c>
      <c r="S3181" s="114" t="s">
        <v>964</v>
      </c>
      <c r="T3181" s="114">
        <v>67</v>
      </c>
      <c r="U3181" s="114">
        <v>6</v>
      </c>
      <c r="V3181" s="114">
        <v>6</v>
      </c>
      <c r="W3181" s="115">
        <v>8.0000000000000002E-3</v>
      </c>
    </row>
    <row r="3182" spans="2:23" ht="38.25">
      <c r="B3182" s="95" t="s">
        <v>20807</v>
      </c>
      <c r="C3182" s="95" t="s">
        <v>20</v>
      </c>
      <c r="D3182" s="95" t="s">
        <v>20</v>
      </c>
      <c r="E3182" s="95" t="s">
        <v>17246</v>
      </c>
      <c r="F3182" s="95" t="s">
        <v>17252</v>
      </c>
      <c r="G3182" s="95" t="s">
        <v>17314</v>
      </c>
      <c r="H3182" s="14" t="s">
        <v>20879</v>
      </c>
      <c r="I3182" s="95" t="s">
        <v>9957</v>
      </c>
      <c r="J3182" s="120" t="s">
        <v>15853</v>
      </c>
      <c r="K3182" s="106" t="s">
        <v>9958</v>
      </c>
      <c r="L3182" s="95" t="s">
        <v>9957</v>
      </c>
      <c r="M3182" s="97">
        <f>IF($K$6="с учетом НДС",VLOOKUP('Прайс MILWAUKEE®'!$J3182,'Legend ACC'!$A:$H,8,0)*(1-N3182),VLOOKUP('Прайс MILWAUKEE®'!$J3182,'Legend ACC'!$A:$H,8,0)*(1-N3182)/1.2)</f>
        <v>1573.0000000000002</v>
      </c>
      <c r="N3182" s="98">
        <f>IF(OR(E3182="Принадлежности",E3182="Ручной инструмент"),$K$5,IF($K$4=0,0,IFERROR(VLOOKUP(Q3182,LEGEND!$V$4:$W$7,2,0),$K$4)))</f>
        <v>0</v>
      </c>
      <c r="O3182" s="103" t="s">
        <v>20</v>
      </c>
      <c r="P3182" s="102" t="s">
        <v>20</v>
      </c>
      <c r="Q3182" s="102" t="s">
        <v>20</v>
      </c>
      <c r="R3182" s="116" t="s">
        <v>9959</v>
      </c>
      <c r="S3182" s="114" t="s">
        <v>964</v>
      </c>
      <c r="T3182" s="114">
        <v>105</v>
      </c>
      <c r="U3182" s="114">
        <v>25</v>
      </c>
      <c r="V3182" s="114">
        <v>25</v>
      </c>
      <c r="W3182" s="115">
        <v>0.109</v>
      </c>
    </row>
    <row r="3183" spans="2:23" ht="38.25">
      <c r="B3183" s="95" t="s">
        <v>20807</v>
      </c>
      <c r="C3183" s="95" t="s">
        <v>20</v>
      </c>
      <c r="D3183" s="95" t="s">
        <v>20</v>
      </c>
      <c r="E3183" s="95" t="s">
        <v>17246</v>
      </c>
      <c r="F3183" s="95" t="s">
        <v>17268</v>
      </c>
      <c r="G3183" s="95" t="s">
        <v>8498</v>
      </c>
      <c r="H3183" s="14" t="s">
        <v>20837</v>
      </c>
      <c r="I3183" s="95" t="s">
        <v>9960</v>
      </c>
      <c r="J3183" s="120" t="s">
        <v>15854</v>
      </c>
      <c r="K3183" s="106" t="s">
        <v>9961</v>
      </c>
      <c r="L3183" s="95" t="s">
        <v>9960</v>
      </c>
      <c r="M3183" s="97">
        <f>IF($K$6="с учетом НДС",VLOOKUP('Прайс MILWAUKEE®'!$J3183,'Legend ACC'!$A:$H,8,0)*(1-N3183),VLOOKUP('Прайс MILWAUKEE®'!$J3183,'Legend ACC'!$A:$H,8,0)*(1-N3183)/1.2)</f>
        <v>2387</v>
      </c>
      <c r="N3183" s="98">
        <f>IF(OR(E3183="Принадлежности",E3183="Ручной инструмент"),$K$5,IF($K$4=0,0,IFERROR(VLOOKUP(Q3183,LEGEND!$V$4:$W$7,2,0),$K$4)))</f>
        <v>0</v>
      </c>
      <c r="O3183" s="103" t="s">
        <v>20</v>
      </c>
      <c r="P3183" s="102" t="s">
        <v>20</v>
      </c>
      <c r="Q3183" s="102" t="s">
        <v>20</v>
      </c>
      <c r="R3183" s="116" t="s">
        <v>9962</v>
      </c>
      <c r="S3183" s="114" t="s">
        <v>964</v>
      </c>
      <c r="T3183" s="114">
        <v>85</v>
      </c>
      <c r="U3183" s="114">
        <v>52</v>
      </c>
      <c r="V3183" s="114">
        <v>52</v>
      </c>
      <c r="W3183" s="115">
        <v>0.17299999999999999</v>
      </c>
    </row>
    <row r="3184" spans="2:23" ht="38.25">
      <c r="B3184" s="95" t="s">
        <v>20807</v>
      </c>
      <c r="C3184" s="95" t="s">
        <v>20</v>
      </c>
      <c r="D3184" s="95" t="s">
        <v>20</v>
      </c>
      <c r="E3184" s="95" t="s">
        <v>17246</v>
      </c>
      <c r="F3184" s="95" t="s">
        <v>17295</v>
      </c>
      <c r="G3184" s="95" t="s">
        <v>17295</v>
      </c>
      <c r="H3184" s="14" t="s">
        <v>20837</v>
      </c>
      <c r="I3184" s="95" t="s">
        <v>9963</v>
      </c>
      <c r="J3184" s="120" t="s">
        <v>15855</v>
      </c>
      <c r="K3184" s="106" t="s">
        <v>9964</v>
      </c>
      <c r="L3184" s="95" t="s">
        <v>9963</v>
      </c>
      <c r="M3184" s="97">
        <f>IF($K$6="с учетом НДС",VLOOKUP('Прайс MILWAUKEE®'!$J3184,'Legend ACC'!$A:$H,8,0)*(1-N3184),VLOOKUP('Прайс MILWAUKEE®'!$J3184,'Legend ACC'!$A:$H,8,0)*(1-N3184)/1.2)</f>
        <v>1987.7000000000003</v>
      </c>
      <c r="N3184" s="98">
        <f>IF(OR(E3184="Принадлежности",E3184="Ручной инструмент"),$K$5,IF($K$4=0,0,IFERROR(VLOOKUP(Q3184,LEGEND!$V$4:$W$7,2,0),$K$4)))</f>
        <v>0</v>
      </c>
      <c r="O3184" s="103" t="s">
        <v>20</v>
      </c>
      <c r="P3184" s="102" t="s">
        <v>20</v>
      </c>
      <c r="Q3184" s="102" t="s">
        <v>20</v>
      </c>
      <c r="R3184" s="116" t="s">
        <v>9965</v>
      </c>
      <c r="S3184" s="114" t="s">
        <v>5035</v>
      </c>
      <c r="T3184" s="114">
        <v>175</v>
      </c>
      <c r="U3184" s="114">
        <v>10</v>
      </c>
      <c r="V3184" s="114">
        <v>15</v>
      </c>
      <c r="W3184" s="115">
        <v>0.17399999999999999</v>
      </c>
    </row>
    <row r="3185" spans="2:23" ht="38.25">
      <c r="B3185" s="95" t="s">
        <v>20807</v>
      </c>
      <c r="C3185" s="95" t="s">
        <v>20</v>
      </c>
      <c r="D3185" s="95" t="s">
        <v>20</v>
      </c>
      <c r="E3185" s="95" t="s">
        <v>17246</v>
      </c>
      <c r="F3185" s="95" t="s">
        <v>17268</v>
      </c>
      <c r="G3185" s="95" t="s">
        <v>17269</v>
      </c>
      <c r="H3185" s="14" t="s">
        <v>20842</v>
      </c>
      <c r="I3185" s="95" t="s">
        <v>9966</v>
      </c>
      <c r="J3185" s="120" t="s">
        <v>15856</v>
      </c>
      <c r="K3185" s="106" t="s">
        <v>9967</v>
      </c>
      <c r="L3185" s="95" t="s">
        <v>9966</v>
      </c>
      <c r="M3185" s="97">
        <f>IF($K$6="с учетом НДС",VLOOKUP('Прайс MILWAUKEE®'!$J3185,'Legend ACC'!$A:$H,8,0)*(1-N3185),VLOOKUP('Прайс MILWAUKEE®'!$J3185,'Legend ACC'!$A:$H,8,0)*(1-N3185)/1.2)</f>
        <v>5918.0000000000009</v>
      </c>
      <c r="N3185" s="98">
        <f>IF(OR(E3185="Принадлежности",E3185="Ручной инструмент"),$K$5,IF($K$4=0,0,IFERROR(VLOOKUP(Q3185,LEGEND!$V$4:$W$7,2,0),$K$4)))</f>
        <v>0</v>
      </c>
      <c r="O3185" s="103" t="s">
        <v>20</v>
      </c>
      <c r="P3185" s="102" t="s">
        <v>20</v>
      </c>
      <c r="Q3185" s="102" t="s">
        <v>20</v>
      </c>
      <c r="R3185" s="116" t="s">
        <v>9968</v>
      </c>
      <c r="S3185" s="114" t="s">
        <v>5044</v>
      </c>
      <c r="T3185" s="114">
        <v>48</v>
      </c>
      <c r="U3185" s="114">
        <v>170</v>
      </c>
      <c r="V3185" s="114">
        <v>250</v>
      </c>
      <c r="W3185" s="115">
        <v>0.47299999999999998</v>
      </c>
    </row>
    <row r="3186" spans="2:23" ht="38.25">
      <c r="B3186" s="95" t="s">
        <v>20807</v>
      </c>
      <c r="C3186" s="95" t="s">
        <v>20</v>
      </c>
      <c r="D3186" s="95" t="s">
        <v>20</v>
      </c>
      <c r="E3186" s="95" t="s">
        <v>17246</v>
      </c>
      <c r="F3186" s="95" t="s">
        <v>17268</v>
      </c>
      <c r="G3186" s="95" t="s">
        <v>17269</v>
      </c>
      <c r="H3186" s="14" t="s">
        <v>20842</v>
      </c>
      <c r="I3186" s="95" t="s">
        <v>9969</v>
      </c>
      <c r="J3186" s="120" t="s">
        <v>15857</v>
      </c>
      <c r="K3186" s="106" t="s">
        <v>9970</v>
      </c>
      <c r="L3186" s="95" t="s">
        <v>9969</v>
      </c>
      <c r="M3186" s="97">
        <f>IF($K$6="с учетом НДС",VLOOKUP('Прайс MILWAUKEE®'!$J3186,'Legend ACC'!$A:$H,8,0)*(1-N3186),VLOOKUP('Прайс MILWAUKEE®'!$J3186,'Legend ACC'!$A:$H,8,0)*(1-N3186)/1.2)</f>
        <v>36993</v>
      </c>
      <c r="N3186" s="98">
        <f>IF(OR(E3186="Принадлежности",E3186="Ручной инструмент"),$K$5,IF($K$4=0,0,IFERROR(VLOOKUP(Q3186,LEGEND!$V$4:$W$7,2,0),$K$4)))</f>
        <v>0</v>
      </c>
      <c r="O3186" s="103" t="s">
        <v>20</v>
      </c>
      <c r="P3186" s="102" t="s">
        <v>20</v>
      </c>
      <c r="Q3186" s="102" t="s">
        <v>20</v>
      </c>
      <c r="R3186" s="116" t="s">
        <v>9971</v>
      </c>
      <c r="S3186" s="114" t="s">
        <v>5044</v>
      </c>
      <c r="T3186" s="114">
        <v>180</v>
      </c>
      <c r="U3186" s="114">
        <v>300</v>
      </c>
      <c r="V3186" s="114">
        <v>260</v>
      </c>
      <c r="W3186" s="115">
        <v>3.3079999999999998</v>
      </c>
    </row>
    <row r="3187" spans="2:23" ht="25.5">
      <c r="B3187" s="95" t="s">
        <v>20807</v>
      </c>
      <c r="C3187" s="95" t="s">
        <v>20</v>
      </c>
      <c r="D3187" s="95" t="s">
        <v>20</v>
      </c>
      <c r="E3187" s="95" t="s">
        <v>17246</v>
      </c>
      <c r="F3187" s="95" t="s">
        <v>17260</v>
      </c>
      <c r="G3187" s="95" t="s">
        <v>6112</v>
      </c>
      <c r="H3187" s="14" t="s">
        <v>20837</v>
      </c>
      <c r="I3187" s="95" t="s">
        <v>9972</v>
      </c>
      <c r="J3187" s="120" t="s">
        <v>15858</v>
      </c>
      <c r="K3187" s="106" t="s">
        <v>9973</v>
      </c>
      <c r="L3187" s="95" t="s">
        <v>9972</v>
      </c>
      <c r="M3187" s="97">
        <f>IF($K$6="с учетом НДС",VLOOKUP('Прайс MILWAUKEE®'!$J3187,'Legend ACC'!$A:$H,8,0)*(1-N3187),VLOOKUP('Прайс MILWAUKEE®'!$J3187,'Legend ACC'!$A:$H,8,0)*(1-N3187)/1.2)</f>
        <v>3124.0000000000005</v>
      </c>
      <c r="N3187" s="98">
        <f>IF(OR(E3187="Принадлежности",E3187="Ручной инструмент"),$K$5,IF($K$4=0,0,IFERROR(VLOOKUP(Q3187,LEGEND!$V$4:$W$7,2,0),$K$4)))</f>
        <v>0</v>
      </c>
      <c r="O3187" s="103" t="s">
        <v>20</v>
      </c>
      <c r="P3187" s="102" t="s">
        <v>20</v>
      </c>
      <c r="Q3187" s="102" t="s">
        <v>20</v>
      </c>
      <c r="R3187" s="116" t="s">
        <v>9974</v>
      </c>
      <c r="S3187" s="114" t="s">
        <v>964</v>
      </c>
      <c r="T3187" s="114">
        <v>255</v>
      </c>
      <c r="U3187" s="114">
        <v>150</v>
      </c>
      <c r="V3187" s="114">
        <v>11</v>
      </c>
      <c r="W3187" s="115">
        <v>0.52</v>
      </c>
    </row>
    <row r="3188" spans="2:23" ht="38.25">
      <c r="B3188" s="95" t="s">
        <v>20807</v>
      </c>
      <c r="C3188" s="95" t="s">
        <v>20</v>
      </c>
      <c r="D3188" s="95" t="s">
        <v>20</v>
      </c>
      <c r="E3188" s="95" t="s">
        <v>17246</v>
      </c>
      <c r="F3188" s="95" t="s">
        <v>17252</v>
      </c>
      <c r="G3188" s="95" t="s">
        <v>17254</v>
      </c>
      <c r="H3188" s="14" t="s">
        <v>20880</v>
      </c>
      <c r="I3188" s="95" t="s">
        <v>9976</v>
      </c>
      <c r="J3188" s="120" t="s">
        <v>15859</v>
      </c>
      <c r="K3188" s="106" t="s">
        <v>9977</v>
      </c>
      <c r="L3188" s="95" t="s">
        <v>9976</v>
      </c>
      <c r="M3188" s="97">
        <f>IF($K$6="с учетом НДС",VLOOKUP('Прайс MILWAUKEE®'!$J3188,'Legend ACC'!$A:$H,8,0)*(1-N3188),VLOOKUP('Прайс MILWAUKEE®'!$J3188,'Legend ACC'!$A:$H,8,0)*(1-N3188)/1.2)</f>
        <v>803.00000000000011</v>
      </c>
      <c r="N3188" s="98">
        <f>IF(OR(E3188="Принадлежности",E3188="Ручной инструмент"),$K$5,IF($K$4=0,0,IFERROR(VLOOKUP(Q3188,LEGEND!$V$4:$W$7,2,0),$K$4)))</f>
        <v>0</v>
      </c>
      <c r="O3188" s="103" t="s">
        <v>20</v>
      </c>
      <c r="P3188" s="102" t="s">
        <v>20</v>
      </c>
      <c r="Q3188" s="102" t="s">
        <v>20</v>
      </c>
      <c r="R3188" s="116" t="s">
        <v>9978</v>
      </c>
      <c r="S3188" s="114" t="s">
        <v>5035</v>
      </c>
      <c r="T3188" s="114">
        <v>35</v>
      </c>
      <c r="U3188" s="114">
        <v>58</v>
      </c>
      <c r="V3188" s="114">
        <v>160</v>
      </c>
      <c r="W3188" s="115">
        <v>0.15</v>
      </c>
    </row>
    <row r="3189" spans="2:23" ht="38.25">
      <c r="B3189" s="95" t="s">
        <v>20807</v>
      </c>
      <c r="C3189" s="95" t="s">
        <v>20</v>
      </c>
      <c r="D3189" s="95" t="s">
        <v>20</v>
      </c>
      <c r="E3189" s="95" t="s">
        <v>17246</v>
      </c>
      <c r="F3189" s="95" t="s">
        <v>17252</v>
      </c>
      <c r="G3189" s="95" t="s">
        <v>17254</v>
      </c>
      <c r="H3189" s="14" t="s">
        <v>20880</v>
      </c>
      <c r="I3189" s="95" t="s">
        <v>9979</v>
      </c>
      <c r="J3189" s="120" t="s">
        <v>15860</v>
      </c>
      <c r="K3189" s="106" t="s">
        <v>9980</v>
      </c>
      <c r="L3189" s="95" t="s">
        <v>9979</v>
      </c>
      <c r="M3189" s="97">
        <f>IF($K$6="с учетом НДС",VLOOKUP('Прайс MILWAUKEE®'!$J3189,'Legend ACC'!$A:$H,8,0)*(1-N3189),VLOOKUP('Прайс MILWAUKEE®'!$J3189,'Legend ACC'!$A:$H,8,0)*(1-N3189)/1.2)</f>
        <v>1375</v>
      </c>
      <c r="N3189" s="98">
        <f>IF(OR(E3189="Принадлежности",E3189="Ручной инструмент"),$K$5,IF($K$4=0,0,IFERROR(VLOOKUP(Q3189,LEGEND!$V$4:$W$7,2,0),$K$4)))</f>
        <v>0</v>
      </c>
      <c r="O3189" s="103" t="s">
        <v>20</v>
      </c>
      <c r="P3189" s="102" t="s">
        <v>20</v>
      </c>
      <c r="Q3189" s="102" t="s">
        <v>20</v>
      </c>
      <c r="R3189" s="116" t="s">
        <v>9981</v>
      </c>
      <c r="S3189" s="114" t="s">
        <v>5035</v>
      </c>
      <c r="T3189" s="114">
        <v>35</v>
      </c>
      <c r="U3189" s="114">
        <v>97</v>
      </c>
      <c r="V3189" s="114">
        <v>160</v>
      </c>
      <c r="W3189" s="115">
        <v>0.22900000000000001</v>
      </c>
    </row>
    <row r="3190" spans="2:23" ht="38.25">
      <c r="B3190" s="95" t="s">
        <v>20807</v>
      </c>
      <c r="C3190" s="95" t="s">
        <v>20</v>
      </c>
      <c r="D3190" s="95" t="s">
        <v>20</v>
      </c>
      <c r="E3190" s="95" t="s">
        <v>17246</v>
      </c>
      <c r="F3190" s="95" t="s">
        <v>17252</v>
      </c>
      <c r="G3190" s="95" t="s">
        <v>17253</v>
      </c>
      <c r="H3190" s="14" t="s">
        <v>20881</v>
      </c>
      <c r="I3190" s="95" t="s">
        <v>9983</v>
      </c>
      <c r="J3190" s="120" t="s">
        <v>15861</v>
      </c>
      <c r="K3190" s="106" t="s">
        <v>9984</v>
      </c>
      <c r="L3190" s="95" t="s">
        <v>9983</v>
      </c>
      <c r="M3190" s="97">
        <f>IF($K$6="с учетом НДС",VLOOKUP('Прайс MILWAUKEE®'!$J3190,'Legend ACC'!$A:$H,8,0)*(1-N3190),VLOOKUP('Прайс MILWAUKEE®'!$J3190,'Legend ACC'!$A:$H,8,0)*(1-N3190)/1.2)</f>
        <v>2343</v>
      </c>
      <c r="N3190" s="98">
        <f>IF(OR(E3190="Принадлежности",E3190="Ручной инструмент"),$K$5,IF($K$4=0,0,IFERROR(VLOOKUP(Q3190,LEGEND!$V$4:$W$7,2,0),$K$4)))</f>
        <v>0</v>
      </c>
      <c r="O3190" s="103" t="s">
        <v>20</v>
      </c>
      <c r="P3190" s="102" t="s">
        <v>20</v>
      </c>
      <c r="Q3190" s="102" t="s">
        <v>20</v>
      </c>
      <c r="R3190" s="116" t="s">
        <v>9985</v>
      </c>
      <c r="S3190" s="114" t="s">
        <v>5035</v>
      </c>
      <c r="T3190" s="114">
        <v>105</v>
      </c>
      <c r="U3190" s="114">
        <v>97</v>
      </c>
      <c r="V3190" s="114">
        <v>160</v>
      </c>
      <c r="W3190" s="115">
        <v>0.184</v>
      </c>
    </row>
    <row r="3191" spans="2:23" ht="38.25">
      <c r="B3191" s="95" t="s">
        <v>20807</v>
      </c>
      <c r="C3191" s="95" t="s">
        <v>20</v>
      </c>
      <c r="D3191" s="95" t="s">
        <v>20</v>
      </c>
      <c r="E3191" s="95" t="s">
        <v>17246</v>
      </c>
      <c r="F3191" s="95" t="s">
        <v>17252</v>
      </c>
      <c r="G3191" s="95" t="s">
        <v>17254</v>
      </c>
      <c r="H3191" s="14" t="s">
        <v>20882</v>
      </c>
      <c r="I3191" s="95" t="s">
        <v>9987</v>
      </c>
      <c r="J3191" s="120" t="s">
        <v>15862</v>
      </c>
      <c r="K3191" s="106" t="s">
        <v>9988</v>
      </c>
      <c r="L3191" s="95" t="s">
        <v>9987</v>
      </c>
      <c r="M3191" s="97">
        <f>IF($K$6="с учетом НДС",VLOOKUP('Прайс MILWAUKEE®'!$J3191,'Legend ACC'!$A:$H,8,0)*(1-N3191),VLOOKUP('Прайс MILWAUKEE®'!$J3191,'Legend ACC'!$A:$H,8,0)*(1-N3191)/1.2)</f>
        <v>1221</v>
      </c>
      <c r="N3191" s="98">
        <f>IF(OR(E3191="Принадлежности",E3191="Ручной инструмент"),$K$5,IF($K$4=0,0,IFERROR(VLOOKUP(Q3191,LEGEND!$V$4:$W$7,2,0),$K$4)))</f>
        <v>0</v>
      </c>
      <c r="O3191" s="103" t="s">
        <v>20</v>
      </c>
      <c r="P3191" s="102" t="s">
        <v>20</v>
      </c>
      <c r="Q3191" s="102" t="s">
        <v>20</v>
      </c>
      <c r="R3191" s="116" t="s">
        <v>9989</v>
      </c>
      <c r="S3191" s="114" t="s">
        <v>5035</v>
      </c>
      <c r="T3191" s="114">
        <v>189</v>
      </c>
      <c r="U3191" s="114">
        <v>73</v>
      </c>
      <c r="V3191" s="114">
        <v>16</v>
      </c>
      <c r="W3191" s="115">
        <v>0.14000000000000001</v>
      </c>
    </row>
    <row r="3192" spans="2:23" ht="38.25">
      <c r="B3192" s="95" t="s">
        <v>20807</v>
      </c>
      <c r="C3192" s="95" t="s">
        <v>20</v>
      </c>
      <c r="D3192" s="95" t="s">
        <v>20</v>
      </c>
      <c r="E3192" s="95" t="s">
        <v>17246</v>
      </c>
      <c r="F3192" s="95" t="s">
        <v>17252</v>
      </c>
      <c r="G3192" s="95" t="s">
        <v>17254</v>
      </c>
      <c r="H3192" s="14" t="s">
        <v>20882</v>
      </c>
      <c r="I3192" s="95" t="s">
        <v>9990</v>
      </c>
      <c r="J3192" s="120" t="s">
        <v>15863</v>
      </c>
      <c r="K3192" s="106" t="s">
        <v>9991</v>
      </c>
      <c r="L3192" s="95" t="s">
        <v>9990</v>
      </c>
      <c r="M3192" s="97">
        <f>IF($K$6="с учетом НДС",VLOOKUP('Прайс MILWAUKEE®'!$J3192,'Legend ACC'!$A:$H,8,0)*(1-N3192),VLOOKUP('Прайс MILWAUKEE®'!$J3192,'Legend ACC'!$A:$H,8,0)*(1-N3192)/1.2)</f>
        <v>1980.0000000000002</v>
      </c>
      <c r="N3192" s="98">
        <f>IF(OR(E3192="Принадлежности",E3192="Ручной инструмент"),$K$5,IF($K$4=0,0,IFERROR(VLOOKUP(Q3192,LEGEND!$V$4:$W$7,2,0),$K$4)))</f>
        <v>0</v>
      </c>
      <c r="O3192" s="103" t="s">
        <v>20</v>
      </c>
      <c r="P3192" s="102" t="s">
        <v>20</v>
      </c>
      <c r="Q3192" s="102" t="s">
        <v>20</v>
      </c>
      <c r="R3192" s="116" t="s">
        <v>9992</v>
      </c>
      <c r="S3192" s="114" t="s">
        <v>5035</v>
      </c>
      <c r="T3192" s="114">
        <v>189</v>
      </c>
      <c r="U3192" s="114">
        <v>73</v>
      </c>
      <c r="V3192" s="114">
        <v>16</v>
      </c>
      <c r="W3192" s="115">
        <v>0.19500000000000001</v>
      </c>
    </row>
    <row r="3193" spans="2:23" ht="38.25">
      <c r="B3193" s="95" t="s">
        <v>20807</v>
      </c>
      <c r="C3193" s="95" t="s">
        <v>20</v>
      </c>
      <c r="D3193" s="95" t="s">
        <v>20</v>
      </c>
      <c r="E3193" s="95" t="s">
        <v>17246</v>
      </c>
      <c r="F3193" s="95" t="s">
        <v>17252</v>
      </c>
      <c r="G3193" s="95" t="s">
        <v>17258</v>
      </c>
      <c r="H3193" s="14" t="s">
        <v>20877</v>
      </c>
      <c r="I3193" s="95" t="s">
        <v>9993</v>
      </c>
      <c r="J3193" s="120" t="s">
        <v>15864</v>
      </c>
      <c r="K3193" s="106" t="s">
        <v>9994</v>
      </c>
      <c r="L3193" s="95" t="s">
        <v>9993</v>
      </c>
      <c r="M3193" s="97">
        <f>IF($K$6="с учетом НДС",VLOOKUP('Прайс MILWAUKEE®'!$J3193,'Legend ACC'!$A:$H,8,0)*(1-N3193),VLOOKUP('Прайс MILWAUKEE®'!$J3193,'Legend ACC'!$A:$H,8,0)*(1-N3193)/1.2)</f>
        <v>1133</v>
      </c>
      <c r="N3193" s="98">
        <f>IF(OR(E3193="Принадлежности",E3193="Ручной инструмент"),$K$5,IF($K$4=0,0,IFERROR(VLOOKUP(Q3193,LEGEND!$V$4:$W$7,2,0),$K$4)))</f>
        <v>0</v>
      </c>
      <c r="O3193" s="103" t="s">
        <v>20</v>
      </c>
      <c r="P3193" s="102" t="s">
        <v>20</v>
      </c>
      <c r="Q3193" s="102" t="s">
        <v>20</v>
      </c>
      <c r="R3193" s="116" t="s">
        <v>9995</v>
      </c>
      <c r="S3193" s="114" t="s">
        <v>5035</v>
      </c>
      <c r="T3193" s="114">
        <v>18</v>
      </c>
      <c r="U3193" s="114">
        <v>75</v>
      </c>
      <c r="V3193" s="114">
        <v>188</v>
      </c>
      <c r="W3193" s="115">
        <v>0.27500000000000002</v>
      </c>
    </row>
    <row r="3194" spans="2:23" ht="38.25">
      <c r="B3194" s="95" t="s">
        <v>20807</v>
      </c>
      <c r="C3194" s="95" t="s">
        <v>20</v>
      </c>
      <c r="D3194" s="95" t="s">
        <v>20</v>
      </c>
      <c r="E3194" s="95" t="s">
        <v>17246</v>
      </c>
      <c r="F3194" s="95" t="s">
        <v>17252</v>
      </c>
      <c r="G3194" s="95" t="s">
        <v>17258</v>
      </c>
      <c r="H3194" s="14" t="s">
        <v>20877</v>
      </c>
      <c r="I3194" s="95" t="s">
        <v>9996</v>
      </c>
      <c r="J3194" s="120" t="s">
        <v>15865</v>
      </c>
      <c r="K3194" s="106" t="s">
        <v>9997</v>
      </c>
      <c r="L3194" s="95" t="s">
        <v>9996</v>
      </c>
      <c r="M3194" s="97">
        <f>IF($K$6="с учетом НДС",VLOOKUP('Прайс MILWAUKEE®'!$J3194,'Legend ACC'!$A:$H,8,0)*(1-N3194),VLOOKUP('Прайс MILWAUKEE®'!$J3194,'Legend ACC'!$A:$H,8,0)*(1-N3194)/1.2)</f>
        <v>1936.0000000000002</v>
      </c>
      <c r="N3194" s="98">
        <f>IF(OR(E3194="Принадлежности",E3194="Ручной инструмент"),$K$5,IF($K$4=0,0,IFERROR(VLOOKUP(Q3194,LEGEND!$V$4:$W$7,2,0),$K$4)))</f>
        <v>0</v>
      </c>
      <c r="O3194" s="103" t="s">
        <v>20</v>
      </c>
      <c r="P3194" s="102" t="s">
        <v>20</v>
      </c>
      <c r="Q3194" s="102" t="s">
        <v>20</v>
      </c>
      <c r="R3194" s="116" t="s">
        <v>9998</v>
      </c>
      <c r="S3194" s="114" t="s">
        <v>5035</v>
      </c>
      <c r="T3194" s="114">
        <v>20</v>
      </c>
      <c r="U3194" s="114">
        <v>114</v>
      </c>
      <c r="V3194" s="114">
        <v>210</v>
      </c>
      <c r="W3194" s="115">
        <v>0.67500000000000004</v>
      </c>
    </row>
    <row r="3195" spans="2:23" ht="38.25">
      <c r="B3195" s="95" t="s">
        <v>20807</v>
      </c>
      <c r="C3195" s="95" t="s">
        <v>20</v>
      </c>
      <c r="D3195" s="95" t="s">
        <v>20</v>
      </c>
      <c r="E3195" s="95" t="s">
        <v>17246</v>
      </c>
      <c r="F3195" s="95" t="s">
        <v>17252</v>
      </c>
      <c r="G3195" s="95" t="s">
        <v>17258</v>
      </c>
      <c r="H3195" s="14" t="s">
        <v>20877</v>
      </c>
      <c r="I3195" s="95" t="s">
        <v>9999</v>
      </c>
      <c r="J3195" s="120" t="s">
        <v>15866</v>
      </c>
      <c r="K3195" s="106" t="s">
        <v>10000</v>
      </c>
      <c r="L3195" s="95" t="s">
        <v>9999</v>
      </c>
      <c r="M3195" s="97">
        <f>IF($K$6="с учетом НДС",VLOOKUP('Прайс MILWAUKEE®'!$J3195,'Legend ACC'!$A:$H,8,0)*(1-N3195),VLOOKUP('Прайс MILWAUKEE®'!$J3195,'Legend ACC'!$A:$H,8,0)*(1-N3195)/1.2)</f>
        <v>2761</v>
      </c>
      <c r="N3195" s="98">
        <f>IF(OR(E3195="Принадлежности",E3195="Ручной инструмент"),$K$5,IF($K$4=0,0,IFERROR(VLOOKUP(Q3195,LEGEND!$V$4:$W$7,2,0),$K$4)))</f>
        <v>0</v>
      </c>
      <c r="O3195" s="103" t="s">
        <v>20</v>
      </c>
      <c r="P3195" s="102" t="s">
        <v>20</v>
      </c>
      <c r="Q3195" s="102" t="s">
        <v>20</v>
      </c>
      <c r="R3195" s="116" t="s">
        <v>10001</v>
      </c>
      <c r="S3195" s="114" t="s">
        <v>5035</v>
      </c>
      <c r="T3195" s="114">
        <v>100</v>
      </c>
      <c r="U3195" s="114">
        <v>112</v>
      </c>
      <c r="V3195" s="114">
        <v>210</v>
      </c>
      <c r="W3195" s="115">
        <v>0.86</v>
      </c>
    </row>
    <row r="3196" spans="2:23" ht="38.25">
      <c r="B3196" s="95" t="s">
        <v>20807</v>
      </c>
      <c r="C3196" s="95" t="s">
        <v>20</v>
      </c>
      <c r="D3196" s="95" t="s">
        <v>20</v>
      </c>
      <c r="E3196" s="95" t="s">
        <v>17246</v>
      </c>
      <c r="F3196" s="95" t="s">
        <v>17252</v>
      </c>
      <c r="G3196" s="95" t="s">
        <v>17258</v>
      </c>
      <c r="H3196" s="14" t="s">
        <v>20877</v>
      </c>
      <c r="I3196" s="95" t="s">
        <v>10002</v>
      </c>
      <c r="J3196" s="120" t="s">
        <v>15867</v>
      </c>
      <c r="K3196" s="106" t="s">
        <v>10003</v>
      </c>
      <c r="L3196" s="95" t="s">
        <v>10002</v>
      </c>
      <c r="M3196" s="97">
        <f>IF($K$6="с учетом НДС",VLOOKUP('Прайс MILWAUKEE®'!$J3196,'Legend ACC'!$A:$H,8,0)*(1-N3196),VLOOKUP('Прайс MILWAUKEE®'!$J3196,'Legend ACC'!$A:$H,8,0)*(1-N3196)/1.2)</f>
        <v>20603</v>
      </c>
      <c r="N3196" s="98">
        <f>IF(OR(E3196="Принадлежности",E3196="Ручной инструмент"),$K$5,IF($K$4=0,0,IFERROR(VLOOKUP(Q3196,LEGEND!$V$4:$W$7,2,0),$K$4)))</f>
        <v>0</v>
      </c>
      <c r="O3196" s="103" t="s">
        <v>20</v>
      </c>
      <c r="P3196" s="102" t="s">
        <v>20</v>
      </c>
      <c r="Q3196" s="102" t="s">
        <v>20</v>
      </c>
      <c r="R3196" s="116" t="s">
        <v>10004</v>
      </c>
      <c r="S3196" s="114" t="s">
        <v>5035</v>
      </c>
      <c r="T3196" s="114">
        <v>294</v>
      </c>
      <c r="U3196" s="114">
        <v>206</v>
      </c>
      <c r="V3196" s="114">
        <v>128</v>
      </c>
      <c r="W3196" s="115">
        <v>6.6349999999999998</v>
      </c>
    </row>
    <row r="3197" spans="2:23" ht="38.25">
      <c r="B3197" s="95" t="s">
        <v>20807</v>
      </c>
      <c r="C3197" s="95" t="s">
        <v>20</v>
      </c>
      <c r="D3197" s="95" t="s">
        <v>20</v>
      </c>
      <c r="E3197" s="95" t="s">
        <v>17246</v>
      </c>
      <c r="F3197" s="95" t="s">
        <v>17252</v>
      </c>
      <c r="G3197" s="95" t="s">
        <v>17258</v>
      </c>
      <c r="H3197" s="14" t="s">
        <v>20877</v>
      </c>
      <c r="I3197" s="95" t="s">
        <v>10005</v>
      </c>
      <c r="J3197" s="120" t="s">
        <v>15868</v>
      </c>
      <c r="K3197" s="106" t="s">
        <v>10006</v>
      </c>
      <c r="L3197" s="95" t="s">
        <v>10005</v>
      </c>
      <c r="M3197" s="97">
        <f>IF($K$6="с учетом НДС",VLOOKUP('Прайс MILWAUKEE®'!$J3197,'Legend ACC'!$A:$H,8,0)*(1-N3197),VLOOKUP('Прайс MILWAUKEE®'!$J3197,'Legend ACC'!$A:$H,8,0)*(1-N3197)/1.2)</f>
        <v>28820.000000000004</v>
      </c>
      <c r="N3197" s="98">
        <f>IF(OR(E3197="Принадлежности",E3197="Ручной инструмент"),$K$5,IF($K$4=0,0,IFERROR(VLOOKUP(Q3197,LEGEND!$V$4:$W$7,2,0),$K$4)))</f>
        <v>0</v>
      </c>
      <c r="O3197" s="103" t="s">
        <v>20</v>
      </c>
      <c r="P3197" s="102" t="s">
        <v>20</v>
      </c>
      <c r="Q3197" s="102" t="s">
        <v>20</v>
      </c>
      <c r="R3197" s="116" t="s">
        <v>10007</v>
      </c>
      <c r="S3197" s="114" t="s">
        <v>5035</v>
      </c>
      <c r="T3197" s="114">
        <v>295</v>
      </c>
      <c r="U3197" s="114">
        <v>203</v>
      </c>
      <c r="V3197" s="114">
        <v>130</v>
      </c>
      <c r="W3197" s="115">
        <v>8.8800000000000008</v>
      </c>
    </row>
    <row r="3198" spans="2:23" ht="51">
      <c r="B3198" s="95" t="s">
        <v>20807</v>
      </c>
      <c r="C3198" s="95" t="s">
        <v>20</v>
      </c>
      <c r="D3198" s="95" t="s">
        <v>20</v>
      </c>
      <c r="E3198" s="95" t="s">
        <v>17246</v>
      </c>
      <c r="F3198" s="95" t="s">
        <v>17295</v>
      </c>
      <c r="G3198" s="95" t="s">
        <v>17295</v>
      </c>
      <c r="H3198" s="14" t="s">
        <v>20874</v>
      </c>
      <c r="I3198" s="95" t="s">
        <v>10008</v>
      </c>
      <c r="J3198" s="120" t="s">
        <v>15869</v>
      </c>
      <c r="K3198" s="106" t="s">
        <v>10009</v>
      </c>
      <c r="L3198" s="95" t="s">
        <v>10008</v>
      </c>
      <c r="M3198" s="97">
        <f>IF($K$6="с учетом НДС",VLOOKUP('Прайс MILWAUKEE®'!$J3198,'Legend ACC'!$A:$H,8,0)*(1-N3198),VLOOKUP('Прайс MILWAUKEE®'!$J3198,'Legend ACC'!$A:$H,8,0)*(1-N3198)/1.2)</f>
        <v>1419.0000000000002</v>
      </c>
      <c r="N3198" s="98">
        <f>IF(OR(E3198="Принадлежности",E3198="Ручной инструмент"),$K$5,IF($K$4=0,0,IFERROR(VLOOKUP(Q3198,LEGEND!$V$4:$W$7,2,0),$K$4)))</f>
        <v>0</v>
      </c>
      <c r="O3198" s="103" t="s">
        <v>20</v>
      </c>
      <c r="P3198" s="102" t="s">
        <v>20</v>
      </c>
      <c r="Q3198" s="102" t="s">
        <v>20</v>
      </c>
      <c r="R3198" s="116" t="s">
        <v>10010</v>
      </c>
      <c r="S3198" s="114" t="s">
        <v>5035</v>
      </c>
      <c r="T3198" s="114">
        <v>28</v>
      </c>
      <c r="U3198" s="114">
        <v>53</v>
      </c>
      <c r="V3198" s="114">
        <v>310</v>
      </c>
      <c r="W3198" s="115">
        <v>0.31900000000000001</v>
      </c>
    </row>
    <row r="3199" spans="2:23" ht="51">
      <c r="B3199" s="95" t="s">
        <v>20807</v>
      </c>
      <c r="C3199" s="95" t="s">
        <v>20</v>
      </c>
      <c r="D3199" s="95" t="s">
        <v>20</v>
      </c>
      <c r="E3199" s="95" t="s">
        <v>17246</v>
      </c>
      <c r="F3199" s="95" t="s">
        <v>17295</v>
      </c>
      <c r="G3199" s="95" t="s">
        <v>17295</v>
      </c>
      <c r="H3199" s="14" t="s">
        <v>20874</v>
      </c>
      <c r="I3199" s="95" t="s">
        <v>10011</v>
      </c>
      <c r="J3199" s="120" t="s">
        <v>15870</v>
      </c>
      <c r="K3199" s="106" t="s">
        <v>10012</v>
      </c>
      <c r="L3199" s="95" t="s">
        <v>10011</v>
      </c>
      <c r="M3199" s="97">
        <f>IF($K$6="с учетом НДС",VLOOKUP('Прайс MILWAUKEE®'!$J3199,'Legend ACC'!$A:$H,8,0)*(1-N3199),VLOOKUP('Прайс MILWAUKEE®'!$J3199,'Legend ACC'!$A:$H,8,0)*(1-N3199)/1.2)</f>
        <v>1749.0000000000002</v>
      </c>
      <c r="N3199" s="98">
        <f>IF(OR(E3199="Принадлежности",E3199="Ручной инструмент"),$K$5,IF($K$4=0,0,IFERROR(VLOOKUP(Q3199,LEGEND!$V$4:$W$7,2,0),$K$4)))</f>
        <v>0</v>
      </c>
      <c r="O3199" s="103" t="s">
        <v>20</v>
      </c>
      <c r="P3199" s="102" t="s">
        <v>20</v>
      </c>
      <c r="Q3199" s="102" t="s">
        <v>20</v>
      </c>
      <c r="R3199" s="116" t="s">
        <v>10013</v>
      </c>
      <c r="S3199" s="114" t="s">
        <v>5035</v>
      </c>
      <c r="T3199" s="114">
        <v>28</v>
      </c>
      <c r="U3199" s="114">
        <v>76</v>
      </c>
      <c r="V3199" s="114">
        <v>260</v>
      </c>
      <c r="W3199" s="115">
        <v>0.28000000000000003</v>
      </c>
    </row>
    <row r="3200" spans="2:23" ht="38.25">
      <c r="B3200" s="95" t="s">
        <v>20807</v>
      </c>
      <c r="C3200" s="95" t="s">
        <v>20</v>
      </c>
      <c r="D3200" s="95" t="s">
        <v>20</v>
      </c>
      <c r="E3200" s="95" t="s">
        <v>17246</v>
      </c>
      <c r="F3200" s="95" t="s">
        <v>17252</v>
      </c>
      <c r="G3200" s="95" t="s">
        <v>17314</v>
      </c>
      <c r="H3200" s="14" t="s">
        <v>20883</v>
      </c>
      <c r="I3200" s="95" t="s">
        <v>10015</v>
      </c>
      <c r="J3200" s="120" t="s">
        <v>15871</v>
      </c>
      <c r="K3200" s="106" t="s">
        <v>10016</v>
      </c>
      <c r="L3200" s="95" t="s">
        <v>10015</v>
      </c>
      <c r="M3200" s="97">
        <f>IF($K$6="с учетом НДС",VLOOKUP('Прайс MILWAUKEE®'!$J3200,'Legend ACC'!$A:$H,8,0)*(1-N3200),VLOOKUP('Прайс MILWAUKEE®'!$J3200,'Legend ACC'!$A:$H,8,0)*(1-N3200)/1.2)</f>
        <v>55.000000000000007</v>
      </c>
      <c r="N3200" s="98">
        <f>IF(OR(E3200="Принадлежности",E3200="Ручной инструмент"),$K$5,IF($K$4=0,0,IFERROR(VLOOKUP(Q3200,LEGEND!$V$4:$W$7,2,0),$K$4)))</f>
        <v>0</v>
      </c>
      <c r="O3200" s="103" t="s">
        <v>20</v>
      </c>
      <c r="P3200" s="102" t="s">
        <v>20</v>
      </c>
      <c r="Q3200" s="102" t="s">
        <v>20</v>
      </c>
      <c r="R3200" s="116" t="s">
        <v>10017</v>
      </c>
      <c r="S3200" s="114" t="s">
        <v>964</v>
      </c>
      <c r="T3200" s="114">
        <v>15</v>
      </c>
      <c r="U3200" s="114">
        <v>48</v>
      </c>
      <c r="V3200" s="114">
        <v>146</v>
      </c>
      <c r="W3200" s="115">
        <v>6.0000000000000001E-3</v>
      </c>
    </row>
    <row r="3201" spans="2:23" ht="38.25">
      <c r="B3201" s="95" t="s">
        <v>20807</v>
      </c>
      <c r="C3201" s="95" t="s">
        <v>20</v>
      </c>
      <c r="D3201" s="95" t="s">
        <v>20</v>
      </c>
      <c r="E3201" s="95" t="s">
        <v>17246</v>
      </c>
      <c r="F3201" s="95" t="s">
        <v>17252</v>
      </c>
      <c r="G3201" s="95" t="s">
        <v>17314</v>
      </c>
      <c r="H3201" s="14" t="s">
        <v>20883</v>
      </c>
      <c r="I3201" s="95" t="s">
        <v>10018</v>
      </c>
      <c r="J3201" s="120" t="s">
        <v>15872</v>
      </c>
      <c r="K3201" s="106" t="s">
        <v>10019</v>
      </c>
      <c r="L3201" s="95" t="s">
        <v>10018</v>
      </c>
      <c r="M3201" s="97">
        <f>IF($K$6="с учетом НДС",VLOOKUP('Прайс MILWAUKEE®'!$J3201,'Legend ACC'!$A:$H,8,0)*(1-N3201),VLOOKUP('Прайс MILWAUKEE®'!$J3201,'Legend ACC'!$A:$H,8,0)*(1-N3201)/1.2)</f>
        <v>55.000000000000007</v>
      </c>
      <c r="N3201" s="98">
        <f>IF(OR(E3201="Принадлежности",E3201="Ручной инструмент"),$K$5,IF($K$4=0,0,IFERROR(VLOOKUP(Q3201,LEGEND!$V$4:$W$7,2,0),$K$4)))</f>
        <v>0</v>
      </c>
      <c r="O3201" s="103" t="s">
        <v>20</v>
      </c>
      <c r="P3201" s="102" t="s">
        <v>20</v>
      </c>
      <c r="Q3201" s="102" t="s">
        <v>20</v>
      </c>
      <c r="R3201" s="116" t="s">
        <v>10020</v>
      </c>
      <c r="S3201" s="114" t="s">
        <v>964</v>
      </c>
      <c r="T3201" s="114">
        <v>15</v>
      </c>
      <c r="U3201" s="114">
        <v>48</v>
      </c>
      <c r="V3201" s="114">
        <v>146</v>
      </c>
      <c r="W3201" s="115">
        <v>7.0000000000000001E-3</v>
      </c>
    </row>
    <row r="3202" spans="2:23" ht="38.25">
      <c r="B3202" s="95" t="s">
        <v>20807</v>
      </c>
      <c r="C3202" s="95" t="s">
        <v>20</v>
      </c>
      <c r="D3202" s="95" t="s">
        <v>20</v>
      </c>
      <c r="E3202" s="95" t="s">
        <v>17246</v>
      </c>
      <c r="F3202" s="95" t="s">
        <v>17252</v>
      </c>
      <c r="G3202" s="95" t="s">
        <v>17314</v>
      </c>
      <c r="H3202" s="14" t="s">
        <v>20883</v>
      </c>
      <c r="I3202" s="95" t="s">
        <v>10021</v>
      </c>
      <c r="J3202" s="120" t="s">
        <v>15873</v>
      </c>
      <c r="K3202" s="106" t="s">
        <v>10022</v>
      </c>
      <c r="L3202" s="95" t="s">
        <v>10021</v>
      </c>
      <c r="M3202" s="97">
        <f>IF($K$6="с учетом НДС",VLOOKUP('Прайс MILWAUKEE®'!$J3202,'Legend ACC'!$A:$H,8,0)*(1-N3202),VLOOKUP('Прайс MILWAUKEE®'!$J3202,'Legend ACC'!$A:$H,8,0)*(1-N3202)/1.2)</f>
        <v>59.400000000000006</v>
      </c>
      <c r="N3202" s="98">
        <f>IF(OR(E3202="Принадлежности",E3202="Ручной инструмент"),$K$5,IF($K$4=0,0,IFERROR(VLOOKUP(Q3202,LEGEND!$V$4:$W$7,2,0),$K$4)))</f>
        <v>0</v>
      </c>
      <c r="O3202" s="103" t="s">
        <v>20</v>
      </c>
      <c r="P3202" s="102" t="s">
        <v>20</v>
      </c>
      <c r="Q3202" s="102" t="s">
        <v>20</v>
      </c>
      <c r="R3202" s="116" t="s">
        <v>10023</v>
      </c>
      <c r="S3202" s="114" t="s">
        <v>964</v>
      </c>
      <c r="T3202" s="114">
        <v>15</v>
      </c>
      <c r="U3202" s="114">
        <v>48</v>
      </c>
      <c r="V3202" s="114">
        <v>146</v>
      </c>
      <c r="W3202" s="115">
        <v>7.0000000000000001E-3</v>
      </c>
    </row>
    <row r="3203" spans="2:23" ht="38.25">
      <c r="B3203" s="95" t="s">
        <v>20807</v>
      </c>
      <c r="C3203" s="95" t="s">
        <v>20</v>
      </c>
      <c r="D3203" s="95" t="s">
        <v>20</v>
      </c>
      <c r="E3203" s="95" t="s">
        <v>17246</v>
      </c>
      <c r="F3203" s="95" t="s">
        <v>17252</v>
      </c>
      <c r="G3203" s="95" t="s">
        <v>17314</v>
      </c>
      <c r="H3203" s="14" t="s">
        <v>20883</v>
      </c>
      <c r="I3203" s="95" t="s">
        <v>10024</v>
      </c>
      <c r="J3203" s="120" t="s">
        <v>15874</v>
      </c>
      <c r="K3203" s="106" t="s">
        <v>10025</v>
      </c>
      <c r="L3203" s="95" t="s">
        <v>10024</v>
      </c>
      <c r="M3203" s="97">
        <f>IF($K$6="с учетом НДС",VLOOKUP('Прайс MILWAUKEE®'!$J3203,'Legend ACC'!$A:$H,8,0)*(1-N3203),VLOOKUP('Прайс MILWAUKEE®'!$J3203,'Legend ACC'!$A:$H,8,0)*(1-N3203)/1.2)</f>
        <v>77</v>
      </c>
      <c r="N3203" s="98">
        <f>IF(OR(E3203="Принадлежности",E3203="Ручной инструмент"),$K$5,IF($K$4=0,0,IFERROR(VLOOKUP(Q3203,LEGEND!$V$4:$W$7,2,0),$K$4)))</f>
        <v>0</v>
      </c>
      <c r="O3203" s="103" t="s">
        <v>20</v>
      </c>
      <c r="P3203" s="102" t="s">
        <v>20</v>
      </c>
      <c r="Q3203" s="102" t="s">
        <v>20</v>
      </c>
      <c r="R3203" s="116" t="s">
        <v>10026</v>
      </c>
      <c r="S3203" s="114" t="s">
        <v>964</v>
      </c>
      <c r="T3203" s="114">
        <v>15</v>
      </c>
      <c r="U3203" s="114">
        <v>48</v>
      </c>
      <c r="V3203" s="114">
        <v>146</v>
      </c>
      <c r="W3203" s="115">
        <v>8.0000000000000002E-3</v>
      </c>
    </row>
    <row r="3204" spans="2:23" ht="38.25">
      <c r="B3204" s="95" t="s">
        <v>20807</v>
      </c>
      <c r="C3204" s="95" t="s">
        <v>20</v>
      </c>
      <c r="D3204" s="95" t="s">
        <v>20</v>
      </c>
      <c r="E3204" s="95" t="s">
        <v>17246</v>
      </c>
      <c r="F3204" s="95" t="s">
        <v>17252</v>
      </c>
      <c r="G3204" s="95" t="s">
        <v>17314</v>
      </c>
      <c r="H3204" s="14" t="s">
        <v>20883</v>
      </c>
      <c r="I3204" s="95" t="s">
        <v>10027</v>
      </c>
      <c r="J3204" s="120" t="s">
        <v>15875</v>
      </c>
      <c r="K3204" s="106" t="s">
        <v>10028</v>
      </c>
      <c r="L3204" s="95" t="s">
        <v>10027</v>
      </c>
      <c r="M3204" s="97">
        <f>IF($K$6="с учетом НДС",VLOOKUP('Прайс MILWAUKEE®'!$J3204,'Legend ACC'!$A:$H,8,0)*(1-N3204),VLOOKUP('Прайс MILWAUKEE®'!$J3204,'Legend ACC'!$A:$H,8,0)*(1-N3204)/1.2)</f>
        <v>79.2</v>
      </c>
      <c r="N3204" s="98">
        <f>IF(OR(E3204="Принадлежности",E3204="Ручной инструмент"),$K$5,IF($K$4=0,0,IFERROR(VLOOKUP(Q3204,LEGEND!$V$4:$W$7,2,0),$K$4)))</f>
        <v>0</v>
      </c>
      <c r="O3204" s="103" t="s">
        <v>20</v>
      </c>
      <c r="P3204" s="102" t="s">
        <v>20</v>
      </c>
      <c r="Q3204" s="102" t="s">
        <v>20</v>
      </c>
      <c r="R3204" s="116" t="s">
        <v>10029</v>
      </c>
      <c r="S3204" s="114" t="s">
        <v>964</v>
      </c>
      <c r="T3204" s="114">
        <v>15</v>
      </c>
      <c r="U3204" s="114">
        <v>48</v>
      </c>
      <c r="V3204" s="114">
        <v>146</v>
      </c>
      <c r="W3204" s="115">
        <v>0.01</v>
      </c>
    </row>
    <row r="3205" spans="2:23" ht="38.25">
      <c r="B3205" s="95" t="s">
        <v>20807</v>
      </c>
      <c r="C3205" s="95" t="s">
        <v>20</v>
      </c>
      <c r="D3205" s="95" t="s">
        <v>20</v>
      </c>
      <c r="E3205" s="95" t="s">
        <v>17246</v>
      </c>
      <c r="F3205" s="95" t="s">
        <v>17252</v>
      </c>
      <c r="G3205" s="95" t="s">
        <v>17314</v>
      </c>
      <c r="H3205" s="14" t="s">
        <v>20883</v>
      </c>
      <c r="I3205" s="95" t="s">
        <v>10030</v>
      </c>
      <c r="J3205" s="120" t="s">
        <v>15876</v>
      </c>
      <c r="K3205" s="106" t="s">
        <v>10031</v>
      </c>
      <c r="L3205" s="95" t="s">
        <v>10030</v>
      </c>
      <c r="M3205" s="97">
        <f>IF($K$6="с учетом НДС",VLOOKUP('Прайс MILWAUKEE®'!$J3205,'Legend ACC'!$A:$H,8,0)*(1-N3205),VLOOKUP('Прайс MILWAUKEE®'!$J3205,'Legend ACC'!$A:$H,8,0)*(1-N3205)/1.2)</f>
        <v>86.9</v>
      </c>
      <c r="N3205" s="98">
        <f>IF(OR(E3205="Принадлежности",E3205="Ручной инструмент"),$K$5,IF($K$4=0,0,IFERROR(VLOOKUP(Q3205,LEGEND!$V$4:$W$7,2,0),$K$4)))</f>
        <v>0</v>
      </c>
      <c r="O3205" s="103" t="s">
        <v>20</v>
      </c>
      <c r="P3205" s="102" t="s">
        <v>20</v>
      </c>
      <c r="Q3205" s="102" t="s">
        <v>20</v>
      </c>
      <c r="R3205" s="116" t="s">
        <v>10032</v>
      </c>
      <c r="S3205" s="114" t="s">
        <v>964</v>
      </c>
      <c r="T3205" s="114">
        <v>15</v>
      </c>
      <c r="U3205" s="114">
        <v>48</v>
      </c>
      <c r="V3205" s="114">
        <v>146</v>
      </c>
      <c r="W3205" s="115">
        <v>0.01</v>
      </c>
    </row>
    <row r="3206" spans="2:23" ht="38.25">
      <c r="B3206" s="95" t="s">
        <v>20807</v>
      </c>
      <c r="C3206" s="95" t="s">
        <v>20</v>
      </c>
      <c r="D3206" s="95" t="s">
        <v>20</v>
      </c>
      <c r="E3206" s="95" t="s">
        <v>17246</v>
      </c>
      <c r="F3206" s="95" t="s">
        <v>17252</v>
      </c>
      <c r="G3206" s="95" t="s">
        <v>17314</v>
      </c>
      <c r="H3206" s="14" t="s">
        <v>20883</v>
      </c>
      <c r="I3206" s="95" t="s">
        <v>10033</v>
      </c>
      <c r="J3206" s="120" t="s">
        <v>15877</v>
      </c>
      <c r="K3206" s="106" t="s">
        <v>10034</v>
      </c>
      <c r="L3206" s="95" t="s">
        <v>10033</v>
      </c>
      <c r="M3206" s="97">
        <f>IF($K$6="с учетом НДС",VLOOKUP('Прайс MILWAUKEE®'!$J3206,'Legend ACC'!$A:$H,8,0)*(1-N3206),VLOOKUP('Прайс MILWAUKEE®'!$J3206,'Legend ACC'!$A:$H,8,0)*(1-N3206)/1.2)</f>
        <v>89.100000000000009</v>
      </c>
      <c r="N3206" s="98">
        <f>IF(OR(E3206="Принадлежности",E3206="Ручной инструмент"),$K$5,IF($K$4=0,0,IFERROR(VLOOKUP(Q3206,LEGEND!$V$4:$W$7,2,0),$K$4)))</f>
        <v>0</v>
      </c>
      <c r="O3206" s="103" t="s">
        <v>20</v>
      </c>
      <c r="P3206" s="102" t="s">
        <v>20</v>
      </c>
      <c r="Q3206" s="102" t="s">
        <v>20</v>
      </c>
      <c r="R3206" s="116" t="s">
        <v>10035</v>
      </c>
      <c r="S3206" s="114" t="s">
        <v>964</v>
      </c>
      <c r="T3206" s="114">
        <v>15</v>
      </c>
      <c r="U3206" s="114">
        <v>48</v>
      </c>
      <c r="V3206" s="114">
        <v>146</v>
      </c>
      <c r="W3206" s="115">
        <v>1.4E-2</v>
      </c>
    </row>
    <row r="3207" spans="2:23" ht="38.25">
      <c r="B3207" s="95" t="s">
        <v>20807</v>
      </c>
      <c r="C3207" s="95" t="s">
        <v>20</v>
      </c>
      <c r="D3207" s="95" t="s">
        <v>20</v>
      </c>
      <c r="E3207" s="95" t="s">
        <v>17246</v>
      </c>
      <c r="F3207" s="95" t="s">
        <v>17252</v>
      </c>
      <c r="G3207" s="95" t="s">
        <v>17314</v>
      </c>
      <c r="H3207" s="14" t="s">
        <v>20883</v>
      </c>
      <c r="I3207" s="95" t="s">
        <v>10036</v>
      </c>
      <c r="J3207" s="120" t="s">
        <v>15878</v>
      </c>
      <c r="K3207" s="106" t="s">
        <v>10037</v>
      </c>
      <c r="L3207" s="95" t="s">
        <v>10036</v>
      </c>
      <c r="M3207" s="97">
        <f>IF($K$6="с учетом НДС",VLOOKUP('Прайс MILWAUKEE®'!$J3207,'Legend ACC'!$A:$H,8,0)*(1-N3207),VLOOKUP('Прайс MILWAUKEE®'!$J3207,'Legend ACC'!$A:$H,8,0)*(1-N3207)/1.2)</f>
        <v>94.600000000000009</v>
      </c>
      <c r="N3207" s="98">
        <f>IF(OR(E3207="Принадлежности",E3207="Ручной инструмент"),$K$5,IF($K$4=0,0,IFERROR(VLOOKUP(Q3207,LEGEND!$V$4:$W$7,2,0),$K$4)))</f>
        <v>0</v>
      </c>
      <c r="O3207" s="103" t="s">
        <v>20</v>
      </c>
      <c r="P3207" s="102" t="s">
        <v>20</v>
      </c>
      <c r="Q3207" s="102" t="s">
        <v>20</v>
      </c>
      <c r="R3207" s="116" t="s">
        <v>10038</v>
      </c>
      <c r="S3207" s="114" t="s">
        <v>964</v>
      </c>
      <c r="T3207" s="114">
        <v>15</v>
      </c>
      <c r="U3207" s="114">
        <v>48</v>
      </c>
      <c r="V3207" s="114">
        <v>146</v>
      </c>
      <c r="W3207" s="115">
        <v>1.6E-2</v>
      </c>
    </row>
    <row r="3208" spans="2:23" ht="38.25">
      <c r="B3208" s="95" t="s">
        <v>20807</v>
      </c>
      <c r="C3208" s="95" t="s">
        <v>20</v>
      </c>
      <c r="D3208" s="95" t="s">
        <v>20</v>
      </c>
      <c r="E3208" s="95" t="s">
        <v>17246</v>
      </c>
      <c r="F3208" s="95" t="s">
        <v>17252</v>
      </c>
      <c r="G3208" s="95" t="s">
        <v>17314</v>
      </c>
      <c r="H3208" s="14" t="s">
        <v>20883</v>
      </c>
      <c r="I3208" s="95" t="s">
        <v>10039</v>
      </c>
      <c r="J3208" s="120" t="s">
        <v>15879</v>
      </c>
      <c r="K3208" s="106" t="s">
        <v>10040</v>
      </c>
      <c r="L3208" s="95" t="s">
        <v>10039</v>
      </c>
      <c r="M3208" s="97">
        <f>IF($K$6="с учетом НДС",VLOOKUP('Прайс MILWAUKEE®'!$J3208,'Legend ACC'!$A:$H,8,0)*(1-N3208),VLOOKUP('Прайс MILWAUKEE®'!$J3208,'Legend ACC'!$A:$H,8,0)*(1-N3208)/1.2)</f>
        <v>67.100000000000009</v>
      </c>
      <c r="N3208" s="98">
        <f>IF(OR(E3208="Принадлежности",E3208="Ручной инструмент"),$K$5,IF($K$4=0,0,IFERROR(VLOOKUP(Q3208,LEGEND!$V$4:$W$7,2,0),$K$4)))</f>
        <v>0</v>
      </c>
      <c r="O3208" s="103" t="s">
        <v>20</v>
      </c>
      <c r="P3208" s="102" t="s">
        <v>20</v>
      </c>
      <c r="Q3208" s="102" t="s">
        <v>20</v>
      </c>
      <c r="R3208" s="116" t="s">
        <v>10041</v>
      </c>
      <c r="S3208" s="114" t="s">
        <v>964</v>
      </c>
      <c r="T3208" s="114">
        <v>47</v>
      </c>
      <c r="U3208" s="114">
        <v>146</v>
      </c>
      <c r="V3208" s="114">
        <v>5</v>
      </c>
      <c r="W3208" s="115">
        <v>0.125</v>
      </c>
    </row>
    <row r="3209" spans="2:23" ht="38.25">
      <c r="B3209" s="95" t="s">
        <v>20807</v>
      </c>
      <c r="C3209" s="95" t="s">
        <v>20</v>
      </c>
      <c r="D3209" s="95" t="s">
        <v>20</v>
      </c>
      <c r="E3209" s="95" t="s">
        <v>17246</v>
      </c>
      <c r="F3209" s="95" t="s">
        <v>17252</v>
      </c>
      <c r="G3209" s="95" t="s">
        <v>17314</v>
      </c>
      <c r="H3209" s="14" t="s">
        <v>20883</v>
      </c>
      <c r="I3209" s="95" t="s">
        <v>10042</v>
      </c>
      <c r="J3209" s="120" t="s">
        <v>15880</v>
      </c>
      <c r="K3209" s="106" t="s">
        <v>10043</v>
      </c>
      <c r="L3209" s="95" t="s">
        <v>10042</v>
      </c>
      <c r="M3209" s="97">
        <f>IF($K$6="с учетом НДС",VLOOKUP('Прайс MILWAUKEE®'!$J3209,'Legend ACC'!$A:$H,8,0)*(1-N3209),VLOOKUP('Прайс MILWAUKEE®'!$J3209,'Legend ACC'!$A:$H,8,0)*(1-N3209)/1.2)</f>
        <v>77</v>
      </c>
      <c r="N3209" s="98">
        <f>IF(OR(E3209="Принадлежности",E3209="Ручной инструмент"),$K$5,IF($K$4=0,0,IFERROR(VLOOKUP(Q3209,LEGEND!$V$4:$W$7,2,0),$K$4)))</f>
        <v>0</v>
      </c>
      <c r="O3209" s="103" t="s">
        <v>20</v>
      </c>
      <c r="P3209" s="102" t="s">
        <v>20</v>
      </c>
      <c r="Q3209" s="102" t="s">
        <v>20</v>
      </c>
      <c r="R3209" s="116" t="s">
        <v>10044</v>
      </c>
      <c r="S3209" s="114" t="s">
        <v>964</v>
      </c>
      <c r="T3209" s="114">
        <v>15</v>
      </c>
      <c r="U3209" s="114">
        <v>48</v>
      </c>
      <c r="V3209" s="114">
        <v>146</v>
      </c>
      <c r="W3209" s="115">
        <v>1.2999999999999999E-2</v>
      </c>
    </row>
    <row r="3210" spans="2:23" ht="38.25">
      <c r="B3210" s="95" t="s">
        <v>20807</v>
      </c>
      <c r="C3210" s="95" t="s">
        <v>20</v>
      </c>
      <c r="D3210" s="95" t="s">
        <v>20</v>
      </c>
      <c r="E3210" s="95" t="s">
        <v>17246</v>
      </c>
      <c r="F3210" s="95" t="s">
        <v>17252</v>
      </c>
      <c r="G3210" s="95" t="s">
        <v>17314</v>
      </c>
      <c r="H3210" s="14" t="s">
        <v>20883</v>
      </c>
      <c r="I3210" s="95" t="s">
        <v>10045</v>
      </c>
      <c r="J3210" s="120" t="s">
        <v>15881</v>
      </c>
      <c r="K3210" s="106" t="s">
        <v>10046</v>
      </c>
      <c r="L3210" s="95" t="s">
        <v>10045</v>
      </c>
      <c r="M3210" s="97">
        <f>IF($K$6="с учетом НДС",VLOOKUP('Прайс MILWAUKEE®'!$J3210,'Legend ACC'!$A:$H,8,0)*(1-N3210),VLOOKUP('Прайс MILWAUKEE®'!$J3210,'Legend ACC'!$A:$H,8,0)*(1-N3210)/1.2)</f>
        <v>77</v>
      </c>
      <c r="N3210" s="98">
        <f>IF(OR(E3210="Принадлежности",E3210="Ручной инструмент"),$K$5,IF($K$4=0,0,IFERROR(VLOOKUP(Q3210,LEGEND!$V$4:$W$7,2,0),$K$4)))</f>
        <v>0</v>
      </c>
      <c r="O3210" s="103" t="s">
        <v>20</v>
      </c>
      <c r="P3210" s="102" t="s">
        <v>20</v>
      </c>
      <c r="Q3210" s="102" t="s">
        <v>20</v>
      </c>
      <c r="R3210" s="116" t="s">
        <v>10047</v>
      </c>
      <c r="S3210" s="114" t="s">
        <v>964</v>
      </c>
      <c r="T3210" s="114">
        <v>47</v>
      </c>
      <c r="U3210" s="114">
        <v>146</v>
      </c>
      <c r="V3210" s="114">
        <v>6</v>
      </c>
      <c r="W3210" s="115">
        <v>1.4999999999999999E-2</v>
      </c>
    </row>
    <row r="3211" spans="2:23" ht="38.25">
      <c r="B3211" s="95" t="s">
        <v>20807</v>
      </c>
      <c r="C3211" s="95" t="s">
        <v>20</v>
      </c>
      <c r="D3211" s="95" t="s">
        <v>20</v>
      </c>
      <c r="E3211" s="95" t="s">
        <v>17246</v>
      </c>
      <c r="F3211" s="95" t="s">
        <v>17252</v>
      </c>
      <c r="G3211" s="95" t="s">
        <v>17314</v>
      </c>
      <c r="H3211" s="14" t="s">
        <v>20883</v>
      </c>
      <c r="I3211" s="95" t="s">
        <v>10048</v>
      </c>
      <c r="J3211" s="120" t="s">
        <v>15882</v>
      </c>
      <c r="K3211" s="106" t="s">
        <v>10049</v>
      </c>
      <c r="L3211" s="95" t="s">
        <v>10048</v>
      </c>
      <c r="M3211" s="97">
        <f>IF($K$6="с учетом НДС",VLOOKUP('Прайс MILWAUKEE®'!$J3211,'Legend ACC'!$A:$H,8,0)*(1-N3211),VLOOKUP('Прайс MILWAUKEE®'!$J3211,'Legend ACC'!$A:$H,8,0)*(1-N3211)/1.2)</f>
        <v>84.7</v>
      </c>
      <c r="N3211" s="98">
        <f>IF(OR(E3211="Принадлежности",E3211="Ручной инструмент"),$K$5,IF($K$4=0,0,IFERROR(VLOOKUP(Q3211,LEGEND!$V$4:$W$7,2,0),$K$4)))</f>
        <v>0</v>
      </c>
      <c r="O3211" s="103" t="s">
        <v>20</v>
      </c>
      <c r="P3211" s="102" t="s">
        <v>20</v>
      </c>
      <c r="Q3211" s="102" t="s">
        <v>20</v>
      </c>
      <c r="R3211" s="116" t="s">
        <v>10050</v>
      </c>
      <c r="S3211" s="114" t="s">
        <v>964</v>
      </c>
      <c r="T3211" s="114">
        <v>15</v>
      </c>
      <c r="U3211" s="114">
        <v>48</v>
      </c>
      <c r="V3211" s="114">
        <v>146</v>
      </c>
      <c r="W3211" s="115">
        <v>1.6E-2</v>
      </c>
    </row>
    <row r="3212" spans="2:23" ht="38.25">
      <c r="B3212" s="95" t="s">
        <v>20807</v>
      </c>
      <c r="C3212" s="95" t="s">
        <v>20</v>
      </c>
      <c r="D3212" s="95" t="s">
        <v>20</v>
      </c>
      <c r="E3212" s="95" t="s">
        <v>17246</v>
      </c>
      <c r="F3212" s="95" t="s">
        <v>17252</v>
      </c>
      <c r="G3212" s="95" t="s">
        <v>17314</v>
      </c>
      <c r="H3212" s="14" t="s">
        <v>20883</v>
      </c>
      <c r="I3212" s="95" t="s">
        <v>10051</v>
      </c>
      <c r="J3212" s="120" t="s">
        <v>15883</v>
      </c>
      <c r="K3212" s="106" t="s">
        <v>10052</v>
      </c>
      <c r="L3212" s="95" t="s">
        <v>10051</v>
      </c>
      <c r="M3212" s="97">
        <f>IF($K$6="с учетом НДС",VLOOKUP('Прайс MILWAUKEE®'!$J3212,'Legend ACC'!$A:$H,8,0)*(1-N3212),VLOOKUP('Прайс MILWAUKEE®'!$J3212,'Legend ACC'!$A:$H,8,0)*(1-N3212)/1.2)</f>
        <v>99.000000000000014</v>
      </c>
      <c r="N3212" s="98">
        <f>IF(OR(E3212="Принадлежности",E3212="Ручной инструмент"),$K$5,IF($K$4=0,0,IFERROR(VLOOKUP(Q3212,LEGEND!$V$4:$W$7,2,0),$K$4)))</f>
        <v>0</v>
      </c>
      <c r="O3212" s="103" t="s">
        <v>20</v>
      </c>
      <c r="P3212" s="102" t="s">
        <v>20</v>
      </c>
      <c r="Q3212" s="102" t="s">
        <v>20</v>
      </c>
      <c r="R3212" s="116" t="s">
        <v>10053</v>
      </c>
      <c r="S3212" s="114" t="s">
        <v>964</v>
      </c>
      <c r="T3212" s="114">
        <v>46</v>
      </c>
      <c r="U3212" s="114">
        <v>146</v>
      </c>
      <c r="V3212" s="114">
        <v>7</v>
      </c>
      <c r="W3212" s="115">
        <v>1.9E-2</v>
      </c>
    </row>
    <row r="3213" spans="2:23" ht="38.25">
      <c r="B3213" s="95" t="s">
        <v>20807</v>
      </c>
      <c r="C3213" s="95" t="s">
        <v>20</v>
      </c>
      <c r="D3213" s="95" t="s">
        <v>20</v>
      </c>
      <c r="E3213" s="95" t="s">
        <v>17246</v>
      </c>
      <c r="F3213" s="95" t="s">
        <v>17252</v>
      </c>
      <c r="G3213" s="95" t="s">
        <v>17314</v>
      </c>
      <c r="H3213" s="14" t="s">
        <v>20883</v>
      </c>
      <c r="I3213" s="95" t="s">
        <v>10054</v>
      </c>
      <c r="J3213" s="120" t="s">
        <v>15884</v>
      </c>
      <c r="K3213" s="106" t="s">
        <v>10055</v>
      </c>
      <c r="L3213" s="95" t="s">
        <v>10054</v>
      </c>
      <c r="M3213" s="97">
        <f>IF($K$6="с учетом НДС",VLOOKUP('Прайс MILWAUKEE®'!$J3213,'Legend ACC'!$A:$H,8,0)*(1-N3213),VLOOKUP('Прайс MILWAUKEE®'!$J3213,'Legend ACC'!$A:$H,8,0)*(1-N3213)/1.2)</f>
        <v>106.7</v>
      </c>
      <c r="N3213" s="98">
        <f>IF(OR(E3213="Принадлежности",E3213="Ручной инструмент"),$K$5,IF($K$4=0,0,IFERROR(VLOOKUP(Q3213,LEGEND!$V$4:$W$7,2,0),$K$4)))</f>
        <v>0</v>
      </c>
      <c r="O3213" s="103" t="s">
        <v>20</v>
      </c>
      <c r="P3213" s="102" t="s">
        <v>20</v>
      </c>
      <c r="Q3213" s="102" t="s">
        <v>20</v>
      </c>
      <c r="R3213" s="116" t="s">
        <v>10056</v>
      </c>
      <c r="S3213" s="114" t="s">
        <v>964</v>
      </c>
      <c r="T3213" s="114">
        <v>15</v>
      </c>
      <c r="U3213" s="114">
        <v>48</v>
      </c>
      <c r="V3213" s="114">
        <v>146</v>
      </c>
      <c r="W3213" s="115">
        <v>2.1000000000000001E-2</v>
      </c>
    </row>
    <row r="3214" spans="2:23" ht="38.25">
      <c r="B3214" s="95" t="s">
        <v>20807</v>
      </c>
      <c r="C3214" s="95" t="s">
        <v>20</v>
      </c>
      <c r="D3214" s="95" t="s">
        <v>20</v>
      </c>
      <c r="E3214" s="95" t="s">
        <v>17246</v>
      </c>
      <c r="F3214" s="95" t="s">
        <v>17252</v>
      </c>
      <c r="G3214" s="95" t="s">
        <v>17314</v>
      </c>
      <c r="H3214" s="14" t="s">
        <v>20883</v>
      </c>
      <c r="I3214" s="95" t="s">
        <v>10057</v>
      </c>
      <c r="J3214" s="120" t="s">
        <v>15885</v>
      </c>
      <c r="K3214" s="106" t="s">
        <v>10058</v>
      </c>
      <c r="L3214" s="95" t="s">
        <v>10057</v>
      </c>
      <c r="M3214" s="97">
        <f>IF($K$6="с учетом НДС",VLOOKUP('Прайс MILWAUKEE®'!$J3214,'Legend ACC'!$A:$H,8,0)*(1-N3214),VLOOKUP('Прайс MILWAUKEE®'!$J3214,'Legend ACC'!$A:$H,8,0)*(1-N3214)/1.2)</f>
        <v>121.00000000000001</v>
      </c>
      <c r="N3214" s="98">
        <f>IF(OR(E3214="Принадлежности",E3214="Ручной инструмент"),$K$5,IF($K$4=0,0,IFERROR(VLOOKUP(Q3214,LEGEND!$V$4:$W$7,2,0),$K$4)))</f>
        <v>0</v>
      </c>
      <c r="O3214" s="103" t="s">
        <v>20</v>
      </c>
      <c r="P3214" s="102" t="s">
        <v>20</v>
      </c>
      <c r="Q3214" s="102" t="s">
        <v>20</v>
      </c>
      <c r="R3214" s="116" t="s">
        <v>10059</v>
      </c>
      <c r="S3214" s="114" t="s">
        <v>964</v>
      </c>
      <c r="T3214" s="114">
        <v>47</v>
      </c>
      <c r="U3214" s="114">
        <v>146</v>
      </c>
      <c r="V3214" s="114">
        <v>8</v>
      </c>
      <c r="W3214" s="115">
        <v>2.5999999999999999E-2</v>
      </c>
    </row>
    <row r="3215" spans="2:23" ht="38.25">
      <c r="B3215" s="95" t="s">
        <v>20807</v>
      </c>
      <c r="C3215" s="95" t="s">
        <v>20</v>
      </c>
      <c r="D3215" s="95" t="s">
        <v>20</v>
      </c>
      <c r="E3215" s="95" t="s">
        <v>17246</v>
      </c>
      <c r="F3215" s="95" t="s">
        <v>17252</v>
      </c>
      <c r="G3215" s="95" t="s">
        <v>17314</v>
      </c>
      <c r="H3215" s="14" t="s">
        <v>20883</v>
      </c>
      <c r="I3215" s="95" t="s">
        <v>10060</v>
      </c>
      <c r="J3215" s="120" t="s">
        <v>15886</v>
      </c>
      <c r="K3215" s="106" t="s">
        <v>10061</v>
      </c>
      <c r="L3215" s="95" t="s">
        <v>10060</v>
      </c>
      <c r="M3215" s="97">
        <f>IF($K$6="с учетом НДС",VLOOKUP('Прайс MILWAUKEE®'!$J3215,'Legend ACC'!$A:$H,8,0)*(1-N3215),VLOOKUP('Прайс MILWAUKEE®'!$J3215,'Legend ACC'!$A:$H,8,0)*(1-N3215)/1.2)</f>
        <v>132</v>
      </c>
      <c r="N3215" s="98">
        <f>IF(OR(E3215="Принадлежности",E3215="Ручной инструмент"),$K$5,IF($K$4=0,0,IFERROR(VLOOKUP(Q3215,LEGEND!$V$4:$W$7,2,0),$K$4)))</f>
        <v>0</v>
      </c>
      <c r="O3215" s="103" t="s">
        <v>20</v>
      </c>
      <c r="P3215" s="102" t="s">
        <v>20</v>
      </c>
      <c r="Q3215" s="102" t="s">
        <v>20</v>
      </c>
      <c r="R3215" s="116" t="s">
        <v>10062</v>
      </c>
      <c r="S3215" s="114" t="s">
        <v>964</v>
      </c>
      <c r="T3215" s="114">
        <v>47</v>
      </c>
      <c r="U3215" s="114">
        <v>171</v>
      </c>
      <c r="V3215" s="114">
        <v>8</v>
      </c>
      <c r="W3215" s="115">
        <v>2.9000000000000001E-2</v>
      </c>
    </row>
    <row r="3216" spans="2:23" ht="38.25">
      <c r="B3216" s="95" t="s">
        <v>20807</v>
      </c>
      <c r="C3216" s="95" t="s">
        <v>20</v>
      </c>
      <c r="D3216" s="95" t="s">
        <v>20</v>
      </c>
      <c r="E3216" s="95" t="s">
        <v>17246</v>
      </c>
      <c r="F3216" s="95" t="s">
        <v>17252</v>
      </c>
      <c r="G3216" s="95" t="s">
        <v>17314</v>
      </c>
      <c r="H3216" s="14" t="s">
        <v>20883</v>
      </c>
      <c r="I3216" s="95" t="s">
        <v>10063</v>
      </c>
      <c r="J3216" s="120" t="s">
        <v>15887</v>
      </c>
      <c r="K3216" s="106" t="s">
        <v>10064</v>
      </c>
      <c r="L3216" s="95" t="s">
        <v>10063</v>
      </c>
      <c r="M3216" s="97">
        <f>IF($K$6="с учетом НДС",VLOOKUP('Прайс MILWAUKEE®'!$J3216,'Legend ACC'!$A:$H,8,0)*(1-N3216),VLOOKUP('Прайс MILWAUKEE®'!$J3216,'Legend ACC'!$A:$H,8,0)*(1-N3216)/1.2)</f>
        <v>143</v>
      </c>
      <c r="N3216" s="98">
        <f>IF(OR(E3216="Принадлежности",E3216="Ручной инструмент"),$K$5,IF($K$4=0,0,IFERROR(VLOOKUP(Q3216,LEGEND!$V$4:$W$7,2,0),$K$4)))</f>
        <v>0</v>
      </c>
      <c r="O3216" s="103" t="s">
        <v>20</v>
      </c>
      <c r="P3216" s="102" t="s">
        <v>20</v>
      </c>
      <c r="Q3216" s="102" t="s">
        <v>20</v>
      </c>
      <c r="R3216" s="116" t="s">
        <v>10065</v>
      </c>
      <c r="S3216" s="114" t="s">
        <v>964</v>
      </c>
      <c r="T3216" s="114">
        <v>15</v>
      </c>
      <c r="U3216" s="114">
        <v>50</v>
      </c>
      <c r="V3216" s="114">
        <v>172</v>
      </c>
      <c r="W3216" s="115">
        <v>3.2000000000000001E-2</v>
      </c>
    </row>
    <row r="3217" spans="2:23" ht="38.25">
      <c r="B3217" s="95" t="s">
        <v>20807</v>
      </c>
      <c r="C3217" s="95" t="s">
        <v>20</v>
      </c>
      <c r="D3217" s="95" t="s">
        <v>20</v>
      </c>
      <c r="E3217" s="95" t="s">
        <v>17246</v>
      </c>
      <c r="F3217" s="95" t="s">
        <v>17252</v>
      </c>
      <c r="G3217" s="95" t="s">
        <v>17314</v>
      </c>
      <c r="H3217" s="14" t="s">
        <v>20883</v>
      </c>
      <c r="I3217" s="95" t="s">
        <v>10066</v>
      </c>
      <c r="J3217" s="120" t="s">
        <v>15888</v>
      </c>
      <c r="K3217" s="106" t="s">
        <v>10067</v>
      </c>
      <c r="L3217" s="95" t="s">
        <v>10066</v>
      </c>
      <c r="M3217" s="97">
        <f>IF($K$6="с учетом НДС",VLOOKUP('Прайс MILWAUKEE®'!$J3217,'Legend ACC'!$A:$H,8,0)*(1-N3217),VLOOKUP('Прайс MILWAUKEE®'!$J3217,'Legend ACC'!$A:$H,8,0)*(1-N3217)/1.2)</f>
        <v>154</v>
      </c>
      <c r="N3217" s="98">
        <f>IF(OR(E3217="Принадлежности",E3217="Ручной инструмент"),$K$5,IF($K$4=0,0,IFERROR(VLOOKUP(Q3217,LEGEND!$V$4:$W$7,2,0),$K$4)))</f>
        <v>0</v>
      </c>
      <c r="O3217" s="103" t="s">
        <v>20</v>
      </c>
      <c r="P3217" s="102" t="s">
        <v>20</v>
      </c>
      <c r="Q3217" s="102" t="s">
        <v>20</v>
      </c>
      <c r="R3217" s="116" t="s">
        <v>10068</v>
      </c>
      <c r="S3217" s="114" t="s">
        <v>964</v>
      </c>
      <c r="T3217" s="114">
        <v>47</v>
      </c>
      <c r="U3217" s="114">
        <v>171</v>
      </c>
      <c r="V3217" s="114">
        <v>9</v>
      </c>
      <c r="W3217" s="115">
        <v>3.6999999999999998E-2</v>
      </c>
    </row>
    <row r="3218" spans="2:23" ht="38.25">
      <c r="B3218" s="95" t="s">
        <v>20807</v>
      </c>
      <c r="C3218" s="95" t="s">
        <v>20</v>
      </c>
      <c r="D3218" s="95" t="s">
        <v>20</v>
      </c>
      <c r="E3218" s="95" t="s">
        <v>17246</v>
      </c>
      <c r="F3218" s="95" t="s">
        <v>17252</v>
      </c>
      <c r="G3218" s="95" t="s">
        <v>17314</v>
      </c>
      <c r="H3218" s="14" t="s">
        <v>20883</v>
      </c>
      <c r="I3218" s="95" t="s">
        <v>10069</v>
      </c>
      <c r="J3218" s="120" t="s">
        <v>15889</v>
      </c>
      <c r="K3218" s="106" t="s">
        <v>10070</v>
      </c>
      <c r="L3218" s="95" t="s">
        <v>10069</v>
      </c>
      <c r="M3218" s="97">
        <f>IF($K$6="с учетом НДС",VLOOKUP('Прайс MILWAUKEE®'!$J3218,'Legend ACC'!$A:$H,8,0)*(1-N3218),VLOOKUP('Прайс MILWAUKEE®'!$J3218,'Legend ACC'!$A:$H,8,0)*(1-N3218)/1.2)</f>
        <v>187.00000000000003</v>
      </c>
      <c r="N3218" s="98">
        <f>IF(OR(E3218="Принадлежности",E3218="Ручной инструмент"),$K$5,IF($K$4=0,0,IFERROR(VLOOKUP(Q3218,LEGEND!$V$4:$W$7,2,0),$K$4)))</f>
        <v>0</v>
      </c>
      <c r="O3218" s="103" t="s">
        <v>20</v>
      </c>
      <c r="P3218" s="102" t="s">
        <v>20</v>
      </c>
      <c r="Q3218" s="102" t="s">
        <v>20</v>
      </c>
      <c r="R3218" s="116" t="s">
        <v>10071</v>
      </c>
      <c r="S3218" s="114" t="s">
        <v>964</v>
      </c>
      <c r="T3218" s="114">
        <v>15</v>
      </c>
      <c r="U3218" s="114">
        <v>48</v>
      </c>
      <c r="V3218" s="114">
        <v>172</v>
      </c>
      <c r="W3218" s="115">
        <v>4.2000000000000003E-2</v>
      </c>
    </row>
    <row r="3219" spans="2:23" ht="38.25">
      <c r="B3219" s="95" t="s">
        <v>20807</v>
      </c>
      <c r="C3219" s="95" t="s">
        <v>20</v>
      </c>
      <c r="D3219" s="95" t="s">
        <v>20</v>
      </c>
      <c r="E3219" s="95" t="s">
        <v>17246</v>
      </c>
      <c r="F3219" s="95" t="s">
        <v>17252</v>
      </c>
      <c r="G3219" s="95" t="s">
        <v>17314</v>
      </c>
      <c r="H3219" s="14" t="s">
        <v>20883</v>
      </c>
      <c r="I3219" s="95" t="s">
        <v>10072</v>
      </c>
      <c r="J3219" s="120" t="s">
        <v>15890</v>
      </c>
      <c r="K3219" s="106" t="s">
        <v>10073</v>
      </c>
      <c r="L3219" s="95" t="s">
        <v>10072</v>
      </c>
      <c r="M3219" s="97">
        <f>IF($K$6="с учетом НДС",VLOOKUP('Прайс MILWAUKEE®'!$J3219,'Legend ACC'!$A:$H,8,0)*(1-N3219),VLOOKUP('Прайс MILWAUKEE®'!$J3219,'Legend ACC'!$A:$H,8,0)*(1-N3219)/1.2)</f>
        <v>198.00000000000003</v>
      </c>
      <c r="N3219" s="98">
        <f>IF(OR(E3219="Принадлежности",E3219="Ручной инструмент"),$K$5,IF($K$4=0,0,IFERROR(VLOOKUP(Q3219,LEGEND!$V$4:$W$7,2,0),$K$4)))</f>
        <v>0</v>
      </c>
      <c r="O3219" s="103" t="s">
        <v>20</v>
      </c>
      <c r="P3219" s="102" t="s">
        <v>20</v>
      </c>
      <c r="Q3219" s="102" t="s">
        <v>20</v>
      </c>
      <c r="R3219" s="116" t="s">
        <v>10074</v>
      </c>
      <c r="S3219" s="114" t="s">
        <v>964</v>
      </c>
      <c r="T3219" s="114">
        <v>47</v>
      </c>
      <c r="U3219" s="114">
        <v>171</v>
      </c>
      <c r="V3219" s="114">
        <v>10</v>
      </c>
      <c r="W3219" s="115">
        <v>4.7E-2</v>
      </c>
    </row>
    <row r="3220" spans="2:23" ht="38.25">
      <c r="B3220" s="95" t="s">
        <v>20807</v>
      </c>
      <c r="C3220" s="95" t="s">
        <v>20</v>
      </c>
      <c r="D3220" s="95" t="s">
        <v>20</v>
      </c>
      <c r="E3220" s="95" t="s">
        <v>17246</v>
      </c>
      <c r="F3220" s="95" t="s">
        <v>17252</v>
      </c>
      <c r="G3220" s="95" t="s">
        <v>17314</v>
      </c>
      <c r="H3220" s="14" t="s">
        <v>20883</v>
      </c>
      <c r="I3220" s="95" t="s">
        <v>10075</v>
      </c>
      <c r="J3220" s="120" t="s">
        <v>15891</v>
      </c>
      <c r="K3220" s="106" t="s">
        <v>10076</v>
      </c>
      <c r="L3220" s="95" t="s">
        <v>10075</v>
      </c>
      <c r="M3220" s="97">
        <f>IF($K$6="с учетом НДС",VLOOKUP('Прайс MILWAUKEE®'!$J3220,'Legend ACC'!$A:$H,8,0)*(1-N3220),VLOOKUP('Прайс MILWAUKEE®'!$J3220,'Legend ACC'!$A:$H,8,0)*(1-N3220)/1.2)</f>
        <v>231.00000000000003</v>
      </c>
      <c r="N3220" s="98">
        <f>IF(OR(E3220="Принадлежности",E3220="Ручной инструмент"),$K$5,IF($K$4=0,0,IFERROR(VLOOKUP(Q3220,LEGEND!$V$4:$W$7,2,0),$K$4)))</f>
        <v>0</v>
      </c>
      <c r="O3220" s="103" t="s">
        <v>20</v>
      </c>
      <c r="P3220" s="102" t="s">
        <v>20</v>
      </c>
      <c r="Q3220" s="102" t="s">
        <v>20</v>
      </c>
      <c r="R3220" s="116" t="s">
        <v>10077</v>
      </c>
      <c r="S3220" s="114" t="s">
        <v>964</v>
      </c>
      <c r="T3220" s="114">
        <v>50</v>
      </c>
      <c r="U3220" s="114">
        <v>48</v>
      </c>
      <c r="V3220" s="114">
        <v>172</v>
      </c>
      <c r="W3220" s="115">
        <v>5.1999999999999998E-2</v>
      </c>
    </row>
    <row r="3221" spans="2:23" ht="38.25">
      <c r="B3221" s="95" t="s">
        <v>20807</v>
      </c>
      <c r="C3221" s="95" t="s">
        <v>20</v>
      </c>
      <c r="D3221" s="95" t="s">
        <v>20</v>
      </c>
      <c r="E3221" s="95" t="s">
        <v>17246</v>
      </c>
      <c r="F3221" s="95" t="s">
        <v>17252</v>
      </c>
      <c r="G3221" s="95" t="s">
        <v>17314</v>
      </c>
      <c r="H3221" s="14" t="s">
        <v>20883</v>
      </c>
      <c r="I3221" s="95" t="s">
        <v>10078</v>
      </c>
      <c r="J3221" s="120" t="s">
        <v>15892</v>
      </c>
      <c r="K3221" s="106" t="s">
        <v>10079</v>
      </c>
      <c r="L3221" s="95" t="s">
        <v>10078</v>
      </c>
      <c r="M3221" s="97">
        <f>IF($K$6="с учетом НДС",VLOOKUP('Прайс MILWAUKEE®'!$J3221,'Legend ACC'!$A:$H,8,0)*(1-N3221),VLOOKUP('Прайс MILWAUKEE®'!$J3221,'Legend ACC'!$A:$H,8,0)*(1-N3221)/1.2)</f>
        <v>242.00000000000003</v>
      </c>
      <c r="N3221" s="98">
        <f>IF(OR(E3221="Принадлежности",E3221="Ручной инструмент"),$K$5,IF($K$4=0,0,IFERROR(VLOOKUP(Q3221,LEGEND!$V$4:$W$7,2,0),$K$4)))</f>
        <v>0</v>
      </c>
      <c r="O3221" s="103" t="s">
        <v>20</v>
      </c>
      <c r="P3221" s="102" t="s">
        <v>20</v>
      </c>
      <c r="Q3221" s="102" t="s">
        <v>20</v>
      </c>
      <c r="R3221" s="116" t="s">
        <v>10080</v>
      </c>
      <c r="S3221" s="114" t="s">
        <v>964</v>
      </c>
      <c r="T3221" s="114">
        <v>47</v>
      </c>
      <c r="U3221" s="114">
        <v>171</v>
      </c>
      <c r="V3221" s="114">
        <v>11</v>
      </c>
      <c r="W3221" s="115">
        <v>5.7000000000000002E-2</v>
      </c>
    </row>
    <row r="3222" spans="2:23" ht="38.25">
      <c r="B3222" s="95" t="s">
        <v>20807</v>
      </c>
      <c r="C3222" s="95" t="s">
        <v>20</v>
      </c>
      <c r="D3222" s="95" t="s">
        <v>20</v>
      </c>
      <c r="E3222" s="95" t="s">
        <v>17246</v>
      </c>
      <c r="F3222" s="95" t="s">
        <v>17252</v>
      </c>
      <c r="G3222" s="95" t="s">
        <v>17314</v>
      </c>
      <c r="H3222" s="14" t="s">
        <v>20883</v>
      </c>
      <c r="I3222" s="95" t="s">
        <v>10081</v>
      </c>
      <c r="J3222" s="120" t="s">
        <v>15893</v>
      </c>
      <c r="K3222" s="106" t="s">
        <v>10082</v>
      </c>
      <c r="L3222" s="95" t="s">
        <v>10081</v>
      </c>
      <c r="M3222" s="97">
        <f>IF($K$6="с учетом НДС",VLOOKUP('Прайс MILWAUKEE®'!$J3222,'Legend ACC'!$A:$H,8,0)*(1-N3222),VLOOKUP('Прайс MILWAUKEE®'!$J3222,'Legend ACC'!$A:$H,8,0)*(1-N3222)/1.2)</f>
        <v>297</v>
      </c>
      <c r="N3222" s="98">
        <f>IF(OR(E3222="Принадлежности",E3222="Ручной инструмент"),$K$5,IF($K$4=0,0,IFERROR(VLOOKUP(Q3222,LEGEND!$V$4:$W$7,2,0),$K$4)))</f>
        <v>0</v>
      </c>
      <c r="O3222" s="103" t="s">
        <v>20</v>
      </c>
      <c r="P3222" s="102" t="s">
        <v>20</v>
      </c>
      <c r="Q3222" s="102" t="s">
        <v>20</v>
      </c>
      <c r="R3222" s="116" t="s">
        <v>10083</v>
      </c>
      <c r="S3222" s="114" t="s">
        <v>964</v>
      </c>
      <c r="T3222" s="114">
        <v>50</v>
      </c>
      <c r="U3222" s="114">
        <v>47</v>
      </c>
      <c r="V3222" s="114">
        <v>198</v>
      </c>
      <c r="W3222" s="115">
        <v>6.5000000000000002E-2</v>
      </c>
    </row>
    <row r="3223" spans="2:23" ht="38.25">
      <c r="B3223" s="95" t="s">
        <v>20807</v>
      </c>
      <c r="C3223" s="95" t="s">
        <v>20</v>
      </c>
      <c r="D3223" s="95" t="s">
        <v>20</v>
      </c>
      <c r="E3223" s="95" t="s">
        <v>17246</v>
      </c>
      <c r="F3223" s="95" t="s">
        <v>17252</v>
      </c>
      <c r="G3223" s="95" t="s">
        <v>17314</v>
      </c>
      <c r="H3223" s="14" t="s">
        <v>20883</v>
      </c>
      <c r="I3223" s="95" t="s">
        <v>10084</v>
      </c>
      <c r="J3223" s="120" t="s">
        <v>15894</v>
      </c>
      <c r="K3223" s="106" t="s">
        <v>10085</v>
      </c>
      <c r="L3223" s="95" t="s">
        <v>10084</v>
      </c>
      <c r="M3223" s="97">
        <f>IF($K$6="с учетом НДС",VLOOKUP('Прайс MILWAUKEE®'!$J3223,'Legend ACC'!$A:$H,8,0)*(1-N3223),VLOOKUP('Прайс MILWAUKEE®'!$J3223,'Legend ACC'!$A:$H,8,0)*(1-N3223)/1.2)</f>
        <v>308</v>
      </c>
      <c r="N3223" s="98">
        <f>IF(OR(E3223="Принадлежности",E3223="Ручной инструмент"),$K$5,IF($K$4=0,0,IFERROR(VLOOKUP(Q3223,LEGEND!$V$4:$W$7,2,0),$K$4)))</f>
        <v>0</v>
      </c>
      <c r="O3223" s="103" t="s">
        <v>20</v>
      </c>
      <c r="P3223" s="102" t="s">
        <v>20</v>
      </c>
      <c r="Q3223" s="102" t="s">
        <v>20</v>
      </c>
      <c r="R3223" s="116" t="s">
        <v>10086</v>
      </c>
      <c r="S3223" s="114" t="s">
        <v>964</v>
      </c>
      <c r="T3223" s="114">
        <v>47</v>
      </c>
      <c r="U3223" s="114">
        <v>197</v>
      </c>
      <c r="V3223" s="114">
        <v>12</v>
      </c>
      <c r="W3223" s="115">
        <v>7.3999999999999996E-2</v>
      </c>
    </row>
    <row r="3224" spans="2:23" ht="38.25">
      <c r="B3224" s="95" t="s">
        <v>20807</v>
      </c>
      <c r="C3224" s="95" t="s">
        <v>20</v>
      </c>
      <c r="D3224" s="95" t="s">
        <v>20</v>
      </c>
      <c r="E3224" s="95" t="s">
        <v>17246</v>
      </c>
      <c r="F3224" s="95" t="s">
        <v>17252</v>
      </c>
      <c r="G3224" s="95" t="s">
        <v>17314</v>
      </c>
      <c r="H3224" s="14" t="s">
        <v>20883</v>
      </c>
      <c r="I3224" s="95" t="s">
        <v>10087</v>
      </c>
      <c r="J3224" s="120" t="s">
        <v>15895</v>
      </c>
      <c r="K3224" s="106" t="s">
        <v>10088</v>
      </c>
      <c r="L3224" s="95" t="s">
        <v>10087</v>
      </c>
      <c r="M3224" s="97">
        <f>IF($K$6="с учетом НДС",VLOOKUP('Прайс MILWAUKEE®'!$J3224,'Legend ACC'!$A:$H,8,0)*(1-N3224),VLOOKUP('Прайс MILWAUKEE®'!$J3224,'Legend ACC'!$A:$H,8,0)*(1-N3224)/1.2)</f>
        <v>352</v>
      </c>
      <c r="N3224" s="98">
        <f>IF(OR(E3224="Принадлежности",E3224="Ручной инструмент"),$K$5,IF($K$4=0,0,IFERROR(VLOOKUP(Q3224,LEGEND!$V$4:$W$7,2,0),$K$4)))</f>
        <v>0</v>
      </c>
      <c r="O3224" s="103" t="s">
        <v>20</v>
      </c>
      <c r="P3224" s="102" t="s">
        <v>20</v>
      </c>
      <c r="Q3224" s="102" t="s">
        <v>20</v>
      </c>
      <c r="R3224" s="116" t="s">
        <v>10089</v>
      </c>
      <c r="S3224" s="114" t="s">
        <v>964</v>
      </c>
      <c r="T3224" s="114">
        <v>50</v>
      </c>
      <c r="U3224" s="114">
        <v>47</v>
      </c>
      <c r="V3224" s="114">
        <v>198</v>
      </c>
      <c r="W3224" s="115">
        <v>0.08</v>
      </c>
    </row>
    <row r="3225" spans="2:23" ht="38.25">
      <c r="B3225" s="95" t="s">
        <v>20807</v>
      </c>
      <c r="C3225" s="95" t="s">
        <v>20</v>
      </c>
      <c r="D3225" s="95" t="s">
        <v>20</v>
      </c>
      <c r="E3225" s="95" t="s">
        <v>17246</v>
      </c>
      <c r="F3225" s="95" t="s">
        <v>17252</v>
      </c>
      <c r="G3225" s="95" t="s">
        <v>17314</v>
      </c>
      <c r="H3225" s="14" t="s">
        <v>20883</v>
      </c>
      <c r="I3225" s="95" t="s">
        <v>10090</v>
      </c>
      <c r="J3225" s="120" t="s">
        <v>15896</v>
      </c>
      <c r="K3225" s="106" t="s">
        <v>10091</v>
      </c>
      <c r="L3225" s="95" t="s">
        <v>10090</v>
      </c>
      <c r="M3225" s="97">
        <f>IF($K$6="с учетом НДС",VLOOKUP('Прайс MILWAUKEE®'!$J3225,'Legend ACC'!$A:$H,8,0)*(1-N3225),VLOOKUP('Прайс MILWAUKEE®'!$J3225,'Legend ACC'!$A:$H,8,0)*(1-N3225)/1.2)</f>
        <v>396.00000000000006</v>
      </c>
      <c r="N3225" s="98">
        <f>IF(OR(E3225="Принадлежности",E3225="Ручной инструмент"),$K$5,IF($K$4=0,0,IFERROR(VLOOKUP(Q3225,LEGEND!$V$4:$W$7,2,0),$K$4)))</f>
        <v>0</v>
      </c>
      <c r="O3225" s="103" t="s">
        <v>20</v>
      </c>
      <c r="P3225" s="102" t="s">
        <v>20</v>
      </c>
      <c r="Q3225" s="102" t="s">
        <v>20</v>
      </c>
      <c r="R3225" s="116" t="s">
        <v>10092</v>
      </c>
      <c r="S3225" s="114" t="s">
        <v>964</v>
      </c>
      <c r="T3225" s="114">
        <v>47</v>
      </c>
      <c r="U3225" s="114">
        <v>197</v>
      </c>
      <c r="V3225" s="114">
        <v>13</v>
      </c>
      <c r="W3225" s="115">
        <v>8.5000000000000006E-2</v>
      </c>
    </row>
    <row r="3226" spans="2:23" ht="38.25">
      <c r="B3226" s="95" t="s">
        <v>20807</v>
      </c>
      <c r="C3226" s="95" t="s">
        <v>20</v>
      </c>
      <c r="D3226" s="95" t="s">
        <v>20</v>
      </c>
      <c r="E3226" s="95" t="s">
        <v>17246</v>
      </c>
      <c r="F3226" s="95" t="s">
        <v>17252</v>
      </c>
      <c r="G3226" s="95" t="s">
        <v>17314</v>
      </c>
      <c r="H3226" s="14" t="s">
        <v>20883</v>
      </c>
      <c r="I3226" s="95" t="s">
        <v>10093</v>
      </c>
      <c r="J3226" s="120" t="s">
        <v>15897</v>
      </c>
      <c r="K3226" s="106" t="s">
        <v>10094</v>
      </c>
      <c r="L3226" s="95" t="s">
        <v>10093</v>
      </c>
      <c r="M3226" s="97">
        <f>IF($K$6="с учетом НДС",VLOOKUP('Прайс MILWAUKEE®'!$J3226,'Legend ACC'!$A:$H,8,0)*(1-N3226),VLOOKUP('Прайс MILWAUKEE®'!$J3226,'Legend ACC'!$A:$H,8,0)*(1-N3226)/1.2)</f>
        <v>440.00000000000006</v>
      </c>
      <c r="N3226" s="98">
        <f>IF(OR(E3226="Принадлежности",E3226="Ручной инструмент"),$K$5,IF($K$4=0,0,IFERROR(VLOOKUP(Q3226,LEGEND!$V$4:$W$7,2,0),$K$4)))</f>
        <v>0</v>
      </c>
      <c r="O3226" s="103" t="s">
        <v>20</v>
      </c>
      <c r="P3226" s="102" t="s">
        <v>20</v>
      </c>
      <c r="Q3226" s="102" t="s">
        <v>20</v>
      </c>
      <c r="R3226" s="116" t="s">
        <v>10095</v>
      </c>
      <c r="S3226" s="114" t="s">
        <v>964</v>
      </c>
      <c r="T3226" s="114">
        <v>50</v>
      </c>
      <c r="U3226" s="114">
        <v>47</v>
      </c>
      <c r="V3226" s="114">
        <v>198</v>
      </c>
      <c r="W3226" s="115">
        <v>8.5999999999999993E-2</v>
      </c>
    </row>
    <row r="3227" spans="2:23" ht="38.25">
      <c r="B3227" s="95" t="s">
        <v>20807</v>
      </c>
      <c r="C3227" s="95" t="s">
        <v>20</v>
      </c>
      <c r="D3227" s="95" t="s">
        <v>20</v>
      </c>
      <c r="E3227" s="95" t="s">
        <v>17246</v>
      </c>
      <c r="F3227" s="95" t="s">
        <v>17252</v>
      </c>
      <c r="G3227" s="95" t="s">
        <v>17314</v>
      </c>
      <c r="H3227" s="14" t="s">
        <v>20883</v>
      </c>
      <c r="I3227" s="95" t="s">
        <v>10096</v>
      </c>
      <c r="J3227" s="120" t="s">
        <v>15898</v>
      </c>
      <c r="K3227" s="106" t="s">
        <v>10097</v>
      </c>
      <c r="L3227" s="95" t="s">
        <v>10096</v>
      </c>
      <c r="M3227" s="97">
        <f>IF($K$6="с учетом НДС",VLOOKUP('Прайс MILWAUKEE®'!$J3227,'Legend ACC'!$A:$H,8,0)*(1-N3227),VLOOKUP('Прайс MILWAUKEE®'!$J3227,'Legend ACC'!$A:$H,8,0)*(1-N3227)/1.2)</f>
        <v>506.00000000000006</v>
      </c>
      <c r="N3227" s="98">
        <f>IF(OR(E3227="Принадлежности",E3227="Ручной инструмент"),$K$5,IF($K$4=0,0,IFERROR(VLOOKUP(Q3227,LEGEND!$V$4:$W$7,2,0),$K$4)))</f>
        <v>0</v>
      </c>
      <c r="O3227" s="103" t="s">
        <v>20</v>
      </c>
      <c r="P3227" s="102" t="s">
        <v>20</v>
      </c>
      <c r="Q3227" s="102" t="s">
        <v>20</v>
      </c>
      <c r="R3227" s="116" t="s">
        <v>10098</v>
      </c>
      <c r="S3227" s="114" t="s">
        <v>964</v>
      </c>
      <c r="T3227" s="114">
        <v>47</v>
      </c>
      <c r="U3227" s="114">
        <v>197</v>
      </c>
      <c r="V3227" s="114">
        <v>55</v>
      </c>
      <c r="W3227" s="115">
        <v>0.112</v>
      </c>
    </row>
    <row r="3228" spans="2:23" ht="38.25">
      <c r="B3228" s="95" t="s">
        <v>20807</v>
      </c>
      <c r="C3228" s="95" t="s">
        <v>20</v>
      </c>
      <c r="D3228" s="95" t="s">
        <v>20</v>
      </c>
      <c r="E3228" s="95" t="s">
        <v>17246</v>
      </c>
      <c r="F3228" s="95" t="s">
        <v>17252</v>
      </c>
      <c r="G3228" s="95" t="s">
        <v>17314</v>
      </c>
      <c r="H3228" s="14" t="s">
        <v>20883</v>
      </c>
      <c r="I3228" s="95" t="s">
        <v>10099</v>
      </c>
      <c r="J3228" s="120" t="s">
        <v>15899</v>
      </c>
      <c r="K3228" s="106" t="s">
        <v>10100</v>
      </c>
      <c r="L3228" s="95" t="s">
        <v>10099</v>
      </c>
      <c r="M3228" s="97">
        <f>IF($K$6="с учетом НДС",VLOOKUP('Прайс MILWAUKEE®'!$J3228,'Legend ACC'!$A:$H,8,0)*(1-N3228),VLOOKUP('Прайс MILWAUKEE®'!$J3228,'Legend ACC'!$A:$H,8,0)*(1-N3228)/1.2)</f>
        <v>539</v>
      </c>
      <c r="N3228" s="98">
        <f>IF(OR(E3228="Принадлежности",E3228="Ручной инструмент"),$K$5,IF($K$4=0,0,IFERROR(VLOOKUP(Q3228,LEGEND!$V$4:$W$7,2,0),$K$4)))</f>
        <v>0</v>
      </c>
      <c r="O3228" s="103" t="s">
        <v>20</v>
      </c>
      <c r="P3228" s="102" t="s">
        <v>20</v>
      </c>
      <c r="Q3228" s="102" t="s">
        <v>20</v>
      </c>
      <c r="R3228" s="116" t="s">
        <v>10101</v>
      </c>
      <c r="S3228" s="114" t="s">
        <v>964</v>
      </c>
      <c r="T3228" s="114">
        <v>50</v>
      </c>
      <c r="U3228" s="114">
        <v>47</v>
      </c>
      <c r="V3228" s="114">
        <v>198</v>
      </c>
      <c r="W3228" s="115">
        <v>0.115</v>
      </c>
    </row>
    <row r="3229" spans="2:23" ht="38.25">
      <c r="B3229" s="95" t="s">
        <v>20807</v>
      </c>
      <c r="C3229" s="95" t="s">
        <v>20</v>
      </c>
      <c r="D3229" s="95" t="s">
        <v>20</v>
      </c>
      <c r="E3229" s="95" t="s">
        <v>17246</v>
      </c>
      <c r="F3229" s="95" t="s">
        <v>17252</v>
      </c>
      <c r="G3229" s="95" t="s">
        <v>17314</v>
      </c>
      <c r="H3229" s="14" t="s">
        <v>20868</v>
      </c>
      <c r="I3229" s="95" t="s">
        <v>10102</v>
      </c>
      <c r="J3229" s="120" t="s">
        <v>15900</v>
      </c>
      <c r="K3229" s="106" t="s">
        <v>10103</v>
      </c>
      <c r="L3229" s="95" t="s">
        <v>10102</v>
      </c>
      <c r="M3229" s="97">
        <f>IF($K$6="с учетом НДС",VLOOKUP('Прайс MILWAUKEE®'!$J3229,'Legend ACC'!$A:$H,8,0)*(1-N3229),VLOOKUP('Прайс MILWAUKEE®'!$J3229,'Legend ACC'!$A:$H,8,0)*(1-N3229)/1.2)</f>
        <v>2046.0000000000002</v>
      </c>
      <c r="N3229" s="98">
        <f>IF(OR(E3229="Принадлежности",E3229="Ручной инструмент"),$K$5,IF($K$4=0,0,IFERROR(VLOOKUP(Q3229,LEGEND!$V$4:$W$7,2,0),$K$4)))</f>
        <v>0</v>
      </c>
      <c r="O3229" s="103" t="s">
        <v>20</v>
      </c>
      <c r="P3229" s="102" t="s">
        <v>20</v>
      </c>
      <c r="Q3229" s="102" t="s">
        <v>20</v>
      </c>
      <c r="R3229" s="116" t="s">
        <v>10104</v>
      </c>
      <c r="S3229" s="114" t="s">
        <v>964</v>
      </c>
      <c r="T3229" s="114">
        <v>251</v>
      </c>
      <c r="U3229" s="114">
        <v>248</v>
      </c>
      <c r="V3229" s="114">
        <v>54</v>
      </c>
      <c r="W3229" s="115">
        <v>0.72</v>
      </c>
    </row>
    <row r="3230" spans="2:23" ht="51">
      <c r="B3230" s="95" t="s">
        <v>20807</v>
      </c>
      <c r="C3230" s="95" t="s">
        <v>20</v>
      </c>
      <c r="D3230" s="95" t="s">
        <v>20</v>
      </c>
      <c r="E3230" s="95" t="s">
        <v>17246</v>
      </c>
      <c r="F3230" s="95" t="s">
        <v>17252</v>
      </c>
      <c r="G3230" s="95" t="s">
        <v>17314</v>
      </c>
      <c r="H3230" s="14" t="s">
        <v>20868</v>
      </c>
      <c r="I3230" s="95" t="s">
        <v>10105</v>
      </c>
      <c r="J3230" s="120" t="s">
        <v>15901</v>
      </c>
      <c r="K3230" s="106" t="s">
        <v>10106</v>
      </c>
      <c r="L3230" s="95" t="s">
        <v>10105</v>
      </c>
      <c r="M3230" s="97">
        <f>IF($K$6="с учетом НДС",VLOOKUP('Прайс MILWAUKEE®'!$J3230,'Legend ACC'!$A:$H,8,0)*(1-N3230),VLOOKUP('Прайс MILWAUKEE®'!$J3230,'Legend ACC'!$A:$H,8,0)*(1-N3230)/1.2)</f>
        <v>12727.000000000002</v>
      </c>
      <c r="N3230" s="98">
        <f>IF(OR(E3230="Принадлежности",E3230="Ручной инструмент"),$K$5,IF($K$4=0,0,IFERROR(VLOOKUP(Q3230,LEGEND!$V$4:$W$7,2,0),$K$4)))</f>
        <v>0</v>
      </c>
      <c r="O3230" s="103" t="s">
        <v>20</v>
      </c>
      <c r="P3230" s="102" t="s">
        <v>20</v>
      </c>
      <c r="Q3230" s="102" t="s">
        <v>20</v>
      </c>
      <c r="R3230" s="116" t="s">
        <v>10107</v>
      </c>
      <c r="S3230" s="114" t="s">
        <v>964</v>
      </c>
      <c r="T3230" s="114">
        <v>251</v>
      </c>
      <c r="U3230" s="114">
        <v>248</v>
      </c>
      <c r="V3230" s="114">
        <v>54</v>
      </c>
      <c r="W3230" s="115">
        <v>5.38</v>
      </c>
    </row>
    <row r="3231" spans="2:23" ht="38.25">
      <c r="B3231" s="95" t="s">
        <v>20807</v>
      </c>
      <c r="C3231" s="95" t="s">
        <v>20</v>
      </c>
      <c r="D3231" s="95" t="s">
        <v>20</v>
      </c>
      <c r="E3231" s="95" t="s">
        <v>17246</v>
      </c>
      <c r="F3231" s="95" t="s">
        <v>17252</v>
      </c>
      <c r="G3231" s="95" t="s">
        <v>17314</v>
      </c>
      <c r="H3231" s="14" t="s">
        <v>20868</v>
      </c>
      <c r="I3231" s="95" t="s">
        <v>10108</v>
      </c>
      <c r="J3231" s="120" t="s">
        <v>15902</v>
      </c>
      <c r="K3231" s="106" t="s">
        <v>10109</v>
      </c>
      <c r="L3231" s="95" t="s">
        <v>10108</v>
      </c>
      <c r="M3231" s="97">
        <f>IF($K$6="с учетом НДС",VLOOKUP('Прайс MILWAUKEE®'!$J3231,'Legend ACC'!$A:$H,8,0)*(1-N3231),VLOOKUP('Прайс MILWAUKEE®'!$J3231,'Legend ACC'!$A:$H,8,0)*(1-N3231)/1.2)</f>
        <v>4378</v>
      </c>
      <c r="N3231" s="98">
        <f>IF(OR(E3231="Принадлежности",E3231="Ручной инструмент"),$K$5,IF($K$4=0,0,IFERROR(VLOOKUP(Q3231,LEGEND!$V$4:$W$7,2,0),$K$4)))</f>
        <v>0</v>
      </c>
      <c r="O3231" s="103" t="s">
        <v>20</v>
      </c>
      <c r="P3231" s="102" t="s">
        <v>20</v>
      </c>
      <c r="Q3231" s="102" t="s">
        <v>20</v>
      </c>
      <c r="R3231" s="116" t="s">
        <v>10110</v>
      </c>
      <c r="S3231" s="114" t="s">
        <v>964</v>
      </c>
      <c r="T3231" s="114">
        <v>254</v>
      </c>
      <c r="U3231" s="114">
        <v>261</v>
      </c>
      <c r="V3231" s="114">
        <v>65</v>
      </c>
      <c r="W3231" s="115">
        <v>1.34</v>
      </c>
    </row>
    <row r="3232" spans="2:23" ht="38.25">
      <c r="B3232" s="95" t="s">
        <v>20807</v>
      </c>
      <c r="C3232" s="95" t="s">
        <v>20</v>
      </c>
      <c r="D3232" s="95" t="s">
        <v>20</v>
      </c>
      <c r="E3232" s="95" t="s">
        <v>17246</v>
      </c>
      <c r="F3232" s="95" t="s">
        <v>17252</v>
      </c>
      <c r="G3232" s="95" t="s">
        <v>17314</v>
      </c>
      <c r="H3232" s="14" t="s">
        <v>20884</v>
      </c>
      <c r="I3232" s="95" t="s">
        <v>10112</v>
      </c>
      <c r="J3232" s="120" t="s">
        <v>15903</v>
      </c>
      <c r="K3232" s="106" t="s">
        <v>10113</v>
      </c>
      <c r="L3232" s="95" t="s">
        <v>10112</v>
      </c>
      <c r="M3232" s="97">
        <f>IF($K$6="с учетом НДС",VLOOKUP('Прайс MILWAUKEE®'!$J3232,'Legend ACC'!$A:$H,8,0)*(1-N3232),VLOOKUP('Прайс MILWAUKEE®'!$J3232,'Legend ACC'!$A:$H,8,0)*(1-N3232)/1.2)</f>
        <v>231.00000000000003</v>
      </c>
      <c r="N3232" s="98">
        <f>IF(OR(E3232="Принадлежности",E3232="Ручной инструмент"),$K$5,IF($K$4=0,0,IFERROR(VLOOKUP(Q3232,LEGEND!$V$4:$W$7,2,0),$K$4)))</f>
        <v>0</v>
      </c>
      <c r="O3232" s="103" t="s">
        <v>20</v>
      </c>
      <c r="P3232" s="102" t="s">
        <v>20</v>
      </c>
      <c r="Q3232" s="102" t="s">
        <v>20</v>
      </c>
      <c r="R3232" s="116" t="s">
        <v>10114</v>
      </c>
      <c r="S3232" s="114" t="s">
        <v>964</v>
      </c>
      <c r="T3232" s="114">
        <v>20</v>
      </c>
      <c r="U3232" s="114">
        <v>20</v>
      </c>
      <c r="V3232" s="114">
        <v>75</v>
      </c>
      <c r="W3232" s="115">
        <v>1.0999999999999999E-2</v>
      </c>
    </row>
    <row r="3233" spans="2:23" ht="38.25">
      <c r="B3233" s="95" t="s">
        <v>20807</v>
      </c>
      <c r="C3233" s="95" t="s">
        <v>20</v>
      </c>
      <c r="D3233" s="95" t="s">
        <v>20</v>
      </c>
      <c r="E3233" s="95" t="s">
        <v>17246</v>
      </c>
      <c r="F3233" s="95" t="s">
        <v>17252</v>
      </c>
      <c r="G3233" s="95" t="s">
        <v>17314</v>
      </c>
      <c r="H3233" s="14" t="s">
        <v>20884</v>
      </c>
      <c r="I3233" s="95" t="s">
        <v>10115</v>
      </c>
      <c r="J3233" s="120" t="s">
        <v>15904</v>
      </c>
      <c r="K3233" s="106" t="s">
        <v>10116</v>
      </c>
      <c r="L3233" s="95" t="s">
        <v>10115</v>
      </c>
      <c r="M3233" s="97">
        <f>IF($K$6="с учетом НДС",VLOOKUP('Прайс MILWAUKEE®'!$J3233,'Legend ACC'!$A:$H,8,0)*(1-N3233),VLOOKUP('Прайс MILWAUKEE®'!$J3233,'Legend ACC'!$A:$H,8,0)*(1-N3233)/1.2)</f>
        <v>231.00000000000003</v>
      </c>
      <c r="N3233" s="98">
        <f>IF(OR(E3233="Принадлежности",E3233="Ручной инструмент"),$K$5,IF($K$4=0,0,IFERROR(VLOOKUP(Q3233,LEGEND!$V$4:$W$7,2,0),$K$4)))</f>
        <v>0</v>
      </c>
      <c r="O3233" s="103" t="s">
        <v>20</v>
      </c>
      <c r="P3233" s="102" t="s">
        <v>20</v>
      </c>
      <c r="Q3233" s="102" t="s">
        <v>20</v>
      </c>
      <c r="R3233" s="116" t="s">
        <v>10117</v>
      </c>
      <c r="S3233" s="114" t="s">
        <v>964</v>
      </c>
      <c r="T3233" s="114">
        <v>20</v>
      </c>
      <c r="U3233" s="114">
        <v>20</v>
      </c>
      <c r="V3233" s="114">
        <v>75</v>
      </c>
      <c r="W3233" s="115">
        <v>1.0999999999999999E-2</v>
      </c>
    </row>
    <row r="3234" spans="2:23" ht="38.25">
      <c r="B3234" s="95" t="s">
        <v>20807</v>
      </c>
      <c r="C3234" s="95" t="s">
        <v>20</v>
      </c>
      <c r="D3234" s="95" t="s">
        <v>20</v>
      </c>
      <c r="E3234" s="95" t="s">
        <v>17246</v>
      </c>
      <c r="F3234" s="95" t="s">
        <v>17252</v>
      </c>
      <c r="G3234" s="95" t="s">
        <v>17314</v>
      </c>
      <c r="H3234" s="14" t="s">
        <v>20884</v>
      </c>
      <c r="I3234" s="95" t="s">
        <v>10118</v>
      </c>
      <c r="J3234" s="120" t="s">
        <v>15905</v>
      </c>
      <c r="K3234" s="106" t="s">
        <v>10119</v>
      </c>
      <c r="L3234" s="95" t="s">
        <v>10118</v>
      </c>
      <c r="M3234" s="97">
        <f>IF($K$6="с учетом НДС",VLOOKUP('Прайс MILWAUKEE®'!$J3234,'Legend ACC'!$A:$H,8,0)*(1-N3234),VLOOKUP('Прайс MILWAUKEE®'!$J3234,'Legend ACC'!$A:$H,8,0)*(1-N3234)/1.2)</f>
        <v>253.00000000000003</v>
      </c>
      <c r="N3234" s="98">
        <f>IF(OR(E3234="Принадлежности",E3234="Ручной инструмент"),$K$5,IF($K$4=0,0,IFERROR(VLOOKUP(Q3234,LEGEND!$V$4:$W$7,2,0),$K$4)))</f>
        <v>0</v>
      </c>
      <c r="O3234" s="103" t="s">
        <v>20</v>
      </c>
      <c r="P3234" s="102" t="s">
        <v>20</v>
      </c>
      <c r="Q3234" s="102" t="s">
        <v>20</v>
      </c>
      <c r="R3234" s="116" t="s">
        <v>10120</v>
      </c>
      <c r="S3234" s="114" t="s">
        <v>964</v>
      </c>
      <c r="T3234" s="114">
        <v>20</v>
      </c>
      <c r="U3234" s="114">
        <v>20</v>
      </c>
      <c r="V3234" s="114">
        <v>75</v>
      </c>
      <c r="W3234" s="115">
        <v>1.2E-2</v>
      </c>
    </row>
    <row r="3235" spans="2:23" ht="38.25">
      <c r="B3235" s="95" t="s">
        <v>20807</v>
      </c>
      <c r="C3235" s="95" t="s">
        <v>20</v>
      </c>
      <c r="D3235" s="95" t="s">
        <v>20</v>
      </c>
      <c r="E3235" s="95" t="s">
        <v>17246</v>
      </c>
      <c r="F3235" s="95" t="s">
        <v>17252</v>
      </c>
      <c r="G3235" s="95" t="s">
        <v>17314</v>
      </c>
      <c r="H3235" s="14" t="s">
        <v>20884</v>
      </c>
      <c r="I3235" s="95" t="s">
        <v>10121</v>
      </c>
      <c r="J3235" s="120" t="s">
        <v>15906</v>
      </c>
      <c r="K3235" s="106" t="s">
        <v>10122</v>
      </c>
      <c r="L3235" s="95" t="s">
        <v>10121</v>
      </c>
      <c r="M3235" s="97">
        <f>IF($K$6="с учетом НДС",VLOOKUP('Прайс MILWAUKEE®'!$J3235,'Legend ACC'!$A:$H,8,0)*(1-N3235),VLOOKUP('Прайс MILWAUKEE®'!$J3235,'Legend ACC'!$A:$H,8,0)*(1-N3235)/1.2)</f>
        <v>319</v>
      </c>
      <c r="N3235" s="98">
        <f>IF(OR(E3235="Принадлежности",E3235="Ручной инструмент"),$K$5,IF($K$4=0,0,IFERROR(VLOOKUP(Q3235,LEGEND!$V$4:$W$7,2,0),$K$4)))</f>
        <v>0</v>
      </c>
      <c r="O3235" s="103" t="s">
        <v>20</v>
      </c>
      <c r="P3235" s="102" t="s">
        <v>20</v>
      </c>
      <c r="Q3235" s="102" t="s">
        <v>20</v>
      </c>
      <c r="R3235" s="116" t="s">
        <v>10123</v>
      </c>
      <c r="S3235" s="114" t="s">
        <v>964</v>
      </c>
      <c r="T3235" s="114">
        <v>20</v>
      </c>
      <c r="U3235" s="114">
        <v>20</v>
      </c>
      <c r="V3235" s="114">
        <v>75</v>
      </c>
      <c r="W3235" s="115">
        <v>1.2999999999999999E-2</v>
      </c>
    </row>
    <row r="3236" spans="2:23" ht="38.25">
      <c r="B3236" s="95" t="s">
        <v>20807</v>
      </c>
      <c r="C3236" s="95" t="s">
        <v>20</v>
      </c>
      <c r="D3236" s="95" t="s">
        <v>20</v>
      </c>
      <c r="E3236" s="95" t="s">
        <v>17246</v>
      </c>
      <c r="F3236" s="95" t="s">
        <v>17252</v>
      </c>
      <c r="G3236" s="95" t="s">
        <v>17314</v>
      </c>
      <c r="H3236" s="14" t="s">
        <v>20884</v>
      </c>
      <c r="I3236" s="95" t="s">
        <v>10124</v>
      </c>
      <c r="J3236" s="120" t="s">
        <v>15907</v>
      </c>
      <c r="K3236" s="106" t="s">
        <v>10125</v>
      </c>
      <c r="L3236" s="95" t="s">
        <v>10124</v>
      </c>
      <c r="M3236" s="97">
        <f>IF($K$6="с учетом НДС",VLOOKUP('Прайс MILWAUKEE®'!$J3236,'Legend ACC'!$A:$H,8,0)*(1-N3236),VLOOKUP('Прайс MILWAUKEE®'!$J3236,'Legend ACC'!$A:$H,8,0)*(1-N3236)/1.2)</f>
        <v>363.00000000000006</v>
      </c>
      <c r="N3236" s="98">
        <f>IF(OR(E3236="Принадлежности",E3236="Ручной инструмент"),$K$5,IF($K$4=0,0,IFERROR(VLOOKUP(Q3236,LEGEND!$V$4:$W$7,2,0),$K$4)))</f>
        <v>0</v>
      </c>
      <c r="O3236" s="103" t="s">
        <v>20</v>
      </c>
      <c r="P3236" s="102" t="s">
        <v>20</v>
      </c>
      <c r="Q3236" s="102" t="s">
        <v>20</v>
      </c>
      <c r="R3236" s="116" t="s">
        <v>10126</v>
      </c>
      <c r="S3236" s="114" t="s">
        <v>964</v>
      </c>
      <c r="T3236" s="114">
        <v>20</v>
      </c>
      <c r="U3236" s="114">
        <v>20</v>
      </c>
      <c r="V3236" s="114">
        <v>86</v>
      </c>
      <c r="W3236" s="115">
        <v>4.3999999999999997E-2</v>
      </c>
    </row>
    <row r="3237" spans="2:23" ht="38.25">
      <c r="B3237" s="95" t="s">
        <v>20807</v>
      </c>
      <c r="C3237" s="95" t="s">
        <v>20</v>
      </c>
      <c r="D3237" s="95" t="s">
        <v>20</v>
      </c>
      <c r="E3237" s="95" t="s">
        <v>17246</v>
      </c>
      <c r="F3237" s="95" t="s">
        <v>17252</v>
      </c>
      <c r="G3237" s="95" t="s">
        <v>17314</v>
      </c>
      <c r="H3237" s="14" t="s">
        <v>20884</v>
      </c>
      <c r="I3237" s="95" t="s">
        <v>10127</v>
      </c>
      <c r="J3237" s="120" t="s">
        <v>15908</v>
      </c>
      <c r="K3237" s="106" t="s">
        <v>10128</v>
      </c>
      <c r="L3237" s="95" t="s">
        <v>10127</v>
      </c>
      <c r="M3237" s="97">
        <f>IF($K$6="с учетом НДС",VLOOKUP('Прайс MILWAUKEE®'!$J3237,'Legend ACC'!$A:$H,8,0)*(1-N3237),VLOOKUP('Прайс MILWAUKEE®'!$J3237,'Legend ACC'!$A:$H,8,0)*(1-N3237)/1.2)</f>
        <v>385.00000000000006</v>
      </c>
      <c r="N3237" s="98">
        <f>IF(OR(E3237="Принадлежности",E3237="Ручной инструмент"),$K$5,IF($K$4=0,0,IFERROR(VLOOKUP(Q3237,LEGEND!$V$4:$W$7,2,0),$K$4)))</f>
        <v>0</v>
      </c>
      <c r="O3237" s="103" t="s">
        <v>20</v>
      </c>
      <c r="P3237" s="102" t="s">
        <v>20</v>
      </c>
      <c r="Q3237" s="102" t="s">
        <v>20</v>
      </c>
      <c r="R3237" s="116" t="s">
        <v>10129</v>
      </c>
      <c r="S3237" s="114" t="s">
        <v>964</v>
      </c>
      <c r="T3237" s="114">
        <v>20</v>
      </c>
      <c r="U3237" s="114">
        <v>20</v>
      </c>
      <c r="V3237" s="114">
        <v>86</v>
      </c>
      <c r="W3237" s="115">
        <v>1.4E-2</v>
      </c>
    </row>
    <row r="3238" spans="2:23" ht="38.25">
      <c r="B3238" s="95" t="s">
        <v>20807</v>
      </c>
      <c r="C3238" s="95" t="s">
        <v>20</v>
      </c>
      <c r="D3238" s="95" t="s">
        <v>20</v>
      </c>
      <c r="E3238" s="95" t="s">
        <v>17246</v>
      </c>
      <c r="F3238" s="95" t="s">
        <v>17252</v>
      </c>
      <c r="G3238" s="95" t="s">
        <v>17314</v>
      </c>
      <c r="H3238" s="14" t="s">
        <v>20884</v>
      </c>
      <c r="I3238" s="95" t="s">
        <v>10130</v>
      </c>
      <c r="J3238" s="120" t="s">
        <v>15909</v>
      </c>
      <c r="K3238" s="106" t="s">
        <v>10131</v>
      </c>
      <c r="L3238" s="95" t="s">
        <v>10130</v>
      </c>
      <c r="M3238" s="97">
        <f>IF($K$6="с учетом НДС",VLOOKUP('Прайс MILWAUKEE®'!$J3238,'Legend ACC'!$A:$H,8,0)*(1-N3238),VLOOKUP('Прайс MILWAUKEE®'!$J3238,'Legend ACC'!$A:$H,8,0)*(1-N3238)/1.2)</f>
        <v>385.00000000000006</v>
      </c>
      <c r="N3238" s="98">
        <f>IF(OR(E3238="Принадлежности",E3238="Ручной инструмент"),$K$5,IF($K$4=0,0,IFERROR(VLOOKUP(Q3238,LEGEND!$V$4:$W$7,2,0),$K$4)))</f>
        <v>0</v>
      </c>
      <c r="O3238" s="103" t="s">
        <v>20</v>
      </c>
      <c r="P3238" s="102" t="s">
        <v>20</v>
      </c>
      <c r="Q3238" s="102" t="s">
        <v>20</v>
      </c>
      <c r="R3238" s="116" t="s">
        <v>10132</v>
      </c>
      <c r="S3238" s="114" t="s">
        <v>964</v>
      </c>
      <c r="T3238" s="114">
        <v>20</v>
      </c>
      <c r="U3238" s="114">
        <v>20</v>
      </c>
      <c r="V3238" s="114">
        <v>86</v>
      </c>
      <c r="W3238" s="115">
        <v>0.05</v>
      </c>
    </row>
    <row r="3239" spans="2:23" ht="38.25">
      <c r="B3239" s="95" t="s">
        <v>20807</v>
      </c>
      <c r="C3239" s="95" t="s">
        <v>20</v>
      </c>
      <c r="D3239" s="95" t="s">
        <v>20</v>
      </c>
      <c r="E3239" s="95" t="s">
        <v>17246</v>
      </c>
      <c r="F3239" s="95" t="s">
        <v>17252</v>
      </c>
      <c r="G3239" s="95" t="s">
        <v>17314</v>
      </c>
      <c r="H3239" s="14" t="s">
        <v>20884</v>
      </c>
      <c r="I3239" s="95" t="s">
        <v>10133</v>
      </c>
      <c r="J3239" s="120" t="s">
        <v>15910</v>
      </c>
      <c r="K3239" s="106" t="s">
        <v>10134</v>
      </c>
      <c r="L3239" s="95" t="s">
        <v>10133</v>
      </c>
      <c r="M3239" s="97">
        <f>IF($K$6="с учетом НДС",VLOOKUP('Прайс MILWAUKEE®'!$J3239,'Legend ACC'!$A:$H,8,0)*(1-N3239),VLOOKUP('Прайс MILWAUKEE®'!$J3239,'Legend ACC'!$A:$H,8,0)*(1-N3239)/1.2)</f>
        <v>440.00000000000006</v>
      </c>
      <c r="N3239" s="98">
        <f>IF(OR(E3239="Принадлежности",E3239="Ручной инструмент"),$K$5,IF($K$4=0,0,IFERROR(VLOOKUP(Q3239,LEGEND!$V$4:$W$7,2,0),$K$4)))</f>
        <v>0</v>
      </c>
      <c r="O3239" s="103" t="s">
        <v>20</v>
      </c>
      <c r="P3239" s="102" t="s">
        <v>20</v>
      </c>
      <c r="Q3239" s="102" t="s">
        <v>20</v>
      </c>
      <c r="R3239" s="116" t="s">
        <v>10135</v>
      </c>
      <c r="S3239" s="114" t="s">
        <v>964</v>
      </c>
      <c r="T3239" s="114">
        <v>31</v>
      </c>
      <c r="U3239" s="114">
        <v>31</v>
      </c>
      <c r="V3239" s="114">
        <v>152</v>
      </c>
      <c r="W3239" s="115">
        <v>0.1</v>
      </c>
    </row>
    <row r="3240" spans="2:23" ht="38.25">
      <c r="B3240" s="95" t="s">
        <v>20807</v>
      </c>
      <c r="C3240" s="95" t="s">
        <v>20</v>
      </c>
      <c r="D3240" s="95" t="s">
        <v>20</v>
      </c>
      <c r="E3240" s="95" t="s">
        <v>17246</v>
      </c>
      <c r="F3240" s="95" t="s">
        <v>17252</v>
      </c>
      <c r="G3240" s="95" t="s">
        <v>17314</v>
      </c>
      <c r="H3240" s="14" t="s">
        <v>20884</v>
      </c>
      <c r="I3240" s="95" t="s">
        <v>10136</v>
      </c>
      <c r="J3240" s="120" t="s">
        <v>15911</v>
      </c>
      <c r="K3240" s="106" t="s">
        <v>10137</v>
      </c>
      <c r="L3240" s="95" t="s">
        <v>10136</v>
      </c>
      <c r="M3240" s="97">
        <f>IF($K$6="с учетом НДС",VLOOKUP('Прайс MILWAUKEE®'!$J3240,'Legend ACC'!$A:$H,8,0)*(1-N3240),VLOOKUP('Прайс MILWAUKEE®'!$J3240,'Legend ACC'!$A:$H,8,0)*(1-N3240)/1.2)</f>
        <v>473.00000000000006</v>
      </c>
      <c r="N3240" s="98">
        <f>IF(OR(E3240="Принадлежности",E3240="Ручной инструмент"),$K$5,IF($K$4=0,0,IFERROR(VLOOKUP(Q3240,LEGEND!$V$4:$W$7,2,0),$K$4)))</f>
        <v>0</v>
      </c>
      <c r="O3240" s="103" t="s">
        <v>20</v>
      </c>
      <c r="P3240" s="102" t="s">
        <v>20</v>
      </c>
      <c r="Q3240" s="102" t="s">
        <v>20</v>
      </c>
      <c r="R3240" s="116" t="s">
        <v>10138</v>
      </c>
      <c r="S3240" s="114" t="s">
        <v>964</v>
      </c>
      <c r="T3240" s="114">
        <v>31</v>
      </c>
      <c r="U3240" s="114">
        <v>31</v>
      </c>
      <c r="V3240" s="114">
        <v>152</v>
      </c>
      <c r="W3240" s="115">
        <v>0.09</v>
      </c>
    </row>
    <row r="3241" spans="2:23" ht="38.25">
      <c r="B3241" s="95" t="s">
        <v>20807</v>
      </c>
      <c r="C3241" s="95" t="s">
        <v>20</v>
      </c>
      <c r="D3241" s="95" t="s">
        <v>20</v>
      </c>
      <c r="E3241" s="95" t="s">
        <v>17246</v>
      </c>
      <c r="F3241" s="95" t="s">
        <v>17252</v>
      </c>
      <c r="G3241" s="95" t="s">
        <v>17314</v>
      </c>
      <c r="H3241" s="14" t="s">
        <v>20884</v>
      </c>
      <c r="I3241" s="95" t="s">
        <v>10139</v>
      </c>
      <c r="J3241" s="120" t="s">
        <v>15912</v>
      </c>
      <c r="K3241" s="106" t="s">
        <v>10140</v>
      </c>
      <c r="L3241" s="95" t="s">
        <v>10139</v>
      </c>
      <c r="M3241" s="97">
        <f>IF($K$6="с учетом НДС",VLOOKUP('Прайс MILWAUKEE®'!$J3241,'Legend ACC'!$A:$H,8,0)*(1-N3241),VLOOKUP('Прайс MILWAUKEE®'!$J3241,'Legend ACC'!$A:$H,8,0)*(1-N3241)/1.2)</f>
        <v>572</v>
      </c>
      <c r="N3241" s="98">
        <f>IF(OR(E3241="Принадлежности",E3241="Ручной инструмент"),$K$5,IF($K$4=0,0,IFERROR(VLOOKUP(Q3241,LEGEND!$V$4:$W$7,2,0),$K$4)))</f>
        <v>0</v>
      </c>
      <c r="O3241" s="103" t="s">
        <v>20</v>
      </c>
      <c r="P3241" s="102" t="s">
        <v>20</v>
      </c>
      <c r="Q3241" s="102" t="s">
        <v>20</v>
      </c>
      <c r="R3241" s="116" t="s">
        <v>10141</v>
      </c>
      <c r="S3241" s="114" t="s">
        <v>964</v>
      </c>
      <c r="T3241" s="114">
        <v>31</v>
      </c>
      <c r="U3241" s="114">
        <v>31</v>
      </c>
      <c r="V3241" s="114">
        <v>152</v>
      </c>
      <c r="W3241" s="115">
        <v>0.106</v>
      </c>
    </row>
    <row r="3242" spans="2:23" ht="38.25">
      <c r="B3242" s="95" t="s">
        <v>20807</v>
      </c>
      <c r="C3242" s="95" t="s">
        <v>20</v>
      </c>
      <c r="D3242" s="95" t="s">
        <v>20</v>
      </c>
      <c r="E3242" s="95" t="s">
        <v>17246</v>
      </c>
      <c r="F3242" s="95" t="s">
        <v>17252</v>
      </c>
      <c r="G3242" s="95" t="s">
        <v>17314</v>
      </c>
      <c r="H3242" s="14" t="s">
        <v>20884</v>
      </c>
      <c r="I3242" s="95" t="s">
        <v>10142</v>
      </c>
      <c r="J3242" s="120" t="s">
        <v>15913</v>
      </c>
      <c r="K3242" s="106" t="s">
        <v>10143</v>
      </c>
      <c r="L3242" s="95" t="s">
        <v>10142</v>
      </c>
      <c r="M3242" s="97">
        <f>IF($K$6="с учетом НДС",VLOOKUP('Прайс MILWAUKEE®'!$J3242,'Legend ACC'!$A:$H,8,0)*(1-N3242),VLOOKUP('Прайс MILWAUKEE®'!$J3242,'Legend ACC'!$A:$H,8,0)*(1-N3242)/1.2)</f>
        <v>594</v>
      </c>
      <c r="N3242" s="98">
        <f>IF(OR(E3242="Принадлежности",E3242="Ручной инструмент"),$K$5,IF($K$4=0,0,IFERROR(VLOOKUP(Q3242,LEGEND!$V$4:$W$7,2,0),$K$4)))</f>
        <v>0</v>
      </c>
      <c r="O3242" s="103" t="s">
        <v>20</v>
      </c>
      <c r="P3242" s="102" t="s">
        <v>20</v>
      </c>
      <c r="Q3242" s="102" t="s">
        <v>20</v>
      </c>
      <c r="R3242" s="116" t="s">
        <v>10144</v>
      </c>
      <c r="S3242" s="114" t="s">
        <v>964</v>
      </c>
      <c r="T3242" s="114">
        <v>31</v>
      </c>
      <c r="U3242" s="114">
        <v>31</v>
      </c>
      <c r="V3242" s="114">
        <v>152</v>
      </c>
      <c r="W3242" s="115">
        <v>0.12</v>
      </c>
    </row>
    <row r="3243" spans="2:23" ht="38.25">
      <c r="B3243" s="95" t="s">
        <v>20807</v>
      </c>
      <c r="C3243" s="95" t="s">
        <v>20</v>
      </c>
      <c r="D3243" s="95" t="s">
        <v>20</v>
      </c>
      <c r="E3243" s="95" t="s">
        <v>17246</v>
      </c>
      <c r="F3243" s="95" t="s">
        <v>17252</v>
      </c>
      <c r="G3243" s="95" t="s">
        <v>17314</v>
      </c>
      <c r="H3243" s="14" t="s">
        <v>20884</v>
      </c>
      <c r="I3243" s="95" t="s">
        <v>10145</v>
      </c>
      <c r="J3243" s="120" t="s">
        <v>15914</v>
      </c>
      <c r="K3243" s="106" t="s">
        <v>10146</v>
      </c>
      <c r="L3243" s="95" t="s">
        <v>10145</v>
      </c>
      <c r="M3243" s="97">
        <f>IF($K$6="с учетом НДС",VLOOKUP('Прайс MILWAUKEE®'!$J3243,'Legend ACC'!$A:$H,8,0)*(1-N3243),VLOOKUP('Прайс MILWAUKEE®'!$J3243,'Legend ACC'!$A:$H,8,0)*(1-N3243)/1.2)</f>
        <v>649</v>
      </c>
      <c r="N3243" s="98">
        <f>IF(OR(E3243="Принадлежности",E3243="Ручной инструмент"),$K$5,IF($K$4=0,0,IFERROR(VLOOKUP(Q3243,LEGEND!$V$4:$W$7,2,0),$K$4)))</f>
        <v>0</v>
      </c>
      <c r="O3243" s="103" t="s">
        <v>20</v>
      </c>
      <c r="P3243" s="102" t="s">
        <v>20</v>
      </c>
      <c r="Q3243" s="102" t="s">
        <v>20</v>
      </c>
      <c r="R3243" s="116" t="s">
        <v>10147</v>
      </c>
      <c r="S3243" s="114" t="s">
        <v>964</v>
      </c>
      <c r="T3243" s="114">
        <v>31</v>
      </c>
      <c r="U3243" s="114">
        <v>31</v>
      </c>
      <c r="V3243" s="114">
        <v>152</v>
      </c>
      <c r="W3243" s="115">
        <v>0.14000000000000001</v>
      </c>
    </row>
    <row r="3244" spans="2:23" ht="38.25">
      <c r="B3244" s="95" t="s">
        <v>20807</v>
      </c>
      <c r="C3244" s="95" t="s">
        <v>20</v>
      </c>
      <c r="D3244" s="95" t="s">
        <v>20</v>
      </c>
      <c r="E3244" s="95" t="s">
        <v>17246</v>
      </c>
      <c r="F3244" s="95" t="s">
        <v>17252</v>
      </c>
      <c r="G3244" s="95" t="s">
        <v>17314</v>
      </c>
      <c r="H3244" s="14" t="s">
        <v>20884</v>
      </c>
      <c r="I3244" s="95" t="s">
        <v>10148</v>
      </c>
      <c r="J3244" s="120" t="s">
        <v>15915</v>
      </c>
      <c r="K3244" s="106" t="s">
        <v>10149</v>
      </c>
      <c r="L3244" s="95" t="s">
        <v>10148</v>
      </c>
      <c r="M3244" s="97">
        <f>IF($K$6="с учетом НДС",VLOOKUP('Прайс MILWAUKEE®'!$J3244,'Legend ACC'!$A:$H,8,0)*(1-N3244),VLOOKUP('Прайс MILWAUKEE®'!$J3244,'Legend ACC'!$A:$H,8,0)*(1-N3244)/1.2)</f>
        <v>781.00000000000011</v>
      </c>
      <c r="N3244" s="98">
        <f>IF(OR(E3244="Принадлежности",E3244="Ручной инструмент"),$K$5,IF($K$4=0,0,IFERROR(VLOOKUP(Q3244,LEGEND!$V$4:$W$7,2,0),$K$4)))</f>
        <v>0</v>
      </c>
      <c r="O3244" s="103" t="s">
        <v>20</v>
      </c>
      <c r="P3244" s="102" t="s">
        <v>20</v>
      </c>
      <c r="Q3244" s="102" t="s">
        <v>20</v>
      </c>
      <c r="R3244" s="116" t="s">
        <v>10150</v>
      </c>
      <c r="S3244" s="114" t="s">
        <v>964</v>
      </c>
      <c r="T3244" s="114">
        <v>31</v>
      </c>
      <c r="U3244" s="114">
        <v>31</v>
      </c>
      <c r="V3244" s="114">
        <v>152</v>
      </c>
      <c r="W3244" s="115">
        <v>0.16</v>
      </c>
    </row>
    <row r="3245" spans="2:23" ht="38.25">
      <c r="B3245" s="95" t="s">
        <v>20807</v>
      </c>
      <c r="C3245" s="95" t="s">
        <v>20</v>
      </c>
      <c r="D3245" s="95" t="s">
        <v>20</v>
      </c>
      <c r="E3245" s="95" t="s">
        <v>17246</v>
      </c>
      <c r="F3245" s="95" t="s">
        <v>17252</v>
      </c>
      <c r="G3245" s="95" t="s">
        <v>17314</v>
      </c>
      <c r="H3245" s="14" t="s">
        <v>20884</v>
      </c>
      <c r="I3245" s="95" t="s">
        <v>10151</v>
      </c>
      <c r="J3245" s="120" t="s">
        <v>15916</v>
      </c>
      <c r="K3245" s="106" t="s">
        <v>10152</v>
      </c>
      <c r="L3245" s="95" t="s">
        <v>10151</v>
      </c>
      <c r="M3245" s="97">
        <f>IF($K$6="с учетом НДС",VLOOKUP('Прайс MILWAUKEE®'!$J3245,'Legend ACC'!$A:$H,8,0)*(1-N3245),VLOOKUP('Прайс MILWAUKEE®'!$J3245,'Legend ACC'!$A:$H,8,0)*(1-N3245)/1.2)</f>
        <v>869.00000000000011</v>
      </c>
      <c r="N3245" s="98">
        <f>IF(OR(E3245="Принадлежности",E3245="Ручной инструмент"),$K$5,IF($K$4=0,0,IFERROR(VLOOKUP(Q3245,LEGEND!$V$4:$W$7,2,0),$K$4)))</f>
        <v>0</v>
      </c>
      <c r="O3245" s="103" t="s">
        <v>20</v>
      </c>
      <c r="P3245" s="102" t="s">
        <v>20</v>
      </c>
      <c r="Q3245" s="102" t="s">
        <v>20</v>
      </c>
      <c r="R3245" s="116" t="s">
        <v>10153</v>
      </c>
      <c r="S3245" s="114" t="s">
        <v>964</v>
      </c>
      <c r="T3245" s="114">
        <v>31</v>
      </c>
      <c r="U3245" s="114">
        <v>31</v>
      </c>
      <c r="V3245" s="114">
        <v>152</v>
      </c>
      <c r="W3245" s="115">
        <v>0.184</v>
      </c>
    </row>
    <row r="3246" spans="2:23" ht="38.25">
      <c r="B3246" s="95" t="s">
        <v>20807</v>
      </c>
      <c r="C3246" s="95" t="s">
        <v>20</v>
      </c>
      <c r="D3246" s="95" t="s">
        <v>20</v>
      </c>
      <c r="E3246" s="95" t="s">
        <v>17246</v>
      </c>
      <c r="F3246" s="95" t="s">
        <v>17252</v>
      </c>
      <c r="G3246" s="95" t="s">
        <v>17314</v>
      </c>
      <c r="H3246" s="14" t="s">
        <v>20884</v>
      </c>
      <c r="I3246" s="95" t="s">
        <v>10154</v>
      </c>
      <c r="J3246" s="120" t="s">
        <v>15917</v>
      </c>
      <c r="K3246" s="106" t="s">
        <v>10155</v>
      </c>
      <c r="L3246" s="95" t="s">
        <v>10154</v>
      </c>
      <c r="M3246" s="97">
        <f>IF($K$6="с учетом НДС",VLOOKUP('Прайс MILWAUKEE®'!$J3246,'Legend ACC'!$A:$H,8,0)*(1-N3246),VLOOKUP('Прайс MILWAUKEE®'!$J3246,'Legend ACC'!$A:$H,8,0)*(1-N3246)/1.2)</f>
        <v>924.00000000000011</v>
      </c>
      <c r="N3246" s="98">
        <f>IF(OR(E3246="Принадлежности",E3246="Ручной инструмент"),$K$5,IF($K$4=0,0,IFERROR(VLOOKUP(Q3246,LEGEND!$V$4:$W$7,2,0),$K$4)))</f>
        <v>0</v>
      </c>
      <c r="O3246" s="103" t="s">
        <v>20</v>
      </c>
      <c r="P3246" s="102" t="s">
        <v>20</v>
      </c>
      <c r="Q3246" s="102" t="s">
        <v>20</v>
      </c>
      <c r="R3246" s="116" t="s">
        <v>10156</v>
      </c>
      <c r="S3246" s="114" t="s">
        <v>964</v>
      </c>
      <c r="T3246" s="114">
        <v>31</v>
      </c>
      <c r="U3246" s="114">
        <v>31</v>
      </c>
      <c r="V3246" s="114">
        <v>152</v>
      </c>
      <c r="W3246" s="115">
        <v>0.22800000000000001</v>
      </c>
    </row>
    <row r="3247" spans="2:23" ht="38.25">
      <c r="B3247" s="95" t="s">
        <v>20807</v>
      </c>
      <c r="C3247" s="95" t="s">
        <v>20</v>
      </c>
      <c r="D3247" s="95" t="s">
        <v>20</v>
      </c>
      <c r="E3247" s="95" t="s">
        <v>17246</v>
      </c>
      <c r="F3247" s="95" t="s">
        <v>17252</v>
      </c>
      <c r="G3247" s="95" t="s">
        <v>17314</v>
      </c>
      <c r="H3247" s="14" t="s">
        <v>20884</v>
      </c>
      <c r="I3247" s="95" t="s">
        <v>10157</v>
      </c>
      <c r="J3247" s="120" t="s">
        <v>15918</v>
      </c>
      <c r="K3247" s="106" t="s">
        <v>10158</v>
      </c>
      <c r="L3247" s="95" t="s">
        <v>10157</v>
      </c>
      <c r="M3247" s="97">
        <f>IF($K$6="с учетом НДС",VLOOKUP('Прайс MILWAUKEE®'!$J3247,'Legend ACC'!$A:$H,8,0)*(1-N3247),VLOOKUP('Прайс MILWAUKEE®'!$J3247,'Legend ACC'!$A:$H,8,0)*(1-N3247)/1.2)</f>
        <v>572</v>
      </c>
      <c r="N3247" s="98">
        <f>IF(OR(E3247="Принадлежности",E3247="Ручной инструмент"),$K$5,IF($K$4=0,0,IFERROR(VLOOKUP(Q3247,LEGEND!$V$4:$W$7,2,0),$K$4)))</f>
        <v>0</v>
      </c>
      <c r="O3247" s="103" t="s">
        <v>20</v>
      </c>
      <c r="P3247" s="102" t="s">
        <v>20</v>
      </c>
      <c r="Q3247" s="102" t="s">
        <v>20</v>
      </c>
      <c r="R3247" s="116" t="s">
        <v>10159</v>
      </c>
      <c r="S3247" s="114" t="s">
        <v>964</v>
      </c>
      <c r="T3247" s="114">
        <v>31</v>
      </c>
      <c r="U3247" s="114">
        <v>31</v>
      </c>
      <c r="V3247" s="114">
        <v>152</v>
      </c>
      <c r="W3247" s="115">
        <v>0.14000000000000001</v>
      </c>
    </row>
    <row r="3248" spans="2:23" ht="38.25">
      <c r="B3248" s="95" t="s">
        <v>20807</v>
      </c>
      <c r="C3248" s="95" t="s">
        <v>20</v>
      </c>
      <c r="D3248" s="95" t="s">
        <v>20</v>
      </c>
      <c r="E3248" s="95" t="s">
        <v>17246</v>
      </c>
      <c r="F3248" s="95" t="s">
        <v>17252</v>
      </c>
      <c r="G3248" s="95" t="s">
        <v>17314</v>
      </c>
      <c r="H3248" s="14" t="s">
        <v>20884</v>
      </c>
      <c r="I3248" s="95" t="s">
        <v>10160</v>
      </c>
      <c r="J3248" s="120" t="s">
        <v>15919</v>
      </c>
      <c r="K3248" s="106" t="s">
        <v>10161</v>
      </c>
      <c r="L3248" s="95" t="s">
        <v>10160</v>
      </c>
      <c r="M3248" s="97">
        <f>IF($K$6="с учетом НДС",VLOOKUP('Прайс MILWAUKEE®'!$J3248,'Legend ACC'!$A:$H,8,0)*(1-N3248),VLOOKUP('Прайс MILWAUKEE®'!$J3248,'Legend ACC'!$A:$H,8,0)*(1-N3248)/1.2)</f>
        <v>616</v>
      </c>
      <c r="N3248" s="98">
        <f>IF(OR(E3248="Принадлежности",E3248="Ручной инструмент"),$K$5,IF($K$4=0,0,IFERROR(VLOOKUP(Q3248,LEGEND!$V$4:$W$7,2,0),$K$4)))</f>
        <v>0</v>
      </c>
      <c r="O3248" s="103" t="s">
        <v>20</v>
      </c>
      <c r="P3248" s="102" t="s">
        <v>20</v>
      </c>
      <c r="Q3248" s="102" t="s">
        <v>20</v>
      </c>
      <c r="R3248" s="116" t="s">
        <v>10162</v>
      </c>
      <c r="S3248" s="114" t="s">
        <v>964</v>
      </c>
      <c r="T3248" s="114">
        <v>31</v>
      </c>
      <c r="U3248" s="114">
        <v>31</v>
      </c>
      <c r="V3248" s="114">
        <v>152</v>
      </c>
      <c r="W3248" s="115">
        <v>0.15</v>
      </c>
    </row>
    <row r="3249" spans="2:23" ht="38.25">
      <c r="B3249" s="95" t="s">
        <v>20807</v>
      </c>
      <c r="C3249" s="95" t="s">
        <v>20</v>
      </c>
      <c r="D3249" s="95" t="s">
        <v>20</v>
      </c>
      <c r="E3249" s="95" t="s">
        <v>17246</v>
      </c>
      <c r="F3249" s="95" t="s">
        <v>17252</v>
      </c>
      <c r="G3249" s="95" t="s">
        <v>17314</v>
      </c>
      <c r="H3249" s="14" t="s">
        <v>20884</v>
      </c>
      <c r="I3249" s="95" t="s">
        <v>10163</v>
      </c>
      <c r="J3249" s="120" t="s">
        <v>15920</v>
      </c>
      <c r="K3249" s="106" t="s">
        <v>10164</v>
      </c>
      <c r="L3249" s="95" t="s">
        <v>10163</v>
      </c>
      <c r="M3249" s="97">
        <f>IF($K$6="с учетом НДС",VLOOKUP('Прайс MILWAUKEE®'!$J3249,'Legend ACC'!$A:$H,8,0)*(1-N3249),VLOOKUP('Прайс MILWAUKEE®'!$J3249,'Legend ACC'!$A:$H,8,0)*(1-N3249)/1.2)</f>
        <v>682</v>
      </c>
      <c r="N3249" s="98">
        <f>IF(OR(E3249="Принадлежности",E3249="Ручной инструмент"),$K$5,IF($K$4=0,0,IFERROR(VLOOKUP(Q3249,LEGEND!$V$4:$W$7,2,0),$K$4)))</f>
        <v>0</v>
      </c>
      <c r="O3249" s="103" t="s">
        <v>20</v>
      </c>
      <c r="P3249" s="102" t="s">
        <v>20</v>
      </c>
      <c r="Q3249" s="102" t="s">
        <v>20</v>
      </c>
      <c r="R3249" s="116" t="s">
        <v>10165</v>
      </c>
      <c r="S3249" s="114" t="s">
        <v>964</v>
      </c>
      <c r="T3249" s="114">
        <v>31</v>
      </c>
      <c r="U3249" s="114">
        <v>31</v>
      </c>
      <c r="V3249" s="114">
        <v>152</v>
      </c>
      <c r="W3249" s="115">
        <v>0.17</v>
      </c>
    </row>
    <row r="3250" spans="2:23" ht="38.25">
      <c r="B3250" s="95" t="s">
        <v>20807</v>
      </c>
      <c r="C3250" s="95" t="s">
        <v>20</v>
      </c>
      <c r="D3250" s="95" t="s">
        <v>20</v>
      </c>
      <c r="E3250" s="95" t="s">
        <v>17246</v>
      </c>
      <c r="F3250" s="95" t="s">
        <v>17252</v>
      </c>
      <c r="G3250" s="95" t="s">
        <v>17314</v>
      </c>
      <c r="H3250" s="14" t="s">
        <v>20884</v>
      </c>
      <c r="I3250" s="95" t="s">
        <v>10166</v>
      </c>
      <c r="J3250" s="120" t="s">
        <v>15921</v>
      </c>
      <c r="K3250" s="106" t="s">
        <v>10167</v>
      </c>
      <c r="L3250" s="95" t="s">
        <v>10166</v>
      </c>
      <c r="M3250" s="97">
        <f>IF($K$6="с учетом НДС",VLOOKUP('Прайс MILWAUKEE®'!$J3250,'Legend ACC'!$A:$H,8,0)*(1-N3250),VLOOKUP('Прайс MILWAUKEE®'!$J3250,'Legend ACC'!$A:$H,8,0)*(1-N3250)/1.2)</f>
        <v>869.00000000000011</v>
      </c>
      <c r="N3250" s="98">
        <f>IF(OR(E3250="Принадлежности",E3250="Ручной инструмент"),$K$5,IF($K$4=0,0,IFERROR(VLOOKUP(Q3250,LEGEND!$V$4:$W$7,2,0),$K$4)))</f>
        <v>0</v>
      </c>
      <c r="O3250" s="103" t="s">
        <v>20</v>
      </c>
      <c r="P3250" s="102" t="s">
        <v>20</v>
      </c>
      <c r="Q3250" s="102" t="s">
        <v>20</v>
      </c>
      <c r="R3250" s="116" t="s">
        <v>10168</v>
      </c>
      <c r="S3250" s="114" t="s">
        <v>964</v>
      </c>
      <c r="T3250" s="114">
        <v>31</v>
      </c>
      <c r="U3250" s="114">
        <v>31</v>
      </c>
      <c r="V3250" s="114">
        <v>152</v>
      </c>
      <c r="W3250" s="115">
        <v>0.20200000000000001</v>
      </c>
    </row>
    <row r="3251" spans="2:23" ht="38.25">
      <c r="B3251" s="95" t="s">
        <v>20807</v>
      </c>
      <c r="C3251" s="95" t="s">
        <v>20</v>
      </c>
      <c r="D3251" s="95" t="s">
        <v>20</v>
      </c>
      <c r="E3251" s="95" t="s">
        <v>17246</v>
      </c>
      <c r="F3251" s="95" t="s">
        <v>17252</v>
      </c>
      <c r="G3251" s="95" t="s">
        <v>17314</v>
      </c>
      <c r="H3251" s="14" t="s">
        <v>20884</v>
      </c>
      <c r="I3251" s="95" t="s">
        <v>10169</v>
      </c>
      <c r="J3251" s="120" t="s">
        <v>15922</v>
      </c>
      <c r="K3251" s="106" t="s">
        <v>10170</v>
      </c>
      <c r="L3251" s="95" t="s">
        <v>10169</v>
      </c>
      <c r="M3251" s="97">
        <f>IF($K$6="с учетом НДС",VLOOKUP('Прайс MILWAUKEE®'!$J3251,'Legend ACC'!$A:$H,8,0)*(1-N3251),VLOOKUP('Прайс MILWAUKEE®'!$J3251,'Legend ACC'!$A:$H,8,0)*(1-N3251)/1.2)</f>
        <v>935.00000000000011</v>
      </c>
      <c r="N3251" s="98">
        <f>IF(OR(E3251="Принадлежности",E3251="Ручной инструмент"),$K$5,IF($K$4=0,0,IFERROR(VLOOKUP(Q3251,LEGEND!$V$4:$W$7,2,0),$K$4)))</f>
        <v>0</v>
      </c>
      <c r="O3251" s="103" t="s">
        <v>20</v>
      </c>
      <c r="P3251" s="102" t="s">
        <v>20</v>
      </c>
      <c r="Q3251" s="102" t="s">
        <v>20</v>
      </c>
      <c r="R3251" s="116" t="s">
        <v>10171</v>
      </c>
      <c r="S3251" s="114" t="s">
        <v>964</v>
      </c>
      <c r="T3251" s="114">
        <v>31</v>
      </c>
      <c r="U3251" s="114">
        <v>31</v>
      </c>
      <c r="V3251" s="114">
        <v>152</v>
      </c>
      <c r="W3251" s="115">
        <v>0.18</v>
      </c>
    </row>
    <row r="3252" spans="2:23" ht="38.25">
      <c r="B3252" s="95" t="s">
        <v>20807</v>
      </c>
      <c r="C3252" s="95" t="s">
        <v>20</v>
      </c>
      <c r="D3252" s="95" t="s">
        <v>20</v>
      </c>
      <c r="E3252" s="95" t="s">
        <v>17246</v>
      </c>
      <c r="F3252" s="95" t="s">
        <v>17252</v>
      </c>
      <c r="G3252" s="95" t="s">
        <v>17314</v>
      </c>
      <c r="H3252" s="14" t="s">
        <v>20884</v>
      </c>
      <c r="I3252" s="95" t="s">
        <v>10172</v>
      </c>
      <c r="J3252" s="120" t="s">
        <v>15923</v>
      </c>
      <c r="K3252" s="106" t="s">
        <v>10173</v>
      </c>
      <c r="L3252" s="95" t="s">
        <v>10172</v>
      </c>
      <c r="M3252" s="97">
        <f>IF($K$6="с учетом НДС",VLOOKUP('Прайс MILWAUKEE®'!$J3252,'Legend ACC'!$A:$H,8,0)*(1-N3252),VLOOKUP('Прайс MILWAUKEE®'!$J3252,'Legend ACC'!$A:$H,8,0)*(1-N3252)/1.2)</f>
        <v>1078</v>
      </c>
      <c r="N3252" s="98">
        <f>IF(OR(E3252="Принадлежности",E3252="Ручной инструмент"),$K$5,IF($K$4=0,0,IFERROR(VLOOKUP(Q3252,LEGEND!$V$4:$W$7,2,0),$K$4)))</f>
        <v>0</v>
      </c>
      <c r="O3252" s="103" t="s">
        <v>20</v>
      </c>
      <c r="P3252" s="102" t="s">
        <v>20</v>
      </c>
      <c r="Q3252" s="102" t="s">
        <v>20</v>
      </c>
      <c r="R3252" s="116" t="s">
        <v>10174</v>
      </c>
      <c r="S3252" s="114" t="s">
        <v>964</v>
      </c>
      <c r="T3252" s="114">
        <v>31</v>
      </c>
      <c r="U3252" s="114">
        <v>31</v>
      </c>
      <c r="V3252" s="114">
        <v>152</v>
      </c>
      <c r="W3252" s="115">
        <v>0.252</v>
      </c>
    </row>
    <row r="3253" spans="2:23" ht="38.25">
      <c r="B3253" s="95" t="s">
        <v>20807</v>
      </c>
      <c r="C3253" s="95" t="s">
        <v>20</v>
      </c>
      <c r="D3253" s="95" t="s">
        <v>20</v>
      </c>
      <c r="E3253" s="95" t="s">
        <v>17246</v>
      </c>
      <c r="F3253" s="95" t="s">
        <v>17252</v>
      </c>
      <c r="G3253" s="95" t="s">
        <v>17314</v>
      </c>
      <c r="H3253" s="14" t="s">
        <v>20884</v>
      </c>
      <c r="I3253" s="95" t="s">
        <v>10175</v>
      </c>
      <c r="J3253" s="120" t="s">
        <v>15924</v>
      </c>
      <c r="K3253" s="106" t="s">
        <v>10176</v>
      </c>
      <c r="L3253" s="95" t="s">
        <v>10175</v>
      </c>
      <c r="M3253" s="97">
        <f>IF($K$6="с учетом НДС",VLOOKUP('Прайс MILWAUKEE®'!$J3253,'Legend ACC'!$A:$H,8,0)*(1-N3253),VLOOKUP('Прайс MILWAUKEE®'!$J3253,'Legend ACC'!$A:$H,8,0)*(1-N3253)/1.2)</f>
        <v>1166</v>
      </c>
      <c r="N3253" s="98">
        <f>IF(OR(E3253="Принадлежности",E3253="Ручной инструмент"),$K$5,IF($K$4=0,0,IFERROR(VLOOKUP(Q3253,LEGEND!$V$4:$W$7,2,0),$K$4)))</f>
        <v>0</v>
      </c>
      <c r="O3253" s="103" t="s">
        <v>20</v>
      </c>
      <c r="P3253" s="102" t="s">
        <v>20</v>
      </c>
      <c r="Q3253" s="102" t="s">
        <v>20</v>
      </c>
      <c r="R3253" s="116" t="s">
        <v>10177</v>
      </c>
      <c r="S3253" s="114" t="s">
        <v>964</v>
      </c>
      <c r="T3253" s="114">
        <v>31</v>
      </c>
      <c r="U3253" s="114">
        <v>31</v>
      </c>
      <c r="V3253" s="114">
        <v>152</v>
      </c>
      <c r="W3253" s="115">
        <v>0.28000000000000003</v>
      </c>
    </row>
    <row r="3254" spans="2:23" ht="38.25">
      <c r="B3254" s="95" t="s">
        <v>20807</v>
      </c>
      <c r="C3254" s="95" t="s">
        <v>20</v>
      </c>
      <c r="D3254" s="95" t="s">
        <v>20</v>
      </c>
      <c r="E3254" s="95" t="s">
        <v>17246</v>
      </c>
      <c r="F3254" s="95" t="s">
        <v>17252</v>
      </c>
      <c r="G3254" s="95" t="s">
        <v>17314</v>
      </c>
      <c r="H3254" s="14" t="s">
        <v>20884</v>
      </c>
      <c r="I3254" s="95" t="s">
        <v>10178</v>
      </c>
      <c r="J3254" s="120" t="s">
        <v>15925</v>
      </c>
      <c r="K3254" s="106" t="s">
        <v>10179</v>
      </c>
      <c r="L3254" s="95" t="s">
        <v>10178</v>
      </c>
      <c r="M3254" s="97">
        <f>IF($K$6="с учетом НДС",VLOOKUP('Прайс MILWAUKEE®'!$J3254,'Legend ACC'!$A:$H,8,0)*(1-N3254),VLOOKUP('Прайс MILWAUKEE®'!$J3254,'Legend ACC'!$A:$H,8,0)*(1-N3254)/1.2)</f>
        <v>1397</v>
      </c>
      <c r="N3254" s="98">
        <f>IF(OR(E3254="Принадлежности",E3254="Ручной инструмент"),$K$5,IF($K$4=0,0,IFERROR(VLOOKUP(Q3254,LEGEND!$V$4:$W$7,2,0),$K$4)))</f>
        <v>0</v>
      </c>
      <c r="O3254" s="103" t="s">
        <v>20</v>
      </c>
      <c r="P3254" s="102" t="s">
        <v>20</v>
      </c>
      <c r="Q3254" s="102" t="s">
        <v>20</v>
      </c>
      <c r="R3254" s="116" t="s">
        <v>10180</v>
      </c>
      <c r="S3254" s="114" t="s">
        <v>964</v>
      </c>
      <c r="T3254" s="114">
        <v>49</v>
      </c>
      <c r="U3254" s="114">
        <v>49</v>
      </c>
      <c r="V3254" s="114">
        <v>190</v>
      </c>
      <c r="W3254" s="115">
        <v>0.372</v>
      </c>
    </row>
    <row r="3255" spans="2:23" ht="38.25">
      <c r="B3255" s="95" t="s">
        <v>20807</v>
      </c>
      <c r="C3255" s="95" t="s">
        <v>20</v>
      </c>
      <c r="D3255" s="95" t="s">
        <v>20</v>
      </c>
      <c r="E3255" s="95" t="s">
        <v>17246</v>
      </c>
      <c r="F3255" s="95" t="s">
        <v>17252</v>
      </c>
      <c r="G3255" s="95" t="s">
        <v>17314</v>
      </c>
      <c r="H3255" s="14" t="s">
        <v>20884</v>
      </c>
      <c r="I3255" s="95" t="s">
        <v>10181</v>
      </c>
      <c r="J3255" s="120" t="s">
        <v>15926</v>
      </c>
      <c r="K3255" s="106" t="s">
        <v>10182</v>
      </c>
      <c r="L3255" s="95" t="s">
        <v>10181</v>
      </c>
      <c r="M3255" s="97">
        <f>IF($K$6="с учетом НДС",VLOOKUP('Прайс MILWAUKEE®'!$J3255,'Legend ACC'!$A:$H,8,0)*(1-N3255),VLOOKUP('Прайс MILWAUKEE®'!$J3255,'Legend ACC'!$A:$H,8,0)*(1-N3255)/1.2)</f>
        <v>1507.0000000000002</v>
      </c>
      <c r="N3255" s="98">
        <f>IF(OR(E3255="Принадлежности",E3255="Ручной инструмент"),$K$5,IF($K$4=0,0,IFERROR(VLOOKUP(Q3255,LEGEND!$V$4:$W$7,2,0),$K$4)))</f>
        <v>0</v>
      </c>
      <c r="O3255" s="103" t="s">
        <v>20</v>
      </c>
      <c r="P3255" s="102" t="s">
        <v>20</v>
      </c>
      <c r="Q3255" s="102" t="s">
        <v>20</v>
      </c>
      <c r="R3255" s="116" t="s">
        <v>10183</v>
      </c>
      <c r="S3255" s="114" t="s">
        <v>964</v>
      </c>
      <c r="T3255" s="114">
        <v>49</v>
      </c>
      <c r="U3255" s="114">
        <v>49</v>
      </c>
      <c r="V3255" s="114">
        <v>190</v>
      </c>
      <c r="W3255" s="115">
        <v>0.56000000000000005</v>
      </c>
    </row>
    <row r="3256" spans="2:23" ht="38.25">
      <c r="B3256" s="95" t="s">
        <v>20807</v>
      </c>
      <c r="C3256" s="95" t="s">
        <v>20</v>
      </c>
      <c r="D3256" s="95" t="s">
        <v>20</v>
      </c>
      <c r="E3256" s="95" t="s">
        <v>17246</v>
      </c>
      <c r="F3256" s="95" t="s">
        <v>17252</v>
      </c>
      <c r="G3256" s="95" t="s">
        <v>17314</v>
      </c>
      <c r="H3256" s="14" t="s">
        <v>20884</v>
      </c>
      <c r="I3256" s="95" t="s">
        <v>10184</v>
      </c>
      <c r="J3256" s="120" t="s">
        <v>15927</v>
      </c>
      <c r="K3256" s="106" t="s">
        <v>10185</v>
      </c>
      <c r="L3256" s="95" t="s">
        <v>10184</v>
      </c>
      <c r="M3256" s="97">
        <f>IF($K$6="с учетом НДС",VLOOKUP('Прайс MILWAUKEE®'!$J3256,'Legend ACC'!$A:$H,8,0)*(1-N3256),VLOOKUP('Прайс MILWAUKEE®'!$J3256,'Legend ACC'!$A:$H,8,0)*(1-N3256)/1.2)</f>
        <v>1727.0000000000002</v>
      </c>
      <c r="N3256" s="98">
        <f>IF(OR(E3256="Принадлежности",E3256="Ручной инструмент"),$K$5,IF($K$4=0,0,IFERROR(VLOOKUP(Q3256,LEGEND!$V$4:$W$7,2,0),$K$4)))</f>
        <v>0</v>
      </c>
      <c r="O3256" s="103" t="s">
        <v>20</v>
      </c>
      <c r="P3256" s="102" t="s">
        <v>20</v>
      </c>
      <c r="Q3256" s="102" t="s">
        <v>20</v>
      </c>
      <c r="R3256" s="116" t="s">
        <v>10186</v>
      </c>
      <c r="S3256" s="114" t="s">
        <v>964</v>
      </c>
      <c r="T3256" s="114">
        <v>49</v>
      </c>
      <c r="U3256" s="114">
        <v>49</v>
      </c>
      <c r="V3256" s="114">
        <v>190</v>
      </c>
      <c r="W3256" s="115">
        <v>0.442</v>
      </c>
    </row>
    <row r="3257" spans="2:23" ht="38.25">
      <c r="B3257" s="95" t="s">
        <v>20807</v>
      </c>
      <c r="C3257" s="95" t="s">
        <v>20</v>
      </c>
      <c r="D3257" s="95" t="s">
        <v>20</v>
      </c>
      <c r="E3257" s="95" t="s">
        <v>17246</v>
      </c>
      <c r="F3257" s="95" t="s">
        <v>17252</v>
      </c>
      <c r="G3257" s="95" t="s">
        <v>17314</v>
      </c>
      <c r="H3257" s="14" t="s">
        <v>20884</v>
      </c>
      <c r="I3257" s="95" t="s">
        <v>10187</v>
      </c>
      <c r="J3257" s="120" t="s">
        <v>15928</v>
      </c>
      <c r="K3257" s="106" t="s">
        <v>10188</v>
      </c>
      <c r="L3257" s="95" t="s">
        <v>10187</v>
      </c>
      <c r="M3257" s="97">
        <f>IF($K$6="с учетом НДС",VLOOKUP('Прайс MILWAUKEE®'!$J3257,'Legend ACC'!$A:$H,8,0)*(1-N3257),VLOOKUP('Прайс MILWAUKEE®'!$J3257,'Legend ACC'!$A:$H,8,0)*(1-N3257)/1.2)</f>
        <v>1870.0000000000002</v>
      </c>
      <c r="N3257" s="98">
        <f>IF(OR(E3257="Принадлежности",E3257="Ручной инструмент"),$K$5,IF($K$4=0,0,IFERROR(VLOOKUP(Q3257,LEGEND!$V$4:$W$7,2,0),$K$4)))</f>
        <v>0</v>
      </c>
      <c r="O3257" s="103" t="s">
        <v>20</v>
      </c>
      <c r="P3257" s="102" t="s">
        <v>20</v>
      </c>
      <c r="Q3257" s="102" t="s">
        <v>20</v>
      </c>
      <c r="R3257" s="116" t="s">
        <v>10189</v>
      </c>
      <c r="S3257" s="114" t="s">
        <v>964</v>
      </c>
      <c r="T3257" s="114">
        <v>49</v>
      </c>
      <c r="U3257" s="114">
        <v>49</v>
      </c>
      <c r="V3257" s="114">
        <v>190</v>
      </c>
      <c r="W3257" s="115">
        <v>0.44</v>
      </c>
    </row>
    <row r="3258" spans="2:23" ht="38.25">
      <c r="B3258" s="95" t="s">
        <v>20807</v>
      </c>
      <c r="C3258" s="95" t="s">
        <v>20</v>
      </c>
      <c r="D3258" s="95" t="s">
        <v>20</v>
      </c>
      <c r="E3258" s="95" t="s">
        <v>17246</v>
      </c>
      <c r="F3258" s="95" t="s">
        <v>17252</v>
      </c>
      <c r="G3258" s="95" t="s">
        <v>17314</v>
      </c>
      <c r="H3258" s="14" t="s">
        <v>20884</v>
      </c>
      <c r="I3258" s="95" t="s">
        <v>10190</v>
      </c>
      <c r="J3258" s="120" t="s">
        <v>15929</v>
      </c>
      <c r="K3258" s="106" t="s">
        <v>10191</v>
      </c>
      <c r="L3258" s="95" t="s">
        <v>10190</v>
      </c>
      <c r="M3258" s="97">
        <f>IF($K$6="с учетом НДС",VLOOKUP('Прайс MILWAUKEE®'!$J3258,'Legend ACC'!$A:$H,8,0)*(1-N3258),VLOOKUP('Прайс MILWAUKEE®'!$J3258,'Legend ACC'!$A:$H,8,0)*(1-N3258)/1.2)</f>
        <v>2112</v>
      </c>
      <c r="N3258" s="98">
        <f>IF(OR(E3258="Принадлежности",E3258="Ручной инструмент"),$K$5,IF($K$4=0,0,IFERROR(VLOOKUP(Q3258,LEGEND!$V$4:$W$7,2,0),$K$4)))</f>
        <v>0</v>
      </c>
      <c r="O3258" s="103" t="s">
        <v>20</v>
      </c>
      <c r="P3258" s="102" t="s">
        <v>20</v>
      </c>
      <c r="Q3258" s="102" t="s">
        <v>20</v>
      </c>
      <c r="R3258" s="116" t="s">
        <v>10192</v>
      </c>
      <c r="S3258" s="114" t="s">
        <v>964</v>
      </c>
      <c r="T3258" s="114">
        <v>49</v>
      </c>
      <c r="U3258" s="114">
        <v>49</v>
      </c>
      <c r="V3258" s="114">
        <v>190</v>
      </c>
      <c r="W3258" s="115">
        <v>0.44</v>
      </c>
    </row>
    <row r="3259" spans="2:23" ht="38.25">
      <c r="B3259" s="95" t="s">
        <v>20807</v>
      </c>
      <c r="C3259" s="95" t="s">
        <v>20</v>
      </c>
      <c r="D3259" s="95" t="s">
        <v>20</v>
      </c>
      <c r="E3259" s="95" t="s">
        <v>17246</v>
      </c>
      <c r="F3259" s="95" t="s">
        <v>17252</v>
      </c>
      <c r="G3259" s="95" t="s">
        <v>17314</v>
      </c>
      <c r="H3259" s="14" t="s">
        <v>20884</v>
      </c>
      <c r="I3259" s="95" t="s">
        <v>10193</v>
      </c>
      <c r="J3259" s="120" t="s">
        <v>15930</v>
      </c>
      <c r="K3259" s="106" t="s">
        <v>10194</v>
      </c>
      <c r="L3259" s="95" t="s">
        <v>10193</v>
      </c>
      <c r="M3259" s="97">
        <f>IF($K$6="с учетом НДС",VLOOKUP('Прайс MILWAUKEE®'!$J3259,'Legend ACC'!$A:$H,8,0)*(1-N3259),VLOOKUP('Прайс MILWAUKEE®'!$J3259,'Legend ACC'!$A:$H,8,0)*(1-N3259)/1.2)</f>
        <v>2288</v>
      </c>
      <c r="N3259" s="98">
        <f>IF(OR(E3259="Принадлежности",E3259="Ручной инструмент"),$K$5,IF($K$4=0,0,IFERROR(VLOOKUP(Q3259,LEGEND!$V$4:$W$7,2,0),$K$4)))</f>
        <v>0</v>
      </c>
      <c r="O3259" s="103" t="s">
        <v>20</v>
      </c>
      <c r="P3259" s="102" t="s">
        <v>20</v>
      </c>
      <c r="Q3259" s="102" t="s">
        <v>20</v>
      </c>
      <c r="R3259" s="116" t="s">
        <v>10195</v>
      </c>
      <c r="S3259" s="114" t="s">
        <v>964</v>
      </c>
      <c r="T3259" s="114">
        <v>49</v>
      </c>
      <c r="U3259" s="114">
        <v>49</v>
      </c>
      <c r="V3259" s="114">
        <v>190</v>
      </c>
      <c r="W3259" s="115">
        <v>0.54</v>
      </c>
    </row>
    <row r="3260" spans="2:23" ht="38.25">
      <c r="B3260" s="95" t="s">
        <v>20807</v>
      </c>
      <c r="C3260" s="95" t="s">
        <v>20</v>
      </c>
      <c r="D3260" s="95" t="s">
        <v>20</v>
      </c>
      <c r="E3260" s="95" t="s">
        <v>17246</v>
      </c>
      <c r="F3260" s="95" t="s">
        <v>17252</v>
      </c>
      <c r="G3260" s="95" t="s">
        <v>17314</v>
      </c>
      <c r="H3260" s="14" t="s">
        <v>20884</v>
      </c>
      <c r="I3260" s="95" t="s">
        <v>10196</v>
      </c>
      <c r="J3260" s="120" t="s">
        <v>15931</v>
      </c>
      <c r="K3260" s="106" t="s">
        <v>10197</v>
      </c>
      <c r="L3260" s="95" t="s">
        <v>10196</v>
      </c>
      <c r="M3260" s="97">
        <f>IF($K$6="с учетом НДС",VLOOKUP('Прайс MILWAUKEE®'!$J3260,'Legend ACC'!$A:$H,8,0)*(1-N3260),VLOOKUP('Прайс MILWAUKEE®'!$J3260,'Legend ACC'!$A:$H,8,0)*(1-N3260)/1.2)</f>
        <v>2442</v>
      </c>
      <c r="N3260" s="98">
        <f>IF(OR(E3260="Принадлежности",E3260="Ручной инструмент"),$K$5,IF($K$4=0,0,IFERROR(VLOOKUP(Q3260,LEGEND!$V$4:$W$7,2,0),$K$4)))</f>
        <v>0</v>
      </c>
      <c r="O3260" s="103" t="s">
        <v>20</v>
      </c>
      <c r="P3260" s="102" t="s">
        <v>20</v>
      </c>
      <c r="Q3260" s="102" t="s">
        <v>20</v>
      </c>
      <c r="R3260" s="116" t="s">
        <v>10198</v>
      </c>
      <c r="S3260" s="114" t="s">
        <v>964</v>
      </c>
      <c r="T3260" s="114">
        <v>49</v>
      </c>
      <c r="U3260" s="114">
        <v>49</v>
      </c>
      <c r="V3260" s="114">
        <v>190</v>
      </c>
      <c r="W3260" s="115">
        <v>0.56000000000000005</v>
      </c>
    </row>
    <row r="3261" spans="2:23" ht="51">
      <c r="B3261" s="95" t="s">
        <v>20807</v>
      </c>
      <c r="C3261" s="95" t="s">
        <v>20</v>
      </c>
      <c r="D3261" s="95" t="s">
        <v>20</v>
      </c>
      <c r="E3261" s="95" t="s">
        <v>17246</v>
      </c>
      <c r="F3261" s="95" t="s">
        <v>17268</v>
      </c>
      <c r="G3261" s="95" t="s">
        <v>17278</v>
      </c>
      <c r="H3261" s="14" t="s">
        <v>20842</v>
      </c>
      <c r="I3261" s="95" t="s">
        <v>10199</v>
      </c>
      <c r="J3261" s="120" t="s">
        <v>15932</v>
      </c>
      <c r="K3261" s="106" t="s">
        <v>10200</v>
      </c>
      <c r="L3261" s="95" t="s">
        <v>10199</v>
      </c>
      <c r="M3261" s="97">
        <f>IF($K$6="с учетом НДС",VLOOKUP('Прайс MILWAUKEE®'!$J3261,'Legend ACC'!$A:$H,8,0)*(1-N3261),VLOOKUP('Прайс MILWAUKEE®'!$J3261,'Legend ACC'!$A:$H,8,0)*(1-N3261)/1.2)</f>
        <v>264</v>
      </c>
      <c r="N3261" s="98">
        <f>IF(OR(E3261="Принадлежности",E3261="Ручной инструмент"),$K$5,IF($K$4=0,0,IFERROR(VLOOKUP(Q3261,LEGEND!$V$4:$W$7,2,0),$K$4)))</f>
        <v>0</v>
      </c>
      <c r="O3261" s="103" t="s">
        <v>20</v>
      </c>
      <c r="P3261" s="102" t="s">
        <v>20</v>
      </c>
      <c r="Q3261" s="102" t="s">
        <v>20</v>
      </c>
      <c r="R3261" s="116" t="s">
        <v>10201</v>
      </c>
      <c r="S3261" s="114" t="s">
        <v>964</v>
      </c>
      <c r="T3261" s="114">
        <v>47</v>
      </c>
      <c r="U3261" s="114">
        <v>146</v>
      </c>
      <c r="V3261" s="114">
        <v>11</v>
      </c>
      <c r="W3261" s="115">
        <v>3.5000000000000003E-2</v>
      </c>
    </row>
    <row r="3262" spans="2:23" ht="38.25">
      <c r="B3262" s="95" t="s">
        <v>20807</v>
      </c>
      <c r="C3262" s="95" t="s">
        <v>20</v>
      </c>
      <c r="D3262" s="95" t="s">
        <v>20</v>
      </c>
      <c r="E3262" s="95" t="s">
        <v>17246</v>
      </c>
      <c r="F3262" s="95" t="s">
        <v>17252</v>
      </c>
      <c r="G3262" s="95" t="s">
        <v>17301</v>
      </c>
      <c r="H3262" s="14" t="s">
        <v>20885</v>
      </c>
      <c r="I3262" s="95" t="s">
        <v>10203</v>
      </c>
      <c r="J3262" s="120" t="s">
        <v>15933</v>
      </c>
      <c r="K3262" s="106" t="s">
        <v>10204</v>
      </c>
      <c r="L3262" s="95" t="s">
        <v>10203</v>
      </c>
      <c r="M3262" s="97">
        <f>IF($K$6="с учетом НДС",VLOOKUP('Прайс MILWAUKEE®'!$J3262,'Legend ACC'!$A:$H,8,0)*(1-N3262),VLOOKUP('Прайс MILWAUKEE®'!$J3262,'Legend ACC'!$A:$H,8,0)*(1-N3262)/1.2)</f>
        <v>352</v>
      </c>
      <c r="N3262" s="98">
        <f>IF(OR(E3262="Принадлежности",E3262="Ручной инструмент"),$K$5,IF($K$4=0,0,IFERROR(VLOOKUP(Q3262,LEGEND!$V$4:$W$7,2,0),$K$4)))</f>
        <v>0</v>
      </c>
      <c r="O3262" s="103" t="s">
        <v>20</v>
      </c>
      <c r="P3262" s="102" t="s">
        <v>20</v>
      </c>
      <c r="Q3262" s="102" t="s">
        <v>20</v>
      </c>
      <c r="R3262" s="116" t="s">
        <v>10205</v>
      </c>
      <c r="S3262" s="114" t="s">
        <v>964</v>
      </c>
      <c r="T3262" s="114">
        <v>155</v>
      </c>
      <c r="U3262" s="114">
        <v>55</v>
      </c>
      <c r="V3262" s="114">
        <v>20</v>
      </c>
      <c r="W3262" s="115">
        <v>0.13800000000000001</v>
      </c>
    </row>
    <row r="3263" spans="2:23" ht="38.25">
      <c r="B3263" s="95" t="s">
        <v>20807</v>
      </c>
      <c r="C3263" s="95" t="s">
        <v>20</v>
      </c>
      <c r="D3263" s="95" t="s">
        <v>20</v>
      </c>
      <c r="E3263" s="95" t="s">
        <v>17246</v>
      </c>
      <c r="F3263" s="95" t="s">
        <v>17252</v>
      </c>
      <c r="G3263" s="95" t="s">
        <v>17301</v>
      </c>
      <c r="H3263" s="14" t="s">
        <v>20885</v>
      </c>
      <c r="I3263" s="95" t="s">
        <v>10206</v>
      </c>
      <c r="J3263" s="120" t="s">
        <v>15934</v>
      </c>
      <c r="K3263" s="106" t="s">
        <v>10207</v>
      </c>
      <c r="L3263" s="95" t="s">
        <v>10206</v>
      </c>
      <c r="M3263" s="97">
        <f>IF($K$6="с учетом НДС",VLOOKUP('Прайс MILWAUKEE®'!$J3263,'Legend ACC'!$A:$H,8,0)*(1-N3263),VLOOKUP('Прайс MILWAUKEE®'!$J3263,'Legend ACC'!$A:$H,8,0)*(1-N3263)/1.2)</f>
        <v>528</v>
      </c>
      <c r="N3263" s="98">
        <f>IF(OR(E3263="Принадлежности",E3263="Ручной инструмент"),$K$5,IF($K$4=0,0,IFERROR(VLOOKUP(Q3263,LEGEND!$V$4:$W$7,2,0),$K$4)))</f>
        <v>0</v>
      </c>
      <c r="O3263" s="103" t="s">
        <v>20</v>
      </c>
      <c r="P3263" s="102" t="s">
        <v>20</v>
      </c>
      <c r="Q3263" s="102" t="s">
        <v>20</v>
      </c>
      <c r="R3263" s="116" t="s">
        <v>10208</v>
      </c>
      <c r="S3263" s="114" t="s">
        <v>964</v>
      </c>
      <c r="T3263" s="114">
        <v>56</v>
      </c>
      <c r="U3263" s="114">
        <v>97</v>
      </c>
      <c r="V3263" s="114">
        <v>158</v>
      </c>
      <c r="W3263" s="115">
        <v>0.21299999999999999</v>
      </c>
    </row>
    <row r="3264" spans="2:23" ht="38.25">
      <c r="B3264" s="95" t="s">
        <v>20807</v>
      </c>
      <c r="C3264" s="95" t="s">
        <v>20</v>
      </c>
      <c r="D3264" s="95" t="s">
        <v>20</v>
      </c>
      <c r="E3264" s="95" t="s">
        <v>17246</v>
      </c>
      <c r="F3264" s="95" t="s">
        <v>17252</v>
      </c>
      <c r="G3264" s="95" t="s">
        <v>17315</v>
      </c>
      <c r="H3264" s="14" t="s">
        <v>20868</v>
      </c>
      <c r="I3264" s="95" t="s">
        <v>10209</v>
      </c>
      <c r="J3264" s="120" t="s">
        <v>15935</v>
      </c>
      <c r="K3264" s="106" t="s">
        <v>10210</v>
      </c>
      <c r="L3264" s="95" t="s">
        <v>10209</v>
      </c>
      <c r="M3264" s="97">
        <f>IF($K$6="с учетом НДС",VLOOKUP('Прайс MILWAUKEE®'!$J3264,'Legend ACC'!$A:$H,8,0)*(1-N3264),VLOOKUP('Прайс MILWAUKEE®'!$J3264,'Legend ACC'!$A:$H,8,0)*(1-N3264)/1.2)</f>
        <v>1166</v>
      </c>
      <c r="N3264" s="98">
        <f>IF(OR(E3264="Принадлежности",E3264="Ручной инструмент"),$K$5,IF($K$4=0,0,IFERROR(VLOOKUP(Q3264,LEGEND!$V$4:$W$7,2,0),$K$4)))</f>
        <v>0</v>
      </c>
      <c r="O3264" s="103" t="s">
        <v>20</v>
      </c>
      <c r="P3264" s="102" t="s">
        <v>20</v>
      </c>
      <c r="Q3264" s="102" t="s">
        <v>20</v>
      </c>
      <c r="R3264" s="116" t="s">
        <v>10211</v>
      </c>
      <c r="S3264" s="114" t="s">
        <v>964</v>
      </c>
      <c r="T3264" s="114">
        <v>400</v>
      </c>
      <c r="U3264" s="114">
        <v>300</v>
      </c>
      <c r="V3264" s="114">
        <v>120</v>
      </c>
      <c r="W3264" s="115">
        <v>0.6</v>
      </c>
    </row>
    <row r="3265" spans="2:23" ht="38.25">
      <c r="B3265" s="95" t="s">
        <v>20807</v>
      </c>
      <c r="C3265" s="95" t="s">
        <v>20</v>
      </c>
      <c r="D3265" s="95" t="s">
        <v>20</v>
      </c>
      <c r="E3265" s="95" t="s">
        <v>17246</v>
      </c>
      <c r="F3265" s="95" t="s">
        <v>17252</v>
      </c>
      <c r="G3265" s="95" t="s">
        <v>17315</v>
      </c>
      <c r="H3265" s="14" t="s">
        <v>20868</v>
      </c>
      <c r="I3265" s="95" t="s">
        <v>10212</v>
      </c>
      <c r="J3265" s="120" t="s">
        <v>15936</v>
      </c>
      <c r="K3265" s="106" t="s">
        <v>10213</v>
      </c>
      <c r="L3265" s="95" t="s">
        <v>10212</v>
      </c>
      <c r="M3265" s="97">
        <f>IF($K$6="с учетом НДС",VLOOKUP('Прайс MILWAUKEE®'!$J3265,'Legend ACC'!$A:$H,8,0)*(1-N3265),VLOOKUP('Прайс MILWAUKEE®'!$J3265,'Legend ACC'!$A:$H,8,0)*(1-N3265)/1.2)</f>
        <v>2200</v>
      </c>
      <c r="N3265" s="98">
        <f>IF(OR(E3265="Принадлежности",E3265="Ручной инструмент"),$K$5,IF($K$4=0,0,IFERROR(VLOOKUP(Q3265,LEGEND!$V$4:$W$7,2,0),$K$4)))</f>
        <v>0</v>
      </c>
      <c r="O3265" s="103" t="s">
        <v>20</v>
      </c>
      <c r="P3265" s="102" t="s">
        <v>20</v>
      </c>
      <c r="Q3265" s="102" t="s">
        <v>20</v>
      </c>
      <c r="R3265" s="116" t="s">
        <v>10214</v>
      </c>
      <c r="S3265" s="114" t="s">
        <v>964</v>
      </c>
      <c r="T3265" s="114">
        <v>200</v>
      </c>
      <c r="U3265" s="114">
        <v>110</v>
      </c>
      <c r="V3265" s="114">
        <v>50</v>
      </c>
      <c r="W3265" s="115">
        <v>1.218</v>
      </c>
    </row>
    <row r="3266" spans="2:23" ht="38.25">
      <c r="B3266" s="95" t="s">
        <v>20807</v>
      </c>
      <c r="C3266" s="95" t="s">
        <v>20</v>
      </c>
      <c r="D3266" s="95" t="s">
        <v>20</v>
      </c>
      <c r="E3266" s="95" t="s">
        <v>17246</v>
      </c>
      <c r="F3266" s="95" t="s">
        <v>17252</v>
      </c>
      <c r="G3266" s="95" t="s">
        <v>17316</v>
      </c>
      <c r="H3266" s="14" t="s">
        <v>20868</v>
      </c>
      <c r="I3266" s="95" t="s">
        <v>10215</v>
      </c>
      <c r="J3266" s="120" t="s">
        <v>15937</v>
      </c>
      <c r="K3266" s="106" t="s">
        <v>10216</v>
      </c>
      <c r="L3266" s="95" t="s">
        <v>10215</v>
      </c>
      <c r="M3266" s="97">
        <f>IF($K$6="с учетом НДС",VLOOKUP('Прайс MILWAUKEE®'!$J3266,'Legend ACC'!$A:$H,8,0)*(1-N3266),VLOOKUP('Прайс MILWAUKEE®'!$J3266,'Legend ACC'!$A:$H,8,0)*(1-N3266)/1.2)</f>
        <v>5412</v>
      </c>
      <c r="N3266" s="98">
        <f>IF(OR(E3266="Принадлежности",E3266="Ручной инструмент"),$K$5,IF($K$4=0,0,IFERROR(VLOOKUP(Q3266,LEGEND!$V$4:$W$7,2,0),$K$4)))</f>
        <v>0</v>
      </c>
      <c r="O3266" s="103" t="s">
        <v>20</v>
      </c>
      <c r="P3266" s="102" t="s">
        <v>20</v>
      </c>
      <c r="Q3266" s="102" t="s">
        <v>20</v>
      </c>
      <c r="R3266" s="116" t="s">
        <v>10217</v>
      </c>
      <c r="S3266" s="114" t="s">
        <v>964</v>
      </c>
      <c r="T3266" s="114">
        <v>250</v>
      </c>
      <c r="U3266" s="114">
        <v>261</v>
      </c>
      <c r="V3266" s="114">
        <v>55</v>
      </c>
      <c r="W3266" s="115">
        <v>0.69199999999999995</v>
      </c>
    </row>
    <row r="3267" spans="2:23" ht="38.25">
      <c r="B3267" s="95" t="s">
        <v>20807</v>
      </c>
      <c r="C3267" s="95" t="s">
        <v>20</v>
      </c>
      <c r="D3267" s="95" t="s">
        <v>20</v>
      </c>
      <c r="E3267" s="95" t="s">
        <v>17246</v>
      </c>
      <c r="F3267" s="95" t="s">
        <v>17252</v>
      </c>
      <c r="G3267" s="95" t="s">
        <v>17316</v>
      </c>
      <c r="H3267" s="14" t="s">
        <v>20868</v>
      </c>
      <c r="I3267" s="95" t="s">
        <v>10218</v>
      </c>
      <c r="J3267" s="120" t="s">
        <v>15938</v>
      </c>
      <c r="K3267" s="106" t="s">
        <v>10219</v>
      </c>
      <c r="L3267" s="95" t="s">
        <v>10218</v>
      </c>
      <c r="M3267" s="97">
        <f>IF($K$6="с учетом НДС",VLOOKUP('Прайс MILWAUKEE®'!$J3267,'Legend ACC'!$A:$H,8,0)*(1-N3267),VLOOKUP('Прайс MILWAUKEE®'!$J3267,'Legend ACC'!$A:$H,8,0)*(1-N3267)/1.2)</f>
        <v>10274</v>
      </c>
      <c r="N3267" s="98">
        <f>IF(OR(E3267="Принадлежности",E3267="Ручной инструмент"),$K$5,IF($K$4=0,0,IFERROR(VLOOKUP(Q3267,LEGEND!$V$4:$W$7,2,0),$K$4)))</f>
        <v>0</v>
      </c>
      <c r="O3267" s="103" t="s">
        <v>20</v>
      </c>
      <c r="P3267" s="102" t="s">
        <v>20</v>
      </c>
      <c r="Q3267" s="102" t="s">
        <v>20</v>
      </c>
      <c r="R3267" s="116" t="s">
        <v>10220</v>
      </c>
      <c r="S3267" s="114" t="s">
        <v>964</v>
      </c>
      <c r="T3267" s="114">
        <v>250</v>
      </c>
      <c r="U3267" s="114">
        <v>261</v>
      </c>
      <c r="V3267" s="114">
        <v>67</v>
      </c>
      <c r="W3267" s="115">
        <v>1.286</v>
      </c>
    </row>
    <row r="3268" spans="2:23" ht="38.25">
      <c r="B3268" s="95" t="s">
        <v>20807</v>
      </c>
      <c r="C3268" s="95" t="s">
        <v>20</v>
      </c>
      <c r="D3268" s="95" t="s">
        <v>20</v>
      </c>
      <c r="E3268" s="95" t="s">
        <v>17246</v>
      </c>
      <c r="F3268" s="95" t="s">
        <v>17252</v>
      </c>
      <c r="G3268" s="95" t="s">
        <v>17301</v>
      </c>
      <c r="H3268" s="14" t="s">
        <v>20886</v>
      </c>
      <c r="I3268" s="95" t="s">
        <v>10222</v>
      </c>
      <c r="J3268" s="120" t="s">
        <v>15939</v>
      </c>
      <c r="K3268" s="106" t="s">
        <v>10223</v>
      </c>
      <c r="L3268" s="95" t="s">
        <v>10222</v>
      </c>
      <c r="M3268" s="97">
        <f>IF($K$6="с учетом НДС",VLOOKUP('Прайс MILWAUKEE®'!$J3268,'Legend ACC'!$A:$H,8,0)*(1-N3268),VLOOKUP('Прайс MILWAUKEE®'!$J3268,'Legend ACC'!$A:$H,8,0)*(1-N3268)/1.2)</f>
        <v>143</v>
      </c>
      <c r="N3268" s="98">
        <f>IF(OR(E3268="Принадлежности",E3268="Ручной инструмент"),$K$5,IF($K$4=0,0,IFERROR(VLOOKUP(Q3268,LEGEND!$V$4:$W$7,2,0),$K$4)))</f>
        <v>0</v>
      </c>
      <c r="O3268" s="103" t="s">
        <v>20</v>
      </c>
      <c r="P3268" s="102" t="s">
        <v>20</v>
      </c>
      <c r="Q3268" s="102" t="s">
        <v>20</v>
      </c>
      <c r="R3268" s="116" t="s">
        <v>10224</v>
      </c>
      <c r="S3268" s="114" t="s">
        <v>964</v>
      </c>
      <c r="T3268" s="114">
        <v>10</v>
      </c>
      <c r="U3268" s="114">
        <v>40</v>
      </c>
      <c r="V3268" s="114">
        <v>235</v>
      </c>
      <c r="W3268" s="115">
        <v>3.5999999999999997E-2</v>
      </c>
    </row>
    <row r="3269" spans="2:23" ht="38.25">
      <c r="B3269" s="95" t="s">
        <v>20807</v>
      </c>
      <c r="C3269" s="95" t="s">
        <v>20</v>
      </c>
      <c r="D3269" s="95" t="s">
        <v>20</v>
      </c>
      <c r="E3269" s="95" t="s">
        <v>17246</v>
      </c>
      <c r="F3269" s="95" t="s">
        <v>17252</v>
      </c>
      <c r="G3269" s="95" t="s">
        <v>17301</v>
      </c>
      <c r="H3269" s="14" t="s">
        <v>20886</v>
      </c>
      <c r="I3269" s="95" t="s">
        <v>10225</v>
      </c>
      <c r="J3269" s="120" t="s">
        <v>15940</v>
      </c>
      <c r="K3269" s="106" t="s">
        <v>10226</v>
      </c>
      <c r="L3269" s="95" t="s">
        <v>10225</v>
      </c>
      <c r="M3269" s="97">
        <f>IF($K$6="с учетом НДС",VLOOKUP('Прайс MILWAUKEE®'!$J3269,'Legend ACC'!$A:$H,8,0)*(1-N3269),VLOOKUP('Прайс MILWAUKEE®'!$J3269,'Legend ACC'!$A:$H,8,0)*(1-N3269)/1.2)</f>
        <v>484.00000000000006</v>
      </c>
      <c r="N3269" s="98">
        <f>IF(OR(E3269="Принадлежности",E3269="Ручной инструмент"),$K$5,IF($K$4=0,0,IFERROR(VLOOKUP(Q3269,LEGEND!$V$4:$W$7,2,0),$K$4)))</f>
        <v>0</v>
      </c>
      <c r="O3269" s="103" t="s">
        <v>20</v>
      </c>
      <c r="P3269" s="102" t="s">
        <v>20</v>
      </c>
      <c r="Q3269" s="102" t="s">
        <v>20</v>
      </c>
      <c r="R3269" s="116" t="s">
        <v>10227</v>
      </c>
      <c r="S3269" s="114" t="s">
        <v>964</v>
      </c>
      <c r="T3269" s="114">
        <v>10</v>
      </c>
      <c r="U3269" s="114">
        <v>40</v>
      </c>
      <c r="V3269" s="114">
        <v>485</v>
      </c>
      <c r="W3269" s="115">
        <v>8.1000000000000003E-2</v>
      </c>
    </row>
    <row r="3270" spans="2:23" ht="38.25">
      <c r="B3270" s="95" t="s">
        <v>20807</v>
      </c>
      <c r="C3270" s="95" t="s">
        <v>20</v>
      </c>
      <c r="D3270" s="95" t="s">
        <v>20</v>
      </c>
      <c r="E3270" s="95" t="s">
        <v>17246</v>
      </c>
      <c r="F3270" s="95" t="s">
        <v>17252</v>
      </c>
      <c r="G3270" s="95" t="s">
        <v>17301</v>
      </c>
      <c r="H3270" s="14" t="s">
        <v>20886</v>
      </c>
      <c r="I3270" s="95" t="s">
        <v>10228</v>
      </c>
      <c r="J3270" s="120" t="s">
        <v>15941</v>
      </c>
      <c r="K3270" s="106" t="s">
        <v>10229</v>
      </c>
      <c r="L3270" s="95" t="s">
        <v>10228</v>
      </c>
      <c r="M3270" s="97">
        <f>IF($K$6="с учетом НДС",VLOOKUP('Прайс MILWAUKEE®'!$J3270,'Legend ACC'!$A:$H,8,0)*(1-N3270),VLOOKUP('Прайс MILWAUKEE®'!$J3270,'Legend ACC'!$A:$H,8,0)*(1-N3270)/1.2)</f>
        <v>484.00000000000006</v>
      </c>
      <c r="N3270" s="98">
        <f>IF(OR(E3270="Принадлежности",E3270="Ручной инструмент"),$K$5,IF($K$4=0,0,IFERROR(VLOOKUP(Q3270,LEGEND!$V$4:$W$7,2,0),$K$4)))</f>
        <v>0</v>
      </c>
      <c r="O3270" s="103" t="s">
        <v>20</v>
      </c>
      <c r="P3270" s="102" t="s">
        <v>20</v>
      </c>
      <c r="Q3270" s="102" t="s">
        <v>20</v>
      </c>
      <c r="R3270" s="116" t="s">
        <v>10230</v>
      </c>
      <c r="S3270" s="114" t="s">
        <v>964</v>
      </c>
      <c r="T3270" s="114">
        <v>10</v>
      </c>
      <c r="U3270" s="114">
        <v>40</v>
      </c>
      <c r="V3270" s="114">
        <v>485</v>
      </c>
      <c r="W3270" s="115">
        <v>0.128</v>
      </c>
    </row>
    <row r="3271" spans="2:23" ht="38.25">
      <c r="B3271" s="95" t="s">
        <v>20807</v>
      </c>
      <c r="C3271" s="95" t="s">
        <v>20</v>
      </c>
      <c r="D3271" s="95" t="s">
        <v>20</v>
      </c>
      <c r="E3271" s="95" t="s">
        <v>17246</v>
      </c>
      <c r="F3271" s="95" t="s">
        <v>17252</v>
      </c>
      <c r="G3271" s="95" t="s">
        <v>17301</v>
      </c>
      <c r="H3271" s="14" t="s">
        <v>20886</v>
      </c>
      <c r="I3271" s="95" t="s">
        <v>10231</v>
      </c>
      <c r="J3271" s="120" t="s">
        <v>15942</v>
      </c>
      <c r="K3271" s="106" t="s">
        <v>10232</v>
      </c>
      <c r="L3271" s="95" t="s">
        <v>10231</v>
      </c>
      <c r="M3271" s="97">
        <f>IF($K$6="с учетом НДС",VLOOKUP('Прайс MILWAUKEE®'!$J3271,'Legend ACC'!$A:$H,8,0)*(1-N3271),VLOOKUP('Прайс MILWAUKEE®'!$J3271,'Legend ACC'!$A:$H,8,0)*(1-N3271)/1.2)</f>
        <v>484.00000000000006</v>
      </c>
      <c r="N3271" s="98">
        <f>IF(OR(E3271="Принадлежности",E3271="Ручной инструмент"),$K$5,IF($K$4=0,0,IFERROR(VLOOKUP(Q3271,LEGEND!$V$4:$W$7,2,0),$K$4)))</f>
        <v>0</v>
      </c>
      <c r="O3271" s="103" t="s">
        <v>20</v>
      </c>
      <c r="P3271" s="102" t="s">
        <v>20</v>
      </c>
      <c r="Q3271" s="102" t="s">
        <v>20</v>
      </c>
      <c r="R3271" s="116" t="s">
        <v>10233</v>
      </c>
      <c r="S3271" s="114" t="s">
        <v>964</v>
      </c>
      <c r="T3271" s="114">
        <v>480</v>
      </c>
      <c r="U3271" s="114">
        <v>40</v>
      </c>
      <c r="V3271" s="114">
        <v>8</v>
      </c>
      <c r="W3271" s="115">
        <v>0.128</v>
      </c>
    </row>
    <row r="3272" spans="2:23" ht="38.25">
      <c r="B3272" s="95" t="s">
        <v>20807</v>
      </c>
      <c r="C3272" s="95" t="s">
        <v>20</v>
      </c>
      <c r="D3272" s="95" t="s">
        <v>20</v>
      </c>
      <c r="E3272" s="95" t="s">
        <v>17246</v>
      </c>
      <c r="F3272" s="95" t="s">
        <v>17252</v>
      </c>
      <c r="G3272" s="95" t="s">
        <v>17301</v>
      </c>
      <c r="H3272" s="14" t="s">
        <v>20886</v>
      </c>
      <c r="I3272" s="95" t="s">
        <v>10234</v>
      </c>
      <c r="J3272" s="120" t="s">
        <v>15943</v>
      </c>
      <c r="K3272" s="106" t="s">
        <v>10235</v>
      </c>
      <c r="L3272" s="95" t="s">
        <v>10234</v>
      </c>
      <c r="M3272" s="97">
        <f>IF($K$6="с учетом НДС",VLOOKUP('Прайс MILWAUKEE®'!$J3272,'Legend ACC'!$A:$H,8,0)*(1-N3272),VLOOKUP('Прайс MILWAUKEE®'!$J3272,'Legend ACC'!$A:$H,8,0)*(1-N3272)/1.2)</f>
        <v>484.00000000000006</v>
      </c>
      <c r="N3272" s="98">
        <f>IF(OR(E3272="Принадлежности",E3272="Ручной инструмент"),$K$5,IF($K$4=0,0,IFERROR(VLOOKUP(Q3272,LEGEND!$V$4:$W$7,2,0),$K$4)))</f>
        <v>0</v>
      </c>
      <c r="O3272" s="103" t="s">
        <v>20</v>
      </c>
      <c r="P3272" s="102" t="s">
        <v>20</v>
      </c>
      <c r="Q3272" s="102" t="s">
        <v>20</v>
      </c>
      <c r="R3272" s="116" t="s">
        <v>10236</v>
      </c>
      <c r="S3272" s="114" t="s">
        <v>964</v>
      </c>
      <c r="T3272" s="114">
        <v>470</v>
      </c>
      <c r="U3272" s="114">
        <v>400</v>
      </c>
      <c r="V3272" s="114">
        <v>50</v>
      </c>
      <c r="W3272" s="115">
        <v>0.126</v>
      </c>
    </row>
    <row r="3273" spans="2:23" ht="38.25">
      <c r="B3273" s="95" t="s">
        <v>20807</v>
      </c>
      <c r="C3273" s="95" t="s">
        <v>20</v>
      </c>
      <c r="D3273" s="95" t="s">
        <v>20</v>
      </c>
      <c r="E3273" s="95" t="s">
        <v>17246</v>
      </c>
      <c r="F3273" s="95" t="s">
        <v>17252</v>
      </c>
      <c r="G3273" s="95" t="s">
        <v>17301</v>
      </c>
      <c r="H3273" s="14" t="s">
        <v>20886</v>
      </c>
      <c r="I3273" s="95" t="s">
        <v>10237</v>
      </c>
      <c r="J3273" s="120" t="s">
        <v>15944</v>
      </c>
      <c r="K3273" s="106" t="s">
        <v>10238</v>
      </c>
      <c r="L3273" s="95" t="s">
        <v>10237</v>
      </c>
      <c r="M3273" s="97">
        <f>IF($K$6="с учетом НДС",VLOOKUP('Прайс MILWAUKEE®'!$J3273,'Legend ACC'!$A:$H,8,0)*(1-N3273),VLOOKUP('Прайс MILWAUKEE®'!$J3273,'Legend ACC'!$A:$H,8,0)*(1-N3273)/1.2)</f>
        <v>484.00000000000006</v>
      </c>
      <c r="N3273" s="98">
        <f>IF(OR(E3273="Принадлежности",E3273="Ручной инструмент"),$K$5,IF($K$4=0,0,IFERROR(VLOOKUP(Q3273,LEGEND!$V$4:$W$7,2,0),$K$4)))</f>
        <v>0</v>
      </c>
      <c r="O3273" s="103" t="s">
        <v>20</v>
      </c>
      <c r="P3273" s="102" t="s">
        <v>20</v>
      </c>
      <c r="Q3273" s="102" t="s">
        <v>20</v>
      </c>
      <c r="R3273" s="116" t="s">
        <v>10239</v>
      </c>
      <c r="S3273" s="114" t="s">
        <v>964</v>
      </c>
      <c r="T3273" s="114">
        <v>10</v>
      </c>
      <c r="U3273" s="114">
        <v>40</v>
      </c>
      <c r="V3273" s="114">
        <v>485</v>
      </c>
      <c r="W3273" s="115">
        <v>0.128</v>
      </c>
    </row>
    <row r="3274" spans="2:23" ht="38.25">
      <c r="B3274" s="95" t="s">
        <v>20807</v>
      </c>
      <c r="C3274" s="95" t="s">
        <v>20</v>
      </c>
      <c r="D3274" s="95" t="s">
        <v>20</v>
      </c>
      <c r="E3274" s="95" t="s">
        <v>17246</v>
      </c>
      <c r="F3274" s="95" t="s">
        <v>17252</v>
      </c>
      <c r="G3274" s="95" t="s">
        <v>17301</v>
      </c>
      <c r="H3274" s="14" t="s">
        <v>20886</v>
      </c>
      <c r="I3274" s="95" t="s">
        <v>10240</v>
      </c>
      <c r="J3274" s="120" t="s">
        <v>15945</v>
      </c>
      <c r="K3274" s="106" t="s">
        <v>10241</v>
      </c>
      <c r="L3274" s="95" t="s">
        <v>10240</v>
      </c>
      <c r="M3274" s="97">
        <f>IF($K$6="с учетом НДС",VLOOKUP('Прайс MILWAUKEE®'!$J3274,'Legend ACC'!$A:$H,8,0)*(1-N3274),VLOOKUP('Прайс MILWAUKEE®'!$J3274,'Legend ACC'!$A:$H,8,0)*(1-N3274)/1.2)</f>
        <v>550</v>
      </c>
      <c r="N3274" s="98">
        <f>IF(OR(E3274="Принадлежности",E3274="Ручной инструмент"),$K$5,IF($K$4=0,0,IFERROR(VLOOKUP(Q3274,LEGEND!$V$4:$W$7,2,0),$K$4)))</f>
        <v>0</v>
      </c>
      <c r="O3274" s="103" t="s">
        <v>20</v>
      </c>
      <c r="P3274" s="102" t="s">
        <v>20</v>
      </c>
      <c r="Q3274" s="102" t="s">
        <v>20</v>
      </c>
      <c r="R3274" s="116" t="s">
        <v>10242</v>
      </c>
      <c r="S3274" s="114" t="s">
        <v>964</v>
      </c>
      <c r="T3274" s="114">
        <v>10</v>
      </c>
      <c r="U3274" s="114">
        <v>40</v>
      </c>
      <c r="V3274" s="114">
        <v>485</v>
      </c>
      <c r="W3274" s="115">
        <v>0.128</v>
      </c>
    </row>
    <row r="3275" spans="2:23" ht="38.25">
      <c r="B3275" s="95" t="s">
        <v>20807</v>
      </c>
      <c r="C3275" s="95" t="s">
        <v>20</v>
      </c>
      <c r="D3275" s="95" t="s">
        <v>20</v>
      </c>
      <c r="E3275" s="95" t="s">
        <v>17246</v>
      </c>
      <c r="F3275" s="95" t="s">
        <v>17252</v>
      </c>
      <c r="G3275" s="95" t="s">
        <v>17301</v>
      </c>
      <c r="H3275" s="14" t="s">
        <v>20886</v>
      </c>
      <c r="I3275" s="95" t="s">
        <v>10243</v>
      </c>
      <c r="J3275" s="120" t="s">
        <v>15946</v>
      </c>
      <c r="K3275" s="106" t="s">
        <v>10244</v>
      </c>
      <c r="L3275" s="95" t="s">
        <v>10243</v>
      </c>
      <c r="M3275" s="97">
        <f>IF($K$6="с учетом НДС",VLOOKUP('Прайс MILWAUKEE®'!$J3275,'Legend ACC'!$A:$H,8,0)*(1-N3275),VLOOKUP('Прайс MILWAUKEE®'!$J3275,'Legend ACC'!$A:$H,8,0)*(1-N3275)/1.2)</f>
        <v>550</v>
      </c>
      <c r="N3275" s="98">
        <f>IF(OR(E3275="Принадлежности",E3275="Ручной инструмент"),$K$5,IF($K$4=0,0,IFERROR(VLOOKUP(Q3275,LEGEND!$V$4:$W$7,2,0),$K$4)))</f>
        <v>0</v>
      </c>
      <c r="O3275" s="103" t="s">
        <v>20</v>
      </c>
      <c r="P3275" s="102" t="s">
        <v>20</v>
      </c>
      <c r="Q3275" s="102" t="s">
        <v>20</v>
      </c>
      <c r="R3275" s="116" t="s">
        <v>10245</v>
      </c>
      <c r="S3275" s="114" t="s">
        <v>964</v>
      </c>
      <c r="T3275" s="114">
        <v>10</v>
      </c>
      <c r="U3275" s="114">
        <v>40</v>
      </c>
      <c r="V3275" s="114">
        <v>485</v>
      </c>
      <c r="W3275" s="115">
        <v>0.13</v>
      </c>
    </row>
    <row r="3276" spans="2:23" ht="38.25">
      <c r="B3276" s="95" t="s">
        <v>20807</v>
      </c>
      <c r="C3276" s="95" t="s">
        <v>20</v>
      </c>
      <c r="D3276" s="95" t="s">
        <v>20</v>
      </c>
      <c r="E3276" s="95" t="s">
        <v>17246</v>
      </c>
      <c r="F3276" s="95" t="s">
        <v>17252</v>
      </c>
      <c r="G3276" s="95" t="s">
        <v>17301</v>
      </c>
      <c r="H3276" s="14" t="s">
        <v>20886</v>
      </c>
      <c r="I3276" s="95" t="s">
        <v>10246</v>
      </c>
      <c r="J3276" s="120" t="s">
        <v>15947</v>
      </c>
      <c r="K3276" s="106" t="s">
        <v>10247</v>
      </c>
      <c r="L3276" s="95" t="s">
        <v>10246</v>
      </c>
      <c r="M3276" s="97">
        <f>IF($K$6="с учетом НДС",VLOOKUP('Прайс MILWAUKEE®'!$J3276,'Legend ACC'!$A:$H,8,0)*(1-N3276),VLOOKUP('Прайс MILWAUKEE®'!$J3276,'Legend ACC'!$A:$H,8,0)*(1-N3276)/1.2)</f>
        <v>605</v>
      </c>
      <c r="N3276" s="98">
        <f>IF(OR(E3276="Принадлежности",E3276="Ручной инструмент"),$K$5,IF($K$4=0,0,IFERROR(VLOOKUP(Q3276,LEGEND!$V$4:$W$7,2,0),$K$4)))</f>
        <v>0</v>
      </c>
      <c r="O3276" s="103" t="s">
        <v>20</v>
      </c>
      <c r="P3276" s="102" t="s">
        <v>20</v>
      </c>
      <c r="Q3276" s="102" t="s">
        <v>20</v>
      </c>
      <c r="R3276" s="116" t="s">
        <v>10248</v>
      </c>
      <c r="S3276" s="114" t="s">
        <v>964</v>
      </c>
      <c r="T3276" s="114">
        <v>10</v>
      </c>
      <c r="U3276" s="114">
        <v>40</v>
      </c>
      <c r="V3276" s="114">
        <v>485</v>
      </c>
      <c r="W3276" s="115">
        <v>0.13300000000000001</v>
      </c>
    </row>
    <row r="3277" spans="2:23" ht="38.25">
      <c r="B3277" s="95" t="s">
        <v>20807</v>
      </c>
      <c r="C3277" s="95" t="s">
        <v>20</v>
      </c>
      <c r="D3277" s="95" t="s">
        <v>20</v>
      </c>
      <c r="E3277" s="95" t="s">
        <v>17246</v>
      </c>
      <c r="F3277" s="95" t="s">
        <v>17252</v>
      </c>
      <c r="G3277" s="95" t="s">
        <v>17301</v>
      </c>
      <c r="H3277" s="14" t="s">
        <v>20886</v>
      </c>
      <c r="I3277" s="95" t="s">
        <v>10249</v>
      </c>
      <c r="J3277" s="120" t="s">
        <v>15948</v>
      </c>
      <c r="K3277" s="106" t="s">
        <v>10250</v>
      </c>
      <c r="L3277" s="95" t="s">
        <v>10249</v>
      </c>
      <c r="M3277" s="97">
        <f>IF($K$6="с учетом НДС",VLOOKUP('Прайс MILWAUKEE®'!$J3277,'Legend ACC'!$A:$H,8,0)*(1-N3277),VLOOKUP('Прайс MILWAUKEE®'!$J3277,'Legend ACC'!$A:$H,8,0)*(1-N3277)/1.2)</f>
        <v>605</v>
      </c>
      <c r="N3277" s="98">
        <f>IF(OR(E3277="Принадлежности",E3277="Ручной инструмент"),$K$5,IF($K$4=0,0,IFERROR(VLOOKUP(Q3277,LEGEND!$V$4:$W$7,2,0),$K$4)))</f>
        <v>0</v>
      </c>
      <c r="O3277" s="103" t="s">
        <v>20</v>
      </c>
      <c r="P3277" s="102" t="s">
        <v>20</v>
      </c>
      <c r="Q3277" s="102" t="s">
        <v>20</v>
      </c>
      <c r="R3277" s="116" t="s">
        <v>10251</v>
      </c>
      <c r="S3277" s="114" t="s">
        <v>964</v>
      </c>
      <c r="T3277" s="114">
        <v>10</v>
      </c>
      <c r="U3277" s="114">
        <v>40</v>
      </c>
      <c r="V3277" s="114">
        <v>485</v>
      </c>
      <c r="W3277" s="115">
        <v>0.13300000000000001</v>
      </c>
    </row>
    <row r="3278" spans="2:23" ht="38.25">
      <c r="B3278" s="95" t="s">
        <v>20807</v>
      </c>
      <c r="C3278" s="95" t="s">
        <v>20</v>
      </c>
      <c r="D3278" s="95" t="s">
        <v>20</v>
      </c>
      <c r="E3278" s="95" t="s">
        <v>17246</v>
      </c>
      <c r="F3278" s="95" t="s">
        <v>17252</v>
      </c>
      <c r="G3278" s="95" t="s">
        <v>17301</v>
      </c>
      <c r="H3278" s="14" t="s">
        <v>20886</v>
      </c>
      <c r="I3278" s="95" t="s">
        <v>10252</v>
      </c>
      <c r="J3278" s="120" t="s">
        <v>15949</v>
      </c>
      <c r="K3278" s="106" t="s">
        <v>10253</v>
      </c>
      <c r="L3278" s="95" t="s">
        <v>10252</v>
      </c>
      <c r="M3278" s="97">
        <f>IF($K$6="с учетом НДС",VLOOKUP('Прайс MILWAUKEE®'!$J3278,'Legend ACC'!$A:$H,8,0)*(1-N3278),VLOOKUP('Прайс MILWAUKEE®'!$J3278,'Legend ACC'!$A:$H,8,0)*(1-N3278)/1.2)</f>
        <v>605</v>
      </c>
      <c r="N3278" s="98">
        <f>IF(OR(E3278="Принадлежности",E3278="Ручной инструмент"),$K$5,IF($K$4=0,0,IFERROR(VLOOKUP(Q3278,LEGEND!$V$4:$W$7,2,0),$K$4)))</f>
        <v>0</v>
      </c>
      <c r="O3278" s="103" t="s">
        <v>20</v>
      </c>
      <c r="P3278" s="102" t="s">
        <v>20</v>
      </c>
      <c r="Q3278" s="102" t="s">
        <v>20</v>
      </c>
      <c r="R3278" s="116" t="s">
        <v>10254</v>
      </c>
      <c r="S3278" s="114" t="s">
        <v>964</v>
      </c>
      <c r="T3278" s="114">
        <v>10</v>
      </c>
      <c r="U3278" s="114">
        <v>40</v>
      </c>
      <c r="V3278" s="114">
        <v>485</v>
      </c>
      <c r="W3278" s="115">
        <v>0.13300000000000001</v>
      </c>
    </row>
    <row r="3279" spans="2:23" ht="38.25">
      <c r="B3279" s="95" t="s">
        <v>20807</v>
      </c>
      <c r="C3279" s="95" t="s">
        <v>20</v>
      </c>
      <c r="D3279" s="95" t="s">
        <v>20</v>
      </c>
      <c r="E3279" s="95" t="s">
        <v>17246</v>
      </c>
      <c r="F3279" s="95" t="s">
        <v>17252</v>
      </c>
      <c r="G3279" s="95" t="s">
        <v>17301</v>
      </c>
      <c r="H3279" s="14" t="s">
        <v>20886</v>
      </c>
      <c r="I3279" s="95" t="s">
        <v>10255</v>
      </c>
      <c r="J3279" s="120" t="s">
        <v>15950</v>
      </c>
      <c r="K3279" s="106" t="s">
        <v>10256</v>
      </c>
      <c r="L3279" s="95" t="s">
        <v>10255</v>
      </c>
      <c r="M3279" s="97">
        <f>IF($K$6="с учетом НДС",VLOOKUP('Прайс MILWAUKEE®'!$J3279,'Legend ACC'!$A:$H,8,0)*(1-N3279),VLOOKUP('Прайс MILWAUKEE®'!$J3279,'Legend ACC'!$A:$H,8,0)*(1-N3279)/1.2)</f>
        <v>649</v>
      </c>
      <c r="N3279" s="98">
        <f>IF(OR(E3279="Принадлежности",E3279="Ручной инструмент"),$K$5,IF($K$4=0,0,IFERROR(VLOOKUP(Q3279,LEGEND!$V$4:$W$7,2,0),$K$4)))</f>
        <v>0</v>
      </c>
      <c r="O3279" s="103" t="s">
        <v>20</v>
      </c>
      <c r="P3279" s="102" t="s">
        <v>20</v>
      </c>
      <c r="Q3279" s="102" t="s">
        <v>20</v>
      </c>
      <c r="R3279" s="116" t="s">
        <v>10257</v>
      </c>
      <c r="S3279" s="114" t="s">
        <v>964</v>
      </c>
      <c r="T3279" s="114">
        <v>10</v>
      </c>
      <c r="U3279" s="114">
        <v>40</v>
      </c>
      <c r="V3279" s="114">
        <v>485</v>
      </c>
      <c r="W3279" s="115">
        <v>0.13500000000000001</v>
      </c>
    </row>
    <row r="3280" spans="2:23" ht="38.25">
      <c r="B3280" s="95" t="s">
        <v>20807</v>
      </c>
      <c r="C3280" s="95" t="s">
        <v>20</v>
      </c>
      <c r="D3280" s="95" t="s">
        <v>20</v>
      </c>
      <c r="E3280" s="95" t="s">
        <v>17246</v>
      </c>
      <c r="F3280" s="95" t="s">
        <v>17252</v>
      </c>
      <c r="G3280" s="95" t="s">
        <v>17301</v>
      </c>
      <c r="H3280" s="14" t="s">
        <v>20886</v>
      </c>
      <c r="I3280" s="95" t="s">
        <v>10258</v>
      </c>
      <c r="J3280" s="120" t="s">
        <v>15951</v>
      </c>
      <c r="K3280" s="106" t="s">
        <v>10259</v>
      </c>
      <c r="L3280" s="95" t="s">
        <v>10258</v>
      </c>
      <c r="M3280" s="97">
        <f>IF($K$6="с учетом НДС",VLOOKUP('Прайс MILWAUKEE®'!$J3280,'Legend ACC'!$A:$H,8,0)*(1-N3280),VLOOKUP('Прайс MILWAUKEE®'!$J3280,'Legend ACC'!$A:$H,8,0)*(1-N3280)/1.2)</f>
        <v>704</v>
      </c>
      <c r="N3280" s="98">
        <f>IF(OR(E3280="Принадлежности",E3280="Ручной инструмент"),$K$5,IF($K$4=0,0,IFERROR(VLOOKUP(Q3280,LEGEND!$V$4:$W$7,2,0),$K$4)))</f>
        <v>0</v>
      </c>
      <c r="O3280" s="103" t="s">
        <v>20</v>
      </c>
      <c r="P3280" s="102" t="s">
        <v>20</v>
      </c>
      <c r="Q3280" s="102" t="s">
        <v>20</v>
      </c>
      <c r="R3280" s="116" t="s">
        <v>10260</v>
      </c>
      <c r="S3280" s="114" t="s">
        <v>964</v>
      </c>
      <c r="T3280" s="114">
        <v>10</v>
      </c>
      <c r="U3280" s="114">
        <v>40</v>
      </c>
      <c r="V3280" s="114">
        <v>485</v>
      </c>
      <c r="W3280" s="115">
        <v>0.14899999999999999</v>
      </c>
    </row>
    <row r="3281" spans="2:23" ht="38.25">
      <c r="B3281" s="95" t="s">
        <v>20807</v>
      </c>
      <c r="C3281" s="95" t="s">
        <v>20</v>
      </c>
      <c r="D3281" s="95" t="s">
        <v>20</v>
      </c>
      <c r="E3281" s="95" t="s">
        <v>17246</v>
      </c>
      <c r="F3281" s="95" t="s">
        <v>17252</v>
      </c>
      <c r="G3281" s="95" t="s">
        <v>17301</v>
      </c>
      <c r="H3281" s="14" t="s">
        <v>20886</v>
      </c>
      <c r="I3281" s="95" t="s">
        <v>10261</v>
      </c>
      <c r="J3281" s="120" t="s">
        <v>15952</v>
      </c>
      <c r="K3281" s="106" t="s">
        <v>10262</v>
      </c>
      <c r="L3281" s="95" t="s">
        <v>10261</v>
      </c>
      <c r="M3281" s="97">
        <f>IF($K$6="с учетом НДС",VLOOKUP('Прайс MILWAUKEE®'!$J3281,'Legend ACC'!$A:$H,8,0)*(1-N3281),VLOOKUP('Прайс MILWAUKEE®'!$J3281,'Legend ACC'!$A:$H,8,0)*(1-N3281)/1.2)</f>
        <v>825.00000000000011</v>
      </c>
      <c r="N3281" s="98">
        <f>IF(OR(E3281="Принадлежности",E3281="Ручной инструмент"),$K$5,IF($K$4=0,0,IFERROR(VLOOKUP(Q3281,LEGEND!$V$4:$W$7,2,0),$K$4)))</f>
        <v>0</v>
      </c>
      <c r="O3281" s="103" t="s">
        <v>20</v>
      </c>
      <c r="P3281" s="102" t="s">
        <v>20</v>
      </c>
      <c r="Q3281" s="102" t="s">
        <v>20</v>
      </c>
      <c r="R3281" s="116" t="s">
        <v>10263</v>
      </c>
      <c r="S3281" s="114" t="s">
        <v>964</v>
      </c>
      <c r="T3281" s="114">
        <v>10</v>
      </c>
      <c r="U3281" s="114">
        <v>40</v>
      </c>
      <c r="V3281" s="114">
        <v>485</v>
      </c>
      <c r="W3281" s="115">
        <v>0.154</v>
      </c>
    </row>
    <row r="3282" spans="2:23" ht="38.25">
      <c r="B3282" s="95" t="s">
        <v>20807</v>
      </c>
      <c r="C3282" s="95" t="s">
        <v>20</v>
      </c>
      <c r="D3282" s="95" t="s">
        <v>20</v>
      </c>
      <c r="E3282" s="95" t="s">
        <v>17246</v>
      </c>
      <c r="F3282" s="95" t="s">
        <v>17252</v>
      </c>
      <c r="G3282" s="95" t="s">
        <v>17301</v>
      </c>
      <c r="H3282" s="14" t="s">
        <v>20886</v>
      </c>
      <c r="I3282" s="95" t="s">
        <v>10264</v>
      </c>
      <c r="J3282" s="120" t="s">
        <v>15953</v>
      </c>
      <c r="K3282" s="106" t="s">
        <v>10265</v>
      </c>
      <c r="L3282" s="95" t="s">
        <v>10264</v>
      </c>
      <c r="M3282" s="97">
        <f>IF($K$6="с учетом НДС",VLOOKUP('Прайс MILWAUKEE®'!$J3282,'Legend ACC'!$A:$H,8,0)*(1-N3282),VLOOKUP('Прайс MILWAUKEE®'!$J3282,'Legend ACC'!$A:$H,8,0)*(1-N3282)/1.2)</f>
        <v>825.00000000000011</v>
      </c>
      <c r="N3282" s="98">
        <f>IF(OR(E3282="Принадлежности",E3282="Ручной инструмент"),$K$5,IF($K$4=0,0,IFERROR(VLOOKUP(Q3282,LEGEND!$V$4:$W$7,2,0),$K$4)))</f>
        <v>0</v>
      </c>
      <c r="O3282" s="103" t="s">
        <v>20</v>
      </c>
      <c r="P3282" s="102" t="s">
        <v>20</v>
      </c>
      <c r="Q3282" s="102" t="s">
        <v>20</v>
      </c>
      <c r="R3282" s="116" t="s">
        <v>10266</v>
      </c>
      <c r="S3282" s="114" t="s">
        <v>964</v>
      </c>
      <c r="T3282" s="114">
        <v>10</v>
      </c>
      <c r="U3282" s="114">
        <v>40</v>
      </c>
      <c r="V3282" s="114">
        <v>485</v>
      </c>
      <c r="W3282" s="115">
        <v>0.155</v>
      </c>
    </row>
    <row r="3283" spans="2:23" ht="38.25">
      <c r="B3283" s="95" t="s">
        <v>20807</v>
      </c>
      <c r="C3283" s="95" t="s">
        <v>20</v>
      </c>
      <c r="D3283" s="95" t="s">
        <v>20</v>
      </c>
      <c r="E3283" s="95" t="s">
        <v>17246</v>
      </c>
      <c r="F3283" s="95" t="s">
        <v>17252</v>
      </c>
      <c r="G3283" s="95" t="s">
        <v>17301</v>
      </c>
      <c r="H3283" s="14" t="s">
        <v>20886</v>
      </c>
      <c r="I3283" s="95" t="s">
        <v>10267</v>
      </c>
      <c r="J3283" s="120" t="s">
        <v>15954</v>
      </c>
      <c r="K3283" s="106" t="s">
        <v>10268</v>
      </c>
      <c r="L3283" s="95" t="s">
        <v>10267</v>
      </c>
      <c r="M3283" s="97">
        <f>IF($K$6="с учетом НДС",VLOOKUP('Прайс MILWAUKEE®'!$J3283,'Legend ACC'!$A:$H,8,0)*(1-N3283),VLOOKUP('Прайс MILWAUKEE®'!$J3283,'Legend ACC'!$A:$H,8,0)*(1-N3283)/1.2)</f>
        <v>869.00000000000011</v>
      </c>
      <c r="N3283" s="98">
        <f>IF(OR(E3283="Принадлежности",E3283="Ручной инструмент"),$K$5,IF($K$4=0,0,IFERROR(VLOOKUP(Q3283,LEGEND!$V$4:$W$7,2,0),$K$4)))</f>
        <v>0</v>
      </c>
      <c r="O3283" s="103" t="s">
        <v>20</v>
      </c>
      <c r="P3283" s="102" t="s">
        <v>20</v>
      </c>
      <c r="Q3283" s="102" t="s">
        <v>20</v>
      </c>
      <c r="R3283" s="116" t="s">
        <v>10269</v>
      </c>
      <c r="S3283" s="114" t="s">
        <v>964</v>
      </c>
      <c r="T3283" s="114">
        <v>10</v>
      </c>
      <c r="U3283" s="114">
        <v>40</v>
      </c>
      <c r="V3283" s="114">
        <v>485</v>
      </c>
      <c r="W3283" s="115">
        <v>0.16</v>
      </c>
    </row>
    <row r="3284" spans="2:23" ht="38.25">
      <c r="B3284" s="95" t="s">
        <v>20807</v>
      </c>
      <c r="C3284" s="95" t="s">
        <v>20</v>
      </c>
      <c r="D3284" s="95" t="s">
        <v>20</v>
      </c>
      <c r="E3284" s="95" t="s">
        <v>17246</v>
      </c>
      <c r="F3284" s="95" t="s">
        <v>17252</v>
      </c>
      <c r="G3284" s="95" t="s">
        <v>17301</v>
      </c>
      <c r="H3284" s="14" t="s">
        <v>20886</v>
      </c>
      <c r="I3284" s="95" t="s">
        <v>10270</v>
      </c>
      <c r="J3284" s="120" t="s">
        <v>15955</v>
      </c>
      <c r="K3284" s="106" t="s">
        <v>10271</v>
      </c>
      <c r="L3284" s="95" t="s">
        <v>10270</v>
      </c>
      <c r="M3284" s="97">
        <f>IF($K$6="с учетом НДС",VLOOKUP('Прайс MILWAUKEE®'!$J3284,'Legend ACC'!$A:$H,8,0)*(1-N3284),VLOOKUP('Прайс MILWAUKEE®'!$J3284,'Legend ACC'!$A:$H,8,0)*(1-N3284)/1.2)</f>
        <v>957.00000000000011</v>
      </c>
      <c r="N3284" s="98">
        <f>IF(OR(E3284="Принадлежности",E3284="Ручной инструмент"),$K$5,IF($K$4=0,0,IFERROR(VLOOKUP(Q3284,LEGEND!$V$4:$W$7,2,0),$K$4)))</f>
        <v>0</v>
      </c>
      <c r="O3284" s="103" t="s">
        <v>20</v>
      </c>
      <c r="P3284" s="102" t="s">
        <v>20</v>
      </c>
      <c r="Q3284" s="102" t="s">
        <v>20</v>
      </c>
      <c r="R3284" s="116" t="s">
        <v>10272</v>
      </c>
      <c r="S3284" s="114" t="s">
        <v>964</v>
      </c>
      <c r="T3284" s="114">
        <v>10</v>
      </c>
      <c r="U3284" s="114">
        <v>40</v>
      </c>
      <c r="V3284" s="114">
        <v>485</v>
      </c>
      <c r="W3284" s="115">
        <v>0.16300000000000001</v>
      </c>
    </row>
    <row r="3285" spans="2:23" ht="38.25">
      <c r="B3285" s="95" t="s">
        <v>20807</v>
      </c>
      <c r="C3285" s="95" t="s">
        <v>20</v>
      </c>
      <c r="D3285" s="95" t="s">
        <v>20</v>
      </c>
      <c r="E3285" s="95" t="s">
        <v>17246</v>
      </c>
      <c r="F3285" s="95" t="s">
        <v>17252</v>
      </c>
      <c r="G3285" s="95" t="s">
        <v>17301</v>
      </c>
      <c r="H3285" s="14" t="s">
        <v>20886</v>
      </c>
      <c r="I3285" s="95" t="s">
        <v>10273</v>
      </c>
      <c r="J3285" s="120" t="s">
        <v>15956</v>
      </c>
      <c r="K3285" s="106" t="s">
        <v>10274</v>
      </c>
      <c r="L3285" s="95" t="s">
        <v>10273</v>
      </c>
      <c r="M3285" s="97">
        <f>IF($K$6="с учетом НДС",VLOOKUP('Прайс MILWAUKEE®'!$J3285,'Legend ACC'!$A:$H,8,0)*(1-N3285),VLOOKUP('Прайс MILWAUKEE®'!$J3285,'Legend ACC'!$A:$H,8,0)*(1-N3285)/1.2)</f>
        <v>2068</v>
      </c>
      <c r="N3285" s="98">
        <f>IF(OR(E3285="Принадлежности",E3285="Ручной инструмент"),$K$5,IF($K$4=0,0,IFERROR(VLOOKUP(Q3285,LEGEND!$V$4:$W$7,2,0),$K$4)))</f>
        <v>0</v>
      </c>
      <c r="O3285" s="103" t="s">
        <v>20</v>
      </c>
      <c r="P3285" s="102" t="s">
        <v>20</v>
      </c>
      <c r="Q3285" s="102" t="s">
        <v>20</v>
      </c>
      <c r="R3285" s="116" t="s">
        <v>10275</v>
      </c>
      <c r="S3285" s="114" t="s">
        <v>964</v>
      </c>
      <c r="T3285" s="114">
        <v>90</v>
      </c>
      <c r="U3285" s="114">
        <v>195</v>
      </c>
      <c r="V3285" s="114">
        <v>162</v>
      </c>
      <c r="W3285" s="115">
        <v>0.56499999999999995</v>
      </c>
    </row>
    <row r="3286" spans="2:23" ht="38.25">
      <c r="B3286" s="95" t="s">
        <v>20807</v>
      </c>
      <c r="C3286" s="95" t="s">
        <v>20</v>
      </c>
      <c r="D3286" s="95" t="s">
        <v>20</v>
      </c>
      <c r="E3286" s="95" t="s">
        <v>17246</v>
      </c>
      <c r="F3286" s="95" t="s">
        <v>17252</v>
      </c>
      <c r="G3286" s="95" t="s">
        <v>17254</v>
      </c>
      <c r="H3286" s="14" t="s">
        <v>20880</v>
      </c>
      <c r="I3286" s="95" t="s">
        <v>10276</v>
      </c>
      <c r="J3286" s="120" t="s">
        <v>15957</v>
      </c>
      <c r="K3286" s="106" t="s">
        <v>10277</v>
      </c>
      <c r="L3286" s="95" t="s">
        <v>10276</v>
      </c>
      <c r="M3286" s="97">
        <f>IF($K$6="с учетом НДС",VLOOKUP('Прайс MILWAUKEE®'!$J3286,'Legend ACC'!$A:$H,8,0)*(1-N3286),VLOOKUP('Прайс MILWAUKEE®'!$J3286,'Legend ACC'!$A:$H,8,0)*(1-N3286)/1.2)</f>
        <v>1043.9000000000001</v>
      </c>
      <c r="N3286" s="98">
        <f>IF(OR(E3286="Принадлежности",E3286="Ручной инструмент"),$K$5,IF($K$4=0,0,IFERROR(VLOOKUP(Q3286,LEGEND!$V$4:$W$7,2,0),$K$4)))</f>
        <v>0</v>
      </c>
      <c r="O3286" s="103" t="s">
        <v>20</v>
      </c>
      <c r="P3286" s="102" t="s">
        <v>20</v>
      </c>
      <c r="Q3286" s="102" t="s">
        <v>20</v>
      </c>
      <c r="R3286" s="116" t="s">
        <v>10278</v>
      </c>
      <c r="S3286" s="114" t="s">
        <v>5035</v>
      </c>
      <c r="T3286" s="114">
        <v>662</v>
      </c>
      <c r="U3286" s="114">
        <v>36</v>
      </c>
      <c r="V3286" s="114">
        <v>13</v>
      </c>
      <c r="W3286" s="115">
        <v>8.2000000000000003E-2</v>
      </c>
    </row>
    <row r="3287" spans="2:23" ht="38.25">
      <c r="B3287" s="95" t="s">
        <v>20807</v>
      </c>
      <c r="C3287" s="95" t="s">
        <v>20</v>
      </c>
      <c r="D3287" s="95" t="s">
        <v>20</v>
      </c>
      <c r="E3287" s="95" t="s">
        <v>17246</v>
      </c>
      <c r="F3287" s="95" t="s">
        <v>17252</v>
      </c>
      <c r="G3287" s="95" t="s">
        <v>17254</v>
      </c>
      <c r="H3287" s="14" t="s">
        <v>20880</v>
      </c>
      <c r="I3287" s="95" t="s">
        <v>10279</v>
      </c>
      <c r="J3287" s="120" t="s">
        <v>15958</v>
      </c>
      <c r="K3287" s="106" t="s">
        <v>10280</v>
      </c>
      <c r="L3287" s="95" t="s">
        <v>10279</v>
      </c>
      <c r="M3287" s="97">
        <f>IF($K$6="с учетом НДС",VLOOKUP('Прайс MILWAUKEE®'!$J3287,'Legend ACC'!$A:$H,8,0)*(1-N3287),VLOOKUP('Прайс MILWAUKEE®'!$J3287,'Legend ACC'!$A:$H,8,0)*(1-N3287)/1.2)</f>
        <v>957.00000000000011</v>
      </c>
      <c r="N3287" s="98">
        <f>IF(OR(E3287="Принадлежности",E3287="Ручной инструмент"),$K$5,IF($K$4=0,0,IFERROR(VLOOKUP(Q3287,LEGEND!$V$4:$W$7,2,0),$K$4)))</f>
        <v>0</v>
      </c>
      <c r="O3287" s="103" t="s">
        <v>20</v>
      </c>
      <c r="P3287" s="102" t="s">
        <v>20</v>
      </c>
      <c r="Q3287" s="102" t="s">
        <v>20</v>
      </c>
      <c r="R3287" s="116" t="s">
        <v>10281</v>
      </c>
      <c r="S3287" s="114" t="s">
        <v>5035</v>
      </c>
      <c r="T3287" s="114">
        <v>662</v>
      </c>
      <c r="U3287" s="114">
        <v>36</v>
      </c>
      <c r="V3287" s="114">
        <v>13</v>
      </c>
      <c r="W3287" s="115">
        <v>0.14299999999999999</v>
      </c>
    </row>
    <row r="3288" spans="2:23" ht="38.25">
      <c r="B3288" s="95" t="s">
        <v>20807</v>
      </c>
      <c r="C3288" s="95" t="s">
        <v>20</v>
      </c>
      <c r="D3288" s="95" t="s">
        <v>20</v>
      </c>
      <c r="E3288" s="95" t="s">
        <v>17246</v>
      </c>
      <c r="F3288" s="95" t="s">
        <v>17252</v>
      </c>
      <c r="G3288" s="95" t="s">
        <v>17254</v>
      </c>
      <c r="H3288" s="14" t="s">
        <v>20880</v>
      </c>
      <c r="I3288" s="95" t="s">
        <v>10282</v>
      </c>
      <c r="J3288" s="120" t="s">
        <v>15959</v>
      </c>
      <c r="K3288" s="106" t="s">
        <v>10283</v>
      </c>
      <c r="L3288" s="95" t="s">
        <v>10282</v>
      </c>
      <c r="M3288" s="97">
        <f>IF($K$6="с учетом НДС",VLOOKUP('Прайс MILWAUKEE®'!$J3288,'Legend ACC'!$A:$H,8,0)*(1-N3288),VLOOKUP('Прайс MILWAUKEE®'!$J3288,'Legend ACC'!$A:$H,8,0)*(1-N3288)/1.2)</f>
        <v>1320</v>
      </c>
      <c r="N3288" s="98">
        <f>IF(OR(E3288="Принадлежности",E3288="Ручной инструмент"),$K$5,IF($K$4=0,0,IFERROR(VLOOKUP(Q3288,LEGEND!$V$4:$W$7,2,0),$K$4)))</f>
        <v>0</v>
      </c>
      <c r="O3288" s="103" t="s">
        <v>20</v>
      </c>
      <c r="P3288" s="102" t="s">
        <v>20</v>
      </c>
      <c r="Q3288" s="102" t="s">
        <v>20</v>
      </c>
      <c r="R3288" s="116" t="s">
        <v>10284</v>
      </c>
      <c r="S3288" s="114" t="s">
        <v>5035</v>
      </c>
      <c r="T3288" s="114">
        <v>662</v>
      </c>
      <c r="U3288" s="114">
        <v>36</v>
      </c>
      <c r="V3288" s="114">
        <v>13</v>
      </c>
      <c r="W3288" s="115">
        <v>0.22600000000000001</v>
      </c>
    </row>
    <row r="3289" spans="2:23" ht="38.25">
      <c r="B3289" s="95" t="s">
        <v>20807</v>
      </c>
      <c r="C3289" s="95" t="s">
        <v>20</v>
      </c>
      <c r="D3289" s="95" t="s">
        <v>20</v>
      </c>
      <c r="E3289" s="95" t="s">
        <v>17246</v>
      </c>
      <c r="F3289" s="95" t="s">
        <v>17252</v>
      </c>
      <c r="G3289" s="95" t="s">
        <v>17254</v>
      </c>
      <c r="H3289" s="14" t="s">
        <v>20880</v>
      </c>
      <c r="I3289" s="95" t="s">
        <v>10285</v>
      </c>
      <c r="J3289" s="120" t="s">
        <v>15960</v>
      </c>
      <c r="K3289" s="106" t="s">
        <v>10286</v>
      </c>
      <c r="L3289" s="95" t="s">
        <v>10285</v>
      </c>
      <c r="M3289" s="97">
        <f>IF($K$6="с учетом НДС",VLOOKUP('Прайс MILWAUKEE®'!$J3289,'Legend ACC'!$A:$H,8,0)*(1-N3289),VLOOKUP('Прайс MILWAUKEE®'!$J3289,'Legend ACC'!$A:$H,8,0)*(1-N3289)/1.2)</f>
        <v>1650.0000000000002</v>
      </c>
      <c r="N3289" s="98">
        <f>IF(OR(E3289="Принадлежности",E3289="Ручной инструмент"),$K$5,IF($K$4=0,0,IFERROR(VLOOKUP(Q3289,LEGEND!$V$4:$W$7,2,0),$K$4)))</f>
        <v>0</v>
      </c>
      <c r="O3289" s="103" t="s">
        <v>20</v>
      </c>
      <c r="P3289" s="102" t="s">
        <v>20</v>
      </c>
      <c r="Q3289" s="102" t="s">
        <v>20</v>
      </c>
      <c r="R3289" s="116" t="s">
        <v>10287</v>
      </c>
      <c r="S3289" s="114" t="s">
        <v>5035</v>
      </c>
      <c r="T3289" s="114">
        <v>662</v>
      </c>
      <c r="U3289" s="114">
        <v>36</v>
      </c>
      <c r="V3289" s="114">
        <v>13</v>
      </c>
      <c r="W3289" s="115">
        <v>0.26</v>
      </c>
    </row>
    <row r="3290" spans="2:23" ht="38.25">
      <c r="B3290" s="95" t="s">
        <v>20807</v>
      </c>
      <c r="C3290" s="95" t="s">
        <v>20</v>
      </c>
      <c r="D3290" s="95" t="s">
        <v>20</v>
      </c>
      <c r="E3290" s="95" t="s">
        <v>17246</v>
      </c>
      <c r="F3290" s="95" t="s">
        <v>17252</v>
      </c>
      <c r="G3290" s="95" t="s">
        <v>17254</v>
      </c>
      <c r="H3290" s="14" t="s">
        <v>20880</v>
      </c>
      <c r="I3290" s="95" t="s">
        <v>10288</v>
      </c>
      <c r="J3290" s="120" t="s">
        <v>15961</v>
      </c>
      <c r="K3290" s="106" t="s">
        <v>10289</v>
      </c>
      <c r="L3290" s="95" t="s">
        <v>10288</v>
      </c>
      <c r="M3290" s="97">
        <f>IF($K$6="с учетом НДС",VLOOKUP('Прайс MILWAUKEE®'!$J3290,'Legend ACC'!$A:$H,8,0)*(1-N3290),VLOOKUP('Прайс MILWAUKEE®'!$J3290,'Legend ACC'!$A:$H,8,0)*(1-N3290)/1.2)</f>
        <v>1001.0000000000001</v>
      </c>
      <c r="N3290" s="98">
        <f>IF(OR(E3290="Принадлежности",E3290="Ручной инструмент"),$K$5,IF($K$4=0,0,IFERROR(VLOOKUP(Q3290,LEGEND!$V$4:$W$7,2,0),$K$4)))</f>
        <v>0</v>
      </c>
      <c r="O3290" s="103" t="s">
        <v>20</v>
      </c>
      <c r="P3290" s="102" t="s">
        <v>20</v>
      </c>
      <c r="Q3290" s="102" t="s">
        <v>20</v>
      </c>
      <c r="R3290" s="116" t="s">
        <v>10290</v>
      </c>
      <c r="S3290" s="114" t="s">
        <v>5035</v>
      </c>
      <c r="T3290" s="114">
        <v>462</v>
      </c>
      <c r="U3290" s="114">
        <v>36</v>
      </c>
      <c r="V3290" s="114">
        <v>13</v>
      </c>
      <c r="W3290" s="115">
        <v>0.18</v>
      </c>
    </row>
    <row r="3291" spans="2:23" ht="38.25">
      <c r="B3291" s="95" t="s">
        <v>20807</v>
      </c>
      <c r="C3291" s="95" t="s">
        <v>20</v>
      </c>
      <c r="D3291" s="95" t="s">
        <v>20</v>
      </c>
      <c r="E3291" s="95" t="s">
        <v>17246</v>
      </c>
      <c r="F3291" s="95" t="s">
        <v>17252</v>
      </c>
      <c r="G3291" s="95" t="s">
        <v>17254</v>
      </c>
      <c r="H3291" s="14" t="s">
        <v>20880</v>
      </c>
      <c r="I3291" s="95" t="s">
        <v>10291</v>
      </c>
      <c r="J3291" s="120" t="s">
        <v>15962</v>
      </c>
      <c r="K3291" s="106" t="s">
        <v>10292</v>
      </c>
      <c r="L3291" s="95" t="s">
        <v>10291</v>
      </c>
      <c r="M3291" s="97">
        <f>IF($K$6="с учетом НДС",VLOOKUP('Прайс MILWAUKEE®'!$J3291,'Legend ACC'!$A:$H,8,0)*(1-N3291),VLOOKUP('Прайс MILWAUKEE®'!$J3291,'Legend ACC'!$A:$H,8,0)*(1-N3291)/1.2)</f>
        <v>1258.4000000000001</v>
      </c>
      <c r="N3291" s="98">
        <f>IF(OR(E3291="Принадлежности",E3291="Ручной инструмент"),$K$5,IF($K$4=0,0,IFERROR(VLOOKUP(Q3291,LEGEND!$V$4:$W$7,2,0),$K$4)))</f>
        <v>0</v>
      </c>
      <c r="O3291" s="103" t="s">
        <v>20</v>
      </c>
      <c r="P3291" s="102" t="s">
        <v>20</v>
      </c>
      <c r="Q3291" s="102" t="s">
        <v>20</v>
      </c>
      <c r="R3291" s="116" t="s">
        <v>10293</v>
      </c>
      <c r="S3291" s="114" t="s">
        <v>5035</v>
      </c>
      <c r="T3291" s="114">
        <v>662</v>
      </c>
      <c r="U3291" s="114">
        <v>36</v>
      </c>
      <c r="V3291" s="114">
        <v>14</v>
      </c>
      <c r="W3291" s="115">
        <v>0.36899999999999999</v>
      </c>
    </row>
    <row r="3292" spans="2:23" ht="38.25">
      <c r="B3292" s="95" t="s">
        <v>20807</v>
      </c>
      <c r="C3292" s="95" t="s">
        <v>20</v>
      </c>
      <c r="D3292" s="95" t="s">
        <v>20</v>
      </c>
      <c r="E3292" s="95" t="s">
        <v>17246</v>
      </c>
      <c r="F3292" s="95" t="s">
        <v>17252</v>
      </c>
      <c r="G3292" s="95" t="s">
        <v>17254</v>
      </c>
      <c r="H3292" s="14" t="s">
        <v>20880</v>
      </c>
      <c r="I3292" s="95" t="s">
        <v>10294</v>
      </c>
      <c r="J3292" s="120" t="s">
        <v>15963</v>
      </c>
      <c r="K3292" s="106" t="s">
        <v>10295</v>
      </c>
      <c r="L3292" s="95" t="s">
        <v>10294</v>
      </c>
      <c r="M3292" s="97">
        <f>IF($K$6="с учетом НДС",VLOOKUP('Прайс MILWAUKEE®'!$J3292,'Legend ACC'!$A:$H,8,0)*(1-N3292),VLOOKUP('Прайс MILWAUKEE®'!$J3292,'Legend ACC'!$A:$H,8,0)*(1-N3292)/1.2)</f>
        <v>1358.5</v>
      </c>
      <c r="N3292" s="98">
        <f>IF(OR(E3292="Принадлежности",E3292="Ручной инструмент"),$K$5,IF($K$4=0,0,IFERROR(VLOOKUP(Q3292,LEGEND!$V$4:$W$7,2,0),$K$4)))</f>
        <v>0</v>
      </c>
      <c r="O3292" s="103" t="s">
        <v>20</v>
      </c>
      <c r="P3292" s="102" t="s">
        <v>20</v>
      </c>
      <c r="Q3292" s="102" t="s">
        <v>20</v>
      </c>
      <c r="R3292" s="116" t="s">
        <v>10296</v>
      </c>
      <c r="S3292" s="114" t="s">
        <v>5035</v>
      </c>
      <c r="T3292" s="114">
        <v>662</v>
      </c>
      <c r="U3292" s="114">
        <v>36</v>
      </c>
      <c r="V3292" s="114">
        <v>16</v>
      </c>
      <c r="W3292" s="115">
        <v>0.46300000000000002</v>
      </c>
    </row>
    <row r="3293" spans="2:23" ht="38.25">
      <c r="B3293" s="95" t="s">
        <v>20807</v>
      </c>
      <c r="C3293" s="95" t="s">
        <v>20</v>
      </c>
      <c r="D3293" s="95" t="s">
        <v>20</v>
      </c>
      <c r="E3293" s="95" t="s">
        <v>17246</v>
      </c>
      <c r="F3293" s="95" t="s">
        <v>17252</v>
      </c>
      <c r="G3293" s="95" t="s">
        <v>17254</v>
      </c>
      <c r="H3293" s="14" t="s">
        <v>20880</v>
      </c>
      <c r="I3293" s="95" t="s">
        <v>10297</v>
      </c>
      <c r="J3293" s="120" t="s">
        <v>15964</v>
      </c>
      <c r="K3293" s="106" t="s">
        <v>10298</v>
      </c>
      <c r="L3293" s="95" t="s">
        <v>10297</v>
      </c>
      <c r="M3293" s="97">
        <f>IF($K$6="с учетом НДС",VLOOKUP('Прайс MILWAUKEE®'!$J3293,'Legend ACC'!$A:$H,8,0)*(1-N3293),VLOOKUP('Прайс MILWAUKEE®'!$J3293,'Legend ACC'!$A:$H,8,0)*(1-N3293)/1.2)</f>
        <v>1276</v>
      </c>
      <c r="N3293" s="98">
        <f>IF(OR(E3293="Принадлежности",E3293="Ручной инструмент"),$K$5,IF($K$4=0,0,IFERROR(VLOOKUP(Q3293,LEGEND!$V$4:$W$7,2,0),$K$4)))</f>
        <v>0</v>
      </c>
      <c r="O3293" s="103" t="s">
        <v>20</v>
      </c>
      <c r="P3293" s="102" t="s">
        <v>20</v>
      </c>
      <c r="Q3293" s="102" t="s">
        <v>20</v>
      </c>
      <c r="R3293" s="116" t="s">
        <v>10299</v>
      </c>
      <c r="S3293" s="114" t="s">
        <v>5035</v>
      </c>
      <c r="T3293" s="114">
        <v>462</v>
      </c>
      <c r="U3293" s="114">
        <v>36</v>
      </c>
      <c r="V3293" s="114">
        <v>18</v>
      </c>
      <c r="W3293" s="115">
        <v>0.436</v>
      </c>
    </row>
    <row r="3294" spans="2:23" ht="38.25">
      <c r="B3294" s="95" t="s">
        <v>20807</v>
      </c>
      <c r="C3294" s="95" t="s">
        <v>20</v>
      </c>
      <c r="D3294" s="95" t="s">
        <v>20</v>
      </c>
      <c r="E3294" s="95" t="s">
        <v>17246</v>
      </c>
      <c r="F3294" s="95" t="s">
        <v>17252</v>
      </c>
      <c r="G3294" s="95" t="s">
        <v>17254</v>
      </c>
      <c r="H3294" s="14" t="s">
        <v>20880</v>
      </c>
      <c r="I3294" s="95" t="s">
        <v>10300</v>
      </c>
      <c r="J3294" s="120" t="s">
        <v>15965</v>
      </c>
      <c r="K3294" s="106" t="s">
        <v>10301</v>
      </c>
      <c r="L3294" s="95" t="s">
        <v>10300</v>
      </c>
      <c r="M3294" s="97">
        <f>IF($K$6="с учетом НДС",VLOOKUP('Прайс MILWAUKEE®'!$J3294,'Legend ACC'!$A:$H,8,0)*(1-N3294),VLOOKUP('Прайс MILWAUKEE®'!$J3294,'Legend ACC'!$A:$H,8,0)*(1-N3294)/1.2)</f>
        <v>1925.0000000000002</v>
      </c>
      <c r="N3294" s="98">
        <f>IF(OR(E3294="Принадлежности",E3294="Ручной инструмент"),$K$5,IF($K$4=0,0,IFERROR(VLOOKUP(Q3294,LEGEND!$V$4:$W$7,2,0),$K$4)))</f>
        <v>0</v>
      </c>
      <c r="O3294" s="103" t="s">
        <v>20</v>
      </c>
      <c r="P3294" s="102" t="s">
        <v>20</v>
      </c>
      <c r="Q3294" s="102" t="s">
        <v>20</v>
      </c>
      <c r="R3294" s="116" t="s">
        <v>10302</v>
      </c>
      <c r="S3294" s="114" t="s">
        <v>5035</v>
      </c>
      <c r="T3294" s="114">
        <v>662</v>
      </c>
      <c r="U3294" s="114">
        <v>36</v>
      </c>
      <c r="V3294" s="114">
        <v>20</v>
      </c>
      <c r="W3294" s="115">
        <v>0.73</v>
      </c>
    </row>
    <row r="3295" spans="2:23" ht="38.25">
      <c r="B3295" s="95" t="s">
        <v>20807</v>
      </c>
      <c r="C3295" s="95" t="s">
        <v>20</v>
      </c>
      <c r="D3295" s="95" t="s">
        <v>20</v>
      </c>
      <c r="E3295" s="95" t="s">
        <v>17246</v>
      </c>
      <c r="F3295" s="95" t="s">
        <v>17252</v>
      </c>
      <c r="G3295" s="95" t="s">
        <v>17258</v>
      </c>
      <c r="H3295" s="14" t="s">
        <v>20887</v>
      </c>
      <c r="I3295" s="95" t="s">
        <v>10304</v>
      </c>
      <c r="J3295" s="120" t="s">
        <v>15966</v>
      </c>
      <c r="K3295" s="106" t="s">
        <v>10305</v>
      </c>
      <c r="L3295" s="95" t="s">
        <v>10304</v>
      </c>
      <c r="M3295" s="97">
        <f>IF($K$6="с учетом НДС",VLOOKUP('Прайс MILWAUKEE®'!$J3295,'Legend ACC'!$A:$H,8,0)*(1-N3295),VLOOKUP('Прайс MILWAUKEE®'!$J3295,'Legend ACC'!$A:$H,8,0)*(1-N3295)/1.2)</f>
        <v>2335.3000000000002</v>
      </c>
      <c r="N3295" s="98">
        <f>IF(OR(E3295="Принадлежности",E3295="Ручной инструмент"),$K$5,IF($K$4=0,0,IFERROR(VLOOKUP(Q3295,LEGEND!$V$4:$W$7,2,0),$K$4)))</f>
        <v>0</v>
      </c>
      <c r="O3295" s="103" t="s">
        <v>20</v>
      </c>
      <c r="P3295" s="102" t="s">
        <v>20</v>
      </c>
      <c r="Q3295" s="102" t="s">
        <v>20</v>
      </c>
      <c r="R3295" s="116" t="s">
        <v>10306</v>
      </c>
      <c r="S3295" s="114" t="s">
        <v>5035</v>
      </c>
      <c r="T3295" s="114">
        <v>32</v>
      </c>
      <c r="U3295" s="114">
        <v>32</v>
      </c>
      <c r="V3295" s="114">
        <v>188</v>
      </c>
      <c r="W3295" s="115">
        <v>0.4</v>
      </c>
    </row>
    <row r="3296" spans="2:23" ht="38.25">
      <c r="B3296" s="95" t="s">
        <v>20807</v>
      </c>
      <c r="C3296" s="95" t="s">
        <v>20</v>
      </c>
      <c r="D3296" s="95" t="s">
        <v>20</v>
      </c>
      <c r="E3296" s="95" t="s">
        <v>17246</v>
      </c>
      <c r="F3296" s="95" t="s">
        <v>17252</v>
      </c>
      <c r="G3296" s="95" t="s">
        <v>17258</v>
      </c>
      <c r="H3296" s="14" t="s">
        <v>20887</v>
      </c>
      <c r="I3296" s="95" t="s">
        <v>10307</v>
      </c>
      <c r="J3296" s="120" t="s">
        <v>15967</v>
      </c>
      <c r="K3296" s="106" t="s">
        <v>10308</v>
      </c>
      <c r="L3296" s="95" t="s">
        <v>10307</v>
      </c>
      <c r="M3296" s="97">
        <f>IF($K$6="с учетом НДС",VLOOKUP('Прайс MILWAUKEE®'!$J3296,'Legend ACC'!$A:$H,8,0)*(1-N3296),VLOOKUP('Прайс MILWAUKEE®'!$J3296,'Legend ACC'!$A:$H,8,0)*(1-N3296)/1.2)</f>
        <v>2502.5000000000005</v>
      </c>
      <c r="N3296" s="98">
        <f>IF(OR(E3296="Принадлежности",E3296="Ручной инструмент"),$K$5,IF($K$4=0,0,IFERROR(VLOOKUP(Q3296,LEGEND!$V$4:$W$7,2,0),$K$4)))</f>
        <v>0</v>
      </c>
      <c r="O3296" s="103" t="s">
        <v>20</v>
      </c>
      <c r="P3296" s="102" t="s">
        <v>20</v>
      </c>
      <c r="Q3296" s="102" t="s">
        <v>20</v>
      </c>
      <c r="R3296" s="116" t="s">
        <v>10309</v>
      </c>
      <c r="S3296" s="114" t="s">
        <v>5035</v>
      </c>
      <c r="T3296" s="114">
        <v>32</v>
      </c>
      <c r="U3296" s="114">
        <v>32</v>
      </c>
      <c r="V3296" s="114">
        <v>148</v>
      </c>
      <c r="W3296" s="115">
        <v>0.39</v>
      </c>
    </row>
    <row r="3297" spans="2:23" ht="38.25">
      <c r="B3297" s="95" t="s">
        <v>20807</v>
      </c>
      <c r="C3297" s="95" t="s">
        <v>20</v>
      </c>
      <c r="D3297" s="95" t="s">
        <v>20</v>
      </c>
      <c r="E3297" s="95" t="s">
        <v>17246</v>
      </c>
      <c r="F3297" s="95" t="s">
        <v>17252</v>
      </c>
      <c r="G3297" s="95" t="s">
        <v>17258</v>
      </c>
      <c r="H3297" s="14" t="s">
        <v>20887</v>
      </c>
      <c r="I3297" s="95" t="s">
        <v>10310</v>
      </c>
      <c r="J3297" s="120" t="s">
        <v>15968</v>
      </c>
      <c r="K3297" s="106" t="s">
        <v>10311</v>
      </c>
      <c r="L3297" s="95" t="s">
        <v>10310</v>
      </c>
      <c r="M3297" s="97">
        <f>IF($K$6="с учетом НДС",VLOOKUP('Прайс MILWAUKEE®'!$J3297,'Legend ACC'!$A:$H,8,0)*(1-N3297),VLOOKUP('Прайс MILWAUKEE®'!$J3297,'Legend ACC'!$A:$H,8,0)*(1-N3297)/1.2)</f>
        <v>2483.25</v>
      </c>
      <c r="N3297" s="98">
        <f>IF(OR(E3297="Принадлежности",E3297="Ручной инструмент"),$K$5,IF($K$4=0,0,IFERROR(VLOOKUP(Q3297,LEGEND!$V$4:$W$7,2,0),$K$4)))</f>
        <v>0</v>
      </c>
      <c r="O3297" s="103" t="s">
        <v>20</v>
      </c>
      <c r="P3297" s="102" t="s">
        <v>20</v>
      </c>
      <c r="Q3297" s="102" t="s">
        <v>20</v>
      </c>
      <c r="R3297" s="116" t="s">
        <v>10312</v>
      </c>
      <c r="S3297" s="114" t="s">
        <v>5035</v>
      </c>
      <c r="T3297" s="114">
        <v>150</v>
      </c>
      <c r="U3297" s="114">
        <v>30</v>
      </c>
      <c r="V3297" s="114">
        <v>40</v>
      </c>
      <c r="W3297" s="115">
        <v>0.51</v>
      </c>
    </row>
    <row r="3298" spans="2:23" ht="38.25">
      <c r="B3298" s="95" t="s">
        <v>20807</v>
      </c>
      <c r="C3298" s="95" t="s">
        <v>20</v>
      </c>
      <c r="D3298" s="95" t="s">
        <v>20</v>
      </c>
      <c r="E3298" s="95" t="s">
        <v>17246</v>
      </c>
      <c r="F3298" s="95" t="s">
        <v>17268</v>
      </c>
      <c r="G3298" s="95" t="s">
        <v>17278</v>
      </c>
      <c r="H3298" s="14" t="s">
        <v>20842</v>
      </c>
      <c r="I3298" s="95" t="s">
        <v>10313</v>
      </c>
      <c r="J3298" s="120" t="s">
        <v>15969</v>
      </c>
      <c r="K3298" s="106" t="s">
        <v>10314</v>
      </c>
      <c r="L3298" s="95" t="s">
        <v>10313</v>
      </c>
      <c r="M3298" s="97">
        <f>IF($K$6="с учетом НДС",VLOOKUP('Прайс MILWAUKEE®'!$J3298,'Legend ACC'!$A:$H,8,0)*(1-N3298),VLOOKUP('Прайс MILWAUKEE®'!$J3298,'Legend ACC'!$A:$H,8,0)*(1-N3298)/1.2)</f>
        <v>561</v>
      </c>
      <c r="N3298" s="98">
        <f>IF(OR(E3298="Принадлежности",E3298="Ручной инструмент"),$K$5,IF($K$4=0,0,IFERROR(VLOOKUP(Q3298,LEGEND!$V$4:$W$7,2,0),$K$4)))</f>
        <v>0</v>
      </c>
      <c r="O3298" s="103" t="s">
        <v>20</v>
      </c>
      <c r="P3298" s="102" t="s">
        <v>20</v>
      </c>
      <c r="Q3298" s="102" t="s">
        <v>20</v>
      </c>
      <c r="R3298" s="116" t="s">
        <v>10315</v>
      </c>
      <c r="S3298" s="114" t="s">
        <v>10316</v>
      </c>
      <c r="T3298" s="114">
        <v>37</v>
      </c>
      <c r="U3298" s="114">
        <v>150</v>
      </c>
      <c r="V3298" s="114">
        <v>20</v>
      </c>
      <c r="W3298" s="115">
        <v>3.4000000000000002E-2</v>
      </c>
    </row>
    <row r="3299" spans="2:23" ht="38.25">
      <c r="B3299" s="95" t="s">
        <v>20807</v>
      </c>
      <c r="C3299" s="95" t="s">
        <v>20</v>
      </c>
      <c r="D3299" s="95" t="s">
        <v>20</v>
      </c>
      <c r="E3299" s="95" t="s">
        <v>17246</v>
      </c>
      <c r="F3299" s="95" t="s">
        <v>17268</v>
      </c>
      <c r="G3299" s="95" t="s">
        <v>17278</v>
      </c>
      <c r="H3299" s="14" t="s">
        <v>20842</v>
      </c>
      <c r="I3299" s="95" t="s">
        <v>10317</v>
      </c>
      <c r="J3299" s="120" t="s">
        <v>15970</v>
      </c>
      <c r="K3299" s="106" t="s">
        <v>10318</v>
      </c>
      <c r="L3299" s="95" t="s">
        <v>10317</v>
      </c>
      <c r="M3299" s="97">
        <f>IF($K$6="с учетом НДС",VLOOKUP('Прайс MILWAUKEE®'!$J3299,'Legend ACC'!$A:$H,8,0)*(1-N3299),VLOOKUP('Прайс MILWAUKEE®'!$J3299,'Legend ACC'!$A:$H,8,0)*(1-N3299)/1.2)</f>
        <v>561</v>
      </c>
      <c r="N3299" s="98">
        <f>IF(OR(E3299="Принадлежности",E3299="Ручной инструмент"),$K$5,IF($K$4=0,0,IFERROR(VLOOKUP(Q3299,LEGEND!$V$4:$W$7,2,0),$K$4)))</f>
        <v>0</v>
      </c>
      <c r="O3299" s="103" t="s">
        <v>20</v>
      </c>
      <c r="P3299" s="102" t="s">
        <v>20</v>
      </c>
      <c r="Q3299" s="102" t="s">
        <v>20</v>
      </c>
      <c r="R3299" s="116" t="s">
        <v>10319</v>
      </c>
      <c r="S3299" s="114" t="s">
        <v>10316</v>
      </c>
      <c r="T3299" s="114">
        <v>37</v>
      </c>
      <c r="U3299" s="114">
        <v>150</v>
      </c>
      <c r="V3299" s="114">
        <v>20</v>
      </c>
      <c r="W3299" s="115">
        <v>3.6999999999999998E-2</v>
      </c>
    </row>
    <row r="3300" spans="2:23" ht="51">
      <c r="B3300" s="95" t="s">
        <v>20807</v>
      </c>
      <c r="C3300" s="95" t="s">
        <v>20</v>
      </c>
      <c r="D3300" s="95" t="s">
        <v>20</v>
      </c>
      <c r="E3300" s="95" t="s">
        <v>17246</v>
      </c>
      <c r="F3300" s="95" t="s">
        <v>17268</v>
      </c>
      <c r="G3300" s="95" t="s">
        <v>17278</v>
      </c>
      <c r="H3300" s="14" t="s">
        <v>20842</v>
      </c>
      <c r="I3300" s="95" t="s">
        <v>10320</v>
      </c>
      <c r="J3300" s="120" t="s">
        <v>15971</v>
      </c>
      <c r="K3300" s="106" t="s">
        <v>10321</v>
      </c>
      <c r="L3300" s="95" t="s">
        <v>10320</v>
      </c>
      <c r="M3300" s="97">
        <f>IF($K$6="с учетом НДС",VLOOKUP('Прайс MILWAUKEE®'!$J3300,'Legend ACC'!$A:$H,8,0)*(1-N3300),VLOOKUP('Прайс MILWAUKEE®'!$J3300,'Legend ACC'!$A:$H,8,0)*(1-N3300)/1.2)</f>
        <v>561</v>
      </c>
      <c r="N3300" s="98">
        <f>IF(OR(E3300="Принадлежности",E3300="Ручной инструмент"),$K$5,IF($K$4=0,0,IFERROR(VLOOKUP(Q3300,LEGEND!$V$4:$W$7,2,0),$K$4)))</f>
        <v>0</v>
      </c>
      <c r="O3300" s="103" t="s">
        <v>20</v>
      </c>
      <c r="P3300" s="102" t="s">
        <v>20</v>
      </c>
      <c r="Q3300" s="102" t="s">
        <v>20</v>
      </c>
      <c r="R3300" s="116" t="s">
        <v>10322</v>
      </c>
      <c r="S3300" s="114" t="s">
        <v>10316</v>
      </c>
      <c r="T3300" s="114">
        <v>37</v>
      </c>
      <c r="U3300" s="114">
        <v>150</v>
      </c>
      <c r="V3300" s="114">
        <v>20</v>
      </c>
      <c r="W3300" s="115">
        <v>3.5999999999999997E-2</v>
      </c>
    </row>
    <row r="3301" spans="2:23" ht="38.25">
      <c r="B3301" s="95" t="s">
        <v>20807</v>
      </c>
      <c r="C3301" s="95" t="s">
        <v>20</v>
      </c>
      <c r="D3301" s="95" t="s">
        <v>20</v>
      </c>
      <c r="E3301" s="95" t="s">
        <v>17246</v>
      </c>
      <c r="F3301" s="95" t="s">
        <v>17268</v>
      </c>
      <c r="G3301" s="95" t="s">
        <v>17278</v>
      </c>
      <c r="H3301" s="14" t="s">
        <v>20842</v>
      </c>
      <c r="I3301" s="95" t="s">
        <v>10323</v>
      </c>
      <c r="J3301" s="120" t="s">
        <v>15972</v>
      </c>
      <c r="K3301" s="106" t="s">
        <v>10324</v>
      </c>
      <c r="L3301" s="95" t="s">
        <v>10323</v>
      </c>
      <c r="M3301" s="97">
        <f>IF($K$6="с учетом НДС",VLOOKUP('Прайс MILWAUKEE®'!$J3301,'Legend ACC'!$A:$H,8,0)*(1-N3301),VLOOKUP('Прайс MILWAUKEE®'!$J3301,'Legend ACC'!$A:$H,8,0)*(1-N3301)/1.2)</f>
        <v>605</v>
      </c>
      <c r="N3301" s="98">
        <f>IF(OR(E3301="Принадлежности",E3301="Ручной инструмент"),$K$5,IF($K$4=0,0,IFERROR(VLOOKUP(Q3301,LEGEND!$V$4:$W$7,2,0),$K$4)))</f>
        <v>0</v>
      </c>
      <c r="O3301" s="103" t="s">
        <v>20</v>
      </c>
      <c r="P3301" s="102" t="s">
        <v>20</v>
      </c>
      <c r="Q3301" s="102" t="s">
        <v>20</v>
      </c>
      <c r="R3301" s="116" t="s">
        <v>10325</v>
      </c>
      <c r="S3301" s="114" t="s">
        <v>10316</v>
      </c>
      <c r="T3301" s="114">
        <v>42</v>
      </c>
      <c r="U3301" s="114">
        <v>37</v>
      </c>
      <c r="V3301" s="114">
        <v>148</v>
      </c>
      <c r="W3301" s="115">
        <v>3.7999999999999999E-2</v>
      </c>
    </row>
    <row r="3302" spans="2:23" ht="51">
      <c r="B3302" s="95" t="s">
        <v>20807</v>
      </c>
      <c r="C3302" s="95" t="s">
        <v>20</v>
      </c>
      <c r="D3302" s="95" t="s">
        <v>20</v>
      </c>
      <c r="E3302" s="95" t="s">
        <v>17246</v>
      </c>
      <c r="F3302" s="95" t="s">
        <v>17268</v>
      </c>
      <c r="G3302" s="95" t="s">
        <v>17278</v>
      </c>
      <c r="H3302" s="14" t="s">
        <v>20842</v>
      </c>
      <c r="I3302" s="95" t="s">
        <v>10326</v>
      </c>
      <c r="J3302" s="120" t="s">
        <v>15973</v>
      </c>
      <c r="K3302" s="106" t="s">
        <v>10327</v>
      </c>
      <c r="L3302" s="95" t="s">
        <v>10326</v>
      </c>
      <c r="M3302" s="97">
        <f>IF($K$6="с учетом НДС",VLOOKUP('Прайс MILWAUKEE®'!$J3302,'Legend ACC'!$A:$H,8,0)*(1-N3302),VLOOKUP('Прайс MILWAUKEE®'!$J3302,'Legend ACC'!$A:$H,8,0)*(1-N3302)/1.2)</f>
        <v>605</v>
      </c>
      <c r="N3302" s="98">
        <f>IF(OR(E3302="Принадлежности",E3302="Ручной инструмент"),$K$5,IF($K$4=0,0,IFERROR(VLOOKUP(Q3302,LEGEND!$V$4:$W$7,2,0),$K$4)))</f>
        <v>0</v>
      </c>
      <c r="O3302" s="103" t="s">
        <v>20</v>
      </c>
      <c r="P3302" s="102" t="s">
        <v>20</v>
      </c>
      <c r="Q3302" s="102" t="s">
        <v>20</v>
      </c>
      <c r="R3302" s="116" t="s">
        <v>10328</v>
      </c>
      <c r="S3302" s="114" t="s">
        <v>10316</v>
      </c>
      <c r="T3302" s="114">
        <v>37</v>
      </c>
      <c r="U3302" s="114">
        <v>150</v>
      </c>
      <c r="V3302" s="114">
        <v>20</v>
      </c>
      <c r="W3302" s="115">
        <v>0.04</v>
      </c>
    </row>
    <row r="3303" spans="2:23" ht="38.25">
      <c r="B3303" s="95" t="s">
        <v>20807</v>
      </c>
      <c r="C3303" s="95" t="s">
        <v>20</v>
      </c>
      <c r="D3303" s="95" t="s">
        <v>20</v>
      </c>
      <c r="E3303" s="95" t="s">
        <v>17246</v>
      </c>
      <c r="F3303" s="95" t="s">
        <v>17268</v>
      </c>
      <c r="G3303" s="95" t="s">
        <v>17278</v>
      </c>
      <c r="H3303" s="14" t="s">
        <v>20842</v>
      </c>
      <c r="I3303" s="95" t="s">
        <v>10329</v>
      </c>
      <c r="J3303" s="120" t="s">
        <v>15974</v>
      </c>
      <c r="K3303" s="106" t="s">
        <v>10330</v>
      </c>
      <c r="L3303" s="95" t="s">
        <v>10329</v>
      </c>
      <c r="M3303" s="97">
        <f>IF($K$6="с учетом НДС",VLOOKUP('Прайс MILWAUKEE®'!$J3303,'Legend ACC'!$A:$H,8,0)*(1-N3303),VLOOKUP('Прайс MILWAUKEE®'!$J3303,'Legend ACC'!$A:$H,8,0)*(1-N3303)/1.2)</f>
        <v>605</v>
      </c>
      <c r="N3303" s="98">
        <f>IF(OR(E3303="Принадлежности",E3303="Ручной инструмент"),$K$5,IF($K$4=0,0,IFERROR(VLOOKUP(Q3303,LEGEND!$V$4:$W$7,2,0),$K$4)))</f>
        <v>0</v>
      </c>
      <c r="O3303" s="103" t="s">
        <v>20</v>
      </c>
      <c r="P3303" s="102" t="s">
        <v>20</v>
      </c>
      <c r="Q3303" s="102" t="s">
        <v>20</v>
      </c>
      <c r="R3303" s="116" t="s">
        <v>10331</v>
      </c>
      <c r="S3303" s="114" t="s">
        <v>10316</v>
      </c>
      <c r="T3303" s="114">
        <v>42</v>
      </c>
      <c r="U3303" s="114">
        <v>37</v>
      </c>
      <c r="V3303" s="114">
        <v>148</v>
      </c>
      <c r="W3303" s="115">
        <v>0.04</v>
      </c>
    </row>
    <row r="3304" spans="2:23" ht="51">
      <c r="B3304" s="95" t="s">
        <v>20807</v>
      </c>
      <c r="C3304" s="95" t="s">
        <v>20</v>
      </c>
      <c r="D3304" s="95" t="s">
        <v>20</v>
      </c>
      <c r="E3304" s="95" t="s">
        <v>17246</v>
      </c>
      <c r="F3304" s="95" t="s">
        <v>17268</v>
      </c>
      <c r="G3304" s="95" t="s">
        <v>17278</v>
      </c>
      <c r="H3304" s="14" t="s">
        <v>20842</v>
      </c>
      <c r="I3304" s="95" t="s">
        <v>10332</v>
      </c>
      <c r="J3304" s="120" t="s">
        <v>15975</v>
      </c>
      <c r="K3304" s="106" t="s">
        <v>10333</v>
      </c>
      <c r="L3304" s="95" t="s">
        <v>10332</v>
      </c>
      <c r="M3304" s="97">
        <f>IF($K$6="с учетом НДС",VLOOKUP('Прайс MILWAUKEE®'!$J3304,'Legend ACC'!$A:$H,8,0)*(1-N3304),VLOOKUP('Прайс MILWAUKEE®'!$J3304,'Legend ACC'!$A:$H,8,0)*(1-N3304)/1.2)</f>
        <v>605</v>
      </c>
      <c r="N3304" s="98">
        <f>IF(OR(E3304="Принадлежности",E3304="Ручной инструмент"),$K$5,IF($K$4=0,0,IFERROR(VLOOKUP(Q3304,LEGEND!$V$4:$W$7,2,0),$K$4)))</f>
        <v>0</v>
      </c>
      <c r="O3304" s="103" t="s">
        <v>20</v>
      </c>
      <c r="P3304" s="102" t="s">
        <v>20</v>
      </c>
      <c r="Q3304" s="102" t="s">
        <v>20</v>
      </c>
      <c r="R3304" s="116" t="s">
        <v>10334</v>
      </c>
      <c r="S3304" s="114" t="s">
        <v>10316</v>
      </c>
      <c r="T3304" s="114">
        <v>36</v>
      </c>
      <c r="U3304" s="114">
        <v>145</v>
      </c>
      <c r="V3304" s="114">
        <v>25</v>
      </c>
      <c r="W3304" s="115">
        <v>4.3999999999999997E-2</v>
      </c>
    </row>
    <row r="3305" spans="2:23" ht="38.25">
      <c r="B3305" s="95" t="s">
        <v>20807</v>
      </c>
      <c r="C3305" s="95" t="s">
        <v>20</v>
      </c>
      <c r="D3305" s="95" t="s">
        <v>20</v>
      </c>
      <c r="E3305" s="95" t="s">
        <v>17246</v>
      </c>
      <c r="F3305" s="95" t="s">
        <v>17268</v>
      </c>
      <c r="G3305" s="95" t="s">
        <v>17278</v>
      </c>
      <c r="H3305" s="14" t="s">
        <v>20842</v>
      </c>
      <c r="I3305" s="95" t="s">
        <v>10335</v>
      </c>
      <c r="J3305" s="120" t="s">
        <v>15976</v>
      </c>
      <c r="K3305" s="106" t="s">
        <v>10336</v>
      </c>
      <c r="L3305" s="95" t="s">
        <v>10335</v>
      </c>
      <c r="M3305" s="97">
        <f>IF($K$6="с учетом НДС",VLOOKUP('Прайс MILWAUKEE®'!$J3305,'Legend ACC'!$A:$H,8,0)*(1-N3305),VLOOKUP('Прайс MILWAUKEE®'!$J3305,'Legend ACC'!$A:$H,8,0)*(1-N3305)/1.2)</f>
        <v>605</v>
      </c>
      <c r="N3305" s="98">
        <f>IF(OR(E3305="Принадлежности",E3305="Ручной инструмент"),$K$5,IF($K$4=0,0,IFERROR(VLOOKUP(Q3305,LEGEND!$V$4:$W$7,2,0),$K$4)))</f>
        <v>0</v>
      </c>
      <c r="O3305" s="103" t="s">
        <v>20</v>
      </c>
      <c r="P3305" s="102" t="s">
        <v>20</v>
      </c>
      <c r="Q3305" s="102" t="s">
        <v>20</v>
      </c>
      <c r="R3305" s="116" t="s">
        <v>10337</v>
      </c>
      <c r="S3305" s="114" t="s">
        <v>10316</v>
      </c>
      <c r="T3305" s="114">
        <v>42</v>
      </c>
      <c r="U3305" s="114">
        <v>37</v>
      </c>
      <c r="V3305" s="114">
        <v>148</v>
      </c>
      <c r="W3305" s="115">
        <v>4.3999999999999997E-2</v>
      </c>
    </row>
    <row r="3306" spans="2:23" ht="38.25">
      <c r="B3306" s="95" t="s">
        <v>20807</v>
      </c>
      <c r="C3306" s="95" t="s">
        <v>20</v>
      </c>
      <c r="D3306" s="95" t="s">
        <v>20</v>
      </c>
      <c r="E3306" s="95" t="s">
        <v>17246</v>
      </c>
      <c r="F3306" s="95" t="s">
        <v>17268</v>
      </c>
      <c r="G3306" s="95" t="s">
        <v>17278</v>
      </c>
      <c r="H3306" s="14" t="s">
        <v>20842</v>
      </c>
      <c r="I3306" s="95" t="s">
        <v>10338</v>
      </c>
      <c r="J3306" s="120" t="s">
        <v>15977</v>
      </c>
      <c r="K3306" s="106" t="s">
        <v>10339</v>
      </c>
      <c r="L3306" s="95" t="s">
        <v>10338</v>
      </c>
      <c r="M3306" s="97">
        <f>IF($K$6="с учетом НДС",VLOOKUP('Прайс MILWAUKEE®'!$J3306,'Legend ACC'!$A:$H,8,0)*(1-N3306),VLOOKUP('Прайс MILWAUKEE®'!$J3306,'Legend ACC'!$A:$H,8,0)*(1-N3306)/1.2)</f>
        <v>726.00000000000011</v>
      </c>
      <c r="N3306" s="98">
        <f>IF(OR(E3306="Принадлежности",E3306="Ручной инструмент"),$K$5,IF($K$4=0,0,IFERROR(VLOOKUP(Q3306,LEGEND!$V$4:$W$7,2,0),$K$4)))</f>
        <v>0</v>
      </c>
      <c r="O3306" s="103" t="s">
        <v>20</v>
      </c>
      <c r="P3306" s="102" t="s">
        <v>20</v>
      </c>
      <c r="Q3306" s="102" t="s">
        <v>20</v>
      </c>
      <c r="R3306" s="116" t="s">
        <v>10340</v>
      </c>
      <c r="S3306" s="114" t="s">
        <v>10316</v>
      </c>
      <c r="T3306" s="114">
        <v>36</v>
      </c>
      <c r="U3306" s="114">
        <v>145</v>
      </c>
      <c r="V3306" s="114">
        <v>25</v>
      </c>
      <c r="W3306" s="115">
        <v>5.7000000000000002E-2</v>
      </c>
    </row>
    <row r="3307" spans="2:23" ht="38.25">
      <c r="B3307" s="95" t="s">
        <v>20807</v>
      </c>
      <c r="C3307" s="95" t="s">
        <v>20</v>
      </c>
      <c r="D3307" s="95" t="s">
        <v>20</v>
      </c>
      <c r="E3307" s="95" t="s">
        <v>17246</v>
      </c>
      <c r="F3307" s="95" t="s">
        <v>17268</v>
      </c>
      <c r="G3307" s="95" t="s">
        <v>17278</v>
      </c>
      <c r="H3307" s="14" t="s">
        <v>20842</v>
      </c>
      <c r="I3307" s="95" t="s">
        <v>10341</v>
      </c>
      <c r="J3307" s="120" t="s">
        <v>15978</v>
      </c>
      <c r="K3307" s="106" t="s">
        <v>10342</v>
      </c>
      <c r="L3307" s="95" t="s">
        <v>10341</v>
      </c>
      <c r="M3307" s="97">
        <f>IF($K$6="с учетом НДС",VLOOKUP('Прайс MILWAUKEE®'!$J3307,'Legend ACC'!$A:$H,8,0)*(1-N3307),VLOOKUP('Прайс MILWAUKEE®'!$J3307,'Legend ACC'!$A:$H,8,0)*(1-N3307)/1.2)</f>
        <v>759.00000000000011</v>
      </c>
      <c r="N3307" s="98">
        <f>IF(OR(E3307="Принадлежности",E3307="Ручной инструмент"),$K$5,IF($K$4=0,0,IFERROR(VLOOKUP(Q3307,LEGEND!$V$4:$W$7,2,0),$K$4)))</f>
        <v>0</v>
      </c>
      <c r="O3307" s="103" t="s">
        <v>20</v>
      </c>
      <c r="P3307" s="102" t="s">
        <v>20</v>
      </c>
      <c r="Q3307" s="102" t="s">
        <v>20</v>
      </c>
      <c r="R3307" s="116" t="s">
        <v>10343</v>
      </c>
      <c r="S3307" s="114" t="s">
        <v>10316</v>
      </c>
      <c r="T3307" s="114">
        <v>141</v>
      </c>
      <c r="U3307" s="114">
        <v>36</v>
      </c>
      <c r="V3307" s="114">
        <v>25</v>
      </c>
      <c r="W3307" s="115">
        <v>0.06</v>
      </c>
    </row>
    <row r="3308" spans="2:23" ht="38.25">
      <c r="B3308" s="95" t="s">
        <v>20807</v>
      </c>
      <c r="C3308" s="95" t="s">
        <v>20</v>
      </c>
      <c r="D3308" s="95" t="s">
        <v>20</v>
      </c>
      <c r="E3308" s="95" t="s">
        <v>17246</v>
      </c>
      <c r="F3308" s="95" t="s">
        <v>17268</v>
      </c>
      <c r="G3308" s="95" t="s">
        <v>17278</v>
      </c>
      <c r="H3308" s="14" t="s">
        <v>20842</v>
      </c>
      <c r="I3308" s="95" t="s">
        <v>10344</v>
      </c>
      <c r="J3308" s="120" t="s">
        <v>15979</v>
      </c>
      <c r="K3308" s="106" t="s">
        <v>10345</v>
      </c>
      <c r="L3308" s="95" t="s">
        <v>10344</v>
      </c>
      <c r="M3308" s="97">
        <f>IF($K$6="с учетом НДС",VLOOKUP('Прайс MILWAUKEE®'!$J3308,'Legend ACC'!$A:$H,8,0)*(1-N3308),VLOOKUP('Прайс MILWAUKEE®'!$J3308,'Legend ACC'!$A:$H,8,0)*(1-N3308)/1.2)</f>
        <v>1012.0000000000001</v>
      </c>
      <c r="N3308" s="98">
        <f>IF(OR(E3308="Принадлежности",E3308="Ручной инструмент"),$K$5,IF($K$4=0,0,IFERROR(VLOOKUP(Q3308,LEGEND!$V$4:$W$7,2,0),$K$4)))</f>
        <v>0</v>
      </c>
      <c r="O3308" s="103" t="s">
        <v>20</v>
      </c>
      <c r="P3308" s="102" t="s">
        <v>20</v>
      </c>
      <c r="Q3308" s="102" t="s">
        <v>20</v>
      </c>
      <c r="R3308" s="116" t="s">
        <v>10346</v>
      </c>
      <c r="S3308" s="114" t="s">
        <v>10316</v>
      </c>
      <c r="T3308" s="114">
        <v>40</v>
      </c>
      <c r="U3308" s="114">
        <v>150</v>
      </c>
      <c r="V3308" s="114">
        <v>40</v>
      </c>
      <c r="W3308" s="115">
        <v>0.09</v>
      </c>
    </row>
    <row r="3309" spans="2:23" ht="38.25">
      <c r="B3309" s="95" t="s">
        <v>4746</v>
      </c>
      <c r="C3309" s="95" t="s">
        <v>20</v>
      </c>
      <c r="D3309" s="95" t="s">
        <v>20</v>
      </c>
      <c r="E3309" s="95" t="s">
        <v>4746</v>
      </c>
      <c r="F3309" s="95" t="s">
        <v>17317</v>
      </c>
      <c r="G3309" s="95" t="s">
        <v>17318</v>
      </c>
      <c r="H3309" s="14" t="s">
        <v>20888</v>
      </c>
      <c r="I3309" s="95" t="s">
        <v>10348</v>
      </c>
      <c r="J3309" s="120" t="s">
        <v>15980</v>
      </c>
      <c r="K3309" s="106" t="s">
        <v>10349</v>
      </c>
      <c r="L3309" s="95" t="s">
        <v>10348</v>
      </c>
      <c r="M3309" s="97">
        <f>IF($K$6="с учетом НДС",VLOOKUP('Прайс MILWAUKEE®'!$J3309,'Legend ACC'!$A:$H,8,0)*(1-N3309),VLOOKUP('Прайс MILWAUKEE®'!$J3309,'Legend ACC'!$A:$H,8,0)*(1-N3309)/1.2)</f>
        <v>32230.000000000004</v>
      </c>
      <c r="N3309" s="98">
        <f>IF(OR(E3309="Принадлежности",E3309="Ручной инструмент"),$K$5,IF($K$4=0,0,IFERROR(VLOOKUP(Q3309,LEGEND!$V$4:$W$7,2,0),$K$4)))</f>
        <v>0</v>
      </c>
      <c r="O3309" s="103" t="s">
        <v>20</v>
      </c>
      <c r="P3309" s="102" t="s">
        <v>20</v>
      </c>
      <c r="Q3309" s="102" t="s">
        <v>20</v>
      </c>
      <c r="R3309" s="116" t="s">
        <v>10350</v>
      </c>
      <c r="S3309" s="114" t="s">
        <v>4755</v>
      </c>
      <c r="T3309" s="114">
        <v>510</v>
      </c>
      <c r="U3309" s="114">
        <v>170</v>
      </c>
      <c r="V3309" s="114">
        <v>70</v>
      </c>
      <c r="W3309" s="115">
        <v>1.1419999999999999</v>
      </c>
    </row>
    <row r="3310" spans="2:23" ht="38.25">
      <c r="B3310" s="95" t="s">
        <v>4746</v>
      </c>
      <c r="C3310" s="95" t="s">
        <v>20</v>
      </c>
      <c r="D3310" s="95" t="s">
        <v>20</v>
      </c>
      <c r="E3310" s="95" t="s">
        <v>4746</v>
      </c>
      <c r="F3310" s="95" t="s">
        <v>17317</v>
      </c>
      <c r="G3310" s="95" t="s">
        <v>17318</v>
      </c>
      <c r="H3310" s="14" t="s">
        <v>20888</v>
      </c>
      <c r="I3310" s="95" t="s">
        <v>10351</v>
      </c>
      <c r="J3310" s="120" t="s">
        <v>15981</v>
      </c>
      <c r="K3310" s="106" t="s">
        <v>10352</v>
      </c>
      <c r="L3310" s="95" t="s">
        <v>10351</v>
      </c>
      <c r="M3310" s="97">
        <f>IF($K$6="с учетом НДС",VLOOKUP('Прайс MILWAUKEE®'!$J3310,'Legend ACC'!$A:$H,8,0)*(1-N3310),VLOOKUP('Прайс MILWAUKEE®'!$J3310,'Legend ACC'!$A:$H,8,0)*(1-N3310)/1.2)</f>
        <v>31570.000000000004</v>
      </c>
      <c r="N3310" s="98">
        <f>IF(OR(E3310="Принадлежности",E3310="Ручной инструмент"),$K$5,IF($K$4=0,0,IFERROR(VLOOKUP(Q3310,LEGEND!$V$4:$W$7,2,0),$K$4)))</f>
        <v>0</v>
      </c>
      <c r="O3310" s="103" t="s">
        <v>20</v>
      </c>
      <c r="P3310" s="102" t="s">
        <v>20</v>
      </c>
      <c r="Q3310" s="102" t="s">
        <v>20</v>
      </c>
      <c r="R3310" s="116" t="s">
        <v>10353</v>
      </c>
      <c r="S3310" s="114" t="s">
        <v>4755</v>
      </c>
      <c r="T3310" s="114">
        <v>520</v>
      </c>
      <c r="U3310" s="114">
        <v>170</v>
      </c>
      <c r="V3310" s="114">
        <v>50</v>
      </c>
      <c r="W3310" s="115">
        <v>1.018</v>
      </c>
    </row>
    <row r="3311" spans="2:23" ht="38.25">
      <c r="B3311" s="95" t="s">
        <v>4746</v>
      </c>
      <c r="C3311" s="95" t="s">
        <v>20</v>
      </c>
      <c r="D3311" s="95" t="s">
        <v>20</v>
      </c>
      <c r="E3311" s="95" t="s">
        <v>4746</v>
      </c>
      <c r="F3311" s="95" t="s">
        <v>17317</v>
      </c>
      <c r="G3311" s="95" t="s">
        <v>17318</v>
      </c>
      <c r="H3311" s="14" t="s">
        <v>20888</v>
      </c>
      <c r="I3311" s="95" t="s">
        <v>10354</v>
      </c>
      <c r="J3311" s="120" t="s">
        <v>15982</v>
      </c>
      <c r="K3311" s="106" t="s">
        <v>10355</v>
      </c>
      <c r="L3311" s="95" t="s">
        <v>10354</v>
      </c>
      <c r="M3311" s="97">
        <f>IF($K$6="с учетом НДС",VLOOKUP('Прайс MILWAUKEE®'!$J3311,'Legend ACC'!$A:$H,8,0)*(1-N3311),VLOOKUP('Прайс MILWAUKEE®'!$J3311,'Legend ACC'!$A:$H,8,0)*(1-N3311)/1.2)</f>
        <v>14091.000000000002</v>
      </c>
      <c r="N3311" s="98">
        <f>IF(OR(E3311="Принадлежности",E3311="Ручной инструмент"),$K$5,IF($K$4=0,0,IFERROR(VLOOKUP(Q3311,LEGEND!$V$4:$W$7,2,0),$K$4)))</f>
        <v>0</v>
      </c>
      <c r="O3311" s="103" t="s">
        <v>20</v>
      </c>
      <c r="P3311" s="102" t="s">
        <v>20</v>
      </c>
      <c r="Q3311" s="102" t="s">
        <v>20</v>
      </c>
      <c r="R3311" s="116" t="s">
        <v>10356</v>
      </c>
      <c r="S3311" s="114" t="s">
        <v>964</v>
      </c>
      <c r="T3311" s="114">
        <v>440</v>
      </c>
      <c r="U3311" s="114">
        <v>160</v>
      </c>
      <c r="V3311" s="114">
        <v>40</v>
      </c>
      <c r="W3311" s="115">
        <v>0.66</v>
      </c>
    </row>
    <row r="3312" spans="2:23" ht="38.25">
      <c r="B3312" s="95" t="s">
        <v>4746</v>
      </c>
      <c r="C3312" s="95" t="s">
        <v>20</v>
      </c>
      <c r="D3312" s="95" t="s">
        <v>20</v>
      </c>
      <c r="E3312" s="95" t="s">
        <v>4746</v>
      </c>
      <c r="F3312" s="95" t="s">
        <v>17317</v>
      </c>
      <c r="G3312" s="95" t="s">
        <v>17318</v>
      </c>
      <c r="H3312" s="14" t="s">
        <v>20888</v>
      </c>
      <c r="I3312" s="95" t="s">
        <v>10357</v>
      </c>
      <c r="J3312" s="120" t="s">
        <v>15983</v>
      </c>
      <c r="K3312" s="106" t="s">
        <v>10358</v>
      </c>
      <c r="L3312" s="95" t="s">
        <v>10357</v>
      </c>
      <c r="M3312" s="97">
        <f>IF($K$6="с учетом НДС",VLOOKUP('Прайс MILWAUKEE®'!$J3312,'Legend ACC'!$A:$H,8,0)*(1-N3312),VLOOKUP('Прайс MILWAUKEE®'!$J3312,'Legend ACC'!$A:$H,8,0)*(1-N3312)/1.2)</f>
        <v>13849.000000000002</v>
      </c>
      <c r="N3312" s="98">
        <f>IF(OR(E3312="Принадлежности",E3312="Ручной инструмент"),$K$5,IF($K$4=0,0,IFERROR(VLOOKUP(Q3312,LEGEND!$V$4:$W$7,2,0),$K$4)))</f>
        <v>0</v>
      </c>
      <c r="O3312" s="103" t="s">
        <v>20</v>
      </c>
      <c r="P3312" s="102" t="s">
        <v>20</v>
      </c>
      <c r="Q3312" s="102" t="s">
        <v>20</v>
      </c>
      <c r="R3312" s="116" t="s">
        <v>10359</v>
      </c>
      <c r="S3312" s="114" t="s">
        <v>964</v>
      </c>
      <c r="T3312" s="114">
        <v>450</v>
      </c>
      <c r="U3312" s="114">
        <v>160</v>
      </c>
      <c r="V3312" s="114">
        <v>40</v>
      </c>
      <c r="W3312" s="115">
        <v>0.64200000000000002</v>
      </c>
    </row>
    <row r="3313" spans="2:23" ht="38.25">
      <c r="B3313" s="95" t="s">
        <v>4746</v>
      </c>
      <c r="C3313" s="95" t="s">
        <v>20</v>
      </c>
      <c r="D3313" s="95" t="s">
        <v>20</v>
      </c>
      <c r="E3313" s="95" t="s">
        <v>4746</v>
      </c>
      <c r="F3313" s="95" t="s">
        <v>17317</v>
      </c>
      <c r="G3313" s="95" t="s">
        <v>17318</v>
      </c>
      <c r="H3313" s="14" t="s">
        <v>20888</v>
      </c>
      <c r="I3313" s="95" t="s">
        <v>10360</v>
      </c>
      <c r="J3313" s="120" t="s">
        <v>15984</v>
      </c>
      <c r="K3313" s="106" t="s">
        <v>10361</v>
      </c>
      <c r="L3313" s="95" t="s">
        <v>10360</v>
      </c>
      <c r="M3313" s="97">
        <f>IF($K$6="с учетом НДС",VLOOKUP('Прайс MILWAUKEE®'!$J3313,'Legend ACC'!$A:$H,8,0)*(1-N3313),VLOOKUP('Прайс MILWAUKEE®'!$J3313,'Legend ACC'!$A:$H,8,0)*(1-N3313)/1.2)</f>
        <v>13728.000000000002</v>
      </c>
      <c r="N3313" s="98">
        <f>IF(OR(E3313="Принадлежности",E3313="Ручной инструмент"),$K$5,IF($K$4=0,0,IFERROR(VLOOKUP(Q3313,LEGEND!$V$4:$W$7,2,0),$K$4)))</f>
        <v>0</v>
      </c>
      <c r="O3313" s="103" t="s">
        <v>20</v>
      </c>
      <c r="P3313" s="102" t="s">
        <v>20</v>
      </c>
      <c r="Q3313" s="102" t="s">
        <v>20</v>
      </c>
      <c r="R3313" s="116" t="s">
        <v>10362</v>
      </c>
      <c r="S3313" s="114" t="s">
        <v>964</v>
      </c>
      <c r="T3313" s="114">
        <v>400</v>
      </c>
      <c r="U3313" s="114">
        <v>160</v>
      </c>
      <c r="V3313" s="114">
        <v>40</v>
      </c>
      <c r="W3313" s="115">
        <v>0.66200000000000003</v>
      </c>
    </row>
    <row r="3314" spans="2:23" ht="38.25">
      <c r="B3314" s="95" t="s">
        <v>4746</v>
      </c>
      <c r="C3314" s="95" t="s">
        <v>20</v>
      </c>
      <c r="D3314" s="95" t="s">
        <v>20</v>
      </c>
      <c r="E3314" s="95" t="s">
        <v>4746</v>
      </c>
      <c r="F3314" s="95" t="s">
        <v>17317</v>
      </c>
      <c r="G3314" s="95" t="s">
        <v>17318</v>
      </c>
      <c r="H3314" s="14" t="s">
        <v>20888</v>
      </c>
      <c r="I3314" s="95" t="s">
        <v>10363</v>
      </c>
      <c r="J3314" s="120" t="s">
        <v>15985</v>
      </c>
      <c r="K3314" s="106" t="s">
        <v>10364</v>
      </c>
      <c r="L3314" s="95" t="s">
        <v>10363</v>
      </c>
      <c r="M3314" s="97">
        <f>IF($K$6="с учетом НДС",VLOOKUP('Прайс MILWAUKEE®'!$J3314,'Legend ACC'!$A:$H,8,0)*(1-N3314),VLOOKUP('Прайс MILWAUKEE®'!$J3314,'Legend ACC'!$A:$H,8,0)*(1-N3314)/1.2)</f>
        <v>13728.000000000002</v>
      </c>
      <c r="N3314" s="98">
        <f>IF(OR(E3314="Принадлежности",E3314="Ручной инструмент"),$K$5,IF($K$4=0,0,IFERROR(VLOOKUP(Q3314,LEGEND!$V$4:$W$7,2,0),$K$4)))</f>
        <v>0</v>
      </c>
      <c r="O3314" s="103" t="s">
        <v>20</v>
      </c>
      <c r="P3314" s="102" t="s">
        <v>20</v>
      </c>
      <c r="Q3314" s="102" t="s">
        <v>20</v>
      </c>
      <c r="R3314" s="116" t="s">
        <v>10365</v>
      </c>
      <c r="S3314" s="114" t="s">
        <v>964</v>
      </c>
      <c r="T3314" s="114">
        <v>380</v>
      </c>
      <c r="U3314" s="114">
        <v>160</v>
      </c>
      <c r="V3314" s="114">
        <v>40</v>
      </c>
      <c r="W3314" s="115">
        <v>0.61799999999999999</v>
      </c>
    </row>
    <row r="3315" spans="2:23" ht="51">
      <c r="B3315" s="95" t="s">
        <v>20807</v>
      </c>
      <c r="C3315" s="95" t="s">
        <v>20</v>
      </c>
      <c r="D3315" s="95" t="s">
        <v>20</v>
      </c>
      <c r="E3315" s="95" t="s">
        <v>17246</v>
      </c>
      <c r="F3315" s="95" t="s">
        <v>17252</v>
      </c>
      <c r="G3315" s="95" t="s">
        <v>17273</v>
      </c>
      <c r="H3315" s="14" t="s">
        <v>20822</v>
      </c>
      <c r="I3315" s="95" t="s">
        <v>10366</v>
      </c>
      <c r="J3315" s="120" t="s">
        <v>15986</v>
      </c>
      <c r="K3315" s="106" t="s">
        <v>10367</v>
      </c>
      <c r="L3315" s="95" t="s">
        <v>10366</v>
      </c>
      <c r="M3315" s="97">
        <f>IF($K$6="с учетом НДС",VLOOKUP('Прайс MILWAUKEE®'!$J3315,'Legend ACC'!$A:$H,8,0)*(1-N3315),VLOOKUP('Прайс MILWAUKEE®'!$J3315,'Legend ACC'!$A:$H,8,0)*(1-N3315)/1.2)</f>
        <v>7335.9000000000005</v>
      </c>
      <c r="N3315" s="98">
        <f>IF(OR(E3315="Принадлежности",E3315="Ручной инструмент"),$K$5,IF($K$4=0,0,IFERROR(VLOOKUP(Q3315,LEGEND!$V$4:$W$7,2,0),$K$4)))</f>
        <v>0</v>
      </c>
      <c r="O3315" s="103" t="s">
        <v>20</v>
      </c>
      <c r="P3315" s="102" t="s">
        <v>20</v>
      </c>
      <c r="Q3315" s="102" t="s">
        <v>20</v>
      </c>
      <c r="R3315" s="116" t="s">
        <v>10368</v>
      </c>
      <c r="S3315" s="114" t="s">
        <v>5035</v>
      </c>
      <c r="T3315" s="114">
        <v>220</v>
      </c>
      <c r="U3315" s="114">
        <v>80</v>
      </c>
      <c r="V3315" s="114">
        <v>90</v>
      </c>
      <c r="W3315" s="115">
        <v>0.53400000000000003</v>
      </c>
    </row>
    <row r="3316" spans="2:23" ht="51">
      <c r="B3316" s="95" t="s">
        <v>20807</v>
      </c>
      <c r="C3316" s="95" t="s">
        <v>20</v>
      </c>
      <c r="D3316" s="95" t="s">
        <v>20</v>
      </c>
      <c r="E3316" s="95" t="s">
        <v>17246</v>
      </c>
      <c r="F3316" s="95" t="s">
        <v>17252</v>
      </c>
      <c r="G3316" s="95" t="s">
        <v>17273</v>
      </c>
      <c r="H3316" s="14" t="s">
        <v>20822</v>
      </c>
      <c r="I3316" s="95" t="s">
        <v>10369</v>
      </c>
      <c r="J3316" s="120" t="s">
        <v>15987</v>
      </c>
      <c r="K3316" s="106" t="s">
        <v>10370</v>
      </c>
      <c r="L3316" s="95" t="s">
        <v>10369</v>
      </c>
      <c r="M3316" s="97">
        <f>IF($K$6="с учетом НДС",VLOOKUP('Прайс MILWAUKEE®'!$J3316,'Legend ACC'!$A:$H,8,0)*(1-N3316),VLOOKUP('Прайс MILWAUKEE®'!$J3316,'Legend ACC'!$A:$H,8,0)*(1-N3316)/1.2)</f>
        <v>8127.9000000000005</v>
      </c>
      <c r="N3316" s="98">
        <f>IF(OR(E3316="Принадлежности",E3316="Ручной инструмент"),$K$5,IF($K$4=0,0,IFERROR(VLOOKUP(Q3316,LEGEND!$V$4:$W$7,2,0),$K$4)))</f>
        <v>0</v>
      </c>
      <c r="O3316" s="103" t="s">
        <v>20</v>
      </c>
      <c r="P3316" s="102" t="s">
        <v>20</v>
      </c>
      <c r="Q3316" s="102" t="s">
        <v>20</v>
      </c>
      <c r="R3316" s="116" t="s">
        <v>10371</v>
      </c>
      <c r="S3316" s="114" t="s">
        <v>5035</v>
      </c>
      <c r="T3316" s="114">
        <v>220</v>
      </c>
      <c r="U3316" s="114">
        <v>80</v>
      </c>
      <c r="V3316" s="114">
        <v>90</v>
      </c>
      <c r="W3316" s="115">
        <v>0.64</v>
      </c>
    </row>
    <row r="3317" spans="2:23" ht="51">
      <c r="B3317" s="95" t="s">
        <v>20807</v>
      </c>
      <c r="C3317" s="95" t="s">
        <v>20</v>
      </c>
      <c r="D3317" s="95" t="s">
        <v>20</v>
      </c>
      <c r="E3317" s="95" t="s">
        <v>17246</v>
      </c>
      <c r="F3317" s="95" t="s">
        <v>17252</v>
      </c>
      <c r="G3317" s="95" t="s">
        <v>17273</v>
      </c>
      <c r="H3317" s="14" t="s">
        <v>20822</v>
      </c>
      <c r="I3317" s="95" t="s">
        <v>10372</v>
      </c>
      <c r="J3317" s="120" t="s">
        <v>15988</v>
      </c>
      <c r="K3317" s="106" t="s">
        <v>10373</v>
      </c>
      <c r="L3317" s="95" t="s">
        <v>10372</v>
      </c>
      <c r="M3317" s="97">
        <f>IF($K$6="с учетом НДС",VLOOKUP('Прайс MILWAUKEE®'!$J3317,'Legend ACC'!$A:$H,8,0)*(1-N3317),VLOOKUP('Прайс MILWAUKEE®'!$J3317,'Legend ACC'!$A:$H,8,0)*(1-N3317)/1.2)</f>
        <v>9325.8000000000011</v>
      </c>
      <c r="N3317" s="98">
        <f>IF(OR(E3317="Принадлежности",E3317="Ручной инструмент"),$K$5,IF($K$4=0,0,IFERROR(VLOOKUP(Q3317,LEGEND!$V$4:$W$7,2,0),$K$4)))</f>
        <v>0</v>
      </c>
      <c r="O3317" s="103" t="s">
        <v>20</v>
      </c>
      <c r="P3317" s="102" t="s">
        <v>20</v>
      </c>
      <c r="Q3317" s="102" t="s">
        <v>20</v>
      </c>
      <c r="R3317" s="116" t="s">
        <v>10374</v>
      </c>
      <c r="S3317" s="114" t="s">
        <v>5035</v>
      </c>
      <c r="T3317" s="114">
        <v>190</v>
      </c>
      <c r="U3317" s="114">
        <v>110</v>
      </c>
      <c r="V3317" s="114">
        <v>110</v>
      </c>
      <c r="W3317" s="115">
        <v>0.69599999999999995</v>
      </c>
    </row>
    <row r="3318" spans="2:23" ht="51">
      <c r="B3318" s="95" t="s">
        <v>20807</v>
      </c>
      <c r="C3318" s="95" t="s">
        <v>20</v>
      </c>
      <c r="D3318" s="95" t="s">
        <v>20</v>
      </c>
      <c r="E3318" s="95" t="s">
        <v>17246</v>
      </c>
      <c r="F3318" s="95" t="s">
        <v>17252</v>
      </c>
      <c r="G3318" s="95" t="s">
        <v>17273</v>
      </c>
      <c r="H3318" s="14" t="s">
        <v>20822</v>
      </c>
      <c r="I3318" s="95" t="s">
        <v>10375</v>
      </c>
      <c r="J3318" s="120" t="s">
        <v>15989</v>
      </c>
      <c r="K3318" s="106" t="s">
        <v>10376</v>
      </c>
      <c r="L3318" s="95" t="s">
        <v>10375</v>
      </c>
      <c r="M3318" s="97">
        <f>IF($K$6="с учетом НДС",VLOOKUP('Прайс MILWAUKEE®'!$J3318,'Legend ACC'!$A:$H,8,0)*(1-N3318),VLOOKUP('Прайс MILWAUKEE®'!$J3318,'Legend ACC'!$A:$H,8,0)*(1-N3318)/1.2)</f>
        <v>9890.1</v>
      </c>
      <c r="N3318" s="98">
        <f>IF(OR(E3318="Принадлежности",E3318="Ручной инструмент"),$K$5,IF($K$4=0,0,IFERROR(VLOOKUP(Q3318,LEGEND!$V$4:$W$7,2,0),$K$4)))</f>
        <v>0</v>
      </c>
      <c r="O3318" s="103" t="s">
        <v>20</v>
      </c>
      <c r="P3318" s="102" t="s">
        <v>20</v>
      </c>
      <c r="Q3318" s="102" t="s">
        <v>20</v>
      </c>
      <c r="R3318" s="116" t="s">
        <v>10377</v>
      </c>
      <c r="S3318" s="114" t="s">
        <v>5035</v>
      </c>
      <c r="T3318" s="114">
        <v>220</v>
      </c>
      <c r="U3318" s="114">
        <v>80</v>
      </c>
      <c r="V3318" s="114">
        <v>90</v>
      </c>
      <c r="W3318" s="115">
        <v>0.89800000000000002</v>
      </c>
    </row>
    <row r="3319" spans="2:23" ht="51">
      <c r="B3319" s="95" t="s">
        <v>20807</v>
      </c>
      <c r="C3319" s="95" t="s">
        <v>20</v>
      </c>
      <c r="D3319" s="95" t="s">
        <v>20</v>
      </c>
      <c r="E3319" s="95" t="s">
        <v>17246</v>
      </c>
      <c r="F3319" s="95" t="s">
        <v>17252</v>
      </c>
      <c r="G3319" s="95" t="s">
        <v>17273</v>
      </c>
      <c r="H3319" s="14" t="s">
        <v>20822</v>
      </c>
      <c r="I3319" s="95" t="s">
        <v>10378</v>
      </c>
      <c r="J3319" s="120" t="s">
        <v>15990</v>
      </c>
      <c r="K3319" s="106" t="s">
        <v>10379</v>
      </c>
      <c r="L3319" s="95" t="s">
        <v>10378</v>
      </c>
      <c r="M3319" s="97">
        <f>IF($K$6="с учетом НДС",VLOOKUP('Прайс MILWAUKEE®'!$J3319,'Legend ACC'!$A:$H,8,0)*(1-N3319),VLOOKUP('Прайс MILWAUKEE®'!$J3319,'Legend ACC'!$A:$H,8,0)*(1-N3319)/1.2)</f>
        <v>11959.200000000003</v>
      </c>
      <c r="N3319" s="98">
        <f>IF(OR(E3319="Принадлежности",E3319="Ручной инструмент"),$K$5,IF($K$4=0,0,IFERROR(VLOOKUP(Q3319,LEGEND!$V$4:$W$7,2,0),$K$4)))</f>
        <v>0</v>
      </c>
      <c r="O3319" s="103" t="s">
        <v>20</v>
      </c>
      <c r="P3319" s="102" t="s">
        <v>20</v>
      </c>
      <c r="Q3319" s="102" t="s">
        <v>20</v>
      </c>
      <c r="R3319" s="116" t="s">
        <v>10380</v>
      </c>
      <c r="S3319" s="114" t="s">
        <v>5035</v>
      </c>
      <c r="T3319" s="114">
        <v>190</v>
      </c>
      <c r="U3319" s="114">
        <v>125</v>
      </c>
      <c r="V3319" s="114">
        <v>125</v>
      </c>
      <c r="W3319" s="115">
        <v>1.244</v>
      </c>
    </row>
    <row r="3320" spans="2:23" ht="51">
      <c r="B3320" s="95" t="s">
        <v>20807</v>
      </c>
      <c r="C3320" s="95" t="s">
        <v>20</v>
      </c>
      <c r="D3320" s="95" t="s">
        <v>20</v>
      </c>
      <c r="E3320" s="95" t="s">
        <v>17246</v>
      </c>
      <c r="F3320" s="95" t="s">
        <v>17252</v>
      </c>
      <c r="G3320" s="95" t="s">
        <v>17273</v>
      </c>
      <c r="H3320" s="14" t="s">
        <v>20822</v>
      </c>
      <c r="I3320" s="95" t="s">
        <v>10381</v>
      </c>
      <c r="J3320" s="120" t="s">
        <v>15991</v>
      </c>
      <c r="K3320" s="106" t="s">
        <v>10382</v>
      </c>
      <c r="L3320" s="95" t="s">
        <v>10381</v>
      </c>
      <c r="M3320" s="97">
        <f>IF($K$6="с учетом НДС",VLOOKUP('Прайс MILWAUKEE®'!$J3320,'Legend ACC'!$A:$H,8,0)*(1-N3320),VLOOKUP('Прайс MILWAUKEE®'!$J3320,'Legend ACC'!$A:$H,8,0)*(1-N3320)/1.2)</f>
        <v>12860.100000000002</v>
      </c>
      <c r="N3320" s="98">
        <f>IF(OR(E3320="Принадлежности",E3320="Ручной инструмент"),$K$5,IF($K$4=0,0,IFERROR(VLOOKUP(Q3320,LEGEND!$V$4:$W$7,2,0),$K$4)))</f>
        <v>0</v>
      </c>
      <c r="O3320" s="103" t="s">
        <v>20</v>
      </c>
      <c r="P3320" s="102" t="s">
        <v>20</v>
      </c>
      <c r="Q3320" s="102" t="s">
        <v>20</v>
      </c>
      <c r="R3320" s="116" t="s">
        <v>10383</v>
      </c>
      <c r="S3320" s="114" t="s">
        <v>5035</v>
      </c>
      <c r="T3320" s="114">
        <v>190</v>
      </c>
      <c r="U3320" s="114">
        <v>130</v>
      </c>
      <c r="V3320" s="114">
        <v>130</v>
      </c>
      <c r="W3320" s="115">
        <v>1.5920000000000001</v>
      </c>
    </row>
    <row r="3321" spans="2:23" ht="38.25">
      <c r="B3321" s="95" t="s">
        <v>20807</v>
      </c>
      <c r="C3321" s="95" t="s">
        <v>20</v>
      </c>
      <c r="D3321" s="95" t="s">
        <v>20</v>
      </c>
      <c r="E3321" s="95" t="s">
        <v>17246</v>
      </c>
      <c r="F3321" s="95" t="s">
        <v>17252</v>
      </c>
      <c r="G3321" s="95" t="s">
        <v>17314</v>
      </c>
      <c r="H3321" s="14" t="s">
        <v>20868</v>
      </c>
      <c r="I3321" s="95" t="s">
        <v>10384</v>
      </c>
      <c r="J3321" s="120" t="s">
        <v>15992</v>
      </c>
      <c r="K3321" s="106" t="s">
        <v>10385</v>
      </c>
      <c r="L3321" s="95" t="s">
        <v>10384</v>
      </c>
      <c r="M3321" s="97">
        <f>IF($K$6="с учетом НДС",VLOOKUP('Прайс MILWAUKEE®'!$J3321,'Legend ACC'!$A:$H,8,0)*(1-N3321),VLOOKUP('Прайс MILWAUKEE®'!$J3321,'Legend ACC'!$A:$H,8,0)*(1-N3321)/1.2)</f>
        <v>59136.000000000007</v>
      </c>
      <c r="N3321" s="98">
        <f>IF(OR(E3321="Принадлежности",E3321="Ручной инструмент"),$K$5,IF($K$4=0,0,IFERROR(VLOOKUP(Q3321,LEGEND!$V$4:$W$7,2,0),$K$4)))</f>
        <v>0</v>
      </c>
      <c r="O3321" s="103" t="s">
        <v>20</v>
      </c>
      <c r="P3321" s="102" t="s">
        <v>20</v>
      </c>
      <c r="Q3321" s="102" t="s">
        <v>20</v>
      </c>
      <c r="R3321" s="116" t="s">
        <v>10386</v>
      </c>
      <c r="S3321" s="114" t="s">
        <v>964</v>
      </c>
      <c r="T3321" s="114">
        <v>770</v>
      </c>
      <c r="U3321" s="114">
        <v>600</v>
      </c>
      <c r="V3321" s="114">
        <v>600</v>
      </c>
      <c r="W3321" s="115">
        <v>18.239999999999998</v>
      </c>
    </row>
    <row r="3322" spans="2:23" ht="38.25">
      <c r="B3322" s="95" t="s">
        <v>20807</v>
      </c>
      <c r="C3322" s="95" t="s">
        <v>20</v>
      </c>
      <c r="D3322" s="95" t="s">
        <v>20</v>
      </c>
      <c r="E3322" s="95" t="s">
        <v>17246</v>
      </c>
      <c r="F3322" s="95" t="s">
        <v>17260</v>
      </c>
      <c r="G3322" s="95" t="s">
        <v>17261</v>
      </c>
      <c r="H3322" s="14" t="s">
        <v>20829</v>
      </c>
      <c r="I3322" s="95" t="s">
        <v>10387</v>
      </c>
      <c r="J3322" s="120" t="s">
        <v>15993</v>
      </c>
      <c r="K3322" s="106" t="s">
        <v>10388</v>
      </c>
      <c r="L3322" s="95" t="s">
        <v>10387</v>
      </c>
      <c r="M3322" s="97">
        <f>IF($K$6="с учетом НДС",VLOOKUP('Прайс MILWAUKEE®'!$J3322,'Legend ACC'!$A:$H,8,0)*(1-N3322),VLOOKUP('Прайс MILWAUKEE®'!$J3322,'Legend ACC'!$A:$H,8,0)*(1-N3322)/1.2)</f>
        <v>122133.00000000001</v>
      </c>
      <c r="N3322" s="98">
        <f>IF(OR(E3322="Принадлежности",E3322="Ручной инструмент"),$K$5,IF($K$4=0,0,IFERROR(VLOOKUP(Q3322,LEGEND!$V$4:$W$7,2,0),$K$4)))</f>
        <v>0</v>
      </c>
      <c r="O3322" s="103" t="s">
        <v>20</v>
      </c>
      <c r="P3322" s="102" t="s">
        <v>20</v>
      </c>
      <c r="Q3322" s="102" t="s">
        <v>20</v>
      </c>
      <c r="R3322" s="116" t="s">
        <v>10389</v>
      </c>
      <c r="S3322" s="114" t="s">
        <v>4755</v>
      </c>
      <c r="T3322" s="114">
        <v>77</v>
      </c>
      <c r="U3322" s="114">
        <v>60</v>
      </c>
      <c r="V3322" s="114">
        <v>60</v>
      </c>
      <c r="W3322" s="115">
        <v>23.7</v>
      </c>
    </row>
    <row r="3323" spans="2:23" ht="38.25">
      <c r="B3323" s="95" t="s">
        <v>20807</v>
      </c>
      <c r="C3323" s="95" t="s">
        <v>20</v>
      </c>
      <c r="D3323" s="95" t="s">
        <v>20</v>
      </c>
      <c r="E3323" s="95" t="s">
        <v>17246</v>
      </c>
      <c r="F3323" s="95" t="s">
        <v>17252</v>
      </c>
      <c r="G3323" s="95" t="s">
        <v>17315</v>
      </c>
      <c r="H3323" s="14" t="s">
        <v>20868</v>
      </c>
      <c r="I3323" s="95" t="s">
        <v>10390</v>
      </c>
      <c r="J3323" s="120" t="s">
        <v>15994</v>
      </c>
      <c r="K3323" s="106" t="s">
        <v>10391</v>
      </c>
      <c r="L3323" s="95" t="s">
        <v>10390</v>
      </c>
      <c r="M3323" s="97">
        <f>IF($K$6="с учетом НДС",VLOOKUP('Прайс MILWAUKEE®'!$J3323,'Legend ACC'!$A:$H,8,0)*(1-N3323),VLOOKUP('Прайс MILWAUKEE®'!$J3323,'Legend ACC'!$A:$H,8,0)*(1-N3323)/1.2)</f>
        <v>18293</v>
      </c>
      <c r="N3323" s="98">
        <f>IF(OR(E3323="Принадлежности",E3323="Ручной инструмент"),$K$5,IF($K$4=0,0,IFERROR(VLOOKUP(Q3323,LEGEND!$V$4:$W$7,2,0),$K$4)))</f>
        <v>0</v>
      </c>
      <c r="O3323" s="103" t="s">
        <v>20</v>
      </c>
      <c r="P3323" s="102" t="s">
        <v>20</v>
      </c>
      <c r="Q3323" s="102" t="s">
        <v>20</v>
      </c>
      <c r="R3323" s="116" t="s">
        <v>10392</v>
      </c>
      <c r="S3323" s="114" t="s">
        <v>964</v>
      </c>
      <c r="T3323" s="114">
        <v>580</v>
      </c>
      <c r="U3323" s="114">
        <v>390</v>
      </c>
      <c r="V3323" s="114">
        <v>390</v>
      </c>
      <c r="W3323" s="115">
        <v>9.86</v>
      </c>
    </row>
    <row r="3324" spans="2:23" ht="38.25">
      <c r="B3324" s="95" t="s">
        <v>20807</v>
      </c>
      <c r="C3324" s="95" t="s">
        <v>20</v>
      </c>
      <c r="D3324" s="95" t="s">
        <v>20</v>
      </c>
      <c r="E3324" s="95" t="s">
        <v>17246</v>
      </c>
      <c r="F3324" s="95" t="s">
        <v>17252</v>
      </c>
      <c r="G3324" s="95" t="s">
        <v>17258</v>
      </c>
      <c r="H3324" s="14" t="s">
        <v>20889</v>
      </c>
      <c r="I3324" s="95" t="s">
        <v>10394</v>
      </c>
      <c r="J3324" s="120" t="s">
        <v>15995</v>
      </c>
      <c r="K3324" s="106" t="s">
        <v>10395</v>
      </c>
      <c r="L3324" s="95" t="s">
        <v>10394</v>
      </c>
      <c r="M3324" s="97">
        <f>IF($K$6="с учетом НДС",VLOOKUP('Прайс MILWAUKEE®'!$J3324,'Legend ACC'!$A:$H,8,0)*(1-N3324),VLOOKUP('Прайс MILWAUKEE®'!$J3324,'Legend ACC'!$A:$H,8,0)*(1-N3324)/1.2)</f>
        <v>2161.5000000000005</v>
      </c>
      <c r="N3324" s="98">
        <f>IF(OR(E3324="Принадлежности",E3324="Ручной инструмент"),$K$5,IF($K$4=0,0,IFERROR(VLOOKUP(Q3324,LEGEND!$V$4:$W$7,2,0),$K$4)))</f>
        <v>0</v>
      </c>
      <c r="O3324" s="103" t="s">
        <v>20</v>
      </c>
      <c r="P3324" s="102" t="s">
        <v>20</v>
      </c>
      <c r="Q3324" s="102" t="s">
        <v>20</v>
      </c>
      <c r="R3324" s="116" t="s">
        <v>10396</v>
      </c>
      <c r="S3324" s="114" t="s">
        <v>5035</v>
      </c>
      <c r="T3324" s="114">
        <v>180</v>
      </c>
      <c r="U3324" s="114">
        <v>40</v>
      </c>
      <c r="V3324" s="114">
        <v>40</v>
      </c>
      <c r="W3324" s="115">
        <v>0.45</v>
      </c>
    </row>
    <row r="3325" spans="2:23" ht="38.25">
      <c r="B3325" s="95" t="s">
        <v>20807</v>
      </c>
      <c r="C3325" s="95" t="s">
        <v>20</v>
      </c>
      <c r="D3325" s="95" t="s">
        <v>20</v>
      </c>
      <c r="E3325" s="95" t="s">
        <v>17246</v>
      </c>
      <c r="F3325" s="95" t="s">
        <v>17252</v>
      </c>
      <c r="G3325" s="95" t="s">
        <v>17258</v>
      </c>
      <c r="H3325" s="14" t="s">
        <v>20889</v>
      </c>
      <c r="I3325" s="95" t="s">
        <v>10397</v>
      </c>
      <c r="J3325" s="120" t="s">
        <v>15996</v>
      </c>
      <c r="K3325" s="106" t="s">
        <v>10398</v>
      </c>
      <c r="L3325" s="95" t="s">
        <v>10397</v>
      </c>
      <c r="M3325" s="97">
        <f>IF($K$6="с учетом НДС",VLOOKUP('Прайс MILWAUKEE®'!$J3325,'Legend ACC'!$A:$H,8,0)*(1-N3325),VLOOKUP('Прайс MILWAUKEE®'!$J3325,'Legend ACC'!$A:$H,8,0)*(1-N3325)/1.2)</f>
        <v>2508.0000000000005</v>
      </c>
      <c r="N3325" s="98">
        <f>IF(OR(E3325="Принадлежности",E3325="Ручной инструмент"),$K$5,IF($K$4=0,0,IFERROR(VLOOKUP(Q3325,LEGEND!$V$4:$W$7,2,0),$K$4)))</f>
        <v>0</v>
      </c>
      <c r="O3325" s="103" t="s">
        <v>20</v>
      </c>
      <c r="P3325" s="102" t="s">
        <v>20</v>
      </c>
      <c r="Q3325" s="102" t="s">
        <v>20</v>
      </c>
      <c r="R3325" s="116" t="s">
        <v>10399</v>
      </c>
      <c r="S3325" s="114" t="s">
        <v>5035</v>
      </c>
      <c r="T3325" s="114">
        <v>180</v>
      </c>
      <c r="U3325" s="114">
        <v>40</v>
      </c>
      <c r="V3325" s="114">
        <v>40</v>
      </c>
      <c r="W3325" s="115">
        <v>0.56000000000000005</v>
      </c>
    </row>
    <row r="3326" spans="2:23" ht="38.25">
      <c r="B3326" s="95" t="s">
        <v>20807</v>
      </c>
      <c r="C3326" s="95" t="s">
        <v>20</v>
      </c>
      <c r="D3326" s="95" t="s">
        <v>20</v>
      </c>
      <c r="E3326" s="95" t="s">
        <v>17246</v>
      </c>
      <c r="F3326" s="95" t="s">
        <v>17252</v>
      </c>
      <c r="G3326" s="95" t="s">
        <v>17258</v>
      </c>
      <c r="H3326" s="14" t="s">
        <v>20889</v>
      </c>
      <c r="I3326" s="95" t="s">
        <v>10400</v>
      </c>
      <c r="J3326" s="120" t="s">
        <v>15997</v>
      </c>
      <c r="K3326" s="106" t="s">
        <v>10401</v>
      </c>
      <c r="L3326" s="95" t="s">
        <v>10400</v>
      </c>
      <c r="M3326" s="97">
        <f>IF($K$6="с учетом НДС",VLOOKUP('Прайс MILWAUKEE®'!$J3326,'Legend ACC'!$A:$H,8,0)*(1-N3326),VLOOKUP('Прайс MILWAUKEE®'!$J3326,'Legend ACC'!$A:$H,8,0)*(1-N3326)/1.2)</f>
        <v>3852.2</v>
      </c>
      <c r="N3326" s="98">
        <f>IF(OR(E3326="Принадлежности",E3326="Ручной инструмент"),$K$5,IF($K$4=0,0,IFERROR(VLOOKUP(Q3326,LEGEND!$V$4:$W$7,2,0),$K$4)))</f>
        <v>0</v>
      </c>
      <c r="O3326" s="103" t="s">
        <v>20</v>
      </c>
      <c r="P3326" s="102" t="s">
        <v>20</v>
      </c>
      <c r="Q3326" s="102" t="s">
        <v>20</v>
      </c>
      <c r="R3326" s="116" t="s">
        <v>10402</v>
      </c>
      <c r="S3326" s="114" t="s">
        <v>5035</v>
      </c>
      <c r="T3326" s="114">
        <v>240</v>
      </c>
      <c r="U3326" s="114">
        <v>40</v>
      </c>
      <c r="V3326" s="114">
        <v>40</v>
      </c>
      <c r="W3326" s="115">
        <v>0.67200000000000004</v>
      </c>
    </row>
    <row r="3327" spans="2:23" ht="51">
      <c r="B3327" s="95" t="s">
        <v>20807</v>
      </c>
      <c r="C3327" s="95" t="s">
        <v>20</v>
      </c>
      <c r="D3327" s="95" t="s">
        <v>20</v>
      </c>
      <c r="E3327" s="95" t="s">
        <v>17246</v>
      </c>
      <c r="F3327" s="95" t="s">
        <v>17252</v>
      </c>
      <c r="G3327" s="95" t="s">
        <v>17258</v>
      </c>
      <c r="H3327" s="14" t="s">
        <v>20889</v>
      </c>
      <c r="I3327" s="95" t="s">
        <v>10403</v>
      </c>
      <c r="J3327" s="120" t="s">
        <v>15998</v>
      </c>
      <c r="K3327" s="106" t="s">
        <v>10404</v>
      </c>
      <c r="L3327" s="95" t="s">
        <v>10403</v>
      </c>
      <c r="M3327" s="97">
        <f>IF($K$6="с учетом НДС",VLOOKUP('Прайс MILWAUKEE®'!$J3327,'Legend ACC'!$A:$H,8,0)*(1-N3327),VLOOKUP('Прайс MILWAUKEE®'!$J3327,'Legend ACC'!$A:$H,8,0)*(1-N3327)/1.2)</f>
        <v>4207.5</v>
      </c>
      <c r="N3327" s="98">
        <f>IF(OR(E3327="Принадлежности",E3327="Ручной инструмент"),$K$5,IF($K$4=0,0,IFERROR(VLOOKUP(Q3327,LEGEND!$V$4:$W$7,2,0),$K$4)))</f>
        <v>0</v>
      </c>
      <c r="O3327" s="103" t="s">
        <v>20</v>
      </c>
      <c r="P3327" s="102" t="s">
        <v>20</v>
      </c>
      <c r="Q3327" s="102" t="s">
        <v>20</v>
      </c>
      <c r="R3327" s="116" t="s">
        <v>10405</v>
      </c>
      <c r="S3327" s="114" t="s">
        <v>5035</v>
      </c>
      <c r="T3327" s="114">
        <v>240</v>
      </c>
      <c r="U3327" s="114">
        <v>40</v>
      </c>
      <c r="V3327" s="114">
        <v>40</v>
      </c>
      <c r="W3327" s="115">
        <v>0.85599999999999998</v>
      </c>
    </row>
    <row r="3328" spans="2:23" ht="38.25">
      <c r="B3328" s="95" t="s">
        <v>20807</v>
      </c>
      <c r="C3328" s="95" t="s">
        <v>20</v>
      </c>
      <c r="D3328" s="95" t="s">
        <v>20</v>
      </c>
      <c r="E3328" s="95" t="s">
        <v>17246</v>
      </c>
      <c r="F3328" s="95" t="s">
        <v>17252</v>
      </c>
      <c r="G3328" s="95" t="s">
        <v>17258</v>
      </c>
      <c r="H3328" s="14" t="s">
        <v>20833</v>
      </c>
      <c r="I3328" s="95" t="s">
        <v>10406</v>
      </c>
      <c r="J3328" s="120" t="s">
        <v>15999</v>
      </c>
      <c r="K3328" s="106" t="s">
        <v>10407</v>
      </c>
      <c r="L3328" s="95" t="s">
        <v>10406</v>
      </c>
      <c r="M3328" s="97">
        <f>IF($K$6="с учетом НДС",VLOOKUP('Прайс MILWAUKEE®'!$J3328,'Legend ACC'!$A:$H,8,0)*(1-N3328),VLOOKUP('Прайс MILWAUKEE®'!$J3328,'Legend ACC'!$A:$H,8,0)*(1-N3328)/1.2)</f>
        <v>935.00000000000011</v>
      </c>
      <c r="N3328" s="98">
        <f>IF(OR(E3328="Принадлежности",E3328="Ручной инструмент"),$K$5,IF($K$4=0,0,IFERROR(VLOOKUP(Q3328,LEGEND!$V$4:$W$7,2,0),$K$4)))</f>
        <v>0</v>
      </c>
      <c r="O3328" s="103" t="s">
        <v>20</v>
      </c>
      <c r="P3328" s="102" t="s">
        <v>20</v>
      </c>
      <c r="Q3328" s="102" t="s">
        <v>20</v>
      </c>
      <c r="R3328" s="116" t="s">
        <v>10408</v>
      </c>
      <c r="S3328" s="114" t="s">
        <v>5035</v>
      </c>
      <c r="T3328" s="114">
        <v>8</v>
      </c>
      <c r="U3328" s="114">
        <v>37</v>
      </c>
      <c r="V3328" s="114">
        <v>375</v>
      </c>
      <c r="W3328" s="115">
        <v>9.2999999999999999E-2</v>
      </c>
    </row>
    <row r="3329" spans="2:23" ht="38.25">
      <c r="B3329" s="95" t="s">
        <v>20807</v>
      </c>
      <c r="C3329" s="95" t="s">
        <v>20</v>
      </c>
      <c r="D3329" s="95" t="s">
        <v>20</v>
      </c>
      <c r="E3329" s="95" t="s">
        <v>17246</v>
      </c>
      <c r="F3329" s="95" t="s">
        <v>17252</v>
      </c>
      <c r="G3329" s="95" t="s">
        <v>17258</v>
      </c>
      <c r="H3329" s="14" t="s">
        <v>20833</v>
      </c>
      <c r="I3329" s="95" t="s">
        <v>10409</v>
      </c>
      <c r="J3329" s="120" t="s">
        <v>16000</v>
      </c>
      <c r="K3329" s="106" t="s">
        <v>10410</v>
      </c>
      <c r="L3329" s="95" t="s">
        <v>10409</v>
      </c>
      <c r="M3329" s="97">
        <f>IF($K$6="с учетом НДС",VLOOKUP('Прайс MILWAUKEE®'!$J3329,'Legend ACC'!$A:$H,8,0)*(1-N3329),VLOOKUP('Прайс MILWAUKEE®'!$J3329,'Legend ACC'!$A:$H,8,0)*(1-N3329)/1.2)</f>
        <v>1529.0000000000002</v>
      </c>
      <c r="N3329" s="98">
        <f>IF(OR(E3329="Принадлежности",E3329="Ручной инструмент"),$K$5,IF($K$4=0,0,IFERROR(VLOOKUP(Q3329,LEGEND!$V$4:$W$7,2,0),$K$4)))</f>
        <v>0</v>
      </c>
      <c r="O3329" s="103" t="s">
        <v>20</v>
      </c>
      <c r="P3329" s="102" t="s">
        <v>20</v>
      </c>
      <c r="Q3329" s="102" t="s">
        <v>20</v>
      </c>
      <c r="R3329" s="116" t="s">
        <v>10411</v>
      </c>
      <c r="S3329" s="114" t="s">
        <v>5035</v>
      </c>
      <c r="T3329" s="114">
        <v>8</v>
      </c>
      <c r="U3329" s="114">
        <v>37</v>
      </c>
      <c r="V3329" s="114">
        <v>515</v>
      </c>
      <c r="W3329" s="115">
        <v>0.126</v>
      </c>
    </row>
    <row r="3330" spans="2:23" ht="51">
      <c r="B3330" s="95" t="s">
        <v>20807</v>
      </c>
      <c r="C3330" s="95" t="s">
        <v>20</v>
      </c>
      <c r="D3330" s="95" t="s">
        <v>20</v>
      </c>
      <c r="E3330" s="95" t="s">
        <v>17246</v>
      </c>
      <c r="F3330" s="95" t="s">
        <v>17252</v>
      </c>
      <c r="G3330" s="95" t="s">
        <v>17273</v>
      </c>
      <c r="H3330" s="14" t="s">
        <v>20822</v>
      </c>
      <c r="I3330" s="95" t="s">
        <v>10412</v>
      </c>
      <c r="J3330" s="120" t="s">
        <v>16001</v>
      </c>
      <c r="K3330" s="106" t="s">
        <v>10413</v>
      </c>
      <c r="L3330" s="95" t="s">
        <v>10412</v>
      </c>
      <c r="M3330" s="97">
        <f>IF($K$6="с учетом НДС",VLOOKUP('Прайс MILWAUKEE®'!$J3330,'Legend ACC'!$A:$H,8,0)*(1-N3330),VLOOKUP('Прайс MILWAUKEE®'!$J3330,'Legend ACC'!$A:$H,8,0)*(1-N3330)/1.2)</f>
        <v>7781.4000000000005</v>
      </c>
      <c r="N3330" s="98">
        <f>IF(OR(E3330="Принадлежности",E3330="Ручной инструмент"),$K$5,IF($K$4=0,0,IFERROR(VLOOKUP(Q3330,LEGEND!$V$4:$W$7,2,0),$K$4)))</f>
        <v>0</v>
      </c>
      <c r="O3330" s="103" t="s">
        <v>20</v>
      </c>
      <c r="P3330" s="102" t="s">
        <v>20</v>
      </c>
      <c r="Q3330" s="102" t="s">
        <v>20</v>
      </c>
      <c r="R3330" s="116" t="s">
        <v>10414</v>
      </c>
      <c r="S3330" s="114" t="s">
        <v>6159</v>
      </c>
      <c r="T3330" s="114">
        <v>550</v>
      </c>
      <c r="U3330" s="114">
        <v>100</v>
      </c>
      <c r="V3330" s="114">
        <v>110</v>
      </c>
      <c r="W3330" s="115">
        <v>1.4279999999999999</v>
      </c>
    </row>
    <row r="3331" spans="2:23" ht="51">
      <c r="B3331" s="95" t="s">
        <v>20807</v>
      </c>
      <c r="C3331" s="95" t="s">
        <v>20</v>
      </c>
      <c r="D3331" s="95" t="s">
        <v>20</v>
      </c>
      <c r="E3331" s="95" t="s">
        <v>17246</v>
      </c>
      <c r="F3331" s="95" t="s">
        <v>17252</v>
      </c>
      <c r="G3331" s="95" t="s">
        <v>17273</v>
      </c>
      <c r="H3331" s="14" t="s">
        <v>20822</v>
      </c>
      <c r="I3331" s="95" t="s">
        <v>10415</v>
      </c>
      <c r="J3331" s="120" t="s">
        <v>16002</v>
      </c>
      <c r="K3331" s="106" t="s">
        <v>10416</v>
      </c>
      <c r="L3331" s="95" t="s">
        <v>10415</v>
      </c>
      <c r="M3331" s="97">
        <f>IF($K$6="с учетом НДС",VLOOKUP('Прайс MILWAUKEE®'!$J3331,'Legend ACC'!$A:$H,8,0)*(1-N3331),VLOOKUP('Прайс MILWAUKEE®'!$J3331,'Legend ACC'!$A:$H,8,0)*(1-N3331)/1.2)</f>
        <v>8523.9</v>
      </c>
      <c r="N3331" s="98">
        <f>IF(OR(E3331="Принадлежности",E3331="Ручной инструмент"),$K$5,IF($K$4=0,0,IFERROR(VLOOKUP(Q3331,LEGEND!$V$4:$W$7,2,0),$K$4)))</f>
        <v>0</v>
      </c>
      <c r="O3331" s="103" t="s">
        <v>20</v>
      </c>
      <c r="P3331" s="102" t="s">
        <v>20</v>
      </c>
      <c r="Q3331" s="102" t="s">
        <v>20</v>
      </c>
      <c r="R3331" s="116" t="s">
        <v>10417</v>
      </c>
      <c r="S3331" s="114" t="s">
        <v>5081</v>
      </c>
      <c r="T3331" s="114">
        <v>550</v>
      </c>
      <c r="U3331" s="114">
        <v>100</v>
      </c>
      <c r="V3331" s="114">
        <v>110</v>
      </c>
      <c r="W3331" s="115">
        <v>1.6</v>
      </c>
    </row>
    <row r="3332" spans="2:23" ht="51">
      <c r="B3332" s="95" t="s">
        <v>20807</v>
      </c>
      <c r="C3332" s="95" t="s">
        <v>20</v>
      </c>
      <c r="D3332" s="95" t="s">
        <v>20</v>
      </c>
      <c r="E3332" s="95" t="s">
        <v>17246</v>
      </c>
      <c r="F3332" s="95" t="s">
        <v>17252</v>
      </c>
      <c r="G3332" s="95" t="s">
        <v>17273</v>
      </c>
      <c r="H3332" s="14" t="s">
        <v>20822</v>
      </c>
      <c r="I3332" s="95" t="s">
        <v>10418</v>
      </c>
      <c r="J3332" s="120" t="s">
        <v>16003</v>
      </c>
      <c r="K3332" s="106" t="s">
        <v>10419</v>
      </c>
      <c r="L3332" s="95" t="s">
        <v>10418</v>
      </c>
      <c r="M3332" s="97">
        <f>IF($K$6="с учетом НДС",VLOOKUP('Прайс MILWAUKEE®'!$J3332,'Legend ACC'!$A:$H,8,0)*(1-N3332),VLOOKUP('Прайс MILWAUKEE®'!$J3332,'Legend ACC'!$A:$H,8,0)*(1-N3332)/1.2)</f>
        <v>10731.600000000002</v>
      </c>
      <c r="N3332" s="98">
        <f>IF(OR(E3332="Принадлежности",E3332="Ручной инструмент"),$K$5,IF($K$4=0,0,IFERROR(VLOOKUP(Q3332,LEGEND!$V$4:$W$7,2,0),$K$4)))</f>
        <v>0</v>
      </c>
      <c r="O3332" s="103" t="s">
        <v>20</v>
      </c>
      <c r="P3332" s="102" t="s">
        <v>20</v>
      </c>
      <c r="Q3332" s="102" t="s">
        <v>20</v>
      </c>
      <c r="R3332" s="116" t="s">
        <v>10420</v>
      </c>
      <c r="S3332" s="114" t="s">
        <v>5081</v>
      </c>
      <c r="T3332" s="114">
        <v>550</v>
      </c>
      <c r="U3332" s="114">
        <v>100</v>
      </c>
      <c r="V3332" s="114">
        <v>110</v>
      </c>
      <c r="W3332" s="115">
        <v>2.097</v>
      </c>
    </row>
    <row r="3333" spans="2:23" ht="51">
      <c r="B3333" s="95" t="s">
        <v>20807</v>
      </c>
      <c r="C3333" s="95" t="s">
        <v>20</v>
      </c>
      <c r="D3333" s="95" t="s">
        <v>20</v>
      </c>
      <c r="E3333" s="95" t="s">
        <v>17246</v>
      </c>
      <c r="F3333" s="95" t="s">
        <v>17252</v>
      </c>
      <c r="G3333" s="95" t="s">
        <v>17273</v>
      </c>
      <c r="H3333" s="14" t="s">
        <v>20822</v>
      </c>
      <c r="I3333" s="95" t="s">
        <v>10421</v>
      </c>
      <c r="J3333" s="120" t="s">
        <v>16004</v>
      </c>
      <c r="K3333" s="106" t="s">
        <v>10422</v>
      </c>
      <c r="L3333" s="95" t="s">
        <v>10421</v>
      </c>
      <c r="M3333" s="97">
        <f>IF($K$6="с учетом НДС",VLOOKUP('Прайс MILWAUKEE®'!$J3333,'Legend ACC'!$A:$H,8,0)*(1-N3333),VLOOKUP('Прайс MILWAUKEE®'!$J3333,'Legend ACC'!$A:$H,8,0)*(1-N3333)/1.2)</f>
        <v>12068.100000000002</v>
      </c>
      <c r="N3333" s="98">
        <f>IF(OR(E3333="Принадлежности",E3333="Ручной инструмент"),$K$5,IF($K$4=0,0,IFERROR(VLOOKUP(Q3333,LEGEND!$V$4:$W$7,2,0),$K$4)))</f>
        <v>0</v>
      </c>
      <c r="O3333" s="103" t="s">
        <v>20</v>
      </c>
      <c r="P3333" s="102" t="s">
        <v>20</v>
      </c>
      <c r="Q3333" s="102" t="s">
        <v>20</v>
      </c>
      <c r="R3333" s="116" t="s">
        <v>10423</v>
      </c>
      <c r="S3333" s="114" t="s">
        <v>5081</v>
      </c>
      <c r="T3333" s="114">
        <v>550</v>
      </c>
      <c r="U3333" s="114">
        <v>100</v>
      </c>
      <c r="V3333" s="114">
        <v>110</v>
      </c>
      <c r="W3333" s="115">
        <v>2.3719999999999999</v>
      </c>
    </row>
    <row r="3334" spans="2:23" ht="51">
      <c r="B3334" s="95" t="s">
        <v>20807</v>
      </c>
      <c r="C3334" s="95" t="s">
        <v>20</v>
      </c>
      <c r="D3334" s="95" t="s">
        <v>20</v>
      </c>
      <c r="E3334" s="95" t="s">
        <v>17246</v>
      </c>
      <c r="F3334" s="95" t="s">
        <v>17252</v>
      </c>
      <c r="G3334" s="95" t="s">
        <v>17273</v>
      </c>
      <c r="H3334" s="14" t="s">
        <v>20822</v>
      </c>
      <c r="I3334" s="95" t="s">
        <v>10424</v>
      </c>
      <c r="J3334" s="120" t="s">
        <v>16005</v>
      </c>
      <c r="K3334" s="106" t="s">
        <v>10425</v>
      </c>
      <c r="L3334" s="95" t="s">
        <v>10424</v>
      </c>
      <c r="M3334" s="97">
        <f>IF($K$6="с учетом НДС",VLOOKUP('Прайс MILWAUKEE®'!$J3334,'Legend ACC'!$A:$H,8,0)*(1-N3334),VLOOKUP('Прайс MILWAUKEE®'!$J3334,'Legend ACC'!$A:$H,8,0)*(1-N3334)/1.2)</f>
        <v>13028.400000000001</v>
      </c>
      <c r="N3334" s="98">
        <f>IF(OR(E3334="Принадлежности",E3334="Ручной инструмент"),$K$5,IF($K$4=0,0,IFERROR(VLOOKUP(Q3334,LEGEND!$V$4:$W$7,2,0),$K$4)))</f>
        <v>0</v>
      </c>
      <c r="O3334" s="103" t="s">
        <v>20</v>
      </c>
      <c r="P3334" s="102" t="s">
        <v>20</v>
      </c>
      <c r="Q3334" s="102" t="s">
        <v>20</v>
      </c>
      <c r="R3334" s="116" t="s">
        <v>10426</v>
      </c>
      <c r="S3334" s="114" t="s">
        <v>5081</v>
      </c>
      <c r="T3334" s="114">
        <v>550</v>
      </c>
      <c r="U3334" s="114">
        <v>190</v>
      </c>
      <c r="V3334" s="114">
        <v>200</v>
      </c>
      <c r="W3334" s="115">
        <v>3.36</v>
      </c>
    </row>
    <row r="3335" spans="2:23" ht="51">
      <c r="B3335" s="95" t="s">
        <v>20807</v>
      </c>
      <c r="C3335" s="95" t="s">
        <v>20</v>
      </c>
      <c r="D3335" s="95" t="s">
        <v>20</v>
      </c>
      <c r="E3335" s="95" t="s">
        <v>17246</v>
      </c>
      <c r="F3335" s="95" t="s">
        <v>17252</v>
      </c>
      <c r="G3335" s="95" t="s">
        <v>17273</v>
      </c>
      <c r="H3335" s="14" t="s">
        <v>20822</v>
      </c>
      <c r="I3335" s="95" t="s">
        <v>10427</v>
      </c>
      <c r="J3335" s="120" t="s">
        <v>16006</v>
      </c>
      <c r="K3335" s="106" t="s">
        <v>10428</v>
      </c>
      <c r="L3335" s="95" t="s">
        <v>10427</v>
      </c>
      <c r="M3335" s="97">
        <f>IF($K$6="с учетом НДС",VLOOKUP('Прайс MILWAUKEE®'!$J3335,'Legend ACC'!$A:$H,8,0)*(1-N3335),VLOOKUP('Прайс MILWAUKEE®'!$J3335,'Legend ACC'!$A:$H,8,0)*(1-N3335)/1.2)</f>
        <v>13632.300000000001</v>
      </c>
      <c r="N3335" s="98">
        <f>IF(OR(E3335="Принадлежности",E3335="Ручной инструмент"),$K$5,IF($K$4=0,0,IFERROR(VLOOKUP(Q3335,LEGEND!$V$4:$W$7,2,0),$K$4)))</f>
        <v>0</v>
      </c>
      <c r="O3335" s="103" t="s">
        <v>20</v>
      </c>
      <c r="P3335" s="102" t="s">
        <v>20</v>
      </c>
      <c r="Q3335" s="102" t="s">
        <v>20</v>
      </c>
      <c r="R3335" s="116" t="s">
        <v>10429</v>
      </c>
      <c r="S3335" s="114" t="s">
        <v>5081</v>
      </c>
      <c r="T3335" s="114">
        <v>550</v>
      </c>
      <c r="U3335" s="114">
        <v>190</v>
      </c>
      <c r="V3335" s="114">
        <v>200</v>
      </c>
      <c r="W3335" s="115">
        <v>3.7250000000000001</v>
      </c>
    </row>
    <row r="3336" spans="2:23" ht="51">
      <c r="B3336" s="95" t="s">
        <v>20807</v>
      </c>
      <c r="C3336" s="95" t="s">
        <v>20</v>
      </c>
      <c r="D3336" s="95" t="s">
        <v>20</v>
      </c>
      <c r="E3336" s="95" t="s">
        <v>17246</v>
      </c>
      <c r="F3336" s="95" t="s">
        <v>17252</v>
      </c>
      <c r="G3336" s="95" t="s">
        <v>17273</v>
      </c>
      <c r="H3336" s="14" t="s">
        <v>20822</v>
      </c>
      <c r="I3336" s="95" t="s">
        <v>10430</v>
      </c>
      <c r="J3336" s="120" t="s">
        <v>16007</v>
      </c>
      <c r="K3336" s="106" t="s">
        <v>10431</v>
      </c>
      <c r="L3336" s="95" t="s">
        <v>10430</v>
      </c>
      <c r="M3336" s="97">
        <f>IF($K$6="с учетом НДС",VLOOKUP('Прайс MILWAUKEE®'!$J3336,'Legend ACC'!$A:$H,8,0)*(1-N3336),VLOOKUP('Прайс MILWAUKEE®'!$J3336,'Legend ACC'!$A:$H,8,0)*(1-N3336)/1.2)</f>
        <v>15483.6</v>
      </c>
      <c r="N3336" s="98">
        <f>IF(OR(E3336="Принадлежности",E3336="Ручной инструмент"),$K$5,IF($K$4=0,0,IFERROR(VLOOKUP(Q3336,LEGEND!$V$4:$W$7,2,0),$K$4)))</f>
        <v>0</v>
      </c>
      <c r="O3336" s="103" t="s">
        <v>20</v>
      </c>
      <c r="P3336" s="102" t="s">
        <v>20</v>
      </c>
      <c r="Q3336" s="102" t="s">
        <v>20</v>
      </c>
      <c r="R3336" s="116" t="s">
        <v>10432</v>
      </c>
      <c r="S3336" s="114" t="s">
        <v>5081</v>
      </c>
      <c r="T3336" s="114">
        <v>550</v>
      </c>
      <c r="U3336" s="114">
        <v>190</v>
      </c>
      <c r="V3336" s="114">
        <v>200</v>
      </c>
      <c r="W3336" s="115">
        <v>4.077</v>
      </c>
    </row>
    <row r="3337" spans="2:23" ht="51">
      <c r="B3337" s="95" t="s">
        <v>20807</v>
      </c>
      <c r="C3337" s="95" t="s">
        <v>20</v>
      </c>
      <c r="D3337" s="95" t="s">
        <v>20</v>
      </c>
      <c r="E3337" s="95" t="s">
        <v>17246</v>
      </c>
      <c r="F3337" s="95" t="s">
        <v>17252</v>
      </c>
      <c r="G3337" s="95" t="s">
        <v>17273</v>
      </c>
      <c r="H3337" s="14" t="s">
        <v>20822</v>
      </c>
      <c r="I3337" s="95" t="s">
        <v>10433</v>
      </c>
      <c r="J3337" s="120" t="s">
        <v>16008</v>
      </c>
      <c r="K3337" s="106" t="s">
        <v>10434</v>
      </c>
      <c r="L3337" s="95" t="s">
        <v>10433</v>
      </c>
      <c r="M3337" s="97">
        <f>IF($K$6="с учетом НДС",VLOOKUP('Прайс MILWAUKEE®'!$J3337,'Legend ACC'!$A:$H,8,0)*(1-N3337),VLOOKUP('Прайс MILWAUKEE®'!$J3337,'Legend ACC'!$A:$H,8,0)*(1-N3337)/1.2)</f>
        <v>16374.6</v>
      </c>
      <c r="N3337" s="98">
        <f>IF(OR(E3337="Принадлежности",E3337="Ручной инструмент"),$K$5,IF($K$4=0,0,IFERROR(VLOOKUP(Q3337,LEGEND!$V$4:$W$7,2,0),$K$4)))</f>
        <v>0</v>
      </c>
      <c r="O3337" s="103" t="s">
        <v>20</v>
      </c>
      <c r="P3337" s="102" t="s">
        <v>20</v>
      </c>
      <c r="Q3337" s="102" t="s">
        <v>20</v>
      </c>
      <c r="R3337" s="116" t="s">
        <v>10435</v>
      </c>
      <c r="S3337" s="114" t="s">
        <v>5081</v>
      </c>
      <c r="T3337" s="114">
        <v>550</v>
      </c>
      <c r="U3337" s="114">
        <v>190</v>
      </c>
      <c r="V3337" s="114">
        <v>200</v>
      </c>
      <c r="W3337" s="115">
        <v>4.4409999999999998</v>
      </c>
    </row>
    <row r="3338" spans="2:23" ht="51">
      <c r="B3338" s="95" t="s">
        <v>20807</v>
      </c>
      <c r="C3338" s="95" t="s">
        <v>20</v>
      </c>
      <c r="D3338" s="95" t="s">
        <v>20</v>
      </c>
      <c r="E3338" s="95" t="s">
        <v>17246</v>
      </c>
      <c r="F3338" s="95" t="s">
        <v>17252</v>
      </c>
      <c r="G3338" s="95" t="s">
        <v>17273</v>
      </c>
      <c r="H3338" s="14" t="s">
        <v>20822</v>
      </c>
      <c r="I3338" s="95" t="s">
        <v>10436</v>
      </c>
      <c r="J3338" s="120" t="s">
        <v>16009</v>
      </c>
      <c r="K3338" s="106" t="s">
        <v>10437</v>
      </c>
      <c r="L3338" s="95" t="s">
        <v>10436</v>
      </c>
      <c r="M3338" s="97">
        <f>IF($K$6="с учетом НДС",VLOOKUP('Прайс MILWAUKEE®'!$J3338,'Legend ACC'!$A:$H,8,0)*(1-N3338),VLOOKUP('Прайс MILWAUKEE®'!$J3338,'Legend ACC'!$A:$H,8,0)*(1-N3338)/1.2)</f>
        <v>19493.100000000002</v>
      </c>
      <c r="N3338" s="98">
        <f>IF(OR(E3338="Принадлежности",E3338="Ручной инструмент"),$K$5,IF($K$4=0,0,IFERROR(VLOOKUP(Q3338,LEGEND!$V$4:$W$7,2,0),$K$4)))</f>
        <v>0</v>
      </c>
      <c r="O3338" s="103" t="s">
        <v>20</v>
      </c>
      <c r="P3338" s="102" t="s">
        <v>20</v>
      </c>
      <c r="Q3338" s="102" t="s">
        <v>20</v>
      </c>
      <c r="R3338" s="116" t="s">
        <v>10438</v>
      </c>
      <c r="S3338" s="114" t="s">
        <v>5081</v>
      </c>
      <c r="T3338" s="114">
        <v>550</v>
      </c>
      <c r="U3338" s="114">
        <v>190</v>
      </c>
      <c r="V3338" s="114">
        <v>200</v>
      </c>
      <c r="W3338" s="115">
        <v>5.2510000000000003</v>
      </c>
    </row>
    <row r="3339" spans="2:23" ht="38.25">
      <c r="B3339" s="95" t="s">
        <v>20807</v>
      </c>
      <c r="C3339" s="95" t="s">
        <v>20</v>
      </c>
      <c r="D3339" s="95" t="s">
        <v>20</v>
      </c>
      <c r="E3339" s="95" t="s">
        <v>17246</v>
      </c>
      <c r="F3339" s="95" t="s">
        <v>17266</v>
      </c>
      <c r="G3339" s="95" t="s">
        <v>17308</v>
      </c>
      <c r="H3339" s="14" t="s">
        <v>20821</v>
      </c>
      <c r="I3339" s="95" t="s">
        <v>10439</v>
      </c>
      <c r="J3339" s="120" t="s">
        <v>16010</v>
      </c>
      <c r="K3339" s="106" t="s">
        <v>10440</v>
      </c>
      <c r="L3339" s="95" t="s">
        <v>10439</v>
      </c>
      <c r="M3339" s="97">
        <f>IF($K$6="с учетом НДС",VLOOKUP('Прайс MILWAUKEE®'!$J3339,'Legend ACC'!$A:$H,8,0)*(1-N3339),VLOOKUP('Прайс MILWAUKEE®'!$J3339,'Legend ACC'!$A:$H,8,0)*(1-N3339)/1.2)</f>
        <v>814.00000000000011</v>
      </c>
      <c r="N3339" s="98">
        <f>IF(OR(E3339="Принадлежности",E3339="Ручной инструмент"),$K$5,IF($K$4=0,0,IFERROR(VLOOKUP(Q3339,LEGEND!$V$4:$W$7,2,0),$K$4)))</f>
        <v>0</v>
      </c>
      <c r="O3339" s="103" t="s">
        <v>20</v>
      </c>
      <c r="P3339" s="102" t="s">
        <v>20</v>
      </c>
      <c r="Q3339" s="102" t="s">
        <v>20</v>
      </c>
      <c r="R3339" s="116" t="s">
        <v>10441</v>
      </c>
      <c r="S3339" s="114" t="s">
        <v>9606</v>
      </c>
      <c r="T3339" s="114">
        <v>200</v>
      </c>
      <c r="U3339" s="114">
        <v>210</v>
      </c>
      <c r="V3339" s="114">
        <v>10</v>
      </c>
      <c r="W3339" s="115">
        <v>0.16</v>
      </c>
    </row>
    <row r="3340" spans="2:23" ht="25.5">
      <c r="B3340" s="95" t="s">
        <v>20807</v>
      </c>
      <c r="C3340" s="95" t="s">
        <v>20</v>
      </c>
      <c r="D3340" s="95" t="s">
        <v>20</v>
      </c>
      <c r="E3340" s="95" t="s">
        <v>17246</v>
      </c>
      <c r="F3340" s="95" t="s">
        <v>17268</v>
      </c>
      <c r="G3340" s="95" t="s">
        <v>17306</v>
      </c>
      <c r="H3340" s="14" t="s">
        <v>20842</v>
      </c>
      <c r="I3340" s="95" t="s">
        <v>10442</v>
      </c>
      <c r="J3340" s="120" t="s">
        <v>16011</v>
      </c>
      <c r="K3340" s="106" t="s">
        <v>10443</v>
      </c>
      <c r="L3340" s="95" t="s">
        <v>10442</v>
      </c>
      <c r="M3340" s="97">
        <f>IF($K$6="с учетом НДС",VLOOKUP('Прайс MILWAUKEE®'!$J3340,'Legend ACC'!$A:$H,8,0)*(1-N3340),VLOOKUP('Прайс MILWAUKEE®'!$J3340,'Legend ACC'!$A:$H,8,0)*(1-N3340)/1.2)</f>
        <v>2211</v>
      </c>
      <c r="N3340" s="98">
        <f>IF(OR(E3340="Принадлежности",E3340="Ручной инструмент"),$K$5,IF($K$4=0,0,IFERROR(VLOOKUP(Q3340,LEGEND!$V$4:$W$7,2,0),$K$4)))</f>
        <v>0</v>
      </c>
      <c r="O3340" s="103" t="s">
        <v>20</v>
      </c>
      <c r="P3340" s="102" t="s">
        <v>20</v>
      </c>
      <c r="Q3340" s="102" t="s">
        <v>20</v>
      </c>
      <c r="R3340" s="116" t="s">
        <v>10444</v>
      </c>
      <c r="S3340" s="114" t="s">
        <v>10316</v>
      </c>
      <c r="T3340" s="114">
        <v>100</v>
      </c>
      <c r="U3340" s="114">
        <v>40</v>
      </c>
      <c r="V3340" s="114">
        <v>110</v>
      </c>
      <c r="W3340" s="115">
        <v>0.22</v>
      </c>
    </row>
    <row r="3341" spans="2:23" ht="38.25">
      <c r="B3341" s="95" t="s">
        <v>20807</v>
      </c>
      <c r="C3341" s="95" t="s">
        <v>20</v>
      </c>
      <c r="D3341" s="95" t="s">
        <v>20</v>
      </c>
      <c r="E3341" s="95" t="s">
        <v>17246</v>
      </c>
      <c r="F3341" s="95" t="s">
        <v>17252</v>
      </c>
      <c r="G3341" s="95" t="s">
        <v>17313</v>
      </c>
      <c r="H3341" s="14" t="s">
        <v>20848</v>
      </c>
      <c r="I3341" s="95" t="s">
        <v>10445</v>
      </c>
      <c r="J3341" s="120" t="s">
        <v>16012</v>
      </c>
      <c r="K3341" s="106" t="s">
        <v>10446</v>
      </c>
      <c r="L3341" s="95" t="s">
        <v>10445</v>
      </c>
      <c r="M3341" s="97">
        <f>IF($K$6="с учетом НДС",VLOOKUP('Прайс MILWAUKEE®'!$J3341,'Legend ACC'!$A:$H,8,0)*(1-N3341),VLOOKUP('Прайс MILWAUKEE®'!$J3341,'Legend ACC'!$A:$H,8,0)*(1-N3341)/1.2)</f>
        <v>2893.0000000000005</v>
      </c>
      <c r="N3341" s="98">
        <f>IF(OR(E3341="Принадлежности",E3341="Ручной инструмент"),$K$5,IF($K$4=0,0,IFERROR(VLOOKUP(Q3341,LEGEND!$V$4:$W$7,2,0),$K$4)))</f>
        <v>0</v>
      </c>
      <c r="O3341" s="103" t="s">
        <v>20</v>
      </c>
      <c r="P3341" s="102" t="s">
        <v>20</v>
      </c>
      <c r="Q3341" s="102" t="s">
        <v>20</v>
      </c>
      <c r="R3341" s="116" t="s">
        <v>10447</v>
      </c>
      <c r="S3341" s="114" t="s">
        <v>5035</v>
      </c>
      <c r="T3341" s="114">
        <v>360</v>
      </c>
      <c r="U3341" s="114">
        <v>40</v>
      </c>
      <c r="V3341" s="114">
        <v>30</v>
      </c>
      <c r="W3341" s="115">
        <v>0.36199999999999999</v>
      </c>
    </row>
    <row r="3342" spans="2:23" ht="38.25">
      <c r="B3342" s="95" t="s">
        <v>20807</v>
      </c>
      <c r="C3342" s="95" t="s">
        <v>20</v>
      </c>
      <c r="D3342" s="95" t="s">
        <v>20</v>
      </c>
      <c r="E3342" s="95" t="s">
        <v>17246</v>
      </c>
      <c r="F3342" s="95" t="s">
        <v>17252</v>
      </c>
      <c r="G3342" s="95" t="s">
        <v>17313</v>
      </c>
      <c r="H3342" s="14" t="s">
        <v>20848</v>
      </c>
      <c r="I3342" s="95" t="s">
        <v>10448</v>
      </c>
      <c r="J3342" s="120" t="s">
        <v>16013</v>
      </c>
      <c r="K3342" s="106" t="s">
        <v>10449</v>
      </c>
      <c r="L3342" s="95" t="s">
        <v>10448</v>
      </c>
      <c r="M3342" s="97">
        <f>IF($K$6="с учетом НДС",VLOOKUP('Прайс MILWAUKEE®'!$J3342,'Legend ACC'!$A:$H,8,0)*(1-N3342),VLOOKUP('Прайс MILWAUKEE®'!$J3342,'Legend ACC'!$A:$H,8,0)*(1-N3342)/1.2)</f>
        <v>3311.0000000000005</v>
      </c>
      <c r="N3342" s="98">
        <f>IF(OR(E3342="Принадлежности",E3342="Ручной инструмент"),$K$5,IF($K$4=0,0,IFERROR(VLOOKUP(Q3342,LEGEND!$V$4:$W$7,2,0),$K$4)))</f>
        <v>0</v>
      </c>
      <c r="O3342" s="103" t="s">
        <v>20</v>
      </c>
      <c r="P3342" s="102" t="s">
        <v>20</v>
      </c>
      <c r="Q3342" s="102" t="s">
        <v>20</v>
      </c>
      <c r="R3342" s="116" t="s">
        <v>10450</v>
      </c>
      <c r="S3342" s="114" t="s">
        <v>5035</v>
      </c>
      <c r="T3342" s="114">
        <v>570</v>
      </c>
      <c r="U3342" s="114">
        <v>50</v>
      </c>
      <c r="V3342" s="114">
        <v>25</v>
      </c>
      <c r="W3342" s="115">
        <v>0.47199999999999998</v>
      </c>
    </row>
    <row r="3343" spans="2:23" ht="38.25">
      <c r="B3343" s="95" t="s">
        <v>20807</v>
      </c>
      <c r="C3343" s="95" t="s">
        <v>20</v>
      </c>
      <c r="D3343" s="95" t="s">
        <v>20</v>
      </c>
      <c r="E3343" s="95" t="s">
        <v>17246</v>
      </c>
      <c r="F3343" s="95" t="s">
        <v>17252</v>
      </c>
      <c r="G3343" s="95" t="s">
        <v>17313</v>
      </c>
      <c r="H3343" s="14" t="s">
        <v>20848</v>
      </c>
      <c r="I3343" s="95" t="s">
        <v>10451</v>
      </c>
      <c r="J3343" s="120" t="s">
        <v>16014</v>
      </c>
      <c r="K3343" s="106" t="s">
        <v>10452</v>
      </c>
      <c r="L3343" s="95" t="s">
        <v>10451</v>
      </c>
      <c r="M3343" s="97">
        <f>IF($K$6="с учетом НДС",VLOOKUP('Прайс MILWAUKEE®'!$J3343,'Legend ACC'!$A:$H,8,0)*(1-N3343),VLOOKUP('Прайс MILWAUKEE®'!$J3343,'Legend ACC'!$A:$H,8,0)*(1-N3343)/1.2)</f>
        <v>2981.0000000000005</v>
      </c>
      <c r="N3343" s="98">
        <f>IF(OR(E3343="Принадлежности",E3343="Ручной инструмент"),$K$5,IF($K$4=0,0,IFERROR(VLOOKUP(Q3343,LEGEND!$V$4:$W$7,2,0),$K$4)))</f>
        <v>0</v>
      </c>
      <c r="O3343" s="103" t="s">
        <v>20</v>
      </c>
      <c r="P3343" s="102" t="s">
        <v>20</v>
      </c>
      <c r="Q3343" s="102" t="s">
        <v>20</v>
      </c>
      <c r="R3343" s="116" t="s">
        <v>10453</v>
      </c>
      <c r="S3343" s="114" t="s">
        <v>5035</v>
      </c>
      <c r="T3343" s="114">
        <v>360</v>
      </c>
      <c r="U3343" s="114">
        <v>40</v>
      </c>
      <c r="V3343" s="114">
        <v>30</v>
      </c>
      <c r="W3343" s="115">
        <v>0.318</v>
      </c>
    </row>
    <row r="3344" spans="2:23" ht="38.25">
      <c r="B3344" s="95" t="s">
        <v>20807</v>
      </c>
      <c r="C3344" s="95" t="s">
        <v>20</v>
      </c>
      <c r="D3344" s="95" t="s">
        <v>20</v>
      </c>
      <c r="E3344" s="95" t="s">
        <v>17246</v>
      </c>
      <c r="F3344" s="95" t="s">
        <v>17252</v>
      </c>
      <c r="G3344" s="95" t="s">
        <v>17313</v>
      </c>
      <c r="H3344" s="14" t="s">
        <v>20848</v>
      </c>
      <c r="I3344" s="95" t="s">
        <v>10454</v>
      </c>
      <c r="J3344" s="120" t="s">
        <v>16015</v>
      </c>
      <c r="K3344" s="106" t="s">
        <v>10455</v>
      </c>
      <c r="L3344" s="95" t="s">
        <v>10454</v>
      </c>
      <c r="M3344" s="97">
        <f>IF($K$6="с учетом НДС",VLOOKUP('Прайс MILWAUKEE®'!$J3344,'Legend ACC'!$A:$H,8,0)*(1-N3344),VLOOKUP('Прайс MILWAUKEE®'!$J3344,'Legend ACC'!$A:$H,8,0)*(1-N3344)/1.2)</f>
        <v>3751.0000000000005</v>
      </c>
      <c r="N3344" s="98">
        <f>IF(OR(E3344="Принадлежности",E3344="Ручной инструмент"),$K$5,IF($K$4=0,0,IFERROR(VLOOKUP(Q3344,LEGEND!$V$4:$W$7,2,0),$K$4)))</f>
        <v>0</v>
      </c>
      <c r="O3344" s="103" t="s">
        <v>20</v>
      </c>
      <c r="P3344" s="102" t="s">
        <v>20</v>
      </c>
      <c r="Q3344" s="102" t="s">
        <v>20</v>
      </c>
      <c r="R3344" s="116" t="s">
        <v>10456</v>
      </c>
      <c r="S3344" s="114" t="s">
        <v>5035</v>
      </c>
      <c r="T3344" s="114">
        <v>560</v>
      </c>
      <c r="U3344" s="114">
        <v>40</v>
      </c>
      <c r="V3344" s="114">
        <v>30</v>
      </c>
      <c r="W3344" s="115">
        <v>0.5</v>
      </c>
    </row>
    <row r="3345" spans="2:23" ht="38.25">
      <c r="B3345" s="95" t="s">
        <v>20807</v>
      </c>
      <c r="C3345" s="95" t="s">
        <v>20</v>
      </c>
      <c r="D3345" s="95" t="s">
        <v>20</v>
      </c>
      <c r="E3345" s="95" t="s">
        <v>17246</v>
      </c>
      <c r="F3345" s="95" t="s">
        <v>17252</v>
      </c>
      <c r="G3345" s="95" t="s">
        <v>17313</v>
      </c>
      <c r="H3345" s="14" t="s">
        <v>20848</v>
      </c>
      <c r="I3345" s="95" t="s">
        <v>10457</v>
      </c>
      <c r="J3345" s="120" t="s">
        <v>16016</v>
      </c>
      <c r="K3345" s="106" t="s">
        <v>10458</v>
      </c>
      <c r="L3345" s="95" t="s">
        <v>10457</v>
      </c>
      <c r="M3345" s="97">
        <f>IF($K$6="с учетом НДС",VLOOKUP('Прайс MILWAUKEE®'!$J3345,'Legend ACC'!$A:$H,8,0)*(1-N3345),VLOOKUP('Прайс MILWAUKEE®'!$J3345,'Legend ACC'!$A:$H,8,0)*(1-N3345)/1.2)</f>
        <v>3234.0000000000005</v>
      </c>
      <c r="N3345" s="98">
        <f>IF(OR(E3345="Принадлежности",E3345="Ручной инструмент"),$K$5,IF($K$4=0,0,IFERROR(VLOOKUP(Q3345,LEGEND!$V$4:$W$7,2,0),$K$4)))</f>
        <v>0</v>
      </c>
      <c r="O3345" s="103" t="s">
        <v>20</v>
      </c>
      <c r="P3345" s="102" t="s">
        <v>20</v>
      </c>
      <c r="Q3345" s="102" t="s">
        <v>20</v>
      </c>
      <c r="R3345" s="116" t="s">
        <v>10459</v>
      </c>
      <c r="S3345" s="114" t="s">
        <v>5035</v>
      </c>
      <c r="T3345" s="114">
        <v>360</v>
      </c>
      <c r="U3345" s="114">
        <v>40</v>
      </c>
      <c r="V3345" s="114">
        <v>25</v>
      </c>
      <c r="W3345" s="115">
        <v>0.41</v>
      </c>
    </row>
    <row r="3346" spans="2:23" ht="38.25">
      <c r="B3346" s="95" t="s">
        <v>20807</v>
      </c>
      <c r="C3346" s="95" t="s">
        <v>20</v>
      </c>
      <c r="D3346" s="95" t="s">
        <v>20</v>
      </c>
      <c r="E3346" s="95" t="s">
        <v>17246</v>
      </c>
      <c r="F3346" s="95" t="s">
        <v>17252</v>
      </c>
      <c r="G3346" s="95" t="s">
        <v>17313</v>
      </c>
      <c r="H3346" s="14" t="s">
        <v>20848</v>
      </c>
      <c r="I3346" s="95" t="s">
        <v>10460</v>
      </c>
      <c r="J3346" s="120" t="s">
        <v>16017</v>
      </c>
      <c r="K3346" s="106" t="s">
        <v>10461</v>
      </c>
      <c r="L3346" s="95" t="s">
        <v>10460</v>
      </c>
      <c r="M3346" s="97">
        <f>IF($K$6="с учетом НДС",VLOOKUP('Прайс MILWAUKEE®'!$J3346,'Legend ACC'!$A:$H,8,0)*(1-N3346),VLOOKUP('Прайс MILWAUKEE®'!$J3346,'Legend ACC'!$A:$H,8,0)*(1-N3346)/1.2)</f>
        <v>3905.0000000000005</v>
      </c>
      <c r="N3346" s="98">
        <f>IF(OR(E3346="Принадлежности",E3346="Ручной инструмент"),$K$5,IF($K$4=0,0,IFERROR(VLOOKUP(Q3346,LEGEND!$V$4:$W$7,2,0),$K$4)))</f>
        <v>0</v>
      </c>
      <c r="O3346" s="103" t="s">
        <v>20</v>
      </c>
      <c r="P3346" s="102" t="s">
        <v>20</v>
      </c>
      <c r="Q3346" s="102" t="s">
        <v>20</v>
      </c>
      <c r="R3346" s="116" t="s">
        <v>10462</v>
      </c>
      <c r="S3346" s="114" t="s">
        <v>5035</v>
      </c>
      <c r="T3346" s="114">
        <v>560</v>
      </c>
      <c r="U3346" s="114">
        <v>40</v>
      </c>
      <c r="V3346" s="114">
        <v>30</v>
      </c>
      <c r="W3346" s="115">
        <v>0.55400000000000005</v>
      </c>
    </row>
    <row r="3347" spans="2:23" ht="38.25">
      <c r="B3347" s="95" t="s">
        <v>20807</v>
      </c>
      <c r="C3347" s="95" t="s">
        <v>20</v>
      </c>
      <c r="D3347" s="95" t="s">
        <v>20</v>
      </c>
      <c r="E3347" s="95" t="s">
        <v>17246</v>
      </c>
      <c r="F3347" s="95" t="s">
        <v>17252</v>
      </c>
      <c r="G3347" s="95" t="s">
        <v>17313</v>
      </c>
      <c r="H3347" s="14" t="s">
        <v>20848</v>
      </c>
      <c r="I3347" s="95" t="s">
        <v>10463</v>
      </c>
      <c r="J3347" s="120" t="s">
        <v>16018</v>
      </c>
      <c r="K3347" s="106" t="s">
        <v>10464</v>
      </c>
      <c r="L3347" s="95" t="s">
        <v>10463</v>
      </c>
      <c r="M3347" s="97">
        <f>IF($K$6="с учетом НДС",VLOOKUP('Прайс MILWAUKEE®'!$J3347,'Legend ACC'!$A:$H,8,0)*(1-N3347),VLOOKUP('Прайс MILWAUKEE®'!$J3347,'Legend ACC'!$A:$H,8,0)*(1-N3347)/1.2)</f>
        <v>3366.0000000000005</v>
      </c>
      <c r="N3347" s="98">
        <f>IF(OR(E3347="Принадлежности",E3347="Ручной инструмент"),$K$5,IF($K$4=0,0,IFERROR(VLOOKUP(Q3347,LEGEND!$V$4:$W$7,2,0),$K$4)))</f>
        <v>0</v>
      </c>
      <c r="O3347" s="103" t="s">
        <v>20</v>
      </c>
      <c r="P3347" s="102" t="s">
        <v>20</v>
      </c>
      <c r="Q3347" s="102" t="s">
        <v>20</v>
      </c>
      <c r="R3347" s="116" t="s">
        <v>10465</v>
      </c>
      <c r="S3347" s="114" t="s">
        <v>5035</v>
      </c>
      <c r="T3347" s="114">
        <v>360</v>
      </c>
      <c r="U3347" s="114">
        <v>40</v>
      </c>
      <c r="V3347" s="114">
        <v>25</v>
      </c>
      <c r="W3347" s="115">
        <v>0.44</v>
      </c>
    </row>
    <row r="3348" spans="2:23" ht="38.25">
      <c r="B3348" s="95" t="s">
        <v>20807</v>
      </c>
      <c r="C3348" s="95" t="s">
        <v>20</v>
      </c>
      <c r="D3348" s="95" t="s">
        <v>20</v>
      </c>
      <c r="E3348" s="95" t="s">
        <v>17246</v>
      </c>
      <c r="F3348" s="95" t="s">
        <v>17252</v>
      </c>
      <c r="G3348" s="95" t="s">
        <v>17313</v>
      </c>
      <c r="H3348" s="14" t="s">
        <v>20848</v>
      </c>
      <c r="I3348" s="95" t="s">
        <v>10466</v>
      </c>
      <c r="J3348" s="120" t="s">
        <v>16019</v>
      </c>
      <c r="K3348" s="106" t="s">
        <v>10467</v>
      </c>
      <c r="L3348" s="95" t="s">
        <v>10466</v>
      </c>
      <c r="M3348" s="97">
        <f>IF($K$6="с учетом НДС",VLOOKUP('Прайс MILWAUKEE®'!$J3348,'Legend ACC'!$A:$H,8,0)*(1-N3348),VLOOKUP('Прайс MILWAUKEE®'!$J3348,'Legend ACC'!$A:$H,8,0)*(1-N3348)/1.2)</f>
        <v>3993.0000000000005</v>
      </c>
      <c r="N3348" s="98">
        <f>IF(OR(E3348="Принадлежности",E3348="Ручной инструмент"),$K$5,IF($K$4=0,0,IFERROR(VLOOKUP(Q3348,LEGEND!$V$4:$W$7,2,0),$K$4)))</f>
        <v>0</v>
      </c>
      <c r="O3348" s="103" t="s">
        <v>20</v>
      </c>
      <c r="P3348" s="102" t="s">
        <v>20</v>
      </c>
      <c r="Q3348" s="102" t="s">
        <v>20</v>
      </c>
      <c r="R3348" s="116" t="s">
        <v>10468</v>
      </c>
      <c r="S3348" s="114" t="s">
        <v>5035</v>
      </c>
      <c r="T3348" s="114">
        <v>560</v>
      </c>
      <c r="U3348" s="114">
        <v>40</v>
      </c>
      <c r="V3348" s="114">
        <v>30</v>
      </c>
      <c r="W3348" s="115">
        <v>0.61799999999999999</v>
      </c>
    </row>
    <row r="3349" spans="2:23" ht="38.25">
      <c r="B3349" s="95" t="s">
        <v>20807</v>
      </c>
      <c r="C3349" s="95" t="s">
        <v>20</v>
      </c>
      <c r="D3349" s="95" t="s">
        <v>20</v>
      </c>
      <c r="E3349" s="95" t="s">
        <v>17246</v>
      </c>
      <c r="F3349" s="95" t="s">
        <v>17252</v>
      </c>
      <c r="G3349" s="95" t="s">
        <v>17313</v>
      </c>
      <c r="H3349" s="14" t="s">
        <v>20848</v>
      </c>
      <c r="I3349" s="95" t="s">
        <v>10469</v>
      </c>
      <c r="J3349" s="120" t="s">
        <v>16020</v>
      </c>
      <c r="K3349" s="106" t="s">
        <v>10470</v>
      </c>
      <c r="L3349" s="95" t="s">
        <v>10469</v>
      </c>
      <c r="M3349" s="97">
        <f>IF($K$6="с учетом НДС",VLOOKUP('Прайс MILWAUKEE®'!$J3349,'Legend ACC'!$A:$H,8,0)*(1-N3349),VLOOKUP('Прайс MILWAUKEE®'!$J3349,'Legend ACC'!$A:$H,8,0)*(1-N3349)/1.2)</f>
        <v>5170</v>
      </c>
      <c r="N3349" s="98">
        <f>IF(OR(E3349="Принадлежности",E3349="Ручной инструмент"),$K$5,IF($K$4=0,0,IFERROR(VLOOKUP(Q3349,LEGEND!$V$4:$W$7,2,0),$K$4)))</f>
        <v>0</v>
      </c>
      <c r="O3349" s="103" t="s">
        <v>20</v>
      </c>
      <c r="P3349" s="102" t="s">
        <v>20</v>
      </c>
      <c r="Q3349" s="102" t="s">
        <v>20</v>
      </c>
      <c r="R3349" s="116" t="s">
        <v>10471</v>
      </c>
      <c r="S3349" s="114" t="s">
        <v>5035</v>
      </c>
      <c r="T3349" s="114">
        <v>970</v>
      </c>
      <c r="U3349" s="114">
        <v>40</v>
      </c>
      <c r="V3349" s="114">
        <v>20</v>
      </c>
      <c r="W3349" s="115">
        <v>0.96199999999999997</v>
      </c>
    </row>
    <row r="3350" spans="2:23" ht="38.25">
      <c r="B3350" s="95" t="s">
        <v>20807</v>
      </c>
      <c r="C3350" s="95" t="s">
        <v>20</v>
      </c>
      <c r="D3350" s="95" t="s">
        <v>20</v>
      </c>
      <c r="E3350" s="95" t="s">
        <v>17246</v>
      </c>
      <c r="F3350" s="95" t="s">
        <v>17252</v>
      </c>
      <c r="G3350" s="95" t="s">
        <v>17313</v>
      </c>
      <c r="H3350" s="14" t="s">
        <v>20848</v>
      </c>
      <c r="I3350" s="95" t="s">
        <v>10472</v>
      </c>
      <c r="J3350" s="120" t="s">
        <v>16021</v>
      </c>
      <c r="K3350" s="106" t="s">
        <v>10473</v>
      </c>
      <c r="L3350" s="95" t="s">
        <v>10472</v>
      </c>
      <c r="M3350" s="97">
        <f>IF($K$6="с учетом НДС",VLOOKUP('Прайс MILWAUKEE®'!$J3350,'Legend ACC'!$A:$H,8,0)*(1-N3350),VLOOKUP('Прайс MILWAUKEE®'!$J3350,'Legend ACC'!$A:$H,8,0)*(1-N3350)/1.2)</f>
        <v>11396.000000000002</v>
      </c>
      <c r="N3350" s="98">
        <f>IF(OR(E3350="Принадлежности",E3350="Ручной инструмент"),$K$5,IF($K$4=0,0,IFERROR(VLOOKUP(Q3350,LEGEND!$V$4:$W$7,2,0),$K$4)))</f>
        <v>0</v>
      </c>
      <c r="O3350" s="103" t="s">
        <v>20</v>
      </c>
      <c r="P3350" s="102" t="s">
        <v>20</v>
      </c>
      <c r="Q3350" s="102" t="s">
        <v>20</v>
      </c>
      <c r="R3350" s="116" t="s">
        <v>10474</v>
      </c>
      <c r="S3350" s="114" t="s">
        <v>5035</v>
      </c>
      <c r="T3350" s="114">
        <v>1320</v>
      </c>
      <c r="U3350" s="114">
        <v>90</v>
      </c>
      <c r="V3350" s="114">
        <v>20</v>
      </c>
      <c r="W3350" s="115">
        <v>1.28</v>
      </c>
    </row>
    <row r="3351" spans="2:23" ht="38.25">
      <c r="B3351" s="95" t="s">
        <v>20807</v>
      </c>
      <c r="C3351" s="95" t="s">
        <v>20</v>
      </c>
      <c r="D3351" s="95" t="s">
        <v>20</v>
      </c>
      <c r="E3351" s="95" t="s">
        <v>17246</v>
      </c>
      <c r="F3351" s="95" t="s">
        <v>17252</v>
      </c>
      <c r="G3351" s="95" t="s">
        <v>17313</v>
      </c>
      <c r="H3351" s="14" t="s">
        <v>20848</v>
      </c>
      <c r="I3351" s="95" t="s">
        <v>10475</v>
      </c>
      <c r="J3351" s="120" t="s">
        <v>16022</v>
      </c>
      <c r="K3351" s="106" t="s">
        <v>10476</v>
      </c>
      <c r="L3351" s="95" t="s">
        <v>10475</v>
      </c>
      <c r="M3351" s="97">
        <f>IF($K$6="с учетом НДС",VLOOKUP('Прайс MILWAUKEE®'!$J3351,'Legend ACC'!$A:$H,8,0)*(1-N3351),VLOOKUP('Прайс MILWAUKEE®'!$J3351,'Legend ACC'!$A:$H,8,0)*(1-N3351)/1.2)</f>
        <v>3388.0000000000005</v>
      </c>
      <c r="N3351" s="98">
        <f>IF(OR(E3351="Принадлежности",E3351="Ручной инструмент"),$K$5,IF($K$4=0,0,IFERROR(VLOOKUP(Q3351,LEGEND!$V$4:$W$7,2,0),$K$4)))</f>
        <v>0</v>
      </c>
      <c r="O3351" s="103" t="s">
        <v>20</v>
      </c>
      <c r="P3351" s="102" t="s">
        <v>20</v>
      </c>
      <c r="Q3351" s="102" t="s">
        <v>20</v>
      </c>
      <c r="R3351" s="116" t="s">
        <v>10477</v>
      </c>
      <c r="S3351" s="114" t="s">
        <v>5035</v>
      </c>
      <c r="T3351" s="114">
        <v>360</v>
      </c>
      <c r="U3351" s="114">
        <v>40</v>
      </c>
      <c r="V3351" s="114">
        <v>30</v>
      </c>
      <c r="W3351" s="115">
        <v>0.502</v>
      </c>
    </row>
    <row r="3352" spans="2:23" ht="38.25">
      <c r="B3352" s="95" t="s">
        <v>20807</v>
      </c>
      <c r="C3352" s="95" t="s">
        <v>20</v>
      </c>
      <c r="D3352" s="95" t="s">
        <v>20</v>
      </c>
      <c r="E3352" s="95" t="s">
        <v>17246</v>
      </c>
      <c r="F3352" s="95" t="s">
        <v>17252</v>
      </c>
      <c r="G3352" s="95" t="s">
        <v>17313</v>
      </c>
      <c r="H3352" s="14" t="s">
        <v>20848</v>
      </c>
      <c r="I3352" s="95" t="s">
        <v>10478</v>
      </c>
      <c r="J3352" s="120" t="s">
        <v>16023</v>
      </c>
      <c r="K3352" s="106" t="s">
        <v>10479</v>
      </c>
      <c r="L3352" s="95" t="s">
        <v>10478</v>
      </c>
      <c r="M3352" s="97">
        <f>IF($K$6="с учетом НДС",VLOOKUP('Прайс MILWAUKEE®'!$J3352,'Legend ACC'!$A:$H,8,0)*(1-N3352),VLOOKUP('Прайс MILWAUKEE®'!$J3352,'Legend ACC'!$A:$H,8,0)*(1-N3352)/1.2)</f>
        <v>3993.0000000000005</v>
      </c>
      <c r="N3352" s="98">
        <f>IF(OR(E3352="Принадлежности",E3352="Ручной инструмент"),$K$5,IF($K$4=0,0,IFERROR(VLOOKUP(Q3352,LEGEND!$V$4:$W$7,2,0),$K$4)))</f>
        <v>0</v>
      </c>
      <c r="O3352" s="103" t="s">
        <v>20</v>
      </c>
      <c r="P3352" s="102" t="s">
        <v>20</v>
      </c>
      <c r="Q3352" s="102" t="s">
        <v>20</v>
      </c>
      <c r="R3352" s="116" t="s">
        <v>10480</v>
      </c>
      <c r="S3352" s="114" t="s">
        <v>5035</v>
      </c>
      <c r="T3352" s="114">
        <v>560</v>
      </c>
      <c r="U3352" s="114">
        <v>30</v>
      </c>
      <c r="V3352" s="114">
        <v>30</v>
      </c>
      <c r="W3352" s="115">
        <v>0.73399999999999999</v>
      </c>
    </row>
    <row r="3353" spans="2:23" ht="38.25">
      <c r="B3353" s="95" t="s">
        <v>20807</v>
      </c>
      <c r="C3353" s="95" t="s">
        <v>20</v>
      </c>
      <c r="D3353" s="95" t="s">
        <v>20</v>
      </c>
      <c r="E3353" s="95" t="s">
        <v>17246</v>
      </c>
      <c r="F3353" s="95" t="s">
        <v>17252</v>
      </c>
      <c r="G3353" s="95" t="s">
        <v>17313</v>
      </c>
      <c r="H3353" s="14" t="s">
        <v>20848</v>
      </c>
      <c r="I3353" s="95" t="s">
        <v>10481</v>
      </c>
      <c r="J3353" s="120" t="s">
        <v>16024</v>
      </c>
      <c r="K3353" s="106" t="s">
        <v>10482</v>
      </c>
      <c r="L3353" s="95" t="s">
        <v>10481</v>
      </c>
      <c r="M3353" s="97">
        <f>IF($K$6="с учетом НДС",VLOOKUP('Прайс MILWAUKEE®'!$J3353,'Legend ACC'!$A:$H,8,0)*(1-N3353),VLOOKUP('Прайс MILWAUKEE®'!$J3353,'Legend ACC'!$A:$H,8,0)*(1-N3353)/1.2)</f>
        <v>5467</v>
      </c>
      <c r="N3353" s="98">
        <f>IF(OR(E3353="Принадлежности",E3353="Ручной инструмент"),$K$5,IF($K$4=0,0,IFERROR(VLOOKUP(Q3353,LEGEND!$V$4:$W$7,2,0),$K$4)))</f>
        <v>0</v>
      </c>
      <c r="O3353" s="103" t="s">
        <v>20</v>
      </c>
      <c r="P3353" s="102" t="s">
        <v>20</v>
      </c>
      <c r="Q3353" s="102" t="s">
        <v>20</v>
      </c>
      <c r="R3353" s="116" t="s">
        <v>10483</v>
      </c>
      <c r="S3353" s="114" t="s">
        <v>5035</v>
      </c>
      <c r="T3353" s="114">
        <v>950</v>
      </c>
      <c r="U3353" s="114">
        <v>40</v>
      </c>
      <c r="V3353" s="114">
        <v>30</v>
      </c>
      <c r="W3353" s="115">
        <v>1.1639999999999999</v>
      </c>
    </row>
    <row r="3354" spans="2:23" ht="38.25">
      <c r="B3354" s="95" t="s">
        <v>20807</v>
      </c>
      <c r="C3354" s="95" t="s">
        <v>20</v>
      </c>
      <c r="D3354" s="95" t="s">
        <v>20</v>
      </c>
      <c r="E3354" s="95" t="s">
        <v>17246</v>
      </c>
      <c r="F3354" s="95" t="s">
        <v>17252</v>
      </c>
      <c r="G3354" s="95" t="s">
        <v>17313</v>
      </c>
      <c r="H3354" s="14" t="s">
        <v>20848</v>
      </c>
      <c r="I3354" s="95" t="s">
        <v>10484</v>
      </c>
      <c r="J3354" s="120" t="s">
        <v>16025</v>
      </c>
      <c r="K3354" s="106" t="s">
        <v>10485</v>
      </c>
      <c r="L3354" s="95" t="s">
        <v>10484</v>
      </c>
      <c r="M3354" s="97">
        <f>IF($K$6="с учетом НДС",VLOOKUP('Прайс MILWAUKEE®'!$J3354,'Legend ACC'!$A:$H,8,0)*(1-N3354),VLOOKUP('Прайс MILWAUKEE®'!$J3354,'Legend ACC'!$A:$H,8,0)*(1-N3354)/1.2)</f>
        <v>12188.000000000002</v>
      </c>
      <c r="N3354" s="98">
        <f>IF(OR(E3354="Принадлежности",E3354="Ручной инструмент"),$K$5,IF($K$4=0,0,IFERROR(VLOOKUP(Q3354,LEGEND!$V$4:$W$7,2,0),$K$4)))</f>
        <v>0</v>
      </c>
      <c r="O3354" s="103" t="s">
        <v>20</v>
      </c>
      <c r="P3354" s="102" t="s">
        <v>20</v>
      </c>
      <c r="Q3354" s="102" t="s">
        <v>20</v>
      </c>
      <c r="R3354" s="116" t="s">
        <v>10486</v>
      </c>
      <c r="S3354" s="114" t="s">
        <v>5035</v>
      </c>
      <c r="T3354" s="114">
        <v>1320</v>
      </c>
      <c r="U3354" s="114">
        <v>90</v>
      </c>
      <c r="V3354" s="114">
        <v>20</v>
      </c>
      <c r="W3354" s="115">
        <v>1.56</v>
      </c>
    </row>
    <row r="3355" spans="2:23" ht="38.25">
      <c r="B3355" s="95" t="s">
        <v>20807</v>
      </c>
      <c r="C3355" s="95" t="s">
        <v>20</v>
      </c>
      <c r="D3355" s="95" t="s">
        <v>20</v>
      </c>
      <c r="E3355" s="95" t="s">
        <v>17246</v>
      </c>
      <c r="F3355" s="95" t="s">
        <v>17252</v>
      </c>
      <c r="G3355" s="95" t="s">
        <v>17313</v>
      </c>
      <c r="H3355" s="14" t="s">
        <v>20848</v>
      </c>
      <c r="I3355" s="95" t="s">
        <v>10487</v>
      </c>
      <c r="J3355" s="120" t="s">
        <v>16026</v>
      </c>
      <c r="K3355" s="106" t="s">
        <v>10488</v>
      </c>
      <c r="L3355" s="95" t="s">
        <v>10487</v>
      </c>
      <c r="M3355" s="97">
        <f>IF($K$6="с учетом НДС",VLOOKUP('Прайс MILWAUKEE®'!$J3355,'Legend ACC'!$A:$H,8,0)*(1-N3355),VLOOKUP('Прайс MILWAUKEE®'!$J3355,'Legend ACC'!$A:$H,8,0)*(1-N3355)/1.2)</f>
        <v>3498.0000000000005</v>
      </c>
      <c r="N3355" s="98">
        <f>IF(OR(E3355="Принадлежности",E3355="Ручной инструмент"),$K$5,IF($K$4=0,0,IFERROR(VLOOKUP(Q3355,LEGEND!$V$4:$W$7,2,0),$K$4)))</f>
        <v>0</v>
      </c>
      <c r="O3355" s="103" t="s">
        <v>20</v>
      </c>
      <c r="P3355" s="102" t="s">
        <v>20</v>
      </c>
      <c r="Q3355" s="102" t="s">
        <v>20</v>
      </c>
      <c r="R3355" s="116" t="s">
        <v>10489</v>
      </c>
      <c r="S3355" s="114" t="s">
        <v>5035</v>
      </c>
      <c r="T3355" s="114">
        <v>330</v>
      </c>
      <c r="U3355" s="114">
        <v>40</v>
      </c>
      <c r="V3355" s="114">
        <v>30</v>
      </c>
      <c r="W3355" s="115">
        <v>0.504</v>
      </c>
    </row>
    <row r="3356" spans="2:23" ht="38.25">
      <c r="B3356" s="95" t="s">
        <v>20807</v>
      </c>
      <c r="C3356" s="95" t="s">
        <v>20</v>
      </c>
      <c r="D3356" s="95" t="s">
        <v>20</v>
      </c>
      <c r="E3356" s="95" t="s">
        <v>17246</v>
      </c>
      <c r="F3356" s="95" t="s">
        <v>17252</v>
      </c>
      <c r="G3356" s="95" t="s">
        <v>17313</v>
      </c>
      <c r="H3356" s="14" t="s">
        <v>20848</v>
      </c>
      <c r="I3356" s="95" t="s">
        <v>10490</v>
      </c>
      <c r="J3356" s="120" t="s">
        <v>16027</v>
      </c>
      <c r="K3356" s="106" t="s">
        <v>10491</v>
      </c>
      <c r="L3356" s="95" t="s">
        <v>10490</v>
      </c>
      <c r="M3356" s="97">
        <f>IF($K$6="с учетом НДС",VLOOKUP('Прайс MILWAUKEE®'!$J3356,'Legend ACC'!$A:$H,8,0)*(1-N3356),VLOOKUP('Прайс MILWAUKEE®'!$J3356,'Legend ACC'!$A:$H,8,0)*(1-N3356)/1.2)</f>
        <v>4268</v>
      </c>
      <c r="N3356" s="98">
        <f>IF(OR(E3356="Принадлежности",E3356="Ручной инструмент"),$K$5,IF($K$4=0,0,IFERROR(VLOOKUP(Q3356,LEGEND!$V$4:$W$7,2,0),$K$4)))</f>
        <v>0</v>
      </c>
      <c r="O3356" s="103" t="s">
        <v>20</v>
      </c>
      <c r="P3356" s="102" t="s">
        <v>20</v>
      </c>
      <c r="Q3356" s="102" t="s">
        <v>20</v>
      </c>
      <c r="R3356" s="116" t="s">
        <v>10492</v>
      </c>
      <c r="S3356" s="114" t="s">
        <v>5035</v>
      </c>
      <c r="T3356" s="114">
        <v>540</v>
      </c>
      <c r="U3356" s="114">
        <v>30</v>
      </c>
      <c r="V3356" s="114">
        <v>30</v>
      </c>
      <c r="W3356" s="115">
        <v>0.75800000000000001</v>
      </c>
    </row>
    <row r="3357" spans="2:23" ht="38.25">
      <c r="B3357" s="95" t="s">
        <v>20807</v>
      </c>
      <c r="C3357" s="95" t="s">
        <v>20</v>
      </c>
      <c r="D3357" s="95" t="s">
        <v>20</v>
      </c>
      <c r="E3357" s="95" t="s">
        <v>17246</v>
      </c>
      <c r="F3357" s="95" t="s">
        <v>17252</v>
      </c>
      <c r="G3357" s="95" t="s">
        <v>17313</v>
      </c>
      <c r="H3357" s="14" t="s">
        <v>20848</v>
      </c>
      <c r="I3357" s="95" t="s">
        <v>10493</v>
      </c>
      <c r="J3357" s="120" t="s">
        <v>16028</v>
      </c>
      <c r="K3357" s="106" t="s">
        <v>10494</v>
      </c>
      <c r="L3357" s="95" t="s">
        <v>10493</v>
      </c>
      <c r="M3357" s="97">
        <f>IF($K$6="с учетом НДС",VLOOKUP('Прайс MILWAUKEE®'!$J3357,'Legend ACC'!$A:$H,8,0)*(1-N3357),VLOOKUP('Прайс MILWAUKEE®'!$J3357,'Legend ACC'!$A:$H,8,0)*(1-N3357)/1.2)</f>
        <v>5698.0000000000009</v>
      </c>
      <c r="N3357" s="98">
        <f>IF(OR(E3357="Принадлежности",E3357="Ручной инструмент"),$K$5,IF($K$4=0,0,IFERROR(VLOOKUP(Q3357,LEGEND!$V$4:$W$7,2,0),$K$4)))</f>
        <v>0</v>
      </c>
      <c r="O3357" s="103" t="s">
        <v>20</v>
      </c>
      <c r="P3357" s="102" t="s">
        <v>20</v>
      </c>
      <c r="Q3357" s="102" t="s">
        <v>20</v>
      </c>
      <c r="R3357" s="116" t="s">
        <v>10495</v>
      </c>
      <c r="S3357" s="114" t="s">
        <v>5035</v>
      </c>
      <c r="T3357" s="114">
        <v>970</v>
      </c>
      <c r="U3357" s="114">
        <v>40</v>
      </c>
      <c r="V3357" s="114">
        <v>30</v>
      </c>
      <c r="W3357" s="115">
        <v>1.48</v>
      </c>
    </row>
    <row r="3358" spans="2:23" ht="38.25">
      <c r="B3358" s="95" t="s">
        <v>20807</v>
      </c>
      <c r="C3358" s="95" t="s">
        <v>20</v>
      </c>
      <c r="D3358" s="95" t="s">
        <v>20</v>
      </c>
      <c r="E3358" s="95" t="s">
        <v>17246</v>
      </c>
      <c r="F3358" s="95" t="s">
        <v>17252</v>
      </c>
      <c r="G3358" s="95" t="s">
        <v>17313</v>
      </c>
      <c r="H3358" s="14" t="s">
        <v>20848</v>
      </c>
      <c r="I3358" s="95" t="s">
        <v>10496</v>
      </c>
      <c r="J3358" s="120" t="s">
        <v>16029</v>
      </c>
      <c r="K3358" s="106" t="s">
        <v>10497</v>
      </c>
      <c r="L3358" s="95" t="s">
        <v>10496</v>
      </c>
      <c r="M3358" s="97">
        <f>IF($K$6="с учетом НДС",VLOOKUP('Прайс MILWAUKEE®'!$J3358,'Legend ACC'!$A:$H,8,0)*(1-N3358),VLOOKUP('Прайс MILWAUKEE®'!$J3358,'Legend ACC'!$A:$H,8,0)*(1-N3358)/1.2)</f>
        <v>13167.000000000002</v>
      </c>
      <c r="N3358" s="98">
        <f>IF(OR(E3358="Принадлежности",E3358="Ручной инструмент"),$K$5,IF($K$4=0,0,IFERROR(VLOOKUP(Q3358,LEGEND!$V$4:$W$7,2,0),$K$4)))</f>
        <v>0</v>
      </c>
      <c r="O3358" s="103" t="s">
        <v>20</v>
      </c>
      <c r="P3358" s="102" t="s">
        <v>20</v>
      </c>
      <c r="Q3358" s="102" t="s">
        <v>20</v>
      </c>
      <c r="R3358" s="116" t="s">
        <v>10498</v>
      </c>
      <c r="S3358" s="114" t="s">
        <v>5035</v>
      </c>
      <c r="T3358" s="114">
        <v>1320</v>
      </c>
      <c r="U3358" s="114">
        <v>90</v>
      </c>
      <c r="V3358" s="114">
        <v>20</v>
      </c>
      <c r="W3358" s="115">
        <v>1.772</v>
      </c>
    </row>
    <row r="3359" spans="2:23" ht="38.25">
      <c r="B3359" s="95" t="s">
        <v>20807</v>
      </c>
      <c r="C3359" s="95" t="s">
        <v>20</v>
      </c>
      <c r="D3359" s="95" t="s">
        <v>20</v>
      </c>
      <c r="E3359" s="95" t="s">
        <v>17246</v>
      </c>
      <c r="F3359" s="95" t="s">
        <v>17252</v>
      </c>
      <c r="G3359" s="95" t="s">
        <v>17313</v>
      </c>
      <c r="H3359" s="14" t="s">
        <v>20848</v>
      </c>
      <c r="I3359" s="95" t="s">
        <v>10499</v>
      </c>
      <c r="J3359" s="120" t="s">
        <v>16030</v>
      </c>
      <c r="K3359" s="106" t="s">
        <v>10500</v>
      </c>
      <c r="L3359" s="95" t="s">
        <v>10499</v>
      </c>
      <c r="M3359" s="97">
        <f>IF($K$6="с учетом НДС",VLOOKUP('Прайс MILWAUKEE®'!$J3359,'Legend ACC'!$A:$H,8,0)*(1-N3359),VLOOKUP('Прайс MILWAUKEE®'!$J3359,'Legend ACC'!$A:$H,8,0)*(1-N3359)/1.2)</f>
        <v>3938.0000000000005</v>
      </c>
      <c r="N3359" s="98">
        <f>IF(OR(E3359="Принадлежности",E3359="Ручной инструмент"),$K$5,IF($K$4=0,0,IFERROR(VLOOKUP(Q3359,LEGEND!$V$4:$W$7,2,0),$K$4)))</f>
        <v>0</v>
      </c>
      <c r="O3359" s="103" t="s">
        <v>20</v>
      </c>
      <c r="P3359" s="102" t="s">
        <v>20</v>
      </c>
      <c r="Q3359" s="102" t="s">
        <v>20</v>
      </c>
      <c r="R3359" s="116" t="s">
        <v>10501</v>
      </c>
      <c r="S3359" s="114" t="s">
        <v>5035</v>
      </c>
      <c r="T3359" s="114">
        <v>345</v>
      </c>
      <c r="U3359" s="114">
        <v>40</v>
      </c>
      <c r="V3359" s="114">
        <v>25</v>
      </c>
      <c r="W3359" s="115">
        <v>0.54800000000000004</v>
      </c>
    </row>
    <row r="3360" spans="2:23" ht="38.25">
      <c r="B3360" s="95" t="s">
        <v>20807</v>
      </c>
      <c r="C3360" s="95" t="s">
        <v>20</v>
      </c>
      <c r="D3360" s="95" t="s">
        <v>20</v>
      </c>
      <c r="E3360" s="95" t="s">
        <v>17246</v>
      </c>
      <c r="F3360" s="95" t="s">
        <v>17252</v>
      </c>
      <c r="G3360" s="95" t="s">
        <v>17313</v>
      </c>
      <c r="H3360" s="14" t="s">
        <v>20848</v>
      </c>
      <c r="I3360" s="95" t="s">
        <v>10502</v>
      </c>
      <c r="J3360" s="120" t="s">
        <v>16031</v>
      </c>
      <c r="K3360" s="106" t="s">
        <v>10503</v>
      </c>
      <c r="L3360" s="95" t="s">
        <v>10502</v>
      </c>
      <c r="M3360" s="97">
        <f>IF($K$6="с учетом НДС",VLOOKUP('Прайс MILWAUKEE®'!$J3360,'Legend ACC'!$A:$H,8,0)*(1-N3360),VLOOKUP('Прайс MILWAUKEE®'!$J3360,'Legend ACC'!$A:$H,8,0)*(1-N3360)/1.2)</f>
        <v>4389</v>
      </c>
      <c r="N3360" s="98">
        <f>IF(OR(E3360="Принадлежности",E3360="Ручной инструмент"),$K$5,IF($K$4=0,0,IFERROR(VLOOKUP(Q3360,LEGEND!$V$4:$W$7,2,0),$K$4)))</f>
        <v>0</v>
      </c>
      <c r="O3360" s="103" t="s">
        <v>20</v>
      </c>
      <c r="P3360" s="102" t="s">
        <v>20</v>
      </c>
      <c r="Q3360" s="102" t="s">
        <v>20</v>
      </c>
      <c r="R3360" s="116" t="s">
        <v>10504</v>
      </c>
      <c r="S3360" s="114" t="s">
        <v>5035</v>
      </c>
      <c r="T3360" s="114">
        <v>545</v>
      </c>
      <c r="U3360" s="114">
        <v>40</v>
      </c>
      <c r="V3360" s="114">
        <v>30</v>
      </c>
      <c r="W3360" s="115">
        <v>0.85199999999999998</v>
      </c>
    </row>
    <row r="3361" spans="2:23" ht="38.25">
      <c r="B3361" s="95" t="s">
        <v>20807</v>
      </c>
      <c r="C3361" s="95" t="s">
        <v>20</v>
      </c>
      <c r="D3361" s="95" t="s">
        <v>20</v>
      </c>
      <c r="E3361" s="95" t="s">
        <v>17246</v>
      </c>
      <c r="F3361" s="95" t="s">
        <v>17252</v>
      </c>
      <c r="G3361" s="95" t="s">
        <v>17313</v>
      </c>
      <c r="H3361" s="14" t="s">
        <v>20848</v>
      </c>
      <c r="I3361" s="95" t="s">
        <v>10505</v>
      </c>
      <c r="J3361" s="120" t="s">
        <v>16032</v>
      </c>
      <c r="K3361" s="106" t="s">
        <v>10506</v>
      </c>
      <c r="L3361" s="95" t="s">
        <v>10505</v>
      </c>
      <c r="M3361" s="97">
        <f>IF($K$6="с учетом НДС",VLOOKUP('Прайс MILWAUKEE®'!$J3361,'Legend ACC'!$A:$H,8,0)*(1-N3361),VLOOKUP('Прайс MILWAUKEE®'!$J3361,'Legend ACC'!$A:$H,8,0)*(1-N3361)/1.2)</f>
        <v>6545.0000000000009</v>
      </c>
      <c r="N3361" s="98">
        <f>IF(OR(E3361="Принадлежности",E3361="Ручной инструмент"),$K$5,IF($K$4=0,0,IFERROR(VLOOKUP(Q3361,LEGEND!$V$4:$W$7,2,0),$K$4)))</f>
        <v>0</v>
      </c>
      <c r="O3361" s="103" t="s">
        <v>20</v>
      </c>
      <c r="P3361" s="102" t="s">
        <v>20</v>
      </c>
      <c r="Q3361" s="102" t="s">
        <v>20</v>
      </c>
      <c r="R3361" s="116" t="s">
        <v>10507</v>
      </c>
      <c r="S3361" s="114" t="s">
        <v>5035</v>
      </c>
      <c r="T3361" s="114">
        <v>960</v>
      </c>
      <c r="U3361" s="114">
        <v>40</v>
      </c>
      <c r="V3361" s="114">
        <v>30</v>
      </c>
      <c r="W3361" s="115">
        <v>1.466</v>
      </c>
    </row>
    <row r="3362" spans="2:23" ht="38.25">
      <c r="B3362" s="95" t="s">
        <v>20807</v>
      </c>
      <c r="C3362" s="95" t="s">
        <v>20</v>
      </c>
      <c r="D3362" s="95" t="s">
        <v>20</v>
      </c>
      <c r="E3362" s="95" t="s">
        <v>17246</v>
      </c>
      <c r="F3362" s="95" t="s">
        <v>17252</v>
      </c>
      <c r="G3362" s="95" t="s">
        <v>17313</v>
      </c>
      <c r="H3362" s="14" t="s">
        <v>20848</v>
      </c>
      <c r="I3362" s="95" t="s">
        <v>10508</v>
      </c>
      <c r="J3362" s="120" t="s">
        <v>16033</v>
      </c>
      <c r="K3362" s="106" t="s">
        <v>10509</v>
      </c>
      <c r="L3362" s="95" t="s">
        <v>10508</v>
      </c>
      <c r="M3362" s="97">
        <f>IF($K$6="с учетом НДС",VLOOKUP('Прайс MILWAUKEE®'!$J3362,'Legend ACC'!$A:$H,8,0)*(1-N3362),VLOOKUP('Прайс MILWAUKEE®'!$J3362,'Legend ACC'!$A:$H,8,0)*(1-N3362)/1.2)</f>
        <v>13849.000000000002</v>
      </c>
      <c r="N3362" s="98">
        <f>IF(OR(E3362="Принадлежности",E3362="Ручной инструмент"),$K$5,IF($K$4=0,0,IFERROR(VLOOKUP(Q3362,LEGEND!$V$4:$W$7,2,0),$K$4)))</f>
        <v>0</v>
      </c>
      <c r="O3362" s="103" t="s">
        <v>20</v>
      </c>
      <c r="P3362" s="102" t="s">
        <v>20</v>
      </c>
      <c r="Q3362" s="102" t="s">
        <v>20</v>
      </c>
      <c r="R3362" s="116" t="s">
        <v>10510</v>
      </c>
      <c r="S3362" s="114" t="s">
        <v>5035</v>
      </c>
      <c r="T3362" s="114">
        <v>1320</v>
      </c>
      <c r="U3362" s="114">
        <v>90</v>
      </c>
      <c r="V3362" s="114">
        <v>25</v>
      </c>
      <c r="W3362" s="115">
        <v>2.0459999999999998</v>
      </c>
    </row>
    <row r="3363" spans="2:23" ht="38.25">
      <c r="B3363" s="95" t="s">
        <v>20807</v>
      </c>
      <c r="C3363" s="95" t="s">
        <v>20</v>
      </c>
      <c r="D3363" s="95" t="s">
        <v>20</v>
      </c>
      <c r="E3363" s="95" t="s">
        <v>17246</v>
      </c>
      <c r="F3363" s="95" t="s">
        <v>17252</v>
      </c>
      <c r="G3363" s="95" t="s">
        <v>17313</v>
      </c>
      <c r="H3363" s="14" t="s">
        <v>20848</v>
      </c>
      <c r="I3363" s="95" t="s">
        <v>10511</v>
      </c>
      <c r="J3363" s="120" t="s">
        <v>16034</v>
      </c>
      <c r="K3363" s="106" t="s">
        <v>10512</v>
      </c>
      <c r="L3363" s="95" t="s">
        <v>10511</v>
      </c>
      <c r="M3363" s="97">
        <f>IF($K$6="с учетом НДС",VLOOKUP('Прайс MILWAUKEE®'!$J3363,'Legend ACC'!$A:$H,8,0)*(1-N3363),VLOOKUP('Прайс MILWAUKEE®'!$J3363,'Legend ACC'!$A:$H,8,0)*(1-N3363)/1.2)</f>
        <v>4213</v>
      </c>
      <c r="N3363" s="98">
        <f>IF(OR(E3363="Принадлежности",E3363="Ручной инструмент"),$K$5,IF($K$4=0,0,IFERROR(VLOOKUP(Q3363,LEGEND!$V$4:$W$7,2,0),$K$4)))</f>
        <v>0</v>
      </c>
      <c r="O3363" s="103" t="s">
        <v>20</v>
      </c>
      <c r="P3363" s="102" t="s">
        <v>20</v>
      </c>
      <c r="Q3363" s="102" t="s">
        <v>20</v>
      </c>
      <c r="R3363" s="116" t="s">
        <v>10513</v>
      </c>
      <c r="S3363" s="114" t="s">
        <v>5035</v>
      </c>
      <c r="T3363" s="114">
        <v>330</v>
      </c>
      <c r="U3363" s="114">
        <v>30</v>
      </c>
      <c r="V3363" s="114">
        <v>30</v>
      </c>
      <c r="W3363" s="115">
        <v>0.6</v>
      </c>
    </row>
    <row r="3364" spans="2:23" ht="38.25">
      <c r="B3364" s="95" t="s">
        <v>20807</v>
      </c>
      <c r="C3364" s="95" t="s">
        <v>20</v>
      </c>
      <c r="D3364" s="95" t="s">
        <v>20</v>
      </c>
      <c r="E3364" s="95" t="s">
        <v>17246</v>
      </c>
      <c r="F3364" s="95" t="s">
        <v>17252</v>
      </c>
      <c r="G3364" s="95" t="s">
        <v>17313</v>
      </c>
      <c r="H3364" s="14" t="s">
        <v>20848</v>
      </c>
      <c r="I3364" s="95" t="s">
        <v>10514</v>
      </c>
      <c r="J3364" s="120" t="s">
        <v>16035</v>
      </c>
      <c r="K3364" s="106" t="s">
        <v>10515</v>
      </c>
      <c r="L3364" s="95" t="s">
        <v>10514</v>
      </c>
      <c r="M3364" s="97">
        <f>IF($K$6="с учетом НДС",VLOOKUP('Прайс MILWAUKEE®'!$J3364,'Legend ACC'!$A:$H,8,0)*(1-N3364),VLOOKUP('Прайс MILWAUKEE®'!$J3364,'Legend ACC'!$A:$H,8,0)*(1-N3364)/1.2)</f>
        <v>5093</v>
      </c>
      <c r="N3364" s="98">
        <f>IF(OR(E3364="Принадлежности",E3364="Ручной инструмент"),$K$5,IF($K$4=0,0,IFERROR(VLOOKUP(Q3364,LEGEND!$V$4:$W$7,2,0),$K$4)))</f>
        <v>0</v>
      </c>
      <c r="O3364" s="103" t="s">
        <v>20</v>
      </c>
      <c r="P3364" s="102" t="s">
        <v>20</v>
      </c>
      <c r="Q3364" s="102" t="s">
        <v>20</v>
      </c>
      <c r="R3364" s="116" t="s">
        <v>10516</v>
      </c>
      <c r="S3364" s="114" t="s">
        <v>5035</v>
      </c>
      <c r="T3364" s="114">
        <v>550</v>
      </c>
      <c r="U3364" s="114">
        <v>40</v>
      </c>
      <c r="V3364" s="114">
        <v>30</v>
      </c>
      <c r="W3364" s="115">
        <v>0.96399999999999997</v>
      </c>
    </row>
    <row r="3365" spans="2:23" ht="38.25">
      <c r="B3365" s="95" t="s">
        <v>20807</v>
      </c>
      <c r="C3365" s="95" t="s">
        <v>20</v>
      </c>
      <c r="D3365" s="95" t="s">
        <v>20</v>
      </c>
      <c r="E3365" s="95" t="s">
        <v>17246</v>
      </c>
      <c r="F3365" s="95" t="s">
        <v>17252</v>
      </c>
      <c r="G3365" s="95" t="s">
        <v>17313</v>
      </c>
      <c r="H3365" s="14" t="s">
        <v>20848</v>
      </c>
      <c r="I3365" s="95" t="s">
        <v>10517</v>
      </c>
      <c r="J3365" s="120" t="s">
        <v>16036</v>
      </c>
      <c r="K3365" s="106" t="s">
        <v>10518</v>
      </c>
      <c r="L3365" s="95" t="s">
        <v>10517</v>
      </c>
      <c r="M3365" s="97">
        <f>IF($K$6="с учетом НДС",VLOOKUP('Прайс MILWAUKEE®'!$J3365,'Legend ACC'!$A:$H,8,0)*(1-N3365),VLOOKUP('Прайс MILWAUKEE®'!$J3365,'Legend ACC'!$A:$H,8,0)*(1-N3365)/1.2)</f>
        <v>4202</v>
      </c>
      <c r="N3365" s="98">
        <f>IF(OR(E3365="Принадлежности",E3365="Ручной инструмент"),$K$5,IF($K$4=0,0,IFERROR(VLOOKUP(Q3365,LEGEND!$V$4:$W$7,2,0),$K$4)))</f>
        <v>0</v>
      </c>
      <c r="O3365" s="103" t="s">
        <v>20</v>
      </c>
      <c r="P3365" s="102" t="s">
        <v>20</v>
      </c>
      <c r="Q3365" s="102" t="s">
        <v>20</v>
      </c>
      <c r="R3365" s="116" t="s">
        <v>10519</v>
      </c>
      <c r="S3365" s="114" t="s">
        <v>5035</v>
      </c>
      <c r="T3365" s="114">
        <v>335</v>
      </c>
      <c r="U3365" s="114">
        <v>45</v>
      </c>
      <c r="V3365" s="114">
        <v>30</v>
      </c>
      <c r="W3365" s="115">
        <v>0.64</v>
      </c>
    </row>
    <row r="3366" spans="2:23" ht="38.25">
      <c r="B3366" s="95" t="s">
        <v>20807</v>
      </c>
      <c r="C3366" s="95" t="s">
        <v>20</v>
      </c>
      <c r="D3366" s="95" t="s">
        <v>20</v>
      </c>
      <c r="E3366" s="95" t="s">
        <v>17246</v>
      </c>
      <c r="F3366" s="95" t="s">
        <v>17252</v>
      </c>
      <c r="G3366" s="95" t="s">
        <v>17313</v>
      </c>
      <c r="H3366" s="14" t="s">
        <v>20848</v>
      </c>
      <c r="I3366" s="95" t="s">
        <v>10520</v>
      </c>
      <c r="J3366" s="120" t="s">
        <v>16037</v>
      </c>
      <c r="K3366" s="106" t="s">
        <v>10521</v>
      </c>
      <c r="L3366" s="95" t="s">
        <v>10520</v>
      </c>
      <c r="M3366" s="97">
        <f>IF($K$6="с учетом НДС",VLOOKUP('Прайс MILWAUKEE®'!$J3366,'Legend ACC'!$A:$H,8,0)*(1-N3366),VLOOKUP('Прайс MILWAUKEE®'!$J3366,'Legend ACC'!$A:$H,8,0)*(1-N3366)/1.2)</f>
        <v>4796</v>
      </c>
      <c r="N3366" s="98">
        <f>IF(OR(E3366="Принадлежности",E3366="Ручной инструмент"),$K$5,IF($K$4=0,0,IFERROR(VLOOKUP(Q3366,LEGEND!$V$4:$W$7,2,0),$K$4)))</f>
        <v>0</v>
      </c>
      <c r="O3366" s="103" t="s">
        <v>20</v>
      </c>
      <c r="P3366" s="102" t="s">
        <v>20</v>
      </c>
      <c r="Q3366" s="102" t="s">
        <v>20</v>
      </c>
      <c r="R3366" s="116" t="s">
        <v>10522</v>
      </c>
      <c r="S3366" s="114" t="s">
        <v>5035</v>
      </c>
      <c r="T3366" s="114">
        <v>535</v>
      </c>
      <c r="U3366" s="114">
        <v>40</v>
      </c>
      <c r="V3366" s="114">
        <v>35</v>
      </c>
      <c r="W3366" s="115">
        <v>1.022</v>
      </c>
    </row>
    <row r="3367" spans="2:23" ht="38.25">
      <c r="B3367" s="95" t="s">
        <v>20807</v>
      </c>
      <c r="C3367" s="95" t="s">
        <v>20</v>
      </c>
      <c r="D3367" s="95" t="s">
        <v>20</v>
      </c>
      <c r="E3367" s="95" t="s">
        <v>17246</v>
      </c>
      <c r="F3367" s="95" t="s">
        <v>17252</v>
      </c>
      <c r="G3367" s="95" t="s">
        <v>17313</v>
      </c>
      <c r="H3367" s="14" t="s">
        <v>20848</v>
      </c>
      <c r="I3367" s="95" t="s">
        <v>10523</v>
      </c>
      <c r="J3367" s="120" t="s">
        <v>16038</v>
      </c>
      <c r="K3367" s="106" t="s">
        <v>10524</v>
      </c>
      <c r="L3367" s="95" t="s">
        <v>10523</v>
      </c>
      <c r="M3367" s="97">
        <f>IF($K$6="с учетом НДС",VLOOKUP('Прайс MILWAUKEE®'!$J3367,'Legend ACC'!$A:$H,8,0)*(1-N3367),VLOOKUP('Прайс MILWAUKEE®'!$J3367,'Legend ACC'!$A:$H,8,0)*(1-N3367)/1.2)</f>
        <v>7425.0000000000009</v>
      </c>
      <c r="N3367" s="98">
        <f>IF(OR(E3367="Принадлежности",E3367="Ручной инструмент"),$K$5,IF($K$4=0,0,IFERROR(VLOOKUP(Q3367,LEGEND!$V$4:$W$7,2,0),$K$4)))</f>
        <v>0</v>
      </c>
      <c r="O3367" s="103" t="s">
        <v>20</v>
      </c>
      <c r="P3367" s="102" t="s">
        <v>20</v>
      </c>
      <c r="Q3367" s="102" t="s">
        <v>20</v>
      </c>
      <c r="R3367" s="116" t="s">
        <v>10525</v>
      </c>
      <c r="S3367" s="114" t="s">
        <v>5035</v>
      </c>
      <c r="T3367" s="114">
        <v>950</v>
      </c>
      <c r="U3367" s="114">
        <v>40</v>
      </c>
      <c r="V3367" s="114">
        <v>35</v>
      </c>
      <c r="W3367" s="115">
        <v>1.764</v>
      </c>
    </row>
    <row r="3368" spans="2:23" ht="38.25">
      <c r="B3368" s="95" t="s">
        <v>20807</v>
      </c>
      <c r="C3368" s="95" t="s">
        <v>20</v>
      </c>
      <c r="D3368" s="95" t="s">
        <v>20</v>
      </c>
      <c r="E3368" s="95" t="s">
        <v>17246</v>
      </c>
      <c r="F3368" s="95" t="s">
        <v>17252</v>
      </c>
      <c r="G3368" s="95" t="s">
        <v>17313</v>
      </c>
      <c r="H3368" s="14" t="s">
        <v>20848</v>
      </c>
      <c r="I3368" s="95" t="s">
        <v>10526</v>
      </c>
      <c r="J3368" s="120" t="s">
        <v>16039</v>
      </c>
      <c r="K3368" s="106" t="s">
        <v>10527</v>
      </c>
      <c r="L3368" s="95" t="s">
        <v>10526</v>
      </c>
      <c r="M3368" s="97">
        <f>IF($K$6="с учетом НДС",VLOOKUP('Прайс MILWAUKEE®'!$J3368,'Legend ACC'!$A:$H,8,0)*(1-N3368),VLOOKUP('Прайс MILWAUKEE®'!$J3368,'Legend ACC'!$A:$H,8,0)*(1-N3368)/1.2)</f>
        <v>14344.000000000002</v>
      </c>
      <c r="N3368" s="98">
        <f>IF(OR(E3368="Принадлежности",E3368="Ручной инструмент"),$K$5,IF($K$4=0,0,IFERROR(VLOOKUP(Q3368,LEGEND!$V$4:$W$7,2,0),$K$4)))</f>
        <v>0</v>
      </c>
      <c r="O3368" s="103" t="s">
        <v>20</v>
      </c>
      <c r="P3368" s="102" t="s">
        <v>20</v>
      </c>
      <c r="Q3368" s="102" t="s">
        <v>20</v>
      </c>
      <c r="R3368" s="116" t="s">
        <v>10528</v>
      </c>
      <c r="S3368" s="114" t="s">
        <v>5035</v>
      </c>
      <c r="T3368" s="114">
        <v>1320</v>
      </c>
      <c r="U3368" s="114">
        <v>90</v>
      </c>
      <c r="V3368" s="114">
        <v>30</v>
      </c>
      <c r="W3368" s="115">
        <v>2.4740000000000002</v>
      </c>
    </row>
    <row r="3369" spans="2:23" ht="38.25">
      <c r="B3369" s="95" t="s">
        <v>20807</v>
      </c>
      <c r="C3369" s="95" t="s">
        <v>20</v>
      </c>
      <c r="D3369" s="95" t="s">
        <v>20</v>
      </c>
      <c r="E3369" s="95" t="s">
        <v>17246</v>
      </c>
      <c r="F3369" s="95" t="s">
        <v>17252</v>
      </c>
      <c r="G3369" s="95" t="s">
        <v>17313</v>
      </c>
      <c r="H3369" s="14" t="s">
        <v>20848</v>
      </c>
      <c r="I3369" s="95" t="s">
        <v>10529</v>
      </c>
      <c r="J3369" s="120" t="s">
        <v>16040</v>
      </c>
      <c r="K3369" s="106" t="s">
        <v>10530</v>
      </c>
      <c r="L3369" s="95" t="s">
        <v>10529</v>
      </c>
      <c r="M3369" s="97">
        <f>IF($K$6="с учетом НДС",VLOOKUP('Прайс MILWAUKEE®'!$J3369,'Legend ACC'!$A:$H,8,0)*(1-N3369),VLOOKUP('Прайс MILWAUKEE®'!$J3369,'Legend ACC'!$A:$H,8,0)*(1-N3369)/1.2)</f>
        <v>5384.5</v>
      </c>
      <c r="N3369" s="98">
        <f>IF(OR(E3369="Принадлежности",E3369="Ручной инструмент"),$K$5,IF($K$4=0,0,IFERROR(VLOOKUP(Q3369,LEGEND!$V$4:$W$7,2,0),$K$4)))</f>
        <v>0</v>
      </c>
      <c r="O3369" s="103" t="s">
        <v>20</v>
      </c>
      <c r="P3369" s="102" t="s">
        <v>20</v>
      </c>
      <c r="Q3369" s="102" t="s">
        <v>20</v>
      </c>
      <c r="R3369" s="116" t="s">
        <v>10531</v>
      </c>
      <c r="S3369" s="114" t="s">
        <v>5035</v>
      </c>
      <c r="T3369" s="114">
        <v>400</v>
      </c>
      <c r="U3369" s="114">
        <v>40</v>
      </c>
      <c r="V3369" s="114">
        <v>30</v>
      </c>
      <c r="W3369" s="115">
        <v>0.85</v>
      </c>
    </row>
    <row r="3370" spans="2:23" ht="38.25">
      <c r="B3370" s="95" t="s">
        <v>20807</v>
      </c>
      <c r="C3370" s="95" t="s">
        <v>20</v>
      </c>
      <c r="D3370" s="95" t="s">
        <v>20</v>
      </c>
      <c r="E3370" s="95" t="s">
        <v>17246</v>
      </c>
      <c r="F3370" s="95" t="s">
        <v>17252</v>
      </c>
      <c r="G3370" s="95" t="s">
        <v>17313</v>
      </c>
      <c r="H3370" s="14" t="s">
        <v>20848</v>
      </c>
      <c r="I3370" s="95" t="s">
        <v>10532</v>
      </c>
      <c r="J3370" s="120" t="s">
        <v>16041</v>
      </c>
      <c r="K3370" s="106" t="s">
        <v>10533</v>
      </c>
      <c r="L3370" s="95" t="s">
        <v>10532</v>
      </c>
      <c r="M3370" s="97">
        <f>IF($K$6="с учетом НДС",VLOOKUP('Прайс MILWAUKEE®'!$J3370,'Legend ACC'!$A:$H,8,0)*(1-N3370),VLOOKUP('Прайс MILWAUKEE®'!$J3370,'Legend ACC'!$A:$H,8,0)*(1-N3370)/1.2)</f>
        <v>6110.5000000000009</v>
      </c>
      <c r="N3370" s="98">
        <f>IF(OR(E3370="Принадлежности",E3370="Ручной инструмент"),$K$5,IF($K$4=0,0,IFERROR(VLOOKUP(Q3370,LEGEND!$V$4:$W$7,2,0),$K$4)))</f>
        <v>0</v>
      </c>
      <c r="O3370" s="103" t="s">
        <v>20</v>
      </c>
      <c r="P3370" s="102" t="s">
        <v>20</v>
      </c>
      <c r="Q3370" s="102" t="s">
        <v>20</v>
      </c>
      <c r="R3370" s="116" t="s">
        <v>10534</v>
      </c>
      <c r="S3370" s="114" t="s">
        <v>5035</v>
      </c>
      <c r="T3370" s="114">
        <v>590</v>
      </c>
      <c r="U3370" s="114">
        <v>40</v>
      </c>
      <c r="V3370" s="114">
        <v>40</v>
      </c>
      <c r="W3370" s="115">
        <v>1.288</v>
      </c>
    </row>
    <row r="3371" spans="2:23" ht="38.25">
      <c r="B3371" s="95" t="s">
        <v>20807</v>
      </c>
      <c r="C3371" s="95" t="s">
        <v>20</v>
      </c>
      <c r="D3371" s="95" t="s">
        <v>20</v>
      </c>
      <c r="E3371" s="95" t="s">
        <v>17246</v>
      </c>
      <c r="F3371" s="95" t="s">
        <v>17252</v>
      </c>
      <c r="G3371" s="95" t="s">
        <v>17313</v>
      </c>
      <c r="H3371" s="14" t="s">
        <v>20848</v>
      </c>
      <c r="I3371" s="95" t="s">
        <v>10535</v>
      </c>
      <c r="J3371" s="120" t="s">
        <v>16042</v>
      </c>
      <c r="K3371" s="106" t="s">
        <v>10536</v>
      </c>
      <c r="L3371" s="95" t="s">
        <v>10535</v>
      </c>
      <c r="M3371" s="97">
        <f>IF($K$6="с учетом НДС",VLOOKUP('Прайс MILWAUKEE®'!$J3371,'Legend ACC'!$A:$H,8,0)*(1-N3371),VLOOKUP('Прайс MILWAUKEE®'!$J3371,'Legend ACC'!$A:$H,8,0)*(1-N3371)/1.2)</f>
        <v>7139.0000000000009</v>
      </c>
      <c r="N3371" s="98">
        <f>IF(OR(E3371="Принадлежности",E3371="Ручной инструмент"),$K$5,IF($K$4=0,0,IFERROR(VLOOKUP(Q3371,LEGEND!$V$4:$W$7,2,0),$K$4)))</f>
        <v>0</v>
      </c>
      <c r="O3371" s="103" t="s">
        <v>20</v>
      </c>
      <c r="P3371" s="102" t="s">
        <v>20</v>
      </c>
      <c r="Q3371" s="102" t="s">
        <v>20</v>
      </c>
      <c r="R3371" s="116" t="s">
        <v>10537</v>
      </c>
      <c r="S3371" s="114" t="s">
        <v>5035</v>
      </c>
      <c r="T3371" s="114">
        <v>710</v>
      </c>
      <c r="U3371" s="114">
        <v>50</v>
      </c>
      <c r="V3371" s="114">
        <v>30</v>
      </c>
      <c r="W3371" s="115">
        <v>1.3340000000000001</v>
      </c>
    </row>
    <row r="3372" spans="2:23" ht="38.25">
      <c r="B3372" s="95" t="s">
        <v>20807</v>
      </c>
      <c r="C3372" s="95" t="s">
        <v>20</v>
      </c>
      <c r="D3372" s="95" t="s">
        <v>20</v>
      </c>
      <c r="E3372" s="95" t="s">
        <v>17246</v>
      </c>
      <c r="F3372" s="95" t="s">
        <v>17252</v>
      </c>
      <c r="G3372" s="95" t="s">
        <v>17313</v>
      </c>
      <c r="H3372" s="14" t="s">
        <v>20848</v>
      </c>
      <c r="I3372" s="95" t="s">
        <v>10538</v>
      </c>
      <c r="J3372" s="120" t="s">
        <v>16043</v>
      </c>
      <c r="K3372" s="106" t="s">
        <v>10539</v>
      </c>
      <c r="L3372" s="95" t="s">
        <v>10538</v>
      </c>
      <c r="M3372" s="97">
        <f>IF($K$6="с учетом НДС",VLOOKUP('Прайс MILWAUKEE®'!$J3372,'Legend ACC'!$A:$H,8,0)*(1-N3372),VLOOKUP('Прайс MILWAUKEE®'!$J3372,'Legend ACC'!$A:$H,8,0)*(1-N3372)/1.2)</f>
        <v>8437</v>
      </c>
      <c r="N3372" s="98">
        <f>IF(OR(E3372="Принадлежности",E3372="Ручной инструмент"),$K$5,IF($K$4=0,0,IFERROR(VLOOKUP(Q3372,LEGEND!$V$4:$W$7,2,0),$K$4)))</f>
        <v>0</v>
      </c>
      <c r="O3372" s="103" t="s">
        <v>20</v>
      </c>
      <c r="P3372" s="102" t="s">
        <v>20</v>
      </c>
      <c r="Q3372" s="102" t="s">
        <v>20</v>
      </c>
      <c r="R3372" s="116" t="s">
        <v>10540</v>
      </c>
      <c r="S3372" s="114" t="s">
        <v>5035</v>
      </c>
      <c r="T3372" s="114">
        <v>950</v>
      </c>
      <c r="U3372" s="114">
        <v>60</v>
      </c>
      <c r="V3372" s="114">
        <v>30</v>
      </c>
      <c r="W3372" s="115">
        <v>2.0659999999999998</v>
      </c>
    </row>
    <row r="3373" spans="2:23" ht="38.25">
      <c r="B3373" s="95" t="s">
        <v>20807</v>
      </c>
      <c r="C3373" s="95" t="s">
        <v>20</v>
      </c>
      <c r="D3373" s="95" t="s">
        <v>20</v>
      </c>
      <c r="E3373" s="95" t="s">
        <v>17246</v>
      </c>
      <c r="F3373" s="95" t="s">
        <v>17252</v>
      </c>
      <c r="G3373" s="95" t="s">
        <v>17313</v>
      </c>
      <c r="H3373" s="14" t="s">
        <v>20848</v>
      </c>
      <c r="I3373" s="95" t="s">
        <v>10541</v>
      </c>
      <c r="J3373" s="120" t="s">
        <v>16044</v>
      </c>
      <c r="K3373" s="106" t="s">
        <v>10542</v>
      </c>
      <c r="L3373" s="95" t="s">
        <v>10541</v>
      </c>
      <c r="M3373" s="97">
        <f>IF($K$6="с учетом НДС",VLOOKUP('Прайс MILWAUKEE®'!$J3373,'Legend ACC'!$A:$H,8,0)*(1-N3373),VLOOKUP('Прайс MILWAUKEE®'!$J3373,'Legend ACC'!$A:$H,8,0)*(1-N3373)/1.2)</f>
        <v>15576.000000000002</v>
      </c>
      <c r="N3373" s="98">
        <f>IF(OR(E3373="Принадлежности",E3373="Ручной инструмент"),$K$5,IF($K$4=0,0,IFERROR(VLOOKUP(Q3373,LEGEND!$V$4:$W$7,2,0),$K$4)))</f>
        <v>0</v>
      </c>
      <c r="O3373" s="103" t="s">
        <v>20</v>
      </c>
      <c r="P3373" s="102" t="s">
        <v>20</v>
      </c>
      <c r="Q3373" s="102" t="s">
        <v>20</v>
      </c>
      <c r="R3373" s="116" t="s">
        <v>10543</v>
      </c>
      <c r="S3373" s="114" t="s">
        <v>5035</v>
      </c>
      <c r="T3373" s="114">
        <v>1320</v>
      </c>
      <c r="U3373" s="114">
        <v>90</v>
      </c>
      <c r="V3373" s="114">
        <v>30</v>
      </c>
      <c r="W3373" s="115">
        <v>2.9239999999999999</v>
      </c>
    </row>
    <row r="3374" spans="2:23" ht="38.25">
      <c r="B3374" s="95" t="s">
        <v>20807</v>
      </c>
      <c r="C3374" s="95" t="s">
        <v>20</v>
      </c>
      <c r="D3374" s="95" t="s">
        <v>20</v>
      </c>
      <c r="E3374" s="95" t="s">
        <v>17246</v>
      </c>
      <c r="F3374" s="95" t="s">
        <v>17252</v>
      </c>
      <c r="G3374" s="95" t="s">
        <v>17313</v>
      </c>
      <c r="H3374" s="14" t="s">
        <v>20848</v>
      </c>
      <c r="I3374" s="95" t="s">
        <v>10544</v>
      </c>
      <c r="J3374" s="120" t="s">
        <v>16045</v>
      </c>
      <c r="K3374" s="106" t="s">
        <v>10545</v>
      </c>
      <c r="L3374" s="95" t="s">
        <v>10544</v>
      </c>
      <c r="M3374" s="97">
        <f>IF($K$6="с учетом НДС",VLOOKUP('Прайс MILWAUKEE®'!$J3374,'Legend ACC'!$A:$H,8,0)*(1-N3374),VLOOKUP('Прайс MILWAUKEE®'!$J3374,'Legend ACC'!$A:$H,8,0)*(1-N3374)/1.2)</f>
        <v>5638.6</v>
      </c>
      <c r="N3374" s="98">
        <f>IF(OR(E3374="Принадлежности",E3374="Ручной инструмент"),$K$5,IF($K$4=0,0,IFERROR(VLOOKUP(Q3374,LEGEND!$V$4:$W$7,2,0),$K$4)))</f>
        <v>0</v>
      </c>
      <c r="O3374" s="103" t="s">
        <v>20</v>
      </c>
      <c r="P3374" s="102" t="s">
        <v>20</v>
      </c>
      <c r="Q3374" s="102" t="s">
        <v>20</v>
      </c>
      <c r="R3374" s="116" t="s">
        <v>10546</v>
      </c>
      <c r="S3374" s="114" t="s">
        <v>5035</v>
      </c>
      <c r="T3374" s="114">
        <v>390</v>
      </c>
      <c r="U3374" s="114">
        <v>75</v>
      </c>
      <c r="V3374" s="114">
        <v>40</v>
      </c>
      <c r="W3374" s="115">
        <v>1.018</v>
      </c>
    </row>
    <row r="3375" spans="2:23" ht="38.25">
      <c r="B3375" s="95" t="s">
        <v>20807</v>
      </c>
      <c r="C3375" s="95" t="s">
        <v>20</v>
      </c>
      <c r="D3375" s="95" t="s">
        <v>20</v>
      </c>
      <c r="E3375" s="95" t="s">
        <v>17246</v>
      </c>
      <c r="F3375" s="95" t="s">
        <v>17252</v>
      </c>
      <c r="G3375" s="95" t="s">
        <v>17313</v>
      </c>
      <c r="H3375" s="14" t="s">
        <v>20848</v>
      </c>
      <c r="I3375" s="95" t="s">
        <v>10547</v>
      </c>
      <c r="J3375" s="120" t="s">
        <v>16046</v>
      </c>
      <c r="K3375" s="106" t="s">
        <v>10548</v>
      </c>
      <c r="L3375" s="95" t="s">
        <v>10547</v>
      </c>
      <c r="M3375" s="97">
        <f>IF($K$6="с учетом НДС",VLOOKUP('Прайс MILWAUKEE®'!$J3375,'Legend ACC'!$A:$H,8,0)*(1-N3375),VLOOKUP('Прайс MILWAUKEE®'!$J3375,'Legend ACC'!$A:$H,8,0)*(1-N3375)/1.2)</f>
        <v>6582.4000000000015</v>
      </c>
      <c r="N3375" s="98">
        <f>IF(OR(E3375="Принадлежности",E3375="Ручной инструмент"),$K$5,IF($K$4=0,0,IFERROR(VLOOKUP(Q3375,LEGEND!$V$4:$W$7,2,0),$K$4)))</f>
        <v>0</v>
      </c>
      <c r="O3375" s="103" t="s">
        <v>20</v>
      </c>
      <c r="P3375" s="102" t="s">
        <v>20</v>
      </c>
      <c r="Q3375" s="102" t="s">
        <v>20</v>
      </c>
      <c r="R3375" s="116" t="s">
        <v>10549</v>
      </c>
      <c r="S3375" s="114" t="s">
        <v>5035</v>
      </c>
      <c r="T3375" s="114">
        <v>590</v>
      </c>
      <c r="U3375" s="114">
        <v>45</v>
      </c>
      <c r="V3375" s="114">
        <v>45</v>
      </c>
      <c r="W3375" s="115">
        <v>1.4</v>
      </c>
    </row>
    <row r="3376" spans="2:23" ht="38.25">
      <c r="B3376" s="95" t="s">
        <v>20807</v>
      </c>
      <c r="C3376" s="95" t="s">
        <v>20</v>
      </c>
      <c r="D3376" s="95" t="s">
        <v>20</v>
      </c>
      <c r="E3376" s="95" t="s">
        <v>17246</v>
      </c>
      <c r="F3376" s="95" t="s">
        <v>17252</v>
      </c>
      <c r="G3376" s="95" t="s">
        <v>17313</v>
      </c>
      <c r="H3376" s="14" t="s">
        <v>20848</v>
      </c>
      <c r="I3376" s="95" t="s">
        <v>10550</v>
      </c>
      <c r="J3376" s="120" t="s">
        <v>16047</v>
      </c>
      <c r="K3376" s="106" t="s">
        <v>10551</v>
      </c>
      <c r="L3376" s="95" t="s">
        <v>10550</v>
      </c>
      <c r="M3376" s="97">
        <f>IF($K$6="с учетом НДС",VLOOKUP('Прайс MILWAUKEE®'!$J3376,'Legend ACC'!$A:$H,8,0)*(1-N3376),VLOOKUP('Прайс MILWAUKEE®'!$J3376,'Legend ACC'!$A:$H,8,0)*(1-N3376)/1.2)</f>
        <v>5892.7000000000007</v>
      </c>
      <c r="N3376" s="98">
        <f>IF(OR(E3376="Принадлежности",E3376="Ручной инструмент"),$K$5,IF($K$4=0,0,IFERROR(VLOOKUP(Q3376,LEGEND!$V$4:$W$7,2,0),$K$4)))</f>
        <v>0</v>
      </c>
      <c r="O3376" s="103" t="s">
        <v>20</v>
      </c>
      <c r="P3376" s="102" t="s">
        <v>20</v>
      </c>
      <c r="Q3376" s="102" t="s">
        <v>20</v>
      </c>
      <c r="R3376" s="116" t="s">
        <v>10552</v>
      </c>
      <c r="S3376" s="114" t="s">
        <v>5035</v>
      </c>
      <c r="T3376" s="114">
        <v>390</v>
      </c>
      <c r="U3376" s="114">
        <v>45</v>
      </c>
      <c r="V3376" s="114">
        <v>40</v>
      </c>
      <c r="W3376" s="115">
        <v>1.002</v>
      </c>
    </row>
    <row r="3377" spans="2:23" ht="38.25">
      <c r="B3377" s="95" t="s">
        <v>20807</v>
      </c>
      <c r="C3377" s="95" t="s">
        <v>20</v>
      </c>
      <c r="D3377" s="95" t="s">
        <v>20</v>
      </c>
      <c r="E3377" s="95" t="s">
        <v>17246</v>
      </c>
      <c r="F3377" s="95" t="s">
        <v>17252</v>
      </c>
      <c r="G3377" s="95" t="s">
        <v>17313</v>
      </c>
      <c r="H3377" s="14" t="s">
        <v>20848</v>
      </c>
      <c r="I3377" s="95" t="s">
        <v>10553</v>
      </c>
      <c r="J3377" s="120" t="s">
        <v>16048</v>
      </c>
      <c r="K3377" s="106" t="s">
        <v>10554</v>
      </c>
      <c r="L3377" s="95" t="s">
        <v>10553</v>
      </c>
      <c r="M3377" s="97">
        <f>IF($K$6="с учетом НДС",VLOOKUP('Прайс MILWAUKEE®'!$J3377,'Legend ACC'!$A:$H,8,0)*(1-N3377),VLOOKUP('Прайс MILWAUKEE®'!$J3377,'Legend ACC'!$A:$H,8,0)*(1-N3377)/1.2)</f>
        <v>6743.0000000000009</v>
      </c>
      <c r="N3377" s="98">
        <f>IF(OR(E3377="Принадлежности",E3377="Ручной инструмент"),$K$5,IF($K$4=0,0,IFERROR(VLOOKUP(Q3377,LEGEND!$V$4:$W$7,2,0),$K$4)))</f>
        <v>0</v>
      </c>
      <c r="O3377" s="103" t="s">
        <v>20</v>
      </c>
      <c r="P3377" s="102" t="s">
        <v>20</v>
      </c>
      <c r="Q3377" s="102" t="s">
        <v>20</v>
      </c>
      <c r="R3377" s="116" t="s">
        <v>10555</v>
      </c>
      <c r="S3377" s="114" t="s">
        <v>5035</v>
      </c>
      <c r="T3377" s="114">
        <v>590</v>
      </c>
      <c r="U3377" s="114">
        <v>55</v>
      </c>
      <c r="V3377" s="114">
        <v>40</v>
      </c>
      <c r="W3377" s="115">
        <v>1.52</v>
      </c>
    </row>
    <row r="3378" spans="2:23" ht="38.25">
      <c r="B3378" s="95" t="s">
        <v>20807</v>
      </c>
      <c r="C3378" s="95" t="s">
        <v>20</v>
      </c>
      <c r="D3378" s="95" t="s">
        <v>20</v>
      </c>
      <c r="E3378" s="95" t="s">
        <v>17246</v>
      </c>
      <c r="F3378" s="95" t="s">
        <v>17252</v>
      </c>
      <c r="G3378" s="95" t="s">
        <v>17313</v>
      </c>
      <c r="H3378" s="14" t="s">
        <v>20848</v>
      </c>
      <c r="I3378" s="95" t="s">
        <v>10556</v>
      </c>
      <c r="J3378" s="120" t="s">
        <v>16049</v>
      </c>
      <c r="K3378" s="106" t="s">
        <v>10557</v>
      </c>
      <c r="L3378" s="95" t="s">
        <v>10556</v>
      </c>
      <c r="M3378" s="97">
        <f>IF($K$6="с учетом НДС",VLOOKUP('Прайс MILWAUKEE®'!$J3378,'Legend ACC'!$A:$H,8,0)*(1-N3378),VLOOKUP('Прайс MILWAUKEE®'!$J3378,'Legend ACC'!$A:$H,8,0)*(1-N3378)/1.2)</f>
        <v>9273</v>
      </c>
      <c r="N3378" s="98">
        <f>IF(OR(E3378="Принадлежности",E3378="Ручной инструмент"),$K$5,IF($K$4=0,0,IFERROR(VLOOKUP(Q3378,LEGEND!$V$4:$W$7,2,0),$K$4)))</f>
        <v>0</v>
      </c>
      <c r="O3378" s="103" t="s">
        <v>20</v>
      </c>
      <c r="P3378" s="102" t="s">
        <v>20</v>
      </c>
      <c r="Q3378" s="102" t="s">
        <v>20</v>
      </c>
      <c r="R3378" s="116" t="s">
        <v>10558</v>
      </c>
      <c r="S3378" s="114" t="s">
        <v>5035</v>
      </c>
      <c r="T3378" s="114">
        <v>940</v>
      </c>
      <c r="U3378" s="114">
        <v>55</v>
      </c>
      <c r="V3378" s="114">
        <v>40</v>
      </c>
      <c r="W3378" s="115">
        <v>2.484</v>
      </c>
    </row>
    <row r="3379" spans="2:23" ht="38.25">
      <c r="B3379" s="95" t="s">
        <v>20807</v>
      </c>
      <c r="C3379" s="95" t="s">
        <v>20</v>
      </c>
      <c r="D3379" s="95" t="s">
        <v>20</v>
      </c>
      <c r="E3379" s="95" t="s">
        <v>17246</v>
      </c>
      <c r="F3379" s="95" t="s">
        <v>17252</v>
      </c>
      <c r="G3379" s="95" t="s">
        <v>17313</v>
      </c>
      <c r="H3379" s="14" t="s">
        <v>20848</v>
      </c>
      <c r="I3379" s="95" t="s">
        <v>10559</v>
      </c>
      <c r="J3379" s="120" t="s">
        <v>16050</v>
      </c>
      <c r="K3379" s="106" t="s">
        <v>10560</v>
      </c>
      <c r="L3379" s="95" t="s">
        <v>10559</v>
      </c>
      <c r="M3379" s="97">
        <f>IF($K$6="с учетом НДС",VLOOKUP('Прайс MILWAUKEE®'!$J3379,'Legend ACC'!$A:$H,8,0)*(1-N3379),VLOOKUP('Прайс MILWAUKEE®'!$J3379,'Legend ACC'!$A:$H,8,0)*(1-N3379)/1.2)</f>
        <v>16126.000000000002</v>
      </c>
      <c r="N3379" s="98">
        <f>IF(OR(E3379="Принадлежности",E3379="Ручной инструмент"),$K$5,IF($K$4=0,0,IFERROR(VLOOKUP(Q3379,LEGEND!$V$4:$W$7,2,0),$K$4)))</f>
        <v>0</v>
      </c>
      <c r="O3379" s="103" t="s">
        <v>20</v>
      </c>
      <c r="P3379" s="102" t="s">
        <v>20</v>
      </c>
      <c r="Q3379" s="102" t="s">
        <v>20</v>
      </c>
      <c r="R3379" s="116" t="s">
        <v>10561</v>
      </c>
      <c r="S3379" s="114" t="s">
        <v>5035</v>
      </c>
      <c r="T3379" s="114">
        <v>1320</v>
      </c>
      <c r="U3379" s="114">
        <v>90</v>
      </c>
      <c r="V3379" s="114">
        <v>35</v>
      </c>
      <c r="W3379" s="115">
        <v>3.528</v>
      </c>
    </row>
    <row r="3380" spans="2:23" ht="38.25">
      <c r="B3380" s="95" t="s">
        <v>20807</v>
      </c>
      <c r="C3380" s="95" t="s">
        <v>20</v>
      </c>
      <c r="D3380" s="95" t="s">
        <v>20</v>
      </c>
      <c r="E3380" s="95" t="s">
        <v>17246</v>
      </c>
      <c r="F3380" s="95" t="s">
        <v>17252</v>
      </c>
      <c r="G3380" s="95" t="s">
        <v>17313</v>
      </c>
      <c r="H3380" s="14" t="s">
        <v>20848</v>
      </c>
      <c r="I3380" s="95" t="s">
        <v>10562</v>
      </c>
      <c r="J3380" s="120" t="s">
        <v>16051</v>
      </c>
      <c r="K3380" s="106" t="s">
        <v>10563</v>
      </c>
      <c r="L3380" s="95" t="s">
        <v>10562</v>
      </c>
      <c r="M3380" s="97">
        <f>IF($K$6="с учетом НДС",VLOOKUP('Прайс MILWAUKEE®'!$J3380,'Legend ACC'!$A:$H,8,0)*(1-N3380),VLOOKUP('Прайс MILWAUKEE®'!$J3380,'Legend ACC'!$A:$H,8,0)*(1-N3380)/1.2)</f>
        <v>5995.0000000000009</v>
      </c>
      <c r="N3380" s="98">
        <f>IF(OR(E3380="Принадлежности",E3380="Ручной инструмент"),$K$5,IF($K$4=0,0,IFERROR(VLOOKUP(Q3380,LEGEND!$V$4:$W$7,2,0),$K$4)))</f>
        <v>0</v>
      </c>
      <c r="O3380" s="103" t="s">
        <v>20</v>
      </c>
      <c r="P3380" s="102" t="s">
        <v>20</v>
      </c>
      <c r="Q3380" s="102" t="s">
        <v>20</v>
      </c>
      <c r="R3380" s="116" t="s">
        <v>10564</v>
      </c>
      <c r="S3380" s="114" t="s">
        <v>5035</v>
      </c>
      <c r="T3380" s="114">
        <v>390</v>
      </c>
      <c r="U3380" s="114">
        <v>60</v>
      </c>
      <c r="V3380" s="114">
        <v>40</v>
      </c>
      <c r="W3380" s="115">
        <v>1.0980000000000001</v>
      </c>
    </row>
    <row r="3381" spans="2:23" ht="38.25">
      <c r="B3381" s="95" t="s">
        <v>20807</v>
      </c>
      <c r="C3381" s="95" t="s">
        <v>20</v>
      </c>
      <c r="D3381" s="95" t="s">
        <v>20</v>
      </c>
      <c r="E3381" s="95" t="s">
        <v>17246</v>
      </c>
      <c r="F3381" s="95" t="s">
        <v>17252</v>
      </c>
      <c r="G3381" s="95" t="s">
        <v>17313</v>
      </c>
      <c r="H3381" s="14" t="s">
        <v>20848</v>
      </c>
      <c r="I3381" s="95" t="s">
        <v>10565</v>
      </c>
      <c r="J3381" s="120" t="s">
        <v>16052</v>
      </c>
      <c r="K3381" s="106" t="s">
        <v>10566</v>
      </c>
      <c r="L3381" s="95" t="s">
        <v>10565</v>
      </c>
      <c r="M3381" s="97">
        <f>IF($K$6="с учетом НДС",VLOOKUP('Прайс MILWAUKEE®'!$J3381,'Legend ACC'!$A:$H,8,0)*(1-N3381),VLOOKUP('Прайс MILWAUKEE®'!$J3381,'Legend ACC'!$A:$H,8,0)*(1-N3381)/1.2)</f>
        <v>7128.0000000000009</v>
      </c>
      <c r="N3381" s="98">
        <f>IF(OR(E3381="Принадлежности",E3381="Ручной инструмент"),$K$5,IF($K$4=0,0,IFERROR(VLOOKUP(Q3381,LEGEND!$V$4:$W$7,2,0),$K$4)))</f>
        <v>0</v>
      </c>
      <c r="O3381" s="103" t="s">
        <v>20</v>
      </c>
      <c r="P3381" s="102" t="s">
        <v>20</v>
      </c>
      <c r="Q3381" s="102" t="s">
        <v>20</v>
      </c>
      <c r="R3381" s="116" t="s">
        <v>10567</v>
      </c>
      <c r="S3381" s="114" t="s">
        <v>5035</v>
      </c>
      <c r="T3381" s="114">
        <v>600</v>
      </c>
      <c r="U3381" s="114">
        <v>40</v>
      </c>
      <c r="V3381" s="114">
        <v>45</v>
      </c>
      <c r="W3381" s="115">
        <v>1.6679999999999999</v>
      </c>
    </row>
    <row r="3382" spans="2:23" ht="38.25">
      <c r="B3382" s="95" t="s">
        <v>20807</v>
      </c>
      <c r="C3382" s="95" t="s">
        <v>20</v>
      </c>
      <c r="D3382" s="95" t="s">
        <v>20</v>
      </c>
      <c r="E3382" s="95" t="s">
        <v>17246</v>
      </c>
      <c r="F3382" s="95" t="s">
        <v>17252</v>
      </c>
      <c r="G3382" s="95" t="s">
        <v>17313</v>
      </c>
      <c r="H3382" s="14" t="s">
        <v>20848</v>
      </c>
      <c r="I3382" s="95" t="s">
        <v>10568</v>
      </c>
      <c r="J3382" s="120" t="s">
        <v>16053</v>
      </c>
      <c r="K3382" s="106" t="s">
        <v>10569</v>
      </c>
      <c r="L3382" s="95" t="s">
        <v>10568</v>
      </c>
      <c r="M3382" s="97">
        <f>IF($K$6="с учетом НДС",VLOOKUP('Прайс MILWAUKEE®'!$J3382,'Legend ACC'!$A:$H,8,0)*(1-N3382),VLOOKUP('Прайс MILWAUKEE®'!$J3382,'Legend ACC'!$A:$H,8,0)*(1-N3382)/1.2)</f>
        <v>12188.000000000002</v>
      </c>
      <c r="N3382" s="98">
        <f>IF(OR(E3382="Принадлежности",E3382="Ручной инструмент"),$K$5,IF($K$4=0,0,IFERROR(VLOOKUP(Q3382,LEGEND!$V$4:$W$7,2,0),$K$4)))</f>
        <v>0</v>
      </c>
      <c r="O3382" s="103" t="s">
        <v>20</v>
      </c>
      <c r="P3382" s="102" t="s">
        <v>20</v>
      </c>
      <c r="Q3382" s="102" t="s">
        <v>20</v>
      </c>
      <c r="R3382" s="116" t="s">
        <v>10570</v>
      </c>
      <c r="S3382" s="114" t="s">
        <v>5035</v>
      </c>
      <c r="T3382" s="114">
        <v>700</v>
      </c>
      <c r="U3382" s="114">
        <v>40</v>
      </c>
      <c r="V3382" s="114">
        <v>40</v>
      </c>
      <c r="W3382" s="115">
        <v>2.72</v>
      </c>
    </row>
    <row r="3383" spans="2:23" ht="38.25">
      <c r="B3383" s="95" t="s">
        <v>20807</v>
      </c>
      <c r="C3383" s="95" t="s">
        <v>20</v>
      </c>
      <c r="D3383" s="95" t="s">
        <v>20</v>
      </c>
      <c r="E3383" s="95" t="s">
        <v>17246</v>
      </c>
      <c r="F3383" s="95" t="s">
        <v>17252</v>
      </c>
      <c r="G3383" s="95" t="s">
        <v>17313</v>
      </c>
      <c r="H3383" s="14" t="s">
        <v>20848</v>
      </c>
      <c r="I3383" s="95" t="s">
        <v>10571</v>
      </c>
      <c r="J3383" s="120" t="s">
        <v>16054</v>
      </c>
      <c r="K3383" s="106" t="s">
        <v>10572</v>
      </c>
      <c r="L3383" s="95" t="s">
        <v>10571</v>
      </c>
      <c r="M3383" s="97">
        <f>IF($K$6="с учетом НДС",VLOOKUP('Прайс MILWAUKEE®'!$J3383,'Legend ACC'!$A:$H,8,0)*(1-N3383),VLOOKUP('Прайс MILWAUKEE®'!$J3383,'Legend ACC'!$A:$H,8,0)*(1-N3383)/1.2)</f>
        <v>7852.9000000000015</v>
      </c>
      <c r="N3383" s="98">
        <f>IF(OR(E3383="Принадлежности",E3383="Ручной инструмент"),$K$5,IF($K$4=0,0,IFERROR(VLOOKUP(Q3383,LEGEND!$V$4:$W$7,2,0),$K$4)))</f>
        <v>0</v>
      </c>
      <c r="O3383" s="103" t="s">
        <v>20</v>
      </c>
      <c r="P3383" s="102" t="s">
        <v>20</v>
      </c>
      <c r="Q3383" s="102" t="s">
        <v>20</v>
      </c>
      <c r="R3383" s="116" t="s">
        <v>10573</v>
      </c>
      <c r="S3383" s="114" t="s">
        <v>5035</v>
      </c>
      <c r="T3383" s="114">
        <v>400</v>
      </c>
      <c r="U3383" s="114">
        <v>55</v>
      </c>
      <c r="V3383" s="114">
        <v>40</v>
      </c>
      <c r="W3383" s="115">
        <v>1.204</v>
      </c>
    </row>
    <row r="3384" spans="2:23" ht="38.25">
      <c r="B3384" s="95" t="s">
        <v>20807</v>
      </c>
      <c r="C3384" s="95" t="s">
        <v>20</v>
      </c>
      <c r="D3384" s="95" t="s">
        <v>20</v>
      </c>
      <c r="E3384" s="95" t="s">
        <v>17246</v>
      </c>
      <c r="F3384" s="95" t="s">
        <v>17252</v>
      </c>
      <c r="G3384" s="95" t="s">
        <v>17313</v>
      </c>
      <c r="H3384" s="14" t="s">
        <v>20848</v>
      </c>
      <c r="I3384" s="95" t="s">
        <v>10574</v>
      </c>
      <c r="J3384" s="120" t="s">
        <v>16055</v>
      </c>
      <c r="K3384" s="106" t="s">
        <v>10575</v>
      </c>
      <c r="L3384" s="95" t="s">
        <v>10574</v>
      </c>
      <c r="M3384" s="97">
        <f>IF($K$6="с учетом НДС",VLOOKUP('Прайс MILWAUKEE®'!$J3384,'Legend ACC'!$A:$H,8,0)*(1-N3384),VLOOKUP('Прайс MILWAUKEE®'!$J3384,'Legend ACC'!$A:$H,8,0)*(1-N3384)/1.2)</f>
        <v>9038.7000000000007</v>
      </c>
      <c r="N3384" s="98">
        <f>IF(OR(E3384="Принадлежности",E3384="Ручной инструмент"),$K$5,IF($K$4=0,0,IFERROR(VLOOKUP(Q3384,LEGEND!$V$4:$W$7,2,0),$K$4)))</f>
        <v>0</v>
      </c>
      <c r="O3384" s="103" t="s">
        <v>20</v>
      </c>
      <c r="P3384" s="102" t="s">
        <v>20</v>
      </c>
      <c r="Q3384" s="102" t="s">
        <v>20</v>
      </c>
      <c r="R3384" s="116" t="s">
        <v>10576</v>
      </c>
      <c r="S3384" s="114" t="s">
        <v>5035</v>
      </c>
      <c r="T3384" s="114">
        <v>600</v>
      </c>
      <c r="U3384" s="114">
        <v>50</v>
      </c>
      <c r="V3384" s="114">
        <v>40</v>
      </c>
      <c r="W3384" s="115">
        <v>1.8420000000000001</v>
      </c>
    </row>
    <row r="3385" spans="2:23" ht="38.25">
      <c r="B3385" s="95" t="s">
        <v>20807</v>
      </c>
      <c r="C3385" s="95" t="s">
        <v>20</v>
      </c>
      <c r="D3385" s="95" t="s">
        <v>20</v>
      </c>
      <c r="E3385" s="95" t="s">
        <v>17246</v>
      </c>
      <c r="F3385" s="95" t="s">
        <v>17252</v>
      </c>
      <c r="G3385" s="95" t="s">
        <v>17313</v>
      </c>
      <c r="H3385" s="14" t="s">
        <v>20848</v>
      </c>
      <c r="I3385" s="95" t="s">
        <v>10577</v>
      </c>
      <c r="J3385" s="120" t="s">
        <v>16056</v>
      </c>
      <c r="K3385" s="106" t="s">
        <v>10578</v>
      </c>
      <c r="L3385" s="95" t="s">
        <v>10577</v>
      </c>
      <c r="M3385" s="97">
        <f>IF($K$6="с учетом НДС",VLOOKUP('Прайс MILWAUKEE®'!$J3385,'Legend ACC'!$A:$H,8,0)*(1-N3385),VLOOKUP('Прайс MILWAUKEE®'!$J3385,'Legend ACC'!$A:$H,8,0)*(1-N3385)/1.2)</f>
        <v>8272</v>
      </c>
      <c r="N3385" s="98">
        <f>IF(OR(E3385="Принадлежности",E3385="Ручной инструмент"),$K$5,IF($K$4=0,0,IFERROR(VLOOKUP(Q3385,LEGEND!$V$4:$W$7,2,0),$K$4)))</f>
        <v>0</v>
      </c>
      <c r="O3385" s="103" t="s">
        <v>20</v>
      </c>
      <c r="P3385" s="102" t="s">
        <v>20</v>
      </c>
      <c r="Q3385" s="102" t="s">
        <v>20</v>
      </c>
      <c r="R3385" s="116" t="s">
        <v>10579</v>
      </c>
      <c r="S3385" s="114" t="s">
        <v>5035</v>
      </c>
      <c r="T3385" s="114">
        <v>400</v>
      </c>
      <c r="U3385" s="114">
        <v>60</v>
      </c>
      <c r="V3385" s="114">
        <v>50</v>
      </c>
      <c r="W3385" s="115">
        <v>1.298</v>
      </c>
    </row>
    <row r="3386" spans="2:23" ht="38.25">
      <c r="B3386" s="95" t="s">
        <v>20807</v>
      </c>
      <c r="C3386" s="95" t="s">
        <v>20</v>
      </c>
      <c r="D3386" s="95" t="s">
        <v>20</v>
      </c>
      <c r="E3386" s="95" t="s">
        <v>17246</v>
      </c>
      <c r="F3386" s="95" t="s">
        <v>17252</v>
      </c>
      <c r="G3386" s="95" t="s">
        <v>17313</v>
      </c>
      <c r="H3386" s="14" t="s">
        <v>20848</v>
      </c>
      <c r="I3386" s="95" t="s">
        <v>10580</v>
      </c>
      <c r="J3386" s="120" t="s">
        <v>16057</v>
      </c>
      <c r="K3386" s="106" t="s">
        <v>10581</v>
      </c>
      <c r="L3386" s="95" t="s">
        <v>10580</v>
      </c>
      <c r="M3386" s="97">
        <f>IF($K$6="с учетом НДС",VLOOKUP('Прайс MILWAUKEE®'!$J3386,'Legend ACC'!$A:$H,8,0)*(1-N3386),VLOOKUP('Прайс MILWAUKEE®'!$J3386,'Legend ACC'!$A:$H,8,0)*(1-N3386)/1.2)</f>
        <v>9845</v>
      </c>
      <c r="N3386" s="98">
        <f>IF(OR(E3386="Принадлежности",E3386="Ручной инструмент"),$K$5,IF($K$4=0,0,IFERROR(VLOOKUP(Q3386,LEGEND!$V$4:$W$7,2,0),$K$4)))</f>
        <v>0</v>
      </c>
      <c r="O3386" s="103" t="s">
        <v>20</v>
      </c>
      <c r="P3386" s="102" t="s">
        <v>20</v>
      </c>
      <c r="Q3386" s="102" t="s">
        <v>20</v>
      </c>
      <c r="R3386" s="116" t="s">
        <v>10582</v>
      </c>
      <c r="S3386" s="114" t="s">
        <v>5035</v>
      </c>
      <c r="T3386" s="114">
        <v>610</v>
      </c>
      <c r="U3386" s="114">
        <v>50</v>
      </c>
      <c r="V3386" s="114">
        <v>50</v>
      </c>
      <c r="W3386" s="115">
        <v>2.0019999999999998</v>
      </c>
    </row>
    <row r="3387" spans="2:23" ht="38.25">
      <c r="B3387" s="95" t="s">
        <v>20807</v>
      </c>
      <c r="C3387" s="95" t="s">
        <v>20</v>
      </c>
      <c r="D3387" s="95" t="s">
        <v>20</v>
      </c>
      <c r="E3387" s="95" t="s">
        <v>17246</v>
      </c>
      <c r="F3387" s="95" t="s">
        <v>17252</v>
      </c>
      <c r="G3387" s="95" t="s">
        <v>17313</v>
      </c>
      <c r="H3387" s="14" t="s">
        <v>20848</v>
      </c>
      <c r="I3387" s="95" t="s">
        <v>10583</v>
      </c>
      <c r="J3387" s="120" t="s">
        <v>16058</v>
      </c>
      <c r="K3387" s="106" t="s">
        <v>10584</v>
      </c>
      <c r="L3387" s="95" t="s">
        <v>10583</v>
      </c>
      <c r="M3387" s="97">
        <f>IF($K$6="с учетом НДС",VLOOKUP('Прайс MILWAUKEE®'!$J3387,'Legend ACC'!$A:$H,8,0)*(1-N3387),VLOOKUP('Прайс MILWAUKEE®'!$J3387,'Legend ACC'!$A:$H,8,0)*(1-N3387)/1.2)</f>
        <v>14907.200000000003</v>
      </c>
      <c r="N3387" s="98">
        <f>IF(OR(E3387="Принадлежности",E3387="Ручной инструмент"),$K$5,IF($K$4=0,0,IFERROR(VLOOKUP(Q3387,LEGEND!$V$4:$W$7,2,0),$K$4)))</f>
        <v>0</v>
      </c>
      <c r="O3387" s="103" t="s">
        <v>20</v>
      </c>
      <c r="P3387" s="102" t="s">
        <v>20</v>
      </c>
      <c r="Q3387" s="102" t="s">
        <v>20</v>
      </c>
      <c r="R3387" s="116" t="s">
        <v>10585</v>
      </c>
      <c r="S3387" s="114" t="s">
        <v>5035</v>
      </c>
      <c r="T3387" s="114">
        <v>920</v>
      </c>
      <c r="U3387" s="114">
        <v>50</v>
      </c>
      <c r="V3387" s="114">
        <v>50</v>
      </c>
      <c r="W3387" s="115">
        <v>3.3079999999999998</v>
      </c>
    </row>
    <row r="3388" spans="2:23" ht="38.25">
      <c r="B3388" s="95" t="s">
        <v>20807</v>
      </c>
      <c r="C3388" s="95" t="s">
        <v>20</v>
      </c>
      <c r="D3388" s="95" t="s">
        <v>20</v>
      </c>
      <c r="E3388" s="95" t="s">
        <v>17246</v>
      </c>
      <c r="F3388" s="95" t="s">
        <v>17252</v>
      </c>
      <c r="G3388" s="95" t="s">
        <v>17313</v>
      </c>
      <c r="H3388" s="14" t="s">
        <v>20848</v>
      </c>
      <c r="I3388" s="95" t="s">
        <v>10586</v>
      </c>
      <c r="J3388" s="120" t="s">
        <v>16059</v>
      </c>
      <c r="K3388" s="106" t="s">
        <v>10587</v>
      </c>
      <c r="L3388" s="95" t="s">
        <v>10586</v>
      </c>
      <c r="M3388" s="97">
        <f>IF($K$6="с учетом НДС",VLOOKUP('Прайс MILWAUKEE®'!$J3388,'Legend ACC'!$A:$H,8,0)*(1-N3388),VLOOKUP('Прайс MILWAUKEE®'!$J3388,'Legend ACC'!$A:$H,8,0)*(1-N3388)/1.2)</f>
        <v>20900</v>
      </c>
      <c r="N3388" s="98">
        <f>IF(OR(E3388="Принадлежности",E3388="Ручной инструмент"),$K$5,IF($K$4=0,0,IFERROR(VLOOKUP(Q3388,LEGEND!$V$4:$W$7,2,0),$K$4)))</f>
        <v>0</v>
      </c>
      <c r="O3388" s="103" t="s">
        <v>20</v>
      </c>
      <c r="P3388" s="102" t="s">
        <v>20</v>
      </c>
      <c r="Q3388" s="102" t="s">
        <v>20</v>
      </c>
      <c r="R3388" s="116" t="s">
        <v>10588</v>
      </c>
      <c r="S3388" s="114" t="s">
        <v>5035</v>
      </c>
      <c r="T3388" s="114">
        <v>1320</v>
      </c>
      <c r="U3388" s="114">
        <v>90</v>
      </c>
      <c r="V3388" s="114">
        <v>40</v>
      </c>
      <c r="W3388" s="115">
        <v>4.6500000000000004</v>
      </c>
    </row>
    <row r="3389" spans="2:23" ht="38.25">
      <c r="B3389" s="95" t="s">
        <v>20807</v>
      </c>
      <c r="C3389" s="95" t="s">
        <v>20</v>
      </c>
      <c r="D3389" s="95" t="s">
        <v>20</v>
      </c>
      <c r="E3389" s="95" t="s">
        <v>17246</v>
      </c>
      <c r="F3389" s="95" t="s">
        <v>17252</v>
      </c>
      <c r="G3389" s="95" t="s">
        <v>17313</v>
      </c>
      <c r="H3389" s="14" t="s">
        <v>20848</v>
      </c>
      <c r="I3389" s="95" t="s">
        <v>10589</v>
      </c>
      <c r="J3389" s="120" t="s">
        <v>16060</v>
      </c>
      <c r="K3389" s="106" t="s">
        <v>10590</v>
      </c>
      <c r="L3389" s="95" t="s">
        <v>10589</v>
      </c>
      <c r="M3389" s="97">
        <f>IF($K$6="с учетом НДС",VLOOKUP('Прайс MILWAUKEE®'!$J3389,'Legend ACC'!$A:$H,8,0)*(1-N3389),VLOOKUP('Прайс MILWAUKEE®'!$J3389,'Legend ACC'!$A:$H,8,0)*(1-N3389)/1.2)</f>
        <v>14069.000000000002</v>
      </c>
      <c r="N3389" s="98">
        <f>IF(OR(E3389="Принадлежности",E3389="Ручной инструмент"),$K$5,IF($K$4=0,0,IFERROR(VLOOKUP(Q3389,LEGEND!$V$4:$W$7,2,0),$K$4)))</f>
        <v>0</v>
      </c>
      <c r="O3389" s="103" t="s">
        <v>20</v>
      </c>
      <c r="P3389" s="102" t="s">
        <v>20</v>
      </c>
      <c r="Q3389" s="102" t="s">
        <v>20</v>
      </c>
      <c r="R3389" s="116" t="s">
        <v>10591</v>
      </c>
      <c r="S3389" s="114" t="s">
        <v>5035</v>
      </c>
      <c r="T3389" s="114">
        <v>600</v>
      </c>
      <c r="U3389" s="114">
        <v>40</v>
      </c>
      <c r="V3389" s="114">
        <v>50</v>
      </c>
      <c r="W3389" s="115">
        <v>2.3620000000000001</v>
      </c>
    </row>
    <row r="3390" spans="2:23" ht="38.25">
      <c r="B3390" s="95" t="s">
        <v>20807</v>
      </c>
      <c r="C3390" s="95" t="s">
        <v>20</v>
      </c>
      <c r="D3390" s="95" t="s">
        <v>20</v>
      </c>
      <c r="E3390" s="95" t="s">
        <v>17246</v>
      </c>
      <c r="F3390" s="95" t="s">
        <v>17252</v>
      </c>
      <c r="G3390" s="95" t="s">
        <v>17313</v>
      </c>
      <c r="H3390" s="14" t="s">
        <v>20848</v>
      </c>
      <c r="I3390" s="95" t="s">
        <v>10592</v>
      </c>
      <c r="J3390" s="120" t="s">
        <v>16061</v>
      </c>
      <c r="K3390" s="106" t="s">
        <v>10593</v>
      </c>
      <c r="L3390" s="95" t="s">
        <v>10592</v>
      </c>
      <c r="M3390" s="97">
        <f>IF($K$6="с учетом НДС",VLOOKUP('Прайс MILWAUKEE®'!$J3390,'Legend ACC'!$A:$H,8,0)*(1-N3390),VLOOKUP('Прайс MILWAUKEE®'!$J3390,'Legend ACC'!$A:$H,8,0)*(1-N3390)/1.2)</f>
        <v>17754</v>
      </c>
      <c r="N3390" s="98">
        <f>IF(OR(E3390="Принадлежности",E3390="Ручной инструмент"),$K$5,IF($K$4=0,0,IFERROR(VLOOKUP(Q3390,LEGEND!$V$4:$W$7,2,0),$K$4)))</f>
        <v>0</v>
      </c>
      <c r="O3390" s="103" t="s">
        <v>20</v>
      </c>
      <c r="P3390" s="102" t="s">
        <v>20</v>
      </c>
      <c r="Q3390" s="102" t="s">
        <v>20</v>
      </c>
      <c r="R3390" s="116" t="s">
        <v>10594</v>
      </c>
      <c r="S3390" s="114" t="s">
        <v>5035</v>
      </c>
      <c r="T3390" s="114">
        <v>580</v>
      </c>
      <c r="U3390" s="114">
        <v>85</v>
      </c>
      <c r="V3390" s="114">
        <v>60</v>
      </c>
      <c r="W3390" s="115">
        <v>3.0019999999999998</v>
      </c>
    </row>
    <row r="3391" spans="2:23" ht="25.5">
      <c r="B3391" s="95" t="s">
        <v>20807</v>
      </c>
      <c r="C3391" s="95" t="s">
        <v>20</v>
      </c>
      <c r="D3391" s="95" t="s">
        <v>20</v>
      </c>
      <c r="E3391" s="95" t="s">
        <v>17246</v>
      </c>
      <c r="F3391" s="95" t="s">
        <v>17252</v>
      </c>
      <c r="G3391" s="95" t="s">
        <v>17313</v>
      </c>
      <c r="H3391" s="14" t="s">
        <v>20848</v>
      </c>
      <c r="I3391" s="95" t="s">
        <v>10595</v>
      </c>
      <c r="J3391" s="120" t="s">
        <v>16062</v>
      </c>
      <c r="K3391" s="106" t="s">
        <v>10596</v>
      </c>
      <c r="L3391" s="95" t="s">
        <v>10595</v>
      </c>
      <c r="M3391" s="97">
        <f>IF($K$6="с учетом НДС",VLOOKUP('Прайс MILWAUKEE®'!$J3391,'Legend ACC'!$A:$H,8,0)*(1-N3391),VLOOKUP('Прайс MILWAUKEE®'!$J3391,'Legend ACC'!$A:$H,8,0)*(1-N3391)/1.2)</f>
        <v>21582</v>
      </c>
      <c r="N3391" s="98">
        <f>IF(OR(E3391="Принадлежности",E3391="Ручной инструмент"),$K$5,IF($K$4=0,0,IFERROR(VLOOKUP(Q3391,LEGEND!$V$4:$W$7,2,0),$K$4)))</f>
        <v>0</v>
      </c>
      <c r="O3391" s="103" t="s">
        <v>20</v>
      </c>
      <c r="P3391" s="102" t="s">
        <v>20</v>
      </c>
      <c r="Q3391" s="102" t="s">
        <v>20</v>
      </c>
      <c r="R3391" s="116" t="s">
        <v>10597</v>
      </c>
      <c r="S3391" s="114" t="s">
        <v>5035</v>
      </c>
      <c r="T3391" s="114">
        <v>660</v>
      </c>
      <c r="U3391" s="114">
        <v>100</v>
      </c>
      <c r="V3391" s="114">
        <v>70</v>
      </c>
      <c r="W3391" s="115">
        <v>3.9180000000000001</v>
      </c>
    </row>
    <row r="3392" spans="2:23" ht="38.25">
      <c r="B3392" s="95" t="s">
        <v>20807</v>
      </c>
      <c r="C3392" s="95" t="s">
        <v>20</v>
      </c>
      <c r="D3392" s="95" t="s">
        <v>20</v>
      </c>
      <c r="E3392" s="95" t="s">
        <v>17246</v>
      </c>
      <c r="F3392" s="95" t="s">
        <v>17252</v>
      </c>
      <c r="G3392" s="95" t="s">
        <v>17258</v>
      </c>
      <c r="H3392" s="14" t="s">
        <v>20877</v>
      </c>
      <c r="I3392" s="95" t="s">
        <v>10598</v>
      </c>
      <c r="J3392" s="120" t="s">
        <v>16063</v>
      </c>
      <c r="K3392" s="106" t="s">
        <v>10599</v>
      </c>
      <c r="L3392" s="95" t="s">
        <v>10598</v>
      </c>
      <c r="M3392" s="97">
        <f>IF($K$6="с учетом НДС",VLOOKUP('Прайс MILWAUKEE®'!$J3392,'Legend ACC'!$A:$H,8,0)*(1-N3392),VLOOKUP('Прайс MILWAUKEE®'!$J3392,'Legend ACC'!$A:$H,8,0)*(1-N3392)/1.2)</f>
        <v>5885.0000000000009</v>
      </c>
      <c r="N3392" s="98">
        <f>IF(OR(E3392="Принадлежности",E3392="Ручной инструмент"),$K$5,IF($K$4=0,0,IFERROR(VLOOKUP(Q3392,LEGEND!$V$4:$W$7,2,0),$K$4)))</f>
        <v>0</v>
      </c>
      <c r="O3392" s="103" t="s">
        <v>20</v>
      </c>
      <c r="P3392" s="102" t="s">
        <v>20</v>
      </c>
      <c r="Q3392" s="102" t="s">
        <v>20</v>
      </c>
      <c r="R3392" s="116" t="s">
        <v>10600</v>
      </c>
      <c r="S3392" s="114" t="s">
        <v>5035</v>
      </c>
      <c r="T3392" s="114">
        <v>475</v>
      </c>
      <c r="U3392" s="114">
        <v>48</v>
      </c>
      <c r="V3392" s="114">
        <v>48</v>
      </c>
      <c r="W3392" s="115">
        <v>1.466</v>
      </c>
    </row>
    <row r="3393" spans="2:23" ht="38.25">
      <c r="B3393" s="95" t="s">
        <v>20807</v>
      </c>
      <c r="C3393" s="95" t="s">
        <v>20</v>
      </c>
      <c r="D3393" s="95" t="s">
        <v>20</v>
      </c>
      <c r="E3393" s="95" t="s">
        <v>17246</v>
      </c>
      <c r="F3393" s="95" t="s">
        <v>17252</v>
      </c>
      <c r="G3393" s="95" t="s">
        <v>17258</v>
      </c>
      <c r="H3393" s="14" t="s">
        <v>20833</v>
      </c>
      <c r="I3393" s="95" t="s">
        <v>10601</v>
      </c>
      <c r="J3393" s="120" t="s">
        <v>16064</v>
      </c>
      <c r="K3393" s="106" t="s">
        <v>10602</v>
      </c>
      <c r="L3393" s="95" t="s">
        <v>10601</v>
      </c>
      <c r="M3393" s="97">
        <f>IF($K$6="с учетом НДС",VLOOKUP('Прайс MILWAUKEE®'!$J3393,'Legend ACC'!$A:$H,8,0)*(1-N3393),VLOOKUP('Прайс MILWAUKEE®'!$J3393,'Legend ACC'!$A:$H,8,0)*(1-N3393)/1.2)</f>
        <v>1738.0000000000002</v>
      </c>
      <c r="N3393" s="98">
        <f>IF(OR(E3393="Принадлежности",E3393="Ручной инструмент"),$K$5,IF($K$4=0,0,IFERROR(VLOOKUP(Q3393,LEGEND!$V$4:$W$7,2,0),$K$4)))</f>
        <v>0</v>
      </c>
      <c r="O3393" s="103" t="s">
        <v>20</v>
      </c>
      <c r="P3393" s="102" t="s">
        <v>20</v>
      </c>
      <c r="Q3393" s="102" t="s">
        <v>20</v>
      </c>
      <c r="R3393" s="116" t="s">
        <v>10603</v>
      </c>
      <c r="S3393" s="114" t="s">
        <v>5035</v>
      </c>
      <c r="T3393" s="114">
        <v>16</v>
      </c>
      <c r="U3393" s="114">
        <v>37</v>
      </c>
      <c r="V3393" s="114">
        <v>320</v>
      </c>
      <c r="W3393" s="115">
        <v>0.193</v>
      </c>
    </row>
    <row r="3394" spans="2:23" ht="38.25">
      <c r="B3394" s="95" t="s">
        <v>20807</v>
      </c>
      <c r="C3394" s="95" t="s">
        <v>20</v>
      </c>
      <c r="D3394" s="95" t="s">
        <v>20</v>
      </c>
      <c r="E3394" s="95" t="s">
        <v>17246</v>
      </c>
      <c r="F3394" s="95" t="s">
        <v>17252</v>
      </c>
      <c r="G3394" s="95" t="s">
        <v>17258</v>
      </c>
      <c r="H3394" s="14" t="s">
        <v>20833</v>
      </c>
      <c r="I3394" s="95" t="s">
        <v>10604</v>
      </c>
      <c r="J3394" s="120" t="s">
        <v>16065</v>
      </c>
      <c r="K3394" s="106" t="s">
        <v>10605</v>
      </c>
      <c r="L3394" s="95" t="s">
        <v>10604</v>
      </c>
      <c r="M3394" s="97">
        <f>IF($K$6="с учетом НДС",VLOOKUP('Прайс MILWAUKEE®'!$J3394,'Legend ACC'!$A:$H,8,0)*(1-N3394),VLOOKUP('Прайс MILWAUKEE®'!$J3394,'Legend ACC'!$A:$H,8,0)*(1-N3394)/1.2)</f>
        <v>2277</v>
      </c>
      <c r="N3394" s="98">
        <f>IF(OR(E3394="Принадлежности",E3394="Ручной инструмент"),$K$5,IF($K$4=0,0,IFERROR(VLOOKUP(Q3394,LEGEND!$V$4:$W$7,2,0),$K$4)))</f>
        <v>0</v>
      </c>
      <c r="O3394" s="103" t="s">
        <v>20</v>
      </c>
      <c r="P3394" s="102" t="s">
        <v>20</v>
      </c>
      <c r="Q3394" s="102" t="s">
        <v>20</v>
      </c>
      <c r="R3394" s="116" t="s">
        <v>10606</v>
      </c>
      <c r="S3394" s="114" t="s">
        <v>5035</v>
      </c>
      <c r="T3394" s="114">
        <v>16</v>
      </c>
      <c r="U3394" s="114">
        <v>37</v>
      </c>
      <c r="V3394" s="114">
        <v>510</v>
      </c>
      <c r="W3394" s="115">
        <v>0.32500000000000001</v>
      </c>
    </row>
    <row r="3395" spans="2:23" ht="38.25">
      <c r="B3395" s="95" t="s">
        <v>20807</v>
      </c>
      <c r="C3395" s="95" t="s">
        <v>20</v>
      </c>
      <c r="D3395" s="95" t="s">
        <v>20</v>
      </c>
      <c r="E3395" s="95" t="s">
        <v>17246</v>
      </c>
      <c r="F3395" s="95" t="s">
        <v>17268</v>
      </c>
      <c r="G3395" s="95" t="s">
        <v>17278</v>
      </c>
      <c r="H3395" s="14" t="s">
        <v>20842</v>
      </c>
      <c r="I3395" s="95" t="s">
        <v>10607</v>
      </c>
      <c r="J3395" s="120" t="s">
        <v>16066</v>
      </c>
      <c r="K3395" s="106" t="s">
        <v>10608</v>
      </c>
      <c r="L3395" s="95" t="s">
        <v>10607</v>
      </c>
      <c r="M3395" s="97">
        <f>IF($K$6="с учетом НДС",VLOOKUP('Прайс MILWAUKEE®'!$J3395,'Legend ACC'!$A:$H,8,0)*(1-N3395),VLOOKUP('Прайс MILWAUKEE®'!$J3395,'Legend ACC'!$A:$H,8,0)*(1-N3395)/1.2)</f>
        <v>3795.0000000000005</v>
      </c>
      <c r="N3395" s="98">
        <f>IF(OR(E3395="Принадлежности",E3395="Ручной инструмент"),$K$5,IF($K$4=0,0,IFERROR(VLOOKUP(Q3395,LEGEND!$V$4:$W$7,2,0),$K$4)))</f>
        <v>0</v>
      </c>
      <c r="O3395" s="103" t="s">
        <v>20</v>
      </c>
      <c r="P3395" s="102" t="s">
        <v>20</v>
      </c>
      <c r="Q3395" s="102" t="s">
        <v>20</v>
      </c>
      <c r="R3395" s="116" t="s">
        <v>10609</v>
      </c>
      <c r="S3395" s="114" t="s">
        <v>10316</v>
      </c>
      <c r="T3395" s="114">
        <v>120</v>
      </c>
      <c r="U3395" s="114">
        <v>140</v>
      </c>
      <c r="V3395" s="114">
        <v>40</v>
      </c>
      <c r="W3395" s="115">
        <v>0.32300000000000001</v>
      </c>
    </row>
    <row r="3396" spans="2:23" ht="25.5">
      <c r="B3396" s="95" t="s">
        <v>20807</v>
      </c>
      <c r="C3396" s="95" t="s">
        <v>20</v>
      </c>
      <c r="D3396" s="95" t="s">
        <v>20</v>
      </c>
      <c r="E3396" s="95" t="s">
        <v>17246</v>
      </c>
      <c r="F3396" s="95" t="s">
        <v>17252</v>
      </c>
      <c r="G3396" s="95" t="s">
        <v>17258</v>
      </c>
      <c r="H3396" s="14" t="s">
        <v>20877</v>
      </c>
      <c r="I3396" s="95" t="s">
        <v>10610</v>
      </c>
      <c r="J3396" s="120" t="s">
        <v>16067</v>
      </c>
      <c r="K3396" s="106" t="s">
        <v>10611</v>
      </c>
      <c r="L3396" s="95" t="s">
        <v>10610</v>
      </c>
      <c r="M3396" s="97">
        <f>IF($K$6="с учетом НДС",VLOOKUP('Прайс MILWAUKEE®'!$J3396,'Legend ACC'!$A:$H,8,0)*(1-N3396),VLOOKUP('Прайс MILWAUKEE®'!$J3396,'Legend ACC'!$A:$H,8,0)*(1-N3396)/1.2)</f>
        <v>2365</v>
      </c>
      <c r="N3396" s="98">
        <f>IF(OR(E3396="Принадлежности",E3396="Ручной инструмент"),$K$5,IF($K$4=0,0,IFERROR(VLOOKUP(Q3396,LEGEND!$V$4:$W$7,2,0),$K$4)))</f>
        <v>0</v>
      </c>
      <c r="O3396" s="103" t="s">
        <v>20</v>
      </c>
      <c r="P3396" s="102" t="s">
        <v>20</v>
      </c>
      <c r="Q3396" s="102" t="s">
        <v>20</v>
      </c>
      <c r="R3396" s="116" t="s">
        <v>10612</v>
      </c>
      <c r="S3396" s="114" t="s">
        <v>5035</v>
      </c>
      <c r="T3396" s="114">
        <v>190</v>
      </c>
      <c r="U3396" s="114">
        <v>65</v>
      </c>
      <c r="V3396" s="114">
        <v>15</v>
      </c>
      <c r="W3396" s="115">
        <v>0.28000000000000003</v>
      </c>
    </row>
    <row r="3397" spans="2:23" ht="25.5">
      <c r="B3397" s="95" t="s">
        <v>20807</v>
      </c>
      <c r="C3397" s="95" t="s">
        <v>20</v>
      </c>
      <c r="D3397" s="95" t="s">
        <v>20</v>
      </c>
      <c r="E3397" s="95" t="s">
        <v>17246</v>
      </c>
      <c r="F3397" s="95" t="s">
        <v>17252</v>
      </c>
      <c r="G3397" s="95" t="s">
        <v>17258</v>
      </c>
      <c r="H3397" s="14" t="s">
        <v>20877</v>
      </c>
      <c r="I3397" s="95" t="s">
        <v>10613</v>
      </c>
      <c r="J3397" s="120" t="s">
        <v>16068</v>
      </c>
      <c r="K3397" s="106" t="s">
        <v>10614</v>
      </c>
      <c r="L3397" s="95" t="s">
        <v>10613</v>
      </c>
      <c r="M3397" s="97">
        <f>IF($K$6="с учетом НДС",VLOOKUP('Прайс MILWAUKEE®'!$J3397,'Legend ACC'!$A:$H,8,0)*(1-N3397),VLOOKUP('Прайс MILWAUKEE®'!$J3397,'Legend ACC'!$A:$H,8,0)*(1-N3397)/1.2)</f>
        <v>1177</v>
      </c>
      <c r="N3397" s="98">
        <f>IF(OR(E3397="Принадлежности",E3397="Ручной инструмент"),$K$5,IF($K$4=0,0,IFERROR(VLOOKUP(Q3397,LEGEND!$V$4:$W$7,2,0),$K$4)))</f>
        <v>0</v>
      </c>
      <c r="O3397" s="103" t="s">
        <v>20</v>
      </c>
      <c r="P3397" s="102" t="s">
        <v>20</v>
      </c>
      <c r="Q3397" s="102" t="s">
        <v>20</v>
      </c>
      <c r="R3397" s="116" t="s">
        <v>10615</v>
      </c>
      <c r="S3397" s="114" t="s">
        <v>5035</v>
      </c>
      <c r="T3397" s="114">
        <v>18</v>
      </c>
      <c r="U3397" s="114">
        <v>75</v>
      </c>
      <c r="V3397" s="114">
        <v>188</v>
      </c>
      <c r="W3397" s="115">
        <v>0.25700000000000001</v>
      </c>
    </row>
    <row r="3398" spans="2:23" ht="25.5">
      <c r="B3398" s="95" t="s">
        <v>20807</v>
      </c>
      <c r="C3398" s="95" t="s">
        <v>20</v>
      </c>
      <c r="D3398" s="95" t="s">
        <v>20</v>
      </c>
      <c r="E3398" s="95" t="s">
        <v>17246</v>
      </c>
      <c r="F3398" s="95" t="s">
        <v>17252</v>
      </c>
      <c r="G3398" s="95" t="s">
        <v>17258</v>
      </c>
      <c r="H3398" s="14" t="s">
        <v>20877</v>
      </c>
      <c r="I3398" s="95" t="s">
        <v>10610</v>
      </c>
      <c r="J3398" s="120" t="s">
        <v>16069</v>
      </c>
      <c r="K3398" s="106" t="s">
        <v>10616</v>
      </c>
      <c r="L3398" s="95" t="s">
        <v>10610</v>
      </c>
      <c r="M3398" s="97">
        <f>IF($K$6="с учетом НДС",VLOOKUP('Прайс MILWAUKEE®'!$J3398,'Legend ACC'!$A:$H,8,0)*(1-N3398),VLOOKUP('Прайс MILWAUKEE®'!$J3398,'Legend ACC'!$A:$H,8,0)*(1-N3398)/1.2)</f>
        <v>2024.0000000000002</v>
      </c>
      <c r="N3398" s="98">
        <f>IF(OR(E3398="Принадлежности",E3398="Ручной инструмент"),$K$5,IF($K$4=0,0,IFERROR(VLOOKUP(Q3398,LEGEND!$V$4:$W$7,2,0),$K$4)))</f>
        <v>0</v>
      </c>
      <c r="O3398" s="103" t="s">
        <v>20</v>
      </c>
      <c r="P3398" s="102" t="s">
        <v>20</v>
      </c>
      <c r="Q3398" s="102" t="s">
        <v>20</v>
      </c>
      <c r="R3398" s="116" t="s">
        <v>10617</v>
      </c>
      <c r="S3398" s="114" t="s">
        <v>5035</v>
      </c>
      <c r="T3398" s="114">
        <v>18</v>
      </c>
      <c r="U3398" s="114">
        <v>97</v>
      </c>
      <c r="V3398" s="114">
        <v>188</v>
      </c>
      <c r="W3398" s="115">
        <v>0.25</v>
      </c>
    </row>
    <row r="3399" spans="2:23" ht="38.25">
      <c r="B3399" s="95" t="s">
        <v>20807</v>
      </c>
      <c r="C3399" s="95" t="s">
        <v>20</v>
      </c>
      <c r="D3399" s="95" t="s">
        <v>20</v>
      </c>
      <c r="E3399" s="95" t="s">
        <v>17246</v>
      </c>
      <c r="F3399" s="95" t="s">
        <v>17252</v>
      </c>
      <c r="G3399" s="95" t="s">
        <v>17253</v>
      </c>
      <c r="H3399" s="14" t="s">
        <v>20877</v>
      </c>
      <c r="I3399" s="95" t="s">
        <v>10618</v>
      </c>
      <c r="J3399" s="120" t="s">
        <v>16070</v>
      </c>
      <c r="K3399" s="106" t="s">
        <v>9984</v>
      </c>
      <c r="L3399" s="95" t="s">
        <v>10618</v>
      </c>
      <c r="M3399" s="97">
        <f>IF($K$6="с учетом НДС",VLOOKUP('Прайс MILWAUKEE®'!$J3399,'Legend ACC'!$A:$H,8,0)*(1-N3399),VLOOKUP('Прайс MILWAUKEE®'!$J3399,'Legend ACC'!$A:$H,8,0)*(1-N3399)/1.2)</f>
        <v>2013.0000000000002</v>
      </c>
      <c r="N3399" s="98">
        <f>IF(OR(E3399="Принадлежности",E3399="Ручной инструмент"),$K$5,IF($K$4=0,0,IFERROR(VLOOKUP(Q3399,LEGEND!$V$4:$W$7,2,0),$K$4)))</f>
        <v>0</v>
      </c>
      <c r="O3399" s="103" t="s">
        <v>20</v>
      </c>
      <c r="P3399" s="102" t="s">
        <v>20</v>
      </c>
      <c r="Q3399" s="102" t="s">
        <v>20</v>
      </c>
      <c r="R3399" s="116" t="s">
        <v>10619</v>
      </c>
      <c r="S3399" s="114" t="s">
        <v>5035</v>
      </c>
      <c r="T3399" s="114">
        <v>56</v>
      </c>
      <c r="U3399" s="114">
        <v>97</v>
      </c>
      <c r="V3399" s="114">
        <v>160</v>
      </c>
      <c r="W3399" s="115">
        <v>0.19400000000000001</v>
      </c>
    </row>
    <row r="3400" spans="2:23" ht="51">
      <c r="B3400" s="95" t="s">
        <v>20807</v>
      </c>
      <c r="C3400" s="95" t="s">
        <v>20</v>
      </c>
      <c r="D3400" s="95" t="s">
        <v>20</v>
      </c>
      <c r="E3400" s="95" t="s">
        <v>17246</v>
      </c>
      <c r="F3400" s="95" t="s">
        <v>17268</v>
      </c>
      <c r="G3400" s="95" t="s">
        <v>17278</v>
      </c>
      <c r="H3400" s="14" t="s">
        <v>20842</v>
      </c>
      <c r="I3400" s="95" t="s">
        <v>10620</v>
      </c>
      <c r="J3400" s="120" t="s">
        <v>16071</v>
      </c>
      <c r="K3400" s="106" t="s">
        <v>10621</v>
      </c>
      <c r="L3400" s="95" t="s">
        <v>10620</v>
      </c>
      <c r="M3400" s="97">
        <f>IF($K$6="с учетом НДС",VLOOKUP('Прайс MILWAUKEE®'!$J3400,'Legend ACC'!$A:$H,8,0)*(1-N3400),VLOOKUP('Прайс MILWAUKEE®'!$J3400,'Legend ACC'!$A:$H,8,0)*(1-N3400)/1.2)</f>
        <v>506.00000000000006</v>
      </c>
      <c r="N3400" s="98">
        <f>IF(OR(E3400="Принадлежности",E3400="Ручной инструмент"),$K$5,IF($K$4=0,0,IFERROR(VLOOKUP(Q3400,LEGEND!$V$4:$W$7,2,0),$K$4)))</f>
        <v>0</v>
      </c>
      <c r="O3400" s="103" t="s">
        <v>20</v>
      </c>
      <c r="P3400" s="102" t="s">
        <v>20</v>
      </c>
      <c r="Q3400" s="102" t="s">
        <v>20</v>
      </c>
      <c r="R3400" s="116" t="s">
        <v>10622</v>
      </c>
      <c r="S3400" s="114" t="s">
        <v>964</v>
      </c>
      <c r="T3400" s="114">
        <v>50</v>
      </c>
      <c r="U3400" s="114">
        <v>24</v>
      </c>
      <c r="V3400" s="114">
        <v>132</v>
      </c>
      <c r="W3400" s="115">
        <v>0.16</v>
      </c>
    </row>
    <row r="3401" spans="2:23" ht="51">
      <c r="B3401" s="95" t="s">
        <v>20807</v>
      </c>
      <c r="C3401" s="95" t="s">
        <v>20</v>
      </c>
      <c r="D3401" s="95" t="s">
        <v>20</v>
      </c>
      <c r="E3401" s="95" t="s">
        <v>17246</v>
      </c>
      <c r="F3401" s="95" t="s">
        <v>17268</v>
      </c>
      <c r="G3401" s="95" t="s">
        <v>17278</v>
      </c>
      <c r="H3401" s="14" t="s">
        <v>20842</v>
      </c>
      <c r="I3401" s="95" t="s">
        <v>10623</v>
      </c>
      <c r="J3401" s="120" t="s">
        <v>16072</v>
      </c>
      <c r="K3401" s="106" t="s">
        <v>10624</v>
      </c>
      <c r="L3401" s="95" t="s">
        <v>10623</v>
      </c>
      <c r="M3401" s="97">
        <f>IF($K$6="с учетом НДС",VLOOKUP('Прайс MILWAUKEE®'!$J3401,'Legend ACC'!$A:$H,8,0)*(1-N3401),VLOOKUP('Прайс MILWAUKEE®'!$J3401,'Legend ACC'!$A:$H,8,0)*(1-N3401)/1.2)</f>
        <v>506.00000000000006</v>
      </c>
      <c r="N3401" s="98">
        <f>IF(OR(E3401="Принадлежности",E3401="Ручной инструмент"),$K$5,IF($K$4=0,0,IFERROR(VLOOKUP(Q3401,LEGEND!$V$4:$W$7,2,0),$K$4)))</f>
        <v>0</v>
      </c>
      <c r="O3401" s="103" t="s">
        <v>20</v>
      </c>
      <c r="P3401" s="102" t="s">
        <v>20</v>
      </c>
      <c r="Q3401" s="102" t="s">
        <v>20</v>
      </c>
      <c r="R3401" s="116" t="s">
        <v>10625</v>
      </c>
      <c r="S3401" s="114" t="s">
        <v>964</v>
      </c>
      <c r="T3401" s="114">
        <v>50</v>
      </c>
      <c r="U3401" s="114">
        <v>24</v>
      </c>
      <c r="V3401" s="114">
        <v>132</v>
      </c>
      <c r="W3401" s="115">
        <v>0.16800000000000001</v>
      </c>
    </row>
    <row r="3402" spans="2:23" ht="51">
      <c r="B3402" s="95" t="s">
        <v>20807</v>
      </c>
      <c r="C3402" s="95" t="s">
        <v>20</v>
      </c>
      <c r="D3402" s="95" t="s">
        <v>20</v>
      </c>
      <c r="E3402" s="95" t="s">
        <v>17246</v>
      </c>
      <c r="F3402" s="95" t="s">
        <v>17268</v>
      </c>
      <c r="G3402" s="95" t="s">
        <v>17278</v>
      </c>
      <c r="H3402" s="14" t="s">
        <v>20842</v>
      </c>
      <c r="I3402" s="95" t="s">
        <v>10626</v>
      </c>
      <c r="J3402" s="120" t="s">
        <v>16073</v>
      </c>
      <c r="K3402" s="106" t="s">
        <v>10627</v>
      </c>
      <c r="L3402" s="95" t="s">
        <v>10626</v>
      </c>
      <c r="M3402" s="97">
        <f>IF($K$6="с учетом НДС",VLOOKUP('Прайс MILWAUKEE®'!$J3402,'Legend ACC'!$A:$H,8,0)*(1-N3402),VLOOKUP('Прайс MILWAUKEE®'!$J3402,'Legend ACC'!$A:$H,8,0)*(1-N3402)/1.2)</f>
        <v>506.00000000000006</v>
      </c>
      <c r="N3402" s="98">
        <f>IF(OR(E3402="Принадлежности",E3402="Ручной инструмент"),$K$5,IF($K$4=0,0,IFERROR(VLOOKUP(Q3402,LEGEND!$V$4:$W$7,2,0),$K$4)))</f>
        <v>0</v>
      </c>
      <c r="O3402" s="103" t="s">
        <v>20</v>
      </c>
      <c r="P3402" s="102" t="s">
        <v>20</v>
      </c>
      <c r="Q3402" s="102" t="s">
        <v>20</v>
      </c>
      <c r="R3402" s="116" t="s">
        <v>10628</v>
      </c>
      <c r="S3402" s="114" t="s">
        <v>964</v>
      </c>
      <c r="T3402" s="114">
        <v>50</v>
      </c>
      <c r="U3402" s="114">
        <v>24</v>
      </c>
      <c r="V3402" s="114">
        <v>132</v>
      </c>
      <c r="W3402" s="115">
        <v>0.161</v>
      </c>
    </row>
    <row r="3403" spans="2:23" ht="51">
      <c r="B3403" s="95" t="s">
        <v>20807</v>
      </c>
      <c r="C3403" s="95" t="s">
        <v>20</v>
      </c>
      <c r="D3403" s="95" t="s">
        <v>20</v>
      </c>
      <c r="E3403" s="95" t="s">
        <v>17246</v>
      </c>
      <c r="F3403" s="95" t="s">
        <v>17268</v>
      </c>
      <c r="G3403" s="95" t="s">
        <v>17278</v>
      </c>
      <c r="H3403" s="14" t="s">
        <v>20842</v>
      </c>
      <c r="I3403" s="95" t="s">
        <v>10629</v>
      </c>
      <c r="J3403" s="120" t="s">
        <v>16074</v>
      </c>
      <c r="K3403" s="106" t="s">
        <v>10630</v>
      </c>
      <c r="L3403" s="95" t="s">
        <v>10629</v>
      </c>
      <c r="M3403" s="97">
        <f>IF($K$6="с учетом НДС",VLOOKUP('Прайс MILWAUKEE®'!$J3403,'Legend ACC'!$A:$H,8,0)*(1-N3403),VLOOKUP('Прайс MILWAUKEE®'!$J3403,'Legend ACC'!$A:$H,8,0)*(1-N3403)/1.2)</f>
        <v>506.00000000000006</v>
      </c>
      <c r="N3403" s="98">
        <f>IF(OR(E3403="Принадлежности",E3403="Ручной инструмент"),$K$5,IF($K$4=0,0,IFERROR(VLOOKUP(Q3403,LEGEND!$V$4:$W$7,2,0),$K$4)))</f>
        <v>0</v>
      </c>
      <c r="O3403" s="103" t="s">
        <v>20</v>
      </c>
      <c r="P3403" s="102" t="s">
        <v>20</v>
      </c>
      <c r="Q3403" s="102" t="s">
        <v>20</v>
      </c>
      <c r="R3403" s="116" t="s">
        <v>10631</v>
      </c>
      <c r="S3403" s="114" t="s">
        <v>964</v>
      </c>
      <c r="T3403" s="114">
        <v>50</v>
      </c>
      <c r="U3403" s="114">
        <v>24</v>
      </c>
      <c r="V3403" s="114">
        <v>132</v>
      </c>
      <c r="W3403" s="115">
        <v>0.14499999999999999</v>
      </c>
    </row>
    <row r="3404" spans="2:23" ht="51">
      <c r="B3404" s="95" t="s">
        <v>20807</v>
      </c>
      <c r="C3404" s="95" t="s">
        <v>20</v>
      </c>
      <c r="D3404" s="95" t="s">
        <v>20</v>
      </c>
      <c r="E3404" s="95" t="s">
        <v>17246</v>
      </c>
      <c r="F3404" s="95" t="s">
        <v>17268</v>
      </c>
      <c r="G3404" s="95" t="s">
        <v>17278</v>
      </c>
      <c r="H3404" s="14" t="s">
        <v>20842</v>
      </c>
      <c r="I3404" s="95" t="s">
        <v>10632</v>
      </c>
      <c r="J3404" s="120" t="s">
        <v>16075</v>
      </c>
      <c r="K3404" s="106" t="s">
        <v>10633</v>
      </c>
      <c r="L3404" s="95" t="s">
        <v>10632</v>
      </c>
      <c r="M3404" s="97">
        <f>IF($K$6="с учетом НДС",VLOOKUP('Прайс MILWAUKEE®'!$J3404,'Legend ACC'!$A:$H,8,0)*(1-N3404),VLOOKUP('Прайс MILWAUKEE®'!$J3404,'Legend ACC'!$A:$H,8,0)*(1-N3404)/1.2)</f>
        <v>528</v>
      </c>
      <c r="N3404" s="98">
        <f>IF(OR(E3404="Принадлежности",E3404="Ручной инструмент"),$K$5,IF($K$4=0,0,IFERROR(VLOOKUP(Q3404,LEGEND!$V$4:$W$7,2,0),$K$4)))</f>
        <v>0</v>
      </c>
      <c r="O3404" s="103" t="s">
        <v>20</v>
      </c>
      <c r="P3404" s="102" t="s">
        <v>20</v>
      </c>
      <c r="Q3404" s="102" t="s">
        <v>20</v>
      </c>
      <c r="R3404" s="116" t="s">
        <v>10634</v>
      </c>
      <c r="S3404" s="114" t="s">
        <v>964</v>
      </c>
      <c r="T3404" s="114">
        <v>50</v>
      </c>
      <c r="U3404" s="114">
        <v>24</v>
      </c>
      <c r="V3404" s="114">
        <v>132</v>
      </c>
      <c r="W3404" s="115">
        <v>0.17100000000000001</v>
      </c>
    </row>
    <row r="3405" spans="2:23" ht="51">
      <c r="B3405" s="95" t="s">
        <v>20807</v>
      </c>
      <c r="C3405" s="95" t="s">
        <v>20</v>
      </c>
      <c r="D3405" s="95" t="s">
        <v>20</v>
      </c>
      <c r="E3405" s="95" t="s">
        <v>17246</v>
      </c>
      <c r="F3405" s="95" t="s">
        <v>17268</v>
      </c>
      <c r="G3405" s="95" t="s">
        <v>17278</v>
      </c>
      <c r="H3405" s="14" t="s">
        <v>20842</v>
      </c>
      <c r="I3405" s="95" t="s">
        <v>10635</v>
      </c>
      <c r="J3405" s="120" t="s">
        <v>16076</v>
      </c>
      <c r="K3405" s="106" t="s">
        <v>10636</v>
      </c>
      <c r="L3405" s="95" t="s">
        <v>10635</v>
      </c>
      <c r="M3405" s="97">
        <f>IF($K$6="с учетом НДС",VLOOKUP('Прайс MILWAUKEE®'!$J3405,'Legend ACC'!$A:$H,8,0)*(1-N3405),VLOOKUP('Прайс MILWAUKEE®'!$J3405,'Legend ACC'!$A:$H,8,0)*(1-N3405)/1.2)</f>
        <v>528</v>
      </c>
      <c r="N3405" s="98">
        <f>IF(OR(E3405="Принадлежности",E3405="Ручной инструмент"),$K$5,IF($K$4=0,0,IFERROR(VLOOKUP(Q3405,LEGEND!$V$4:$W$7,2,0),$K$4)))</f>
        <v>0</v>
      </c>
      <c r="O3405" s="103" t="s">
        <v>20</v>
      </c>
      <c r="P3405" s="102" t="s">
        <v>20</v>
      </c>
      <c r="Q3405" s="102" t="s">
        <v>20</v>
      </c>
      <c r="R3405" s="116" t="s">
        <v>10637</v>
      </c>
      <c r="S3405" s="114" t="s">
        <v>964</v>
      </c>
      <c r="T3405" s="114">
        <v>50</v>
      </c>
      <c r="U3405" s="114">
        <v>24</v>
      </c>
      <c r="V3405" s="114">
        <v>132</v>
      </c>
      <c r="W3405" s="115">
        <v>0.183</v>
      </c>
    </row>
    <row r="3406" spans="2:23" ht="51">
      <c r="B3406" s="95" t="s">
        <v>20807</v>
      </c>
      <c r="C3406" s="95" t="s">
        <v>20</v>
      </c>
      <c r="D3406" s="95" t="s">
        <v>20</v>
      </c>
      <c r="E3406" s="95" t="s">
        <v>17246</v>
      </c>
      <c r="F3406" s="95" t="s">
        <v>17268</v>
      </c>
      <c r="G3406" s="95" t="s">
        <v>17278</v>
      </c>
      <c r="H3406" s="14" t="s">
        <v>20842</v>
      </c>
      <c r="I3406" s="95" t="s">
        <v>10638</v>
      </c>
      <c r="J3406" s="120" t="s">
        <v>16077</v>
      </c>
      <c r="K3406" s="106" t="s">
        <v>10639</v>
      </c>
      <c r="L3406" s="95" t="s">
        <v>10638</v>
      </c>
      <c r="M3406" s="97">
        <f>IF($K$6="с учетом НДС",VLOOKUP('Прайс MILWAUKEE®'!$J3406,'Legend ACC'!$A:$H,8,0)*(1-N3406),VLOOKUP('Прайс MILWAUKEE®'!$J3406,'Legend ACC'!$A:$H,8,0)*(1-N3406)/1.2)</f>
        <v>528</v>
      </c>
      <c r="N3406" s="98">
        <f>IF(OR(E3406="Принадлежности",E3406="Ручной инструмент"),$K$5,IF($K$4=0,0,IFERROR(VLOOKUP(Q3406,LEGEND!$V$4:$W$7,2,0),$K$4)))</f>
        <v>0</v>
      </c>
      <c r="O3406" s="103" t="s">
        <v>20</v>
      </c>
      <c r="P3406" s="102" t="s">
        <v>20</v>
      </c>
      <c r="Q3406" s="102" t="s">
        <v>20</v>
      </c>
      <c r="R3406" s="116" t="s">
        <v>10640</v>
      </c>
      <c r="S3406" s="114" t="s">
        <v>964</v>
      </c>
      <c r="T3406" s="114">
        <v>50</v>
      </c>
      <c r="U3406" s="114">
        <v>24</v>
      </c>
      <c r="V3406" s="114">
        <v>132</v>
      </c>
      <c r="W3406" s="115">
        <v>0.16800000000000001</v>
      </c>
    </row>
    <row r="3407" spans="2:23" ht="51">
      <c r="B3407" s="95" t="s">
        <v>20807</v>
      </c>
      <c r="C3407" s="95" t="s">
        <v>20</v>
      </c>
      <c r="D3407" s="95" t="s">
        <v>20</v>
      </c>
      <c r="E3407" s="95" t="s">
        <v>17246</v>
      </c>
      <c r="F3407" s="95" t="s">
        <v>17268</v>
      </c>
      <c r="G3407" s="95" t="s">
        <v>17278</v>
      </c>
      <c r="H3407" s="14" t="s">
        <v>20842</v>
      </c>
      <c r="I3407" s="95" t="s">
        <v>10641</v>
      </c>
      <c r="J3407" s="120" t="s">
        <v>16078</v>
      </c>
      <c r="K3407" s="106" t="s">
        <v>10642</v>
      </c>
      <c r="L3407" s="95" t="s">
        <v>10641</v>
      </c>
      <c r="M3407" s="97">
        <f>IF($K$6="с учетом НДС",VLOOKUP('Прайс MILWAUKEE®'!$J3407,'Legend ACC'!$A:$H,8,0)*(1-N3407),VLOOKUP('Прайс MILWAUKEE®'!$J3407,'Legend ACC'!$A:$H,8,0)*(1-N3407)/1.2)</f>
        <v>594</v>
      </c>
      <c r="N3407" s="98">
        <f>IF(OR(E3407="Принадлежности",E3407="Ручной инструмент"),$K$5,IF($K$4=0,0,IFERROR(VLOOKUP(Q3407,LEGEND!$V$4:$W$7,2,0),$K$4)))</f>
        <v>0</v>
      </c>
      <c r="O3407" s="103" t="s">
        <v>20</v>
      </c>
      <c r="P3407" s="102" t="s">
        <v>20</v>
      </c>
      <c r="Q3407" s="102" t="s">
        <v>20</v>
      </c>
      <c r="R3407" s="116" t="s">
        <v>10643</v>
      </c>
      <c r="S3407" s="114" t="s">
        <v>964</v>
      </c>
      <c r="T3407" s="114">
        <v>50</v>
      </c>
      <c r="U3407" s="114">
        <v>24</v>
      </c>
      <c r="V3407" s="114">
        <v>132</v>
      </c>
      <c r="W3407" s="115">
        <v>0.20499999999999999</v>
      </c>
    </row>
    <row r="3408" spans="2:23" ht="51">
      <c r="B3408" s="95" t="s">
        <v>20807</v>
      </c>
      <c r="C3408" s="95" t="s">
        <v>20</v>
      </c>
      <c r="D3408" s="95" t="s">
        <v>20</v>
      </c>
      <c r="E3408" s="95" t="s">
        <v>17246</v>
      </c>
      <c r="F3408" s="95" t="s">
        <v>17268</v>
      </c>
      <c r="G3408" s="95" t="s">
        <v>17278</v>
      </c>
      <c r="H3408" s="14" t="s">
        <v>20842</v>
      </c>
      <c r="I3408" s="95" t="s">
        <v>10644</v>
      </c>
      <c r="J3408" s="120" t="s">
        <v>16079</v>
      </c>
      <c r="K3408" s="106" t="s">
        <v>10645</v>
      </c>
      <c r="L3408" s="95" t="s">
        <v>10644</v>
      </c>
      <c r="M3408" s="97">
        <f>IF($K$6="с учетом НДС",VLOOKUP('Прайс MILWAUKEE®'!$J3408,'Legend ACC'!$A:$H,8,0)*(1-N3408),VLOOKUP('Прайс MILWAUKEE®'!$J3408,'Legend ACC'!$A:$H,8,0)*(1-N3408)/1.2)</f>
        <v>616</v>
      </c>
      <c r="N3408" s="98">
        <f>IF(OR(E3408="Принадлежности",E3408="Ручной инструмент"),$K$5,IF($K$4=0,0,IFERROR(VLOOKUP(Q3408,LEGEND!$V$4:$W$7,2,0),$K$4)))</f>
        <v>0</v>
      </c>
      <c r="O3408" s="103" t="s">
        <v>20</v>
      </c>
      <c r="P3408" s="102" t="s">
        <v>20</v>
      </c>
      <c r="Q3408" s="102" t="s">
        <v>20</v>
      </c>
      <c r="R3408" s="116" t="s">
        <v>10646</v>
      </c>
      <c r="S3408" s="114" t="s">
        <v>964</v>
      </c>
      <c r="T3408" s="114">
        <v>50</v>
      </c>
      <c r="U3408" s="114">
        <v>30</v>
      </c>
      <c r="V3408" s="114">
        <v>132</v>
      </c>
      <c r="W3408" s="115">
        <v>0.218</v>
      </c>
    </row>
    <row r="3409" spans="2:23" ht="51">
      <c r="B3409" s="95" t="s">
        <v>20807</v>
      </c>
      <c r="C3409" s="95" t="s">
        <v>20</v>
      </c>
      <c r="D3409" s="95" t="s">
        <v>20</v>
      </c>
      <c r="E3409" s="95" t="s">
        <v>17246</v>
      </c>
      <c r="F3409" s="95" t="s">
        <v>17268</v>
      </c>
      <c r="G3409" s="95" t="s">
        <v>17278</v>
      </c>
      <c r="H3409" s="14" t="s">
        <v>20842</v>
      </c>
      <c r="I3409" s="95" t="s">
        <v>10647</v>
      </c>
      <c r="J3409" s="120" t="s">
        <v>16080</v>
      </c>
      <c r="K3409" s="106" t="s">
        <v>10648</v>
      </c>
      <c r="L3409" s="95" t="s">
        <v>10647</v>
      </c>
      <c r="M3409" s="97">
        <f>IF($K$6="с учетом НДС",VLOOKUP('Прайс MILWAUKEE®'!$J3409,'Legend ACC'!$A:$H,8,0)*(1-N3409),VLOOKUP('Прайс MILWAUKEE®'!$J3409,'Legend ACC'!$A:$H,8,0)*(1-N3409)/1.2)</f>
        <v>660</v>
      </c>
      <c r="N3409" s="98">
        <f>IF(OR(E3409="Принадлежности",E3409="Ручной инструмент"),$K$5,IF($K$4=0,0,IFERROR(VLOOKUP(Q3409,LEGEND!$V$4:$W$7,2,0),$K$4)))</f>
        <v>0</v>
      </c>
      <c r="O3409" s="103" t="s">
        <v>20</v>
      </c>
      <c r="P3409" s="102" t="s">
        <v>20</v>
      </c>
      <c r="Q3409" s="102" t="s">
        <v>20</v>
      </c>
      <c r="R3409" s="116" t="s">
        <v>10649</v>
      </c>
      <c r="S3409" s="114" t="s">
        <v>964</v>
      </c>
      <c r="T3409" s="114">
        <v>50</v>
      </c>
      <c r="U3409" s="114">
        <v>32</v>
      </c>
      <c r="V3409" s="114">
        <v>132</v>
      </c>
      <c r="W3409" s="115">
        <v>0.28100000000000003</v>
      </c>
    </row>
    <row r="3410" spans="2:23" ht="51">
      <c r="B3410" s="95" t="s">
        <v>20807</v>
      </c>
      <c r="C3410" s="95" t="s">
        <v>20</v>
      </c>
      <c r="D3410" s="95" t="s">
        <v>20</v>
      </c>
      <c r="E3410" s="95" t="s">
        <v>17246</v>
      </c>
      <c r="F3410" s="95" t="s">
        <v>17268</v>
      </c>
      <c r="G3410" s="95" t="s">
        <v>17278</v>
      </c>
      <c r="H3410" s="14" t="s">
        <v>20842</v>
      </c>
      <c r="I3410" s="95" t="s">
        <v>10650</v>
      </c>
      <c r="J3410" s="120" t="s">
        <v>16081</v>
      </c>
      <c r="K3410" s="106" t="s">
        <v>10651</v>
      </c>
      <c r="L3410" s="95" t="s">
        <v>10650</v>
      </c>
      <c r="M3410" s="97">
        <f>IF($K$6="с учетом НДС",VLOOKUP('Прайс MILWAUKEE®'!$J3410,'Legend ACC'!$A:$H,8,0)*(1-N3410),VLOOKUP('Прайс MILWAUKEE®'!$J3410,'Legend ACC'!$A:$H,8,0)*(1-N3410)/1.2)</f>
        <v>803.00000000000011</v>
      </c>
      <c r="N3410" s="98">
        <f>IF(OR(E3410="Принадлежности",E3410="Ручной инструмент"),$K$5,IF($K$4=0,0,IFERROR(VLOOKUP(Q3410,LEGEND!$V$4:$W$7,2,0),$K$4)))</f>
        <v>0</v>
      </c>
      <c r="O3410" s="103" t="s">
        <v>20</v>
      </c>
      <c r="P3410" s="102" t="s">
        <v>20</v>
      </c>
      <c r="Q3410" s="102" t="s">
        <v>20</v>
      </c>
      <c r="R3410" s="116" t="s">
        <v>10652</v>
      </c>
      <c r="S3410" s="114" t="s">
        <v>964</v>
      </c>
      <c r="T3410" s="114">
        <v>50</v>
      </c>
      <c r="U3410" s="114">
        <v>36</v>
      </c>
      <c r="V3410" s="114">
        <v>132</v>
      </c>
      <c r="W3410" s="115">
        <v>0.38300000000000001</v>
      </c>
    </row>
    <row r="3411" spans="2:23" ht="51">
      <c r="B3411" s="95" t="s">
        <v>20807</v>
      </c>
      <c r="C3411" s="95" t="s">
        <v>20</v>
      </c>
      <c r="D3411" s="95" t="s">
        <v>20</v>
      </c>
      <c r="E3411" s="95" t="s">
        <v>17246</v>
      </c>
      <c r="F3411" s="95" t="s">
        <v>17268</v>
      </c>
      <c r="G3411" s="95" t="s">
        <v>17278</v>
      </c>
      <c r="H3411" s="14" t="s">
        <v>20842</v>
      </c>
      <c r="I3411" s="95" t="s">
        <v>10653</v>
      </c>
      <c r="J3411" s="120" t="s">
        <v>16082</v>
      </c>
      <c r="K3411" s="106" t="s">
        <v>10654</v>
      </c>
      <c r="L3411" s="95" t="s">
        <v>10653</v>
      </c>
      <c r="M3411" s="97">
        <f>IF($K$6="с учетом НДС",VLOOKUP('Прайс MILWAUKEE®'!$J3411,'Legend ACC'!$A:$H,8,0)*(1-N3411),VLOOKUP('Прайс MILWAUKEE®'!$J3411,'Legend ACC'!$A:$H,8,0)*(1-N3411)/1.2)</f>
        <v>957.00000000000011</v>
      </c>
      <c r="N3411" s="98">
        <f>IF(OR(E3411="Принадлежности",E3411="Ручной инструмент"),$K$5,IF($K$4=0,0,IFERROR(VLOOKUP(Q3411,LEGEND!$V$4:$W$7,2,0),$K$4)))</f>
        <v>0</v>
      </c>
      <c r="O3411" s="103" t="s">
        <v>20</v>
      </c>
      <c r="P3411" s="102" t="s">
        <v>20</v>
      </c>
      <c r="Q3411" s="102" t="s">
        <v>20</v>
      </c>
      <c r="R3411" s="116" t="s">
        <v>10655</v>
      </c>
      <c r="S3411" s="114" t="s">
        <v>964</v>
      </c>
      <c r="T3411" s="114">
        <v>50</v>
      </c>
      <c r="U3411" s="114">
        <v>40</v>
      </c>
      <c r="V3411" s="114">
        <v>132</v>
      </c>
      <c r="W3411" s="115">
        <v>0.40699999999999997</v>
      </c>
    </row>
    <row r="3412" spans="2:23" ht="51">
      <c r="B3412" s="95" t="s">
        <v>20807</v>
      </c>
      <c r="C3412" s="95" t="s">
        <v>20</v>
      </c>
      <c r="D3412" s="95" t="s">
        <v>20</v>
      </c>
      <c r="E3412" s="95" t="s">
        <v>17246</v>
      </c>
      <c r="F3412" s="95" t="s">
        <v>17268</v>
      </c>
      <c r="G3412" s="95" t="s">
        <v>17278</v>
      </c>
      <c r="H3412" s="14" t="s">
        <v>20842</v>
      </c>
      <c r="I3412" s="95" t="s">
        <v>10656</v>
      </c>
      <c r="J3412" s="120" t="s">
        <v>16083</v>
      </c>
      <c r="K3412" s="106" t="s">
        <v>10657</v>
      </c>
      <c r="L3412" s="95" t="s">
        <v>10656</v>
      </c>
      <c r="M3412" s="97">
        <f>IF($K$6="с учетом НДС",VLOOKUP('Прайс MILWAUKEE®'!$J3412,'Legend ACC'!$A:$H,8,0)*(1-N3412),VLOOKUP('Прайс MILWAUKEE®'!$J3412,'Legend ACC'!$A:$H,8,0)*(1-N3412)/1.2)</f>
        <v>1122</v>
      </c>
      <c r="N3412" s="98">
        <f>IF(OR(E3412="Принадлежности",E3412="Ручной инструмент"),$K$5,IF($K$4=0,0,IFERROR(VLOOKUP(Q3412,LEGEND!$V$4:$W$7,2,0),$K$4)))</f>
        <v>0</v>
      </c>
      <c r="O3412" s="103" t="s">
        <v>20</v>
      </c>
      <c r="P3412" s="102" t="s">
        <v>20</v>
      </c>
      <c r="Q3412" s="102" t="s">
        <v>20</v>
      </c>
      <c r="R3412" s="116" t="s">
        <v>10658</v>
      </c>
      <c r="S3412" s="114" t="s">
        <v>964</v>
      </c>
      <c r="T3412" s="114">
        <v>50</v>
      </c>
      <c r="U3412" s="114">
        <v>40</v>
      </c>
      <c r="V3412" s="114">
        <v>132</v>
      </c>
      <c r="W3412" s="115">
        <v>0.46200000000000002</v>
      </c>
    </row>
    <row r="3413" spans="2:23" ht="51">
      <c r="B3413" s="95" t="s">
        <v>20807</v>
      </c>
      <c r="C3413" s="95" t="s">
        <v>20</v>
      </c>
      <c r="D3413" s="95" t="s">
        <v>20</v>
      </c>
      <c r="E3413" s="95" t="s">
        <v>17246</v>
      </c>
      <c r="F3413" s="95" t="s">
        <v>17268</v>
      </c>
      <c r="G3413" s="95" t="s">
        <v>17278</v>
      </c>
      <c r="H3413" s="14" t="s">
        <v>20842</v>
      </c>
      <c r="I3413" s="95" t="s">
        <v>10659</v>
      </c>
      <c r="J3413" s="120" t="s">
        <v>16084</v>
      </c>
      <c r="K3413" s="106" t="s">
        <v>10660</v>
      </c>
      <c r="L3413" s="95" t="s">
        <v>10659</v>
      </c>
      <c r="M3413" s="97">
        <f>IF($K$6="с учетом НДС",VLOOKUP('Прайс MILWAUKEE®'!$J3413,'Legend ACC'!$A:$H,8,0)*(1-N3413),VLOOKUP('Прайс MILWAUKEE®'!$J3413,'Legend ACC'!$A:$H,8,0)*(1-N3413)/1.2)</f>
        <v>1243</v>
      </c>
      <c r="N3413" s="98">
        <f>IF(OR(E3413="Принадлежности",E3413="Ручной инструмент"),$K$5,IF($K$4=0,0,IFERROR(VLOOKUP(Q3413,LEGEND!$V$4:$W$7,2,0),$K$4)))</f>
        <v>0</v>
      </c>
      <c r="O3413" s="103" t="s">
        <v>20</v>
      </c>
      <c r="P3413" s="102" t="s">
        <v>20</v>
      </c>
      <c r="Q3413" s="102" t="s">
        <v>20</v>
      </c>
      <c r="R3413" s="116" t="s">
        <v>10661</v>
      </c>
      <c r="S3413" s="114" t="s">
        <v>964</v>
      </c>
      <c r="T3413" s="114">
        <v>50</v>
      </c>
      <c r="U3413" s="114">
        <v>40</v>
      </c>
      <c r="V3413" s="114">
        <v>132</v>
      </c>
      <c r="W3413" s="115">
        <v>0.48899999999999999</v>
      </c>
    </row>
    <row r="3414" spans="2:23" ht="38.25">
      <c r="B3414" s="95" t="s">
        <v>20807</v>
      </c>
      <c r="C3414" s="95" t="s">
        <v>20</v>
      </c>
      <c r="D3414" s="95" t="s">
        <v>20</v>
      </c>
      <c r="E3414" s="95" t="s">
        <v>17246</v>
      </c>
      <c r="F3414" s="95" t="s">
        <v>17268</v>
      </c>
      <c r="G3414" s="95" t="s">
        <v>17278</v>
      </c>
      <c r="H3414" s="14" t="s">
        <v>20842</v>
      </c>
      <c r="I3414" s="95" t="s">
        <v>10662</v>
      </c>
      <c r="J3414" s="120" t="s">
        <v>16085</v>
      </c>
      <c r="K3414" s="106" t="s">
        <v>10663</v>
      </c>
      <c r="L3414" s="95" t="s">
        <v>10662</v>
      </c>
      <c r="M3414" s="97">
        <f>IF($K$6="с учетом НДС",VLOOKUP('Прайс MILWAUKEE®'!$J3414,'Legend ACC'!$A:$H,8,0)*(1-N3414),VLOOKUP('Прайс MILWAUKEE®'!$J3414,'Legend ACC'!$A:$H,8,0)*(1-N3414)/1.2)</f>
        <v>7260.0000000000009</v>
      </c>
      <c r="N3414" s="98">
        <f>IF(OR(E3414="Принадлежности",E3414="Ручной инструмент"),$K$5,IF($K$4=0,0,IFERROR(VLOOKUP(Q3414,LEGEND!$V$4:$W$7,2,0),$K$4)))</f>
        <v>0</v>
      </c>
      <c r="O3414" s="103" t="s">
        <v>20</v>
      </c>
      <c r="P3414" s="102" t="s">
        <v>20</v>
      </c>
      <c r="Q3414" s="102" t="s">
        <v>20</v>
      </c>
      <c r="R3414" s="116" t="s">
        <v>10664</v>
      </c>
      <c r="S3414" s="114" t="s">
        <v>964</v>
      </c>
      <c r="T3414" s="114">
        <v>309</v>
      </c>
      <c r="U3414" s="114">
        <v>86</v>
      </c>
      <c r="V3414" s="114">
        <v>295</v>
      </c>
      <c r="W3414" s="115">
        <v>2.59</v>
      </c>
    </row>
    <row r="3415" spans="2:23" ht="38.25">
      <c r="B3415" s="95" t="s">
        <v>20807</v>
      </c>
      <c r="C3415" s="95" t="s">
        <v>20</v>
      </c>
      <c r="D3415" s="95" t="s">
        <v>20</v>
      </c>
      <c r="E3415" s="95" t="s">
        <v>17246</v>
      </c>
      <c r="F3415" s="95" t="s">
        <v>17268</v>
      </c>
      <c r="G3415" s="95" t="s">
        <v>17278</v>
      </c>
      <c r="H3415" s="14" t="s">
        <v>20842</v>
      </c>
      <c r="I3415" s="95" t="s">
        <v>10665</v>
      </c>
      <c r="J3415" s="120" t="s">
        <v>16086</v>
      </c>
      <c r="K3415" s="106" t="s">
        <v>10666</v>
      </c>
      <c r="L3415" s="95" t="s">
        <v>10665</v>
      </c>
      <c r="M3415" s="97">
        <f>IF($K$6="с учетом НДС",VLOOKUP('Прайс MILWAUKEE®'!$J3415,'Legend ACC'!$A:$H,8,0)*(1-N3415),VLOOKUP('Прайс MILWAUKEE®'!$J3415,'Legend ACC'!$A:$H,8,0)*(1-N3415)/1.2)</f>
        <v>6204.0000000000009</v>
      </c>
      <c r="N3415" s="98">
        <f>IF(OR(E3415="Принадлежности",E3415="Ручной инструмент"),$K$5,IF($K$4=0,0,IFERROR(VLOOKUP(Q3415,LEGEND!$V$4:$W$7,2,0),$K$4)))</f>
        <v>0</v>
      </c>
      <c r="O3415" s="103" t="s">
        <v>20</v>
      </c>
      <c r="P3415" s="102" t="s">
        <v>20</v>
      </c>
      <c r="Q3415" s="102" t="s">
        <v>20</v>
      </c>
      <c r="R3415" s="116" t="s">
        <v>10667</v>
      </c>
      <c r="S3415" s="114" t="s">
        <v>964</v>
      </c>
      <c r="T3415" s="114">
        <v>270</v>
      </c>
      <c r="U3415" s="114">
        <v>199</v>
      </c>
      <c r="V3415" s="114">
        <v>65</v>
      </c>
      <c r="W3415" s="115">
        <v>1.35</v>
      </c>
    </row>
    <row r="3416" spans="2:23" ht="38.25">
      <c r="B3416" s="95" t="s">
        <v>20807</v>
      </c>
      <c r="C3416" s="95" t="s">
        <v>20</v>
      </c>
      <c r="D3416" s="95" t="s">
        <v>20</v>
      </c>
      <c r="E3416" s="95" t="s">
        <v>17246</v>
      </c>
      <c r="F3416" s="95" t="s">
        <v>17252</v>
      </c>
      <c r="G3416" s="95" t="s">
        <v>17258</v>
      </c>
      <c r="H3416" s="14" t="s">
        <v>20873</v>
      </c>
      <c r="I3416" s="95" t="s">
        <v>10668</v>
      </c>
      <c r="J3416" s="120" t="s">
        <v>16087</v>
      </c>
      <c r="K3416" s="106" t="s">
        <v>10669</v>
      </c>
      <c r="L3416" s="95" t="s">
        <v>10668</v>
      </c>
      <c r="M3416" s="97">
        <f>IF($K$6="с учетом НДС",VLOOKUP('Прайс MILWAUKEE®'!$J3416,'Legend ACC'!$A:$H,8,0)*(1-N3416),VLOOKUP('Прайс MILWAUKEE®'!$J3416,'Legend ACC'!$A:$H,8,0)*(1-N3416)/1.2)</f>
        <v>528</v>
      </c>
      <c r="N3416" s="98">
        <f>IF(OR(E3416="Принадлежности",E3416="Ручной инструмент"),$K$5,IF($K$4=0,0,IFERROR(VLOOKUP(Q3416,LEGEND!$V$4:$W$7,2,0),$K$4)))</f>
        <v>0</v>
      </c>
      <c r="O3416" s="103" t="s">
        <v>20</v>
      </c>
      <c r="P3416" s="102" t="s">
        <v>20</v>
      </c>
      <c r="Q3416" s="102" t="s">
        <v>20</v>
      </c>
      <c r="R3416" s="116" t="s">
        <v>10670</v>
      </c>
      <c r="S3416" s="114" t="s">
        <v>5035</v>
      </c>
      <c r="T3416" s="114">
        <v>10</v>
      </c>
      <c r="U3416" s="114">
        <v>37</v>
      </c>
      <c r="V3416" s="114">
        <v>175</v>
      </c>
      <c r="W3416" s="115">
        <v>3.4000000000000002E-2</v>
      </c>
    </row>
    <row r="3417" spans="2:23" ht="38.25">
      <c r="B3417" s="95" t="s">
        <v>20807</v>
      </c>
      <c r="C3417" s="95" t="s">
        <v>20</v>
      </c>
      <c r="D3417" s="95" t="s">
        <v>20</v>
      </c>
      <c r="E3417" s="95" t="s">
        <v>17246</v>
      </c>
      <c r="F3417" s="95" t="s">
        <v>17295</v>
      </c>
      <c r="G3417" s="95" t="s">
        <v>17295</v>
      </c>
      <c r="H3417" s="14" t="s">
        <v>20875</v>
      </c>
      <c r="I3417" s="95" t="s">
        <v>10671</v>
      </c>
      <c r="J3417" s="120" t="s">
        <v>16088</v>
      </c>
      <c r="K3417" s="106" t="s">
        <v>10672</v>
      </c>
      <c r="L3417" s="95" t="s">
        <v>10671</v>
      </c>
      <c r="M3417" s="97">
        <f>IF($K$6="с учетом НДС",VLOOKUP('Прайс MILWAUKEE®'!$J3417,'Legend ACC'!$A:$H,8,0)*(1-N3417),VLOOKUP('Прайс MILWAUKEE®'!$J3417,'Legend ACC'!$A:$H,8,0)*(1-N3417)/1.2)</f>
        <v>8206</v>
      </c>
      <c r="N3417" s="98">
        <f>IF(OR(E3417="Принадлежности",E3417="Ручной инструмент"),$K$5,IF($K$4=0,0,IFERROR(VLOOKUP(Q3417,LEGEND!$V$4:$W$7,2,0),$K$4)))</f>
        <v>0</v>
      </c>
      <c r="O3417" s="103" t="s">
        <v>20</v>
      </c>
      <c r="P3417" s="102" t="s">
        <v>20</v>
      </c>
      <c r="Q3417" s="102" t="s">
        <v>20</v>
      </c>
      <c r="R3417" s="116" t="s">
        <v>10673</v>
      </c>
      <c r="S3417" s="114" t="s">
        <v>5035</v>
      </c>
      <c r="T3417" s="114">
        <v>290</v>
      </c>
      <c r="U3417" s="114">
        <v>50</v>
      </c>
      <c r="V3417" s="114">
        <v>50</v>
      </c>
      <c r="W3417" s="115">
        <v>1.19</v>
      </c>
    </row>
    <row r="3418" spans="2:23" ht="38.25">
      <c r="B3418" s="95" t="s">
        <v>20807</v>
      </c>
      <c r="C3418" s="95" t="s">
        <v>20</v>
      </c>
      <c r="D3418" s="95" t="s">
        <v>20</v>
      </c>
      <c r="E3418" s="95" t="s">
        <v>17246</v>
      </c>
      <c r="F3418" s="95" t="s">
        <v>17295</v>
      </c>
      <c r="G3418" s="95" t="s">
        <v>17295</v>
      </c>
      <c r="H3418" s="14" t="s">
        <v>20874</v>
      </c>
      <c r="I3418" s="95" t="s">
        <v>10674</v>
      </c>
      <c r="J3418" s="120" t="s">
        <v>16089</v>
      </c>
      <c r="K3418" s="106" t="s">
        <v>10675</v>
      </c>
      <c r="L3418" s="95" t="s">
        <v>10674</v>
      </c>
      <c r="M3418" s="97">
        <f>IF($K$6="с учетом НДС",VLOOKUP('Прайс MILWAUKEE®'!$J3418,'Legend ACC'!$A:$H,8,0)*(1-N3418),VLOOKUP('Прайс MILWAUKEE®'!$J3418,'Legend ACC'!$A:$H,8,0)*(1-N3418)/1.2)</f>
        <v>4928</v>
      </c>
      <c r="N3418" s="98">
        <f>IF(OR(E3418="Принадлежности",E3418="Ручной инструмент"),$K$5,IF($K$4=0,0,IFERROR(VLOOKUP(Q3418,LEGEND!$V$4:$W$7,2,0),$K$4)))</f>
        <v>0</v>
      </c>
      <c r="O3418" s="103" t="s">
        <v>20</v>
      </c>
      <c r="P3418" s="102" t="s">
        <v>20</v>
      </c>
      <c r="Q3418" s="102" t="s">
        <v>20</v>
      </c>
      <c r="R3418" s="116" t="s">
        <v>10676</v>
      </c>
      <c r="S3418" s="114" t="s">
        <v>5035</v>
      </c>
      <c r="T3418" s="114">
        <v>28</v>
      </c>
      <c r="U3418" s="114">
        <v>100</v>
      </c>
      <c r="V3418" s="114">
        <v>315</v>
      </c>
      <c r="W3418" s="115">
        <v>0.41199999999999998</v>
      </c>
    </row>
    <row r="3419" spans="2:23" ht="38.25">
      <c r="B3419" s="95" t="s">
        <v>20807</v>
      </c>
      <c r="C3419" s="95" t="s">
        <v>20</v>
      </c>
      <c r="D3419" s="95" t="s">
        <v>20</v>
      </c>
      <c r="E3419" s="95" t="s">
        <v>17246</v>
      </c>
      <c r="F3419" s="95" t="s">
        <v>17295</v>
      </c>
      <c r="G3419" s="95" t="s">
        <v>17295</v>
      </c>
      <c r="H3419" s="14" t="s">
        <v>20874</v>
      </c>
      <c r="I3419" s="95" t="s">
        <v>10677</v>
      </c>
      <c r="J3419" s="120" t="s">
        <v>16090</v>
      </c>
      <c r="K3419" s="106" t="s">
        <v>10678</v>
      </c>
      <c r="L3419" s="95" t="s">
        <v>10677</v>
      </c>
      <c r="M3419" s="97">
        <f>IF($K$6="с учетом НДС",VLOOKUP('Прайс MILWAUKEE®'!$J3419,'Legend ACC'!$A:$H,8,0)*(1-N3419),VLOOKUP('Прайс MILWAUKEE®'!$J3419,'Legend ACC'!$A:$H,8,0)*(1-N3419)/1.2)</f>
        <v>1161.6000000000001</v>
      </c>
      <c r="N3419" s="98">
        <f>IF(OR(E3419="Принадлежности",E3419="Ручной инструмент"),$K$5,IF($K$4=0,0,IFERROR(VLOOKUP(Q3419,LEGEND!$V$4:$W$7,2,0),$K$4)))</f>
        <v>0</v>
      </c>
      <c r="O3419" s="103" t="s">
        <v>20</v>
      </c>
      <c r="P3419" s="102" t="s">
        <v>20</v>
      </c>
      <c r="Q3419" s="102" t="s">
        <v>20</v>
      </c>
      <c r="R3419" s="116" t="s">
        <v>10679</v>
      </c>
      <c r="S3419" s="114" t="s">
        <v>5035</v>
      </c>
      <c r="T3419" s="114">
        <v>390</v>
      </c>
      <c r="U3419" s="114">
        <v>120</v>
      </c>
      <c r="V3419" s="114">
        <v>40</v>
      </c>
      <c r="W3419" s="115">
        <v>8.5999999999999993E-2</v>
      </c>
    </row>
    <row r="3420" spans="2:23" ht="38.25">
      <c r="B3420" s="95" t="s">
        <v>20807</v>
      </c>
      <c r="C3420" s="95" t="s">
        <v>20</v>
      </c>
      <c r="D3420" s="95" t="s">
        <v>20</v>
      </c>
      <c r="E3420" s="95" t="s">
        <v>17246</v>
      </c>
      <c r="F3420" s="95" t="s">
        <v>17252</v>
      </c>
      <c r="G3420" s="95" t="s">
        <v>17258</v>
      </c>
      <c r="H3420" s="14" t="s">
        <v>20833</v>
      </c>
      <c r="I3420" s="95" t="s">
        <v>10680</v>
      </c>
      <c r="J3420" s="120" t="s">
        <v>16091</v>
      </c>
      <c r="K3420" s="106" t="s">
        <v>10681</v>
      </c>
      <c r="L3420" s="95" t="s">
        <v>10680</v>
      </c>
      <c r="M3420" s="97">
        <f>IF($K$6="с учетом НДС",VLOOKUP('Прайс MILWAUKEE®'!$J3420,'Legend ACC'!$A:$H,8,0)*(1-N3420),VLOOKUP('Прайс MILWAUKEE®'!$J3420,'Legend ACC'!$A:$H,8,0)*(1-N3420)/1.2)</f>
        <v>539</v>
      </c>
      <c r="N3420" s="98">
        <f>IF(OR(E3420="Принадлежности",E3420="Ручной инструмент"),$K$5,IF($K$4=0,0,IFERROR(VLOOKUP(Q3420,LEGEND!$V$4:$W$7,2,0),$K$4)))</f>
        <v>0</v>
      </c>
      <c r="O3420" s="103" t="s">
        <v>20</v>
      </c>
      <c r="P3420" s="102" t="s">
        <v>20</v>
      </c>
      <c r="Q3420" s="102" t="s">
        <v>20</v>
      </c>
      <c r="R3420" s="116" t="s">
        <v>10682</v>
      </c>
      <c r="S3420" s="114" t="s">
        <v>5035</v>
      </c>
      <c r="T3420" s="114">
        <v>9</v>
      </c>
      <c r="U3420" s="114">
        <v>37</v>
      </c>
      <c r="V3420" s="114">
        <v>225</v>
      </c>
      <c r="W3420" s="115">
        <v>6.4000000000000001E-2</v>
      </c>
    </row>
    <row r="3421" spans="2:23" ht="38.25">
      <c r="B3421" s="95" t="s">
        <v>20807</v>
      </c>
      <c r="C3421" s="95" t="s">
        <v>20</v>
      </c>
      <c r="D3421" s="95" t="s">
        <v>20</v>
      </c>
      <c r="E3421" s="95" t="s">
        <v>17246</v>
      </c>
      <c r="F3421" s="95" t="s">
        <v>17252</v>
      </c>
      <c r="G3421" s="95" t="s">
        <v>17258</v>
      </c>
      <c r="H3421" s="14" t="s">
        <v>20833</v>
      </c>
      <c r="I3421" s="95" t="s">
        <v>10683</v>
      </c>
      <c r="J3421" s="120" t="s">
        <v>16092</v>
      </c>
      <c r="K3421" s="106" t="s">
        <v>10684</v>
      </c>
      <c r="L3421" s="95" t="s">
        <v>10683</v>
      </c>
      <c r="M3421" s="97">
        <f>IF($K$6="с учетом НДС",VLOOKUP('Прайс MILWAUKEE®'!$J3421,'Legend ACC'!$A:$H,8,0)*(1-N3421),VLOOKUP('Прайс MILWAUKEE®'!$J3421,'Legend ACC'!$A:$H,8,0)*(1-N3421)/1.2)</f>
        <v>1892.0000000000002</v>
      </c>
      <c r="N3421" s="98">
        <f>IF(OR(E3421="Принадлежности",E3421="Ручной инструмент"),$K$5,IF($K$4=0,0,IFERROR(VLOOKUP(Q3421,LEGEND!$V$4:$W$7,2,0),$K$4)))</f>
        <v>0</v>
      </c>
      <c r="O3421" s="103" t="s">
        <v>20</v>
      </c>
      <c r="P3421" s="102" t="s">
        <v>20</v>
      </c>
      <c r="Q3421" s="102" t="s">
        <v>20</v>
      </c>
      <c r="R3421" s="116" t="s">
        <v>10685</v>
      </c>
      <c r="S3421" s="114" t="s">
        <v>5035</v>
      </c>
      <c r="T3421" s="114">
        <v>10</v>
      </c>
      <c r="U3421" s="114">
        <v>37</v>
      </c>
      <c r="V3421" s="114">
        <v>660</v>
      </c>
      <c r="W3421" s="115">
        <v>0.222</v>
      </c>
    </row>
    <row r="3422" spans="2:23" ht="38.25">
      <c r="B3422" s="95" t="s">
        <v>20807</v>
      </c>
      <c r="C3422" s="95" t="s">
        <v>20</v>
      </c>
      <c r="D3422" s="95" t="s">
        <v>20</v>
      </c>
      <c r="E3422" s="95" t="s">
        <v>17246</v>
      </c>
      <c r="F3422" s="95" t="s">
        <v>17252</v>
      </c>
      <c r="G3422" s="95" t="s">
        <v>17258</v>
      </c>
      <c r="H3422" s="14" t="s">
        <v>20833</v>
      </c>
      <c r="I3422" s="95" t="s">
        <v>10686</v>
      </c>
      <c r="J3422" s="120" t="s">
        <v>16093</v>
      </c>
      <c r="K3422" s="106" t="s">
        <v>10687</v>
      </c>
      <c r="L3422" s="95" t="s">
        <v>10686</v>
      </c>
      <c r="M3422" s="97">
        <f>IF($K$6="с учетом НДС",VLOOKUP('Прайс MILWAUKEE®'!$J3422,'Legend ACC'!$A:$H,8,0)*(1-N3422),VLOOKUP('Прайс MILWAUKEE®'!$J3422,'Legend ACC'!$A:$H,8,0)*(1-N3422)/1.2)</f>
        <v>5038</v>
      </c>
      <c r="N3422" s="98">
        <f>IF(OR(E3422="Принадлежности",E3422="Ручной инструмент"),$K$5,IF($K$4=0,0,IFERROR(VLOOKUP(Q3422,LEGEND!$V$4:$W$7,2,0),$K$4)))</f>
        <v>0</v>
      </c>
      <c r="O3422" s="103" t="s">
        <v>20</v>
      </c>
      <c r="P3422" s="102" t="s">
        <v>20</v>
      </c>
      <c r="Q3422" s="102" t="s">
        <v>20</v>
      </c>
      <c r="R3422" s="116" t="s">
        <v>10688</v>
      </c>
      <c r="S3422" s="114" t="s">
        <v>5035</v>
      </c>
      <c r="T3422" s="114">
        <v>10</v>
      </c>
      <c r="U3422" s="114">
        <v>37</v>
      </c>
      <c r="V3422" s="114">
        <v>1060</v>
      </c>
      <c r="W3422" s="115">
        <v>0.35399999999999998</v>
      </c>
    </row>
    <row r="3423" spans="2:23" ht="38.25">
      <c r="B3423" s="95" t="s">
        <v>20807</v>
      </c>
      <c r="C3423" s="95" t="s">
        <v>20</v>
      </c>
      <c r="D3423" s="95" t="s">
        <v>20</v>
      </c>
      <c r="E3423" s="95" t="s">
        <v>17246</v>
      </c>
      <c r="F3423" s="95" t="s">
        <v>17252</v>
      </c>
      <c r="G3423" s="95" t="s">
        <v>17258</v>
      </c>
      <c r="H3423" s="14" t="s">
        <v>20833</v>
      </c>
      <c r="I3423" s="95" t="s">
        <v>10689</v>
      </c>
      <c r="J3423" s="120" t="s">
        <v>16094</v>
      </c>
      <c r="K3423" s="106" t="s">
        <v>10690</v>
      </c>
      <c r="L3423" s="95" t="s">
        <v>10689</v>
      </c>
      <c r="M3423" s="97">
        <f>IF($K$6="с учетом НДС",VLOOKUP('Прайс MILWAUKEE®'!$J3423,'Legend ACC'!$A:$H,8,0)*(1-N3423),VLOOKUP('Прайс MILWAUKEE®'!$J3423,'Legend ACC'!$A:$H,8,0)*(1-N3423)/1.2)</f>
        <v>2398</v>
      </c>
      <c r="N3423" s="98">
        <f>IF(OR(E3423="Принадлежности",E3423="Ручной инструмент"),$K$5,IF($K$4=0,0,IFERROR(VLOOKUP(Q3423,LEGEND!$V$4:$W$7,2,0),$K$4)))</f>
        <v>0</v>
      </c>
      <c r="O3423" s="103" t="s">
        <v>20</v>
      </c>
      <c r="P3423" s="102" t="s">
        <v>20</v>
      </c>
      <c r="Q3423" s="102" t="s">
        <v>20</v>
      </c>
      <c r="R3423" s="116" t="s">
        <v>10691</v>
      </c>
      <c r="S3423" s="114" t="s">
        <v>5035</v>
      </c>
      <c r="T3423" s="114">
        <v>10</v>
      </c>
      <c r="U3423" s="114">
        <v>37</v>
      </c>
      <c r="V3423" s="114">
        <v>660</v>
      </c>
      <c r="W3423" s="115">
        <v>0.29199999999999998</v>
      </c>
    </row>
    <row r="3424" spans="2:23" ht="38.25">
      <c r="B3424" s="95" t="s">
        <v>20807</v>
      </c>
      <c r="C3424" s="95" t="s">
        <v>20</v>
      </c>
      <c r="D3424" s="95" t="s">
        <v>20</v>
      </c>
      <c r="E3424" s="95" t="s">
        <v>17246</v>
      </c>
      <c r="F3424" s="95" t="s">
        <v>17252</v>
      </c>
      <c r="G3424" s="95" t="s">
        <v>17258</v>
      </c>
      <c r="H3424" s="14" t="s">
        <v>20833</v>
      </c>
      <c r="I3424" s="95" t="s">
        <v>10692</v>
      </c>
      <c r="J3424" s="120" t="s">
        <v>16095</v>
      </c>
      <c r="K3424" s="106" t="s">
        <v>10693</v>
      </c>
      <c r="L3424" s="95" t="s">
        <v>10692</v>
      </c>
      <c r="M3424" s="97">
        <f>IF($K$6="с учетом НДС",VLOOKUP('Прайс MILWAUKEE®'!$J3424,'Legend ACC'!$A:$H,8,0)*(1-N3424),VLOOKUP('Прайс MILWAUKEE®'!$J3424,'Legend ACC'!$A:$H,8,0)*(1-N3424)/1.2)</f>
        <v>5346</v>
      </c>
      <c r="N3424" s="98">
        <f>IF(OR(E3424="Принадлежности",E3424="Ручной инструмент"),$K$5,IF($K$4=0,0,IFERROR(VLOOKUP(Q3424,LEGEND!$V$4:$W$7,2,0),$K$4)))</f>
        <v>0</v>
      </c>
      <c r="O3424" s="103" t="s">
        <v>20</v>
      </c>
      <c r="P3424" s="102" t="s">
        <v>20</v>
      </c>
      <c r="Q3424" s="102" t="s">
        <v>20</v>
      </c>
      <c r="R3424" s="116" t="s">
        <v>10694</v>
      </c>
      <c r="S3424" s="114" t="s">
        <v>5035</v>
      </c>
      <c r="T3424" s="114">
        <v>12</v>
      </c>
      <c r="U3424" s="114">
        <v>37</v>
      </c>
      <c r="V3424" s="114">
        <v>1060</v>
      </c>
      <c r="W3424" s="115">
        <v>0.47599999999999998</v>
      </c>
    </row>
    <row r="3425" spans="2:23" ht="38.25">
      <c r="B3425" s="95" t="s">
        <v>20807</v>
      </c>
      <c r="C3425" s="95" t="s">
        <v>20</v>
      </c>
      <c r="D3425" s="95" t="s">
        <v>20</v>
      </c>
      <c r="E3425" s="95" t="s">
        <v>17246</v>
      </c>
      <c r="F3425" s="95" t="s">
        <v>17252</v>
      </c>
      <c r="G3425" s="95" t="s">
        <v>17258</v>
      </c>
      <c r="H3425" s="14" t="s">
        <v>20833</v>
      </c>
      <c r="I3425" s="95" t="s">
        <v>10695</v>
      </c>
      <c r="J3425" s="120" t="s">
        <v>16096</v>
      </c>
      <c r="K3425" s="106" t="s">
        <v>10696</v>
      </c>
      <c r="L3425" s="95" t="s">
        <v>10695</v>
      </c>
      <c r="M3425" s="97">
        <f>IF($K$6="с учетом НДС",VLOOKUP('Прайс MILWAUKEE®'!$J3425,'Legend ACC'!$A:$H,8,0)*(1-N3425),VLOOKUP('Прайс MILWAUKEE®'!$J3425,'Legend ACC'!$A:$H,8,0)*(1-N3425)/1.2)</f>
        <v>1342</v>
      </c>
      <c r="N3425" s="98">
        <f>IF(OR(E3425="Принадлежности",E3425="Ручной инструмент"),$K$5,IF($K$4=0,0,IFERROR(VLOOKUP(Q3425,LEGEND!$V$4:$W$7,2,0),$K$4)))</f>
        <v>0</v>
      </c>
      <c r="O3425" s="103" t="s">
        <v>20</v>
      </c>
      <c r="P3425" s="102" t="s">
        <v>20</v>
      </c>
      <c r="Q3425" s="102" t="s">
        <v>20</v>
      </c>
      <c r="R3425" s="116" t="s">
        <v>10697</v>
      </c>
      <c r="S3425" s="114" t="s">
        <v>5035</v>
      </c>
      <c r="T3425" s="114">
        <v>14</v>
      </c>
      <c r="U3425" s="114">
        <v>37</v>
      </c>
      <c r="V3425" s="114">
        <v>320</v>
      </c>
      <c r="W3425" s="115">
        <v>0.156</v>
      </c>
    </row>
    <row r="3426" spans="2:23" ht="38.25">
      <c r="B3426" s="95" t="s">
        <v>20807</v>
      </c>
      <c r="C3426" s="95" t="s">
        <v>20</v>
      </c>
      <c r="D3426" s="95" t="s">
        <v>20</v>
      </c>
      <c r="E3426" s="95" t="s">
        <v>17246</v>
      </c>
      <c r="F3426" s="95" t="s">
        <v>17252</v>
      </c>
      <c r="G3426" s="95" t="s">
        <v>17258</v>
      </c>
      <c r="H3426" s="14" t="s">
        <v>20833</v>
      </c>
      <c r="I3426" s="95" t="s">
        <v>10698</v>
      </c>
      <c r="J3426" s="120" t="s">
        <v>16097</v>
      </c>
      <c r="K3426" s="106" t="s">
        <v>10699</v>
      </c>
      <c r="L3426" s="95" t="s">
        <v>10698</v>
      </c>
      <c r="M3426" s="97">
        <f>IF($K$6="с учетом НДС",VLOOKUP('Прайс MILWAUKEE®'!$J3426,'Legend ACC'!$A:$H,8,0)*(1-N3426),VLOOKUP('Прайс MILWAUKEE®'!$J3426,'Legend ACC'!$A:$H,8,0)*(1-N3426)/1.2)</f>
        <v>2640</v>
      </c>
      <c r="N3426" s="98">
        <f>IF(OR(E3426="Принадлежности",E3426="Ручной инструмент"),$K$5,IF($K$4=0,0,IFERROR(VLOOKUP(Q3426,LEGEND!$V$4:$W$7,2,0),$K$4)))</f>
        <v>0</v>
      </c>
      <c r="O3426" s="103" t="s">
        <v>20</v>
      </c>
      <c r="P3426" s="102" t="s">
        <v>20</v>
      </c>
      <c r="Q3426" s="102" t="s">
        <v>20</v>
      </c>
      <c r="R3426" s="116" t="s">
        <v>10700</v>
      </c>
      <c r="S3426" s="114" t="s">
        <v>5035</v>
      </c>
      <c r="T3426" s="114">
        <v>14</v>
      </c>
      <c r="U3426" s="114">
        <v>37</v>
      </c>
      <c r="V3426" s="114">
        <v>660</v>
      </c>
      <c r="W3426" s="115">
        <v>0.33800000000000002</v>
      </c>
    </row>
    <row r="3427" spans="2:23" ht="38.25">
      <c r="B3427" s="95" t="s">
        <v>20807</v>
      </c>
      <c r="C3427" s="95" t="s">
        <v>20</v>
      </c>
      <c r="D3427" s="95" t="s">
        <v>20</v>
      </c>
      <c r="E3427" s="95" t="s">
        <v>17246</v>
      </c>
      <c r="F3427" s="95" t="s">
        <v>17252</v>
      </c>
      <c r="G3427" s="95" t="s">
        <v>17258</v>
      </c>
      <c r="H3427" s="14" t="s">
        <v>20833</v>
      </c>
      <c r="I3427" s="95" t="s">
        <v>10701</v>
      </c>
      <c r="J3427" s="120" t="s">
        <v>16098</v>
      </c>
      <c r="K3427" s="106" t="s">
        <v>10702</v>
      </c>
      <c r="L3427" s="95" t="s">
        <v>10701</v>
      </c>
      <c r="M3427" s="97">
        <f>IF($K$6="с учетом НДС",VLOOKUP('Прайс MILWAUKEE®'!$J3427,'Legend ACC'!$A:$H,8,0)*(1-N3427),VLOOKUP('Прайс MILWAUKEE®'!$J3427,'Legend ACC'!$A:$H,8,0)*(1-N3427)/1.2)</f>
        <v>5500</v>
      </c>
      <c r="N3427" s="98">
        <f>IF(OR(E3427="Принадлежности",E3427="Ручной инструмент"),$K$5,IF($K$4=0,0,IFERROR(VLOOKUP(Q3427,LEGEND!$V$4:$W$7,2,0),$K$4)))</f>
        <v>0</v>
      </c>
      <c r="O3427" s="103" t="s">
        <v>20</v>
      </c>
      <c r="P3427" s="102" t="s">
        <v>20</v>
      </c>
      <c r="Q3427" s="102" t="s">
        <v>20</v>
      </c>
      <c r="R3427" s="116" t="s">
        <v>10703</v>
      </c>
      <c r="S3427" s="114" t="s">
        <v>5035</v>
      </c>
      <c r="T3427" s="114">
        <v>14</v>
      </c>
      <c r="U3427" s="114">
        <v>37</v>
      </c>
      <c r="V3427" s="114">
        <v>1060</v>
      </c>
      <c r="W3427" s="115">
        <v>0.54200000000000004</v>
      </c>
    </row>
    <row r="3428" spans="2:23" ht="38.25">
      <c r="B3428" s="95" t="s">
        <v>20807</v>
      </c>
      <c r="C3428" s="95" t="s">
        <v>20</v>
      </c>
      <c r="D3428" s="95" t="s">
        <v>20</v>
      </c>
      <c r="E3428" s="95" t="s">
        <v>17246</v>
      </c>
      <c r="F3428" s="95" t="s">
        <v>17252</v>
      </c>
      <c r="G3428" s="95" t="s">
        <v>17258</v>
      </c>
      <c r="H3428" s="14" t="s">
        <v>20833</v>
      </c>
      <c r="I3428" s="95" t="s">
        <v>10704</v>
      </c>
      <c r="J3428" s="120" t="s">
        <v>16099</v>
      </c>
      <c r="K3428" s="106" t="s">
        <v>10705</v>
      </c>
      <c r="L3428" s="95" t="s">
        <v>10704</v>
      </c>
      <c r="M3428" s="97">
        <f>IF($K$6="с учетом НДС",VLOOKUP('Прайс MILWAUKEE®'!$J3428,'Legend ACC'!$A:$H,8,0)*(1-N3428),VLOOKUP('Прайс MILWAUKEE®'!$J3428,'Legend ACC'!$A:$H,8,0)*(1-N3428)/1.2)</f>
        <v>1650.0000000000002</v>
      </c>
      <c r="N3428" s="98">
        <f>IF(OR(E3428="Принадлежности",E3428="Ручной инструмент"),$K$5,IF($K$4=0,0,IFERROR(VLOOKUP(Q3428,LEGEND!$V$4:$W$7,2,0),$K$4)))</f>
        <v>0</v>
      </c>
      <c r="O3428" s="103" t="s">
        <v>20</v>
      </c>
      <c r="P3428" s="102" t="s">
        <v>20</v>
      </c>
      <c r="Q3428" s="102" t="s">
        <v>20</v>
      </c>
      <c r="R3428" s="116" t="s">
        <v>10706</v>
      </c>
      <c r="S3428" s="114" t="s">
        <v>5035</v>
      </c>
      <c r="T3428" s="114">
        <v>15</v>
      </c>
      <c r="U3428" s="114">
        <v>37</v>
      </c>
      <c r="V3428" s="114">
        <v>320</v>
      </c>
      <c r="W3428" s="115">
        <v>0.186</v>
      </c>
    </row>
    <row r="3429" spans="2:23" ht="38.25">
      <c r="B3429" s="95" t="s">
        <v>20807</v>
      </c>
      <c r="C3429" s="95" t="s">
        <v>20</v>
      </c>
      <c r="D3429" s="95" t="s">
        <v>20</v>
      </c>
      <c r="E3429" s="95" t="s">
        <v>17246</v>
      </c>
      <c r="F3429" s="95" t="s">
        <v>17252</v>
      </c>
      <c r="G3429" s="95" t="s">
        <v>17258</v>
      </c>
      <c r="H3429" s="14" t="s">
        <v>20833</v>
      </c>
      <c r="I3429" s="95" t="s">
        <v>10707</v>
      </c>
      <c r="J3429" s="120" t="s">
        <v>16100</v>
      </c>
      <c r="K3429" s="106" t="s">
        <v>10708</v>
      </c>
      <c r="L3429" s="95" t="s">
        <v>10707</v>
      </c>
      <c r="M3429" s="97">
        <f>IF($K$6="с учетом НДС",VLOOKUP('Прайс MILWAUKEE®'!$J3429,'Legend ACC'!$A:$H,8,0)*(1-N3429),VLOOKUP('Прайс MILWAUKEE®'!$J3429,'Legend ACC'!$A:$H,8,0)*(1-N3429)/1.2)</f>
        <v>1551.0000000000002</v>
      </c>
      <c r="N3429" s="98">
        <f>IF(OR(E3429="Принадлежности",E3429="Ручной инструмент"),$K$5,IF($K$4=0,0,IFERROR(VLOOKUP(Q3429,LEGEND!$V$4:$W$7,2,0),$K$4)))</f>
        <v>0</v>
      </c>
      <c r="O3429" s="103" t="s">
        <v>20</v>
      </c>
      <c r="P3429" s="102" t="s">
        <v>20</v>
      </c>
      <c r="Q3429" s="102" t="s">
        <v>20</v>
      </c>
      <c r="R3429" s="116" t="s">
        <v>10709</v>
      </c>
      <c r="S3429" s="114" t="s">
        <v>5035</v>
      </c>
      <c r="T3429" s="114">
        <v>16</v>
      </c>
      <c r="U3429" s="114">
        <v>37</v>
      </c>
      <c r="V3429" s="114">
        <v>270</v>
      </c>
      <c r="W3429" s="115">
        <v>0.156</v>
      </c>
    </row>
    <row r="3430" spans="2:23" ht="38.25">
      <c r="B3430" s="95" t="s">
        <v>20807</v>
      </c>
      <c r="C3430" s="95" t="s">
        <v>20</v>
      </c>
      <c r="D3430" s="95" t="s">
        <v>20</v>
      </c>
      <c r="E3430" s="95" t="s">
        <v>17246</v>
      </c>
      <c r="F3430" s="95" t="s">
        <v>17252</v>
      </c>
      <c r="G3430" s="95" t="s">
        <v>17258</v>
      </c>
      <c r="H3430" s="14" t="s">
        <v>20833</v>
      </c>
      <c r="I3430" s="95" t="s">
        <v>10710</v>
      </c>
      <c r="J3430" s="120" t="s">
        <v>16101</v>
      </c>
      <c r="K3430" s="106" t="s">
        <v>10711</v>
      </c>
      <c r="L3430" s="95" t="s">
        <v>10710</v>
      </c>
      <c r="M3430" s="97">
        <f>IF($K$6="с учетом НДС",VLOOKUP('Прайс MILWAUKEE®'!$J3430,'Legend ACC'!$A:$H,8,0)*(1-N3430),VLOOKUP('Прайс MILWAUKEE®'!$J3430,'Legend ACC'!$A:$H,8,0)*(1-N3430)/1.2)</f>
        <v>1848.0000000000002</v>
      </c>
      <c r="N3430" s="98">
        <f>IF(OR(E3430="Принадлежности",E3430="Ручной инструмент"),$K$5,IF($K$4=0,0,IFERROR(VLOOKUP(Q3430,LEGEND!$V$4:$W$7,2,0),$K$4)))</f>
        <v>0</v>
      </c>
      <c r="O3430" s="103" t="s">
        <v>20</v>
      </c>
      <c r="P3430" s="102" t="s">
        <v>20</v>
      </c>
      <c r="Q3430" s="102" t="s">
        <v>20</v>
      </c>
      <c r="R3430" s="116" t="s">
        <v>10712</v>
      </c>
      <c r="S3430" s="114" t="s">
        <v>5035</v>
      </c>
      <c r="T3430" s="114">
        <v>16</v>
      </c>
      <c r="U3430" s="114">
        <v>37</v>
      </c>
      <c r="V3430" s="114">
        <v>370</v>
      </c>
      <c r="W3430" s="115">
        <v>0.22800000000000001</v>
      </c>
    </row>
    <row r="3431" spans="2:23" ht="38.25">
      <c r="B3431" s="95" t="s">
        <v>20807</v>
      </c>
      <c r="C3431" s="95" t="s">
        <v>20</v>
      </c>
      <c r="D3431" s="95" t="s">
        <v>20</v>
      </c>
      <c r="E3431" s="95" t="s">
        <v>17246</v>
      </c>
      <c r="F3431" s="95" t="s">
        <v>17252</v>
      </c>
      <c r="G3431" s="95" t="s">
        <v>17258</v>
      </c>
      <c r="H3431" s="14" t="s">
        <v>20833</v>
      </c>
      <c r="I3431" s="95" t="s">
        <v>10713</v>
      </c>
      <c r="J3431" s="120" t="s">
        <v>16102</v>
      </c>
      <c r="K3431" s="106" t="s">
        <v>10714</v>
      </c>
      <c r="L3431" s="95" t="s">
        <v>10713</v>
      </c>
      <c r="M3431" s="97">
        <f>IF($K$6="с учетом НДС",VLOOKUP('Прайс MILWAUKEE®'!$J3431,'Legend ACC'!$A:$H,8,0)*(1-N3431),VLOOKUP('Прайс MILWAUKEE®'!$J3431,'Legend ACC'!$A:$H,8,0)*(1-N3431)/1.2)</f>
        <v>2849.0000000000005</v>
      </c>
      <c r="N3431" s="98">
        <f>IF(OR(E3431="Принадлежности",E3431="Ручной инструмент"),$K$5,IF($K$4=0,0,IFERROR(VLOOKUP(Q3431,LEGEND!$V$4:$W$7,2,0),$K$4)))</f>
        <v>0</v>
      </c>
      <c r="O3431" s="103" t="s">
        <v>20</v>
      </c>
      <c r="P3431" s="102" t="s">
        <v>20</v>
      </c>
      <c r="Q3431" s="102" t="s">
        <v>20</v>
      </c>
      <c r="R3431" s="116" t="s">
        <v>10715</v>
      </c>
      <c r="S3431" s="114" t="s">
        <v>5035</v>
      </c>
      <c r="T3431" s="114">
        <v>37</v>
      </c>
      <c r="U3431" s="114">
        <v>37</v>
      </c>
      <c r="V3431" s="114">
        <v>660</v>
      </c>
      <c r="W3431" s="115">
        <v>0.42</v>
      </c>
    </row>
    <row r="3432" spans="2:23" ht="38.25">
      <c r="B3432" s="95" t="s">
        <v>20807</v>
      </c>
      <c r="C3432" s="95" t="s">
        <v>20</v>
      </c>
      <c r="D3432" s="95" t="s">
        <v>20</v>
      </c>
      <c r="E3432" s="95" t="s">
        <v>17246</v>
      </c>
      <c r="F3432" s="95" t="s">
        <v>17252</v>
      </c>
      <c r="G3432" s="95" t="s">
        <v>17258</v>
      </c>
      <c r="H3432" s="14" t="s">
        <v>20833</v>
      </c>
      <c r="I3432" s="95" t="s">
        <v>10716</v>
      </c>
      <c r="J3432" s="120" t="s">
        <v>16103</v>
      </c>
      <c r="K3432" s="106" t="s">
        <v>10717</v>
      </c>
      <c r="L3432" s="95" t="s">
        <v>10716</v>
      </c>
      <c r="M3432" s="97">
        <f>IF($K$6="с учетом НДС",VLOOKUP('Прайс MILWAUKEE®'!$J3432,'Legend ACC'!$A:$H,8,0)*(1-N3432),VLOOKUP('Прайс MILWAUKEE®'!$J3432,'Legend ACC'!$A:$H,8,0)*(1-N3432)/1.2)</f>
        <v>6270.0000000000009</v>
      </c>
      <c r="N3432" s="98">
        <f>IF(OR(E3432="Принадлежности",E3432="Ручной инструмент"),$K$5,IF($K$4=0,0,IFERROR(VLOOKUP(Q3432,LEGEND!$V$4:$W$7,2,0),$K$4)))</f>
        <v>0</v>
      </c>
      <c r="O3432" s="103" t="s">
        <v>20</v>
      </c>
      <c r="P3432" s="102" t="s">
        <v>20</v>
      </c>
      <c r="Q3432" s="102" t="s">
        <v>20</v>
      </c>
      <c r="R3432" s="116" t="s">
        <v>10718</v>
      </c>
      <c r="S3432" s="114" t="s">
        <v>5035</v>
      </c>
      <c r="T3432" s="114">
        <v>16</v>
      </c>
      <c r="U3432" s="114">
        <v>37</v>
      </c>
      <c r="V3432" s="114">
        <v>1060</v>
      </c>
      <c r="W3432" s="115">
        <v>0.68799999999999994</v>
      </c>
    </row>
    <row r="3433" spans="2:23" ht="38.25">
      <c r="B3433" s="95" t="s">
        <v>20807</v>
      </c>
      <c r="C3433" s="95" t="s">
        <v>20</v>
      </c>
      <c r="D3433" s="95" t="s">
        <v>20</v>
      </c>
      <c r="E3433" s="95" t="s">
        <v>17246</v>
      </c>
      <c r="F3433" s="95" t="s">
        <v>17295</v>
      </c>
      <c r="G3433" s="95" t="s">
        <v>17295</v>
      </c>
      <c r="H3433" s="14" t="s">
        <v>20874</v>
      </c>
      <c r="I3433" s="95" t="s">
        <v>10719</v>
      </c>
      <c r="J3433" s="120" t="s">
        <v>16104</v>
      </c>
      <c r="K3433" s="106" t="s">
        <v>10720</v>
      </c>
      <c r="L3433" s="95" t="s">
        <v>10719</v>
      </c>
      <c r="M3433" s="97">
        <f>IF($K$6="с учетом НДС",VLOOKUP('Прайс MILWAUKEE®'!$J3433,'Legend ACC'!$A:$H,8,0)*(1-N3433),VLOOKUP('Прайс MILWAUKEE®'!$J3433,'Legend ACC'!$A:$H,8,0)*(1-N3433)/1.2)</f>
        <v>968.00000000000011</v>
      </c>
      <c r="N3433" s="98">
        <f>IF(OR(E3433="Принадлежности",E3433="Ручной инструмент"),$K$5,IF($K$4=0,0,IFERROR(VLOOKUP(Q3433,LEGEND!$V$4:$W$7,2,0),$K$4)))</f>
        <v>0</v>
      </c>
      <c r="O3433" s="103" t="s">
        <v>20</v>
      </c>
      <c r="P3433" s="102" t="s">
        <v>20</v>
      </c>
      <c r="Q3433" s="102" t="s">
        <v>20</v>
      </c>
      <c r="R3433" s="116" t="s">
        <v>10721</v>
      </c>
      <c r="S3433" s="114" t="s">
        <v>5035</v>
      </c>
      <c r="T3433" s="114">
        <v>310</v>
      </c>
      <c r="U3433" s="114">
        <v>40</v>
      </c>
      <c r="V3433" s="114">
        <v>25</v>
      </c>
      <c r="W3433" s="115">
        <v>0.33400000000000002</v>
      </c>
    </row>
    <row r="3434" spans="2:23" ht="38.25">
      <c r="B3434" s="95" t="s">
        <v>20807</v>
      </c>
      <c r="C3434" s="95" t="s">
        <v>20</v>
      </c>
      <c r="D3434" s="95" t="s">
        <v>20</v>
      </c>
      <c r="E3434" s="95" t="s">
        <v>17246</v>
      </c>
      <c r="F3434" s="95" t="s">
        <v>17252</v>
      </c>
      <c r="G3434" s="95" t="s">
        <v>17258</v>
      </c>
      <c r="H3434" s="14" t="s">
        <v>20873</v>
      </c>
      <c r="I3434" s="95" t="s">
        <v>10722</v>
      </c>
      <c r="J3434" s="120" t="s">
        <v>16105</v>
      </c>
      <c r="K3434" s="106" t="s">
        <v>10723</v>
      </c>
      <c r="L3434" s="95" t="s">
        <v>10722</v>
      </c>
      <c r="M3434" s="97">
        <f>IF($K$6="с учетом НДС",VLOOKUP('Прайс MILWAUKEE®'!$J3434,'Legend ACC'!$A:$H,8,0)*(1-N3434),VLOOKUP('Прайс MILWAUKEE®'!$J3434,'Legend ACC'!$A:$H,8,0)*(1-N3434)/1.2)</f>
        <v>462.00000000000006</v>
      </c>
      <c r="N3434" s="98">
        <f>IF(OR(E3434="Принадлежности",E3434="Ручной инструмент"),$K$5,IF($K$4=0,0,IFERROR(VLOOKUP(Q3434,LEGEND!$V$4:$W$7,2,0),$K$4)))</f>
        <v>0</v>
      </c>
      <c r="O3434" s="103" t="s">
        <v>20</v>
      </c>
      <c r="P3434" s="102" t="s">
        <v>20</v>
      </c>
      <c r="Q3434" s="102" t="s">
        <v>20</v>
      </c>
      <c r="R3434" s="116" t="s">
        <v>10724</v>
      </c>
      <c r="S3434" s="114" t="s">
        <v>5035</v>
      </c>
      <c r="T3434" s="114">
        <v>10</v>
      </c>
      <c r="U3434" s="114">
        <v>37</v>
      </c>
      <c r="V3434" s="114">
        <v>325</v>
      </c>
      <c r="W3434" s="115">
        <v>0.06</v>
      </c>
    </row>
    <row r="3435" spans="2:23" ht="38.25">
      <c r="B3435" s="95" t="s">
        <v>20807</v>
      </c>
      <c r="C3435" s="95" t="s">
        <v>20</v>
      </c>
      <c r="D3435" s="95" t="s">
        <v>20</v>
      </c>
      <c r="E3435" s="95" t="s">
        <v>17246</v>
      </c>
      <c r="F3435" s="95" t="s">
        <v>17252</v>
      </c>
      <c r="G3435" s="95" t="s">
        <v>17258</v>
      </c>
      <c r="H3435" s="14" t="s">
        <v>20873</v>
      </c>
      <c r="I3435" s="95" t="s">
        <v>10725</v>
      </c>
      <c r="J3435" s="120" t="s">
        <v>16106</v>
      </c>
      <c r="K3435" s="106" t="s">
        <v>10726</v>
      </c>
      <c r="L3435" s="95" t="s">
        <v>10725</v>
      </c>
      <c r="M3435" s="97">
        <f>IF($K$6="с учетом НДС",VLOOKUP('Прайс MILWAUKEE®'!$J3435,'Legend ACC'!$A:$H,8,0)*(1-N3435),VLOOKUP('Прайс MILWAUKEE®'!$J3435,'Legend ACC'!$A:$H,8,0)*(1-N3435)/1.2)</f>
        <v>264</v>
      </c>
      <c r="N3435" s="98">
        <f>IF(OR(E3435="Принадлежности",E3435="Ручной инструмент"),$K$5,IF($K$4=0,0,IFERROR(VLOOKUP(Q3435,LEGEND!$V$4:$W$7,2,0),$K$4)))</f>
        <v>0</v>
      </c>
      <c r="O3435" s="103" t="s">
        <v>20</v>
      </c>
      <c r="P3435" s="102" t="s">
        <v>20</v>
      </c>
      <c r="Q3435" s="102" t="s">
        <v>20</v>
      </c>
      <c r="R3435" s="116" t="s">
        <v>10727</v>
      </c>
      <c r="S3435" s="114" t="s">
        <v>5035</v>
      </c>
      <c r="T3435" s="114">
        <v>10</v>
      </c>
      <c r="U3435" s="114">
        <v>37</v>
      </c>
      <c r="V3435" s="114">
        <v>175</v>
      </c>
      <c r="W3435" s="115">
        <v>4.2000000000000003E-2</v>
      </c>
    </row>
    <row r="3436" spans="2:23" ht="38.25">
      <c r="B3436" s="95" t="s">
        <v>20807</v>
      </c>
      <c r="C3436" s="95" t="s">
        <v>20</v>
      </c>
      <c r="D3436" s="95" t="s">
        <v>20</v>
      </c>
      <c r="E3436" s="95" t="s">
        <v>17246</v>
      </c>
      <c r="F3436" s="95" t="s">
        <v>17252</v>
      </c>
      <c r="G3436" s="95" t="s">
        <v>17258</v>
      </c>
      <c r="H3436" s="14" t="s">
        <v>20873</v>
      </c>
      <c r="I3436" s="95" t="s">
        <v>10728</v>
      </c>
      <c r="J3436" s="120" t="s">
        <v>16107</v>
      </c>
      <c r="K3436" s="106" t="s">
        <v>10729</v>
      </c>
      <c r="L3436" s="95" t="s">
        <v>10728</v>
      </c>
      <c r="M3436" s="97">
        <f>IF($K$6="с учетом НДС",VLOOKUP('Прайс MILWAUKEE®'!$J3436,'Legend ACC'!$A:$H,8,0)*(1-N3436),VLOOKUP('Прайс MILWAUKEE®'!$J3436,'Legend ACC'!$A:$H,8,0)*(1-N3436)/1.2)</f>
        <v>422.4</v>
      </c>
      <c r="N3436" s="98">
        <f>IF(OR(E3436="Принадлежности",E3436="Ручной инструмент"),$K$5,IF($K$4=0,0,IFERROR(VLOOKUP(Q3436,LEGEND!$V$4:$W$7,2,0),$K$4)))</f>
        <v>0</v>
      </c>
      <c r="O3436" s="103" t="s">
        <v>20</v>
      </c>
      <c r="P3436" s="102" t="s">
        <v>20</v>
      </c>
      <c r="Q3436" s="102" t="s">
        <v>20</v>
      </c>
      <c r="R3436" s="116" t="s">
        <v>10730</v>
      </c>
      <c r="S3436" s="114" t="s">
        <v>5035</v>
      </c>
      <c r="T3436" s="114">
        <v>10</v>
      </c>
      <c r="U3436" s="114">
        <v>37</v>
      </c>
      <c r="V3436" s="114">
        <v>325</v>
      </c>
      <c r="W3436" s="115">
        <v>7.6999999999999999E-2</v>
      </c>
    </row>
    <row r="3437" spans="2:23" ht="38.25">
      <c r="B3437" s="95" t="s">
        <v>20807</v>
      </c>
      <c r="C3437" s="95" t="s">
        <v>20</v>
      </c>
      <c r="D3437" s="95" t="s">
        <v>20</v>
      </c>
      <c r="E3437" s="95" t="s">
        <v>17246</v>
      </c>
      <c r="F3437" s="95" t="s">
        <v>17252</v>
      </c>
      <c r="G3437" s="95" t="s">
        <v>17258</v>
      </c>
      <c r="H3437" s="14" t="s">
        <v>20873</v>
      </c>
      <c r="I3437" s="95" t="s">
        <v>10731</v>
      </c>
      <c r="J3437" s="120" t="s">
        <v>16108</v>
      </c>
      <c r="K3437" s="106" t="s">
        <v>10732</v>
      </c>
      <c r="L3437" s="95" t="s">
        <v>10731</v>
      </c>
      <c r="M3437" s="97">
        <f>IF($K$6="с учетом НДС",VLOOKUP('Прайс MILWAUKEE®'!$J3437,'Legend ACC'!$A:$H,8,0)*(1-N3437),VLOOKUP('Прайс MILWAUKEE®'!$J3437,'Legend ACC'!$A:$H,8,0)*(1-N3437)/1.2)</f>
        <v>448.80000000000007</v>
      </c>
      <c r="N3437" s="98">
        <f>IF(OR(E3437="Принадлежности",E3437="Ручной инструмент"),$K$5,IF($K$4=0,0,IFERROR(VLOOKUP(Q3437,LEGEND!$V$4:$W$7,2,0),$K$4)))</f>
        <v>0</v>
      </c>
      <c r="O3437" s="103" t="s">
        <v>20</v>
      </c>
      <c r="P3437" s="102" t="s">
        <v>20</v>
      </c>
      <c r="Q3437" s="102" t="s">
        <v>20</v>
      </c>
      <c r="R3437" s="116" t="s">
        <v>10733</v>
      </c>
      <c r="S3437" s="114" t="s">
        <v>5035</v>
      </c>
      <c r="T3437" s="114">
        <v>10</v>
      </c>
      <c r="U3437" s="114">
        <v>37</v>
      </c>
      <c r="V3437" s="114">
        <v>275</v>
      </c>
      <c r="W3437" s="115">
        <v>7.4999999999999997E-2</v>
      </c>
    </row>
    <row r="3438" spans="2:23" ht="38.25">
      <c r="B3438" s="95" t="s">
        <v>20807</v>
      </c>
      <c r="C3438" s="95" t="s">
        <v>20</v>
      </c>
      <c r="D3438" s="95" t="s">
        <v>20</v>
      </c>
      <c r="E3438" s="95" t="s">
        <v>17246</v>
      </c>
      <c r="F3438" s="95" t="s">
        <v>17252</v>
      </c>
      <c r="G3438" s="95" t="s">
        <v>17258</v>
      </c>
      <c r="H3438" s="14" t="s">
        <v>20873</v>
      </c>
      <c r="I3438" s="95" t="s">
        <v>10734</v>
      </c>
      <c r="J3438" s="120" t="s">
        <v>16109</v>
      </c>
      <c r="K3438" s="106" t="s">
        <v>10735</v>
      </c>
      <c r="L3438" s="95" t="s">
        <v>10734</v>
      </c>
      <c r="M3438" s="97">
        <f>IF($K$6="с учетом НДС",VLOOKUP('Прайс MILWAUKEE®'!$J3438,'Legend ACC'!$A:$H,8,0)*(1-N3438),VLOOKUP('Прайс MILWAUKEE®'!$J3438,'Legend ACC'!$A:$H,8,0)*(1-N3438)/1.2)</f>
        <v>385</v>
      </c>
      <c r="N3438" s="98">
        <f>IF(OR(E3438="Принадлежности",E3438="Ручной инструмент"),$K$5,IF($K$4=0,0,IFERROR(VLOOKUP(Q3438,LEGEND!$V$4:$W$7,2,0),$K$4)))</f>
        <v>0</v>
      </c>
      <c r="O3438" s="103" t="s">
        <v>20</v>
      </c>
      <c r="P3438" s="102" t="s">
        <v>20</v>
      </c>
      <c r="Q3438" s="102" t="s">
        <v>20</v>
      </c>
      <c r="R3438" s="116" t="s">
        <v>10736</v>
      </c>
      <c r="S3438" s="114" t="s">
        <v>5035</v>
      </c>
      <c r="T3438" s="114">
        <v>10</v>
      </c>
      <c r="U3438" s="114">
        <v>37</v>
      </c>
      <c r="V3438" s="114">
        <v>225</v>
      </c>
      <c r="W3438" s="115">
        <v>6.3E-2</v>
      </c>
    </row>
    <row r="3439" spans="2:23" ht="38.25">
      <c r="B3439" s="95" t="s">
        <v>20807</v>
      </c>
      <c r="C3439" s="95" t="s">
        <v>20</v>
      </c>
      <c r="D3439" s="95" t="s">
        <v>20</v>
      </c>
      <c r="E3439" s="95" t="s">
        <v>17246</v>
      </c>
      <c r="F3439" s="95" t="s">
        <v>17252</v>
      </c>
      <c r="G3439" s="95" t="s">
        <v>17258</v>
      </c>
      <c r="H3439" s="14" t="s">
        <v>20873</v>
      </c>
      <c r="I3439" s="95" t="s">
        <v>10737</v>
      </c>
      <c r="J3439" s="120" t="s">
        <v>16110</v>
      </c>
      <c r="K3439" s="106" t="s">
        <v>10738</v>
      </c>
      <c r="L3439" s="95" t="s">
        <v>10737</v>
      </c>
      <c r="M3439" s="97">
        <f>IF($K$6="с учетом НДС",VLOOKUP('Прайс MILWAUKEE®'!$J3439,'Legend ACC'!$A:$H,8,0)*(1-N3439),VLOOKUP('Прайс MILWAUKEE®'!$J3439,'Legend ACC'!$A:$H,8,0)*(1-N3439)/1.2)</f>
        <v>607.20000000000005</v>
      </c>
      <c r="N3439" s="98">
        <f>IF(OR(E3439="Принадлежности",E3439="Ручной инструмент"),$K$5,IF($K$4=0,0,IFERROR(VLOOKUP(Q3439,LEGEND!$V$4:$W$7,2,0),$K$4)))</f>
        <v>0</v>
      </c>
      <c r="O3439" s="103" t="s">
        <v>20</v>
      </c>
      <c r="P3439" s="102" t="s">
        <v>20</v>
      </c>
      <c r="Q3439" s="102" t="s">
        <v>20</v>
      </c>
      <c r="R3439" s="116" t="s">
        <v>10739</v>
      </c>
      <c r="S3439" s="114" t="s">
        <v>5035</v>
      </c>
      <c r="T3439" s="114">
        <v>15</v>
      </c>
      <c r="U3439" s="114">
        <v>37</v>
      </c>
      <c r="V3439" s="114">
        <v>375</v>
      </c>
      <c r="W3439" s="115">
        <v>0.126</v>
      </c>
    </row>
    <row r="3440" spans="2:23" ht="38.25">
      <c r="B3440" s="95" t="s">
        <v>20807</v>
      </c>
      <c r="C3440" s="95" t="s">
        <v>20</v>
      </c>
      <c r="D3440" s="95" t="s">
        <v>20</v>
      </c>
      <c r="E3440" s="95" t="s">
        <v>17246</v>
      </c>
      <c r="F3440" s="95" t="s">
        <v>17252</v>
      </c>
      <c r="G3440" s="95" t="s">
        <v>17258</v>
      </c>
      <c r="H3440" s="14" t="s">
        <v>20873</v>
      </c>
      <c r="I3440" s="95" t="s">
        <v>10740</v>
      </c>
      <c r="J3440" s="120" t="s">
        <v>16111</v>
      </c>
      <c r="K3440" s="106" t="s">
        <v>10741</v>
      </c>
      <c r="L3440" s="95" t="s">
        <v>10740</v>
      </c>
      <c r="M3440" s="97">
        <f>IF($K$6="с учетом НДС",VLOOKUP('Прайс MILWAUKEE®'!$J3440,'Legend ACC'!$A:$H,8,0)*(1-N3440),VLOOKUP('Прайс MILWAUKEE®'!$J3440,'Legend ACC'!$A:$H,8,0)*(1-N3440)/1.2)</f>
        <v>752.4</v>
      </c>
      <c r="N3440" s="98">
        <f>IF(OR(E3440="Принадлежности",E3440="Ручной инструмент"),$K$5,IF($K$4=0,0,IFERROR(VLOOKUP(Q3440,LEGEND!$V$4:$W$7,2,0),$K$4)))</f>
        <v>0</v>
      </c>
      <c r="O3440" s="103" t="s">
        <v>20</v>
      </c>
      <c r="P3440" s="102" t="s">
        <v>20</v>
      </c>
      <c r="Q3440" s="102" t="s">
        <v>20</v>
      </c>
      <c r="R3440" s="116" t="s">
        <v>10742</v>
      </c>
      <c r="S3440" s="114" t="s">
        <v>5035</v>
      </c>
      <c r="T3440" s="114">
        <v>375</v>
      </c>
      <c r="U3440" s="114">
        <v>37</v>
      </c>
      <c r="V3440" s="114">
        <v>12</v>
      </c>
      <c r="W3440" s="115">
        <v>0.14000000000000001</v>
      </c>
    </row>
    <row r="3441" spans="2:23" ht="38.25">
      <c r="B3441" s="95" t="s">
        <v>20807</v>
      </c>
      <c r="C3441" s="95" t="s">
        <v>20</v>
      </c>
      <c r="D3441" s="95" t="s">
        <v>20</v>
      </c>
      <c r="E3441" s="95" t="s">
        <v>17246</v>
      </c>
      <c r="F3441" s="95" t="s">
        <v>17252</v>
      </c>
      <c r="G3441" s="95" t="s">
        <v>17258</v>
      </c>
      <c r="H3441" s="14" t="s">
        <v>20873</v>
      </c>
      <c r="I3441" s="95" t="s">
        <v>10743</v>
      </c>
      <c r="J3441" s="120" t="s">
        <v>16112</v>
      </c>
      <c r="K3441" s="106" t="s">
        <v>10744</v>
      </c>
      <c r="L3441" s="95" t="s">
        <v>10743</v>
      </c>
      <c r="M3441" s="97">
        <f>IF($K$6="с учетом НДС",VLOOKUP('Прайс MILWAUKEE®'!$J3441,'Legend ACC'!$A:$H,8,0)*(1-N3441),VLOOKUP('Прайс MILWAUKEE®'!$J3441,'Legend ACC'!$A:$H,8,0)*(1-N3441)/1.2)</f>
        <v>633.6</v>
      </c>
      <c r="N3441" s="98">
        <f>IF(OR(E3441="Принадлежности",E3441="Ручной инструмент"),$K$5,IF($K$4=0,0,IFERROR(VLOOKUP(Q3441,LEGEND!$V$4:$W$7,2,0),$K$4)))</f>
        <v>0</v>
      </c>
      <c r="O3441" s="103" t="s">
        <v>20</v>
      </c>
      <c r="P3441" s="102" t="s">
        <v>20</v>
      </c>
      <c r="Q3441" s="102" t="s">
        <v>20</v>
      </c>
      <c r="R3441" s="116" t="s">
        <v>10745</v>
      </c>
      <c r="S3441" s="114" t="s">
        <v>5035</v>
      </c>
      <c r="T3441" s="114">
        <v>0</v>
      </c>
      <c r="U3441" s="114">
        <v>37</v>
      </c>
      <c r="V3441" s="114">
        <v>275</v>
      </c>
      <c r="W3441" s="115">
        <v>0.121</v>
      </c>
    </row>
    <row r="3442" spans="2:23" ht="38.25">
      <c r="B3442" s="95" t="s">
        <v>20807</v>
      </c>
      <c r="C3442" s="95" t="s">
        <v>20</v>
      </c>
      <c r="D3442" s="95" t="s">
        <v>20</v>
      </c>
      <c r="E3442" s="95" t="s">
        <v>17246</v>
      </c>
      <c r="F3442" s="95" t="s">
        <v>17260</v>
      </c>
      <c r="G3442" s="95" t="s">
        <v>17312</v>
      </c>
      <c r="H3442" s="14" t="s">
        <v>20872</v>
      </c>
      <c r="I3442" s="95" t="s">
        <v>10746</v>
      </c>
      <c r="J3442" s="120" t="s">
        <v>16113</v>
      </c>
      <c r="K3442" s="106" t="s">
        <v>10747</v>
      </c>
      <c r="L3442" s="95" t="s">
        <v>10746</v>
      </c>
      <c r="M3442" s="97">
        <f>IF($K$6="с учетом НДС",VLOOKUP('Прайс MILWAUKEE®'!$J3442,'Legend ACC'!$A:$H,8,0)*(1-N3442),VLOOKUP('Прайс MILWAUKEE®'!$J3442,'Legend ACC'!$A:$H,8,0)*(1-N3442)/1.2)</f>
        <v>418.00000000000006</v>
      </c>
      <c r="N3442" s="98">
        <f>IF(OR(E3442="Принадлежности",E3442="Ручной инструмент"),$K$5,IF($K$4=0,0,IFERROR(VLOOKUP(Q3442,LEGEND!$V$4:$W$7,2,0),$K$4)))</f>
        <v>0</v>
      </c>
      <c r="O3442" s="103" t="s">
        <v>20</v>
      </c>
      <c r="P3442" s="102" t="s">
        <v>20</v>
      </c>
      <c r="Q3442" s="102" t="s">
        <v>20</v>
      </c>
      <c r="R3442" s="116" t="s">
        <v>10748</v>
      </c>
      <c r="S3442" s="114" t="s">
        <v>5035</v>
      </c>
      <c r="T3442" s="114">
        <v>170</v>
      </c>
      <c r="U3442" s="114">
        <v>880</v>
      </c>
      <c r="V3442" s="114">
        <v>3</v>
      </c>
      <c r="W3442" s="115">
        <v>3.5000000000000003E-2</v>
      </c>
    </row>
    <row r="3443" spans="2:23" ht="38.25">
      <c r="B3443" s="95" t="s">
        <v>20807</v>
      </c>
      <c r="C3443" s="95" t="s">
        <v>20</v>
      </c>
      <c r="D3443" s="95" t="s">
        <v>20</v>
      </c>
      <c r="E3443" s="95" t="s">
        <v>17246</v>
      </c>
      <c r="F3443" s="95" t="s">
        <v>17260</v>
      </c>
      <c r="G3443" s="95" t="s">
        <v>17312</v>
      </c>
      <c r="H3443" s="14" t="s">
        <v>20872</v>
      </c>
      <c r="I3443" s="95" t="s">
        <v>10749</v>
      </c>
      <c r="J3443" s="120" t="s">
        <v>16114</v>
      </c>
      <c r="K3443" s="106" t="s">
        <v>10750</v>
      </c>
      <c r="L3443" s="95" t="s">
        <v>10749</v>
      </c>
      <c r="M3443" s="97">
        <f>IF($K$6="с учетом НДС",VLOOKUP('Прайс MILWAUKEE®'!$J3443,'Legend ACC'!$A:$H,8,0)*(1-N3443),VLOOKUP('Прайс MILWAUKEE®'!$J3443,'Legend ACC'!$A:$H,8,0)*(1-N3443)/1.2)</f>
        <v>385.00000000000006</v>
      </c>
      <c r="N3443" s="98">
        <f>IF(OR(E3443="Принадлежности",E3443="Ручной инструмент"),$K$5,IF($K$4=0,0,IFERROR(VLOOKUP(Q3443,LEGEND!$V$4:$W$7,2,0),$K$4)))</f>
        <v>0</v>
      </c>
      <c r="O3443" s="103" t="s">
        <v>20</v>
      </c>
      <c r="P3443" s="102" t="s">
        <v>20</v>
      </c>
      <c r="Q3443" s="102" t="s">
        <v>20</v>
      </c>
      <c r="R3443" s="116" t="s">
        <v>10751</v>
      </c>
      <c r="S3443" s="114" t="s">
        <v>5035</v>
      </c>
      <c r="T3443" s="114">
        <v>170</v>
      </c>
      <c r="U3443" s="114">
        <v>80</v>
      </c>
      <c r="V3443" s="114">
        <v>3</v>
      </c>
      <c r="W3443" s="115">
        <v>3.5000000000000003E-2</v>
      </c>
    </row>
    <row r="3444" spans="2:23" ht="51">
      <c r="B3444" s="95" t="s">
        <v>20807</v>
      </c>
      <c r="C3444" s="95" t="s">
        <v>20</v>
      </c>
      <c r="D3444" s="95" t="s">
        <v>20</v>
      </c>
      <c r="E3444" s="95" t="s">
        <v>17246</v>
      </c>
      <c r="F3444" s="95" t="s">
        <v>17260</v>
      </c>
      <c r="G3444" s="95" t="s">
        <v>17312</v>
      </c>
      <c r="H3444" s="14" t="s">
        <v>20872</v>
      </c>
      <c r="I3444" s="95" t="s">
        <v>10752</v>
      </c>
      <c r="J3444" s="120" t="s">
        <v>16115</v>
      </c>
      <c r="K3444" s="106" t="s">
        <v>10753</v>
      </c>
      <c r="L3444" s="95" t="s">
        <v>10752</v>
      </c>
      <c r="M3444" s="97">
        <f>IF($K$6="с учетом НДС",VLOOKUP('Прайс MILWAUKEE®'!$J3444,'Legend ACC'!$A:$H,8,0)*(1-N3444),VLOOKUP('Прайс MILWAUKEE®'!$J3444,'Legend ACC'!$A:$H,8,0)*(1-N3444)/1.2)</f>
        <v>1672.0000000000002</v>
      </c>
      <c r="N3444" s="98">
        <f>IF(OR(E3444="Принадлежности",E3444="Ручной инструмент"),$K$5,IF($K$4=0,0,IFERROR(VLOOKUP(Q3444,LEGEND!$V$4:$W$7,2,0),$K$4)))</f>
        <v>0</v>
      </c>
      <c r="O3444" s="103" t="s">
        <v>20</v>
      </c>
      <c r="P3444" s="102" t="s">
        <v>20</v>
      </c>
      <c r="Q3444" s="102" t="s">
        <v>20</v>
      </c>
      <c r="R3444" s="116" t="s">
        <v>10754</v>
      </c>
      <c r="S3444" s="114" t="s">
        <v>5035</v>
      </c>
      <c r="T3444" s="114">
        <v>250</v>
      </c>
      <c r="U3444" s="114">
        <v>80</v>
      </c>
      <c r="V3444" s="114">
        <v>3</v>
      </c>
      <c r="W3444" s="115">
        <v>6.6000000000000003E-2</v>
      </c>
    </row>
    <row r="3445" spans="2:23" ht="51">
      <c r="B3445" s="95" t="s">
        <v>20807</v>
      </c>
      <c r="C3445" s="95" t="s">
        <v>20</v>
      </c>
      <c r="D3445" s="95" t="s">
        <v>20</v>
      </c>
      <c r="E3445" s="95" t="s">
        <v>17246</v>
      </c>
      <c r="F3445" s="95" t="s">
        <v>17266</v>
      </c>
      <c r="G3445" s="95" t="s">
        <v>17308</v>
      </c>
      <c r="H3445" s="14" t="s">
        <v>20821</v>
      </c>
      <c r="I3445" s="95" t="s">
        <v>10755</v>
      </c>
      <c r="J3445" s="120" t="s">
        <v>16116</v>
      </c>
      <c r="K3445" s="106" t="s">
        <v>10756</v>
      </c>
      <c r="L3445" s="95" t="s">
        <v>10755</v>
      </c>
      <c r="M3445" s="97">
        <f>IF($K$6="с учетом НДС",VLOOKUP('Прайс MILWAUKEE®'!$J3445,'Legend ACC'!$A:$H,8,0)*(1-N3445),VLOOKUP('Прайс MILWAUKEE®'!$J3445,'Legend ACC'!$A:$H,8,0)*(1-N3445)/1.2)</f>
        <v>935.00000000000011</v>
      </c>
      <c r="N3445" s="98">
        <f>IF(OR(E3445="Принадлежности",E3445="Ручной инструмент"),$K$5,IF($K$4=0,0,IFERROR(VLOOKUP(Q3445,LEGEND!$V$4:$W$7,2,0),$K$4)))</f>
        <v>0</v>
      </c>
      <c r="O3445" s="103" t="s">
        <v>20</v>
      </c>
      <c r="P3445" s="102" t="s">
        <v>20</v>
      </c>
      <c r="Q3445" s="102" t="s">
        <v>20</v>
      </c>
      <c r="R3445" s="116" t="s">
        <v>10757</v>
      </c>
      <c r="S3445" s="114" t="s">
        <v>5601</v>
      </c>
      <c r="T3445" s="114">
        <v>292</v>
      </c>
      <c r="U3445" s="114">
        <v>100</v>
      </c>
      <c r="V3445" s="114">
        <v>50</v>
      </c>
      <c r="W3445" s="115">
        <v>0.4</v>
      </c>
    </row>
    <row r="3446" spans="2:23" ht="51">
      <c r="B3446" s="95" t="s">
        <v>20807</v>
      </c>
      <c r="C3446" s="95" t="s">
        <v>20</v>
      </c>
      <c r="D3446" s="95" t="s">
        <v>20</v>
      </c>
      <c r="E3446" s="95" t="s">
        <v>17246</v>
      </c>
      <c r="F3446" s="95" t="s">
        <v>17266</v>
      </c>
      <c r="G3446" s="95" t="s">
        <v>17308</v>
      </c>
      <c r="H3446" s="14" t="s">
        <v>20821</v>
      </c>
      <c r="I3446" s="95" t="s">
        <v>10758</v>
      </c>
      <c r="J3446" s="120" t="s">
        <v>16117</v>
      </c>
      <c r="K3446" s="106" t="s">
        <v>10759</v>
      </c>
      <c r="L3446" s="95" t="s">
        <v>10758</v>
      </c>
      <c r="M3446" s="97">
        <f>IF($K$6="с учетом НДС",VLOOKUP('Прайс MILWAUKEE®'!$J3446,'Legend ACC'!$A:$H,8,0)*(1-N3446),VLOOKUP('Прайс MILWAUKEE®'!$J3446,'Legend ACC'!$A:$H,8,0)*(1-N3446)/1.2)</f>
        <v>924.00000000000011</v>
      </c>
      <c r="N3446" s="98">
        <f>IF(OR(E3446="Принадлежности",E3446="Ручной инструмент"),$K$5,IF($K$4=0,0,IFERROR(VLOOKUP(Q3446,LEGEND!$V$4:$W$7,2,0),$K$4)))</f>
        <v>0</v>
      </c>
      <c r="O3446" s="103" t="s">
        <v>20</v>
      </c>
      <c r="P3446" s="102" t="s">
        <v>20</v>
      </c>
      <c r="Q3446" s="102" t="s">
        <v>20</v>
      </c>
      <c r="R3446" s="116" t="s">
        <v>10760</v>
      </c>
      <c r="S3446" s="114" t="s">
        <v>5601</v>
      </c>
      <c r="T3446" s="114">
        <v>130</v>
      </c>
      <c r="U3446" s="114">
        <v>101</v>
      </c>
      <c r="V3446" s="114">
        <v>50</v>
      </c>
      <c r="W3446" s="115">
        <v>0.30499999999999999</v>
      </c>
    </row>
    <row r="3447" spans="2:23" ht="51">
      <c r="B3447" s="95" t="s">
        <v>20807</v>
      </c>
      <c r="C3447" s="95" t="s">
        <v>20</v>
      </c>
      <c r="D3447" s="95" t="s">
        <v>20</v>
      </c>
      <c r="E3447" s="95" t="s">
        <v>17246</v>
      </c>
      <c r="F3447" s="95" t="s">
        <v>17266</v>
      </c>
      <c r="G3447" s="95" t="s">
        <v>17308</v>
      </c>
      <c r="H3447" s="14" t="s">
        <v>20821</v>
      </c>
      <c r="I3447" s="95" t="s">
        <v>10761</v>
      </c>
      <c r="J3447" s="120" t="s">
        <v>16118</v>
      </c>
      <c r="K3447" s="106" t="s">
        <v>10762</v>
      </c>
      <c r="L3447" s="95" t="s">
        <v>10761</v>
      </c>
      <c r="M3447" s="97">
        <f>IF($K$6="с учетом НДС",VLOOKUP('Прайс MILWAUKEE®'!$J3447,'Legend ACC'!$A:$H,8,0)*(1-N3447),VLOOKUP('Прайс MILWAUKEE®'!$J3447,'Legend ACC'!$A:$H,8,0)*(1-N3447)/1.2)</f>
        <v>902.00000000000011</v>
      </c>
      <c r="N3447" s="98">
        <f>IF(OR(E3447="Принадлежности",E3447="Ручной инструмент"),$K$5,IF($K$4=0,0,IFERROR(VLOOKUP(Q3447,LEGEND!$V$4:$W$7,2,0),$K$4)))</f>
        <v>0</v>
      </c>
      <c r="O3447" s="103" t="s">
        <v>20</v>
      </c>
      <c r="P3447" s="102" t="s">
        <v>20</v>
      </c>
      <c r="Q3447" s="102" t="s">
        <v>20</v>
      </c>
      <c r="R3447" s="116" t="s">
        <v>10763</v>
      </c>
      <c r="S3447" s="114" t="s">
        <v>5601</v>
      </c>
      <c r="T3447" s="114">
        <v>292</v>
      </c>
      <c r="U3447" s="114">
        <v>100</v>
      </c>
      <c r="V3447" s="114">
        <v>50</v>
      </c>
      <c r="W3447" s="115">
        <v>0.28499999999999998</v>
      </c>
    </row>
    <row r="3448" spans="2:23" ht="51">
      <c r="B3448" s="95" t="s">
        <v>20807</v>
      </c>
      <c r="C3448" s="95" t="s">
        <v>20</v>
      </c>
      <c r="D3448" s="95" t="s">
        <v>20</v>
      </c>
      <c r="E3448" s="95" t="s">
        <v>17246</v>
      </c>
      <c r="F3448" s="95" t="s">
        <v>17266</v>
      </c>
      <c r="G3448" s="95" t="s">
        <v>17308</v>
      </c>
      <c r="H3448" s="14" t="s">
        <v>20821</v>
      </c>
      <c r="I3448" s="95" t="s">
        <v>10764</v>
      </c>
      <c r="J3448" s="120" t="s">
        <v>16119</v>
      </c>
      <c r="K3448" s="106" t="s">
        <v>10765</v>
      </c>
      <c r="L3448" s="95" t="s">
        <v>10764</v>
      </c>
      <c r="M3448" s="97">
        <f>IF($K$6="с учетом НДС",VLOOKUP('Прайс MILWAUKEE®'!$J3448,'Legend ACC'!$A:$H,8,0)*(1-N3448),VLOOKUP('Прайс MILWAUKEE®'!$J3448,'Legend ACC'!$A:$H,8,0)*(1-N3448)/1.2)</f>
        <v>913.00000000000011</v>
      </c>
      <c r="N3448" s="98">
        <f>IF(OR(E3448="Принадлежности",E3448="Ручной инструмент"),$K$5,IF($K$4=0,0,IFERROR(VLOOKUP(Q3448,LEGEND!$V$4:$W$7,2,0),$K$4)))</f>
        <v>0</v>
      </c>
      <c r="O3448" s="103" t="s">
        <v>20</v>
      </c>
      <c r="P3448" s="102" t="s">
        <v>20</v>
      </c>
      <c r="Q3448" s="102" t="s">
        <v>20</v>
      </c>
      <c r="R3448" s="116" t="s">
        <v>10766</v>
      </c>
      <c r="S3448" s="114" t="s">
        <v>5601</v>
      </c>
      <c r="T3448" s="114">
        <v>292</v>
      </c>
      <c r="U3448" s="114">
        <v>100</v>
      </c>
      <c r="V3448" s="114">
        <v>50</v>
      </c>
      <c r="W3448" s="115">
        <v>0.255</v>
      </c>
    </row>
    <row r="3449" spans="2:23" ht="51">
      <c r="B3449" s="95" t="s">
        <v>20807</v>
      </c>
      <c r="C3449" s="95" t="s">
        <v>20</v>
      </c>
      <c r="D3449" s="95" t="s">
        <v>20</v>
      </c>
      <c r="E3449" s="95" t="s">
        <v>17246</v>
      </c>
      <c r="F3449" s="95" t="s">
        <v>17266</v>
      </c>
      <c r="G3449" s="95" t="s">
        <v>17308</v>
      </c>
      <c r="H3449" s="14" t="s">
        <v>20821</v>
      </c>
      <c r="I3449" s="95" t="s">
        <v>10767</v>
      </c>
      <c r="J3449" s="120" t="s">
        <v>16120</v>
      </c>
      <c r="K3449" s="106" t="s">
        <v>10768</v>
      </c>
      <c r="L3449" s="95" t="s">
        <v>10767</v>
      </c>
      <c r="M3449" s="97">
        <f>IF($K$6="с учетом НДС",VLOOKUP('Прайс MILWAUKEE®'!$J3449,'Legend ACC'!$A:$H,8,0)*(1-N3449),VLOOKUP('Прайс MILWAUKEE®'!$J3449,'Legend ACC'!$A:$H,8,0)*(1-N3449)/1.2)</f>
        <v>913.00000000000011</v>
      </c>
      <c r="N3449" s="98">
        <f>IF(OR(E3449="Принадлежности",E3449="Ручной инструмент"),$K$5,IF($K$4=0,0,IFERROR(VLOOKUP(Q3449,LEGEND!$V$4:$W$7,2,0),$K$4)))</f>
        <v>0</v>
      </c>
      <c r="O3449" s="103" t="s">
        <v>20</v>
      </c>
      <c r="P3449" s="102" t="s">
        <v>20</v>
      </c>
      <c r="Q3449" s="102" t="s">
        <v>20</v>
      </c>
      <c r="R3449" s="116" t="s">
        <v>10769</v>
      </c>
      <c r="S3449" s="114" t="s">
        <v>5601</v>
      </c>
      <c r="T3449" s="114">
        <v>292</v>
      </c>
      <c r="U3449" s="114">
        <v>100</v>
      </c>
      <c r="V3449" s="114">
        <v>50</v>
      </c>
      <c r="W3449" s="115">
        <v>0.20499999999999999</v>
      </c>
    </row>
    <row r="3450" spans="2:23" ht="51">
      <c r="B3450" s="95" t="s">
        <v>20807</v>
      </c>
      <c r="C3450" s="95" t="s">
        <v>20</v>
      </c>
      <c r="D3450" s="95" t="s">
        <v>20</v>
      </c>
      <c r="E3450" s="95" t="s">
        <v>17246</v>
      </c>
      <c r="F3450" s="95" t="s">
        <v>17266</v>
      </c>
      <c r="G3450" s="95" t="s">
        <v>17308</v>
      </c>
      <c r="H3450" s="14" t="s">
        <v>20821</v>
      </c>
      <c r="I3450" s="95" t="s">
        <v>10770</v>
      </c>
      <c r="J3450" s="120" t="s">
        <v>16121</v>
      </c>
      <c r="K3450" s="106" t="s">
        <v>10771</v>
      </c>
      <c r="L3450" s="95" t="s">
        <v>10770</v>
      </c>
      <c r="M3450" s="97">
        <f>IF($K$6="с учетом НДС",VLOOKUP('Прайс MILWAUKEE®'!$J3450,'Legend ACC'!$A:$H,8,0)*(1-N3450),VLOOKUP('Прайс MILWAUKEE®'!$J3450,'Legend ACC'!$A:$H,8,0)*(1-N3450)/1.2)</f>
        <v>913.00000000000011</v>
      </c>
      <c r="N3450" s="98">
        <f>IF(OR(E3450="Принадлежности",E3450="Ручной инструмент"),$K$5,IF($K$4=0,0,IFERROR(VLOOKUP(Q3450,LEGEND!$V$4:$W$7,2,0),$K$4)))</f>
        <v>0</v>
      </c>
      <c r="O3450" s="103" t="s">
        <v>20</v>
      </c>
      <c r="P3450" s="102" t="s">
        <v>20</v>
      </c>
      <c r="Q3450" s="102" t="s">
        <v>20</v>
      </c>
      <c r="R3450" s="116" t="s">
        <v>10772</v>
      </c>
      <c r="S3450" s="114" t="s">
        <v>5035</v>
      </c>
      <c r="T3450" s="114">
        <v>292</v>
      </c>
      <c r="U3450" s="114">
        <v>100</v>
      </c>
      <c r="V3450" s="114">
        <v>50</v>
      </c>
      <c r="W3450" s="115">
        <v>0.21</v>
      </c>
    </row>
    <row r="3451" spans="2:23" ht="51">
      <c r="B3451" s="95" t="s">
        <v>20807</v>
      </c>
      <c r="C3451" s="95" t="s">
        <v>20</v>
      </c>
      <c r="D3451" s="95" t="s">
        <v>20</v>
      </c>
      <c r="E3451" s="95" t="s">
        <v>17246</v>
      </c>
      <c r="F3451" s="95" t="s">
        <v>17266</v>
      </c>
      <c r="G3451" s="95" t="s">
        <v>17308</v>
      </c>
      <c r="H3451" s="14" t="s">
        <v>20821</v>
      </c>
      <c r="I3451" s="95" t="s">
        <v>10773</v>
      </c>
      <c r="J3451" s="120" t="s">
        <v>16122</v>
      </c>
      <c r="K3451" s="106" t="s">
        <v>10774</v>
      </c>
      <c r="L3451" s="95" t="s">
        <v>10773</v>
      </c>
      <c r="M3451" s="97">
        <f>IF($K$6="с учетом НДС",VLOOKUP('Прайс MILWAUKEE®'!$J3451,'Legend ACC'!$A:$H,8,0)*(1-N3451),VLOOKUP('Прайс MILWAUKEE®'!$J3451,'Legend ACC'!$A:$H,8,0)*(1-N3451)/1.2)</f>
        <v>715.00000000000011</v>
      </c>
      <c r="N3451" s="98">
        <f>IF(OR(E3451="Принадлежности",E3451="Ручной инструмент"),$K$5,IF($K$4=0,0,IFERROR(VLOOKUP(Q3451,LEGEND!$V$4:$W$7,2,0),$K$4)))</f>
        <v>0</v>
      </c>
      <c r="O3451" s="103" t="s">
        <v>20</v>
      </c>
      <c r="P3451" s="102" t="s">
        <v>20</v>
      </c>
      <c r="Q3451" s="102" t="s">
        <v>20</v>
      </c>
      <c r="R3451" s="116" t="s">
        <v>10775</v>
      </c>
      <c r="S3451" s="114" t="s">
        <v>5601</v>
      </c>
      <c r="T3451" s="114">
        <v>80</v>
      </c>
      <c r="U3451" s="114">
        <v>120</v>
      </c>
      <c r="V3451" s="114">
        <v>185</v>
      </c>
      <c r="W3451" s="115">
        <v>9.0999999999999998E-2</v>
      </c>
    </row>
    <row r="3452" spans="2:23" ht="51">
      <c r="B3452" s="95" t="s">
        <v>20807</v>
      </c>
      <c r="C3452" s="95" t="s">
        <v>20</v>
      </c>
      <c r="D3452" s="95" t="s">
        <v>20</v>
      </c>
      <c r="E3452" s="95" t="s">
        <v>17246</v>
      </c>
      <c r="F3452" s="95" t="s">
        <v>17266</v>
      </c>
      <c r="G3452" s="95" t="s">
        <v>17308</v>
      </c>
      <c r="H3452" s="14" t="s">
        <v>20821</v>
      </c>
      <c r="I3452" s="95" t="s">
        <v>10776</v>
      </c>
      <c r="J3452" s="120" t="s">
        <v>16123</v>
      </c>
      <c r="K3452" s="106" t="s">
        <v>10777</v>
      </c>
      <c r="L3452" s="95" t="s">
        <v>10776</v>
      </c>
      <c r="M3452" s="97">
        <f>IF($K$6="с учетом НДС",VLOOKUP('Прайс MILWAUKEE®'!$J3452,'Legend ACC'!$A:$H,8,0)*(1-N3452),VLOOKUP('Прайс MILWAUKEE®'!$J3452,'Legend ACC'!$A:$H,8,0)*(1-N3452)/1.2)</f>
        <v>715.00000000000011</v>
      </c>
      <c r="N3452" s="98">
        <f>IF(OR(E3452="Принадлежности",E3452="Ручной инструмент"),$K$5,IF($K$4=0,0,IFERROR(VLOOKUP(Q3452,LEGEND!$V$4:$W$7,2,0),$K$4)))</f>
        <v>0</v>
      </c>
      <c r="O3452" s="103" t="s">
        <v>20</v>
      </c>
      <c r="P3452" s="102" t="s">
        <v>20</v>
      </c>
      <c r="Q3452" s="102" t="s">
        <v>20</v>
      </c>
      <c r="R3452" s="116" t="s">
        <v>10778</v>
      </c>
      <c r="S3452" s="114" t="s">
        <v>5601</v>
      </c>
      <c r="T3452" s="114">
        <v>90</v>
      </c>
      <c r="U3452" s="114">
        <v>120</v>
      </c>
      <c r="V3452" s="114">
        <v>185</v>
      </c>
      <c r="W3452" s="115">
        <v>7.9000000000000001E-2</v>
      </c>
    </row>
    <row r="3453" spans="2:23" ht="51">
      <c r="B3453" s="95" t="s">
        <v>20807</v>
      </c>
      <c r="C3453" s="95" t="s">
        <v>20</v>
      </c>
      <c r="D3453" s="95" t="s">
        <v>20</v>
      </c>
      <c r="E3453" s="95" t="s">
        <v>17246</v>
      </c>
      <c r="F3453" s="95" t="s">
        <v>17266</v>
      </c>
      <c r="G3453" s="95" t="s">
        <v>17308</v>
      </c>
      <c r="H3453" s="14" t="s">
        <v>20821</v>
      </c>
      <c r="I3453" s="95" t="s">
        <v>10779</v>
      </c>
      <c r="J3453" s="120" t="s">
        <v>16124</v>
      </c>
      <c r="K3453" s="106" t="s">
        <v>10780</v>
      </c>
      <c r="L3453" s="95" t="s">
        <v>10779</v>
      </c>
      <c r="M3453" s="97">
        <f>IF($K$6="с учетом НДС",VLOOKUP('Прайс MILWAUKEE®'!$J3453,'Legend ACC'!$A:$H,8,0)*(1-N3453),VLOOKUP('Прайс MILWAUKEE®'!$J3453,'Legend ACC'!$A:$H,8,0)*(1-N3453)/1.2)</f>
        <v>704</v>
      </c>
      <c r="N3453" s="98">
        <f>IF(OR(E3453="Принадлежности",E3453="Ручной инструмент"),$K$5,IF($K$4=0,0,IFERROR(VLOOKUP(Q3453,LEGEND!$V$4:$W$7,2,0),$K$4)))</f>
        <v>0</v>
      </c>
      <c r="O3453" s="103" t="s">
        <v>20</v>
      </c>
      <c r="P3453" s="102" t="s">
        <v>20</v>
      </c>
      <c r="Q3453" s="102" t="s">
        <v>20</v>
      </c>
      <c r="R3453" s="116" t="s">
        <v>10781</v>
      </c>
      <c r="S3453" s="114" t="s">
        <v>5601</v>
      </c>
      <c r="T3453" s="114">
        <v>80</v>
      </c>
      <c r="U3453" s="114">
        <v>120</v>
      </c>
      <c r="V3453" s="114">
        <v>185</v>
      </c>
      <c r="W3453" s="115">
        <v>6.5000000000000002E-2</v>
      </c>
    </row>
    <row r="3454" spans="2:23" ht="51">
      <c r="B3454" s="95" t="s">
        <v>20807</v>
      </c>
      <c r="C3454" s="95" t="s">
        <v>20</v>
      </c>
      <c r="D3454" s="95" t="s">
        <v>20</v>
      </c>
      <c r="E3454" s="95" t="s">
        <v>17246</v>
      </c>
      <c r="F3454" s="95" t="s">
        <v>17266</v>
      </c>
      <c r="G3454" s="95" t="s">
        <v>17308</v>
      </c>
      <c r="H3454" s="14" t="s">
        <v>20821</v>
      </c>
      <c r="I3454" s="95" t="s">
        <v>10782</v>
      </c>
      <c r="J3454" s="120" t="s">
        <v>16125</v>
      </c>
      <c r="K3454" s="106" t="s">
        <v>10783</v>
      </c>
      <c r="L3454" s="95" t="s">
        <v>10782</v>
      </c>
      <c r="M3454" s="97">
        <f>IF($K$6="с учетом НДС",VLOOKUP('Прайс MILWAUKEE®'!$J3454,'Legend ACC'!$A:$H,8,0)*(1-N3454),VLOOKUP('Прайс MILWAUKEE®'!$J3454,'Legend ACC'!$A:$H,8,0)*(1-N3454)/1.2)</f>
        <v>704</v>
      </c>
      <c r="N3454" s="98">
        <f>IF(OR(E3454="Принадлежности",E3454="Ручной инструмент"),$K$5,IF($K$4=0,0,IFERROR(VLOOKUP(Q3454,LEGEND!$V$4:$W$7,2,0),$K$4)))</f>
        <v>0</v>
      </c>
      <c r="O3454" s="103" t="s">
        <v>20</v>
      </c>
      <c r="P3454" s="102" t="s">
        <v>20</v>
      </c>
      <c r="Q3454" s="102" t="s">
        <v>20</v>
      </c>
      <c r="R3454" s="116" t="s">
        <v>10784</v>
      </c>
      <c r="S3454" s="114" t="s">
        <v>5601</v>
      </c>
      <c r="T3454" s="114">
        <v>90</v>
      </c>
      <c r="U3454" s="114">
        <v>120</v>
      </c>
      <c r="V3454" s="114">
        <v>185</v>
      </c>
      <c r="W3454" s="115">
        <v>7.0999999999999994E-2</v>
      </c>
    </row>
    <row r="3455" spans="2:23" ht="51">
      <c r="B3455" s="95" t="s">
        <v>20807</v>
      </c>
      <c r="C3455" s="95" t="s">
        <v>20</v>
      </c>
      <c r="D3455" s="95" t="s">
        <v>20</v>
      </c>
      <c r="E3455" s="95" t="s">
        <v>17246</v>
      </c>
      <c r="F3455" s="95" t="s">
        <v>17266</v>
      </c>
      <c r="G3455" s="95" t="s">
        <v>17308</v>
      </c>
      <c r="H3455" s="14" t="s">
        <v>20821</v>
      </c>
      <c r="I3455" s="95" t="s">
        <v>10785</v>
      </c>
      <c r="J3455" s="120" t="s">
        <v>16126</v>
      </c>
      <c r="K3455" s="106" t="s">
        <v>10786</v>
      </c>
      <c r="L3455" s="95" t="s">
        <v>10785</v>
      </c>
      <c r="M3455" s="97">
        <f>IF($K$6="с учетом НДС",VLOOKUP('Прайс MILWAUKEE®'!$J3455,'Legend ACC'!$A:$H,8,0)*(1-N3455),VLOOKUP('Прайс MILWAUKEE®'!$J3455,'Legend ACC'!$A:$H,8,0)*(1-N3455)/1.2)</f>
        <v>704</v>
      </c>
      <c r="N3455" s="98">
        <f>IF(OR(E3455="Принадлежности",E3455="Ручной инструмент"),$K$5,IF($K$4=0,0,IFERROR(VLOOKUP(Q3455,LEGEND!$V$4:$W$7,2,0),$K$4)))</f>
        <v>0</v>
      </c>
      <c r="O3455" s="103" t="s">
        <v>20</v>
      </c>
      <c r="P3455" s="102" t="s">
        <v>20</v>
      </c>
      <c r="Q3455" s="102" t="s">
        <v>20</v>
      </c>
      <c r="R3455" s="116" t="s">
        <v>10787</v>
      </c>
      <c r="S3455" s="114" t="s">
        <v>5601</v>
      </c>
      <c r="T3455" s="114">
        <v>90</v>
      </c>
      <c r="U3455" s="114">
        <v>120</v>
      </c>
      <c r="V3455" s="114">
        <v>185</v>
      </c>
      <c r="W3455" s="115">
        <v>6.7000000000000004E-2</v>
      </c>
    </row>
    <row r="3456" spans="2:23" ht="38.25">
      <c r="B3456" s="95" t="s">
        <v>20807</v>
      </c>
      <c r="C3456" s="95" t="s">
        <v>20</v>
      </c>
      <c r="D3456" s="95" t="s">
        <v>20</v>
      </c>
      <c r="E3456" s="95" t="s">
        <v>17246</v>
      </c>
      <c r="F3456" s="95" t="s">
        <v>17252</v>
      </c>
      <c r="G3456" s="95" t="s">
        <v>17258</v>
      </c>
      <c r="H3456" s="14" t="s">
        <v>20833</v>
      </c>
      <c r="I3456" s="95" t="s">
        <v>10788</v>
      </c>
      <c r="J3456" s="120" t="s">
        <v>16127</v>
      </c>
      <c r="K3456" s="106" t="s">
        <v>10789</v>
      </c>
      <c r="L3456" s="95" t="s">
        <v>10788</v>
      </c>
      <c r="M3456" s="97">
        <f>IF($K$6="с учетом НДС",VLOOKUP('Прайс MILWAUKEE®'!$J3456,'Legend ACC'!$A:$H,8,0)*(1-N3456),VLOOKUP('Прайс MILWAUKEE®'!$J3456,'Legend ACC'!$A:$H,8,0)*(1-N3456)/1.2)</f>
        <v>2059.2000000000003</v>
      </c>
      <c r="N3456" s="98">
        <f>IF(OR(E3456="Принадлежности",E3456="Ручной инструмент"),$K$5,IF($K$4=0,0,IFERROR(VLOOKUP(Q3456,LEGEND!$V$4:$W$7,2,0),$K$4)))</f>
        <v>0</v>
      </c>
      <c r="O3456" s="103" t="s">
        <v>20</v>
      </c>
      <c r="P3456" s="102" t="s">
        <v>20</v>
      </c>
      <c r="Q3456" s="102" t="s">
        <v>20</v>
      </c>
      <c r="R3456" s="116" t="s">
        <v>10790</v>
      </c>
      <c r="S3456" s="114" t="s">
        <v>5035</v>
      </c>
      <c r="T3456" s="114">
        <v>30</v>
      </c>
      <c r="U3456" s="114">
        <v>30</v>
      </c>
      <c r="V3456" s="114">
        <v>310</v>
      </c>
      <c r="W3456" s="115">
        <v>0.26600000000000001</v>
      </c>
    </row>
    <row r="3457" spans="2:23" ht="38.25">
      <c r="B3457" s="95" t="s">
        <v>20807</v>
      </c>
      <c r="C3457" s="95" t="s">
        <v>20</v>
      </c>
      <c r="D3457" s="95" t="s">
        <v>20</v>
      </c>
      <c r="E3457" s="95" t="s">
        <v>17246</v>
      </c>
      <c r="F3457" s="95" t="s">
        <v>17252</v>
      </c>
      <c r="G3457" s="95" t="s">
        <v>17258</v>
      </c>
      <c r="H3457" s="14" t="s">
        <v>20833</v>
      </c>
      <c r="I3457" s="95" t="s">
        <v>10791</v>
      </c>
      <c r="J3457" s="120" t="s">
        <v>16128</v>
      </c>
      <c r="K3457" s="106" t="s">
        <v>10792</v>
      </c>
      <c r="L3457" s="95" t="s">
        <v>10791</v>
      </c>
      <c r="M3457" s="97">
        <f>IF($K$6="с учетом НДС",VLOOKUP('Прайс MILWAUKEE®'!$J3457,'Legend ACC'!$A:$H,8,0)*(1-N3457),VLOOKUP('Прайс MILWAUKEE®'!$J3457,'Legend ACC'!$A:$H,8,0)*(1-N3457)/1.2)</f>
        <v>2772</v>
      </c>
      <c r="N3457" s="98">
        <f>IF(OR(E3457="Принадлежности",E3457="Ручной инструмент"),$K$5,IF($K$4=0,0,IFERROR(VLOOKUP(Q3457,LEGEND!$V$4:$W$7,2,0),$K$4)))</f>
        <v>0</v>
      </c>
      <c r="O3457" s="103" t="s">
        <v>20</v>
      </c>
      <c r="P3457" s="102" t="s">
        <v>20</v>
      </c>
      <c r="Q3457" s="102" t="s">
        <v>20</v>
      </c>
      <c r="R3457" s="116" t="s">
        <v>10793</v>
      </c>
      <c r="S3457" s="114" t="s">
        <v>5035</v>
      </c>
      <c r="T3457" s="114">
        <v>18</v>
      </c>
      <c r="U3457" s="114">
        <v>30</v>
      </c>
      <c r="V3457" s="114">
        <v>475</v>
      </c>
      <c r="W3457" s="115">
        <v>0.54</v>
      </c>
    </row>
    <row r="3458" spans="2:23" ht="38.25">
      <c r="B3458" s="95" t="s">
        <v>20807</v>
      </c>
      <c r="C3458" s="95" t="s">
        <v>20</v>
      </c>
      <c r="D3458" s="95" t="s">
        <v>20</v>
      </c>
      <c r="E3458" s="95" t="s">
        <v>17246</v>
      </c>
      <c r="F3458" s="95" t="s">
        <v>17252</v>
      </c>
      <c r="G3458" s="95" t="s">
        <v>17258</v>
      </c>
      <c r="H3458" s="14" t="s">
        <v>20833</v>
      </c>
      <c r="I3458" s="95" t="s">
        <v>10794</v>
      </c>
      <c r="J3458" s="120" t="s">
        <v>16129</v>
      </c>
      <c r="K3458" s="106" t="s">
        <v>10795</v>
      </c>
      <c r="L3458" s="95" t="s">
        <v>10794</v>
      </c>
      <c r="M3458" s="97">
        <f>IF($K$6="с учетом НДС",VLOOKUP('Прайс MILWAUKEE®'!$J3458,'Legend ACC'!$A:$H,8,0)*(1-N3458),VLOOKUP('Прайс MILWAUKEE®'!$J3458,'Legend ACC'!$A:$H,8,0)*(1-N3458)/1.2)</f>
        <v>2323.2000000000003</v>
      </c>
      <c r="N3458" s="98">
        <f>IF(OR(E3458="Принадлежности",E3458="Ручной инструмент"),$K$5,IF($K$4=0,0,IFERROR(VLOOKUP(Q3458,LEGEND!$V$4:$W$7,2,0),$K$4)))</f>
        <v>0</v>
      </c>
      <c r="O3458" s="103" t="s">
        <v>20</v>
      </c>
      <c r="P3458" s="102" t="s">
        <v>20</v>
      </c>
      <c r="Q3458" s="102" t="s">
        <v>20</v>
      </c>
      <c r="R3458" s="116" t="s">
        <v>10796</v>
      </c>
      <c r="S3458" s="114" t="s">
        <v>5035</v>
      </c>
      <c r="T3458" s="114">
        <v>55</v>
      </c>
      <c r="U3458" s="114">
        <v>30</v>
      </c>
      <c r="V3458" s="114">
        <v>270</v>
      </c>
      <c r="W3458" s="115">
        <v>0.32</v>
      </c>
    </row>
    <row r="3459" spans="2:23" ht="38.25">
      <c r="B3459" s="95" t="s">
        <v>20807</v>
      </c>
      <c r="C3459" s="95" t="s">
        <v>20</v>
      </c>
      <c r="D3459" s="95" t="s">
        <v>20</v>
      </c>
      <c r="E3459" s="95" t="s">
        <v>17246</v>
      </c>
      <c r="F3459" s="95" t="s">
        <v>17252</v>
      </c>
      <c r="G3459" s="95" t="s">
        <v>17258</v>
      </c>
      <c r="H3459" s="14" t="s">
        <v>20833</v>
      </c>
      <c r="I3459" s="95" t="s">
        <v>10797</v>
      </c>
      <c r="J3459" s="120" t="s">
        <v>16130</v>
      </c>
      <c r="K3459" s="106" t="s">
        <v>10798</v>
      </c>
      <c r="L3459" s="95" t="s">
        <v>10797</v>
      </c>
      <c r="M3459" s="97">
        <f>IF($K$6="с учетом НДС",VLOOKUP('Прайс MILWAUKEE®'!$J3459,'Legend ACC'!$A:$H,8,0)*(1-N3459),VLOOKUP('Прайс MILWAUKEE®'!$J3459,'Legend ACC'!$A:$H,8,0)*(1-N3459)/1.2)</f>
        <v>3049.2</v>
      </c>
      <c r="N3459" s="98">
        <f>IF(OR(E3459="Принадлежности",E3459="Ручной инструмент"),$K$5,IF($K$4=0,0,IFERROR(VLOOKUP(Q3459,LEGEND!$V$4:$W$7,2,0),$K$4)))</f>
        <v>0</v>
      </c>
      <c r="O3459" s="103" t="s">
        <v>20</v>
      </c>
      <c r="P3459" s="102" t="s">
        <v>20</v>
      </c>
      <c r="Q3459" s="102" t="s">
        <v>20</v>
      </c>
      <c r="R3459" s="116" t="s">
        <v>10799</v>
      </c>
      <c r="S3459" s="114" t="s">
        <v>5035</v>
      </c>
      <c r="T3459" s="114">
        <v>30</v>
      </c>
      <c r="U3459" s="114">
        <v>30</v>
      </c>
      <c r="V3459" s="114">
        <v>470</v>
      </c>
      <c r="W3459" s="115">
        <v>0.55100000000000005</v>
      </c>
    </row>
    <row r="3460" spans="2:23" ht="38.25">
      <c r="B3460" s="95" t="s">
        <v>20807</v>
      </c>
      <c r="C3460" s="95" t="s">
        <v>20</v>
      </c>
      <c r="D3460" s="95" t="s">
        <v>20</v>
      </c>
      <c r="E3460" s="95" t="s">
        <v>17246</v>
      </c>
      <c r="F3460" s="95" t="s">
        <v>17252</v>
      </c>
      <c r="G3460" s="95" t="s">
        <v>17258</v>
      </c>
      <c r="H3460" s="14" t="s">
        <v>20833</v>
      </c>
      <c r="I3460" s="95" t="s">
        <v>10800</v>
      </c>
      <c r="J3460" s="120" t="s">
        <v>16131</v>
      </c>
      <c r="K3460" s="106" t="s">
        <v>10801</v>
      </c>
      <c r="L3460" s="95" t="s">
        <v>10800</v>
      </c>
      <c r="M3460" s="97">
        <f>IF($K$6="с учетом НДС",VLOOKUP('Прайс MILWAUKEE®'!$J3460,'Legend ACC'!$A:$H,8,0)*(1-N3460),VLOOKUP('Прайс MILWAUKEE®'!$J3460,'Legend ACC'!$A:$H,8,0)*(1-N3460)/1.2)</f>
        <v>3453.4500000000003</v>
      </c>
      <c r="N3460" s="98">
        <f>IF(OR(E3460="Принадлежности",E3460="Ручной инструмент"),$K$5,IF($K$4=0,0,IFERROR(VLOOKUP(Q3460,LEGEND!$V$4:$W$7,2,0),$K$4)))</f>
        <v>0</v>
      </c>
      <c r="O3460" s="103" t="s">
        <v>20</v>
      </c>
      <c r="P3460" s="102" t="s">
        <v>20</v>
      </c>
      <c r="Q3460" s="102" t="s">
        <v>20</v>
      </c>
      <c r="R3460" s="116" t="s">
        <v>10802</v>
      </c>
      <c r="S3460" s="114" t="s">
        <v>5035</v>
      </c>
      <c r="T3460" s="114">
        <v>22</v>
      </c>
      <c r="U3460" s="114">
        <v>30</v>
      </c>
      <c r="V3460" s="114">
        <v>470</v>
      </c>
      <c r="W3460" s="115">
        <v>0.66</v>
      </c>
    </row>
    <row r="3461" spans="2:23" ht="38.25">
      <c r="B3461" s="95" t="s">
        <v>20807</v>
      </c>
      <c r="C3461" s="95" t="s">
        <v>20</v>
      </c>
      <c r="D3461" s="95" t="s">
        <v>20</v>
      </c>
      <c r="E3461" s="95" t="s">
        <v>17246</v>
      </c>
      <c r="F3461" s="95" t="s">
        <v>17252</v>
      </c>
      <c r="G3461" s="95" t="s">
        <v>17258</v>
      </c>
      <c r="H3461" s="14" t="s">
        <v>20833</v>
      </c>
      <c r="I3461" s="95" t="s">
        <v>10803</v>
      </c>
      <c r="J3461" s="120" t="s">
        <v>16132</v>
      </c>
      <c r="K3461" s="106" t="s">
        <v>10804</v>
      </c>
      <c r="L3461" s="95" t="s">
        <v>10803</v>
      </c>
      <c r="M3461" s="97">
        <f>IF($K$6="с учетом НДС",VLOOKUP('Прайс MILWAUKEE®'!$J3461,'Legend ACC'!$A:$H,8,0)*(1-N3461),VLOOKUP('Прайс MILWAUKEE®'!$J3461,'Legend ACC'!$A:$H,8,0)*(1-N3461)/1.2)</f>
        <v>3314.3</v>
      </c>
      <c r="N3461" s="98">
        <f>IF(OR(E3461="Принадлежности",E3461="Ручной инструмент"),$K$5,IF($K$4=0,0,IFERROR(VLOOKUP(Q3461,LEGEND!$V$4:$W$7,2,0),$K$4)))</f>
        <v>0</v>
      </c>
      <c r="O3461" s="103" t="s">
        <v>20</v>
      </c>
      <c r="P3461" s="102" t="s">
        <v>20</v>
      </c>
      <c r="Q3461" s="102" t="s">
        <v>20</v>
      </c>
      <c r="R3461" s="116" t="s">
        <v>10805</v>
      </c>
      <c r="S3461" s="114" t="s">
        <v>5035</v>
      </c>
      <c r="T3461" s="114">
        <v>24</v>
      </c>
      <c r="U3461" s="114">
        <v>30</v>
      </c>
      <c r="V3461" s="114">
        <v>270</v>
      </c>
      <c r="W3461" s="115">
        <v>0.41</v>
      </c>
    </row>
    <row r="3462" spans="2:23" ht="38.25">
      <c r="B3462" s="95" t="s">
        <v>20807</v>
      </c>
      <c r="C3462" s="95" t="s">
        <v>20</v>
      </c>
      <c r="D3462" s="95" t="s">
        <v>20</v>
      </c>
      <c r="E3462" s="95" t="s">
        <v>17246</v>
      </c>
      <c r="F3462" s="95" t="s">
        <v>17252</v>
      </c>
      <c r="G3462" s="95" t="s">
        <v>17258</v>
      </c>
      <c r="H3462" s="14" t="s">
        <v>20833</v>
      </c>
      <c r="I3462" s="95" t="s">
        <v>10806</v>
      </c>
      <c r="J3462" s="120" t="s">
        <v>16133</v>
      </c>
      <c r="K3462" s="106" t="s">
        <v>10807</v>
      </c>
      <c r="L3462" s="95" t="s">
        <v>10806</v>
      </c>
      <c r="M3462" s="97">
        <f>IF($K$6="с учетом НДС",VLOOKUP('Прайс MILWAUKEE®'!$J3462,'Legend ACC'!$A:$H,8,0)*(1-N3462),VLOOKUP('Прайс MILWAUKEE®'!$J3462,'Legend ACC'!$A:$H,8,0)*(1-N3462)/1.2)</f>
        <v>3870.9</v>
      </c>
      <c r="N3462" s="98">
        <f>IF(OR(E3462="Принадлежности",E3462="Ручной инструмент"),$K$5,IF($K$4=0,0,IFERROR(VLOOKUP(Q3462,LEGEND!$V$4:$W$7,2,0),$K$4)))</f>
        <v>0</v>
      </c>
      <c r="O3462" s="103" t="s">
        <v>20</v>
      </c>
      <c r="P3462" s="102" t="s">
        <v>20</v>
      </c>
      <c r="Q3462" s="102" t="s">
        <v>20</v>
      </c>
      <c r="R3462" s="116" t="s">
        <v>10808</v>
      </c>
      <c r="S3462" s="114" t="s">
        <v>5035</v>
      </c>
      <c r="T3462" s="114">
        <v>30</v>
      </c>
      <c r="U3462" s="114">
        <v>30</v>
      </c>
      <c r="V3462" s="114">
        <v>470</v>
      </c>
      <c r="W3462" s="115">
        <v>0.74099999999999999</v>
      </c>
    </row>
    <row r="3463" spans="2:23" ht="38.25">
      <c r="B3463" s="95" t="s">
        <v>20807</v>
      </c>
      <c r="C3463" s="95" t="s">
        <v>20</v>
      </c>
      <c r="D3463" s="95" t="s">
        <v>20</v>
      </c>
      <c r="E3463" s="95" t="s">
        <v>17246</v>
      </c>
      <c r="F3463" s="95" t="s">
        <v>17252</v>
      </c>
      <c r="G3463" s="95" t="s">
        <v>17258</v>
      </c>
      <c r="H3463" s="14" t="s">
        <v>20833</v>
      </c>
      <c r="I3463" s="95" t="s">
        <v>10809</v>
      </c>
      <c r="J3463" s="120" t="s">
        <v>16134</v>
      </c>
      <c r="K3463" s="106" t="s">
        <v>10810</v>
      </c>
      <c r="L3463" s="95" t="s">
        <v>10809</v>
      </c>
      <c r="M3463" s="97">
        <f>IF($K$6="с учетом НДС",VLOOKUP('Прайс MILWAUKEE®'!$J3463,'Legend ACC'!$A:$H,8,0)*(1-N3463),VLOOKUP('Прайс MILWAUKEE®'!$J3463,'Legend ACC'!$A:$H,8,0)*(1-N3463)/1.2)</f>
        <v>4089.8000000000006</v>
      </c>
      <c r="N3463" s="98">
        <f>IF(OR(E3463="Принадлежности",E3463="Ручной инструмент"),$K$5,IF($K$4=0,0,IFERROR(VLOOKUP(Q3463,LEGEND!$V$4:$W$7,2,0),$K$4)))</f>
        <v>0</v>
      </c>
      <c r="O3463" s="103" t="s">
        <v>20</v>
      </c>
      <c r="P3463" s="102" t="s">
        <v>20</v>
      </c>
      <c r="Q3463" s="102" t="s">
        <v>20</v>
      </c>
      <c r="R3463" s="116" t="s">
        <v>10811</v>
      </c>
      <c r="S3463" s="114" t="s">
        <v>5035</v>
      </c>
      <c r="T3463" s="114">
        <v>25</v>
      </c>
      <c r="U3463" s="114">
        <v>37</v>
      </c>
      <c r="V3463" s="114">
        <v>470</v>
      </c>
      <c r="W3463" s="115">
        <v>0.80600000000000005</v>
      </c>
    </row>
    <row r="3464" spans="2:23" ht="38.25">
      <c r="B3464" s="95" t="s">
        <v>20807</v>
      </c>
      <c r="C3464" s="95" t="s">
        <v>20</v>
      </c>
      <c r="D3464" s="95" t="s">
        <v>20</v>
      </c>
      <c r="E3464" s="95" t="s">
        <v>17246</v>
      </c>
      <c r="F3464" s="95" t="s">
        <v>17252</v>
      </c>
      <c r="G3464" s="95" t="s">
        <v>17258</v>
      </c>
      <c r="H3464" s="14" t="s">
        <v>20833</v>
      </c>
      <c r="I3464" s="95" t="s">
        <v>10812</v>
      </c>
      <c r="J3464" s="120" t="s">
        <v>16135</v>
      </c>
      <c r="K3464" s="106" t="s">
        <v>10813</v>
      </c>
      <c r="L3464" s="95" t="s">
        <v>10812</v>
      </c>
      <c r="M3464" s="97">
        <f>IF($K$6="с учетом НДС",VLOOKUP('Прайс MILWAUKEE®'!$J3464,'Legend ACC'!$A:$H,8,0)*(1-N3464),VLOOKUP('Прайс MILWAUKEE®'!$J3464,'Legend ACC'!$A:$H,8,0)*(1-N3464)/1.2)</f>
        <v>5476.9000000000005</v>
      </c>
      <c r="N3464" s="98">
        <f>IF(OR(E3464="Принадлежности",E3464="Ручной инструмент"),$K$5,IF($K$4=0,0,IFERROR(VLOOKUP(Q3464,LEGEND!$V$4:$W$7,2,0),$K$4)))</f>
        <v>0</v>
      </c>
      <c r="O3464" s="103" t="s">
        <v>20</v>
      </c>
      <c r="P3464" s="102" t="s">
        <v>20</v>
      </c>
      <c r="Q3464" s="102" t="s">
        <v>20</v>
      </c>
      <c r="R3464" s="116" t="s">
        <v>10814</v>
      </c>
      <c r="S3464" s="114" t="s">
        <v>5035</v>
      </c>
      <c r="T3464" s="114">
        <v>28</v>
      </c>
      <c r="U3464" s="114">
        <v>35</v>
      </c>
      <c r="V3464" s="114">
        <v>470</v>
      </c>
      <c r="W3464" s="115">
        <v>0.997</v>
      </c>
    </row>
    <row r="3465" spans="2:23" ht="38.25">
      <c r="B3465" s="95" t="s">
        <v>20807</v>
      </c>
      <c r="C3465" s="95" t="s">
        <v>20</v>
      </c>
      <c r="D3465" s="95" t="s">
        <v>20</v>
      </c>
      <c r="E3465" s="95" t="s">
        <v>17246</v>
      </c>
      <c r="F3465" s="95" t="s">
        <v>17252</v>
      </c>
      <c r="G3465" s="95" t="s">
        <v>17258</v>
      </c>
      <c r="H3465" s="14" t="s">
        <v>20833</v>
      </c>
      <c r="I3465" s="95" t="s">
        <v>10815</v>
      </c>
      <c r="J3465" s="120" t="s">
        <v>16136</v>
      </c>
      <c r="K3465" s="106" t="s">
        <v>10816</v>
      </c>
      <c r="L3465" s="95" t="s">
        <v>10815</v>
      </c>
      <c r="M3465" s="97">
        <f>IF($K$6="с учетом НДС",VLOOKUP('Прайс MILWAUKEE®'!$J3465,'Legend ACC'!$A:$H,8,0)*(1-N3465),VLOOKUP('Прайс MILWAUKEE®'!$J3465,'Legend ACC'!$A:$H,8,0)*(1-N3465)/1.2)</f>
        <v>6020.3</v>
      </c>
      <c r="N3465" s="98">
        <f>IF(OR(E3465="Принадлежности",E3465="Ручной инструмент"),$K$5,IF($K$4=0,0,IFERROR(VLOOKUP(Q3465,LEGEND!$V$4:$W$7,2,0),$K$4)))</f>
        <v>0</v>
      </c>
      <c r="O3465" s="103" t="s">
        <v>20</v>
      </c>
      <c r="P3465" s="102" t="s">
        <v>20</v>
      </c>
      <c r="Q3465" s="102" t="s">
        <v>20</v>
      </c>
      <c r="R3465" s="116" t="s">
        <v>10817</v>
      </c>
      <c r="S3465" s="114" t="s">
        <v>5035</v>
      </c>
      <c r="T3465" s="114">
        <v>30</v>
      </c>
      <c r="U3465" s="114">
        <v>45</v>
      </c>
      <c r="V3465" s="114">
        <v>475</v>
      </c>
      <c r="W3465" s="115">
        <v>1.135</v>
      </c>
    </row>
    <row r="3466" spans="2:23" ht="38.25">
      <c r="B3466" s="95" t="s">
        <v>20807</v>
      </c>
      <c r="C3466" s="95" t="s">
        <v>20</v>
      </c>
      <c r="D3466" s="95" t="s">
        <v>20</v>
      </c>
      <c r="E3466" s="95" t="s">
        <v>17246</v>
      </c>
      <c r="F3466" s="95" t="s">
        <v>17266</v>
      </c>
      <c r="G3466" s="95" t="s">
        <v>17308</v>
      </c>
      <c r="H3466" s="14" t="s">
        <v>20837</v>
      </c>
      <c r="I3466" s="95" t="s">
        <v>10818</v>
      </c>
      <c r="J3466" s="120" t="s">
        <v>16137</v>
      </c>
      <c r="K3466" s="106" t="s">
        <v>10819</v>
      </c>
      <c r="L3466" s="95" t="s">
        <v>10818</v>
      </c>
      <c r="M3466" s="97">
        <f>IF($K$6="с учетом НДС",VLOOKUP('Прайс MILWAUKEE®'!$J3466,'Legend ACC'!$A:$H,8,0)*(1-N3466),VLOOKUP('Прайс MILWAUKEE®'!$J3466,'Legend ACC'!$A:$H,8,0)*(1-N3466)/1.2)</f>
        <v>2134</v>
      </c>
      <c r="N3466" s="98">
        <f>IF(OR(E3466="Принадлежности",E3466="Ручной инструмент"),$K$5,IF($K$4=0,0,IFERROR(VLOOKUP(Q3466,LEGEND!$V$4:$W$7,2,0),$K$4)))</f>
        <v>0</v>
      </c>
      <c r="O3466" s="103" t="s">
        <v>20</v>
      </c>
      <c r="P3466" s="102" t="s">
        <v>20</v>
      </c>
      <c r="Q3466" s="102" t="s">
        <v>20</v>
      </c>
      <c r="R3466" s="116" t="s">
        <v>10820</v>
      </c>
      <c r="S3466" s="114" t="s">
        <v>9606</v>
      </c>
      <c r="T3466" s="114">
        <v>185</v>
      </c>
      <c r="U3466" s="114">
        <v>156</v>
      </c>
      <c r="V3466" s="114">
        <v>63</v>
      </c>
      <c r="W3466" s="115">
        <v>0.32100000000000001</v>
      </c>
    </row>
    <row r="3467" spans="2:23" ht="51">
      <c r="B3467" s="95" t="s">
        <v>20807</v>
      </c>
      <c r="C3467" s="95" t="s">
        <v>20</v>
      </c>
      <c r="D3467" s="95" t="s">
        <v>20</v>
      </c>
      <c r="E3467" s="95" t="s">
        <v>17246</v>
      </c>
      <c r="F3467" s="95" t="s">
        <v>17266</v>
      </c>
      <c r="G3467" s="95" t="s">
        <v>17308</v>
      </c>
      <c r="H3467" s="14" t="s">
        <v>20821</v>
      </c>
      <c r="I3467" s="95" t="s">
        <v>10821</v>
      </c>
      <c r="J3467" s="120" t="s">
        <v>16138</v>
      </c>
      <c r="K3467" s="106" t="s">
        <v>10822</v>
      </c>
      <c r="L3467" s="95" t="s">
        <v>10821</v>
      </c>
      <c r="M3467" s="97">
        <f>IF($K$6="с учетом НДС",VLOOKUP('Прайс MILWAUKEE®'!$J3467,'Legend ACC'!$A:$H,8,0)*(1-N3467),VLOOKUP('Прайс MILWAUKEE®'!$J3467,'Legend ACC'!$A:$H,8,0)*(1-N3467)/1.2)</f>
        <v>187.00000000000003</v>
      </c>
      <c r="N3467" s="98">
        <f>IF(OR(E3467="Принадлежности",E3467="Ручной инструмент"),$K$5,IF($K$4=0,0,IFERROR(VLOOKUP(Q3467,LEGEND!$V$4:$W$7,2,0),$K$4)))</f>
        <v>0</v>
      </c>
      <c r="O3467" s="103" t="s">
        <v>20</v>
      </c>
      <c r="P3467" s="102" t="s">
        <v>20</v>
      </c>
      <c r="Q3467" s="102" t="s">
        <v>20</v>
      </c>
      <c r="R3467" s="116" t="s">
        <v>10823</v>
      </c>
      <c r="S3467" s="114" t="s">
        <v>5601</v>
      </c>
      <c r="T3467" s="114">
        <v>105</v>
      </c>
      <c r="U3467" s="114">
        <v>95</v>
      </c>
      <c r="V3467" s="114">
        <v>10</v>
      </c>
      <c r="W3467" s="115">
        <v>3.2000000000000001E-2</v>
      </c>
    </row>
    <row r="3468" spans="2:23" ht="51">
      <c r="B3468" s="95" t="s">
        <v>20807</v>
      </c>
      <c r="C3468" s="95" t="s">
        <v>20</v>
      </c>
      <c r="D3468" s="95" t="s">
        <v>20</v>
      </c>
      <c r="E3468" s="95" t="s">
        <v>17246</v>
      </c>
      <c r="F3468" s="95" t="s">
        <v>17266</v>
      </c>
      <c r="G3468" s="95" t="s">
        <v>17308</v>
      </c>
      <c r="H3468" s="14" t="s">
        <v>20821</v>
      </c>
      <c r="I3468" s="95" t="s">
        <v>10824</v>
      </c>
      <c r="J3468" s="120" t="s">
        <v>16139</v>
      </c>
      <c r="K3468" s="106" t="s">
        <v>10825</v>
      </c>
      <c r="L3468" s="95" t="s">
        <v>10824</v>
      </c>
      <c r="M3468" s="97">
        <f>IF($K$6="с учетом НДС",VLOOKUP('Прайс MILWAUKEE®'!$J3468,'Legend ACC'!$A:$H,8,0)*(1-N3468),VLOOKUP('Прайс MILWAUKEE®'!$J3468,'Legend ACC'!$A:$H,8,0)*(1-N3468)/1.2)</f>
        <v>187.00000000000003</v>
      </c>
      <c r="N3468" s="98">
        <f>IF(OR(E3468="Принадлежности",E3468="Ручной инструмент"),$K$5,IF($K$4=0,0,IFERROR(VLOOKUP(Q3468,LEGEND!$V$4:$W$7,2,0),$K$4)))</f>
        <v>0</v>
      </c>
      <c r="O3468" s="103" t="s">
        <v>20</v>
      </c>
      <c r="P3468" s="102" t="s">
        <v>20</v>
      </c>
      <c r="Q3468" s="102" t="s">
        <v>20</v>
      </c>
      <c r="R3468" s="116" t="s">
        <v>10826</v>
      </c>
      <c r="S3468" s="114" t="s">
        <v>5601</v>
      </c>
      <c r="T3468" s="114">
        <v>100</v>
      </c>
      <c r="U3468" s="114">
        <v>110</v>
      </c>
      <c r="V3468" s="114">
        <v>130</v>
      </c>
      <c r="W3468" s="115">
        <v>2.8000000000000001E-2</v>
      </c>
    </row>
    <row r="3469" spans="2:23" ht="51">
      <c r="B3469" s="95" t="s">
        <v>20807</v>
      </c>
      <c r="C3469" s="95" t="s">
        <v>20</v>
      </c>
      <c r="D3469" s="95" t="s">
        <v>20</v>
      </c>
      <c r="E3469" s="95" t="s">
        <v>17246</v>
      </c>
      <c r="F3469" s="95" t="s">
        <v>17266</v>
      </c>
      <c r="G3469" s="95" t="s">
        <v>17308</v>
      </c>
      <c r="H3469" s="14" t="s">
        <v>20821</v>
      </c>
      <c r="I3469" s="95" t="s">
        <v>10827</v>
      </c>
      <c r="J3469" s="120" t="s">
        <v>16140</v>
      </c>
      <c r="K3469" s="106" t="s">
        <v>10828</v>
      </c>
      <c r="L3469" s="95" t="s">
        <v>10827</v>
      </c>
      <c r="M3469" s="97">
        <f>IF($K$6="с учетом НДС",VLOOKUP('Прайс MILWAUKEE®'!$J3469,'Legend ACC'!$A:$H,8,0)*(1-N3469),VLOOKUP('Прайс MILWAUKEE®'!$J3469,'Legend ACC'!$A:$H,8,0)*(1-N3469)/1.2)</f>
        <v>187.00000000000003</v>
      </c>
      <c r="N3469" s="98">
        <f>IF(OR(E3469="Принадлежности",E3469="Ручной инструмент"),$K$5,IF($K$4=0,0,IFERROR(VLOOKUP(Q3469,LEGEND!$V$4:$W$7,2,0),$K$4)))</f>
        <v>0</v>
      </c>
      <c r="O3469" s="103" t="s">
        <v>20</v>
      </c>
      <c r="P3469" s="102" t="s">
        <v>20</v>
      </c>
      <c r="Q3469" s="102" t="s">
        <v>20</v>
      </c>
      <c r="R3469" s="116" t="s">
        <v>10829</v>
      </c>
      <c r="S3469" s="114" t="s">
        <v>5601</v>
      </c>
      <c r="T3469" s="114">
        <v>105</v>
      </c>
      <c r="U3469" s="114">
        <v>95</v>
      </c>
      <c r="V3469" s="114">
        <v>10</v>
      </c>
      <c r="W3469" s="115">
        <v>2.4E-2</v>
      </c>
    </row>
    <row r="3470" spans="2:23" ht="51">
      <c r="B3470" s="95" t="s">
        <v>20807</v>
      </c>
      <c r="C3470" s="95" t="s">
        <v>20</v>
      </c>
      <c r="D3470" s="95" t="s">
        <v>20</v>
      </c>
      <c r="E3470" s="95" t="s">
        <v>17246</v>
      </c>
      <c r="F3470" s="95" t="s">
        <v>17266</v>
      </c>
      <c r="G3470" s="95" t="s">
        <v>17308</v>
      </c>
      <c r="H3470" s="14" t="s">
        <v>20821</v>
      </c>
      <c r="I3470" s="95" t="s">
        <v>10830</v>
      </c>
      <c r="J3470" s="120" t="s">
        <v>16141</v>
      </c>
      <c r="K3470" s="106" t="s">
        <v>10831</v>
      </c>
      <c r="L3470" s="95" t="s">
        <v>10830</v>
      </c>
      <c r="M3470" s="97">
        <f>IF($K$6="с учетом НДС",VLOOKUP('Прайс MILWAUKEE®'!$J3470,'Legend ACC'!$A:$H,8,0)*(1-N3470),VLOOKUP('Прайс MILWAUKEE®'!$J3470,'Legend ACC'!$A:$H,8,0)*(1-N3470)/1.2)</f>
        <v>187.00000000000003</v>
      </c>
      <c r="N3470" s="98">
        <f>IF(OR(E3470="Принадлежности",E3470="Ручной инструмент"),$K$5,IF($K$4=0,0,IFERROR(VLOOKUP(Q3470,LEGEND!$V$4:$W$7,2,0),$K$4)))</f>
        <v>0</v>
      </c>
      <c r="O3470" s="103" t="s">
        <v>20</v>
      </c>
      <c r="P3470" s="102" t="s">
        <v>20</v>
      </c>
      <c r="Q3470" s="102" t="s">
        <v>20</v>
      </c>
      <c r="R3470" s="116" t="s">
        <v>10832</v>
      </c>
      <c r="S3470" s="114" t="s">
        <v>5601</v>
      </c>
      <c r="T3470" s="114">
        <v>105</v>
      </c>
      <c r="U3470" s="114">
        <v>95</v>
      </c>
      <c r="V3470" s="114">
        <v>10</v>
      </c>
      <c r="W3470" s="115">
        <v>2.3E-2</v>
      </c>
    </row>
    <row r="3471" spans="2:23" ht="51">
      <c r="B3471" s="95" t="s">
        <v>20807</v>
      </c>
      <c r="C3471" s="95" t="s">
        <v>20</v>
      </c>
      <c r="D3471" s="95" t="s">
        <v>20</v>
      </c>
      <c r="E3471" s="95" t="s">
        <v>17246</v>
      </c>
      <c r="F3471" s="95" t="s">
        <v>17266</v>
      </c>
      <c r="G3471" s="95" t="s">
        <v>17308</v>
      </c>
      <c r="H3471" s="14" t="s">
        <v>20821</v>
      </c>
      <c r="I3471" s="95" t="s">
        <v>10833</v>
      </c>
      <c r="J3471" s="120" t="s">
        <v>16142</v>
      </c>
      <c r="K3471" s="106" t="s">
        <v>10834</v>
      </c>
      <c r="L3471" s="95" t="s">
        <v>10833</v>
      </c>
      <c r="M3471" s="97">
        <f>IF($K$6="с учетом НДС",VLOOKUP('Прайс MILWAUKEE®'!$J3471,'Legend ACC'!$A:$H,8,0)*(1-N3471),VLOOKUP('Прайс MILWAUKEE®'!$J3471,'Legend ACC'!$A:$H,8,0)*(1-N3471)/1.2)</f>
        <v>187.00000000000003</v>
      </c>
      <c r="N3471" s="98">
        <f>IF(OR(E3471="Принадлежности",E3471="Ручной инструмент"),$K$5,IF($K$4=0,0,IFERROR(VLOOKUP(Q3471,LEGEND!$V$4:$W$7,2,0),$K$4)))</f>
        <v>0</v>
      </c>
      <c r="O3471" s="103" t="s">
        <v>20</v>
      </c>
      <c r="P3471" s="102" t="s">
        <v>20</v>
      </c>
      <c r="Q3471" s="102" t="s">
        <v>20</v>
      </c>
      <c r="R3471" s="116" t="s">
        <v>10835</v>
      </c>
      <c r="S3471" s="114" t="s">
        <v>5601</v>
      </c>
      <c r="T3471" s="114">
        <v>105</v>
      </c>
      <c r="U3471" s="114">
        <v>95</v>
      </c>
      <c r="V3471" s="114">
        <v>10</v>
      </c>
      <c r="W3471" s="115">
        <v>2.5000000000000001E-2</v>
      </c>
    </row>
    <row r="3472" spans="2:23" ht="38.25">
      <c r="B3472" s="95" t="s">
        <v>20807</v>
      </c>
      <c r="C3472" s="95" t="s">
        <v>20</v>
      </c>
      <c r="D3472" s="95" t="s">
        <v>20</v>
      </c>
      <c r="E3472" s="95" t="s">
        <v>17246</v>
      </c>
      <c r="F3472" s="95" t="s">
        <v>17268</v>
      </c>
      <c r="G3472" s="95" t="s">
        <v>8498</v>
      </c>
      <c r="H3472" s="14" t="s">
        <v>20848</v>
      </c>
      <c r="I3472" s="95" t="s">
        <v>10836</v>
      </c>
      <c r="J3472" s="120" t="s">
        <v>16143</v>
      </c>
      <c r="K3472" s="106" t="s">
        <v>10837</v>
      </c>
      <c r="L3472" s="95" t="s">
        <v>10836</v>
      </c>
      <c r="M3472" s="97">
        <f>IF($K$6="с учетом НДС",VLOOKUP('Прайс MILWAUKEE®'!$J3472,'Legend ACC'!$A:$H,8,0)*(1-N3472),VLOOKUP('Прайс MILWAUKEE®'!$J3472,'Legend ACC'!$A:$H,8,0)*(1-N3472)/1.2)</f>
        <v>5621</v>
      </c>
      <c r="N3472" s="98">
        <f>IF(OR(E3472="Принадлежности",E3472="Ручной инструмент"),$K$5,IF($K$4=0,0,IFERROR(VLOOKUP(Q3472,LEGEND!$V$4:$W$7,2,0),$K$4)))</f>
        <v>0</v>
      </c>
      <c r="O3472" s="103" t="s">
        <v>20</v>
      </c>
      <c r="P3472" s="102" t="s">
        <v>20</v>
      </c>
      <c r="Q3472" s="102" t="s">
        <v>20</v>
      </c>
      <c r="R3472" s="116" t="s">
        <v>10838</v>
      </c>
      <c r="S3472" s="114" t="s">
        <v>5035</v>
      </c>
      <c r="T3472" s="114">
        <v>23</v>
      </c>
      <c r="U3472" s="114">
        <v>55</v>
      </c>
      <c r="V3472" s="114">
        <v>55</v>
      </c>
      <c r="W3472" s="115">
        <v>0.60499999999999998</v>
      </c>
    </row>
    <row r="3473" spans="2:23" ht="51">
      <c r="B3473" s="95" t="s">
        <v>20807</v>
      </c>
      <c r="C3473" s="95" t="s">
        <v>20</v>
      </c>
      <c r="D3473" s="95" t="s">
        <v>20</v>
      </c>
      <c r="E3473" s="95" t="s">
        <v>17246</v>
      </c>
      <c r="F3473" s="95" t="s">
        <v>17260</v>
      </c>
      <c r="G3473" s="95" t="s">
        <v>17277</v>
      </c>
      <c r="H3473" s="14" t="s">
        <v>20837</v>
      </c>
      <c r="I3473" s="95" t="s">
        <v>10839</v>
      </c>
      <c r="J3473" s="120" t="s">
        <v>16144</v>
      </c>
      <c r="K3473" s="106" t="s">
        <v>10840</v>
      </c>
      <c r="L3473" s="95" t="s">
        <v>10839</v>
      </c>
      <c r="M3473" s="97">
        <f>IF($K$6="с учетом НДС",VLOOKUP('Прайс MILWAUKEE®'!$J3473,'Legend ACC'!$A:$H,8,0)*(1-N3473),VLOOKUP('Прайс MILWAUKEE®'!$J3473,'Legend ACC'!$A:$H,8,0)*(1-N3473)/1.2)</f>
        <v>2860.0000000000005</v>
      </c>
      <c r="N3473" s="98">
        <f>IF(OR(E3473="Принадлежности",E3473="Ручной инструмент"),$K$5,IF($K$4=0,0,IFERROR(VLOOKUP(Q3473,LEGEND!$V$4:$W$7,2,0),$K$4)))</f>
        <v>0</v>
      </c>
      <c r="O3473" s="103" t="s">
        <v>20</v>
      </c>
      <c r="P3473" s="102" t="s">
        <v>20</v>
      </c>
      <c r="Q3473" s="102" t="s">
        <v>20</v>
      </c>
      <c r="R3473" s="116" t="s">
        <v>10841</v>
      </c>
      <c r="S3473" s="114" t="s">
        <v>5035</v>
      </c>
      <c r="T3473" s="114">
        <v>210</v>
      </c>
      <c r="U3473" s="114">
        <v>210</v>
      </c>
      <c r="V3473" s="114">
        <v>5</v>
      </c>
      <c r="W3473" s="115">
        <v>0.17799999999999999</v>
      </c>
    </row>
    <row r="3474" spans="2:23" ht="38.25">
      <c r="B3474" s="95" t="s">
        <v>20807</v>
      </c>
      <c r="C3474" s="95" t="s">
        <v>20</v>
      </c>
      <c r="D3474" s="95" t="s">
        <v>20</v>
      </c>
      <c r="E3474" s="95" t="s">
        <v>17246</v>
      </c>
      <c r="F3474" s="95" t="s">
        <v>17252</v>
      </c>
      <c r="G3474" s="95" t="s">
        <v>17301</v>
      </c>
      <c r="H3474" s="14" t="s">
        <v>20886</v>
      </c>
      <c r="I3474" s="95" t="s">
        <v>10842</v>
      </c>
      <c r="J3474" s="120" t="s">
        <v>16145</v>
      </c>
      <c r="K3474" s="106" t="s">
        <v>10843</v>
      </c>
      <c r="L3474" s="95" t="s">
        <v>10842</v>
      </c>
      <c r="M3474" s="97">
        <f>IF($K$6="с учетом НДС",VLOOKUP('Прайс MILWAUKEE®'!$J3474,'Legend ACC'!$A:$H,8,0)*(1-N3474),VLOOKUP('Прайс MILWAUKEE®'!$J3474,'Legend ACC'!$A:$H,8,0)*(1-N3474)/1.2)</f>
        <v>143</v>
      </c>
      <c r="N3474" s="98">
        <f>IF(OR(E3474="Принадлежности",E3474="Ручной инструмент"),$K$5,IF($K$4=0,0,IFERROR(VLOOKUP(Q3474,LEGEND!$V$4:$W$7,2,0),$K$4)))</f>
        <v>0</v>
      </c>
      <c r="O3474" s="103" t="s">
        <v>20</v>
      </c>
      <c r="P3474" s="102" t="s">
        <v>20</v>
      </c>
      <c r="Q3474" s="102" t="s">
        <v>20</v>
      </c>
      <c r="R3474" s="116" t="s">
        <v>10844</v>
      </c>
      <c r="S3474" s="114" t="s">
        <v>964</v>
      </c>
      <c r="T3474" s="114">
        <v>15</v>
      </c>
      <c r="U3474" s="114">
        <v>40</v>
      </c>
      <c r="V3474" s="114">
        <v>235</v>
      </c>
      <c r="W3474" s="115">
        <v>0.04</v>
      </c>
    </row>
    <row r="3475" spans="2:23" ht="38.25">
      <c r="B3475" s="95" t="s">
        <v>20807</v>
      </c>
      <c r="C3475" s="95" t="s">
        <v>20</v>
      </c>
      <c r="D3475" s="95" t="s">
        <v>20</v>
      </c>
      <c r="E3475" s="95" t="s">
        <v>17246</v>
      </c>
      <c r="F3475" s="95" t="s">
        <v>17252</v>
      </c>
      <c r="G3475" s="95" t="s">
        <v>17301</v>
      </c>
      <c r="H3475" s="14" t="s">
        <v>20886</v>
      </c>
      <c r="I3475" s="95" t="s">
        <v>10845</v>
      </c>
      <c r="J3475" s="120" t="s">
        <v>16146</v>
      </c>
      <c r="K3475" s="106" t="s">
        <v>10846</v>
      </c>
      <c r="L3475" s="95" t="s">
        <v>10845</v>
      </c>
      <c r="M3475" s="97">
        <f>IF($K$6="с учетом НДС",VLOOKUP('Прайс MILWAUKEE®'!$J3475,'Legend ACC'!$A:$H,8,0)*(1-N3475),VLOOKUP('Прайс MILWAUKEE®'!$J3475,'Legend ACC'!$A:$H,8,0)*(1-N3475)/1.2)</f>
        <v>143</v>
      </c>
      <c r="N3475" s="98">
        <f>IF(OR(E3475="Принадлежности",E3475="Ручной инструмент"),$K$5,IF($K$4=0,0,IFERROR(VLOOKUP(Q3475,LEGEND!$V$4:$W$7,2,0),$K$4)))</f>
        <v>0</v>
      </c>
      <c r="O3475" s="103" t="s">
        <v>20</v>
      </c>
      <c r="P3475" s="102" t="s">
        <v>20</v>
      </c>
      <c r="Q3475" s="102" t="s">
        <v>20</v>
      </c>
      <c r="R3475" s="116" t="s">
        <v>10847</v>
      </c>
      <c r="S3475" s="114" t="s">
        <v>964</v>
      </c>
      <c r="T3475" s="114">
        <v>15</v>
      </c>
      <c r="U3475" s="114">
        <v>40</v>
      </c>
      <c r="V3475" s="114">
        <v>235</v>
      </c>
      <c r="W3475" s="115">
        <v>4.4999999999999998E-2</v>
      </c>
    </row>
    <row r="3476" spans="2:23" ht="38.25">
      <c r="B3476" s="95" t="s">
        <v>20807</v>
      </c>
      <c r="C3476" s="95" t="s">
        <v>20</v>
      </c>
      <c r="D3476" s="95" t="s">
        <v>20</v>
      </c>
      <c r="E3476" s="95" t="s">
        <v>17246</v>
      </c>
      <c r="F3476" s="95" t="s">
        <v>17252</v>
      </c>
      <c r="G3476" s="95" t="s">
        <v>17301</v>
      </c>
      <c r="H3476" s="14" t="s">
        <v>20886</v>
      </c>
      <c r="I3476" s="95" t="s">
        <v>10848</v>
      </c>
      <c r="J3476" s="120" t="s">
        <v>16147</v>
      </c>
      <c r="K3476" s="106" t="s">
        <v>10849</v>
      </c>
      <c r="L3476" s="95" t="s">
        <v>10848</v>
      </c>
      <c r="M3476" s="97">
        <f>IF($K$6="с учетом НДС",VLOOKUP('Прайс MILWAUKEE®'!$J3476,'Legend ACC'!$A:$H,8,0)*(1-N3476),VLOOKUP('Прайс MILWAUKEE®'!$J3476,'Legend ACC'!$A:$H,8,0)*(1-N3476)/1.2)</f>
        <v>165</v>
      </c>
      <c r="N3476" s="98">
        <f>IF(OR(E3476="Принадлежности",E3476="Ручной инструмент"),$K$5,IF($K$4=0,0,IFERROR(VLOOKUP(Q3476,LEGEND!$V$4:$W$7,2,0),$K$4)))</f>
        <v>0</v>
      </c>
      <c r="O3476" s="103" t="s">
        <v>20</v>
      </c>
      <c r="P3476" s="102" t="s">
        <v>20</v>
      </c>
      <c r="Q3476" s="102" t="s">
        <v>20</v>
      </c>
      <c r="R3476" s="116" t="s">
        <v>10850</v>
      </c>
      <c r="S3476" s="114" t="s">
        <v>964</v>
      </c>
      <c r="T3476" s="114">
        <v>15</v>
      </c>
      <c r="U3476" s="114">
        <v>40</v>
      </c>
      <c r="V3476" s="114">
        <v>235</v>
      </c>
      <c r="W3476" s="115">
        <v>4.3999999999999997E-2</v>
      </c>
    </row>
    <row r="3477" spans="2:23" ht="38.25">
      <c r="B3477" s="95" t="s">
        <v>20807</v>
      </c>
      <c r="C3477" s="95" t="s">
        <v>20</v>
      </c>
      <c r="D3477" s="95" t="s">
        <v>20</v>
      </c>
      <c r="E3477" s="95" t="s">
        <v>17246</v>
      </c>
      <c r="F3477" s="95" t="s">
        <v>17252</v>
      </c>
      <c r="G3477" s="95" t="s">
        <v>17301</v>
      </c>
      <c r="H3477" s="14" t="s">
        <v>20886</v>
      </c>
      <c r="I3477" s="95" t="s">
        <v>10851</v>
      </c>
      <c r="J3477" s="120" t="s">
        <v>16148</v>
      </c>
      <c r="K3477" s="106" t="s">
        <v>10852</v>
      </c>
      <c r="L3477" s="95" t="s">
        <v>10851</v>
      </c>
      <c r="M3477" s="97">
        <f>IF($K$6="с учетом НДС",VLOOKUP('Прайс MILWAUKEE®'!$J3477,'Legend ACC'!$A:$H,8,0)*(1-N3477),VLOOKUP('Прайс MILWAUKEE®'!$J3477,'Legend ACC'!$A:$H,8,0)*(1-N3477)/1.2)</f>
        <v>165</v>
      </c>
      <c r="N3477" s="98">
        <f>IF(OR(E3477="Принадлежности",E3477="Ручной инструмент"),$K$5,IF($K$4=0,0,IFERROR(VLOOKUP(Q3477,LEGEND!$V$4:$W$7,2,0),$K$4)))</f>
        <v>0</v>
      </c>
      <c r="O3477" s="103" t="s">
        <v>20</v>
      </c>
      <c r="P3477" s="102" t="s">
        <v>20</v>
      </c>
      <c r="Q3477" s="102" t="s">
        <v>20</v>
      </c>
      <c r="R3477" s="116" t="s">
        <v>10853</v>
      </c>
      <c r="S3477" s="114" t="s">
        <v>964</v>
      </c>
      <c r="T3477" s="114">
        <v>15</v>
      </c>
      <c r="U3477" s="114">
        <v>40</v>
      </c>
      <c r="V3477" s="114">
        <v>235</v>
      </c>
      <c r="W3477" s="115">
        <v>0.04</v>
      </c>
    </row>
    <row r="3478" spans="2:23" ht="38.25">
      <c r="B3478" s="95" t="s">
        <v>20807</v>
      </c>
      <c r="C3478" s="95" t="s">
        <v>20</v>
      </c>
      <c r="D3478" s="95" t="s">
        <v>20</v>
      </c>
      <c r="E3478" s="95" t="s">
        <v>17246</v>
      </c>
      <c r="F3478" s="95" t="s">
        <v>17252</v>
      </c>
      <c r="G3478" s="95" t="s">
        <v>17301</v>
      </c>
      <c r="H3478" s="14" t="s">
        <v>20886</v>
      </c>
      <c r="I3478" s="95" t="s">
        <v>10854</v>
      </c>
      <c r="J3478" s="120" t="s">
        <v>16149</v>
      </c>
      <c r="K3478" s="106" t="s">
        <v>10855</v>
      </c>
      <c r="L3478" s="95" t="s">
        <v>10854</v>
      </c>
      <c r="M3478" s="97">
        <f>IF($K$6="с учетом НДС",VLOOKUP('Прайс MILWAUKEE®'!$J3478,'Legend ACC'!$A:$H,8,0)*(1-N3478),VLOOKUP('Прайс MILWAUKEE®'!$J3478,'Legend ACC'!$A:$H,8,0)*(1-N3478)/1.2)</f>
        <v>176</v>
      </c>
      <c r="N3478" s="98">
        <f>IF(OR(E3478="Принадлежности",E3478="Ручной инструмент"),$K$5,IF($K$4=0,0,IFERROR(VLOOKUP(Q3478,LEGEND!$V$4:$W$7,2,0),$K$4)))</f>
        <v>0</v>
      </c>
      <c r="O3478" s="103" t="s">
        <v>20</v>
      </c>
      <c r="P3478" s="102" t="s">
        <v>20</v>
      </c>
      <c r="Q3478" s="102" t="s">
        <v>20</v>
      </c>
      <c r="R3478" s="116" t="s">
        <v>10856</v>
      </c>
      <c r="S3478" s="114" t="s">
        <v>964</v>
      </c>
      <c r="T3478" s="114">
        <v>15</v>
      </c>
      <c r="U3478" s="114">
        <v>40</v>
      </c>
      <c r="V3478" s="114">
        <v>235</v>
      </c>
      <c r="W3478" s="115">
        <v>4.4999999999999998E-2</v>
      </c>
    </row>
    <row r="3479" spans="2:23" ht="38.25">
      <c r="B3479" s="95" t="s">
        <v>20807</v>
      </c>
      <c r="C3479" s="95" t="s">
        <v>20</v>
      </c>
      <c r="D3479" s="95" t="s">
        <v>20</v>
      </c>
      <c r="E3479" s="95" t="s">
        <v>17246</v>
      </c>
      <c r="F3479" s="95" t="s">
        <v>17252</v>
      </c>
      <c r="G3479" s="95" t="s">
        <v>17301</v>
      </c>
      <c r="H3479" s="14" t="s">
        <v>20886</v>
      </c>
      <c r="I3479" s="95" t="s">
        <v>10857</v>
      </c>
      <c r="J3479" s="120" t="s">
        <v>16150</v>
      </c>
      <c r="K3479" s="106" t="s">
        <v>10858</v>
      </c>
      <c r="L3479" s="95" t="s">
        <v>10857</v>
      </c>
      <c r="M3479" s="97">
        <f>IF($K$6="с учетом НДС",VLOOKUP('Прайс MILWAUKEE®'!$J3479,'Legend ACC'!$A:$H,8,0)*(1-N3479),VLOOKUP('Прайс MILWAUKEE®'!$J3479,'Legend ACC'!$A:$H,8,0)*(1-N3479)/1.2)</f>
        <v>176</v>
      </c>
      <c r="N3479" s="98">
        <f>IF(OR(E3479="Принадлежности",E3479="Ручной инструмент"),$K$5,IF($K$4=0,0,IFERROR(VLOOKUP(Q3479,LEGEND!$V$4:$W$7,2,0),$K$4)))</f>
        <v>0</v>
      </c>
      <c r="O3479" s="103" t="s">
        <v>20</v>
      </c>
      <c r="P3479" s="102" t="s">
        <v>20</v>
      </c>
      <c r="Q3479" s="102" t="s">
        <v>20</v>
      </c>
      <c r="R3479" s="116" t="s">
        <v>10859</v>
      </c>
      <c r="S3479" s="114" t="s">
        <v>964</v>
      </c>
      <c r="T3479" s="114">
        <v>15</v>
      </c>
      <c r="U3479" s="114">
        <v>40</v>
      </c>
      <c r="V3479" s="114">
        <v>235</v>
      </c>
      <c r="W3479" s="115">
        <v>0.04</v>
      </c>
    </row>
    <row r="3480" spans="2:23" ht="38.25">
      <c r="B3480" s="95" t="s">
        <v>20807</v>
      </c>
      <c r="C3480" s="95" t="s">
        <v>20</v>
      </c>
      <c r="D3480" s="95" t="s">
        <v>20</v>
      </c>
      <c r="E3480" s="95" t="s">
        <v>17246</v>
      </c>
      <c r="F3480" s="95" t="s">
        <v>17252</v>
      </c>
      <c r="G3480" s="95" t="s">
        <v>17301</v>
      </c>
      <c r="H3480" s="14" t="s">
        <v>20886</v>
      </c>
      <c r="I3480" s="95" t="s">
        <v>10860</v>
      </c>
      <c r="J3480" s="120" t="s">
        <v>16151</v>
      </c>
      <c r="K3480" s="106" t="s">
        <v>10861</v>
      </c>
      <c r="L3480" s="95" t="s">
        <v>10860</v>
      </c>
      <c r="M3480" s="97">
        <f>IF($K$6="с учетом НДС",VLOOKUP('Прайс MILWAUKEE®'!$J3480,'Legend ACC'!$A:$H,8,0)*(1-N3480),VLOOKUP('Прайс MILWAUKEE®'!$J3480,'Legend ACC'!$A:$H,8,0)*(1-N3480)/1.2)</f>
        <v>198.00000000000003</v>
      </c>
      <c r="N3480" s="98">
        <f>IF(OR(E3480="Принадлежности",E3480="Ручной инструмент"),$K$5,IF($K$4=0,0,IFERROR(VLOOKUP(Q3480,LEGEND!$V$4:$W$7,2,0),$K$4)))</f>
        <v>0</v>
      </c>
      <c r="O3480" s="103" t="s">
        <v>20</v>
      </c>
      <c r="P3480" s="102" t="s">
        <v>20</v>
      </c>
      <c r="Q3480" s="102" t="s">
        <v>20</v>
      </c>
      <c r="R3480" s="116" t="s">
        <v>10862</v>
      </c>
      <c r="S3480" s="114" t="s">
        <v>964</v>
      </c>
      <c r="T3480" s="114">
        <v>15</v>
      </c>
      <c r="U3480" s="114">
        <v>40</v>
      </c>
      <c r="V3480" s="114">
        <v>235</v>
      </c>
      <c r="W3480" s="115">
        <v>4.4999999999999998E-2</v>
      </c>
    </row>
    <row r="3481" spans="2:23" ht="38.25">
      <c r="B3481" s="95" t="s">
        <v>20807</v>
      </c>
      <c r="C3481" s="95" t="s">
        <v>20</v>
      </c>
      <c r="D3481" s="95" t="s">
        <v>20</v>
      </c>
      <c r="E3481" s="95" t="s">
        <v>17246</v>
      </c>
      <c r="F3481" s="95" t="s">
        <v>17252</v>
      </c>
      <c r="G3481" s="95" t="s">
        <v>17301</v>
      </c>
      <c r="H3481" s="14" t="s">
        <v>20886</v>
      </c>
      <c r="I3481" s="95" t="s">
        <v>10863</v>
      </c>
      <c r="J3481" s="120" t="s">
        <v>16152</v>
      </c>
      <c r="K3481" s="106" t="s">
        <v>10864</v>
      </c>
      <c r="L3481" s="95" t="s">
        <v>10863</v>
      </c>
      <c r="M3481" s="97">
        <f>IF($K$6="с учетом НДС",VLOOKUP('Прайс MILWAUKEE®'!$J3481,'Legend ACC'!$A:$H,8,0)*(1-N3481),VLOOKUP('Прайс MILWAUKEE®'!$J3481,'Legend ACC'!$A:$H,8,0)*(1-N3481)/1.2)</f>
        <v>198.00000000000003</v>
      </c>
      <c r="N3481" s="98">
        <f>IF(OR(E3481="Принадлежности",E3481="Ручной инструмент"),$K$5,IF($K$4=0,0,IFERROR(VLOOKUP(Q3481,LEGEND!$V$4:$W$7,2,0),$K$4)))</f>
        <v>0</v>
      </c>
      <c r="O3481" s="103" t="s">
        <v>20</v>
      </c>
      <c r="P3481" s="102" t="s">
        <v>20</v>
      </c>
      <c r="Q3481" s="102" t="s">
        <v>20</v>
      </c>
      <c r="R3481" s="116" t="s">
        <v>10865</v>
      </c>
      <c r="S3481" s="114" t="s">
        <v>964</v>
      </c>
      <c r="T3481" s="114">
        <v>15</v>
      </c>
      <c r="U3481" s="114">
        <v>40</v>
      </c>
      <c r="V3481" s="114">
        <v>235</v>
      </c>
      <c r="W3481" s="115">
        <v>4.4999999999999998E-2</v>
      </c>
    </row>
    <row r="3482" spans="2:23" ht="38.25">
      <c r="B3482" s="95" t="s">
        <v>20807</v>
      </c>
      <c r="C3482" s="95" t="s">
        <v>20</v>
      </c>
      <c r="D3482" s="95" t="s">
        <v>20</v>
      </c>
      <c r="E3482" s="95" t="s">
        <v>17246</v>
      </c>
      <c r="F3482" s="95" t="s">
        <v>17252</v>
      </c>
      <c r="G3482" s="95" t="s">
        <v>17301</v>
      </c>
      <c r="H3482" s="14" t="s">
        <v>20886</v>
      </c>
      <c r="I3482" s="95" t="s">
        <v>10866</v>
      </c>
      <c r="J3482" s="120" t="s">
        <v>16153</v>
      </c>
      <c r="K3482" s="106" t="s">
        <v>10867</v>
      </c>
      <c r="L3482" s="95" t="s">
        <v>10866</v>
      </c>
      <c r="M3482" s="97">
        <f>IF($K$6="с учетом НДС",VLOOKUP('Прайс MILWAUKEE®'!$J3482,'Legend ACC'!$A:$H,8,0)*(1-N3482),VLOOKUP('Прайс MILWAUKEE®'!$J3482,'Legend ACC'!$A:$H,8,0)*(1-N3482)/1.2)</f>
        <v>198.00000000000003</v>
      </c>
      <c r="N3482" s="98">
        <f>IF(OR(E3482="Принадлежности",E3482="Ручной инструмент"),$K$5,IF($K$4=0,0,IFERROR(VLOOKUP(Q3482,LEGEND!$V$4:$W$7,2,0),$K$4)))</f>
        <v>0</v>
      </c>
      <c r="O3482" s="103" t="s">
        <v>20</v>
      </c>
      <c r="P3482" s="102" t="s">
        <v>20</v>
      </c>
      <c r="Q3482" s="102" t="s">
        <v>20</v>
      </c>
      <c r="R3482" s="116" t="s">
        <v>10868</v>
      </c>
      <c r="S3482" s="114" t="s">
        <v>964</v>
      </c>
      <c r="T3482" s="114">
        <v>15</v>
      </c>
      <c r="U3482" s="114">
        <v>40</v>
      </c>
      <c r="V3482" s="114">
        <v>235</v>
      </c>
      <c r="W3482" s="115">
        <v>0.05</v>
      </c>
    </row>
    <row r="3483" spans="2:23" ht="38.25">
      <c r="B3483" s="95" t="s">
        <v>20807</v>
      </c>
      <c r="C3483" s="95" t="s">
        <v>20</v>
      </c>
      <c r="D3483" s="95" t="s">
        <v>20</v>
      </c>
      <c r="E3483" s="95" t="s">
        <v>17246</v>
      </c>
      <c r="F3483" s="95" t="s">
        <v>17252</v>
      </c>
      <c r="G3483" s="95" t="s">
        <v>17301</v>
      </c>
      <c r="H3483" s="14" t="s">
        <v>20886</v>
      </c>
      <c r="I3483" s="95" t="s">
        <v>10869</v>
      </c>
      <c r="J3483" s="120" t="s">
        <v>16154</v>
      </c>
      <c r="K3483" s="106" t="s">
        <v>10870</v>
      </c>
      <c r="L3483" s="95" t="s">
        <v>10869</v>
      </c>
      <c r="M3483" s="97">
        <f>IF($K$6="с учетом НДС",VLOOKUP('Прайс MILWAUKEE®'!$J3483,'Legend ACC'!$A:$H,8,0)*(1-N3483),VLOOKUP('Прайс MILWAUKEE®'!$J3483,'Legend ACC'!$A:$H,8,0)*(1-N3483)/1.2)</f>
        <v>209.00000000000003</v>
      </c>
      <c r="N3483" s="98">
        <f>IF(OR(E3483="Принадлежности",E3483="Ручной инструмент"),$K$5,IF($K$4=0,0,IFERROR(VLOOKUP(Q3483,LEGEND!$V$4:$W$7,2,0),$K$4)))</f>
        <v>0</v>
      </c>
      <c r="O3483" s="103" t="s">
        <v>20</v>
      </c>
      <c r="P3483" s="102" t="s">
        <v>20</v>
      </c>
      <c r="Q3483" s="102" t="s">
        <v>20</v>
      </c>
      <c r="R3483" s="116" t="s">
        <v>10871</v>
      </c>
      <c r="S3483" s="114" t="s">
        <v>964</v>
      </c>
      <c r="T3483" s="114">
        <v>15</v>
      </c>
      <c r="U3483" s="114">
        <v>40</v>
      </c>
      <c r="V3483" s="114">
        <v>235</v>
      </c>
      <c r="W3483" s="115">
        <v>4.4999999999999998E-2</v>
      </c>
    </row>
    <row r="3484" spans="2:23" ht="38.25">
      <c r="B3484" s="95" t="s">
        <v>20807</v>
      </c>
      <c r="C3484" s="95" t="s">
        <v>20</v>
      </c>
      <c r="D3484" s="95" t="s">
        <v>20</v>
      </c>
      <c r="E3484" s="95" t="s">
        <v>17246</v>
      </c>
      <c r="F3484" s="95" t="s">
        <v>17252</v>
      </c>
      <c r="G3484" s="95" t="s">
        <v>17301</v>
      </c>
      <c r="H3484" s="14" t="s">
        <v>20886</v>
      </c>
      <c r="I3484" s="95" t="s">
        <v>10872</v>
      </c>
      <c r="J3484" s="120" t="s">
        <v>16155</v>
      </c>
      <c r="K3484" s="106" t="s">
        <v>10873</v>
      </c>
      <c r="L3484" s="95" t="s">
        <v>10872</v>
      </c>
      <c r="M3484" s="97">
        <f>IF($K$6="с учетом НДС",VLOOKUP('Прайс MILWAUKEE®'!$J3484,'Legend ACC'!$A:$H,8,0)*(1-N3484),VLOOKUP('Прайс MILWAUKEE®'!$J3484,'Legend ACC'!$A:$H,8,0)*(1-N3484)/1.2)</f>
        <v>209.00000000000003</v>
      </c>
      <c r="N3484" s="98">
        <f>IF(OR(E3484="Принадлежности",E3484="Ручной инструмент"),$K$5,IF($K$4=0,0,IFERROR(VLOOKUP(Q3484,LEGEND!$V$4:$W$7,2,0),$K$4)))</f>
        <v>0</v>
      </c>
      <c r="O3484" s="103" t="s">
        <v>20</v>
      </c>
      <c r="P3484" s="102" t="s">
        <v>20</v>
      </c>
      <c r="Q3484" s="102" t="s">
        <v>20</v>
      </c>
      <c r="R3484" s="116" t="s">
        <v>10874</v>
      </c>
      <c r="S3484" s="114" t="s">
        <v>964</v>
      </c>
      <c r="T3484" s="114">
        <v>15</v>
      </c>
      <c r="U3484" s="114">
        <v>50</v>
      </c>
      <c r="V3484" s="114">
        <v>235</v>
      </c>
      <c r="W3484" s="115">
        <v>0.05</v>
      </c>
    </row>
    <row r="3485" spans="2:23" ht="38.25">
      <c r="B3485" s="95" t="s">
        <v>20807</v>
      </c>
      <c r="C3485" s="95" t="s">
        <v>20</v>
      </c>
      <c r="D3485" s="95" t="s">
        <v>20</v>
      </c>
      <c r="E3485" s="95" t="s">
        <v>17246</v>
      </c>
      <c r="F3485" s="95" t="s">
        <v>17252</v>
      </c>
      <c r="G3485" s="95" t="s">
        <v>17301</v>
      </c>
      <c r="H3485" s="14" t="s">
        <v>20886</v>
      </c>
      <c r="I3485" s="95" t="s">
        <v>10875</v>
      </c>
      <c r="J3485" s="120" t="s">
        <v>16156</v>
      </c>
      <c r="K3485" s="106" t="s">
        <v>10876</v>
      </c>
      <c r="L3485" s="95" t="s">
        <v>10875</v>
      </c>
      <c r="M3485" s="97">
        <f>IF($K$6="с учетом НДС",VLOOKUP('Прайс MILWAUKEE®'!$J3485,'Legend ACC'!$A:$H,8,0)*(1-N3485),VLOOKUP('Прайс MILWAUKEE®'!$J3485,'Legend ACC'!$A:$H,8,0)*(1-N3485)/1.2)</f>
        <v>220.00000000000003</v>
      </c>
      <c r="N3485" s="98">
        <f>IF(OR(E3485="Принадлежности",E3485="Ручной инструмент"),$K$5,IF($K$4=0,0,IFERROR(VLOOKUP(Q3485,LEGEND!$V$4:$W$7,2,0),$K$4)))</f>
        <v>0</v>
      </c>
      <c r="O3485" s="103" t="s">
        <v>20</v>
      </c>
      <c r="P3485" s="102" t="s">
        <v>20</v>
      </c>
      <c r="Q3485" s="102" t="s">
        <v>20</v>
      </c>
      <c r="R3485" s="116" t="s">
        <v>10877</v>
      </c>
      <c r="S3485" s="114" t="s">
        <v>964</v>
      </c>
      <c r="T3485" s="114">
        <v>15</v>
      </c>
      <c r="U3485" s="114">
        <v>50</v>
      </c>
      <c r="V3485" s="114">
        <v>235</v>
      </c>
      <c r="W3485" s="115">
        <v>5.6000000000000001E-2</v>
      </c>
    </row>
    <row r="3486" spans="2:23" ht="38.25">
      <c r="B3486" s="95" t="s">
        <v>20807</v>
      </c>
      <c r="C3486" s="95" t="s">
        <v>20</v>
      </c>
      <c r="D3486" s="95" t="s">
        <v>20</v>
      </c>
      <c r="E3486" s="95" t="s">
        <v>17246</v>
      </c>
      <c r="F3486" s="95" t="s">
        <v>17252</v>
      </c>
      <c r="G3486" s="95" t="s">
        <v>17301</v>
      </c>
      <c r="H3486" s="14" t="s">
        <v>20886</v>
      </c>
      <c r="I3486" s="95" t="s">
        <v>10878</v>
      </c>
      <c r="J3486" s="120" t="s">
        <v>16157</v>
      </c>
      <c r="K3486" s="106" t="s">
        <v>10879</v>
      </c>
      <c r="L3486" s="95" t="s">
        <v>10878</v>
      </c>
      <c r="M3486" s="97">
        <f>IF($K$6="с учетом НДС",VLOOKUP('Прайс MILWAUKEE®'!$J3486,'Legend ACC'!$A:$H,8,0)*(1-N3486),VLOOKUP('Прайс MILWAUKEE®'!$J3486,'Legend ACC'!$A:$H,8,0)*(1-N3486)/1.2)</f>
        <v>242.00000000000003</v>
      </c>
      <c r="N3486" s="98">
        <f>IF(OR(E3486="Принадлежности",E3486="Ручной инструмент"),$K$5,IF($K$4=0,0,IFERROR(VLOOKUP(Q3486,LEGEND!$V$4:$W$7,2,0),$K$4)))</f>
        <v>0</v>
      </c>
      <c r="O3486" s="103" t="s">
        <v>20</v>
      </c>
      <c r="P3486" s="102" t="s">
        <v>20</v>
      </c>
      <c r="Q3486" s="102" t="s">
        <v>20</v>
      </c>
      <c r="R3486" s="116" t="s">
        <v>10880</v>
      </c>
      <c r="S3486" s="114" t="s">
        <v>964</v>
      </c>
      <c r="T3486" s="114">
        <v>15</v>
      </c>
      <c r="U3486" s="114">
        <v>50</v>
      </c>
      <c r="V3486" s="114">
        <v>235</v>
      </c>
      <c r="W3486" s="115">
        <v>5.5E-2</v>
      </c>
    </row>
    <row r="3487" spans="2:23" ht="38.25">
      <c r="B3487" s="95" t="s">
        <v>20807</v>
      </c>
      <c r="C3487" s="95" t="s">
        <v>20</v>
      </c>
      <c r="D3487" s="95" t="s">
        <v>20</v>
      </c>
      <c r="E3487" s="95" t="s">
        <v>17246</v>
      </c>
      <c r="F3487" s="95" t="s">
        <v>17252</v>
      </c>
      <c r="G3487" s="95" t="s">
        <v>17301</v>
      </c>
      <c r="H3487" s="14" t="s">
        <v>20886</v>
      </c>
      <c r="I3487" s="95" t="s">
        <v>10881</v>
      </c>
      <c r="J3487" s="120" t="s">
        <v>16158</v>
      </c>
      <c r="K3487" s="106" t="s">
        <v>10882</v>
      </c>
      <c r="L3487" s="95" t="s">
        <v>10881</v>
      </c>
      <c r="M3487" s="97">
        <f>IF($K$6="с учетом НДС",VLOOKUP('Прайс MILWAUKEE®'!$J3487,'Legend ACC'!$A:$H,8,0)*(1-N3487),VLOOKUP('Прайс MILWAUKEE®'!$J3487,'Legend ACC'!$A:$H,8,0)*(1-N3487)/1.2)</f>
        <v>275</v>
      </c>
      <c r="N3487" s="98">
        <f>IF(OR(E3487="Принадлежности",E3487="Ручной инструмент"),$K$5,IF($K$4=0,0,IFERROR(VLOOKUP(Q3487,LEGEND!$V$4:$W$7,2,0),$K$4)))</f>
        <v>0</v>
      </c>
      <c r="O3487" s="103" t="s">
        <v>20</v>
      </c>
      <c r="P3487" s="102" t="s">
        <v>20</v>
      </c>
      <c r="Q3487" s="102" t="s">
        <v>20</v>
      </c>
      <c r="R3487" s="116" t="s">
        <v>10883</v>
      </c>
      <c r="S3487" s="114" t="s">
        <v>964</v>
      </c>
      <c r="T3487" s="114">
        <v>60</v>
      </c>
      <c r="U3487" s="114">
        <v>50</v>
      </c>
      <c r="V3487" s="114">
        <v>235</v>
      </c>
      <c r="W3487" s="115">
        <v>5.5E-2</v>
      </c>
    </row>
    <row r="3488" spans="2:23" ht="38.25">
      <c r="B3488" s="95" t="s">
        <v>20807</v>
      </c>
      <c r="C3488" s="95" t="s">
        <v>20</v>
      </c>
      <c r="D3488" s="95" t="s">
        <v>20</v>
      </c>
      <c r="E3488" s="95" t="s">
        <v>17246</v>
      </c>
      <c r="F3488" s="95" t="s">
        <v>17252</v>
      </c>
      <c r="G3488" s="95" t="s">
        <v>17301</v>
      </c>
      <c r="H3488" s="14" t="s">
        <v>20886</v>
      </c>
      <c r="I3488" s="95" t="s">
        <v>10884</v>
      </c>
      <c r="J3488" s="120" t="s">
        <v>16159</v>
      </c>
      <c r="K3488" s="106" t="s">
        <v>10885</v>
      </c>
      <c r="L3488" s="95" t="s">
        <v>10884</v>
      </c>
      <c r="M3488" s="97">
        <f>IF($K$6="с учетом НДС",VLOOKUP('Прайс MILWAUKEE®'!$J3488,'Legend ACC'!$A:$H,8,0)*(1-N3488),VLOOKUP('Прайс MILWAUKEE®'!$J3488,'Legend ACC'!$A:$H,8,0)*(1-N3488)/1.2)</f>
        <v>275</v>
      </c>
      <c r="N3488" s="98">
        <f>IF(OR(E3488="Принадлежности",E3488="Ручной инструмент"),$K$5,IF($K$4=0,0,IFERROR(VLOOKUP(Q3488,LEGEND!$V$4:$W$7,2,0),$K$4)))</f>
        <v>0</v>
      </c>
      <c r="O3488" s="103" t="s">
        <v>20</v>
      </c>
      <c r="P3488" s="102" t="s">
        <v>20</v>
      </c>
      <c r="Q3488" s="102" t="s">
        <v>20</v>
      </c>
      <c r="R3488" s="116" t="s">
        <v>10886</v>
      </c>
      <c r="S3488" s="114" t="s">
        <v>964</v>
      </c>
      <c r="T3488" s="114">
        <v>50</v>
      </c>
      <c r="U3488" s="114">
        <v>50</v>
      </c>
      <c r="V3488" s="114">
        <v>235</v>
      </c>
      <c r="W3488" s="115">
        <v>5.8999999999999997E-2</v>
      </c>
    </row>
    <row r="3489" spans="2:23" ht="38.25">
      <c r="B3489" s="95" t="s">
        <v>20807</v>
      </c>
      <c r="C3489" s="95" t="s">
        <v>20</v>
      </c>
      <c r="D3489" s="95" t="s">
        <v>20</v>
      </c>
      <c r="E3489" s="95" t="s">
        <v>17246</v>
      </c>
      <c r="F3489" s="95" t="s">
        <v>17252</v>
      </c>
      <c r="G3489" s="95" t="s">
        <v>17301</v>
      </c>
      <c r="H3489" s="14" t="s">
        <v>20886</v>
      </c>
      <c r="I3489" s="95" t="s">
        <v>10887</v>
      </c>
      <c r="J3489" s="120" t="s">
        <v>16160</v>
      </c>
      <c r="K3489" s="106" t="s">
        <v>10888</v>
      </c>
      <c r="L3489" s="95" t="s">
        <v>10887</v>
      </c>
      <c r="M3489" s="97">
        <f>IF($K$6="с учетом НДС",VLOOKUP('Прайс MILWAUKEE®'!$J3489,'Legend ACC'!$A:$H,8,0)*(1-N3489),VLOOKUP('Прайс MILWAUKEE®'!$J3489,'Legend ACC'!$A:$H,8,0)*(1-N3489)/1.2)</f>
        <v>286</v>
      </c>
      <c r="N3489" s="98">
        <f>IF(OR(E3489="Принадлежности",E3489="Ручной инструмент"),$K$5,IF($K$4=0,0,IFERROR(VLOOKUP(Q3489,LEGEND!$V$4:$W$7,2,0),$K$4)))</f>
        <v>0</v>
      </c>
      <c r="O3489" s="103" t="s">
        <v>20</v>
      </c>
      <c r="P3489" s="102" t="s">
        <v>20</v>
      </c>
      <c r="Q3489" s="102" t="s">
        <v>20</v>
      </c>
      <c r="R3489" s="116" t="s">
        <v>10889</v>
      </c>
      <c r="S3489" s="114" t="s">
        <v>964</v>
      </c>
      <c r="T3489" s="114">
        <v>50</v>
      </c>
      <c r="U3489" s="114">
        <v>50</v>
      </c>
      <c r="V3489" s="114">
        <v>235</v>
      </c>
      <c r="W3489" s="115">
        <v>6.5000000000000002E-2</v>
      </c>
    </row>
    <row r="3490" spans="2:23" ht="38.25">
      <c r="B3490" s="95" t="s">
        <v>20807</v>
      </c>
      <c r="C3490" s="95" t="s">
        <v>20</v>
      </c>
      <c r="D3490" s="95" t="s">
        <v>20</v>
      </c>
      <c r="E3490" s="95" t="s">
        <v>17246</v>
      </c>
      <c r="F3490" s="95" t="s">
        <v>17252</v>
      </c>
      <c r="G3490" s="95" t="s">
        <v>17301</v>
      </c>
      <c r="H3490" s="14" t="s">
        <v>20886</v>
      </c>
      <c r="I3490" s="95" t="s">
        <v>10890</v>
      </c>
      <c r="J3490" s="120" t="s">
        <v>16161</v>
      </c>
      <c r="K3490" s="106" t="s">
        <v>10891</v>
      </c>
      <c r="L3490" s="95" t="s">
        <v>10890</v>
      </c>
      <c r="M3490" s="97">
        <f>IF($K$6="с учетом НДС",VLOOKUP('Прайс MILWAUKEE®'!$J3490,'Legend ACC'!$A:$H,8,0)*(1-N3490),VLOOKUP('Прайс MILWAUKEE®'!$J3490,'Legend ACC'!$A:$H,8,0)*(1-N3490)/1.2)</f>
        <v>308</v>
      </c>
      <c r="N3490" s="98">
        <f>IF(OR(E3490="Принадлежности",E3490="Ручной инструмент"),$K$5,IF($K$4=0,0,IFERROR(VLOOKUP(Q3490,LEGEND!$V$4:$W$7,2,0),$K$4)))</f>
        <v>0</v>
      </c>
      <c r="O3490" s="103" t="s">
        <v>20</v>
      </c>
      <c r="P3490" s="102" t="s">
        <v>20</v>
      </c>
      <c r="Q3490" s="102" t="s">
        <v>20</v>
      </c>
      <c r="R3490" s="116" t="s">
        <v>10892</v>
      </c>
      <c r="S3490" s="114" t="s">
        <v>964</v>
      </c>
      <c r="T3490" s="114">
        <v>50</v>
      </c>
      <c r="U3490" s="114">
        <v>50</v>
      </c>
      <c r="V3490" s="114">
        <v>235</v>
      </c>
      <c r="W3490" s="115">
        <v>6.2E-2</v>
      </c>
    </row>
    <row r="3491" spans="2:23" ht="38.25">
      <c r="B3491" s="95" t="s">
        <v>20807</v>
      </c>
      <c r="C3491" s="95" t="s">
        <v>20</v>
      </c>
      <c r="D3491" s="95" t="s">
        <v>20</v>
      </c>
      <c r="E3491" s="95" t="s">
        <v>17246</v>
      </c>
      <c r="F3491" s="95" t="s">
        <v>17252</v>
      </c>
      <c r="G3491" s="95" t="s">
        <v>17301</v>
      </c>
      <c r="H3491" s="14" t="s">
        <v>20886</v>
      </c>
      <c r="I3491" s="95" t="s">
        <v>10893</v>
      </c>
      <c r="J3491" s="120" t="s">
        <v>16162</v>
      </c>
      <c r="K3491" s="106" t="s">
        <v>10894</v>
      </c>
      <c r="L3491" s="95" t="s">
        <v>10893</v>
      </c>
      <c r="M3491" s="97">
        <f>IF($K$6="с учетом НДС",VLOOKUP('Прайс MILWAUKEE®'!$J3491,'Legend ACC'!$A:$H,8,0)*(1-N3491),VLOOKUP('Прайс MILWAUKEE®'!$J3491,'Legend ACC'!$A:$H,8,0)*(1-N3491)/1.2)</f>
        <v>308</v>
      </c>
      <c r="N3491" s="98">
        <f>IF(OR(E3491="Принадлежности",E3491="Ручной инструмент"),$K$5,IF($K$4=0,0,IFERROR(VLOOKUP(Q3491,LEGEND!$V$4:$W$7,2,0),$K$4)))</f>
        <v>0</v>
      </c>
      <c r="O3491" s="103" t="s">
        <v>20</v>
      </c>
      <c r="P3491" s="102" t="s">
        <v>20</v>
      </c>
      <c r="Q3491" s="102" t="s">
        <v>20</v>
      </c>
      <c r="R3491" s="116" t="s">
        <v>10895</v>
      </c>
      <c r="S3491" s="114" t="s">
        <v>964</v>
      </c>
      <c r="T3491" s="114">
        <v>50</v>
      </c>
      <c r="U3491" s="114">
        <v>50</v>
      </c>
      <c r="V3491" s="114">
        <v>235</v>
      </c>
      <c r="W3491" s="115">
        <v>7.0999999999999994E-2</v>
      </c>
    </row>
    <row r="3492" spans="2:23" ht="51">
      <c r="B3492" s="95" t="s">
        <v>20807</v>
      </c>
      <c r="C3492" s="95" t="s">
        <v>20</v>
      </c>
      <c r="D3492" s="95" t="s">
        <v>20</v>
      </c>
      <c r="E3492" s="95" t="s">
        <v>17246</v>
      </c>
      <c r="F3492" s="95" t="s">
        <v>17252</v>
      </c>
      <c r="G3492" s="95" t="s">
        <v>17301</v>
      </c>
      <c r="H3492" s="14" t="s">
        <v>20886</v>
      </c>
      <c r="I3492" s="95" t="s">
        <v>10896</v>
      </c>
      <c r="J3492" s="120" t="s">
        <v>16163</v>
      </c>
      <c r="K3492" s="106" t="s">
        <v>10897</v>
      </c>
      <c r="L3492" s="95" t="s">
        <v>10896</v>
      </c>
      <c r="M3492" s="97">
        <f>IF($K$6="с учетом НДС",VLOOKUP('Прайс MILWAUKEE®'!$J3492,'Legend ACC'!$A:$H,8,0)*(1-N3492),VLOOKUP('Прайс MILWAUKEE®'!$J3492,'Legend ACC'!$A:$H,8,0)*(1-N3492)/1.2)</f>
        <v>682</v>
      </c>
      <c r="N3492" s="98">
        <f>IF(OR(E3492="Принадлежности",E3492="Ручной инструмент"),$K$5,IF($K$4=0,0,IFERROR(VLOOKUP(Q3492,LEGEND!$V$4:$W$7,2,0),$K$4)))</f>
        <v>0</v>
      </c>
      <c r="O3492" s="103" t="s">
        <v>20</v>
      </c>
      <c r="P3492" s="102" t="s">
        <v>20</v>
      </c>
      <c r="Q3492" s="102" t="s">
        <v>20</v>
      </c>
      <c r="R3492" s="116" t="s">
        <v>10898</v>
      </c>
      <c r="S3492" s="114" t="s">
        <v>964</v>
      </c>
      <c r="T3492" s="114">
        <v>360</v>
      </c>
      <c r="U3492" s="114">
        <v>19</v>
      </c>
      <c r="V3492" s="114">
        <v>19</v>
      </c>
      <c r="W3492" s="115">
        <v>0.2</v>
      </c>
    </row>
    <row r="3493" spans="2:23" ht="38.25">
      <c r="B3493" s="95" t="s">
        <v>20807</v>
      </c>
      <c r="C3493" s="95" t="s">
        <v>20</v>
      </c>
      <c r="D3493" s="95" t="s">
        <v>20</v>
      </c>
      <c r="E3493" s="95" t="s">
        <v>17246</v>
      </c>
      <c r="F3493" s="95" t="s">
        <v>17252</v>
      </c>
      <c r="G3493" s="95" t="s">
        <v>17316</v>
      </c>
      <c r="H3493" s="14" t="s">
        <v>20890</v>
      </c>
      <c r="I3493" s="95" t="s">
        <v>10900</v>
      </c>
      <c r="J3493" s="120" t="s">
        <v>16164</v>
      </c>
      <c r="K3493" s="106" t="s">
        <v>10901</v>
      </c>
      <c r="L3493" s="95" t="s">
        <v>10900</v>
      </c>
      <c r="M3493" s="97">
        <f>IF($K$6="с учетом НДС",VLOOKUP('Прайс MILWAUKEE®'!$J3493,'Legend ACC'!$A:$H,8,0)*(1-N3493),VLOOKUP('Прайс MILWAUKEE®'!$J3493,'Legend ACC'!$A:$H,8,0)*(1-N3493)/1.2)</f>
        <v>101.2</v>
      </c>
      <c r="N3493" s="98">
        <f>IF(OR(E3493="Принадлежности",E3493="Ручной инструмент"),$K$5,IF($K$4=0,0,IFERROR(VLOOKUP(Q3493,LEGEND!$V$4:$W$7,2,0),$K$4)))</f>
        <v>0</v>
      </c>
      <c r="O3493" s="103" t="s">
        <v>20</v>
      </c>
      <c r="P3493" s="102" t="s">
        <v>20</v>
      </c>
      <c r="Q3493" s="102" t="s">
        <v>20</v>
      </c>
      <c r="R3493" s="116" t="s">
        <v>10902</v>
      </c>
      <c r="S3493" s="114" t="s">
        <v>964</v>
      </c>
      <c r="T3493" s="114">
        <v>146</v>
      </c>
      <c r="U3493" s="114">
        <v>47</v>
      </c>
      <c r="V3493" s="114">
        <v>1</v>
      </c>
      <c r="W3493" s="115">
        <v>7.0000000000000001E-3</v>
      </c>
    </row>
    <row r="3494" spans="2:23" ht="38.25">
      <c r="B3494" s="95" t="s">
        <v>20807</v>
      </c>
      <c r="C3494" s="95" t="s">
        <v>20</v>
      </c>
      <c r="D3494" s="95" t="s">
        <v>20</v>
      </c>
      <c r="E3494" s="95" t="s">
        <v>17246</v>
      </c>
      <c r="F3494" s="95" t="s">
        <v>17252</v>
      </c>
      <c r="G3494" s="95" t="s">
        <v>17316</v>
      </c>
      <c r="H3494" s="14" t="s">
        <v>20890</v>
      </c>
      <c r="I3494" s="95" t="s">
        <v>10903</v>
      </c>
      <c r="J3494" s="120" t="s">
        <v>16165</v>
      </c>
      <c r="K3494" s="106" t="s">
        <v>10904</v>
      </c>
      <c r="L3494" s="95" t="s">
        <v>10903</v>
      </c>
      <c r="M3494" s="97">
        <f>IF($K$6="с учетом НДС",VLOOKUP('Прайс MILWAUKEE®'!$J3494,'Legend ACC'!$A:$H,8,0)*(1-N3494),VLOOKUP('Прайс MILWAUKEE®'!$J3494,'Legend ACC'!$A:$H,8,0)*(1-N3494)/1.2)</f>
        <v>101.2</v>
      </c>
      <c r="N3494" s="98">
        <f>IF(OR(E3494="Принадлежности",E3494="Ручной инструмент"),$K$5,IF($K$4=0,0,IFERROR(VLOOKUP(Q3494,LEGEND!$V$4:$W$7,2,0),$K$4)))</f>
        <v>0</v>
      </c>
      <c r="O3494" s="103" t="s">
        <v>20</v>
      </c>
      <c r="P3494" s="102" t="s">
        <v>20</v>
      </c>
      <c r="Q3494" s="102" t="s">
        <v>20</v>
      </c>
      <c r="R3494" s="116" t="s">
        <v>10905</v>
      </c>
      <c r="S3494" s="114" t="s">
        <v>964</v>
      </c>
      <c r="T3494" s="114">
        <v>146</v>
      </c>
      <c r="U3494" s="114">
        <v>47</v>
      </c>
      <c r="V3494" s="114">
        <v>2</v>
      </c>
      <c r="W3494" s="115">
        <v>6.0000000000000001E-3</v>
      </c>
    </row>
    <row r="3495" spans="2:23" ht="38.25">
      <c r="B3495" s="95" t="s">
        <v>20807</v>
      </c>
      <c r="C3495" s="95" t="s">
        <v>20</v>
      </c>
      <c r="D3495" s="95" t="s">
        <v>20</v>
      </c>
      <c r="E3495" s="95" t="s">
        <v>17246</v>
      </c>
      <c r="F3495" s="95" t="s">
        <v>17252</v>
      </c>
      <c r="G3495" s="95" t="s">
        <v>17316</v>
      </c>
      <c r="H3495" s="14" t="s">
        <v>20890</v>
      </c>
      <c r="I3495" s="95" t="s">
        <v>10906</v>
      </c>
      <c r="J3495" s="120" t="s">
        <v>16166</v>
      </c>
      <c r="K3495" s="106" t="s">
        <v>10907</v>
      </c>
      <c r="L3495" s="95" t="s">
        <v>10906</v>
      </c>
      <c r="M3495" s="97">
        <f>IF($K$6="с учетом НДС",VLOOKUP('Прайс MILWAUKEE®'!$J3495,'Legend ACC'!$A:$H,8,0)*(1-N3495),VLOOKUP('Прайс MILWAUKEE®'!$J3495,'Legend ACC'!$A:$H,8,0)*(1-N3495)/1.2)</f>
        <v>106.7</v>
      </c>
      <c r="N3495" s="98">
        <f>IF(OR(E3495="Принадлежности",E3495="Ручной инструмент"),$K$5,IF($K$4=0,0,IFERROR(VLOOKUP(Q3495,LEGEND!$V$4:$W$7,2,0),$K$4)))</f>
        <v>0</v>
      </c>
      <c r="O3495" s="103" t="s">
        <v>20</v>
      </c>
      <c r="P3495" s="102" t="s">
        <v>20</v>
      </c>
      <c r="Q3495" s="102" t="s">
        <v>20</v>
      </c>
      <c r="R3495" s="116" t="s">
        <v>10908</v>
      </c>
      <c r="S3495" s="114" t="s">
        <v>964</v>
      </c>
      <c r="T3495" s="114">
        <v>146</v>
      </c>
      <c r="U3495" s="114">
        <v>47</v>
      </c>
      <c r="V3495" s="114">
        <v>2</v>
      </c>
      <c r="W3495" s="115">
        <v>8.0000000000000002E-3</v>
      </c>
    </row>
    <row r="3496" spans="2:23" ht="38.25">
      <c r="B3496" s="95" t="s">
        <v>20807</v>
      </c>
      <c r="C3496" s="95" t="s">
        <v>20</v>
      </c>
      <c r="D3496" s="95" t="s">
        <v>20</v>
      </c>
      <c r="E3496" s="95" t="s">
        <v>17246</v>
      </c>
      <c r="F3496" s="95" t="s">
        <v>17252</v>
      </c>
      <c r="G3496" s="95" t="s">
        <v>17316</v>
      </c>
      <c r="H3496" s="14" t="s">
        <v>20890</v>
      </c>
      <c r="I3496" s="95" t="s">
        <v>10909</v>
      </c>
      <c r="J3496" s="120" t="s">
        <v>16167</v>
      </c>
      <c r="K3496" s="106" t="s">
        <v>10910</v>
      </c>
      <c r="L3496" s="95" t="s">
        <v>10909</v>
      </c>
      <c r="M3496" s="97">
        <f>IF($K$6="с учетом НДС",VLOOKUP('Прайс MILWAUKEE®'!$J3496,'Legend ACC'!$A:$H,8,0)*(1-N3496),VLOOKUP('Прайс MILWAUKEE®'!$J3496,'Legend ACC'!$A:$H,8,0)*(1-N3496)/1.2)</f>
        <v>121.00000000000001</v>
      </c>
      <c r="N3496" s="98">
        <f>IF(OR(E3496="Принадлежности",E3496="Ручной инструмент"),$K$5,IF($K$4=0,0,IFERROR(VLOOKUP(Q3496,LEGEND!$V$4:$W$7,2,0),$K$4)))</f>
        <v>0</v>
      </c>
      <c r="O3496" s="103" t="s">
        <v>20</v>
      </c>
      <c r="P3496" s="102" t="s">
        <v>20</v>
      </c>
      <c r="Q3496" s="102" t="s">
        <v>20</v>
      </c>
      <c r="R3496" s="116" t="s">
        <v>10911</v>
      </c>
      <c r="S3496" s="114" t="s">
        <v>964</v>
      </c>
      <c r="T3496" s="114">
        <v>146</v>
      </c>
      <c r="U3496" s="114">
        <v>47</v>
      </c>
      <c r="V3496" s="114">
        <v>3</v>
      </c>
      <c r="W3496" s="115">
        <v>8.9999999999999993E-3</v>
      </c>
    </row>
    <row r="3497" spans="2:23" ht="38.25">
      <c r="B3497" s="95" t="s">
        <v>20807</v>
      </c>
      <c r="C3497" s="95" t="s">
        <v>20</v>
      </c>
      <c r="D3497" s="95" t="s">
        <v>20</v>
      </c>
      <c r="E3497" s="95" t="s">
        <v>17246</v>
      </c>
      <c r="F3497" s="95" t="s">
        <v>17252</v>
      </c>
      <c r="G3497" s="95" t="s">
        <v>17316</v>
      </c>
      <c r="H3497" s="14" t="s">
        <v>20890</v>
      </c>
      <c r="I3497" s="95" t="s">
        <v>10912</v>
      </c>
      <c r="J3497" s="120" t="s">
        <v>16168</v>
      </c>
      <c r="K3497" s="106" t="s">
        <v>10913</v>
      </c>
      <c r="L3497" s="95" t="s">
        <v>10912</v>
      </c>
      <c r="M3497" s="97">
        <f>IF($K$6="с учетом НДС",VLOOKUP('Прайс MILWAUKEE®'!$J3497,'Legend ACC'!$A:$H,8,0)*(1-N3497),VLOOKUP('Прайс MILWAUKEE®'!$J3497,'Legend ACC'!$A:$H,8,0)*(1-N3497)/1.2)</f>
        <v>165</v>
      </c>
      <c r="N3497" s="98">
        <f>IF(OR(E3497="Принадлежности",E3497="Ручной инструмент"),$K$5,IF($K$4=0,0,IFERROR(VLOOKUP(Q3497,LEGEND!$V$4:$W$7,2,0),$K$4)))</f>
        <v>0</v>
      </c>
      <c r="O3497" s="103" t="s">
        <v>20</v>
      </c>
      <c r="P3497" s="102" t="s">
        <v>20</v>
      </c>
      <c r="Q3497" s="102" t="s">
        <v>20</v>
      </c>
      <c r="R3497" s="116" t="s">
        <v>10914</v>
      </c>
      <c r="S3497" s="114" t="s">
        <v>964</v>
      </c>
      <c r="T3497" s="114">
        <v>146</v>
      </c>
      <c r="U3497" s="114">
        <v>47</v>
      </c>
      <c r="V3497" s="114">
        <v>3</v>
      </c>
      <c r="W3497" s="115">
        <v>1.0999999999999999E-2</v>
      </c>
    </row>
    <row r="3498" spans="2:23" ht="38.25">
      <c r="B3498" s="95" t="s">
        <v>20807</v>
      </c>
      <c r="C3498" s="95" t="s">
        <v>20</v>
      </c>
      <c r="D3498" s="95" t="s">
        <v>20</v>
      </c>
      <c r="E3498" s="95" t="s">
        <v>17246</v>
      </c>
      <c r="F3498" s="95" t="s">
        <v>17252</v>
      </c>
      <c r="G3498" s="95" t="s">
        <v>17316</v>
      </c>
      <c r="H3498" s="14" t="s">
        <v>20890</v>
      </c>
      <c r="I3498" s="95" t="s">
        <v>10915</v>
      </c>
      <c r="J3498" s="120" t="s">
        <v>16169</v>
      </c>
      <c r="K3498" s="106" t="s">
        <v>10916</v>
      </c>
      <c r="L3498" s="95" t="s">
        <v>10915</v>
      </c>
      <c r="M3498" s="97">
        <f>IF($K$6="с учетом НДС",VLOOKUP('Прайс MILWAUKEE®'!$J3498,'Legend ACC'!$A:$H,8,0)*(1-N3498),VLOOKUP('Прайс MILWAUKEE®'!$J3498,'Legend ACC'!$A:$H,8,0)*(1-N3498)/1.2)</f>
        <v>176</v>
      </c>
      <c r="N3498" s="98">
        <f>IF(OR(E3498="Принадлежности",E3498="Ручной инструмент"),$K$5,IF($K$4=0,0,IFERROR(VLOOKUP(Q3498,LEGEND!$V$4:$W$7,2,0),$K$4)))</f>
        <v>0</v>
      </c>
      <c r="O3498" s="103" t="s">
        <v>20</v>
      </c>
      <c r="P3498" s="102" t="s">
        <v>20</v>
      </c>
      <c r="Q3498" s="102" t="s">
        <v>20</v>
      </c>
      <c r="R3498" s="116" t="s">
        <v>10917</v>
      </c>
      <c r="S3498" s="114" t="s">
        <v>964</v>
      </c>
      <c r="T3498" s="114">
        <v>146</v>
      </c>
      <c r="U3498" s="114">
        <v>47</v>
      </c>
      <c r="V3498" s="114">
        <v>4</v>
      </c>
      <c r="W3498" s="115">
        <v>1.2999999999999999E-2</v>
      </c>
    </row>
    <row r="3499" spans="2:23" ht="38.25">
      <c r="B3499" s="95" t="s">
        <v>20807</v>
      </c>
      <c r="C3499" s="95" t="s">
        <v>20</v>
      </c>
      <c r="D3499" s="95" t="s">
        <v>20</v>
      </c>
      <c r="E3499" s="95" t="s">
        <v>17246</v>
      </c>
      <c r="F3499" s="95" t="s">
        <v>17252</v>
      </c>
      <c r="G3499" s="95" t="s">
        <v>17316</v>
      </c>
      <c r="H3499" s="14" t="s">
        <v>20890</v>
      </c>
      <c r="I3499" s="95" t="s">
        <v>10918</v>
      </c>
      <c r="J3499" s="120" t="s">
        <v>16170</v>
      </c>
      <c r="K3499" s="106" t="s">
        <v>10919</v>
      </c>
      <c r="L3499" s="95" t="s">
        <v>10918</v>
      </c>
      <c r="M3499" s="97">
        <f>IF($K$6="с учетом НДС",VLOOKUP('Прайс MILWAUKEE®'!$J3499,'Legend ACC'!$A:$H,8,0)*(1-N3499),VLOOKUP('Прайс MILWAUKEE®'!$J3499,'Legend ACC'!$A:$H,8,0)*(1-N3499)/1.2)</f>
        <v>176</v>
      </c>
      <c r="N3499" s="98">
        <f>IF(OR(E3499="Принадлежности",E3499="Ручной инструмент"),$K$5,IF($K$4=0,0,IFERROR(VLOOKUP(Q3499,LEGEND!$V$4:$W$7,2,0),$K$4)))</f>
        <v>0</v>
      </c>
      <c r="O3499" s="103" t="s">
        <v>20</v>
      </c>
      <c r="P3499" s="102" t="s">
        <v>20</v>
      </c>
      <c r="Q3499" s="102" t="s">
        <v>20</v>
      </c>
      <c r="R3499" s="116" t="s">
        <v>10920</v>
      </c>
      <c r="S3499" s="114" t="s">
        <v>964</v>
      </c>
      <c r="T3499" s="114">
        <v>146</v>
      </c>
      <c r="U3499" s="114">
        <v>47</v>
      </c>
      <c r="V3499" s="114">
        <v>4</v>
      </c>
      <c r="W3499" s="115">
        <v>1.4E-2</v>
      </c>
    </row>
    <row r="3500" spans="2:23" ht="38.25">
      <c r="B3500" s="95" t="s">
        <v>20807</v>
      </c>
      <c r="C3500" s="95" t="s">
        <v>20</v>
      </c>
      <c r="D3500" s="95" t="s">
        <v>20</v>
      </c>
      <c r="E3500" s="95" t="s">
        <v>17246</v>
      </c>
      <c r="F3500" s="95" t="s">
        <v>17252</v>
      </c>
      <c r="G3500" s="95" t="s">
        <v>17316</v>
      </c>
      <c r="H3500" s="14" t="s">
        <v>20890</v>
      </c>
      <c r="I3500" s="95" t="s">
        <v>10921</v>
      </c>
      <c r="J3500" s="120" t="s">
        <v>16171</v>
      </c>
      <c r="K3500" s="106" t="s">
        <v>10922</v>
      </c>
      <c r="L3500" s="95" t="s">
        <v>10921</v>
      </c>
      <c r="M3500" s="97">
        <f>IF($K$6="с учетом НДС",VLOOKUP('Прайс MILWAUKEE®'!$J3500,'Legend ACC'!$A:$H,8,0)*(1-N3500),VLOOKUP('Прайс MILWAUKEE®'!$J3500,'Legend ACC'!$A:$H,8,0)*(1-N3500)/1.2)</f>
        <v>198.00000000000003</v>
      </c>
      <c r="N3500" s="98">
        <f>IF(OR(E3500="Принадлежности",E3500="Ручной инструмент"),$K$5,IF($K$4=0,0,IFERROR(VLOOKUP(Q3500,LEGEND!$V$4:$W$7,2,0),$K$4)))</f>
        <v>0</v>
      </c>
      <c r="O3500" s="103" t="s">
        <v>20</v>
      </c>
      <c r="P3500" s="102" t="s">
        <v>20</v>
      </c>
      <c r="Q3500" s="102" t="s">
        <v>20</v>
      </c>
      <c r="R3500" s="116" t="s">
        <v>10923</v>
      </c>
      <c r="S3500" s="114" t="s">
        <v>964</v>
      </c>
      <c r="T3500" s="114">
        <v>146</v>
      </c>
      <c r="U3500" s="114">
        <v>47</v>
      </c>
      <c r="V3500" s="114">
        <v>4</v>
      </c>
      <c r="W3500" s="115">
        <v>1.7999999999999999E-2</v>
      </c>
    </row>
    <row r="3501" spans="2:23" ht="38.25">
      <c r="B3501" s="95" t="s">
        <v>20807</v>
      </c>
      <c r="C3501" s="95" t="s">
        <v>20</v>
      </c>
      <c r="D3501" s="95" t="s">
        <v>20</v>
      </c>
      <c r="E3501" s="95" t="s">
        <v>17246</v>
      </c>
      <c r="F3501" s="95" t="s">
        <v>17252</v>
      </c>
      <c r="G3501" s="95" t="s">
        <v>17316</v>
      </c>
      <c r="H3501" s="14" t="s">
        <v>20890</v>
      </c>
      <c r="I3501" s="95" t="s">
        <v>10924</v>
      </c>
      <c r="J3501" s="120" t="s">
        <v>16172</v>
      </c>
      <c r="K3501" s="106" t="s">
        <v>10925</v>
      </c>
      <c r="L3501" s="95" t="s">
        <v>10924</v>
      </c>
      <c r="M3501" s="97">
        <f>IF($K$6="с учетом НДС",VLOOKUP('Прайс MILWAUKEE®'!$J3501,'Legend ACC'!$A:$H,8,0)*(1-N3501),VLOOKUP('Прайс MILWAUKEE®'!$J3501,'Legend ACC'!$A:$H,8,0)*(1-N3501)/1.2)</f>
        <v>132</v>
      </c>
      <c r="N3501" s="98">
        <f>IF(OR(E3501="Принадлежности",E3501="Ручной инструмент"),$K$5,IF($K$4=0,0,IFERROR(VLOOKUP(Q3501,LEGEND!$V$4:$W$7,2,0),$K$4)))</f>
        <v>0</v>
      </c>
      <c r="O3501" s="103" t="s">
        <v>20</v>
      </c>
      <c r="P3501" s="102" t="s">
        <v>20</v>
      </c>
      <c r="Q3501" s="102" t="s">
        <v>20</v>
      </c>
      <c r="R3501" s="116" t="s">
        <v>10926</v>
      </c>
      <c r="S3501" s="114" t="s">
        <v>964</v>
      </c>
      <c r="T3501" s="114">
        <v>146</v>
      </c>
      <c r="U3501" s="114">
        <v>47</v>
      </c>
      <c r="V3501" s="114">
        <v>5</v>
      </c>
      <c r="W3501" s="115">
        <v>1.2E-2</v>
      </c>
    </row>
    <row r="3502" spans="2:23" ht="38.25">
      <c r="B3502" s="95" t="s">
        <v>20807</v>
      </c>
      <c r="C3502" s="95" t="s">
        <v>20</v>
      </c>
      <c r="D3502" s="95" t="s">
        <v>20</v>
      </c>
      <c r="E3502" s="95" t="s">
        <v>17246</v>
      </c>
      <c r="F3502" s="95" t="s">
        <v>17252</v>
      </c>
      <c r="G3502" s="95" t="s">
        <v>17316</v>
      </c>
      <c r="H3502" s="14" t="s">
        <v>20890</v>
      </c>
      <c r="I3502" s="95" t="s">
        <v>10927</v>
      </c>
      <c r="J3502" s="120" t="s">
        <v>16173</v>
      </c>
      <c r="K3502" s="106" t="s">
        <v>10928</v>
      </c>
      <c r="L3502" s="95" t="s">
        <v>10927</v>
      </c>
      <c r="M3502" s="97">
        <f>IF($K$6="с учетом НДС",VLOOKUP('Прайс MILWAUKEE®'!$J3502,'Legend ACC'!$A:$H,8,0)*(1-N3502),VLOOKUP('Прайс MILWAUKEE®'!$J3502,'Legend ACC'!$A:$H,8,0)*(1-N3502)/1.2)</f>
        <v>132</v>
      </c>
      <c r="N3502" s="98">
        <f>IF(OR(E3502="Принадлежности",E3502="Ручной инструмент"),$K$5,IF($K$4=0,0,IFERROR(VLOOKUP(Q3502,LEGEND!$V$4:$W$7,2,0),$K$4)))</f>
        <v>0</v>
      </c>
      <c r="O3502" s="103" t="s">
        <v>20</v>
      </c>
      <c r="P3502" s="102" t="s">
        <v>20</v>
      </c>
      <c r="Q3502" s="102" t="s">
        <v>20</v>
      </c>
      <c r="R3502" s="116" t="s">
        <v>10929</v>
      </c>
      <c r="S3502" s="114" t="s">
        <v>964</v>
      </c>
      <c r="T3502" s="114">
        <v>146</v>
      </c>
      <c r="U3502" s="114">
        <v>47</v>
      </c>
      <c r="V3502" s="114">
        <v>5</v>
      </c>
      <c r="W3502" s="115">
        <v>1.2999999999999999E-2</v>
      </c>
    </row>
    <row r="3503" spans="2:23" ht="38.25">
      <c r="B3503" s="95" t="s">
        <v>20807</v>
      </c>
      <c r="C3503" s="95" t="s">
        <v>20</v>
      </c>
      <c r="D3503" s="95" t="s">
        <v>20</v>
      </c>
      <c r="E3503" s="95" t="s">
        <v>17246</v>
      </c>
      <c r="F3503" s="95" t="s">
        <v>17252</v>
      </c>
      <c r="G3503" s="95" t="s">
        <v>17316</v>
      </c>
      <c r="H3503" s="14" t="s">
        <v>20890</v>
      </c>
      <c r="I3503" s="95" t="s">
        <v>10930</v>
      </c>
      <c r="J3503" s="120" t="s">
        <v>16174</v>
      </c>
      <c r="K3503" s="106" t="s">
        <v>10931</v>
      </c>
      <c r="L3503" s="95" t="s">
        <v>10930</v>
      </c>
      <c r="M3503" s="97">
        <f>IF($K$6="с учетом НДС",VLOOKUP('Прайс MILWAUKEE®'!$J3503,'Legend ACC'!$A:$H,8,0)*(1-N3503),VLOOKUP('Прайс MILWAUKEE®'!$J3503,'Legend ACC'!$A:$H,8,0)*(1-N3503)/1.2)</f>
        <v>154</v>
      </c>
      <c r="N3503" s="98">
        <f>IF(OR(E3503="Принадлежности",E3503="Ручной инструмент"),$K$5,IF($K$4=0,0,IFERROR(VLOOKUP(Q3503,LEGEND!$V$4:$W$7,2,0),$K$4)))</f>
        <v>0</v>
      </c>
      <c r="O3503" s="103" t="s">
        <v>20</v>
      </c>
      <c r="P3503" s="102" t="s">
        <v>20</v>
      </c>
      <c r="Q3503" s="102" t="s">
        <v>20</v>
      </c>
      <c r="R3503" s="116" t="s">
        <v>10932</v>
      </c>
      <c r="S3503" s="114" t="s">
        <v>964</v>
      </c>
      <c r="T3503" s="114">
        <v>146</v>
      </c>
      <c r="U3503" s="114">
        <v>47</v>
      </c>
      <c r="V3503" s="114">
        <v>5</v>
      </c>
      <c r="W3503" s="115">
        <v>1.4999999999999999E-2</v>
      </c>
    </row>
    <row r="3504" spans="2:23" ht="38.25">
      <c r="B3504" s="95" t="s">
        <v>20807</v>
      </c>
      <c r="C3504" s="95" t="s">
        <v>20</v>
      </c>
      <c r="D3504" s="95" t="s">
        <v>20</v>
      </c>
      <c r="E3504" s="95" t="s">
        <v>17246</v>
      </c>
      <c r="F3504" s="95" t="s">
        <v>17252</v>
      </c>
      <c r="G3504" s="95" t="s">
        <v>17316</v>
      </c>
      <c r="H3504" s="14" t="s">
        <v>20890</v>
      </c>
      <c r="I3504" s="95" t="s">
        <v>10933</v>
      </c>
      <c r="J3504" s="120" t="s">
        <v>16175</v>
      </c>
      <c r="K3504" s="106" t="s">
        <v>10934</v>
      </c>
      <c r="L3504" s="95" t="s">
        <v>10933</v>
      </c>
      <c r="M3504" s="97">
        <f>IF($K$6="с учетом НДС",VLOOKUP('Прайс MILWAUKEE®'!$J3504,'Legend ACC'!$A:$H,8,0)*(1-N3504),VLOOKUP('Прайс MILWAUKEE®'!$J3504,'Legend ACC'!$A:$H,8,0)*(1-N3504)/1.2)</f>
        <v>154</v>
      </c>
      <c r="N3504" s="98">
        <f>IF(OR(E3504="Принадлежности",E3504="Ручной инструмент"),$K$5,IF($K$4=0,0,IFERROR(VLOOKUP(Q3504,LEGEND!$V$4:$W$7,2,0),$K$4)))</f>
        <v>0</v>
      </c>
      <c r="O3504" s="103" t="s">
        <v>20</v>
      </c>
      <c r="P3504" s="102" t="s">
        <v>20</v>
      </c>
      <c r="Q3504" s="102" t="s">
        <v>20</v>
      </c>
      <c r="R3504" s="116" t="s">
        <v>10935</v>
      </c>
      <c r="S3504" s="114" t="s">
        <v>964</v>
      </c>
      <c r="T3504" s="114">
        <v>146</v>
      </c>
      <c r="U3504" s="114">
        <v>47</v>
      </c>
      <c r="V3504" s="114">
        <v>5</v>
      </c>
      <c r="W3504" s="115">
        <v>1.6E-2</v>
      </c>
    </row>
    <row r="3505" spans="2:23" ht="38.25">
      <c r="B3505" s="95" t="s">
        <v>20807</v>
      </c>
      <c r="C3505" s="95" t="s">
        <v>20</v>
      </c>
      <c r="D3505" s="95" t="s">
        <v>20</v>
      </c>
      <c r="E3505" s="95" t="s">
        <v>17246</v>
      </c>
      <c r="F3505" s="95" t="s">
        <v>17252</v>
      </c>
      <c r="G3505" s="95" t="s">
        <v>17316</v>
      </c>
      <c r="H3505" s="14" t="s">
        <v>20890</v>
      </c>
      <c r="I3505" s="95" t="s">
        <v>10936</v>
      </c>
      <c r="J3505" s="120" t="s">
        <v>16176</v>
      </c>
      <c r="K3505" s="106" t="s">
        <v>10937</v>
      </c>
      <c r="L3505" s="95" t="s">
        <v>10936</v>
      </c>
      <c r="M3505" s="97">
        <f>IF($K$6="с учетом НДС",VLOOKUP('Прайс MILWAUKEE®'!$J3505,'Legend ACC'!$A:$H,8,0)*(1-N3505),VLOOKUP('Прайс MILWAUKEE®'!$J3505,'Legend ACC'!$A:$H,8,0)*(1-N3505)/1.2)</f>
        <v>176</v>
      </c>
      <c r="N3505" s="98">
        <f>IF(OR(E3505="Принадлежности",E3505="Ручной инструмент"),$K$5,IF($K$4=0,0,IFERROR(VLOOKUP(Q3505,LEGEND!$V$4:$W$7,2,0),$K$4)))</f>
        <v>0</v>
      </c>
      <c r="O3505" s="103" t="s">
        <v>20</v>
      </c>
      <c r="P3505" s="102" t="s">
        <v>20</v>
      </c>
      <c r="Q3505" s="102" t="s">
        <v>20</v>
      </c>
      <c r="R3505" s="116" t="s">
        <v>10938</v>
      </c>
      <c r="S3505" s="114" t="s">
        <v>964</v>
      </c>
      <c r="T3505" s="114">
        <v>146</v>
      </c>
      <c r="U3505" s="114">
        <v>47</v>
      </c>
      <c r="V3505" s="114">
        <v>6</v>
      </c>
      <c r="W3505" s="115">
        <v>1.7999999999999999E-2</v>
      </c>
    </row>
    <row r="3506" spans="2:23" ht="38.25">
      <c r="B3506" s="95" t="s">
        <v>20807</v>
      </c>
      <c r="C3506" s="95" t="s">
        <v>20</v>
      </c>
      <c r="D3506" s="95" t="s">
        <v>20</v>
      </c>
      <c r="E3506" s="95" t="s">
        <v>17246</v>
      </c>
      <c r="F3506" s="95" t="s">
        <v>17252</v>
      </c>
      <c r="G3506" s="95" t="s">
        <v>17316</v>
      </c>
      <c r="H3506" s="14" t="s">
        <v>20890</v>
      </c>
      <c r="I3506" s="95" t="s">
        <v>10939</v>
      </c>
      <c r="J3506" s="120" t="s">
        <v>16177</v>
      </c>
      <c r="K3506" s="106" t="s">
        <v>10940</v>
      </c>
      <c r="L3506" s="95" t="s">
        <v>10939</v>
      </c>
      <c r="M3506" s="97">
        <f>IF($K$6="с учетом НДС",VLOOKUP('Прайс MILWAUKEE®'!$J3506,'Legend ACC'!$A:$H,8,0)*(1-N3506),VLOOKUP('Прайс MILWAUKEE®'!$J3506,'Legend ACC'!$A:$H,8,0)*(1-N3506)/1.2)</f>
        <v>209.00000000000003</v>
      </c>
      <c r="N3506" s="98">
        <f>IF(OR(E3506="Принадлежности",E3506="Ручной инструмент"),$K$5,IF($K$4=0,0,IFERROR(VLOOKUP(Q3506,LEGEND!$V$4:$W$7,2,0),$K$4)))</f>
        <v>0</v>
      </c>
      <c r="O3506" s="103" t="s">
        <v>20</v>
      </c>
      <c r="P3506" s="102" t="s">
        <v>20</v>
      </c>
      <c r="Q3506" s="102" t="s">
        <v>20</v>
      </c>
      <c r="R3506" s="116" t="s">
        <v>10941</v>
      </c>
      <c r="S3506" s="114" t="s">
        <v>964</v>
      </c>
      <c r="T3506" s="114">
        <v>146</v>
      </c>
      <c r="U3506" s="114">
        <v>47</v>
      </c>
      <c r="V3506" s="114">
        <v>6</v>
      </c>
      <c r="W3506" s="115">
        <v>0.02</v>
      </c>
    </row>
    <row r="3507" spans="2:23" ht="38.25">
      <c r="B3507" s="95" t="s">
        <v>20807</v>
      </c>
      <c r="C3507" s="95" t="s">
        <v>20</v>
      </c>
      <c r="D3507" s="95" t="s">
        <v>20</v>
      </c>
      <c r="E3507" s="95" t="s">
        <v>17246</v>
      </c>
      <c r="F3507" s="95" t="s">
        <v>17252</v>
      </c>
      <c r="G3507" s="95" t="s">
        <v>17316</v>
      </c>
      <c r="H3507" s="14" t="s">
        <v>20890</v>
      </c>
      <c r="I3507" s="95" t="s">
        <v>10942</v>
      </c>
      <c r="J3507" s="120" t="s">
        <v>16178</v>
      </c>
      <c r="K3507" s="106" t="s">
        <v>10943</v>
      </c>
      <c r="L3507" s="95" t="s">
        <v>10942</v>
      </c>
      <c r="M3507" s="97">
        <f>IF($K$6="с учетом НДС",VLOOKUP('Прайс MILWAUKEE®'!$J3507,'Legend ACC'!$A:$H,8,0)*(1-N3507),VLOOKUP('Прайс MILWAUKEE®'!$J3507,'Legend ACC'!$A:$H,8,0)*(1-N3507)/1.2)</f>
        <v>231.00000000000003</v>
      </c>
      <c r="N3507" s="98">
        <f>IF(OR(E3507="Принадлежности",E3507="Ручной инструмент"),$K$5,IF($K$4=0,0,IFERROR(VLOOKUP(Q3507,LEGEND!$V$4:$W$7,2,0),$K$4)))</f>
        <v>0</v>
      </c>
      <c r="O3507" s="103" t="s">
        <v>20</v>
      </c>
      <c r="P3507" s="102" t="s">
        <v>20</v>
      </c>
      <c r="Q3507" s="102" t="s">
        <v>20</v>
      </c>
      <c r="R3507" s="116" t="s">
        <v>10944</v>
      </c>
      <c r="S3507" s="114" t="s">
        <v>964</v>
      </c>
      <c r="T3507" s="114">
        <v>146</v>
      </c>
      <c r="U3507" s="114">
        <v>47</v>
      </c>
      <c r="V3507" s="114">
        <v>7</v>
      </c>
      <c r="W3507" s="115">
        <v>2.5000000000000001E-2</v>
      </c>
    </row>
    <row r="3508" spans="2:23" ht="38.25">
      <c r="B3508" s="95" t="s">
        <v>20807</v>
      </c>
      <c r="C3508" s="95" t="s">
        <v>20</v>
      </c>
      <c r="D3508" s="95" t="s">
        <v>20</v>
      </c>
      <c r="E3508" s="95" t="s">
        <v>17246</v>
      </c>
      <c r="F3508" s="95" t="s">
        <v>17252</v>
      </c>
      <c r="G3508" s="95" t="s">
        <v>17316</v>
      </c>
      <c r="H3508" s="14" t="s">
        <v>20890</v>
      </c>
      <c r="I3508" s="95" t="s">
        <v>10945</v>
      </c>
      <c r="J3508" s="120" t="s">
        <v>16179</v>
      </c>
      <c r="K3508" s="106" t="s">
        <v>10946</v>
      </c>
      <c r="L3508" s="95" t="s">
        <v>10945</v>
      </c>
      <c r="M3508" s="97">
        <f>IF($K$6="с учетом НДС",VLOOKUP('Прайс MILWAUKEE®'!$J3508,'Legend ACC'!$A:$H,8,0)*(1-N3508),VLOOKUP('Прайс MILWAUKEE®'!$J3508,'Legend ACC'!$A:$H,8,0)*(1-N3508)/1.2)</f>
        <v>286</v>
      </c>
      <c r="N3508" s="98">
        <f>IF(OR(E3508="Принадлежности",E3508="Ручной инструмент"),$K$5,IF($K$4=0,0,IFERROR(VLOOKUP(Q3508,LEGEND!$V$4:$W$7,2,0),$K$4)))</f>
        <v>0</v>
      </c>
      <c r="O3508" s="103" t="s">
        <v>20</v>
      </c>
      <c r="P3508" s="102" t="s">
        <v>20</v>
      </c>
      <c r="Q3508" s="102" t="s">
        <v>20</v>
      </c>
      <c r="R3508" s="116" t="s">
        <v>10947</v>
      </c>
      <c r="S3508" s="114" t="s">
        <v>964</v>
      </c>
      <c r="T3508" s="114">
        <v>171</v>
      </c>
      <c r="U3508" s="114">
        <v>47</v>
      </c>
      <c r="V3508" s="114">
        <v>7</v>
      </c>
      <c r="W3508" s="115">
        <v>2.9000000000000001E-2</v>
      </c>
    </row>
    <row r="3509" spans="2:23" ht="38.25">
      <c r="B3509" s="95" t="s">
        <v>20807</v>
      </c>
      <c r="C3509" s="95" t="s">
        <v>20</v>
      </c>
      <c r="D3509" s="95" t="s">
        <v>20</v>
      </c>
      <c r="E3509" s="95" t="s">
        <v>17246</v>
      </c>
      <c r="F3509" s="95" t="s">
        <v>17252</v>
      </c>
      <c r="G3509" s="95" t="s">
        <v>17316</v>
      </c>
      <c r="H3509" s="14" t="s">
        <v>20890</v>
      </c>
      <c r="I3509" s="95" t="s">
        <v>10948</v>
      </c>
      <c r="J3509" s="120" t="s">
        <v>16180</v>
      </c>
      <c r="K3509" s="106" t="s">
        <v>10949</v>
      </c>
      <c r="L3509" s="95" t="s">
        <v>10948</v>
      </c>
      <c r="M3509" s="97">
        <f>IF($K$6="с учетом НДС",VLOOKUP('Прайс MILWAUKEE®'!$J3509,'Legend ACC'!$A:$H,8,0)*(1-N3509),VLOOKUP('Прайс MILWAUKEE®'!$J3509,'Legend ACC'!$A:$H,8,0)*(1-N3509)/1.2)</f>
        <v>286</v>
      </c>
      <c r="N3509" s="98">
        <f>IF(OR(E3509="Принадлежности",E3509="Ручной инструмент"),$K$5,IF($K$4=0,0,IFERROR(VLOOKUP(Q3509,LEGEND!$V$4:$W$7,2,0),$K$4)))</f>
        <v>0</v>
      </c>
      <c r="O3509" s="103" t="s">
        <v>20</v>
      </c>
      <c r="P3509" s="102" t="s">
        <v>20</v>
      </c>
      <c r="Q3509" s="102" t="s">
        <v>20</v>
      </c>
      <c r="R3509" s="116" t="s">
        <v>10950</v>
      </c>
      <c r="S3509" s="114" t="s">
        <v>964</v>
      </c>
      <c r="T3509" s="114">
        <v>171</v>
      </c>
      <c r="U3509" s="114">
        <v>47</v>
      </c>
      <c r="V3509" s="114">
        <v>7</v>
      </c>
      <c r="W3509" s="115">
        <v>3.1E-2</v>
      </c>
    </row>
    <row r="3510" spans="2:23" ht="38.25">
      <c r="B3510" s="95" t="s">
        <v>20807</v>
      </c>
      <c r="C3510" s="95" t="s">
        <v>20</v>
      </c>
      <c r="D3510" s="95" t="s">
        <v>20</v>
      </c>
      <c r="E3510" s="95" t="s">
        <v>17246</v>
      </c>
      <c r="F3510" s="95" t="s">
        <v>17252</v>
      </c>
      <c r="G3510" s="95" t="s">
        <v>17316</v>
      </c>
      <c r="H3510" s="14" t="s">
        <v>20890</v>
      </c>
      <c r="I3510" s="95" t="s">
        <v>10951</v>
      </c>
      <c r="J3510" s="120" t="s">
        <v>16181</v>
      </c>
      <c r="K3510" s="106" t="s">
        <v>10952</v>
      </c>
      <c r="L3510" s="95" t="s">
        <v>10951</v>
      </c>
      <c r="M3510" s="97">
        <f>IF($K$6="с учетом НДС",VLOOKUP('Прайс MILWAUKEE®'!$J3510,'Legend ACC'!$A:$H,8,0)*(1-N3510),VLOOKUP('Прайс MILWAUKEE®'!$J3510,'Legend ACC'!$A:$H,8,0)*(1-N3510)/1.2)</f>
        <v>308</v>
      </c>
      <c r="N3510" s="98">
        <f>IF(OR(E3510="Принадлежности",E3510="Ручной инструмент"),$K$5,IF($K$4=0,0,IFERROR(VLOOKUP(Q3510,LEGEND!$V$4:$W$7,2,0),$K$4)))</f>
        <v>0</v>
      </c>
      <c r="O3510" s="103" t="s">
        <v>20</v>
      </c>
      <c r="P3510" s="102" t="s">
        <v>20</v>
      </c>
      <c r="Q3510" s="102" t="s">
        <v>20</v>
      </c>
      <c r="R3510" s="116" t="s">
        <v>10953</v>
      </c>
      <c r="S3510" s="114" t="s">
        <v>964</v>
      </c>
      <c r="T3510" s="114">
        <v>171</v>
      </c>
      <c r="U3510" s="114">
        <v>47</v>
      </c>
      <c r="V3510" s="114">
        <v>8</v>
      </c>
      <c r="W3510" s="115">
        <v>3.4000000000000002E-2</v>
      </c>
    </row>
    <row r="3511" spans="2:23" ht="38.25">
      <c r="B3511" s="95" t="s">
        <v>20807</v>
      </c>
      <c r="C3511" s="95" t="s">
        <v>20</v>
      </c>
      <c r="D3511" s="95" t="s">
        <v>20</v>
      </c>
      <c r="E3511" s="95" t="s">
        <v>17246</v>
      </c>
      <c r="F3511" s="95" t="s">
        <v>17252</v>
      </c>
      <c r="G3511" s="95" t="s">
        <v>17316</v>
      </c>
      <c r="H3511" s="14" t="s">
        <v>20890</v>
      </c>
      <c r="I3511" s="95" t="s">
        <v>10954</v>
      </c>
      <c r="J3511" s="120" t="s">
        <v>16182</v>
      </c>
      <c r="K3511" s="106" t="s">
        <v>10955</v>
      </c>
      <c r="L3511" s="95" t="s">
        <v>10954</v>
      </c>
      <c r="M3511" s="97">
        <f>IF($K$6="с учетом НДС",VLOOKUP('Прайс MILWAUKEE®'!$J3511,'Legend ACC'!$A:$H,8,0)*(1-N3511),VLOOKUP('Прайс MILWAUKEE®'!$J3511,'Legend ACC'!$A:$H,8,0)*(1-N3511)/1.2)</f>
        <v>341</v>
      </c>
      <c r="N3511" s="98">
        <f>IF(OR(E3511="Принадлежности",E3511="Ручной инструмент"),$K$5,IF($K$4=0,0,IFERROR(VLOOKUP(Q3511,LEGEND!$V$4:$W$7,2,0),$K$4)))</f>
        <v>0</v>
      </c>
      <c r="O3511" s="103" t="s">
        <v>20</v>
      </c>
      <c r="P3511" s="102" t="s">
        <v>20</v>
      </c>
      <c r="Q3511" s="102" t="s">
        <v>20</v>
      </c>
      <c r="R3511" s="116" t="s">
        <v>10956</v>
      </c>
      <c r="S3511" s="114" t="s">
        <v>964</v>
      </c>
      <c r="T3511" s="114">
        <v>171</v>
      </c>
      <c r="U3511" s="114">
        <v>47</v>
      </c>
      <c r="V3511" s="114">
        <v>8</v>
      </c>
      <c r="W3511" s="115">
        <v>0.04</v>
      </c>
    </row>
    <row r="3512" spans="2:23" ht="38.25">
      <c r="B3512" s="95" t="s">
        <v>20807</v>
      </c>
      <c r="C3512" s="95" t="s">
        <v>20</v>
      </c>
      <c r="D3512" s="95" t="s">
        <v>20</v>
      </c>
      <c r="E3512" s="95" t="s">
        <v>17246</v>
      </c>
      <c r="F3512" s="95" t="s">
        <v>17252</v>
      </c>
      <c r="G3512" s="95" t="s">
        <v>17316</v>
      </c>
      <c r="H3512" s="14" t="s">
        <v>20890</v>
      </c>
      <c r="I3512" s="95" t="s">
        <v>10957</v>
      </c>
      <c r="J3512" s="120" t="s">
        <v>16183</v>
      </c>
      <c r="K3512" s="106" t="s">
        <v>10958</v>
      </c>
      <c r="L3512" s="95" t="s">
        <v>10957</v>
      </c>
      <c r="M3512" s="97">
        <f>IF($K$6="с учетом НДС",VLOOKUP('Прайс MILWAUKEE®'!$J3512,'Legend ACC'!$A:$H,8,0)*(1-N3512),VLOOKUP('Прайс MILWAUKEE®'!$J3512,'Legend ACC'!$A:$H,8,0)*(1-N3512)/1.2)</f>
        <v>374.00000000000006</v>
      </c>
      <c r="N3512" s="98">
        <f>IF(OR(E3512="Принадлежности",E3512="Ручной инструмент"),$K$5,IF($K$4=0,0,IFERROR(VLOOKUP(Q3512,LEGEND!$V$4:$W$7,2,0),$K$4)))</f>
        <v>0</v>
      </c>
      <c r="O3512" s="103" t="s">
        <v>20</v>
      </c>
      <c r="P3512" s="102" t="s">
        <v>20</v>
      </c>
      <c r="Q3512" s="102" t="s">
        <v>20</v>
      </c>
      <c r="R3512" s="116" t="s">
        <v>10959</v>
      </c>
      <c r="S3512" s="114" t="s">
        <v>964</v>
      </c>
      <c r="T3512" s="114">
        <v>171</v>
      </c>
      <c r="U3512" s="114">
        <v>47</v>
      </c>
      <c r="V3512" s="114">
        <v>9</v>
      </c>
      <c r="W3512" s="115">
        <v>4.3999999999999997E-2</v>
      </c>
    </row>
    <row r="3513" spans="2:23" ht="38.25">
      <c r="B3513" s="95" t="s">
        <v>20807</v>
      </c>
      <c r="C3513" s="95" t="s">
        <v>20</v>
      </c>
      <c r="D3513" s="95" t="s">
        <v>20</v>
      </c>
      <c r="E3513" s="95" t="s">
        <v>17246</v>
      </c>
      <c r="F3513" s="95" t="s">
        <v>17252</v>
      </c>
      <c r="G3513" s="95" t="s">
        <v>17316</v>
      </c>
      <c r="H3513" s="14" t="s">
        <v>20890</v>
      </c>
      <c r="I3513" s="95" t="s">
        <v>10960</v>
      </c>
      <c r="J3513" s="120" t="s">
        <v>16184</v>
      </c>
      <c r="K3513" s="106" t="s">
        <v>10961</v>
      </c>
      <c r="L3513" s="95" t="s">
        <v>10960</v>
      </c>
      <c r="M3513" s="97">
        <f>IF($K$6="с учетом НДС",VLOOKUP('Прайс MILWAUKEE®'!$J3513,'Legend ACC'!$A:$H,8,0)*(1-N3513),VLOOKUP('Прайс MILWAUKEE®'!$J3513,'Legend ACC'!$A:$H,8,0)*(1-N3513)/1.2)</f>
        <v>440.00000000000006</v>
      </c>
      <c r="N3513" s="98">
        <f>IF(OR(E3513="Принадлежности",E3513="Ручной инструмент"),$K$5,IF($K$4=0,0,IFERROR(VLOOKUP(Q3513,LEGEND!$V$4:$W$7,2,0),$K$4)))</f>
        <v>0</v>
      </c>
      <c r="O3513" s="103" t="s">
        <v>20</v>
      </c>
      <c r="P3513" s="102" t="s">
        <v>20</v>
      </c>
      <c r="Q3513" s="102" t="s">
        <v>20</v>
      </c>
      <c r="R3513" s="116" t="s">
        <v>10962</v>
      </c>
      <c r="S3513" s="114" t="s">
        <v>964</v>
      </c>
      <c r="T3513" s="114">
        <v>171</v>
      </c>
      <c r="U3513" s="114">
        <v>47</v>
      </c>
      <c r="V3513" s="114">
        <v>9</v>
      </c>
      <c r="W3513" s="115">
        <v>4.9000000000000002E-2</v>
      </c>
    </row>
    <row r="3514" spans="2:23" ht="38.25">
      <c r="B3514" s="95" t="s">
        <v>20807</v>
      </c>
      <c r="C3514" s="95" t="s">
        <v>20</v>
      </c>
      <c r="D3514" s="95" t="s">
        <v>20</v>
      </c>
      <c r="E3514" s="95" t="s">
        <v>17246</v>
      </c>
      <c r="F3514" s="95" t="s">
        <v>17252</v>
      </c>
      <c r="G3514" s="95" t="s">
        <v>17316</v>
      </c>
      <c r="H3514" s="14" t="s">
        <v>20890</v>
      </c>
      <c r="I3514" s="95" t="s">
        <v>10963</v>
      </c>
      <c r="J3514" s="120" t="s">
        <v>16185</v>
      </c>
      <c r="K3514" s="106" t="s">
        <v>10964</v>
      </c>
      <c r="L3514" s="95" t="s">
        <v>10963</v>
      </c>
      <c r="M3514" s="97">
        <f>IF($K$6="с учетом НДС",VLOOKUP('Прайс MILWAUKEE®'!$J3514,'Legend ACC'!$A:$H,8,0)*(1-N3514),VLOOKUP('Прайс MILWAUKEE®'!$J3514,'Legend ACC'!$A:$H,8,0)*(1-N3514)/1.2)</f>
        <v>473.00000000000006</v>
      </c>
      <c r="N3514" s="98">
        <f>IF(OR(E3514="Принадлежности",E3514="Ручной инструмент"),$K$5,IF($K$4=0,0,IFERROR(VLOOKUP(Q3514,LEGEND!$V$4:$W$7,2,0),$K$4)))</f>
        <v>0</v>
      </c>
      <c r="O3514" s="103" t="s">
        <v>20</v>
      </c>
      <c r="P3514" s="102" t="s">
        <v>20</v>
      </c>
      <c r="Q3514" s="102" t="s">
        <v>20</v>
      </c>
      <c r="R3514" s="116" t="s">
        <v>10965</v>
      </c>
      <c r="S3514" s="114" t="s">
        <v>964</v>
      </c>
      <c r="T3514" s="114">
        <v>171</v>
      </c>
      <c r="U3514" s="114">
        <v>47</v>
      </c>
      <c r="V3514" s="114">
        <v>10</v>
      </c>
      <c r="W3514" s="115">
        <v>5.5E-2</v>
      </c>
    </row>
    <row r="3515" spans="2:23" ht="38.25">
      <c r="B3515" s="95" t="s">
        <v>20807</v>
      </c>
      <c r="C3515" s="95" t="s">
        <v>20</v>
      </c>
      <c r="D3515" s="95" t="s">
        <v>20</v>
      </c>
      <c r="E3515" s="95" t="s">
        <v>17246</v>
      </c>
      <c r="F3515" s="95" t="s">
        <v>17252</v>
      </c>
      <c r="G3515" s="95" t="s">
        <v>17316</v>
      </c>
      <c r="H3515" s="14" t="s">
        <v>20890</v>
      </c>
      <c r="I3515" s="95" t="s">
        <v>10966</v>
      </c>
      <c r="J3515" s="120" t="s">
        <v>16186</v>
      </c>
      <c r="K3515" s="106" t="s">
        <v>10967</v>
      </c>
      <c r="L3515" s="95" t="s">
        <v>10966</v>
      </c>
      <c r="M3515" s="97">
        <f>IF($K$6="с учетом НДС",VLOOKUP('Прайс MILWAUKEE®'!$J3515,'Legend ACC'!$A:$H,8,0)*(1-N3515),VLOOKUP('Прайс MILWAUKEE®'!$J3515,'Legend ACC'!$A:$H,8,0)*(1-N3515)/1.2)</f>
        <v>528</v>
      </c>
      <c r="N3515" s="98">
        <f>IF(OR(E3515="Принадлежности",E3515="Ручной инструмент"),$K$5,IF($K$4=0,0,IFERROR(VLOOKUP(Q3515,LEGEND!$V$4:$W$7,2,0),$K$4)))</f>
        <v>0</v>
      </c>
      <c r="O3515" s="103" t="s">
        <v>20</v>
      </c>
      <c r="P3515" s="102" t="s">
        <v>20</v>
      </c>
      <c r="Q3515" s="102" t="s">
        <v>20</v>
      </c>
      <c r="R3515" s="116" t="s">
        <v>10968</v>
      </c>
      <c r="S3515" s="114" t="s">
        <v>10969</v>
      </c>
      <c r="T3515" s="114">
        <v>197</v>
      </c>
      <c r="U3515" s="114">
        <v>47</v>
      </c>
      <c r="V3515" s="114">
        <v>10</v>
      </c>
      <c r="W3515" s="115">
        <v>6.5000000000000002E-2</v>
      </c>
    </row>
    <row r="3516" spans="2:23" ht="38.25">
      <c r="B3516" s="95" t="s">
        <v>20807</v>
      </c>
      <c r="C3516" s="95" t="s">
        <v>20</v>
      </c>
      <c r="D3516" s="95" t="s">
        <v>20</v>
      </c>
      <c r="E3516" s="95" t="s">
        <v>17246</v>
      </c>
      <c r="F3516" s="95" t="s">
        <v>17252</v>
      </c>
      <c r="G3516" s="95" t="s">
        <v>17316</v>
      </c>
      <c r="H3516" s="14" t="s">
        <v>20890</v>
      </c>
      <c r="I3516" s="95" t="s">
        <v>10970</v>
      </c>
      <c r="J3516" s="120" t="s">
        <v>16187</v>
      </c>
      <c r="K3516" s="106" t="s">
        <v>10971</v>
      </c>
      <c r="L3516" s="95" t="s">
        <v>10970</v>
      </c>
      <c r="M3516" s="97">
        <f>IF($K$6="с учетом НДС",VLOOKUP('Прайс MILWAUKEE®'!$J3516,'Legend ACC'!$A:$H,8,0)*(1-N3516),VLOOKUP('Прайс MILWAUKEE®'!$J3516,'Legend ACC'!$A:$H,8,0)*(1-N3516)/1.2)</f>
        <v>594</v>
      </c>
      <c r="N3516" s="98">
        <f>IF(OR(E3516="Принадлежности",E3516="Ручной инструмент"),$K$5,IF($K$4=0,0,IFERROR(VLOOKUP(Q3516,LEGEND!$V$4:$W$7,2,0),$K$4)))</f>
        <v>0</v>
      </c>
      <c r="O3516" s="103" t="s">
        <v>20</v>
      </c>
      <c r="P3516" s="102" t="s">
        <v>20</v>
      </c>
      <c r="Q3516" s="102" t="s">
        <v>20</v>
      </c>
      <c r="R3516" s="116" t="s">
        <v>10972</v>
      </c>
      <c r="S3516" s="114" t="s">
        <v>964</v>
      </c>
      <c r="T3516" s="114">
        <v>197</v>
      </c>
      <c r="U3516" s="114">
        <v>47</v>
      </c>
      <c r="V3516" s="114">
        <v>11</v>
      </c>
      <c r="W3516" s="115">
        <v>6.9000000000000006E-2</v>
      </c>
    </row>
    <row r="3517" spans="2:23" ht="38.25">
      <c r="B3517" s="95" t="s">
        <v>20807</v>
      </c>
      <c r="C3517" s="95" t="s">
        <v>20</v>
      </c>
      <c r="D3517" s="95" t="s">
        <v>20</v>
      </c>
      <c r="E3517" s="95" t="s">
        <v>17246</v>
      </c>
      <c r="F3517" s="95" t="s">
        <v>17252</v>
      </c>
      <c r="G3517" s="95" t="s">
        <v>17316</v>
      </c>
      <c r="H3517" s="14" t="s">
        <v>20890</v>
      </c>
      <c r="I3517" s="95" t="s">
        <v>10973</v>
      </c>
      <c r="J3517" s="120" t="s">
        <v>16188</v>
      </c>
      <c r="K3517" s="106" t="s">
        <v>10974</v>
      </c>
      <c r="L3517" s="95" t="s">
        <v>10973</v>
      </c>
      <c r="M3517" s="97">
        <f>IF($K$6="с учетом НДС",VLOOKUP('Прайс MILWAUKEE®'!$J3517,'Legend ACC'!$A:$H,8,0)*(1-N3517),VLOOKUP('Прайс MILWAUKEE®'!$J3517,'Legend ACC'!$A:$H,8,0)*(1-N3517)/1.2)</f>
        <v>682</v>
      </c>
      <c r="N3517" s="98">
        <f>IF(OR(E3517="Принадлежности",E3517="Ручной инструмент"),$K$5,IF($K$4=0,0,IFERROR(VLOOKUP(Q3517,LEGEND!$V$4:$W$7,2,0),$K$4)))</f>
        <v>0</v>
      </c>
      <c r="O3517" s="103" t="s">
        <v>20</v>
      </c>
      <c r="P3517" s="102" t="s">
        <v>20</v>
      </c>
      <c r="Q3517" s="102" t="s">
        <v>20</v>
      </c>
      <c r="R3517" s="116" t="s">
        <v>10975</v>
      </c>
      <c r="S3517" s="114" t="s">
        <v>964</v>
      </c>
      <c r="T3517" s="114">
        <v>197</v>
      </c>
      <c r="U3517" s="114">
        <v>47</v>
      </c>
      <c r="V3517" s="114">
        <v>11</v>
      </c>
      <c r="W3517" s="115">
        <v>0.08</v>
      </c>
    </row>
    <row r="3518" spans="2:23" ht="38.25">
      <c r="B3518" s="95" t="s">
        <v>20807</v>
      </c>
      <c r="C3518" s="95" t="s">
        <v>20</v>
      </c>
      <c r="D3518" s="95" t="s">
        <v>20</v>
      </c>
      <c r="E3518" s="95" t="s">
        <v>17246</v>
      </c>
      <c r="F3518" s="95" t="s">
        <v>17252</v>
      </c>
      <c r="G3518" s="95" t="s">
        <v>17316</v>
      </c>
      <c r="H3518" s="14" t="s">
        <v>20890</v>
      </c>
      <c r="I3518" s="95" t="s">
        <v>10976</v>
      </c>
      <c r="J3518" s="120" t="s">
        <v>16189</v>
      </c>
      <c r="K3518" s="106" t="s">
        <v>10977</v>
      </c>
      <c r="L3518" s="95" t="s">
        <v>10976</v>
      </c>
      <c r="M3518" s="97">
        <f>IF($K$6="с учетом НДС",VLOOKUP('Прайс MILWAUKEE®'!$J3518,'Legend ACC'!$A:$H,8,0)*(1-N3518),VLOOKUP('Прайс MILWAUKEE®'!$J3518,'Legend ACC'!$A:$H,8,0)*(1-N3518)/1.2)</f>
        <v>737.00000000000011</v>
      </c>
      <c r="N3518" s="98">
        <f>IF(OR(E3518="Принадлежности",E3518="Ручной инструмент"),$K$5,IF($K$4=0,0,IFERROR(VLOOKUP(Q3518,LEGEND!$V$4:$W$7,2,0),$K$4)))</f>
        <v>0</v>
      </c>
      <c r="O3518" s="103" t="s">
        <v>20</v>
      </c>
      <c r="P3518" s="102" t="s">
        <v>20</v>
      </c>
      <c r="Q3518" s="102" t="s">
        <v>20</v>
      </c>
      <c r="R3518" s="116" t="s">
        <v>10978</v>
      </c>
      <c r="S3518" s="114" t="s">
        <v>964</v>
      </c>
      <c r="T3518" s="114">
        <v>197</v>
      </c>
      <c r="U3518" s="114">
        <v>47</v>
      </c>
      <c r="V3518" s="114">
        <v>12</v>
      </c>
      <c r="W3518" s="115">
        <v>8.5000000000000006E-2</v>
      </c>
    </row>
    <row r="3519" spans="2:23" ht="38.25">
      <c r="B3519" s="95" t="s">
        <v>20807</v>
      </c>
      <c r="C3519" s="95" t="s">
        <v>20</v>
      </c>
      <c r="D3519" s="95" t="s">
        <v>20</v>
      </c>
      <c r="E3519" s="95" t="s">
        <v>17246</v>
      </c>
      <c r="F3519" s="95" t="s">
        <v>17252</v>
      </c>
      <c r="G3519" s="95" t="s">
        <v>17316</v>
      </c>
      <c r="H3519" s="14" t="s">
        <v>20890</v>
      </c>
      <c r="I3519" s="95" t="s">
        <v>10979</v>
      </c>
      <c r="J3519" s="120" t="s">
        <v>16190</v>
      </c>
      <c r="K3519" s="106" t="s">
        <v>10980</v>
      </c>
      <c r="L3519" s="95" t="s">
        <v>10979</v>
      </c>
      <c r="M3519" s="97">
        <f>IF($K$6="с учетом НДС",VLOOKUP('Прайс MILWAUKEE®'!$J3519,'Legend ACC'!$A:$H,8,0)*(1-N3519),VLOOKUP('Прайс MILWAUKEE®'!$J3519,'Legend ACC'!$A:$H,8,0)*(1-N3519)/1.2)</f>
        <v>803.00000000000011</v>
      </c>
      <c r="N3519" s="98">
        <f>IF(OR(E3519="Принадлежности",E3519="Ручной инструмент"),$K$5,IF($K$4=0,0,IFERROR(VLOOKUP(Q3519,LEGEND!$V$4:$W$7,2,0),$K$4)))</f>
        <v>0</v>
      </c>
      <c r="O3519" s="103" t="s">
        <v>20</v>
      </c>
      <c r="P3519" s="102" t="s">
        <v>20</v>
      </c>
      <c r="Q3519" s="102" t="s">
        <v>20</v>
      </c>
      <c r="R3519" s="116" t="s">
        <v>10981</v>
      </c>
      <c r="S3519" s="114" t="s">
        <v>964</v>
      </c>
      <c r="T3519" s="114">
        <v>197</v>
      </c>
      <c r="U3519" s="114">
        <v>47</v>
      </c>
      <c r="V3519" s="114">
        <v>12</v>
      </c>
      <c r="W3519" s="115">
        <v>9.7000000000000003E-2</v>
      </c>
    </row>
    <row r="3520" spans="2:23" ht="38.25">
      <c r="B3520" s="95" t="s">
        <v>20807</v>
      </c>
      <c r="C3520" s="95" t="s">
        <v>20</v>
      </c>
      <c r="D3520" s="95" t="s">
        <v>20</v>
      </c>
      <c r="E3520" s="95" t="s">
        <v>17246</v>
      </c>
      <c r="F3520" s="95" t="s">
        <v>17252</v>
      </c>
      <c r="G3520" s="95" t="s">
        <v>17316</v>
      </c>
      <c r="H3520" s="14" t="s">
        <v>20890</v>
      </c>
      <c r="I3520" s="95" t="s">
        <v>10982</v>
      </c>
      <c r="J3520" s="120" t="s">
        <v>16191</v>
      </c>
      <c r="K3520" s="106" t="s">
        <v>10983</v>
      </c>
      <c r="L3520" s="95" t="s">
        <v>10982</v>
      </c>
      <c r="M3520" s="97">
        <f>IF($K$6="с учетом НДС",VLOOKUP('Прайс MILWAUKEE®'!$J3520,'Legend ACC'!$A:$H,8,0)*(1-N3520),VLOOKUP('Прайс MILWAUKEE®'!$J3520,'Legend ACC'!$A:$H,8,0)*(1-N3520)/1.2)</f>
        <v>847.00000000000011</v>
      </c>
      <c r="N3520" s="98">
        <f>IF(OR(E3520="Принадлежности",E3520="Ручной инструмент"),$K$5,IF($K$4=0,0,IFERROR(VLOOKUP(Q3520,LEGEND!$V$4:$W$7,2,0),$K$4)))</f>
        <v>0</v>
      </c>
      <c r="O3520" s="103" t="s">
        <v>20</v>
      </c>
      <c r="P3520" s="102" t="s">
        <v>20</v>
      </c>
      <c r="Q3520" s="102" t="s">
        <v>20</v>
      </c>
      <c r="R3520" s="116" t="s">
        <v>10984</v>
      </c>
      <c r="S3520" s="114" t="s">
        <v>964</v>
      </c>
      <c r="T3520" s="114">
        <v>197</v>
      </c>
      <c r="U3520" s="114">
        <v>47</v>
      </c>
      <c r="V3520" s="114">
        <v>13</v>
      </c>
      <c r="W3520" s="115">
        <v>0.14199999999999999</v>
      </c>
    </row>
    <row r="3521" spans="2:23" ht="38.25">
      <c r="B3521" s="95" t="s">
        <v>20807</v>
      </c>
      <c r="C3521" s="95" t="s">
        <v>20</v>
      </c>
      <c r="D3521" s="95" t="s">
        <v>20</v>
      </c>
      <c r="E3521" s="95" t="s">
        <v>17246</v>
      </c>
      <c r="F3521" s="95" t="s">
        <v>17252</v>
      </c>
      <c r="G3521" s="95" t="s">
        <v>17316</v>
      </c>
      <c r="H3521" s="14" t="s">
        <v>20890</v>
      </c>
      <c r="I3521" s="95" t="s">
        <v>10985</v>
      </c>
      <c r="J3521" s="120" t="s">
        <v>16192</v>
      </c>
      <c r="K3521" s="106" t="s">
        <v>10986</v>
      </c>
      <c r="L3521" s="95" t="s">
        <v>10985</v>
      </c>
      <c r="M3521" s="97">
        <f>IF($K$6="с учетом НДС",VLOOKUP('Прайс MILWAUKEE®'!$J3521,'Legend ACC'!$A:$H,8,0)*(1-N3521),VLOOKUP('Прайс MILWAUKEE®'!$J3521,'Legend ACC'!$A:$H,8,0)*(1-N3521)/1.2)</f>
        <v>935.00000000000011</v>
      </c>
      <c r="N3521" s="98">
        <f>IF(OR(E3521="Принадлежности",E3521="Ручной инструмент"),$K$5,IF($K$4=0,0,IFERROR(VLOOKUP(Q3521,LEGEND!$V$4:$W$7,2,0),$K$4)))</f>
        <v>0</v>
      </c>
      <c r="O3521" s="103" t="s">
        <v>20</v>
      </c>
      <c r="P3521" s="102" t="s">
        <v>20</v>
      </c>
      <c r="Q3521" s="102" t="s">
        <v>20</v>
      </c>
      <c r="R3521" s="116" t="s">
        <v>10987</v>
      </c>
      <c r="S3521" s="114" t="s">
        <v>964</v>
      </c>
      <c r="T3521" s="114">
        <v>197</v>
      </c>
      <c r="U3521" s="114">
        <v>47</v>
      </c>
      <c r="V3521" s="114">
        <v>13</v>
      </c>
      <c r="W3521" s="115">
        <v>0.14799999999999999</v>
      </c>
    </row>
    <row r="3522" spans="2:23" ht="38.25">
      <c r="B3522" s="95" t="s">
        <v>20807</v>
      </c>
      <c r="C3522" s="95" t="s">
        <v>20</v>
      </c>
      <c r="D3522" s="95" t="s">
        <v>20</v>
      </c>
      <c r="E3522" s="95" t="s">
        <v>17246</v>
      </c>
      <c r="F3522" s="95" t="s">
        <v>17252</v>
      </c>
      <c r="G3522" s="95" t="s">
        <v>17315</v>
      </c>
      <c r="H3522" s="14" t="s">
        <v>20891</v>
      </c>
      <c r="I3522" s="95" t="s">
        <v>10989</v>
      </c>
      <c r="J3522" s="120" t="s">
        <v>16193</v>
      </c>
      <c r="K3522" s="106" t="s">
        <v>10990</v>
      </c>
      <c r="L3522" s="95" t="s">
        <v>10989</v>
      </c>
      <c r="M3522" s="97">
        <f>IF($K$6="с учетом НДС",VLOOKUP('Прайс MILWAUKEE®'!$J3522,'Legend ACC'!$A:$H,8,0)*(1-N3522),VLOOKUP('Прайс MILWAUKEE®'!$J3522,'Legend ACC'!$A:$H,8,0)*(1-N3522)/1.2)</f>
        <v>143</v>
      </c>
      <c r="N3522" s="98">
        <f>IF(OR(E3522="Принадлежности",E3522="Ручной инструмент"),$K$5,IF($K$4=0,0,IFERROR(VLOOKUP(Q3522,LEGEND!$V$4:$W$7,2,0),$K$4)))</f>
        <v>0</v>
      </c>
      <c r="O3522" s="103" t="s">
        <v>20</v>
      </c>
      <c r="P3522" s="102" t="s">
        <v>20</v>
      </c>
      <c r="Q3522" s="102" t="s">
        <v>20</v>
      </c>
      <c r="R3522" s="116" t="s">
        <v>10991</v>
      </c>
      <c r="S3522" s="114" t="s">
        <v>964</v>
      </c>
      <c r="T3522" s="114">
        <v>68</v>
      </c>
      <c r="U3522" s="114">
        <v>31</v>
      </c>
      <c r="V3522" s="114">
        <v>2</v>
      </c>
      <c r="W3522" s="115">
        <v>5.0000000000000001E-3</v>
      </c>
    </row>
    <row r="3523" spans="2:23" ht="38.25">
      <c r="B3523" s="95" t="s">
        <v>20807</v>
      </c>
      <c r="C3523" s="95" t="s">
        <v>20</v>
      </c>
      <c r="D3523" s="95" t="s">
        <v>20</v>
      </c>
      <c r="E3523" s="95" t="s">
        <v>17246</v>
      </c>
      <c r="F3523" s="95" t="s">
        <v>17252</v>
      </c>
      <c r="G3523" s="95" t="s">
        <v>17315</v>
      </c>
      <c r="H3523" s="14" t="s">
        <v>20891</v>
      </c>
      <c r="I3523" s="95" t="s">
        <v>10992</v>
      </c>
      <c r="J3523" s="120" t="s">
        <v>16194</v>
      </c>
      <c r="K3523" s="106" t="s">
        <v>10993</v>
      </c>
      <c r="L3523" s="95" t="s">
        <v>10992</v>
      </c>
      <c r="M3523" s="97">
        <f>IF($K$6="с учетом НДС",VLOOKUP('Прайс MILWAUKEE®'!$J3523,'Legend ACC'!$A:$H,8,0)*(1-N3523),VLOOKUP('Прайс MILWAUKEE®'!$J3523,'Legend ACC'!$A:$H,8,0)*(1-N3523)/1.2)</f>
        <v>154</v>
      </c>
      <c r="N3523" s="98">
        <f>IF(OR(E3523="Принадлежности",E3523="Ручной инструмент"),$K$5,IF($K$4=0,0,IFERROR(VLOOKUP(Q3523,LEGEND!$V$4:$W$7,2,0),$K$4)))</f>
        <v>0</v>
      </c>
      <c r="O3523" s="103" t="s">
        <v>20</v>
      </c>
      <c r="P3523" s="102" t="s">
        <v>20</v>
      </c>
      <c r="Q3523" s="102" t="s">
        <v>20</v>
      </c>
      <c r="R3523" s="116" t="s">
        <v>10994</v>
      </c>
      <c r="S3523" s="114" t="s">
        <v>964</v>
      </c>
      <c r="T3523" s="114">
        <v>68</v>
      </c>
      <c r="U3523" s="114">
        <v>31</v>
      </c>
      <c r="V3523" s="114">
        <v>3</v>
      </c>
      <c r="W3523" s="115">
        <v>5.0000000000000001E-3</v>
      </c>
    </row>
    <row r="3524" spans="2:23" ht="38.25">
      <c r="B3524" s="95" t="s">
        <v>20807</v>
      </c>
      <c r="C3524" s="95" t="s">
        <v>20</v>
      </c>
      <c r="D3524" s="95" t="s">
        <v>20</v>
      </c>
      <c r="E3524" s="95" t="s">
        <v>17246</v>
      </c>
      <c r="F3524" s="95" t="s">
        <v>17252</v>
      </c>
      <c r="G3524" s="95" t="s">
        <v>17315</v>
      </c>
      <c r="H3524" s="14" t="s">
        <v>20891</v>
      </c>
      <c r="I3524" s="95" t="s">
        <v>10995</v>
      </c>
      <c r="J3524" s="120" t="s">
        <v>16195</v>
      </c>
      <c r="K3524" s="106" t="s">
        <v>10996</v>
      </c>
      <c r="L3524" s="95" t="s">
        <v>10995</v>
      </c>
      <c r="M3524" s="97">
        <f>IF($K$6="с учетом НДС",VLOOKUP('Прайс MILWAUKEE®'!$J3524,'Legend ACC'!$A:$H,8,0)*(1-N3524),VLOOKUP('Прайс MILWAUKEE®'!$J3524,'Legend ACC'!$A:$H,8,0)*(1-N3524)/1.2)</f>
        <v>176</v>
      </c>
      <c r="N3524" s="98">
        <f>IF(OR(E3524="Принадлежности",E3524="Ручной инструмент"),$K$5,IF($K$4=0,0,IFERROR(VLOOKUP(Q3524,LEGEND!$V$4:$W$7,2,0),$K$4)))</f>
        <v>0</v>
      </c>
      <c r="O3524" s="103" t="s">
        <v>20</v>
      </c>
      <c r="P3524" s="102" t="s">
        <v>20</v>
      </c>
      <c r="Q3524" s="102" t="s">
        <v>20</v>
      </c>
      <c r="R3524" s="116" t="s">
        <v>10997</v>
      </c>
      <c r="S3524" s="114" t="s">
        <v>964</v>
      </c>
      <c r="T3524" s="114">
        <v>68</v>
      </c>
      <c r="U3524" s="114">
        <v>31</v>
      </c>
      <c r="V3524" s="114">
        <v>3</v>
      </c>
      <c r="W3524" s="115">
        <v>1.2999999999999999E-2</v>
      </c>
    </row>
    <row r="3525" spans="2:23" ht="38.25">
      <c r="B3525" s="95" t="s">
        <v>20807</v>
      </c>
      <c r="C3525" s="95" t="s">
        <v>20</v>
      </c>
      <c r="D3525" s="95" t="s">
        <v>20</v>
      </c>
      <c r="E3525" s="95" t="s">
        <v>17246</v>
      </c>
      <c r="F3525" s="95" t="s">
        <v>17252</v>
      </c>
      <c r="G3525" s="95" t="s">
        <v>17315</v>
      </c>
      <c r="H3525" s="14" t="s">
        <v>20891</v>
      </c>
      <c r="I3525" s="95" t="s">
        <v>10998</v>
      </c>
      <c r="J3525" s="120" t="s">
        <v>16196</v>
      </c>
      <c r="K3525" s="106" t="s">
        <v>10999</v>
      </c>
      <c r="L3525" s="95" t="s">
        <v>10998</v>
      </c>
      <c r="M3525" s="97">
        <f>IF($K$6="с учетом НДС",VLOOKUP('Прайс MILWAUKEE®'!$J3525,'Legend ACC'!$A:$H,8,0)*(1-N3525),VLOOKUP('Прайс MILWAUKEE®'!$J3525,'Legend ACC'!$A:$H,8,0)*(1-N3525)/1.2)</f>
        <v>187.00000000000003</v>
      </c>
      <c r="N3525" s="98">
        <f>IF(OR(E3525="Принадлежности",E3525="Ручной инструмент"),$K$5,IF($K$4=0,0,IFERROR(VLOOKUP(Q3525,LEGEND!$V$4:$W$7,2,0),$K$4)))</f>
        <v>0</v>
      </c>
      <c r="O3525" s="103" t="s">
        <v>20</v>
      </c>
      <c r="P3525" s="102" t="s">
        <v>20</v>
      </c>
      <c r="Q3525" s="102" t="s">
        <v>20</v>
      </c>
      <c r="R3525" s="116" t="s">
        <v>11000</v>
      </c>
      <c r="S3525" s="114" t="s">
        <v>964</v>
      </c>
      <c r="T3525" s="114">
        <v>68</v>
      </c>
      <c r="U3525" s="114">
        <v>31</v>
      </c>
      <c r="V3525" s="114">
        <v>4</v>
      </c>
      <c r="W3525" s="115">
        <v>0.02</v>
      </c>
    </row>
    <row r="3526" spans="2:23" ht="38.25">
      <c r="B3526" s="95" t="s">
        <v>20807</v>
      </c>
      <c r="C3526" s="95" t="s">
        <v>20</v>
      </c>
      <c r="D3526" s="95" t="s">
        <v>20</v>
      </c>
      <c r="E3526" s="95" t="s">
        <v>17246</v>
      </c>
      <c r="F3526" s="95" t="s">
        <v>17252</v>
      </c>
      <c r="G3526" s="95" t="s">
        <v>17315</v>
      </c>
      <c r="H3526" s="14" t="s">
        <v>20891</v>
      </c>
      <c r="I3526" s="95" t="s">
        <v>11001</v>
      </c>
      <c r="J3526" s="120" t="s">
        <v>16197</v>
      </c>
      <c r="K3526" s="106" t="s">
        <v>11002</v>
      </c>
      <c r="L3526" s="95" t="s">
        <v>11001</v>
      </c>
      <c r="M3526" s="97">
        <f>IF($K$6="с учетом НДС",VLOOKUP('Прайс MILWAUKEE®'!$J3526,'Legend ACC'!$A:$H,8,0)*(1-N3526),VLOOKUP('Прайс MILWAUKEE®'!$J3526,'Legend ACC'!$A:$H,8,0)*(1-N3526)/1.2)</f>
        <v>198.00000000000003</v>
      </c>
      <c r="N3526" s="98">
        <f>IF(OR(E3526="Принадлежности",E3526="Ручной инструмент"),$K$5,IF($K$4=0,0,IFERROR(VLOOKUP(Q3526,LEGEND!$V$4:$W$7,2,0),$K$4)))</f>
        <v>0</v>
      </c>
      <c r="O3526" s="103" t="s">
        <v>20</v>
      </c>
      <c r="P3526" s="102" t="s">
        <v>20</v>
      </c>
      <c r="Q3526" s="102" t="s">
        <v>20</v>
      </c>
      <c r="R3526" s="116" t="s">
        <v>11003</v>
      </c>
      <c r="S3526" s="114" t="s">
        <v>964</v>
      </c>
      <c r="T3526" s="114">
        <v>80</v>
      </c>
      <c r="U3526" s="114">
        <v>50</v>
      </c>
      <c r="V3526" s="114">
        <v>4</v>
      </c>
      <c r="W3526" s="115">
        <v>2.5000000000000001E-2</v>
      </c>
    </row>
    <row r="3527" spans="2:23" ht="38.25">
      <c r="B3527" s="95" t="s">
        <v>20807</v>
      </c>
      <c r="C3527" s="95" t="s">
        <v>20</v>
      </c>
      <c r="D3527" s="95" t="s">
        <v>20</v>
      </c>
      <c r="E3527" s="95" t="s">
        <v>17246</v>
      </c>
      <c r="F3527" s="95" t="s">
        <v>17252</v>
      </c>
      <c r="G3527" s="95" t="s">
        <v>17315</v>
      </c>
      <c r="H3527" s="14" t="s">
        <v>20891</v>
      </c>
      <c r="I3527" s="95" t="s">
        <v>11004</v>
      </c>
      <c r="J3527" s="120" t="s">
        <v>16198</v>
      </c>
      <c r="K3527" s="106" t="s">
        <v>11005</v>
      </c>
      <c r="L3527" s="95" t="s">
        <v>11004</v>
      </c>
      <c r="M3527" s="97">
        <f>IF($K$6="с учетом НДС",VLOOKUP('Прайс MILWAUKEE®'!$J3527,'Legend ACC'!$A:$H,8,0)*(1-N3527),VLOOKUP('Прайс MILWAUKEE®'!$J3527,'Legend ACC'!$A:$H,8,0)*(1-N3527)/1.2)</f>
        <v>209.00000000000003</v>
      </c>
      <c r="N3527" s="98">
        <f>IF(OR(E3527="Принадлежности",E3527="Ручной инструмент"),$K$5,IF($K$4=0,0,IFERROR(VLOOKUP(Q3527,LEGEND!$V$4:$W$7,2,0),$K$4)))</f>
        <v>0</v>
      </c>
      <c r="O3527" s="103" t="s">
        <v>20</v>
      </c>
      <c r="P3527" s="102" t="s">
        <v>20</v>
      </c>
      <c r="Q3527" s="102" t="s">
        <v>20</v>
      </c>
      <c r="R3527" s="116" t="s">
        <v>11006</v>
      </c>
      <c r="S3527" s="114" t="s">
        <v>964</v>
      </c>
      <c r="T3527" s="114">
        <v>80</v>
      </c>
      <c r="U3527" s="114">
        <v>50</v>
      </c>
      <c r="V3527" s="114">
        <v>4</v>
      </c>
      <c r="W3527" s="115">
        <v>0.05</v>
      </c>
    </row>
    <row r="3528" spans="2:23" ht="38.25">
      <c r="B3528" s="95" t="s">
        <v>20807</v>
      </c>
      <c r="C3528" s="95" t="s">
        <v>20</v>
      </c>
      <c r="D3528" s="95" t="s">
        <v>20</v>
      </c>
      <c r="E3528" s="95" t="s">
        <v>17246</v>
      </c>
      <c r="F3528" s="95" t="s">
        <v>17252</v>
      </c>
      <c r="G3528" s="95" t="s">
        <v>17315</v>
      </c>
      <c r="H3528" s="14" t="s">
        <v>20891</v>
      </c>
      <c r="I3528" s="95" t="s">
        <v>11007</v>
      </c>
      <c r="J3528" s="120" t="s">
        <v>16199</v>
      </c>
      <c r="K3528" s="106" t="s">
        <v>11008</v>
      </c>
      <c r="L3528" s="95" t="s">
        <v>11007</v>
      </c>
      <c r="M3528" s="97">
        <f>IF($K$6="с учетом НДС",VLOOKUP('Прайс MILWAUKEE®'!$J3528,'Legend ACC'!$A:$H,8,0)*(1-N3528),VLOOKUP('Прайс MILWAUKEE®'!$J3528,'Legend ACC'!$A:$H,8,0)*(1-N3528)/1.2)</f>
        <v>209.00000000000003</v>
      </c>
      <c r="N3528" s="98">
        <f>IF(OR(E3528="Принадлежности",E3528="Ручной инструмент"),$K$5,IF($K$4=0,0,IFERROR(VLOOKUP(Q3528,LEGEND!$V$4:$W$7,2,0),$K$4)))</f>
        <v>0</v>
      </c>
      <c r="O3528" s="103" t="s">
        <v>20</v>
      </c>
      <c r="P3528" s="102" t="s">
        <v>20</v>
      </c>
      <c r="Q3528" s="102" t="s">
        <v>20</v>
      </c>
      <c r="R3528" s="116" t="s">
        <v>11009</v>
      </c>
      <c r="S3528" s="114" t="s">
        <v>964</v>
      </c>
      <c r="T3528" s="114">
        <v>80</v>
      </c>
      <c r="U3528" s="114">
        <v>50</v>
      </c>
      <c r="V3528" s="114">
        <v>5</v>
      </c>
      <c r="W3528" s="115">
        <v>0.04</v>
      </c>
    </row>
    <row r="3529" spans="2:23" ht="38.25">
      <c r="B3529" s="95" t="s">
        <v>20807</v>
      </c>
      <c r="C3529" s="95" t="s">
        <v>20</v>
      </c>
      <c r="D3529" s="95" t="s">
        <v>20</v>
      </c>
      <c r="E3529" s="95" t="s">
        <v>17246</v>
      </c>
      <c r="F3529" s="95" t="s">
        <v>17252</v>
      </c>
      <c r="G3529" s="95" t="s">
        <v>17315</v>
      </c>
      <c r="H3529" s="14" t="s">
        <v>20891</v>
      </c>
      <c r="I3529" s="95" t="s">
        <v>11010</v>
      </c>
      <c r="J3529" s="120" t="s">
        <v>16200</v>
      </c>
      <c r="K3529" s="106" t="s">
        <v>11011</v>
      </c>
      <c r="L3529" s="95" t="s">
        <v>11010</v>
      </c>
      <c r="M3529" s="97">
        <f>IF($K$6="с учетом НДС",VLOOKUP('Прайс MILWAUKEE®'!$J3529,'Legend ACC'!$A:$H,8,0)*(1-N3529),VLOOKUP('Прайс MILWAUKEE®'!$J3529,'Legend ACC'!$A:$H,8,0)*(1-N3529)/1.2)</f>
        <v>231.00000000000003</v>
      </c>
      <c r="N3529" s="98">
        <f>IF(OR(E3529="Принадлежности",E3529="Ручной инструмент"),$K$5,IF($K$4=0,0,IFERROR(VLOOKUP(Q3529,LEGEND!$V$4:$W$7,2,0),$K$4)))</f>
        <v>0</v>
      </c>
      <c r="O3529" s="103" t="s">
        <v>20</v>
      </c>
      <c r="P3529" s="102" t="s">
        <v>20</v>
      </c>
      <c r="Q3529" s="102" t="s">
        <v>20</v>
      </c>
      <c r="R3529" s="116" t="s">
        <v>11012</v>
      </c>
      <c r="S3529" s="114" t="s">
        <v>964</v>
      </c>
      <c r="T3529" s="114">
        <v>80</v>
      </c>
      <c r="U3529" s="114">
        <v>50</v>
      </c>
      <c r="V3529" s="114">
        <v>5</v>
      </c>
      <c r="W3529" s="115">
        <v>0.05</v>
      </c>
    </row>
    <row r="3530" spans="2:23" ht="38.25">
      <c r="B3530" s="95" t="s">
        <v>20807</v>
      </c>
      <c r="C3530" s="95" t="s">
        <v>20</v>
      </c>
      <c r="D3530" s="95" t="s">
        <v>20</v>
      </c>
      <c r="E3530" s="95" t="s">
        <v>17246</v>
      </c>
      <c r="F3530" s="95" t="s">
        <v>17252</v>
      </c>
      <c r="G3530" s="95" t="s">
        <v>17315</v>
      </c>
      <c r="H3530" s="14" t="s">
        <v>20891</v>
      </c>
      <c r="I3530" s="95" t="s">
        <v>11013</v>
      </c>
      <c r="J3530" s="120" t="s">
        <v>16201</v>
      </c>
      <c r="K3530" s="106" t="s">
        <v>11014</v>
      </c>
      <c r="L3530" s="95" t="s">
        <v>11013</v>
      </c>
      <c r="M3530" s="97">
        <f>IF($K$6="с учетом НДС",VLOOKUP('Прайс MILWAUKEE®'!$J3530,'Legend ACC'!$A:$H,8,0)*(1-N3530),VLOOKUP('Прайс MILWAUKEE®'!$J3530,'Legend ACC'!$A:$H,8,0)*(1-N3530)/1.2)</f>
        <v>286</v>
      </c>
      <c r="N3530" s="98">
        <f>IF(OR(E3530="Принадлежности",E3530="Ручной инструмент"),$K$5,IF($K$4=0,0,IFERROR(VLOOKUP(Q3530,LEGEND!$V$4:$W$7,2,0),$K$4)))</f>
        <v>0</v>
      </c>
      <c r="O3530" s="103" t="s">
        <v>20</v>
      </c>
      <c r="P3530" s="102" t="s">
        <v>20</v>
      </c>
      <c r="Q3530" s="102" t="s">
        <v>20</v>
      </c>
      <c r="R3530" s="116" t="s">
        <v>11015</v>
      </c>
      <c r="S3530" s="114" t="s">
        <v>964</v>
      </c>
      <c r="T3530" s="114">
        <v>90</v>
      </c>
      <c r="U3530" s="114">
        <v>55</v>
      </c>
      <c r="V3530" s="114">
        <v>5</v>
      </c>
      <c r="W3530" s="115">
        <v>5.5E-2</v>
      </c>
    </row>
    <row r="3531" spans="2:23" ht="38.25">
      <c r="B3531" s="95" t="s">
        <v>20807</v>
      </c>
      <c r="C3531" s="95" t="s">
        <v>20</v>
      </c>
      <c r="D3531" s="95" t="s">
        <v>20</v>
      </c>
      <c r="E3531" s="95" t="s">
        <v>17246</v>
      </c>
      <c r="F3531" s="95" t="s">
        <v>17252</v>
      </c>
      <c r="G3531" s="95" t="s">
        <v>17315</v>
      </c>
      <c r="H3531" s="14" t="s">
        <v>20891</v>
      </c>
      <c r="I3531" s="95" t="s">
        <v>11016</v>
      </c>
      <c r="J3531" s="120" t="s">
        <v>16202</v>
      </c>
      <c r="K3531" s="106" t="s">
        <v>11017</v>
      </c>
      <c r="L3531" s="95" t="s">
        <v>11016</v>
      </c>
      <c r="M3531" s="97">
        <f>IF($K$6="с учетом НДС",VLOOKUP('Прайс MILWAUKEE®'!$J3531,'Legend ACC'!$A:$H,8,0)*(1-N3531),VLOOKUP('Прайс MILWAUKEE®'!$J3531,'Legend ACC'!$A:$H,8,0)*(1-N3531)/1.2)</f>
        <v>297</v>
      </c>
      <c r="N3531" s="98">
        <f>IF(OR(E3531="Принадлежности",E3531="Ручной инструмент"),$K$5,IF($K$4=0,0,IFERROR(VLOOKUP(Q3531,LEGEND!$V$4:$W$7,2,0),$K$4)))</f>
        <v>0</v>
      </c>
      <c r="O3531" s="103" t="s">
        <v>20</v>
      </c>
      <c r="P3531" s="102" t="s">
        <v>20</v>
      </c>
      <c r="Q3531" s="102" t="s">
        <v>20</v>
      </c>
      <c r="R3531" s="116" t="s">
        <v>11018</v>
      </c>
      <c r="S3531" s="114" t="s">
        <v>964</v>
      </c>
      <c r="T3531" s="114">
        <v>90</v>
      </c>
      <c r="U3531" s="114">
        <v>55</v>
      </c>
      <c r="V3531" s="114">
        <v>6</v>
      </c>
      <c r="W3531" s="115">
        <v>7.0000000000000007E-2</v>
      </c>
    </row>
    <row r="3532" spans="2:23" ht="38.25">
      <c r="B3532" s="95" t="s">
        <v>20807</v>
      </c>
      <c r="C3532" s="95" t="s">
        <v>20</v>
      </c>
      <c r="D3532" s="95" t="s">
        <v>20</v>
      </c>
      <c r="E3532" s="95" t="s">
        <v>17246</v>
      </c>
      <c r="F3532" s="95" t="s">
        <v>17252</v>
      </c>
      <c r="G3532" s="95" t="s">
        <v>17315</v>
      </c>
      <c r="H3532" s="14" t="s">
        <v>20891</v>
      </c>
      <c r="I3532" s="95" t="s">
        <v>11019</v>
      </c>
      <c r="J3532" s="120" t="s">
        <v>16203</v>
      </c>
      <c r="K3532" s="106" t="s">
        <v>11020</v>
      </c>
      <c r="L3532" s="95" t="s">
        <v>11019</v>
      </c>
      <c r="M3532" s="97">
        <f>IF($K$6="с учетом НДС",VLOOKUP('Прайс MILWAUKEE®'!$J3532,'Legend ACC'!$A:$H,8,0)*(1-N3532),VLOOKUP('Прайс MILWAUKEE®'!$J3532,'Legend ACC'!$A:$H,8,0)*(1-N3532)/1.2)</f>
        <v>308</v>
      </c>
      <c r="N3532" s="98">
        <f>IF(OR(E3532="Принадлежности",E3532="Ручной инструмент"),$K$5,IF($K$4=0,0,IFERROR(VLOOKUP(Q3532,LEGEND!$V$4:$W$7,2,0),$K$4)))</f>
        <v>0</v>
      </c>
      <c r="O3532" s="103" t="s">
        <v>20</v>
      </c>
      <c r="P3532" s="102" t="s">
        <v>20</v>
      </c>
      <c r="Q3532" s="102" t="s">
        <v>20</v>
      </c>
      <c r="R3532" s="116" t="s">
        <v>11021</v>
      </c>
      <c r="S3532" s="114" t="s">
        <v>964</v>
      </c>
      <c r="T3532" s="114">
        <v>90</v>
      </c>
      <c r="U3532" s="114">
        <v>55</v>
      </c>
      <c r="V3532" s="114">
        <v>6</v>
      </c>
      <c r="W3532" s="115">
        <v>8.3000000000000004E-2</v>
      </c>
    </row>
    <row r="3533" spans="2:23" ht="38.25">
      <c r="B3533" s="95" t="s">
        <v>20807</v>
      </c>
      <c r="C3533" s="95" t="s">
        <v>20</v>
      </c>
      <c r="D3533" s="95" t="s">
        <v>20</v>
      </c>
      <c r="E3533" s="95" t="s">
        <v>17246</v>
      </c>
      <c r="F3533" s="95" t="s">
        <v>17252</v>
      </c>
      <c r="G3533" s="95" t="s">
        <v>17315</v>
      </c>
      <c r="H3533" s="14" t="s">
        <v>20891</v>
      </c>
      <c r="I3533" s="95" t="s">
        <v>11022</v>
      </c>
      <c r="J3533" s="120" t="s">
        <v>16204</v>
      </c>
      <c r="K3533" s="106" t="s">
        <v>11023</v>
      </c>
      <c r="L3533" s="95" t="s">
        <v>11022</v>
      </c>
      <c r="M3533" s="97">
        <f>IF($K$6="с учетом НДС",VLOOKUP('Прайс MILWAUKEE®'!$J3533,'Legend ACC'!$A:$H,8,0)*(1-N3533),VLOOKUP('Прайс MILWAUKEE®'!$J3533,'Legend ACC'!$A:$H,8,0)*(1-N3533)/1.2)</f>
        <v>308</v>
      </c>
      <c r="N3533" s="98">
        <f>IF(OR(E3533="Принадлежности",E3533="Ручной инструмент"),$K$5,IF($K$4=0,0,IFERROR(VLOOKUP(Q3533,LEGEND!$V$4:$W$7,2,0),$K$4)))</f>
        <v>0</v>
      </c>
      <c r="O3533" s="103" t="s">
        <v>20</v>
      </c>
      <c r="P3533" s="102" t="s">
        <v>20</v>
      </c>
      <c r="Q3533" s="102" t="s">
        <v>20</v>
      </c>
      <c r="R3533" s="116" t="s">
        <v>11024</v>
      </c>
      <c r="S3533" s="114" t="s">
        <v>964</v>
      </c>
      <c r="T3533" s="114">
        <v>90</v>
      </c>
      <c r="U3533" s="114">
        <v>55</v>
      </c>
      <c r="V3533" s="114">
        <v>6</v>
      </c>
      <c r="W3533" s="115">
        <v>0.09</v>
      </c>
    </row>
    <row r="3534" spans="2:23" ht="38.25">
      <c r="B3534" s="95" t="s">
        <v>20807</v>
      </c>
      <c r="C3534" s="95" t="s">
        <v>20</v>
      </c>
      <c r="D3534" s="95" t="s">
        <v>20</v>
      </c>
      <c r="E3534" s="95" t="s">
        <v>17246</v>
      </c>
      <c r="F3534" s="95" t="s">
        <v>17252</v>
      </c>
      <c r="G3534" s="95" t="s">
        <v>17315</v>
      </c>
      <c r="H3534" s="14" t="s">
        <v>20891</v>
      </c>
      <c r="I3534" s="95" t="s">
        <v>11025</v>
      </c>
      <c r="J3534" s="120" t="s">
        <v>16205</v>
      </c>
      <c r="K3534" s="106" t="s">
        <v>11026</v>
      </c>
      <c r="L3534" s="95" t="s">
        <v>11025</v>
      </c>
      <c r="M3534" s="97">
        <f>IF($K$6="с учетом НДС",VLOOKUP('Прайс MILWAUKEE®'!$J3534,'Legend ACC'!$A:$H,8,0)*(1-N3534),VLOOKUP('Прайс MILWAUKEE®'!$J3534,'Legend ACC'!$A:$H,8,0)*(1-N3534)/1.2)</f>
        <v>363.00000000000006</v>
      </c>
      <c r="N3534" s="98">
        <f>IF(OR(E3534="Принадлежности",E3534="Ручной инструмент"),$K$5,IF($K$4=0,0,IFERROR(VLOOKUP(Q3534,LEGEND!$V$4:$W$7,2,0),$K$4)))</f>
        <v>0</v>
      </c>
      <c r="O3534" s="103" t="s">
        <v>20</v>
      </c>
      <c r="P3534" s="102" t="s">
        <v>20</v>
      </c>
      <c r="Q3534" s="102" t="s">
        <v>20</v>
      </c>
      <c r="R3534" s="116" t="s">
        <v>11027</v>
      </c>
      <c r="S3534" s="114" t="s">
        <v>964</v>
      </c>
      <c r="T3534" s="114">
        <v>100</v>
      </c>
      <c r="U3534" s="114">
        <v>70</v>
      </c>
      <c r="V3534" s="114">
        <v>7</v>
      </c>
      <c r="W3534" s="115">
        <v>0.115</v>
      </c>
    </row>
    <row r="3535" spans="2:23" ht="38.25">
      <c r="B3535" s="95" t="s">
        <v>20807</v>
      </c>
      <c r="C3535" s="95" t="s">
        <v>20</v>
      </c>
      <c r="D3535" s="95" t="s">
        <v>20</v>
      </c>
      <c r="E3535" s="95" t="s">
        <v>17246</v>
      </c>
      <c r="F3535" s="95" t="s">
        <v>17252</v>
      </c>
      <c r="G3535" s="95" t="s">
        <v>17315</v>
      </c>
      <c r="H3535" s="14" t="s">
        <v>20891</v>
      </c>
      <c r="I3535" s="95" t="s">
        <v>11028</v>
      </c>
      <c r="J3535" s="120" t="s">
        <v>16206</v>
      </c>
      <c r="K3535" s="106" t="s">
        <v>11029</v>
      </c>
      <c r="L3535" s="95" t="s">
        <v>11028</v>
      </c>
      <c r="M3535" s="97">
        <f>IF($K$6="с учетом НДС",VLOOKUP('Прайс MILWAUKEE®'!$J3535,'Legend ACC'!$A:$H,8,0)*(1-N3535),VLOOKUP('Прайс MILWAUKEE®'!$J3535,'Legend ACC'!$A:$H,8,0)*(1-N3535)/1.2)</f>
        <v>374.00000000000006</v>
      </c>
      <c r="N3535" s="98">
        <f>IF(OR(E3535="Принадлежности",E3535="Ручной инструмент"),$K$5,IF($K$4=0,0,IFERROR(VLOOKUP(Q3535,LEGEND!$V$4:$W$7,2,0),$K$4)))</f>
        <v>0</v>
      </c>
      <c r="O3535" s="103" t="s">
        <v>20</v>
      </c>
      <c r="P3535" s="102" t="s">
        <v>20</v>
      </c>
      <c r="Q3535" s="102" t="s">
        <v>20</v>
      </c>
      <c r="R3535" s="116" t="s">
        <v>11030</v>
      </c>
      <c r="S3535" s="114" t="s">
        <v>964</v>
      </c>
      <c r="T3535" s="114">
        <v>100</v>
      </c>
      <c r="U3535" s="114">
        <v>70</v>
      </c>
      <c r="V3535" s="114">
        <v>7</v>
      </c>
      <c r="W3535" s="115">
        <v>0.13500000000000001</v>
      </c>
    </row>
    <row r="3536" spans="2:23" ht="38.25">
      <c r="B3536" s="95" t="s">
        <v>20807</v>
      </c>
      <c r="C3536" s="95" t="s">
        <v>20</v>
      </c>
      <c r="D3536" s="95" t="s">
        <v>20</v>
      </c>
      <c r="E3536" s="95" t="s">
        <v>17246</v>
      </c>
      <c r="F3536" s="95" t="s">
        <v>17252</v>
      </c>
      <c r="G3536" s="95" t="s">
        <v>17315</v>
      </c>
      <c r="H3536" s="14" t="s">
        <v>20891</v>
      </c>
      <c r="I3536" s="95" t="s">
        <v>11031</v>
      </c>
      <c r="J3536" s="120" t="s">
        <v>16207</v>
      </c>
      <c r="K3536" s="106" t="s">
        <v>11032</v>
      </c>
      <c r="L3536" s="95" t="s">
        <v>11031</v>
      </c>
      <c r="M3536" s="97">
        <f>IF($K$6="с учетом НДС",VLOOKUP('Прайс MILWAUKEE®'!$J3536,'Legend ACC'!$A:$H,8,0)*(1-N3536),VLOOKUP('Прайс MILWAUKEE®'!$J3536,'Legend ACC'!$A:$H,8,0)*(1-N3536)/1.2)</f>
        <v>451.00000000000006</v>
      </c>
      <c r="N3536" s="98">
        <f>IF(OR(E3536="Принадлежности",E3536="Ручной инструмент"),$K$5,IF($K$4=0,0,IFERROR(VLOOKUP(Q3536,LEGEND!$V$4:$W$7,2,0),$K$4)))</f>
        <v>0</v>
      </c>
      <c r="O3536" s="103" t="s">
        <v>20</v>
      </c>
      <c r="P3536" s="102" t="s">
        <v>20</v>
      </c>
      <c r="Q3536" s="102" t="s">
        <v>20</v>
      </c>
      <c r="R3536" s="116" t="s">
        <v>11033</v>
      </c>
      <c r="S3536" s="114" t="s">
        <v>964</v>
      </c>
      <c r="T3536" s="114">
        <v>125</v>
      </c>
      <c r="U3536" s="114">
        <v>85</v>
      </c>
      <c r="V3536" s="114">
        <v>8</v>
      </c>
      <c r="W3536" s="115">
        <v>0.17</v>
      </c>
    </row>
    <row r="3537" spans="2:23" ht="38.25">
      <c r="B3537" s="95" t="s">
        <v>20807</v>
      </c>
      <c r="C3537" s="95" t="s">
        <v>20</v>
      </c>
      <c r="D3537" s="95" t="s">
        <v>20</v>
      </c>
      <c r="E3537" s="95" t="s">
        <v>17246</v>
      </c>
      <c r="F3537" s="95" t="s">
        <v>17252</v>
      </c>
      <c r="G3537" s="95" t="s">
        <v>17315</v>
      </c>
      <c r="H3537" s="14" t="s">
        <v>20891</v>
      </c>
      <c r="I3537" s="95" t="s">
        <v>11034</v>
      </c>
      <c r="J3537" s="120" t="s">
        <v>16208</v>
      </c>
      <c r="K3537" s="106" t="s">
        <v>11035</v>
      </c>
      <c r="L3537" s="95" t="s">
        <v>11034</v>
      </c>
      <c r="M3537" s="97">
        <f>IF($K$6="с учетом НДС",VLOOKUP('Прайс MILWAUKEE®'!$J3537,'Legend ACC'!$A:$H,8,0)*(1-N3537),VLOOKUP('Прайс MILWAUKEE®'!$J3537,'Legend ACC'!$A:$H,8,0)*(1-N3537)/1.2)</f>
        <v>550</v>
      </c>
      <c r="N3537" s="98">
        <f>IF(OR(E3537="Принадлежности",E3537="Ручной инструмент"),$K$5,IF($K$4=0,0,IFERROR(VLOOKUP(Q3537,LEGEND!$V$4:$W$7,2,0),$K$4)))</f>
        <v>0</v>
      </c>
      <c r="O3537" s="103" t="s">
        <v>20</v>
      </c>
      <c r="P3537" s="102" t="s">
        <v>20</v>
      </c>
      <c r="Q3537" s="102" t="s">
        <v>20</v>
      </c>
      <c r="R3537" s="116" t="s">
        <v>11036</v>
      </c>
      <c r="S3537" s="114" t="s">
        <v>964</v>
      </c>
      <c r="T3537" s="114">
        <v>125</v>
      </c>
      <c r="U3537" s="114">
        <v>85</v>
      </c>
      <c r="V3537" s="114">
        <v>8</v>
      </c>
      <c r="W3537" s="115">
        <v>0.20499999999999999</v>
      </c>
    </row>
    <row r="3538" spans="2:23" ht="38.25">
      <c r="B3538" s="95" t="s">
        <v>20807</v>
      </c>
      <c r="C3538" s="95" t="s">
        <v>20</v>
      </c>
      <c r="D3538" s="95" t="s">
        <v>20</v>
      </c>
      <c r="E3538" s="95" t="s">
        <v>17246</v>
      </c>
      <c r="F3538" s="95" t="s">
        <v>17252</v>
      </c>
      <c r="G3538" s="95" t="s">
        <v>17315</v>
      </c>
      <c r="H3538" s="14" t="s">
        <v>20891</v>
      </c>
      <c r="I3538" s="95" t="s">
        <v>11037</v>
      </c>
      <c r="J3538" s="120" t="s">
        <v>16209</v>
      </c>
      <c r="K3538" s="106" t="s">
        <v>11038</v>
      </c>
      <c r="L3538" s="95" t="s">
        <v>11037</v>
      </c>
      <c r="M3538" s="97">
        <f>IF($K$6="с учетом НДС",VLOOKUP('Прайс MILWAUKEE®'!$J3538,'Legend ACC'!$A:$H,8,0)*(1-N3538),VLOOKUP('Прайс MILWAUKEE®'!$J3538,'Legend ACC'!$A:$H,8,0)*(1-N3538)/1.2)</f>
        <v>550</v>
      </c>
      <c r="N3538" s="98">
        <f>IF(OR(E3538="Принадлежности",E3538="Ручной инструмент"),$K$5,IF($K$4=0,0,IFERROR(VLOOKUP(Q3538,LEGEND!$V$4:$W$7,2,0),$K$4)))</f>
        <v>0</v>
      </c>
      <c r="O3538" s="103" t="s">
        <v>20</v>
      </c>
      <c r="P3538" s="102" t="s">
        <v>20</v>
      </c>
      <c r="Q3538" s="102" t="s">
        <v>20</v>
      </c>
      <c r="R3538" s="116" t="s">
        <v>11039</v>
      </c>
      <c r="S3538" s="114" t="s">
        <v>964</v>
      </c>
      <c r="T3538" s="114">
        <v>125</v>
      </c>
      <c r="U3538" s="114">
        <v>85</v>
      </c>
      <c r="V3538" s="114">
        <v>8</v>
      </c>
      <c r="W3538" s="115">
        <v>0.21</v>
      </c>
    </row>
    <row r="3539" spans="2:23" ht="38.25">
      <c r="B3539" s="95" t="s">
        <v>20807</v>
      </c>
      <c r="C3539" s="95" t="s">
        <v>20</v>
      </c>
      <c r="D3539" s="95" t="s">
        <v>20</v>
      </c>
      <c r="E3539" s="95" t="s">
        <v>17246</v>
      </c>
      <c r="F3539" s="95" t="s">
        <v>17252</v>
      </c>
      <c r="G3539" s="95" t="s">
        <v>17315</v>
      </c>
      <c r="H3539" s="14" t="s">
        <v>20891</v>
      </c>
      <c r="I3539" s="95" t="s">
        <v>11040</v>
      </c>
      <c r="J3539" s="120" t="s">
        <v>16210</v>
      </c>
      <c r="K3539" s="106" t="s">
        <v>11041</v>
      </c>
      <c r="L3539" s="95" t="s">
        <v>11040</v>
      </c>
      <c r="M3539" s="97">
        <f>IF($K$6="с учетом НДС",VLOOKUP('Прайс MILWAUKEE®'!$J3539,'Legend ACC'!$A:$H,8,0)*(1-N3539),VLOOKUP('Прайс MILWAUKEE®'!$J3539,'Legend ACC'!$A:$H,8,0)*(1-N3539)/1.2)</f>
        <v>616</v>
      </c>
      <c r="N3539" s="98">
        <f>IF(OR(E3539="Принадлежности",E3539="Ручной инструмент"),$K$5,IF($K$4=0,0,IFERROR(VLOOKUP(Q3539,LEGEND!$V$4:$W$7,2,0),$K$4)))</f>
        <v>0</v>
      </c>
      <c r="O3539" s="103" t="s">
        <v>20</v>
      </c>
      <c r="P3539" s="102" t="s">
        <v>20</v>
      </c>
      <c r="Q3539" s="102" t="s">
        <v>20</v>
      </c>
      <c r="R3539" s="116" t="s">
        <v>11042</v>
      </c>
      <c r="S3539" s="114" t="s">
        <v>964</v>
      </c>
      <c r="T3539" s="114">
        <v>125</v>
      </c>
      <c r="U3539" s="114">
        <v>85</v>
      </c>
      <c r="V3539" s="114">
        <v>9</v>
      </c>
      <c r="W3539" s="115">
        <v>0.28000000000000003</v>
      </c>
    </row>
    <row r="3540" spans="2:23" ht="38.25">
      <c r="B3540" s="95" t="s">
        <v>20807</v>
      </c>
      <c r="C3540" s="95" t="s">
        <v>20</v>
      </c>
      <c r="D3540" s="95" t="s">
        <v>20</v>
      </c>
      <c r="E3540" s="95" t="s">
        <v>17246</v>
      </c>
      <c r="F3540" s="95" t="s">
        <v>17252</v>
      </c>
      <c r="G3540" s="95" t="s">
        <v>17315</v>
      </c>
      <c r="H3540" s="14" t="s">
        <v>20891</v>
      </c>
      <c r="I3540" s="95" t="s">
        <v>11043</v>
      </c>
      <c r="J3540" s="120" t="s">
        <v>16211</v>
      </c>
      <c r="K3540" s="106" t="s">
        <v>11044</v>
      </c>
      <c r="L3540" s="95" t="s">
        <v>11043</v>
      </c>
      <c r="M3540" s="97">
        <f>IF($K$6="с учетом НДС",VLOOKUP('Прайс MILWAUKEE®'!$J3540,'Legend ACC'!$A:$H,8,0)*(1-N3540),VLOOKUP('Прайс MILWAUKEE®'!$J3540,'Legend ACC'!$A:$H,8,0)*(1-N3540)/1.2)</f>
        <v>737.00000000000011</v>
      </c>
      <c r="N3540" s="98">
        <f>IF(OR(E3540="Принадлежности",E3540="Ручной инструмент"),$K$5,IF($K$4=0,0,IFERROR(VLOOKUP(Q3540,LEGEND!$V$4:$W$7,2,0),$K$4)))</f>
        <v>0</v>
      </c>
      <c r="O3540" s="103" t="s">
        <v>20</v>
      </c>
      <c r="P3540" s="102" t="s">
        <v>20</v>
      </c>
      <c r="Q3540" s="102" t="s">
        <v>20</v>
      </c>
      <c r="R3540" s="116" t="s">
        <v>11045</v>
      </c>
      <c r="S3540" s="114" t="s">
        <v>964</v>
      </c>
      <c r="T3540" s="114">
        <v>125</v>
      </c>
      <c r="U3540" s="114">
        <v>85</v>
      </c>
      <c r="V3540" s="114">
        <v>9</v>
      </c>
      <c r="W3540" s="115">
        <v>0.3</v>
      </c>
    </row>
    <row r="3541" spans="2:23" ht="38.25">
      <c r="B3541" s="95" t="s">
        <v>20807</v>
      </c>
      <c r="C3541" s="95" t="s">
        <v>20</v>
      </c>
      <c r="D3541" s="95" t="s">
        <v>20</v>
      </c>
      <c r="E3541" s="95" t="s">
        <v>17246</v>
      </c>
      <c r="F3541" s="95" t="s">
        <v>17252</v>
      </c>
      <c r="G3541" s="95" t="s">
        <v>17315</v>
      </c>
      <c r="H3541" s="14" t="s">
        <v>20891</v>
      </c>
      <c r="I3541" s="95" t="s">
        <v>11046</v>
      </c>
      <c r="J3541" s="120" t="s">
        <v>16212</v>
      </c>
      <c r="K3541" s="106" t="s">
        <v>11047</v>
      </c>
      <c r="L3541" s="95" t="s">
        <v>11046</v>
      </c>
      <c r="M3541" s="97">
        <f>IF($K$6="с учетом НДС",VLOOKUP('Прайс MILWAUKEE®'!$J3541,'Legend ACC'!$A:$H,8,0)*(1-N3541),VLOOKUP('Прайс MILWAUKEE®'!$J3541,'Legend ACC'!$A:$H,8,0)*(1-N3541)/1.2)</f>
        <v>825.00000000000011</v>
      </c>
      <c r="N3541" s="98">
        <f>IF(OR(E3541="Принадлежности",E3541="Ручной инструмент"),$K$5,IF($K$4=0,0,IFERROR(VLOOKUP(Q3541,LEGEND!$V$4:$W$7,2,0),$K$4)))</f>
        <v>0</v>
      </c>
      <c r="O3541" s="103" t="s">
        <v>20</v>
      </c>
      <c r="P3541" s="102" t="s">
        <v>20</v>
      </c>
      <c r="Q3541" s="102" t="s">
        <v>20</v>
      </c>
      <c r="R3541" s="116" t="s">
        <v>11048</v>
      </c>
      <c r="S3541" s="114" t="s">
        <v>964</v>
      </c>
      <c r="T3541" s="114">
        <v>150</v>
      </c>
      <c r="U3541" s="114">
        <v>120</v>
      </c>
      <c r="V3541" s="114">
        <v>10</v>
      </c>
      <c r="W3541" s="115">
        <v>0.33500000000000002</v>
      </c>
    </row>
    <row r="3542" spans="2:23" ht="38.25">
      <c r="B3542" s="95" t="s">
        <v>20807</v>
      </c>
      <c r="C3542" s="95" t="s">
        <v>20</v>
      </c>
      <c r="D3542" s="95" t="s">
        <v>20</v>
      </c>
      <c r="E3542" s="95" t="s">
        <v>17246</v>
      </c>
      <c r="F3542" s="95" t="s">
        <v>17252</v>
      </c>
      <c r="G3542" s="95" t="s">
        <v>17315</v>
      </c>
      <c r="H3542" s="14" t="s">
        <v>20891</v>
      </c>
      <c r="I3542" s="95" t="s">
        <v>11049</v>
      </c>
      <c r="J3542" s="120" t="s">
        <v>16213</v>
      </c>
      <c r="K3542" s="106" t="s">
        <v>11050</v>
      </c>
      <c r="L3542" s="95" t="s">
        <v>11049</v>
      </c>
      <c r="M3542" s="97">
        <f>IF($K$6="с учетом НДС",VLOOKUP('Прайс MILWAUKEE®'!$J3542,'Legend ACC'!$A:$H,8,0)*(1-N3542),VLOOKUP('Прайс MILWAUKEE®'!$J3542,'Legend ACC'!$A:$H,8,0)*(1-N3542)/1.2)</f>
        <v>990.00000000000011</v>
      </c>
      <c r="N3542" s="98">
        <f>IF(OR(E3542="Принадлежности",E3542="Ручной инструмент"),$K$5,IF($K$4=0,0,IFERROR(VLOOKUP(Q3542,LEGEND!$V$4:$W$7,2,0),$K$4)))</f>
        <v>0</v>
      </c>
      <c r="O3542" s="103" t="s">
        <v>20</v>
      </c>
      <c r="P3542" s="102" t="s">
        <v>20</v>
      </c>
      <c r="Q3542" s="102" t="s">
        <v>20</v>
      </c>
      <c r="R3542" s="116" t="s">
        <v>11051</v>
      </c>
      <c r="S3542" s="114" t="s">
        <v>964</v>
      </c>
      <c r="T3542" s="114">
        <v>150</v>
      </c>
      <c r="U3542" s="114">
        <v>120</v>
      </c>
      <c r="V3542" s="114">
        <v>10</v>
      </c>
      <c r="W3542" s="115">
        <v>0.39500000000000002</v>
      </c>
    </row>
    <row r="3543" spans="2:23" ht="38.25">
      <c r="B3543" s="95" t="s">
        <v>20807</v>
      </c>
      <c r="C3543" s="95" t="s">
        <v>20</v>
      </c>
      <c r="D3543" s="95" t="s">
        <v>20</v>
      </c>
      <c r="E3543" s="95" t="s">
        <v>17246</v>
      </c>
      <c r="F3543" s="95" t="s">
        <v>17252</v>
      </c>
      <c r="G3543" s="95" t="s">
        <v>17315</v>
      </c>
      <c r="H3543" s="14" t="s">
        <v>20891</v>
      </c>
      <c r="I3543" s="95" t="s">
        <v>11052</v>
      </c>
      <c r="J3543" s="120" t="s">
        <v>16214</v>
      </c>
      <c r="K3543" s="106" t="s">
        <v>11053</v>
      </c>
      <c r="L3543" s="95" t="s">
        <v>11052</v>
      </c>
      <c r="M3543" s="97">
        <f>IF($K$6="с учетом НДС",VLOOKUP('Прайс MILWAUKEE®'!$J3543,'Legend ACC'!$A:$H,8,0)*(1-N3543),VLOOKUP('Прайс MILWAUKEE®'!$J3543,'Legend ACC'!$A:$H,8,0)*(1-N3543)/1.2)</f>
        <v>1089</v>
      </c>
      <c r="N3543" s="98">
        <f>IF(OR(E3543="Принадлежности",E3543="Ручной инструмент"),$K$5,IF($K$4=0,0,IFERROR(VLOOKUP(Q3543,LEGEND!$V$4:$W$7,2,0),$K$4)))</f>
        <v>0</v>
      </c>
      <c r="O3543" s="103" t="s">
        <v>20</v>
      </c>
      <c r="P3543" s="102" t="s">
        <v>20</v>
      </c>
      <c r="Q3543" s="102" t="s">
        <v>20</v>
      </c>
      <c r="R3543" s="116" t="s">
        <v>11054</v>
      </c>
      <c r="S3543" s="114" t="s">
        <v>964</v>
      </c>
      <c r="T3543" s="114">
        <v>150</v>
      </c>
      <c r="U3543" s="114">
        <v>120</v>
      </c>
      <c r="V3543" s="114">
        <v>11</v>
      </c>
      <c r="W3543" s="115">
        <v>0.43</v>
      </c>
    </row>
    <row r="3544" spans="2:23" ht="51">
      <c r="B3544" s="95" t="s">
        <v>20807</v>
      </c>
      <c r="C3544" s="95" t="s">
        <v>20</v>
      </c>
      <c r="D3544" s="95" t="s">
        <v>20</v>
      </c>
      <c r="E3544" s="95" t="s">
        <v>17246</v>
      </c>
      <c r="F3544" s="95" t="s">
        <v>17252</v>
      </c>
      <c r="G3544" s="95" t="s">
        <v>17315</v>
      </c>
      <c r="H3544" s="14" t="s">
        <v>20891</v>
      </c>
      <c r="I3544" s="95" t="s">
        <v>11055</v>
      </c>
      <c r="J3544" s="120" t="s">
        <v>16215</v>
      </c>
      <c r="K3544" s="106" t="s">
        <v>11056</v>
      </c>
      <c r="L3544" s="95" t="s">
        <v>11055</v>
      </c>
      <c r="M3544" s="97">
        <f>IF($K$6="с учетом НДС",VLOOKUP('Прайс MILWAUKEE®'!$J3544,'Legend ACC'!$A:$H,8,0)*(1-N3544),VLOOKUP('Прайс MILWAUKEE®'!$J3544,'Legend ACC'!$A:$H,8,0)*(1-N3544)/1.2)</f>
        <v>1155</v>
      </c>
      <c r="N3544" s="98">
        <f>IF(OR(E3544="Принадлежности",E3544="Ручной инструмент"),$K$5,IF($K$4=0,0,IFERROR(VLOOKUP(Q3544,LEGEND!$V$4:$W$7,2,0),$K$4)))</f>
        <v>0</v>
      </c>
      <c r="O3544" s="103" t="s">
        <v>20</v>
      </c>
      <c r="P3544" s="102" t="s">
        <v>20</v>
      </c>
      <c r="Q3544" s="102" t="s">
        <v>20</v>
      </c>
      <c r="R3544" s="116" t="s">
        <v>11057</v>
      </c>
      <c r="S3544" s="114" t="s">
        <v>964</v>
      </c>
      <c r="T3544" s="114">
        <v>130</v>
      </c>
      <c r="U3544" s="114">
        <v>100</v>
      </c>
      <c r="V3544" s="114">
        <v>100</v>
      </c>
      <c r="W3544" s="115">
        <v>0.53</v>
      </c>
    </row>
    <row r="3545" spans="2:23" ht="38.25">
      <c r="B3545" s="95" t="s">
        <v>20807</v>
      </c>
      <c r="C3545" s="95" t="s">
        <v>20</v>
      </c>
      <c r="D3545" s="95" t="s">
        <v>20</v>
      </c>
      <c r="E3545" s="95" t="s">
        <v>17246</v>
      </c>
      <c r="F3545" s="95" t="s">
        <v>17252</v>
      </c>
      <c r="G3545" s="95" t="s">
        <v>17315</v>
      </c>
      <c r="H3545" s="14" t="s">
        <v>20891</v>
      </c>
      <c r="I3545" s="95" t="s">
        <v>11058</v>
      </c>
      <c r="J3545" s="120" t="s">
        <v>16216</v>
      </c>
      <c r="K3545" s="106" t="s">
        <v>11059</v>
      </c>
      <c r="L3545" s="95" t="s">
        <v>11058</v>
      </c>
      <c r="M3545" s="97">
        <f>IF($K$6="с учетом НДС",VLOOKUP('Прайс MILWAUKEE®'!$J3545,'Legend ACC'!$A:$H,8,0)*(1-N3545),VLOOKUP('Прайс MILWAUKEE®'!$J3545,'Legend ACC'!$A:$H,8,0)*(1-N3545)/1.2)</f>
        <v>660</v>
      </c>
      <c r="N3545" s="98">
        <f>IF(OR(E3545="Принадлежности",E3545="Ручной инструмент"),$K$5,IF($K$4=0,0,IFERROR(VLOOKUP(Q3545,LEGEND!$V$4:$W$7,2,0),$K$4)))</f>
        <v>0</v>
      </c>
      <c r="O3545" s="103" t="s">
        <v>20</v>
      </c>
      <c r="P3545" s="102" t="s">
        <v>20</v>
      </c>
      <c r="Q3545" s="102" t="s">
        <v>20</v>
      </c>
      <c r="R3545" s="116" t="s">
        <v>11060</v>
      </c>
      <c r="S3545" s="114" t="s">
        <v>964</v>
      </c>
      <c r="T3545" s="114">
        <v>170</v>
      </c>
      <c r="U3545" s="114">
        <v>75</v>
      </c>
      <c r="V3545" s="114">
        <v>12</v>
      </c>
      <c r="W3545" s="115">
        <v>0.32</v>
      </c>
    </row>
    <row r="3546" spans="2:23" ht="38.25">
      <c r="B3546" s="95" t="s">
        <v>20807</v>
      </c>
      <c r="C3546" s="95" t="s">
        <v>20</v>
      </c>
      <c r="D3546" s="95" t="s">
        <v>20</v>
      </c>
      <c r="E3546" s="95" t="s">
        <v>17246</v>
      </c>
      <c r="F3546" s="95" t="s">
        <v>17252</v>
      </c>
      <c r="G3546" s="95" t="s">
        <v>17315</v>
      </c>
      <c r="H3546" s="14" t="s">
        <v>20891</v>
      </c>
      <c r="I3546" s="95" t="s">
        <v>11061</v>
      </c>
      <c r="J3546" s="120" t="s">
        <v>16217</v>
      </c>
      <c r="K3546" s="106" t="s">
        <v>11062</v>
      </c>
      <c r="L3546" s="95" t="s">
        <v>11061</v>
      </c>
      <c r="M3546" s="97">
        <f>IF($K$6="с учетом НДС",VLOOKUP('Прайс MILWAUKEE®'!$J3546,'Legend ACC'!$A:$H,8,0)*(1-N3546),VLOOKUP('Прайс MILWAUKEE®'!$J3546,'Legend ACC'!$A:$H,8,0)*(1-N3546)/1.2)</f>
        <v>737.00000000000011</v>
      </c>
      <c r="N3546" s="98">
        <f>IF(OR(E3546="Принадлежности",E3546="Ручной инструмент"),$K$5,IF($K$4=0,0,IFERROR(VLOOKUP(Q3546,LEGEND!$V$4:$W$7,2,0),$K$4)))</f>
        <v>0</v>
      </c>
      <c r="O3546" s="103" t="s">
        <v>20</v>
      </c>
      <c r="P3546" s="102" t="s">
        <v>20</v>
      </c>
      <c r="Q3546" s="102" t="s">
        <v>20</v>
      </c>
      <c r="R3546" s="116" t="s">
        <v>11063</v>
      </c>
      <c r="S3546" s="114" t="s">
        <v>964</v>
      </c>
      <c r="T3546" s="114">
        <v>170</v>
      </c>
      <c r="U3546" s="114">
        <v>75</v>
      </c>
      <c r="V3546" s="114">
        <v>12</v>
      </c>
      <c r="W3546" s="115">
        <v>0.315</v>
      </c>
    </row>
    <row r="3547" spans="2:23" ht="38.25">
      <c r="B3547" s="95" t="s">
        <v>20807</v>
      </c>
      <c r="C3547" s="95" t="s">
        <v>20</v>
      </c>
      <c r="D3547" s="95" t="s">
        <v>20</v>
      </c>
      <c r="E3547" s="95" t="s">
        <v>17246</v>
      </c>
      <c r="F3547" s="95" t="s">
        <v>17252</v>
      </c>
      <c r="G3547" s="95" t="s">
        <v>17315</v>
      </c>
      <c r="H3547" s="14" t="s">
        <v>20891</v>
      </c>
      <c r="I3547" s="95" t="s">
        <v>11064</v>
      </c>
      <c r="J3547" s="120" t="s">
        <v>16218</v>
      </c>
      <c r="K3547" s="106" t="s">
        <v>11065</v>
      </c>
      <c r="L3547" s="95" t="s">
        <v>11064</v>
      </c>
      <c r="M3547" s="97">
        <f>IF($K$6="с учетом НДС",VLOOKUP('Прайс MILWAUKEE®'!$J3547,'Legend ACC'!$A:$H,8,0)*(1-N3547),VLOOKUP('Прайс MILWAUKEE®'!$J3547,'Legend ACC'!$A:$H,8,0)*(1-N3547)/1.2)</f>
        <v>803.00000000000011</v>
      </c>
      <c r="N3547" s="98">
        <f>IF(OR(E3547="Принадлежности",E3547="Ручной инструмент"),$K$5,IF($K$4=0,0,IFERROR(VLOOKUP(Q3547,LEGEND!$V$4:$W$7,2,0),$K$4)))</f>
        <v>0</v>
      </c>
      <c r="O3547" s="103" t="s">
        <v>20</v>
      </c>
      <c r="P3547" s="102" t="s">
        <v>20</v>
      </c>
      <c r="Q3547" s="102" t="s">
        <v>20</v>
      </c>
      <c r="R3547" s="116" t="s">
        <v>11066</v>
      </c>
      <c r="S3547" s="114" t="s">
        <v>964</v>
      </c>
      <c r="T3547" s="114">
        <v>170</v>
      </c>
      <c r="U3547" s="114">
        <v>75</v>
      </c>
      <c r="V3547" s="114">
        <v>13</v>
      </c>
      <c r="W3547" s="115">
        <v>0.34499999999999997</v>
      </c>
    </row>
    <row r="3548" spans="2:23" ht="38.25">
      <c r="B3548" s="95" t="s">
        <v>20807</v>
      </c>
      <c r="C3548" s="95" t="s">
        <v>20</v>
      </c>
      <c r="D3548" s="95" t="s">
        <v>20</v>
      </c>
      <c r="E3548" s="95" t="s">
        <v>17246</v>
      </c>
      <c r="F3548" s="95" t="s">
        <v>17252</v>
      </c>
      <c r="G3548" s="95" t="s">
        <v>17315</v>
      </c>
      <c r="H3548" s="14" t="s">
        <v>20891</v>
      </c>
      <c r="I3548" s="95" t="s">
        <v>11067</v>
      </c>
      <c r="J3548" s="120" t="s">
        <v>16219</v>
      </c>
      <c r="K3548" s="106" t="s">
        <v>11068</v>
      </c>
      <c r="L3548" s="95" t="s">
        <v>11067</v>
      </c>
      <c r="M3548" s="97">
        <f>IF($K$6="с учетом НДС",VLOOKUP('Прайс MILWAUKEE®'!$J3548,'Legend ACC'!$A:$H,8,0)*(1-N3548),VLOOKUP('Прайс MILWAUKEE®'!$J3548,'Legend ACC'!$A:$H,8,0)*(1-N3548)/1.2)</f>
        <v>902.00000000000011</v>
      </c>
      <c r="N3548" s="98">
        <f>IF(OR(E3548="Принадлежности",E3548="Ручной инструмент"),$K$5,IF($K$4=0,0,IFERROR(VLOOKUP(Q3548,LEGEND!$V$4:$W$7,2,0),$K$4)))</f>
        <v>0</v>
      </c>
      <c r="O3548" s="103" t="s">
        <v>20</v>
      </c>
      <c r="P3548" s="102" t="s">
        <v>20</v>
      </c>
      <c r="Q3548" s="102" t="s">
        <v>20</v>
      </c>
      <c r="R3548" s="116" t="s">
        <v>11069</v>
      </c>
      <c r="S3548" s="114" t="s">
        <v>964</v>
      </c>
      <c r="T3548" s="114">
        <v>170</v>
      </c>
      <c r="U3548" s="114">
        <v>75</v>
      </c>
      <c r="V3548" s="114">
        <v>13</v>
      </c>
      <c r="W3548" s="115">
        <v>0.39500000000000002</v>
      </c>
    </row>
    <row r="3549" spans="2:23" ht="38.25">
      <c r="B3549" s="95" t="s">
        <v>20807</v>
      </c>
      <c r="C3549" s="95" t="s">
        <v>20</v>
      </c>
      <c r="D3549" s="95" t="s">
        <v>20</v>
      </c>
      <c r="E3549" s="95" t="s">
        <v>17246</v>
      </c>
      <c r="F3549" s="95" t="s">
        <v>17252</v>
      </c>
      <c r="G3549" s="95" t="s">
        <v>17315</v>
      </c>
      <c r="H3549" s="14" t="s">
        <v>20891</v>
      </c>
      <c r="I3549" s="95" t="s">
        <v>11070</v>
      </c>
      <c r="J3549" s="120" t="s">
        <v>16220</v>
      </c>
      <c r="K3549" s="106" t="s">
        <v>11071</v>
      </c>
      <c r="L3549" s="95" t="s">
        <v>11070</v>
      </c>
      <c r="M3549" s="97">
        <f>IF($K$6="с учетом НДС",VLOOKUP('Прайс MILWAUKEE®'!$J3549,'Legend ACC'!$A:$H,8,0)*(1-N3549),VLOOKUP('Прайс MILWAUKEE®'!$J3549,'Legend ACC'!$A:$H,8,0)*(1-N3549)/1.2)</f>
        <v>1001.0000000000001</v>
      </c>
      <c r="N3549" s="98">
        <f>IF(OR(E3549="Принадлежности",E3549="Ручной инструмент"),$K$5,IF($K$4=0,0,IFERROR(VLOOKUP(Q3549,LEGEND!$V$4:$W$7,2,0),$K$4)))</f>
        <v>0</v>
      </c>
      <c r="O3549" s="103" t="s">
        <v>20</v>
      </c>
      <c r="P3549" s="102" t="s">
        <v>20</v>
      </c>
      <c r="Q3549" s="102" t="s">
        <v>20</v>
      </c>
      <c r="R3549" s="116" t="s">
        <v>11072</v>
      </c>
      <c r="S3549" s="114" t="s">
        <v>964</v>
      </c>
      <c r="T3549" s="114">
        <v>170</v>
      </c>
      <c r="U3549" s="114">
        <v>75</v>
      </c>
      <c r="V3549" s="114">
        <v>14</v>
      </c>
      <c r="W3549" s="115">
        <v>0.43</v>
      </c>
    </row>
    <row r="3550" spans="2:23" ht="38.25">
      <c r="B3550" s="95" t="s">
        <v>20807</v>
      </c>
      <c r="C3550" s="95" t="s">
        <v>20</v>
      </c>
      <c r="D3550" s="95" t="s">
        <v>20</v>
      </c>
      <c r="E3550" s="95" t="s">
        <v>17246</v>
      </c>
      <c r="F3550" s="95" t="s">
        <v>17252</v>
      </c>
      <c r="G3550" s="95" t="s">
        <v>17315</v>
      </c>
      <c r="H3550" s="14" t="s">
        <v>20891</v>
      </c>
      <c r="I3550" s="95" t="s">
        <v>11073</v>
      </c>
      <c r="J3550" s="120" t="s">
        <v>16221</v>
      </c>
      <c r="K3550" s="106" t="s">
        <v>11074</v>
      </c>
      <c r="L3550" s="95" t="s">
        <v>11073</v>
      </c>
      <c r="M3550" s="97">
        <f>IF($K$6="с учетом НДС",VLOOKUP('Прайс MILWAUKEE®'!$J3550,'Legend ACC'!$A:$H,8,0)*(1-N3550),VLOOKUP('Прайс MILWAUKEE®'!$J3550,'Legend ACC'!$A:$H,8,0)*(1-N3550)/1.2)</f>
        <v>1067</v>
      </c>
      <c r="N3550" s="98">
        <f>IF(OR(E3550="Принадлежности",E3550="Ручной инструмент"),$K$5,IF($K$4=0,0,IFERROR(VLOOKUP(Q3550,LEGEND!$V$4:$W$7,2,0),$K$4)))</f>
        <v>0</v>
      </c>
      <c r="O3550" s="103" t="s">
        <v>20</v>
      </c>
      <c r="P3550" s="102" t="s">
        <v>20</v>
      </c>
      <c r="Q3550" s="102" t="s">
        <v>20</v>
      </c>
      <c r="R3550" s="116" t="s">
        <v>11075</v>
      </c>
      <c r="S3550" s="114" t="s">
        <v>964</v>
      </c>
      <c r="T3550" s="114">
        <v>170</v>
      </c>
      <c r="U3550" s="114">
        <v>75</v>
      </c>
      <c r="V3550" s="114">
        <v>14</v>
      </c>
      <c r="W3550" s="115">
        <v>0.46</v>
      </c>
    </row>
    <row r="3551" spans="2:23" ht="38.25">
      <c r="B3551" s="95" t="s">
        <v>20807</v>
      </c>
      <c r="C3551" s="95" t="s">
        <v>20</v>
      </c>
      <c r="D3551" s="95" t="s">
        <v>20</v>
      </c>
      <c r="E3551" s="95" t="s">
        <v>17246</v>
      </c>
      <c r="F3551" s="95" t="s">
        <v>17252</v>
      </c>
      <c r="G3551" s="95" t="s">
        <v>17254</v>
      </c>
      <c r="H3551" s="14" t="s">
        <v>20880</v>
      </c>
      <c r="I3551" s="95" t="s">
        <v>11076</v>
      </c>
      <c r="J3551" s="120" t="s">
        <v>16222</v>
      </c>
      <c r="K3551" s="106" t="s">
        <v>11077</v>
      </c>
      <c r="L3551" s="95" t="s">
        <v>11076</v>
      </c>
      <c r="M3551" s="97">
        <f>IF($K$6="с учетом НДС",VLOOKUP('Прайс MILWAUKEE®'!$J3551,'Legend ACC'!$A:$H,8,0)*(1-N3551),VLOOKUP('Прайс MILWAUKEE®'!$J3551,'Legend ACC'!$A:$H,8,0)*(1-N3551)/1.2)</f>
        <v>143</v>
      </c>
      <c r="N3551" s="98">
        <f>IF(OR(E3551="Принадлежности",E3551="Ручной инструмент"),$K$5,IF($K$4=0,0,IFERROR(VLOOKUP(Q3551,LEGEND!$V$4:$W$7,2,0),$K$4)))</f>
        <v>0</v>
      </c>
      <c r="O3551" s="103" t="s">
        <v>20</v>
      </c>
      <c r="P3551" s="102" t="s">
        <v>20</v>
      </c>
      <c r="Q3551" s="102" t="s">
        <v>20</v>
      </c>
      <c r="R3551" s="116" t="s">
        <v>11078</v>
      </c>
      <c r="S3551" s="114" t="s">
        <v>5035</v>
      </c>
      <c r="T3551" s="114">
        <v>178</v>
      </c>
      <c r="U3551" s="114">
        <v>40</v>
      </c>
      <c r="V3551" s="114">
        <v>3</v>
      </c>
      <c r="W3551" s="115">
        <v>7.0000000000000001E-3</v>
      </c>
    </row>
    <row r="3552" spans="2:23" ht="38.25">
      <c r="B3552" s="95" t="s">
        <v>20807</v>
      </c>
      <c r="C3552" s="95" t="s">
        <v>20</v>
      </c>
      <c r="D3552" s="95" t="s">
        <v>20</v>
      </c>
      <c r="E3552" s="95" t="s">
        <v>17246</v>
      </c>
      <c r="F3552" s="95" t="s">
        <v>17252</v>
      </c>
      <c r="G3552" s="95" t="s">
        <v>17254</v>
      </c>
      <c r="H3552" s="14" t="s">
        <v>20880</v>
      </c>
      <c r="I3552" s="95" t="s">
        <v>11079</v>
      </c>
      <c r="J3552" s="120" t="s">
        <v>16223</v>
      </c>
      <c r="K3552" s="106" t="s">
        <v>11080</v>
      </c>
      <c r="L3552" s="95" t="s">
        <v>11079</v>
      </c>
      <c r="M3552" s="97">
        <f>IF($K$6="с учетом НДС",VLOOKUP('Прайс MILWAUKEE®'!$J3552,'Legend ACC'!$A:$H,8,0)*(1-N3552),VLOOKUP('Прайс MILWAUKEE®'!$J3552,'Legend ACC'!$A:$H,8,0)*(1-N3552)/1.2)</f>
        <v>121.00000000000001</v>
      </c>
      <c r="N3552" s="98">
        <f>IF(OR(E3552="Принадлежности",E3552="Ручной инструмент"),$K$5,IF($K$4=0,0,IFERROR(VLOOKUP(Q3552,LEGEND!$V$4:$W$7,2,0),$K$4)))</f>
        <v>0</v>
      </c>
      <c r="O3552" s="103" t="s">
        <v>20</v>
      </c>
      <c r="P3552" s="102" t="s">
        <v>20</v>
      </c>
      <c r="Q3552" s="102" t="s">
        <v>20</v>
      </c>
      <c r="R3552" s="116" t="s">
        <v>11081</v>
      </c>
      <c r="S3552" s="114" t="s">
        <v>5035</v>
      </c>
      <c r="T3552" s="114">
        <v>35</v>
      </c>
      <c r="U3552" s="114">
        <v>40</v>
      </c>
      <c r="V3552" s="114">
        <v>180</v>
      </c>
      <c r="W3552" s="115">
        <v>1.2E-2</v>
      </c>
    </row>
    <row r="3553" spans="2:23" ht="38.25">
      <c r="B3553" s="95" t="s">
        <v>20807</v>
      </c>
      <c r="C3553" s="95" t="s">
        <v>20</v>
      </c>
      <c r="D3553" s="95" t="s">
        <v>20</v>
      </c>
      <c r="E3553" s="95" t="s">
        <v>17246</v>
      </c>
      <c r="F3553" s="95" t="s">
        <v>17252</v>
      </c>
      <c r="G3553" s="95" t="s">
        <v>17254</v>
      </c>
      <c r="H3553" s="14" t="s">
        <v>20880</v>
      </c>
      <c r="I3553" s="95" t="s">
        <v>11082</v>
      </c>
      <c r="J3553" s="120" t="s">
        <v>16224</v>
      </c>
      <c r="K3553" s="106" t="s">
        <v>11083</v>
      </c>
      <c r="L3553" s="95" t="s">
        <v>11082</v>
      </c>
      <c r="M3553" s="97">
        <f>IF($K$6="с учетом НДС",VLOOKUP('Прайс MILWAUKEE®'!$J3553,'Legend ACC'!$A:$H,8,0)*(1-N3553),VLOOKUP('Прайс MILWAUKEE®'!$J3553,'Legend ACC'!$A:$H,8,0)*(1-N3553)/1.2)</f>
        <v>132</v>
      </c>
      <c r="N3553" s="98">
        <f>IF(OR(E3553="Принадлежности",E3553="Ручной инструмент"),$K$5,IF($K$4=0,0,IFERROR(VLOOKUP(Q3553,LEGEND!$V$4:$W$7,2,0),$K$4)))</f>
        <v>0</v>
      </c>
      <c r="O3553" s="103" t="s">
        <v>20</v>
      </c>
      <c r="P3553" s="102" t="s">
        <v>20</v>
      </c>
      <c r="Q3553" s="102" t="s">
        <v>20</v>
      </c>
      <c r="R3553" s="116" t="s">
        <v>11084</v>
      </c>
      <c r="S3553" s="114" t="s">
        <v>5035</v>
      </c>
      <c r="T3553" s="114">
        <v>180</v>
      </c>
      <c r="U3553" s="114">
        <v>40</v>
      </c>
      <c r="V3553" s="114">
        <v>5</v>
      </c>
      <c r="W3553" s="115">
        <v>1.0999999999999999E-2</v>
      </c>
    </row>
    <row r="3554" spans="2:23" ht="38.25">
      <c r="B3554" s="95" t="s">
        <v>20807</v>
      </c>
      <c r="C3554" s="95" t="s">
        <v>20</v>
      </c>
      <c r="D3554" s="95" t="s">
        <v>20</v>
      </c>
      <c r="E3554" s="95" t="s">
        <v>17246</v>
      </c>
      <c r="F3554" s="95" t="s">
        <v>17252</v>
      </c>
      <c r="G3554" s="95" t="s">
        <v>17254</v>
      </c>
      <c r="H3554" s="14" t="s">
        <v>20880</v>
      </c>
      <c r="I3554" s="95" t="s">
        <v>11085</v>
      </c>
      <c r="J3554" s="120" t="s">
        <v>16225</v>
      </c>
      <c r="K3554" s="106" t="s">
        <v>11086</v>
      </c>
      <c r="L3554" s="95" t="s">
        <v>11085</v>
      </c>
      <c r="M3554" s="97">
        <f>IF($K$6="с учетом НДС",VLOOKUP('Прайс MILWAUKEE®'!$J3554,'Legend ACC'!$A:$H,8,0)*(1-N3554),VLOOKUP('Прайс MILWAUKEE®'!$J3554,'Legend ACC'!$A:$H,8,0)*(1-N3554)/1.2)</f>
        <v>108.9</v>
      </c>
      <c r="N3554" s="98">
        <f>IF(OR(E3554="Принадлежности",E3554="Ручной инструмент"),$K$5,IF($K$4=0,0,IFERROR(VLOOKUP(Q3554,LEGEND!$V$4:$W$7,2,0),$K$4)))</f>
        <v>0</v>
      </c>
      <c r="O3554" s="103" t="s">
        <v>20</v>
      </c>
      <c r="P3554" s="102" t="s">
        <v>20</v>
      </c>
      <c r="Q3554" s="102" t="s">
        <v>20</v>
      </c>
      <c r="R3554" s="116" t="s">
        <v>11087</v>
      </c>
      <c r="S3554" s="114" t="s">
        <v>5035</v>
      </c>
      <c r="T3554" s="114">
        <v>35</v>
      </c>
      <c r="U3554" s="114">
        <v>40</v>
      </c>
      <c r="V3554" s="114">
        <v>180</v>
      </c>
      <c r="W3554" s="115">
        <v>1.2999999999999999E-2</v>
      </c>
    </row>
    <row r="3555" spans="2:23" ht="38.25">
      <c r="B3555" s="95" t="s">
        <v>20807</v>
      </c>
      <c r="C3555" s="95" t="s">
        <v>20</v>
      </c>
      <c r="D3555" s="95" t="s">
        <v>20</v>
      </c>
      <c r="E3555" s="95" t="s">
        <v>17246</v>
      </c>
      <c r="F3555" s="95" t="s">
        <v>17252</v>
      </c>
      <c r="G3555" s="95" t="s">
        <v>17254</v>
      </c>
      <c r="H3555" s="14" t="s">
        <v>20880</v>
      </c>
      <c r="I3555" s="95" t="s">
        <v>11088</v>
      </c>
      <c r="J3555" s="120" t="s">
        <v>16226</v>
      </c>
      <c r="K3555" s="106" t="s">
        <v>11089</v>
      </c>
      <c r="L3555" s="95" t="s">
        <v>11088</v>
      </c>
      <c r="M3555" s="97">
        <f>IF($K$6="с учетом НДС",VLOOKUP('Прайс MILWAUKEE®'!$J3555,'Legend ACC'!$A:$H,8,0)*(1-N3555),VLOOKUP('Прайс MILWAUKEE®'!$J3555,'Legend ACC'!$A:$H,8,0)*(1-N3555)/1.2)</f>
        <v>187.00000000000003</v>
      </c>
      <c r="N3555" s="98">
        <f>IF(OR(E3555="Принадлежности",E3555="Ручной инструмент"),$K$5,IF($K$4=0,0,IFERROR(VLOOKUP(Q3555,LEGEND!$V$4:$W$7,2,0),$K$4)))</f>
        <v>0</v>
      </c>
      <c r="O3555" s="103" t="s">
        <v>20</v>
      </c>
      <c r="P3555" s="102" t="s">
        <v>20</v>
      </c>
      <c r="Q3555" s="102" t="s">
        <v>20</v>
      </c>
      <c r="R3555" s="116" t="s">
        <v>11090</v>
      </c>
      <c r="S3555" s="114" t="s">
        <v>5035</v>
      </c>
      <c r="T3555" s="114">
        <v>35</v>
      </c>
      <c r="U3555" s="114">
        <v>40</v>
      </c>
      <c r="V3555" s="114">
        <v>235</v>
      </c>
      <c r="W3555" s="115">
        <v>0.02</v>
      </c>
    </row>
    <row r="3556" spans="2:23" ht="38.25">
      <c r="B3556" s="95" t="s">
        <v>20807</v>
      </c>
      <c r="C3556" s="95" t="s">
        <v>20</v>
      </c>
      <c r="D3556" s="95" t="s">
        <v>20</v>
      </c>
      <c r="E3556" s="95" t="s">
        <v>17246</v>
      </c>
      <c r="F3556" s="95" t="s">
        <v>17252</v>
      </c>
      <c r="G3556" s="95" t="s">
        <v>17254</v>
      </c>
      <c r="H3556" s="14" t="s">
        <v>20880</v>
      </c>
      <c r="I3556" s="95" t="s">
        <v>11091</v>
      </c>
      <c r="J3556" s="120" t="s">
        <v>16227</v>
      </c>
      <c r="K3556" s="106" t="s">
        <v>11092</v>
      </c>
      <c r="L3556" s="95" t="s">
        <v>11091</v>
      </c>
      <c r="M3556" s="97">
        <f>IF($K$6="с учетом НДС",VLOOKUP('Прайс MILWAUKEE®'!$J3556,'Legend ACC'!$A:$H,8,0)*(1-N3556),VLOOKUP('Прайс MILWAUKEE®'!$J3556,'Legend ACC'!$A:$H,8,0)*(1-N3556)/1.2)</f>
        <v>121.00000000000001</v>
      </c>
      <c r="N3556" s="98">
        <f>IF(OR(E3556="Принадлежности",E3556="Ручной инструмент"),$K$5,IF($K$4=0,0,IFERROR(VLOOKUP(Q3556,LEGEND!$V$4:$W$7,2,0),$K$4)))</f>
        <v>0</v>
      </c>
      <c r="O3556" s="103" t="s">
        <v>20</v>
      </c>
      <c r="P3556" s="102" t="s">
        <v>20</v>
      </c>
      <c r="Q3556" s="102" t="s">
        <v>20</v>
      </c>
      <c r="R3556" s="116" t="s">
        <v>11093</v>
      </c>
      <c r="S3556" s="114" t="s">
        <v>5035</v>
      </c>
      <c r="T3556" s="114">
        <v>35</v>
      </c>
      <c r="U3556" s="114">
        <v>40</v>
      </c>
      <c r="V3556" s="114">
        <v>180</v>
      </c>
      <c r="W3556" s="115">
        <v>1.4999999999999999E-2</v>
      </c>
    </row>
    <row r="3557" spans="2:23" ht="38.25">
      <c r="B3557" s="95" t="s">
        <v>20807</v>
      </c>
      <c r="C3557" s="95" t="s">
        <v>20</v>
      </c>
      <c r="D3557" s="95" t="s">
        <v>20</v>
      </c>
      <c r="E3557" s="95" t="s">
        <v>17246</v>
      </c>
      <c r="F3557" s="95" t="s">
        <v>17252</v>
      </c>
      <c r="G3557" s="95" t="s">
        <v>17254</v>
      </c>
      <c r="H3557" s="14" t="s">
        <v>20880</v>
      </c>
      <c r="I3557" s="95" t="s">
        <v>11094</v>
      </c>
      <c r="J3557" s="120" t="s">
        <v>16228</v>
      </c>
      <c r="K3557" s="106" t="s">
        <v>11095</v>
      </c>
      <c r="L3557" s="95" t="s">
        <v>11094</v>
      </c>
      <c r="M3557" s="97">
        <f>IF($K$6="с учетом НДС",VLOOKUP('Прайс MILWAUKEE®'!$J3557,'Legend ACC'!$A:$H,8,0)*(1-N3557),VLOOKUP('Прайс MILWAUKEE®'!$J3557,'Legend ACC'!$A:$H,8,0)*(1-N3557)/1.2)</f>
        <v>121.00000000000001</v>
      </c>
      <c r="N3557" s="98">
        <f>IF(OR(E3557="Принадлежности",E3557="Ручной инструмент"),$K$5,IF($K$4=0,0,IFERROR(VLOOKUP(Q3557,LEGEND!$V$4:$W$7,2,0),$K$4)))</f>
        <v>0</v>
      </c>
      <c r="O3557" s="103" t="s">
        <v>20</v>
      </c>
      <c r="P3557" s="102" t="s">
        <v>20</v>
      </c>
      <c r="Q3557" s="102" t="s">
        <v>20</v>
      </c>
      <c r="R3557" s="116" t="s">
        <v>11096</v>
      </c>
      <c r="S3557" s="114" t="s">
        <v>5035</v>
      </c>
      <c r="T3557" s="114">
        <v>35</v>
      </c>
      <c r="U3557" s="114">
        <v>40</v>
      </c>
      <c r="V3557" s="114">
        <v>180</v>
      </c>
      <c r="W3557" s="115">
        <v>0.02</v>
      </c>
    </row>
    <row r="3558" spans="2:23" ht="38.25">
      <c r="B3558" s="95" t="s">
        <v>20807</v>
      </c>
      <c r="C3558" s="95" t="s">
        <v>20</v>
      </c>
      <c r="D3558" s="95" t="s">
        <v>20</v>
      </c>
      <c r="E3558" s="95" t="s">
        <v>17246</v>
      </c>
      <c r="F3558" s="95" t="s">
        <v>17252</v>
      </c>
      <c r="G3558" s="95" t="s">
        <v>17254</v>
      </c>
      <c r="H3558" s="14" t="s">
        <v>20880</v>
      </c>
      <c r="I3558" s="95" t="s">
        <v>11097</v>
      </c>
      <c r="J3558" s="120" t="s">
        <v>16229</v>
      </c>
      <c r="K3558" s="106" t="s">
        <v>11098</v>
      </c>
      <c r="L3558" s="95" t="s">
        <v>11097</v>
      </c>
      <c r="M3558" s="97">
        <f>IF($K$6="с учетом НДС",VLOOKUP('Прайс MILWAUKEE®'!$J3558,'Legend ACC'!$A:$H,8,0)*(1-N3558),VLOOKUP('Прайс MILWAUKEE®'!$J3558,'Legend ACC'!$A:$H,8,0)*(1-N3558)/1.2)</f>
        <v>198.00000000000003</v>
      </c>
      <c r="N3558" s="98">
        <f>IF(OR(E3558="Принадлежности",E3558="Ручной инструмент"),$K$5,IF($K$4=0,0,IFERROR(VLOOKUP(Q3558,LEGEND!$V$4:$W$7,2,0),$K$4)))</f>
        <v>0</v>
      </c>
      <c r="O3558" s="103" t="s">
        <v>20</v>
      </c>
      <c r="P3558" s="102" t="s">
        <v>20</v>
      </c>
      <c r="Q3558" s="102" t="s">
        <v>20</v>
      </c>
      <c r="R3558" s="116" t="s">
        <v>11099</v>
      </c>
      <c r="S3558" s="114" t="s">
        <v>5035</v>
      </c>
      <c r="T3558" s="114">
        <v>35</v>
      </c>
      <c r="U3558" s="114">
        <v>40</v>
      </c>
      <c r="V3558" s="114">
        <v>235</v>
      </c>
      <c r="W3558" s="115">
        <v>3.2000000000000001E-2</v>
      </c>
    </row>
    <row r="3559" spans="2:23" ht="38.25">
      <c r="B3559" s="95" t="s">
        <v>20807</v>
      </c>
      <c r="C3559" s="95" t="s">
        <v>20</v>
      </c>
      <c r="D3559" s="95" t="s">
        <v>20</v>
      </c>
      <c r="E3559" s="95" t="s">
        <v>17246</v>
      </c>
      <c r="F3559" s="95" t="s">
        <v>17252</v>
      </c>
      <c r="G3559" s="95" t="s">
        <v>17254</v>
      </c>
      <c r="H3559" s="14" t="s">
        <v>20880</v>
      </c>
      <c r="I3559" s="95" t="s">
        <v>11100</v>
      </c>
      <c r="J3559" s="120" t="s">
        <v>16230</v>
      </c>
      <c r="K3559" s="106" t="s">
        <v>11101</v>
      </c>
      <c r="L3559" s="95" t="s">
        <v>11100</v>
      </c>
      <c r="M3559" s="97">
        <f>IF($K$6="с учетом НДС",VLOOKUP('Прайс MILWAUKEE®'!$J3559,'Legend ACC'!$A:$H,8,0)*(1-N3559),VLOOKUP('Прайс MILWAUKEE®'!$J3559,'Legend ACC'!$A:$H,8,0)*(1-N3559)/1.2)</f>
        <v>143</v>
      </c>
      <c r="N3559" s="98">
        <f>IF(OR(E3559="Принадлежности",E3559="Ручной инструмент"),$K$5,IF($K$4=0,0,IFERROR(VLOOKUP(Q3559,LEGEND!$V$4:$W$7,2,0),$K$4)))</f>
        <v>0</v>
      </c>
      <c r="O3559" s="103" t="s">
        <v>20</v>
      </c>
      <c r="P3559" s="102" t="s">
        <v>20</v>
      </c>
      <c r="Q3559" s="102" t="s">
        <v>20</v>
      </c>
      <c r="R3559" s="116" t="s">
        <v>11102</v>
      </c>
      <c r="S3559" s="114" t="s">
        <v>5035</v>
      </c>
      <c r="T3559" s="114">
        <v>180</v>
      </c>
      <c r="U3559" s="114">
        <v>40</v>
      </c>
      <c r="V3559" s="114">
        <v>7</v>
      </c>
      <c r="W3559" s="115">
        <v>2.1999999999999999E-2</v>
      </c>
    </row>
    <row r="3560" spans="2:23" ht="38.25">
      <c r="B3560" s="95" t="s">
        <v>20807</v>
      </c>
      <c r="C3560" s="95" t="s">
        <v>20</v>
      </c>
      <c r="D3560" s="95" t="s">
        <v>20</v>
      </c>
      <c r="E3560" s="95" t="s">
        <v>17246</v>
      </c>
      <c r="F3560" s="95" t="s">
        <v>17252</v>
      </c>
      <c r="G3560" s="95" t="s">
        <v>17254</v>
      </c>
      <c r="H3560" s="14" t="s">
        <v>20880</v>
      </c>
      <c r="I3560" s="95" t="s">
        <v>11103</v>
      </c>
      <c r="J3560" s="120" t="s">
        <v>16231</v>
      </c>
      <c r="K3560" s="106" t="s">
        <v>11104</v>
      </c>
      <c r="L3560" s="95" t="s">
        <v>11103</v>
      </c>
      <c r="M3560" s="97">
        <f>IF($K$6="с учетом НДС",VLOOKUP('Прайс MILWAUKEE®'!$J3560,'Legend ACC'!$A:$H,8,0)*(1-N3560),VLOOKUP('Прайс MILWAUKEE®'!$J3560,'Legend ACC'!$A:$H,8,0)*(1-N3560)/1.2)</f>
        <v>165</v>
      </c>
      <c r="N3560" s="98">
        <f>IF(OR(E3560="Принадлежности",E3560="Ручной инструмент"),$K$5,IF($K$4=0,0,IFERROR(VLOOKUP(Q3560,LEGEND!$V$4:$W$7,2,0),$K$4)))</f>
        <v>0</v>
      </c>
      <c r="O3560" s="103" t="s">
        <v>20</v>
      </c>
      <c r="P3560" s="102" t="s">
        <v>20</v>
      </c>
      <c r="Q3560" s="102" t="s">
        <v>20</v>
      </c>
      <c r="R3560" s="116" t="s">
        <v>11105</v>
      </c>
      <c r="S3560" s="114" t="s">
        <v>5035</v>
      </c>
      <c r="T3560" s="114">
        <v>178</v>
      </c>
      <c r="U3560" s="114">
        <v>40</v>
      </c>
      <c r="V3560" s="114">
        <v>5</v>
      </c>
      <c r="W3560" s="115">
        <v>2.5000000000000001E-2</v>
      </c>
    </row>
    <row r="3561" spans="2:23" ht="38.25">
      <c r="B3561" s="95" t="s">
        <v>20807</v>
      </c>
      <c r="C3561" s="95" t="s">
        <v>20</v>
      </c>
      <c r="D3561" s="95" t="s">
        <v>20</v>
      </c>
      <c r="E3561" s="95" t="s">
        <v>17246</v>
      </c>
      <c r="F3561" s="95" t="s">
        <v>17252</v>
      </c>
      <c r="G3561" s="95" t="s">
        <v>17254</v>
      </c>
      <c r="H3561" s="14" t="s">
        <v>20880</v>
      </c>
      <c r="I3561" s="95" t="s">
        <v>11106</v>
      </c>
      <c r="J3561" s="120" t="s">
        <v>16232</v>
      </c>
      <c r="K3561" s="106" t="s">
        <v>11107</v>
      </c>
      <c r="L3561" s="95" t="s">
        <v>11106</v>
      </c>
      <c r="M3561" s="97">
        <f>IF($K$6="с учетом НДС",VLOOKUP('Прайс MILWAUKEE®'!$J3561,'Legend ACC'!$A:$H,8,0)*(1-N3561),VLOOKUP('Прайс MILWAUKEE®'!$J3561,'Legend ACC'!$A:$H,8,0)*(1-N3561)/1.2)</f>
        <v>165</v>
      </c>
      <c r="N3561" s="98">
        <f>IF(OR(E3561="Принадлежности",E3561="Ручной инструмент"),$K$5,IF($K$4=0,0,IFERROR(VLOOKUP(Q3561,LEGEND!$V$4:$W$7,2,0),$K$4)))</f>
        <v>0</v>
      </c>
      <c r="O3561" s="103" t="s">
        <v>20</v>
      </c>
      <c r="P3561" s="102" t="s">
        <v>20</v>
      </c>
      <c r="Q3561" s="102" t="s">
        <v>20</v>
      </c>
      <c r="R3561" s="116" t="s">
        <v>11108</v>
      </c>
      <c r="S3561" s="114" t="s">
        <v>5035</v>
      </c>
      <c r="T3561" s="114">
        <v>35</v>
      </c>
      <c r="U3561" s="114">
        <v>40</v>
      </c>
      <c r="V3561" s="114">
        <v>200</v>
      </c>
      <c r="W3561" s="115">
        <v>3.9E-2</v>
      </c>
    </row>
    <row r="3562" spans="2:23" ht="38.25">
      <c r="B3562" s="95" t="s">
        <v>20807</v>
      </c>
      <c r="C3562" s="95" t="s">
        <v>20</v>
      </c>
      <c r="D3562" s="95" t="s">
        <v>20</v>
      </c>
      <c r="E3562" s="95" t="s">
        <v>17246</v>
      </c>
      <c r="F3562" s="95" t="s">
        <v>17252</v>
      </c>
      <c r="G3562" s="95" t="s">
        <v>17254</v>
      </c>
      <c r="H3562" s="14" t="s">
        <v>20880</v>
      </c>
      <c r="I3562" s="95" t="s">
        <v>11109</v>
      </c>
      <c r="J3562" s="120" t="s">
        <v>16233</v>
      </c>
      <c r="K3562" s="106" t="s">
        <v>11110</v>
      </c>
      <c r="L3562" s="95" t="s">
        <v>11109</v>
      </c>
      <c r="M3562" s="97">
        <f>IF($K$6="с учетом НДС",VLOOKUP('Прайс MILWAUKEE®'!$J3562,'Legend ACC'!$A:$H,8,0)*(1-N3562),VLOOKUP('Прайс MILWAUKEE®'!$J3562,'Legend ACC'!$A:$H,8,0)*(1-N3562)/1.2)</f>
        <v>319</v>
      </c>
      <c r="N3562" s="98">
        <f>IF(OR(E3562="Принадлежности",E3562="Ручной инструмент"),$K$5,IF($K$4=0,0,IFERROR(VLOOKUP(Q3562,LEGEND!$V$4:$W$7,2,0),$K$4)))</f>
        <v>0</v>
      </c>
      <c r="O3562" s="103" t="s">
        <v>20</v>
      </c>
      <c r="P3562" s="102" t="s">
        <v>20</v>
      </c>
      <c r="Q3562" s="102" t="s">
        <v>20</v>
      </c>
      <c r="R3562" s="116" t="s">
        <v>11111</v>
      </c>
      <c r="S3562" s="114" t="s">
        <v>5035</v>
      </c>
      <c r="T3562" s="114">
        <v>35</v>
      </c>
      <c r="U3562" s="114">
        <v>40</v>
      </c>
      <c r="V3562" s="114">
        <v>290</v>
      </c>
      <c r="W3562" s="115">
        <v>6.3E-2</v>
      </c>
    </row>
    <row r="3563" spans="2:23" ht="38.25">
      <c r="B3563" s="95" t="s">
        <v>20807</v>
      </c>
      <c r="C3563" s="95" t="s">
        <v>20</v>
      </c>
      <c r="D3563" s="95" t="s">
        <v>20</v>
      </c>
      <c r="E3563" s="95" t="s">
        <v>17246</v>
      </c>
      <c r="F3563" s="95" t="s">
        <v>17252</v>
      </c>
      <c r="G3563" s="95" t="s">
        <v>17254</v>
      </c>
      <c r="H3563" s="14" t="s">
        <v>20880</v>
      </c>
      <c r="I3563" s="95" t="s">
        <v>11112</v>
      </c>
      <c r="J3563" s="120" t="s">
        <v>16234</v>
      </c>
      <c r="K3563" s="106" t="s">
        <v>11113</v>
      </c>
      <c r="L3563" s="95" t="s">
        <v>11112</v>
      </c>
      <c r="M3563" s="97">
        <f>IF($K$6="с учетом НДС",VLOOKUP('Прайс MILWAUKEE®'!$J3563,'Legend ACC'!$A:$H,8,0)*(1-N3563),VLOOKUP('Прайс MILWAUKEE®'!$J3563,'Legend ACC'!$A:$H,8,0)*(1-N3563)/1.2)</f>
        <v>264</v>
      </c>
      <c r="N3563" s="98">
        <f>IF(OR(E3563="Принадлежности",E3563="Ручной инструмент"),$K$5,IF($K$4=0,0,IFERROR(VLOOKUP(Q3563,LEGEND!$V$4:$W$7,2,0),$K$4)))</f>
        <v>0</v>
      </c>
      <c r="O3563" s="103" t="s">
        <v>20</v>
      </c>
      <c r="P3563" s="102" t="s">
        <v>20</v>
      </c>
      <c r="Q3563" s="102" t="s">
        <v>20</v>
      </c>
      <c r="R3563" s="116" t="s">
        <v>11114</v>
      </c>
      <c r="S3563" s="114" t="s">
        <v>5035</v>
      </c>
      <c r="T3563" s="114">
        <v>120</v>
      </c>
      <c r="U3563" s="114">
        <v>9</v>
      </c>
      <c r="V3563" s="114">
        <v>9</v>
      </c>
      <c r="W3563" s="115">
        <v>4.2000000000000003E-2</v>
      </c>
    </row>
    <row r="3564" spans="2:23" ht="38.25">
      <c r="B3564" s="95" t="s">
        <v>20807</v>
      </c>
      <c r="C3564" s="95" t="s">
        <v>20</v>
      </c>
      <c r="D3564" s="95" t="s">
        <v>20</v>
      </c>
      <c r="E3564" s="95" t="s">
        <v>17246</v>
      </c>
      <c r="F3564" s="95" t="s">
        <v>17252</v>
      </c>
      <c r="G3564" s="95" t="s">
        <v>17254</v>
      </c>
      <c r="H3564" s="14" t="s">
        <v>20880</v>
      </c>
      <c r="I3564" s="95" t="s">
        <v>11115</v>
      </c>
      <c r="J3564" s="120" t="s">
        <v>16235</v>
      </c>
      <c r="K3564" s="106" t="s">
        <v>11116</v>
      </c>
      <c r="L3564" s="95" t="s">
        <v>11115</v>
      </c>
      <c r="M3564" s="97">
        <f>IF($K$6="с учетом НДС",VLOOKUP('Прайс MILWAUKEE®'!$J3564,'Legend ACC'!$A:$H,8,0)*(1-N3564),VLOOKUP('Прайс MILWAUKEE®'!$J3564,'Legend ACC'!$A:$H,8,0)*(1-N3564)/1.2)</f>
        <v>209.00000000000003</v>
      </c>
      <c r="N3564" s="98">
        <f>IF(OR(E3564="Принадлежности",E3564="Ручной инструмент"),$K$5,IF($K$4=0,0,IFERROR(VLOOKUP(Q3564,LEGEND!$V$4:$W$7,2,0),$K$4)))</f>
        <v>0</v>
      </c>
      <c r="O3564" s="103" t="s">
        <v>20</v>
      </c>
      <c r="P3564" s="102" t="s">
        <v>20</v>
      </c>
      <c r="Q3564" s="102" t="s">
        <v>20</v>
      </c>
      <c r="R3564" s="116" t="s">
        <v>11117</v>
      </c>
      <c r="S3564" s="114" t="s">
        <v>5035</v>
      </c>
      <c r="T3564" s="114">
        <v>200</v>
      </c>
      <c r="U3564" s="114">
        <v>40</v>
      </c>
      <c r="V3564" s="114">
        <v>9</v>
      </c>
      <c r="W3564" s="115">
        <v>4.3999999999999997E-2</v>
      </c>
    </row>
    <row r="3565" spans="2:23" ht="38.25">
      <c r="B3565" s="95" t="s">
        <v>20807</v>
      </c>
      <c r="C3565" s="95" t="s">
        <v>20</v>
      </c>
      <c r="D3565" s="95" t="s">
        <v>20</v>
      </c>
      <c r="E3565" s="95" t="s">
        <v>17246</v>
      </c>
      <c r="F3565" s="95" t="s">
        <v>17252</v>
      </c>
      <c r="G3565" s="95" t="s">
        <v>17254</v>
      </c>
      <c r="H3565" s="14" t="s">
        <v>20880</v>
      </c>
      <c r="I3565" s="95" t="s">
        <v>11118</v>
      </c>
      <c r="J3565" s="120" t="s">
        <v>16236</v>
      </c>
      <c r="K3565" s="106" t="s">
        <v>11119</v>
      </c>
      <c r="L3565" s="95" t="s">
        <v>11118</v>
      </c>
      <c r="M3565" s="97">
        <f>IF($K$6="с учетом НДС",VLOOKUP('Прайс MILWAUKEE®'!$J3565,'Legend ACC'!$A:$H,8,0)*(1-N3565),VLOOKUP('Прайс MILWAUKEE®'!$J3565,'Legend ACC'!$A:$H,8,0)*(1-N3565)/1.2)</f>
        <v>220.00000000000003</v>
      </c>
      <c r="N3565" s="98">
        <f>IF(OR(E3565="Принадлежности",E3565="Ручной инструмент"),$K$5,IF($K$4=0,0,IFERROR(VLOOKUP(Q3565,LEGEND!$V$4:$W$7,2,0),$K$4)))</f>
        <v>0</v>
      </c>
      <c r="O3565" s="103" t="s">
        <v>20</v>
      </c>
      <c r="P3565" s="102" t="s">
        <v>20</v>
      </c>
      <c r="Q3565" s="102" t="s">
        <v>20</v>
      </c>
      <c r="R3565" s="116" t="s">
        <v>11120</v>
      </c>
      <c r="S3565" s="114" t="s">
        <v>5035</v>
      </c>
      <c r="T3565" s="114">
        <v>35</v>
      </c>
      <c r="U3565" s="114">
        <v>40</v>
      </c>
      <c r="V3565" s="114">
        <v>200</v>
      </c>
      <c r="W3565" s="115">
        <v>5.2999999999999999E-2</v>
      </c>
    </row>
    <row r="3566" spans="2:23" ht="38.25">
      <c r="B3566" s="95" t="s">
        <v>20807</v>
      </c>
      <c r="C3566" s="95" t="s">
        <v>20</v>
      </c>
      <c r="D3566" s="95" t="s">
        <v>20</v>
      </c>
      <c r="E3566" s="95" t="s">
        <v>17246</v>
      </c>
      <c r="F3566" s="95" t="s">
        <v>17252</v>
      </c>
      <c r="G3566" s="95" t="s">
        <v>17254</v>
      </c>
      <c r="H3566" s="14" t="s">
        <v>20880</v>
      </c>
      <c r="I3566" s="95" t="s">
        <v>11121</v>
      </c>
      <c r="J3566" s="120" t="s">
        <v>16237</v>
      </c>
      <c r="K3566" s="106" t="s">
        <v>11122</v>
      </c>
      <c r="L3566" s="95" t="s">
        <v>11121</v>
      </c>
      <c r="M3566" s="97">
        <f>IF($K$6="с учетом НДС",VLOOKUP('Прайс MILWAUKEE®'!$J3566,'Legend ACC'!$A:$H,8,0)*(1-N3566),VLOOKUP('Прайс MILWAUKEE®'!$J3566,'Legend ACC'!$A:$H,8,0)*(1-N3566)/1.2)</f>
        <v>385.00000000000006</v>
      </c>
      <c r="N3566" s="98">
        <f>IF(OR(E3566="Принадлежности",E3566="Ручной инструмент"),$K$5,IF($K$4=0,0,IFERROR(VLOOKUP(Q3566,LEGEND!$V$4:$W$7,2,0),$K$4)))</f>
        <v>0</v>
      </c>
      <c r="O3566" s="103" t="s">
        <v>20</v>
      </c>
      <c r="P3566" s="102" t="s">
        <v>20</v>
      </c>
      <c r="Q3566" s="102" t="s">
        <v>20</v>
      </c>
      <c r="R3566" s="116" t="s">
        <v>11123</v>
      </c>
      <c r="S3566" s="114" t="s">
        <v>5035</v>
      </c>
      <c r="T3566" s="114">
        <v>288</v>
      </c>
      <c r="U3566" s="114">
        <v>40</v>
      </c>
      <c r="V3566" s="114">
        <v>10</v>
      </c>
      <c r="W3566" s="115">
        <v>8.7999999999999995E-2</v>
      </c>
    </row>
    <row r="3567" spans="2:23" ht="38.25">
      <c r="B3567" s="95" t="s">
        <v>20807</v>
      </c>
      <c r="C3567" s="95" t="s">
        <v>20</v>
      </c>
      <c r="D3567" s="95" t="s">
        <v>20</v>
      </c>
      <c r="E3567" s="95" t="s">
        <v>17246</v>
      </c>
      <c r="F3567" s="95" t="s">
        <v>17252</v>
      </c>
      <c r="G3567" s="95" t="s">
        <v>17254</v>
      </c>
      <c r="H3567" s="14" t="s">
        <v>20880</v>
      </c>
      <c r="I3567" s="95" t="s">
        <v>11124</v>
      </c>
      <c r="J3567" s="120" t="s">
        <v>16238</v>
      </c>
      <c r="K3567" s="106" t="s">
        <v>11125</v>
      </c>
      <c r="L3567" s="95" t="s">
        <v>11124</v>
      </c>
      <c r="M3567" s="97">
        <f>IF($K$6="с учетом НДС",VLOOKUP('Прайс MILWAUKEE®'!$J3567,'Legend ACC'!$A:$H,8,0)*(1-N3567),VLOOKUP('Прайс MILWAUKEE®'!$J3567,'Legend ACC'!$A:$H,8,0)*(1-N3567)/1.2)</f>
        <v>308</v>
      </c>
      <c r="N3567" s="98">
        <f>IF(OR(E3567="Принадлежности",E3567="Ручной инструмент"),$K$5,IF($K$4=0,0,IFERROR(VLOOKUP(Q3567,LEGEND!$V$4:$W$7,2,0),$K$4)))</f>
        <v>0</v>
      </c>
      <c r="O3567" s="103" t="s">
        <v>20</v>
      </c>
      <c r="P3567" s="102" t="s">
        <v>20</v>
      </c>
      <c r="Q3567" s="102" t="s">
        <v>20</v>
      </c>
      <c r="R3567" s="116" t="s">
        <v>11126</v>
      </c>
      <c r="S3567" s="114" t="s">
        <v>5035</v>
      </c>
      <c r="T3567" s="114">
        <v>230</v>
      </c>
      <c r="U3567" s="114">
        <v>40</v>
      </c>
      <c r="V3567" s="114">
        <v>11</v>
      </c>
      <c r="W3567" s="115">
        <v>8.1000000000000003E-2</v>
      </c>
    </row>
    <row r="3568" spans="2:23" ht="38.25">
      <c r="B3568" s="95" t="s">
        <v>20807</v>
      </c>
      <c r="C3568" s="95" t="s">
        <v>20</v>
      </c>
      <c r="D3568" s="95" t="s">
        <v>20</v>
      </c>
      <c r="E3568" s="95" t="s">
        <v>17246</v>
      </c>
      <c r="F3568" s="95" t="s">
        <v>17252</v>
      </c>
      <c r="G3568" s="95" t="s">
        <v>17254</v>
      </c>
      <c r="H3568" s="14" t="s">
        <v>20880</v>
      </c>
      <c r="I3568" s="95" t="s">
        <v>11127</v>
      </c>
      <c r="J3568" s="120" t="s">
        <v>16239</v>
      </c>
      <c r="K3568" s="106" t="s">
        <v>11128</v>
      </c>
      <c r="L3568" s="95" t="s">
        <v>11127</v>
      </c>
      <c r="M3568" s="97">
        <f>IF($K$6="с учетом НДС",VLOOKUP('Прайс MILWAUKEE®'!$J3568,'Legend ACC'!$A:$H,8,0)*(1-N3568),VLOOKUP('Прайс MILWAUKEE®'!$J3568,'Legend ACC'!$A:$H,8,0)*(1-N3568)/1.2)</f>
        <v>297</v>
      </c>
      <c r="N3568" s="98">
        <f>IF(OR(E3568="Принадлежности",E3568="Ручной инструмент"),$K$5,IF($K$4=0,0,IFERROR(VLOOKUP(Q3568,LEGEND!$V$4:$W$7,2,0),$K$4)))</f>
        <v>0</v>
      </c>
      <c r="O3568" s="103" t="s">
        <v>20</v>
      </c>
      <c r="P3568" s="102" t="s">
        <v>20</v>
      </c>
      <c r="Q3568" s="102" t="s">
        <v>20</v>
      </c>
      <c r="R3568" s="116" t="s">
        <v>11129</v>
      </c>
      <c r="S3568" s="114" t="s">
        <v>5035</v>
      </c>
      <c r="T3568" s="114">
        <v>233</v>
      </c>
      <c r="U3568" s="114">
        <v>40</v>
      </c>
      <c r="V3568" s="114">
        <v>9</v>
      </c>
      <c r="W3568" s="115">
        <v>8.5000000000000006E-2</v>
      </c>
    </row>
    <row r="3569" spans="2:23" ht="38.25">
      <c r="B3569" s="95" t="s">
        <v>20807</v>
      </c>
      <c r="C3569" s="95" t="s">
        <v>20</v>
      </c>
      <c r="D3569" s="95" t="s">
        <v>20</v>
      </c>
      <c r="E3569" s="95" t="s">
        <v>17246</v>
      </c>
      <c r="F3569" s="95" t="s">
        <v>17252</v>
      </c>
      <c r="G3569" s="95" t="s">
        <v>17254</v>
      </c>
      <c r="H3569" s="14" t="s">
        <v>20880</v>
      </c>
      <c r="I3569" s="95" t="s">
        <v>11130</v>
      </c>
      <c r="J3569" s="120" t="s">
        <v>16240</v>
      </c>
      <c r="K3569" s="106" t="s">
        <v>11131</v>
      </c>
      <c r="L3569" s="95" t="s">
        <v>11130</v>
      </c>
      <c r="M3569" s="97">
        <f>IF($K$6="с учетом НДС",VLOOKUP('Прайс MILWAUKEE®'!$J3569,'Legend ACC'!$A:$H,8,0)*(1-N3569),VLOOKUP('Прайс MILWAUKEE®'!$J3569,'Legend ACC'!$A:$H,8,0)*(1-N3569)/1.2)</f>
        <v>473.00000000000006</v>
      </c>
      <c r="N3569" s="98">
        <f>IF(OR(E3569="Принадлежности",E3569="Ручной инструмент"),$K$5,IF($K$4=0,0,IFERROR(VLOOKUP(Q3569,LEGEND!$V$4:$W$7,2,0),$K$4)))</f>
        <v>0</v>
      </c>
      <c r="O3569" s="103" t="s">
        <v>20</v>
      </c>
      <c r="P3569" s="102" t="s">
        <v>20</v>
      </c>
      <c r="Q3569" s="102" t="s">
        <v>20</v>
      </c>
      <c r="R3569" s="116" t="s">
        <v>11132</v>
      </c>
      <c r="S3569" s="114" t="s">
        <v>5035</v>
      </c>
      <c r="T3569" s="114">
        <v>290</v>
      </c>
      <c r="U3569" s="114">
        <v>40</v>
      </c>
      <c r="V3569" s="114">
        <v>1</v>
      </c>
      <c r="W3569" s="115">
        <v>0.13100000000000001</v>
      </c>
    </row>
    <row r="3570" spans="2:23" ht="38.25">
      <c r="B3570" s="95" t="s">
        <v>20807</v>
      </c>
      <c r="C3570" s="95" t="s">
        <v>20</v>
      </c>
      <c r="D3570" s="95" t="s">
        <v>20</v>
      </c>
      <c r="E3570" s="95" t="s">
        <v>17246</v>
      </c>
      <c r="F3570" s="95" t="s">
        <v>17252</v>
      </c>
      <c r="G3570" s="95" t="s">
        <v>17254</v>
      </c>
      <c r="H3570" s="14" t="s">
        <v>20880</v>
      </c>
      <c r="I3570" s="95" t="s">
        <v>11133</v>
      </c>
      <c r="J3570" s="120" t="s">
        <v>16241</v>
      </c>
      <c r="K3570" s="106" t="s">
        <v>11134</v>
      </c>
      <c r="L3570" s="95" t="s">
        <v>11133</v>
      </c>
      <c r="M3570" s="97">
        <f>IF($K$6="с учетом НДС",VLOOKUP('Прайс MILWAUKEE®'!$J3570,'Legend ACC'!$A:$H,8,0)*(1-N3570),VLOOKUP('Прайс MILWAUKEE®'!$J3570,'Legend ACC'!$A:$H,8,0)*(1-N3570)/1.2)</f>
        <v>429.00000000000006</v>
      </c>
      <c r="N3570" s="98">
        <f>IF(OR(E3570="Принадлежности",E3570="Ручной инструмент"),$K$5,IF($K$4=0,0,IFERROR(VLOOKUP(Q3570,LEGEND!$V$4:$W$7,2,0),$K$4)))</f>
        <v>0</v>
      </c>
      <c r="O3570" s="103" t="s">
        <v>20</v>
      </c>
      <c r="P3570" s="102" t="s">
        <v>20</v>
      </c>
      <c r="Q3570" s="102" t="s">
        <v>20</v>
      </c>
      <c r="R3570" s="116" t="s">
        <v>11135</v>
      </c>
      <c r="S3570" s="114" t="s">
        <v>5035</v>
      </c>
      <c r="T3570" s="114">
        <v>150</v>
      </c>
      <c r="U3570" s="114">
        <v>13</v>
      </c>
      <c r="V3570" s="114">
        <v>13</v>
      </c>
      <c r="W3570" s="115">
        <v>0.113</v>
      </c>
    </row>
    <row r="3571" spans="2:23" ht="38.25">
      <c r="B3571" s="95" t="s">
        <v>20807</v>
      </c>
      <c r="C3571" s="95" t="s">
        <v>20</v>
      </c>
      <c r="D3571" s="95" t="s">
        <v>20</v>
      </c>
      <c r="E3571" s="95" t="s">
        <v>17246</v>
      </c>
      <c r="F3571" s="95" t="s">
        <v>17252</v>
      </c>
      <c r="G3571" s="95" t="s">
        <v>17254</v>
      </c>
      <c r="H3571" s="14" t="s">
        <v>20880</v>
      </c>
      <c r="I3571" s="95" t="s">
        <v>11136</v>
      </c>
      <c r="J3571" s="120" t="s">
        <v>16242</v>
      </c>
      <c r="K3571" s="106" t="s">
        <v>11137</v>
      </c>
      <c r="L3571" s="95" t="s">
        <v>11136</v>
      </c>
      <c r="M3571" s="97">
        <f>IF($K$6="с учетом НДС",VLOOKUP('Прайс MILWAUKEE®'!$J3571,'Legend ACC'!$A:$H,8,0)*(1-N3571),VLOOKUP('Прайс MILWAUKEE®'!$J3571,'Legend ACC'!$A:$H,8,0)*(1-N3571)/1.2)</f>
        <v>451.00000000000006</v>
      </c>
      <c r="N3571" s="98">
        <f>IF(OR(E3571="Принадлежности",E3571="Ручной инструмент"),$K$5,IF($K$4=0,0,IFERROR(VLOOKUP(Q3571,LEGEND!$V$4:$W$7,2,0),$K$4)))</f>
        <v>0</v>
      </c>
      <c r="O3571" s="103" t="s">
        <v>20</v>
      </c>
      <c r="P3571" s="102" t="s">
        <v>20</v>
      </c>
      <c r="Q3571" s="102" t="s">
        <v>20</v>
      </c>
      <c r="R3571" s="116" t="s">
        <v>11138</v>
      </c>
      <c r="S3571" s="114" t="s">
        <v>5035</v>
      </c>
      <c r="T3571" s="114">
        <v>235</v>
      </c>
      <c r="U3571" s="114">
        <v>40</v>
      </c>
      <c r="V3571" s="114">
        <v>1</v>
      </c>
      <c r="W3571" s="115">
        <v>0.123</v>
      </c>
    </row>
    <row r="3572" spans="2:23" ht="38.25">
      <c r="B3572" s="95" t="s">
        <v>20807</v>
      </c>
      <c r="C3572" s="95" t="s">
        <v>20</v>
      </c>
      <c r="D3572" s="95" t="s">
        <v>20</v>
      </c>
      <c r="E3572" s="95" t="s">
        <v>17246</v>
      </c>
      <c r="F3572" s="95" t="s">
        <v>17252</v>
      </c>
      <c r="G3572" s="95" t="s">
        <v>17301</v>
      </c>
      <c r="H3572" s="14" t="s">
        <v>20885</v>
      </c>
      <c r="I3572" s="95" t="s">
        <v>11139</v>
      </c>
      <c r="J3572" s="120" t="s">
        <v>16243</v>
      </c>
      <c r="K3572" s="106" t="s">
        <v>11140</v>
      </c>
      <c r="L3572" s="95" t="s">
        <v>11139</v>
      </c>
      <c r="M3572" s="97">
        <f>IF($K$6="с учетом НДС",VLOOKUP('Прайс MILWAUKEE®'!$J3572,'Legend ACC'!$A:$H,8,0)*(1-N3572),VLOOKUP('Прайс MILWAUKEE®'!$J3572,'Legend ACC'!$A:$H,8,0)*(1-N3572)/1.2)</f>
        <v>57.2</v>
      </c>
      <c r="N3572" s="98">
        <f>IF(OR(E3572="Принадлежности",E3572="Ручной инструмент"),$K$5,IF($K$4=0,0,IFERROR(VLOOKUP(Q3572,LEGEND!$V$4:$W$7,2,0),$K$4)))</f>
        <v>0</v>
      </c>
      <c r="O3572" s="103" t="s">
        <v>20</v>
      </c>
      <c r="P3572" s="102" t="s">
        <v>20</v>
      </c>
      <c r="Q3572" s="102" t="s">
        <v>20</v>
      </c>
      <c r="R3572" s="116" t="s">
        <v>11141</v>
      </c>
      <c r="S3572" s="114" t="s">
        <v>964</v>
      </c>
      <c r="T3572" s="114">
        <v>48</v>
      </c>
      <c r="U3572" s="114">
        <v>40</v>
      </c>
      <c r="V3572" s="114">
        <v>180</v>
      </c>
      <c r="W3572" s="115">
        <v>8.0000000000000002E-3</v>
      </c>
    </row>
    <row r="3573" spans="2:23" ht="38.25">
      <c r="B3573" s="95" t="s">
        <v>20807</v>
      </c>
      <c r="C3573" s="95" t="s">
        <v>20</v>
      </c>
      <c r="D3573" s="95" t="s">
        <v>20</v>
      </c>
      <c r="E3573" s="95" t="s">
        <v>17246</v>
      </c>
      <c r="F3573" s="95" t="s">
        <v>17252</v>
      </c>
      <c r="G3573" s="95" t="s">
        <v>17301</v>
      </c>
      <c r="H3573" s="14" t="s">
        <v>20885</v>
      </c>
      <c r="I3573" s="95" t="s">
        <v>11142</v>
      </c>
      <c r="J3573" s="120" t="s">
        <v>16244</v>
      </c>
      <c r="K3573" s="106" t="s">
        <v>11143</v>
      </c>
      <c r="L3573" s="95" t="s">
        <v>11142</v>
      </c>
      <c r="M3573" s="97">
        <f>IF($K$6="с учетом НДС",VLOOKUP('Прайс MILWAUKEE®'!$J3573,'Legend ACC'!$A:$H,8,0)*(1-N3573),VLOOKUP('Прайс MILWAUKEE®'!$J3573,'Legend ACC'!$A:$H,8,0)*(1-N3573)/1.2)</f>
        <v>61.600000000000009</v>
      </c>
      <c r="N3573" s="98">
        <f>IF(OR(E3573="Принадлежности",E3573="Ручной инструмент"),$K$5,IF($K$4=0,0,IFERROR(VLOOKUP(Q3573,LEGEND!$V$4:$W$7,2,0),$K$4)))</f>
        <v>0</v>
      </c>
      <c r="O3573" s="103" t="s">
        <v>20</v>
      </c>
      <c r="P3573" s="102" t="s">
        <v>20</v>
      </c>
      <c r="Q3573" s="102" t="s">
        <v>20</v>
      </c>
      <c r="R3573" s="116" t="s">
        <v>11144</v>
      </c>
      <c r="S3573" s="114" t="s">
        <v>964</v>
      </c>
      <c r="T3573" s="114">
        <v>20</v>
      </c>
      <c r="U3573" s="114">
        <v>40</v>
      </c>
      <c r="V3573" s="114">
        <v>180</v>
      </c>
      <c r="W3573" s="115">
        <v>8.9999999999999993E-3</v>
      </c>
    </row>
    <row r="3574" spans="2:23" ht="38.25">
      <c r="B3574" s="95" t="s">
        <v>20807</v>
      </c>
      <c r="C3574" s="95" t="s">
        <v>20</v>
      </c>
      <c r="D3574" s="95" t="s">
        <v>20</v>
      </c>
      <c r="E3574" s="95" t="s">
        <v>17246</v>
      </c>
      <c r="F3574" s="95" t="s">
        <v>17252</v>
      </c>
      <c r="G3574" s="95" t="s">
        <v>17301</v>
      </c>
      <c r="H3574" s="14" t="s">
        <v>20885</v>
      </c>
      <c r="I3574" s="95" t="s">
        <v>11145</v>
      </c>
      <c r="J3574" s="120" t="s">
        <v>16245</v>
      </c>
      <c r="K3574" s="106" t="s">
        <v>11146</v>
      </c>
      <c r="L3574" s="95" t="s">
        <v>11145</v>
      </c>
      <c r="M3574" s="97">
        <f>IF($K$6="с учетом НДС",VLOOKUP('Прайс MILWAUKEE®'!$J3574,'Legend ACC'!$A:$H,8,0)*(1-N3574),VLOOKUP('Прайс MILWAUKEE®'!$J3574,'Legend ACC'!$A:$H,8,0)*(1-N3574)/1.2)</f>
        <v>64.900000000000006</v>
      </c>
      <c r="N3574" s="98">
        <f>IF(OR(E3574="Принадлежности",E3574="Ручной инструмент"),$K$5,IF($K$4=0,0,IFERROR(VLOOKUP(Q3574,LEGEND!$V$4:$W$7,2,0),$K$4)))</f>
        <v>0</v>
      </c>
      <c r="O3574" s="103" t="s">
        <v>20</v>
      </c>
      <c r="P3574" s="102" t="s">
        <v>20</v>
      </c>
      <c r="Q3574" s="102" t="s">
        <v>20</v>
      </c>
      <c r="R3574" s="116" t="s">
        <v>11147</v>
      </c>
      <c r="S3574" s="114" t="s">
        <v>964</v>
      </c>
      <c r="T3574" s="114">
        <v>20</v>
      </c>
      <c r="U3574" s="114">
        <v>40</v>
      </c>
      <c r="V3574" s="114">
        <v>180</v>
      </c>
      <c r="W3574" s="115">
        <v>1.4E-2</v>
      </c>
    </row>
    <row r="3575" spans="2:23" ht="38.25">
      <c r="B3575" s="95" t="s">
        <v>20807</v>
      </c>
      <c r="C3575" s="95" t="s">
        <v>20</v>
      </c>
      <c r="D3575" s="95" t="s">
        <v>20</v>
      </c>
      <c r="E3575" s="95" t="s">
        <v>17246</v>
      </c>
      <c r="F3575" s="95" t="s">
        <v>17252</v>
      </c>
      <c r="G3575" s="95" t="s">
        <v>17301</v>
      </c>
      <c r="H3575" s="14" t="s">
        <v>20885</v>
      </c>
      <c r="I3575" s="95" t="s">
        <v>11148</v>
      </c>
      <c r="J3575" s="120" t="s">
        <v>16246</v>
      </c>
      <c r="K3575" s="106" t="s">
        <v>11149</v>
      </c>
      <c r="L3575" s="95" t="s">
        <v>11148</v>
      </c>
      <c r="M3575" s="97">
        <f>IF($K$6="с учетом НДС",VLOOKUP('Прайс MILWAUKEE®'!$J3575,'Legend ACC'!$A:$H,8,0)*(1-N3575),VLOOKUP('Прайс MILWAUKEE®'!$J3575,'Legend ACC'!$A:$H,8,0)*(1-N3575)/1.2)</f>
        <v>67.100000000000009</v>
      </c>
      <c r="N3575" s="98">
        <f>IF(OR(E3575="Принадлежности",E3575="Ручной инструмент"),$K$5,IF($K$4=0,0,IFERROR(VLOOKUP(Q3575,LEGEND!$V$4:$W$7,2,0),$K$4)))</f>
        <v>0</v>
      </c>
      <c r="O3575" s="103" t="s">
        <v>20</v>
      </c>
      <c r="P3575" s="102" t="s">
        <v>20</v>
      </c>
      <c r="Q3575" s="102" t="s">
        <v>20</v>
      </c>
      <c r="R3575" s="116" t="s">
        <v>11150</v>
      </c>
      <c r="S3575" s="114" t="s">
        <v>964</v>
      </c>
      <c r="T3575" s="114">
        <v>20</v>
      </c>
      <c r="U3575" s="114">
        <v>40</v>
      </c>
      <c r="V3575" s="114">
        <v>180</v>
      </c>
      <c r="W3575" s="115">
        <v>1.9E-2</v>
      </c>
    </row>
    <row r="3576" spans="2:23" ht="38.25">
      <c r="B3576" s="95" t="s">
        <v>20807</v>
      </c>
      <c r="C3576" s="95" t="s">
        <v>20</v>
      </c>
      <c r="D3576" s="95" t="s">
        <v>20</v>
      </c>
      <c r="E3576" s="95" t="s">
        <v>17246</v>
      </c>
      <c r="F3576" s="95" t="s">
        <v>17252</v>
      </c>
      <c r="G3576" s="95" t="s">
        <v>17301</v>
      </c>
      <c r="H3576" s="14" t="s">
        <v>20885</v>
      </c>
      <c r="I3576" s="95" t="s">
        <v>11151</v>
      </c>
      <c r="J3576" s="120" t="s">
        <v>16247</v>
      </c>
      <c r="K3576" s="106" t="s">
        <v>11152</v>
      </c>
      <c r="L3576" s="95" t="s">
        <v>11151</v>
      </c>
      <c r="M3576" s="97">
        <f>IF($K$6="с учетом НДС",VLOOKUP('Прайс MILWAUKEE®'!$J3576,'Legend ACC'!$A:$H,8,0)*(1-N3576),VLOOKUP('Прайс MILWAUKEE®'!$J3576,'Legend ACC'!$A:$H,8,0)*(1-N3576)/1.2)</f>
        <v>71.5</v>
      </c>
      <c r="N3576" s="98">
        <f>IF(OR(E3576="Принадлежности",E3576="Ручной инструмент"),$K$5,IF($K$4=0,0,IFERROR(VLOOKUP(Q3576,LEGEND!$V$4:$W$7,2,0),$K$4)))</f>
        <v>0</v>
      </c>
      <c r="O3576" s="103" t="s">
        <v>20</v>
      </c>
      <c r="P3576" s="102" t="s">
        <v>20</v>
      </c>
      <c r="Q3576" s="102" t="s">
        <v>20</v>
      </c>
      <c r="R3576" s="116" t="s">
        <v>11153</v>
      </c>
      <c r="S3576" s="114" t="s">
        <v>964</v>
      </c>
      <c r="T3576" s="114">
        <v>14</v>
      </c>
      <c r="U3576" s="114">
        <v>40</v>
      </c>
      <c r="V3576" s="114">
        <v>198</v>
      </c>
      <c r="W3576" s="115">
        <v>2.4E-2</v>
      </c>
    </row>
    <row r="3577" spans="2:23" ht="38.25">
      <c r="B3577" s="95" t="s">
        <v>20807</v>
      </c>
      <c r="C3577" s="95" t="s">
        <v>20</v>
      </c>
      <c r="D3577" s="95" t="s">
        <v>20</v>
      </c>
      <c r="E3577" s="95" t="s">
        <v>17246</v>
      </c>
      <c r="F3577" s="95" t="s">
        <v>17252</v>
      </c>
      <c r="G3577" s="95" t="s">
        <v>17301</v>
      </c>
      <c r="H3577" s="14" t="s">
        <v>20885</v>
      </c>
      <c r="I3577" s="95" t="s">
        <v>11154</v>
      </c>
      <c r="J3577" s="120" t="s">
        <v>16248</v>
      </c>
      <c r="K3577" s="106" t="s">
        <v>11155</v>
      </c>
      <c r="L3577" s="95" t="s">
        <v>11154</v>
      </c>
      <c r="M3577" s="97">
        <f>IF($K$6="с учетом НДС",VLOOKUP('Прайс MILWAUKEE®'!$J3577,'Legend ACC'!$A:$H,8,0)*(1-N3577),VLOOKUP('Прайс MILWAUKEE®'!$J3577,'Legend ACC'!$A:$H,8,0)*(1-N3577)/1.2)</f>
        <v>74.800000000000011</v>
      </c>
      <c r="N3577" s="98">
        <f>IF(OR(E3577="Принадлежности",E3577="Ручной инструмент"),$K$5,IF($K$4=0,0,IFERROR(VLOOKUP(Q3577,LEGEND!$V$4:$W$7,2,0),$K$4)))</f>
        <v>0</v>
      </c>
      <c r="O3577" s="103" t="s">
        <v>20</v>
      </c>
      <c r="P3577" s="102" t="s">
        <v>20</v>
      </c>
      <c r="Q3577" s="102" t="s">
        <v>20</v>
      </c>
      <c r="R3577" s="116" t="s">
        <v>11156</v>
      </c>
      <c r="S3577" s="114" t="s">
        <v>964</v>
      </c>
      <c r="T3577" s="114">
        <v>14</v>
      </c>
      <c r="U3577" s="114">
        <v>40</v>
      </c>
      <c r="V3577" s="114">
        <v>200</v>
      </c>
      <c r="W3577" s="115">
        <v>3.4000000000000002E-2</v>
      </c>
    </row>
    <row r="3578" spans="2:23" ht="38.25">
      <c r="B3578" s="95" t="s">
        <v>20807</v>
      </c>
      <c r="C3578" s="95" t="s">
        <v>20</v>
      </c>
      <c r="D3578" s="95" t="s">
        <v>20</v>
      </c>
      <c r="E3578" s="95" t="s">
        <v>17246</v>
      </c>
      <c r="F3578" s="95" t="s">
        <v>17252</v>
      </c>
      <c r="G3578" s="95" t="s">
        <v>17301</v>
      </c>
      <c r="H3578" s="14" t="s">
        <v>20885</v>
      </c>
      <c r="I3578" s="95" t="s">
        <v>11157</v>
      </c>
      <c r="J3578" s="120" t="s">
        <v>16249</v>
      </c>
      <c r="K3578" s="106" t="s">
        <v>11158</v>
      </c>
      <c r="L3578" s="95" t="s">
        <v>11157</v>
      </c>
      <c r="M3578" s="97">
        <f>IF($K$6="с учетом НДС",VLOOKUP('Прайс MILWAUKEE®'!$J3578,'Legend ACC'!$A:$H,8,0)*(1-N3578),VLOOKUP('Прайс MILWAUKEE®'!$J3578,'Legend ACC'!$A:$H,8,0)*(1-N3578)/1.2)</f>
        <v>86.9</v>
      </c>
      <c r="N3578" s="98">
        <f>IF(OR(E3578="Принадлежности",E3578="Ручной инструмент"),$K$5,IF($K$4=0,0,IFERROR(VLOOKUP(Q3578,LEGEND!$V$4:$W$7,2,0),$K$4)))</f>
        <v>0</v>
      </c>
      <c r="O3578" s="103" t="s">
        <v>20</v>
      </c>
      <c r="P3578" s="102" t="s">
        <v>20</v>
      </c>
      <c r="Q3578" s="102" t="s">
        <v>20</v>
      </c>
      <c r="R3578" s="116" t="s">
        <v>11159</v>
      </c>
      <c r="S3578" s="114" t="s">
        <v>964</v>
      </c>
      <c r="T3578" s="114">
        <v>14</v>
      </c>
      <c r="U3578" s="114">
        <v>40</v>
      </c>
      <c r="V3578" s="114">
        <v>235</v>
      </c>
      <c r="W3578" s="115">
        <v>4.3999999999999997E-2</v>
      </c>
    </row>
    <row r="3579" spans="2:23" ht="38.25">
      <c r="B3579" s="95" t="s">
        <v>20807</v>
      </c>
      <c r="C3579" s="95" t="s">
        <v>20</v>
      </c>
      <c r="D3579" s="95" t="s">
        <v>20</v>
      </c>
      <c r="E3579" s="95" t="s">
        <v>17246</v>
      </c>
      <c r="F3579" s="95" t="s">
        <v>17252</v>
      </c>
      <c r="G3579" s="95" t="s">
        <v>17301</v>
      </c>
      <c r="H3579" s="14" t="s">
        <v>20885</v>
      </c>
      <c r="I3579" s="95" t="s">
        <v>11160</v>
      </c>
      <c r="J3579" s="120" t="s">
        <v>16250</v>
      </c>
      <c r="K3579" s="106" t="s">
        <v>11161</v>
      </c>
      <c r="L3579" s="95" t="s">
        <v>11160</v>
      </c>
      <c r="M3579" s="97">
        <f>IF($K$6="с учетом НДС",VLOOKUP('Прайс MILWAUKEE®'!$J3579,'Legend ACC'!$A:$H,8,0)*(1-N3579),VLOOKUP('Прайс MILWAUKEE®'!$J3579,'Legend ACC'!$A:$H,8,0)*(1-N3579)/1.2)</f>
        <v>101.2</v>
      </c>
      <c r="N3579" s="98">
        <f>IF(OR(E3579="Принадлежности",E3579="Ручной инструмент"),$K$5,IF($K$4=0,0,IFERROR(VLOOKUP(Q3579,LEGEND!$V$4:$W$7,2,0),$K$4)))</f>
        <v>0</v>
      </c>
      <c r="O3579" s="103" t="s">
        <v>20</v>
      </c>
      <c r="P3579" s="102" t="s">
        <v>20</v>
      </c>
      <c r="Q3579" s="102" t="s">
        <v>20</v>
      </c>
      <c r="R3579" s="116" t="s">
        <v>11162</v>
      </c>
      <c r="S3579" s="114" t="s">
        <v>964</v>
      </c>
      <c r="T3579" s="114">
        <v>14</v>
      </c>
      <c r="U3579" s="114">
        <v>40</v>
      </c>
      <c r="V3579" s="114">
        <v>235</v>
      </c>
      <c r="W3579" s="115">
        <v>5.5E-2</v>
      </c>
    </row>
    <row r="3580" spans="2:23" ht="38.25">
      <c r="B3580" s="95" t="s">
        <v>20807</v>
      </c>
      <c r="C3580" s="95" t="s">
        <v>20</v>
      </c>
      <c r="D3580" s="95" t="s">
        <v>20</v>
      </c>
      <c r="E3580" s="95" t="s">
        <v>17246</v>
      </c>
      <c r="F3580" s="95" t="s">
        <v>17252</v>
      </c>
      <c r="G3580" s="95" t="s">
        <v>17301</v>
      </c>
      <c r="H3580" s="14" t="s">
        <v>20885</v>
      </c>
      <c r="I3580" s="95" t="s">
        <v>11163</v>
      </c>
      <c r="J3580" s="120" t="s">
        <v>16251</v>
      </c>
      <c r="K3580" s="106" t="s">
        <v>11164</v>
      </c>
      <c r="L3580" s="95" t="s">
        <v>11163</v>
      </c>
      <c r="M3580" s="97">
        <f>IF($K$6="с учетом НДС",VLOOKUP('Прайс MILWAUKEE®'!$J3580,'Legend ACC'!$A:$H,8,0)*(1-N3580),VLOOKUP('Прайс MILWAUKEE®'!$J3580,'Legend ACC'!$A:$H,8,0)*(1-N3580)/1.2)</f>
        <v>132</v>
      </c>
      <c r="N3580" s="98">
        <f>IF(OR(E3580="Принадлежности",E3580="Ручной инструмент"),$K$5,IF($K$4=0,0,IFERROR(VLOOKUP(Q3580,LEGEND!$V$4:$W$7,2,0),$K$4)))</f>
        <v>0</v>
      </c>
      <c r="O3580" s="103" t="s">
        <v>20</v>
      </c>
      <c r="P3580" s="102" t="s">
        <v>20</v>
      </c>
      <c r="Q3580" s="102" t="s">
        <v>20</v>
      </c>
      <c r="R3580" s="116" t="s">
        <v>11165</v>
      </c>
      <c r="S3580" s="114" t="s">
        <v>964</v>
      </c>
      <c r="T3580" s="114">
        <v>14</v>
      </c>
      <c r="U3580" s="114">
        <v>40</v>
      </c>
      <c r="V3580" s="114">
        <v>235</v>
      </c>
      <c r="W3580" s="115">
        <v>0.08</v>
      </c>
    </row>
    <row r="3581" spans="2:23" ht="38.25">
      <c r="B3581" s="95" t="s">
        <v>20807</v>
      </c>
      <c r="C3581" s="95" t="s">
        <v>20</v>
      </c>
      <c r="D3581" s="95" t="s">
        <v>20</v>
      </c>
      <c r="E3581" s="95" t="s">
        <v>17246</v>
      </c>
      <c r="F3581" s="95" t="s">
        <v>17252</v>
      </c>
      <c r="G3581" s="95" t="s">
        <v>17301</v>
      </c>
      <c r="H3581" s="14" t="s">
        <v>20885</v>
      </c>
      <c r="I3581" s="95" t="s">
        <v>11166</v>
      </c>
      <c r="J3581" s="120" t="s">
        <v>16252</v>
      </c>
      <c r="K3581" s="106" t="s">
        <v>11167</v>
      </c>
      <c r="L3581" s="95" t="s">
        <v>11166</v>
      </c>
      <c r="M3581" s="97">
        <f>IF($K$6="с учетом НДС",VLOOKUP('Прайс MILWAUKEE®'!$J3581,'Legend ACC'!$A:$H,8,0)*(1-N3581),VLOOKUP('Прайс MILWAUKEE®'!$J3581,'Legend ACC'!$A:$H,8,0)*(1-N3581)/1.2)</f>
        <v>143</v>
      </c>
      <c r="N3581" s="98">
        <f>IF(OR(E3581="Принадлежности",E3581="Ручной инструмент"),$K$5,IF($K$4=0,0,IFERROR(VLOOKUP(Q3581,LEGEND!$V$4:$W$7,2,0),$K$4)))</f>
        <v>0</v>
      </c>
      <c r="O3581" s="103" t="s">
        <v>20</v>
      </c>
      <c r="P3581" s="102" t="s">
        <v>20</v>
      </c>
      <c r="Q3581" s="102" t="s">
        <v>20</v>
      </c>
      <c r="R3581" s="116" t="s">
        <v>11168</v>
      </c>
      <c r="S3581" s="114" t="s">
        <v>964</v>
      </c>
      <c r="T3581" s="114">
        <v>14</v>
      </c>
      <c r="U3581" s="114">
        <v>40</v>
      </c>
      <c r="V3581" s="114">
        <v>235</v>
      </c>
      <c r="W3581" s="115">
        <v>7.9000000000000001E-2</v>
      </c>
    </row>
    <row r="3582" spans="2:23" ht="38.25">
      <c r="B3582" s="95" t="s">
        <v>20807</v>
      </c>
      <c r="C3582" s="95" t="s">
        <v>20</v>
      </c>
      <c r="D3582" s="95" t="s">
        <v>20</v>
      </c>
      <c r="E3582" s="95" t="s">
        <v>17246</v>
      </c>
      <c r="F3582" s="95" t="s">
        <v>17252</v>
      </c>
      <c r="G3582" s="95" t="s">
        <v>17301</v>
      </c>
      <c r="H3582" s="14" t="s">
        <v>20885</v>
      </c>
      <c r="I3582" s="95" t="s">
        <v>11169</v>
      </c>
      <c r="J3582" s="120" t="s">
        <v>16253</v>
      </c>
      <c r="K3582" s="106" t="s">
        <v>11170</v>
      </c>
      <c r="L3582" s="95" t="s">
        <v>11169</v>
      </c>
      <c r="M3582" s="97">
        <f>IF($K$6="с учетом НДС",VLOOKUP('Прайс MILWAUKEE®'!$J3582,'Legend ACC'!$A:$H,8,0)*(1-N3582),VLOOKUP('Прайс MILWAUKEE®'!$J3582,'Legend ACC'!$A:$H,8,0)*(1-N3582)/1.2)</f>
        <v>165</v>
      </c>
      <c r="N3582" s="98">
        <f>IF(OR(E3582="Принадлежности",E3582="Ручной инструмент"),$K$5,IF($K$4=0,0,IFERROR(VLOOKUP(Q3582,LEGEND!$V$4:$W$7,2,0),$K$4)))</f>
        <v>0</v>
      </c>
      <c r="O3582" s="103" t="s">
        <v>20</v>
      </c>
      <c r="P3582" s="102" t="s">
        <v>20</v>
      </c>
      <c r="Q3582" s="102" t="s">
        <v>20</v>
      </c>
      <c r="R3582" s="116" t="s">
        <v>11171</v>
      </c>
      <c r="S3582" s="114" t="s">
        <v>964</v>
      </c>
      <c r="T3582" s="114">
        <v>14</v>
      </c>
      <c r="U3582" s="114">
        <v>40</v>
      </c>
      <c r="V3582" s="114">
        <v>235</v>
      </c>
      <c r="W3582" s="115">
        <v>8.2000000000000003E-2</v>
      </c>
    </row>
    <row r="3583" spans="2:23" ht="38.25">
      <c r="B3583" s="95" t="s">
        <v>20807</v>
      </c>
      <c r="C3583" s="95" t="s">
        <v>20</v>
      </c>
      <c r="D3583" s="95" t="s">
        <v>20</v>
      </c>
      <c r="E3583" s="95" t="s">
        <v>17246</v>
      </c>
      <c r="F3583" s="95" t="s">
        <v>17252</v>
      </c>
      <c r="G3583" s="95" t="s">
        <v>17301</v>
      </c>
      <c r="H3583" s="14" t="s">
        <v>20885</v>
      </c>
      <c r="I3583" s="95" t="s">
        <v>11172</v>
      </c>
      <c r="J3583" s="120" t="s">
        <v>16254</v>
      </c>
      <c r="K3583" s="106" t="s">
        <v>11173</v>
      </c>
      <c r="L3583" s="95" t="s">
        <v>11172</v>
      </c>
      <c r="M3583" s="97">
        <f>IF($K$6="с учетом НДС",VLOOKUP('Прайс MILWAUKEE®'!$J3583,'Legend ACC'!$A:$H,8,0)*(1-N3583),VLOOKUP('Прайс MILWAUKEE®'!$J3583,'Legend ACC'!$A:$H,8,0)*(1-N3583)/1.2)</f>
        <v>176</v>
      </c>
      <c r="N3583" s="98">
        <f>IF(OR(E3583="Принадлежности",E3583="Ручной инструмент"),$K$5,IF($K$4=0,0,IFERROR(VLOOKUP(Q3583,LEGEND!$V$4:$W$7,2,0),$K$4)))</f>
        <v>0</v>
      </c>
      <c r="O3583" s="103" t="s">
        <v>20</v>
      </c>
      <c r="P3583" s="102" t="s">
        <v>20</v>
      </c>
      <c r="Q3583" s="102" t="s">
        <v>20</v>
      </c>
      <c r="R3583" s="116" t="s">
        <v>11174</v>
      </c>
      <c r="S3583" s="114" t="s">
        <v>964</v>
      </c>
      <c r="T3583" s="114">
        <v>235</v>
      </c>
      <c r="U3583" s="114">
        <v>74</v>
      </c>
      <c r="V3583" s="114">
        <v>15</v>
      </c>
      <c r="W3583" s="115">
        <v>0.19</v>
      </c>
    </row>
    <row r="3584" spans="2:23" ht="38.25">
      <c r="B3584" s="95" t="s">
        <v>20807</v>
      </c>
      <c r="C3584" s="95" t="s">
        <v>20</v>
      </c>
      <c r="D3584" s="95" t="s">
        <v>20</v>
      </c>
      <c r="E3584" s="95" t="s">
        <v>17246</v>
      </c>
      <c r="F3584" s="95" t="s">
        <v>17252</v>
      </c>
      <c r="G3584" s="95" t="s">
        <v>17301</v>
      </c>
      <c r="H3584" s="14" t="s">
        <v>20885</v>
      </c>
      <c r="I3584" s="95" t="s">
        <v>11175</v>
      </c>
      <c r="J3584" s="120" t="s">
        <v>16255</v>
      </c>
      <c r="K3584" s="106" t="s">
        <v>11176</v>
      </c>
      <c r="L3584" s="95" t="s">
        <v>11175</v>
      </c>
      <c r="M3584" s="97">
        <f>IF($K$6="с учетом НДС",VLOOKUP('Прайс MILWAUKEE®'!$J3584,'Legend ACC'!$A:$H,8,0)*(1-N3584),VLOOKUP('Прайс MILWAUKEE®'!$J3584,'Legend ACC'!$A:$H,8,0)*(1-N3584)/1.2)</f>
        <v>209.00000000000003</v>
      </c>
      <c r="N3584" s="98">
        <f>IF(OR(E3584="Принадлежности",E3584="Ручной инструмент"),$K$5,IF($K$4=0,0,IFERROR(VLOOKUP(Q3584,LEGEND!$V$4:$W$7,2,0),$K$4)))</f>
        <v>0</v>
      </c>
      <c r="O3584" s="103" t="s">
        <v>20</v>
      </c>
      <c r="P3584" s="102" t="s">
        <v>20</v>
      </c>
      <c r="Q3584" s="102" t="s">
        <v>20</v>
      </c>
      <c r="R3584" s="116" t="s">
        <v>11177</v>
      </c>
      <c r="S3584" s="114" t="s">
        <v>964</v>
      </c>
      <c r="T3584" s="114">
        <v>148</v>
      </c>
      <c r="U3584" s="114">
        <v>97</v>
      </c>
      <c r="V3584" s="114">
        <v>16</v>
      </c>
      <c r="W3584" s="115">
        <v>0.30199999999999999</v>
      </c>
    </row>
    <row r="3585" spans="2:23" ht="38.25">
      <c r="B3585" s="95" t="s">
        <v>20807</v>
      </c>
      <c r="C3585" s="95" t="s">
        <v>20</v>
      </c>
      <c r="D3585" s="95" t="s">
        <v>20</v>
      </c>
      <c r="E3585" s="95" t="s">
        <v>17246</v>
      </c>
      <c r="F3585" s="95" t="s">
        <v>17252</v>
      </c>
      <c r="G3585" s="95" t="s">
        <v>17301</v>
      </c>
      <c r="H3585" s="14" t="s">
        <v>20885</v>
      </c>
      <c r="I3585" s="95" t="s">
        <v>11178</v>
      </c>
      <c r="J3585" s="120" t="s">
        <v>16256</v>
      </c>
      <c r="K3585" s="106" t="s">
        <v>11179</v>
      </c>
      <c r="L3585" s="95" t="s">
        <v>11178</v>
      </c>
      <c r="M3585" s="97">
        <f>IF($K$6="с учетом НДС",VLOOKUP('Прайс MILWAUKEE®'!$J3585,'Legend ACC'!$A:$H,8,0)*(1-N3585),VLOOKUP('Прайс MILWAUKEE®'!$J3585,'Legend ACC'!$A:$H,8,0)*(1-N3585)/1.2)</f>
        <v>231.00000000000003</v>
      </c>
      <c r="N3585" s="98">
        <f>IF(OR(E3585="Принадлежности",E3585="Ручной инструмент"),$K$5,IF($K$4=0,0,IFERROR(VLOOKUP(Q3585,LEGEND!$V$4:$W$7,2,0),$K$4)))</f>
        <v>0</v>
      </c>
      <c r="O3585" s="103" t="s">
        <v>20</v>
      </c>
      <c r="P3585" s="102" t="s">
        <v>20</v>
      </c>
      <c r="Q3585" s="102" t="s">
        <v>20</v>
      </c>
      <c r="R3585" s="116" t="s">
        <v>11180</v>
      </c>
      <c r="S3585" s="114" t="s">
        <v>964</v>
      </c>
      <c r="T3585" s="114">
        <v>230</v>
      </c>
      <c r="U3585" s="114">
        <v>40</v>
      </c>
      <c r="V3585" s="114">
        <v>50</v>
      </c>
      <c r="W3585" s="115">
        <v>0.11799999999999999</v>
      </c>
    </row>
    <row r="3586" spans="2:23" ht="38.25">
      <c r="B3586" s="95" t="s">
        <v>20807</v>
      </c>
      <c r="C3586" s="95" t="s">
        <v>20</v>
      </c>
      <c r="D3586" s="95" t="s">
        <v>20</v>
      </c>
      <c r="E3586" s="95" t="s">
        <v>17246</v>
      </c>
      <c r="F3586" s="95" t="s">
        <v>17252</v>
      </c>
      <c r="G3586" s="95" t="s">
        <v>17301</v>
      </c>
      <c r="H3586" s="14" t="s">
        <v>20885</v>
      </c>
      <c r="I3586" s="95" t="s">
        <v>11181</v>
      </c>
      <c r="J3586" s="120" t="s">
        <v>16257</v>
      </c>
      <c r="K3586" s="106" t="s">
        <v>11182</v>
      </c>
      <c r="L3586" s="95" t="s">
        <v>11181</v>
      </c>
      <c r="M3586" s="97">
        <f>IF($K$6="с учетом НДС",VLOOKUP('Прайс MILWAUKEE®'!$J3586,'Legend ACC'!$A:$H,8,0)*(1-N3586),VLOOKUP('Прайс MILWAUKEE®'!$J3586,'Legend ACC'!$A:$H,8,0)*(1-N3586)/1.2)</f>
        <v>385.00000000000006</v>
      </c>
      <c r="N3586" s="98">
        <f>IF(OR(E3586="Принадлежности",E3586="Ручной инструмент"),$K$5,IF($K$4=0,0,IFERROR(VLOOKUP(Q3586,LEGEND!$V$4:$W$7,2,0),$K$4)))</f>
        <v>0</v>
      </c>
      <c r="O3586" s="103" t="s">
        <v>20</v>
      </c>
      <c r="P3586" s="102" t="s">
        <v>20</v>
      </c>
      <c r="Q3586" s="102" t="s">
        <v>20</v>
      </c>
      <c r="R3586" s="116" t="s">
        <v>11183</v>
      </c>
      <c r="S3586" s="114" t="s">
        <v>964</v>
      </c>
      <c r="T3586" s="114">
        <v>287</v>
      </c>
      <c r="U3586" s="114">
        <v>47</v>
      </c>
      <c r="V3586" s="114">
        <v>30</v>
      </c>
      <c r="W3586" s="115">
        <v>0.16800000000000001</v>
      </c>
    </row>
    <row r="3587" spans="2:23" ht="38.25">
      <c r="B3587" s="95" t="s">
        <v>20807</v>
      </c>
      <c r="C3587" s="95" t="s">
        <v>20</v>
      </c>
      <c r="D3587" s="95" t="s">
        <v>20</v>
      </c>
      <c r="E3587" s="95" t="s">
        <v>17246</v>
      </c>
      <c r="F3587" s="95" t="s">
        <v>17252</v>
      </c>
      <c r="G3587" s="95" t="s">
        <v>17301</v>
      </c>
      <c r="H3587" s="14" t="s">
        <v>20885</v>
      </c>
      <c r="I3587" s="95" t="s">
        <v>11184</v>
      </c>
      <c r="J3587" s="120" t="s">
        <v>16258</v>
      </c>
      <c r="K3587" s="106" t="s">
        <v>11185</v>
      </c>
      <c r="L3587" s="95" t="s">
        <v>11184</v>
      </c>
      <c r="M3587" s="97">
        <f>IF($K$6="с учетом НДС",VLOOKUP('Прайс MILWAUKEE®'!$J3587,'Legend ACC'!$A:$H,8,0)*(1-N3587),VLOOKUP('Прайс MILWAUKEE®'!$J3587,'Legend ACC'!$A:$H,8,0)*(1-N3587)/1.2)</f>
        <v>506.00000000000006</v>
      </c>
      <c r="N3587" s="98">
        <f>IF(OR(E3587="Принадлежности",E3587="Ручной инструмент"),$K$5,IF($K$4=0,0,IFERROR(VLOOKUP(Q3587,LEGEND!$V$4:$W$7,2,0),$K$4)))</f>
        <v>0</v>
      </c>
      <c r="O3587" s="103" t="s">
        <v>20</v>
      </c>
      <c r="P3587" s="102" t="s">
        <v>20</v>
      </c>
      <c r="Q3587" s="102" t="s">
        <v>20</v>
      </c>
      <c r="R3587" s="116" t="s">
        <v>11186</v>
      </c>
      <c r="S3587" s="114" t="s">
        <v>964</v>
      </c>
      <c r="T3587" s="114">
        <v>14</v>
      </c>
      <c r="U3587" s="114">
        <v>50</v>
      </c>
      <c r="V3587" s="114">
        <v>287</v>
      </c>
      <c r="W3587" s="115">
        <v>0.22</v>
      </c>
    </row>
    <row r="3588" spans="2:23" ht="38.25">
      <c r="B3588" s="95" t="s">
        <v>20807</v>
      </c>
      <c r="C3588" s="95" t="s">
        <v>20</v>
      </c>
      <c r="D3588" s="95" t="s">
        <v>20</v>
      </c>
      <c r="E3588" s="95" t="s">
        <v>17246</v>
      </c>
      <c r="F3588" s="95" t="s">
        <v>17252</v>
      </c>
      <c r="G3588" s="95" t="s">
        <v>17301</v>
      </c>
      <c r="H3588" s="14" t="s">
        <v>20892</v>
      </c>
      <c r="I3588" s="95" t="s">
        <v>11188</v>
      </c>
      <c r="J3588" s="120" t="s">
        <v>16259</v>
      </c>
      <c r="K3588" s="106" t="s">
        <v>11189</v>
      </c>
      <c r="L3588" s="95" t="s">
        <v>11188</v>
      </c>
      <c r="M3588" s="97">
        <f>IF($K$6="с учетом НДС",VLOOKUP('Прайс MILWAUKEE®'!$J3588,'Legend ACC'!$A:$H,8,0)*(1-N3588),VLOOKUP('Прайс MILWAUKEE®'!$J3588,'Legend ACC'!$A:$H,8,0)*(1-N3588)/1.2)</f>
        <v>605</v>
      </c>
      <c r="N3588" s="98">
        <f>IF(OR(E3588="Принадлежности",E3588="Ручной инструмент"),$K$5,IF($K$4=0,0,IFERROR(VLOOKUP(Q3588,LEGEND!$V$4:$W$7,2,0),$K$4)))</f>
        <v>0</v>
      </c>
      <c r="O3588" s="103" t="s">
        <v>20</v>
      </c>
      <c r="P3588" s="102" t="s">
        <v>20</v>
      </c>
      <c r="Q3588" s="102" t="s">
        <v>20</v>
      </c>
      <c r="R3588" s="116" t="s">
        <v>11190</v>
      </c>
      <c r="S3588" s="114" t="s">
        <v>10969</v>
      </c>
      <c r="T3588" s="114">
        <v>480</v>
      </c>
      <c r="U3588" s="114">
        <v>40</v>
      </c>
      <c r="V3588" s="114">
        <v>9</v>
      </c>
      <c r="W3588" s="115">
        <v>0.105</v>
      </c>
    </row>
    <row r="3589" spans="2:23" ht="38.25">
      <c r="B3589" s="95" t="s">
        <v>20807</v>
      </c>
      <c r="C3589" s="95" t="s">
        <v>20</v>
      </c>
      <c r="D3589" s="95" t="s">
        <v>20</v>
      </c>
      <c r="E3589" s="95" t="s">
        <v>17246</v>
      </c>
      <c r="F3589" s="95" t="s">
        <v>17252</v>
      </c>
      <c r="G3589" s="95" t="s">
        <v>17301</v>
      </c>
      <c r="H3589" s="14" t="s">
        <v>20892</v>
      </c>
      <c r="I3589" s="95" t="s">
        <v>11191</v>
      </c>
      <c r="J3589" s="120" t="s">
        <v>16260</v>
      </c>
      <c r="K3589" s="106" t="s">
        <v>11192</v>
      </c>
      <c r="L3589" s="95" t="s">
        <v>11191</v>
      </c>
      <c r="M3589" s="97">
        <f>IF($K$6="с учетом НДС",VLOOKUP('Прайс MILWAUKEE®'!$J3589,'Legend ACC'!$A:$H,8,0)*(1-N3589),VLOOKUP('Прайс MILWAUKEE®'!$J3589,'Legend ACC'!$A:$H,8,0)*(1-N3589)/1.2)</f>
        <v>704</v>
      </c>
      <c r="N3589" s="98">
        <f>IF(OR(E3589="Принадлежности",E3589="Ручной инструмент"),$K$5,IF($K$4=0,0,IFERROR(VLOOKUP(Q3589,LEGEND!$V$4:$W$7,2,0),$K$4)))</f>
        <v>0</v>
      </c>
      <c r="O3589" s="103" t="s">
        <v>20</v>
      </c>
      <c r="P3589" s="102" t="s">
        <v>20</v>
      </c>
      <c r="Q3589" s="102" t="s">
        <v>20</v>
      </c>
      <c r="R3589" s="116" t="s">
        <v>11193</v>
      </c>
      <c r="S3589" s="114" t="s">
        <v>10969</v>
      </c>
      <c r="T3589" s="114">
        <v>480</v>
      </c>
      <c r="U3589" s="114">
        <v>40</v>
      </c>
      <c r="V3589" s="114">
        <v>11</v>
      </c>
      <c r="W3589" s="115">
        <v>0.16900000000000001</v>
      </c>
    </row>
    <row r="3590" spans="2:23" ht="38.25">
      <c r="B3590" s="95" t="s">
        <v>20807</v>
      </c>
      <c r="C3590" s="95" t="s">
        <v>20</v>
      </c>
      <c r="D3590" s="95" t="s">
        <v>20</v>
      </c>
      <c r="E3590" s="95" t="s">
        <v>17246</v>
      </c>
      <c r="F3590" s="95" t="s">
        <v>17252</v>
      </c>
      <c r="G3590" s="95" t="s">
        <v>17301</v>
      </c>
      <c r="H3590" s="14" t="s">
        <v>20892</v>
      </c>
      <c r="I3590" s="95" t="s">
        <v>11194</v>
      </c>
      <c r="J3590" s="120" t="s">
        <v>16261</v>
      </c>
      <c r="K3590" s="106" t="s">
        <v>11195</v>
      </c>
      <c r="L3590" s="95" t="s">
        <v>11194</v>
      </c>
      <c r="M3590" s="97">
        <f>IF($K$6="с учетом НДС",VLOOKUP('Прайс MILWAUKEE®'!$J3590,'Legend ACC'!$A:$H,8,0)*(1-N3590),VLOOKUP('Прайс MILWAUKEE®'!$J3590,'Legend ACC'!$A:$H,8,0)*(1-N3590)/1.2)</f>
        <v>902.00000000000011</v>
      </c>
      <c r="N3590" s="98">
        <f>IF(OR(E3590="Принадлежности",E3590="Ручной инструмент"),$K$5,IF($K$4=0,0,IFERROR(VLOOKUP(Q3590,LEGEND!$V$4:$W$7,2,0),$K$4)))</f>
        <v>0</v>
      </c>
      <c r="O3590" s="103" t="s">
        <v>20</v>
      </c>
      <c r="P3590" s="102" t="s">
        <v>20</v>
      </c>
      <c r="Q3590" s="102" t="s">
        <v>20</v>
      </c>
      <c r="R3590" s="116" t="s">
        <v>11196</v>
      </c>
      <c r="S3590" s="114" t="s">
        <v>10969</v>
      </c>
      <c r="T3590" s="114">
        <v>480</v>
      </c>
      <c r="U3590" s="114">
        <v>40</v>
      </c>
      <c r="V3590" s="114">
        <v>13</v>
      </c>
      <c r="W3590" s="115">
        <v>0.19</v>
      </c>
    </row>
    <row r="3591" spans="2:23" ht="38.25">
      <c r="B3591" s="95" t="s">
        <v>20807</v>
      </c>
      <c r="C3591" s="95" t="s">
        <v>20</v>
      </c>
      <c r="D3591" s="95" t="s">
        <v>20</v>
      </c>
      <c r="E3591" s="95" t="s">
        <v>17246</v>
      </c>
      <c r="F3591" s="95" t="s">
        <v>17252</v>
      </c>
      <c r="G3591" s="95" t="s">
        <v>17301</v>
      </c>
      <c r="H3591" s="14" t="s">
        <v>20892</v>
      </c>
      <c r="I3591" s="95" t="s">
        <v>11197</v>
      </c>
      <c r="J3591" s="120" t="s">
        <v>16262</v>
      </c>
      <c r="K3591" s="106" t="s">
        <v>11198</v>
      </c>
      <c r="L3591" s="95" t="s">
        <v>11197</v>
      </c>
      <c r="M3591" s="97">
        <f>IF($K$6="с учетом НДС",VLOOKUP('Прайс MILWAUKEE®'!$J3591,'Legend ACC'!$A:$H,8,0)*(1-N3591),VLOOKUP('Прайс MILWAUKEE®'!$J3591,'Legend ACC'!$A:$H,8,0)*(1-N3591)/1.2)</f>
        <v>1089</v>
      </c>
      <c r="N3591" s="98">
        <f>IF(OR(E3591="Принадлежности",E3591="Ручной инструмент"),$K$5,IF($K$4=0,0,IFERROR(VLOOKUP(Q3591,LEGEND!$V$4:$W$7,2,0),$K$4)))</f>
        <v>0</v>
      </c>
      <c r="O3591" s="103" t="s">
        <v>20</v>
      </c>
      <c r="P3591" s="102" t="s">
        <v>20</v>
      </c>
      <c r="Q3591" s="102" t="s">
        <v>20</v>
      </c>
      <c r="R3591" s="116" t="s">
        <v>11199</v>
      </c>
      <c r="S3591" s="114" t="s">
        <v>10969</v>
      </c>
      <c r="T3591" s="114">
        <v>480</v>
      </c>
      <c r="U3591" s="114">
        <v>40</v>
      </c>
      <c r="V3591" s="114">
        <v>15</v>
      </c>
      <c r="W3591" s="115">
        <v>0.224</v>
      </c>
    </row>
    <row r="3592" spans="2:23" ht="38.25">
      <c r="B3592" s="95" t="s">
        <v>20807</v>
      </c>
      <c r="C3592" s="95" t="s">
        <v>20</v>
      </c>
      <c r="D3592" s="95" t="s">
        <v>20</v>
      </c>
      <c r="E3592" s="95" t="s">
        <v>17246</v>
      </c>
      <c r="F3592" s="95" t="s">
        <v>17252</v>
      </c>
      <c r="G3592" s="95" t="s">
        <v>17301</v>
      </c>
      <c r="H3592" s="14" t="s">
        <v>20892</v>
      </c>
      <c r="I3592" s="95" t="s">
        <v>11200</v>
      </c>
      <c r="J3592" s="120" t="s">
        <v>16263</v>
      </c>
      <c r="K3592" s="106" t="s">
        <v>11201</v>
      </c>
      <c r="L3592" s="95" t="s">
        <v>11200</v>
      </c>
      <c r="M3592" s="97">
        <f>IF($K$6="с учетом НДС",VLOOKUP('Прайс MILWAUKEE®'!$J3592,'Legend ACC'!$A:$H,8,0)*(1-N3592),VLOOKUP('Прайс MILWAUKEE®'!$J3592,'Legend ACC'!$A:$H,8,0)*(1-N3592)/1.2)</f>
        <v>1287</v>
      </c>
      <c r="N3592" s="98">
        <f>IF(OR(E3592="Принадлежности",E3592="Ручной инструмент"),$K$5,IF($K$4=0,0,IFERROR(VLOOKUP(Q3592,LEGEND!$V$4:$W$7,2,0),$K$4)))</f>
        <v>0</v>
      </c>
      <c r="O3592" s="103" t="s">
        <v>20</v>
      </c>
      <c r="P3592" s="102" t="s">
        <v>20</v>
      </c>
      <c r="Q3592" s="102" t="s">
        <v>20</v>
      </c>
      <c r="R3592" s="116" t="s">
        <v>11202</v>
      </c>
      <c r="S3592" s="114" t="s">
        <v>10969</v>
      </c>
      <c r="T3592" s="114">
        <v>480</v>
      </c>
      <c r="U3592" s="114">
        <v>40</v>
      </c>
      <c r="V3592" s="114">
        <v>17</v>
      </c>
      <c r="W3592" s="115">
        <v>0.29399999999999998</v>
      </c>
    </row>
    <row r="3593" spans="2:23" ht="38.25">
      <c r="B3593" s="95" t="s">
        <v>20807</v>
      </c>
      <c r="C3593" s="95" t="s">
        <v>20</v>
      </c>
      <c r="D3593" s="95" t="s">
        <v>20</v>
      </c>
      <c r="E3593" s="95" t="s">
        <v>17246</v>
      </c>
      <c r="F3593" s="95" t="s">
        <v>17252</v>
      </c>
      <c r="G3593" s="95" t="s">
        <v>17301</v>
      </c>
      <c r="H3593" s="14" t="s">
        <v>20892</v>
      </c>
      <c r="I3593" s="95" t="s">
        <v>11203</v>
      </c>
      <c r="J3593" s="120" t="s">
        <v>16264</v>
      </c>
      <c r="K3593" s="106" t="s">
        <v>11204</v>
      </c>
      <c r="L3593" s="95" t="s">
        <v>11203</v>
      </c>
      <c r="M3593" s="97">
        <f>IF($K$6="с учетом НДС",VLOOKUP('Прайс MILWAUKEE®'!$J3593,'Legend ACC'!$A:$H,8,0)*(1-N3593),VLOOKUP('Прайс MILWAUKEE®'!$J3593,'Legend ACC'!$A:$H,8,0)*(1-N3593)/1.2)</f>
        <v>1540.0000000000002</v>
      </c>
      <c r="N3593" s="98">
        <f>IF(OR(E3593="Принадлежности",E3593="Ручной инструмент"),$K$5,IF($K$4=0,0,IFERROR(VLOOKUP(Q3593,LEGEND!$V$4:$W$7,2,0),$K$4)))</f>
        <v>0</v>
      </c>
      <c r="O3593" s="103" t="s">
        <v>20</v>
      </c>
      <c r="P3593" s="102" t="s">
        <v>20</v>
      </c>
      <c r="Q3593" s="102" t="s">
        <v>20</v>
      </c>
      <c r="R3593" s="116" t="s">
        <v>11205</v>
      </c>
      <c r="S3593" s="114" t="s">
        <v>10969</v>
      </c>
      <c r="T3593" s="114">
        <v>480</v>
      </c>
      <c r="U3593" s="114">
        <v>40</v>
      </c>
      <c r="V3593" s="114">
        <v>17</v>
      </c>
      <c r="W3593" s="115">
        <v>0.29799999999999999</v>
      </c>
    </row>
    <row r="3594" spans="2:23" ht="38.25">
      <c r="B3594" s="95" t="s">
        <v>20807</v>
      </c>
      <c r="C3594" s="95" t="s">
        <v>20</v>
      </c>
      <c r="D3594" s="95" t="s">
        <v>20</v>
      </c>
      <c r="E3594" s="95" t="s">
        <v>17246</v>
      </c>
      <c r="F3594" s="95" t="s">
        <v>17252</v>
      </c>
      <c r="G3594" s="95" t="s">
        <v>17301</v>
      </c>
      <c r="H3594" s="14" t="s">
        <v>20892</v>
      </c>
      <c r="I3594" s="95" t="s">
        <v>11206</v>
      </c>
      <c r="J3594" s="120" t="s">
        <v>16265</v>
      </c>
      <c r="K3594" s="106" t="s">
        <v>11207</v>
      </c>
      <c r="L3594" s="95" t="s">
        <v>11206</v>
      </c>
      <c r="M3594" s="97">
        <f>IF($K$6="с учетом НДС",VLOOKUP('Прайс MILWAUKEE®'!$J3594,'Legend ACC'!$A:$H,8,0)*(1-N3594),VLOOKUP('Прайс MILWAUKEE®'!$J3594,'Legend ACC'!$A:$H,8,0)*(1-N3594)/1.2)</f>
        <v>1958.0000000000002</v>
      </c>
      <c r="N3594" s="98">
        <f>IF(OR(E3594="Принадлежности",E3594="Ручной инструмент"),$K$5,IF($K$4=0,0,IFERROR(VLOOKUP(Q3594,LEGEND!$V$4:$W$7,2,0),$K$4)))</f>
        <v>0</v>
      </c>
      <c r="O3594" s="103" t="s">
        <v>20</v>
      </c>
      <c r="P3594" s="102" t="s">
        <v>20</v>
      </c>
      <c r="Q3594" s="102" t="s">
        <v>20</v>
      </c>
      <c r="R3594" s="116" t="s">
        <v>11208</v>
      </c>
      <c r="S3594" s="114" t="s">
        <v>10969</v>
      </c>
      <c r="T3594" s="114">
        <v>480</v>
      </c>
      <c r="U3594" s="114">
        <v>40</v>
      </c>
      <c r="V3594" s="114">
        <v>21</v>
      </c>
      <c r="W3594" s="115">
        <v>0.32500000000000001</v>
      </c>
    </row>
    <row r="3595" spans="2:23" ht="38.25">
      <c r="B3595" s="95" t="s">
        <v>20807</v>
      </c>
      <c r="C3595" s="95" t="s">
        <v>20</v>
      </c>
      <c r="D3595" s="95" t="s">
        <v>20</v>
      </c>
      <c r="E3595" s="95" t="s">
        <v>17246</v>
      </c>
      <c r="F3595" s="95" t="s">
        <v>17252</v>
      </c>
      <c r="G3595" s="95" t="s">
        <v>17301</v>
      </c>
      <c r="H3595" s="14" t="s">
        <v>20892</v>
      </c>
      <c r="I3595" s="95" t="s">
        <v>11209</v>
      </c>
      <c r="J3595" s="120" t="s">
        <v>16266</v>
      </c>
      <c r="K3595" s="106" t="s">
        <v>11210</v>
      </c>
      <c r="L3595" s="95" t="s">
        <v>11209</v>
      </c>
      <c r="M3595" s="97">
        <f>IF($K$6="с учетом НДС",VLOOKUP('Прайс MILWAUKEE®'!$J3595,'Legend ACC'!$A:$H,8,0)*(1-N3595),VLOOKUP('Прайс MILWAUKEE®'!$J3595,'Legend ACC'!$A:$H,8,0)*(1-N3595)/1.2)</f>
        <v>649</v>
      </c>
      <c r="N3595" s="98">
        <f>IF(OR(E3595="Принадлежности",E3595="Ручной инструмент"),$K$5,IF($K$4=0,0,IFERROR(VLOOKUP(Q3595,LEGEND!$V$4:$W$7,2,0),$K$4)))</f>
        <v>0</v>
      </c>
      <c r="O3595" s="103" t="s">
        <v>20</v>
      </c>
      <c r="P3595" s="102" t="s">
        <v>20</v>
      </c>
      <c r="Q3595" s="102" t="s">
        <v>20</v>
      </c>
      <c r="R3595" s="116" t="s">
        <v>11211</v>
      </c>
      <c r="S3595" s="114" t="s">
        <v>10969</v>
      </c>
      <c r="T3595" s="114">
        <v>680</v>
      </c>
      <c r="U3595" s="114">
        <v>40</v>
      </c>
      <c r="V3595" s="114">
        <v>9</v>
      </c>
      <c r="W3595" s="115">
        <v>0.158</v>
      </c>
    </row>
    <row r="3596" spans="2:23" ht="38.25">
      <c r="B3596" s="95" t="s">
        <v>20807</v>
      </c>
      <c r="C3596" s="95" t="s">
        <v>20</v>
      </c>
      <c r="D3596" s="95" t="s">
        <v>20</v>
      </c>
      <c r="E3596" s="95" t="s">
        <v>17246</v>
      </c>
      <c r="F3596" s="95" t="s">
        <v>17252</v>
      </c>
      <c r="G3596" s="95" t="s">
        <v>17301</v>
      </c>
      <c r="H3596" s="14" t="s">
        <v>20892</v>
      </c>
      <c r="I3596" s="95" t="s">
        <v>11212</v>
      </c>
      <c r="J3596" s="120" t="s">
        <v>16267</v>
      </c>
      <c r="K3596" s="106" t="s">
        <v>11213</v>
      </c>
      <c r="L3596" s="95" t="s">
        <v>11212</v>
      </c>
      <c r="M3596" s="97">
        <f>IF($K$6="с учетом НДС",VLOOKUP('Прайс MILWAUKEE®'!$J3596,'Legend ACC'!$A:$H,8,0)*(1-N3596),VLOOKUP('Прайс MILWAUKEE®'!$J3596,'Legend ACC'!$A:$H,8,0)*(1-N3596)/1.2)</f>
        <v>759.00000000000011</v>
      </c>
      <c r="N3596" s="98">
        <f>IF(OR(E3596="Принадлежности",E3596="Ручной инструмент"),$K$5,IF($K$4=0,0,IFERROR(VLOOKUP(Q3596,LEGEND!$V$4:$W$7,2,0),$K$4)))</f>
        <v>0</v>
      </c>
      <c r="O3596" s="103" t="s">
        <v>20</v>
      </c>
      <c r="P3596" s="102" t="s">
        <v>20</v>
      </c>
      <c r="Q3596" s="102" t="s">
        <v>20</v>
      </c>
      <c r="R3596" s="116" t="s">
        <v>11214</v>
      </c>
      <c r="S3596" s="114" t="s">
        <v>10969</v>
      </c>
      <c r="T3596" s="114">
        <v>680</v>
      </c>
      <c r="U3596" s="114">
        <v>40</v>
      </c>
      <c r="V3596" s="114">
        <v>11</v>
      </c>
      <c r="W3596" s="115">
        <v>0.25700000000000001</v>
      </c>
    </row>
    <row r="3597" spans="2:23" ht="38.25">
      <c r="B3597" s="95" t="s">
        <v>20807</v>
      </c>
      <c r="C3597" s="95" t="s">
        <v>20</v>
      </c>
      <c r="D3597" s="95" t="s">
        <v>20</v>
      </c>
      <c r="E3597" s="95" t="s">
        <v>17246</v>
      </c>
      <c r="F3597" s="95" t="s">
        <v>17252</v>
      </c>
      <c r="G3597" s="95" t="s">
        <v>17301</v>
      </c>
      <c r="H3597" s="14" t="s">
        <v>20892</v>
      </c>
      <c r="I3597" s="95" t="s">
        <v>11215</v>
      </c>
      <c r="J3597" s="120" t="s">
        <v>16268</v>
      </c>
      <c r="K3597" s="106" t="s">
        <v>11216</v>
      </c>
      <c r="L3597" s="95" t="s">
        <v>11215</v>
      </c>
      <c r="M3597" s="97">
        <f>IF($K$6="с учетом НДС",VLOOKUP('Прайс MILWAUKEE®'!$J3597,'Legend ACC'!$A:$H,8,0)*(1-N3597),VLOOKUP('Прайс MILWAUKEE®'!$J3597,'Legend ACC'!$A:$H,8,0)*(1-N3597)/1.2)</f>
        <v>946.00000000000011</v>
      </c>
      <c r="N3597" s="98">
        <f>IF(OR(E3597="Принадлежности",E3597="Ручной инструмент"),$K$5,IF($K$4=0,0,IFERROR(VLOOKUP(Q3597,LEGEND!$V$4:$W$7,2,0),$K$4)))</f>
        <v>0</v>
      </c>
      <c r="O3597" s="103" t="s">
        <v>20</v>
      </c>
      <c r="P3597" s="102" t="s">
        <v>20</v>
      </c>
      <c r="Q3597" s="102" t="s">
        <v>20</v>
      </c>
      <c r="R3597" s="116" t="s">
        <v>11217</v>
      </c>
      <c r="S3597" s="114" t="s">
        <v>10969</v>
      </c>
      <c r="T3597" s="114">
        <v>680</v>
      </c>
      <c r="U3597" s="114">
        <v>40</v>
      </c>
      <c r="V3597" s="114">
        <v>13</v>
      </c>
      <c r="W3597" s="115">
        <v>0.27600000000000002</v>
      </c>
    </row>
    <row r="3598" spans="2:23" ht="38.25">
      <c r="B3598" s="95" t="s">
        <v>20807</v>
      </c>
      <c r="C3598" s="95" t="s">
        <v>20</v>
      </c>
      <c r="D3598" s="95" t="s">
        <v>20</v>
      </c>
      <c r="E3598" s="95" t="s">
        <v>17246</v>
      </c>
      <c r="F3598" s="95" t="s">
        <v>17252</v>
      </c>
      <c r="G3598" s="95" t="s">
        <v>17301</v>
      </c>
      <c r="H3598" s="14" t="s">
        <v>20892</v>
      </c>
      <c r="I3598" s="95" t="s">
        <v>11218</v>
      </c>
      <c r="J3598" s="120" t="s">
        <v>16269</v>
      </c>
      <c r="K3598" s="106" t="s">
        <v>11219</v>
      </c>
      <c r="L3598" s="95" t="s">
        <v>11218</v>
      </c>
      <c r="M3598" s="97">
        <f>IF($K$6="с учетом НДС",VLOOKUP('Прайс MILWAUKEE®'!$J3598,'Legend ACC'!$A:$H,8,0)*(1-N3598),VLOOKUP('Прайс MILWAUKEE®'!$J3598,'Legend ACC'!$A:$H,8,0)*(1-N3598)/1.2)</f>
        <v>1133</v>
      </c>
      <c r="N3598" s="98">
        <f>IF(OR(E3598="Принадлежности",E3598="Ручной инструмент"),$K$5,IF($K$4=0,0,IFERROR(VLOOKUP(Q3598,LEGEND!$V$4:$W$7,2,0),$K$4)))</f>
        <v>0</v>
      </c>
      <c r="O3598" s="103" t="s">
        <v>20</v>
      </c>
      <c r="P3598" s="102" t="s">
        <v>20</v>
      </c>
      <c r="Q3598" s="102" t="s">
        <v>20</v>
      </c>
      <c r="R3598" s="116" t="s">
        <v>11220</v>
      </c>
      <c r="S3598" s="114" t="s">
        <v>10969</v>
      </c>
      <c r="T3598" s="114">
        <v>680</v>
      </c>
      <c r="U3598" s="114">
        <v>40</v>
      </c>
      <c r="V3598" s="114">
        <v>15</v>
      </c>
      <c r="W3598" s="115">
        <v>0.309</v>
      </c>
    </row>
    <row r="3599" spans="2:23" ht="38.25">
      <c r="B3599" s="95" t="s">
        <v>20807</v>
      </c>
      <c r="C3599" s="95" t="s">
        <v>20</v>
      </c>
      <c r="D3599" s="95" t="s">
        <v>20</v>
      </c>
      <c r="E3599" s="95" t="s">
        <v>17246</v>
      </c>
      <c r="F3599" s="95" t="s">
        <v>17252</v>
      </c>
      <c r="G3599" s="95" t="s">
        <v>17301</v>
      </c>
      <c r="H3599" s="14" t="s">
        <v>20892</v>
      </c>
      <c r="I3599" s="95" t="s">
        <v>11221</v>
      </c>
      <c r="J3599" s="120" t="s">
        <v>16270</v>
      </c>
      <c r="K3599" s="106" t="s">
        <v>11222</v>
      </c>
      <c r="L3599" s="95" t="s">
        <v>11221</v>
      </c>
      <c r="M3599" s="97">
        <f>IF($K$6="с учетом НДС",VLOOKUP('Прайс MILWAUKEE®'!$J3599,'Legend ACC'!$A:$H,8,0)*(1-N3599),VLOOKUP('Прайс MILWAUKEE®'!$J3599,'Legend ACC'!$A:$H,8,0)*(1-N3599)/1.2)</f>
        <v>1353</v>
      </c>
      <c r="N3599" s="98">
        <f>IF(OR(E3599="Принадлежности",E3599="Ручной инструмент"),$K$5,IF($K$4=0,0,IFERROR(VLOOKUP(Q3599,LEGEND!$V$4:$W$7,2,0),$K$4)))</f>
        <v>0</v>
      </c>
      <c r="O3599" s="103" t="s">
        <v>20</v>
      </c>
      <c r="P3599" s="102" t="s">
        <v>20</v>
      </c>
      <c r="Q3599" s="102" t="s">
        <v>20</v>
      </c>
      <c r="R3599" s="116" t="s">
        <v>11223</v>
      </c>
      <c r="S3599" s="114" t="s">
        <v>10969</v>
      </c>
      <c r="T3599" s="114">
        <v>680</v>
      </c>
      <c r="U3599" s="114">
        <v>40</v>
      </c>
      <c r="V3599" s="114">
        <v>17</v>
      </c>
      <c r="W3599" s="115">
        <v>0.42499999999999999</v>
      </c>
    </row>
    <row r="3600" spans="2:23" ht="38.25">
      <c r="B3600" s="95" t="s">
        <v>20807</v>
      </c>
      <c r="C3600" s="95" t="s">
        <v>20</v>
      </c>
      <c r="D3600" s="95" t="s">
        <v>20</v>
      </c>
      <c r="E3600" s="95" t="s">
        <v>17246</v>
      </c>
      <c r="F3600" s="95" t="s">
        <v>17252</v>
      </c>
      <c r="G3600" s="95" t="s">
        <v>17301</v>
      </c>
      <c r="H3600" s="14" t="s">
        <v>20892</v>
      </c>
      <c r="I3600" s="95" t="s">
        <v>11224</v>
      </c>
      <c r="J3600" s="120" t="s">
        <v>16271</v>
      </c>
      <c r="K3600" s="106" t="s">
        <v>11225</v>
      </c>
      <c r="L3600" s="95" t="s">
        <v>11224</v>
      </c>
      <c r="M3600" s="97">
        <f>IF($K$6="с учетом НДС",VLOOKUP('Прайс MILWAUKEE®'!$J3600,'Legend ACC'!$A:$H,8,0)*(1-N3600),VLOOKUP('Прайс MILWAUKEE®'!$J3600,'Legend ACC'!$A:$H,8,0)*(1-N3600)/1.2)</f>
        <v>1617.0000000000002</v>
      </c>
      <c r="N3600" s="98">
        <f>IF(OR(E3600="Принадлежности",E3600="Ручной инструмент"),$K$5,IF($K$4=0,0,IFERROR(VLOOKUP(Q3600,LEGEND!$V$4:$W$7,2,0),$K$4)))</f>
        <v>0</v>
      </c>
      <c r="O3600" s="103" t="s">
        <v>20</v>
      </c>
      <c r="P3600" s="102" t="s">
        <v>20</v>
      </c>
      <c r="Q3600" s="102" t="s">
        <v>20</v>
      </c>
      <c r="R3600" s="116" t="s">
        <v>11226</v>
      </c>
      <c r="S3600" s="114" t="s">
        <v>10969</v>
      </c>
      <c r="T3600" s="114">
        <v>680</v>
      </c>
      <c r="U3600" s="114">
        <v>40</v>
      </c>
      <c r="V3600" s="114">
        <v>19</v>
      </c>
      <c r="W3600" s="115">
        <v>0.43099999999999999</v>
      </c>
    </row>
    <row r="3601" spans="2:23" ht="38.25">
      <c r="B3601" s="95" t="s">
        <v>20807</v>
      </c>
      <c r="C3601" s="95" t="s">
        <v>20</v>
      </c>
      <c r="D3601" s="95" t="s">
        <v>20</v>
      </c>
      <c r="E3601" s="95" t="s">
        <v>17246</v>
      </c>
      <c r="F3601" s="95" t="s">
        <v>17252</v>
      </c>
      <c r="G3601" s="95" t="s">
        <v>17301</v>
      </c>
      <c r="H3601" s="14" t="s">
        <v>20892</v>
      </c>
      <c r="I3601" s="95" t="s">
        <v>11227</v>
      </c>
      <c r="J3601" s="120" t="s">
        <v>16272</v>
      </c>
      <c r="K3601" s="106" t="s">
        <v>11228</v>
      </c>
      <c r="L3601" s="95" t="s">
        <v>11227</v>
      </c>
      <c r="M3601" s="97">
        <f>IF($K$6="с учетом НДС",VLOOKUP('Прайс MILWAUKEE®'!$J3601,'Legend ACC'!$A:$H,8,0)*(1-N3601),VLOOKUP('Прайс MILWAUKEE®'!$J3601,'Legend ACC'!$A:$H,8,0)*(1-N3601)/1.2)</f>
        <v>2035.0000000000002</v>
      </c>
      <c r="N3601" s="98">
        <f>IF(OR(E3601="Принадлежности",E3601="Ручной инструмент"),$K$5,IF($K$4=0,0,IFERROR(VLOOKUP(Q3601,LEGEND!$V$4:$W$7,2,0),$K$4)))</f>
        <v>0</v>
      </c>
      <c r="O3601" s="103" t="s">
        <v>20</v>
      </c>
      <c r="P3601" s="102" t="s">
        <v>20</v>
      </c>
      <c r="Q3601" s="102" t="s">
        <v>20</v>
      </c>
      <c r="R3601" s="116" t="s">
        <v>11229</v>
      </c>
      <c r="S3601" s="114" t="s">
        <v>10969</v>
      </c>
      <c r="T3601" s="114">
        <v>680</v>
      </c>
      <c r="U3601" s="114">
        <v>40</v>
      </c>
      <c r="V3601" s="114">
        <v>21</v>
      </c>
      <c r="W3601" s="115">
        <v>0.44700000000000001</v>
      </c>
    </row>
    <row r="3602" spans="2:23" ht="38.25">
      <c r="B3602" s="95" t="s">
        <v>20807</v>
      </c>
      <c r="C3602" s="95" t="s">
        <v>20</v>
      </c>
      <c r="D3602" s="95" t="s">
        <v>20</v>
      </c>
      <c r="E3602" s="95" t="s">
        <v>17246</v>
      </c>
      <c r="F3602" s="95" t="s">
        <v>17252</v>
      </c>
      <c r="G3602" s="95" t="s">
        <v>17301</v>
      </c>
      <c r="H3602" s="14" t="s">
        <v>20893</v>
      </c>
      <c r="I3602" s="95" t="s">
        <v>11231</v>
      </c>
      <c r="J3602" s="120" t="s">
        <v>16273</v>
      </c>
      <c r="K3602" s="106" t="s">
        <v>11232</v>
      </c>
      <c r="L3602" s="95" t="s">
        <v>11231</v>
      </c>
      <c r="M3602" s="97">
        <f>IF($K$6="с учетом НДС",VLOOKUP('Прайс MILWAUKEE®'!$J3602,'Legend ACC'!$A:$H,8,0)*(1-N3602),VLOOKUP('Прайс MILWAUKEE®'!$J3602,'Legend ACC'!$A:$H,8,0)*(1-N3602)/1.2)</f>
        <v>341</v>
      </c>
      <c r="N3602" s="98">
        <f>IF(OR(E3602="Принадлежности",E3602="Ручной инструмент"),$K$5,IF($K$4=0,0,IFERROR(VLOOKUP(Q3602,LEGEND!$V$4:$W$7,2,0),$K$4)))</f>
        <v>0</v>
      </c>
      <c r="O3602" s="103" t="s">
        <v>20</v>
      </c>
      <c r="P3602" s="102" t="s">
        <v>20</v>
      </c>
      <c r="Q3602" s="102" t="s">
        <v>20</v>
      </c>
      <c r="R3602" s="116" t="s">
        <v>11233</v>
      </c>
      <c r="S3602" s="114" t="s">
        <v>964</v>
      </c>
      <c r="T3602" s="114">
        <v>22</v>
      </c>
      <c r="U3602" s="114">
        <v>40</v>
      </c>
      <c r="V3602" s="114">
        <v>295</v>
      </c>
      <c r="W3602" s="115">
        <v>6.5000000000000002E-2</v>
      </c>
    </row>
    <row r="3603" spans="2:23" ht="38.25">
      <c r="B3603" s="95" t="s">
        <v>20807</v>
      </c>
      <c r="C3603" s="95" t="s">
        <v>20</v>
      </c>
      <c r="D3603" s="95" t="s">
        <v>20</v>
      </c>
      <c r="E3603" s="95" t="s">
        <v>17246</v>
      </c>
      <c r="F3603" s="95" t="s">
        <v>17252</v>
      </c>
      <c r="G3603" s="95" t="s">
        <v>17301</v>
      </c>
      <c r="H3603" s="14" t="s">
        <v>20893</v>
      </c>
      <c r="I3603" s="95" t="s">
        <v>11234</v>
      </c>
      <c r="J3603" s="120" t="s">
        <v>16274</v>
      </c>
      <c r="K3603" s="106" t="s">
        <v>11235</v>
      </c>
      <c r="L3603" s="95" t="s">
        <v>11234</v>
      </c>
      <c r="M3603" s="97">
        <f>IF($K$6="с учетом НДС",VLOOKUP('Прайс MILWAUKEE®'!$J3603,'Legend ACC'!$A:$H,8,0)*(1-N3603),VLOOKUP('Прайс MILWAUKEE®'!$J3603,'Legend ACC'!$A:$H,8,0)*(1-N3603)/1.2)</f>
        <v>363.00000000000006</v>
      </c>
      <c r="N3603" s="98">
        <f>IF(OR(E3603="Принадлежности",E3603="Ручной инструмент"),$K$5,IF($K$4=0,0,IFERROR(VLOOKUP(Q3603,LEGEND!$V$4:$W$7,2,0),$K$4)))</f>
        <v>0</v>
      </c>
      <c r="O3603" s="103" t="s">
        <v>20</v>
      </c>
      <c r="P3603" s="102" t="s">
        <v>20</v>
      </c>
      <c r="Q3603" s="102" t="s">
        <v>20</v>
      </c>
      <c r="R3603" s="116" t="s">
        <v>11236</v>
      </c>
      <c r="S3603" s="114" t="s">
        <v>964</v>
      </c>
      <c r="T3603" s="114">
        <v>22</v>
      </c>
      <c r="U3603" s="114">
        <v>40</v>
      </c>
      <c r="V3603" s="114">
        <v>295</v>
      </c>
      <c r="W3603" s="115">
        <v>9.2999999999999999E-2</v>
      </c>
    </row>
    <row r="3604" spans="2:23" ht="38.25">
      <c r="B3604" s="95" t="s">
        <v>20807</v>
      </c>
      <c r="C3604" s="95" t="s">
        <v>20</v>
      </c>
      <c r="D3604" s="95" t="s">
        <v>20</v>
      </c>
      <c r="E3604" s="95" t="s">
        <v>17246</v>
      </c>
      <c r="F3604" s="95" t="s">
        <v>17252</v>
      </c>
      <c r="G3604" s="95" t="s">
        <v>17301</v>
      </c>
      <c r="H3604" s="14" t="s">
        <v>20893</v>
      </c>
      <c r="I3604" s="95" t="s">
        <v>11237</v>
      </c>
      <c r="J3604" s="120" t="s">
        <v>16275</v>
      </c>
      <c r="K3604" s="106" t="s">
        <v>11238</v>
      </c>
      <c r="L3604" s="95" t="s">
        <v>11237</v>
      </c>
      <c r="M3604" s="97">
        <f>IF($K$6="с учетом НДС",VLOOKUP('Прайс MILWAUKEE®'!$J3604,'Legend ACC'!$A:$H,8,0)*(1-N3604),VLOOKUP('Прайс MILWAUKEE®'!$J3604,'Legend ACC'!$A:$H,8,0)*(1-N3604)/1.2)</f>
        <v>407.00000000000006</v>
      </c>
      <c r="N3604" s="98">
        <f>IF(OR(E3604="Принадлежности",E3604="Ручной инструмент"),$K$5,IF($K$4=0,0,IFERROR(VLOOKUP(Q3604,LEGEND!$V$4:$W$7,2,0),$K$4)))</f>
        <v>0</v>
      </c>
      <c r="O3604" s="103" t="s">
        <v>20</v>
      </c>
      <c r="P3604" s="102" t="s">
        <v>20</v>
      </c>
      <c r="Q3604" s="102" t="s">
        <v>20</v>
      </c>
      <c r="R3604" s="116" t="s">
        <v>11239</v>
      </c>
      <c r="S3604" s="114" t="s">
        <v>964</v>
      </c>
      <c r="T3604" s="114">
        <v>22</v>
      </c>
      <c r="U3604" s="114">
        <v>40</v>
      </c>
      <c r="V3604" s="114">
        <v>295</v>
      </c>
      <c r="W3604" s="115">
        <v>0.12</v>
      </c>
    </row>
    <row r="3605" spans="2:23" ht="38.25">
      <c r="B3605" s="95" t="s">
        <v>20807</v>
      </c>
      <c r="C3605" s="95" t="s">
        <v>20</v>
      </c>
      <c r="D3605" s="95" t="s">
        <v>20</v>
      </c>
      <c r="E3605" s="95" t="s">
        <v>17246</v>
      </c>
      <c r="F3605" s="95" t="s">
        <v>17252</v>
      </c>
      <c r="G3605" s="95" t="s">
        <v>17301</v>
      </c>
      <c r="H3605" s="14" t="s">
        <v>20893</v>
      </c>
      <c r="I3605" s="95" t="s">
        <v>11240</v>
      </c>
      <c r="J3605" s="120" t="s">
        <v>16276</v>
      </c>
      <c r="K3605" s="106" t="s">
        <v>11241</v>
      </c>
      <c r="L3605" s="95" t="s">
        <v>11240</v>
      </c>
      <c r="M3605" s="97">
        <f>IF($K$6="с учетом НДС",VLOOKUP('Прайс MILWAUKEE®'!$J3605,'Legend ACC'!$A:$H,8,0)*(1-N3605),VLOOKUP('Прайс MILWAUKEE®'!$J3605,'Legend ACC'!$A:$H,8,0)*(1-N3605)/1.2)</f>
        <v>418.00000000000006</v>
      </c>
      <c r="N3605" s="98">
        <f>IF(OR(E3605="Принадлежности",E3605="Ручной инструмент"),$K$5,IF($K$4=0,0,IFERROR(VLOOKUP(Q3605,LEGEND!$V$4:$W$7,2,0),$K$4)))</f>
        <v>0</v>
      </c>
      <c r="O3605" s="103" t="s">
        <v>20</v>
      </c>
      <c r="P3605" s="102" t="s">
        <v>20</v>
      </c>
      <c r="Q3605" s="102" t="s">
        <v>20</v>
      </c>
      <c r="R3605" s="116" t="s">
        <v>11242</v>
      </c>
      <c r="S3605" s="114" t="s">
        <v>964</v>
      </c>
      <c r="T3605" s="114">
        <v>10</v>
      </c>
      <c r="U3605" s="114">
        <v>40</v>
      </c>
      <c r="V3605" s="114">
        <v>295</v>
      </c>
      <c r="W3605" s="115">
        <v>0.13800000000000001</v>
      </c>
    </row>
    <row r="3606" spans="2:23" ht="38.25">
      <c r="B3606" s="95" t="s">
        <v>20807</v>
      </c>
      <c r="C3606" s="95" t="s">
        <v>20</v>
      </c>
      <c r="D3606" s="95" t="s">
        <v>20</v>
      </c>
      <c r="E3606" s="95" t="s">
        <v>17246</v>
      </c>
      <c r="F3606" s="95" t="s">
        <v>17252</v>
      </c>
      <c r="G3606" s="95" t="s">
        <v>17301</v>
      </c>
      <c r="H3606" s="14" t="s">
        <v>20893</v>
      </c>
      <c r="I3606" s="95" t="s">
        <v>11243</v>
      </c>
      <c r="J3606" s="120" t="s">
        <v>16277</v>
      </c>
      <c r="K3606" s="106" t="s">
        <v>11244</v>
      </c>
      <c r="L3606" s="95" t="s">
        <v>11243</v>
      </c>
      <c r="M3606" s="97">
        <f>IF($K$6="с учетом НДС",VLOOKUP('Прайс MILWAUKEE®'!$J3606,'Legend ACC'!$A:$H,8,0)*(1-N3606),VLOOKUP('Прайс MILWAUKEE®'!$J3606,'Legend ACC'!$A:$H,8,0)*(1-N3606)/1.2)</f>
        <v>462.00000000000006</v>
      </c>
      <c r="N3606" s="98">
        <f>IF(OR(E3606="Принадлежности",E3606="Ручной инструмент"),$K$5,IF($K$4=0,0,IFERROR(VLOOKUP(Q3606,LEGEND!$V$4:$W$7,2,0),$K$4)))</f>
        <v>0</v>
      </c>
      <c r="O3606" s="103" t="s">
        <v>20</v>
      </c>
      <c r="P3606" s="102" t="s">
        <v>20</v>
      </c>
      <c r="Q3606" s="102" t="s">
        <v>20</v>
      </c>
      <c r="R3606" s="116" t="s">
        <v>11245</v>
      </c>
      <c r="S3606" s="114" t="s">
        <v>964</v>
      </c>
      <c r="T3606" s="114">
        <v>22</v>
      </c>
      <c r="U3606" s="114">
        <v>40</v>
      </c>
      <c r="V3606" s="114">
        <v>295</v>
      </c>
      <c r="W3606" s="115">
        <v>0.159</v>
      </c>
    </row>
    <row r="3607" spans="2:23" ht="38.25">
      <c r="B3607" s="95" t="s">
        <v>20807</v>
      </c>
      <c r="C3607" s="95" t="s">
        <v>20</v>
      </c>
      <c r="D3607" s="95" t="s">
        <v>20</v>
      </c>
      <c r="E3607" s="95" t="s">
        <v>17246</v>
      </c>
      <c r="F3607" s="95" t="s">
        <v>17252</v>
      </c>
      <c r="G3607" s="95" t="s">
        <v>17301</v>
      </c>
      <c r="H3607" s="14" t="s">
        <v>20893</v>
      </c>
      <c r="I3607" s="95" t="s">
        <v>11246</v>
      </c>
      <c r="J3607" s="120" t="s">
        <v>16278</v>
      </c>
      <c r="K3607" s="106" t="s">
        <v>11247</v>
      </c>
      <c r="L3607" s="95" t="s">
        <v>11246</v>
      </c>
      <c r="M3607" s="97">
        <f>IF($K$6="с учетом НДС",VLOOKUP('Прайс MILWAUKEE®'!$J3607,'Legend ACC'!$A:$H,8,0)*(1-N3607),VLOOKUP('Прайс MILWAUKEE®'!$J3607,'Legend ACC'!$A:$H,8,0)*(1-N3607)/1.2)</f>
        <v>506.00000000000006</v>
      </c>
      <c r="N3607" s="98">
        <f>IF(OR(E3607="Принадлежности",E3607="Ручной инструмент"),$K$5,IF($K$4=0,0,IFERROR(VLOOKUP(Q3607,LEGEND!$V$4:$W$7,2,0),$K$4)))</f>
        <v>0</v>
      </c>
      <c r="O3607" s="103" t="s">
        <v>20</v>
      </c>
      <c r="P3607" s="102" t="s">
        <v>20</v>
      </c>
      <c r="Q3607" s="102" t="s">
        <v>20</v>
      </c>
      <c r="R3607" s="116" t="s">
        <v>11248</v>
      </c>
      <c r="S3607" s="114" t="s">
        <v>964</v>
      </c>
      <c r="T3607" s="114">
        <v>10</v>
      </c>
      <c r="U3607" s="114">
        <v>40</v>
      </c>
      <c r="V3607" s="114">
        <v>295</v>
      </c>
      <c r="W3607" s="115">
        <v>0.214</v>
      </c>
    </row>
    <row r="3608" spans="2:23" ht="38.25">
      <c r="B3608" s="95" t="s">
        <v>20807</v>
      </c>
      <c r="C3608" s="95" t="s">
        <v>20</v>
      </c>
      <c r="D3608" s="95" t="s">
        <v>20</v>
      </c>
      <c r="E3608" s="95" t="s">
        <v>17246</v>
      </c>
      <c r="F3608" s="95" t="s">
        <v>17252</v>
      </c>
      <c r="G3608" s="95" t="s">
        <v>17301</v>
      </c>
      <c r="H3608" s="14" t="s">
        <v>20893</v>
      </c>
      <c r="I3608" s="95" t="s">
        <v>11249</v>
      </c>
      <c r="J3608" s="120" t="s">
        <v>16279</v>
      </c>
      <c r="K3608" s="106" t="s">
        <v>11250</v>
      </c>
      <c r="L3608" s="95" t="s">
        <v>11249</v>
      </c>
      <c r="M3608" s="97">
        <f>IF($K$6="с учетом НДС",VLOOKUP('Прайс MILWAUKEE®'!$J3608,'Legend ACC'!$A:$H,8,0)*(1-N3608),VLOOKUP('Прайс MILWAUKEE®'!$J3608,'Legend ACC'!$A:$H,8,0)*(1-N3608)/1.2)</f>
        <v>627</v>
      </c>
      <c r="N3608" s="98">
        <f>IF(OR(E3608="Принадлежности",E3608="Ручной инструмент"),$K$5,IF($K$4=0,0,IFERROR(VLOOKUP(Q3608,LEGEND!$V$4:$W$7,2,0),$K$4)))</f>
        <v>0</v>
      </c>
      <c r="O3608" s="103" t="s">
        <v>20</v>
      </c>
      <c r="P3608" s="102" t="s">
        <v>20</v>
      </c>
      <c r="Q3608" s="102" t="s">
        <v>20</v>
      </c>
      <c r="R3608" s="116" t="s">
        <v>11251</v>
      </c>
      <c r="S3608" s="114" t="s">
        <v>964</v>
      </c>
      <c r="T3608" s="114">
        <v>34</v>
      </c>
      <c r="U3608" s="114">
        <v>40</v>
      </c>
      <c r="V3608" s="114">
        <v>295</v>
      </c>
      <c r="W3608" s="115">
        <v>0.23400000000000001</v>
      </c>
    </row>
    <row r="3609" spans="2:23" ht="38.25">
      <c r="B3609" s="95" t="s">
        <v>20807</v>
      </c>
      <c r="C3609" s="95" t="s">
        <v>20</v>
      </c>
      <c r="D3609" s="95" t="s">
        <v>20</v>
      </c>
      <c r="E3609" s="95" t="s">
        <v>17246</v>
      </c>
      <c r="F3609" s="95" t="s">
        <v>17252</v>
      </c>
      <c r="G3609" s="95" t="s">
        <v>17301</v>
      </c>
      <c r="H3609" s="14" t="s">
        <v>20893</v>
      </c>
      <c r="I3609" s="95" t="s">
        <v>11252</v>
      </c>
      <c r="J3609" s="120" t="s">
        <v>16280</v>
      </c>
      <c r="K3609" s="106" t="s">
        <v>11253</v>
      </c>
      <c r="L3609" s="95" t="s">
        <v>11252</v>
      </c>
      <c r="M3609" s="97">
        <f>IF($K$6="с учетом НДС",VLOOKUP('Прайс MILWAUKEE®'!$J3609,'Legend ACC'!$A:$H,8,0)*(1-N3609),VLOOKUP('Прайс MILWAUKEE®'!$J3609,'Legend ACC'!$A:$H,8,0)*(1-N3609)/1.2)</f>
        <v>506.00000000000006</v>
      </c>
      <c r="N3609" s="98">
        <f>IF(OR(E3609="Принадлежности",E3609="Ручной инструмент"),$K$5,IF($K$4=0,0,IFERROR(VLOOKUP(Q3609,LEGEND!$V$4:$W$7,2,0),$K$4)))</f>
        <v>0</v>
      </c>
      <c r="O3609" s="103" t="s">
        <v>20</v>
      </c>
      <c r="P3609" s="102" t="s">
        <v>20</v>
      </c>
      <c r="Q3609" s="102" t="s">
        <v>20</v>
      </c>
      <c r="R3609" s="116" t="s">
        <v>11254</v>
      </c>
      <c r="S3609" s="114" t="s">
        <v>964</v>
      </c>
      <c r="T3609" s="114">
        <v>22</v>
      </c>
      <c r="U3609" s="114">
        <v>40</v>
      </c>
      <c r="V3609" s="114">
        <v>510</v>
      </c>
      <c r="W3609" s="115">
        <v>0.111</v>
      </c>
    </row>
    <row r="3610" spans="2:23" ht="38.25">
      <c r="B3610" s="95" t="s">
        <v>20807</v>
      </c>
      <c r="C3610" s="95" t="s">
        <v>20</v>
      </c>
      <c r="D3610" s="95" t="s">
        <v>20</v>
      </c>
      <c r="E3610" s="95" t="s">
        <v>17246</v>
      </c>
      <c r="F3610" s="95" t="s">
        <v>17252</v>
      </c>
      <c r="G3610" s="95" t="s">
        <v>17301</v>
      </c>
      <c r="H3610" s="14" t="s">
        <v>20893</v>
      </c>
      <c r="I3610" s="95" t="s">
        <v>11255</v>
      </c>
      <c r="J3610" s="120" t="s">
        <v>16281</v>
      </c>
      <c r="K3610" s="106" t="s">
        <v>11256</v>
      </c>
      <c r="L3610" s="95" t="s">
        <v>11255</v>
      </c>
      <c r="M3610" s="97">
        <f>IF($K$6="с учетом НДС",VLOOKUP('Прайс MILWAUKEE®'!$J3610,'Legend ACC'!$A:$H,8,0)*(1-N3610),VLOOKUP('Прайс MILWAUKEE®'!$J3610,'Legend ACC'!$A:$H,8,0)*(1-N3610)/1.2)</f>
        <v>528</v>
      </c>
      <c r="N3610" s="98">
        <f>IF(OR(E3610="Принадлежности",E3610="Ручной инструмент"),$K$5,IF($K$4=0,0,IFERROR(VLOOKUP(Q3610,LEGEND!$V$4:$W$7,2,0),$K$4)))</f>
        <v>0</v>
      </c>
      <c r="O3610" s="103" t="s">
        <v>20</v>
      </c>
      <c r="P3610" s="102" t="s">
        <v>20</v>
      </c>
      <c r="Q3610" s="102" t="s">
        <v>20</v>
      </c>
      <c r="R3610" s="116" t="s">
        <v>11257</v>
      </c>
      <c r="S3610" s="114" t="s">
        <v>964</v>
      </c>
      <c r="T3610" s="114">
        <v>22</v>
      </c>
      <c r="U3610" s="114">
        <v>40</v>
      </c>
      <c r="V3610" s="114">
        <v>515</v>
      </c>
      <c r="W3610" s="115">
        <v>0.151</v>
      </c>
    </row>
    <row r="3611" spans="2:23" ht="38.25">
      <c r="B3611" s="95" t="s">
        <v>20807</v>
      </c>
      <c r="C3611" s="95" t="s">
        <v>20</v>
      </c>
      <c r="D3611" s="95" t="s">
        <v>20</v>
      </c>
      <c r="E3611" s="95" t="s">
        <v>17246</v>
      </c>
      <c r="F3611" s="95" t="s">
        <v>17252</v>
      </c>
      <c r="G3611" s="95" t="s">
        <v>17301</v>
      </c>
      <c r="H3611" s="14" t="s">
        <v>20893</v>
      </c>
      <c r="I3611" s="95" t="s">
        <v>11258</v>
      </c>
      <c r="J3611" s="120" t="s">
        <v>16282</v>
      </c>
      <c r="K3611" s="106" t="s">
        <v>11259</v>
      </c>
      <c r="L3611" s="95" t="s">
        <v>11258</v>
      </c>
      <c r="M3611" s="97">
        <f>IF($K$6="с учетом НДС",VLOOKUP('Прайс MILWAUKEE®'!$J3611,'Legend ACC'!$A:$H,8,0)*(1-N3611),VLOOKUP('Прайс MILWAUKEE®'!$J3611,'Legend ACC'!$A:$H,8,0)*(1-N3611)/1.2)</f>
        <v>594</v>
      </c>
      <c r="N3611" s="98">
        <f>IF(OR(E3611="Принадлежности",E3611="Ручной инструмент"),$K$5,IF($K$4=0,0,IFERROR(VLOOKUP(Q3611,LEGEND!$V$4:$W$7,2,0),$K$4)))</f>
        <v>0</v>
      </c>
      <c r="O3611" s="103" t="s">
        <v>20</v>
      </c>
      <c r="P3611" s="102" t="s">
        <v>20</v>
      </c>
      <c r="Q3611" s="102" t="s">
        <v>20</v>
      </c>
      <c r="R3611" s="116" t="s">
        <v>11260</v>
      </c>
      <c r="S3611" s="114" t="s">
        <v>964</v>
      </c>
      <c r="T3611" s="114">
        <v>22</v>
      </c>
      <c r="U3611" s="114">
        <v>40</v>
      </c>
      <c r="V3611" s="114">
        <v>515</v>
      </c>
      <c r="W3611" s="115">
        <v>0.23</v>
      </c>
    </row>
    <row r="3612" spans="2:23" ht="38.25">
      <c r="B3612" s="95" t="s">
        <v>20807</v>
      </c>
      <c r="C3612" s="95" t="s">
        <v>20</v>
      </c>
      <c r="D3612" s="95" t="s">
        <v>20</v>
      </c>
      <c r="E3612" s="95" t="s">
        <v>17246</v>
      </c>
      <c r="F3612" s="95" t="s">
        <v>17252</v>
      </c>
      <c r="G3612" s="95" t="s">
        <v>17301</v>
      </c>
      <c r="H3612" s="14" t="s">
        <v>20893</v>
      </c>
      <c r="I3612" s="95" t="s">
        <v>11261</v>
      </c>
      <c r="J3612" s="120" t="s">
        <v>16283</v>
      </c>
      <c r="K3612" s="106" t="s">
        <v>11262</v>
      </c>
      <c r="L3612" s="95" t="s">
        <v>11261</v>
      </c>
      <c r="M3612" s="97">
        <f>IF($K$6="с учетом НДС",VLOOKUP('Прайс MILWAUKEE®'!$J3612,'Legend ACC'!$A:$H,8,0)*(1-N3612),VLOOKUP('Прайс MILWAUKEE®'!$J3612,'Legend ACC'!$A:$H,8,0)*(1-N3612)/1.2)</f>
        <v>671</v>
      </c>
      <c r="N3612" s="98">
        <f>IF(OR(E3612="Принадлежности",E3612="Ручной инструмент"),$K$5,IF($K$4=0,0,IFERROR(VLOOKUP(Q3612,LEGEND!$V$4:$W$7,2,0),$K$4)))</f>
        <v>0</v>
      </c>
      <c r="O3612" s="103" t="s">
        <v>20</v>
      </c>
      <c r="P3612" s="102" t="s">
        <v>20</v>
      </c>
      <c r="Q3612" s="102" t="s">
        <v>20</v>
      </c>
      <c r="R3612" s="116" t="s">
        <v>11263</v>
      </c>
      <c r="S3612" s="114" t="s">
        <v>964</v>
      </c>
      <c r="T3612" s="114">
        <v>22</v>
      </c>
      <c r="U3612" s="114">
        <v>40</v>
      </c>
      <c r="V3612" s="114">
        <v>515</v>
      </c>
      <c r="W3612" s="115">
        <v>0.28499999999999998</v>
      </c>
    </row>
    <row r="3613" spans="2:23" ht="38.25">
      <c r="B3613" s="95" t="s">
        <v>20807</v>
      </c>
      <c r="C3613" s="95" t="s">
        <v>20</v>
      </c>
      <c r="D3613" s="95" t="s">
        <v>20</v>
      </c>
      <c r="E3613" s="95" t="s">
        <v>17246</v>
      </c>
      <c r="F3613" s="95" t="s">
        <v>17252</v>
      </c>
      <c r="G3613" s="95" t="s">
        <v>17301</v>
      </c>
      <c r="H3613" s="14" t="s">
        <v>20893</v>
      </c>
      <c r="I3613" s="95" t="s">
        <v>11264</v>
      </c>
      <c r="J3613" s="120" t="s">
        <v>16284</v>
      </c>
      <c r="K3613" s="106" t="s">
        <v>11265</v>
      </c>
      <c r="L3613" s="95" t="s">
        <v>11264</v>
      </c>
      <c r="M3613" s="97">
        <f>IF($K$6="с учетом НДС",VLOOKUP('Прайс MILWAUKEE®'!$J3613,'Legend ACC'!$A:$H,8,0)*(1-N3613),VLOOKUP('Прайс MILWAUKEE®'!$J3613,'Legend ACC'!$A:$H,8,0)*(1-N3613)/1.2)</f>
        <v>748.00000000000011</v>
      </c>
      <c r="N3613" s="98">
        <f>IF(OR(E3613="Принадлежности",E3613="Ручной инструмент"),$K$5,IF($K$4=0,0,IFERROR(VLOOKUP(Q3613,LEGEND!$V$4:$W$7,2,0),$K$4)))</f>
        <v>0</v>
      </c>
      <c r="O3613" s="103" t="s">
        <v>20</v>
      </c>
      <c r="P3613" s="102" t="s">
        <v>20</v>
      </c>
      <c r="Q3613" s="102" t="s">
        <v>20</v>
      </c>
      <c r="R3613" s="116" t="s">
        <v>11266</v>
      </c>
      <c r="S3613" s="114" t="s">
        <v>964</v>
      </c>
      <c r="T3613" s="114">
        <v>22</v>
      </c>
      <c r="U3613" s="114">
        <v>40</v>
      </c>
      <c r="V3613" s="114">
        <v>515</v>
      </c>
      <c r="W3613" s="115">
        <v>0.36</v>
      </c>
    </row>
    <row r="3614" spans="2:23" ht="38.25">
      <c r="B3614" s="95" t="s">
        <v>20807</v>
      </c>
      <c r="C3614" s="95" t="s">
        <v>20</v>
      </c>
      <c r="D3614" s="95" t="s">
        <v>20</v>
      </c>
      <c r="E3614" s="95" t="s">
        <v>17246</v>
      </c>
      <c r="F3614" s="95" t="s">
        <v>17252</v>
      </c>
      <c r="G3614" s="95" t="s">
        <v>17301</v>
      </c>
      <c r="H3614" s="14" t="s">
        <v>20893</v>
      </c>
      <c r="I3614" s="95" t="s">
        <v>11267</v>
      </c>
      <c r="J3614" s="120" t="s">
        <v>16285</v>
      </c>
      <c r="K3614" s="106" t="s">
        <v>11268</v>
      </c>
      <c r="L3614" s="95" t="s">
        <v>11267</v>
      </c>
      <c r="M3614" s="97">
        <f>IF($K$6="с учетом НДС",VLOOKUP('Прайс MILWAUKEE®'!$J3614,'Legend ACC'!$A:$H,8,0)*(1-N3614),VLOOKUP('Прайс MILWAUKEE®'!$J3614,'Legend ACC'!$A:$H,8,0)*(1-N3614)/1.2)</f>
        <v>902.00000000000011</v>
      </c>
      <c r="N3614" s="98">
        <f>IF(OR(E3614="Принадлежности",E3614="Ручной инструмент"),$K$5,IF($K$4=0,0,IFERROR(VLOOKUP(Q3614,LEGEND!$V$4:$W$7,2,0),$K$4)))</f>
        <v>0</v>
      </c>
      <c r="O3614" s="103" t="s">
        <v>20</v>
      </c>
      <c r="P3614" s="102" t="s">
        <v>20</v>
      </c>
      <c r="Q3614" s="102" t="s">
        <v>20</v>
      </c>
      <c r="R3614" s="116" t="s">
        <v>11269</v>
      </c>
      <c r="S3614" s="114" t="s">
        <v>964</v>
      </c>
      <c r="T3614" s="114">
        <v>22</v>
      </c>
      <c r="U3614" s="114">
        <v>40</v>
      </c>
      <c r="V3614" s="114">
        <v>515</v>
      </c>
      <c r="W3614" s="115">
        <v>0.42</v>
      </c>
    </row>
    <row r="3615" spans="2:23" ht="38.25">
      <c r="B3615" s="95" t="s">
        <v>20807</v>
      </c>
      <c r="C3615" s="95" t="s">
        <v>20</v>
      </c>
      <c r="D3615" s="95" t="s">
        <v>20</v>
      </c>
      <c r="E3615" s="95" t="s">
        <v>17246</v>
      </c>
      <c r="F3615" s="95" t="s">
        <v>17252</v>
      </c>
      <c r="G3615" s="95" t="s">
        <v>17301</v>
      </c>
      <c r="H3615" s="14" t="s">
        <v>20893</v>
      </c>
      <c r="I3615" s="95" t="s">
        <v>11270</v>
      </c>
      <c r="J3615" s="120" t="s">
        <v>16286</v>
      </c>
      <c r="K3615" s="106" t="s">
        <v>11271</v>
      </c>
      <c r="L3615" s="95" t="s">
        <v>11270</v>
      </c>
      <c r="M3615" s="97">
        <f>IF($K$6="с учетом НДС",VLOOKUP('Прайс MILWAUKEE®'!$J3615,'Legend ACC'!$A:$H,8,0)*(1-N3615),VLOOKUP('Прайс MILWAUKEE®'!$J3615,'Legend ACC'!$A:$H,8,0)*(1-N3615)/1.2)</f>
        <v>1012.0000000000001</v>
      </c>
      <c r="N3615" s="98">
        <f>IF(OR(E3615="Принадлежности",E3615="Ручной инструмент"),$K$5,IF($K$4=0,0,IFERROR(VLOOKUP(Q3615,LEGEND!$V$4:$W$7,2,0),$K$4)))</f>
        <v>0</v>
      </c>
      <c r="O3615" s="103" t="s">
        <v>20</v>
      </c>
      <c r="P3615" s="102" t="s">
        <v>20</v>
      </c>
      <c r="Q3615" s="102" t="s">
        <v>20</v>
      </c>
      <c r="R3615" s="116" t="s">
        <v>11272</v>
      </c>
      <c r="S3615" s="114" t="s">
        <v>964</v>
      </c>
      <c r="T3615" s="114">
        <v>22</v>
      </c>
      <c r="U3615" s="114">
        <v>40</v>
      </c>
      <c r="V3615" s="114">
        <v>515</v>
      </c>
      <c r="W3615" s="115">
        <v>0.51300000000000001</v>
      </c>
    </row>
    <row r="3616" spans="2:23" ht="38.25">
      <c r="B3616" s="95" t="s">
        <v>20807</v>
      </c>
      <c r="C3616" s="95" t="s">
        <v>20</v>
      </c>
      <c r="D3616" s="95" t="s">
        <v>20</v>
      </c>
      <c r="E3616" s="95" t="s">
        <v>17246</v>
      </c>
      <c r="F3616" s="95" t="s">
        <v>17252</v>
      </c>
      <c r="G3616" s="95" t="s">
        <v>17301</v>
      </c>
      <c r="H3616" s="14" t="s">
        <v>20893</v>
      </c>
      <c r="I3616" s="95" t="s">
        <v>11273</v>
      </c>
      <c r="J3616" s="120" t="s">
        <v>16287</v>
      </c>
      <c r="K3616" s="106" t="s">
        <v>11274</v>
      </c>
      <c r="L3616" s="95" t="s">
        <v>11273</v>
      </c>
      <c r="M3616" s="97">
        <f>IF($K$6="с учетом НДС",VLOOKUP('Прайс MILWAUKEE®'!$J3616,'Legend ACC'!$A:$H,8,0)*(1-N3616),VLOOKUP('Прайс MILWAUKEE®'!$J3616,'Legend ACC'!$A:$H,8,0)*(1-N3616)/1.2)</f>
        <v>1100</v>
      </c>
      <c r="N3616" s="98">
        <f>IF(OR(E3616="Принадлежности",E3616="Ручной инструмент"),$K$5,IF($K$4=0,0,IFERROR(VLOOKUP(Q3616,LEGEND!$V$4:$W$7,2,0),$K$4)))</f>
        <v>0</v>
      </c>
      <c r="O3616" s="103" t="s">
        <v>20</v>
      </c>
      <c r="P3616" s="102" t="s">
        <v>20</v>
      </c>
      <c r="Q3616" s="102" t="s">
        <v>20</v>
      </c>
      <c r="R3616" s="116" t="s">
        <v>11275</v>
      </c>
      <c r="S3616" s="114" t="s">
        <v>964</v>
      </c>
      <c r="T3616" s="114">
        <v>22</v>
      </c>
      <c r="U3616" s="114">
        <v>40</v>
      </c>
      <c r="V3616" s="114">
        <v>515</v>
      </c>
      <c r="W3616" s="115">
        <v>0.63800000000000001</v>
      </c>
    </row>
    <row r="3617" spans="2:23" ht="38.25">
      <c r="B3617" s="95" t="s">
        <v>20807</v>
      </c>
      <c r="C3617" s="95" t="s">
        <v>20</v>
      </c>
      <c r="D3617" s="95" t="s">
        <v>20</v>
      </c>
      <c r="E3617" s="95" t="s">
        <v>17246</v>
      </c>
      <c r="F3617" s="95" t="s">
        <v>17252</v>
      </c>
      <c r="G3617" s="95" t="s">
        <v>17301</v>
      </c>
      <c r="H3617" s="14" t="s">
        <v>20893</v>
      </c>
      <c r="I3617" s="95" t="s">
        <v>11276</v>
      </c>
      <c r="J3617" s="120" t="s">
        <v>16288</v>
      </c>
      <c r="K3617" s="106" t="s">
        <v>11277</v>
      </c>
      <c r="L3617" s="95" t="s">
        <v>11276</v>
      </c>
      <c r="M3617" s="97">
        <f>IF($K$6="с учетом НДС",VLOOKUP('Прайс MILWAUKEE®'!$J3617,'Legend ACC'!$A:$H,8,0)*(1-N3617),VLOOKUP('Прайс MILWAUKEE®'!$J3617,'Legend ACC'!$A:$H,8,0)*(1-N3617)/1.2)</f>
        <v>704</v>
      </c>
      <c r="N3617" s="98">
        <f>IF(OR(E3617="Принадлежности",E3617="Ручной инструмент"),$K$5,IF($K$4=0,0,IFERROR(VLOOKUP(Q3617,LEGEND!$V$4:$W$7,2,0),$K$4)))</f>
        <v>0</v>
      </c>
      <c r="O3617" s="103" t="s">
        <v>20</v>
      </c>
      <c r="P3617" s="102" t="s">
        <v>20</v>
      </c>
      <c r="Q3617" s="102" t="s">
        <v>20</v>
      </c>
      <c r="R3617" s="116" t="s">
        <v>11278</v>
      </c>
      <c r="S3617" s="114" t="s">
        <v>964</v>
      </c>
      <c r="T3617" s="114">
        <v>10</v>
      </c>
      <c r="U3617" s="114">
        <v>40</v>
      </c>
      <c r="V3617" s="114">
        <v>655</v>
      </c>
      <c r="W3617" s="115">
        <v>0.18</v>
      </c>
    </row>
    <row r="3618" spans="2:23" ht="38.25">
      <c r="B3618" s="95" t="s">
        <v>20807</v>
      </c>
      <c r="C3618" s="95" t="s">
        <v>20</v>
      </c>
      <c r="D3618" s="95" t="s">
        <v>20</v>
      </c>
      <c r="E3618" s="95" t="s">
        <v>17246</v>
      </c>
      <c r="F3618" s="95" t="s">
        <v>17252</v>
      </c>
      <c r="G3618" s="95" t="s">
        <v>17301</v>
      </c>
      <c r="H3618" s="14" t="s">
        <v>20893</v>
      </c>
      <c r="I3618" s="95" t="s">
        <v>11279</v>
      </c>
      <c r="J3618" s="120" t="s">
        <v>16289</v>
      </c>
      <c r="K3618" s="106" t="s">
        <v>11280</v>
      </c>
      <c r="L3618" s="95" t="s">
        <v>11279</v>
      </c>
      <c r="M3618" s="97">
        <f>IF($K$6="с учетом НДС",VLOOKUP('Прайс MILWAUKEE®'!$J3618,'Legend ACC'!$A:$H,8,0)*(1-N3618),VLOOKUP('Прайс MILWAUKEE®'!$J3618,'Legend ACC'!$A:$H,8,0)*(1-N3618)/1.2)</f>
        <v>891.00000000000011</v>
      </c>
      <c r="N3618" s="98">
        <f>IF(OR(E3618="Принадлежности",E3618="Ручной инструмент"),$K$5,IF($K$4=0,0,IFERROR(VLOOKUP(Q3618,LEGEND!$V$4:$W$7,2,0),$K$4)))</f>
        <v>0</v>
      </c>
      <c r="O3618" s="103" t="s">
        <v>20</v>
      </c>
      <c r="P3618" s="102" t="s">
        <v>20</v>
      </c>
      <c r="Q3618" s="102" t="s">
        <v>20</v>
      </c>
      <c r="R3618" s="116" t="s">
        <v>11281</v>
      </c>
      <c r="S3618" s="114" t="s">
        <v>964</v>
      </c>
      <c r="T3618" s="114">
        <v>10</v>
      </c>
      <c r="U3618" s="114">
        <v>40</v>
      </c>
      <c r="V3618" s="114">
        <v>655</v>
      </c>
      <c r="W3618" s="115">
        <v>9.6000000000000002E-2</v>
      </c>
    </row>
    <row r="3619" spans="2:23" ht="38.25">
      <c r="B3619" s="95" t="s">
        <v>20807</v>
      </c>
      <c r="C3619" s="95" t="s">
        <v>20</v>
      </c>
      <c r="D3619" s="95" t="s">
        <v>20</v>
      </c>
      <c r="E3619" s="95" t="s">
        <v>17246</v>
      </c>
      <c r="F3619" s="95" t="s">
        <v>17252</v>
      </c>
      <c r="G3619" s="95" t="s">
        <v>17301</v>
      </c>
      <c r="H3619" s="14" t="s">
        <v>20893</v>
      </c>
      <c r="I3619" s="95" t="s">
        <v>11282</v>
      </c>
      <c r="J3619" s="120" t="s">
        <v>16290</v>
      </c>
      <c r="K3619" s="106" t="s">
        <v>11283</v>
      </c>
      <c r="L3619" s="95" t="s">
        <v>11282</v>
      </c>
      <c r="M3619" s="97">
        <f>IF($K$6="с учетом НДС",VLOOKUP('Прайс MILWAUKEE®'!$J3619,'Legend ACC'!$A:$H,8,0)*(1-N3619),VLOOKUP('Прайс MILWAUKEE®'!$J3619,'Legend ACC'!$A:$H,8,0)*(1-N3619)/1.2)</f>
        <v>990.00000000000011</v>
      </c>
      <c r="N3619" s="98">
        <f>IF(OR(E3619="Принадлежности",E3619="Ручной инструмент"),$K$5,IF($K$4=0,0,IFERROR(VLOOKUP(Q3619,LEGEND!$V$4:$W$7,2,0),$K$4)))</f>
        <v>0</v>
      </c>
      <c r="O3619" s="103" t="s">
        <v>20</v>
      </c>
      <c r="P3619" s="102" t="s">
        <v>20</v>
      </c>
      <c r="Q3619" s="102" t="s">
        <v>20</v>
      </c>
      <c r="R3619" s="116" t="s">
        <v>11284</v>
      </c>
      <c r="S3619" s="114" t="s">
        <v>964</v>
      </c>
      <c r="T3619" s="114">
        <v>10</v>
      </c>
      <c r="U3619" s="114">
        <v>40</v>
      </c>
      <c r="V3619" s="114">
        <v>655</v>
      </c>
      <c r="W3619" s="115">
        <v>0.43</v>
      </c>
    </row>
    <row r="3620" spans="2:23" ht="38.25">
      <c r="B3620" s="95" t="s">
        <v>20807</v>
      </c>
      <c r="C3620" s="95" t="s">
        <v>20</v>
      </c>
      <c r="D3620" s="95" t="s">
        <v>20</v>
      </c>
      <c r="E3620" s="95" t="s">
        <v>17246</v>
      </c>
      <c r="F3620" s="95" t="s">
        <v>17252</v>
      </c>
      <c r="G3620" s="95" t="s">
        <v>17301</v>
      </c>
      <c r="H3620" s="14" t="s">
        <v>20893</v>
      </c>
      <c r="I3620" s="95" t="s">
        <v>11285</v>
      </c>
      <c r="J3620" s="120" t="s">
        <v>16291</v>
      </c>
      <c r="K3620" s="106" t="s">
        <v>11286</v>
      </c>
      <c r="L3620" s="95" t="s">
        <v>11285</v>
      </c>
      <c r="M3620" s="97">
        <f>IF($K$6="с учетом НДС",VLOOKUP('Прайс MILWAUKEE®'!$J3620,'Legend ACC'!$A:$H,8,0)*(1-N3620),VLOOKUP('Прайс MILWAUKEE®'!$J3620,'Legend ACC'!$A:$H,8,0)*(1-N3620)/1.2)</f>
        <v>1056</v>
      </c>
      <c r="N3620" s="98">
        <f>IF(OR(E3620="Принадлежности",E3620="Ручной инструмент"),$K$5,IF($K$4=0,0,IFERROR(VLOOKUP(Q3620,LEGEND!$V$4:$W$7,2,0),$K$4)))</f>
        <v>0</v>
      </c>
      <c r="O3620" s="103" t="s">
        <v>20</v>
      </c>
      <c r="P3620" s="102" t="s">
        <v>20</v>
      </c>
      <c r="Q3620" s="102" t="s">
        <v>20</v>
      </c>
      <c r="R3620" s="116" t="s">
        <v>11287</v>
      </c>
      <c r="S3620" s="114" t="s">
        <v>964</v>
      </c>
      <c r="T3620" s="114">
        <v>10</v>
      </c>
      <c r="U3620" s="114">
        <v>40</v>
      </c>
      <c r="V3620" s="114">
        <v>655</v>
      </c>
      <c r="W3620" s="115">
        <v>0.23799999999999999</v>
      </c>
    </row>
    <row r="3621" spans="2:23" ht="38.25">
      <c r="B3621" s="95" t="s">
        <v>20807</v>
      </c>
      <c r="C3621" s="95" t="s">
        <v>20</v>
      </c>
      <c r="D3621" s="95" t="s">
        <v>20</v>
      </c>
      <c r="E3621" s="95" t="s">
        <v>17246</v>
      </c>
      <c r="F3621" s="95" t="s">
        <v>17252</v>
      </c>
      <c r="G3621" s="95" t="s">
        <v>17301</v>
      </c>
      <c r="H3621" s="14" t="s">
        <v>20893</v>
      </c>
      <c r="I3621" s="95" t="s">
        <v>11288</v>
      </c>
      <c r="J3621" s="120" t="s">
        <v>16292</v>
      </c>
      <c r="K3621" s="106" t="s">
        <v>11289</v>
      </c>
      <c r="L3621" s="95" t="s">
        <v>11288</v>
      </c>
      <c r="M3621" s="97">
        <f>IF($K$6="с учетом НДС",VLOOKUP('Прайс MILWAUKEE®'!$J3621,'Legend ACC'!$A:$H,8,0)*(1-N3621),VLOOKUP('Прайс MILWAUKEE®'!$J3621,'Legend ACC'!$A:$H,8,0)*(1-N3621)/1.2)</f>
        <v>1243</v>
      </c>
      <c r="N3621" s="98">
        <f>IF(OR(E3621="Принадлежности",E3621="Ручной инструмент"),$K$5,IF($K$4=0,0,IFERROR(VLOOKUP(Q3621,LEGEND!$V$4:$W$7,2,0),$K$4)))</f>
        <v>0</v>
      </c>
      <c r="O3621" s="103" t="s">
        <v>20</v>
      </c>
      <c r="P3621" s="102" t="s">
        <v>20</v>
      </c>
      <c r="Q3621" s="102" t="s">
        <v>20</v>
      </c>
      <c r="R3621" s="116" t="s">
        <v>11290</v>
      </c>
      <c r="S3621" s="114" t="s">
        <v>964</v>
      </c>
      <c r="T3621" s="114">
        <v>10</v>
      </c>
      <c r="U3621" s="114">
        <v>40</v>
      </c>
      <c r="V3621" s="114">
        <v>655</v>
      </c>
      <c r="W3621" s="115">
        <v>0.626</v>
      </c>
    </row>
    <row r="3622" spans="2:23" ht="38.25">
      <c r="B3622" s="95" t="s">
        <v>20807</v>
      </c>
      <c r="C3622" s="95" t="s">
        <v>20</v>
      </c>
      <c r="D3622" s="95" t="s">
        <v>20</v>
      </c>
      <c r="E3622" s="95" t="s">
        <v>17246</v>
      </c>
      <c r="F3622" s="95" t="s">
        <v>17252</v>
      </c>
      <c r="G3622" s="95" t="s">
        <v>17301</v>
      </c>
      <c r="H3622" s="14" t="s">
        <v>20893</v>
      </c>
      <c r="I3622" s="95" t="s">
        <v>11291</v>
      </c>
      <c r="J3622" s="120" t="s">
        <v>16293</v>
      </c>
      <c r="K3622" s="106" t="s">
        <v>11292</v>
      </c>
      <c r="L3622" s="95" t="s">
        <v>11291</v>
      </c>
      <c r="M3622" s="97">
        <f>IF($K$6="с учетом НДС",VLOOKUP('Прайс MILWAUKEE®'!$J3622,'Legend ACC'!$A:$H,8,0)*(1-N3622),VLOOKUP('Прайс MILWAUKEE®'!$J3622,'Legend ACC'!$A:$H,8,0)*(1-N3622)/1.2)</f>
        <v>1375</v>
      </c>
      <c r="N3622" s="98">
        <f>IF(OR(E3622="Принадлежности",E3622="Ручной инструмент"),$K$5,IF($K$4=0,0,IFERROR(VLOOKUP(Q3622,LEGEND!$V$4:$W$7,2,0),$K$4)))</f>
        <v>0</v>
      </c>
      <c r="O3622" s="103" t="s">
        <v>20</v>
      </c>
      <c r="P3622" s="102" t="s">
        <v>20</v>
      </c>
      <c r="Q3622" s="102" t="s">
        <v>20</v>
      </c>
      <c r="R3622" s="116" t="s">
        <v>11293</v>
      </c>
      <c r="S3622" s="114" t="s">
        <v>964</v>
      </c>
      <c r="T3622" s="114">
        <v>10</v>
      </c>
      <c r="U3622" s="114">
        <v>40</v>
      </c>
      <c r="V3622" s="114">
        <v>655</v>
      </c>
      <c r="W3622" s="115">
        <v>0.78500000000000003</v>
      </c>
    </row>
    <row r="3623" spans="2:23" ht="38.25">
      <c r="B3623" s="95" t="s">
        <v>20807</v>
      </c>
      <c r="C3623" s="95" t="s">
        <v>20</v>
      </c>
      <c r="D3623" s="95" t="s">
        <v>20</v>
      </c>
      <c r="E3623" s="95" t="s">
        <v>17246</v>
      </c>
      <c r="F3623" s="95" t="s">
        <v>17252</v>
      </c>
      <c r="G3623" s="95" t="s">
        <v>17301</v>
      </c>
      <c r="H3623" s="14" t="s">
        <v>20893</v>
      </c>
      <c r="I3623" s="95" t="s">
        <v>11294</v>
      </c>
      <c r="J3623" s="120" t="s">
        <v>16294</v>
      </c>
      <c r="K3623" s="106" t="s">
        <v>11295</v>
      </c>
      <c r="L3623" s="95" t="s">
        <v>11294</v>
      </c>
      <c r="M3623" s="97">
        <f>IF($K$6="с учетом НДС",VLOOKUP('Прайс MILWAUKEE®'!$J3623,'Legend ACC'!$A:$H,8,0)*(1-N3623),VLOOKUP('Прайс MILWAUKEE®'!$J3623,'Legend ACC'!$A:$H,8,0)*(1-N3623)/1.2)</f>
        <v>1628.0000000000002</v>
      </c>
      <c r="N3623" s="98">
        <f>IF(OR(E3623="Принадлежности",E3623="Ручной инструмент"),$K$5,IF($K$4=0,0,IFERROR(VLOOKUP(Q3623,LEGEND!$V$4:$W$7,2,0),$K$4)))</f>
        <v>0</v>
      </c>
      <c r="O3623" s="103" t="s">
        <v>20</v>
      </c>
      <c r="P3623" s="102" t="s">
        <v>20</v>
      </c>
      <c r="Q3623" s="102" t="s">
        <v>20</v>
      </c>
      <c r="R3623" s="116" t="s">
        <v>11296</v>
      </c>
      <c r="S3623" s="114" t="s">
        <v>964</v>
      </c>
      <c r="T3623" s="114">
        <v>10</v>
      </c>
      <c r="U3623" s="114">
        <v>40</v>
      </c>
      <c r="V3623" s="114">
        <v>655</v>
      </c>
      <c r="W3623" s="115">
        <v>0.75</v>
      </c>
    </row>
    <row r="3624" spans="2:23" ht="38.25">
      <c r="B3624" s="95" t="s">
        <v>20807</v>
      </c>
      <c r="C3624" s="95" t="s">
        <v>20</v>
      </c>
      <c r="D3624" s="95" t="s">
        <v>20</v>
      </c>
      <c r="E3624" s="95" t="s">
        <v>17246</v>
      </c>
      <c r="F3624" s="95" t="s">
        <v>17252</v>
      </c>
      <c r="G3624" s="95" t="s">
        <v>17301</v>
      </c>
      <c r="H3624" s="14" t="s">
        <v>20894</v>
      </c>
      <c r="I3624" s="95" t="s">
        <v>11298</v>
      </c>
      <c r="J3624" s="120" t="s">
        <v>16295</v>
      </c>
      <c r="K3624" s="106" t="s">
        <v>11299</v>
      </c>
      <c r="L3624" s="95" t="s">
        <v>11298</v>
      </c>
      <c r="M3624" s="97">
        <f>IF($K$6="с учетом НДС",VLOOKUP('Прайс MILWAUKEE®'!$J3624,'Legend ACC'!$A:$H,8,0)*(1-N3624),VLOOKUP('Прайс MILWAUKEE®'!$J3624,'Legend ACC'!$A:$H,8,0)*(1-N3624)/1.2)</f>
        <v>264</v>
      </c>
      <c r="N3624" s="98">
        <f>IF(OR(E3624="Принадлежности",E3624="Ручной инструмент"),$K$5,IF($K$4=0,0,IFERROR(VLOOKUP(Q3624,LEGEND!$V$4:$W$7,2,0),$K$4)))</f>
        <v>0</v>
      </c>
      <c r="O3624" s="103" t="s">
        <v>20</v>
      </c>
      <c r="P3624" s="102" t="s">
        <v>20</v>
      </c>
      <c r="Q3624" s="102" t="s">
        <v>20</v>
      </c>
      <c r="R3624" s="116" t="s">
        <v>11300</v>
      </c>
      <c r="S3624" s="114" t="s">
        <v>964</v>
      </c>
      <c r="T3624" s="114">
        <v>130</v>
      </c>
      <c r="U3624" s="114">
        <v>19</v>
      </c>
      <c r="V3624" s="114">
        <v>19</v>
      </c>
      <c r="W3624" s="115">
        <v>5.5E-2</v>
      </c>
    </row>
    <row r="3625" spans="2:23" ht="38.25">
      <c r="B3625" s="95" t="s">
        <v>20807</v>
      </c>
      <c r="C3625" s="95" t="s">
        <v>20</v>
      </c>
      <c r="D3625" s="95" t="s">
        <v>20</v>
      </c>
      <c r="E3625" s="95" t="s">
        <v>17246</v>
      </c>
      <c r="F3625" s="95" t="s">
        <v>17252</v>
      </c>
      <c r="G3625" s="95" t="s">
        <v>17301</v>
      </c>
      <c r="H3625" s="14" t="s">
        <v>20894</v>
      </c>
      <c r="I3625" s="95" t="s">
        <v>11301</v>
      </c>
      <c r="J3625" s="120" t="s">
        <v>16296</v>
      </c>
      <c r="K3625" s="106" t="s">
        <v>11302</v>
      </c>
      <c r="L3625" s="95" t="s">
        <v>11301</v>
      </c>
      <c r="M3625" s="97">
        <f>IF($K$6="с учетом НДС",VLOOKUP('Прайс MILWAUKEE®'!$J3625,'Legend ACC'!$A:$H,8,0)*(1-N3625),VLOOKUP('Прайс MILWAUKEE®'!$J3625,'Legend ACC'!$A:$H,8,0)*(1-N3625)/1.2)</f>
        <v>275</v>
      </c>
      <c r="N3625" s="98">
        <f>IF(OR(E3625="Принадлежности",E3625="Ручной инструмент"),$K$5,IF($K$4=0,0,IFERROR(VLOOKUP(Q3625,LEGEND!$V$4:$W$7,2,0),$K$4)))</f>
        <v>0</v>
      </c>
      <c r="O3625" s="103" t="s">
        <v>20</v>
      </c>
      <c r="P3625" s="102" t="s">
        <v>20</v>
      </c>
      <c r="Q3625" s="102" t="s">
        <v>20</v>
      </c>
      <c r="R3625" s="116" t="s">
        <v>11303</v>
      </c>
      <c r="S3625" s="114" t="s">
        <v>964</v>
      </c>
      <c r="T3625" s="114">
        <v>130</v>
      </c>
      <c r="U3625" s="114">
        <v>19</v>
      </c>
      <c r="V3625" s="114">
        <v>19</v>
      </c>
      <c r="W3625" s="115">
        <v>5.5E-2</v>
      </c>
    </row>
    <row r="3626" spans="2:23" ht="38.25">
      <c r="B3626" s="95" t="s">
        <v>20807</v>
      </c>
      <c r="C3626" s="95" t="s">
        <v>20</v>
      </c>
      <c r="D3626" s="95" t="s">
        <v>20</v>
      </c>
      <c r="E3626" s="95" t="s">
        <v>17246</v>
      </c>
      <c r="F3626" s="95" t="s">
        <v>17252</v>
      </c>
      <c r="G3626" s="95" t="s">
        <v>17301</v>
      </c>
      <c r="H3626" s="14" t="s">
        <v>20894</v>
      </c>
      <c r="I3626" s="95" t="s">
        <v>11304</v>
      </c>
      <c r="J3626" s="120" t="s">
        <v>16297</v>
      </c>
      <c r="K3626" s="106" t="s">
        <v>11305</v>
      </c>
      <c r="L3626" s="95" t="s">
        <v>11304</v>
      </c>
      <c r="M3626" s="97">
        <f>IF($K$6="с учетом НДС",VLOOKUP('Прайс MILWAUKEE®'!$J3626,'Legend ACC'!$A:$H,8,0)*(1-N3626),VLOOKUP('Прайс MILWAUKEE®'!$J3626,'Legend ACC'!$A:$H,8,0)*(1-N3626)/1.2)</f>
        <v>286</v>
      </c>
      <c r="N3626" s="98">
        <f>IF(OR(E3626="Принадлежности",E3626="Ручной инструмент"),$K$5,IF($K$4=0,0,IFERROR(VLOOKUP(Q3626,LEGEND!$V$4:$W$7,2,0),$K$4)))</f>
        <v>0</v>
      </c>
      <c r="O3626" s="103" t="s">
        <v>20</v>
      </c>
      <c r="P3626" s="102" t="s">
        <v>20</v>
      </c>
      <c r="Q3626" s="102" t="s">
        <v>20</v>
      </c>
      <c r="R3626" s="116" t="s">
        <v>11306</v>
      </c>
      <c r="S3626" s="114" t="s">
        <v>964</v>
      </c>
      <c r="T3626" s="114">
        <v>130</v>
      </c>
      <c r="U3626" s="114">
        <v>19</v>
      </c>
      <c r="V3626" s="114">
        <v>19</v>
      </c>
      <c r="W3626" s="115">
        <v>0.04</v>
      </c>
    </row>
    <row r="3627" spans="2:23" ht="38.25">
      <c r="B3627" s="95" t="s">
        <v>20807</v>
      </c>
      <c r="C3627" s="95" t="s">
        <v>20</v>
      </c>
      <c r="D3627" s="95" t="s">
        <v>20</v>
      </c>
      <c r="E3627" s="95" t="s">
        <v>17246</v>
      </c>
      <c r="F3627" s="95" t="s">
        <v>17252</v>
      </c>
      <c r="G3627" s="95" t="s">
        <v>17301</v>
      </c>
      <c r="H3627" s="14" t="s">
        <v>20894</v>
      </c>
      <c r="I3627" s="95" t="s">
        <v>11307</v>
      </c>
      <c r="J3627" s="120" t="s">
        <v>16298</v>
      </c>
      <c r="K3627" s="106" t="s">
        <v>11308</v>
      </c>
      <c r="L3627" s="95" t="s">
        <v>11307</v>
      </c>
      <c r="M3627" s="97">
        <f>IF($K$6="с учетом НДС",VLOOKUP('Прайс MILWAUKEE®'!$J3627,'Legend ACC'!$A:$H,8,0)*(1-N3627),VLOOKUP('Прайс MILWAUKEE®'!$J3627,'Legend ACC'!$A:$H,8,0)*(1-N3627)/1.2)</f>
        <v>319</v>
      </c>
      <c r="N3627" s="98">
        <f>IF(OR(E3627="Принадлежности",E3627="Ручной инструмент"),$K$5,IF($K$4=0,0,IFERROR(VLOOKUP(Q3627,LEGEND!$V$4:$W$7,2,0),$K$4)))</f>
        <v>0</v>
      </c>
      <c r="O3627" s="103" t="s">
        <v>20</v>
      </c>
      <c r="P3627" s="102" t="s">
        <v>20</v>
      </c>
      <c r="Q3627" s="102" t="s">
        <v>20</v>
      </c>
      <c r="R3627" s="116" t="s">
        <v>11309</v>
      </c>
      <c r="S3627" s="114" t="s">
        <v>964</v>
      </c>
      <c r="T3627" s="114">
        <v>130</v>
      </c>
      <c r="U3627" s="114">
        <v>19</v>
      </c>
      <c r="V3627" s="114">
        <v>19</v>
      </c>
      <c r="W3627" s="115">
        <v>5.6000000000000001E-2</v>
      </c>
    </row>
    <row r="3628" spans="2:23" ht="38.25">
      <c r="B3628" s="95" t="s">
        <v>20807</v>
      </c>
      <c r="C3628" s="95" t="s">
        <v>20</v>
      </c>
      <c r="D3628" s="95" t="s">
        <v>20</v>
      </c>
      <c r="E3628" s="95" t="s">
        <v>17246</v>
      </c>
      <c r="F3628" s="95" t="s">
        <v>17252</v>
      </c>
      <c r="G3628" s="95" t="s">
        <v>17301</v>
      </c>
      <c r="H3628" s="14" t="s">
        <v>20894</v>
      </c>
      <c r="I3628" s="95" t="s">
        <v>11310</v>
      </c>
      <c r="J3628" s="120" t="s">
        <v>16299</v>
      </c>
      <c r="K3628" s="106" t="s">
        <v>11311</v>
      </c>
      <c r="L3628" s="95" t="s">
        <v>11310</v>
      </c>
      <c r="M3628" s="97">
        <f>IF($K$6="с учетом НДС",VLOOKUP('Прайс MILWAUKEE®'!$J3628,'Legend ACC'!$A:$H,8,0)*(1-N3628),VLOOKUP('Прайс MILWAUKEE®'!$J3628,'Legend ACC'!$A:$H,8,0)*(1-N3628)/1.2)</f>
        <v>341</v>
      </c>
      <c r="N3628" s="98">
        <f>IF(OR(E3628="Принадлежности",E3628="Ручной инструмент"),$K$5,IF($K$4=0,0,IFERROR(VLOOKUP(Q3628,LEGEND!$V$4:$W$7,2,0),$K$4)))</f>
        <v>0</v>
      </c>
      <c r="O3628" s="103" t="s">
        <v>20</v>
      </c>
      <c r="P3628" s="102" t="s">
        <v>20</v>
      </c>
      <c r="Q3628" s="102" t="s">
        <v>20</v>
      </c>
      <c r="R3628" s="116" t="s">
        <v>11312</v>
      </c>
      <c r="S3628" s="114" t="s">
        <v>964</v>
      </c>
      <c r="T3628" s="114">
        <v>130</v>
      </c>
      <c r="U3628" s="114">
        <v>25</v>
      </c>
      <c r="V3628" s="114">
        <v>25</v>
      </c>
      <c r="W3628" s="115">
        <v>7.4999999999999997E-2</v>
      </c>
    </row>
    <row r="3629" spans="2:23" ht="38.25">
      <c r="B3629" s="95" t="s">
        <v>20807</v>
      </c>
      <c r="C3629" s="95" t="s">
        <v>20</v>
      </c>
      <c r="D3629" s="95" t="s">
        <v>20</v>
      </c>
      <c r="E3629" s="95" t="s">
        <v>17246</v>
      </c>
      <c r="F3629" s="95" t="s">
        <v>17252</v>
      </c>
      <c r="G3629" s="95" t="s">
        <v>17301</v>
      </c>
      <c r="H3629" s="14" t="s">
        <v>20894</v>
      </c>
      <c r="I3629" s="95" t="s">
        <v>11313</v>
      </c>
      <c r="J3629" s="120" t="s">
        <v>16300</v>
      </c>
      <c r="K3629" s="106" t="s">
        <v>11314</v>
      </c>
      <c r="L3629" s="95" t="s">
        <v>11313</v>
      </c>
      <c r="M3629" s="97">
        <f>IF($K$6="с учетом НДС",VLOOKUP('Прайс MILWAUKEE®'!$J3629,'Legend ACC'!$A:$H,8,0)*(1-N3629),VLOOKUP('Прайс MILWAUKEE®'!$J3629,'Legend ACC'!$A:$H,8,0)*(1-N3629)/1.2)</f>
        <v>385.00000000000006</v>
      </c>
      <c r="N3629" s="98">
        <f>IF(OR(E3629="Принадлежности",E3629="Ручной инструмент"),$K$5,IF($K$4=0,0,IFERROR(VLOOKUP(Q3629,LEGEND!$V$4:$W$7,2,0),$K$4)))</f>
        <v>0</v>
      </c>
      <c r="O3629" s="103" t="s">
        <v>20</v>
      </c>
      <c r="P3629" s="102" t="s">
        <v>20</v>
      </c>
      <c r="Q3629" s="102" t="s">
        <v>20</v>
      </c>
      <c r="R3629" s="116" t="s">
        <v>11315</v>
      </c>
      <c r="S3629" s="114" t="s">
        <v>964</v>
      </c>
      <c r="T3629" s="114">
        <v>130</v>
      </c>
      <c r="U3629" s="114">
        <v>25</v>
      </c>
      <c r="V3629" s="114">
        <v>25</v>
      </c>
      <c r="W3629" s="115">
        <v>7.4999999999999997E-2</v>
      </c>
    </row>
    <row r="3630" spans="2:23" ht="38.25">
      <c r="B3630" s="95" t="s">
        <v>20807</v>
      </c>
      <c r="C3630" s="95" t="s">
        <v>20</v>
      </c>
      <c r="D3630" s="95" t="s">
        <v>20</v>
      </c>
      <c r="E3630" s="95" t="s">
        <v>17246</v>
      </c>
      <c r="F3630" s="95" t="s">
        <v>17252</v>
      </c>
      <c r="G3630" s="95" t="s">
        <v>17301</v>
      </c>
      <c r="H3630" s="14" t="s">
        <v>20894</v>
      </c>
      <c r="I3630" s="95" t="s">
        <v>11316</v>
      </c>
      <c r="J3630" s="120" t="s">
        <v>16301</v>
      </c>
      <c r="K3630" s="106" t="s">
        <v>11317</v>
      </c>
      <c r="L3630" s="95" t="s">
        <v>11316</v>
      </c>
      <c r="M3630" s="97">
        <f>IF($K$6="с учетом НДС",VLOOKUP('Прайс MILWAUKEE®'!$J3630,'Legend ACC'!$A:$H,8,0)*(1-N3630),VLOOKUP('Прайс MILWAUKEE®'!$J3630,'Legend ACC'!$A:$H,8,0)*(1-N3630)/1.2)</f>
        <v>440.00000000000006</v>
      </c>
      <c r="N3630" s="98">
        <f>IF(OR(E3630="Принадлежности",E3630="Ручной инструмент"),$K$5,IF($K$4=0,0,IFERROR(VLOOKUP(Q3630,LEGEND!$V$4:$W$7,2,0),$K$4)))</f>
        <v>0</v>
      </c>
      <c r="O3630" s="103" t="s">
        <v>20</v>
      </c>
      <c r="P3630" s="102" t="s">
        <v>20</v>
      </c>
      <c r="Q3630" s="102" t="s">
        <v>20</v>
      </c>
      <c r="R3630" s="116" t="s">
        <v>11318</v>
      </c>
      <c r="S3630" s="114" t="s">
        <v>964</v>
      </c>
      <c r="T3630" s="114">
        <v>132</v>
      </c>
      <c r="U3630" s="114">
        <v>38</v>
      </c>
      <c r="V3630" s="114">
        <v>38</v>
      </c>
      <c r="W3630" s="115">
        <v>8.5000000000000006E-2</v>
      </c>
    </row>
    <row r="3631" spans="2:23" ht="38.25">
      <c r="B3631" s="95" t="s">
        <v>20807</v>
      </c>
      <c r="C3631" s="95" t="s">
        <v>20</v>
      </c>
      <c r="D3631" s="95" t="s">
        <v>20</v>
      </c>
      <c r="E3631" s="95" t="s">
        <v>17246</v>
      </c>
      <c r="F3631" s="95" t="s">
        <v>17252</v>
      </c>
      <c r="G3631" s="95" t="s">
        <v>17301</v>
      </c>
      <c r="H3631" s="14" t="s">
        <v>20894</v>
      </c>
      <c r="I3631" s="95" t="s">
        <v>11319</v>
      </c>
      <c r="J3631" s="120" t="s">
        <v>16302</v>
      </c>
      <c r="K3631" s="106" t="s">
        <v>11320</v>
      </c>
      <c r="L3631" s="95" t="s">
        <v>11319</v>
      </c>
      <c r="M3631" s="97">
        <f>IF($K$6="с учетом НДС",VLOOKUP('Прайс MILWAUKEE®'!$J3631,'Legend ACC'!$A:$H,8,0)*(1-N3631),VLOOKUP('Прайс MILWAUKEE®'!$J3631,'Legend ACC'!$A:$H,8,0)*(1-N3631)/1.2)</f>
        <v>451.00000000000006</v>
      </c>
      <c r="N3631" s="98">
        <f>IF(OR(E3631="Принадлежности",E3631="Ручной инструмент"),$K$5,IF($K$4=0,0,IFERROR(VLOOKUP(Q3631,LEGEND!$V$4:$W$7,2,0),$K$4)))</f>
        <v>0</v>
      </c>
      <c r="O3631" s="103" t="s">
        <v>20</v>
      </c>
      <c r="P3631" s="102" t="s">
        <v>20</v>
      </c>
      <c r="Q3631" s="102" t="s">
        <v>20</v>
      </c>
      <c r="R3631" s="116" t="s">
        <v>11321</v>
      </c>
      <c r="S3631" s="114" t="s">
        <v>964</v>
      </c>
      <c r="T3631" s="114">
        <v>135</v>
      </c>
      <c r="U3631" s="114">
        <v>432</v>
      </c>
      <c r="V3631" s="114">
        <v>42</v>
      </c>
      <c r="W3631" s="115">
        <v>9.6000000000000002E-2</v>
      </c>
    </row>
    <row r="3632" spans="2:23" ht="38.25">
      <c r="B3632" s="95" t="s">
        <v>20807</v>
      </c>
      <c r="C3632" s="95" t="s">
        <v>20</v>
      </c>
      <c r="D3632" s="95" t="s">
        <v>20</v>
      </c>
      <c r="E3632" s="95" t="s">
        <v>17246</v>
      </c>
      <c r="F3632" s="95" t="s">
        <v>17252</v>
      </c>
      <c r="G3632" s="95" t="s">
        <v>17301</v>
      </c>
      <c r="H3632" s="14" t="s">
        <v>20894</v>
      </c>
      <c r="I3632" s="95" t="s">
        <v>11322</v>
      </c>
      <c r="J3632" s="120" t="s">
        <v>16303</v>
      </c>
      <c r="K3632" s="106" t="s">
        <v>11323</v>
      </c>
      <c r="L3632" s="95" t="s">
        <v>11322</v>
      </c>
      <c r="M3632" s="97">
        <f>IF($K$6="с учетом НДС",VLOOKUP('Прайс MILWAUKEE®'!$J3632,'Legend ACC'!$A:$H,8,0)*(1-N3632),VLOOKUP('Прайс MILWAUKEE®'!$J3632,'Legend ACC'!$A:$H,8,0)*(1-N3632)/1.2)</f>
        <v>484.00000000000006</v>
      </c>
      <c r="N3632" s="98">
        <f>IF(OR(E3632="Принадлежности",E3632="Ручной инструмент"),$K$5,IF($K$4=0,0,IFERROR(VLOOKUP(Q3632,LEGEND!$V$4:$W$7,2,0),$K$4)))</f>
        <v>0</v>
      </c>
      <c r="O3632" s="103" t="s">
        <v>20</v>
      </c>
      <c r="P3632" s="102" t="s">
        <v>20</v>
      </c>
      <c r="Q3632" s="102" t="s">
        <v>20</v>
      </c>
      <c r="R3632" s="116" t="s">
        <v>11324</v>
      </c>
      <c r="S3632" s="114" t="s">
        <v>964</v>
      </c>
      <c r="T3632" s="114">
        <v>132</v>
      </c>
      <c r="U3632" s="114">
        <v>38</v>
      </c>
      <c r="V3632" s="114">
        <v>38</v>
      </c>
      <c r="W3632" s="115">
        <v>0.109</v>
      </c>
    </row>
    <row r="3633" spans="2:23" ht="38.25">
      <c r="B3633" s="95" t="s">
        <v>20807</v>
      </c>
      <c r="C3633" s="95" t="s">
        <v>20</v>
      </c>
      <c r="D3633" s="95" t="s">
        <v>20</v>
      </c>
      <c r="E3633" s="95" t="s">
        <v>17246</v>
      </c>
      <c r="F3633" s="95" t="s">
        <v>17252</v>
      </c>
      <c r="G3633" s="95" t="s">
        <v>17301</v>
      </c>
      <c r="H3633" s="14" t="s">
        <v>20894</v>
      </c>
      <c r="I3633" s="95" t="s">
        <v>11325</v>
      </c>
      <c r="J3633" s="120" t="s">
        <v>16304</v>
      </c>
      <c r="K3633" s="106" t="s">
        <v>11326</v>
      </c>
      <c r="L3633" s="95" t="s">
        <v>11325</v>
      </c>
      <c r="M3633" s="97">
        <f>IF($K$6="с учетом НДС",VLOOKUP('Прайс MILWAUKEE®'!$J3633,'Legend ACC'!$A:$H,8,0)*(1-N3633),VLOOKUP('Прайс MILWAUKEE®'!$J3633,'Legend ACC'!$A:$H,8,0)*(1-N3633)/1.2)</f>
        <v>506.00000000000006</v>
      </c>
      <c r="N3633" s="98">
        <f>IF(OR(E3633="Принадлежности",E3633="Ручной инструмент"),$K$5,IF($K$4=0,0,IFERROR(VLOOKUP(Q3633,LEGEND!$V$4:$W$7,2,0),$K$4)))</f>
        <v>0</v>
      </c>
      <c r="O3633" s="103" t="s">
        <v>20</v>
      </c>
      <c r="P3633" s="102" t="s">
        <v>20</v>
      </c>
      <c r="Q3633" s="102" t="s">
        <v>20</v>
      </c>
      <c r="R3633" s="116" t="s">
        <v>11327</v>
      </c>
      <c r="S3633" s="114" t="s">
        <v>964</v>
      </c>
      <c r="T3633" s="114">
        <v>132</v>
      </c>
      <c r="U3633" s="114">
        <v>38</v>
      </c>
      <c r="V3633" s="114">
        <v>38</v>
      </c>
      <c r="W3633" s="115">
        <v>0.114</v>
      </c>
    </row>
    <row r="3634" spans="2:23" ht="38.25">
      <c r="B3634" s="95" t="s">
        <v>20807</v>
      </c>
      <c r="C3634" s="95" t="s">
        <v>20</v>
      </c>
      <c r="D3634" s="95" t="s">
        <v>20</v>
      </c>
      <c r="E3634" s="95" t="s">
        <v>17246</v>
      </c>
      <c r="F3634" s="95" t="s">
        <v>17252</v>
      </c>
      <c r="G3634" s="95" t="s">
        <v>17301</v>
      </c>
      <c r="H3634" s="14" t="s">
        <v>20894</v>
      </c>
      <c r="I3634" s="95" t="s">
        <v>11328</v>
      </c>
      <c r="J3634" s="120" t="s">
        <v>16305</v>
      </c>
      <c r="K3634" s="106" t="s">
        <v>11329</v>
      </c>
      <c r="L3634" s="95" t="s">
        <v>11328</v>
      </c>
      <c r="M3634" s="97">
        <f>IF($K$6="с учетом НДС",VLOOKUP('Прайс MILWAUKEE®'!$J3634,'Legend ACC'!$A:$H,8,0)*(1-N3634),VLOOKUP('Прайс MILWAUKEE®'!$J3634,'Legend ACC'!$A:$H,8,0)*(1-N3634)/1.2)</f>
        <v>550</v>
      </c>
      <c r="N3634" s="98">
        <f>IF(OR(E3634="Принадлежности",E3634="Ручной инструмент"),$K$5,IF($K$4=0,0,IFERROR(VLOOKUP(Q3634,LEGEND!$V$4:$W$7,2,0),$K$4)))</f>
        <v>0</v>
      </c>
      <c r="O3634" s="103" t="s">
        <v>20</v>
      </c>
      <c r="P3634" s="102" t="s">
        <v>20</v>
      </c>
      <c r="Q3634" s="102" t="s">
        <v>20</v>
      </c>
      <c r="R3634" s="116" t="s">
        <v>11330</v>
      </c>
      <c r="S3634" s="114" t="s">
        <v>964</v>
      </c>
      <c r="T3634" s="114">
        <v>134</v>
      </c>
      <c r="U3634" s="114">
        <v>46</v>
      </c>
      <c r="V3634" s="114">
        <v>46</v>
      </c>
      <c r="W3634" s="115">
        <v>0.122</v>
      </c>
    </row>
    <row r="3635" spans="2:23" ht="38.25">
      <c r="B3635" s="95" t="s">
        <v>20807</v>
      </c>
      <c r="C3635" s="95" t="s">
        <v>20</v>
      </c>
      <c r="D3635" s="95" t="s">
        <v>20</v>
      </c>
      <c r="E3635" s="95" t="s">
        <v>17246</v>
      </c>
      <c r="F3635" s="95" t="s">
        <v>17252</v>
      </c>
      <c r="G3635" s="95" t="s">
        <v>17301</v>
      </c>
      <c r="H3635" s="14" t="s">
        <v>20894</v>
      </c>
      <c r="I3635" s="95" t="s">
        <v>11331</v>
      </c>
      <c r="J3635" s="120" t="s">
        <v>16306</v>
      </c>
      <c r="K3635" s="106" t="s">
        <v>11332</v>
      </c>
      <c r="L3635" s="95" t="s">
        <v>11331</v>
      </c>
      <c r="M3635" s="97">
        <f>IF($K$6="с учетом НДС",VLOOKUP('Прайс MILWAUKEE®'!$J3635,'Legend ACC'!$A:$H,8,0)*(1-N3635),VLOOKUP('Прайс MILWAUKEE®'!$J3635,'Legend ACC'!$A:$H,8,0)*(1-N3635)/1.2)</f>
        <v>671</v>
      </c>
      <c r="N3635" s="98">
        <f>IF(OR(E3635="Принадлежности",E3635="Ручной инструмент"),$K$5,IF($K$4=0,0,IFERROR(VLOOKUP(Q3635,LEGEND!$V$4:$W$7,2,0),$K$4)))</f>
        <v>0</v>
      </c>
      <c r="O3635" s="103" t="s">
        <v>20</v>
      </c>
      <c r="P3635" s="102" t="s">
        <v>20</v>
      </c>
      <c r="Q3635" s="102" t="s">
        <v>20</v>
      </c>
      <c r="R3635" s="116" t="s">
        <v>11333</v>
      </c>
      <c r="S3635" s="114" t="s">
        <v>964</v>
      </c>
      <c r="T3635" s="114">
        <v>134</v>
      </c>
      <c r="U3635" s="114">
        <v>46</v>
      </c>
      <c r="V3635" s="114">
        <v>46</v>
      </c>
      <c r="W3635" s="115">
        <v>0.158</v>
      </c>
    </row>
    <row r="3636" spans="2:23" ht="38.25">
      <c r="B3636" s="95" t="s">
        <v>20807</v>
      </c>
      <c r="C3636" s="95" t="s">
        <v>20</v>
      </c>
      <c r="D3636" s="95" t="s">
        <v>20</v>
      </c>
      <c r="E3636" s="95" t="s">
        <v>17246</v>
      </c>
      <c r="F3636" s="95" t="s">
        <v>17252</v>
      </c>
      <c r="G3636" s="95" t="s">
        <v>17301</v>
      </c>
      <c r="H3636" s="14" t="s">
        <v>20894</v>
      </c>
      <c r="I3636" s="95" t="s">
        <v>11334</v>
      </c>
      <c r="J3636" s="120" t="s">
        <v>16307</v>
      </c>
      <c r="K3636" s="106" t="s">
        <v>11335</v>
      </c>
      <c r="L3636" s="95" t="s">
        <v>11334</v>
      </c>
      <c r="M3636" s="97">
        <f>IF($K$6="с учетом НДС",VLOOKUP('Прайс MILWAUKEE®'!$J3636,'Legend ACC'!$A:$H,8,0)*(1-N3636),VLOOKUP('Прайс MILWAUKEE®'!$J3636,'Legend ACC'!$A:$H,8,0)*(1-N3636)/1.2)</f>
        <v>308</v>
      </c>
      <c r="N3636" s="98">
        <f>IF(OR(E3636="Принадлежности",E3636="Ручной инструмент"),$K$5,IF($K$4=0,0,IFERROR(VLOOKUP(Q3636,LEGEND!$V$4:$W$7,2,0),$K$4)))</f>
        <v>0</v>
      </c>
      <c r="O3636" s="103" t="s">
        <v>20</v>
      </c>
      <c r="P3636" s="102" t="s">
        <v>20</v>
      </c>
      <c r="Q3636" s="102" t="s">
        <v>20</v>
      </c>
      <c r="R3636" s="116" t="s">
        <v>11336</v>
      </c>
      <c r="S3636" s="114" t="s">
        <v>964</v>
      </c>
      <c r="T3636" s="114">
        <v>130</v>
      </c>
      <c r="U3636" s="114">
        <v>19</v>
      </c>
      <c r="V3636" s="114">
        <v>19</v>
      </c>
      <c r="W3636" s="115">
        <v>5.5E-2</v>
      </c>
    </row>
    <row r="3637" spans="2:23" ht="38.25">
      <c r="B3637" s="95" t="s">
        <v>20807</v>
      </c>
      <c r="C3637" s="95" t="s">
        <v>20</v>
      </c>
      <c r="D3637" s="95" t="s">
        <v>20</v>
      </c>
      <c r="E3637" s="95" t="s">
        <v>17246</v>
      </c>
      <c r="F3637" s="95" t="s">
        <v>17252</v>
      </c>
      <c r="G3637" s="95" t="s">
        <v>17309</v>
      </c>
      <c r="H3637" s="14" t="s">
        <v>20815</v>
      </c>
      <c r="I3637" s="95" t="s">
        <v>11337</v>
      </c>
      <c r="J3637" s="120" t="s">
        <v>16308</v>
      </c>
      <c r="K3637" s="106" t="s">
        <v>11338</v>
      </c>
      <c r="L3637" s="95" t="s">
        <v>11337</v>
      </c>
      <c r="M3637" s="97">
        <f>IF($K$6="с учетом НДС",VLOOKUP('Прайс MILWAUKEE®'!$J3637,'Legend ACC'!$A:$H,8,0)*(1-N3637),VLOOKUP('Прайс MILWAUKEE®'!$J3637,'Legend ACC'!$A:$H,8,0)*(1-N3637)/1.2)</f>
        <v>297</v>
      </c>
      <c r="N3637" s="98">
        <f>IF(OR(E3637="Принадлежности",E3637="Ручной инструмент"),$K$5,IF($K$4=0,0,IFERROR(VLOOKUP(Q3637,LEGEND!$V$4:$W$7,2,0),$K$4)))</f>
        <v>0</v>
      </c>
      <c r="O3637" s="103" t="s">
        <v>20</v>
      </c>
      <c r="P3637" s="102" t="s">
        <v>20</v>
      </c>
      <c r="Q3637" s="102" t="s">
        <v>20</v>
      </c>
      <c r="R3637" s="116" t="s">
        <v>11339</v>
      </c>
      <c r="S3637" s="114" t="s">
        <v>5035</v>
      </c>
      <c r="T3637" s="114">
        <v>178</v>
      </c>
      <c r="U3637" s="114">
        <v>40</v>
      </c>
      <c r="V3637" s="114">
        <v>4</v>
      </c>
      <c r="W3637" s="115">
        <v>1.0999999999999999E-2</v>
      </c>
    </row>
    <row r="3638" spans="2:23" ht="38.25">
      <c r="B3638" s="95" t="s">
        <v>20807</v>
      </c>
      <c r="C3638" s="95" t="s">
        <v>20</v>
      </c>
      <c r="D3638" s="95" t="s">
        <v>20</v>
      </c>
      <c r="E3638" s="95" t="s">
        <v>17246</v>
      </c>
      <c r="F3638" s="95" t="s">
        <v>17252</v>
      </c>
      <c r="G3638" s="95" t="s">
        <v>17309</v>
      </c>
      <c r="H3638" s="14" t="s">
        <v>20815</v>
      </c>
      <c r="I3638" s="95" t="s">
        <v>11340</v>
      </c>
      <c r="J3638" s="120" t="s">
        <v>16309</v>
      </c>
      <c r="K3638" s="106" t="s">
        <v>11341</v>
      </c>
      <c r="L3638" s="95" t="s">
        <v>11340</v>
      </c>
      <c r="M3638" s="97">
        <f>IF($K$6="с учетом НДС",VLOOKUP('Прайс MILWAUKEE®'!$J3638,'Legend ACC'!$A:$H,8,0)*(1-N3638),VLOOKUP('Прайс MILWAUKEE®'!$J3638,'Legend ACC'!$A:$H,8,0)*(1-N3638)/1.2)</f>
        <v>297</v>
      </c>
      <c r="N3638" s="98">
        <f>IF(OR(E3638="Принадлежности",E3638="Ручной инструмент"),$K$5,IF($K$4=0,0,IFERROR(VLOOKUP(Q3638,LEGEND!$V$4:$W$7,2,0),$K$4)))</f>
        <v>0</v>
      </c>
      <c r="O3638" s="103" t="s">
        <v>20</v>
      </c>
      <c r="P3638" s="102" t="s">
        <v>20</v>
      </c>
      <c r="Q3638" s="102" t="s">
        <v>20</v>
      </c>
      <c r="R3638" s="116" t="s">
        <v>11342</v>
      </c>
      <c r="S3638" s="114" t="s">
        <v>5035</v>
      </c>
      <c r="T3638" s="114">
        <v>180</v>
      </c>
      <c r="U3638" s="114">
        <v>40</v>
      </c>
      <c r="V3638" s="114">
        <v>2</v>
      </c>
      <c r="W3638" s="115">
        <v>1.2E-2</v>
      </c>
    </row>
    <row r="3639" spans="2:23" ht="38.25">
      <c r="B3639" s="95" t="s">
        <v>20807</v>
      </c>
      <c r="C3639" s="95" t="s">
        <v>20</v>
      </c>
      <c r="D3639" s="95" t="s">
        <v>20</v>
      </c>
      <c r="E3639" s="95" t="s">
        <v>17246</v>
      </c>
      <c r="F3639" s="95" t="s">
        <v>17252</v>
      </c>
      <c r="G3639" s="95" t="s">
        <v>17309</v>
      </c>
      <c r="H3639" s="14" t="s">
        <v>20815</v>
      </c>
      <c r="I3639" s="95" t="s">
        <v>11343</v>
      </c>
      <c r="J3639" s="120" t="s">
        <v>16310</v>
      </c>
      <c r="K3639" s="106" t="s">
        <v>11344</v>
      </c>
      <c r="L3639" s="95" t="s">
        <v>11343</v>
      </c>
      <c r="M3639" s="97">
        <f>IF($K$6="с учетом НДС",VLOOKUP('Прайс MILWAUKEE®'!$J3639,'Legend ACC'!$A:$H,8,0)*(1-N3639),VLOOKUP('Прайс MILWAUKEE®'!$J3639,'Legend ACC'!$A:$H,8,0)*(1-N3639)/1.2)</f>
        <v>330</v>
      </c>
      <c r="N3639" s="98">
        <f>IF(OR(E3639="Принадлежности",E3639="Ручной инструмент"),$K$5,IF($K$4=0,0,IFERROR(VLOOKUP(Q3639,LEGEND!$V$4:$W$7,2,0),$K$4)))</f>
        <v>0</v>
      </c>
      <c r="O3639" s="103" t="s">
        <v>20</v>
      </c>
      <c r="P3639" s="102" t="s">
        <v>20</v>
      </c>
      <c r="Q3639" s="102" t="s">
        <v>20</v>
      </c>
      <c r="R3639" s="116" t="s">
        <v>11345</v>
      </c>
      <c r="S3639" s="114" t="s">
        <v>5035</v>
      </c>
      <c r="T3639" s="114">
        <v>180</v>
      </c>
      <c r="U3639" s="114">
        <v>40</v>
      </c>
      <c r="V3639" s="114">
        <v>1</v>
      </c>
      <c r="W3639" s="115">
        <v>1.6E-2</v>
      </c>
    </row>
    <row r="3640" spans="2:23" ht="38.25">
      <c r="B3640" s="95" t="s">
        <v>20807</v>
      </c>
      <c r="C3640" s="95" t="s">
        <v>20</v>
      </c>
      <c r="D3640" s="95" t="s">
        <v>20</v>
      </c>
      <c r="E3640" s="95" t="s">
        <v>17246</v>
      </c>
      <c r="F3640" s="95" t="s">
        <v>17252</v>
      </c>
      <c r="G3640" s="95" t="s">
        <v>17309</v>
      </c>
      <c r="H3640" s="14" t="s">
        <v>20815</v>
      </c>
      <c r="I3640" s="95" t="s">
        <v>11346</v>
      </c>
      <c r="J3640" s="120" t="s">
        <v>16311</v>
      </c>
      <c r="K3640" s="106" t="s">
        <v>11347</v>
      </c>
      <c r="L3640" s="95" t="s">
        <v>11346</v>
      </c>
      <c r="M3640" s="97">
        <f>IF($K$6="с учетом НДС",VLOOKUP('Прайс MILWAUKEE®'!$J3640,'Legend ACC'!$A:$H,8,0)*(1-N3640),VLOOKUP('Прайс MILWAUKEE®'!$J3640,'Legend ACC'!$A:$H,8,0)*(1-N3640)/1.2)</f>
        <v>451.00000000000006</v>
      </c>
      <c r="N3640" s="98">
        <f>IF(OR(E3640="Принадлежности",E3640="Ручной инструмент"),$K$5,IF($K$4=0,0,IFERROR(VLOOKUP(Q3640,LEGEND!$V$4:$W$7,2,0),$K$4)))</f>
        <v>0</v>
      </c>
      <c r="O3640" s="103" t="s">
        <v>20</v>
      </c>
      <c r="P3640" s="102" t="s">
        <v>20</v>
      </c>
      <c r="Q3640" s="102" t="s">
        <v>20</v>
      </c>
      <c r="R3640" s="116" t="s">
        <v>11348</v>
      </c>
      <c r="S3640" s="114" t="s">
        <v>5035</v>
      </c>
      <c r="T3640" s="114">
        <v>125</v>
      </c>
      <c r="U3640" s="114">
        <v>90</v>
      </c>
      <c r="V3640" s="114">
        <v>5</v>
      </c>
      <c r="W3640" s="115">
        <v>1.9E-2</v>
      </c>
    </row>
    <row r="3641" spans="2:23" ht="38.25">
      <c r="B3641" s="95" t="s">
        <v>20807</v>
      </c>
      <c r="C3641" s="95" t="s">
        <v>20</v>
      </c>
      <c r="D3641" s="95" t="s">
        <v>20</v>
      </c>
      <c r="E3641" s="95" t="s">
        <v>17246</v>
      </c>
      <c r="F3641" s="95" t="s">
        <v>17252</v>
      </c>
      <c r="G3641" s="95" t="s">
        <v>17309</v>
      </c>
      <c r="H3641" s="14" t="s">
        <v>20815</v>
      </c>
      <c r="I3641" s="95" t="s">
        <v>11349</v>
      </c>
      <c r="J3641" s="120" t="s">
        <v>16312</v>
      </c>
      <c r="K3641" s="106" t="s">
        <v>11350</v>
      </c>
      <c r="L3641" s="95" t="s">
        <v>11349</v>
      </c>
      <c r="M3641" s="97">
        <f>IF($K$6="с учетом НДС",VLOOKUP('Прайс MILWAUKEE®'!$J3641,'Legend ACC'!$A:$H,8,0)*(1-N3641),VLOOKUP('Прайс MILWAUKEE®'!$J3641,'Legend ACC'!$A:$H,8,0)*(1-N3641)/1.2)</f>
        <v>539</v>
      </c>
      <c r="N3641" s="98">
        <f>IF(OR(E3641="Принадлежности",E3641="Ручной инструмент"),$K$5,IF($K$4=0,0,IFERROR(VLOOKUP(Q3641,LEGEND!$V$4:$W$7,2,0),$K$4)))</f>
        <v>0</v>
      </c>
      <c r="O3641" s="103" t="s">
        <v>20</v>
      </c>
      <c r="P3641" s="102" t="s">
        <v>20</v>
      </c>
      <c r="Q3641" s="102" t="s">
        <v>20</v>
      </c>
      <c r="R3641" s="116" t="s">
        <v>11351</v>
      </c>
      <c r="S3641" s="114" t="s">
        <v>5035</v>
      </c>
      <c r="T3641" s="114">
        <v>180</v>
      </c>
      <c r="U3641" s="114">
        <v>40</v>
      </c>
      <c r="V3641" s="114">
        <v>1</v>
      </c>
      <c r="W3641" s="115">
        <v>3.5000000000000003E-2</v>
      </c>
    </row>
    <row r="3642" spans="2:23" ht="38.25">
      <c r="B3642" s="95" t="s">
        <v>20807</v>
      </c>
      <c r="C3642" s="95" t="s">
        <v>20</v>
      </c>
      <c r="D3642" s="95" t="s">
        <v>20</v>
      </c>
      <c r="E3642" s="95" t="s">
        <v>17246</v>
      </c>
      <c r="F3642" s="95" t="s">
        <v>17268</v>
      </c>
      <c r="G3642" s="95" t="s">
        <v>8498</v>
      </c>
      <c r="H3642" s="14" t="s">
        <v>20867</v>
      </c>
      <c r="I3642" s="95" t="s">
        <v>11352</v>
      </c>
      <c r="J3642" s="120" t="s">
        <v>16313</v>
      </c>
      <c r="K3642" s="106" t="s">
        <v>11353</v>
      </c>
      <c r="L3642" s="95" t="s">
        <v>11352</v>
      </c>
      <c r="M3642" s="97">
        <f>IF($K$6="с учетом НДС",VLOOKUP('Прайс MILWAUKEE®'!$J3642,'Legend ACC'!$A:$H,8,0)*(1-N3642),VLOOKUP('Прайс MILWAUKEE®'!$J3642,'Legend ACC'!$A:$H,8,0)*(1-N3642)/1.2)</f>
        <v>2365</v>
      </c>
      <c r="N3642" s="98">
        <f>IF(OR(E3642="Принадлежности",E3642="Ручной инструмент"),$K$5,IF($K$4=0,0,IFERROR(VLOOKUP(Q3642,LEGEND!$V$4:$W$7,2,0),$K$4)))</f>
        <v>0</v>
      </c>
      <c r="O3642" s="103" t="s">
        <v>20</v>
      </c>
      <c r="P3642" s="102" t="s">
        <v>20</v>
      </c>
      <c r="Q3642" s="102" t="s">
        <v>20</v>
      </c>
      <c r="R3642" s="116" t="s">
        <v>11354</v>
      </c>
      <c r="S3642" s="114" t="s">
        <v>5035</v>
      </c>
      <c r="T3642" s="114">
        <v>50</v>
      </c>
      <c r="U3642" s="114">
        <v>50</v>
      </c>
      <c r="V3642" s="114">
        <v>80</v>
      </c>
      <c r="W3642" s="115">
        <v>0.315</v>
      </c>
    </row>
    <row r="3643" spans="2:23" ht="38.25">
      <c r="B3643" s="95" t="s">
        <v>20807</v>
      </c>
      <c r="C3643" s="95" t="s">
        <v>20</v>
      </c>
      <c r="D3643" s="95" t="s">
        <v>20</v>
      </c>
      <c r="E3643" s="95" t="s">
        <v>17246</v>
      </c>
      <c r="F3643" s="95" t="s">
        <v>17268</v>
      </c>
      <c r="G3643" s="95" t="s">
        <v>8498</v>
      </c>
      <c r="H3643" s="14" t="s">
        <v>20867</v>
      </c>
      <c r="I3643" s="95" t="s">
        <v>11355</v>
      </c>
      <c r="J3643" s="120" t="s">
        <v>16314</v>
      </c>
      <c r="K3643" s="106" t="s">
        <v>11356</v>
      </c>
      <c r="L3643" s="95" t="s">
        <v>11355</v>
      </c>
      <c r="M3643" s="97">
        <f>IF($K$6="с учетом НДС",VLOOKUP('Прайс MILWAUKEE®'!$J3643,'Legend ACC'!$A:$H,8,0)*(1-N3643),VLOOKUP('Прайс MILWAUKEE®'!$J3643,'Legend ACC'!$A:$H,8,0)*(1-N3643)/1.2)</f>
        <v>6083.0000000000009</v>
      </c>
      <c r="N3643" s="98">
        <f>IF(OR(E3643="Принадлежности",E3643="Ручной инструмент"),$K$5,IF($K$4=0,0,IFERROR(VLOOKUP(Q3643,LEGEND!$V$4:$W$7,2,0),$K$4)))</f>
        <v>0</v>
      </c>
      <c r="O3643" s="103" t="s">
        <v>20</v>
      </c>
      <c r="P3643" s="102" t="s">
        <v>20</v>
      </c>
      <c r="Q3643" s="102" t="s">
        <v>20</v>
      </c>
      <c r="R3643" s="116" t="s">
        <v>11357</v>
      </c>
      <c r="S3643" s="114" t="s">
        <v>5035</v>
      </c>
      <c r="T3643" s="114">
        <v>50</v>
      </c>
      <c r="U3643" s="114">
        <v>50</v>
      </c>
      <c r="V3643" s="114">
        <v>80</v>
      </c>
      <c r="W3643" s="115">
        <v>0.54800000000000004</v>
      </c>
    </row>
    <row r="3644" spans="2:23" ht="38.25">
      <c r="B3644" s="95" t="s">
        <v>20807</v>
      </c>
      <c r="C3644" s="95" t="s">
        <v>20</v>
      </c>
      <c r="D3644" s="95" t="s">
        <v>20</v>
      </c>
      <c r="E3644" s="95" t="s">
        <v>17246</v>
      </c>
      <c r="F3644" s="95" t="s">
        <v>17268</v>
      </c>
      <c r="G3644" s="95" t="s">
        <v>8498</v>
      </c>
      <c r="H3644" s="14" t="s">
        <v>20867</v>
      </c>
      <c r="I3644" s="95" t="s">
        <v>11352</v>
      </c>
      <c r="J3644" s="120" t="s">
        <v>16315</v>
      </c>
      <c r="K3644" s="106" t="s">
        <v>11358</v>
      </c>
      <c r="L3644" s="95" t="s">
        <v>11352</v>
      </c>
      <c r="M3644" s="97">
        <f>IF($K$6="с учетом НДС",VLOOKUP('Прайс MILWAUKEE®'!$J3644,'Legend ACC'!$A:$H,8,0)*(1-N3644),VLOOKUP('Прайс MILWAUKEE®'!$J3644,'Legend ACC'!$A:$H,8,0)*(1-N3644)/1.2)</f>
        <v>2431</v>
      </c>
      <c r="N3644" s="98">
        <f>IF(OR(E3644="Принадлежности",E3644="Ручной инструмент"),$K$5,IF($K$4=0,0,IFERROR(VLOOKUP(Q3644,LEGEND!$V$4:$W$7,2,0),$K$4)))</f>
        <v>0</v>
      </c>
      <c r="O3644" s="103" t="s">
        <v>20</v>
      </c>
      <c r="P3644" s="102" t="s">
        <v>20</v>
      </c>
      <c r="Q3644" s="102" t="s">
        <v>20</v>
      </c>
      <c r="R3644" s="116" t="s">
        <v>11359</v>
      </c>
      <c r="S3644" s="114" t="s">
        <v>5035</v>
      </c>
      <c r="T3644" s="114">
        <v>50</v>
      </c>
      <c r="U3644" s="114">
        <v>50</v>
      </c>
      <c r="V3644" s="114">
        <v>80</v>
      </c>
      <c r="W3644" s="115">
        <v>0.32200000000000001</v>
      </c>
    </row>
    <row r="3645" spans="2:23" ht="38.25">
      <c r="B3645" s="95" t="s">
        <v>20807</v>
      </c>
      <c r="C3645" s="95" t="s">
        <v>20</v>
      </c>
      <c r="D3645" s="95" t="s">
        <v>20</v>
      </c>
      <c r="E3645" s="95" t="s">
        <v>17246</v>
      </c>
      <c r="F3645" s="95" t="s">
        <v>17268</v>
      </c>
      <c r="G3645" s="95" t="s">
        <v>8498</v>
      </c>
      <c r="H3645" s="14" t="s">
        <v>20867</v>
      </c>
      <c r="I3645" s="95" t="s">
        <v>11360</v>
      </c>
      <c r="J3645" s="120" t="s">
        <v>16316</v>
      </c>
      <c r="K3645" s="106" t="s">
        <v>11361</v>
      </c>
      <c r="L3645" s="95" t="s">
        <v>11360</v>
      </c>
      <c r="M3645" s="97">
        <f>IF($K$6="с учетом НДС",VLOOKUP('Прайс MILWAUKEE®'!$J3645,'Legend ACC'!$A:$H,8,0)*(1-N3645),VLOOKUP('Прайс MILWAUKEE®'!$J3645,'Legend ACC'!$A:$H,8,0)*(1-N3645)/1.2)</f>
        <v>2134</v>
      </c>
      <c r="N3645" s="98">
        <f>IF(OR(E3645="Принадлежности",E3645="Ручной инструмент"),$K$5,IF($K$4=0,0,IFERROR(VLOOKUP(Q3645,LEGEND!$V$4:$W$7,2,0),$K$4)))</f>
        <v>0</v>
      </c>
      <c r="O3645" s="103" t="s">
        <v>20</v>
      </c>
      <c r="P3645" s="102" t="s">
        <v>20</v>
      </c>
      <c r="Q3645" s="102" t="s">
        <v>20</v>
      </c>
      <c r="R3645" s="116" t="s">
        <v>11362</v>
      </c>
      <c r="S3645" s="114" t="s">
        <v>5035</v>
      </c>
      <c r="T3645" s="114">
        <v>50</v>
      </c>
      <c r="U3645" s="114">
        <v>50</v>
      </c>
      <c r="V3645" s="114">
        <v>80</v>
      </c>
      <c r="W3645" s="115">
        <v>0.24</v>
      </c>
    </row>
    <row r="3646" spans="2:23" ht="38.25">
      <c r="B3646" s="95" t="s">
        <v>20807</v>
      </c>
      <c r="C3646" s="95" t="s">
        <v>20</v>
      </c>
      <c r="D3646" s="95" t="s">
        <v>20</v>
      </c>
      <c r="E3646" s="95" t="s">
        <v>17246</v>
      </c>
      <c r="F3646" s="95" t="s">
        <v>17252</v>
      </c>
      <c r="G3646" s="95" t="s">
        <v>17258</v>
      </c>
      <c r="H3646" s="14" t="s">
        <v>20873</v>
      </c>
      <c r="I3646" s="95" t="s">
        <v>11363</v>
      </c>
      <c r="J3646" s="120" t="s">
        <v>16317</v>
      </c>
      <c r="K3646" s="106" t="s">
        <v>11364</v>
      </c>
      <c r="L3646" s="95" t="s">
        <v>11363</v>
      </c>
      <c r="M3646" s="97">
        <f>IF($K$6="с учетом НДС",VLOOKUP('Прайс MILWAUKEE®'!$J3646,'Legend ACC'!$A:$H,8,0)*(1-N3646),VLOOKUP('Прайс MILWAUKEE®'!$J3646,'Legend ACC'!$A:$H,8,0)*(1-N3646)/1.2)</f>
        <v>831.6</v>
      </c>
      <c r="N3646" s="98">
        <f>IF(OR(E3646="Принадлежности",E3646="Ручной инструмент"),$K$5,IF($K$4=0,0,IFERROR(VLOOKUP(Q3646,LEGEND!$V$4:$W$7,2,0),$K$4)))</f>
        <v>0</v>
      </c>
      <c r="O3646" s="103" t="s">
        <v>20</v>
      </c>
      <c r="P3646" s="102" t="s">
        <v>20</v>
      </c>
      <c r="Q3646" s="102" t="s">
        <v>20</v>
      </c>
      <c r="R3646" s="116" t="s">
        <v>11365</v>
      </c>
      <c r="S3646" s="114" t="s">
        <v>5035</v>
      </c>
      <c r="T3646" s="114">
        <v>15</v>
      </c>
      <c r="U3646" s="114">
        <v>37</v>
      </c>
      <c r="V3646" s="114">
        <v>527</v>
      </c>
      <c r="W3646" s="115">
        <v>0.12</v>
      </c>
    </row>
    <row r="3647" spans="2:23" ht="38.25">
      <c r="B3647" s="95" t="s">
        <v>20807</v>
      </c>
      <c r="C3647" s="95" t="s">
        <v>20</v>
      </c>
      <c r="D3647" s="95" t="s">
        <v>20</v>
      </c>
      <c r="E3647" s="95" t="s">
        <v>17246</v>
      </c>
      <c r="F3647" s="95" t="s">
        <v>17252</v>
      </c>
      <c r="G3647" s="95" t="s">
        <v>17258</v>
      </c>
      <c r="H3647" s="14" t="s">
        <v>20873</v>
      </c>
      <c r="I3647" s="95" t="s">
        <v>11366</v>
      </c>
      <c r="J3647" s="120" t="s">
        <v>16318</v>
      </c>
      <c r="K3647" s="106" t="s">
        <v>11367</v>
      </c>
      <c r="L3647" s="95" t="s">
        <v>11366</v>
      </c>
      <c r="M3647" s="97">
        <f>IF($K$6="с учетом НДС",VLOOKUP('Прайс MILWAUKEE®'!$J3647,'Legend ACC'!$A:$H,8,0)*(1-N3647),VLOOKUP('Прайс MILWAUKEE®'!$J3647,'Legend ACC'!$A:$H,8,0)*(1-N3647)/1.2)</f>
        <v>1346.3999999999999</v>
      </c>
      <c r="N3647" s="98">
        <f>IF(OR(E3647="Принадлежности",E3647="Ручной инструмент"),$K$5,IF($K$4=0,0,IFERROR(VLOOKUP(Q3647,LEGEND!$V$4:$W$7,2,0),$K$4)))</f>
        <v>0</v>
      </c>
      <c r="O3647" s="103" t="s">
        <v>20</v>
      </c>
      <c r="P3647" s="102" t="s">
        <v>20</v>
      </c>
      <c r="Q3647" s="102" t="s">
        <v>20</v>
      </c>
      <c r="R3647" s="116" t="s">
        <v>11368</v>
      </c>
      <c r="S3647" s="114" t="s">
        <v>5035</v>
      </c>
      <c r="T3647" s="114">
        <v>10</v>
      </c>
      <c r="U3647" s="114">
        <v>37</v>
      </c>
      <c r="V3647" s="114">
        <v>665</v>
      </c>
      <c r="W3647" s="115">
        <v>0.20499999999999999</v>
      </c>
    </row>
    <row r="3648" spans="2:23" ht="38.25">
      <c r="B3648" s="95" t="s">
        <v>20807</v>
      </c>
      <c r="C3648" s="95" t="s">
        <v>20</v>
      </c>
      <c r="D3648" s="95" t="s">
        <v>20</v>
      </c>
      <c r="E3648" s="95" t="s">
        <v>17246</v>
      </c>
      <c r="F3648" s="95" t="s">
        <v>17252</v>
      </c>
      <c r="G3648" s="95" t="s">
        <v>17258</v>
      </c>
      <c r="H3648" s="14" t="s">
        <v>20873</v>
      </c>
      <c r="I3648" s="95" t="s">
        <v>11369</v>
      </c>
      <c r="J3648" s="120" t="s">
        <v>16319</v>
      </c>
      <c r="K3648" s="106" t="s">
        <v>11370</v>
      </c>
      <c r="L3648" s="95" t="s">
        <v>11369</v>
      </c>
      <c r="M3648" s="97">
        <f>IF($K$6="с учетом НДС",VLOOKUP('Прайс MILWAUKEE®'!$J3648,'Legend ACC'!$A:$H,8,0)*(1-N3648),VLOOKUP('Прайс MILWAUKEE®'!$J3648,'Legend ACC'!$A:$H,8,0)*(1-N3648)/1.2)</f>
        <v>3194.4</v>
      </c>
      <c r="N3648" s="98">
        <f>IF(OR(E3648="Принадлежности",E3648="Ручной инструмент"),$K$5,IF($K$4=0,0,IFERROR(VLOOKUP(Q3648,LEGEND!$V$4:$W$7,2,0),$K$4)))</f>
        <v>0</v>
      </c>
      <c r="O3648" s="103" t="s">
        <v>20</v>
      </c>
      <c r="P3648" s="102" t="s">
        <v>20</v>
      </c>
      <c r="Q3648" s="102" t="s">
        <v>20</v>
      </c>
      <c r="R3648" s="116" t="s">
        <v>11371</v>
      </c>
      <c r="S3648" s="114" t="s">
        <v>5035</v>
      </c>
      <c r="T3648" s="114">
        <v>10</v>
      </c>
      <c r="U3648" s="114">
        <v>37</v>
      </c>
      <c r="V3648" s="114">
        <v>1065</v>
      </c>
      <c r="W3648" s="115">
        <v>0.33900000000000002</v>
      </c>
    </row>
    <row r="3649" spans="2:23" ht="38.25">
      <c r="B3649" s="95" t="s">
        <v>20807</v>
      </c>
      <c r="C3649" s="95" t="s">
        <v>20</v>
      </c>
      <c r="D3649" s="95" t="s">
        <v>20</v>
      </c>
      <c r="E3649" s="95" t="s">
        <v>17246</v>
      </c>
      <c r="F3649" s="95" t="s">
        <v>17252</v>
      </c>
      <c r="G3649" s="95" t="s">
        <v>17258</v>
      </c>
      <c r="H3649" s="14" t="s">
        <v>20873</v>
      </c>
      <c r="I3649" s="95" t="s">
        <v>11372</v>
      </c>
      <c r="J3649" s="120" t="s">
        <v>16320</v>
      </c>
      <c r="K3649" s="106" t="s">
        <v>11373</v>
      </c>
      <c r="L3649" s="95" t="s">
        <v>11372</v>
      </c>
      <c r="M3649" s="97">
        <f>IF($K$6="с учетом НДС",VLOOKUP('Прайс MILWAUKEE®'!$J3649,'Legend ACC'!$A:$H,8,0)*(1-N3649),VLOOKUP('Прайс MILWAUKEE®'!$J3649,'Legend ACC'!$A:$H,8,0)*(1-N3649)/1.2)</f>
        <v>3511.2000000000003</v>
      </c>
      <c r="N3649" s="98">
        <f>IF(OR(E3649="Принадлежности",E3649="Ручной инструмент"),$K$5,IF($K$4=0,0,IFERROR(VLOOKUP(Q3649,LEGEND!$V$4:$W$7,2,0),$K$4)))</f>
        <v>0</v>
      </c>
      <c r="O3649" s="103" t="s">
        <v>20</v>
      </c>
      <c r="P3649" s="102" t="s">
        <v>20</v>
      </c>
      <c r="Q3649" s="102" t="s">
        <v>20</v>
      </c>
      <c r="R3649" s="116" t="s">
        <v>11374</v>
      </c>
      <c r="S3649" s="114" t="s">
        <v>5035</v>
      </c>
      <c r="T3649" s="114">
        <v>12</v>
      </c>
      <c r="U3649" s="114">
        <v>37</v>
      </c>
      <c r="V3649" s="114">
        <v>1065</v>
      </c>
      <c r="W3649" s="115">
        <v>0.46200000000000002</v>
      </c>
    </row>
    <row r="3650" spans="2:23" ht="38.25">
      <c r="B3650" s="95" t="s">
        <v>20807</v>
      </c>
      <c r="C3650" s="95" t="s">
        <v>20</v>
      </c>
      <c r="D3650" s="95" t="s">
        <v>20</v>
      </c>
      <c r="E3650" s="95" t="s">
        <v>17246</v>
      </c>
      <c r="F3650" s="95" t="s">
        <v>17252</v>
      </c>
      <c r="G3650" s="95" t="s">
        <v>17258</v>
      </c>
      <c r="H3650" s="14" t="s">
        <v>20873</v>
      </c>
      <c r="I3650" s="95" t="s">
        <v>11375</v>
      </c>
      <c r="J3650" s="120" t="s">
        <v>16321</v>
      </c>
      <c r="K3650" s="106" t="s">
        <v>11376</v>
      </c>
      <c r="L3650" s="95" t="s">
        <v>11375</v>
      </c>
      <c r="M3650" s="97">
        <f>IF($K$6="с учетом НДС",VLOOKUP('Прайс MILWAUKEE®'!$J3650,'Legend ACC'!$A:$H,8,0)*(1-N3650),VLOOKUP('Прайс MILWAUKEE®'!$J3650,'Legend ACC'!$A:$H,8,0)*(1-N3650)/1.2)</f>
        <v>1597.2</v>
      </c>
      <c r="N3650" s="98">
        <f>IF(OR(E3650="Принадлежности",E3650="Ручной инструмент"),$K$5,IF($K$4=0,0,IFERROR(VLOOKUP(Q3650,LEGEND!$V$4:$W$7,2,0),$K$4)))</f>
        <v>0</v>
      </c>
      <c r="O3650" s="103" t="s">
        <v>20</v>
      </c>
      <c r="P3650" s="102" t="s">
        <v>20</v>
      </c>
      <c r="Q3650" s="102" t="s">
        <v>20</v>
      </c>
      <c r="R3650" s="116" t="s">
        <v>11377</v>
      </c>
      <c r="S3650" s="114" t="s">
        <v>5035</v>
      </c>
      <c r="T3650" s="114">
        <v>0</v>
      </c>
      <c r="U3650" s="114">
        <v>37</v>
      </c>
      <c r="V3650" s="114">
        <v>665</v>
      </c>
      <c r="W3650" s="115">
        <v>0.308</v>
      </c>
    </row>
    <row r="3651" spans="2:23" ht="38.25">
      <c r="B3651" s="95" t="s">
        <v>20807</v>
      </c>
      <c r="C3651" s="95" t="s">
        <v>20</v>
      </c>
      <c r="D3651" s="95" t="s">
        <v>20</v>
      </c>
      <c r="E3651" s="95" t="s">
        <v>17246</v>
      </c>
      <c r="F3651" s="95" t="s">
        <v>17252</v>
      </c>
      <c r="G3651" s="95" t="s">
        <v>17258</v>
      </c>
      <c r="H3651" s="14" t="s">
        <v>20873</v>
      </c>
      <c r="I3651" s="95" t="s">
        <v>11378</v>
      </c>
      <c r="J3651" s="120" t="s">
        <v>16322</v>
      </c>
      <c r="K3651" s="106" t="s">
        <v>11379</v>
      </c>
      <c r="L3651" s="95" t="s">
        <v>11378</v>
      </c>
      <c r="M3651" s="97">
        <f>IF($K$6="с учетом НДС",VLOOKUP('Прайс MILWAUKEE®'!$J3651,'Legend ACC'!$A:$H,8,0)*(1-N3651),VLOOKUP('Прайс MILWAUKEE®'!$J3651,'Legend ACC'!$A:$H,8,0)*(1-N3651)/1.2)</f>
        <v>3828.0000000000005</v>
      </c>
      <c r="N3651" s="98">
        <f>IF(OR(E3651="Принадлежности",E3651="Ручной инструмент"),$K$5,IF($K$4=0,0,IFERROR(VLOOKUP(Q3651,LEGEND!$V$4:$W$7,2,0),$K$4)))</f>
        <v>0</v>
      </c>
      <c r="O3651" s="103" t="s">
        <v>20</v>
      </c>
      <c r="P3651" s="102" t="s">
        <v>20</v>
      </c>
      <c r="Q3651" s="102" t="s">
        <v>20</v>
      </c>
      <c r="R3651" s="116" t="s">
        <v>11380</v>
      </c>
      <c r="S3651" s="114" t="s">
        <v>5035</v>
      </c>
      <c r="T3651" s="114">
        <v>0</v>
      </c>
      <c r="U3651" s="114">
        <v>37</v>
      </c>
      <c r="V3651" s="114">
        <v>1065</v>
      </c>
      <c r="W3651" s="115">
        <v>0.5</v>
      </c>
    </row>
    <row r="3652" spans="2:23" ht="38.25">
      <c r="B3652" s="95" t="s">
        <v>20807</v>
      </c>
      <c r="C3652" s="95" t="s">
        <v>20</v>
      </c>
      <c r="D3652" s="95" t="s">
        <v>20</v>
      </c>
      <c r="E3652" s="95" t="s">
        <v>17246</v>
      </c>
      <c r="F3652" s="95" t="s">
        <v>17252</v>
      </c>
      <c r="G3652" s="95" t="s">
        <v>17258</v>
      </c>
      <c r="H3652" s="14" t="s">
        <v>20873</v>
      </c>
      <c r="I3652" s="95" t="s">
        <v>11381</v>
      </c>
      <c r="J3652" s="120" t="s">
        <v>16323</v>
      </c>
      <c r="K3652" s="106" t="s">
        <v>11382</v>
      </c>
      <c r="L3652" s="95" t="s">
        <v>11381</v>
      </c>
      <c r="M3652" s="97">
        <f>IF($K$6="с учетом НДС",VLOOKUP('Прайс MILWAUKEE®'!$J3652,'Legend ACC'!$A:$H,8,0)*(1-N3652),VLOOKUP('Прайс MILWAUKEE®'!$J3652,'Legend ACC'!$A:$H,8,0)*(1-N3652)/1.2)</f>
        <v>4158</v>
      </c>
      <c r="N3652" s="98">
        <f>IF(OR(E3652="Принадлежности",E3652="Ручной инструмент"),$K$5,IF($K$4=0,0,IFERROR(VLOOKUP(Q3652,LEGEND!$V$4:$W$7,2,0),$K$4)))</f>
        <v>0</v>
      </c>
      <c r="O3652" s="103" t="s">
        <v>20</v>
      </c>
      <c r="P3652" s="102" t="s">
        <v>20</v>
      </c>
      <c r="Q3652" s="102" t="s">
        <v>20</v>
      </c>
      <c r="R3652" s="116" t="s">
        <v>11383</v>
      </c>
      <c r="S3652" s="114" t="s">
        <v>5035</v>
      </c>
      <c r="T3652" s="114">
        <v>0</v>
      </c>
      <c r="U3652" s="114">
        <v>37</v>
      </c>
      <c r="V3652" s="114">
        <v>1065</v>
      </c>
      <c r="W3652" s="115">
        <v>0.63100000000000001</v>
      </c>
    </row>
    <row r="3653" spans="2:23" ht="38.25">
      <c r="B3653" s="95" t="s">
        <v>20807</v>
      </c>
      <c r="C3653" s="95" t="s">
        <v>20</v>
      </c>
      <c r="D3653" s="95" t="s">
        <v>20</v>
      </c>
      <c r="E3653" s="95" t="s">
        <v>17246</v>
      </c>
      <c r="F3653" s="95" t="s">
        <v>17252</v>
      </c>
      <c r="G3653" s="95" t="s">
        <v>17258</v>
      </c>
      <c r="H3653" s="14" t="s">
        <v>20873</v>
      </c>
      <c r="I3653" s="95" t="s">
        <v>11384</v>
      </c>
      <c r="J3653" s="120" t="s">
        <v>16324</v>
      </c>
      <c r="K3653" s="106" t="s">
        <v>11385</v>
      </c>
      <c r="L3653" s="95" t="s">
        <v>11384</v>
      </c>
      <c r="M3653" s="97">
        <f>IF($K$6="с учетом НДС",VLOOKUP('Прайс MILWAUKEE®'!$J3653,'Legend ACC'!$A:$H,8,0)*(1-N3653),VLOOKUP('Прайс MILWAUKEE®'!$J3653,'Legend ACC'!$A:$H,8,0)*(1-N3653)/1.2)</f>
        <v>2112</v>
      </c>
      <c r="N3653" s="98">
        <f>IF(OR(E3653="Принадлежности",E3653="Ручной инструмент"),$K$5,IF($K$4=0,0,IFERROR(VLOOKUP(Q3653,LEGEND!$V$4:$W$7,2,0),$K$4)))</f>
        <v>0</v>
      </c>
      <c r="O3653" s="103" t="s">
        <v>20</v>
      </c>
      <c r="P3653" s="102" t="s">
        <v>20</v>
      </c>
      <c r="Q3653" s="102" t="s">
        <v>20</v>
      </c>
      <c r="R3653" s="116" t="s">
        <v>11386</v>
      </c>
      <c r="S3653" s="114" t="s">
        <v>5035</v>
      </c>
      <c r="T3653" s="114">
        <v>0</v>
      </c>
      <c r="U3653" s="114">
        <v>37</v>
      </c>
      <c r="V3653" s="114">
        <v>665</v>
      </c>
      <c r="W3653" s="115">
        <v>0.48599999999999999</v>
      </c>
    </row>
    <row r="3654" spans="2:23" ht="38.25">
      <c r="B3654" s="95" t="s">
        <v>20807</v>
      </c>
      <c r="C3654" s="95" t="s">
        <v>20</v>
      </c>
      <c r="D3654" s="95" t="s">
        <v>20</v>
      </c>
      <c r="E3654" s="95" t="s">
        <v>17246</v>
      </c>
      <c r="F3654" s="95" t="s">
        <v>17252</v>
      </c>
      <c r="G3654" s="95" t="s">
        <v>17258</v>
      </c>
      <c r="H3654" s="14" t="s">
        <v>20873</v>
      </c>
      <c r="I3654" s="95" t="s">
        <v>11387</v>
      </c>
      <c r="J3654" s="120" t="s">
        <v>16325</v>
      </c>
      <c r="K3654" s="106" t="s">
        <v>11388</v>
      </c>
      <c r="L3654" s="95" t="s">
        <v>11387</v>
      </c>
      <c r="M3654" s="97">
        <f>IF($K$6="с учетом НДС",VLOOKUP('Прайс MILWAUKEE®'!$J3654,'Legend ACC'!$A:$H,8,0)*(1-N3654),VLOOKUP('Прайс MILWAUKEE®'!$J3654,'Legend ACC'!$A:$H,8,0)*(1-N3654)/1.2)</f>
        <v>4527.6000000000004</v>
      </c>
      <c r="N3654" s="98">
        <f>IF(OR(E3654="Принадлежности",E3654="Ручной инструмент"),$K$5,IF($K$4=0,0,IFERROR(VLOOKUP(Q3654,LEGEND!$V$4:$W$7,2,0),$K$4)))</f>
        <v>0</v>
      </c>
      <c r="O3654" s="103" t="s">
        <v>20</v>
      </c>
      <c r="P3654" s="102" t="s">
        <v>20</v>
      </c>
      <c r="Q3654" s="102" t="s">
        <v>20</v>
      </c>
      <c r="R3654" s="116" t="s">
        <v>11389</v>
      </c>
      <c r="S3654" s="114" t="s">
        <v>5035</v>
      </c>
      <c r="T3654" s="114">
        <v>0</v>
      </c>
      <c r="U3654" s="114">
        <v>37</v>
      </c>
      <c r="V3654" s="114">
        <v>1065</v>
      </c>
      <c r="W3654" s="115">
        <v>0.86799999999999999</v>
      </c>
    </row>
    <row r="3655" spans="2:23" ht="38.25">
      <c r="B3655" s="95" t="s">
        <v>20807</v>
      </c>
      <c r="C3655" s="95" t="s">
        <v>20</v>
      </c>
      <c r="D3655" s="95" t="s">
        <v>20</v>
      </c>
      <c r="E3655" s="95" t="s">
        <v>17246</v>
      </c>
      <c r="F3655" s="95" t="s">
        <v>17252</v>
      </c>
      <c r="G3655" s="95" t="s">
        <v>17258</v>
      </c>
      <c r="H3655" s="14" t="s">
        <v>20873</v>
      </c>
      <c r="I3655" s="95" t="s">
        <v>11390</v>
      </c>
      <c r="J3655" s="120" t="s">
        <v>16326</v>
      </c>
      <c r="K3655" s="106" t="s">
        <v>11391</v>
      </c>
      <c r="L3655" s="95" t="s">
        <v>11390</v>
      </c>
      <c r="M3655" s="97">
        <f>IF($K$6="с учетом НДС",VLOOKUP('Прайс MILWAUKEE®'!$J3655,'Legend ACC'!$A:$H,8,0)*(1-N3655),VLOOKUP('Прайс MILWAUKEE®'!$J3655,'Legend ACC'!$A:$H,8,0)*(1-N3655)/1.2)</f>
        <v>2257.2000000000003</v>
      </c>
      <c r="N3655" s="98">
        <f>IF(OR(E3655="Принадлежности",E3655="Ручной инструмент"),$K$5,IF($K$4=0,0,IFERROR(VLOOKUP(Q3655,LEGEND!$V$4:$W$7,2,0),$K$4)))</f>
        <v>0</v>
      </c>
      <c r="O3655" s="103" t="s">
        <v>20</v>
      </c>
      <c r="P3655" s="102" t="s">
        <v>20</v>
      </c>
      <c r="Q3655" s="102" t="s">
        <v>20</v>
      </c>
      <c r="R3655" s="116" t="s">
        <v>11392</v>
      </c>
      <c r="S3655" s="114" t="s">
        <v>5035</v>
      </c>
      <c r="T3655" s="114">
        <v>0</v>
      </c>
      <c r="U3655" s="114">
        <v>37</v>
      </c>
      <c r="V3655" s="114">
        <v>665</v>
      </c>
      <c r="W3655" s="115">
        <v>0.59299999999999997</v>
      </c>
    </row>
    <row r="3656" spans="2:23" ht="38.25">
      <c r="B3656" s="95" t="s">
        <v>20807</v>
      </c>
      <c r="C3656" s="95" t="s">
        <v>20</v>
      </c>
      <c r="D3656" s="95" t="s">
        <v>20</v>
      </c>
      <c r="E3656" s="95" t="s">
        <v>17246</v>
      </c>
      <c r="F3656" s="95" t="s">
        <v>17252</v>
      </c>
      <c r="G3656" s="95" t="s">
        <v>17258</v>
      </c>
      <c r="H3656" s="14" t="s">
        <v>20873</v>
      </c>
      <c r="I3656" s="95" t="s">
        <v>11393</v>
      </c>
      <c r="J3656" s="120" t="s">
        <v>16327</v>
      </c>
      <c r="K3656" s="106" t="s">
        <v>11394</v>
      </c>
      <c r="L3656" s="95" t="s">
        <v>11393</v>
      </c>
      <c r="M3656" s="97">
        <f>IF($K$6="с учетом НДС",VLOOKUP('Прайс MILWAUKEE®'!$J3656,'Legend ACC'!$A:$H,8,0)*(1-N3656),VLOOKUP('Прайс MILWAUKEE®'!$J3656,'Legend ACC'!$A:$H,8,0)*(1-N3656)/1.2)</f>
        <v>5108.3999999999996</v>
      </c>
      <c r="N3656" s="98">
        <f>IF(OR(E3656="Принадлежности",E3656="Ручной инструмент"),$K$5,IF($K$4=0,0,IFERROR(VLOOKUP(Q3656,LEGEND!$V$4:$W$7,2,0),$K$4)))</f>
        <v>0</v>
      </c>
      <c r="O3656" s="103" t="s">
        <v>20</v>
      </c>
      <c r="P3656" s="102" t="s">
        <v>20</v>
      </c>
      <c r="Q3656" s="102" t="s">
        <v>20</v>
      </c>
      <c r="R3656" s="116" t="s">
        <v>11395</v>
      </c>
      <c r="S3656" s="114" t="s">
        <v>5035</v>
      </c>
      <c r="T3656" s="114">
        <v>0</v>
      </c>
      <c r="U3656" s="114">
        <v>37</v>
      </c>
      <c r="V3656" s="114">
        <v>1065</v>
      </c>
      <c r="W3656" s="115">
        <v>0.998</v>
      </c>
    </row>
    <row r="3657" spans="2:23" ht="38.25">
      <c r="B3657" s="95" t="s">
        <v>20807</v>
      </c>
      <c r="C3657" s="95" t="s">
        <v>20</v>
      </c>
      <c r="D3657" s="95" t="s">
        <v>20</v>
      </c>
      <c r="E3657" s="95" t="s">
        <v>17246</v>
      </c>
      <c r="F3657" s="95" t="s">
        <v>17252</v>
      </c>
      <c r="G3657" s="95" t="s">
        <v>17258</v>
      </c>
      <c r="H3657" s="14" t="s">
        <v>20873</v>
      </c>
      <c r="I3657" s="95" t="s">
        <v>11396</v>
      </c>
      <c r="J3657" s="120" t="s">
        <v>16328</v>
      </c>
      <c r="K3657" s="106" t="s">
        <v>11397</v>
      </c>
      <c r="L3657" s="95" t="s">
        <v>11396</v>
      </c>
      <c r="M3657" s="97">
        <f>IF($K$6="с учетом НДС",VLOOKUP('Прайс MILWAUKEE®'!$J3657,'Legend ACC'!$A:$H,8,0)*(1-N3657),VLOOKUP('Прайс MILWAUKEE®'!$J3657,'Legend ACC'!$A:$H,8,0)*(1-N3657)/1.2)</f>
        <v>2745.6</v>
      </c>
      <c r="N3657" s="98">
        <f>IF(OR(E3657="Принадлежности",E3657="Ручной инструмент"),$K$5,IF($K$4=0,0,IFERROR(VLOOKUP(Q3657,LEGEND!$V$4:$W$7,2,0),$K$4)))</f>
        <v>0</v>
      </c>
      <c r="O3657" s="103" t="s">
        <v>20</v>
      </c>
      <c r="P3657" s="102" t="s">
        <v>20</v>
      </c>
      <c r="Q3657" s="102" t="s">
        <v>20</v>
      </c>
      <c r="R3657" s="116" t="s">
        <v>11398</v>
      </c>
      <c r="S3657" s="114" t="s">
        <v>5035</v>
      </c>
      <c r="T3657" s="114">
        <v>0</v>
      </c>
      <c r="U3657" s="114">
        <v>37</v>
      </c>
      <c r="V3657" s="114">
        <v>665</v>
      </c>
      <c r="W3657" s="115">
        <v>0.70899999999999996</v>
      </c>
    </row>
    <row r="3658" spans="2:23" ht="38.25">
      <c r="B3658" s="95" t="s">
        <v>20807</v>
      </c>
      <c r="C3658" s="95" t="s">
        <v>20</v>
      </c>
      <c r="D3658" s="95" t="s">
        <v>20</v>
      </c>
      <c r="E3658" s="95" t="s">
        <v>17246</v>
      </c>
      <c r="F3658" s="95" t="s">
        <v>17252</v>
      </c>
      <c r="G3658" s="95" t="s">
        <v>17258</v>
      </c>
      <c r="H3658" s="14" t="s">
        <v>20873</v>
      </c>
      <c r="I3658" s="95" t="s">
        <v>11399</v>
      </c>
      <c r="J3658" s="120" t="s">
        <v>16329</v>
      </c>
      <c r="K3658" s="106" t="s">
        <v>11400</v>
      </c>
      <c r="L3658" s="95" t="s">
        <v>11399</v>
      </c>
      <c r="M3658" s="97">
        <f>IF($K$6="с учетом НДС",VLOOKUP('Прайс MILWAUKEE®'!$J3658,'Legend ACC'!$A:$H,8,0)*(1-N3658),VLOOKUP('Прайс MILWAUKEE®'!$J3658,'Legend ACC'!$A:$H,8,0)*(1-N3658)/1.2)</f>
        <v>5742</v>
      </c>
      <c r="N3658" s="98">
        <f>IF(OR(E3658="Принадлежности",E3658="Ручной инструмент"),$K$5,IF($K$4=0,0,IFERROR(VLOOKUP(Q3658,LEGEND!$V$4:$W$7,2,0),$K$4)))</f>
        <v>0</v>
      </c>
      <c r="O3658" s="103" t="s">
        <v>20</v>
      </c>
      <c r="P3658" s="102" t="s">
        <v>20</v>
      </c>
      <c r="Q3658" s="102" t="s">
        <v>20</v>
      </c>
      <c r="R3658" s="116" t="s">
        <v>11401</v>
      </c>
      <c r="S3658" s="114" t="s">
        <v>5035</v>
      </c>
      <c r="T3658" s="114">
        <v>0</v>
      </c>
      <c r="U3658" s="114">
        <v>37</v>
      </c>
      <c r="V3658" s="114">
        <v>1065</v>
      </c>
      <c r="W3658" s="115">
        <v>1.2190000000000001</v>
      </c>
    </row>
    <row r="3659" spans="2:23" ht="38.25">
      <c r="B3659" s="95" t="s">
        <v>20807</v>
      </c>
      <c r="C3659" s="95" t="s">
        <v>20</v>
      </c>
      <c r="D3659" s="95" t="s">
        <v>20</v>
      </c>
      <c r="E3659" s="95" t="s">
        <v>17246</v>
      </c>
      <c r="F3659" s="95" t="s">
        <v>17252</v>
      </c>
      <c r="G3659" s="95" t="s">
        <v>17258</v>
      </c>
      <c r="H3659" s="14" t="s">
        <v>20873</v>
      </c>
      <c r="I3659" s="95" t="s">
        <v>11402</v>
      </c>
      <c r="J3659" s="120" t="s">
        <v>16330</v>
      </c>
      <c r="K3659" s="106" t="s">
        <v>11403</v>
      </c>
      <c r="L3659" s="95" t="s">
        <v>11402</v>
      </c>
      <c r="M3659" s="97">
        <f>IF($K$6="с учетом НДС",VLOOKUP('Прайс MILWAUKEE®'!$J3659,'Legend ACC'!$A:$H,8,0)*(1-N3659),VLOOKUP('Прайс MILWAUKEE®'!$J3659,'Legend ACC'!$A:$H,8,0)*(1-N3659)/1.2)</f>
        <v>7128.0000000000009</v>
      </c>
      <c r="N3659" s="98">
        <f>IF(OR(E3659="Принадлежности",E3659="Ручной инструмент"),$K$5,IF($K$4=0,0,IFERROR(VLOOKUP(Q3659,LEGEND!$V$4:$W$7,2,0),$K$4)))</f>
        <v>0</v>
      </c>
      <c r="O3659" s="103" t="s">
        <v>20</v>
      </c>
      <c r="P3659" s="102" t="s">
        <v>20</v>
      </c>
      <c r="Q3659" s="102" t="s">
        <v>20</v>
      </c>
      <c r="R3659" s="116" t="s">
        <v>11404</v>
      </c>
      <c r="S3659" s="114" t="s">
        <v>5035</v>
      </c>
      <c r="T3659" s="114">
        <v>0</v>
      </c>
      <c r="U3659" s="114">
        <v>37</v>
      </c>
      <c r="V3659" s="114">
        <v>1065</v>
      </c>
      <c r="W3659" s="115">
        <v>1.56</v>
      </c>
    </row>
    <row r="3660" spans="2:23" ht="38.25">
      <c r="B3660" s="95" t="s">
        <v>20807</v>
      </c>
      <c r="C3660" s="95" t="s">
        <v>20</v>
      </c>
      <c r="D3660" s="95" t="s">
        <v>20</v>
      </c>
      <c r="E3660" s="95" t="s">
        <v>17246</v>
      </c>
      <c r="F3660" s="95" t="s">
        <v>17252</v>
      </c>
      <c r="G3660" s="95" t="s">
        <v>17254</v>
      </c>
      <c r="H3660" s="14" t="s">
        <v>20880</v>
      </c>
      <c r="I3660" s="95" t="s">
        <v>11405</v>
      </c>
      <c r="J3660" s="120" t="s">
        <v>16331</v>
      </c>
      <c r="K3660" s="106" t="s">
        <v>11406</v>
      </c>
      <c r="L3660" s="95" t="s">
        <v>11405</v>
      </c>
      <c r="M3660" s="97">
        <f>IF($K$6="с учетом НДС",VLOOKUP('Прайс MILWAUKEE®'!$J3660,'Legend ACC'!$A:$H,8,0)*(1-N3660),VLOOKUP('Прайс MILWAUKEE®'!$J3660,'Legend ACC'!$A:$H,8,0)*(1-N3660)/1.2)</f>
        <v>198.00000000000003</v>
      </c>
      <c r="N3660" s="98">
        <f>IF(OR(E3660="Принадлежности",E3660="Ручной инструмент"),$K$5,IF($K$4=0,0,IFERROR(VLOOKUP(Q3660,LEGEND!$V$4:$W$7,2,0),$K$4)))</f>
        <v>0</v>
      </c>
      <c r="O3660" s="103" t="s">
        <v>20</v>
      </c>
      <c r="P3660" s="102" t="s">
        <v>20</v>
      </c>
      <c r="Q3660" s="102" t="s">
        <v>20</v>
      </c>
      <c r="R3660" s="116" t="s">
        <v>11407</v>
      </c>
      <c r="S3660" s="114" t="s">
        <v>5035</v>
      </c>
      <c r="T3660" s="114">
        <v>35</v>
      </c>
      <c r="U3660" s="114">
        <v>40</v>
      </c>
      <c r="V3660" s="114">
        <v>235</v>
      </c>
      <c r="W3660" s="115">
        <v>2.4E-2</v>
      </c>
    </row>
    <row r="3661" spans="2:23" ht="38.25">
      <c r="B3661" s="95" t="s">
        <v>20807</v>
      </c>
      <c r="C3661" s="95" t="s">
        <v>20</v>
      </c>
      <c r="D3661" s="95" t="s">
        <v>20</v>
      </c>
      <c r="E3661" s="95" t="s">
        <v>17246</v>
      </c>
      <c r="F3661" s="95" t="s">
        <v>17252</v>
      </c>
      <c r="G3661" s="95" t="s">
        <v>17254</v>
      </c>
      <c r="H3661" s="14" t="s">
        <v>20880</v>
      </c>
      <c r="I3661" s="95" t="s">
        <v>11408</v>
      </c>
      <c r="J3661" s="120" t="s">
        <v>16332</v>
      </c>
      <c r="K3661" s="106" t="s">
        <v>11409</v>
      </c>
      <c r="L3661" s="95" t="s">
        <v>11408</v>
      </c>
      <c r="M3661" s="97">
        <f>IF($K$6="с учетом НДС",VLOOKUP('Прайс MILWAUKEE®'!$J3661,'Legend ACC'!$A:$H,8,0)*(1-N3661),VLOOKUP('Прайс MILWAUKEE®'!$J3661,'Legend ACC'!$A:$H,8,0)*(1-N3661)/1.2)</f>
        <v>220.00000000000003</v>
      </c>
      <c r="N3661" s="98">
        <f>IF(OR(E3661="Принадлежности",E3661="Ручной инструмент"),$K$5,IF($K$4=0,0,IFERROR(VLOOKUP(Q3661,LEGEND!$V$4:$W$7,2,0),$K$4)))</f>
        <v>0</v>
      </c>
      <c r="O3661" s="103" t="s">
        <v>20</v>
      </c>
      <c r="P3661" s="102" t="s">
        <v>20</v>
      </c>
      <c r="Q3661" s="102" t="s">
        <v>20</v>
      </c>
      <c r="R3661" s="116" t="s">
        <v>11410</v>
      </c>
      <c r="S3661" s="114" t="s">
        <v>5035</v>
      </c>
      <c r="T3661" s="114">
        <v>200</v>
      </c>
      <c r="U3661" s="114">
        <v>150</v>
      </c>
      <c r="V3661" s="114">
        <v>65</v>
      </c>
      <c r="W3661" s="115">
        <v>3.3000000000000002E-2</v>
      </c>
    </row>
    <row r="3662" spans="2:23" ht="38.25">
      <c r="B3662" s="95" t="s">
        <v>20807</v>
      </c>
      <c r="C3662" s="95" t="s">
        <v>20</v>
      </c>
      <c r="D3662" s="95" t="s">
        <v>20</v>
      </c>
      <c r="E3662" s="95" t="s">
        <v>17246</v>
      </c>
      <c r="F3662" s="95" t="s">
        <v>17252</v>
      </c>
      <c r="G3662" s="95" t="s">
        <v>17254</v>
      </c>
      <c r="H3662" s="14" t="s">
        <v>20880</v>
      </c>
      <c r="I3662" s="95" t="s">
        <v>11411</v>
      </c>
      <c r="J3662" s="120" t="s">
        <v>16333</v>
      </c>
      <c r="K3662" s="106" t="s">
        <v>11412</v>
      </c>
      <c r="L3662" s="95" t="s">
        <v>11411</v>
      </c>
      <c r="M3662" s="97">
        <f>IF($K$6="с учетом НДС",VLOOKUP('Прайс MILWAUKEE®'!$J3662,'Legend ACC'!$A:$H,8,0)*(1-N3662),VLOOKUP('Прайс MILWAUKEE®'!$J3662,'Legend ACC'!$A:$H,8,0)*(1-N3662)/1.2)</f>
        <v>242.00000000000003</v>
      </c>
      <c r="N3662" s="98">
        <f>IF(OR(E3662="Принадлежности",E3662="Ручной инструмент"),$K$5,IF($K$4=0,0,IFERROR(VLOOKUP(Q3662,LEGEND!$V$4:$W$7,2,0),$K$4)))</f>
        <v>0</v>
      </c>
      <c r="O3662" s="103" t="s">
        <v>20</v>
      </c>
      <c r="P3662" s="102" t="s">
        <v>20</v>
      </c>
      <c r="Q3662" s="102" t="s">
        <v>20</v>
      </c>
      <c r="R3662" s="116" t="s">
        <v>11413</v>
      </c>
      <c r="S3662" s="114" t="s">
        <v>5035</v>
      </c>
      <c r="T3662" s="114">
        <v>25</v>
      </c>
      <c r="U3662" s="114">
        <v>40</v>
      </c>
      <c r="V3662" s="114">
        <v>235</v>
      </c>
      <c r="W3662" s="115">
        <v>0.04</v>
      </c>
    </row>
    <row r="3663" spans="2:23" ht="38.25">
      <c r="B3663" s="95" t="s">
        <v>20807</v>
      </c>
      <c r="C3663" s="95" t="s">
        <v>20</v>
      </c>
      <c r="D3663" s="95" t="s">
        <v>20</v>
      </c>
      <c r="E3663" s="95" t="s">
        <v>17246</v>
      </c>
      <c r="F3663" s="95" t="s">
        <v>17252</v>
      </c>
      <c r="G3663" s="95" t="s">
        <v>17258</v>
      </c>
      <c r="H3663" s="14" t="s">
        <v>20873</v>
      </c>
      <c r="I3663" s="95" t="s">
        <v>11414</v>
      </c>
      <c r="J3663" s="120" t="s">
        <v>16334</v>
      </c>
      <c r="K3663" s="106" t="s">
        <v>11415</v>
      </c>
      <c r="L3663" s="95" t="s">
        <v>11414</v>
      </c>
      <c r="M3663" s="97">
        <f>IF($K$6="с учетом НДС",VLOOKUP('Прайс MILWAUKEE®'!$J3663,'Legend ACC'!$A:$H,8,0)*(1-N3663),VLOOKUP('Прайс MILWAUKEE®'!$J3663,'Legend ACC'!$A:$H,8,0)*(1-N3663)/1.2)</f>
        <v>422.4</v>
      </c>
      <c r="N3663" s="98">
        <f>IF(OR(E3663="Принадлежности",E3663="Ручной инструмент"),$K$5,IF($K$4=0,0,IFERROR(VLOOKUP(Q3663,LEGEND!$V$4:$W$7,2,0),$K$4)))</f>
        <v>0</v>
      </c>
      <c r="O3663" s="103" t="s">
        <v>20</v>
      </c>
      <c r="P3663" s="102" t="s">
        <v>20</v>
      </c>
      <c r="Q3663" s="102" t="s">
        <v>20</v>
      </c>
      <c r="R3663" s="116" t="s">
        <v>11416</v>
      </c>
      <c r="S3663" s="114" t="s">
        <v>5035</v>
      </c>
      <c r="T3663" s="114">
        <v>11</v>
      </c>
      <c r="U3663" s="114">
        <v>37</v>
      </c>
      <c r="V3663" s="114">
        <v>225</v>
      </c>
      <c r="W3663" s="115">
        <v>7.3999999999999996E-2</v>
      </c>
    </row>
    <row r="3664" spans="2:23" ht="38.25">
      <c r="B3664" s="95" t="s">
        <v>20807</v>
      </c>
      <c r="C3664" s="95" t="s">
        <v>20</v>
      </c>
      <c r="D3664" s="95" t="s">
        <v>20</v>
      </c>
      <c r="E3664" s="95" t="s">
        <v>17246</v>
      </c>
      <c r="F3664" s="95" t="s">
        <v>17252</v>
      </c>
      <c r="G3664" s="95" t="s">
        <v>17258</v>
      </c>
      <c r="H3664" s="14" t="s">
        <v>20873</v>
      </c>
      <c r="I3664" s="95" t="s">
        <v>11417</v>
      </c>
      <c r="J3664" s="120" t="s">
        <v>16335</v>
      </c>
      <c r="K3664" s="106" t="s">
        <v>11418</v>
      </c>
      <c r="L3664" s="95" t="s">
        <v>11417</v>
      </c>
      <c r="M3664" s="97">
        <f>IF($K$6="с учетом НДС",VLOOKUP('Прайс MILWAUKEE®'!$J3664,'Legend ACC'!$A:$H,8,0)*(1-N3664),VLOOKUP('Прайс MILWAUKEE®'!$J3664,'Legend ACC'!$A:$H,8,0)*(1-N3664)/1.2)</f>
        <v>1438.8</v>
      </c>
      <c r="N3664" s="98">
        <f>IF(OR(E3664="Принадлежности",E3664="Ручной инструмент"),$K$5,IF($K$4=0,0,IFERROR(VLOOKUP(Q3664,LEGEND!$V$4:$W$7,2,0),$K$4)))</f>
        <v>0</v>
      </c>
      <c r="O3664" s="103" t="s">
        <v>20</v>
      </c>
      <c r="P3664" s="102" t="s">
        <v>20</v>
      </c>
      <c r="Q3664" s="102" t="s">
        <v>20</v>
      </c>
      <c r="R3664" s="116" t="s">
        <v>11419</v>
      </c>
      <c r="S3664" s="114" t="s">
        <v>5035</v>
      </c>
      <c r="T3664" s="114">
        <v>12</v>
      </c>
      <c r="U3664" s="114">
        <v>37</v>
      </c>
      <c r="V3664" s="114">
        <v>665</v>
      </c>
      <c r="W3664" s="115">
        <v>0.29499999999999998</v>
      </c>
    </row>
    <row r="3665" spans="2:23" ht="38.25">
      <c r="B3665" s="95" t="s">
        <v>20807</v>
      </c>
      <c r="C3665" s="95" t="s">
        <v>20</v>
      </c>
      <c r="D3665" s="95" t="s">
        <v>20</v>
      </c>
      <c r="E3665" s="95" t="s">
        <v>17246</v>
      </c>
      <c r="F3665" s="95" t="s">
        <v>17252</v>
      </c>
      <c r="G3665" s="95" t="s">
        <v>17258</v>
      </c>
      <c r="H3665" s="14" t="s">
        <v>20873</v>
      </c>
      <c r="I3665" s="95" t="s">
        <v>11420</v>
      </c>
      <c r="J3665" s="120" t="s">
        <v>16336</v>
      </c>
      <c r="K3665" s="106" t="s">
        <v>11421</v>
      </c>
      <c r="L3665" s="95" t="s">
        <v>11420</v>
      </c>
      <c r="M3665" s="97">
        <f>IF($K$6="с учетом НДС",VLOOKUP('Прайс MILWAUKEE®'!$J3665,'Legend ACC'!$A:$H,8,0)*(1-N3665),VLOOKUP('Прайс MILWAUKEE®'!$J3665,'Legend ACC'!$A:$H,8,0)*(1-N3665)/1.2)</f>
        <v>1755.6000000000001</v>
      </c>
      <c r="N3665" s="98">
        <f>IF(OR(E3665="Принадлежности",E3665="Ручной инструмент"),$K$5,IF($K$4=0,0,IFERROR(VLOOKUP(Q3665,LEGEND!$V$4:$W$7,2,0),$K$4)))</f>
        <v>0</v>
      </c>
      <c r="O3665" s="103" t="s">
        <v>20</v>
      </c>
      <c r="P3665" s="102" t="s">
        <v>20</v>
      </c>
      <c r="Q3665" s="102" t="s">
        <v>20</v>
      </c>
      <c r="R3665" s="116" t="s">
        <v>11422</v>
      </c>
      <c r="S3665" s="114" t="s">
        <v>5035</v>
      </c>
      <c r="T3665" s="114">
        <v>0</v>
      </c>
      <c r="U3665" s="114">
        <v>37</v>
      </c>
      <c r="V3665" s="114">
        <v>665</v>
      </c>
      <c r="W3665" s="115">
        <v>0.377</v>
      </c>
    </row>
    <row r="3666" spans="2:23" ht="51">
      <c r="B3666" s="95" t="s">
        <v>20807</v>
      </c>
      <c r="C3666" s="95" t="s">
        <v>20</v>
      </c>
      <c r="D3666" s="95" t="s">
        <v>20</v>
      </c>
      <c r="E3666" s="95" t="s">
        <v>17246</v>
      </c>
      <c r="F3666" s="95" t="s">
        <v>17295</v>
      </c>
      <c r="G3666" s="95" t="s">
        <v>17295</v>
      </c>
      <c r="H3666" s="14" t="s">
        <v>20874</v>
      </c>
      <c r="I3666" s="95" t="s">
        <v>11423</v>
      </c>
      <c r="J3666" s="120" t="s">
        <v>16337</v>
      </c>
      <c r="K3666" s="106" t="s">
        <v>11424</v>
      </c>
      <c r="L3666" s="95" t="s">
        <v>11423</v>
      </c>
      <c r="M3666" s="97">
        <f>IF($K$6="с учетом НДС",VLOOKUP('Прайс MILWAUKEE®'!$J3666,'Legend ACC'!$A:$H,8,0)*(1-N3666),VLOOKUP('Прайс MILWAUKEE®'!$J3666,'Legend ACC'!$A:$H,8,0)*(1-N3666)/1.2)</f>
        <v>891.00000000000011</v>
      </c>
      <c r="N3666" s="98">
        <f>IF(OR(E3666="Принадлежности",E3666="Ручной инструмент"),$K$5,IF($K$4=0,0,IFERROR(VLOOKUP(Q3666,LEGEND!$V$4:$W$7,2,0),$K$4)))</f>
        <v>0</v>
      </c>
      <c r="O3666" s="103" t="s">
        <v>20</v>
      </c>
      <c r="P3666" s="102" t="s">
        <v>20</v>
      </c>
      <c r="Q3666" s="102" t="s">
        <v>20</v>
      </c>
      <c r="R3666" s="116" t="s">
        <v>11425</v>
      </c>
      <c r="S3666" s="114" t="s">
        <v>5035</v>
      </c>
      <c r="T3666" s="114">
        <v>28</v>
      </c>
      <c r="U3666" s="114">
        <v>42</v>
      </c>
      <c r="V3666" s="114">
        <v>312</v>
      </c>
      <c r="W3666" s="115">
        <v>0.28699999999999998</v>
      </c>
    </row>
    <row r="3667" spans="2:23" ht="38.25">
      <c r="B3667" s="95" t="s">
        <v>20807</v>
      </c>
      <c r="C3667" s="95" t="s">
        <v>20</v>
      </c>
      <c r="D3667" s="95" t="s">
        <v>20</v>
      </c>
      <c r="E3667" s="95" t="s">
        <v>17246</v>
      </c>
      <c r="F3667" s="95" t="s">
        <v>17268</v>
      </c>
      <c r="G3667" s="95" t="s">
        <v>8498</v>
      </c>
      <c r="H3667" s="14" t="s">
        <v>20867</v>
      </c>
      <c r="I3667" s="95" t="s">
        <v>11426</v>
      </c>
      <c r="J3667" s="120" t="s">
        <v>16338</v>
      </c>
      <c r="K3667" s="106" t="s">
        <v>11427</v>
      </c>
      <c r="L3667" s="95" t="s">
        <v>11426</v>
      </c>
      <c r="M3667" s="97">
        <f>IF($K$6="с учетом НДС",VLOOKUP('Прайс MILWAUKEE®'!$J3667,'Legend ACC'!$A:$H,8,0)*(1-N3667),VLOOKUP('Прайс MILWAUKEE®'!$J3667,'Legend ACC'!$A:$H,8,0)*(1-N3667)/1.2)</f>
        <v>660</v>
      </c>
      <c r="N3667" s="98">
        <f>IF(OR(E3667="Принадлежности",E3667="Ручной инструмент"),$K$5,IF($K$4=0,0,IFERROR(VLOOKUP(Q3667,LEGEND!$V$4:$W$7,2,0),$K$4)))</f>
        <v>0</v>
      </c>
      <c r="O3667" s="103" t="s">
        <v>20</v>
      </c>
      <c r="P3667" s="102" t="s">
        <v>20</v>
      </c>
      <c r="Q3667" s="102" t="s">
        <v>20</v>
      </c>
      <c r="R3667" s="116" t="s">
        <v>11428</v>
      </c>
      <c r="S3667" s="114" t="s">
        <v>5035</v>
      </c>
      <c r="T3667" s="114">
        <v>100</v>
      </c>
      <c r="U3667" s="114">
        <v>53</v>
      </c>
      <c r="V3667" s="114">
        <v>172</v>
      </c>
      <c r="W3667" s="115">
        <v>0.05</v>
      </c>
    </row>
    <row r="3668" spans="2:23" ht="51">
      <c r="B3668" s="95" t="s">
        <v>20807</v>
      </c>
      <c r="C3668" s="95" t="s">
        <v>20</v>
      </c>
      <c r="D3668" s="95" t="s">
        <v>20</v>
      </c>
      <c r="E3668" s="95" t="s">
        <v>17246</v>
      </c>
      <c r="F3668" s="95" t="s">
        <v>17252</v>
      </c>
      <c r="G3668" s="95" t="s">
        <v>17313</v>
      </c>
      <c r="H3668" s="14" t="s">
        <v>20848</v>
      </c>
      <c r="I3668" s="95" t="s">
        <v>11429</v>
      </c>
      <c r="J3668" s="120" t="s">
        <v>16339</v>
      </c>
      <c r="K3668" s="106" t="s">
        <v>11430</v>
      </c>
      <c r="L3668" s="95" t="s">
        <v>11429</v>
      </c>
      <c r="M3668" s="97">
        <f>IF($K$6="с учетом НДС",VLOOKUP('Прайс MILWAUKEE®'!$J3668,'Legend ACC'!$A:$H,8,0)*(1-N3668),VLOOKUP('Прайс MILWAUKEE®'!$J3668,'Legend ACC'!$A:$H,8,0)*(1-N3668)/1.2)</f>
        <v>11821.7</v>
      </c>
      <c r="N3668" s="98">
        <f>IF(OR(E3668="Принадлежности",E3668="Ручной инструмент"),$K$5,IF($K$4=0,0,IFERROR(VLOOKUP(Q3668,LEGEND!$V$4:$W$7,2,0),$K$4)))</f>
        <v>0</v>
      </c>
      <c r="O3668" s="103" t="s">
        <v>20</v>
      </c>
      <c r="P3668" s="102" t="s">
        <v>20</v>
      </c>
      <c r="Q3668" s="102" t="s">
        <v>20</v>
      </c>
      <c r="R3668" s="116" t="s">
        <v>11431</v>
      </c>
      <c r="S3668" s="114" t="s">
        <v>5035</v>
      </c>
      <c r="T3668" s="114">
        <v>123</v>
      </c>
      <c r="U3668" s="114">
        <v>105</v>
      </c>
      <c r="V3668" s="114">
        <v>105</v>
      </c>
      <c r="W3668" s="115">
        <v>1.8979999999999999</v>
      </c>
    </row>
    <row r="3669" spans="2:23" ht="51">
      <c r="B3669" s="95" t="s">
        <v>20807</v>
      </c>
      <c r="C3669" s="95" t="s">
        <v>20</v>
      </c>
      <c r="D3669" s="95" t="s">
        <v>20</v>
      </c>
      <c r="E3669" s="95" t="s">
        <v>17246</v>
      </c>
      <c r="F3669" s="95" t="s">
        <v>17252</v>
      </c>
      <c r="G3669" s="95" t="s">
        <v>17313</v>
      </c>
      <c r="H3669" s="14" t="s">
        <v>20848</v>
      </c>
      <c r="I3669" s="95" t="s">
        <v>11432</v>
      </c>
      <c r="J3669" s="120" t="s">
        <v>16340</v>
      </c>
      <c r="K3669" s="106" t="s">
        <v>11433</v>
      </c>
      <c r="L3669" s="95" t="s">
        <v>11432</v>
      </c>
      <c r="M3669" s="97">
        <f>IF($K$6="с учетом НДС",VLOOKUP('Прайс MILWAUKEE®'!$J3669,'Legend ACC'!$A:$H,8,0)*(1-N3669),VLOOKUP('Прайс MILWAUKEE®'!$J3669,'Legend ACC'!$A:$H,8,0)*(1-N3669)/1.2)</f>
        <v>13842.400000000003</v>
      </c>
      <c r="N3669" s="98">
        <f>IF(OR(E3669="Принадлежности",E3669="Ручной инструмент"),$K$5,IF($K$4=0,0,IFERROR(VLOOKUP(Q3669,LEGEND!$V$4:$W$7,2,0),$K$4)))</f>
        <v>0</v>
      </c>
      <c r="O3669" s="103" t="s">
        <v>20</v>
      </c>
      <c r="P3669" s="102" t="s">
        <v>20</v>
      </c>
      <c r="Q3669" s="102" t="s">
        <v>20</v>
      </c>
      <c r="R3669" s="116" t="s">
        <v>11434</v>
      </c>
      <c r="S3669" s="114" t="s">
        <v>5035</v>
      </c>
      <c r="T3669" s="114">
        <v>123</v>
      </c>
      <c r="U3669" s="114">
        <v>125</v>
      </c>
      <c r="V3669" s="114">
        <v>125</v>
      </c>
      <c r="W3669" s="115">
        <v>2.544</v>
      </c>
    </row>
    <row r="3670" spans="2:23" ht="51">
      <c r="B3670" s="95" t="s">
        <v>20807</v>
      </c>
      <c r="C3670" s="95" t="s">
        <v>20</v>
      </c>
      <c r="D3670" s="95" t="s">
        <v>20</v>
      </c>
      <c r="E3670" s="95" t="s">
        <v>17246</v>
      </c>
      <c r="F3670" s="95" t="s">
        <v>17252</v>
      </c>
      <c r="G3670" s="95" t="s">
        <v>17313</v>
      </c>
      <c r="H3670" s="14" t="s">
        <v>20848</v>
      </c>
      <c r="I3670" s="95" t="s">
        <v>11435</v>
      </c>
      <c r="J3670" s="120" t="s">
        <v>16341</v>
      </c>
      <c r="K3670" s="106" t="s">
        <v>11436</v>
      </c>
      <c r="L3670" s="95" t="s">
        <v>11435</v>
      </c>
      <c r="M3670" s="97">
        <f>IF($K$6="с учетом НДС",VLOOKUP('Прайс MILWAUKEE®'!$J3670,'Legend ACC'!$A:$H,8,0)*(1-N3670),VLOOKUP('Прайс MILWAUKEE®'!$J3670,'Legend ACC'!$A:$H,8,0)*(1-N3670)/1.2)</f>
        <v>21562.2</v>
      </c>
      <c r="N3670" s="98">
        <f>IF(OR(E3670="Принадлежности",E3670="Ручной инструмент"),$K$5,IF($K$4=0,0,IFERROR(VLOOKUP(Q3670,LEGEND!$V$4:$W$7,2,0),$K$4)))</f>
        <v>0</v>
      </c>
      <c r="O3670" s="103" t="s">
        <v>20</v>
      </c>
      <c r="P3670" s="102" t="s">
        <v>20</v>
      </c>
      <c r="Q3670" s="102" t="s">
        <v>20</v>
      </c>
      <c r="R3670" s="116" t="s">
        <v>11437</v>
      </c>
      <c r="S3670" s="114" t="s">
        <v>5035</v>
      </c>
      <c r="T3670" s="114">
        <v>123</v>
      </c>
      <c r="U3670" s="114">
        <v>160</v>
      </c>
      <c r="V3670" s="114">
        <v>160</v>
      </c>
      <c r="W3670" s="115">
        <v>2.88</v>
      </c>
    </row>
    <row r="3671" spans="2:23" ht="38.25">
      <c r="B3671" s="95" t="s">
        <v>20807</v>
      </c>
      <c r="C3671" s="95" t="s">
        <v>20</v>
      </c>
      <c r="D3671" s="95" t="s">
        <v>20</v>
      </c>
      <c r="E3671" s="95" t="s">
        <v>17246</v>
      </c>
      <c r="F3671" s="95" t="s">
        <v>17268</v>
      </c>
      <c r="G3671" s="95" t="s">
        <v>8498</v>
      </c>
      <c r="H3671" s="14" t="s">
        <v>20867</v>
      </c>
      <c r="I3671" s="95" t="s">
        <v>11438</v>
      </c>
      <c r="J3671" s="120" t="s">
        <v>16342</v>
      </c>
      <c r="K3671" s="106" t="s">
        <v>11439</v>
      </c>
      <c r="L3671" s="95" t="s">
        <v>11438</v>
      </c>
      <c r="M3671" s="97">
        <f>IF($K$6="с учетом НДС",VLOOKUP('Прайс MILWAUKEE®'!$J3671,'Legend ACC'!$A:$H,8,0)*(1-N3671),VLOOKUP('Прайс MILWAUKEE®'!$J3671,'Legend ACC'!$A:$H,8,0)*(1-N3671)/1.2)</f>
        <v>1727.0000000000002</v>
      </c>
      <c r="N3671" s="98">
        <f>IF(OR(E3671="Принадлежности",E3671="Ручной инструмент"),$K$5,IF($K$4=0,0,IFERROR(VLOOKUP(Q3671,LEGEND!$V$4:$W$7,2,0),$K$4)))</f>
        <v>0</v>
      </c>
      <c r="O3671" s="103" t="s">
        <v>20</v>
      </c>
      <c r="P3671" s="102" t="s">
        <v>20</v>
      </c>
      <c r="Q3671" s="102" t="s">
        <v>20</v>
      </c>
      <c r="R3671" s="116" t="s">
        <v>11440</v>
      </c>
      <c r="S3671" s="114" t="s">
        <v>8633</v>
      </c>
      <c r="T3671" s="114">
        <v>115</v>
      </c>
      <c r="U3671" s="114">
        <v>130</v>
      </c>
      <c r="V3671" s="114">
        <v>20</v>
      </c>
      <c r="W3671" s="115">
        <v>0.14000000000000001</v>
      </c>
    </row>
    <row r="3672" spans="2:23" ht="51">
      <c r="B3672" s="95" t="s">
        <v>20807</v>
      </c>
      <c r="C3672" s="95" t="s">
        <v>20</v>
      </c>
      <c r="D3672" s="95" t="s">
        <v>20</v>
      </c>
      <c r="E3672" s="95" t="s">
        <v>17246</v>
      </c>
      <c r="F3672" s="95" t="s">
        <v>17266</v>
      </c>
      <c r="G3672" s="95" t="s">
        <v>17308</v>
      </c>
      <c r="H3672" s="14" t="s">
        <v>20821</v>
      </c>
      <c r="I3672" s="95" t="s">
        <v>11441</v>
      </c>
      <c r="J3672" s="120" t="s">
        <v>16343</v>
      </c>
      <c r="K3672" s="106" t="s">
        <v>11442</v>
      </c>
      <c r="L3672" s="95" t="s">
        <v>11441</v>
      </c>
      <c r="M3672" s="97">
        <f>IF($K$6="с учетом НДС",VLOOKUP('Прайс MILWAUKEE®'!$J3672,'Legend ACC'!$A:$H,8,0)*(1-N3672),VLOOKUP('Прайс MILWAUKEE®'!$J3672,'Legend ACC'!$A:$H,8,0)*(1-N3672)/1.2)</f>
        <v>231.00000000000003</v>
      </c>
      <c r="N3672" s="98">
        <f>IF(OR(E3672="Принадлежности",E3672="Ручной инструмент"),$K$5,IF($K$4=0,0,IFERROR(VLOOKUP(Q3672,LEGEND!$V$4:$W$7,2,0),$K$4)))</f>
        <v>0</v>
      </c>
      <c r="O3672" s="103" t="s">
        <v>20</v>
      </c>
      <c r="P3672" s="102" t="s">
        <v>20</v>
      </c>
      <c r="Q3672" s="102" t="s">
        <v>20</v>
      </c>
      <c r="R3672" s="116" t="s">
        <v>11443</v>
      </c>
      <c r="S3672" s="114" t="s">
        <v>5601</v>
      </c>
      <c r="T3672" s="114">
        <v>110</v>
      </c>
      <c r="U3672" s="114">
        <v>110</v>
      </c>
      <c r="V3672" s="114">
        <v>10</v>
      </c>
      <c r="W3672" s="115">
        <v>7.4999999999999997E-2</v>
      </c>
    </row>
    <row r="3673" spans="2:23" ht="51">
      <c r="B3673" s="95" t="s">
        <v>20807</v>
      </c>
      <c r="C3673" s="95" t="s">
        <v>20</v>
      </c>
      <c r="D3673" s="95" t="s">
        <v>20</v>
      </c>
      <c r="E3673" s="95" t="s">
        <v>17246</v>
      </c>
      <c r="F3673" s="95" t="s">
        <v>17266</v>
      </c>
      <c r="G3673" s="95" t="s">
        <v>17308</v>
      </c>
      <c r="H3673" s="14" t="s">
        <v>20821</v>
      </c>
      <c r="I3673" s="95" t="s">
        <v>11444</v>
      </c>
      <c r="J3673" s="120" t="s">
        <v>16344</v>
      </c>
      <c r="K3673" s="106" t="s">
        <v>11445</v>
      </c>
      <c r="L3673" s="95" t="s">
        <v>11444</v>
      </c>
      <c r="M3673" s="97">
        <f>IF($K$6="с учетом НДС",VLOOKUP('Прайс MILWAUKEE®'!$J3673,'Legend ACC'!$A:$H,8,0)*(1-N3673),VLOOKUP('Прайс MILWAUKEE®'!$J3673,'Legend ACC'!$A:$H,8,0)*(1-N3673)/1.2)</f>
        <v>209.00000000000003</v>
      </c>
      <c r="N3673" s="98">
        <f>IF(OR(E3673="Принадлежности",E3673="Ручной инструмент"),$K$5,IF($K$4=0,0,IFERROR(VLOOKUP(Q3673,LEGEND!$V$4:$W$7,2,0),$K$4)))</f>
        <v>0</v>
      </c>
      <c r="O3673" s="103" t="s">
        <v>20</v>
      </c>
      <c r="P3673" s="102" t="s">
        <v>20</v>
      </c>
      <c r="Q3673" s="102" t="s">
        <v>20</v>
      </c>
      <c r="R3673" s="116" t="s">
        <v>11446</v>
      </c>
      <c r="S3673" s="114" t="s">
        <v>5601</v>
      </c>
      <c r="T3673" s="114">
        <v>110</v>
      </c>
      <c r="U3673" s="114">
        <v>110</v>
      </c>
      <c r="V3673" s="114">
        <v>10</v>
      </c>
      <c r="W3673" s="115">
        <v>5.2999999999999999E-2</v>
      </c>
    </row>
    <row r="3674" spans="2:23" ht="51">
      <c r="B3674" s="95" t="s">
        <v>20807</v>
      </c>
      <c r="C3674" s="95" t="s">
        <v>20</v>
      </c>
      <c r="D3674" s="95" t="s">
        <v>20</v>
      </c>
      <c r="E3674" s="95" t="s">
        <v>17246</v>
      </c>
      <c r="F3674" s="95" t="s">
        <v>17266</v>
      </c>
      <c r="G3674" s="95" t="s">
        <v>17308</v>
      </c>
      <c r="H3674" s="14" t="s">
        <v>20821</v>
      </c>
      <c r="I3674" s="95" t="s">
        <v>11447</v>
      </c>
      <c r="J3674" s="120" t="s">
        <v>16345</v>
      </c>
      <c r="K3674" s="106" t="s">
        <v>11448</v>
      </c>
      <c r="L3674" s="95" t="s">
        <v>11447</v>
      </c>
      <c r="M3674" s="97">
        <f>IF($K$6="с учетом НДС",VLOOKUP('Прайс MILWAUKEE®'!$J3674,'Legend ACC'!$A:$H,8,0)*(1-N3674),VLOOKUP('Прайс MILWAUKEE®'!$J3674,'Legend ACC'!$A:$H,8,0)*(1-N3674)/1.2)</f>
        <v>198.00000000000003</v>
      </c>
      <c r="N3674" s="98">
        <f>IF(OR(E3674="Принадлежности",E3674="Ручной инструмент"),$K$5,IF($K$4=0,0,IFERROR(VLOOKUP(Q3674,LEGEND!$V$4:$W$7,2,0),$K$4)))</f>
        <v>0</v>
      </c>
      <c r="O3674" s="103" t="s">
        <v>20</v>
      </c>
      <c r="P3674" s="102" t="s">
        <v>20</v>
      </c>
      <c r="Q3674" s="102" t="s">
        <v>20</v>
      </c>
      <c r="R3674" s="116" t="s">
        <v>11449</v>
      </c>
      <c r="S3674" s="114" t="s">
        <v>5601</v>
      </c>
      <c r="T3674" s="114">
        <v>110</v>
      </c>
      <c r="U3674" s="114">
        <v>110</v>
      </c>
      <c r="V3674" s="114">
        <v>10</v>
      </c>
      <c r="W3674" s="115">
        <v>5.0999999999999997E-2</v>
      </c>
    </row>
    <row r="3675" spans="2:23" ht="51">
      <c r="B3675" s="95" t="s">
        <v>20807</v>
      </c>
      <c r="C3675" s="95" t="s">
        <v>20</v>
      </c>
      <c r="D3675" s="95" t="s">
        <v>20</v>
      </c>
      <c r="E3675" s="95" t="s">
        <v>17246</v>
      </c>
      <c r="F3675" s="95" t="s">
        <v>17266</v>
      </c>
      <c r="G3675" s="95" t="s">
        <v>17308</v>
      </c>
      <c r="H3675" s="14" t="s">
        <v>20821</v>
      </c>
      <c r="I3675" s="95" t="s">
        <v>11450</v>
      </c>
      <c r="J3675" s="120" t="s">
        <v>16346</v>
      </c>
      <c r="K3675" s="106" t="s">
        <v>11451</v>
      </c>
      <c r="L3675" s="95" t="s">
        <v>11450</v>
      </c>
      <c r="M3675" s="97">
        <f>IF($K$6="с учетом НДС",VLOOKUP('Прайс MILWAUKEE®'!$J3675,'Legend ACC'!$A:$H,8,0)*(1-N3675),VLOOKUP('Прайс MILWAUKEE®'!$J3675,'Legend ACC'!$A:$H,8,0)*(1-N3675)/1.2)</f>
        <v>198.00000000000003</v>
      </c>
      <c r="N3675" s="98">
        <f>IF(OR(E3675="Принадлежности",E3675="Ручной инструмент"),$K$5,IF($K$4=0,0,IFERROR(VLOOKUP(Q3675,LEGEND!$V$4:$W$7,2,0),$K$4)))</f>
        <v>0</v>
      </c>
      <c r="O3675" s="103" t="s">
        <v>20</v>
      </c>
      <c r="P3675" s="102" t="s">
        <v>20</v>
      </c>
      <c r="Q3675" s="102" t="s">
        <v>20</v>
      </c>
      <c r="R3675" s="116" t="s">
        <v>11452</v>
      </c>
      <c r="S3675" s="114" t="s">
        <v>5601</v>
      </c>
      <c r="T3675" s="114">
        <v>110</v>
      </c>
      <c r="U3675" s="114">
        <v>110</v>
      </c>
      <c r="V3675" s="114">
        <v>10</v>
      </c>
      <c r="W3675" s="115">
        <v>4.1000000000000002E-2</v>
      </c>
    </row>
    <row r="3676" spans="2:23" ht="51">
      <c r="B3676" s="95" t="s">
        <v>20807</v>
      </c>
      <c r="C3676" s="95" t="s">
        <v>20</v>
      </c>
      <c r="D3676" s="95" t="s">
        <v>20</v>
      </c>
      <c r="E3676" s="95" t="s">
        <v>17246</v>
      </c>
      <c r="F3676" s="95" t="s">
        <v>17266</v>
      </c>
      <c r="G3676" s="95" t="s">
        <v>17308</v>
      </c>
      <c r="H3676" s="14" t="s">
        <v>20821</v>
      </c>
      <c r="I3676" s="95" t="s">
        <v>11453</v>
      </c>
      <c r="J3676" s="120" t="s">
        <v>16347</v>
      </c>
      <c r="K3676" s="106" t="s">
        <v>11454</v>
      </c>
      <c r="L3676" s="95" t="s">
        <v>11453</v>
      </c>
      <c r="M3676" s="97">
        <f>IF($K$6="с учетом НДС",VLOOKUP('Прайс MILWAUKEE®'!$J3676,'Legend ACC'!$A:$H,8,0)*(1-N3676),VLOOKUP('Прайс MILWAUKEE®'!$J3676,'Legend ACC'!$A:$H,8,0)*(1-N3676)/1.2)</f>
        <v>198.00000000000003</v>
      </c>
      <c r="N3676" s="98">
        <f>IF(OR(E3676="Принадлежности",E3676="Ручной инструмент"),$K$5,IF($K$4=0,0,IFERROR(VLOOKUP(Q3676,LEGEND!$V$4:$W$7,2,0),$K$4)))</f>
        <v>0</v>
      </c>
      <c r="O3676" s="103" t="s">
        <v>20</v>
      </c>
      <c r="P3676" s="102" t="s">
        <v>20</v>
      </c>
      <c r="Q3676" s="102" t="s">
        <v>20</v>
      </c>
      <c r="R3676" s="116" t="s">
        <v>11455</v>
      </c>
      <c r="S3676" s="114" t="s">
        <v>5601</v>
      </c>
      <c r="T3676" s="114">
        <v>110</v>
      </c>
      <c r="U3676" s="114">
        <v>110</v>
      </c>
      <c r="V3676" s="114">
        <v>10</v>
      </c>
      <c r="W3676" s="115">
        <v>4.2000000000000003E-2</v>
      </c>
    </row>
    <row r="3677" spans="2:23" ht="51">
      <c r="B3677" s="95" t="s">
        <v>20807</v>
      </c>
      <c r="C3677" s="95" t="s">
        <v>20</v>
      </c>
      <c r="D3677" s="95" t="s">
        <v>20</v>
      </c>
      <c r="E3677" s="95" t="s">
        <v>17246</v>
      </c>
      <c r="F3677" s="95" t="s">
        <v>17266</v>
      </c>
      <c r="G3677" s="95" t="s">
        <v>17308</v>
      </c>
      <c r="H3677" s="14" t="s">
        <v>20821</v>
      </c>
      <c r="I3677" s="95" t="s">
        <v>11456</v>
      </c>
      <c r="J3677" s="120" t="s">
        <v>16348</v>
      </c>
      <c r="K3677" s="106" t="s">
        <v>11457</v>
      </c>
      <c r="L3677" s="95" t="s">
        <v>11456</v>
      </c>
      <c r="M3677" s="97">
        <f>IF($K$6="с учетом НДС",VLOOKUP('Прайс MILWAUKEE®'!$J3677,'Legend ACC'!$A:$H,8,0)*(1-N3677),VLOOKUP('Прайс MILWAUKEE®'!$J3677,'Legend ACC'!$A:$H,8,0)*(1-N3677)/1.2)</f>
        <v>198.00000000000003</v>
      </c>
      <c r="N3677" s="98">
        <f>IF(OR(E3677="Принадлежности",E3677="Ручной инструмент"),$K$5,IF($K$4=0,0,IFERROR(VLOOKUP(Q3677,LEGEND!$V$4:$W$7,2,0),$K$4)))</f>
        <v>0</v>
      </c>
      <c r="O3677" s="103" t="s">
        <v>20</v>
      </c>
      <c r="P3677" s="102" t="s">
        <v>20</v>
      </c>
      <c r="Q3677" s="102" t="s">
        <v>20</v>
      </c>
      <c r="R3677" s="116" t="s">
        <v>11458</v>
      </c>
      <c r="S3677" s="114" t="s">
        <v>5601</v>
      </c>
      <c r="T3677" s="114">
        <v>110</v>
      </c>
      <c r="U3677" s="114">
        <v>110</v>
      </c>
      <c r="V3677" s="114">
        <v>10</v>
      </c>
      <c r="W3677" s="115">
        <v>4.2000000000000003E-2</v>
      </c>
    </row>
    <row r="3678" spans="2:23" ht="38.25">
      <c r="B3678" s="95" t="s">
        <v>20807</v>
      </c>
      <c r="C3678" s="95" t="s">
        <v>20</v>
      </c>
      <c r="D3678" s="95" t="s">
        <v>20</v>
      </c>
      <c r="E3678" s="95" t="s">
        <v>17246</v>
      </c>
      <c r="F3678" s="95" t="s">
        <v>17268</v>
      </c>
      <c r="G3678" s="95" t="s">
        <v>8498</v>
      </c>
      <c r="H3678" s="14" t="s">
        <v>20867</v>
      </c>
      <c r="I3678" s="95" t="s">
        <v>11459</v>
      </c>
      <c r="J3678" s="120" t="s">
        <v>16349</v>
      </c>
      <c r="K3678" s="106" t="s">
        <v>11460</v>
      </c>
      <c r="L3678" s="95" t="s">
        <v>11459</v>
      </c>
      <c r="M3678" s="97">
        <f>IF($K$6="с учетом НДС",VLOOKUP('Прайс MILWAUKEE®'!$J3678,'Legend ACC'!$A:$H,8,0)*(1-N3678),VLOOKUP('Прайс MILWAUKEE®'!$J3678,'Legend ACC'!$A:$H,8,0)*(1-N3678)/1.2)</f>
        <v>2046.0000000000002</v>
      </c>
      <c r="N3678" s="98">
        <f>IF(OR(E3678="Принадлежности",E3678="Ручной инструмент"),$K$5,IF($K$4=0,0,IFERROR(VLOOKUP(Q3678,LEGEND!$V$4:$W$7,2,0),$K$4)))</f>
        <v>0</v>
      </c>
      <c r="O3678" s="103" t="s">
        <v>20</v>
      </c>
      <c r="P3678" s="102" t="s">
        <v>20</v>
      </c>
      <c r="Q3678" s="102" t="s">
        <v>20</v>
      </c>
      <c r="R3678" s="116" t="s">
        <v>11461</v>
      </c>
      <c r="S3678" s="114" t="s">
        <v>5035</v>
      </c>
      <c r="T3678" s="114">
        <v>50</v>
      </c>
      <c r="U3678" s="114">
        <v>50</v>
      </c>
      <c r="V3678" s="114">
        <v>80</v>
      </c>
      <c r="W3678" s="115">
        <v>0.24</v>
      </c>
    </row>
    <row r="3679" spans="2:23" ht="51">
      <c r="B3679" s="95" t="s">
        <v>20807</v>
      </c>
      <c r="C3679" s="95" t="s">
        <v>20</v>
      </c>
      <c r="D3679" s="95" t="s">
        <v>20</v>
      </c>
      <c r="E3679" s="95" t="s">
        <v>17246</v>
      </c>
      <c r="F3679" s="95" t="s">
        <v>17266</v>
      </c>
      <c r="G3679" s="95" t="s">
        <v>17308</v>
      </c>
      <c r="H3679" s="14" t="s">
        <v>20821</v>
      </c>
      <c r="I3679" s="95" t="s">
        <v>11462</v>
      </c>
      <c r="J3679" s="120" t="s">
        <v>16350</v>
      </c>
      <c r="K3679" s="106" t="s">
        <v>11463</v>
      </c>
      <c r="L3679" s="95" t="s">
        <v>11462</v>
      </c>
      <c r="M3679" s="97">
        <f>IF($K$6="с учетом НДС",VLOOKUP('Прайс MILWAUKEE®'!$J3679,'Legend ACC'!$A:$H,8,0)*(1-N3679),VLOOKUP('Прайс MILWAUKEE®'!$J3679,'Legend ACC'!$A:$H,8,0)*(1-N3679)/1.2)</f>
        <v>693</v>
      </c>
      <c r="N3679" s="98">
        <f>IF(OR(E3679="Принадлежности",E3679="Ручной инструмент"),$K$5,IF($K$4=0,0,IFERROR(VLOOKUP(Q3679,LEGEND!$V$4:$W$7,2,0),$K$4)))</f>
        <v>0</v>
      </c>
      <c r="O3679" s="103" t="s">
        <v>20</v>
      </c>
      <c r="P3679" s="102" t="s">
        <v>20</v>
      </c>
      <c r="Q3679" s="102" t="s">
        <v>20</v>
      </c>
      <c r="R3679" s="116" t="s">
        <v>11464</v>
      </c>
      <c r="S3679" s="114" t="s">
        <v>5601</v>
      </c>
      <c r="T3679" s="114">
        <v>155</v>
      </c>
      <c r="U3679" s="114">
        <v>155</v>
      </c>
      <c r="V3679" s="114">
        <v>61</v>
      </c>
      <c r="W3679" s="115">
        <v>0.26</v>
      </c>
    </row>
    <row r="3680" spans="2:23" ht="51">
      <c r="B3680" s="95" t="s">
        <v>20807</v>
      </c>
      <c r="C3680" s="95" t="s">
        <v>20</v>
      </c>
      <c r="D3680" s="95" t="s">
        <v>20</v>
      </c>
      <c r="E3680" s="95" t="s">
        <v>17246</v>
      </c>
      <c r="F3680" s="95" t="s">
        <v>17266</v>
      </c>
      <c r="G3680" s="95" t="s">
        <v>17308</v>
      </c>
      <c r="H3680" s="14" t="s">
        <v>20821</v>
      </c>
      <c r="I3680" s="95" t="s">
        <v>11465</v>
      </c>
      <c r="J3680" s="120" t="s">
        <v>16351</v>
      </c>
      <c r="K3680" s="106" t="s">
        <v>11466</v>
      </c>
      <c r="L3680" s="95" t="s">
        <v>11465</v>
      </c>
      <c r="M3680" s="97">
        <f>IF($K$6="с учетом НДС",VLOOKUP('Прайс MILWAUKEE®'!$J3680,'Legend ACC'!$A:$H,8,0)*(1-N3680),VLOOKUP('Прайс MILWAUKEE®'!$J3680,'Legend ACC'!$A:$H,8,0)*(1-N3680)/1.2)</f>
        <v>682</v>
      </c>
      <c r="N3680" s="98">
        <f>IF(OR(E3680="Принадлежности",E3680="Ручной инструмент"),$K$5,IF($K$4=0,0,IFERROR(VLOOKUP(Q3680,LEGEND!$V$4:$W$7,2,0),$K$4)))</f>
        <v>0</v>
      </c>
      <c r="O3680" s="103" t="s">
        <v>20</v>
      </c>
      <c r="P3680" s="102" t="s">
        <v>20</v>
      </c>
      <c r="Q3680" s="102" t="s">
        <v>20</v>
      </c>
      <c r="R3680" s="116" t="s">
        <v>11467</v>
      </c>
      <c r="S3680" s="114" t="s">
        <v>5601</v>
      </c>
      <c r="T3680" s="114">
        <v>155</v>
      </c>
      <c r="U3680" s="114">
        <v>155</v>
      </c>
      <c r="V3680" s="114">
        <v>61</v>
      </c>
      <c r="W3680" s="115">
        <v>0.245</v>
      </c>
    </row>
    <row r="3681" spans="2:23" ht="51">
      <c r="B3681" s="95" t="s">
        <v>20807</v>
      </c>
      <c r="C3681" s="95" t="s">
        <v>20</v>
      </c>
      <c r="D3681" s="95" t="s">
        <v>20</v>
      </c>
      <c r="E3681" s="95" t="s">
        <v>17246</v>
      </c>
      <c r="F3681" s="95" t="s">
        <v>17266</v>
      </c>
      <c r="G3681" s="95" t="s">
        <v>17308</v>
      </c>
      <c r="H3681" s="14" t="s">
        <v>20821</v>
      </c>
      <c r="I3681" s="95" t="s">
        <v>11468</v>
      </c>
      <c r="J3681" s="120" t="s">
        <v>16352</v>
      </c>
      <c r="K3681" s="106" t="s">
        <v>11469</v>
      </c>
      <c r="L3681" s="95" t="s">
        <v>11468</v>
      </c>
      <c r="M3681" s="97">
        <f>IF($K$6="с учетом НДС",VLOOKUP('Прайс MILWAUKEE®'!$J3681,'Legend ACC'!$A:$H,8,0)*(1-N3681),VLOOKUP('Прайс MILWAUKEE®'!$J3681,'Legend ACC'!$A:$H,8,0)*(1-N3681)/1.2)</f>
        <v>671</v>
      </c>
      <c r="N3681" s="98">
        <f>IF(OR(E3681="Принадлежности",E3681="Ручной инструмент"),$K$5,IF($K$4=0,0,IFERROR(VLOOKUP(Q3681,LEGEND!$V$4:$W$7,2,0),$K$4)))</f>
        <v>0</v>
      </c>
      <c r="O3681" s="103" t="s">
        <v>20</v>
      </c>
      <c r="P3681" s="102" t="s">
        <v>20</v>
      </c>
      <c r="Q3681" s="102" t="s">
        <v>20</v>
      </c>
      <c r="R3681" s="116" t="s">
        <v>11470</v>
      </c>
      <c r="S3681" s="114" t="s">
        <v>5601</v>
      </c>
      <c r="T3681" s="114">
        <v>155</v>
      </c>
      <c r="U3681" s="114">
        <v>155</v>
      </c>
      <c r="V3681" s="114">
        <v>61</v>
      </c>
      <c r="W3681" s="115">
        <v>0.23</v>
      </c>
    </row>
    <row r="3682" spans="2:23" ht="51">
      <c r="B3682" s="95" t="s">
        <v>20807</v>
      </c>
      <c r="C3682" s="95" t="s">
        <v>20</v>
      </c>
      <c r="D3682" s="95" t="s">
        <v>20</v>
      </c>
      <c r="E3682" s="95" t="s">
        <v>17246</v>
      </c>
      <c r="F3682" s="95" t="s">
        <v>17266</v>
      </c>
      <c r="G3682" s="95" t="s">
        <v>17308</v>
      </c>
      <c r="H3682" s="14" t="s">
        <v>20821</v>
      </c>
      <c r="I3682" s="95" t="s">
        <v>11471</v>
      </c>
      <c r="J3682" s="120" t="s">
        <v>16353</v>
      </c>
      <c r="K3682" s="106" t="s">
        <v>11472</v>
      </c>
      <c r="L3682" s="95" t="s">
        <v>11471</v>
      </c>
      <c r="M3682" s="97">
        <f>IF($K$6="с учетом НДС",VLOOKUP('Прайс MILWAUKEE®'!$J3682,'Legend ACC'!$A:$H,8,0)*(1-N3682),VLOOKUP('Прайс MILWAUKEE®'!$J3682,'Legend ACC'!$A:$H,8,0)*(1-N3682)/1.2)</f>
        <v>671</v>
      </c>
      <c r="N3682" s="98">
        <f>IF(OR(E3682="Принадлежности",E3682="Ручной инструмент"),$K$5,IF($K$4=0,0,IFERROR(VLOOKUP(Q3682,LEGEND!$V$4:$W$7,2,0),$K$4)))</f>
        <v>0</v>
      </c>
      <c r="O3682" s="103" t="s">
        <v>20</v>
      </c>
      <c r="P3682" s="102" t="s">
        <v>20</v>
      </c>
      <c r="Q3682" s="102" t="s">
        <v>20</v>
      </c>
      <c r="R3682" s="116" t="s">
        <v>11473</v>
      </c>
      <c r="S3682" s="114" t="s">
        <v>5601</v>
      </c>
      <c r="T3682" s="114">
        <v>155</v>
      </c>
      <c r="U3682" s="114">
        <v>155</v>
      </c>
      <c r="V3682" s="114">
        <v>61</v>
      </c>
      <c r="W3682" s="115">
        <v>0.21</v>
      </c>
    </row>
    <row r="3683" spans="2:23" ht="51">
      <c r="B3683" s="95" t="s">
        <v>20807</v>
      </c>
      <c r="C3683" s="95" t="s">
        <v>20</v>
      </c>
      <c r="D3683" s="95" t="s">
        <v>20</v>
      </c>
      <c r="E3683" s="95" t="s">
        <v>17246</v>
      </c>
      <c r="F3683" s="95" t="s">
        <v>17266</v>
      </c>
      <c r="G3683" s="95" t="s">
        <v>17308</v>
      </c>
      <c r="H3683" s="14" t="s">
        <v>20821</v>
      </c>
      <c r="I3683" s="95" t="s">
        <v>11474</v>
      </c>
      <c r="J3683" s="120" t="s">
        <v>16354</v>
      </c>
      <c r="K3683" s="106" t="s">
        <v>11475</v>
      </c>
      <c r="L3683" s="95" t="s">
        <v>11474</v>
      </c>
      <c r="M3683" s="97">
        <f>IF($K$6="с учетом НДС",VLOOKUP('Прайс MILWAUKEE®'!$J3683,'Legend ACC'!$A:$H,8,0)*(1-N3683),VLOOKUP('Прайс MILWAUKEE®'!$J3683,'Legend ACC'!$A:$H,8,0)*(1-N3683)/1.2)</f>
        <v>671</v>
      </c>
      <c r="N3683" s="98">
        <f>IF(OR(E3683="Принадлежности",E3683="Ручной инструмент"),$K$5,IF($K$4=0,0,IFERROR(VLOOKUP(Q3683,LEGEND!$V$4:$W$7,2,0),$K$4)))</f>
        <v>0</v>
      </c>
      <c r="O3683" s="103" t="s">
        <v>20</v>
      </c>
      <c r="P3683" s="102" t="s">
        <v>20</v>
      </c>
      <c r="Q3683" s="102" t="s">
        <v>20</v>
      </c>
      <c r="R3683" s="116" t="s">
        <v>11476</v>
      </c>
      <c r="S3683" s="114" t="s">
        <v>5601</v>
      </c>
      <c r="T3683" s="114">
        <v>155</v>
      </c>
      <c r="U3683" s="114">
        <v>155</v>
      </c>
      <c r="V3683" s="114">
        <v>61</v>
      </c>
      <c r="W3683" s="115">
        <v>0.20200000000000001</v>
      </c>
    </row>
    <row r="3684" spans="2:23" ht="51">
      <c r="B3684" s="95" t="s">
        <v>20807</v>
      </c>
      <c r="C3684" s="95" t="s">
        <v>20</v>
      </c>
      <c r="D3684" s="95" t="s">
        <v>20</v>
      </c>
      <c r="E3684" s="95" t="s">
        <v>17246</v>
      </c>
      <c r="F3684" s="95" t="s">
        <v>17266</v>
      </c>
      <c r="G3684" s="95" t="s">
        <v>17308</v>
      </c>
      <c r="H3684" s="14" t="s">
        <v>20821</v>
      </c>
      <c r="I3684" s="95" t="s">
        <v>11477</v>
      </c>
      <c r="J3684" s="120" t="s">
        <v>16355</v>
      </c>
      <c r="K3684" s="106" t="s">
        <v>11478</v>
      </c>
      <c r="L3684" s="95" t="s">
        <v>11477</v>
      </c>
      <c r="M3684" s="97">
        <f>IF($K$6="с учетом НДС",VLOOKUP('Прайс MILWAUKEE®'!$J3684,'Legend ACC'!$A:$H,8,0)*(1-N3684),VLOOKUP('Прайс MILWAUKEE®'!$J3684,'Legend ACC'!$A:$H,8,0)*(1-N3684)/1.2)</f>
        <v>792.00000000000011</v>
      </c>
      <c r="N3684" s="98">
        <f>IF(OR(E3684="Принадлежности",E3684="Ручной инструмент"),$K$5,IF($K$4=0,0,IFERROR(VLOOKUP(Q3684,LEGEND!$V$4:$W$7,2,0),$K$4)))</f>
        <v>0</v>
      </c>
      <c r="O3684" s="103" t="s">
        <v>20</v>
      </c>
      <c r="P3684" s="102" t="s">
        <v>20</v>
      </c>
      <c r="Q3684" s="102" t="s">
        <v>20</v>
      </c>
      <c r="R3684" s="116" t="s">
        <v>11479</v>
      </c>
      <c r="S3684" s="114" t="s">
        <v>5601</v>
      </c>
      <c r="T3684" s="114">
        <v>155</v>
      </c>
      <c r="U3684" s="114">
        <v>155</v>
      </c>
      <c r="V3684" s="114">
        <v>61</v>
      </c>
      <c r="W3684" s="115">
        <v>0.36599999999999999</v>
      </c>
    </row>
    <row r="3685" spans="2:23" ht="38.25">
      <c r="B3685" s="95" t="s">
        <v>20807</v>
      </c>
      <c r="C3685" s="95" t="s">
        <v>20</v>
      </c>
      <c r="D3685" s="95" t="s">
        <v>20</v>
      </c>
      <c r="E3685" s="95" t="s">
        <v>17246</v>
      </c>
      <c r="F3685" s="95" t="s">
        <v>17266</v>
      </c>
      <c r="G3685" s="95" t="s">
        <v>17308</v>
      </c>
      <c r="H3685" s="14" t="s">
        <v>20821</v>
      </c>
      <c r="I3685" s="95" t="s">
        <v>11480</v>
      </c>
      <c r="J3685" s="120" t="s">
        <v>16356</v>
      </c>
      <c r="K3685" s="106" t="s">
        <v>11481</v>
      </c>
      <c r="L3685" s="95" t="s">
        <v>11480</v>
      </c>
      <c r="M3685" s="97">
        <f>IF($K$6="с учетом НДС",VLOOKUP('Прайс MILWAUKEE®'!$J3685,'Legend ACC'!$A:$H,8,0)*(1-N3685),VLOOKUP('Прайс MILWAUKEE®'!$J3685,'Legend ACC'!$A:$H,8,0)*(1-N3685)/1.2)</f>
        <v>286</v>
      </c>
      <c r="N3685" s="98">
        <f>IF(OR(E3685="Принадлежности",E3685="Ручной инструмент"),$K$5,IF($K$4=0,0,IFERROR(VLOOKUP(Q3685,LEGEND!$V$4:$W$7,2,0),$K$4)))</f>
        <v>0</v>
      </c>
      <c r="O3685" s="103" t="s">
        <v>20</v>
      </c>
      <c r="P3685" s="102" t="s">
        <v>20</v>
      </c>
      <c r="Q3685" s="102" t="s">
        <v>20</v>
      </c>
      <c r="R3685" s="116" t="s">
        <v>11482</v>
      </c>
      <c r="S3685" s="114" t="s">
        <v>5601</v>
      </c>
      <c r="T3685" s="114">
        <v>182</v>
      </c>
      <c r="U3685" s="114">
        <v>151</v>
      </c>
      <c r="V3685" s="114">
        <v>10</v>
      </c>
      <c r="W3685" s="115">
        <v>0.11</v>
      </c>
    </row>
    <row r="3686" spans="2:23" ht="38.25">
      <c r="B3686" s="95" t="s">
        <v>20807</v>
      </c>
      <c r="C3686" s="95" t="s">
        <v>20</v>
      </c>
      <c r="D3686" s="95" t="s">
        <v>20</v>
      </c>
      <c r="E3686" s="95" t="s">
        <v>17246</v>
      </c>
      <c r="F3686" s="95" t="s">
        <v>17266</v>
      </c>
      <c r="G3686" s="95" t="s">
        <v>17308</v>
      </c>
      <c r="H3686" s="14" t="s">
        <v>20821</v>
      </c>
      <c r="I3686" s="95" t="s">
        <v>11483</v>
      </c>
      <c r="J3686" s="120" t="s">
        <v>16357</v>
      </c>
      <c r="K3686" s="106" t="s">
        <v>11484</v>
      </c>
      <c r="L3686" s="95" t="s">
        <v>11483</v>
      </c>
      <c r="M3686" s="97">
        <f>IF($K$6="с учетом НДС",VLOOKUP('Прайс MILWAUKEE®'!$J3686,'Legend ACC'!$A:$H,8,0)*(1-N3686),VLOOKUP('Прайс MILWAUKEE®'!$J3686,'Legend ACC'!$A:$H,8,0)*(1-N3686)/1.2)</f>
        <v>264</v>
      </c>
      <c r="N3686" s="98">
        <f>IF(OR(E3686="Принадлежности",E3686="Ручной инструмент"),$K$5,IF($K$4=0,0,IFERROR(VLOOKUP(Q3686,LEGEND!$V$4:$W$7,2,0),$K$4)))</f>
        <v>0</v>
      </c>
      <c r="O3686" s="103" t="s">
        <v>20</v>
      </c>
      <c r="P3686" s="102" t="s">
        <v>20</v>
      </c>
      <c r="Q3686" s="102" t="s">
        <v>20</v>
      </c>
      <c r="R3686" s="116" t="s">
        <v>11485</v>
      </c>
      <c r="S3686" s="114" t="s">
        <v>5601</v>
      </c>
      <c r="T3686" s="114">
        <v>175</v>
      </c>
      <c r="U3686" s="114">
        <v>151</v>
      </c>
      <c r="V3686" s="114">
        <v>10</v>
      </c>
      <c r="W3686" s="115">
        <v>0.08</v>
      </c>
    </row>
    <row r="3687" spans="2:23" ht="38.25">
      <c r="B3687" s="95" t="s">
        <v>20807</v>
      </c>
      <c r="C3687" s="95" t="s">
        <v>20</v>
      </c>
      <c r="D3687" s="95" t="s">
        <v>20</v>
      </c>
      <c r="E3687" s="95" t="s">
        <v>17246</v>
      </c>
      <c r="F3687" s="95" t="s">
        <v>17266</v>
      </c>
      <c r="G3687" s="95" t="s">
        <v>17308</v>
      </c>
      <c r="H3687" s="14" t="s">
        <v>20821</v>
      </c>
      <c r="I3687" s="95" t="s">
        <v>11486</v>
      </c>
      <c r="J3687" s="120" t="s">
        <v>16358</v>
      </c>
      <c r="K3687" s="106" t="s">
        <v>11487</v>
      </c>
      <c r="L3687" s="95" t="s">
        <v>11486</v>
      </c>
      <c r="M3687" s="97">
        <f>IF($K$6="с учетом НДС",VLOOKUP('Прайс MILWAUKEE®'!$J3687,'Legend ACC'!$A:$H,8,0)*(1-N3687),VLOOKUP('Прайс MILWAUKEE®'!$J3687,'Legend ACC'!$A:$H,8,0)*(1-N3687)/1.2)</f>
        <v>253.00000000000003</v>
      </c>
      <c r="N3687" s="98">
        <f>IF(OR(E3687="Принадлежности",E3687="Ручной инструмент"),$K$5,IF($K$4=0,0,IFERROR(VLOOKUP(Q3687,LEGEND!$V$4:$W$7,2,0),$K$4)))</f>
        <v>0</v>
      </c>
      <c r="O3687" s="103" t="s">
        <v>20</v>
      </c>
      <c r="P3687" s="102" t="s">
        <v>20</v>
      </c>
      <c r="Q3687" s="102" t="s">
        <v>20</v>
      </c>
      <c r="R3687" s="116" t="s">
        <v>11488</v>
      </c>
      <c r="S3687" s="114" t="s">
        <v>5601</v>
      </c>
      <c r="T3687" s="114">
        <v>60</v>
      </c>
      <c r="U3687" s="114">
        <v>152</v>
      </c>
      <c r="V3687" s="114">
        <v>190</v>
      </c>
      <c r="W3687" s="115">
        <v>7.3999999999999996E-2</v>
      </c>
    </row>
    <row r="3688" spans="2:23" ht="38.25">
      <c r="B3688" s="95" t="s">
        <v>20807</v>
      </c>
      <c r="C3688" s="95" t="s">
        <v>20</v>
      </c>
      <c r="D3688" s="95" t="s">
        <v>20</v>
      </c>
      <c r="E3688" s="95" t="s">
        <v>17246</v>
      </c>
      <c r="F3688" s="95" t="s">
        <v>17266</v>
      </c>
      <c r="G3688" s="95" t="s">
        <v>17308</v>
      </c>
      <c r="H3688" s="14" t="s">
        <v>20821</v>
      </c>
      <c r="I3688" s="95" t="s">
        <v>11489</v>
      </c>
      <c r="J3688" s="120" t="s">
        <v>16359</v>
      </c>
      <c r="K3688" s="106" t="s">
        <v>11490</v>
      </c>
      <c r="L3688" s="95" t="s">
        <v>11489</v>
      </c>
      <c r="M3688" s="97">
        <f>IF($K$6="с учетом НДС",VLOOKUP('Прайс MILWAUKEE®'!$J3688,'Legend ACC'!$A:$H,8,0)*(1-N3688),VLOOKUP('Прайс MILWAUKEE®'!$J3688,'Legend ACC'!$A:$H,8,0)*(1-N3688)/1.2)</f>
        <v>242.00000000000003</v>
      </c>
      <c r="N3688" s="98">
        <f>IF(OR(E3688="Принадлежности",E3688="Ручной инструмент"),$K$5,IF($K$4=0,0,IFERROR(VLOOKUP(Q3688,LEGEND!$V$4:$W$7,2,0),$K$4)))</f>
        <v>0</v>
      </c>
      <c r="O3688" s="103" t="s">
        <v>20</v>
      </c>
      <c r="P3688" s="102" t="s">
        <v>20</v>
      </c>
      <c r="Q3688" s="102" t="s">
        <v>20</v>
      </c>
      <c r="R3688" s="116" t="s">
        <v>11491</v>
      </c>
      <c r="S3688" s="114" t="s">
        <v>5601</v>
      </c>
      <c r="T3688" s="114">
        <v>188</v>
      </c>
      <c r="U3688" s="114">
        <v>151</v>
      </c>
      <c r="V3688" s="114">
        <v>10</v>
      </c>
      <c r="W3688" s="115">
        <v>6.4000000000000001E-2</v>
      </c>
    </row>
    <row r="3689" spans="2:23" ht="38.25">
      <c r="B3689" s="95" t="s">
        <v>20807</v>
      </c>
      <c r="C3689" s="95" t="s">
        <v>20</v>
      </c>
      <c r="D3689" s="95" t="s">
        <v>20</v>
      </c>
      <c r="E3689" s="95" t="s">
        <v>17246</v>
      </c>
      <c r="F3689" s="95" t="s">
        <v>17266</v>
      </c>
      <c r="G3689" s="95" t="s">
        <v>17308</v>
      </c>
      <c r="H3689" s="14" t="s">
        <v>20821</v>
      </c>
      <c r="I3689" s="95" t="s">
        <v>11492</v>
      </c>
      <c r="J3689" s="120" t="s">
        <v>16360</v>
      </c>
      <c r="K3689" s="106" t="s">
        <v>11493</v>
      </c>
      <c r="L3689" s="95" t="s">
        <v>11492</v>
      </c>
      <c r="M3689" s="97">
        <f>IF($K$6="с учетом НДС",VLOOKUP('Прайс MILWAUKEE®'!$J3689,'Legend ACC'!$A:$H,8,0)*(1-N3689),VLOOKUP('Прайс MILWAUKEE®'!$J3689,'Legend ACC'!$A:$H,8,0)*(1-N3689)/1.2)</f>
        <v>242.00000000000003</v>
      </c>
      <c r="N3689" s="98">
        <f>IF(OR(E3689="Принадлежности",E3689="Ручной инструмент"),$K$5,IF($K$4=0,0,IFERROR(VLOOKUP(Q3689,LEGEND!$V$4:$W$7,2,0),$K$4)))</f>
        <v>0</v>
      </c>
      <c r="O3689" s="103" t="s">
        <v>20</v>
      </c>
      <c r="P3689" s="102" t="s">
        <v>20</v>
      </c>
      <c r="Q3689" s="102" t="s">
        <v>20</v>
      </c>
      <c r="R3689" s="116" t="s">
        <v>11494</v>
      </c>
      <c r="S3689" s="114" t="s">
        <v>5601</v>
      </c>
      <c r="T3689" s="114">
        <v>185</v>
      </c>
      <c r="U3689" s="114">
        <v>151</v>
      </c>
      <c r="V3689" s="114">
        <v>10</v>
      </c>
      <c r="W3689" s="115">
        <v>6.8000000000000005E-2</v>
      </c>
    </row>
    <row r="3690" spans="2:23" ht="38.25">
      <c r="B3690" s="95" t="s">
        <v>20807</v>
      </c>
      <c r="C3690" s="95" t="s">
        <v>20</v>
      </c>
      <c r="D3690" s="95" t="s">
        <v>20</v>
      </c>
      <c r="E3690" s="95" t="s">
        <v>17246</v>
      </c>
      <c r="F3690" s="95" t="s">
        <v>17266</v>
      </c>
      <c r="G3690" s="95" t="s">
        <v>17308</v>
      </c>
      <c r="H3690" s="14" t="s">
        <v>20821</v>
      </c>
      <c r="I3690" s="95" t="s">
        <v>11495</v>
      </c>
      <c r="J3690" s="120" t="s">
        <v>16361</v>
      </c>
      <c r="K3690" s="106" t="s">
        <v>11496</v>
      </c>
      <c r="L3690" s="95" t="s">
        <v>11495</v>
      </c>
      <c r="M3690" s="97">
        <f>IF($K$6="с учетом НДС",VLOOKUP('Прайс MILWAUKEE®'!$J3690,'Legend ACC'!$A:$H,8,0)*(1-N3690),VLOOKUP('Прайс MILWAUKEE®'!$J3690,'Legend ACC'!$A:$H,8,0)*(1-N3690)/1.2)</f>
        <v>242.00000000000003</v>
      </c>
      <c r="N3690" s="98">
        <f>IF(OR(E3690="Принадлежности",E3690="Ручной инструмент"),$K$5,IF($K$4=0,0,IFERROR(VLOOKUP(Q3690,LEGEND!$V$4:$W$7,2,0),$K$4)))</f>
        <v>0</v>
      </c>
      <c r="O3690" s="103" t="s">
        <v>20</v>
      </c>
      <c r="P3690" s="102" t="s">
        <v>20</v>
      </c>
      <c r="Q3690" s="102" t="s">
        <v>20</v>
      </c>
      <c r="R3690" s="116" t="s">
        <v>11497</v>
      </c>
      <c r="S3690" s="114" t="s">
        <v>5601</v>
      </c>
      <c r="T3690" s="114">
        <v>185</v>
      </c>
      <c r="U3690" s="114">
        <v>151</v>
      </c>
      <c r="V3690" s="114">
        <v>10</v>
      </c>
      <c r="W3690" s="115">
        <v>6.5000000000000002E-2</v>
      </c>
    </row>
    <row r="3691" spans="2:23" ht="38.25">
      <c r="B3691" s="95" t="s">
        <v>20807</v>
      </c>
      <c r="C3691" s="95" t="s">
        <v>20</v>
      </c>
      <c r="D3691" s="95" t="s">
        <v>20</v>
      </c>
      <c r="E3691" s="95" t="s">
        <v>17246</v>
      </c>
      <c r="F3691" s="95" t="s">
        <v>17266</v>
      </c>
      <c r="G3691" s="95" t="s">
        <v>17308</v>
      </c>
      <c r="H3691" s="14" t="s">
        <v>20821</v>
      </c>
      <c r="I3691" s="95" t="s">
        <v>11498</v>
      </c>
      <c r="J3691" s="120" t="s">
        <v>16362</v>
      </c>
      <c r="K3691" s="106" t="s">
        <v>11499</v>
      </c>
      <c r="L3691" s="95" t="s">
        <v>11498</v>
      </c>
      <c r="M3691" s="97">
        <f>IF($K$6="с учетом НДС",VLOOKUP('Прайс MILWAUKEE®'!$J3691,'Legend ACC'!$A:$H,8,0)*(1-N3691),VLOOKUP('Прайс MILWAUKEE®'!$J3691,'Legend ACC'!$A:$H,8,0)*(1-N3691)/1.2)</f>
        <v>1111</v>
      </c>
      <c r="N3691" s="98">
        <f>IF(OR(E3691="Принадлежности",E3691="Ручной инструмент"),$K$5,IF($K$4=0,0,IFERROR(VLOOKUP(Q3691,LEGEND!$V$4:$W$7,2,0),$K$4)))</f>
        <v>0</v>
      </c>
      <c r="O3691" s="103" t="s">
        <v>20</v>
      </c>
      <c r="P3691" s="102" t="s">
        <v>20</v>
      </c>
      <c r="Q3691" s="102" t="s">
        <v>20</v>
      </c>
      <c r="R3691" s="116" t="s">
        <v>11500</v>
      </c>
      <c r="S3691" s="114" t="s">
        <v>5601</v>
      </c>
      <c r="T3691" s="114">
        <v>155</v>
      </c>
      <c r="U3691" s="114">
        <v>155</v>
      </c>
      <c r="V3691" s="114">
        <v>61</v>
      </c>
      <c r="W3691" s="115">
        <v>0.42</v>
      </c>
    </row>
    <row r="3692" spans="2:23" ht="38.25">
      <c r="B3692" s="95" t="s">
        <v>20807</v>
      </c>
      <c r="C3692" s="95" t="s">
        <v>20</v>
      </c>
      <c r="D3692" s="95" t="s">
        <v>20</v>
      </c>
      <c r="E3692" s="95" t="s">
        <v>17246</v>
      </c>
      <c r="F3692" s="95" t="s">
        <v>17266</v>
      </c>
      <c r="G3692" s="95" t="s">
        <v>17308</v>
      </c>
      <c r="H3692" s="14" t="s">
        <v>20821</v>
      </c>
      <c r="I3692" s="95" t="s">
        <v>11501</v>
      </c>
      <c r="J3692" s="120" t="s">
        <v>16363</v>
      </c>
      <c r="K3692" s="106" t="s">
        <v>11502</v>
      </c>
      <c r="L3692" s="95" t="s">
        <v>11501</v>
      </c>
      <c r="M3692" s="97">
        <f>IF($K$6="с учетом НДС",VLOOKUP('Прайс MILWAUKEE®'!$J3692,'Legend ACC'!$A:$H,8,0)*(1-N3692),VLOOKUP('Прайс MILWAUKEE®'!$J3692,'Legend ACC'!$A:$H,8,0)*(1-N3692)/1.2)</f>
        <v>1001.0000000000001</v>
      </c>
      <c r="N3692" s="98">
        <f>IF(OR(E3692="Принадлежности",E3692="Ручной инструмент"),$K$5,IF($K$4=0,0,IFERROR(VLOOKUP(Q3692,LEGEND!$V$4:$W$7,2,0),$K$4)))</f>
        <v>0</v>
      </c>
      <c r="O3692" s="103" t="s">
        <v>20</v>
      </c>
      <c r="P3692" s="102" t="s">
        <v>20</v>
      </c>
      <c r="Q3692" s="102" t="s">
        <v>20</v>
      </c>
      <c r="R3692" s="116" t="s">
        <v>11503</v>
      </c>
      <c r="S3692" s="114" t="s">
        <v>5601</v>
      </c>
      <c r="T3692" s="114">
        <v>155</v>
      </c>
      <c r="U3692" s="114">
        <v>155</v>
      </c>
      <c r="V3692" s="114">
        <v>61</v>
      </c>
      <c r="W3692" s="115">
        <v>0.3</v>
      </c>
    </row>
    <row r="3693" spans="2:23" ht="38.25">
      <c r="B3693" s="95" t="s">
        <v>20807</v>
      </c>
      <c r="C3693" s="95" t="s">
        <v>20</v>
      </c>
      <c r="D3693" s="95" t="s">
        <v>20</v>
      </c>
      <c r="E3693" s="95" t="s">
        <v>17246</v>
      </c>
      <c r="F3693" s="95" t="s">
        <v>17266</v>
      </c>
      <c r="G3693" s="95" t="s">
        <v>17308</v>
      </c>
      <c r="H3693" s="14" t="s">
        <v>20821</v>
      </c>
      <c r="I3693" s="95" t="s">
        <v>11504</v>
      </c>
      <c r="J3693" s="120" t="s">
        <v>16364</v>
      </c>
      <c r="K3693" s="106" t="s">
        <v>11505</v>
      </c>
      <c r="L3693" s="95" t="s">
        <v>11504</v>
      </c>
      <c r="M3693" s="97">
        <f>IF($K$6="с учетом НДС",VLOOKUP('Прайс MILWAUKEE®'!$J3693,'Legend ACC'!$A:$H,8,0)*(1-N3693),VLOOKUP('Прайс MILWAUKEE®'!$J3693,'Legend ACC'!$A:$H,8,0)*(1-N3693)/1.2)</f>
        <v>924.00000000000011</v>
      </c>
      <c r="N3693" s="98">
        <f>IF(OR(E3693="Принадлежности",E3693="Ручной инструмент"),$K$5,IF($K$4=0,0,IFERROR(VLOOKUP(Q3693,LEGEND!$V$4:$W$7,2,0),$K$4)))</f>
        <v>0</v>
      </c>
      <c r="O3693" s="103" t="s">
        <v>20</v>
      </c>
      <c r="P3693" s="102" t="s">
        <v>20</v>
      </c>
      <c r="Q3693" s="102" t="s">
        <v>20</v>
      </c>
      <c r="R3693" s="116" t="s">
        <v>11506</v>
      </c>
      <c r="S3693" s="114" t="s">
        <v>5601</v>
      </c>
      <c r="T3693" s="114">
        <v>155</v>
      </c>
      <c r="U3693" s="114">
        <v>155</v>
      </c>
      <c r="V3693" s="114">
        <v>61</v>
      </c>
      <c r="W3693" s="115">
        <v>0.28000000000000003</v>
      </c>
    </row>
    <row r="3694" spans="2:23" ht="38.25">
      <c r="B3694" s="95" t="s">
        <v>20807</v>
      </c>
      <c r="C3694" s="95" t="s">
        <v>20</v>
      </c>
      <c r="D3694" s="95" t="s">
        <v>20</v>
      </c>
      <c r="E3694" s="95" t="s">
        <v>17246</v>
      </c>
      <c r="F3694" s="95" t="s">
        <v>17266</v>
      </c>
      <c r="G3694" s="95" t="s">
        <v>17308</v>
      </c>
      <c r="H3694" s="14" t="s">
        <v>20821</v>
      </c>
      <c r="I3694" s="95" t="s">
        <v>11507</v>
      </c>
      <c r="J3694" s="120" t="s">
        <v>16365</v>
      </c>
      <c r="K3694" s="106" t="s">
        <v>11508</v>
      </c>
      <c r="L3694" s="95" t="s">
        <v>11507</v>
      </c>
      <c r="M3694" s="97">
        <f>IF($K$6="с учетом НДС",VLOOKUP('Прайс MILWAUKEE®'!$J3694,'Legend ACC'!$A:$H,8,0)*(1-N3694),VLOOKUP('Прайс MILWAUKEE®'!$J3694,'Legend ACC'!$A:$H,8,0)*(1-N3694)/1.2)</f>
        <v>924.00000000000011</v>
      </c>
      <c r="N3694" s="98">
        <f>IF(OR(E3694="Принадлежности",E3694="Ручной инструмент"),$K$5,IF($K$4=0,0,IFERROR(VLOOKUP(Q3694,LEGEND!$V$4:$W$7,2,0),$K$4)))</f>
        <v>0</v>
      </c>
      <c r="O3694" s="103" t="s">
        <v>20</v>
      </c>
      <c r="P3694" s="102" t="s">
        <v>20</v>
      </c>
      <c r="Q3694" s="102" t="s">
        <v>20</v>
      </c>
      <c r="R3694" s="116" t="s">
        <v>11509</v>
      </c>
      <c r="S3694" s="114" t="s">
        <v>5601</v>
      </c>
      <c r="T3694" s="114">
        <v>155</v>
      </c>
      <c r="U3694" s="114">
        <v>155</v>
      </c>
      <c r="V3694" s="114">
        <v>61</v>
      </c>
      <c r="W3694" s="115">
        <v>0.22</v>
      </c>
    </row>
    <row r="3695" spans="2:23" ht="38.25">
      <c r="B3695" s="95" t="s">
        <v>20807</v>
      </c>
      <c r="C3695" s="95" t="s">
        <v>20</v>
      </c>
      <c r="D3695" s="95" t="s">
        <v>20</v>
      </c>
      <c r="E3695" s="95" t="s">
        <v>17246</v>
      </c>
      <c r="F3695" s="95" t="s">
        <v>17266</v>
      </c>
      <c r="G3695" s="95" t="s">
        <v>17308</v>
      </c>
      <c r="H3695" s="14" t="s">
        <v>20821</v>
      </c>
      <c r="I3695" s="95" t="s">
        <v>11510</v>
      </c>
      <c r="J3695" s="120" t="s">
        <v>16366</v>
      </c>
      <c r="K3695" s="106" t="s">
        <v>11511</v>
      </c>
      <c r="L3695" s="95" t="s">
        <v>11510</v>
      </c>
      <c r="M3695" s="97">
        <f>IF($K$6="с учетом НДС",VLOOKUP('Прайс MILWAUKEE®'!$J3695,'Legend ACC'!$A:$H,8,0)*(1-N3695),VLOOKUP('Прайс MILWAUKEE®'!$J3695,'Legend ACC'!$A:$H,8,0)*(1-N3695)/1.2)</f>
        <v>924.00000000000011</v>
      </c>
      <c r="N3695" s="98">
        <f>IF(OR(E3695="Принадлежности",E3695="Ручной инструмент"),$K$5,IF($K$4=0,0,IFERROR(VLOOKUP(Q3695,LEGEND!$V$4:$W$7,2,0),$K$4)))</f>
        <v>0</v>
      </c>
      <c r="O3695" s="103" t="s">
        <v>20</v>
      </c>
      <c r="P3695" s="102" t="s">
        <v>20</v>
      </c>
      <c r="Q3695" s="102" t="s">
        <v>20</v>
      </c>
      <c r="R3695" s="116" t="s">
        <v>11512</v>
      </c>
      <c r="S3695" s="114" t="s">
        <v>5601</v>
      </c>
      <c r="T3695" s="114">
        <v>155</v>
      </c>
      <c r="U3695" s="114">
        <v>155</v>
      </c>
      <c r="V3695" s="114">
        <v>61</v>
      </c>
      <c r="W3695" s="115">
        <v>0.28000000000000003</v>
      </c>
    </row>
    <row r="3696" spans="2:23" ht="38.25">
      <c r="B3696" s="95" t="s">
        <v>20807</v>
      </c>
      <c r="C3696" s="95" t="s">
        <v>20</v>
      </c>
      <c r="D3696" s="95" t="s">
        <v>20</v>
      </c>
      <c r="E3696" s="95" t="s">
        <v>17246</v>
      </c>
      <c r="F3696" s="95" t="s">
        <v>17266</v>
      </c>
      <c r="G3696" s="95" t="s">
        <v>17308</v>
      </c>
      <c r="H3696" s="14" t="s">
        <v>20821</v>
      </c>
      <c r="I3696" s="95" t="s">
        <v>11513</v>
      </c>
      <c r="J3696" s="120" t="s">
        <v>16367</v>
      </c>
      <c r="K3696" s="106" t="s">
        <v>11514</v>
      </c>
      <c r="L3696" s="95" t="s">
        <v>11513</v>
      </c>
      <c r="M3696" s="97">
        <f>IF($K$6="с учетом НДС",VLOOKUP('Прайс MILWAUKEE®'!$J3696,'Legend ACC'!$A:$H,8,0)*(1-N3696),VLOOKUP('Прайс MILWAUKEE®'!$J3696,'Legend ACC'!$A:$H,8,0)*(1-N3696)/1.2)</f>
        <v>924.00000000000011</v>
      </c>
      <c r="N3696" s="98">
        <f>IF(OR(E3696="Принадлежности",E3696="Ручной инструмент"),$K$5,IF($K$4=0,0,IFERROR(VLOOKUP(Q3696,LEGEND!$V$4:$W$7,2,0),$K$4)))</f>
        <v>0</v>
      </c>
      <c r="O3696" s="103" t="s">
        <v>20</v>
      </c>
      <c r="P3696" s="102" t="s">
        <v>20</v>
      </c>
      <c r="Q3696" s="102" t="s">
        <v>20</v>
      </c>
      <c r="R3696" s="116" t="s">
        <v>11515</v>
      </c>
      <c r="S3696" s="114" t="s">
        <v>5601</v>
      </c>
      <c r="T3696" s="114">
        <v>155</v>
      </c>
      <c r="U3696" s="114">
        <v>155</v>
      </c>
      <c r="V3696" s="114">
        <v>61</v>
      </c>
      <c r="W3696" s="115">
        <v>0.22</v>
      </c>
    </row>
    <row r="3697" spans="2:23" ht="38.25">
      <c r="B3697" s="95" t="s">
        <v>20807</v>
      </c>
      <c r="C3697" s="95" t="s">
        <v>20</v>
      </c>
      <c r="D3697" s="95" t="s">
        <v>20</v>
      </c>
      <c r="E3697" s="95" t="s">
        <v>17246</v>
      </c>
      <c r="F3697" s="95" t="s">
        <v>17252</v>
      </c>
      <c r="G3697" s="95" t="s">
        <v>17258</v>
      </c>
      <c r="H3697" s="14" t="s">
        <v>20887</v>
      </c>
      <c r="I3697" s="95" t="s">
        <v>11516</v>
      </c>
      <c r="J3697" s="120" t="s">
        <v>16368</v>
      </c>
      <c r="K3697" s="106" t="s">
        <v>11517</v>
      </c>
      <c r="L3697" s="95" t="s">
        <v>11516</v>
      </c>
      <c r="M3697" s="97">
        <f>IF($K$6="с учетом НДС",VLOOKUP('Прайс MILWAUKEE®'!$J3697,'Legend ACC'!$A:$H,8,0)*(1-N3697),VLOOKUP('Прайс MILWAUKEE®'!$J3697,'Legend ACC'!$A:$H,8,0)*(1-N3697)/1.2)</f>
        <v>2046.0000000000002</v>
      </c>
      <c r="N3697" s="98">
        <f>IF(OR(E3697="Принадлежности",E3697="Ручной инструмент"),$K$5,IF($K$4=0,0,IFERROR(VLOOKUP(Q3697,LEGEND!$V$4:$W$7,2,0),$K$4)))</f>
        <v>0</v>
      </c>
      <c r="O3697" s="103" t="s">
        <v>20</v>
      </c>
      <c r="P3697" s="102" t="s">
        <v>20</v>
      </c>
      <c r="Q3697" s="102" t="s">
        <v>20</v>
      </c>
      <c r="R3697" s="116" t="s">
        <v>11518</v>
      </c>
      <c r="S3697" s="114" t="s">
        <v>5035</v>
      </c>
      <c r="T3697" s="114">
        <v>110</v>
      </c>
      <c r="U3697" s="114">
        <v>5</v>
      </c>
      <c r="V3697" s="114">
        <v>5</v>
      </c>
      <c r="W3697" s="115">
        <v>0.36499999999999999</v>
      </c>
    </row>
    <row r="3698" spans="2:23" ht="38.25">
      <c r="B3698" s="95" t="s">
        <v>20807</v>
      </c>
      <c r="C3698" s="95" t="s">
        <v>20</v>
      </c>
      <c r="D3698" s="95" t="s">
        <v>20</v>
      </c>
      <c r="E3698" s="95" t="s">
        <v>17246</v>
      </c>
      <c r="F3698" s="95" t="s">
        <v>17252</v>
      </c>
      <c r="G3698" s="95" t="s">
        <v>17258</v>
      </c>
      <c r="H3698" s="14" t="s">
        <v>20887</v>
      </c>
      <c r="I3698" s="95" t="s">
        <v>11519</v>
      </c>
      <c r="J3698" s="120" t="s">
        <v>16369</v>
      </c>
      <c r="K3698" s="106" t="s">
        <v>11520</v>
      </c>
      <c r="L3698" s="95" t="s">
        <v>11519</v>
      </c>
      <c r="M3698" s="97">
        <f>IF($K$6="с учетом НДС",VLOOKUP('Прайс MILWAUKEE®'!$J3698,'Legend ACC'!$A:$H,8,0)*(1-N3698),VLOOKUP('Прайс MILWAUKEE®'!$J3698,'Legend ACC'!$A:$H,8,0)*(1-N3698)/1.2)</f>
        <v>2845.7000000000003</v>
      </c>
      <c r="N3698" s="98">
        <f>IF(OR(E3698="Принадлежности",E3698="Ручной инструмент"),$K$5,IF($K$4=0,0,IFERROR(VLOOKUP(Q3698,LEGEND!$V$4:$W$7,2,0),$K$4)))</f>
        <v>0</v>
      </c>
      <c r="O3698" s="103" t="s">
        <v>20</v>
      </c>
      <c r="P3698" s="102" t="s">
        <v>20</v>
      </c>
      <c r="Q3698" s="102" t="s">
        <v>20</v>
      </c>
      <c r="R3698" s="116" t="s">
        <v>11521</v>
      </c>
      <c r="S3698" s="114" t="s">
        <v>5035</v>
      </c>
      <c r="T3698" s="114">
        <v>160</v>
      </c>
      <c r="U3698" s="114">
        <v>6</v>
      </c>
      <c r="V3698" s="114">
        <v>6</v>
      </c>
      <c r="W3698" s="115">
        <v>0.44</v>
      </c>
    </row>
    <row r="3699" spans="2:23" ht="38.25">
      <c r="B3699" s="95" t="s">
        <v>20807</v>
      </c>
      <c r="C3699" s="95" t="s">
        <v>20</v>
      </c>
      <c r="D3699" s="95" t="s">
        <v>20</v>
      </c>
      <c r="E3699" s="95" t="s">
        <v>17246</v>
      </c>
      <c r="F3699" s="95" t="s">
        <v>17252</v>
      </c>
      <c r="G3699" s="95" t="s">
        <v>17258</v>
      </c>
      <c r="H3699" s="14" t="s">
        <v>20887</v>
      </c>
      <c r="I3699" s="95" t="s">
        <v>11522</v>
      </c>
      <c r="J3699" s="120" t="s">
        <v>16370</v>
      </c>
      <c r="K3699" s="106" t="s">
        <v>11523</v>
      </c>
      <c r="L3699" s="95" t="s">
        <v>11522</v>
      </c>
      <c r="M3699" s="97">
        <f>IF($K$6="с учетом НДС",VLOOKUP('Прайс MILWAUKEE®'!$J3699,'Legend ACC'!$A:$H,8,0)*(1-N3699),VLOOKUP('Прайс MILWAUKEE®'!$J3699,'Legend ACC'!$A:$H,8,0)*(1-N3699)/1.2)</f>
        <v>1790.2500000000002</v>
      </c>
      <c r="N3699" s="98">
        <f>IF(OR(E3699="Принадлежности",E3699="Ручной инструмент"),$K$5,IF($K$4=0,0,IFERROR(VLOOKUP(Q3699,LEGEND!$V$4:$W$7,2,0),$K$4)))</f>
        <v>0</v>
      </c>
      <c r="O3699" s="103" t="s">
        <v>20</v>
      </c>
      <c r="P3699" s="102" t="s">
        <v>20</v>
      </c>
      <c r="Q3699" s="102" t="s">
        <v>20</v>
      </c>
      <c r="R3699" s="116" t="s">
        <v>11524</v>
      </c>
      <c r="S3699" s="114" t="s">
        <v>5035</v>
      </c>
      <c r="T3699" s="114">
        <v>155</v>
      </c>
      <c r="U3699" s="114">
        <v>36</v>
      </c>
      <c r="V3699" s="114">
        <v>36</v>
      </c>
      <c r="W3699" s="115">
        <v>0.39500000000000002</v>
      </c>
    </row>
    <row r="3700" spans="2:23" ht="38.25">
      <c r="B3700" s="95" t="s">
        <v>20807</v>
      </c>
      <c r="C3700" s="95" t="s">
        <v>20</v>
      </c>
      <c r="D3700" s="95" t="s">
        <v>20</v>
      </c>
      <c r="E3700" s="95" t="s">
        <v>17246</v>
      </c>
      <c r="F3700" s="95" t="s">
        <v>17252</v>
      </c>
      <c r="G3700" s="95" t="s">
        <v>17258</v>
      </c>
      <c r="H3700" s="14" t="s">
        <v>20887</v>
      </c>
      <c r="I3700" s="95" t="s">
        <v>11525</v>
      </c>
      <c r="J3700" s="120" t="s">
        <v>16371</v>
      </c>
      <c r="K3700" s="106" t="s">
        <v>11526</v>
      </c>
      <c r="L3700" s="95" t="s">
        <v>11525</v>
      </c>
      <c r="M3700" s="97">
        <f>IF($K$6="с учетом НДС",VLOOKUP('Прайс MILWAUKEE®'!$J3700,'Legend ACC'!$A:$H,8,0)*(1-N3700),VLOOKUP('Прайс MILWAUKEE®'!$J3700,'Legend ACC'!$A:$H,8,0)*(1-N3700)/1.2)</f>
        <v>2057.0000000000005</v>
      </c>
      <c r="N3700" s="98">
        <f>IF(OR(E3700="Принадлежности",E3700="Ручной инструмент"),$K$5,IF($K$4=0,0,IFERROR(VLOOKUP(Q3700,LEGEND!$V$4:$W$7,2,0),$K$4)))</f>
        <v>0</v>
      </c>
      <c r="O3700" s="103" t="s">
        <v>20</v>
      </c>
      <c r="P3700" s="102" t="s">
        <v>20</v>
      </c>
      <c r="Q3700" s="102" t="s">
        <v>20</v>
      </c>
      <c r="R3700" s="116" t="s">
        <v>11527</v>
      </c>
      <c r="S3700" s="114" t="s">
        <v>5035</v>
      </c>
      <c r="T3700" s="114">
        <v>187</v>
      </c>
      <c r="U3700" s="114">
        <v>36</v>
      </c>
      <c r="V3700" s="114">
        <v>36</v>
      </c>
      <c r="W3700" s="115">
        <v>0.44</v>
      </c>
    </row>
    <row r="3701" spans="2:23" ht="38.25">
      <c r="B3701" s="95" t="s">
        <v>20807</v>
      </c>
      <c r="C3701" s="95" t="s">
        <v>20</v>
      </c>
      <c r="D3701" s="95" t="s">
        <v>20</v>
      </c>
      <c r="E3701" s="95" t="s">
        <v>17246</v>
      </c>
      <c r="F3701" s="95" t="s">
        <v>17252</v>
      </c>
      <c r="G3701" s="95" t="s">
        <v>17258</v>
      </c>
      <c r="H3701" s="14" t="s">
        <v>20887</v>
      </c>
      <c r="I3701" s="95" t="s">
        <v>11528</v>
      </c>
      <c r="J3701" s="120" t="s">
        <v>16372</v>
      </c>
      <c r="K3701" s="106" t="s">
        <v>11529</v>
      </c>
      <c r="L3701" s="95" t="s">
        <v>11528</v>
      </c>
      <c r="M3701" s="97">
        <f>IF($K$6="с учетом НДС",VLOOKUP('Прайс MILWAUKEE®'!$J3701,'Legend ACC'!$A:$H,8,0)*(1-N3701),VLOOKUP('Прайс MILWAUKEE®'!$J3701,'Legend ACC'!$A:$H,8,0)*(1-N3701)/1.2)</f>
        <v>2178</v>
      </c>
      <c r="N3701" s="98">
        <f>IF(OR(E3701="Принадлежности",E3701="Ручной инструмент"),$K$5,IF($K$4=0,0,IFERROR(VLOOKUP(Q3701,LEGEND!$V$4:$W$7,2,0),$K$4)))</f>
        <v>0</v>
      </c>
      <c r="O3701" s="103" t="s">
        <v>20</v>
      </c>
      <c r="P3701" s="102" t="s">
        <v>20</v>
      </c>
      <c r="Q3701" s="102" t="s">
        <v>20</v>
      </c>
      <c r="R3701" s="116" t="s">
        <v>11530</v>
      </c>
      <c r="S3701" s="114" t="s">
        <v>5035</v>
      </c>
      <c r="T3701" s="114">
        <v>185</v>
      </c>
      <c r="U3701" s="114">
        <v>36</v>
      </c>
      <c r="V3701" s="114">
        <v>36</v>
      </c>
      <c r="W3701" s="115">
        <v>0.54</v>
      </c>
    </row>
    <row r="3702" spans="2:23" ht="38.25">
      <c r="B3702" s="95" t="s">
        <v>20807</v>
      </c>
      <c r="C3702" s="95" t="s">
        <v>20</v>
      </c>
      <c r="D3702" s="95" t="s">
        <v>20</v>
      </c>
      <c r="E3702" s="95" t="s">
        <v>17246</v>
      </c>
      <c r="F3702" s="95" t="s">
        <v>17252</v>
      </c>
      <c r="G3702" s="95" t="s">
        <v>17258</v>
      </c>
      <c r="H3702" s="14" t="s">
        <v>20887</v>
      </c>
      <c r="I3702" s="95" t="s">
        <v>11531</v>
      </c>
      <c r="J3702" s="120" t="s">
        <v>16373</v>
      </c>
      <c r="K3702" s="106" t="s">
        <v>11532</v>
      </c>
      <c r="L3702" s="95" t="s">
        <v>11531</v>
      </c>
      <c r="M3702" s="97">
        <f>IF($K$6="с учетом НДС",VLOOKUP('Прайс MILWAUKEE®'!$J3702,'Legend ACC'!$A:$H,8,0)*(1-N3702),VLOOKUP('Прайс MILWAUKEE®'!$J3702,'Legend ACC'!$A:$H,8,0)*(1-N3702)/1.2)</f>
        <v>2497</v>
      </c>
      <c r="N3702" s="98">
        <f>IF(OR(E3702="Принадлежности",E3702="Ручной инструмент"),$K$5,IF($K$4=0,0,IFERROR(VLOOKUP(Q3702,LEGEND!$V$4:$W$7,2,0),$K$4)))</f>
        <v>0</v>
      </c>
      <c r="O3702" s="103" t="s">
        <v>20</v>
      </c>
      <c r="P3702" s="102" t="s">
        <v>20</v>
      </c>
      <c r="Q3702" s="102" t="s">
        <v>20</v>
      </c>
      <c r="R3702" s="116" t="s">
        <v>11533</v>
      </c>
      <c r="S3702" s="114" t="s">
        <v>5035</v>
      </c>
      <c r="T3702" s="114">
        <v>180</v>
      </c>
      <c r="U3702" s="114">
        <v>36</v>
      </c>
      <c r="V3702" s="114">
        <v>36</v>
      </c>
      <c r="W3702" s="115">
        <v>0.66</v>
      </c>
    </row>
    <row r="3703" spans="2:23" ht="38.25">
      <c r="B3703" s="95" t="s">
        <v>20807</v>
      </c>
      <c r="C3703" s="95" t="s">
        <v>20</v>
      </c>
      <c r="D3703" s="95" t="s">
        <v>20</v>
      </c>
      <c r="E3703" s="95" t="s">
        <v>17246</v>
      </c>
      <c r="F3703" s="95" t="s">
        <v>17252</v>
      </c>
      <c r="G3703" s="95" t="s">
        <v>17258</v>
      </c>
      <c r="H3703" s="14" t="s">
        <v>20887</v>
      </c>
      <c r="I3703" s="95" t="s">
        <v>11534</v>
      </c>
      <c r="J3703" s="120" t="s">
        <v>16374</v>
      </c>
      <c r="K3703" s="106" t="s">
        <v>11535</v>
      </c>
      <c r="L3703" s="95" t="s">
        <v>11534</v>
      </c>
      <c r="M3703" s="97">
        <f>IF($K$6="с учетом НДС",VLOOKUP('Прайс MILWAUKEE®'!$J3703,'Legend ACC'!$A:$H,8,0)*(1-N3703),VLOOKUP('Прайс MILWAUKEE®'!$J3703,'Legend ACC'!$A:$H,8,0)*(1-N3703)/1.2)</f>
        <v>3256.0000000000005</v>
      </c>
      <c r="N3703" s="98">
        <f>IF(OR(E3703="Принадлежности",E3703="Ручной инструмент"),$K$5,IF($K$4=0,0,IFERROR(VLOOKUP(Q3703,LEGEND!$V$4:$W$7,2,0),$K$4)))</f>
        <v>0</v>
      </c>
      <c r="O3703" s="103" t="s">
        <v>20</v>
      </c>
      <c r="P3703" s="102" t="s">
        <v>20</v>
      </c>
      <c r="Q3703" s="102" t="s">
        <v>20</v>
      </c>
      <c r="R3703" s="116" t="s">
        <v>11536</v>
      </c>
      <c r="S3703" s="114" t="s">
        <v>5035</v>
      </c>
      <c r="T3703" s="114">
        <v>235</v>
      </c>
      <c r="U3703" s="114">
        <v>36</v>
      </c>
      <c r="V3703" s="114">
        <v>36</v>
      </c>
      <c r="W3703" s="115">
        <v>0.89500000000000002</v>
      </c>
    </row>
    <row r="3704" spans="2:23" ht="38.25">
      <c r="B3704" s="95" t="s">
        <v>20807</v>
      </c>
      <c r="C3704" s="95" t="s">
        <v>20</v>
      </c>
      <c r="D3704" s="95" t="s">
        <v>20</v>
      </c>
      <c r="E3704" s="95" t="s">
        <v>17246</v>
      </c>
      <c r="F3704" s="95" t="s">
        <v>17252</v>
      </c>
      <c r="G3704" s="95" t="s">
        <v>17258</v>
      </c>
      <c r="H3704" s="14" t="s">
        <v>20887</v>
      </c>
      <c r="I3704" s="95" t="s">
        <v>11537</v>
      </c>
      <c r="J3704" s="120" t="s">
        <v>16375</v>
      </c>
      <c r="K3704" s="106" t="s">
        <v>11538</v>
      </c>
      <c r="L3704" s="95" t="s">
        <v>11537</v>
      </c>
      <c r="M3704" s="97">
        <f>IF($K$6="с учетом НДС",VLOOKUP('Прайс MILWAUKEE®'!$J3704,'Legend ACC'!$A:$H,8,0)*(1-N3704),VLOOKUP('Прайс MILWAUKEE®'!$J3704,'Legend ACC'!$A:$H,8,0)*(1-N3704)/1.2)</f>
        <v>3950.1000000000008</v>
      </c>
      <c r="N3704" s="98">
        <f>IF(OR(E3704="Принадлежности",E3704="Ручной инструмент"),$K$5,IF($K$4=0,0,IFERROR(VLOOKUP(Q3704,LEGEND!$V$4:$W$7,2,0),$K$4)))</f>
        <v>0</v>
      </c>
      <c r="O3704" s="103" t="s">
        <v>20</v>
      </c>
      <c r="P3704" s="102" t="s">
        <v>20</v>
      </c>
      <c r="Q3704" s="102" t="s">
        <v>20</v>
      </c>
      <c r="R3704" s="116" t="s">
        <v>11539</v>
      </c>
      <c r="S3704" s="114" t="s">
        <v>5035</v>
      </c>
      <c r="T3704" s="114">
        <v>245</v>
      </c>
      <c r="U3704" s="114">
        <v>50</v>
      </c>
      <c r="V3704" s="114">
        <v>50</v>
      </c>
      <c r="W3704" s="115">
        <v>1.135</v>
      </c>
    </row>
    <row r="3705" spans="2:23" ht="38.25">
      <c r="B3705" s="95" t="s">
        <v>20807</v>
      </c>
      <c r="C3705" s="95" t="s">
        <v>20</v>
      </c>
      <c r="D3705" s="95" t="s">
        <v>20</v>
      </c>
      <c r="E3705" s="95" t="s">
        <v>17246</v>
      </c>
      <c r="F3705" s="95" t="s">
        <v>17252</v>
      </c>
      <c r="G3705" s="95" t="s">
        <v>17258</v>
      </c>
      <c r="H3705" s="14" t="s">
        <v>20873</v>
      </c>
      <c r="I3705" s="95" t="s">
        <v>11540</v>
      </c>
      <c r="J3705" s="120" t="s">
        <v>16376</v>
      </c>
      <c r="K3705" s="106" t="s">
        <v>11541</v>
      </c>
      <c r="L3705" s="95" t="s">
        <v>11540</v>
      </c>
      <c r="M3705" s="97">
        <f>IF($K$6="с учетом НДС",VLOOKUP('Прайс MILWAUKEE®'!$J3705,'Legend ACC'!$A:$H,8,0)*(1-N3705),VLOOKUP('Прайс MILWAUKEE®'!$J3705,'Legend ACC'!$A:$H,8,0)*(1-N3705)/1.2)</f>
        <v>7128.0000000000009</v>
      </c>
      <c r="N3705" s="98">
        <f>IF(OR(E3705="Принадлежности",E3705="Ручной инструмент"),$K$5,IF($K$4=0,0,IFERROR(VLOOKUP(Q3705,LEGEND!$V$4:$W$7,2,0),$K$4)))</f>
        <v>0</v>
      </c>
      <c r="O3705" s="103" t="s">
        <v>20</v>
      </c>
      <c r="P3705" s="102" t="s">
        <v>20</v>
      </c>
      <c r="Q3705" s="102" t="s">
        <v>20</v>
      </c>
      <c r="R3705" s="116" t="s">
        <v>11542</v>
      </c>
      <c r="S3705" s="114" t="s">
        <v>5035</v>
      </c>
      <c r="T3705" s="114">
        <v>260</v>
      </c>
      <c r="U3705" s="114">
        <v>14</v>
      </c>
      <c r="V3705" s="114">
        <v>14</v>
      </c>
      <c r="W3705" s="115">
        <v>1.5049999999999999</v>
      </c>
    </row>
    <row r="3706" spans="2:23" ht="38.25">
      <c r="B3706" s="95" t="s">
        <v>20807</v>
      </c>
      <c r="C3706" s="95" t="s">
        <v>20</v>
      </c>
      <c r="D3706" s="95" t="s">
        <v>20</v>
      </c>
      <c r="E3706" s="95" t="s">
        <v>17246</v>
      </c>
      <c r="F3706" s="95" t="s">
        <v>17252</v>
      </c>
      <c r="G3706" s="95" t="s">
        <v>17311</v>
      </c>
      <c r="H3706" s="14" t="s">
        <v>20871</v>
      </c>
      <c r="I3706" s="95" t="s">
        <v>11543</v>
      </c>
      <c r="J3706" s="120" t="s">
        <v>16377</v>
      </c>
      <c r="K3706" s="106" t="s">
        <v>11544</v>
      </c>
      <c r="L3706" s="95" t="s">
        <v>11543</v>
      </c>
      <c r="M3706" s="97">
        <f>IF($K$6="с учетом НДС",VLOOKUP('Прайс MILWAUKEE®'!$J3706,'Legend ACC'!$A:$H,8,0)*(1-N3706),VLOOKUP('Прайс MILWAUKEE®'!$J3706,'Legend ACC'!$A:$H,8,0)*(1-N3706)/1.2)</f>
        <v>1188</v>
      </c>
      <c r="N3706" s="98">
        <f>IF(OR(E3706="Принадлежности",E3706="Ручной инструмент"),$K$5,IF($K$4=0,0,IFERROR(VLOOKUP(Q3706,LEGEND!$V$4:$W$7,2,0),$K$4)))</f>
        <v>0</v>
      </c>
      <c r="O3706" s="103" t="s">
        <v>20</v>
      </c>
      <c r="P3706" s="102" t="s">
        <v>20</v>
      </c>
      <c r="Q3706" s="102" t="s">
        <v>20</v>
      </c>
      <c r="R3706" s="116" t="s">
        <v>11545</v>
      </c>
      <c r="S3706" s="114" t="s">
        <v>7632</v>
      </c>
      <c r="T3706" s="114">
        <v>20</v>
      </c>
      <c r="U3706" s="114">
        <v>20</v>
      </c>
      <c r="V3706" s="114">
        <v>75</v>
      </c>
      <c r="W3706" s="115">
        <v>0.08</v>
      </c>
    </row>
    <row r="3707" spans="2:23" ht="38.25">
      <c r="B3707" s="95" t="s">
        <v>20807</v>
      </c>
      <c r="C3707" s="95" t="s">
        <v>20</v>
      </c>
      <c r="D3707" s="95" t="s">
        <v>20</v>
      </c>
      <c r="E3707" s="95" t="s">
        <v>17246</v>
      </c>
      <c r="F3707" s="95" t="s">
        <v>17252</v>
      </c>
      <c r="G3707" s="95" t="s">
        <v>17311</v>
      </c>
      <c r="H3707" s="14" t="s">
        <v>20871</v>
      </c>
      <c r="I3707" s="95" t="s">
        <v>11546</v>
      </c>
      <c r="J3707" s="120" t="s">
        <v>16378</v>
      </c>
      <c r="K3707" s="106" t="s">
        <v>11547</v>
      </c>
      <c r="L3707" s="95" t="s">
        <v>11546</v>
      </c>
      <c r="M3707" s="97">
        <f>IF($K$6="с учетом НДС",VLOOKUP('Прайс MILWAUKEE®'!$J3707,'Legend ACC'!$A:$H,8,0)*(1-N3707),VLOOKUP('Прайс MILWAUKEE®'!$J3707,'Legend ACC'!$A:$H,8,0)*(1-N3707)/1.2)</f>
        <v>1210</v>
      </c>
      <c r="N3707" s="98">
        <f>IF(OR(E3707="Принадлежности",E3707="Ручной инструмент"),$K$5,IF($K$4=0,0,IFERROR(VLOOKUP(Q3707,LEGEND!$V$4:$W$7,2,0),$K$4)))</f>
        <v>0</v>
      </c>
      <c r="O3707" s="103" t="s">
        <v>20</v>
      </c>
      <c r="P3707" s="102" t="s">
        <v>20</v>
      </c>
      <c r="Q3707" s="102" t="s">
        <v>20</v>
      </c>
      <c r="R3707" s="116" t="s">
        <v>11548</v>
      </c>
      <c r="S3707" s="114" t="s">
        <v>7632</v>
      </c>
      <c r="T3707" s="114">
        <v>20</v>
      </c>
      <c r="U3707" s="114">
        <v>20</v>
      </c>
      <c r="V3707" s="114">
        <v>75</v>
      </c>
      <c r="W3707" s="115">
        <v>0.1</v>
      </c>
    </row>
    <row r="3708" spans="2:23" ht="38.25">
      <c r="B3708" s="95" t="s">
        <v>20807</v>
      </c>
      <c r="C3708" s="95" t="s">
        <v>20</v>
      </c>
      <c r="D3708" s="95" t="s">
        <v>20</v>
      </c>
      <c r="E3708" s="95" t="s">
        <v>17246</v>
      </c>
      <c r="F3708" s="95" t="s">
        <v>17252</v>
      </c>
      <c r="G3708" s="95" t="s">
        <v>17311</v>
      </c>
      <c r="H3708" s="14" t="s">
        <v>20871</v>
      </c>
      <c r="I3708" s="95" t="s">
        <v>11549</v>
      </c>
      <c r="J3708" s="120" t="s">
        <v>16379</v>
      </c>
      <c r="K3708" s="106" t="s">
        <v>11550</v>
      </c>
      <c r="L3708" s="95" t="s">
        <v>11549</v>
      </c>
      <c r="M3708" s="97">
        <f>IF($K$6="с учетом НДС",VLOOKUP('Прайс MILWAUKEE®'!$J3708,'Legend ACC'!$A:$H,8,0)*(1-N3708),VLOOKUP('Прайс MILWAUKEE®'!$J3708,'Legend ACC'!$A:$H,8,0)*(1-N3708)/1.2)</f>
        <v>3014.0000000000005</v>
      </c>
      <c r="N3708" s="98">
        <f>IF(OR(E3708="Принадлежности",E3708="Ручной инструмент"),$K$5,IF($K$4=0,0,IFERROR(VLOOKUP(Q3708,LEGEND!$V$4:$W$7,2,0),$K$4)))</f>
        <v>0</v>
      </c>
      <c r="O3708" s="103" t="s">
        <v>20</v>
      </c>
      <c r="P3708" s="102" t="s">
        <v>20</v>
      </c>
      <c r="Q3708" s="102" t="s">
        <v>20</v>
      </c>
      <c r="R3708" s="116" t="s">
        <v>11551</v>
      </c>
      <c r="S3708" s="114" t="s">
        <v>7632</v>
      </c>
      <c r="T3708" s="114">
        <v>40</v>
      </c>
      <c r="U3708" s="114">
        <v>40</v>
      </c>
      <c r="V3708" s="114">
        <v>75</v>
      </c>
      <c r="W3708" s="115">
        <v>0.2</v>
      </c>
    </row>
    <row r="3709" spans="2:23" ht="38.25">
      <c r="B3709" s="95" t="s">
        <v>20807</v>
      </c>
      <c r="C3709" s="95" t="s">
        <v>20</v>
      </c>
      <c r="D3709" s="95" t="s">
        <v>20</v>
      </c>
      <c r="E3709" s="95" t="s">
        <v>17246</v>
      </c>
      <c r="F3709" s="95" t="s">
        <v>17252</v>
      </c>
      <c r="G3709" s="95" t="s">
        <v>17311</v>
      </c>
      <c r="H3709" s="14" t="s">
        <v>20871</v>
      </c>
      <c r="I3709" s="95" t="s">
        <v>11552</v>
      </c>
      <c r="J3709" s="120" t="s">
        <v>16380</v>
      </c>
      <c r="K3709" s="106" t="s">
        <v>11553</v>
      </c>
      <c r="L3709" s="95" t="s">
        <v>11552</v>
      </c>
      <c r="M3709" s="97">
        <f>IF($K$6="с учетом НДС",VLOOKUP('Прайс MILWAUKEE®'!$J3709,'Legend ACC'!$A:$H,8,0)*(1-N3709),VLOOKUP('Прайс MILWAUKEE®'!$J3709,'Legend ACC'!$A:$H,8,0)*(1-N3709)/1.2)</f>
        <v>3102.0000000000005</v>
      </c>
      <c r="N3709" s="98">
        <f>IF(OR(E3709="Принадлежности",E3709="Ручной инструмент"),$K$5,IF($K$4=0,0,IFERROR(VLOOKUP(Q3709,LEGEND!$V$4:$W$7,2,0),$K$4)))</f>
        <v>0</v>
      </c>
      <c r="O3709" s="103" t="s">
        <v>20</v>
      </c>
      <c r="P3709" s="102" t="s">
        <v>20</v>
      </c>
      <c r="Q3709" s="102" t="s">
        <v>20</v>
      </c>
      <c r="R3709" s="116" t="s">
        <v>11554</v>
      </c>
      <c r="S3709" s="114" t="s">
        <v>7632</v>
      </c>
      <c r="T3709" s="114">
        <v>40</v>
      </c>
      <c r="U3709" s="114">
        <v>40</v>
      </c>
      <c r="V3709" s="114">
        <v>75</v>
      </c>
      <c r="W3709" s="115">
        <v>0.2</v>
      </c>
    </row>
    <row r="3710" spans="2:23" ht="38.25">
      <c r="B3710" s="95" t="s">
        <v>20807</v>
      </c>
      <c r="C3710" s="95" t="s">
        <v>20</v>
      </c>
      <c r="D3710" s="95" t="s">
        <v>20</v>
      </c>
      <c r="E3710" s="95" t="s">
        <v>17246</v>
      </c>
      <c r="F3710" s="95" t="s">
        <v>17252</v>
      </c>
      <c r="G3710" s="95" t="s">
        <v>17311</v>
      </c>
      <c r="H3710" s="14" t="s">
        <v>20871</v>
      </c>
      <c r="I3710" s="95" t="s">
        <v>11555</v>
      </c>
      <c r="J3710" s="120" t="s">
        <v>16381</v>
      </c>
      <c r="K3710" s="106" t="s">
        <v>11556</v>
      </c>
      <c r="L3710" s="95" t="s">
        <v>11555</v>
      </c>
      <c r="M3710" s="97">
        <f>IF($K$6="с учетом НДС",VLOOKUP('Прайс MILWAUKEE®'!$J3710,'Legend ACC'!$A:$H,8,0)*(1-N3710),VLOOKUP('Прайс MILWAUKEE®'!$J3710,'Legend ACC'!$A:$H,8,0)*(1-N3710)/1.2)</f>
        <v>3168.0000000000005</v>
      </c>
      <c r="N3710" s="98">
        <f>IF(OR(E3710="Принадлежности",E3710="Ручной инструмент"),$K$5,IF($K$4=0,0,IFERROR(VLOOKUP(Q3710,LEGEND!$V$4:$W$7,2,0),$K$4)))</f>
        <v>0</v>
      </c>
      <c r="O3710" s="103" t="s">
        <v>20</v>
      </c>
      <c r="P3710" s="102" t="s">
        <v>20</v>
      </c>
      <c r="Q3710" s="102" t="s">
        <v>20</v>
      </c>
      <c r="R3710" s="116" t="s">
        <v>11557</v>
      </c>
      <c r="S3710" s="114" t="s">
        <v>7632</v>
      </c>
      <c r="T3710" s="114">
        <v>40</v>
      </c>
      <c r="U3710" s="114">
        <v>40</v>
      </c>
      <c r="V3710" s="114">
        <v>75</v>
      </c>
      <c r="W3710" s="115">
        <v>0.2</v>
      </c>
    </row>
    <row r="3711" spans="2:23" ht="38.25">
      <c r="B3711" s="95" t="s">
        <v>20807</v>
      </c>
      <c r="C3711" s="95" t="s">
        <v>20</v>
      </c>
      <c r="D3711" s="95" t="s">
        <v>20</v>
      </c>
      <c r="E3711" s="95" t="s">
        <v>17246</v>
      </c>
      <c r="F3711" s="95" t="s">
        <v>17252</v>
      </c>
      <c r="G3711" s="95" t="s">
        <v>17311</v>
      </c>
      <c r="H3711" s="14" t="s">
        <v>20871</v>
      </c>
      <c r="I3711" s="95" t="s">
        <v>11558</v>
      </c>
      <c r="J3711" s="120" t="s">
        <v>16382</v>
      </c>
      <c r="K3711" s="106" t="s">
        <v>11559</v>
      </c>
      <c r="L3711" s="95" t="s">
        <v>11558</v>
      </c>
      <c r="M3711" s="97">
        <f>IF($K$6="с учетом НДС",VLOOKUP('Прайс MILWAUKEE®'!$J3711,'Legend ACC'!$A:$H,8,0)*(1-N3711),VLOOKUP('Прайс MILWAUKEE®'!$J3711,'Legend ACC'!$A:$H,8,0)*(1-N3711)/1.2)</f>
        <v>3267.0000000000005</v>
      </c>
      <c r="N3711" s="98">
        <f>IF(OR(E3711="Принадлежности",E3711="Ручной инструмент"),$K$5,IF($K$4=0,0,IFERROR(VLOOKUP(Q3711,LEGEND!$V$4:$W$7,2,0),$K$4)))</f>
        <v>0</v>
      </c>
      <c r="O3711" s="103" t="s">
        <v>20</v>
      </c>
      <c r="P3711" s="102" t="s">
        <v>20</v>
      </c>
      <c r="Q3711" s="102" t="s">
        <v>20</v>
      </c>
      <c r="R3711" s="116" t="s">
        <v>11560</v>
      </c>
      <c r="S3711" s="114" t="s">
        <v>7632</v>
      </c>
      <c r="T3711" s="114">
        <v>40</v>
      </c>
      <c r="U3711" s="114">
        <v>40</v>
      </c>
      <c r="V3711" s="114">
        <v>75</v>
      </c>
      <c r="W3711" s="115">
        <v>0.2</v>
      </c>
    </row>
    <row r="3712" spans="2:23" ht="38.25">
      <c r="B3712" s="95" t="s">
        <v>20807</v>
      </c>
      <c r="C3712" s="95" t="s">
        <v>20</v>
      </c>
      <c r="D3712" s="95" t="s">
        <v>20</v>
      </c>
      <c r="E3712" s="95" t="s">
        <v>17246</v>
      </c>
      <c r="F3712" s="95" t="s">
        <v>17252</v>
      </c>
      <c r="G3712" s="95" t="s">
        <v>17311</v>
      </c>
      <c r="H3712" s="14" t="s">
        <v>20871</v>
      </c>
      <c r="I3712" s="95" t="s">
        <v>11561</v>
      </c>
      <c r="J3712" s="120" t="s">
        <v>16383</v>
      </c>
      <c r="K3712" s="106" t="s">
        <v>11562</v>
      </c>
      <c r="L3712" s="95" t="s">
        <v>11561</v>
      </c>
      <c r="M3712" s="97">
        <f>IF($K$6="с учетом НДС",VLOOKUP('Прайс MILWAUKEE®'!$J3712,'Legend ACC'!$A:$H,8,0)*(1-N3712),VLOOKUP('Прайс MILWAUKEE®'!$J3712,'Legend ACC'!$A:$H,8,0)*(1-N3712)/1.2)</f>
        <v>3355.0000000000005</v>
      </c>
      <c r="N3712" s="98">
        <f>IF(OR(E3712="Принадлежности",E3712="Ручной инструмент"),$K$5,IF($K$4=0,0,IFERROR(VLOOKUP(Q3712,LEGEND!$V$4:$W$7,2,0),$K$4)))</f>
        <v>0</v>
      </c>
      <c r="O3712" s="103" t="s">
        <v>20</v>
      </c>
      <c r="P3712" s="102" t="s">
        <v>20</v>
      </c>
      <c r="Q3712" s="102" t="s">
        <v>20</v>
      </c>
      <c r="R3712" s="116" t="s">
        <v>11563</v>
      </c>
      <c r="S3712" s="114" t="s">
        <v>7632</v>
      </c>
      <c r="T3712" s="114">
        <v>40</v>
      </c>
      <c r="U3712" s="114">
        <v>40</v>
      </c>
      <c r="V3712" s="114">
        <v>75</v>
      </c>
      <c r="W3712" s="115">
        <v>0.20699999999999999</v>
      </c>
    </row>
    <row r="3713" spans="2:23" ht="38.25">
      <c r="B3713" s="95" t="s">
        <v>20807</v>
      </c>
      <c r="C3713" s="95" t="s">
        <v>20</v>
      </c>
      <c r="D3713" s="95" t="s">
        <v>20</v>
      </c>
      <c r="E3713" s="95" t="s">
        <v>17246</v>
      </c>
      <c r="F3713" s="95" t="s">
        <v>17252</v>
      </c>
      <c r="G3713" s="95" t="s">
        <v>17311</v>
      </c>
      <c r="H3713" s="14" t="s">
        <v>20871</v>
      </c>
      <c r="I3713" s="95" t="s">
        <v>11564</v>
      </c>
      <c r="J3713" s="120" t="s">
        <v>16384</v>
      </c>
      <c r="K3713" s="106" t="s">
        <v>11565</v>
      </c>
      <c r="L3713" s="95" t="s">
        <v>11564</v>
      </c>
      <c r="M3713" s="97">
        <f>IF($K$6="с учетом НДС",VLOOKUP('Прайс MILWAUKEE®'!$J3713,'Legend ACC'!$A:$H,8,0)*(1-N3713),VLOOKUP('Прайс MILWAUKEE®'!$J3713,'Legend ACC'!$A:$H,8,0)*(1-N3713)/1.2)</f>
        <v>3630.0000000000005</v>
      </c>
      <c r="N3713" s="98">
        <f>IF(OR(E3713="Принадлежности",E3713="Ручной инструмент"),$K$5,IF($K$4=0,0,IFERROR(VLOOKUP(Q3713,LEGEND!$V$4:$W$7,2,0),$K$4)))</f>
        <v>0</v>
      </c>
      <c r="O3713" s="103" t="s">
        <v>20</v>
      </c>
      <c r="P3713" s="102" t="s">
        <v>20</v>
      </c>
      <c r="Q3713" s="102" t="s">
        <v>20</v>
      </c>
      <c r="R3713" s="116" t="s">
        <v>11566</v>
      </c>
      <c r="S3713" s="114" t="s">
        <v>7632</v>
      </c>
      <c r="T3713" s="114">
        <v>40</v>
      </c>
      <c r="U3713" s="114">
        <v>40</v>
      </c>
      <c r="V3713" s="114">
        <v>75</v>
      </c>
      <c r="W3713" s="115">
        <v>0.25</v>
      </c>
    </row>
    <row r="3714" spans="2:23" ht="38.25">
      <c r="B3714" s="95" t="s">
        <v>20807</v>
      </c>
      <c r="C3714" s="95" t="s">
        <v>20</v>
      </c>
      <c r="D3714" s="95" t="s">
        <v>20</v>
      </c>
      <c r="E3714" s="95" t="s">
        <v>17246</v>
      </c>
      <c r="F3714" s="95" t="s">
        <v>17252</v>
      </c>
      <c r="G3714" s="95" t="s">
        <v>17311</v>
      </c>
      <c r="H3714" s="14" t="s">
        <v>20871</v>
      </c>
      <c r="I3714" s="95" t="s">
        <v>11567</v>
      </c>
      <c r="J3714" s="120" t="s">
        <v>16385</v>
      </c>
      <c r="K3714" s="106" t="s">
        <v>11568</v>
      </c>
      <c r="L3714" s="95" t="s">
        <v>11567</v>
      </c>
      <c r="M3714" s="97">
        <f>IF($K$6="с учетом НДС",VLOOKUP('Прайс MILWAUKEE®'!$J3714,'Legend ACC'!$A:$H,8,0)*(1-N3714),VLOOKUP('Прайс MILWAUKEE®'!$J3714,'Legend ACC'!$A:$H,8,0)*(1-N3714)/1.2)</f>
        <v>3718.0000000000005</v>
      </c>
      <c r="N3714" s="98">
        <f>IF(OR(E3714="Принадлежности",E3714="Ручной инструмент"),$K$5,IF($K$4=0,0,IFERROR(VLOOKUP(Q3714,LEGEND!$V$4:$W$7,2,0),$K$4)))</f>
        <v>0</v>
      </c>
      <c r="O3714" s="103" t="s">
        <v>20</v>
      </c>
      <c r="P3714" s="102" t="s">
        <v>20</v>
      </c>
      <c r="Q3714" s="102" t="s">
        <v>20</v>
      </c>
      <c r="R3714" s="116" t="s">
        <v>11569</v>
      </c>
      <c r="S3714" s="114" t="s">
        <v>7632</v>
      </c>
      <c r="T3714" s="114">
        <v>40</v>
      </c>
      <c r="U3714" s="114">
        <v>40</v>
      </c>
      <c r="V3714" s="114">
        <v>75</v>
      </c>
      <c r="W3714" s="115">
        <v>0.25</v>
      </c>
    </row>
    <row r="3715" spans="2:23" ht="38.25">
      <c r="B3715" s="95" t="s">
        <v>20807</v>
      </c>
      <c r="C3715" s="95" t="s">
        <v>20</v>
      </c>
      <c r="D3715" s="95" t="s">
        <v>20</v>
      </c>
      <c r="E3715" s="95" t="s">
        <v>17246</v>
      </c>
      <c r="F3715" s="95" t="s">
        <v>17252</v>
      </c>
      <c r="G3715" s="95" t="s">
        <v>17311</v>
      </c>
      <c r="H3715" s="14" t="s">
        <v>20871</v>
      </c>
      <c r="I3715" s="95" t="s">
        <v>11570</v>
      </c>
      <c r="J3715" s="120" t="s">
        <v>16386</v>
      </c>
      <c r="K3715" s="106" t="s">
        <v>11571</v>
      </c>
      <c r="L3715" s="95" t="s">
        <v>11570</v>
      </c>
      <c r="M3715" s="97">
        <f>IF($K$6="с учетом НДС",VLOOKUP('Прайс MILWAUKEE®'!$J3715,'Legend ACC'!$A:$H,8,0)*(1-N3715),VLOOKUP('Прайс MILWAUKEE®'!$J3715,'Legend ACC'!$A:$H,8,0)*(1-N3715)/1.2)</f>
        <v>4180</v>
      </c>
      <c r="N3715" s="98">
        <f>IF(OR(E3715="Принадлежности",E3715="Ручной инструмент"),$K$5,IF($K$4=0,0,IFERROR(VLOOKUP(Q3715,LEGEND!$V$4:$W$7,2,0),$K$4)))</f>
        <v>0</v>
      </c>
      <c r="O3715" s="103" t="s">
        <v>20</v>
      </c>
      <c r="P3715" s="102" t="s">
        <v>20</v>
      </c>
      <c r="Q3715" s="102" t="s">
        <v>20</v>
      </c>
      <c r="R3715" s="116" t="s">
        <v>11572</v>
      </c>
      <c r="S3715" s="114" t="s">
        <v>7632</v>
      </c>
      <c r="T3715" s="114">
        <v>40</v>
      </c>
      <c r="U3715" s="114">
        <v>40</v>
      </c>
      <c r="V3715" s="114">
        <v>75</v>
      </c>
      <c r="W3715" s="115">
        <v>0.2</v>
      </c>
    </row>
    <row r="3716" spans="2:23" ht="38.25">
      <c r="B3716" s="95" t="s">
        <v>20807</v>
      </c>
      <c r="C3716" s="95" t="s">
        <v>20</v>
      </c>
      <c r="D3716" s="95" t="s">
        <v>20</v>
      </c>
      <c r="E3716" s="95" t="s">
        <v>17246</v>
      </c>
      <c r="F3716" s="95" t="s">
        <v>17252</v>
      </c>
      <c r="G3716" s="95" t="s">
        <v>17311</v>
      </c>
      <c r="H3716" s="14" t="s">
        <v>20871</v>
      </c>
      <c r="I3716" s="95" t="s">
        <v>11573</v>
      </c>
      <c r="J3716" s="120" t="s">
        <v>16387</v>
      </c>
      <c r="K3716" s="106" t="s">
        <v>11574</v>
      </c>
      <c r="L3716" s="95" t="s">
        <v>11573</v>
      </c>
      <c r="M3716" s="97">
        <f>IF($K$6="с учетом НДС",VLOOKUP('Прайс MILWAUKEE®'!$J3716,'Legend ACC'!$A:$H,8,0)*(1-N3716),VLOOKUP('Прайс MILWAUKEE®'!$J3716,'Legend ACC'!$A:$H,8,0)*(1-N3716)/1.2)</f>
        <v>4279</v>
      </c>
      <c r="N3716" s="98">
        <f>IF(OR(E3716="Принадлежности",E3716="Ручной инструмент"),$K$5,IF($K$4=0,0,IFERROR(VLOOKUP(Q3716,LEGEND!$V$4:$W$7,2,0),$K$4)))</f>
        <v>0</v>
      </c>
      <c r="O3716" s="103" t="s">
        <v>20</v>
      </c>
      <c r="P3716" s="102" t="s">
        <v>20</v>
      </c>
      <c r="Q3716" s="102" t="s">
        <v>20</v>
      </c>
      <c r="R3716" s="116" t="s">
        <v>11575</v>
      </c>
      <c r="S3716" s="114" t="s">
        <v>7632</v>
      </c>
      <c r="T3716" s="114">
        <v>45</v>
      </c>
      <c r="U3716" s="114">
        <v>45</v>
      </c>
      <c r="V3716" s="114">
        <v>75</v>
      </c>
      <c r="W3716" s="115">
        <v>0.25</v>
      </c>
    </row>
    <row r="3717" spans="2:23" ht="38.25">
      <c r="B3717" s="95" t="s">
        <v>20807</v>
      </c>
      <c r="C3717" s="95" t="s">
        <v>20</v>
      </c>
      <c r="D3717" s="95" t="s">
        <v>20</v>
      </c>
      <c r="E3717" s="95" t="s">
        <v>17246</v>
      </c>
      <c r="F3717" s="95" t="s">
        <v>17252</v>
      </c>
      <c r="G3717" s="95" t="s">
        <v>17311</v>
      </c>
      <c r="H3717" s="14" t="s">
        <v>20871</v>
      </c>
      <c r="I3717" s="95" t="s">
        <v>11576</v>
      </c>
      <c r="J3717" s="120" t="s">
        <v>16388</v>
      </c>
      <c r="K3717" s="106" t="s">
        <v>11577</v>
      </c>
      <c r="L3717" s="95" t="s">
        <v>11576</v>
      </c>
      <c r="M3717" s="97">
        <f>IF($K$6="с учетом НДС",VLOOKUP('Прайс MILWAUKEE®'!$J3717,'Legend ACC'!$A:$H,8,0)*(1-N3717),VLOOKUP('Прайс MILWAUKEE®'!$J3717,'Legend ACC'!$A:$H,8,0)*(1-N3717)/1.2)</f>
        <v>4378</v>
      </c>
      <c r="N3717" s="98">
        <f>IF(OR(E3717="Принадлежности",E3717="Ручной инструмент"),$K$5,IF($K$4=0,0,IFERROR(VLOOKUP(Q3717,LEGEND!$V$4:$W$7,2,0),$K$4)))</f>
        <v>0</v>
      </c>
      <c r="O3717" s="103" t="s">
        <v>20</v>
      </c>
      <c r="P3717" s="102" t="s">
        <v>20</v>
      </c>
      <c r="Q3717" s="102" t="s">
        <v>20</v>
      </c>
      <c r="R3717" s="116" t="s">
        <v>11578</v>
      </c>
      <c r="S3717" s="114" t="s">
        <v>7632</v>
      </c>
      <c r="T3717" s="114">
        <v>45</v>
      </c>
      <c r="U3717" s="114">
        <v>45</v>
      </c>
      <c r="V3717" s="114">
        <v>75</v>
      </c>
      <c r="W3717" s="115">
        <v>0.25</v>
      </c>
    </row>
    <row r="3718" spans="2:23" ht="38.25">
      <c r="B3718" s="95" t="s">
        <v>20807</v>
      </c>
      <c r="C3718" s="95" t="s">
        <v>20</v>
      </c>
      <c r="D3718" s="95" t="s">
        <v>20</v>
      </c>
      <c r="E3718" s="95" t="s">
        <v>17246</v>
      </c>
      <c r="F3718" s="95" t="s">
        <v>17252</v>
      </c>
      <c r="G3718" s="95" t="s">
        <v>17311</v>
      </c>
      <c r="H3718" s="14" t="s">
        <v>20871</v>
      </c>
      <c r="I3718" s="95" t="s">
        <v>11579</v>
      </c>
      <c r="J3718" s="120" t="s">
        <v>16389</v>
      </c>
      <c r="K3718" s="106" t="s">
        <v>11580</v>
      </c>
      <c r="L3718" s="95" t="s">
        <v>11579</v>
      </c>
      <c r="M3718" s="97">
        <f>IF($K$6="с учетом НДС",VLOOKUP('Прайс MILWAUKEE®'!$J3718,'Legend ACC'!$A:$H,8,0)*(1-N3718),VLOOKUP('Прайс MILWAUKEE®'!$J3718,'Legend ACC'!$A:$H,8,0)*(1-N3718)/1.2)</f>
        <v>4477</v>
      </c>
      <c r="N3718" s="98">
        <f>IF(OR(E3718="Принадлежности",E3718="Ручной инструмент"),$K$5,IF($K$4=0,0,IFERROR(VLOOKUP(Q3718,LEGEND!$V$4:$W$7,2,0),$K$4)))</f>
        <v>0</v>
      </c>
      <c r="O3718" s="103" t="s">
        <v>20</v>
      </c>
      <c r="P3718" s="102" t="s">
        <v>20</v>
      </c>
      <c r="Q3718" s="102" t="s">
        <v>20</v>
      </c>
      <c r="R3718" s="116" t="s">
        <v>11581</v>
      </c>
      <c r="S3718" s="114" t="s">
        <v>7632</v>
      </c>
      <c r="T3718" s="114">
        <v>45</v>
      </c>
      <c r="U3718" s="114">
        <v>45</v>
      </c>
      <c r="V3718" s="114">
        <v>75</v>
      </c>
      <c r="W3718" s="115">
        <v>0.254</v>
      </c>
    </row>
    <row r="3719" spans="2:23" ht="38.25">
      <c r="B3719" s="95" t="s">
        <v>20807</v>
      </c>
      <c r="C3719" s="95" t="s">
        <v>20</v>
      </c>
      <c r="D3719" s="95" t="s">
        <v>20</v>
      </c>
      <c r="E3719" s="95" t="s">
        <v>17246</v>
      </c>
      <c r="F3719" s="95" t="s">
        <v>17252</v>
      </c>
      <c r="G3719" s="95" t="s">
        <v>17311</v>
      </c>
      <c r="H3719" s="14" t="s">
        <v>20871</v>
      </c>
      <c r="I3719" s="95" t="s">
        <v>11582</v>
      </c>
      <c r="J3719" s="120" t="s">
        <v>16390</v>
      </c>
      <c r="K3719" s="106" t="s">
        <v>11583</v>
      </c>
      <c r="L3719" s="95" t="s">
        <v>11582</v>
      </c>
      <c r="M3719" s="97">
        <f>IF($K$6="с учетом НДС",VLOOKUP('Прайс MILWAUKEE®'!$J3719,'Legend ACC'!$A:$H,8,0)*(1-N3719),VLOOKUP('Прайс MILWAUKEE®'!$J3719,'Legend ACC'!$A:$H,8,0)*(1-N3719)/1.2)</f>
        <v>4587</v>
      </c>
      <c r="N3719" s="98">
        <f>IF(OR(E3719="Принадлежности",E3719="Ручной инструмент"),$K$5,IF($K$4=0,0,IFERROR(VLOOKUP(Q3719,LEGEND!$V$4:$W$7,2,0),$K$4)))</f>
        <v>0</v>
      </c>
      <c r="O3719" s="103" t="s">
        <v>20</v>
      </c>
      <c r="P3719" s="102" t="s">
        <v>20</v>
      </c>
      <c r="Q3719" s="102" t="s">
        <v>20</v>
      </c>
      <c r="R3719" s="116" t="s">
        <v>11584</v>
      </c>
      <c r="S3719" s="114" t="s">
        <v>7632</v>
      </c>
      <c r="T3719" s="114">
        <v>45</v>
      </c>
      <c r="U3719" s="114">
        <v>45</v>
      </c>
      <c r="V3719" s="114">
        <v>75</v>
      </c>
      <c r="W3719" s="115">
        <v>0.25900000000000001</v>
      </c>
    </row>
    <row r="3720" spans="2:23" ht="38.25">
      <c r="B3720" s="95" t="s">
        <v>20807</v>
      </c>
      <c r="C3720" s="95" t="s">
        <v>20</v>
      </c>
      <c r="D3720" s="95" t="s">
        <v>20</v>
      </c>
      <c r="E3720" s="95" t="s">
        <v>17246</v>
      </c>
      <c r="F3720" s="95" t="s">
        <v>17252</v>
      </c>
      <c r="G3720" s="95" t="s">
        <v>17311</v>
      </c>
      <c r="H3720" s="14" t="s">
        <v>20871</v>
      </c>
      <c r="I3720" s="95" t="s">
        <v>11585</v>
      </c>
      <c r="J3720" s="120" t="s">
        <v>16391</v>
      </c>
      <c r="K3720" s="106" t="s">
        <v>11586</v>
      </c>
      <c r="L3720" s="95" t="s">
        <v>11585</v>
      </c>
      <c r="M3720" s="97">
        <f>IF($K$6="с учетом НДС",VLOOKUP('Прайс MILWAUKEE®'!$J3720,'Legend ACC'!$A:$H,8,0)*(1-N3720),VLOOKUP('Прайс MILWAUKEE®'!$J3720,'Legend ACC'!$A:$H,8,0)*(1-N3720)/1.2)</f>
        <v>4697</v>
      </c>
      <c r="N3720" s="98">
        <f>IF(OR(E3720="Принадлежности",E3720="Ручной инструмент"),$K$5,IF($K$4=0,0,IFERROR(VLOOKUP(Q3720,LEGEND!$V$4:$W$7,2,0),$K$4)))</f>
        <v>0</v>
      </c>
      <c r="O3720" s="103" t="s">
        <v>20</v>
      </c>
      <c r="P3720" s="102" t="s">
        <v>20</v>
      </c>
      <c r="Q3720" s="102" t="s">
        <v>20</v>
      </c>
      <c r="R3720" s="116" t="s">
        <v>11587</v>
      </c>
      <c r="S3720" s="114" t="s">
        <v>7632</v>
      </c>
      <c r="T3720" s="114">
        <v>45</v>
      </c>
      <c r="U3720" s="114">
        <v>45</v>
      </c>
      <c r="V3720" s="114">
        <v>75</v>
      </c>
      <c r="W3720" s="115">
        <v>0.24</v>
      </c>
    </row>
    <row r="3721" spans="2:23" ht="38.25">
      <c r="B3721" s="95" t="s">
        <v>20807</v>
      </c>
      <c r="C3721" s="95" t="s">
        <v>20</v>
      </c>
      <c r="D3721" s="95" t="s">
        <v>20</v>
      </c>
      <c r="E3721" s="95" t="s">
        <v>17246</v>
      </c>
      <c r="F3721" s="95" t="s">
        <v>17252</v>
      </c>
      <c r="G3721" s="95" t="s">
        <v>17311</v>
      </c>
      <c r="H3721" s="14" t="s">
        <v>20871</v>
      </c>
      <c r="I3721" s="95" t="s">
        <v>11588</v>
      </c>
      <c r="J3721" s="120" t="s">
        <v>16392</v>
      </c>
      <c r="K3721" s="106" t="s">
        <v>11589</v>
      </c>
      <c r="L3721" s="95" t="s">
        <v>11588</v>
      </c>
      <c r="M3721" s="97">
        <f>IF($K$6="с учетом НДС",VLOOKUP('Прайс MILWAUKEE®'!$J3721,'Legend ACC'!$A:$H,8,0)*(1-N3721),VLOOKUP('Прайс MILWAUKEE®'!$J3721,'Legend ACC'!$A:$H,8,0)*(1-N3721)/1.2)</f>
        <v>5170</v>
      </c>
      <c r="N3721" s="98">
        <f>IF(OR(E3721="Принадлежности",E3721="Ручной инструмент"),$K$5,IF($K$4=0,0,IFERROR(VLOOKUP(Q3721,LEGEND!$V$4:$W$7,2,0),$K$4)))</f>
        <v>0</v>
      </c>
      <c r="O3721" s="103" t="s">
        <v>20</v>
      </c>
      <c r="P3721" s="102" t="s">
        <v>20</v>
      </c>
      <c r="Q3721" s="102" t="s">
        <v>20</v>
      </c>
      <c r="R3721" s="116" t="s">
        <v>11590</v>
      </c>
      <c r="S3721" s="114" t="s">
        <v>7632</v>
      </c>
      <c r="T3721" s="114">
        <v>55</v>
      </c>
      <c r="U3721" s="114">
        <v>55</v>
      </c>
      <c r="V3721" s="114">
        <v>75</v>
      </c>
      <c r="W3721" s="115">
        <v>0.26600000000000001</v>
      </c>
    </row>
    <row r="3722" spans="2:23" ht="38.25">
      <c r="B3722" s="95" t="s">
        <v>20807</v>
      </c>
      <c r="C3722" s="95" t="s">
        <v>20</v>
      </c>
      <c r="D3722" s="95" t="s">
        <v>20</v>
      </c>
      <c r="E3722" s="95" t="s">
        <v>17246</v>
      </c>
      <c r="F3722" s="95" t="s">
        <v>17252</v>
      </c>
      <c r="G3722" s="95" t="s">
        <v>17311</v>
      </c>
      <c r="H3722" s="14" t="s">
        <v>20871</v>
      </c>
      <c r="I3722" s="95" t="s">
        <v>11591</v>
      </c>
      <c r="J3722" s="120" t="s">
        <v>16393</v>
      </c>
      <c r="K3722" s="106" t="s">
        <v>11592</v>
      </c>
      <c r="L3722" s="95" t="s">
        <v>11591</v>
      </c>
      <c r="M3722" s="97">
        <f>IF($K$6="с учетом НДС",VLOOKUP('Прайс MILWAUKEE®'!$J3722,'Legend ACC'!$A:$H,8,0)*(1-N3722),VLOOKUP('Прайс MILWAUKEE®'!$J3722,'Legend ACC'!$A:$H,8,0)*(1-N3722)/1.2)</f>
        <v>5291</v>
      </c>
      <c r="N3722" s="98">
        <f>IF(OR(E3722="Принадлежности",E3722="Ручной инструмент"),$K$5,IF($K$4=0,0,IFERROR(VLOOKUP(Q3722,LEGEND!$V$4:$W$7,2,0),$K$4)))</f>
        <v>0</v>
      </c>
      <c r="O3722" s="103" t="s">
        <v>20</v>
      </c>
      <c r="P3722" s="102" t="s">
        <v>20</v>
      </c>
      <c r="Q3722" s="102" t="s">
        <v>20</v>
      </c>
      <c r="R3722" s="116" t="s">
        <v>11593</v>
      </c>
      <c r="S3722" s="114" t="s">
        <v>7632</v>
      </c>
      <c r="T3722" s="114">
        <v>55</v>
      </c>
      <c r="U3722" s="114">
        <v>55</v>
      </c>
      <c r="V3722" s="114">
        <v>75</v>
      </c>
      <c r="W3722" s="115">
        <v>0.3</v>
      </c>
    </row>
    <row r="3723" spans="2:23" ht="38.25">
      <c r="B3723" s="95" t="s">
        <v>20807</v>
      </c>
      <c r="C3723" s="95" t="s">
        <v>20</v>
      </c>
      <c r="D3723" s="95" t="s">
        <v>20</v>
      </c>
      <c r="E3723" s="95" t="s">
        <v>17246</v>
      </c>
      <c r="F3723" s="95" t="s">
        <v>17252</v>
      </c>
      <c r="G3723" s="95" t="s">
        <v>17311</v>
      </c>
      <c r="H3723" s="14" t="s">
        <v>20871</v>
      </c>
      <c r="I3723" s="95" t="s">
        <v>11594</v>
      </c>
      <c r="J3723" s="120" t="s">
        <v>16394</v>
      </c>
      <c r="K3723" s="106" t="s">
        <v>11595</v>
      </c>
      <c r="L3723" s="95" t="s">
        <v>11594</v>
      </c>
      <c r="M3723" s="97">
        <f>IF($K$6="с учетом НДС",VLOOKUP('Прайс MILWAUKEE®'!$J3723,'Legend ACC'!$A:$H,8,0)*(1-N3723),VLOOKUP('Прайс MILWAUKEE®'!$J3723,'Legend ACC'!$A:$H,8,0)*(1-N3723)/1.2)</f>
        <v>5401</v>
      </c>
      <c r="N3723" s="98">
        <f>IF(OR(E3723="Принадлежности",E3723="Ручной инструмент"),$K$5,IF($K$4=0,0,IFERROR(VLOOKUP(Q3723,LEGEND!$V$4:$W$7,2,0),$K$4)))</f>
        <v>0</v>
      </c>
      <c r="O3723" s="103" t="s">
        <v>20</v>
      </c>
      <c r="P3723" s="102" t="s">
        <v>20</v>
      </c>
      <c r="Q3723" s="102" t="s">
        <v>20</v>
      </c>
      <c r="R3723" s="116" t="s">
        <v>11596</v>
      </c>
      <c r="S3723" s="114" t="s">
        <v>7632</v>
      </c>
      <c r="T3723" s="114">
        <v>55</v>
      </c>
      <c r="U3723" s="114">
        <v>55</v>
      </c>
      <c r="V3723" s="114">
        <v>75</v>
      </c>
      <c r="W3723" s="115">
        <v>0.35</v>
      </c>
    </row>
    <row r="3724" spans="2:23" ht="38.25">
      <c r="B3724" s="95" t="s">
        <v>20807</v>
      </c>
      <c r="C3724" s="95" t="s">
        <v>20</v>
      </c>
      <c r="D3724" s="95" t="s">
        <v>20</v>
      </c>
      <c r="E3724" s="95" t="s">
        <v>17246</v>
      </c>
      <c r="F3724" s="95" t="s">
        <v>17252</v>
      </c>
      <c r="G3724" s="95" t="s">
        <v>17311</v>
      </c>
      <c r="H3724" s="14" t="s">
        <v>20871</v>
      </c>
      <c r="I3724" s="95" t="s">
        <v>11597</v>
      </c>
      <c r="J3724" s="120" t="s">
        <v>16395</v>
      </c>
      <c r="K3724" s="106" t="s">
        <v>11598</v>
      </c>
      <c r="L3724" s="95" t="s">
        <v>11597</v>
      </c>
      <c r="M3724" s="97">
        <f>IF($K$6="с учетом НДС",VLOOKUP('Прайс MILWAUKEE®'!$J3724,'Legend ACC'!$A:$H,8,0)*(1-N3724),VLOOKUP('Прайс MILWAUKEE®'!$J3724,'Legend ACC'!$A:$H,8,0)*(1-N3724)/1.2)</f>
        <v>5522</v>
      </c>
      <c r="N3724" s="98">
        <f>IF(OR(E3724="Принадлежности",E3724="Ручной инструмент"),$K$5,IF($K$4=0,0,IFERROR(VLOOKUP(Q3724,LEGEND!$V$4:$W$7,2,0),$K$4)))</f>
        <v>0</v>
      </c>
      <c r="O3724" s="103" t="s">
        <v>20</v>
      </c>
      <c r="P3724" s="102" t="s">
        <v>20</v>
      </c>
      <c r="Q3724" s="102" t="s">
        <v>20</v>
      </c>
      <c r="R3724" s="116" t="s">
        <v>11599</v>
      </c>
      <c r="S3724" s="114" t="s">
        <v>7632</v>
      </c>
      <c r="T3724" s="114">
        <v>55</v>
      </c>
      <c r="U3724" s="114">
        <v>55</v>
      </c>
      <c r="V3724" s="114">
        <v>75</v>
      </c>
      <c r="W3724" s="115">
        <v>0.35</v>
      </c>
    </row>
    <row r="3725" spans="2:23" ht="38.25">
      <c r="B3725" s="95" t="s">
        <v>20807</v>
      </c>
      <c r="C3725" s="95" t="s">
        <v>20</v>
      </c>
      <c r="D3725" s="95" t="s">
        <v>20</v>
      </c>
      <c r="E3725" s="95" t="s">
        <v>17246</v>
      </c>
      <c r="F3725" s="95" t="s">
        <v>17252</v>
      </c>
      <c r="G3725" s="95" t="s">
        <v>17311</v>
      </c>
      <c r="H3725" s="14" t="s">
        <v>20871</v>
      </c>
      <c r="I3725" s="95" t="s">
        <v>11600</v>
      </c>
      <c r="J3725" s="120" t="s">
        <v>16396</v>
      </c>
      <c r="K3725" s="106" t="s">
        <v>11601</v>
      </c>
      <c r="L3725" s="95" t="s">
        <v>11600</v>
      </c>
      <c r="M3725" s="97">
        <f>IF($K$6="с учетом НДС",VLOOKUP('Прайс MILWAUKEE®'!$J3725,'Legend ACC'!$A:$H,8,0)*(1-N3725),VLOOKUP('Прайс MILWAUKEE®'!$J3725,'Legend ACC'!$A:$H,8,0)*(1-N3725)/1.2)</f>
        <v>5643.0000000000009</v>
      </c>
      <c r="N3725" s="98">
        <f>IF(OR(E3725="Принадлежности",E3725="Ручной инструмент"),$K$5,IF($K$4=0,0,IFERROR(VLOOKUP(Q3725,LEGEND!$V$4:$W$7,2,0),$K$4)))</f>
        <v>0</v>
      </c>
      <c r="O3725" s="103" t="s">
        <v>20</v>
      </c>
      <c r="P3725" s="102" t="s">
        <v>20</v>
      </c>
      <c r="Q3725" s="102" t="s">
        <v>20</v>
      </c>
      <c r="R3725" s="116" t="s">
        <v>11602</v>
      </c>
      <c r="S3725" s="114" t="s">
        <v>7632</v>
      </c>
      <c r="T3725" s="114">
        <v>55</v>
      </c>
      <c r="U3725" s="114">
        <v>55</v>
      </c>
      <c r="V3725" s="114">
        <v>75</v>
      </c>
      <c r="W3725" s="115">
        <v>0.35</v>
      </c>
    </row>
    <row r="3726" spans="2:23" ht="38.25">
      <c r="B3726" s="95" t="s">
        <v>20807</v>
      </c>
      <c r="C3726" s="95" t="s">
        <v>20</v>
      </c>
      <c r="D3726" s="95" t="s">
        <v>20</v>
      </c>
      <c r="E3726" s="95" t="s">
        <v>17246</v>
      </c>
      <c r="F3726" s="95" t="s">
        <v>17252</v>
      </c>
      <c r="G3726" s="95" t="s">
        <v>17311</v>
      </c>
      <c r="H3726" s="14" t="s">
        <v>20871</v>
      </c>
      <c r="I3726" s="95" t="s">
        <v>11603</v>
      </c>
      <c r="J3726" s="120" t="s">
        <v>16397</v>
      </c>
      <c r="K3726" s="106" t="s">
        <v>11604</v>
      </c>
      <c r="L3726" s="95" t="s">
        <v>11603</v>
      </c>
      <c r="M3726" s="97">
        <f>IF($K$6="с учетом НДС",VLOOKUP('Прайс MILWAUKEE®'!$J3726,'Legend ACC'!$A:$H,8,0)*(1-N3726),VLOOKUP('Прайс MILWAUKEE®'!$J3726,'Legend ACC'!$A:$H,8,0)*(1-N3726)/1.2)</f>
        <v>4466</v>
      </c>
      <c r="N3726" s="98">
        <f>IF(OR(E3726="Принадлежности",E3726="Ручной инструмент"),$K$5,IF($K$4=0,0,IFERROR(VLOOKUP(Q3726,LEGEND!$V$4:$W$7,2,0),$K$4)))</f>
        <v>0</v>
      </c>
      <c r="O3726" s="103" t="s">
        <v>20</v>
      </c>
      <c r="P3726" s="102" t="s">
        <v>20</v>
      </c>
      <c r="Q3726" s="102" t="s">
        <v>20</v>
      </c>
      <c r="R3726" s="116" t="s">
        <v>11605</v>
      </c>
      <c r="S3726" s="114" t="s">
        <v>7632</v>
      </c>
      <c r="T3726" s="114">
        <v>40</v>
      </c>
      <c r="U3726" s="114">
        <v>40</v>
      </c>
      <c r="V3726" s="114">
        <v>90</v>
      </c>
      <c r="W3726" s="115">
        <v>0.25600000000000001</v>
      </c>
    </row>
    <row r="3727" spans="2:23" ht="38.25">
      <c r="B3727" s="95" t="s">
        <v>20807</v>
      </c>
      <c r="C3727" s="95" t="s">
        <v>20</v>
      </c>
      <c r="D3727" s="95" t="s">
        <v>20</v>
      </c>
      <c r="E3727" s="95" t="s">
        <v>17246</v>
      </c>
      <c r="F3727" s="95" t="s">
        <v>17252</v>
      </c>
      <c r="G3727" s="95" t="s">
        <v>17311</v>
      </c>
      <c r="H3727" s="14" t="s">
        <v>20871</v>
      </c>
      <c r="I3727" s="95" t="s">
        <v>11606</v>
      </c>
      <c r="J3727" s="120" t="s">
        <v>16398</v>
      </c>
      <c r="K3727" s="106" t="s">
        <v>11607</v>
      </c>
      <c r="L3727" s="95" t="s">
        <v>11606</v>
      </c>
      <c r="M3727" s="97">
        <f>IF($K$6="с учетом НДС",VLOOKUP('Прайс MILWAUKEE®'!$J3727,'Legend ACC'!$A:$H,8,0)*(1-N3727),VLOOKUP('Прайс MILWAUKEE®'!$J3727,'Legend ACC'!$A:$H,8,0)*(1-N3727)/1.2)</f>
        <v>4697</v>
      </c>
      <c r="N3727" s="98">
        <f>IF(OR(E3727="Принадлежности",E3727="Ручной инструмент"),$K$5,IF($K$4=0,0,IFERROR(VLOOKUP(Q3727,LEGEND!$V$4:$W$7,2,0),$K$4)))</f>
        <v>0</v>
      </c>
      <c r="O3727" s="103" t="s">
        <v>20</v>
      </c>
      <c r="P3727" s="102" t="s">
        <v>20</v>
      </c>
      <c r="Q3727" s="102" t="s">
        <v>20</v>
      </c>
      <c r="R3727" s="116" t="s">
        <v>11608</v>
      </c>
      <c r="S3727" s="114" t="s">
        <v>7632</v>
      </c>
      <c r="T3727" s="114">
        <v>40</v>
      </c>
      <c r="U3727" s="114">
        <v>40</v>
      </c>
      <c r="V3727" s="114">
        <v>90</v>
      </c>
      <c r="W3727" s="115">
        <v>0.25</v>
      </c>
    </row>
    <row r="3728" spans="2:23" ht="38.25">
      <c r="B3728" s="95" t="s">
        <v>20807</v>
      </c>
      <c r="C3728" s="95" t="s">
        <v>20</v>
      </c>
      <c r="D3728" s="95" t="s">
        <v>20</v>
      </c>
      <c r="E3728" s="95" t="s">
        <v>17246</v>
      </c>
      <c r="F3728" s="95" t="s">
        <v>17252</v>
      </c>
      <c r="G3728" s="95" t="s">
        <v>17311</v>
      </c>
      <c r="H3728" s="14" t="s">
        <v>20871</v>
      </c>
      <c r="I3728" s="95" t="s">
        <v>11609</v>
      </c>
      <c r="J3728" s="120" t="s">
        <v>16399</v>
      </c>
      <c r="K3728" s="106" t="s">
        <v>11610</v>
      </c>
      <c r="L3728" s="95" t="s">
        <v>11609</v>
      </c>
      <c r="M3728" s="97">
        <f>IF($K$6="с учетом НДС",VLOOKUP('Прайс MILWAUKEE®'!$J3728,'Legend ACC'!$A:$H,8,0)*(1-N3728),VLOOKUP('Прайс MILWAUKEE®'!$J3728,'Legend ACC'!$A:$H,8,0)*(1-N3728)/1.2)</f>
        <v>4873</v>
      </c>
      <c r="N3728" s="98">
        <f>IF(OR(E3728="Принадлежности",E3728="Ручной инструмент"),$K$5,IF($K$4=0,0,IFERROR(VLOOKUP(Q3728,LEGEND!$V$4:$W$7,2,0),$K$4)))</f>
        <v>0</v>
      </c>
      <c r="O3728" s="103" t="s">
        <v>20</v>
      </c>
      <c r="P3728" s="102" t="s">
        <v>20</v>
      </c>
      <c r="Q3728" s="102" t="s">
        <v>20</v>
      </c>
      <c r="R3728" s="116" t="s">
        <v>11611</v>
      </c>
      <c r="S3728" s="114" t="s">
        <v>7632</v>
      </c>
      <c r="T3728" s="114">
        <v>40</v>
      </c>
      <c r="U3728" s="114">
        <v>40</v>
      </c>
      <c r="V3728" s="114">
        <v>90</v>
      </c>
      <c r="W3728" s="115">
        <v>0.26</v>
      </c>
    </row>
    <row r="3729" spans="2:23" ht="38.25">
      <c r="B3729" s="95" t="s">
        <v>20807</v>
      </c>
      <c r="C3729" s="95" t="s">
        <v>20</v>
      </c>
      <c r="D3729" s="95" t="s">
        <v>20</v>
      </c>
      <c r="E3729" s="95" t="s">
        <v>17246</v>
      </c>
      <c r="F3729" s="95" t="s">
        <v>17252</v>
      </c>
      <c r="G3729" s="95" t="s">
        <v>17311</v>
      </c>
      <c r="H3729" s="14" t="s">
        <v>20871</v>
      </c>
      <c r="I3729" s="95" t="s">
        <v>11612</v>
      </c>
      <c r="J3729" s="120" t="s">
        <v>16400</v>
      </c>
      <c r="K3729" s="106" t="s">
        <v>11613</v>
      </c>
      <c r="L3729" s="95" t="s">
        <v>11612</v>
      </c>
      <c r="M3729" s="97">
        <f>IF($K$6="с учетом НДС",VLOOKUP('Прайс MILWAUKEE®'!$J3729,'Legend ACC'!$A:$H,8,0)*(1-N3729),VLOOKUP('Прайс MILWAUKEE®'!$J3729,'Legend ACC'!$A:$H,8,0)*(1-N3729)/1.2)</f>
        <v>5049</v>
      </c>
      <c r="N3729" s="98">
        <f>IF(OR(E3729="Принадлежности",E3729="Ручной инструмент"),$K$5,IF($K$4=0,0,IFERROR(VLOOKUP(Q3729,LEGEND!$V$4:$W$7,2,0),$K$4)))</f>
        <v>0</v>
      </c>
      <c r="O3729" s="103" t="s">
        <v>20</v>
      </c>
      <c r="P3729" s="102" t="s">
        <v>20</v>
      </c>
      <c r="Q3729" s="102" t="s">
        <v>20</v>
      </c>
      <c r="R3729" s="116" t="s">
        <v>11614</v>
      </c>
      <c r="S3729" s="114" t="s">
        <v>7632</v>
      </c>
      <c r="T3729" s="114">
        <v>40</v>
      </c>
      <c r="U3729" s="114">
        <v>40</v>
      </c>
      <c r="V3729" s="114">
        <v>90</v>
      </c>
      <c r="W3729" s="115">
        <v>0.25600000000000001</v>
      </c>
    </row>
    <row r="3730" spans="2:23" ht="38.25">
      <c r="B3730" s="95" t="s">
        <v>20807</v>
      </c>
      <c r="C3730" s="95" t="s">
        <v>20</v>
      </c>
      <c r="D3730" s="95" t="s">
        <v>20</v>
      </c>
      <c r="E3730" s="95" t="s">
        <v>17246</v>
      </c>
      <c r="F3730" s="95" t="s">
        <v>17252</v>
      </c>
      <c r="G3730" s="95" t="s">
        <v>17311</v>
      </c>
      <c r="H3730" s="14" t="s">
        <v>20871</v>
      </c>
      <c r="I3730" s="95" t="s">
        <v>11615</v>
      </c>
      <c r="J3730" s="120" t="s">
        <v>16401</v>
      </c>
      <c r="K3730" s="106" t="s">
        <v>11616</v>
      </c>
      <c r="L3730" s="95" t="s">
        <v>11615</v>
      </c>
      <c r="M3730" s="97">
        <f>IF($K$6="с учетом НДС",VLOOKUP('Прайс MILWAUKEE®'!$J3730,'Legend ACC'!$A:$H,8,0)*(1-N3730),VLOOKUP('Прайс MILWAUKEE®'!$J3730,'Legend ACC'!$A:$H,8,0)*(1-N3730)/1.2)</f>
        <v>4411</v>
      </c>
      <c r="N3730" s="98">
        <f>IF(OR(E3730="Принадлежности",E3730="Ручной инструмент"),$K$5,IF($K$4=0,0,IFERROR(VLOOKUP(Q3730,LEGEND!$V$4:$W$7,2,0),$K$4)))</f>
        <v>0</v>
      </c>
      <c r="O3730" s="103" t="s">
        <v>20</v>
      </c>
      <c r="P3730" s="102" t="s">
        <v>20</v>
      </c>
      <c r="Q3730" s="102" t="s">
        <v>20</v>
      </c>
      <c r="R3730" s="116" t="s">
        <v>11617</v>
      </c>
      <c r="S3730" s="114" t="s">
        <v>7632</v>
      </c>
      <c r="T3730" s="114">
        <v>40</v>
      </c>
      <c r="U3730" s="114">
        <v>40</v>
      </c>
      <c r="V3730" s="114">
        <v>90</v>
      </c>
      <c r="W3730" s="115">
        <v>0.27300000000000002</v>
      </c>
    </row>
    <row r="3731" spans="2:23" ht="38.25">
      <c r="B3731" s="95" t="s">
        <v>20807</v>
      </c>
      <c r="C3731" s="95" t="s">
        <v>20</v>
      </c>
      <c r="D3731" s="95" t="s">
        <v>20</v>
      </c>
      <c r="E3731" s="95" t="s">
        <v>17246</v>
      </c>
      <c r="F3731" s="95" t="s">
        <v>17252</v>
      </c>
      <c r="G3731" s="95" t="s">
        <v>17311</v>
      </c>
      <c r="H3731" s="14" t="s">
        <v>20871</v>
      </c>
      <c r="I3731" s="95" t="s">
        <v>11618</v>
      </c>
      <c r="J3731" s="120" t="s">
        <v>16402</v>
      </c>
      <c r="K3731" s="106" t="s">
        <v>11619</v>
      </c>
      <c r="L3731" s="95" t="s">
        <v>11618</v>
      </c>
      <c r="M3731" s="97">
        <f>IF($K$6="с учетом НДС",VLOOKUP('Прайс MILWAUKEE®'!$J3731,'Legend ACC'!$A:$H,8,0)*(1-N3731),VLOOKUP('Прайс MILWAUKEE®'!$J3731,'Legend ACC'!$A:$H,8,0)*(1-N3731)/1.2)</f>
        <v>5346</v>
      </c>
      <c r="N3731" s="98">
        <f>IF(OR(E3731="Принадлежности",E3731="Ручной инструмент"),$K$5,IF($K$4=0,0,IFERROR(VLOOKUP(Q3731,LEGEND!$V$4:$W$7,2,0),$K$4)))</f>
        <v>0</v>
      </c>
      <c r="O3731" s="103" t="s">
        <v>20</v>
      </c>
      <c r="P3731" s="102" t="s">
        <v>20</v>
      </c>
      <c r="Q3731" s="102" t="s">
        <v>20</v>
      </c>
      <c r="R3731" s="116" t="s">
        <v>11620</v>
      </c>
      <c r="S3731" s="114" t="s">
        <v>7632</v>
      </c>
      <c r="T3731" s="114">
        <v>40</v>
      </c>
      <c r="U3731" s="114">
        <v>40</v>
      </c>
      <c r="V3731" s="114">
        <v>90</v>
      </c>
      <c r="W3731" s="115">
        <v>0.3</v>
      </c>
    </row>
    <row r="3732" spans="2:23" ht="38.25">
      <c r="B3732" s="95" t="s">
        <v>20807</v>
      </c>
      <c r="C3732" s="95" t="s">
        <v>20</v>
      </c>
      <c r="D3732" s="95" t="s">
        <v>20</v>
      </c>
      <c r="E3732" s="95" t="s">
        <v>17246</v>
      </c>
      <c r="F3732" s="95" t="s">
        <v>17252</v>
      </c>
      <c r="G3732" s="95" t="s">
        <v>17311</v>
      </c>
      <c r="H3732" s="14" t="s">
        <v>20871</v>
      </c>
      <c r="I3732" s="95" t="s">
        <v>11621</v>
      </c>
      <c r="J3732" s="120" t="s">
        <v>16403</v>
      </c>
      <c r="K3732" s="106" t="s">
        <v>11622</v>
      </c>
      <c r="L3732" s="95" t="s">
        <v>11621</v>
      </c>
      <c r="M3732" s="97">
        <f>IF($K$6="с учетом НДС",VLOOKUP('Прайс MILWAUKEE®'!$J3732,'Legend ACC'!$A:$H,8,0)*(1-N3732),VLOOKUP('Прайс MILWAUKEE®'!$J3732,'Legend ACC'!$A:$H,8,0)*(1-N3732)/1.2)</f>
        <v>4851</v>
      </c>
      <c r="N3732" s="98">
        <f>IF(OR(E3732="Принадлежности",E3732="Ручной инструмент"),$K$5,IF($K$4=0,0,IFERROR(VLOOKUP(Q3732,LEGEND!$V$4:$W$7,2,0),$K$4)))</f>
        <v>0</v>
      </c>
      <c r="O3732" s="103" t="s">
        <v>20</v>
      </c>
      <c r="P3732" s="102" t="s">
        <v>20</v>
      </c>
      <c r="Q3732" s="102" t="s">
        <v>20</v>
      </c>
      <c r="R3732" s="116" t="s">
        <v>11623</v>
      </c>
      <c r="S3732" s="114" t="s">
        <v>7632</v>
      </c>
      <c r="T3732" s="114">
        <v>40</v>
      </c>
      <c r="U3732" s="114">
        <v>40</v>
      </c>
      <c r="V3732" s="114">
        <v>90</v>
      </c>
      <c r="W3732" s="115">
        <v>0.3</v>
      </c>
    </row>
    <row r="3733" spans="2:23" ht="38.25">
      <c r="B3733" s="95" t="s">
        <v>20807</v>
      </c>
      <c r="C3733" s="95" t="s">
        <v>20</v>
      </c>
      <c r="D3733" s="95" t="s">
        <v>20</v>
      </c>
      <c r="E3733" s="95" t="s">
        <v>17246</v>
      </c>
      <c r="F3733" s="95" t="s">
        <v>17252</v>
      </c>
      <c r="G3733" s="95" t="s">
        <v>17311</v>
      </c>
      <c r="H3733" s="14" t="s">
        <v>20871</v>
      </c>
      <c r="I3733" s="95" t="s">
        <v>11624</v>
      </c>
      <c r="J3733" s="120" t="s">
        <v>16404</v>
      </c>
      <c r="K3733" s="106" t="s">
        <v>11625</v>
      </c>
      <c r="L3733" s="95" t="s">
        <v>11624</v>
      </c>
      <c r="M3733" s="97">
        <f>IF($K$6="с учетом НДС",VLOOKUP('Прайс MILWAUKEE®'!$J3733,'Legend ACC'!$A:$H,8,0)*(1-N3733),VLOOKUP('Прайс MILWAUKEE®'!$J3733,'Legend ACC'!$A:$H,8,0)*(1-N3733)/1.2)</f>
        <v>6160.0000000000009</v>
      </c>
      <c r="N3733" s="98">
        <f>IF(OR(E3733="Принадлежности",E3733="Ручной инструмент"),$K$5,IF($K$4=0,0,IFERROR(VLOOKUP(Q3733,LEGEND!$V$4:$W$7,2,0),$K$4)))</f>
        <v>0</v>
      </c>
      <c r="O3733" s="103" t="s">
        <v>20</v>
      </c>
      <c r="P3733" s="102" t="s">
        <v>20</v>
      </c>
      <c r="Q3733" s="102" t="s">
        <v>20</v>
      </c>
      <c r="R3733" s="116" t="s">
        <v>11626</v>
      </c>
      <c r="S3733" s="114" t="s">
        <v>7632</v>
      </c>
      <c r="T3733" s="114">
        <v>40</v>
      </c>
      <c r="U3733" s="114">
        <v>40</v>
      </c>
      <c r="V3733" s="114">
        <v>90</v>
      </c>
      <c r="W3733" s="115">
        <v>0.3</v>
      </c>
    </row>
    <row r="3734" spans="2:23" ht="38.25">
      <c r="B3734" s="95" t="s">
        <v>20807</v>
      </c>
      <c r="C3734" s="95" t="s">
        <v>20</v>
      </c>
      <c r="D3734" s="95" t="s">
        <v>20</v>
      </c>
      <c r="E3734" s="95" t="s">
        <v>17246</v>
      </c>
      <c r="F3734" s="95" t="s">
        <v>17252</v>
      </c>
      <c r="G3734" s="95" t="s">
        <v>17311</v>
      </c>
      <c r="H3734" s="14" t="s">
        <v>20871</v>
      </c>
      <c r="I3734" s="95" t="s">
        <v>11627</v>
      </c>
      <c r="J3734" s="120" t="s">
        <v>16405</v>
      </c>
      <c r="K3734" s="106" t="s">
        <v>11628</v>
      </c>
      <c r="L3734" s="95" t="s">
        <v>11627</v>
      </c>
      <c r="M3734" s="97">
        <f>IF($K$6="с учетом НДС",VLOOKUP('Прайс MILWAUKEE®'!$J3734,'Legend ACC'!$A:$H,8,0)*(1-N3734),VLOOKUP('Прайс MILWAUKEE®'!$J3734,'Legend ACC'!$A:$H,8,0)*(1-N3734)/1.2)</f>
        <v>6402.0000000000009</v>
      </c>
      <c r="N3734" s="98">
        <f>IF(OR(E3734="Принадлежности",E3734="Ручной инструмент"),$K$5,IF($K$4=0,0,IFERROR(VLOOKUP(Q3734,LEGEND!$V$4:$W$7,2,0),$K$4)))</f>
        <v>0</v>
      </c>
      <c r="O3734" s="103" t="s">
        <v>20</v>
      </c>
      <c r="P3734" s="102" t="s">
        <v>20</v>
      </c>
      <c r="Q3734" s="102" t="s">
        <v>20</v>
      </c>
      <c r="R3734" s="116" t="s">
        <v>11629</v>
      </c>
      <c r="S3734" s="114" t="s">
        <v>7632</v>
      </c>
      <c r="T3734" s="114">
        <v>45</v>
      </c>
      <c r="U3734" s="114">
        <v>45</v>
      </c>
      <c r="V3734" s="114">
        <v>90</v>
      </c>
      <c r="W3734" s="115">
        <v>0.3</v>
      </c>
    </row>
    <row r="3735" spans="2:23" ht="38.25">
      <c r="B3735" s="95" t="s">
        <v>20807</v>
      </c>
      <c r="C3735" s="95" t="s">
        <v>20</v>
      </c>
      <c r="D3735" s="95" t="s">
        <v>20</v>
      </c>
      <c r="E3735" s="95" t="s">
        <v>17246</v>
      </c>
      <c r="F3735" s="95" t="s">
        <v>17252</v>
      </c>
      <c r="G3735" s="95" t="s">
        <v>17311</v>
      </c>
      <c r="H3735" s="14" t="s">
        <v>20871</v>
      </c>
      <c r="I3735" s="95" t="s">
        <v>11630</v>
      </c>
      <c r="J3735" s="120" t="s">
        <v>16406</v>
      </c>
      <c r="K3735" s="106" t="s">
        <v>11631</v>
      </c>
      <c r="L3735" s="95" t="s">
        <v>11630</v>
      </c>
      <c r="M3735" s="97">
        <f>IF($K$6="с учетом НДС",VLOOKUP('Прайс MILWAUKEE®'!$J3735,'Legend ACC'!$A:$H,8,0)*(1-N3735),VLOOKUP('Прайс MILWAUKEE®'!$J3735,'Legend ACC'!$A:$H,8,0)*(1-N3735)/1.2)</f>
        <v>6578.0000000000009</v>
      </c>
      <c r="N3735" s="98">
        <f>IF(OR(E3735="Принадлежности",E3735="Ручной инструмент"),$K$5,IF($K$4=0,0,IFERROR(VLOOKUP(Q3735,LEGEND!$V$4:$W$7,2,0),$K$4)))</f>
        <v>0</v>
      </c>
      <c r="O3735" s="103" t="s">
        <v>20</v>
      </c>
      <c r="P3735" s="102" t="s">
        <v>20</v>
      </c>
      <c r="Q3735" s="102" t="s">
        <v>20</v>
      </c>
      <c r="R3735" s="116" t="s">
        <v>11632</v>
      </c>
      <c r="S3735" s="114" t="s">
        <v>7632</v>
      </c>
      <c r="T3735" s="114">
        <v>45</v>
      </c>
      <c r="U3735" s="114">
        <v>45</v>
      </c>
      <c r="V3735" s="114">
        <v>90</v>
      </c>
      <c r="W3735" s="115">
        <v>0.35</v>
      </c>
    </row>
    <row r="3736" spans="2:23" ht="38.25">
      <c r="B3736" s="95" t="s">
        <v>20807</v>
      </c>
      <c r="C3736" s="95" t="s">
        <v>20</v>
      </c>
      <c r="D3736" s="95" t="s">
        <v>20</v>
      </c>
      <c r="E3736" s="95" t="s">
        <v>17246</v>
      </c>
      <c r="F3736" s="95" t="s">
        <v>17252</v>
      </c>
      <c r="G3736" s="95" t="s">
        <v>17311</v>
      </c>
      <c r="H3736" s="14" t="s">
        <v>20871</v>
      </c>
      <c r="I3736" s="95" t="s">
        <v>11633</v>
      </c>
      <c r="J3736" s="120" t="s">
        <v>16407</v>
      </c>
      <c r="K3736" s="106" t="s">
        <v>11634</v>
      </c>
      <c r="L3736" s="95" t="s">
        <v>11633</v>
      </c>
      <c r="M3736" s="97">
        <f>IF($K$6="с учетом НДС",VLOOKUP('Прайс MILWAUKEE®'!$J3736,'Legend ACC'!$A:$H,8,0)*(1-N3736),VLOOKUP('Прайс MILWAUKEE®'!$J3736,'Legend ACC'!$A:$H,8,0)*(1-N3736)/1.2)</f>
        <v>6754.0000000000009</v>
      </c>
      <c r="N3736" s="98">
        <f>IF(OR(E3736="Принадлежности",E3736="Ручной инструмент"),$K$5,IF($K$4=0,0,IFERROR(VLOOKUP(Q3736,LEGEND!$V$4:$W$7,2,0),$K$4)))</f>
        <v>0</v>
      </c>
      <c r="O3736" s="103" t="s">
        <v>20</v>
      </c>
      <c r="P3736" s="102" t="s">
        <v>20</v>
      </c>
      <c r="Q3736" s="102" t="s">
        <v>20</v>
      </c>
      <c r="R3736" s="116" t="s">
        <v>11635</v>
      </c>
      <c r="S3736" s="114" t="s">
        <v>7632</v>
      </c>
      <c r="T3736" s="114">
        <v>45</v>
      </c>
      <c r="U3736" s="114">
        <v>45</v>
      </c>
      <c r="V3736" s="114">
        <v>90</v>
      </c>
      <c r="W3736" s="115">
        <v>0.30299999999999999</v>
      </c>
    </row>
    <row r="3737" spans="2:23" ht="38.25">
      <c r="B3737" s="95" t="s">
        <v>20807</v>
      </c>
      <c r="C3737" s="95" t="s">
        <v>20</v>
      </c>
      <c r="D3737" s="95" t="s">
        <v>20</v>
      </c>
      <c r="E3737" s="95" t="s">
        <v>17246</v>
      </c>
      <c r="F3737" s="95" t="s">
        <v>17252</v>
      </c>
      <c r="G3737" s="95" t="s">
        <v>17311</v>
      </c>
      <c r="H3737" s="14" t="s">
        <v>20871</v>
      </c>
      <c r="I3737" s="95" t="s">
        <v>11636</v>
      </c>
      <c r="J3737" s="120" t="s">
        <v>16408</v>
      </c>
      <c r="K3737" s="106" t="s">
        <v>11637</v>
      </c>
      <c r="L3737" s="95" t="s">
        <v>11636</v>
      </c>
      <c r="M3737" s="97">
        <f>IF($K$6="с учетом НДС",VLOOKUP('Прайс MILWAUKEE®'!$J3737,'Legend ACC'!$A:$H,8,0)*(1-N3737),VLOOKUP('Прайс MILWAUKEE®'!$J3737,'Legend ACC'!$A:$H,8,0)*(1-N3737)/1.2)</f>
        <v>6985.0000000000009</v>
      </c>
      <c r="N3737" s="98">
        <f>IF(OR(E3737="Принадлежности",E3737="Ручной инструмент"),$K$5,IF($K$4=0,0,IFERROR(VLOOKUP(Q3737,LEGEND!$V$4:$W$7,2,0),$K$4)))</f>
        <v>0</v>
      </c>
      <c r="O3737" s="103" t="s">
        <v>20</v>
      </c>
      <c r="P3737" s="102" t="s">
        <v>20</v>
      </c>
      <c r="Q3737" s="102" t="s">
        <v>20</v>
      </c>
      <c r="R3737" s="116" t="s">
        <v>11638</v>
      </c>
      <c r="S3737" s="114" t="s">
        <v>7632</v>
      </c>
      <c r="T3737" s="114">
        <v>45</v>
      </c>
      <c r="U3737" s="114">
        <v>45</v>
      </c>
      <c r="V3737" s="114">
        <v>90</v>
      </c>
      <c r="W3737" s="115">
        <v>0.33300000000000002</v>
      </c>
    </row>
    <row r="3738" spans="2:23" ht="38.25">
      <c r="B3738" s="95" t="s">
        <v>20807</v>
      </c>
      <c r="C3738" s="95" t="s">
        <v>20</v>
      </c>
      <c r="D3738" s="95" t="s">
        <v>20</v>
      </c>
      <c r="E3738" s="95" t="s">
        <v>17246</v>
      </c>
      <c r="F3738" s="95" t="s">
        <v>17252</v>
      </c>
      <c r="G3738" s="95" t="s">
        <v>17311</v>
      </c>
      <c r="H3738" s="14" t="s">
        <v>20871</v>
      </c>
      <c r="I3738" s="95" t="s">
        <v>11639</v>
      </c>
      <c r="J3738" s="120" t="s">
        <v>16409</v>
      </c>
      <c r="K3738" s="106" t="s">
        <v>11640</v>
      </c>
      <c r="L3738" s="95" t="s">
        <v>11639</v>
      </c>
      <c r="M3738" s="97">
        <f>IF($K$6="с учетом НДС",VLOOKUP('Прайс MILWAUKEE®'!$J3738,'Legend ACC'!$A:$H,8,0)*(1-N3738),VLOOKUP('Прайс MILWAUKEE®'!$J3738,'Legend ACC'!$A:$H,8,0)*(1-N3738)/1.2)</f>
        <v>7744.0000000000009</v>
      </c>
      <c r="N3738" s="98">
        <f>IF(OR(E3738="Принадлежности",E3738="Ручной инструмент"),$K$5,IF($K$4=0,0,IFERROR(VLOOKUP(Q3738,LEGEND!$V$4:$W$7,2,0),$K$4)))</f>
        <v>0</v>
      </c>
      <c r="O3738" s="103" t="s">
        <v>20</v>
      </c>
      <c r="P3738" s="102" t="s">
        <v>20</v>
      </c>
      <c r="Q3738" s="102" t="s">
        <v>20</v>
      </c>
      <c r="R3738" s="116" t="s">
        <v>11641</v>
      </c>
      <c r="S3738" s="114" t="s">
        <v>7632</v>
      </c>
      <c r="T3738" s="114">
        <v>45</v>
      </c>
      <c r="U3738" s="114">
        <v>45</v>
      </c>
      <c r="V3738" s="114">
        <v>90</v>
      </c>
      <c r="W3738" s="115">
        <v>0.32600000000000001</v>
      </c>
    </row>
    <row r="3739" spans="2:23" ht="38.25">
      <c r="B3739" s="95" t="s">
        <v>20807</v>
      </c>
      <c r="C3739" s="95" t="s">
        <v>20</v>
      </c>
      <c r="D3739" s="95" t="s">
        <v>20</v>
      </c>
      <c r="E3739" s="95" t="s">
        <v>17246</v>
      </c>
      <c r="F3739" s="95" t="s">
        <v>17252</v>
      </c>
      <c r="G3739" s="95" t="s">
        <v>17311</v>
      </c>
      <c r="H3739" s="14" t="s">
        <v>20871</v>
      </c>
      <c r="I3739" s="95" t="s">
        <v>11642</v>
      </c>
      <c r="J3739" s="120" t="s">
        <v>16410</v>
      </c>
      <c r="K3739" s="106" t="s">
        <v>11643</v>
      </c>
      <c r="L3739" s="95" t="s">
        <v>11642</v>
      </c>
      <c r="M3739" s="97">
        <f>IF($K$6="с учетом НДС",VLOOKUP('Прайс MILWAUKEE®'!$J3739,'Legend ACC'!$A:$H,8,0)*(1-N3739),VLOOKUP('Прайс MILWAUKEE®'!$J3739,'Legend ACC'!$A:$H,8,0)*(1-N3739)/1.2)</f>
        <v>6776.0000000000009</v>
      </c>
      <c r="N3739" s="98">
        <f>IF(OR(E3739="Принадлежности",E3739="Ручной инструмент"),$K$5,IF($K$4=0,0,IFERROR(VLOOKUP(Q3739,LEGEND!$V$4:$W$7,2,0),$K$4)))</f>
        <v>0</v>
      </c>
      <c r="O3739" s="103" t="s">
        <v>20</v>
      </c>
      <c r="P3739" s="102" t="s">
        <v>20</v>
      </c>
      <c r="Q3739" s="102" t="s">
        <v>20</v>
      </c>
      <c r="R3739" s="116" t="s">
        <v>11644</v>
      </c>
      <c r="S3739" s="114" t="s">
        <v>7632</v>
      </c>
      <c r="T3739" s="114">
        <v>55</v>
      </c>
      <c r="U3739" s="114">
        <v>55</v>
      </c>
      <c r="V3739" s="114">
        <v>90</v>
      </c>
      <c r="W3739" s="115">
        <v>0.35</v>
      </c>
    </row>
    <row r="3740" spans="2:23" ht="38.25">
      <c r="B3740" s="95" t="s">
        <v>20807</v>
      </c>
      <c r="C3740" s="95" t="s">
        <v>20</v>
      </c>
      <c r="D3740" s="95" t="s">
        <v>20</v>
      </c>
      <c r="E3740" s="95" t="s">
        <v>17246</v>
      </c>
      <c r="F3740" s="95" t="s">
        <v>17252</v>
      </c>
      <c r="G3740" s="95" t="s">
        <v>17311</v>
      </c>
      <c r="H3740" s="14" t="s">
        <v>20871</v>
      </c>
      <c r="I3740" s="95" t="s">
        <v>11645</v>
      </c>
      <c r="J3740" s="120" t="s">
        <v>16411</v>
      </c>
      <c r="K3740" s="106" t="s">
        <v>11646</v>
      </c>
      <c r="L3740" s="95" t="s">
        <v>11645</v>
      </c>
      <c r="M3740" s="97">
        <f>IF($K$6="с учетом НДС",VLOOKUP('Прайс MILWAUKEE®'!$J3740,'Legend ACC'!$A:$H,8,0)*(1-N3740),VLOOKUP('Прайс MILWAUKEE®'!$J3740,'Legend ACC'!$A:$H,8,0)*(1-N3740)/1.2)</f>
        <v>7227.0000000000009</v>
      </c>
      <c r="N3740" s="98">
        <f>IF(OR(E3740="Принадлежности",E3740="Ручной инструмент"),$K$5,IF($K$4=0,0,IFERROR(VLOOKUP(Q3740,LEGEND!$V$4:$W$7,2,0),$K$4)))</f>
        <v>0</v>
      </c>
      <c r="O3740" s="103" t="s">
        <v>20</v>
      </c>
      <c r="P3740" s="102" t="s">
        <v>20</v>
      </c>
      <c r="Q3740" s="102" t="s">
        <v>20</v>
      </c>
      <c r="R3740" s="116" t="s">
        <v>11647</v>
      </c>
      <c r="S3740" s="114" t="s">
        <v>7632</v>
      </c>
      <c r="T3740" s="114">
        <v>55</v>
      </c>
      <c r="U3740" s="114">
        <v>55</v>
      </c>
      <c r="V3740" s="114">
        <v>90</v>
      </c>
      <c r="W3740" s="115">
        <v>0.33300000000000002</v>
      </c>
    </row>
    <row r="3741" spans="2:23" ht="38.25">
      <c r="B3741" s="95" t="s">
        <v>20807</v>
      </c>
      <c r="C3741" s="95" t="s">
        <v>20</v>
      </c>
      <c r="D3741" s="95" t="s">
        <v>20</v>
      </c>
      <c r="E3741" s="95" t="s">
        <v>17246</v>
      </c>
      <c r="F3741" s="95" t="s">
        <v>17252</v>
      </c>
      <c r="G3741" s="95" t="s">
        <v>17311</v>
      </c>
      <c r="H3741" s="14" t="s">
        <v>20871</v>
      </c>
      <c r="I3741" s="95" t="s">
        <v>11648</v>
      </c>
      <c r="J3741" s="120" t="s">
        <v>16412</v>
      </c>
      <c r="K3741" s="106" t="s">
        <v>11649</v>
      </c>
      <c r="L3741" s="95" t="s">
        <v>11648</v>
      </c>
      <c r="M3741" s="97">
        <f>IF($K$6="с учетом НДС",VLOOKUP('Прайс MILWAUKEE®'!$J3741,'Legend ACC'!$A:$H,8,0)*(1-N3741),VLOOKUP('Прайс MILWAUKEE®'!$J3741,'Legend ACC'!$A:$H,8,0)*(1-N3741)/1.2)</f>
        <v>7469.0000000000009</v>
      </c>
      <c r="N3741" s="98">
        <f>IF(OR(E3741="Принадлежности",E3741="Ручной инструмент"),$K$5,IF($K$4=0,0,IFERROR(VLOOKUP(Q3741,LEGEND!$V$4:$W$7,2,0),$K$4)))</f>
        <v>0</v>
      </c>
      <c r="O3741" s="103" t="s">
        <v>20</v>
      </c>
      <c r="P3741" s="102" t="s">
        <v>20</v>
      </c>
      <c r="Q3741" s="102" t="s">
        <v>20</v>
      </c>
      <c r="R3741" s="116" t="s">
        <v>11650</v>
      </c>
      <c r="S3741" s="114" t="s">
        <v>7632</v>
      </c>
      <c r="T3741" s="114">
        <v>55</v>
      </c>
      <c r="U3741" s="114">
        <v>55</v>
      </c>
      <c r="V3741" s="114">
        <v>90</v>
      </c>
      <c r="W3741" s="115">
        <v>0.35299999999999998</v>
      </c>
    </row>
    <row r="3742" spans="2:23" ht="38.25">
      <c r="B3742" s="95" t="s">
        <v>20807</v>
      </c>
      <c r="C3742" s="95" t="s">
        <v>20</v>
      </c>
      <c r="D3742" s="95" t="s">
        <v>20</v>
      </c>
      <c r="E3742" s="95" t="s">
        <v>17246</v>
      </c>
      <c r="F3742" s="95" t="s">
        <v>17252</v>
      </c>
      <c r="G3742" s="95" t="s">
        <v>17311</v>
      </c>
      <c r="H3742" s="14" t="s">
        <v>20871</v>
      </c>
      <c r="I3742" s="95" t="s">
        <v>11651</v>
      </c>
      <c r="J3742" s="120" t="s">
        <v>16413</v>
      </c>
      <c r="K3742" s="106" t="s">
        <v>11652</v>
      </c>
      <c r="L3742" s="95" t="s">
        <v>11651</v>
      </c>
      <c r="M3742" s="97">
        <f>IF($K$6="с учетом НДС",VLOOKUP('Прайс MILWAUKEE®'!$J3742,'Legend ACC'!$A:$H,8,0)*(1-N3742),VLOOKUP('Прайс MILWAUKEE®'!$J3742,'Legend ACC'!$A:$H,8,0)*(1-N3742)/1.2)</f>
        <v>8987</v>
      </c>
      <c r="N3742" s="98">
        <f>IF(OR(E3742="Принадлежности",E3742="Ручной инструмент"),$K$5,IF($K$4=0,0,IFERROR(VLOOKUP(Q3742,LEGEND!$V$4:$W$7,2,0),$K$4)))</f>
        <v>0</v>
      </c>
      <c r="O3742" s="103" t="s">
        <v>20</v>
      </c>
      <c r="P3742" s="102" t="s">
        <v>20</v>
      </c>
      <c r="Q3742" s="102" t="s">
        <v>20</v>
      </c>
      <c r="R3742" s="116" t="s">
        <v>11653</v>
      </c>
      <c r="S3742" s="114" t="s">
        <v>7632</v>
      </c>
      <c r="T3742" s="114">
        <v>55</v>
      </c>
      <c r="U3742" s="114">
        <v>55</v>
      </c>
      <c r="V3742" s="114">
        <v>90</v>
      </c>
      <c r="W3742" s="115">
        <v>0.48399999999999999</v>
      </c>
    </row>
    <row r="3743" spans="2:23" ht="38.25">
      <c r="B3743" s="95" t="s">
        <v>20807</v>
      </c>
      <c r="C3743" s="95" t="s">
        <v>20</v>
      </c>
      <c r="D3743" s="95" t="s">
        <v>20</v>
      </c>
      <c r="E3743" s="95" t="s">
        <v>17246</v>
      </c>
      <c r="F3743" s="95" t="s">
        <v>17252</v>
      </c>
      <c r="G3743" s="95" t="s">
        <v>17311</v>
      </c>
      <c r="H3743" s="14" t="s">
        <v>20871</v>
      </c>
      <c r="I3743" s="95" t="s">
        <v>11654</v>
      </c>
      <c r="J3743" s="120" t="s">
        <v>16414</v>
      </c>
      <c r="K3743" s="106" t="s">
        <v>11655</v>
      </c>
      <c r="L3743" s="95" t="s">
        <v>11654</v>
      </c>
      <c r="M3743" s="97">
        <f>IF($K$6="с учетом НДС",VLOOKUP('Прайс MILWAUKEE®'!$J3743,'Legend ACC'!$A:$H,8,0)*(1-N3743),VLOOKUP('Прайс MILWAUKEE®'!$J3743,'Legend ACC'!$A:$H,8,0)*(1-N3743)/1.2)</f>
        <v>9163</v>
      </c>
      <c r="N3743" s="98">
        <f>IF(OR(E3743="Принадлежности",E3743="Ручной инструмент"),$K$5,IF($K$4=0,0,IFERROR(VLOOKUP(Q3743,LEGEND!$V$4:$W$7,2,0),$K$4)))</f>
        <v>0</v>
      </c>
      <c r="O3743" s="103" t="s">
        <v>20</v>
      </c>
      <c r="P3743" s="102" t="s">
        <v>20</v>
      </c>
      <c r="Q3743" s="102" t="s">
        <v>20</v>
      </c>
      <c r="R3743" s="116" t="s">
        <v>11656</v>
      </c>
      <c r="S3743" s="114" t="s">
        <v>7632</v>
      </c>
      <c r="T3743" s="114">
        <v>55</v>
      </c>
      <c r="U3743" s="114">
        <v>55</v>
      </c>
      <c r="V3743" s="114">
        <v>90</v>
      </c>
      <c r="W3743" s="115">
        <v>0.36799999999999999</v>
      </c>
    </row>
    <row r="3744" spans="2:23" ht="51">
      <c r="B3744" s="95" t="s">
        <v>20807</v>
      </c>
      <c r="C3744" s="95" t="s">
        <v>20</v>
      </c>
      <c r="D3744" s="95" t="s">
        <v>20</v>
      </c>
      <c r="E3744" s="95" t="s">
        <v>17246</v>
      </c>
      <c r="F3744" s="95" t="s">
        <v>17268</v>
      </c>
      <c r="G3744" s="95" t="s">
        <v>8498</v>
      </c>
      <c r="H3744" s="14" t="s">
        <v>20867</v>
      </c>
      <c r="I3744" s="95" t="s">
        <v>11657</v>
      </c>
      <c r="J3744" s="120" t="s">
        <v>16415</v>
      </c>
      <c r="K3744" s="106" t="s">
        <v>11658</v>
      </c>
      <c r="L3744" s="95" t="s">
        <v>11657</v>
      </c>
      <c r="M3744" s="97">
        <f>IF($K$6="с учетом НДС",VLOOKUP('Прайс MILWAUKEE®'!$J3744,'Legend ACC'!$A:$H,8,0)*(1-N3744),VLOOKUP('Прайс MILWAUKEE®'!$J3744,'Legend ACC'!$A:$H,8,0)*(1-N3744)/1.2)</f>
        <v>9097</v>
      </c>
      <c r="N3744" s="98">
        <f>IF(OR(E3744="Принадлежности",E3744="Ручной инструмент"),$K$5,IF($K$4=0,0,IFERROR(VLOOKUP(Q3744,LEGEND!$V$4:$W$7,2,0),$K$4)))</f>
        <v>0</v>
      </c>
      <c r="O3744" s="103" t="s">
        <v>20</v>
      </c>
      <c r="P3744" s="102" t="s">
        <v>20</v>
      </c>
      <c r="Q3744" s="102" t="s">
        <v>20</v>
      </c>
      <c r="R3744" s="116" t="s">
        <v>11659</v>
      </c>
      <c r="S3744" s="114" t="s">
        <v>7632</v>
      </c>
      <c r="T3744" s="114">
        <v>160</v>
      </c>
      <c r="U3744" s="114">
        <v>40</v>
      </c>
      <c r="V3744" s="114">
        <v>40</v>
      </c>
      <c r="W3744" s="115">
        <v>0.72</v>
      </c>
    </row>
    <row r="3745" spans="2:23" ht="38.25">
      <c r="B3745" s="95" t="s">
        <v>20807</v>
      </c>
      <c r="C3745" s="95" t="s">
        <v>20</v>
      </c>
      <c r="D3745" s="95" t="s">
        <v>20</v>
      </c>
      <c r="E3745" s="95" t="s">
        <v>17246</v>
      </c>
      <c r="F3745" s="95" t="s">
        <v>17268</v>
      </c>
      <c r="G3745" s="95" t="s">
        <v>8498</v>
      </c>
      <c r="H3745" s="14" t="s">
        <v>20837</v>
      </c>
      <c r="I3745" s="95" t="s">
        <v>11660</v>
      </c>
      <c r="J3745" s="120" t="s">
        <v>16416</v>
      </c>
      <c r="K3745" s="106" t="s">
        <v>11661</v>
      </c>
      <c r="L3745" s="95" t="s">
        <v>11660</v>
      </c>
      <c r="M3745" s="97">
        <f>IF($K$6="с учетом НДС",VLOOKUP('Прайс MILWAUKEE®'!$J3745,'Legend ACC'!$A:$H,8,0)*(1-N3745),VLOOKUP('Прайс MILWAUKEE®'!$J3745,'Legend ACC'!$A:$H,8,0)*(1-N3745)/1.2)</f>
        <v>1958.0000000000002</v>
      </c>
      <c r="N3745" s="98">
        <f>IF(OR(E3745="Принадлежности",E3745="Ручной инструмент"),$K$5,IF($K$4=0,0,IFERROR(VLOOKUP(Q3745,LEGEND!$V$4:$W$7,2,0),$K$4)))</f>
        <v>0</v>
      </c>
      <c r="O3745" s="103" t="s">
        <v>20</v>
      </c>
      <c r="P3745" s="102" t="s">
        <v>20</v>
      </c>
      <c r="Q3745" s="102" t="s">
        <v>20</v>
      </c>
      <c r="R3745" s="116" t="s">
        <v>11662</v>
      </c>
      <c r="S3745" s="114" t="s">
        <v>8633</v>
      </c>
      <c r="T3745" s="114">
        <v>65</v>
      </c>
      <c r="U3745" s="114">
        <v>45</v>
      </c>
      <c r="V3745" s="114">
        <v>50</v>
      </c>
      <c r="W3745" s="115">
        <v>9.5000000000000001E-2</v>
      </c>
    </row>
    <row r="3746" spans="2:23" ht="51">
      <c r="B3746" s="95" t="s">
        <v>20807</v>
      </c>
      <c r="C3746" s="95" t="s">
        <v>20</v>
      </c>
      <c r="D3746" s="95" t="s">
        <v>20</v>
      </c>
      <c r="E3746" s="95" t="s">
        <v>17246</v>
      </c>
      <c r="F3746" s="95" t="s">
        <v>17268</v>
      </c>
      <c r="G3746" s="95" t="s">
        <v>8498</v>
      </c>
      <c r="H3746" s="14" t="s">
        <v>20867</v>
      </c>
      <c r="I3746" s="95" t="s">
        <v>11663</v>
      </c>
      <c r="J3746" s="120" t="s">
        <v>16417</v>
      </c>
      <c r="K3746" s="106" t="s">
        <v>11664</v>
      </c>
      <c r="L3746" s="95" t="s">
        <v>11663</v>
      </c>
      <c r="M3746" s="97">
        <f>IF($K$6="с учетом НДС",VLOOKUP('Прайс MILWAUKEE®'!$J3746,'Legend ACC'!$A:$H,8,0)*(1-N3746),VLOOKUP('Прайс MILWAUKEE®'!$J3746,'Legend ACC'!$A:$H,8,0)*(1-N3746)/1.2)</f>
        <v>2431</v>
      </c>
      <c r="N3746" s="98">
        <f>IF(OR(E3746="Принадлежности",E3746="Ручной инструмент"),$K$5,IF($K$4=0,0,IFERROR(VLOOKUP(Q3746,LEGEND!$V$4:$W$7,2,0),$K$4)))</f>
        <v>0</v>
      </c>
      <c r="O3746" s="103" t="s">
        <v>20</v>
      </c>
      <c r="P3746" s="102" t="s">
        <v>20</v>
      </c>
      <c r="Q3746" s="102" t="s">
        <v>20</v>
      </c>
      <c r="R3746" s="116" t="s">
        <v>11665</v>
      </c>
      <c r="S3746" s="114" t="s">
        <v>5035</v>
      </c>
      <c r="T3746" s="114">
        <v>50</v>
      </c>
      <c r="U3746" s="114">
        <v>50</v>
      </c>
      <c r="V3746" s="114">
        <v>80</v>
      </c>
      <c r="W3746" s="115">
        <v>0.32500000000000001</v>
      </c>
    </row>
    <row r="3747" spans="2:23" ht="51">
      <c r="B3747" s="95" t="s">
        <v>20807</v>
      </c>
      <c r="C3747" s="95" t="s">
        <v>20</v>
      </c>
      <c r="D3747" s="95" t="s">
        <v>20</v>
      </c>
      <c r="E3747" s="95" t="s">
        <v>17246</v>
      </c>
      <c r="F3747" s="95" t="s">
        <v>17252</v>
      </c>
      <c r="G3747" s="95" t="s">
        <v>17273</v>
      </c>
      <c r="H3747" s="14" t="s">
        <v>20822</v>
      </c>
      <c r="I3747" s="95" t="s">
        <v>11666</v>
      </c>
      <c r="J3747" s="120" t="s">
        <v>16418</v>
      </c>
      <c r="K3747" s="106" t="s">
        <v>11667</v>
      </c>
      <c r="L3747" s="95" t="s">
        <v>11666</v>
      </c>
      <c r="M3747" s="97">
        <f>IF($K$6="с учетом НДС",VLOOKUP('Прайс MILWAUKEE®'!$J3747,'Legend ACC'!$A:$H,8,0)*(1-N3747),VLOOKUP('Прайс MILWAUKEE®'!$J3747,'Legend ACC'!$A:$H,8,0)*(1-N3747)/1.2)</f>
        <v>3306.6000000000004</v>
      </c>
      <c r="N3747" s="98">
        <f>IF(OR(E3747="Принадлежности",E3747="Ручной инструмент"),$K$5,IF($K$4=0,0,IFERROR(VLOOKUP(Q3747,LEGEND!$V$4:$W$7,2,0),$K$4)))</f>
        <v>0</v>
      </c>
      <c r="O3747" s="103" t="s">
        <v>20</v>
      </c>
      <c r="P3747" s="102" t="s">
        <v>20</v>
      </c>
      <c r="Q3747" s="102" t="s">
        <v>20</v>
      </c>
      <c r="R3747" s="116" t="s">
        <v>11668</v>
      </c>
      <c r="S3747" s="114" t="s">
        <v>5035</v>
      </c>
      <c r="T3747" s="114">
        <v>75</v>
      </c>
      <c r="U3747" s="114">
        <v>75</v>
      </c>
      <c r="V3747" s="114">
        <v>12</v>
      </c>
      <c r="W3747" s="115">
        <v>0.44</v>
      </c>
    </row>
    <row r="3748" spans="2:23" ht="51">
      <c r="B3748" s="95" t="s">
        <v>20807</v>
      </c>
      <c r="C3748" s="95" t="s">
        <v>20</v>
      </c>
      <c r="D3748" s="95" t="s">
        <v>20</v>
      </c>
      <c r="E3748" s="95" t="s">
        <v>17246</v>
      </c>
      <c r="F3748" s="95" t="s">
        <v>17252</v>
      </c>
      <c r="G3748" s="95" t="s">
        <v>17273</v>
      </c>
      <c r="H3748" s="14" t="s">
        <v>20822</v>
      </c>
      <c r="I3748" s="95" t="s">
        <v>11669</v>
      </c>
      <c r="J3748" s="120" t="s">
        <v>16419</v>
      </c>
      <c r="K3748" s="106" t="s">
        <v>11670</v>
      </c>
      <c r="L3748" s="95" t="s">
        <v>11669</v>
      </c>
      <c r="M3748" s="97">
        <f>IF($K$6="с учетом НДС",VLOOKUP('Прайс MILWAUKEE®'!$J3748,'Legend ACC'!$A:$H,8,0)*(1-N3748),VLOOKUP('Прайс MILWAUKEE®'!$J3748,'Legend ACC'!$A:$H,8,0)*(1-N3748)/1.2)</f>
        <v>4365.9000000000005</v>
      </c>
      <c r="N3748" s="98">
        <f>IF(OR(E3748="Принадлежности",E3748="Ручной инструмент"),$K$5,IF($K$4=0,0,IFERROR(VLOOKUP(Q3748,LEGEND!$V$4:$W$7,2,0),$K$4)))</f>
        <v>0</v>
      </c>
      <c r="O3748" s="103" t="s">
        <v>20</v>
      </c>
      <c r="P3748" s="102" t="s">
        <v>20</v>
      </c>
      <c r="Q3748" s="102" t="s">
        <v>20</v>
      </c>
      <c r="R3748" s="116" t="s">
        <v>11671</v>
      </c>
      <c r="S3748" s="114" t="s">
        <v>5035</v>
      </c>
      <c r="T3748" s="114">
        <v>95</v>
      </c>
      <c r="U3748" s="114">
        <v>95</v>
      </c>
      <c r="V3748" s="114">
        <v>13</v>
      </c>
      <c r="W3748" s="115">
        <v>0.59</v>
      </c>
    </row>
    <row r="3749" spans="2:23" ht="38.25">
      <c r="B3749" s="95" t="s">
        <v>20807</v>
      </c>
      <c r="C3749" s="95" t="s">
        <v>20</v>
      </c>
      <c r="D3749" s="95" t="s">
        <v>20</v>
      </c>
      <c r="E3749" s="95" t="s">
        <v>17246</v>
      </c>
      <c r="F3749" s="95" t="s">
        <v>17268</v>
      </c>
      <c r="G3749" s="95" t="s">
        <v>8498</v>
      </c>
      <c r="H3749" s="14" t="s">
        <v>20867</v>
      </c>
      <c r="I3749" s="95" t="s">
        <v>11672</v>
      </c>
      <c r="J3749" s="120" t="s">
        <v>16420</v>
      </c>
      <c r="K3749" s="106" t="s">
        <v>11673</v>
      </c>
      <c r="L3749" s="95" t="s">
        <v>11672</v>
      </c>
      <c r="M3749" s="97">
        <f>IF($K$6="с учетом НДС",VLOOKUP('Прайс MILWAUKEE®'!$J3749,'Legend ACC'!$A:$H,8,0)*(1-N3749),VLOOKUP('Прайс MILWAUKEE®'!$J3749,'Legend ACC'!$A:$H,8,0)*(1-N3749)/1.2)</f>
        <v>2101</v>
      </c>
      <c r="N3749" s="98">
        <f>IF(OR(E3749="Принадлежности",E3749="Ручной инструмент"),$K$5,IF($K$4=0,0,IFERROR(VLOOKUP(Q3749,LEGEND!$V$4:$W$7,2,0),$K$4)))</f>
        <v>0</v>
      </c>
      <c r="O3749" s="103" t="s">
        <v>20</v>
      </c>
      <c r="P3749" s="102" t="s">
        <v>20</v>
      </c>
      <c r="Q3749" s="102" t="s">
        <v>20</v>
      </c>
      <c r="R3749" s="116" t="s">
        <v>11674</v>
      </c>
      <c r="S3749" s="114" t="s">
        <v>5035</v>
      </c>
      <c r="T3749" s="114">
        <v>50</v>
      </c>
      <c r="U3749" s="114">
        <v>50</v>
      </c>
      <c r="V3749" s="114">
        <v>80</v>
      </c>
      <c r="W3749" s="115">
        <v>0.24</v>
      </c>
    </row>
    <row r="3750" spans="2:23" ht="38.25">
      <c r="B3750" s="95" t="s">
        <v>20807</v>
      </c>
      <c r="C3750" s="95" t="s">
        <v>20</v>
      </c>
      <c r="D3750" s="95" t="s">
        <v>20</v>
      </c>
      <c r="E3750" s="95" t="s">
        <v>17246</v>
      </c>
      <c r="F3750" s="95" t="s">
        <v>17252</v>
      </c>
      <c r="G3750" s="95" t="s">
        <v>17311</v>
      </c>
      <c r="H3750" s="14" t="s">
        <v>20871</v>
      </c>
      <c r="I3750" s="95" t="s">
        <v>11675</v>
      </c>
      <c r="J3750" s="120" t="s">
        <v>16421</v>
      </c>
      <c r="K3750" s="106" t="s">
        <v>11676</v>
      </c>
      <c r="L3750" s="95" t="s">
        <v>11675</v>
      </c>
      <c r="M3750" s="97">
        <f>IF($K$6="с учетом НДС",VLOOKUP('Прайс MILWAUKEE®'!$J3750,'Legend ACC'!$A:$H,8,0)*(1-N3750),VLOOKUP('Прайс MILWAUKEE®'!$J3750,'Legend ACC'!$A:$H,8,0)*(1-N3750)/1.2)</f>
        <v>8899</v>
      </c>
      <c r="N3750" s="98">
        <f>IF(OR(E3750="Принадлежности",E3750="Ручной инструмент"),$K$5,IF($K$4=0,0,IFERROR(VLOOKUP(Q3750,LEGEND!$V$4:$W$7,2,0),$K$4)))</f>
        <v>0</v>
      </c>
      <c r="O3750" s="103" t="s">
        <v>20</v>
      </c>
      <c r="P3750" s="102" t="s">
        <v>20</v>
      </c>
      <c r="Q3750" s="102" t="s">
        <v>20</v>
      </c>
      <c r="R3750" s="116" t="s">
        <v>11677</v>
      </c>
      <c r="S3750" s="114" t="s">
        <v>7632</v>
      </c>
      <c r="T3750" s="114">
        <v>246</v>
      </c>
      <c r="U3750" s="114">
        <v>205</v>
      </c>
      <c r="V3750" s="114">
        <v>62</v>
      </c>
      <c r="W3750" s="115">
        <v>0.65800000000000003</v>
      </c>
    </row>
    <row r="3751" spans="2:23" ht="38.25">
      <c r="B3751" s="95" t="s">
        <v>20807</v>
      </c>
      <c r="C3751" s="95" t="s">
        <v>20</v>
      </c>
      <c r="D3751" s="95" t="s">
        <v>20</v>
      </c>
      <c r="E3751" s="95" t="s">
        <v>17246</v>
      </c>
      <c r="F3751" s="95" t="s">
        <v>17268</v>
      </c>
      <c r="G3751" s="95" t="s">
        <v>8498</v>
      </c>
      <c r="H3751" s="14" t="s">
        <v>20867</v>
      </c>
      <c r="I3751" s="95" t="s">
        <v>11678</v>
      </c>
      <c r="J3751" s="120" t="s">
        <v>16422</v>
      </c>
      <c r="K3751" s="106" t="s">
        <v>11679</v>
      </c>
      <c r="L3751" s="95" t="s">
        <v>11678</v>
      </c>
      <c r="M3751" s="97">
        <f>IF($K$6="с учетом НДС",VLOOKUP('Прайс MILWAUKEE®'!$J3751,'Legend ACC'!$A:$H,8,0)*(1-N3751),VLOOKUP('Прайс MILWAUKEE®'!$J3751,'Legend ACC'!$A:$H,8,0)*(1-N3751)/1.2)</f>
        <v>5357</v>
      </c>
      <c r="N3751" s="98">
        <f>IF(OR(E3751="Принадлежности",E3751="Ручной инструмент"),$K$5,IF($K$4=0,0,IFERROR(VLOOKUP(Q3751,LEGEND!$V$4:$W$7,2,0),$K$4)))</f>
        <v>0</v>
      </c>
      <c r="O3751" s="103" t="s">
        <v>20</v>
      </c>
      <c r="P3751" s="102" t="s">
        <v>20</v>
      </c>
      <c r="Q3751" s="102" t="s">
        <v>20</v>
      </c>
      <c r="R3751" s="116" t="s">
        <v>11680</v>
      </c>
      <c r="S3751" s="114" t="s">
        <v>7632</v>
      </c>
      <c r="T3751" s="114">
        <v>60</v>
      </c>
      <c r="U3751" s="114">
        <v>30</v>
      </c>
      <c r="V3751" s="114">
        <v>30</v>
      </c>
      <c r="W3751" s="115">
        <v>0.158</v>
      </c>
    </row>
    <row r="3752" spans="2:23" ht="51">
      <c r="B3752" s="95" t="s">
        <v>20807</v>
      </c>
      <c r="C3752" s="95" t="s">
        <v>20</v>
      </c>
      <c r="D3752" s="95" t="s">
        <v>20</v>
      </c>
      <c r="E3752" s="95" t="s">
        <v>17246</v>
      </c>
      <c r="F3752" s="95" t="s">
        <v>17260</v>
      </c>
      <c r="G3752" s="95" t="s">
        <v>17312</v>
      </c>
      <c r="H3752" s="14" t="s">
        <v>20872</v>
      </c>
      <c r="I3752" s="95" t="s">
        <v>11681</v>
      </c>
      <c r="J3752" s="120" t="s">
        <v>16423</v>
      </c>
      <c r="K3752" s="106" t="s">
        <v>11682</v>
      </c>
      <c r="L3752" s="95" t="s">
        <v>11681</v>
      </c>
      <c r="M3752" s="97">
        <f>IF($K$6="с учетом НДС",VLOOKUP('Прайс MILWAUKEE®'!$J3752,'Legend ACC'!$A:$H,8,0)*(1-N3752),VLOOKUP('Прайс MILWAUKEE®'!$J3752,'Legend ACC'!$A:$H,8,0)*(1-N3752)/1.2)</f>
        <v>517</v>
      </c>
      <c r="N3752" s="98">
        <f>IF(OR(E3752="Принадлежности",E3752="Ручной инструмент"),$K$5,IF($K$4=0,0,IFERROR(VLOOKUP(Q3752,LEGEND!$V$4:$W$7,2,0),$K$4)))</f>
        <v>0</v>
      </c>
      <c r="O3752" s="103" t="s">
        <v>20</v>
      </c>
      <c r="P3752" s="102" t="s">
        <v>20</v>
      </c>
      <c r="Q3752" s="102" t="s">
        <v>20</v>
      </c>
      <c r="R3752" s="116" t="s">
        <v>11683</v>
      </c>
      <c r="S3752" s="114" t="s">
        <v>5035</v>
      </c>
      <c r="T3752" s="114">
        <v>170</v>
      </c>
      <c r="U3752" s="114">
        <v>80</v>
      </c>
      <c r="V3752" s="114">
        <v>3</v>
      </c>
      <c r="W3752" s="115">
        <v>4.4999999999999998E-2</v>
      </c>
    </row>
    <row r="3753" spans="2:23" ht="38.25">
      <c r="B3753" s="95" t="s">
        <v>20807</v>
      </c>
      <c r="C3753" s="95" t="s">
        <v>20</v>
      </c>
      <c r="D3753" s="95" t="s">
        <v>20</v>
      </c>
      <c r="E3753" s="95" t="s">
        <v>17246</v>
      </c>
      <c r="F3753" s="95" t="s">
        <v>17260</v>
      </c>
      <c r="G3753" s="95" t="s">
        <v>17312</v>
      </c>
      <c r="H3753" s="14" t="s">
        <v>20872</v>
      </c>
      <c r="I3753" s="95" t="s">
        <v>11684</v>
      </c>
      <c r="J3753" s="120" t="s">
        <v>16424</v>
      </c>
      <c r="K3753" s="106" t="s">
        <v>11685</v>
      </c>
      <c r="L3753" s="95" t="s">
        <v>11684</v>
      </c>
      <c r="M3753" s="97">
        <f>IF($K$6="с учетом НДС",VLOOKUP('Прайс MILWAUKEE®'!$J3753,'Legend ACC'!$A:$H,8,0)*(1-N3753),VLOOKUP('Прайс MILWAUKEE®'!$J3753,'Legend ACC'!$A:$H,8,0)*(1-N3753)/1.2)</f>
        <v>792.00000000000011</v>
      </c>
      <c r="N3753" s="98">
        <f>IF(OR(E3753="Принадлежности",E3753="Ручной инструмент"),$K$5,IF($K$4=0,0,IFERROR(VLOOKUP(Q3753,LEGEND!$V$4:$W$7,2,0),$K$4)))</f>
        <v>0</v>
      </c>
      <c r="O3753" s="103" t="s">
        <v>20</v>
      </c>
      <c r="P3753" s="102" t="s">
        <v>20</v>
      </c>
      <c r="Q3753" s="102" t="s">
        <v>20</v>
      </c>
      <c r="R3753" s="116" t="s">
        <v>11686</v>
      </c>
      <c r="S3753" s="114" t="s">
        <v>5035</v>
      </c>
      <c r="T3753" s="114">
        <v>170</v>
      </c>
      <c r="U3753" s="114">
        <v>80</v>
      </c>
      <c r="V3753" s="114">
        <v>3</v>
      </c>
      <c r="W3753" s="115">
        <v>3.2000000000000001E-2</v>
      </c>
    </row>
    <row r="3754" spans="2:23" ht="51">
      <c r="B3754" s="95" t="s">
        <v>20807</v>
      </c>
      <c r="C3754" s="95" t="s">
        <v>20</v>
      </c>
      <c r="D3754" s="95" t="s">
        <v>20</v>
      </c>
      <c r="E3754" s="95" t="s">
        <v>17246</v>
      </c>
      <c r="F3754" s="95" t="s">
        <v>17260</v>
      </c>
      <c r="G3754" s="95" t="s">
        <v>17312</v>
      </c>
      <c r="H3754" s="14" t="s">
        <v>20872</v>
      </c>
      <c r="I3754" s="95" t="s">
        <v>11687</v>
      </c>
      <c r="J3754" s="120" t="s">
        <v>16425</v>
      </c>
      <c r="K3754" s="106" t="s">
        <v>11688</v>
      </c>
      <c r="L3754" s="95" t="s">
        <v>11687</v>
      </c>
      <c r="M3754" s="97">
        <f>IF($K$6="с учетом НДС",VLOOKUP('Прайс MILWAUKEE®'!$J3754,'Legend ACC'!$A:$H,8,0)*(1-N3754),VLOOKUP('Прайс MILWAUKEE®'!$J3754,'Legend ACC'!$A:$H,8,0)*(1-N3754)/1.2)</f>
        <v>957.00000000000011</v>
      </c>
      <c r="N3754" s="98">
        <f>IF(OR(E3754="Принадлежности",E3754="Ручной инструмент"),$K$5,IF($K$4=0,0,IFERROR(VLOOKUP(Q3754,LEGEND!$V$4:$W$7,2,0),$K$4)))</f>
        <v>0</v>
      </c>
      <c r="O3754" s="103" t="s">
        <v>20</v>
      </c>
      <c r="P3754" s="102" t="s">
        <v>20</v>
      </c>
      <c r="Q3754" s="102" t="s">
        <v>20</v>
      </c>
      <c r="R3754" s="116" t="s">
        <v>11689</v>
      </c>
      <c r="S3754" s="114" t="s">
        <v>5035</v>
      </c>
      <c r="T3754" s="114">
        <v>250</v>
      </c>
      <c r="U3754" s="114">
        <v>80</v>
      </c>
      <c r="V3754" s="114">
        <v>3</v>
      </c>
      <c r="W3754" s="115">
        <v>0.08</v>
      </c>
    </row>
    <row r="3755" spans="2:23" ht="38.25">
      <c r="B3755" s="95" t="s">
        <v>20807</v>
      </c>
      <c r="C3755" s="95" t="s">
        <v>20</v>
      </c>
      <c r="D3755" s="95" t="s">
        <v>20</v>
      </c>
      <c r="E3755" s="95" t="s">
        <v>17246</v>
      </c>
      <c r="F3755" s="95" t="s">
        <v>17252</v>
      </c>
      <c r="G3755" s="95" t="s">
        <v>17258</v>
      </c>
      <c r="H3755" s="14" t="s">
        <v>20873</v>
      </c>
      <c r="I3755" s="95" t="s">
        <v>11690</v>
      </c>
      <c r="J3755" s="120" t="s">
        <v>16426</v>
      </c>
      <c r="K3755" s="106" t="s">
        <v>11691</v>
      </c>
      <c r="L3755" s="95" t="s">
        <v>11690</v>
      </c>
      <c r="M3755" s="97">
        <f>IF($K$6="с учетом НДС",VLOOKUP('Прайс MILWAUKEE®'!$J3755,'Legend ACC'!$A:$H,8,0)*(1-N3755),VLOOKUP('Прайс MILWAUKEE®'!$J3755,'Legend ACC'!$A:$H,8,0)*(1-N3755)/1.2)</f>
        <v>369.59999999999997</v>
      </c>
      <c r="N3755" s="98">
        <f>IF(OR(E3755="Принадлежности",E3755="Ручной инструмент"),$K$5,IF($K$4=0,0,IFERROR(VLOOKUP(Q3755,LEGEND!$V$4:$W$7,2,0),$K$4)))</f>
        <v>0</v>
      </c>
      <c r="O3755" s="103" t="s">
        <v>20</v>
      </c>
      <c r="P3755" s="102" t="s">
        <v>20</v>
      </c>
      <c r="Q3755" s="102" t="s">
        <v>20</v>
      </c>
      <c r="R3755" s="116" t="s">
        <v>11692</v>
      </c>
      <c r="S3755" s="114" t="s">
        <v>5035</v>
      </c>
      <c r="T3755" s="114">
        <v>10</v>
      </c>
      <c r="U3755" s="114">
        <v>37</v>
      </c>
      <c r="V3755" s="114">
        <v>275</v>
      </c>
      <c r="W3755" s="115">
        <v>5.5E-2</v>
      </c>
    </row>
    <row r="3756" spans="2:23" ht="38.25">
      <c r="B3756" s="95" t="s">
        <v>20807</v>
      </c>
      <c r="C3756" s="95" t="s">
        <v>20</v>
      </c>
      <c r="D3756" s="95" t="s">
        <v>20</v>
      </c>
      <c r="E3756" s="95" t="s">
        <v>17246</v>
      </c>
      <c r="F3756" s="95" t="s">
        <v>17266</v>
      </c>
      <c r="G3756" s="95" t="s">
        <v>17280</v>
      </c>
      <c r="H3756" s="14" t="s">
        <v>20822</v>
      </c>
      <c r="I3756" s="95" t="s">
        <v>11693</v>
      </c>
      <c r="J3756" s="120" t="s">
        <v>16427</v>
      </c>
      <c r="K3756" s="106" t="s">
        <v>11694</v>
      </c>
      <c r="L3756" s="95" t="s">
        <v>11693</v>
      </c>
      <c r="M3756" s="97">
        <f>IF($K$6="с учетом НДС",VLOOKUP('Прайс MILWAUKEE®'!$J3756,'Legend ACC'!$A:$H,8,0)*(1-N3756),VLOOKUP('Прайс MILWAUKEE®'!$J3756,'Legend ACC'!$A:$H,8,0)*(1-N3756)/1.2)</f>
        <v>4365.9000000000005</v>
      </c>
      <c r="N3756" s="98">
        <f>IF(OR(E3756="Принадлежности",E3756="Ручной инструмент"),$K$5,IF($K$4=0,0,IFERROR(VLOOKUP(Q3756,LEGEND!$V$4:$W$7,2,0),$K$4)))</f>
        <v>0</v>
      </c>
      <c r="O3756" s="103" t="s">
        <v>20</v>
      </c>
      <c r="P3756" s="102" t="s">
        <v>20</v>
      </c>
      <c r="Q3756" s="102" t="s">
        <v>20</v>
      </c>
      <c r="R3756" s="116" t="s">
        <v>11695</v>
      </c>
      <c r="S3756" s="114" t="s">
        <v>6656</v>
      </c>
      <c r="T3756" s="114">
        <v>200</v>
      </c>
      <c r="U3756" s="114">
        <v>177</v>
      </c>
      <c r="V3756" s="114">
        <v>7</v>
      </c>
      <c r="W3756" s="115">
        <v>0.17</v>
      </c>
    </row>
    <row r="3757" spans="2:23" ht="38.25">
      <c r="B3757" s="95" t="s">
        <v>20807</v>
      </c>
      <c r="C3757" s="95" t="s">
        <v>20</v>
      </c>
      <c r="D3757" s="95" t="s">
        <v>20</v>
      </c>
      <c r="E3757" s="95" t="s">
        <v>17246</v>
      </c>
      <c r="F3757" s="95" t="s">
        <v>17266</v>
      </c>
      <c r="G3757" s="95" t="s">
        <v>17280</v>
      </c>
      <c r="H3757" s="14" t="s">
        <v>20822</v>
      </c>
      <c r="I3757" s="95" t="s">
        <v>11696</v>
      </c>
      <c r="J3757" s="120" t="s">
        <v>16428</v>
      </c>
      <c r="K3757" s="106" t="s">
        <v>11697</v>
      </c>
      <c r="L3757" s="95" t="s">
        <v>11696</v>
      </c>
      <c r="M3757" s="97">
        <f>IF($K$6="с учетом НДС",VLOOKUP('Прайс MILWAUKEE®'!$J3757,'Legend ACC'!$A:$H,8,0)*(1-N3757),VLOOKUP('Прайс MILWAUKEE®'!$J3757,'Legend ACC'!$A:$H,8,0)*(1-N3757)/1.2)</f>
        <v>5940.0000000000009</v>
      </c>
      <c r="N3757" s="98">
        <f>IF(OR(E3757="Принадлежности",E3757="Ручной инструмент"),$K$5,IF($K$4=0,0,IFERROR(VLOOKUP(Q3757,LEGEND!$V$4:$W$7,2,0),$K$4)))</f>
        <v>0</v>
      </c>
      <c r="O3757" s="103" t="s">
        <v>20</v>
      </c>
      <c r="P3757" s="102" t="s">
        <v>20</v>
      </c>
      <c r="Q3757" s="102" t="s">
        <v>20</v>
      </c>
      <c r="R3757" s="116" t="s">
        <v>11698</v>
      </c>
      <c r="S3757" s="114" t="s">
        <v>6656</v>
      </c>
      <c r="T3757" s="114">
        <v>200</v>
      </c>
      <c r="U3757" s="114">
        <v>176</v>
      </c>
      <c r="V3757" s="114">
        <v>7</v>
      </c>
      <c r="W3757" s="115">
        <v>0.34</v>
      </c>
    </row>
    <row r="3758" spans="2:23" ht="38.25">
      <c r="B3758" s="95" t="s">
        <v>20807</v>
      </c>
      <c r="C3758" s="95" t="s">
        <v>20</v>
      </c>
      <c r="D3758" s="95" t="s">
        <v>20</v>
      </c>
      <c r="E3758" s="95" t="s">
        <v>17246</v>
      </c>
      <c r="F3758" s="95" t="s">
        <v>17266</v>
      </c>
      <c r="G3758" s="95" t="s">
        <v>17281</v>
      </c>
      <c r="H3758" s="14" t="s">
        <v>20821</v>
      </c>
      <c r="I3758" s="95" t="s">
        <v>11699</v>
      </c>
      <c r="J3758" s="120" t="s">
        <v>16429</v>
      </c>
      <c r="K3758" s="106" t="s">
        <v>11700</v>
      </c>
      <c r="L3758" s="95" t="s">
        <v>11699</v>
      </c>
      <c r="M3758" s="97">
        <f>IF($K$6="с учетом НДС",VLOOKUP('Прайс MILWAUKEE®'!$J3758,'Legend ACC'!$A:$H,8,0)*(1-N3758),VLOOKUP('Прайс MILWAUKEE®'!$J3758,'Legend ACC'!$A:$H,8,0)*(1-N3758)/1.2)</f>
        <v>1452.0000000000002</v>
      </c>
      <c r="N3758" s="98">
        <f>IF(OR(E3758="Принадлежности",E3758="Ручной инструмент"),$K$5,IF($K$4=0,0,IFERROR(VLOOKUP(Q3758,LEGEND!$V$4:$W$7,2,0),$K$4)))</f>
        <v>0</v>
      </c>
      <c r="O3758" s="103" t="s">
        <v>20</v>
      </c>
      <c r="P3758" s="102" t="s">
        <v>20</v>
      </c>
      <c r="Q3758" s="102" t="s">
        <v>20</v>
      </c>
      <c r="R3758" s="116" t="s">
        <v>11701</v>
      </c>
      <c r="S3758" s="114" t="s">
        <v>9606</v>
      </c>
      <c r="T3758" s="114">
        <v>400</v>
      </c>
      <c r="U3758" s="114">
        <v>250</v>
      </c>
      <c r="V3758" s="114">
        <v>44</v>
      </c>
      <c r="W3758" s="115">
        <v>0.14799999999999999</v>
      </c>
    </row>
    <row r="3759" spans="2:23" ht="51">
      <c r="B3759" s="95" t="s">
        <v>20807</v>
      </c>
      <c r="C3759" s="95" t="s">
        <v>20</v>
      </c>
      <c r="D3759" s="95" t="s">
        <v>20</v>
      </c>
      <c r="E3759" s="95" t="s">
        <v>17246</v>
      </c>
      <c r="F3759" s="95" t="s">
        <v>17266</v>
      </c>
      <c r="G3759" s="95" t="s">
        <v>17281</v>
      </c>
      <c r="H3759" s="14" t="s">
        <v>20821</v>
      </c>
      <c r="I3759" s="95" t="s">
        <v>11702</v>
      </c>
      <c r="J3759" s="120" t="s">
        <v>16430</v>
      </c>
      <c r="K3759" s="106" t="s">
        <v>11703</v>
      </c>
      <c r="L3759" s="95" t="s">
        <v>11702</v>
      </c>
      <c r="M3759" s="97">
        <f>IF($K$6="с учетом НДС",VLOOKUP('Прайс MILWAUKEE®'!$J3759,'Legend ACC'!$A:$H,8,0)*(1-N3759),VLOOKUP('Прайс MILWAUKEE®'!$J3759,'Legend ACC'!$A:$H,8,0)*(1-N3759)/1.2)</f>
        <v>506.00000000000006</v>
      </c>
      <c r="N3759" s="98">
        <f>IF(OR(E3759="Принадлежности",E3759="Ручной инструмент"),$K$5,IF($K$4=0,0,IFERROR(VLOOKUP(Q3759,LEGEND!$V$4:$W$7,2,0),$K$4)))</f>
        <v>0</v>
      </c>
      <c r="O3759" s="103" t="s">
        <v>20</v>
      </c>
      <c r="P3759" s="102" t="s">
        <v>20</v>
      </c>
      <c r="Q3759" s="102" t="s">
        <v>20</v>
      </c>
      <c r="R3759" s="116" t="s">
        <v>11704</v>
      </c>
      <c r="S3759" s="114" t="s">
        <v>9606</v>
      </c>
      <c r="T3759" s="114">
        <v>230</v>
      </c>
      <c r="U3759" s="114">
        <v>200</v>
      </c>
      <c r="V3759" s="114">
        <v>6</v>
      </c>
      <c r="W3759" s="115">
        <v>3.6999999999999998E-2</v>
      </c>
    </row>
    <row r="3760" spans="2:23" ht="51">
      <c r="B3760" s="95" t="s">
        <v>20807</v>
      </c>
      <c r="C3760" s="95" t="s">
        <v>20</v>
      </c>
      <c r="D3760" s="95" t="s">
        <v>20</v>
      </c>
      <c r="E3760" s="95" t="s">
        <v>17246</v>
      </c>
      <c r="F3760" s="95" t="s">
        <v>17266</v>
      </c>
      <c r="G3760" s="95" t="s">
        <v>17281</v>
      </c>
      <c r="H3760" s="14" t="s">
        <v>20821</v>
      </c>
      <c r="I3760" s="95" t="s">
        <v>11705</v>
      </c>
      <c r="J3760" s="120" t="s">
        <v>16431</v>
      </c>
      <c r="K3760" s="106" t="s">
        <v>11706</v>
      </c>
      <c r="L3760" s="95" t="s">
        <v>11705</v>
      </c>
      <c r="M3760" s="97">
        <f>IF($K$6="с учетом НДС",VLOOKUP('Прайс MILWAUKEE®'!$J3760,'Legend ACC'!$A:$H,8,0)*(1-N3760),VLOOKUP('Прайс MILWAUKEE®'!$J3760,'Legend ACC'!$A:$H,8,0)*(1-N3760)/1.2)</f>
        <v>913.00000000000011</v>
      </c>
      <c r="N3760" s="98">
        <f>IF(OR(E3760="Принадлежности",E3760="Ручной инструмент"),$K$5,IF($K$4=0,0,IFERROR(VLOOKUP(Q3760,LEGEND!$V$4:$W$7,2,0),$K$4)))</f>
        <v>0</v>
      </c>
      <c r="O3760" s="103" t="s">
        <v>20</v>
      </c>
      <c r="P3760" s="102" t="s">
        <v>20</v>
      </c>
      <c r="Q3760" s="102" t="s">
        <v>20</v>
      </c>
      <c r="R3760" s="116" t="s">
        <v>11707</v>
      </c>
      <c r="S3760" s="114" t="s">
        <v>9606</v>
      </c>
      <c r="T3760" s="114">
        <v>240</v>
      </c>
      <c r="U3760" s="114">
        <v>200</v>
      </c>
      <c r="V3760" s="114">
        <v>13</v>
      </c>
      <c r="W3760" s="115">
        <v>4.8000000000000001E-2</v>
      </c>
    </row>
    <row r="3761" spans="2:23" ht="51">
      <c r="B3761" s="95" t="s">
        <v>20807</v>
      </c>
      <c r="C3761" s="95" t="s">
        <v>20</v>
      </c>
      <c r="D3761" s="95" t="s">
        <v>20</v>
      </c>
      <c r="E3761" s="95" t="s">
        <v>17246</v>
      </c>
      <c r="F3761" s="95" t="s">
        <v>17266</v>
      </c>
      <c r="G3761" s="95" t="s">
        <v>17281</v>
      </c>
      <c r="H3761" s="14" t="s">
        <v>20821</v>
      </c>
      <c r="I3761" s="95" t="s">
        <v>11708</v>
      </c>
      <c r="J3761" s="120" t="s">
        <v>16432</v>
      </c>
      <c r="K3761" s="106" t="s">
        <v>11709</v>
      </c>
      <c r="L3761" s="95" t="s">
        <v>11708</v>
      </c>
      <c r="M3761" s="97">
        <f>IF($K$6="с учетом НДС",VLOOKUP('Прайс MILWAUKEE®'!$J3761,'Legend ACC'!$A:$H,8,0)*(1-N3761),VLOOKUP('Прайс MILWAUKEE®'!$J3761,'Legend ACC'!$A:$H,8,0)*(1-N3761)/1.2)</f>
        <v>792.00000000000011</v>
      </c>
      <c r="N3761" s="98">
        <f>IF(OR(E3761="Принадлежности",E3761="Ручной инструмент"),$K$5,IF($K$4=0,0,IFERROR(VLOOKUP(Q3761,LEGEND!$V$4:$W$7,2,0),$K$4)))</f>
        <v>0</v>
      </c>
      <c r="O3761" s="103" t="s">
        <v>20</v>
      </c>
      <c r="P3761" s="102" t="s">
        <v>20</v>
      </c>
      <c r="Q3761" s="102" t="s">
        <v>20</v>
      </c>
      <c r="R3761" s="116" t="s">
        <v>11710</v>
      </c>
      <c r="S3761" s="114" t="s">
        <v>9606</v>
      </c>
      <c r="T3761" s="114">
        <v>360</v>
      </c>
      <c r="U3761" s="114">
        <v>250</v>
      </c>
      <c r="V3761" s="114">
        <v>50</v>
      </c>
      <c r="W3761" s="115">
        <v>5.7000000000000002E-2</v>
      </c>
    </row>
    <row r="3762" spans="2:23" ht="51">
      <c r="B3762" s="95" t="s">
        <v>20807</v>
      </c>
      <c r="C3762" s="95" t="s">
        <v>20</v>
      </c>
      <c r="D3762" s="95" t="s">
        <v>20</v>
      </c>
      <c r="E3762" s="95" t="s">
        <v>17246</v>
      </c>
      <c r="F3762" s="95" t="s">
        <v>17266</v>
      </c>
      <c r="G3762" s="95" t="s">
        <v>17281</v>
      </c>
      <c r="H3762" s="14" t="s">
        <v>20821</v>
      </c>
      <c r="I3762" s="95" t="s">
        <v>11711</v>
      </c>
      <c r="J3762" s="120" t="s">
        <v>16433</v>
      </c>
      <c r="K3762" s="106" t="s">
        <v>11712</v>
      </c>
      <c r="L3762" s="95" t="s">
        <v>11711</v>
      </c>
      <c r="M3762" s="97">
        <f>IF($K$6="с учетом НДС",VLOOKUP('Прайс MILWAUKEE®'!$J3762,'Legend ACC'!$A:$H,8,0)*(1-N3762),VLOOKUP('Прайс MILWAUKEE®'!$J3762,'Legend ACC'!$A:$H,8,0)*(1-N3762)/1.2)</f>
        <v>792.00000000000011</v>
      </c>
      <c r="N3762" s="98">
        <f>IF(OR(E3762="Принадлежности",E3762="Ручной инструмент"),$K$5,IF($K$4=0,0,IFERROR(VLOOKUP(Q3762,LEGEND!$V$4:$W$7,2,0),$K$4)))</f>
        <v>0</v>
      </c>
      <c r="O3762" s="103" t="s">
        <v>20</v>
      </c>
      <c r="P3762" s="102" t="s">
        <v>20</v>
      </c>
      <c r="Q3762" s="102" t="s">
        <v>20</v>
      </c>
      <c r="R3762" s="116" t="s">
        <v>11713</v>
      </c>
      <c r="S3762" s="114" t="s">
        <v>9606</v>
      </c>
      <c r="T3762" s="114">
        <v>360</v>
      </c>
      <c r="U3762" s="114">
        <v>250</v>
      </c>
      <c r="V3762" s="114">
        <v>50</v>
      </c>
      <c r="W3762" s="115">
        <v>5.7000000000000002E-2</v>
      </c>
    </row>
    <row r="3763" spans="2:23" ht="38.25">
      <c r="B3763" s="95" t="s">
        <v>20807</v>
      </c>
      <c r="C3763" s="95" t="s">
        <v>20</v>
      </c>
      <c r="D3763" s="95" t="s">
        <v>20</v>
      </c>
      <c r="E3763" s="95" t="s">
        <v>17246</v>
      </c>
      <c r="F3763" s="95" t="s">
        <v>17252</v>
      </c>
      <c r="G3763" s="95" t="s">
        <v>17258</v>
      </c>
      <c r="H3763" s="14" t="s">
        <v>20887</v>
      </c>
      <c r="I3763" s="95" t="s">
        <v>11714</v>
      </c>
      <c r="J3763" s="120" t="s">
        <v>16434</v>
      </c>
      <c r="K3763" s="106" t="s">
        <v>11715</v>
      </c>
      <c r="L3763" s="95" t="s">
        <v>11714</v>
      </c>
      <c r="M3763" s="97">
        <f>IF($K$6="с учетом НДС",VLOOKUP('Прайс MILWAUKEE®'!$J3763,'Legend ACC'!$A:$H,8,0)*(1-N3763),VLOOKUP('Прайс MILWAUKEE®'!$J3763,'Legend ACC'!$A:$H,8,0)*(1-N3763)/1.2)</f>
        <v>2708.75</v>
      </c>
      <c r="N3763" s="98">
        <f>IF(OR(E3763="Принадлежности",E3763="Ручной инструмент"),$K$5,IF($K$4=0,0,IFERROR(VLOOKUP(Q3763,LEGEND!$V$4:$W$7,2,0),$K$4)))</f>
        <v>0</v>
      </c>
      <c r="O3763" s="103" t="s">
        <v>20</v>
      </c>
      <c r="P3763" s="102" t="s">
        <v>20</v>
      </c>
      <c r="Q3763" s="102" t="s">
        <v>20</v>
      </c>
      <c r="R3763" s="116" t="s">
        <v>11716</v>
      </c>
      <c r="S3763" s="114" t="s">
        <v>5035</v>
      </c>
      <c r="T3763" s="114">
        <v>32</v>
      </c>
      <c r="U3763" s="114">
        <v>32</v>
      </c>
      <c r="V3763" s="114">
        <v>188</v>
      </c>
      <c r="W3763" s="115">
        <v>0.51</v>
      </c>
    </row>
    <row r="3764" spans="2:23" ht="38.25">
      <c r="B3764" s="95" t="s">
        <v>20807</v>
      </c>
      <c r="C3764" s="95" t="s">
        <v>20</v>
      </c>
      <c r="D3764" s="95" t="s">
        <v>20</v>
      </c>
      <c r="E3764" s="95" t="s">
        <v>17246</v>
      </c>
      <c r="F3764" s="95" t="s">
        <v>17252</v>
      </c>
      <c r="G3764" s="95" t="s">
        <v>17315</v>
      </c>
      <c r="H3764" s="14" t="s">
        <v>20895</v>
      </c>
      <c r="I3764" s="95" t="s">
        <v>11718</v>
      </c>
      <c r="J3764" s="120" t="s">
        <v>16435</v>
      </c>
      <c r="K3764" s="106" t="s">
        <v>11719</v>
      </c>
      <c r="L3764" s="95" t="s">
        <v>11718</v>
      </c>
      <c r="M3764" s="97">
        <f>IF($K$6="с учетом НДС",VLOOKUP('Прайс MILWAUKEE®'!$J3764,'Legend ACC'!$A:$H,8,0)*(1-N3764),VLOOKUP('Прайс MILWAUKEE®'!$J3764,'Legend ACC'!$A:$H,8,0)*(1-N3764)/1.2)</f>
        <v>385.00000000000006</v>
      </c>
      <c r="N3764" s="98">
        <f>IF(OR(E3764="Принадлежности",E3764="Ручной инструмент"),$K$5,IF($K$4=0,0,IFERROR(VLOOKUP(Q3764,LEGEND!$V$4:$W$7,2,0),$K$4)))</f>
        <v>0</v>
      </c>
      <c r="O3764" s="103" t="s">
        <v>20</v>
      </c>
      <c r="P3764" s="102" t="s">
        <v>20</v>
      </c>
      <c r="Q3764" s="102" t="s">
        <v>20</v>
      </c>
      <c r="R3764" s="116" t="s">
        <v>11720</v>
      </c>
      <c r="S3764" s="114" t="s">
        <v>964</v>
      </c>
      <c r="T3764" s="114">
        <v>290</v>
      </c>
      <c r="U3764" s="114">
        <v>40</v>
      </c>
      <c r="V3764" s="114">
        <v>15</v>
      </c>
      <c r="W3764" s="115">
        <v>0.125</v>
      </c>
    </row>
    <row r="3765" spans="2:23" ht="38.25">
      <c r="B3765" s="95" t="s">
        <v>20807</v>
      </c>
      <c r="C3765" s="95" t="s">
        <v>20</v>
      </c>
      <c r="D3765" s="95" t="s">
        <v>20</v>
      </c>
      <c r="E3765" s="95" t="s">
        <v>17246</v>
      </c>
      <c r="F3765" s="95" t="s">
        <v>17252</v>
      </c>
      <c r="G3765" s="95" t="s">
        <v>17315</v>
      </c>
      <c r="H3765" s="14" t="s">
        <v>20895</v>
      </c>
      <c r="I3765" s="95" t="s">
        <v>11721</v>
      </c>
      <c r="J3765" s="120" t="s">
        <v>16436</v>
      </c>
      <c r="K3765" s="106" t="s">
        <v>11722</v>
      </c>
      <c r="L3765" s="95" t="s">
        <v>11721</v>
      </c>
      <c r="M3765" s="97">
        <f>IF($K$6="с учетом НДС",VLOOKUP('Прайс MILWAUKEE®'!$J3765,'Legend ACC'!$A:$H,8,0)*(1-N3765),VLOOKUP('Прайс MILWAUKEE®'!$J3765,'Legend ACC'!$A:$H,8,0)*(1-N3765)/1.2)</f>
        <v>407.00000000000006</v>
      </c>
      <c r="N3765" s="98">
        <f>IF(OR(E3765="Принадлежности",E3765="Ручной инструмент"),$K$5,IF($K$4=0,0,IFERROR(VLOOKUP(Q3765,LEGEND!$V$4:$W$7,2,0),$K$4)))</f>
        <v>0</v>
      </c>
      <c r="O3765" s="103" t="s">
        <v>20</v>
      </c>
      <c r="P3765" s="102" t="s">
        <v>20</v>
      </c>
      <c r="Q3765" s="102" t="s">
        <v>20</v>
      </c>
      <c r="R3765" s="116" t="s">
        <v>11723</v>
      </c>
      <c r="S3765" s="114" t="s">
        <v>964</v>
      </c>
      <c r="T3765" s="114">
        <v>290</v>
      </c>
      <c r="U3765" s="114">
        <v>40</v>
      </c>
      <c r="V3765" s="114">
        <v>15</v>
      </c>
      <c r="W3765" s="115">
        <v>0.10199999999999999</v>
      </c>
    </row>
    <row r="3766" spans="2:23" ht="38.25">
      <c r="B3766" s="95" t="s">
        <v>20807</v>
      </c>
      <c r="C3766" s="95" t="s">
        <v>20</v>
      </c>
      <c r="D3766" s="95" t="s">
        <v>20</v>
      </c>
      <c r="E3766" s="95" t="s">
        <v>17246</v>
      </c>
      <c r="F3766" s="95" t="s">
        <v>17252</v>
      </c>
      <c r="G3766" s="95" t="s">
        <v>17315</v>
      </c>
      <c r="H3766" s="14" t="s">
        <v>20895</v>
      </c>
      <c r="I3766" s="95" t="s">
        <v>11724</v>
      </c>
      <c r="J3766" s="120" t="s">
        <v>16437</v>
      </c>
      <c r="K3766" s="106" t="s">
        <v>11725</v>
      </c>
      <c r="L3766" s="95" t="s">
        <v>11724</v>
      </c>
      <c r="M3766" s="97">
        <f>IF($K$6="с учетом НДС",VLOOKUP('Прайс MILWAUKEE®'!$J3766,'Legend ACC'!$A:$H,8,0)*(1-N3766),VLOOKUP('Прайс MILWAUKEE®'!$J3766,'Legend ACC'!$A:$H,8,0)*(1-N3766)/1.2)</f>
        <v>451.00000000000006</v>
      </c>
      <c r="N3766" s="98">
        <f>IF(OR(E3766="Принадлежности",E3766="Ручной инструмент"),$K$5,IF($K$4=0,0,IFERROR(VLOOKUP(Q3766,LEGEND!$V$4:$W$7,2,0),$K$4)))</f>
        <v>0</v>
      </c>
      <c r="O3766" s="103" t="s">
        <v>20</v>
      </c>
      <c r="P3766" s="102" t="s">
        <v>20</v>
      </c>
      <c r="Q3766" s="102" t="s">
        <v>20</v>
      </c>
      <c r="R3766" s="116" t="s">
        <v>11726</v>
      </c>
      <c r="S3766" s="114" t="s">
        <v>964</v>
      </c>
      <c r="T3766" s="114">
        <v>290</v>
      </c>
      <c r="U3766" s="114">
        <v>40</v>
      </c>
      <c r="V3766" s="114">
        <v>16</v>
      </c>
      <c r="W3766" s="115">
        <v>0.128</v>
      </c>
    </row>
    <row r="3767" spans="2:23" ht="38.25">
      <c r="B3767" s="95" t="s">
        <v>20807</v>
      </c>
      <c r="C3767" s="95" t="s">
        <v>20</v>
      </c>
      <c r="D3767" s="95" t="s">
        <v>20</v>
      </c>
      <c r="E3767" s="95" t="s">
        <v>17246</v>
      </c>
      <c r="F3767" s="95" t="s">
        <v>17252</v>
      </c>
      <c r="G3767" s="95" t="s">
        <v>17315</v>
      </c>
      <c r="H3767" s="14" t="s">
        <v>20895</v>
      </c>
      <c r="I3767" s="95" t="s">
        <v>11727</v>
      </c>
      <c r="J3767" s="120" t="s">
        <v>16438</v>
      </c>
      <c r="K3767" s="106" t="s">
        <v>11728</v>
      </c>
      <c r="L3767" s="95" t="s">
        <v>11727</v>
      </c>
      <c r="M3767" s="97">
        <f>IF($K$6="с учетом НДС",VLOOKUP('Прайс MILWAUKEE®'!$J3767,'Legend ACC'!$A:$H,8,0)*(1-N3767),VLOOKUP('Прайс MILWAUKEE®'!$J3767,'Legend ACC'!$A:$H,8,0)*(1-N3767)/1.2)</f>
        <v>473.00000000000006</v>
      </c>
      <c r="N3767" s="98">
        <f>IF(OR(E3767="Принадлежности",E3767="Ручной инструмент"),$K$5,IF($K$4=0,0,IFERROR(VLOOKUP(Q3767,LEGEND!$V$4:$W$7,2,0),$K$4)))</f>
        <v>0</v>
      </c>
      <c r="O3767" s="103" t="s">
        <v>20</v>
      </c>
      <c r="P3767" s="102" t="s">
        <v>20</v>
      </c>
      <c r="Q3767" s="102" t="s">
        <v>20</v>
      </c>
      <c r="R3767" s="116" t="s">
        <v>11729</v>
      </c>
      <c r="S3767" s="114" t="s">
        <v>964</v>
      </c>
      <c r="T3767" s="114">
        <v>290</v>
      </c>
      <c r="U3767" s="114">
        <v>40</v>
      </c>
      <c r="V3767" s="114">
        <v>16</v>
      </c>
      <c r="W3767" s="115">
        <v>0.155</v>
      </c>
    </row>
    <row r="3768" spans="2:23" ht="38.25">
      <c r="B3768" s="95" t="s">
        <v>20807</v>
      </c>
      <c r="C3768" s="95" t="s">
        <v>20</v>
      </c>
      <c r="D3768" s="95" t="s">
        <v>20</v>
      </c>
      <c r="E3768" s="95" t="s">
        <v>17246</v>
      </c>
      <c r="F3768" s="95" t="s">
        <v>17252</v>
      </c>
      <c r="G3768" s="95" t="s">
        <v>17315</v>
      </c>
      <c r="H3768" s="14" t="s">
        <v>20895</v>
      </c>
      <c r="I3768" s="95" t="s">
        <v>11730</v>
      </c>
      <c r="J3768" s="120" t="s">
        <v>16439</v>
      </c>
      <c r="K3768" s="106" t="s">
        <v>11731</v>
      </c>
      <c r="L3768" s="95" t="s">
        <v>11730</v>
      </c>
      <c r="M3768" s="97">
        <f>IF($K$6="с учетом НДС",VLOOKUP('Прайс MILWAUKEE®'!$J3768,'Legend ACC'!$A:$H,8,0)*(1-N3768),VLOOKUP('Прайс MILWAUKEE®'!$J3768,'Legend ACC'!$A:$H,8,0)*(1-N3768)/1.2)</f>
        <v>539</v>
      </c>
      <c r="N3768" s="98">
        <f>IF(OR(E3768="Принадлежности",E3768="Ручной инструмент"),$K$5,IF($K$4=0,0,IFERROR(VLOOKUP(Q3768,LEGEND!$V$4:$W$7,2,0),$K$4)))</f>
        <v>0</v>
      </c>
      <c r="O3768" s="103" t="s">
        <v>20</v>
      </c>
      <c r="P3768" s="102" t="s">
        <v>20</v>
      </c>
      <c r="Q3768" s="102" t="s">
        <v>20</v>
      </c>
      <c r="R3768" s="116" t="s">
        <v>11732</v>
      </c>
      <c r="S3768" s="114" t="s">
        <v>964</v>
      </c>
      <c r="T3768" s="114">
        <v>290</v>
      </c>
      <c r="U3768" s="114">
        <v>40</v>
      </c>
      <c r="V3768" s="114">
        <v>17</v>
      </c>
      <c r="W3768" s="115">
        <v>0.14000000000000001</v>
      </c>
    </row>
    <row r="3769" spans="2:23" ht="38.25">
      <c r="B3769" s="95" t="s">
        <v>20807</v>
      </c>
      <c r="C3769" s="95" t="s">
        <v>20</v>
      </c>
      <c r="D3769" s="95" t="s">
        <v>20</v>
      </c>
      <c r="E3769" s="95" t="s">
        <v>17246</v>
      </c>
      <c r="F3769" s="95" t="s">
        <v>17252</v>
      </c>
      <c r="G3769" s="95" t="s">
        <v>17315</v>
      </c>
      <c r="H3769" s="14" t="s">
        <v>20895</v>
      </c>
      <c r="I3769" s="95" t="s">
        <v>11733</v>
      </c>
      <c r="J3769" s="120" t="s">
        <v>16440</v>
      </c>
      <c r="K3769" s="106" t="s">
        <v>11734</v>
      </c>
      <c r="L3769" s="95" t="s">
        <v>11733</v>
      </c>
      <c r="M3769" s="97">
        <f>IF($K$6="с учетом НДС",VLOOKUP('Прайс MILWAUKEE®'!$J3769,'Legend ACC'!$A:$H,8,0)*(1-N3769),VLOOKUP('Прайс MILWAUKEE®'!$J3769,'Legend ACC'!$A:$H,8,0)*(1-N3769)/1.2)</f>
        <v>583</v>
      </c>
      <c r="N3769" s="98">
        <f>IF(OR(E3769="Принадлежности",E3769="Ручной инструмент"),$K$5,IF($K$4=0,0,IFERROR(VLOOKUP(Q3769,LEGEND!$V$4:$W$7,2,0),$K$4)))</f>
        <v>0</v>
      </c>
      <c r="O3769" s="103" t="s">
        <v>20</v>
      </c>
      <c r="P3769" s="102" t="s">
        <v>20</v>
      </c>
      <c r="Q3769" s="102" t="s">
        <v>20</v>
      </c>
      <c r="R3769" s="116" t="s">
        <v>11735</v>
      </c>
      <c r="S3769" s="114" t="s">
        <v>964</v>
      </c>
      <c r="T3769" s="114">
        <v>244</v>
      </c>
      <c r="U3769" s="114">
        <v>40</v>
      </c>
      <c r="V3769" s="114">
        <v>20</v>
      </c>
      <c r="W3769" s="115">
        <v>0.16600000000000001</v>
      </c>
    </row>
    <row r="3770" spans="2:23" ht="38.25">
      <c r="B3770" s="95" t="s">
        <v>20807</v>
      </c>
      <c r="C3770" s="95" t="s">
        <v>20</v>
      </c>
      <c r="D3770" s="95" t="s">
        <v>20</v>
      </c>
      <c r="E3770" s="95" t="s">
        <v>17246</v>
      </c>
      <c r="F3770" s="95" t="s">
        <v>17252</v>
      </c>
      <c r="G3770" s="95" t="s">
        <v>17315</v>
      </c>
      <c r="H3770" s="14" t="s">
        <v>20895</v>
      </c>
      <c r="I3770" s="95" t="s">
        <v>11736</v>
      </c>
      <c r="J3770" s="120" t="s">
        <v>16441</v>
      </c>
      <c r="K3770" s="106" t="s">
        <v>11737</v>
      </c>
      <c r="L3770" s="95" t="s">
        <v>11736</v>
      </c>
      <c r="M3770" s="97">
        <f>IF($K$6="с учетом НДС",VLOOKUP('Прайс MILWAUKEE®'!$J3770,'Legend ACC'!$A:$H,8,0)*(1-N3770),VLOOKUP('Прайс MILWAUKEE®'!$J3770,'Legend ACC'!$A:$H,8,0)*(1-N3770)/1.2)</f>
        <v>616</v>
      </c>
      <c r="N3770" s="98">
        <f>IF(OR(E3770="Принадлежности",E3770="Ручной инструмент"),$K$5,IF($K$4=0,0,IFERROR(VLOOKUP(Q3770,LEGEND!$V$4:$W$7,2,0),$K$4)))</f>
        <v>0</v>
      </c>
      <c r="O3770" s="103" t="s">
        <v>20</v>
      </c>
      <c r="P3770" s="102" t="s">
        <v>20</v>
      </c>
      <c r="Q3770" s="102" t="s">
        <v>20</v>
      </c>
      <c r="R3770" s="116" t="s">
        <v>11738</v>
      </c>
      <c r="S3770" s="114" t="s">
        <v>964</v>
      </c>
      <c r="T3770" s="114">
        <v>75</v>
      </c>
      <c r="U3770" s="114">
        <v>40</v>
      </c>
      <c r="V3770" s="114">
        <v>250</v>
      </c>
      <c r="W3770" s="115">
        <v>0.19500000000000001</v>
      </c>
    </row>
    <row r="3771" spans="2:23" ht="38.25">
      <c r="B3771" s="95" t="s">
        <v>20807</v>
      </c>
      <c r="C3771" s="95" t="s">
        <v>20</v>
      </c>
      <c r="D3771" s="95" t="s">
        <v>20</v>
      </c>
      <c r="E3771" s="95" t="s">
        <v>17246</v>
      </c>
      <c r="F3771" s="95" t="s">
        <v>17252</v>
      </c>
      <c r="G3771" s="95" t="s">
        <v>17315</v>
      </c>
      <c r="H3771" s="14" t="s">
        <v>20895</v>
      </c>
      <c r="I3771" s="95" t="s">
        <v>11739</v>
      </c>
      <c r="J3771" s="120" t="s">
        <v>16442</v>
      </c>
      <c r="K3771" s="106" t="s">
        <v>11740</v>
      </c>
      <c r="L3771" s="95" t="s">
        <v>11739</v>
      </c>
      <c r="M3771" s="97">
        <f>IF($K$6="с учетом НДС",VLOOKUP('Прайс MILWAUKEE®'!$J3771,'Legend ACC'!$A:$H,8,0)*(1-N3771),VLOOKUP('Прайс MILWAUKEE®'!$J3771,'Legend ACC'!$A:$H,8,0)*(1-N3771)/1.2)</f>
        <v>638</v>
      </c>
      <c r="N3771" s="98">
        <f>IF(OR(E3771="Принадлежности",E3771="Ручной инструмент"),$K$5,IF($K$4=0,0,IFERROR(VLOOKUP(Q3771,LEGEND!$V$4:$W$7,2,0),$K$4)))</f>
        <v>0</v>
      </c>
      <c r="O3771" s="103" t="s">
        <v>20</v>
      </c>
      <c r="P3771" s="102" t="s">
        <v>20</v>
      </c>
      <c r="Q3771" s="102" t="s">
        <v>20</v>
      </c>
      <c r="R3771" s="116" t="s">
        <v>11741</v>
      </c>
      <c r="S3771" s="114" t="s">
        <v>964</v>
      </c>
      <c r="T3771" s="114">
        <v>75</v>
      </c>
      <c r="U3771" s="114">
        <v>40</v>
      </c>
      <c r="V3771" s="114">
        <v>250</v>
      </c>
      <c r="W3771" s="115">
        <v>0.20100000000000001</v>
      </c>
    </row>
    <row r="3772" spans="2:23" ht="38.25">
      <c r="B3772" s="95" t="s">
        <v>20807</v>
      </c>
      <c r="C3772" s="95" t="s">
        <v>20</v>
      </c>
      <c r="D3772" s="95" t="s">
        <v>20</v>
      </c>
      <c r="E3772" s="95" t="s">
        <v>17246</v>
      </c>
      <c r="F3772" s="95" t="s">
        <v>17252</v>
      </c>
      <c r="G3772" s="95" t="s">
        <v>17315</v>
      </c>
      <c r="H3772" s="14" t="s">
        <v>20895</v>
      </c>
      <c r="I3772" s="95" t="s">
        <v>11742</v>
      </c>
      <c r="J3772" s="120" t="s">
        <v>16443</v>
      </c>
      <c r="K3772" s="106" t="s">
        <v>11743</v>
      </c>
      <c r="L3772" s="95" t="s">
        <v>11742</v>
      </c>
      <c r="M3772" s="97">
        <f>IF($K$6="с учетом НДС",VLOOKUP('Прайс MILWAUKEE®'!$J3772,'Legend ACC'!$A:$H,8,0)*(1-N3772),VLOOKUP('Прайс MILWAUKEE®'!$J3772,'Legend ACC'!$A:$H,8,0)*(1-N3772)/1.2)</f>
        <v>715.00000000000011</v>
      </c>
      <c r="N3772" s="98">
        <f>IF(OR(E3772="Принадлежности",E3772="Ручной инструмент"),$K$5,IF($K$4=0,0,IFERROR(VLOOKUP(Q3772,LEGEND!$V$4:$W$7,2,0),$K$4)))</f>
        <v>0</v>
      </c>
      <c r="O3772" s="103" t="s">
        <v>20</v>
      </c>
      <c r="P3772" s="102" t="s">
        <v>20</v>
      </c>
      <c r="Q3772" s="102" t="s">
        <v>20</v>
      </c>
      <c r="R3772" s="116" t="s">
        <v>11744</v>
      </c>
      <c r="S3772" s="114" t="s">
        <v>964</v>
      </c>
      <c r="T3772" s="114">
        <v>75</v>
      </c>
      <c r="U3772" s="114">
        <v>40</v>
      </c>
      <c r="V3772" s="114">
        <v>250</v>
      </c>
      <c r="W3772" s="115">
        <v>0.19600000000000001</v>
      </c>
    </row>
    <row r="3773" spans="2:23" ht="38.25">
      <c r="B3773" s="95" t="s">
        <v>20807</v>
      </c>
      <c r="C3773" s="95" t="s">
        <v>20</v>
      </c>
      <c r="D3773" s="95" t="s">
        <v>20</v>
      </c>
      <c r="E3773" s="95" t="s">
        <v>17246</v>
      </c>
      <c r="F3773" s="95" t="s">
        <v>17252</v>
      </c>
      <c r="G3773" s="95" t="s">
        <v>17315</v>
      </c>
      <c r="H3773" s="14" t="s">
        <v>20895</v>
      </c>
      <c r="I3773" s="95" t="s">
        <v>11745</v>
      </c>
      <c r="J3773" s="120" t="s">
        <v>16444</v>
      </c>
      <c r="K3773" s="106" t="s">
        <v>11746</v>
      </c>
      <c r="L3773" s="95" t="s">
        <v>11745</v>
      </c>
      <c r="M3773" s="97">
        <f>IF($K$6="с учетом НДС",VLOOKUP('Прайс MILWAUKEE®'!$J3773,'Legend ACC'!$A:$H,8,0)*(1-N3773),VLOOKUP('Прайс MILWAUKEE®'!$J3773,'Legend ACC'!$A:$H,8,0)*(1-N3773)/1.2)</f>
        <v>726.00000000000011</v>
      </c>
      <c r="N3773" s="98">
        <f>IF(OR(E3773="Принадлежности",E3773="Ручной инструмент"),$K$5,IF($K$4=0,0,IFERROR(VLOOKUP(Q3773,LEGEND!$V$4:$W$7,2,0),$K$4)))</f>
        <v>0</v>
      </c>
      <c r="O3773" s="103" t="s">
        <v>20</v>
      </c>
      <c r="P3773" s="102" t="s">
        <v>20</v>
      </c>
      <c r="Q3773" s="102" t="s">
        <v>20</v>
      </c>
      <c r="R3773" s="116" t="s">
        <v>11747</v>
      </c>
      <c r="S3773" s="114" t="s">
        <v>964</v>
      </c>
      <c r="T3773" s="114">
        <v>75</v>
      </c>
      <c r="U3773" s="114">
        <v>40</v>
      </c>
      <c r="V3773" s="114">
        <v>250</v>
      </c>
      <c r="W3773" s="115">
        <v>0.23100000000000001</v>
      </c>
    </row>
    <row r="3774" spans="2:23" ht="38.25">
      <c r="B3774" s="95" t="s">
        <v>20807</v>
      </c>
      <c r="C3774" s="95" t="s">
        <v>20</v>
      </c>
      <c r="D3774" s="95" t="s">
        <v>20</v>
      </c>
      <c r="E3774" s="95" t="s">
        <v>17246</v>
      </c>
      <c r="F3774" s="95" t="s">
        <v>17252</v>
      </c>
      <c r="G3774" s="95" t="s">
        <v>17315</v>
      </c>
      <c r="H3774" s="14" t="s">
        <v>20895</v>
      </c>
      <c r="I3774" s="95" t="s">
        <v>11748</v>
      </c>
      <c r="J3774" s="120" t="s">
        <v>16445</v>
      </c>
      <c r="K3774" s="106" t="s">
        <v>11749</v>
      </c>
      <c r="L3774" s="95" t="s">
        <v>11748</v>
      </c>
      <c r="M3774" s="97">
        <f>IF($K$6="с учетом НДС",VLOOKUP('Прайс MILWAUKEE®'!$J3774,'Legend ACC'!$A:$H,8,0)*(1-N3774),VLOOKUP('Прайс MILWAUKEE®'!$J3774,'Legend ACC'!$A:$H,8,0)*(1-N3774)/1.2)</f>
        <v>803.00000000000011</v>
      </c>
      <c r="N3774" s="98">
        <f>IF(OR(E3774="Принадлежности",E3774="Ручной инструмент"),$K$5,IF($K$4=0,0,IFERROR(VLOOKUP(Q3774,LEGEND!$V$4:$W$7,2,0),$K$4)))</f>
        <v>0</v>
      </c>
      <c r="O3774" s="103" t="s">
        <v>20</v>
      </c>
      <c r="P3774" s="102" t="s">
        <v>20</v>
      </c>
      <c r="Q3774" s="102" t="s">
        <v>20</v>
      </c>
      <c r="R3774" s="116" t="s">
        <v>11750</v>
      </c>
      <c r="S3774" s="114" t="s">
        <v>964</v>
      </c>
      <c r="T3774" s="114">
        <v>75</v>
      </c>
      <c r="U3774" s="114">
        <v>40</v>
      </c>
      <c r="V3774" s="114">
        <v>250</v>
      </c>
      <c r="W3774" s="115">
        <v>0.219</v>
      </c>
    </row>
    <row r="3775" spans="2:23" ht="38.25">
      <c r="B3775" s="95" t="s">
        <v>20807</v>
      </c>
      <c r="C3775" s="95" t="s">
        <v>20</v>
      </c>
      <c r="D3775" s="95" t="s">
        <v>20</v>
      </c>
      <c r="E3775" s="95" t="s">
        <v>17246</v>
      </c>
      <c r="F3775" s="95" t="s">
        <v>17252</v>
      </c>
      <c r="G3775" s="95" t="s">
        <v>17315</v>
      </c>
      <c r="H3775" s="14" t="s">
        <v>20895</v>
      </c>
      <c r="I3775" s="95" t="s">
        <v>11751</v>
      </c>
      <c r="J3775" s="120" t="s">
        <v>16446</v>
      </c>
      <c r="K3775" s="106" t="s">
        <v>11752</v>
      </c>
      <c r="L3775" s="95" t="s">
        <v>11751</v>
      </c>
      <c r="M3775" s="97">
        <f>IF($K$6="с учетом НДС",VLOOKUP('Прайс MILWAUKEE®'!$J3775,'Legend ACC'!$A:$H,8,0)*(1-N3775),VLOOKUP('Прайс MILWAUKEE®'!$J3775,'Legend ACC'!$A:$H,8,0)*(1-N3775)/1.2)</f>
        <v>803.00000000000011</v>
      </c>
      <c r="N3775" s="98">
        <f>IF(OR(E3775="Принадлежности",E3775="Ручной инструмент"),$K$5,IF($K$4=0,0,IFERROR(VLOOKUP(Q3775,LEGEND!$V$4:$W$7,2,0),$K$4)))</f>
        <v>0</v>
      </c>
      <c r="O3775" s="103" t="s">
        <v>20</v>
      </c>
      <c r="P3775" s="102" t="s">
        <v>20</v>
      </c>
      <c r="Q3775" s="102" t="s">
        <v>20</v>
      </c>
      <c r="R3775" s="116" t="s">
        <v>11753</v>
      </c>
      <c r="S3775" s="114" t="s">
        <v>964</v>
      </c>
      <c r="T3775" s="114">
        <v>75</v>
      </c>
      <c r="U3775" s="114">
        <v>40</v>
      </c>
      <c r="V3775" s="114">
        <v>250</v>
      </c>
      <c r="W3775" s="115">
        <v>0.254</v>
      </c>
    </row>
    <row r="3776" spans="2:23" ht="38.25">
      <c r="B3776" s="95" t="s">
        <v>20807</v>
      </c>
      <c r="C3776" s="95" t="s">
        <v>20</v>
      </c>
      <c r="D3776" s="95" t="s">
        <v>20</v>
      </c>
      <c r="E3776" s="95" t="s">
        <v>17246</v>
      </c>
      <c r="F3776" s="95" t="s">
        <v>17252</v>
      </c>
      <c r="G3776" s="95" t="s">
        <v>17315</v>
      </c>
      <c r="H3776" s="14" t="s">
        <v>20895</v>
      </c>
      <c r="I3776" s="95" t="s">
        <v>11754</v>
      </c>
      <c r="J3776" s="120" t="s">
        <v>16447</v>
      </c>
      <c r="K3776" s="106" t="s">
        <v>11755</v>
      </c>
      <c r="L3776" s="95" t="s">
        <v>11754</v>
      </c>
      <c r="M3776" s="97">
        <f>IF($K$6="с учетом НДС",VLOOKUP('Прайс MILWAUKEE®'!$J3776,'Legend ACC'!$A:$H,8,0)*(1-N3776),VLOOKUP('Прайс MILWAUKEE®'!$J3776,'Legend ACC'!$A:$H,8,0)*(1-N3776)/1.2)</f>
        <v>869.00000000000011</v>
      </c>
      <c r="N3776" s="98">
        <f>IF(OR(E3776="Принадлежности",E3776="Ручной инструмент"),$K$5,IF($K$4=0,0,IFERROR(VLOOKUP(Q3776,LEGEND!$V$4:$W$7,2,0),$K$4)))</f>
        <v>0</v>
      </c>
      <c r="O3776" s="103" t="s">
        <v>20</v>
      </c>
      <c r="P3776" s="102" t="s">
        <v>20</v>
      </c>
      <c r="Q3776" s="102" t="s">
        <v>20</v>
      </c>
      <c r="R3776" s="116" t="s">
        <v>11756</v>
      </c>
      <c r="S3776" s="114" t="s">
        <v>964</v>
      </c>
      <c r="T3776" s="114">
        <v>75</v>
      </c>
      <c r="U3776" s="114">
        <v>40</v>
      </c>
      <c r="V3776" s="114">
        <v>250</v>
      </c>
      <c r="W3776" s="115">
        <v>0.26700000000000002</v>
      </c>
    </row>
    <row r="3777" spans="2:23" ht="38.25">
      <c r="B3777" s="95" t="s">
        <v>20807</v>
      </c>
      <c r="C3777" s="95" t="s">
        <v>20</v>
      </c>
      <c r="D3777" s="95" t="s">
        <v>20</v>
      </c>
      <c r="E3777" s="95" t="s">
        <v>17246</v>
      </c>
      <c r="F3777" s="95" t="s">
        <v>17252</v>
      </c>
      <c r="G3777" s="95" t="s">
        <v>17315</v>
      </c>
      <c r="H3777" s="14" t="s">
        <v>20895</v>
      </c>
      <c r="I3777" s="95" t="s">
        <v>11757</v>
      </c>
      <c r="J3777" s="120" t="s">
        <v>16448</v>
      </c>
      <c r="K3777" s="106" t="s">
        <v>11758</v>
      </c>
      <c r="L3777" s="95" t="s">
        <v>11757</v>
      </c>
      <c r="M3777" s="97">
        <f>IF($K$6="с учетом НДС",VLOOKUP('Прайс MILWAUKEE®'!$J3777,'Legend ACC'!$A:$H,8,0)*(1-N3777),VLOOKUP('Прайс MILWAUKEE®'!$J3777,'Legend ACC'!$A:$H,8,0)*(1-N3777)/1.2)</f>
        <v>880.00000000000011</v>
      </c>
      <c r="N3777" s="98">
        <f>IF(OR(E3777="Принадлежности",E3777="Ручной инструмент"),$K$5,IF($K$4=0,0,IFERROR(VLOOKUP(Q3777,LEGEND!$V$4:$W$7,2,0),$K$4)))</f>
        <v>0</v>
      </c>
      <c r="O3777" s="103" t="s">
        <v>20</v>
      </c>
      <c r="P3777" s="102" t="s">
        <v>20</v>
      </c>
      <c r="Q3777" s="102" t="s">
        <v>20</v>
      </c>
      <c r="R3777" s="116" t="s">
        <v>11759</v>
      </c>
      <c r="S3777" s="114" t="s">
        <v>964</v>
      </c>
      <c r="T3777" s="114">
        <v>75</v>
      </c>
      <c r="U3777" s="114">
        <v>40</v>
      </c>
      <c r="V3777" s="114">
        <v>250</v>
      </c>
      <c r="W3777" s="115">
        <v>0.29199999999999998</v>
      </c>
    </row>
    <row r="3778" spans="2:23" ht="38.25">
      <c r="B3778" s="95" t="s">
        <v>20807</v>
      </c>
      <c r="C3778" s="95" t="s">
        <v>20</v>
      </c>
      <c r="D3778" s="95" t="s">
        <v>20</v>
      </c>
      <c r="E3778" s="95" t="s">
        <v>17246</v>
      </c>
      <c r="F3778" s="95" t="s">
        <v>17252</v>
      </c>
      <c r="G3778" s="95" t="s">
        <v>17316</v>
      </c>
      <c r="H3778" s="14" t="s">
        <v>20896</v>
      </c>
      <c r="I3778" s="95" t="s">
        <v>11761</v>
      </c>
      <c r="J3778" s="120" t="s">
        <v>16449</v>
      </c>
      <c r="K3778" s="106" t="s">
        <v>11762</v>
      </c>
      <c r="L3778" s="95" t="s">
        <v>11761</v>
      </c>
      <c r="M3778" s="97">
        <f>IF($K$6="с учетом НДС",VLOOKUP('Прайс MILWAUKEE®'!$J3778,'Legend ACC'!$A:$H,8,0)*(1-N3778),VLOOKUP('Прайс MILWAUKEE®'!$J3778,'Legend ACC'!$A:$H,8,0)*(1-N3778)/1.2)</f>
        <v>385.00000000000006</v>
      </c>
      <c r="N3778" s="98">
        <f>IF(OR(E3778="Принадлежности",E3778="Ручной инструмент"),$K$5,IF($K$4=0,0,IFERROR(VLOOKUP(Q3778,LEGEND!$V$4:$W$7,2,0),$K$4)))</f>
        <v>0</v>
      </c>
      <c r="O3778" s="103" t="s">
        <v>20</v>
      </c>
      <c r="P3778" s="102" t="s">
        <v>20</v>
      </c>
      <c r="Q3778" s="102" t="s">
        <v>20</v>
      </c>
      <c r="R3778" s="116" t="s">
        <v>11763</v>
      </c>
      <c r="S3778" s="114" t="s">
        <v>964</v>
      </c>
      <c r="T3778" s="114">
        <v>20</v>
      </c>
      <c r="U3778" s="114">
        <v>20</v>
      </c>
      <c r="V3778" s="114">
        <v>89</v>
      </c>
      <c r="W3778" s="115">
        <v>1.2999999999999999E-2</v>
      </c>
    </row>
    <row r="3779" spans="2:23" ht="38.25">
      <c r="B3779" s="95" t="s">
        <v>20807</v>
      </c>
      <c r="C3779" s="95" t="s">
        <v>20</v>
      </c>
      <c r="D3779" s="95" t="s">
        <v>20</v>
      </c>
      <c r="E3779" s="95" t="s">
        <v>17246</v>
      </c>
      <c r="F3779" s="95" t="s">
        <v>17252</v>
      </c>
      <c r="G3779" s="95" t="s">
        <v>17316</v>
      </c>
      <c r="H3779" s="14" t="s">
        <v>20896</v>
      </c>
      <c r="I3779" s="95" t="s">
        <v>11764</v>
      </c>
      <c r="J3779" s="120" t="s">
        <v>16450</v>
      </c>
      <c r="K3779" s="106" t="s">
        <v>11765</v>
      </c>
      <c r="L3779" s="95" t="s">
        <v>11764</v>
      </c>
      <c r="M3779" s="97">
        <f>IF($K$6="с учетом НДС",VLOOKUP('Прайс MILWAUKEE®'!$J3779,'Legend ACC'!$A:$H,8,0)*(1-N3779),VLOOKUP('Прайс MILWAUKEE®'!$J3779,'Legend ACC'!$A:$H,8,0)*(1-N3779)/1.2)</f>
        <v>385.00000000000006</v>
      </c>
      <c r="N3779" s="98">
        <f>IF(OR(E3779="Принадлежности",E3779="Ручной инструмент"),$K$5,IF($K$4=0,0,IFERROR(VLOOKUP(Q3779,LEGEND!$V$4:$W$7,2,0),$K$4)))</f>
        <v>0</v>
      </c>
      <c r="O3779" s="103" t="s">
        <v>20</v>
      </c>
      <c r="P3779" s="102" t="s">
        <v>20</v>
      </c>
      <c r="Q3779" s="102" t="s">
        <v>20</v>
      </c>
      <c r="R3779" s="116" t="s">
        <v>11766</v>
      </c>
      <c r="S3779" s="114" t="s">
        <v>964</v>
      </c>
      <c r="T3779" s="114">
        <v>20</v>
      </c>
      <c r="U3779" s="114">
        <v>20</v>
      </c>
      <c r="V3779" s="114">
        <v>89</v>
      </c>
      <c r="W3779" s="115">
        <v>1.6E-2</v>
      </c>
    </row>
    <row r="3780" spans="2:23" ht="38.25">
      <c r="B3780" s="95" t="s">
        <v>20807</v>
      </c>
      <c r="C3780" s="95" t="s">
        <v>20</v>
      </c>
      <c r="D3780" s="95" t="s">
        <v>20</v>
      </c>
      <c r="E3780" s="95" t="s">
        <v>17246</v>
      </c>
      <c r="F3780" s="95" t="s">
        <v>17252</v>
      </c>
      <c r="G3780" s="95" t="s">
        <v>17316</v>
      </c>
      <c r="H3780" s="14" t="s">
        <v>20896</v>
      </c>
      <c r="I3780" s="95" t="s">
        <v>11767</v>
      </c>
      <c r="J3780" s="120" t="s">
        <v>16451</v>
      </c>
      <c r="K3780" s="106" t="s">
        <v>11768</v>
      </c>
      <c r="L3780" s="95" t="s">
        <v>11767</v>
      </c>
      <c r="M3780" s="97">
        <f>IF($K$6="с учетом НДС",VLOOKUP('Прайс MILWAUKEE®'!$J3780,'Legend ACC'!$A:$H,8,0)*(1-N3780),VLOOKUP('Прайс MILWAUKEE®'!$J3780,'Legend ACC'!$A:$H,8,0)*(1-N3780)/1.2)</f>
        <v>407.00000000000006</v>
      </c>
      <c r="N3780" s="98">
        <f>IF(OR(E3780="Принадлежности",E3780="Ручной инструмент"),$K$5,IF($K$4=0,0,IFERROR(VLOOKUP(Q3780,LEGEND!$V$4:$W$7,2,0),$K$4)))</f>
        <v>0</v>
      </c>
      <c r="O3780" s="103" t="s">
        <v>20</v>
      </c>
      <c r="P3780" s="102" t="s">
        <v>20</v>
      </c>
      <c r="Q3780" s="102" t="s">
        <v>20</v>
      </c>
      <c r="R3780" s="116" t="s">
        <v>11769</v>
      </c>
      <c r="S3780" s="114" t="s">
        <v>964</v>
      </c>
      <c r="T3780" s="114">
        <v>20</v>
      </c>
      <c r="U3780" s="114">
        <v>20</v>
      </c>
      <c r="V3780" s="114">
        <v>89</v>
      </c>
      <c r="W3780" s="115">
        <v>2.1000000000000001E-2</v>
      </c>
    </row>
    <row r="3781" spans="2:23" ht="38.25">
      <c r="B3781" s="95" t="s">
        <v>20807</v>
      </c>
      <c r="C3781" s="95" t="s">
        <v>20</v>
      </c>
      <c r="D3781" s="95" t="s">
        <v>20</v>
      </c>
      <c r="E3781" s="95" t="s">
        <v>17246</v>
      </c>
      <c r="F3781" s="95" t="s">
        <v>17252</v>
      </c>
      <c r="G3781" s="95" t="s">
        <v>17316</v>
      </c>
      <c r="H3781" s="14" t="s">
        <v>20896</v>
      </c>
      <c r="I3781" s="95" t="s">
        <v>11770</v>
      </c>
      <c r="J3781" s="120" t="s">
        <v>16452</v>
      </c>
      <c r="K3781" s="106" t="s">
        <v>11771</v>
      </c>
      <c r="L3781" s="95" t="s">
        <v>11770</v>
      </c>
      <c r="M3781" s="97">
        <f>IF($K$6="с учетом НДС",VLOOKUP('Прайс MILWAUKEE®'!$J3781,'Legend ACC'!$A:$H,8,0)*(1-N3781),VLOOKUP('Прайс MILWAUKEE®'!$J3781,'Legend ACC'!$A:$H,8,0)*(1-N3781)/1.2)</f>
        <v>429.00000000000006</v>
      </c>
      <c r="N3781" s="98">
        <f>IF(OR(E3781="Принадлежности",E3781="Ручной инструмент"),$K$5,IF($K$4=0,0,IFERROR(VLOOKUP(Q3781,LEGEND!$V$4:$W$7,2,0),$K$4)))</f>
        <v>0</v>
      </c>
      <c r="O3781" s="103" t="s">
        <v>20</v>
      </c>
      <c r="P3781" s="102" t="s">
        <v>20</v>
      </c>
      <c r="Q3781" s="102" t="s">
        <v>20</v>
      </c>
      <c r="R3781" s="116" t="s">
        <v>11772</v>
      </c>
      <c r="S3781" s="114" t="s">
        <v>964</v>
      </c>
      <c r="T3781" s="114">
        <v>20</v>
      </c>
      <c r="U3781" s="114">
        <v>20</v>
      </c>
      <c r="V3781" s="114">
        <v>89</v>
      </c>
      <c r="W3781" s="115">
        <v>2.9000000000000001E-2</v>
      </c>
    </row>
    <row r="3782" spans="2:23" ht="38.25">
      <c r="B3782" s="95" t="s">
        <v>20807</v>
      </c>
      <c r="C3782" s="95" t="s">
        <v>20</v>
      </c>
      <c r="D3782" s="95" t="s">
        <v>20</v>
      </c>
      <c r="E3782" s="95" t="s">
        <v>17246</v>
      </c>
      <c r="F3782" s="95" t="s">
        <v>17252</v>
      </c>
      <c r="G3782" s="95" t="s">
        <v>17316</v>
      </c>
      <c r="H3782" s="14" t="s">
        <v>20896</v>
      </c>
      <c r="I3782" s="95" t="s">
        <v>11773</v>
      </c>
      <c r="J3782" s="120" t="s">
        <v>16453</v>
      </c>
      <c r="K3782" s="106" t="s">
        <v>11774</v>
      </c>
      <c r="L3782" s="95" t="s">
        <v>11773</v>
      </c>
      <c r="M3782" s="97">
        <f>IF($K$6="с учетом НДС",VLOOKUP('Прайс MILWAUKEE®'!$J3782,'Legend ACC'!$A:$H,8,0)*(1-N3782),VLOOKUP('Прайс MILWAUKEE®'!$J3782,'Legend ACC'!$A:$H,8,0)*(1-N3782)/1.2)</f>
        <v>693</v>
      </c>
      <c r="N3782" s="98">
        <f>IF(OR(E3782="Принадлежности",E3782="Ручной инструмент"),$K$5,IF($K$4=0,0,IFERROR(VLOOKUP(Q3782,LEGEND!$V$4:$W$7,2,0),$K$4)))</f>
        <v>0</v>
      </c>
      <c r="O3782" s="103" t="s">
        <v>20</v>
      </c>
      <c r="P3782" s="102" t="s">
        <v>20</v>
      </c>
      <c r="Q3782" s="102" t="s">
        <v>20</v>
      </c>
      <c r="R3782" s="116" t="s">
        <v>11775</v>
      </c>
      <c r="S3782" s="114" t="s">
        <v>964</v>
      </c>
      <c r="T3782" s="114">
        <v>20</v>
      </c>
      <c r="U3782" s="114">
        <v>20</v>
      </c>
      <c r="V3782" s="114">
        <v>89</v>
      </c>
      <c r="W3782" s="115">
        <v>0.04</v>
      </c>
    </row>
    <row r="3783" spans="2:23" ht="38.25">
      <c r="B3783" s="95" t="s">
        <v>20807</v>
      </c>
      <c r="C3783" s="95" t="s">
        <v>20</v>
      </c>
      <c r="D3783" s="95" t="s">
        <v>20</v>
      </c>
      <c r="E3783" s="95" t="s">
        <v>17246</v>
      </c>
      <c r="F3783" s="95" t="s">
        <v>17252</v>
      </c>
      <c r="G3783" s="95" t="s">
        <v>17316</v>
      </c>
      <c r="H3783" s="14" t="s">
        <v>20896</v>
      </c>
      <c r="I3783" s="95" t="s">
        <v>11776</v>
      </c>
      <c r="J3783" s="120" t="s">
        <v>16454</v>
      </c>
      <c r="K3783" s="106" t="s">
        <v>11777</v>
      </c>
      <c r="L3783" s="95" t="s">
        <v>11776</v>
      </c>
      <c r="M3783" s="97">
        <f>IF($K$6="с учетом НДС",VLOOKUP('Прайс MILWAUKEE®'!$J3783,'Legend ACC'!$A:$H,8,0)*(1-N3783),VLOOKUP('Прайс MILWAUKEE®'!$J3783,'Legend ACC'!$A:$H,8,0)*(1-N3783)/1.2)</f>
        <v>737.00000000000011</v>
      </c>
      <c r="N3783" s="98">
        <f>IF(OR(E3783="Принадлежности",E3783="Ручной инструмент"),$K$5,IF($K$4=0,0,IFERROR(VLOOKUP(Q3783,LEGEND!$V$4:$W$7,2,0),$K$4)))</f>
        <v>0</v>
      </c>
      <c r="O3783" s="103" t="s">
        <v>20</v>
      </c>
      <c r="P3783" s="102" t="s">
        <v>20</v>
      </c>
      <c r="Q3783" s="102" t="s">
        <v>20</v>
      </c>
      <c r="R3783" s="116" t="s">
        <v>11778</v>
      </c>
      <c r="S3783" s="114" t="s">
        <v>964</v>
      </c>
      <c r="T3783" s="114">
        <v>31</v>
      </c>
      <c r="U3783" s="114">
        <v>31</v>
      </c>
      <c r="V3783" s="114">
        <v>154</v>
      </c>
      <c r="W3783" s="115">
        <v>4.5999999999999999E-2</v>
      </c>
    </row>
    <row r="3784" spans="2:23" ht="38.25">
      <c r="B3784" s="95" t="s">
        <v>20807</v>
      </c>
      <c r="C3784" s="95" t="s">
        <v>20</v>
      </c>
      <c r="D3784" s="95" t="s">
        <v>20</v>
      </c>
      <c r="E3784" s="95" t="s">
        <v>17246</v>
      </c>
      <c r="F3784" s="95" t="s">
        <v>17252</v>
      </c>
      <c r="G3784" s="95" t="s">
        <v>17316</v>
      </c>
      <c r="H3784" s="14" t="s">
        <v>20896</v>
      </c>
      <c r="I3784" s="95" t="s">
        <v>11779</v>
      </c>
      <c r="J3784" s="120" t="s">
        <v>16455</v>
      </c>
      <c r="K3784" s="106" t="s">
        <v>11780</v>
      </c>
      <c r="L3784" s="95" t="s">
        <v>11779</v>
      </c>
      <c r="M3784" s="97">
        <f>IF($K$6="с учетом НДС",VLOOKUP('Прайс MILWAUKEE®'!$J3784,'Legend ACC'!$A:$H,8,0)*(1-N3784),VLOOKUP('Прайс MILWAUKEE®'!$J3784,'Legend ACC'!$A:$H,8,0)*(1-N3784)/1.2)</f>
        <v>737.00000000000011</v>
      </c>
      <c r="N3784" s="98">
        <f>IF(OR(E3784="Принадлежности",E3784="Ручной инструмент"),$K$5,IF($K$4=0,0,IFERROR(VLOOKUP(Q3784,LEGEND!$V$4:$W$7,2,0),$K$4)))</f>
        <v>0</v>
      </c>
      <c r="O3784" s="103" t="s">
        <v>20</v>
      </c>
      <c r="P3784" s="102" t="s">
        <v>20</v>
      </c>
      <c r="Q3784" s="102" t="s">
        <v>20</v>
      </c>
      <c r="R3784" s="116" t="s">
        <v>11781</v>
      </c>
      <c r="S3784" s="114" t="s">
        <v>964</v>
      </c>
      <c r="T3784" s="114">
        <v>31</v>
      </c>
      <c r="U3784" s="114">
        <v>31</v>
      </c>
      <c r="V3784" s="114">
        <v>154</v>
      </c>
      <c r="W3784" s="115">
        <v>5.6000000000000001E-2</v>
      </c>
    </row>
    <row r="3785" spans="2:23" ht="38.25">
      <c r="B3785" s="95" t="s">
        <v>20807</v>
      </c>
      <c r="C3785" s="95" t="s">
        <v>20</v>
      </c>
      <c r="D3785" s="95" t="s">
        <v>20</v>
      </c>
      <c r="E3785" s="95" t="s">
        <v>17246</v>
      </c>
      <c r="F3785" s="95" t="s">
        <v>17252</v>
      </c>
      <c r="G3785" s="95" t="s">
        <v>17316</v>
      </c>
      <c r="H3785" s="14" t="s">
        <v>20896</v>
      </c>
      <c r="I3785" s="95" t="s">
        <v>11782</v>
      </c>
      <c r="J3785" s="120" t="s">
        <v>16456</v>
      </c>
      <c r="K3785" s="106" t="s">
        <v>11783</v>
      </c>
      <c r="L3785" s="95" t="s">
        <v>11782</v>
      </c>
      <c r="M3785" s="97">
        <f>IF($K$6="с учетом НДС",VLOOKUP('Прайс MILWAUKEE®'!$J3785,'Legend ACC'!$A:$H,8,0)*(1-N3785),VLOOKUP('Прайс MILWAUKEE®'!$J3785,'Legend ACC'!$A:$H,8,0)*(1-N3785)/1.2)</f>
        <v>836.00000000000011</v>
      </c>
      <c r="N3785" s="98">
        <f>IF(OR(E3785="Принадлежности",E3785="Ручной инструмент"),$K$5,IF($K$4=0,0,IFERROR(VLOOKUP(Q3785,LEGEND!$V$4:$W$7,2,0),$K$4)))</f>
        <v>0</v>
      </c>
      <c r="O3785" s="103" t="s">
        <v>20</v>
      </c>
      <c r="P3785" s="102" t="s">
        <v>20</v>
      </c>
      <c r="Q3785" s="102" t="s">
        <v>20</v>
      </c>
      <c r="R3785" s="116" t="s">
        <v>11784</v>
      </c>
      <c r="S3785" s="114" t="s">
        <v>964</v>
      </c>
      <c r="T3785" s="114">
        <v>31</v>
      </c>
      <c r="U3785" s="114">
        <v>31</v>
      </c>
      <c r="V3785" s="114">
        <v>154</v>
      </c>
      <c r="W3785" s="115">
        <v>9.1999999999999998E-2</v>
      </c>
    </row>
    <row r="3786" spans="2:23" ht="38.25">
      <c r="B3786" s="95" t="s">
        <v>20807</v>
      </c>
      <c r="C3786" s="95" t="s">
        <v>20</v>
      </c>
      <c r="D3786" s="95" t="s">
        <v>20</v>
      </c>
      <c r="E3786" s="95" t="s">
        <v>17246</v>
      </c>
      <c r="F3786" s="95" t="s">
        <v>17252</v>
      </c>
      <c r="G3786" s="95" t="s">
        <v>17316</v>
      </c>
      <c r="H3786" s="14" t="s">
        <v>20896</v>
      </c>
      <c r="I3786" s="95" t="s">
        <v>11785</v>
      </c>
      <c r="J3786" s="120" t="s">
        <v>16457</v>
      </c>
      <c r="K3786" s="106" t="s">
        <v>11786</v>
      </c>
      <c r="L3786" s="95" t="s">
        <v>11785</v>
      </c>
      <c r="M3786" s="97">
        <f>IF($K$6="с учетом НДС",VLOOKUP('Прайс MILWAUKEE®'!$J3786,'Legend ACC'!$A:$H,8,0)*(1-N3786),VLOOKUP('Прайс MILWAUKEE®'!$J3786,'Legend ACC'!$A:$H,8,0)*(1-N3786)/1.2)</f>
        <v>968.00000000000011</v>
      </c>
      <c r="N3786" s="98">
        <f>IF(OR(E3786="Принадлежности",E3786="Ручной инструмент"),$K$5,IF($K$4=0,0,IFERROR(VLOOKUP(Q3786,LEGEND!$V$4:$W$7,2,0),$K$4)))</f>
        <v>0</v>
      </c>
      <c r="O3786" s="103" t="s">
        <v>20</v>
      </c>
      <c r="P3786" s="102" t="s">
        <v>20</v>
      </c>
      <c r="Q3786" s="102" t="s">
        <v>20</v>
      </c>
      <c r="R3786" s="116" t="s">
        <v>11787</v>
      </c>
      <c r="S3786" s="114" t="s">
        <v>964</v>
      </c>
      <c r="T3786" s="114">
        <v>31</v>
      </c>
      <c r="U3786" s="114">
        <v>31</v>
      </c>
      <c r="V3786" s="114">
        <v>154</v>
      </c>
      <c r="W3786" s="115">
        <v>9.8000000000000004E-2</v>
      </c>
    </row>
    <row r="3787" spans="2:23" ht="38.25">
      <c r="B3787" s="95" t="s">
        <v>20807</v>
      </c>
      <c r="C3787" s="95" t="s">
        <v>20</v>
      </c>
      <c r="D3787" s="95" t="s">
        <v>20</v>
      </c>
      <c r="E3787" s="95" t="s">
        <v>17246</v>
      </c>
      <c r="F3787" s="95" t="s">
        <v>17252</v>
      </c>
      <c r="G3787" s="95" t="s">
        <v>17316</v>
      </c>
      <c r="H3787" s="14" t="s">
        <v>20896</v>
      </c>
      <c r="I3787" s="95" t="s">
        <v>11788</v>
      </c>
      <c r="J3787" s="120" t="s">
        <v>16458</v>
      </c>
      <c r="K3787" s="106" t="s">
        <v>11789</v>
      </c>
      <c r="L3787" s="95" t="s">
        <v>11788</v>
      </c>
      <c r="M3787" s="97">
        <f>IF($K$6="с учетом НДС",VLOOKUP('Прайс MILWAUKEE®'!$J3787,'Legend ACC'!$A:$H,8,0)*(1-N3787),VLOOKUP('Прайс MILWAUKEE®'!$J3787,'Legend ACC'!$A:$H,8,0)*(1-N3787)/1.2)</f>
        <v>968.00000000000011</v>
      </c>
      <c r="N3787" s="98">
        <f>IF(OR(E3787="Принадлежности",E3787="Ручной инструмент"),$K$5,IF($K$4=0,0,IFERROR(VLOOKUP(Q3787,LEGEND!$V$4:$W$7,2,0),$K$4)))</f>
        <v>0</v>
      </c>
      <c r="O3787" s="103" t="s">
        <v>20</v>
      </c>
      <c r="P3787" s="102" t="s">
        <v>20</v>
      </c>
      <c r="Q3787" s="102" t="s">
        <v>20</v>
      </c>
      <c r="R3787" s="116" t="s">
        <v>11790</v>
      </c>
      <c r="S3787" s="114" t="s">
        <v>964</v>
      </c>
      <c r="T3787" s="114">
        <v>31</v>
      </c>
      <c r="U3787" s="114">
        <v>31</v>
      </c>
      <c r="V3787" s="114">
        <v>154</v>
      </c>
      <c r="W3787" s="115">
        <v>0.11</v>
      </c>
    </row>
    <row r="3788" spans="2:23" ht="38.25">
      <c r="B3788" s="95" t="s">
        <v>20807</v>
      </c>
      <c r="C3788" s="95" t="s">
        <v>20</v>
      </c>
      <c r="D3788" s="95" t="s">
        <v>20</v>
      </c>
      <c r="E3788" s="95" t="s">
        <v>17246</v>
      </c>
      <c r="F3788" s="95" t="s">
        <v>17252</v>
      </c>
      <c r="G3788" s="95" t="s">
        <v>17316</v>
      </c>
      <c r="H3788" s="14" t="s">
        <v>20896</v>
      </c>
      <c r="I3788" s="95" t="s">
        <v>11791</v>
      </c>
      <c r="J3788" s="120" t="s">
        <v>16459</v>
      </c>
      <c r="K3788" s="106" t="s">
        <v>11792</v>
      </c>
      <c r="L3788" s="95" t="s">
        <v>11791</v>
      </c>
      <c r="M3788" s="97">
        <f>IF($K$6="с учетом НДС",VLOOKUP('Прайс MILWAUKEE®'!$J3788,'Legend ACC'!$A:$H,8,0)*(1-N3788),VLOOKUP('Прайс MILWAUKEE®'!$J3788,'Legend ACC'!$A:$H,8,0)*(1-N3788)/1.2)</f>
        <v>1210</v>
      </c>
      <c r="N3788" s="98">
        <f>IF(OR(E3788="Принадлежности",E3788="Ручной инструмент"),$K$5,IF($K$4=0,0,IFERROR(VLOOKUP(Q3788,LEGEND!$V$4:$W$7,2,0),$K$4)))</f>
        <v>0</v>
      </c>
      <c r="O3788" s="103" t="s">
        <v>20</v>
      </c>
      <c r="P3788" s="102" t="s">
        <v>20</v>
      </c>
      <c r="Q3788" s="102" t="s">
        <v>20</v>
      </c>
      <c r="R3788" s="116" t="s">
        <v>11793</v>
      </c>
      <c r="S3788" s="114" t="s">
        <v>964</v>
      </c>
      <c r="T3788" s="114">
        <v>31</v>
      </c>
      <c r="U3788" s="114">
        <v>31</v>
      </c>
      <c r="V3788" s="114">
        <v>154</v>
      </c>
      <c r="W3788" s="115">
        <v>0.129</v>
      </c>
    </row>
    <row r="3789" spans="2:23" ht="38.25">
      <c r="B3789" s="95" t="s">
        <v>20807</v>
      </c>
      <c r="C3789" s="95" t="s">
        <v>20</v>
      </c>
      <c r="D3789" s="95" t="s">
        <v>20</v>
      </c>
      <c r="E3789" s="95" t="s">
        <v>17246</v>
      </c>
      <c r="F3789" s="95" t="s">
        <v>17252</v>
      </c>
      <c r="G3789" s="95" t="s">
        <v>17316</v>
      </c>
      <c r="H3789" s="14" t="s">
        <v>20896</v>
      </c>
      <c r="I3789" s="95" t="s">
        <v>11794</v>
      </c>
      <c r="J3789" s="120" t="s">
        <v>16460</v>
      </c>
      <c r="K3789" s="106" t="s">
        <v>11795</v>
      </c>
      <c r="L3789" s="95" t="s">
        <v>11794</v>
      </c>
      <c r="M3789" s="97">
        <f>IF($K$6="с учетом НДС",VLOOKUP('Прайс MILWAUKEE®'!$J3789,'Legend ACC'!$A:$H,8,0)*(1-N3789),VLOOKUP('Прайс MILWAUKEE®'!$J3789,'Legend ACC'!$A:$H,8,0)*(1-N3789)/1.2)</f>
        <v>1210</v>
      </c>
      <c r="N3789" s="98">
        <f>IF(OR(E3789="Принадлежности",E3789="Ручной инструмент"),$K$5,IF($K$4=0,0,IFERROR(VLOOKUP(Q3789,LEGEND!$V$4:$W$7,2,0),$K$4)))</f>
        <v>0</v>
      </c>
      <c r="O3789" s="103" t="s">
        <v>20</v>
      </c>
      <c r="P3789" s="102" t="s">
        <v>20</v>
      </c>
      <c r="Q3789" s="102" t="s">
        <v>20</v>
      </c>
      <c r="R3789" s="116" t="s">
        <v>11796</v>
      </c>
      <c r="S3789" s="114" t="s">
        <v>964</v>
      </c>
      <c r="T3789" s="114">
        <v>31</v>
      </c>
      <c r="U3789" s="114">
        <v>31</v>
      </c>
      <c r="V3789" s="114">
        <v>154</v>
      </c>
      <c r="W3789" s="115">
        <v>0.13300000000000001</v>
      </c>
    </row>
    <row r="3790" spans="2:23" ht="38.25">
      <c r="B3790" s="95" t="s">
        <v>20807</v>
      </c>
      <c r="C3790" s="95" t="s">
        <v>20</v>
      </c>
      <c r="D3790" s="95" t="s">
        <v>20</v>
      </c>
      <c r="E3790" s="95" t="s">
        <v>17246</v>
      </c>
      <c r="F3790" s="95" t="s">
        <v>17252</v>
      </c>
      <c r="G3790" s="95" t="s">
        <v>17316</v>
      </c>
      <c r="H3790" s="14" t="s">
        <v>20896</v>
      </c>
      <c r="I3790" s="95" t="s">
        <v>11797</v>
      </c>
      <c r="J3790" s="120" t="s">
        <v>16461</v>
      </c>
      <c r="K3790" s="106" t="s">
        <v>11798</v>
      </c>
      <c r="L3790" s="95" t="s">
        <v>11797</v>
      </c>
      <c r="M3790" s="97">
        <f>IF($K$6="с учетом НДС",VLOOKUP('Прайс MILWAUKEE®'!$J3790,'Legend ACC'!$A:$H,8,0)*(1-N3790),VLOOKUP('Прайс MILWAUKEE®'!$J3790,'Legend ACC'!$A:$H,8,0)*(1-N3790)/1.2)</f>
        <v>1518.0000000000002</v>
      </c>
      <c r="N3790" s="98">
        <f>IF(OR(E3790="Принадлежности",E3790="Ручной инструмент"),$K$5,IF($K$4=0,0,IFERROR(VLOOKUP(Q3790,LEGEND!$V$4:$W$7,2,0),$K$4)))</f>
        <v>0</v>
      </c>
      <c r="O3790" s="103" t="s">
        <v>20</v>
      </c>
      <c r="P3790" s="102" t="s">
        <v>20</v>
      </c>
      <c r="Q3790" s="102" t="s">
        <v>20</v>
      </c>
      <c r="R3790" s="116" t="s">
        <v>11799</v>
      </c>
      <c r="S3790" s="114" t="s">
        <v>964</v>
      </c>
      <c r="T3790" s="114">
        <v>31</v>
      </c>
      <c r="U3790" s="114">
        <v>31</v>
      </c>
      <c r="V3790" s="114">
        <v>154</v>
      </c>
      <c r="W3790" s="115">
        <v>0.161</v>
      </c>
    </row>
    <row r="3791" spans="2:23" ht="38.25">
      <c r="B3791" s="95" t="s">
        <v>20807</v>
      </c>
      <c r="C3791" s="95" t="s">
        <v>20</v>
      </c>
      <c r="D3791" s="95" t="s">
        <v>20</v>
      </c>
      <c r="E3791" s="95" t="s">
        <v>17246</v>
      </c>
      <c r="F3791" s="95" t="s">
        <v>17252</v>
      </c>
      <c r="G3791" s="95" t="s">
        <v>17316</v>
      </c>
      <c r="H3791" s="14" t="s">
        <v>20896</v>
      </c>
      <c r="I3791" s="95" t="s">
        <v>11800</v>
      </c>
      <c r="J3791" s="120" t="s">
        <v>16462</v>
      </c>
      <c r="K3791" s="106" t="s">
        <v>11801</v>
      </c>
      <c r="L3791" s="95" t="s">
        <v>11800</v>
      </c>
      <c r="M3791" s="97">
        <f>IF($K$6="с учетом НДС",VLOOKUP('Прайс MILWAUKEE®'!$J3791,'Legend ACC'!$A:$H,8,0)*(1-N3791),VLOOKUP('Прайс MILWAUKEE®'!$J3791,'Legend ACC'!$A:$H,8,0)*(1-N3791)/1.2)</f>
        <v>1782.0000000000002</v>
      </c>
      <c r="N3791" s="98">
        <f>IF(OR(E3791="Принадлежности",E3791="Ручной инструмент"),$K$5,IF($K$4=0,0,IFERROR(VLOOKUP(Q3791,LEGEND!$V$4:$W$7,2,0),$K$4)))</f>
        <v>0</v>
      </c>
      <c r="O3791" s="103" t="s">
        <v>20</v>
      </c>
      <c r="P3791" s="102" t="s">
        <v>20</v>
      </c>
      <c r="Q3791" s="102" t="s">
        <v>20</v>
      </c>
      <c r="R3791" s="116" t="s">
        <v>11802</v>
      </c>
      <c r="S3791" s="114" t="s">
        <v>964</v>
      </c>
      <c r="T3791" s="114">
        <v>31</v>
      </c>
      <c r="U3791" s="114">
        <v>31</v>
      </c>
      <c r="V3791" s="114">
        <v>154</v>
      </c>
      <c r="W3791" s="115">
        <v>0.18</v>
      </c>
    </row>
    <row r="3792" spans="2:23" ht="38.25">
      <c r="B3792" s="95" t="s">
        <v>20807</v>
      </c>
      <c r="C3792" s="95" t="s">
        <v>20</v>
      </c>
      <c r="D3792" s="95" t="s">
        <v>20</v>
      </c>
      <c r="E3792" s="95" t="s">
        <v>17246</v>
      </c>
      <c r="F3792" s="95" t="s">
        <v>17252</v>
      </c>
      <c r="G3792" s="95" t="s">
        <v>17316</v>
      </c>
      <c r="H3792" s="14" t="s">
        <v>20896</v>
      </c>
      <c r="I3792" s="95" t="s">
        <v>11803</v>
      </c>
      <c r="J3792" s="120" t="s">
        <v>16463</v>
      </c>
      <c r="K3792" s="106" t="s">
        <v>11804</v>
      </c>
      <c r="L3792" s="95" t="s">
        <v>11803</v>
      </c>
      <c r="M3792" s="97">
        <f>IF($K$6="с учетом НДС",VLOOKUP('Прайс MILWAUKEE®'!$J3792,'Legend ACC'!$A:$H,8,0)*(1-N3792),VLOOKUP('Прайс MILWAUKEE®'!$J3792,'Legend ACC'!$A:$H,8,0)*(1-N3792)/1.2)</f>
        <v>1958.0000000000002</v>
      </c>
      <c r="N3792" s="98">
        <f>IF(OR(E3792="Принадлежности",E3792="Ручной инструмент"),$K$5,IF($K$4=0,0,IFERROR(VLOOKUP(Q3792,LEGEND!$V$4:$W$7,2,0),$K$4)))</f>
        <v>0</v>
      </c>
      <c r="O3792" s="103" t="s">
        <v>20</v>
      </c>
      <c r="P3792" s="102" t="s">
        <v>20</v>
      </c>
      <c r="Q3792" s="102" t="s">
        <v>20</v>
      </c>
      <c r="R3792" s="116" t="s">
        <v>11805</v>
      </c>
      <c r="S3792" s="114" t="s">
        <v>964</v>
      </c>
      <c r="T3792" s="114">
        <v>31</v>
      </c>
      <c r="U3792" s="114">
        <v>31</v>
      </c>
      <c r="V3792" s="114">
        <v>154</v>
      </c>
      <c r="W3792" s="115">
        <v>0.22500000000000001</v>
      </c>
    </row>
    <row r="3793" spans="2:23" ht="38.25">
      <c r="B3793" s="95" t="s">
        <v>20807</v>
      </c>
      <c r="C3793" s="95" t="s">
        <v>20</v>
      </c>
      <c r="D3793" s="95" t="s">
        <v>20</v>
      </c>
      <c r="E3793" s="95" t="s">
        <v>17246</v>
      </c>
      <c r="F3793" s="95" t="s">
        <v>17252</v>
      </c>
      <c r="G3793" s="95" t="s">
        <v>17316</v>
      </c>
      <c r="H3793" s="14" t="s">
        <v>20896</v>
      </c>
      <c r="I3793" s="95" t="s">
        <v>11806</v>
      </c>
      <c r="J3793" s="120" t="s">
        <v>16464</v>
      </c>
      <c r="K3793" s="106" t="s">
        <v>11807</v>
      </c>
      <c r="L3793" s="95" t="s">
        <v>11806</v>
      </c>
      <c r="M3793" s="97">
        <f>IF($K$6="с учетом НДС",VLOOKUP('Прайс MILWAUKEE®'!$J3793,'Legend ACC'!$A:$H,8,0)*(1-N3793),VLOOKUP('Прайс MILWAUKEE®'!$J3793,'Legend ACC'!$A:$H,8,0)*(1-N3793)/1.2)</f>
        <v>1265</v>
      </c>
      <c r="N3793" s="98">
        <f>IF(OR(E3793="Принадлежности",E3793="Ручной инструмент"),$K$5,IF($K$4=0,0,IFERROR(VLOOKUP(Q3793,LEGEND!$V$4:$W$7,2,0),$K$4)))</f>
        <v>0</v>
      </c>
      <c r="O3793" s="103" t="s">
        <v>20</v>
      </c>
      <c r="P3793" s="102" t="s">
        <v>20</v>
      </c>
      <c r="Q3793" s="102" t="s">
        <v>20</v>
      </c>
      <c r="R3793" s="116" t="s">
        <v>11808</v>
      </c>
      <c r="S3793" s="114" t="s">
        <v>964</v>
      </c>
      <c r="T3793" s="114">
        <v>31</v>
      </c>
      <c r="U3793" s="114">
        <v>31</v>
      </c>
      <c r="V3793" s="114">
        <v>154</v>
      </c>
      <c r="W3793" s="115">
        <v>0.14599999999999999</v>
      </c>
    </row>
    <row r="3794" spans="2:23" ht="38.25">
      <c r="B3794" s="95" t="s">
        <v>20807</v>
      </c>
      <c r="C3794" s="95" t="s">
        <v>20</v>
      </c>
      <c r="D3794" s="95" t="s">
        <v>20</v>
      </c>
      <c r="E3794" s="95" t="s">
        <v>17246</v>
      </c>
      <c r="F3794" s="95" t="s">
        <v>17252</v>
      </c>
      <c r="G3794" s="95" t="s">
        <v>17316</v>
      </c>
      <c r="H3794" s="14" t="s">
        <v>20896</v>
      </c>
      <c r="I3794" s="95" t="s">
        <v>11809</v>
      </c>
      <c r="J3794" s="120" t="s">
        <v>16465</v>
      </c>
      <c r="K3794" s="106" t="s">
        <v>11810</v>
      </c>
      <c r="L3794" s="95" t="s">
        <v>11809</v>
      </c>
      <c r="M3794" s="97">
        <f>IF($K$6="с учетом НДС",VLOOKUP('Прайс MILWAUKEE®'!$J3794,'Legend ACC'!$A:$H,8,0)*(1-N3794),VLOOKUP('Прайс MILWAUKEE®'!$J3794,'Legend ACC'!$A:$H,8,0)*(1-N3794)/1.2)</f>
        <v>1265</v>
      </c>
      <c r="N3794" s="98">
        <f>IF(OR(E3794="Принадлежности",E3794="Ручной инструмент"),$K$5,IF($K$4=0,0,IFERROR(VLOOKUP(Q3794,LEGEND!$V$4:$W$7,2,0),$K$4)))</f>
        <v>0</v>
      </c>
      <c r="O3794" s="103" t="s">
        <v>20</v>
      </c>
      <c r="P3794" s="102" t="s">
        <v>20</v>
      </c>
      <c r="Q3794" s="102" t="s">
        <v>20</v>
      </c>
      <c r="R3794" s="116" t="s">
        <v>11811</v>
      </c>
      <c r="S3794" s="114" t="s">
        <v>964</v>
      </c>
      <c r="T3794" s="114">
        <v>31</v>
      </c>
      <c r="U3794" s="114">
        <v>31</v>
      </c>
      <c r="V3794" s="114">
        <v>154</v>
      </c>
      <c r="W3794" s="115">
        <v>0.153</v>
      </c>
    </row>
    <row r="3795" spans="2:23" ht="38.25">
      <c r="B3795" s="95" t="s">
        <v>20807</v>
      </c>
      <c r="C3795" s="95" t="s">
        <v>20</v>
      </c>
      <c r="D3795" s="95" t="s">
        <v>20</v>
      </c>
      <c r="E3795" s="95" t="s">
        <v>17246</v>
      </c>
      <c r="F3795" s="95" t="s">
        <v>17252</v>
      </c>
      <c r="G3795" s="95" t="s">
        <v>17316</v>
      </c>
      <c r="H3795" s="14" t="s">
        <v>20896</v>
      </c>
      <c r="I3795" s="95" t="s">
        <v>11812</v>
      </c>
      <c r="J3795" s="120" t="s">
        <v>16466</v>
      </c>
      <c r="K3795" s="106" t="s">
        <v>11813</v>
      </c>
      <c r="L3795" s="95" t="s">
        <v>11812</v>
      </c>
      <c r="M3795" s="97">
        <f>IF($K$6="с учетом НДС",VLOOKUP('Прайс MILWAUKEE®'!$J3795,'Legend ACC'!$A:$H,8,0)*(1-N3795),VLOOKUP('Прайс MILWAUKEE®'!$J3795,'Legend ACC'!$A:$H,8,0)*(1-N3795)/1.2)</f>
        <v>1386</v>
      </c>
      <c r="N3795" s="98">
        <f>IF(OR(E3795="Принадлежности",E3795="Ручной инструмент"),$K$5,IF($K$4=0,0,IFERROR(VLOOKUP(Q3795,LEGEND!$V$4:$W$7,2,0),$K$4)))</f>
        <v>0</v>
      </c>
      <c r="O3795" s="103" t="s">
        <v>20</v>
      </c>
      <c r="P3795" s="102" t="s">
        <v>20</v>
      </c>
      <c r="Q3795" s="102" t="s">
        <v>20</v>
      </c>
      <c r="R3795" s="116" t="s">
        <v>11814</v>
      </c>
      <c r="S3795" s="114" t="s">
        <v>964</v>
      </c>
      <c r="T3795" s="114">
        <v>31</v>
      </c>
      <c r="U3795" s="114">
        <v>31</v>
      </c>
      <c r="V3795" s="114">
        <v>154</v>
      </c>
      <c r="W3795" s="115">
        <v>0.16800000000000001</v>
      </c>
    </row>
    <row r="3796" spans="2:23" ht="38.25">
      <c r="B3796" s="95" t="s">
        <v>20807</v>
      </c>
      <c r="C3796" s="95" t="s">
        <v>20</v>
      </c>
      <c r="D3796" s="95" t="s">
        <v>20</v>
      </c>
      <c r="E3796" s="95" t="s">
        <v>17246</v>
      </c>
      <c r="F3796" s="95" t="s">
        <v>17252</v>
      </c>
      <c r="G3796" s="95" t="s">
        <v>17316</v>
      </c>
      <c r="H3796" s="14" t="s">
        <v>20896</v>
      </c>
      <c r="I3796" s="95" t="s">
        <v>11815</v>
      </c>
      <c r="J3796" s="120" t="s">
        <v>16467</v>
      </c>
      <c r="K3796" s="106" t="s">
        <v>11816</v>
      </c>
      <c r="L3796" s="95" t="s">
        <v>11815</v>
      </c>
      <c r="M3796" s="97">
        <f>IF($K$6="с учетом НДС",VLOOKUP('Прайс MILWAUKEE®'!$J3796,'Legend ACC'!$A:$H,8,0)*(1-N3796),VLOOKUP('Прайс MILWAUKEE®'!$J3796,'Legend ACC'!$A:$H,8,0)*(1-N3796)/1.2)</f>
        <v>1518.0000000000002</v>
      </c>
      <c r="N3796" s="98">
        <f>IF(OR(E3796="Принадлежности",E3796="Ручной инструмент"),$K$5,IF($K$4=0,0,IFERROR(VLOOKUP(Q3796,LEGEND!$V$4:$W$7,2,0),$K$4)))</f>
        <v>0</v>
      </c>
      <c r="O3796" s="103" t="s">
        <v>20</v>
      </c>
      <c r="P3796" s="102" t="s">
        <v>20</v>
      </c>
      <c r="Q3796" s="102" t="s">
        <v>20</v>
      </c>
      <c r="R3796" s="116" t="s">
        <v>11817</v>
      </c>
      <c r="S3796" s="114" t="s">
        <v>964</v>
      </c>
      <c r="T3796" s="114">
        <v>31</v>
      </c>
      <c r="U3796" s="114">
        <v>31</v>
      </c>
      <c r="V3796" s="114">
        <v>154</v>
      </c>
      <c r="W3796" s="115">
        <v>0.19800000000000001</v>
      </c>
    </row>
    <row r="3797" spans="2:23" ht="38.25">
      <c r="B3797" s="95" t="s">
        <v>20807</v>
      </c>
      <c r="C3797" s="95" t="s">
        <v>20</v>
      </c>
      <c r="D3797" s="95" t="s">
        <v>20</v>
      </c>
      <c r="E3797" s="95" t="s">
        <v>17246</v>
      </c>
      <c r="F3797" s="95" t="s">
        <v>17252</v>
      </c>
      <c r="G3797" s="95" t="s">
        <v>17316</v>
      </c>
      <c r="H3797" s="14" t="s">
        <v>20896</v>
      </c>
      <c r="I3797" s="95" t="s">
        <v>11818</v>
      </c>
      <c r="J3797" s="120" t="s">
        <v>16468</v>
      </c>
      <c r="K3797" s="106" t="s">
        <v>11819</v>
      </c>
      <c r="L3797" s="95" t="s">
        <v>11818</v>
      </c>
      <c r="M3797" s="97">
        <f>IF($K$6="с учетом НДС",VLOOKUP('Прайс MILWAUKEE®'!$J3797,'Legend ACC'!$A:$H,8,0)*(1-N3797),VLOOKUP('Прайс MILWAUKEE®'!$J3797,'Legend ACC'!$A:$H,8,0)*(1-N3797)/1.2)</f>
        <v>1727.0000000000002</v>
      </c>
      <c r="N3797" s="98">
        <f>IF(OR(E3797="Принадлежности",E3797="Ручной инструмент"),$K$5,IF($K$4=0,0,IFERROR(VLOOKUP(Q3797,LEGEND!$V$4:$W$7,2,0),$K$4)))</f>
        <v>0</v>
      </c>
      <c r="O3797" s="103" t="s">
        <v>20</v>
      </c>
      <c r="P3797" s="102" t="s">
        <v>20</v>
      </c>
      <c r="Q3797" s="102" t="s">
        <v>20</v>
      </c>
      <c r="R3797" s="116" t="s">
        <v>11820</v>
      </c>
      <c r="S3797" s="114" t="s">
        <v>964</v>
      </c>
      <c r="T3797" s="114">
        <v>31</v>
      </c>
      <c r="U3797" s="114">
        <v>31</v>
      </c>
      <c r="V3797" s="114">
        <v>154</v>
      </c>
      <c r="W3797" s="115">
        <v>0.218</v>
      </c>
    </row>
    <row r="3798" spans="2:23" ht="38.25">
      <c r="B3798" s="95" t="s">
        <v>20807</v>
      </c>
      <c r="C3798" s="95" t="s">
        <v>20</v>
      </c>
      <c r="D3798" s="95" t="s">
        <v>20</v>
      </c>
      <c r="E3798" s="95" t="s">
        <v>17246</v>
      </c>
      <c r="F3798" s="95" t="s">
        <v>17252</v>
      </c>
      <c r="G3798" s="95" t="s">
        <v>17316</v>
      </c>
      <c r="H3798" s="14" t="s">
        <v>20896</v>
      </c>
      <c r="I3798" s="95" t="s">
        <v>11821</v>
      </c>
      <c r="J3798" s="120" t="s">
        <v>16469</v>
      </c>
      <c r="K3798" s="106" t="s">
        <v>11822</v>
      </c>
      <c r="L3798" s="95" t="s">
        <v>11821</v>
      </c>
      <c r="M3798" s="97">
        <f>IF($K$6="с учетом НДС",VLOOKUP('Прайс MILWAUKEE®'!$J3798,'Legend ACC'!$A:$H,8,0)*(1-N3798),VLOOKUP('Прайс MILWAUKEE®'!$J3798,'Legend ACC'!$A:$H,8,0)*(1-N3798)/1.2)</f>
        <v>2068</v>
      </c>
      <c r="N3798" s="98">
        <f>IF(OR(E3798="Принадлежности",E3798="Ручной инструмент"),$K$5,IF($K$4=0,0,IFERROR(VLOOKUP(Q3798,LEGEND!$V$4:$W$7,2,0),$K$4)))</f>
        <v>0</v>
      </c>
      <c r="O3798" s="103" t="s">
        <v>20</v>
      </c>
      <c r="P3798" s="102" t="s">
        <v>20</v>
      </c>
      <c r="Q3798" s="102" t="s">
        <v>20</v>
      </c>
      <c r="R3798" s="116" t="s">
        <v>11823</v>
      </c>
      <c r="S3798" s="114" t="s">
        <v>964</v>
      </c>
      <c r="T3798" s="114">
        <v>31</v>
      </c>
      <c r="U3798" s="114">
        <v>31</v>
      </c>
      <c r="V3798" s="114">
        <v>154</v>
      </c>
      <c r="W3798" s="115">
        <v>0.24399999999999999</v>
      </c>
    </row>
    <row r="3799" spans="2:23" ht="38.25">
      <c r="B3799" s="95" t="s">
        <v>20807</v>
      </c>
      <c r="C3799" s="95" t="s">
        <v>20</v>
      </c>
      <c r="D3799" s="95" t="s">
        <v>20</v>
      </c>
      <c r="E3799" s="95" t="s">
        <v>17246</v>
      </c>
      <c r="F3799" s="95" t="s">
        <v>17252</v>
      </c>
      <c r="G3799" s="95" t="s">
        <v>17316</v>
      </c>
      <c r="H3799" s="14" t="s">
        <v>20896</v>
      </c>
      <c r="I3799" s="95" t="s">
        <v>11824</v>
      </c>
      <c r="J3799" s="120" t="s">
        <v>16470</v>
      </c>
      <c r="K3799" s="106" t="s">
        <v>11825</v>
      </c>
      <c r="L3799" s="95" t="s">
        <v>11824</v>
      </c>
      <c r="M3799" s="97">
        <f>IF($K$6="с учетом НДС",VLOOKUP('Прайс MILWAUKEE®'!$J3799,'Legend ACC'!$A:$H,8,0)*(1-N3799),VLOOKUP('Прайс MILWAUKEE®'!$J3799,'Legend ACC'!$A:$H,8,0)*(1-N3799)/1.2)</f>
        <v>2222</v>
      </c>
      <c r="N3799" s="98">
        <f>IF(OR(E3799="Принадлежности",E3799="Ручной инструмент"),$K$5,IF($K$4=0,0,IFERROR(VLOOKUP(Q3799,LEGEND!$V$4:$W$7,2,0),$K$4)))</f>
        <v>0</v>
      </c>
      <c r="O3799" s="103" t="s">
        <v>20</v>
      </c>
      <c r="P3799" s="102" t="s">
        <v>20</v>
      </c>
      <c r="Q3799" s="102" t="s">
        <v>20</v>
      </c>
      <c r="R3799" s="116" t="s">
        <v>11826</v>
      </c>
      <c r="S3799" s="114" t="s">
        <v>964</v>
      </c>
      <c r="T3799" s="114">
        <v>48</v>
      </c>
      <c r="U3799" s="114">
        <v>48</v>
      </c>
      <c r="V3799" s="114">
        <v>192</v>
      </c>
      <c r="W3799" s="115">
        <v>0.312</v>
      </c>
    </row>
    <row r="3800" spans="2:23" ht="38.25">
      <c r="B3800" s="95" t="s">
        <v>20807</v>
      </c>
      <c r="C3800" s="95" t="s">
        <v>20</v>
      </c>
      <c r="D3800" s="95" t="s">
        <v>20</v>
      </c>
      <c r="E3800" s="95" t="s">
        <v>17246</v>
      </c>
      <c r="F3800" s="95" t="s">
        <v>17252</v>
      </c>
      <c r="G3800" s="95" t="s">
        <v>17316</v>
      </c>
      <c r="H3800" s="14" t="s">
        <v>20896</v>
      </c>
      <c r="I3800" s="95" t="s">
        <v>11827</v>
      </c>
      <c r="J3800" s="120" t="s">
        <v>16471</v>
      </c>
      <c r="K3800" s="106" t="s">
        <v>11828</v>
      </c>
      <c r="L3800" s="95" t="s">
        <v>11827</v>
      </c>
      <c r="M3800" s="97">
        <f>IF($K$6="с учетом НДС",VLOOKUP('Прайс MILWAUKEE®'!$J3800,'Legend ACC'!$A:$H,8,0)*(1-N3800),VLOOKUP('Прайс MILWAUKEE®'!$J3800,'Legend ACC'!$A:$H,8,0)*(1-N3800)/1.2)</f>
        <v>2530</v>
      </c>
      <c r="N3800" s="98">
        <f>IF(OR(E3800="Принадлежности",E3800="Ручной инструмент"),$K$5,IF($K$4=0,0,IFERROR(VLOOKUP(Q3800,LEGEND!$V$4:$W$7,2,0),$K$4)))</f>
        <v>0</v>
      </c>
      <c r="O3800" s="103" t="s">
        <v>20</v>
      </c>
      <c r="P3800" s="102" t="s">
        <v>20</v>
      </c>
      <c r="Q3800" s="102" t="s">
        <v>20</v>
      </c>
      <c r="R3800" s="116" t="s">
        <v>11829</v>
      </c>
      <c r="S3800" s="114" t="s">
        <v>964</v>
      </c>
      <c r="T3800" s="114">
        <v>48</v>
      </c>
      <c r="U3800" s="114">
        <v>48</v>
      </c>
      <c r="V3800" s="114">
        <v>192</v>
      </c>
      <c r="W3800" s="115">
        <v>0.35599999999999998</v>
      </c>
    </row>
    <row r="3801" spans="2:23" ht="38.25">
      <c r="B3801" s="95" t="s">
        <v>20807</v>
      </c>
      <c r="C3801" s="95" t="s">
        <v>20</v>
      </c>
      <c r="D3801" s="95" t="s">
        <v>20</v>
      </c>
      <c r="E3801" s="95" t="s">
        <v>17246</v>
      </c>
      <c r="F3801" s="95" t="s">
        <v>17252</v>
      </c>
      <c r="G3801" s="95" t="s">
        <v>17316</v>
      </c>
      <c r="H3801" s="14" t="s">
        <v>20896</v>
      </c>
      <c r="I3801" s="95" t="s">
        <v>11830</v>
      </c>
      <c r="J3801" s="120" t="s">
        <v>16472</v>
      </c>
      <c r="K3801" s="106" t="s">
        <v>11831</v>
      </c>
      <c r="L3801" s="95" t="s">
        <v>11830</v>
      </c>
      <c r="M3801" s="97">
        <f>IF($K$6="с учетом НДС",VLOOKUP('Прайс MILWAUKEE®'!$J3801,'Legend ACC'!$A:$H,8,0)*(1-N3801),VLOOKUP('Прайс MILWAUKEE®'!$J3801,'Legend ACC'!$A:$H,8,0)*(1-N3801)/1.2)</f>
        <v>2816</v>
      </c>
      <c r="N3801" s="98">
        <f>IF(OR(E3801="Принадлежности",E3801="Ручной инструмент"),$K$5,IF($K$4=0,0,IFERROR(VLOOKUP(Q3801,LEGEND!$V$4:$W$7,2,0),$K$4)))</f>
        <v>0</v>
      </c>
      <c r="O3801" s="103" t="s">
        <v>20</v>
      </c>
      <c r="P3801" s="102" t="s">
        <v>20</v>
      </c>
      <c r="Q3801" s="102" t="s">
        <v>20</v>
      </c>
      <c r="R3801" s="116" t="s">
        <v>11832</v>
      </c>
      <c r="S3801" s="114" t="s">
        <v>964</v>
      </c>
      <c r="T3801" s="114">
        <v>48</v>
      </c>
      <c r="U3801" s="114">
        <v>48</v>
      </c>
      <c r="V3801" s="114">
        <v>192</v>
      </c>
      <c r="W3801" s="115">
        <v>0.376</v>
      </c>
    </row>
    <row r="3802" spans="2:23" ht="38.25">
      <c r="B3802" s="95" t="s">
        <v>20807</v>
      </c>
      <c r="C3802" s="95" t="s">
        <v>20</v>
      </c>
      <c r="D3802" s="95" t="s">
        <v>20</v>
      </c>
      <c r="E3802" s="95" t="s">
        <v>17246</v>
      </c>
      <c r="F3802" s="95" t="s">
        <v>17252</v>
      </c>
      <c r="G3802" s="95" t="s">
        <v>17316</v>
      </c>
      <c r="H3802" s="14" t="s">
        <v>20896</v>
      </c>
      <c r="I3802" s="95" t="s">
        <v>11833</v>
      </c>
      <c r="J3802" s="120" t="s">
        <v>16473</v>
      </c>
      <c r="K3802" s="106" t="s">
        <v>11834</v>
      </c>
      <c r="L3802" s="95" t="s">
        <v>11833</v>
      </c>
      <c r="M3802" s="97">
        <f>IF($K$6="с учетом НДС",VLOOKUP('Прайс MILWAUKEE®'!$J3802,'Legend ACC'!$A:$H,8,0)*(1-N3802),VLOOKUP('Прайс MILWAUKEE®'!$J3802,'Legend ACC'!$A:$H,8,0)*(1-N3802)/1.2)</f>
        <v>3278.0000000000005</v>
      </c>
      <c r="N3802" s="98">
        <f>IF(OR(E3802="Принадлежности",E3802="Ручной инструмент"),$K$5,IF($K$4=0,0,IFERROR(VLOOKUP(Q3802,LEGEND!$V$4:$W$7,2,0),$K$4)))</f>
        <v>0</v>
      </c>
      <c r="O3802" s="103" t="s">
        <v>20</v>
      </c>
      <c r="P3802" s="102" t="s">
        <v>20</v>
      </c>
      <c r="Q3802" s="102" t="s">
        <v>20</v>
      </c>
      <c r="R3802" s="116" t="s">
        <v>11835</v>
      </c>
      <c r="S3802" s="114" t="s">
        <v>964</v>
      </c>
      <c r="T3802" s="114">
        <v>48</v>
      </c>
      <c r="U3802" s="114">
        <v>48</v>
      </c>
      <c r="V3802" s="114">
        <v>192</v>
      </c>
      <c r="W3802" s="115">
        <v>0.42799999999999999</v>
      </c>
    </row>
    <row r="3803" spans="2:23" ht="38.25">
      <c r="B3803" s="95" t="s">
        <v>20807</v>
      </c>
      <c r="C3803" s="95" t="s">
        <v>20</v>
      </c>
      <c r="D3803" s="95" t="s">
        <v>20</v>
      </c>
      <c r="E3803" s="95" t="s">
        <v>17246</v>
      </c>
      <c r="F3803" s="95" t="s">
        <v>17252</v>
      </c>
      <c r="G3803" s="95" t="s">
        <v>17316</v>
      </c>
      <c r="H3803" s="14" t="s">
        <v>20896</v>
      </c>
      <c r="I3803" s="95" t="s">
        <v>11836</v>
      </c>
      <c r="J3803" s="120" t="s">
        <v>16474</v>
      </c>
      <c r="K3803" s="106" t="s">
        <v>11837</v>
      </c>
      <c r="L3803" s="95" t="s">
        <v>11836</v>
      </c>
      <c r="M3803" s="97">
        <f>IF($K$6="с учетом НДС",VLOOKUP('Прайс MILWAUKEE®'!$J3803,'Legend ACC'!$A:$H,8,0)*(1-N3803),VLOOKUP('Прайс MILWAUKEE®'!$J3803,'Legend ACC'!$A:$H,8,0)*(1-N3803)/1.2)</f>
        <v>3553.0000000000005</v>
      </c>
      <c r="N3803" s="98">
        <f>IF(OR(E3803="Принадлежности",E3803="Ручной инструмент"),$K$5,IF($K$4=0,0,IFERROR(VLOOKUP(Q3803,LEGEND!$V$4:$W$7,2,0),$K$4)))</f>
        <v>0</v>
      </c>
      <c r="O3803" s="103" t="s">
        <v>20</v>
      </c>
      <c r="P3803" s="102" t="s">
        <v>20</v>
      </c>
      <c r="Q3803" s="102" t="s">
        <v>20</v>
      </c>
      <c r="R3803" s="116" t="s">
        <v>11838</v>
      </c>
      <c r="S3803" s="114" t="s">
        <v>964</v>
      </c>
      <c r="T3803" s="114">
        <v>48</v>
      </c>
      <c r="U3803" s="114">
        <v>48</v>
      </c>
      <c r="V3803" s="114">
        <v>192</v>
      </c>
      <c r="W3803" s="115">
        <v>0.45300000000000001</v>
      </c>
    </row>
    <row r="3804" spans="2:23" ht="38.25">
      <c r="B3804" s="95" t="s">
        <v>20807</v>
      </c>
      <c r="C3804" s="95" t="s">
        <v>20</v>
      </c>
      <c r="D3804" s="95" t="s">
        <v>20</v>
      </c>
      <c r="E3804" s="95" t="s">
        <v>17246</v>
      </c>
      <c r="F3804" s="95" t="s">
        <v>17252</v>
      </c>
      <c r="G3804" s="95" t="s">
        <v>17316</v>
      </c>
      <c r="H3804" s="14" t="s">
        <v>20896</v>
      </c>
      <c r="I3804" s="95" t="s">
        <v>11839</v>
      </c>
      <c r="J3804" s="120" t="s">
        <v>16475</v>
      </c>
      <c r="K3804" s="106" t="s">
        <v>11840</v>
      </c>
      <c r="L3804" s="95" t="s">
        <v>11839</v>
      </c>
      <c r="M3804" s="97">
        <f>IF($K$6="с учетом НДС",VLOOKUP('Прайс MILWAUKEE®'!$J3804,'Legend ACC'!$A:$H,8,0)*(1-N3804),VLOOKUP('Прайс MILWAUKEE®'!$J3804,'Legend ACC'!$A:$H,8,0)*(1-N3804)/1.2)</f>
        <v>3927.0000000000005</v>
      </c>
      <c r="N3804" s="98">
        <f>IF(OR(E3804="Принадлежности",E3804="Ручной инструмент"),$K$5,IF($K$4=0,0,IFERROR(VLOOKUP(Q3804,LEGEND!$V$4:$W$7,2,0),$K$4)))</f>
        <v>0</v>
      </c>
      <c r="O3804" s="103" t="s">
        <v>20</v>
      </c>
      <c r="P3804" s="102" t="s">
        <v>20</v>
      </c>
      <c r="Q3804" s="102" t="s">
        <v>20</v>
      </c>
      <c r="R3804" s="116" t="s">
        <v>11841</v>
      </c>
      <c r="S3804" s="114" t="s">
        <v>964</v>
      </c>
      <c r="T3804" s="114">
        <v>48</v>
      </c>
      <c r="U3804" s="114">
        <v>48</v>
      </c>
      <c r="V3804" s="114">
        <v>192</v>
      </c>
      <c r="W3804" s="115">
        <v>0.51500000000000001</v>
      </c>
    </row>
    <row r="3805" spans="2:23" ht="38.25">
      <c r="B3805" s="95" t="s">
        <v>20807</v>
      </c>
      <c r="C3805" s="95" t="s">
        <v>20</v>
      </c>
      <c r="D3805" s="95" t="s">
        <v>20</v>
      </c>
      <c r="E3805" s="95" t="s">
        <v>17246</v>
      </c>
      <c r="F3805" s="95" t="s">
        <v>17252</v>
      </c>
      <c r="G3805" s="95" t="s">
        <v>17316</v>
      </c>
      <c r="H3805" s="14" t="s">
        <v>20896</v>
      </c>
      <c r="I3805" s="95" t="s">
        <v>11842</v>
      </c>
      <c r="J3805" s="120" t="s">
        <v>16476</v>
      </c>
      <c r="K3805" s="106" t="s">
        <v>11843</v>
      </c>
      <c r="L3805" s="95" t="s">
        <v>11842</v>
      </c>
      <c r="M3805" s="97">
        <f>IF($K$6="с учетом НДС",VLOOKUP('Прайс MILWAUKEE®'!$J3805,'Legend ACC'!$A:$H,8,0)*(1-N3805),VLOOKUP('Прайс MILWAUKEE®'!$J3805,'Legend ACC'!$A:$H,8,0)*(1-N3805)/1.2)</f>
        <v>4169</v>
      </c>
      <c r="N3805" s="98">
        <f>IF(OR(E3805="Принадлежности",E3805="Ручной инструмент"),$K$5,IF($K$4=0,0,IFERROR(VLOOKUP(Q3805,LEGEND!$V$4:$W$7,2,0),$K$4)))</f>
        <v>0</v>
      </c>
      <c r="O3805" s="103" t="s">
        <v>20</v>
      </c>
      <c r="P3805" s="102" t="s">
        <v>20</v>
      </c>
      <c r="Q3805" s="102" t="s">
        <v>20</v>
      </c>
      <c r="R3805" s="116" t="s">
        <v>11844</v>
      </c>
      <c r="S3805" s="114" t="s">
        <v>964</v>
      </c>
      <c r="T3805" s="114">
        <v>48</v>
      </c>
      <c r="U3805" s="114">
        <v>48</v>
      </c>
      <c r="V3805" s="114">
        <v>192</v>
      </c>
      <c r="W3805" s="115">
        <v>0.54300000000000004</v>
      </c>
    </row>
    <row r="3806" spans="2:23" ht="38.25">
      <c r="B3806" s="95" t="s">
        <v>20807</v>
      </c>
      <c r="C3806" s="95" t="s">
        <v>20</v>
      </c>
      <c r="D3806" s="95" t="s">
        <v>20</v>
      </c>
      <c r="E3806" s="95" t="s">
        <v>17246</v>
      </c>
      <c r="F3806" s="95" t="s">
        <v>17252</v>
      </c>
      <c r="G3806" s="95" t="s">
        <v>17316</v>
      </c>
      <c r="H3806" s="14" t="s">
        <v>20896</v>
      </c>
      <c r="I3806" s="95" t="s">
        <v>11845</v>
      </c>
      <c r="J3806" s="120" t="s">
        <v>16477</v>
      </c>
      <c r="K3806" s="106" t="s">
        <v>11846</v>
      </c>
      <c r="L3806" s="95" t="s">
        <v>11845</v>
      </c>
      <c r="M3806" s="97">
        <f>IF($K$6="с учетом НДС",VLOOKUP('Прайс MILWAUKEE®'!$J3806,'Legend ACC'!$A:$H,8,0)*(1-N3806),VLOOKUP('Прайс MILWAUKEE®'!$J3806,'Legend ACC'!$A:$H,8,0)*(1-N3806)/1.2)</f>
        <v>4587</v>
      </c>
      <c r="N3806" s="98">
        <f>IF(OR(E3806="Принадлежности",E3806="Ручной инструмент"),$K$5,IF($K$4=0,0,IFERROR(VLOOKUP(Q3806,LEGEND!$V$4:$W$7,2,0),$K$4)))</f>
        <v>0</v>
      </c>
      <c r="O3806" s="103" t="s">
        <v>20</v>
      </c>
      <c r="P3806" s="102" t="s">
        <v>20</v>
      </c>
      <c r="Q3806" s="102" t="s">
        <v>20</v>
      </c>
      <c r="R3806" s="116" t="s">
        <v>11847</v>
      </c>
      <c r="S3806" s="114" t="s">
        <v>964</v>
      </c>
      <c r="T3806" s="114">
        <v>48</v>
      </c>
      <c r="U3806" s="114">
        <v>48</v>
      </c>
      <c r="V3806" s="114">
        <v>192</v>
      </c>
      <c r="W3806" s="115">
        <v>0.57299999999999995</v>
      </c>
    </row>
    <row r="3807" spans="2:23" ht="38.25">
      <c r="B3807" s="95" t="s">
        <v>20807</v>
      </c>
      <c r="C3807" s="95" t="s">
        <v>20</v>
      </c>
      <c r="D3807" s="95" t="s">
        <v>20</v>
      </c>
      <c r="E3807" s="95" t="s">
        <v>17246</v>
      </c>
      <c r="F3807" s="95" t="s">
        <v>17252</v>
      </c>
      <c r="G3807" s="95" t="s">
        <v>17301</v>
      </c>
      <c r="H3807" s="14" t="s">
        <v>20893</v>
      </c>
      <c r="I3807" s="95" t="s">
        <v>11848</v>
      </c>
      <c r="J3807" s="120" t="s">
        <v>16478</v>
      </c>
      <c r="K3807" s="106" t="s">
        <v>11849</v>
      </c>
      <c r="L3807" s="95" t="s">
        <v>11848</v>
      </c>
      <c r="M3807" s="97">
        <f>IF($K$6="с учетом НДС",VLOOKUP('Прайс MILWAUKEE®'!$J3807,'Legend ACC'!$A:$H,8,0)*(1-N3807),VLOOKUP('Прайс MILWAUKEE®'!$J3807,'Legend ACC'!$A:$H,8,0)*(1-N3807)/1.2)</f>
        <v>704</v>
      </c>
      <c r="N3807" s="98">
        <f>IF(OR(E3807="Принадлежности",E3807="Ручной инструмент"),$K$5,IF($K$4=0,0,IFERROR(VLOOKUP(Q3807,LEGEND!$V$4:$W$7,2,0),$K$4)))</f>
        <v>0</v>
      </c>
      <c r="O3807" s="103" t="s">
        <v>20</v>
      </c>
      <c r="P3807" s="102" t="s">
        <v>20</v>
      </c>
      <c r="Q3807" s="102" t="s">
        <v>20</v>
      </c>
      <c r="R3807" s="116" t="s">
        <v>11850</v>
      </c>
      <c r="S3807" s="114" t="s">
        <v>964</v>
      </c>
      <c r="T3807" s="114">
        <v>27</v>
      </c>
      <c r="U3807" s="114">
        <v>40</v>
      </c>
      <c r="V3807" s="114">
        <v>295</v>
      </c>
      <c r="W3807" s="115">
        <v>0.3</v>
      </c>
    </row>
    <row r="3808" spans="2:23" ht="38.25">
      <c r="B3808" s="95" t="s">
        <v>20807</v>
      </c>
      <c r="C3808" s="95" t="s">
        <v>20</v>
      </c>
      <c r="D3808" s="95" t="s">
        <v>20</v>
      </c>
      <c r="E3808" s="95" t="s">
        <v>17246</v>
      </c>
      <c r="F3808" s="95" t="s">
        <v>17252</v>
      </c>
      <c r="G3808" s="95" t="s">
        <v>17301</v>
      </c>
      <c r="H3808" s="14" t="s">
        <v>20893</v>
      </c>
      <c r="I3808" s="95" t="s">
        <v>11851</v>
      </c>
      <c r="J3808" s="120" t="s">
        <v>16479</v>
      </c>
      <c r="K3808" s="106" t="s">
        <v>11852</v>
      </c>
      <c r="L3808" s="95" t="s">
        <v>11851</v>
      </c>
      <c r="M3808" s="97">
        <f>IF($K$6="с учетом НДС",VLOOKUP('Прайс MILWAUKEE®'!$J3808,'Legend ACC'!$A:$H,8,0)*(1-N3808),VLOOKUP('Прайс MILWAUKEE®'!$J3808,'Legend ACC'!$A:$H,8,0)*(1-N3808)/1.2)</f>
        <v>814.00000000000011</v>
      </c>
      <c r="N3808" s="98">
        <f>IF(OR(E3808="Принадлежности",E3808="Ручной инструмент"),$K$5,IF($K$4=0,0,IFERROR(VLOOKUP(Q3808,LEGEND!$V$4:$W$7,2,0),$K$4)))</f>
        <v>0</v>
      </c>
      <c r="O3808" s="103" t="s">
        <v>20</v>
      </c>
      <c r="P3808" s="102" t="s">
        <v>20</v>
      </c>
      <c r="Q3808" s="102" t="s">
        <v>20</v>
      </c>
      <c r="R3808" s="116" t="s">
        <v>11853</v>
      </c>
      <c r="S3808" s="114" t="s">
        <v>964</v>
      </c>
      <c r="T3808" s="114">
        <v>24</v>
      </c>
      <c r="U3808" s="114">
        <v>40</v>
      </c>
      <c r="V3808" s="114">
        <v>300</v>
      </c>
      <c r="W3808" s="115">
        <v>0.29699999999999999</v>
      </c>
    </row>
    <row r="3809" spans="2:23" ht="38.25">
      <c r="B3809" s="95" t="s">
        <v>20807</v>
      </c>
      <c r="C3809" s="95" t="s">
        <v>20</v>
      </c>
      <c r="D3809" s="95" t="s">
        <v>20</v>
      </c>
      <c r="E3809" s="95" t="s">
        <v>17246</v>
      </c>
      <c r="F3809" s="95" t="s">
        <v>17252</v>
      </c>
      <c r="G3809" s="95" t="s">
        <v>17301</v>
      </c>
      <c r="H3809" s="14" t="s">
        <v>20893</v>
      </c>
      <c r="I3809" s="95" t="s">
        <v>11854</v>
      </c>
      <c r="J3809" s="120" t="s">
        <v>16480</v>
      </c>
      <c r="K3809" s="106" t="s">
        <v>11855</v>
      </c>
      <c r="L3809" s="95" t="s">
        <v>11854</v>
      </c>
      <c r="M3809" s="97">
        <f>IF($K$6="с учетом НДС",VLOOKUP('Прайс MILWAUKEE®'!$J3809,'Legend ACC'!$A:$H,8,0)*(1-N3809),VLOOKUP('Прайс MILWAUKEE®'!$J3809,'Legend ACC'!$A:$H,8,0)*(1-N3809)/1.2)</f>
        <v>968.00000000000011</v>
      </c>
      <c r="N3809" s="98">
        <f>IF(OR(E3809="Принадлежности",E3809="Ручной инструмент"),$K$5,IF($K$4=0,0,IFERROR(VLOOKUP(Q3809,LEGEND!$V$4:$W$7,2,0),$K$4)))</f>
        <v>0</v>
      </c>
      <c r="O3809" s="103" t="s">
        <v>20</v>
      </c>
      <c r="P3809" s="102" t="s">
        <v>20</v>
      </c>
      <c r="Q3809" s="102" t="s">
        <v>20</v>
      </c>
      <c r="R3809" s="116" t="s">
        <v>11856</v>
      </c>
      <c r="S3809" s="114" t="s">
        <v>964</v>
      </c>
      <c r="T3809" s="114">
        <v>26</v>
      </c>
      <c r="U3809" s="114">
        <v>40</v>
      </c>
      <c r="V3809" s="114">
        <v>300</v>
      </c>
      <c r="W3809" s="115">
        <v>0.36499999999999999</v>
      </c>
    </row>
    <row r="3810" spans="2:23" ht="38.25">
      <c r="B3810" s="95" t="s">
        <v>20807</v>
      </c>
      <c r="C3810" s="95" t="s">
        <v>20</v>
      </c>
      <c r="D3810" s="95" t="s">
        <v>20</v>
      </c>
      <c r="E3810" s="95" t="s">
        <v>17246</v>
      </c>
      <c r="F3810" s="95" t="s">
        <v>17252</v>
      </c>
      <c r="G3810" s="95" t="s">
        <v>17301</v>
      </c>
      <c r="H3810" s="14" t="s">
        <v>20893</v>
      </c>
      <c r="I3810" s="95" t="s">
        <v>11857</v>
      </c>
      <c r="J3810" s="120" t="s">
        <v>16481</v>
      </c>
      <c r="K3810" s="106" t="s">
        <v>11858</v>
      </c>
      <c r="L3810" s="95" t="s">
        <v>11857</v>
      </c>
      <c r="M3810" s="97">
        <f>IF($K$6="с учетом НДС",VLOOKUP('Прайс MILWAUKEE®'!$J3810,'Legend ACC'!$A:$H,8,0)*(1-N3810),VLOOKUP('Прайс MILWAUKEE®'!$J3810,'Legend ACC'!$A:$H,8,0)*(1-N3810)/1.2)</f>
        <v>1100</v>
      </c>
      <c r="N3810" s="98">
        <f>IF(OR(E3810="Принадлежности",E3810="Ручной инструмент"),$K$5,IF($K$4=0,0,IFERROR(VLOOKUP(Q3810,LEGEND!$V$4:$W$7,2,0),$K$4)))</f>
        <v>0</v>
      </c>
      <c r="O3810" s="103" t="s">
        <v>20</v>
      </c>
      <c r="P3810" s="102" t="s">
        <v>20</v>
      </c>
      <c r="Q3810" s="102" t="s">
        <v>20</v>
      </c>
      <c r="R3810" s="116" t="s">
        <v>11859</v>
      </c>
      <c r="S3810" s="114" t="s">
        <v>964</v>
      </c>
      <c r="T3810" s="114">
        <v>34</v>
      </c>
      <c r="U3810" s="114">
        <v>40</v>
      </c>
      <c r="V3810" s="114">
        <v>295</v>
      </c>
      <c r="W3810" s="115">
        <v>0.39500000000000002</v>
      </c>
    </row>
    <row r="3811" spans="2:23" ht="38.25">
      <c r="B3811" s="95" t="s">
        <v>20807</v>
      </c>
      <c r="C3811" s="95" t="s">
        <v>20</v>
      </c>
      <c r="D3811" s="95" t="s">
        <v>20</v>
      </c>
      <c r="E3811" s="95" t="s">
        <v>17246</v>
      </c>
      <c r="F3811" s="95" t="s">
        <v>17252</v>
      </c>
      <c r="G3811" s="95" t="s">
        <v>17301</v>
      </c>
      <c r="H3811" s="14" t="s">
        <v>20893</v>
      </c>
      <c r="I3811" s="95" t="s">
        <v>11860</v>
      </c>
      <c r="J3811" s="120" t="s">
        <v>16482</v>
      </c>
      <c r="K3811" s="106" t="s">
        <v>11861</v>
      </c>
      <c r="L3811" s="95" t="s">
        <v>11860</v>
      </c>
      <c r="M3811" s="97">
        <f>IF($K$6="с учетом НДС",VLOOKUP('Прайс MILWAUKEE®'!$J3811,'Legend ACC'!$A:$H,8,0)*(1-N3811),VLOOKUP('Прайс MILWAUKEE®'!$J3811,'Legend ACC'!$A:$H,8,0)*(1-N3811)/1.2)</f>
        <v>1210</v>
      </c>
      <c r="N3811" s="98">
        <f>IF(OR(E3811="Принадлежности",E3811="Ручной инструмент"),$K$5,IF($K$4=0,0,IFERROR(VLOOKUP(Q3811,LEGEND!$V$4:$W$7,2,0),$K$4)))</f>
        <v>0</v>
      </c>
      <c r="O3811" s="103" t="s">
        <v>20</v>
      </c>
      <c r="P3811" s="102" t="s">
        <v>20</v>
      </c>
      <c r="Q3811" s="102" t="s">
        <v>20</v>
      </c>
      <c r="R3811" s="116" t="s">
        <v>11862</v>
      </c>
      <c r="S3811" s="114" t="s">
        <v>964</v>
      </c>
      <c r="T3811" s="114">
        <v>34</v>
      </c>
      <c r="U3811" s="114">
        <v>40</v>
      </c>
      <c r="V3811" s="114">
        <v>295</v>
      </c>
      <c r="W3811" s="115">
        <v>0.45</v>
      </c>
    </row>
    <row r="3812" spans="2:23" ht="38.25">
      <c r="B3812" s="95" t="s">
        <v>20807</v>
      </c>
      <c r="C3812" s="95" t="s">
        <v>20</v>
      </c>
      <c r="D3812" s="95" t="s">
        <v>20</v>
      </c>
      <c r="E3812" s="95" t="s">
        <v>17246</v>
      </c>
      <c r="F3812" s="95" t="s">
        <v>17252</v>
      </c>
      <c r="G3812" s="95" t="s">
        <v>17301</v>
      </c>
      <c r="H3812" s="14" t="s">
        <v>20893</v>
      </c>
      <c r="I3812" s="95" t="s">
        <v>11863</v>
      </c>
      <c r="J3812" s="120" t="s">
        <v>16483</v>
      </c>
      <c r="K3812" s="106" t="s">
        <v>11864</v>
      </c>
      <c r="L3812" s="95" t="s">
        <v>11863</v>
      </c>
      <c r="M3812" s="97">
        <f>IF($K$6="с учетом НДС",VLOOKUP('Прайс MILWAUKEE®'!$J3812,'Legend ACC'!$A:$H,8,0)*(1-N3812),VLOOKUP('Прайс MILWAUKEE®'!$J3812,'Legend ACC'!$A:$H,8,0)*(1-N3812)/1.2)</f>
        <v>1320</v>
      </c>
      <c r="N3812" s="98">
        <f>IF(OR(E3812="Принадлежности",E3812="Ручной инструмент"),$K$5,IF($K$4=0,0,IFERROR(VLOOKUP(Q3812,LEGEND!$V$4:$W$7,2,0),$K$4)))</f>
        <v>0</v>
      </c>
      <c r="O3812" s="103" t="s">
        <v>20</v>
      </c>
      <c r="P3812" s="102" t="s">
        <v>20</v>
      </c>
      <c r="Q3812" s="102" t="s">
        <v>20</v>
      </c>
      <c r="R3812" s="116" t="s">
        <v>11865</v>
      </c>
      <c r="S3812" s="114" t="s">
        <v>964</v>
      </c>
      <c r="T3812" s="114">
        <v>10</v>
      </c>
      <c r="U3812" s="114">
        <v>40</v>
      </c>
      <c r="V3812" s="114">
        <v>295</v>
      </c>
      <c r="W3812" s="115">
        <v>0.54</v>
      </c>
    </row>
    <row r="3813" spans="2:23" ht="38.25">
      <c r="B3813" s="95" t="s">
        <v>20807</v>
      </c>
      <c r="C3813" s="95" t="s">
        <v>20</v>
      </c>
      <c r="D3813" s="95" t="s">
        <v>20</v>
      </c>
      <c r="E3813" s="95" t="s">
        <v>17246</v>
      </c>
      <c r="F3813" s="95" t="s">
        <v>17252</v>
      </c>
      <c r="G3813" s="95" t="s">
        <v>17301</v>
      </c>
      <c r="H3813" s="14" t="s">
        <v>20893</v>
      </c>
      <c r="I3813" s="95" t="s">
        <v>11866</v>
      </c>
      <c r="J3813" s="120" t="s">
        <v>16484</v>
      </c>
      <c r="K3813" s="106" t="s">
        <v>11867</v>
      </c>
      <c r="L3813" s="95" t="s">
        <v>11866</v>
      </c>
      <c r="M3813" s="97">
        <f>IF($K$6="с учетом НДС",VLOOKUP('Прайс MILWAUKEE®'!$J3813,'Legend ACC'!$A:$H,8,0)*(1-N3813),VLOOKUP('Прайс MILWAUKEE®'!$J3813,'Legend ACC'!$A:$H,8,0)*(1-N3813)/1.2)</f>
        <v>1375</v>
      </c>
      <c r="N3813" s="98">
        <f>IF(OR(E3813="Принадлежности",E3813="Ручной инструмент"),$K$5,IF($K$4=0,0,IFERROR(VLOOKUP(Q3813,LEGEND!$V$4:$W$7,2,0),$K$4)))</f>
        <v>0</v>
      </c>
      <c r="O3813" s="103" t="s">
        <v>20</v>
      </c>
      <c r="P3813" s="102" t="s">
        <v>20</v>
      </c>
      <c r="Q3813" s="102" t="s">
        <v>20</v>
      </c>
      <c r="R3813" s="116" t="s">
        <v>11868</v>
      </c>
      <c r="S3813" s="114" t="s">
        <v>964</v>
      </c>
      <c r="T3813" s="114">
        <v>26</v>
      </c>
      <c r="U3813" s="114">
        <v>40</v>
      </c>
      <c r="V3813" s="114">
        <v>515</v>
      </c>
      <c r="W3813" s="115">
        <v>0.74</v>
      </c>
    </row>
    <row r="3814" spans="2:23" ht="38.25">
      <c r="B3814" s="95" t="s">
        <v>20807</v>
      </c>
      <c r="C3814" s="95" t="s">
        <v>20</v>
      </c>
      <c r="D3814" s="95" t="s">
        <v>20</v>
      </c>
      <c r="E3814" s="95" t="s">
        <v>17246</v>
      </c>
      <c r="F3814" s="95" t="s">
        <v>17252</v>
      </c>
      <c r="G3814" s="95" t="s">
        <v>17301</v>
      </c>
      <c r="H3814" s="14" t="s">
        <v>20893</v>
      </c>
      <c r="I3814" s="95" t="s">
        <v>11869</v>
      </c>
      <c r="J3814" s="120" t="s">
        <v>16485</v>
      </c>
      <c r="K3814" s="106" t="s">
        <v>11870</v>
      </c>
      <c r="L3814" s="95" t="s">
        <v>11869</v>
      </c>
      <c r="M3814" s="97">
        <f>IF($K$6="с учетом НДС",VLOOKUP('Прайс MILWAUKEE®'!$J3814,'Legend ACC'!$A:$H,8,0)*(1-N3814),VLOOKUP('Прайс MILWAUKEE®'!$J3814,'Legend ACC'!$A:$H,8,0)*(1-N3814)/1.2)</f>
        <v>1573.0000000000002</v>
      </c>
      <c r="N3814" s="98">
        <f>IF(OR(E3814="Принадлежности",E3814="Ручной инструмент"),$K$5,IF($K$4=0,0,IFERROR(VLOOKUP(Q3814,LEGEND!$V$4:$W$7,2,0),$K$4)))</f>
        <v>0</v>
      </c>
      <c r="O3814" s="103" t="s">
        <v>20</v>
      </c>
      <c r="P3814" s="102" t="s">
        <v>20</v>
      </c>
      <c r="Q3814" s="102" t="s">
        <v>20</v>
      </c>
      <c r="R3814" s="116" t="s">
        <v>11871</v>
      </c>
      <c r="S3814" s="114" t="s">
        <v>964</v>
      </c>
      <c r="T3814" s="114">
        <v>26</v>
      </c>
      <c r="U3814" s="114">
        <v>40</v>
      </c>
      <c r="V3814" s="114">
        <v>515</v>
      </c>
      <c r="W3814" s="115">
        <v>0.83</v>
      </c>
    </row>
    <row r="3815" spans="2:23" ht="38.25">
      <c r="B3815" s="95" t="s">
        <v>20807</v>
      </c>
      <c r="C3815" s="95" t="s">
        <v>20</v>
      </c>
      <c r="D3815" s="95" t="s">
        <v>20</v>
      </c>
      <c r="E3815" s="95" t="s">
        <v>17246</v>
      </c>
      <c r="F3815" s="95" t="s">
        <v>17252</v>
      </c>
      <c r="G3815" s="95" t="s">
        <v>17301</v>
      </c>
      <c r="H3815" s="14" t="s">
        <v>20893</v>
      </c>
      <c r="I3815" s="95" t="s">
        <v>11872</v>
      </c>
      <c r="J3815" s="120" t="s">
        <v>16486</v>
      </c>
      <c r="K3815" s="106" t="s">
        <v>11873</v>
      </c>
      <c r="L3815" s="95" t="s">
        <v>11872</v>
      </c>
      <c r="M3815" s="97">
        <f>IF($K$6="с учетом НДС",VLOOKUP('Прайс MILWAUKEE®'!$J3815,'Legend ACC'!$A:$H,8,0)*(1-N3815),VLOOKUP('Прайс MILWAUKEE®'!$J3815,'Legend ACC'!$A:$H,8,0)*(1-N3815)/1.2)</f>
        <v>1793.0000000000002</v>
      </c>
      <c r="N3815" s="98">
        <f>IF(OR(E3815="Принадлежности",E3815="Ручной инструмент"),$K$5,IF($K$4=0,0,IFERROR(VLOOKUP(Q3815,LEGEND!$V$4:$W$7,2,0),$K$4)))</f>
        <v>0</v>
      </c>
      <c r="O3815" s="103" t="s">
        <v>20</v>
      </c>
      <c r="P3815" s="102" t="s">
        <v>20</v>
      </c>
      <c r="Q3815" s="102" t="s">
        <v>20</v>
      </c>
      <c r="R3815" s="116" t="s">
        <v>11874</v>
      </c>
      <c r="S3815" s="114" t="s">
        <v>964</v>
      </c>
      <c r="T3815" s="114">
        <v>28</v>
      </c>
      <c r="U3815" s="114">
        <v>40</v>
      </c>
      <c r="V3815" s="114">
        <v>515</v>
      </c>
      <c r="W3815" s="115">
        <v>0.82499999999999996</v>
      </c>
    </row>
    <row r="3816" spans="2:23" ht="38.25">
      <c r="B3816" s="95" t="s">
        <v>20807</v>
      </c>
      <c r="C3816" s="95" t="s">
        <v>20</v>
      </c>
      <c r="D3816" s="95" t="s">
        <v>20</v>
      </c>
      <c r="E3816" s="95" t="s">
        <v>17246</v>
      </c>
      <c r="F3816" s="95" t="s">
        <v>17252</v>
      </c>
      <c r="G3816" s="95" t="s">
        <v>17301</v>
      </c>
      <c r="H3816" s="14" t="s">
        <v>20893</v>
      </c>
      <c r="I3816" s="95" t="s">
        <v>11875</v>
      </c>
      <c r="J3816" s="120" t="s">
        <v>16487</v>
      </c>
      <c r="K3816" s="106" t="s">
        <v>11876</v>
      </c>
      <c r="L3816" s="95" t="s">
        <v>11875</v>
      </c>
      <c r="M3816" s="97">
        <f>IF($K$6="с учетом НДС",VLOOKUP('Прайс MILWAUKEE®'!$J3816,'Legend ACC'!$A:$H,8,0)*(1-N3816),VLOOKUP('Прайс MILWAUKEE®'!$J3816,'Legend ACC'!$A:$H,8,0)*(1-N3816)/1.2)</f>
        <v>1991.0000000000002</v>
      </c>
      <c r="N3816" s="98">
        <f>IF(OR(E3816="Принадлежности",E3816="Ручной инструмент"),$K$5,IF($K$4=0,0,IFERROR(VLOOKUP(Q3816,LEGEND!$V$4:$W$7,2,0),$K$4)))</f>
        <v>0</v>
      </c>
      <c r="O3816" s="103" t="s">
        <v>20</v>
      </c>
      <c r="P3816" s="102" t="s">
        <v>20</v>
      </c>
      <c r="Q3816" s="102" t="s">
        <v>20</v>
      </c>
      <c r="R3816" s="116" t="s">
        <v>11877</v>
      </c>
      <c r="S3816" s="114" t="s">
        <v>964</v>
      </c>
      <c r="T3816" s="114">
        <v>10</v>
      </c>
      <c r="U3816" s="114">
        <v>40</v>
      </c>
      <c r="V3816" s="114">
        <v>515</v>
      </c>
      <c r="W3816" s="115">
        <v>1.23</v>
      </c>
    </row>
    <row r="3817" spans="2:23" ht="38.25">
      <c r="B3817" s="95" t="s">
        <v>20807</v>
      </c>
      <c r="C3817" s="95" t="s">
        <v>20</v>
      </c>
      <c r="D3817" s="95" t="s">
        <v>20</v>
      </c>
      <c r="E3817" s="95" t="s">
        <v>17246</v>
      </c>
      <c r="F3817" s="95" t="s">
        <v>17252</v>
      </c>
      <c r="G3817" s="95" t="s">
        <v>17301</v>
      </c>
      <c r="H3817" s="14" t="s">
        <v>20893</v>
      </c>
      <c r="I3817" s="95" t="s">
        <v>11878</v>
      </c>
      <c r="J3817" s="120" t="s">
        <v>16488</v>
      </c>
      <c r="K3817" s="106" t="s">
        <v>11879</v>
      </c>
      <c r="L3817" s="95" t="s">
        <v>11878</v>
      </c>
      <c r="M3817" s="97">
        <f>IF($K$6="с учетом НДС",VLOOKUP('Прайс MILWAUKEE®'!$J3817,'Legend ACC'!$A:$H,8,0)*(1-N3817),VLOOKUP('Прайс MILWAUKEE®'!$J3817,'Legend ACC'!$A:$H,8,0)*(1-N3817)/1.2)</f>
        <v>2167</v>
      </c>
      <c r="N3817" s="98">
        <f>IF(OR(E3817="Принадлежности",E3817="Ручной инструмент"),$K$5,IF($K$4=0,0,IFERROR(VLOOKUP(Q3817,LEGEND!$V$4:$W$7,2,0),$K$4)))</f>
        <v>0</v>
      </c>
      <c r="O3817" s="103" t="s">
        <v>20</v>
      </c>
      <c r="P3817" s="102" t="s">
        <v>20</v>
      </c>
      <c r="Q3817" s="102" t="s">
        <v>20</v>
      </c>
      <c r="R3817" s="116" t="s">
        <v>11880</v>
      </c>
      <c r="S3817" s="114" t="s">
        <v>964</v>
      </c>
      <c r="T3817" s="114">
        <v>50</v>
      </c>
      <c r="U3817" s="114">
        <v>40</v>
      </c>
      <c r="V3817" s="114">
        <v>520</v>
      </c>
      <c r="W3817" s="115">
        <v>1.085</v>
      </c>
    </row>
    <row r="3818" spans="2:23" ht="38.25">
      <c r="B3818" s="95" t="s">
        <v>20807</v>
      </c>
      <c r="C3818" s="95" t="s">
        <v>20</v>
      </c>
      <c r="D3818" s="95" t="s">
        <v>20</v>
      </c>
      <c r="E3818" s="95" t="s">
        <v>17246</v>
      </c>
      <c r="F3818" s="95" t="s">
        <v>17252</v>
      </c>
      <c r="G3818" s="95" t="s">
        <v>17301</v>
      </c>
      <c r="H3818" s="14" t="s">
        <v>20894</v>
      </c>
      <c r="I3818" s="95" t="s">
        <v>11881</v>
      </c>
      <c r="J3818" s="120" t="s">
        <v>16489</v>
      </c>
      <c r="K3818" s="106" t="s">
        <v>11882</v>
      </c>
      <c r="L3818" s="95" t="s">
        <v>11881</v>
      </c>
      <c r="M3818" s="97">
        <f>IF($K$6="с учетом НДС",VLOOKUP('Прайс MILWAUKEE®'!$J3818,'Legend ACC'!$A:$H,8,0)*(1-N3818),VLOOKUP('Прайс MILWAUKEE®'!$J3818,'Legend ACC'!$A:$H,8,0)*(1-N3818)/1.2)</f>
        <v>2189</v>
      </c>
      <c r="N3818" s="98">
        <f>IF(OR(E3818="Принадлежности",E3818="Ручной инструмент"),$K$5,IF($K$4=0,0,IFERROR(VLOOKUP(Q3818,LEGEND!$V$4:$W$7,2,0),$K$4)))</f>
        <v>0</v>
      </c>
      <c r="O3818" s="103" t="s">
        <v>20</v>
      </c>
      <c r="P3818" s="102" t="s">
        <v>20</v>
      </c>
      <c r="Q3818" s="102" t="s">
        <v>20</v>
      </c>
      <c r="R3818" s="116" t="s">
        <v>11883</v>
      </c>
      <c r="S3818" s="114" t="s">
        <v>964</v>
      </c>
      <c r="T3818" s="114">
        <v>173</v>
      </c>
      <c r="U3818" s="114">
        <v>129</v>
      </c>
      <c r="V3818" s="114">
        <v>45</v>
      </c>
      <c r="W3818" s="115">
        <v>0.628</v>
      </c>
    </row>
    <row r="3819" spans="2:23" ht="38.25">
      <c r="B3819" s="95" t="s">
        <v>20807</v>
      </c>
      <c r="C3819" s="95" t="s">
        <v>20</v>
      </c>
      <c r="D3819" s="95" t="s">
        <v>20</v>
      </c>
      <c r="E3819" s="95" t="s">
        <v>17246</v>
      </c>
      <c r="F3819" s="95" t="s">
        <v>17252</v>
      </c>
      <c r="G3819" s="95" t="s">
        <v>17301</v>
      </c>
      <c r="H3819" s="14" t="s">
        <v>20893</v>
      </c>
      <c r="I3819" s="95" t="s">
        <v>11884</v>
      </c>
      <c r="J3819" s="120" t="s">
        <v>16490</v>
      </c>
      <c r="K3819" s="106" t="s">
        <v>11885</v>
      </c>
      <c r="L3819" s="95" t="s">
        <v>11884</v>
      </c>
      <c r="M3819" s="97">
        <f>IF($K$6="с учетом НДС",VLOOKUP('Прайс MILWAUKEE®'!$J3819,'Legend ACC'!$A:$H,8,0)*(1-N3819),VLOOKUP('Прайс MILWAUKEE®'!$J3819,'Legend ACC'!$A:$H,8,0)*(1-N3819)/1.2)</f>
        <v>3421.0000000000005</v>
      </c>
      <c r="N3819" s="98">
        <f>IF(OR(E3819="Принадлежности",E3819="Ручной инструмент"),$K$5,IF($K$4=0,0,IFERROR(VLOOKUP(Q3819,LEGEND!$V$4:$W$7,2,0),$K$4)))</f>
        <v>0</v>
      </c>
      <c r="O3819" s="103" t="s">
        <v>20</v>
      </c>
      <c r="P3819" s="102" t="s">
        <v>20</v>
      </c>
      <c r="Q3819" s="102" t="s">
        <v>20</v>
      </c>
      <c r="R3819" s="116" t="s">
        <v>11886</v>
      </c>
      <c r="S3819" s="114" t="s">
        <v>964</v>
      </c>
      <c r="T3819" s="114">
        <v>290</v>
      </c>
      <c r="U3819" s="114">
        <v>172</v>
      </c>
      <c r="V3819" s="114">
        <v>52</v>
      </c>
      <c r="W3819" s="115">
        <v>1.1140000000000001</v>
      </c>
    </row>
    <row r="3820" spans="2:23" ht="38.25">
      <c r="B3820" s="95" t="s">
        <v>20807</v>
      </c>
      <c r="C3820" s="95" t="s">
        <v>20</v>
      </c>
      <c r="D3820" s="95" t="s">
        <v>20</v>
      </c>
      <c r="E3820" s="95" t="s">
        <v>17246</v>
      </c>
      <c r="F3820" s="95" t="s">
        <v>17260</v>
      </c>
      <c r="G3820" s="95" t="s">
        <v>17312</v>
      </c>
      <c r="H3820" s="14" t="s">
        <v>20872</v>
      </c>
      <c r="I3820" s="95" t="s">
        <v>11887</v>
      </c>
      <c r="J3820" s="120" t="s">
        <v>16491</v>
      </c>
      <c r="K3820" s="106" t="s">
        <v>11888</v>
      </c>
      <c r="L3820" s="95" t="s">
        <v>11887</v>
      </c>
      <c r="M3820" s="97">
        <f>IF($K$6="с учетом НДС",VLOOKUP('Прайс MILWAUKEE®'!$J3820,'Legend ACC'!$A:$H,8,0)*(1-N3820),VLOOKUP('Прайс MILWAUKEE®'!$J3820,'Legend ACC'!$A:$H,8,0)*(1-N3820)/1.2)</f>
        <v>946.00000000000011</v>
      </c>
      <c r="N3820" s="98">
        <f>IF(OR(E3820="Принадлежности",E3820="Ручной инструмент"),$K$5,IF($K$4=0,0,IFERROR(VLOOKUP(Q3820,LEGEND!$V$4:$W$7,2,0),$K$4)))</f>
        <v>0</v>
      </c>
      <c r="O3820" s="103" t="s">
        <v>20</v>
      </c>
      <c r="P3820" s="102" t="s">
        <v>20</v>
      </c>
      <c r="Q3820" s="102" t="s">
        <v>20</v>
      </c>
      <c r="R3820" s="116" t="s">
        <v>11889</v>
      </c>
      <c r="S3820" s="114" t="s">
        <v>4755</v>
      </c>
      <c r="T3820" s="114">
        <v>200</v>
      </c>
      <c r="U3820" s="114">
        <v>80</v>
      </c>
      <c r="V3820" s="114">
        <v>3</v>
      </c>
      <c r="W3820" s="115">
        <v>1.7000000000000001E-2</v>
      </c>
    </row>
    <row r="3821" spans="2:23" ht="38.25">
      <c r="B3821" s="95" t="s">
        <v>20807</v>
      </c>
      <c r="C3821" s="95" t="s">
        <v>20</v>
      </c>
      <c r="D3821" s="95" t="s">
        <v>20</v>
      </c>
      <c r="E3821" s="95" t="s">
        <v>17246</v>
      </c>
      <c r="F3821" s="95" t="s">
        <v>17260</v>
      </c>
      <c r="G3821" s="95" t="s">
        <v>17312</v>
      </c>
      <c r="H3821" s="14" t="s">
        <v>20872</v>
      </c>
      <c r="I3821" s="95" t="s">
        <v>11890</v>
      </c>
      <c r="J3821" s="120" t="s">
        <v>16492</v>
      </c>
      <c r="K3821" s="106" t="s">
        <v>11891</v>
      </c>
      <c r="L3821" s="95" t="s">
        <v>11890</v>
      </c>
      <c r="M3821" s="97">
        <f>IF($K$6="с учетом НДС",VLOOKUP('Прайс MILWAUKEE®'!$J3821,'Legend ACC'!$A:$H,8,0)*(1-N3821),VLOOKUP('Прайс MILWAUKEE®'!$J3821,'Legend ACC'!$A:$H,8,0)*(1-N3821)/1.2)</f>
        <v>891.00000000000011</v>
      </c>
      <c r="N3821" s="98">
        <f>IF(OR(E3821="Принадлежности",E3821="Ручной инструмент"),$K$5,IF($K$4=0,0,IFERROR(VLOOKUP(Q3821,LEGEND!$V$4:$W$7,2,0),$K$4)))</f>
        <v>0</v>
      </c>
      <c r="O3821" s="103" t="s">
        <v>20</v>
      </c>
      <c r="P3821" s="102" t="s">
        <v>20</v>
      </c>
      <c r="Q3821" s="102" t="s">
        <v>20</v>
      </c>
      <c r="R3821" s="116" t="s">
        <v>11892</v>
      </c>
      <c r="S3821" s="114" t="s">
        <v>5035</v>
      </c>
      <c r="T3821" s="114">
        <v>200</v>
      </c>
      <c r="U3821" s="114">
        <v>80</v>
      </c>
      <c r="V3821" s="114">
        <v>2</v>
      </c>
      <c r="W3821" s="115">
        <v>5.5E-2</v>
      </c>
    </row>
    <row r="3822" spans="2:23" ht="38.25">
      <c r="B3822" s="95" t="s">
        <v>20807</v>
      </c>
      <c r="C3822" s="95" t="s">
        <v>20</v>
      </c>
      <c r="D3822" s="95" t="s">
        <v>20</v>
      </c>
      <c r="E3822" s="95" t="s">
        <v>17246</v>
      </c>
      <c r="F3822" s="95" t="s">
        <v>17260</v>
      </c>
      <c r="G3822" s="95" t="s">
        <v>17312</v>
      </c>
      <c r="H3822" s="14" t="s">
        <v>20872</v>
      </c>
      <c r="I3822" s="95" t="s">
        <v>11893</v>
      </c>
      <c r="J3822" s="120" t="s">
        <v>16493</v>
      </c>
      <c r="K3822" s="106" t="s">
        <v>11894</v>
      </c>
      <c r="L3822" s="95" t="s">
        <v>11893</v>
      </c>
      <c r="M3822" s="97">
        <f>IF($K$6="с учетом НДС",VLOOKUP('Прайс MILWAUKEE®'!$J3822,'Legend ACC'!$A:$H,8,0)*(1-N3822),VLOOKUP('Прайс MILWAUKEE®'!$J3822,'Legend ACC'!$A:$H,8,0)*(1-N3822)/1.2)</f>
        <v>803.00000000000011</v>
      </c>
      <c r="N3822" s="98">
        <f>IF(OR(E3822="Принадлежности",E3822="Ручной инструмент"),$K$5,IF($K$4=0,0,IFERROR(VLOOKUP(Q3822,LEGEND!$V$4:$W$7,2,0),$K$4)))</f>
        <v>0</v>
      </c>
      <c r="O3822" s="103" t="s">
        <v>20</v>
      </c>
      <c r="P3822" s="102" t="s">
        <v>20</v>
      </c>
      <c r="Q3822" s="102" t="s">
        <v>20</v>
      </c>
      <c r="R3822" s="116" t="s">
        <v>11895</v>
      </c>
      <c r="S3822" s="114" t="s">
        <v>5035</v>
      </c>
      <c r="T3822" s="114">
        <v>170</v>
      </c>
      <c r="U3822" s="114">
        <v>80</v>
      </c>
      <c r="V3822" s="114">
        <v>3</v>
      </c>
      <c r="W3822" s="115">
        <v>3.4000000000000002E-2</v>
      </c>
    </row>
    <row r="3823" spans="2:23" ht="51">
      <c r="B3823" s="95" t="s">
        <v>20807</v>
      </c>
      <c r="C3823" s="95" t="s">
        <v>20</v>
      </c>
      <c r="D3823" s="95" t="s">
        <v>20</v>
      </c>
      <c r="E3823" s="95" t="s">
        <v>17246</v>
      </c>
      <c r="F3823" s="95" t="s">
        <v>17260</v>
      </c>
      <c r="G3823" s="95" t="s">
        <v>17312</v>
      </c>
      <c r="H3823" s="14" t="s">
        <v>20872</v>
      </c>
      <c r="I3823" s="95" t="s">
        <v>11896</v>
      </c>
      <c r="J3823" s="120" t="s">
        <v>16494</v>
      </c>
      <c r="K3823" s="106" t="s">
        <v>11897</v>
      </c>
      <c r="L3823" s="95" t="s">
        <v>11896</v>
      </c>
      <c r="M3823" s="97">
        <f>IF($K$6="с учетом НДС",VLOOKUP('Прайс MILWAUKEE®'!$J3823,'Legend ACC'!$A:$H,8,0)*(1-N3823),VLOOKUP('Прайс MILWAUKEE®'!$J3823,'Legend ACC'!$A:$H,8,0)*(1-N3823)/1.2)</f>
        <v>715.00000000000011</v>
      </c>
      <c r="N3823" s="98">
        <f>IF(OR(E3823="Принадлежности",E3823="Ручной инструмент"),$K$5,IF($K$4=0,0,IFERROR(VLOOKUP(Q3823,LEGEND!$V$4:$W$7,2,0),$K$4)))</f>
        <v>0</v>
      </c>
      <c r="O3823" s="103" t="s">
        <v>20</v>
      </c>
      <c r="P3823" s="102" t="s">
        <v>20</v>
      </c>
      <c r="Q3823" s="102" t="s">
        <v>20</v>
      </c>
      <c r="R3823" s="116" t="s">
        <v>11898</v>
      </c>
      <c r="S3823" s="114" t="s">
        <v>5035</v>
      </c>
      <c r="T3823" s="114">
        <v>170</v>
      </c>
      <c r="U3823" s="114">
        <v>80</v>
      </c>
      <c r="V3823" s="114">
        <v>3</v>
      </c>
      <c r="W3823" s="115">
        <v>3.7999999999999999E-2</v>
      </c>
    </row>
    <row r="3824" spans="2:23" ht="38.25">
      <c r="B3824" s="95" t="s">
        <v>20807</v>
      </c>
      <c r="C3824" s="95" t="s">
        <v>20</v>
      </c>
      <c r="D3824" s="95" t="s">
        <v>20</v>
      </c>
      <c r="E3824" s="95" t="s">
        <v>17246</v>
      </c>
      <c r="F3824" s="95" t="s">
        <v>17260</v>
      </c>
      <c r="G3824" s="95" t="s">
        <v>17312</v>
      </c>
      <c r="H3824" s="14" t="s">
        <v>20872</v>
      </c>
      <c r="I3824" s="95" t="s">
        <v>11899</v>
      </c>
      <c r="J3824" s="120" t="s">
        <v>16495</v>
      </c>
      <c r="K3824" s="106" t="s">
        <v>11900</v>
      </c>
      <c r="L3824" s="95" t="s">
        <v>11899</v>
      </c>
      <c r="M3824" s="97">
        <f>IF($K$6="с учетом НДС",VLOOKUP('Прайс MILWAUKEE®'!$J3824,'Legend ACC'!$A:$H,8,0)*(1-N3824),VLOOKUP('Прайс MILWAUKEE®'!$J3824,'Legend ACC'!$A:$H,8,0)*(1-N3824)/1.2)</f>
        <v>396.00000000000006</v>
      </c>
      <c r="N3824" s="98">
        <f>IF(OR(E3824="Принадлежности",E3824="Ручной инструмент"),$K$5,IF($K$4=0,0,IFERROR(VLOOKUP(Q3824,LEGEND!$V$4:$W$7,2,0),$K$4)))</f>
        <v>0</v>
      </c>
      <c r="O3824" s="103" t="s">
        <v>20</v>
      </c>
      <c r="P3824" s="102" t="s">
        <v>20</v>
      </c>
      <c r="Q3824" s="102" t="s">
        <v>20</v>
      </c>
      <c r="R3824" s="116" t="s">
        <v>11901</v>
      </c>
      <c r="S3824" s="114" t="s">
        <v>5035</v>
      </c>
      <c r="T3824" s="114">
        <v>170</v>
      </c>
      <c r="U3824" s="114">
        <v>80</v>
      </c>
      <c r="V3824" s="114">
        <v>3</v>
      </c>
      <c r="W3824" s="115">
        <v>2.1000000000000001E-2</v>
      </c>
    </row>
    <row r="3825" spans="2:23" ht="38.25">
      <c r="B3825" s="95" t="s">
        <v>20807</v>
      </c>
      <c r="C3825" s="95" t="s">
        <v>20</v>
      </c>
      <c r="D3825" s="95" t="s">
        <v>20</v>
      </c>
      <c r="E3825" s="95" t="s">
        <v>17246</v>
      </c>
      <c r="F3825" s="95" t="s">
        <v>17260</v>
      </c>
      <c r="G3825" s="95" t="s">
        <v>17312</v>
      </c>
      <c r="H3825" s="14" t="s">
        <v>20872</v>
      </c>
      <c r="I3825" s="95" t="s">
        <v>11902</v>
      </c>
      <c r="J3825" s="120" t="s">
        <v>16496</v>
      </c>
      <c r="K3825" s="106" t="s">
        <v>11903</v>
      </c>
      <c r="L3825" s="95" t="s">
        <v>11902</v>
      </c>
      <c r="M3825" s="97">
        <f>IF($K$6="с учетом НДС",VLOOKUP('Прайс MILWAUKEE®'!$J3825,'Legend ACC'!$A:$H,8,0)*(1-N3825),VLOOKUP('Прайс MILWAUKEE®'!$J3825,'Legend ACC'!$A:$H,8,0)*(1-N3825)/1.2)</f>
        <v>1716.0000000000002</v>
      </c>
      <c r="N3825" s="98">
        <f>IF(OR(E3825="Принадлежности",E3825="Ручной инструмент"),$K$5,IF($K$4=0,0,IFERROR(VLOOKUP(Q3825,LEGEND!$V$4:$W$7,2,0),$K$4)))</f>
        <v>0</v>
      </c>
      <c r="O3825" s="103" t="s">
        <v>20</v>
      </c>
      <c r="P3825" s="102" t="s">
        <v>20</v>
      </c>
      <c r="Q3825" s="102" t="s">
        <v>20</v>
      </c>
      <c r="R3825" s="116" t="s">
        <v>11904</v>
      </c>
      <c r="S3825" s="114" t="s">
        <v>5608</v>
      </c>
      <c r="T3825" s="114">
        <v>170</v>
      </c>
      <c r="U3825" s="114">
        <v>54</v>
      </c>
      <c r="V3825" s="114">
        <v>3</v>
      </c>
      <c r="W3825" s="115">
        <v>1.9E-2</v>
      </c>
    </row>
    <row r="3826" spans="2:23" ht="38.25">
      <c r="B3826" s="95" t="s">
        <v>20807</v>
      </c>
      <c r="C3826" s="95" t="s">
        <v>20</v>
      </c>
      <c r="D3826" s="95" t="s">
        <v>20</v>
      </c>
      <c r="E3826" s="95" t="s">
        <v>17246</v>
      </c>
      <c r="F3826" s="95" t="s">
        <v>17260</v>
      </c>
      <c r="G3826" s="95" t="s">
        <v>17312</v>
      </c>
      <c r="H3826" s="14" t="s">
        <v>20872</v>
      </c>
      <c r="I3826" s="95" t="s">
        <v>11905</v>
      </c>
      <c r="J3826" s="120" t="s">
        <v>16497</v>
      </c>
      <c r="K3826" s="106" t="s">
        <v>11906</v>
      </c>
      <c r="L3826" s="95" t="s">
        <v>11905</v>
      </c>
      <c r="M3826" s="97">
        <f>IF($K$6="с учетом НДС",VLOOKUP('Прайс MILWAUKEE®'!$J3826,'Legend ACC'!$A:$H,8,0)*(1-N3826),VLOOKUP('Прайс MILWAUKEE®'!$J3826,'Legend ACC'!$A:$H,8,0)*(1-N3826)/1.2)</f>
        <v>1716.0000000000002</v>
      </c>
      <c r="N3826" s="98">
        <f>IF(OR(E3826="Принадлежности",E3826="Ручной инструмент"),$K$5,IF($K$4=0,0,IFERROR(VLOOKUP(Q3826,LEGEND!$V$4:$W$7,2,0),$K$4)))</f>
        <v>0</v>
      </c>
      <c r="O3826" s="103" t="s">
        <v>20</v>
      </c>
      <c r="P3826" s="102" t="s">
        <v>20</v>
      </c>
      <c r="Q3826" s="102" t="s">
        <v>20</v>
      </c>
      <c r="R3826" s="116" t="s">
        <v>11907</v>
      </c>
      <c r="S3826" s="114" t="s">
        <v>5035</v>
      </c>
      <c r="T3826" s="114">
        <v>170</v>
      </c>
      <c r="U3826" s="114">
        <v>80</v>
      </c>
      <c r="V3826" s="114">
        <v>3</v>
      </c>
      <c r="W3826" s="115">
        <v>1.4999999999999999E-2</v>
      </c>
    </row>
    <row r="3827" spans="2:23" ht="51">
      <c r="B3827" s="95" t="s">
        <v>20807</v>
      </c>
      <c r="C3827" s="95" t="s">
        <v>20</v>
      </c>
      <c r="D3827" s="95" t="s">
        <v>20</v>
      </c>
      <c r="E3827" s="95" t="s">
        <v>17246</v>
      </c>
      <c r="F3827" s="95" t="s">
        <v>17268</v>
      </c>
      <c r="G3827" s="95" t="s">
        <v>17306</v>
      </c>
      <c r="H3827" s="14" t="s">
        <v>20842</v>
      </c>
      <c r="I3827" s="95" t="s">
        <v>11908</v>
      </c>
      <c r="J3827" s="120" t="s">
        <v>16498</v>
      </c>
      <c r="K3827" s="106" t="s">
        <v>11909</v>
      </c>
      <c r="L3827" s="95" t="s">
        <v>11908</v>
      </c>
      <c r="M3827" s="97">
        <f>IF($K$6="с учетом НДС",VLOOKUP('Прайс MILWAUKEE®'!$J3827,'Legend ACC'!$A:$H,8,0)*(1-N3827),VLOOKUP('Прайс MILWAUKEE®'!$J3827,'Legend ACC'!$A:$H,8,0)*(1-N3827)/1.2)</f>
        <v>572</v>
      </c>
      <c r="N3827" s="98">
        <f>IF(OR(E3827="Принадлежности",E3827="Ручной инструмент"),$K$5,IF($K$4=0,0,IFERROR(VLOOKUP(Q3827,LEGEND!$V$4:$W$7,2,0),$K$4)))</f>
        <v>0</v>
      </c>
      <c r="O3827" s="103" t="s">
        <v>20</v>
      </c>
      <c r="P3827" s="102" t="s">
        <v>20</v>
      </c>
      <c r="Q3827" s="102" t="s">
        <v>20</v>
      </c>
      <c r="R3827" s="116" t="s">
        <v>11910</v>
      </c>
      <c r="S3827" s="114" t="s">
        <v>10316</v>
      </c>
      <c r="T3827" s="114">
        <v>147</v>
      </c>
      <c r="U3827" s="114">
        <v>36</v>
      </c>
      <c r="V3827" s="114">
        <v>19</v>
      </c>
      <c r="W3827" s="115">
        <v>3.4000000000000002E-2</v>
      </c>
    </row>
    <row r="3828" spans="2:23" ht="38.25">
      <c r="B3828" s="95" t="s">
        <v>20807</v>
      </c>
      <c r="C3828" s="95" t="s">
        <v>20</v>
      </c>
      <c r="D3828" s="95" t="s">
        <v>20</v>
      </c>
      <c r="E3828" s="95" t="s">
        <v>17246</v>
      </c>
      <c r="F3828" s="95" t="s">
        <v>17260</v>
      </c>
      <c r="G3828" s="95" t="s">
        <v>17312</v>
      </c>
      <c r="H3828" s="14" t="s">
        <v>20872</v>
      </c>
      <c r="I3828" s="95" t="s">
        <v>11911</v>
      </c>
      <c r="J3828" s="120" t="s">
        <v>16499</v>
      </c>
      <c r="K3828" s="106" t="s">
        <v>11912</v>
      </c>
      <c r="L3828" s="95" t="s">
        <v>11911</v>
      </c>
      <c r="M3828" s="97">
        <f>IF($K$6="с учетом НДС",VLOOKUP('Прайс MILWAUKEE®'!$J3828,'Legend ACC'!$A:$H,8,0)*(1-N3828),VLOOKUP('Прайс MILWAUKEE®'!$J3828,'Legend ACC'!$A:$H,8,0)*(1-N3828)/1.2)</f>
        <v>1705.0000000000002</v>
      </c>
      <c r="N3828" s="98">
        <f>IF(OR(E3828="Принадлежности",E3828="Ручной инструмент"),$K$5,IF($K$4=0,0,IFERROR(VLOOKUP(Q3828,LEGEND!$V$4:$W$7,2,0),$K$4)))</f>
        <v>0</v>
      </c>
      <c r="O3828" s="103" t="s">
        <v>20</v>
      </c>
      <c r="P3828" s="102" t="s">
        <v>20</v>
      </c>
      <c r="Q3828" s="102" t="s">
        <v>20</v>
      </c>
      <c r="R3828" s="116" t="s">
        <v>11913</v>
      </c>
      <c r="S3828" s="114" t="s">
        <v>5035</v>
      </c>
      <c r="T3828" s="114">
        <v>120</v>
      </c>
      <c r="U3828" s="114">
        <v>80</v>
      </c>
      <c r="V3828" s="114">
        <v>8</v>
      </c>
      <c r="W3828" s="115">
        <v>0.114</v>
      </c>
    </row>
    <row r="3829" spans="2:23" ht="51">
      <c r="B3829" s="95" t="s">
        <v>20807</v>
      </c>
      <c r="C3829" s="95" t="s">
        <v>20</v>
      </c>
      <c r="D3829" s="95" t="s">
        <v>20</v>
      </c>
      <c r="E3829" s="95" t="s">
        <v>17246</v>
      </c>
      <c r="F3829" s="95" t="s">
        <v>17260</v>
      </c>
      <c r="G3829" s="95" t="s">
        <v>17312</v>
      </c>
      <c r="H3829" s="14" t="s">
        <v>20872</v>
      </c>
      <c r="I3829" s="95" t="s">
        <v>11914</v>
      </c>
      <c r="J3829" s="120" t="s">
        <v>16500</v>
      </c>
      <c r="K3829" s="106" t="s">
        <v>11915</v>
      </c>
      <c r="L3829" s="95" t="s">
        <v>11914</v>
      </c>
      <c r="M3829" s="97">
        <f>IF($K$6="с учетом НДС",VLOOKUP('Прайс MILWAUKEE®'!$J3829,'Legend ACC'!$A:$H,8,0)*(1-N3829),VLOOKUP('Прайс MILWAUKEE®'!$J3829,'Legend ACC'!$A:$H,8,0)*(1-N3829)/1.2)</f>
        <v>1650.0000000000002</v>
      </c>
      <c r="N3829" s="98">
        <f>IF(OR(E3829="Принадлежности",E3829="Ручной инструмент"),$K$5,IF($K$4=0,0,IFERROR(VLOOKUP(Q3829,LEGEND!$V$4:$W$7,2,0),$K$4)))</f>
        <v>0</v>
      </c>
      <c r="O3829" s="103" t="s">
        <v>20</v>
      </c>
      <c r="P3829" s="102" t="s">
        <v>20</v>
      </c>
      <c r="Q3829" s="102" t="s">
        <v>20</v>
      </c>
      <c r="R3829" s="116" t="s">
        <v>11916</v>
      </c>
      <c r="S3829" s="114" t="s">
        <v>5035</v>
      </c>
      <c r="T3829" s="114">
        <v>120</v>
      </c>
      <c r="U3829" s="114">
        <v>80</v>
      </c>
      <c r="V3829" s="114">
        <v>8</v>
      </c>
      <c r="W3829" s="115">
        <v>0.16200000000000001</v>
      </c>
    </row>
    <row r="3830" spans="2:23" ht="38.25">
      <c r="B3830" s="95" t="s">
        <v>20807</v>
      </c>
      <c r="C3830" s="95" t="s">
        <v>20</v>
      </c>
      <c r="D3830" s="95" t="s">
        <v>20</v>
      </c>
      <c r="E3830" s="95" t="s">
        <v>17246</v>
      </c>
      <c r="F3830" s="95" t="s">
        <v>17260</v>
      </c>
      <c r="G3830" s="95" t="s">
        <v>17312</v>
      </c>
      <c r="H3830" s="14" t="s">
        <v>20872</v>
      </c>
      <c r="I3830" s="95" t="s">
        <v>11917</v>
      </c>
      <c r="J3830" s="120" t="s">
        <v>16501</v>
      </c>
      <c r="K3830" s="106" t="s">
        <v>11918</v>
      </c>
      <c r="L3830" s="95" t="s">
        <v>11917</v>
      </c>
      <c r="M3830" s="97">
        <f>IF($K$6="с учетом НДС",VLOOKUP('Прайс MILWAUKEE®'!$J3830,'Legend ACC'!$A:$H,8,0)*(1-N3830),VLOOKUP('Прайс MILWAUKEE®'!$J3830,'Legend ACC'!$A:$H,8,0)*(1-N3830)/1.2)</f>
        <v>1848.0000000000002</v>
      </c>
      <c r="N3830" s="98">
        <f>IF(OR(E3830="Принадлежности",E3830="Ручной инструмент"),$K$5,IF($K$4=0,0,IFERROR(VLOOKUP(Q3830,LEGEND!$V$4:$W$7,2,0),$K$4)))</f>
        <v>0</v>
      </c>
      <c r="O3830" s="103" t="s">
        <v>20</v>
      </c>
      <c r="P3830" s="102" t="s">
        <v>20</v>
      </c>
      <c r="Q3830" s="102" t="s">
        <v>20</v>
      </c>
      <c r="R3830" s="116" t="s">
        <v>11919</v>
      </c>
      <c r="S3830" s="114" t="s">
        <v>5035</v>
      </c>
      <c r="T3830" s="114">
        <v>120</v>
      </c>
      <c r="U3830" s="114">
        <v>80</v>
      </c>
      <c r="V3830" s="114">
        <v>8</v>
      </c>
      <c r="W3830" s="115">
        <v>0.161</v>
      </c>
    </row>
    <row r="3831" spans="2:23" ht="51">
      <c r="B3831" s="95" t="s">
        <v>20807</v>
      </c>
      <c r="C3831" s="95" t="s">
        <v>20</v>
      </c>
      <c r="D3831" s="95" t="s">
        <v>20</v>
      </c>
      <c r="E3831" s="95" t="s">
        <v>17246</v>
      </c>
      <c r="F3831" s="95" t="s">
        <v>17260</v>
      </c>
      <c r="G3831" s="95" t="s">
        <v>17312</v>
      </c>
      <c r="H3831" s="14" t="s">
        <v>20872</v>
      </c>
      <c r="I3831" s="95" t="s">
        <v>11920</v>
      </c>
      <c r="J3831" s="120" t="s">
        <v>16502</v>
      </c>
      <c r="K3831" s="106" t="s">
        <v>11921</v>
      </c>
      <c r="L3831" s="95" t="s">
        <v>11920</v>
      </c>
      <c r="M3831" s="97">
        <f>IF($K$6="с учетом НДС",VLOOKUP('Прайс MILWAUKEE®'!$J3831,'Legend ACC'!$A:$H,8,0)*(1-N3831),VLOOKUP('Прайс MILWAUKEE®'!$J3831,'Legend ACC'!$A:$H,8,0)*(1-N3831)/1.2)</f>
        <v>1848.0000000000002</v>
      </c>
      <c r="N3831" s="98">
        <f>IF(OR(E3831="Принадлежности",E3831="Ручной инструмент"),$K$5,IF($K$4=0,0,IFERROR(VLOOKUP(Q3831,LEGEND!$V$4:$W$7,2,0),$K$4)))</f>
        <v>0</v>
      </c>
      <c r="O3831" s="103" t="s">
        <v>20</v>
      </c>
      <c r="P3831" s="102" t="s">
        <v>20</v>
      </c>
      <c r="Q3831" s="102" t="s">
        <v>20</v>
      </c>
      <c r="R3831" s="116" t="s">
        <v>11922</v>
      </c>
      <c r="S3831" s="114" t="s">
        <v>5035</v>
      </c>
      <c r="T3831" s="114">
        <v>120</v>
      </c>
      <c r="U3831" s="114">
        <v>80</v>
      </c>
      <c r="V3831" s="114">
        <v>8</v>
      </c>
      <c r="W3831" s="115">
        <v>0.153</v>
      </c>
    </row>
    <row r="3832" spans="2:23" ht="38.25">
      <c r="B3832" s="95" t="s">
        <v>20807</v>
      </c>
      <c r="C3832" s="95" t="s">
        <v>20</v>
      </c>
      <c r="D3832" s="95" t="s">
        <v>20</v>
      </c>
      <c r="E3832" s="95" t="s">
        <v>17246</v>
      </c>
      <c r="F3832" s="95" t="s">
        <v>17260</v>
      </c>
      <c r="G3832" s="95" t="s">
        <v>17312</v>
      </c>
      <c r="H3832" s="14" t="s">
        <v>20872</v>
      </c>
      <c r="I3832" s="95" t="s">
        <v>11923</v>
      </c>
      <c r="J3832" s="120" t="s">
        <v>16503</v>
      </c>
      <c r="K3832" s="106" t="s">
        <v>11924</v>
      </c>
      <c r="L3832" s="95" t="s">
        <v>11923</v>
      </c>
      <c r="M3832" s="97">
        <f>IF($K$6="с учетом НДС",VLOOKUP('Прайс MILWAUKEE®'!$J3832,'Legend ACC'!$A:$H,8,0)*(1-N3832),VLOOKUP('Прайс MILWAUKEE®'!$J3832,'Legend ACC'!$A:$H,8,0)*(1-N3832)/1.2)</f>
        <v>1738.0000000000002</v>
      </c>
      <c r="N3832" s="98">
        <f>IF(OR(E3832="Принадлежности",E3832="Ручной инструмент"),$K$5,IF($K$4=0,0,IFERROR(VLOOKUP(Q3832,LEGEND!$V$4:$W$7,2,0),$K$4)))</f>
        <v>0</v>
      </c>
      <c r="O3832" s="103" t="s">
        <v>20</v>
      </c>
      <c r="P3832" s="102" t="s">
        <v>20</v>
      </c>
      <c r="Q3832" s="102" t="s">
        <v>20</v>
      </c>
      <c r="R3832" s="116" t="s">
        <v>11925</v>
      </c>
      <c r="S3832" s="114" t="s">
        <v>5035</v>
      </c>
      <c r="T3832" s="114">
        <v>120</v>
      </c>
      <c r="U3832" s="114">
        <v>80</v>
      </c>
      <c r="V3832" s="114">
        <v>8</v>
      </c>
      <c r="W3832" s="115">
        <v>0.13400000000000001</v>
      </c>
    </row>
    <row r="3833" spans="2:23" ht="63.75">
      <c r="B3833" s="95" t="s">
        <v>20807</v>
      </c>
      <c r="C3833" s="95" t="s">
        <v>20</v>
      </c>
      <c r="D3833" s="95" t="s">
        <v>20</v>
      </c>
      <c r="E3833" s="95" t="s">
        <v>17246</v>
      </c>
      <c r="F3833" s="95" t="s">
        <v>17252</v>
      </c>
      <c r="G3833" s="95" t="s">
        <v>17313</v>
      </c>
      <c r="H3833" s="14" t="s">
        <v>20848</v>
      </c>
      <c r="I3833" s="95" t="s">
        <v>11926</v>
      </c>
      <c r="J3833" s="120" t="s">
        <v>16504</v>
      </c>
      <c r="K3833" s="106" t="s">
        <v>11927</v>
      </c>
      <c r="L3833" s="95" t="s">
        <v>11926</v>
      </c>
      <c r="M3833" s="97">
        <f>IF($K$6="с учетом НДС",VLOOKUP('Прайс MILWAUKEE®'!$J3833,'Legend ACC'!$A:$H,8,0)*(1-N3833),VLOOKUP('Прайс MILWAUKEE®'!$J3833,'Legend ACC'!$A:$H,8,0)*(1-N3833)/1.2)</f>
        <v>12188.000000000002</v>
      </c>
      <c r="N3833" s="98">
        <f>IF(OR(E3833="Принадлежности",E3833="Ручной инструмент"),$K$5,IF($K$4=0,0,IFERROR(VLOOKUP(Q3833,LEGEND!$V$4:$W$7,2,0),$K$4)))</f>
        <v>0</v>
      </c>
      <c r="O3833" s="103" t="s">
        <v>20</v>
      </c>
      <c r="P3833" s="102" t="s">
        <v>20</v>
      </c>
      <c r="Q3833" s="102" t="s">
        <v>20</v>
      </c>
      <c r="R3833" s="116" t="s">
        <v>11928</v>
      </c>
      <c r="S3833" s="114" t="s">
        <v>5035</v>
      </c>
      <c r="T3833" s="114">
        <v>550</v>
      </c>
      <c r="U3833" s="114">
        <v>50</v>
      </c>
      <c r="V3833" s="114">
        <v>50</v>
      </c>
      <c r="W3833" s="115">
        <v>1.8</v>
      </c>
    </row>
    <row r="3834" spans="2:23" ht="63.75">
      <c r="B3834" s="95" t="s">
        <v>20807</v>
      </c>
      <c r="C3834" s="95" t="s">
        <v>20</v>
      </c>
      <c r="D3834" s="95" t="s">
        <v>20</v>
      </c>
      <c r="E3834" s="95" t="s">
        <v>17246</v>
      </c>
      <c r="F3834" s="95" t="s">
        <v>17252</v>
      </c>
      <c r="G3834" s="95" t="s">
        <v>17313</v>
      </c>
      <c r="H3834" s="14" t="s">
        <v>20848</v>
      </c>
      <c r="I3834" s="95" t="s">
        <v>11929</v>
      </c>
      <c r="J3834" s="120" t="s">
        <v>16505</v>
      </c>
      <c r="K3834" s="106" t="s">
        <v>11930</v>
      </c>
      <c r="L3834" s="95" t="s">
        <v>11929</v>
      </c>
      <c r="M3834" s="97">
        <f>IF($K$6="с учетом НДС",VLOOKUP('Прайс MILWAUKEE®'!$J3834,'Legend ACC'!$A:$H,8,0)*(1-N3834),VLOOKUP('Прайс MILWAUKEE®'!$J3834,'Legend ACC'!$A:$H,8,0)*(1-N3834)/1.2)</f>
        <v>14795.000000000002</v>
      </c>
      <c r="N3834" s="98">
        <f>IF(OR(E3834="Принадлежности",E3834="Ручной инструмент"),$K$5,IF($K$4=0,0,IFERROR(VLOOKUP(Q3834,LEGEND!$V$4:$W$7,2,0),$K$4)))</f>
        <v>0</v>
      </c>
      <c r="O3834" s="103" t="s">
        <v>20</v>
      </c>
      <c r="P3834" s="102" t="s">
        <v>20</v>
      </c>
      <c r="Q3834" s="102" t="s">
        <v>20</v>
      </c>
      <c r="R3834" s="116" t="s">
        <v>11931</v>
      </c>
      <c r="S3834" s="114" t="s">
        <v>5035</v>
      </c>
      <c r="T3834" s="114">
        <v>550</v>
      </c>
      <c r="U3834" s="114">
        <v>68</v>
      </c>
      <c r="V3834" s="114">
        <v>68</v>
      </c>
      <c r="W3834" s="115">
        <v>1.972</v>
      </c>
    </row>
    <row r="3835" spans="2:23" ht="63.75">
      <c r="B3835" s="95" t="s">
        <v>20807</v>
      </c>
      <c r="C3835" s="95" t="s">
        <v>20</v>
      </c>
      <c r="D3835" s="95" t="s">
        <v>20</v>
      </c>
      <c r="E3835" s="95" t="s">
        <v>17246</v>
      </c>
      <c r="F3835" s="95" t="s">
        <v>17252</v>
      </c>
      <c r="G3835" s="95" t="s">
        <v>17313</v>
      </c>
      <c r="H3835" s="14" t="s">
        <v>20848</v>
      </c>
      <c r="I3835" s="95" t="s">
        <v>11932</v>
      </c>
      <c r="J3835" s="120" t="s">
        <v>16506</v>
      </c>
      <c r="K3835" s="106" t="s">
        <v>11933</v>
      </c>
      <c r="L3835" s="95" t="s">
        <v>11932</v>
      </c>
      <c r="M3835" s="97">
        <f>IF($K$6="с учетом НДС",VLOOKUP('Прайс MILWAUKEE®'!$J3835,'Legend ACC'!$A:$H,8,0)*(1-N3835),VLOOKUP('Прайс MILWAUKEE®'!$J3835,'Legend ACC'!$A:$H,8,0)*(1-N3835)/1.2)</f>
        <v>16984</v>
      </c>
      <c r="N3835" s="98">
        <f>IF(OR(E3835="Принадлежности",E3835="Ручной инструмент"),$K$5,IF($K$4=0,0,IFERROR(VLOOKUP(Q3835,LEGEND!$V$4:$W$7,2,0),$K$4)))</f>
        <v>0</v>
      </c>
      <c r="O3835" s="103" t="s">
        <v>20</v>
      </c>
      <c r="P3835" s="102" t="s">
        <v>20</v>
      </c>
      <c r="Q3835" s="102" t="s">
        <v>20</v>
      </c>
      <c r="R3835" s="116" t="s">
        <v>11934</v>
      </c>
      <c r="S3835" s="114" t="s">
        <v>5035</v>
      </c>
      <c r="T3835" s="114">
        <v>610</v>
      </c>
      <c r="U3835" s="114">
        <v>290</v>
      </c>
      <c r="V3835" s="114">
        <v>210</v>
      </c>
      <c r="W3835" s="115">
        <v>2.0840000000000001</v>
      </c>
    </row>
    <row r="3836" spans="2:23" ht="51">
      <c r="B3836" s="95" t="s">
        <v>20807</v>
      </c>
      <c r="C3836" s="95" t="s">
        <v>20</v>
      </c>
      <c r="D3836" s="95" t="s">
        <v>20</v>
      </c>
      <c r="E3836" s="95" t="s">
        <v>17246</v>
      </c>
      <c r="F3836" s="95" t="s">
        <v>17252</v>
      </c>
      <c r="G3836" s="95" t="s">
        <v>17313</v>
      </c>
      <c r="H3836" s="14" t="s">
        <v>20848</v>
      </c>
      <c r="I3836" s="95" t="s">
        <v>11935</v>
      </c>
      <c r="J3836" s="120" t="s">
        <v>16507</v>
      </c>
      <c r="K3836" s="106" t="s">
        <v>11936</v>
      </c>
      <c r="L3836" s="95" t="s">
        <v>11935</v>
      </c>
      <c r="M3836" s="97">
        <f>IF($K$6="с учетом НДС",VLOOKUP('Прайс MILWAUKEE®'!$J3836,'Legend ACC'!$A:$H,8,0)*(1-N3836),VLOOKUP('Прайс MILWAUKEE®'!$J3836,'Legend ACC'!$A:$H,8,0)*(1-N3836)/1.2)</f>
        <v>22242</v>
      </c>
      <c r="N3836" s="98">
        <f>IF(OR(E3836="Принадлежности",E3836="Ручной инструмент"),$K$5,IF($K$4=0,0,IFERROR(VLOOKUP(Q3836,LEGEND!$V$4:$W$7,2,0),$K$4)))</f>
        <v>0</v>
      </c>
      <c r="O3836" s="103" t="s">
        <v>20</v>
      </c>
      <c r="P3836" s="102" t="s">
        <v>20</v>
      </c>
      <c r="Q3836" s="102" t="s">
        <v>20</v>
      </c>
      <c r="R3836" s="116" t="s">
        <v>11937</v>
      </c>
      <c r="S3836" s="114" t="s">
        <v>5035</v>
      </c>
      <c r="T3836" s="114">
        <v>200</v>
      </c>
      <c r="U3836" s="114">
        <v>80</v>
      </c>
      <c r="V3836" s="114">
        <v>3</v>
      </c>
      <c r="W3836" s="115">
        <v>2.63</v>
      </c>
    </row>
    <row r="3837" spans="2:23" ht="51">
      <c r="B3837" s="95" t="s">
        <v>20807</v>
      </c>
      <c r="C3837" s="95" t="s">
        <v>20</v>
      </c>
      <c r="D3837" s="95" t="s">
        <v>20</v>
      </c>
      <c r="E3837" s="95" t="s">
        <v>17246</v>
      </c>
      <c r="F3837" s="95" t="s">
        <v>17252</v>
      </c>
      <c r="G3837" s="95" t="s">
        <v>17313</v>
      </c>
      <c r="H3837" s="14" t="s">
        <v>20848</v>
      </c>
      <c r="I3837" s="95" t="s">
        <v>11938</v>
      </c>
      <c r="J3837" s="120" t="s">
        <v>16508</v>
      </c>
      <c r="K3837" s="106" t="s">
        <v>11939</v>
      </c>
      <c r="L3837" s="95" t="s">
        <v>11938</v>
      </c>
      <c r="M3837" s="97">
        <f>IF($K$6="с учетом НДС",VLOOKUP('Прайс MILWAUKEE®'!$J3837,'Legend ACC'!$A:$H,8,0)*(1-N3837),VLOOKUP('Прайс MILWAUKEE®'!$J3837,'Legend ACC'!$A:$H,8,0)*(1-N3837)/1.2)</f>
        <v>26675.000000000004</v>
      </c>
      <c r="N3837" s="98">
        <f>IF(OR(E3837="Принадлежности",E3837="Ручной инструмент"),$K$5,IF($K$4=0,0,IFERROR(VLOOKUP(Q3837,LEGEND!$V$4:$W$7,2,0),$K$4)))</f>
        <v>0</v>
      </c>
      <c r="O3837" s="103" t="s">
        <v>20</v>
      </c>
      <c r="P3837" s="102" t="s">
        <v>20</v>
      </c>
      <c r="Q3837" s="102" t="s">
        <v>20</v>
      </c>
      <c r="R3837" s="116" t="s">
        <v>11940</v>
      </c>
      <c r="S3837" s="114" t="s">
        <v>5035</v>
      </c>
      <c r="T3837" s="114">
        <v>550</v>
      </c>
      <c r="U3837" s="114">
        <v>125</v>
      </c>
      <c r="V3837" s="114">
        <v>125</v>
      </c>
      <c r="W3837" s="115">
        <v>3.33</v>
      </c>
    </row>
    <row r="3838" spans="2:23" ht="51">
      <c r="B3838" s="95" t="s">
        <v>20807</v>
      </c>
      <c r="C3838" s="95" t="s">
        <v>20</v>
      </c>
      <c r="D3838" s="95" t="s">
        <v>20</v>
      </c>
      <c r="E3838" s="95" t="s">
        <v>17246</v>
      </c>
      <c r="F3838" s="95" t="s">
        <v>17252</v>
      </c>
      <c r="G3838" s="95" t="s">
        <v>17313</v>
      </c>
      <c r="H3838" s="14" t="s">
        <v>20848</v>
      </c>
      <c r="I3838" s="95" t="s">
        <v>11941</v>
      </c>
      <c r="J3838" s="120" t="s">
        <v>16509</v>
      </c>
      <c r="K3838" s="106" t="s">
        <v>11942</v>
      </c>
      <c r="L3838" s="95" t="s">
        <v>11941</v>
      </c>
      <c r="M3838" s="97">
        <f>IF($K$6="с учетом НДС",VLOOKUP('Прайс MILWAUKEE®'!$J3838,'Legend ACC'!$A:$H,8,0)*(1-N3838),VLOOKUP('Прайс MILWAUKEE®'!$J3838,'Legend ACC'!$A:$H,8,0)*(1-N3838)/1.2)</f>
        <v>29634.000000000004</v>
      </c>
      <c r="N3838" s="98">
        <f>IF(OR(E3838="Принадлежности",E3838="Ручной инструмент"),$K$5,IF($K$4=0,0,IFERROR(VLOOKUP(Q3838,LEGEND!$V$4:$W$7,2,0),$K$4)))</f>
        <v>0</v>
      </c>
      <c r="O3838" s="103" t="s">
        <v>20</v>
      </c>
      <c r="P3838" s="102" t="s">
        <v>20</v>
      </c>
      <c r="Q3838" s="102" t="s">
        <v>20</v>
      </c>
      <c r="R3838" s="116" t="s">
        <v>11943</v>
      </c>
      <c r="S3838" s="114" t="s">
        <v>5035</v>
      </c>
      <c r="T3838" s="114">
        <v>150</v>
      </c>
      <c r="U3838" s="114">
        <v>160</v>
      </c>
      <c r="V3838" s="114">
        <v>595</v>
      </c>
      <c r="W3838" s="115">
        <v>4.01</v>
      </c>
    </row>
    <row r="3839" spans="2:23" ht="51">
      <c r="B3839" s="95" t="s">
        <v>20807</v>
      </c>
      <c r="C3839" s="95" t="s">
        <v>20</v>
      </c>
      <c r="D3839" s="95" t="s">
        <v>20</v>
      </c>
      <c r="E3839" s="95" t="s">
        <v>17246</v>
      </c>
      <c r="F3839" s="95" t="s">
        <v>17252</v>
      </c>
      <c r="G3839" s="95" t="s">
        <v>17313</v>
      </c>
      <c r="H3839" s="14" t="s">
        <v>20848</v>
      </c>
      <c r="I3839" s="95" t="s">
        <v>11944</v>
      </c>
      <c r="J3839" s="120" t="s">
        <v>16510</v>
      </c>
      <c r="K3839" s="106" t="s">
        <v>11945</v>
      </c>
      <c r="L3839" s="95" t="s">
        <v>11944</v>
      </c>
      <c r="M3839" s="97">
        <f>IF($K$6="с учетом НДС",VLOOKUP('Прайс MILWAUKEE®'!$J3839,'Legend ACC'!$A:$H,8,0)*(1-N3839),VLOOKUP('Прайс MILWAUKEE®'!$J3839,'Legend ACC'!$A:$H,8,0)*(1-N3839)/1.2)</f>
        <v>13904.000000000002</v>
      </c>
      <c r="N3839" s="98">
        <f>IF(OR(E3839="Принадлежности",E3839="Ручной инструмент"),$K$5,IF($K$4=0,0,IFERROR(VLOOKUP(Q3839,LEGEND!$V$4:$W$7,2,0),$K$4)))</f>
        <v>0</v>
      </c>
      <c r="O3839" s="103" t="s">
        <v>20</v>
      </c>
      <c r="P3839" s="102" t="s">
        <v>20</v>
      </c>
      <c r="Q3839" s="102" t="s">
        <v>20</v>
      </c>
      <c r="R3839" s="116" t="s">
        <v>11946</v>
      </c>
      <c r="S3839" s="114" t="s">
        <v>5035</v>
      </c>
      <c r="T3839" s="114">
        <v>50</v>
      </c>
      <c r="U3839" s="114">
        <v>50</v>
      </c>
      <c r="V3839" s="114">
        <v>580</v>
      </c>
      <c r="W3839" s="115">
        <v>1.571</v>
      </c>
    </row>
    <row r="3840" spans="2:23" ht="51">
      <c r="B3840" s="95" t="s">
        <v>20807</v>
      </c>
      <c r="C3840" s="95" t="s">
        <v>20</v>
      </c>
      <c r="D3840" s="95" t="s">
        <v>20</v>
      </c>
      <c r="E3840" s="95" t="s">
        <v>17246</v>
      </c>
      <c r="F3840" s="95" t="s">
        <v>17252</v>
      </c>
      <c r="G3840" s="95" t="s">
        <v>17313</v>
      </c>
      <c r="H3840" s="14" t="s">
        <v>20848</v>
      </c>
      <c r="I3840" s="95" t="s">
        <v>11947</v>
      </c>
      <c r="J3840" s="120" t="s">
        <v>16511</v>
      </c>
      <c r="K3840" s="106" t="s">
        <v>11948</v>
      </c>
      <c r="L3840" s="95" t="s">
        <v>11947</v>
      </c>
      <c r="M3840" s="97">
        <f>IF($K$6="с учетом НДС",VLOOKUP('Прайс MILWAUKEE®'!$J3840,'Legend ACC'!$A:$H,8,0)*(1-N3840),VLOOKUP('Прайс MILWAUKEE®'!$J3840,'Legend ACC'!$A:$H,8,0)*(1-N3840)/1.2)</f>
        <v>16269.000000000002</v>
      </c>
      <c r="N3840" s="98">
        <f>IF(OR(E3840="Принадлежности",E3840="Ручной инструмент"),$K$5,IF($K$4=0,0,IFERROR(VLOOKUP(Q3840,LEGEND!$V$4:$W$7,2,0),$K$4)))</f>
        <v>0</v>
      </c>
      <c r="O3840" s="103" t="s">
        <v>20</v>
      </c>
      <c r="P3840" s="102" t="s">
        <v>20</v>
      </c>
      <c r="Q3840" s="102" t="s">
        <v>20</v>
      </c>
      <c r="R3840" s="116" t="s">
        <v>11949</v>
      </c>
      <c r="S3840" s="114" t="s">
        <v>5035</v>
      </c>
      <c r="T3840" s="114">
        <v>50</v>
      </c>
      <c r="U3840" s="114">
        <v>70</v>
      </c>
      <c r="V3840" s="114">
        <v>580</v>
      </c>
      <c r="W3840" s="115">
        <v>1.752</v>
      </c>
    </row>
    <row r="3841" spans="2:23" ht="51">
      <c r="B3841" s="95" t="s">
        <v>20807</v>
      </c>
      <c r="C3841" s="95" t="s">
        <v>20</v>
      </c>
      <c r="D3841" s="95" t="s">
        <v>20</v>
      </c>
      <c r="E3841" s="95" t="s">
        <v>17246</v>
      </c>
      <c r="F3841" s="95" t="s">
        <v>17252</v>
      </c>
      <c r="G3841" s="95" t="s">
        <v>17313</v>
      </c>
      <c r="H3841" s="14" t="s">
        <v>20848</v>
      </c>
      <c r="I3841" s="95" t="s">
        <v>11950</v>
      </c>
      <c r="J3841" s="120" t="s">
        <v>16512</v>
      </c>
      <c r="K3841" s="106" t="s">
        <v>11951</v>
      </c>
      <c r="L3841" s="95" t="s">
        <v>11950</v>
      </c>
      <c r="M3841" s="97">
        <f>IF($K$6="с учетом НДС",VLOOKUP('Прайс MILWAUKEE®'!$J3841,'Legend ACC'!$A:$H,8,0)*(1-N3841),VLOOKUP('Прайс MILWAUKEE®'!$J3841,'Legend ACC'!$A:$H,8,0)*(1-N3841)/1.2)</f>
        <v>17457</v>
      </c>
      <c r="N3841" s="98">
        <f>IF(OR(E3841="Принадлежности",E3841="Ручной инструмент"),$K$5,IF($K$4=0,0,IFERROR(VLOOKUP(Q3841,LEGEND!$V$4:$W$7,2,0),$K$4)))</f>
        <v>0</v>
      </c>
      <c r="O3841" s="103" t="s">
        <v>20</v>
      </c>
      <c r="P3841" s="102" t="s">
        <v>20</v>
      </c>
      <c r="Q3841" s="102" t="s">
        <v>20</v>
      </c>
      <c r="R3841" s="116" t="s">
        <v>11952</v>
      </c>
      <c r="S3841" s="114" t="s">
        <v>5035</v>
      </c>
      <c r="T3841" s="114">
        <v>556</v>
      </c>
      <c r="U3841" s="114">
        <v>87</v>
      </c>
      <c r="V3841" s="114">
        <v>87</v>
      </c>
      <c r="W3841" s="115">
        <v>2.024</v>
      </c>
    </row>
    <row r="3842" spans="2:23" ht="51">
      <c r="B3842" s="95" t="s">
        <v>20807</v>
      </c>
      <c r="C3842" s="95" t="s">
        <v>20</v>
      </c>
      <c r="D3842" s="95" t="s">
        <v>20</v>
      </c>
      <c r="E3842" s="95" t="s">
        <v>17246</v>
      </c>
      <c r="F3842" s="95" t="s">
        <v>17252</v>
      </c>
      <c r="G3842" s="95" t="s">
        <v>17313</v>
      </c>
      <c r="H3842" s="14" t="s">
        <v>20848</v>
      </c>
      <c r="I3842" s="95" t="s">
        <v>11953</v>
      </c>
      <c r="J3842" s="120" t="s">
        <v>16513</v>
      </c>
      <c r="K3842" s="106" t="s">
        <v>11954</v>
      </c>
      <c r="L3842" s="95" t="s">
        <v>11953</v>
      </c>
      <c r="M3842" s="97">
        <f>IF($K$6="с учетом НДС",VLOOKUP('Прайс MILWAUKEE®'!$J3842,'Legend ACC'!$A:$H,8,0)*(1-N3842),VLOOKUP('Прайс MILWAUKEE®'!$J3842,'Legend ACC'!$A:$H,8,0)*(1-N3842)/1.2)</f>
        <v>19525</v>
      </c>
      <c r="N3842" s="98">
        <f>IF(OR(E3842="Принадлежности",E3842="Ручной инструмент"),$K$5,IF($K$4=0,0,IFERROR(VLOOKUP(Q3842,LEGEND!$V$4:$W$7,2,0),$K$4)))</f>
        <v>0</v>
      </c>
      <c r="O3842" s="103" t="s">
        <v>20</v>
      </c>
      <c r="P3842" s="102" t="s">
        <v>20</v>
      </c>
      <c r="Q3842" s="102" t="s">
        <v>20</v>
      </c>
      <c r="R3842" s="116" t="s">
        <v>11955</v>
      </c>
      <c r="S3842" s="114" t="s">
        <v>5035</v>
      </c>
      <c r="T3842" s="114">
        <v>556</v>
      </c>
      <c r="U3842" s="114">
        <v>87</v>
      </c>
      <c r="V3842" s="114">
        <v>87</v>
      </c>
      <c r="W3842" s="115">
        <v>2.3450000000000002</v>
      </c>
    </row>
    <row r="3843" spans="2:23" ht="38.25">
      <c r="B3843" s="95" t="s">
        <v>20807</v>
      </c>
      <c r="C3843" s="95" t="s">
        <v>20</v>
      </c>
      <c r="D3843" s="95" t="s">
        <v>20</v>
      </c>
      <c r="E3843" s="95" t="s">
        <v>17246</v>
      </c>
      <c r="F3843" s="95" t="s">
        <v>17252</v>
      </c>
      <c r="G3843" s="95" t="s">
        <v>17258</v>
      </c>
      <c r="H3843" s="14" t="s">
        <v>20873</v>
      </c>
      <c r="I3843" s="95" t="s">
        <v>11956</v>
      </c>
      <c r="J3843" s="120" t="s">
        <v>16514</v>
      </c>
      <c r="K3843" s="106" t="s">
        <v>11957</v>
      </c>
      <c r="L3843" s="95" t="s">
        <v>11956</v>
      </c>
      <c r="M3843" s="97">
        <f>IF($K$6="с учетом НДС",VLOOKUP('Прайс MILWAUKEE®'!$J3843,'Legend ACC'!$A:$H,8,0)*(1-N3843),VLOOKUP('Прайс MILWAUKEE®'!$J3843,'Legend ACC'!$A:$H,8,0)*(1-N3843)/1.2)</f>
        <v>523.6</v>
      </c>
      <c r="N3843" s="98">
        <f>IF(OR(E3843="Принадлежности",E3843="Ручной инструмент"),$K$5,IF($K$4=0,0,IFERROR(VLOOKUP(Q3843,LEGEND!$V$4:$W$7,2,0),$K$4)))</f>
        <v>0</v>
      </c>
      <c r="O3843" s="103" t="s">
        <v>20</v>
      </c>
      <c r="P3843" s="102" t="s">
        <v>20</v>
      </c>
      <c r="Q3843" s="102" t="s">
        <v>20</v>
      </c>
      <c r="R3843" s="116" t="s">
        <v>11958</v>
      </c>
      <c r="S3843" s="114" t="s">
        <v>5035</v>
      </c>
      <c r="T3843" s="114">
        <v>10</v>
      </c>
      <c r="U3843" s="114">
        <v>37</v>
      </c>
      <c r="V3843" s="114">
        <v>175</v>
      </c>
      <c r="W3843" s="115">
        <v>3.5000000000000003E-2</v>
      </c>
    </row>
    <row r="3844" spans="2:23" ht="38.25">
      <c r="B3844" s="95" t="s">
        <v>20807</v>
      </c>
      <c r="C3844" s="95" t="s">
        <v>20</v>
      </c>
      <c r="D3844" s="95" t="s">
        <v>20</v>
      </c>
      <c r="E3844" s="95" t="s">
        <v>17246</v>
      </c>
      <c r="F3844" s="95" t="s">
        <v>17252</v>
      </c>
      <c r="G3844" s="95" t="s">
        <v>17258</v>
      </c>
      <c r="H3844" s="14" t="s">
        <v>20873</v>
      </c>
      <c r="I3844" s="95" t="s">
        <v>11959</v>
      </c>
      <c r="J3844" s="120" t="s">
        <v>16515</v>
      </c>
      <c r="K3844" s="106" t="s">
        <v>11960</v>
      </c>
      <c r="L3844" s="95" t="s">
        <v>11959</v>
      </c>
      <c r="M3844" s="97">
        <f>IF($K$6="с учетом НДС",VLOOKUP('Прайс MILWAUKEE®'!$J3844,'Legend ACC'!$A:$H,8,0)*(1-N3844),VLOOKUP('Прайс MILWAUKEE®'!$J3844,'Legend ACC'!$A:$H,8,0)*(1-N3844)/1.2)</f>
        <v>646.79999999999995</v>
      </c>
      <c r="N3844" s="98">
        <f>IF(OR(E3844="Принадлежности",E3844="Ручной инструмент"),$K$5,IF($K$4=0,0,IFERROR(VLOOKUP(Q3844,LEGEND!$V$4:$W$7,2,0),$K$4)))</f>
        <v>0</v>
      </c>
      <c r="O3844" s="103" t="s">
        <v>20</v>
      </c>
      <c r="P3844" s="102" t="s">
        <v>20</v>
      </c>
      <c r="Q3844" s="102" t="s">
        <v>20</v>
      </c>
      <c r="R3844" s="116" t="s">
        <v>11961</v>
      </c>
      <c r="S3844" s="114" t="s">
        <v>5035</v>
      </c>
      <c r="T3844" s="114">
        <v>0</v>
      </c>
      <c r="U3844" s="114">
        <v>37</v>
      </c>
      <c r="V3844" s="114">
        <v>225</v>
      </c>
      <c r="W3844" s="115">
        <v>0.11799999999999999</v>
      </c>
    </row>
    <row r="3845" spans="2:23" ht="38.25">
      <c r="B3845" s="95" t="s">
        <v>20807</v>
      </c>
      <c r="C3845" s="95" t="s">
        <v>20</v>
      </c>
      <c r="D3845" s="95" t="s">
        <v>20</v>
      </c>
      <c r="E3845" s="95" t="s">
        <v>17246</v>
      </c>
      <c r="F3845" s="95" t="s">
        <v>17252</v>
      </c>
      <c r="G3845" s="95" t="s">
        <v>17258</v>
      </c>
      <c r="H3845" s="14" t="s">
        <v>20873</v>
      </c>
      <c r="I3845" s="95" t="s">
        <v>11962</v>
      </c>
      <c r="J3845" s="120" t="s">
        <v>16516</v>
      </c>
      <c r="K3845" s="106" t="s">
        <v>11963</v>
      </c>
      <c r="L3845" s="95" t="s">
        <v>11962</v>
      </c>
      <c r="M3845" s="97">
        <f>IF($K$6="с учетом НДС",VLOOKUP('Прайс MILWAUKEE®'!$J3845,'Legend ACC'!$A:$H,8,0)*(1-N3845),VLOOKUP('Прайс MILWAUKEE®'!$J3845,'Legend ACC'!$A:$H,8,0)*(1-N3845)/1.2)</f>
        <v>2019.6000000000001</v>
      </c>
      <c r="N3845" s="98">
        <f>IF(OR(E3845="Принадлежности",E3845="Ручной инструмент"),$K$5,IF($K$4=0,0,IFERROR(VLOOKUP(Q3845,LEGEND!$V$4:$W$7,2,0),$K$4)))</f>
        <v>0</v>
      </c>
      <c r="O3845" s="103" t="s">
        <v>20</v>
      </c>
      <c r="P3845" s="102" t="s">
        <v>20</v>
      </c>
      <c r="Q3845" s="102" t="s">
        <v>20</v>
      </c>
      <c r="R3845" s="116" t="s">
        <v>11964</v>
      </c>
      <c r="S3845" s="114" t="s">
        <v>5035</v>
      </c>
      <c r="T3845" s="114">
        <v>0</v>
      </c>
      <c r="U3845" s="114">
        <v>37</v>
      </c>
      <c r="V3845" s="114">
        <v>315</v>
      </c>
      <c r="W3845" s="115">
        <v>0.32500000000000001</v>
      </c>
    </row>
    <row r="3846" spans="2:23" ht="38.25">
      <c r="B3846" s="95" t="s">
        <v>20807</v>
      </c>
      <c r="C3846" s="95" t="s">
        <v>20</v>
      </c>
      <c r="D3846" s="95" t="s">
        <v>20</v>
      </c>
      <c r="E3846" s="95" t="s">
        <v>17246</v>
      </c>
      <c r="F3846" s="95" t="s">
        <v>17252</v>
      </c>
      <c r="G3846" s="95" t="s">
        <v>17254</v>
      </c>
      <c r="H3846" s="14" t="s">
        <v>20880</v>
      </c>
      <c r="I3846" s="95" t="s">
        <v>11965</v>
      </c>
      <c r="J3846" s="120" t="s">
        <v>16517</v>
      </c>
      <c r="K3846" s="106" t="s">
        <v>11966</v>
      </c>
      <c r="L3846" s="95" t="s">
        <v>11965</v>
      </c>
      <c r="M3846" s="97">
        <f>IF($K$6="с учетом НДС",VLOOKUP('Прайс MILWAUKEE®'!$J3846,'Legend ACC'!$A:$H,8,0)*(1-N3846),VLOOKUP('Прайс MILWAUKEE®'!$J3846,'Legend ACC'!$A:$H,8,0)*(1-N3846)/1.2)</f>
        <v>550</v>
      </c>
      <c r="N3846" s="98">
        <f>IF(OR(E3846="Принадлежности",E3846="Ручной инструмент"),$K$5,IF($K$4=0,0,IFERROR(VLOOKUP(Q3846,LEGEND!$V$4:$W$7,2,0),$K$4)))</f>
        <v>0</v>
      </c>
      <c r="O3846" s="103" t="s">
        <v>20</v>
      </c>
      <c r="P3846" s="102" t="s">
        <v>20</v>
      </c>
      <c r="Q3846" s="102" t="s">
        <v>20</v>
      </c>
      <c r="R3846" s="116" t="s">
        <v>11967</v>
      </c>
      <c r="S3846" s="114" t="s">
        <v>5035</v>
      </c>
      <c r="T3846" s="114">
        <v>235</v>
      </c>
      <c r="U3846" s="114">
        <v>40</v>
      </c>
      <c r="V3846" s="114">
        <v>16</v>
      </c>
      <c r="W3846" s="115">
        <v>0.14299999999999999</v>
      </c>
    </row>
    <row r="3847" spans="2:23" ht="51">
      <c r="B3847" s="95" t="s">
        <v>20807</v>
      </c>
      <c r="C3847" s="95" t="s">
        <v>20</v>
      </c>
      <c r="D3847" s="95" t="s">
        <v>20</v>
      </c>
      <c r="E3847" s="95" t="s">
        <v>17246</v>
      </c>
      <c r="F3847" s="95" t="s">
        <v>17252</v>
      </c>
      <c r="G3847" s="95" t="s">
        <v>17258</v>
      </c>
      <c r="H3847" s="14" t="s">
        <v>20897</v>
      </c>
      <c r="I3847" s="95" t="s">
        <v>11969</v>
      </c>
      <c r="J3847" s="120" t="s">
        <v>16518</v>
      </c>
      <c r="K3847" s="106" t="s">
        <v>11970</v>
      </c>
      <c r="L3847" s="95" t="s">
        <v>11969</v>
      </c>
      <c r="M3847" s="97">
        <f>IF($K$6="с учетом НДС",VLOOKUP('Прайс MILWAUKEE®'!$J3847,'Legend ACC'!$A:$H,8,0)*(1-N3847),VLOOKUP('Прайс MILWAUKEE®'!$J3847,'Legend ACC'!$A:$H,8,0)*(1-N3847)/1.2)</f>
        <v>341</v>
      </c>
      <c r="N3847" s="98">
        <f>IF(OR(E3847="Принадлежности",E3847="Ручной инструмент"),$K$5,IF($K$4=0,0,IFERROR(VLOOKUP(Q3847,LEGEND!$V$4:$W$7,2,0),$K$4)))</f>
        <v>0</v>
      </c>
      <c r="O3847" s="103" t="s">
        <v>20</v>
      </c>
      <c r="P3847" s="102" t="s">
        <v>20</v>
      </c>
      <c r="Q3847" s="102" t="s">
        <v>20</v>
      </c>
      <c r="R3847" s="116" t="s">
        <v>11971</v>
      </c>
      <c r="S3847" s="114" t="s">
        <v>5035</v>
      </c>
      <c r="T3847" s="114">
        <v>230</v>
      </c>
      <c r="U3847" s="114">
        <v>40</v>
      </c>
      <c r="V3847" s="114">
        <v>6</v>
      </c>
      <c r="W3847" s="115">
        <v>0.05</v>
      </c>
    </row>
    <row r="3848" spans="2:23" ht="51">
      <c r="B3848" s="95" t="s">
        <v>20807</v>
      </c>
      <c r="C3848" s="95" t="s">
        <v>20</v>
      </c>
      <c r="D3848" s="95" t="s">
        <v>20</v>
      </c>
      <c r="E3848" s="95" t="s">
        <v>17246</v>
      </c>
      <c r="F3848" s="95" t="s">
        <v>17252</v>
      </c>
      <c r="G3848" s="95" t="s">
        <v>17258</v>
      </c>
      <c r="H3848" s="14" t="s">
        <v>20897</v>
      </c>
      <c r="I3848" s="95" t="s">
        <v>11972</v>
      </c>
      <c r="J3848" s="120" t="s">
        <v>16519</v>
      </c>
      <c r="K3848" s="106" t="s">
        <v>11973</v>
      </c>
      <c r="L3848" s="95" t="s">
        <v>11972</v>
      </c>
      <c r="M3848" s="97">
        <f>IF($K$6="с учетом НДС",VLOOKUP('Прайс MILWAUKEE®'!$J3848,'Legend ACC'!$A:$H,8,0)*(1-N3848),VLOOKUP('Прайс MILWAUKEE®'!$J3848,'Legend ACC'!$A:$H,8,0)*(1-N3848)/1.2)</f>
        <v>462.00000000000006</v>
      </c>
      <c r="N3848" s="98">
        <f>IF(OR(E3848="Принадлежности",E3848="Ручной инструмент"),$K$5,IF($K$4=0,0,IFERROR(VLOOKUP(Q3848,LEGEND!$V$4:$W$7,2,0),$K$4)))</f>
        <v>0</v>
      </c>
      <c r="O3848" s="103" t="s">
        <v>20</v>
      </c>
      <c r="P3848" s="102" t="s">
        <v>20</v>
      </c>
      <c r="Q3848" s="102" t="s">
        <v>20</v>
      </c>
      <c r="R3848" s="116" t="s">
        <v>11974</v>
      </c>
      <c r="S3848" s="114" t="s">
        <v>5035</v>
      </c>
      <c r="T3848" s="114">
        <v>288</v>
      </c>
      <c r="U3848" s="114">
        <v>40</v>
      </c>
      <c r="V3848" s="114">
        <v>8</v>
      </c>
      <c r="W3848" s="115">
        <v>7.5999999999999998E-2</v>
      </c>
    </row>
    <row r="3849" spans="2:23" ht="51">
      <c r="B3849" s="95" t="s">
        <v>20807</v>
      </c>
      <c r="C3849" s="95" t="s">
        <v>20</v>
      </c>
      <c r="D3849" s="95" t="s">
        <v>20</v>
      </c>
      <c r="E3849" s="95" t="s">
        <v>17246</v>
      </c>
      <c r="F3849" s="95" t="s">
        <v>17252</v>
      </c>
      <c r="G3849" s="95" t="s">
        <v>17258</v>
      </c>
      <c r="H3849" s="14" t="s">
        <v>20897</v>
      </c>
      <c r="I3849" s="95" t="s">
        <v>11975</v>
      </c>
      <c r="J3849" s="120" t="s">
        <v>16520</v>
      </c>
      <c r="K3849" s="106" t="s">
        <v>11976</v>
      </c>
      <c r="L3849" s="95" t="s">
        <v>11975</v>
      </c>
      <c r="M3849" s="97">
        <f>IF($K$6="с учетом НДС",VLOOKUP('Прайс MILWAUKEE®'!$J3849,'Legend ACC'!$A:$H,8,0)*(1-N3849),VLOOKUP('Прайс MILWAUKEE®'!$J3849,'Legend ACC'!$A:$H,8,0)*(1-N3849)/1.2)</f>
        <v>616</v>
      </c>
      <c r="N3849" s="98">
        <f>IF(OR(E3849="Принадлежности",E3849="Ручной инструмент"),$K$5,IF($K$4=0,0,IFERROR(VLOOKUP(Q3849,LEGEND!$V$4:$W$7,2,0),$K$4)))</f>
        <v>0</v>
      </c>
      <c r="O3849" s="103" t="s">
        <v>20</v>
      </c>
      <c r="P3849" s="102" t="s">
        <v>20</v>
      </c>
      <c r="Q3849" s="102" t="s">
        <v>20</v>
      </c>
      <c r="R3849" s="116" t="s">
        <v>11977</v>
      </c>
      <c r="S3849" s="114" t="s">
        <v>5035</v>
      </c>
      <c r="T3849" s="114">
        <v>388</v>
      </c>
      <c r="U3849" s="114">
        <v>40</v>
      </c>
      <c r="V3849" s="114">
        <v>10</v>
      </c>
      <c r="W3849" s="115">
        <v>0.11600000000000001</v>
      </c>
    </row>
    <row r="3850" spans="2:23" ht="51">
      <c r="B3850" s="95" t="s">
        <v>20807</v>
      </c>
      <c r="C3850" s="95" t="s">
        <v>20</v>
      </c>
      <c r="D3850" s="95" t="s">
        <v>20</v>
      </c>
      <c r="E3850" s="95" t="s">
        <v>17246</v>
      </c>
      <c r="F3850" s="95" t="s">
        <v>17252</v>
      </c>
      <c r="G3850" s="95" t="s">
        <v>17258</v>
      </c>
      <c r="H3850" s="14" t="s">
        <v>20897</v>
      </c>
      <c r="I3850" s="95" t="s">
        <v>11975</v>
      </c>
      <c r="J3850" s="120" t="s">
        <v>16521</v>
      </c>
      <c r="K3850" s="106" t="s">
        <v>11978</v>
      </c>
      <c r="L3850" s="95" t="s">
        <v>11975</v>
      </c>
      <c r="M3850" s="97">
        <f>IF($K$6="с учетом НДС",VLOOKUP('Прайс MILWAUKEE®'!$J3850,'Legend ACC'!$A:$H,8,0)*(1-N3850),VLOOKUP('Прайс MILWAUKEE®'!$J3850,'Legend ACC'!$A:$H,8,0)*(1-N3850)/1.2)</f>
        <v>1015.3000000000002</v>
      </c>
      <c r="N3850" s="98">
        <f>IF(OR(E3850="Принадлежности",E3850="Ручной инструмент"),$K$5,IF($K$4=0,0,IFERROR(VLOOKUP(Q3850,LEGEND!$V$4:$W$7,2,0),$K$4)))</f>
        <v>0</v>
      </c>
      <c r="O3850" s="103" t="s">
        <v>20</v>
      </c>
      <c r="P3850" s="102" t="s">
        <v>20</v>
      </c>
      <c r="Q3850" s="102" t="s">
        <v>20</v>
      </c>
      <c r="R3850" s="116" t="s">
        <v>11979</v>
      </c>
      <c r="S3850" s="114" t="s">
        <v>5035</v>
      </c>
      <c r="T3850" s="114">
        <v>388</v>
      </c>
      <c r="U3850" s="114">
        <v>40</v>
      </c>
      <c r="V3850" s="114">
        <v>12</v>
      </c>
      <c r="W3850" s="115">
        <v>0.14799999999999999</v>
      </c>
    </row>
    <row r="3851" spans="2:23" ht="38.25">
      <c r="B3851" s="95" t="s">
        <v>20807</v>
      </c>
      <c r="C3851" s="95" t="s">
        <v>20</v>
      </c>
      <c r="D3851" s="95" t="s">
        <v>20</v>
      </c>
      <c r="E3851" s="95" t="s">
        <v>17246</v>
      </c>
      <c r="F3851" s="95" t="s">
        <v>17252</v>
      </c>
      <c r="G3851" s="95" t="s">
        <v>17258</v>
      </c>
      <c r="H3851" s="14" t="s">
        <v>20873</v>
      </c>
      <c r="I3851" s="95" t="s">
        <v>11980</v>
      </c>
      <c r="J3851" s="120" t="s">
        <v>16522</v>
      </c>
      <c r="K3851" s="106" t="s">
        <v>11981</v>
      </c>
      <c r="L3851" s="95" t="s">
        <v>11980</v>
      </c>
      <c r="M3851" s="97">
        <f>IF($K$6="с учетом НДС",VLOOKUP('Прайс MILWAUKEE®'!$J3851,'Legend ACC'!$A:$H,8,0)*(1-N3851),VLOOKUP('Прайс MILWAUKEE®'!$J3851,'Legend ACC'!$A:$H,8,0)*(1-N3851)/1.2)</f>
        <v>2428.8000000000002</v>
      </c>
      <c r="N3851" s="98">
        <f>IF(OR(E3851="Принадлежности",E3851="Ручной инструмент"),$K$5,IF($K$4=0,0,IFERROR(VLOOKUP(Q3851,LEGEND!$V$4:$W$7,2,0),$K$4)))</f>
        <v>0</v>
      </c>
      <c r="O3851" s="103" t="s">
        <v>20</v>
      </c>
      <c r="P3851" s="102" t="s">
        <v>20</v>
      </c>
      <c r="Q3851" s="102" t="s">
        <v>20</v>
      </c>
      <c r="R3851" s="116" t="s">
        <v>11982</v>
      </c>
      <c r="S3851" s="114" t="s">
        <v>5035</v>
      </c>
      <c r="T3851" s="114">
        <v>315</v>
      </c>
      <c r="U3851" s="114">
        <v>37</v>
      </c>
      <c r="V3851" s="114">
        <v>24</v>
      </c>
      <c r="W3851" s="115">
        <v>0.36099999999999999</v>
      </c>
    </row>
    <row r="3852" spans="2:23" ht="38.25">
      <c r="B3852" s="95" t="s">
        <v>20807</v>
      </c>
      <c r="C3852" s="95" t="s">
        <v>20</v>
      </c>
      <c r="D3852" s="95" t="s">
        <v>20</v>
      </c>
      <c r="E3852" s="95" t="s">
        <v>17246</v>
      </c>
      <c r="F3852" s="95" t="s">
        <v>17252</v>
      </c>
      <c r="G3852" s="95" t="s">
        <v>17301</v>
      </c>
      <c r="H3852" s="14" t="s">
        <v>20894</v>
      </c>
      <c r="I3852" s="95" t="s">
        <v>11983</v>
      </c>
      <c r="J3852" s="120" t="s">
        <v>16523</v>
      </c>
      <c r="K3852" s="106" t="s">
        <v>11984</v>
      </c>
      <c r="L3852" s="95" t="s">
        <v>11983</v>
      </c>
      <c r="M3852" s="97">
        <f>IF($K$6="с учетом НДС",VLOOKUP('Прайс MILWAUKEE®'!$J3852,'Legend ACC'!$A:$H,8,0)*(1-N3852),VLOOKUP('Прайс MILWAUKEE®'!$J3852,'Legend ACC'!$A:$H,8,0)*(1-N3852)/1.2)</f>
        <v>924.00000000000011</v>
      </c>
      <c r="N3852" s="98">
        <f>IF(OR(E3852="Принадлежности",E3852="Ручной инструмент"),$K$5,IF($K$4=0,0,IFERROR(VLOOKUP(Q3852,LEGEND!$V$4:$W$7,2,0),$K$4)))</f>
        <v>0</v>
      </c>
      <c r="O3852" s="103" t="s">
        <v>20</v>
      </c>
      <c r="P3852" s="102" t="s">
        <v>20</v>
      </c>
      <c r="Q3852" s="102" t="s">
        <v>20</v>
      </c>
      <c r="R3852" s="116" t="s">
        <v>11985</v>
      </c>
      <c r="S3852" s="114" t="s">
        <v>964</v>
      </c>
      <c r="T3852" s="114">
        <v>115</v>
      </c>
      <c r="U3852" s="114">
        <v>56</v>
      </c>
      <c r="V3852" s="114">
        <v>56</v>
      </c>
      <c r="W3852" s="115">
        <v>0.20200000000000001</v>
      </c>
    </row>
    <row r="3853" spans="2:23" ht="38.25">
      <c r="B3853" s="95" t="s">
        <v>20807</v>
      </c>
      <c r="C3853" s="95" t="s">
        <v>20</v>
      </c>
      <c r="D3853" s="95" t="s">
        <v>20</v>
      </c>
      <c r="E3853" s="95" t="s">
        <v>17246</v>
      </c>
      <c r="F3853" s="95" t="s">
        <v>17268</v>
      </c>
      <c r="G3853" s="95" t="s">
        <v>8498</v>
      </c>
      <c r="H3853" s="14" t="s">
        <v>20867</v>
      </c>
      <c r="I3853" s="95" t="s">
        <v>11986</v>
      </c>
      <c r="J3853" s="120" t="s">
        <v>16524</v>
      </c>
      <c r="K3853" s="106" t="s">
        <v>11353</v>
      </c>
      <c r="L3853" s="95" t="s">
        <v>11986</v>
      </c>
      <c r="M3853" s="97">
        <f>IF($K$6="с учетом НДС",VLOOKUP('Прайс MILWAUKEE®'!$J3853,'Legend ACC'!$A:$H,8,0)*(1-N3853),VLOOKUP('Прайс MILWAUKEE®'!$J3853,'Legend ACC'!$A:$H,8,0)*(1-N3853)/1.2)</f>
        <v>2057</v>
      </c>
      <c r="N3853" s="98">
        <f>IF(OR(E3853="Принадлежности",E3853="Ручной инструмент"),$K$5,IF($K$4=0,0,IFERROR(VLOOKUP(Q3853,LEGEND!$V$4:$W$7,2,0),$K$4)))</f>
        <v>0</v>
      </c>
      <c r="O3853" s="103" t="s">
        <v>20</v>
      </c>
      <c r="P3853" s="102" t="s">
        <v>20</v>
      </c>
      <c r="Q3853" s="102" t="s">
        <v>20</v>
      </c>
      <c r="R3853" s="116" t="s">
        <v>11987</v>
      </c>
      <c r="S3853" s="114" t="s">
        <v>5035</v>
      </c>
      <c r="T3853" s="114">
        <v>84</v>
      </c>
      <c r="U3853" s="114">
        <v>55</v>
      </c>
      <c r="V3853" s="114">
        <v>57</v>
      </c>
      <c r="W3853" s="115">
        <v>0.31900000000000001</v>
      </c>
    </row>
    <row r="3854" spans="2:23" ht="38.25">
      <c r="B3854" s="95" t="s">
        <v>20807</v>
      </c>
      <c r="C3854" s="95" t="s">
        <v>20</v>
      </c>
      <c r="D3854" s="95" t="s">
        <v>20</v>
      </c>
      <c r="E3854" s="95" t="s">
        <v>17246</v>
      </c>
      <c r="F3854" s="95" t="s">
        <v>17268</v>
      </c>
      <c r="G3854" s="95" t="s">
        <v>8498</v>
      </c>
      <c r="H3854" s="14" t="s">
        <v>20867</v>
      </c>
      <c r="I3854" s="95" t="s">
        <v>11986</v>
      </c>
      <c r="J3854" s="120" t="s">
        <v>16525</v>
      </c>
      <c r="K3854" s="106" t="s">
        <v>11353</v>
      </c>
      <c r="L3854" s="95" t="s">
        <v>11986</v>
      </c>
      <c r="M3854" s="97">
        <f>IF($K$6="с учетом НДС",VLOOKUP('Прайс MILWAUKEE®'!$J3854,'Legend ACC'!$A:$H,8,0)*(1-N3854),VLOOKUP('Прайс MILWAUKEE®'!$J3854,'Legend ACC'!$A:$H,8,0)*(1-N3854)/1.2)</f>
        <v>2035.0000000000002</v>
      </c>
      <c r="N3854" s="98">
        <f>IF(OR(E3854="Принадлежности",E3854="Ручной инструмент"),$K$5,IF($K$4=0,0,IFERROR(VLOOKUP(Q3854,LEGEND!$V$4:$W$7,2,0),$K$4)))</f>
        <v>0</v>
      </c>
      <c r="O3854" s="103" t="s">
        <v>20</v>
      </c>
      <c r="P3854" s="102" t="s">
        <v>20</v>
      </c>
      <c r="Q3854" s="102" t="s">
        <v>20</v>
      </c>
      <c r="R3854" s="116" t="s">
        <v>11988</v>
      </c>
      <c r="S3854" s="114" t="s">
        <v>5035</v>
      </c>
      <c r="T3854" s="114">
        <v>50</v>
      </c>
      <c r="U3854" s="114">
        <v>50</v>
      </c>
      <c r="V3854" s="114">
        <v>80</v>
      </c>
      <c r="W3854" s="115">
        <v>0.34</v>
      </c>
    </row>
    <row r="3855" spans="2:23" ht="38.25">
      <c r="B3855" s="95" t="s">
        <v>20807</v>
      </c>
      <c r="C3855" s="95" t="s">
        <v>20</v>
      </c>
      <c r="D3855" s="95" t="s">
        <v>20</v>
      </c>
      <c r="E3855" s="95" t="s">
        <v>17246</v>
      </c>
      <c r="F3855" s="95" t="s">
        <v>17268</v>
      </c>
      <c r="G3855" s="95" t="s">
        <v>8498</v>
      </c>
      <c r="H3855" s="14" t="s">
        <v>20837</v>
      </c>
      <c r="I3855" s="95" t="s">
        <v>11989</v>
      </c>
      <c r="J3855" s="120" t="s">
        <v>16526</v>
      </c>
      <c r="K3855" s="106" t="s">
        <v>9961</v>
      </c>
      <c r="L3855" s="95" t="s">
        <v>11989</v>
      </c>
      <c r="M3855" s="97">
        <f>IF($K$6="с учетом НДС",VLOOKUP('Прайс MILWAUKEE®'!$J3855,'Legend ACC'!$A:$H,8,0)*(1-N3855),VLOOKUP('Прайс MILWAUKEE®'!$J3855,'Legend ACC'!$A:$H,8,0)*(1-N3855)/1.2)</f>
        <v>2508</v>
      </c>
      <c r="N3855" s="98">
        <f>IF(OR(E3855="Принадлежности",E3855="Ручной инструмент"),$K$5,IF($K$4=0,0,IFERROR(VLOOKUP(Q3855,LEGEND!$V$4:$W$7,2,0),$K$4)))</f>
        <v>0</v>
      </c>
      <c r="O3855" s="103" t="s">
        <v>20</v>
      </c>
      <c r="P3855" s="102" t="s">
        <v>20</v>
      </c>
      <c r="Q3855" s="102" t="s">
        <v>20</v>
      </c>
      <c r="R3855" s="116" t="s">
        <v>11990</v>
      </c>
      <c r="S3855" s="114" t="s">
        <v>8633</v>
      </c>
      <c r="T3855" s="114">
        <v>100</v>
      </c>
      <c r="U3855" s="114">
        <v>45</v>
      </c>
      <c r="V3855" s="114">
        <v>45</v>
      </c>
      <c r="W3855" s="115">
        <v>0.16800000000000001</v>
      </c>
    </row>
    <row r="3856" spans="2:23" ht="25.5">
      <c r="B3856" s="95" t="s">
        <v>20807</v>
      </c>
      <c r="C3856" s="95" t="s">
        <v>20</v>
      </c>
      <c r="D3856" s="95" t="s">
        <v>20</v>
      </c>
      <c r="E3856" s="95" t="s">
        <v>17246</v>
      </c>
      <c r="F3856" s="95" t="s">
        <v>17252</v>
      </c>
      <c r="G3856" s="95" t="s">
        <v>17258</v>
      </c>
      <c r="H3856" s="14" t="s">
        <v>20876</v>
      </c>
      <c r="I3856" s="95" t="s">
        <v>11991</v>
      </c>
      <c r="J3856" s="120" t="s">
        <v>16527</v>
      </c>
      <c r="K3856" s="106" t="s">
        <v>11992</v>
      </c>
      <c r="L3856" s="95" t="s">
        <v>11991</v>
      </c>
      <c r="M3856" s="97">
        <f>IF($K$6="с учетом НДС",VLOOKUP('Прайс MILWAUKEE®'!$J3856,'Legend ACC'!$A:$H,8,0)*(1-N3856),VLOOKUP('Прайс MILWAUKEE®'!$J3856,'Legend ACC'!$A:$H,8,0)*(1-N3856)/1.2)</f>
        <v>363.00000000000006</v>
      </c>
      <c r="N3856" s="98">
        <f>IF(OR(E3856="Принадлежности",E3856="Ручной инструмент"),$K$5,IF($K$4=0,0,IFERROR(VLOOKUP(Q3856,LEGEND!$V$4:$W$7,2,0),$K$4)))</f>
        <v>0</v>
      </c>
      <c r="O3856" s="103" t="s">
        <v>20</v>
      </c>
      <c r="P3856" s="102" t="s">
        <v>20</v>
      </c>
      <c r="Q3856" s="102" t="s">
        <v>20</v>
      </c>
      <c r="R3856" s="116" t="s">
        <v>11993</v>
      </c>
      <c r="S3856" s="114" t="s">
        <v>5035</v>
      </c>
      <c r="T3856" s="114">
        <v>178</v>
      </c>
      <c r="U3856" s="114">
        <v>40</v>
      </c>
      <c r="V3856" s="114">
        <v>7</v>
      </c>
      <c r="W3856" s="115">
        <v>5.3999999999999999E-2</v>
      </c>
    </row>
    <row r="3857" spans="2:23" ht="38.25">
      <c r="B3857" s="95" t="s">
        <v>20807</v>
      </c>
      <c r="C3857" s="95" t="s">
        <v>20</v>
      </c>
      <c r="D3857" s="95" t="s">
        <v>20</v>
      </c>
      <c r="E3857" s="95" t="s">
        <v>17246</v>
      </c>
      <c r="F3857" s="95" t="s">
        <v>17252</v>
      </c>
      <c r="G3857" s="95" t="s">
        <v>17313</v>
      </c>
      <c r="H3857" s="14" t="s">
        <v>20848</v>
      </c>
      <c r="I3857" s="95" t="s">
        <v>11994</v>
      </c>
      <c r="J3857" s="120" t="s">
        <v>16528</v>
      </c>
      <c r="K3857" s="106" t="s">
        <v>11995</v>
      </c>
      <c r="L3857" s="95" t="s">
        <v>11994</v>
      </c>
      <c r="M3857" s="97">
        <f>IF($K$6="с учетом НДС",VLOOKUP('Прайс MILWAUKEE®'!$J3857,'Legend ACC'!$A:$H,8,0)*(1-N3857),VLOOKUP('Прайс MILWAUKEE®'!$J3857,'Legend ACC'!$A:$H,8,0)*(1-N3857)/1.2)</f>
        <v>671</v>
      </c>
      <c r="N3857" s="98">
        <f>IF(OR(E3857="Принадлежности",E3857="Ручной инструмент"),$K$5,IF($K$4=0,0,IFERROR(VLOOKUP(Q3857,LEGEND!$V$4:$W$7,2,0),$K$4)))</f>
        <v>0</v>
      </c>
      <c r="O3857" s="103" t="s">
        <v>20</v>
      </c>
      <c r="P3857" s="102" t="s">
        <v>20</v>
      </c>
      <c r="Q3857" s="102" t="s">
        <v>20</v>
      </c>
      <c r="R3857" s="116" t="s">
        <v>11996</v>
      </c>
      <c r="S3857" s="114" t="s">
        <v>5035</v>
      </c>
      <c r="T3857" s="114">
        <v>11</v>
      </c>
      <c r="U3857" s="114">
        <v>40</v>
      </c>
      <c r="V3857" s="114">
        <v>245</v>
      </c>
      <c r="W3857" s="115">
        <v>7.2999999999999995E-2</v>
      </c>
    </row>
    <row r="3858" spans="2:23" ht="38.25">
      <c r="B3858" s="95" t="s">
        <v>20807</v>
      </c>
      <c r="C3858" s="95" t="s">
        <v>20</v>
      </c>
      <c r="D3858" s="95" t="s">
        <v>20</v>
      </c>
      <c r="E3858" s="95" t="s">
        <v>17246</v>
      </c>
      <c r="F3858" s="95" t="s">
        <v>17252</v>
      </c>
      <c r="G3858" s="95" t="s">
        <v>17258</v>
      </c>
      <c r="H3858" s="14" t="s">
        <v>20873</v>
      </c>
      <c r="I3858" s="95" t="s">
        <v>11997</v>
      </c>
      <c r="J3858" s="120" t="s">
        <v>16529</v>
      </c>
      <c r="K3858" s="106" t="s">
        <v>11998</v>
      </c>
      <c r="L3858" s="95" t="s">
        <v>11997</v>
      </c>
      <c r="M3858" s="97">
        <f>IF($K$6="с учетом НДС",VLOOKUP('Прайс MILWAUKEE®'!$J3858,'Legend ACC'!$A:$H,8,0)*(1-N3858),VLOOKUP('Прайс MILWAUKEE®'!$J3858,'Legend ACC'!$A:$H,8,0)*(1-N3858)/1.2)</f>
        <v>1702.8000000000002</v>
      </c>
      <c r="N3858" s="98">
        <f>IF(OR(E3858="Принадлежности",E3858="Ручной инструмент"),$K$5,IF($K$4=0,0,IFERROR(VLOOKUP(Q3858,LEGEND!$V$4:$W$7,2,0),$K$4)))</f>
        <v>0</v>
      </c>
      <c r="O3858" s="103" t="s">
        <v>20</v>
      </c>
      <c r="P3858" s="102" t="s">
        <v>20</v>
      </c>
      <c r="Q3858" s="102" t="s">
        <v>20</v>
      </c>
      <c r="R3858" s="116" t="s">
        <v>11999</v>
      </c>
      <c r="S3858" s="114" t="s">
        <v>5035</v>
      </c>
      <c r="T3858" s="114">
        <v>0</v>
      </c>
      <c r="U3858" s="114">
        <v>37</v>
      </c>
      <c r="V3858" s="114">
        <v>365</v>
      </c>
      <c r="W3858" s="115">
        <v>0.30299999999999999</v>
      </c>
    </row>
    <row r="3859" spans="2:23" ht="51">
      <c r="B3859" s="95" t="s">
        <v>20807</v>
      </c>
      <c r="C3859" s="95" t="s">
        <v>20</v>
      </c>
      <c r="D3859" s="95" t="s">
        <v>20</v>
      </c>
      <c r="E3859" s="95" t="s">
        <v>17246</v>
      </c>
      <c r="F3859" s="95" t="s">
        <v>17252</v>
      </c>
      <c r="G3859" s="95" t="s">
        <v>17258</v>
      </c>
      <c r="H3859" s="14" t="s">
        <v>20876</v>
      </c>
      <c r="I3859" s="95" t="s">
        <v>12000</v>
      </c>
      <c r="J3859" s="120" t="s">
        <v>16530</v>
      </c>
      <c r="K3859" s="106" t="s">
        <v>12001</v>
      </c>
      <c r="L3859" s="95" t="s">
        <v>12000</v>
      </c>
      <c r="M3859" s="97">
        <f>IF($K$6="с учетом НДС",VLOOKUP('Прайс MILWAUKEE®'!$J3859,'Legend ACC'!$A:$H,8,0)*(1-N3859),VLOOKUP('Прайс MILWAUKEE®'!$J3859,'Legend ACC'!$A:$H,8,0)*(1-N3859)/1.2)</f>
        <v>4994</v>
      </c>
      <c r="N3859" s="98">
        <f>IF(OR(E3859="Принадлежности",E3859="Ручной инструмент"),$K$5,IF($K$4=0,0,IFERROR(VLOOKUP(Q3859,LEGEND!$V$4:$W$7,2,0),$K$4)))</f>
        <v>0</v>
      </c>
      <c r="O3859" s="103" t="s">
        <v>20</v>
      </c>
      <c r="P3859" s="102" t="s">
        <v>20</v>
      </c>
      <c r="Q3859" s="102" t="s">
        <v>20</v>
      </c>
      <c r="R3859" s="116" t="s">
        <v>12002</v>
      </c>
      <c r="S3859" s="114" t="s">
        <v>5035</v>
      </c>
      <c r="T3859" s="114">
        <v>73</v>
      </c>
      <c r="U3859" s="114">
        <v>65</v>
      </c>
      <c r="V3859" s="114">
        <v>65</v>
      </c>
      <c r="W3859" s="115">
        <v>0.55000000000000004</v>
      </c>
    </row>
    <row r="3860" spans="2:23" ht="38.25">
      <c r="B3860" s="95" t="s">
        <v>20807</v>
      </c>
      <c r="C3860" s="95" t="s">
        <v>20</v>
      </c>
      <c r="D3860" s="95" t="s">
        <v>20</v>
      </c>
      <c r="E3860" s="95" t="s">
        <v>17246</v>
      </c>
      <c r="F3860" s="95" t="s">
        <v>17260</v>
      </c>
      <c r="G3860" s="95" t="s">
        <v>6112</v>
      </c>
      <c r="H3860" s="14" t="s">
        <v>20898</v>
      </c>
      <c r="I3860" s="95" t="s">
        <v>12004</v>
      </c>
      <c r="J3860" s="120" t="s">
        <v>16531</v>
      </c>
      <c r="K3860" s="106" t="s">
        <v>12005</v>
      </c>
      <c r="L3860" s="95" t="s">
        <v>12004</v>
      </c>
      <c r="M3860" s="97">
        <f>IF($K$6="с учетом НДС",VLOOKUP('Прайс MILWAUKEE®'!$J3860,'Legend ACC'!$A:$H,8,0)*(1-N3860),VLOOKUP('Прайс MILWAUKEE®'!$J3860,'Legend ACC'!$A:$H,8,0)*(1-N3860)/1.2)</f>
        <v>363.00000000000006</v>
      </c>
      <c r="N3860" s="98">
        <f>IF(OR(E3860="Принадлежности",E3860="Ручной инструмент"),$K$5,IF($K$4=0,0,IFERROR(VLOOKUP(Q3860,LEGEND!$V$4:$W$7,2,0),$K$4)))</f>
        <v>0</v>
      </c>
      <c r="O3860" s="103" t="s">
        <v>20</v>
      </c>
      <c r="P3860" s="102" t="s">
        <v>20</v>
      </c>
      <c r="Q3860" s="102" t="s">
        <v>20</v>
      </c>
      <c r="R3860" s="116" t="s">
        <v>12006</v>
      </c>
      <c r="S3860" s="114" t="s">
        <v>5035</v>
      </c>
      <c r="T3860" s="114">
        <v>200</v>
      </c>
      <c r="U3860" s="114">
        <v>40</v>
      </c>
      <c r="V3860" s="114">
        <v>5</v>
      </c>
      <c r="W3860" s="115">
        <v>0.04</v>
      </c>
    </row>
    <row r="3861" spans="2:23" ht="38.25">
      <c r="B3861" s="95" t="s">
        <v>20807</v>
      </c>
      <c r="C3861" s="95" t="s">
        <v>20</v>
      </c>
      <c r="D3861" s="95" t="s">
        <v>20</v>
      </c>
      <c r="E3861" s="95" t="s">
        <v>17246</v>
      </c>
      <c r="F3861" s="95" t="s">
        <v>17252</v>
      </c>
      <c r="G3861" s="95" t="s">
        <v>17313</v>
      </c>
      <c r="H3861" s="14" t="s">
        <v>20848</v>
      </c>
      <c r="I3861" s="95" t="s">
        <v>12007</v>
      </c>
      <c r="J3861" s="120" t="s">
        <v>16532</v>
      </c>
      <c r="K3861" s="106" t="s">
        <v>12008</v>
      </c>
      <c r="L3861" s="95" t="s">
        <v>12007</v>
      </c>
      <c r="M3861" s="97">
        <f>IF($K$6="с учетом НДС",VLOOKUP('Прайс MILWAUKEE®'!$J3861,'Legend ACC'!$A:$H,8,0)*(1-N3861),VLOOKUP('Прайс MILWAUKEE®'!$J3861,'Legend ACC'!$A:$H,8,0)*(1-N3861)/1.2)</f>
        <v>17017</v>
      </c>
      <c r="N3861" s="98">
        <f>IF(OR(E3861="Принадлежности",E3861="Ручной инструмент"),$K$5,IF($K$4=0,0,IFERROR(VLOOKUP(Q3861,LEGEND!$V$4:$W$7,2,0),$K$4)))</f>
        <v>0</v>
      </c>
      <c r="O3861" s="103" t="s">
        <v>20</v>
      </c>
      <c r="P3861" s="102" t="s">
        <v>20</v>
      </c>
      <c r="Q3861" s="102" t="s">
        <v>20</v>
      </c>
      <c r="R3861" s="116" t="s">
        <v>12009</v>
      </c>
      <c r="S3861" s="114" t="s">
        <v>5035</v>
      </c>
      <c r="T3861" s="114">
        <v>200</v>
      </c>
      <c r="U3861" s="114">
        <v>32</v>
      </c>
      <c r="V3861" s="114">
        <v>32</v>
      </c>
      <c r="W3861" s="115">
        <v>0.69</v>
      </c>
    </row>
    <row r="3862" spans="2:23" ht="38.25">
      <c r="B3862" s="95" t="s">
        <v>20807</v>
      </c>
      <c r="C3862" s="95" t="s">
        <v>20</v>
      </c>
      <c r="D3862" s="95" t="s">
        <v>20</v>
      </c>
      <c r="E3862" s="95" t="s">
        <v>17246</v>
      </c>
      <c r="F3862" s="95" t="s">
        <v>17252</v>
      </c>
      <c r="G3862" s="95" t="s">
        <v>17313</v>
      </c>
      <c r="H3862" s="14" t="s">
        <v>20848</v>
      </c>
      <c r="I3862" s="95" t="s">
        <v>12010</v>
      </c>
      <c r="J3862" s="120" t="s">
        <v>16533</v>
      </c>
      <c r="K3862" s="106" t="s">
        <v>12011</v>
      </c>
      <c r="L3862" s="95" t="s">
        <v>12010</v>
      </c>
      <c r="M3862" s="97">
        <f>IF($K$6="с учетом НДС",VLOOKUP('Прайс MILWAUKEE®'!$J3862,'Legend ACC'!$A:$H,8,0)*(1-N3862),VLOOKUP('Прайс MILWAUKEE®'!$J3862,'Legend ACC'!$A:$H,8,0)*(1-N3862)/1.2)</f>
        <v>2783</v>
      </c>
      <c r="N3862" s="98">
        <f>IF(OR(E3862="Принадлежности",E3862="Ручной инструмент"),$K$5,IF($K$4=0,0,IFERROR(VLOOKUP(Q3862,LEGEND!$V$4:$W$7,2,0),$K$4)))</f>
        <v>0</v>
      </c>
      <c r="O3862" s="103" t="s">
        <v>20</v>
      </c>
      <c r="P3862" s="102" t="s">
        <v>20</v>
      </c>
      <c r="Q3862" s="102" t="s">
        <v>20</v>
      </c>
      <c r="R3862" s="116" t="s">
        <v>12012</v>
      </c>
      <c r="S3862" s="114" t="s">
        <v>5035</v>
      </c>
      <c r="T3862" s="114">
        <v>173</v>
      </c>
      <c r="U3862" s="114">
        <v>22</v>
      </c>
      <c r="V3862" s="114">
        <v>22</v>
      </c>
      <c r="W3862" s="115">
        <v>1.504</v>
      </c>
    </row>
    <row r="3863" spans="2:23" ht="38.25">
      <c r="B3863" s="95" t="s">
        <v>20807</v>
      </c>
      <c r="C3863" s="95" t="s">
        <v>20</v>
      </c>
      <c r="D3863" s="95" t="s">
        <v>20</v>
      </c>
      <c r="E3863" s="95" t="s">
        <v>17246</v>
      </c>
      <c r="F3863" s="95" t="s">
        <v>17252</v>
      </c>
      <c r="G3863" s="95" t="s">
        <v>17258</v>
      </c>
      <c r="H3863" s="14" t="s">
        <v>20873</v>
      </c>
      <c r="I3863" s="95" t="s">
        <v>12013</v>
      </c>
      <c r="J3863" s="120" t="s">
        <v>16534</v>
      </c>
      <c r="K3863" s="106" t="s">
        <v>12014</v>
      </c>
      <c r="L3863" s="95" t="s">
        <v>12013</v>
      </c>
      <c r="M3863" s="97">
        <f>IF($K$6="с учетом НДС",VLOOKUP('Прайс MILWAUKEE®'!$J3863,'Legend ACC'!$A:$H,8,0)*(1-N3863),VLOOKUP('Прайс MILWAUKEE®'!$J3863,'Legend ACC'!$A:$H,8,0)*(1-N3863)/1.2)</f>
        <v>369.59999999999997</v>
      </c>
      <c r="N3863" s="98">
        <f>IF(OR(E3863="Принадлежности",E3863="Ручной инструмент"),$K$5,IF($K$4=0,0,IFERROR(VLOOKUP(Q3863,LEGEND!$V$4:$W$7,2,0),$K$4)))</f>
        <v>0</v>
      </c>
      <c r="O3863" s="103" t="s">
        <v>20</v>
      </c>
      <c r="P3863" s="102" t="s">
        <v>20</v>
      </c>
      <c r="Q3863" s="102" t="s">
        <v>20</v>
      </c>
      <c r="R3863" s="116" t="s">
        <v>12015</v>
      </c>
      <c r="S3863" s="114" t="s">
        <v>5035</v>
      </c>
      <c r="T3863" s="114">
        <v>10</v>
      </c>
      <c r="U3863" s="114">
        <v>37</v>
      </c>
      <c r="V3863" s="114">
        <v>225</v>
      </c>
      <c r="W3863" s="115">
        <v>4.1000000000000002E-2</v>
      </c>
    </row>
    <row r="3864" spans="2:23" ht="51">
      <c r="B3864" s="95" t="s">
        <v>20807</v>
      </c>
      <c r="C3864" s="95" t="s">
        <v>20</v>
      </c>
      <c r="D3864" s="95" t="s">
        <v>20</v>
      </c>
      <c r="E3864" s="95" t="s">
        <v>17246</v>
      </c>
      <c r="F3864" s="95" t="s">
        <v>17266</v>
      </c>
      <c r="G3864" s="95" t="s">
        <v>17280</v>
      </c>
      <c r="H3864" s="14" t="s">
        <v>20822</v>
      </c>
      <c r="I3864" s="95" t="s">
        <v>12016</v>
      </c>
      <c r="J3864" s="120" t="s">
        <v>16535</v>
      </c>
      <c r="K3864" s="106" t="s">
        <v>12017</v>
      </c>
      <c r="L3864" s="95" t="s">
        <v>12016</v>
      </c>
      <c r="M3864" s="97">
        <f>IF($K$6="с учетом НДС",VLOOKUP('Прайс MILWAUKEE®'!$J3864,'Legend ACC'!$A:$H,8,0)*(1-N3864),VLOOKUP('Прайс MILWAUKEE®'!$J3864,'Legend ACC'!$A:$H,8,0)*(1-N3864)/1.2)</f>
        <v>1861.2</v>
      </c>
      <c r="N3864" s="98">
        <f>IF(OR(E3864="Принадлежности",E3864="Ручной инструмент"),$K$5,IF($K$4=0,0,IFERROR(VLOOKUP(Q3864,LEGEND!$V$4:$W$7,2,0),$K$4)))</f>
        <v>0</v>
      </c>
      <c r="O3864" s="103" t="s">
        <v>20</v>
      </c>
      <c r="P3864" s="102" t="s">
        <v>20</v>
      </c>
      <c r="Q3864" s="102" t="s">
        <v>20</v>
      </c>
      <c r="R3864" s="116" t="s">
        <v>12018</v>
      </c>
      <c r="S3864" s="114" t="s">
        <v>964</v>
      </c>
      <c r="T3864" s="114">
        <v>175</v>
      </c>
      <c r="U3864" s="114">
        <v>200</v>
      </c>
      <c r="V3864" s="114">
        <v>80</v>
      </c>
      <c r="W3864" s="115">
        <v>0.2</v>
      </c>
    </row>
    <row r="3865" spans="2:23" ht="51">
      <c r="B3865" s="95" t="s">
        <v>20807</v>
      </c>
      <c r="C3865" s="95" t="s">
        <v>20</v>
      </c>
      <c r="D3865" s="95" t="s">
        <v>20</v>
      </c>
      <c r="E3865" s="95" t="s">
        <v>17246</v>
      </c>
      <c r="F3865" s="95" t="s">
        <v>17266</v>
      </c>
      <c r="G3865" s="95" t="s">
        <v>17280</v>
      </c>
      <c r="H3865" s="14" t="s">
        <v>20822</v>
      </c>
      <c r="I3865" s="95" t="s">
        <v>12019</v>
      </c>
      <c r="J3865" s="120" t="s">
        <v>16536</v>
      </c>
      <c r="K3865" s="106" t="s">
        <v>12020</v>
      </c>
      <c r="L3865" s="95" t="s">
        <v>12019</v>
      </c>
      <c r="M3865" s="97">
        <f>IF($K$6="с учетом НДС",VLOOKUP('Прайс MILWAUKEE®'!$J3865,'Legend ACC'!$A:$H,8,0)*(1-N3865),VLOOKUP('Прайс MILWAUKEE®'!$J3865,'Legend ACC'!$A:$H,8,0)*(1-N3865)/1.2)</f>
        <v>2158.2000000000003</v>
      </c>
      <c r="N3865" s="98">
        <f>IF(OR(E3865="Принадлежности",E3865="Ручной инструмент"),$K$5,IF($K$4=0,0,IFERROR(VLOOKUP(Q3865,LEGEND!$V$4:$W$7,2,0),$K$4)))</f>
        <v>0</v>
      </c>
      <c r="O3865" s="103" t="s">
        <v>20</v>
      </c>
      <c r="P3865" s="102" t="s">
        <v>20</v>
      </c>
      <c r="Q3865" s="102" t="s">
        <v>20</v>
      </c>
      <c r="R3865" s="116" t="s">
        <v>12021</v>
      </c>
      <c r="S3865" s="114" t="s">
        <v>964</v>
      </c>
      <c r="T3865" s="114">
        <v>16</v>
      </c>
      <c r="U3865" s="114">
        <v>180</v>
      </c>
      <c r="V3865" s="114">
        <v>200</v>
      </c>
      <c r="W3865" s="115">
        <v>0.1</v>
      </c>
    </row>
    <row r="3866" spans="2:23" ht="38.25">
      <c r="B3866" s="95" t="s">
        <v>20807</v>
      </c>
      <c r="C3866" s="95" t="s">
        <v>20</v>
      </c>
      <c r="D3866" s="95" t="s">
        <v>20</v>
      </c>
      <c r="E3866" s="95" t="s">
        <v>17246</v>
      </c>
      <c r="F3866" s="95" t="s">
        <v>17252</v>
      </c>
      <c r="G3866" s="95" t="s">
        <v>17258</v>
      </c>
      <c r="H3866" s="14" t="s">
        <v>20873</v>
      </c>
      <c r="I3866" s="95" t="s">
        <v>12022</v>
      </c>
      <c r="J3866" s="120" t="s">
        <v>16537</v>
      </c>
      <c r="K3866" s="106" t="s">
        <v>12023</v>
      </c>
      <c r="L3866" s="95" t="s">
        <v>12022</v>
      </c>
      <c r="M3866" s="97">
        <f>IF($K$6="с учетом НДС",VLOOKUP('Прайс MILWAUKEE®'!$J3866,'Legend ACC'!$A:$H,8,0)*(1-N3866),VLOOKUP('Прайс MILWAUKEE®'!$J3866,'Legend ACC'!$A:$H,8,0)*(1-N3866)/1.2)</f>
        <v>396</v>
      </c>
      <c r="N3866" s="98">
        <f>IF(OR(E3866="Принадлежности",E3866="Ручной инструмент"),$K$5,IF($K$4=0,0,IFERROR(VLOOKUP(Q3866,LEGEND!$V$4:$W$7,2,0),$K$4)))</f>
        <v>0</v>
      </c>
      <c r="O3866" s="103" t="s">
        <v>20</v>
      </c>
      <c r="P3866" s="102" t="s">
        <v>20</v>
      </c>
      <c r="Q3866" s="102" t="s">
        <v>20</v>
      </c>
      <c r="R3866" s="116" t="s">
        <v>12024</v>
      </c>
      <c r="S3866" s="114" t="s">
        <v>5035</v>
      </c>
      <c r="T3866" s="114">
        <v>18</v>
      </c>
      <c r="U3866" s="114">
        <v>37</v>
      </c>
      <c r="V3866" s="114">
        <v>275</v>
      </c>
      <c r="W3866" s="115">
        <v>0.06</v>
      </c>
    </row>
    <row r="3867" spans="2:23" ht="38.25">
      <c r="B3867" s="95" t="s">
        <v>20807</v>
      </c>
      <c r="C3867" s="95" t="s">
        <v>20</v>
      </c>
      <c r="D3867" s="95" t="s">
        <v>20</v>
      </c>
      <c r="E3867" s="95" t="s">
        <v>17246</v>
      </c>
      <c r="F3867" s="95" t="s">
        <v>17252</v>
      </c>
      <c r="G3867" s="95" t="s">
        <v>17258</v>
      </c>
      <c r="H3867" s="14" t="s">
        <v>20873</v>
      </c>
      <c r="I3867" s="95" t="s">
        <v>12025</v>
      </c>
      <c r="J3867" s="120" t="s">
        <v>16538</v>
      </c>
      <c r="K3867" s="106" t="s">
        <v>12026</v>
      </c>
      <c r="L3867" s="95" t="s">
        <v>12025</v>
      </c>
      <c r="M3867" s="97">
        <f>IF($K$6="с учетом НДС",VLOOKUP('Прайс MILWAUKEE®'!$J3867,'Legend ACC'!$A:$H,8,0)*(1-N3867),VLOOKUP('Прайс MILWAUKEE®'!$J3867,'Legend ACC'!$A:$H,8,0)*(1-N3867)/1.2)</f>
        <v>554.40000000000009</v>
      </c>
      <c r="N3867" s="98">
        <f>IF(OR(E3867="Принадлежности",E3867="Ручной инструмент"),$K$5,IF($K$4=0,0,IFERROR(VLOOKUP(Q3867,LEGEND!$V$4:$W$7,2,0),$K$4)))</f>
        <v>0</v>
      </c>
      <c r="O3867" s="103" t="s">
        <v>20</v>
      </c>
      <c r="P3867" s="102" t="s">
        <v>20</v>
      </c>
      <c r="Q3867" s="102" t="s">
        <v>20</v>
      </c>
      <c r="R3867" s="116" t="s">
        <v>12027</v>
      </c>
      <c r="S3867" s="114" t="s">
        <v>5035</v>
      </c>
      <c r="T3867" s="114">
        <v>10</v>
      </c>
      <c r="U3867" s="114">
        <v>37</v>
      </c>
      <c r="V3867" s="114">
        <v>325</v>
      </c>
      <c r="W3867" s="115">
        <v>6.4000000000000001E-2</v>
      </c>
    </row>
    <row r="3868" spans="2:23" ht="38.25">
      <c r="B3868" s="95" t="s">
        <v>20807</v>
      </c>
      <c r="C3868" s="95" t="s">
        <v>20</v>
      </c>
      <c r="D3868" s="95" t="s">
        <v>20</v>
      </c>
      <c r="E3868" s="95" t="s">
        <v>17246</v>
      </c>
      <c r="F3868" s="95" t="s">
        <v>17268</v>
      </c>
      <c r="G3868" s="95" t="s">
        <v>8498</v>
      </c>
      <c r="H3868" s="14" t="s">
        <v>20837</v>
      </c>
      <c r="I3868" s="95" t="s">
        <v>11989</v>
      </c>
      <c r="J3868" s="120" t="s">
        <v>16539</v>
      </c>
      <c r="K3868" s="106" t="s">
        <v>12028</v>
      </c>
      <c r="L3868" s="95" t="s">
        <v>11989</v>
      </c>
      <c r="M3868" s="97">
        <f>IF($K$6="с учетом НДС",VLOOKUP('Прайс MILWAUKEE®'!$J3868,'Legend ACC'!$A:$H,8,0)*(1-N3868),VLOOKUP('Прайс MILWAUKEE®'!$J3868,'Legend ACC'!$A:$H,8,0)*(1-N3868)/1.2)</f>
        <v>2233</v>
      </c>
      <c r="N3868" s="98">
        <f>IF(OR(E3868="Принадлежности",E3868="Ручной инструмент"),$K$5,IF($K$4=0,0,IFERROR(VLOOKUP(Q3868,LEGEND!$V$4:$W$7,2,0),$K$4)))</f>
        <v>0</v>
      </c>
      <c r="O3868" s="103" t="s">
        <v>20</v>
      </c>
      <c r="P3868" s="102" t="s">
        <v>20</v>
      </c>
      <c r="Q3868" s="102" t="s">
        <v>20</v>
      </c>
      <c r="R3868" s="116" t="s">
        <v>12029</v>
      </c>
      <c r="S3868" s="114" t="s">
        <v>8633</v>
      </c>
      <c r="T3868" s="114">
        <v>85</v>
      </c>
      <c r="U3868" s="114">
        <v>52</v>
      </c>
      <c r="V3868" s="114">
        <v>52</v>
      </c>
      <c r="W3868" s="115">
        <v>0.18</v>
      </c>
    </row>
    <row r="3869" spans="2:23" ht="38.25">
      <c r="B3869" s="95" t="s">
        <v>20807</v>
      </c>
      <c r="C3869" s="95" t="s">
        <v>20</v>
      </c>
      <c r="D3869" s="95" t="s">
        <v>20</v>
      </c>
      <c r="E3869" s="95" t="s">
        <v>17246</v>
      </c>
      <c r="F3869" s="95" t="s">
        <v>17268</v>
      </c>
      <c r="G3869" s="95" t="s">
        <v>8498</v>
      </c>
      <c r="H3869" s="14" t="s">
        <v>20837</v>
      </c>
      <c r="I3869" s="95" t="s">
        <v>12030</v>
      </c>
      <c r="J3869" s="120" t="s">
        <v>16540</v>
      </c>
      <c r="K3869" s="106" t="s">
        <v>12031</v>
      </c>
      <c r="L3869" s="95" t="s">
        <v>12030</v>
      </c>
      <c r="M3869" s="97">
        <f>IF($K$6="с учетом НДС",VLOOKUP('Прайс MILWAUKEE®'!$J3869,'Legend ACC'!$A:$H,8,0)*(1-N3869),VLOOKUP('Прайс MILWAUKEE®'!$J3869,'Legend ACC'!$A:$H,8,0)*(1-N3869)/1.2)</f>
        <v>1914.0000000000002</v>
      </c>
      <c r="N3869" s="98">
        <f>IF(OR(E3869="Принадлежности",E3869="Ручной инструмент"),$K$5,IF($K$4=0,0,IFERROR(VLOOKUP(Q3869,LEGEND!$V$4:$W$7,2,0),$K$4)))</f>
        <v>0</v>
      </c>
      <c r="O3869" s="103" t="s">
        <v>20</v>
      </c>
      <c r="P3869" s="102" t="s">
        <v>20</v>
      </c>
      <c r="Q3869" s="102" t="s">
        <v>20</v>
      </c>
      <c r="R3869" s="116" t="s">
        <v>12032</v>
      </c>
      <c r="S3869" s="114" t="s">
        <v>8633</v>
      </c>
      <c r="T3869" s="114">
        <v>65</v>
      </c>
      <c r="U3869" s="114">
        <v>45</v>
      </c>
      <c r="V3869" s="114">
        <v>45</v>
      </c>
      <c r="W3869" s="115">
        <v>9.5000000000000001E-2</v>
      </c>
    </row>
    <row r="3870" spans="2:23" ht="51">
      <c r="B3870" s="95" t="s">
        <v>20807</v>
      </c>
      <c r="C3870" s="95" t="s">
        <v>20</v>
      </c>
      <c r="D3870" s="95" t="s">
        <v>20</v>
      </c>
      <c r="E3870" s="95" t="s">
        <v>17246</v>
      </c>
      <c r="F3870" s="95" t="s">
        <v>17252</v>
      </c>
      <c r="G3870" s="95" t="s">
        <v>17273</v>
      </c>
      <c r="H3870" s="14" t="s">
        <v>20822</v>
      </c>
      <c r="I3870" s="95" t="s">
        <v>12033</v>
      </c>
      <c r="J3870" s="120" t="s">
        <v>16541</v>
      </c>
      <c r="K3870" s="106" t="s">
        <v>12034</v>
      </c>
      <c r="L3870" s="95" t="s">
        <v>12033</v>
      </c>
      <c r="M3870" s="97">
        <f>IF($K$6="с учетом НДС",VLOOKUP('Прайс MILWAUKEE®'!$J3870,'Legend ACC'!$A:$H,8,0)*(1-N3870),VLOOKUP('Прайс MILWAUKEE®'!$J3870,'Legend ACC'!$A:$H,8,0)*(1-N3870)/1.2)</f>
        <v>9038.7000000000007</v>
      </c>
      <c r="N3870" s="98">
        <f>IF(OR(E3870="Принадлежности",E3870="Ручной инструмент"),$K$5,IF($K$4=0,0,IFERROR(VLOOKUP(Q3870,LEGEND!$V$4:$W$7,2,0),$K$4)))</f>
        <v>0</v>
      </c>
      <c r="O3870" s="103" t="s">
        <v>20</v>
      </c>
      <c r="P3870" s="102" t="s">
        <v>20</v>
      </c>
      <c r="Q3870" s="102" t="s">
        <v>20</v>
      </c>
      <c r="R3870" s="116" t="s">
        <v>12035</v>
      </c>
      <c r="S3870" s="114" t="s">
        <v>5035</v>
      </c>
      <c r="T3870" s="114">
        <v>583</v>
      </c>
      <c r="U3870" s="114">
        <v>131</v>
      </c>
      <c r="V3870" s="114">
        <v>123</v>
      </c>
      <c r="W3870" s="115">
        <v>1.4359999999999999</v>
      </c>
    </row>
    <row r="3871" spans="2:23" ht="51">
      <c r="B3871" s="95" t="s">
        <v>20807</v>
      </c>
      <c r="C3871" s="95" t="s">
        <v>20</v>
      </c>
      <c r="D3871" s="95" t="s">
        <v>20</v>
      </c>
      <c r="E3871" s="95" t="s">
        <v>17246</v>
      </c>
      <c r="F3871" s="95" t="s">
        <v>17252</v>
      </c>
      <c r="G3871" s="95" t="s">
        <v>17273</v>
      </c>
      <c r="H3871" s="14" t="s">
        <v>20822</v>
      </c>
      <c r="I3871" s="95" t="s">
        <v>12036</v>
      </c>
      <c r="J3871" s="120" t="s">
        <v>16542</v>
      </c>
      <c r="K3871" s="106" t="s">
        <v>12037</v>
      </c>
      <c r="L3871" s="95" t="s">
        <v>12036</v>
      </c>
      <c r="M3871" s="97">
        <f>IF($K$6="с учетом НДС",VLOOKUP('Прайс MILWAUKEE®'!$J3871,'Legend ACC'!$A:$H,8,0)*(1-N3871),VLOOKUP('Прайс MILWAUKEE®'!$J3871,'Legend ACC'!$A:$H,8,0)*(1-N3871)/1.2)</f>
        <v>10018.800000000001</v>
      </c>
      <c r="N3871" s="98">
        <f>IF(OR(E3871="Принадлежности",E3871="Ручной инструмент"),$K$5,IF($K$4=0,0,IFERROR(VLOOKUP(Q3871,LEGEND!$V$4:$W$7,2,0),$K$4)))</f>
        <v>0</v>
      </c>
      <c r="O3871" s="103" t="s">
        <v>20</v>
      </c>
      <c r="P3871" s="102" t="s">
        <v>20</v>
      </c>
      <c r="Q3871" s="102" t="s">
        <v>20</v>
      </c>
      <c r="R3871" s="116" t="s">
        <v>12038</v>
      </c>
      <c r="S3871" s="114" t="s">
        <v>5035</v>
      </c>
      <c r="T3871" s="114">
        <v>575</v>
      </c>
      <c r="U3871" s="114">
        <v>120</v>
      </c>
      <c r="V3871" s="114">
        <v>120</v>
      </c>
      <c r="W3871" s="115">
        <v>1.65</v>
      </c>
    </row>
    <row r="3872" spans="2:23" ht="51">
      <c r="B3872" s="95" t="s">
        <v>20807</v>
      </c>
      <c r="C3872" s="95" t="s">
        <v>20</v>
      </c>
      <c r="D3872" s="95" t="s">
        <v>20</v>
      </c>
      <c r="E3872" s="95" t="s">
        <v>17246</v>
      </c>
      <c r="F3872" s="95" t="s">
        <v>17252</v>
      </c>
      <c r="G3872" s="95" t="s">
        <v>17273</v>
      </c>
      <c r="H3872" s="14" t="s">
        <v>20822</v>
      </c>
      <c r="I3872" s="95" t="s">
        <v>12039</v>
      </c>
      <c r="J3872" s="120" t="s">
        <v>16543</v>
      </c>
      <c r="K3872" s="106" t="s">
        <v>12040</v>
      </c>
      <c r="L3872" s="95" t="s">
        <v>12039</v>
      </c>
      <c r="M3872" s="97">
        <f>IF($K$6="с учетом НДС",VLOOKUP('Прайс MILWAUKEE®'!$J3872,'Legend ACC'!$A:$H,8,0)*(1-N3872),VLOOKUP('Прайс MILWAUKEE®'!$J3872,'Legend ACC'!$A:$H,8,0)*(1-N3872)/1.2)</f>
        <v>11196.900000000001</v>
      </c>
      <c r="N3872" s="98">
        <f>IF(OR(E3872="Принадлежности",E3872="Ручной инструмент"),$K$5,IF($K$4=0,0,IFERROR(VLOOKUP(Q3872,LEGEND!$V$4:$W$7,2,0),$K$4)))</f>
        <v>0</v>
      </c>
      <c r="O3872" s="103" t="s">
        <v>20</v>
      </c>
      <c r="P3872" s="102" t="s">
        <v>20</v>
      </c>
      <c r="Q3872" s="102" t="s">
        <v>20</v>
      </c>
      <c r="R3872" s="116" t="s">
        <v>12041</v>
      </c>
      <c r="S3872" s="114" t="s">
        <v>5035</v>
      </c>
      <c r="T3872" s="114">
        <v>575</v>
      </c>
      <c r="U3872" s="114">
        <v>120</v>
      </c>
      <c r="V3872" s="114">
        <v>120</v>
      </c>
      <c r="W3872" s="115">
        <v>2.3199999999999998</v>
      </c>
    </row>
    <row r="3873" spans="2:23" ht="51">
      <c r="B3873" s="95" t="s">
        <v>20807</v>
      </c>
      <c r="C3873" s="95" t="s">
        <v>20</v>
      </c>
      <c r="D3873" s="95" t="s">
        <v>20</v>
      </c>
      <c r="E3873" s="95" t="s">
        <v>17246</v>
      </c>
      <c r="F3873" s="95" t="s">
        <v>17252</v>
      </c>
      <c r="G3873" s="95" t="s">
        <v>17273</v>
      </c>
      <c r="H3873" s="14" t="s">
        <v>20822</v>
      </c>
      <c r="I3873" s="95" t="s">
        <v>12042</v>
      </c>
      <c r="J3873" s="120" t="s">
        <v>16544</v>
      </c>
      <c r="K3873" s="106" t="s">
        <v>12043</v>
      </c>
      <c r="L3873" s="95" t="s">
        <v>12042</v>
      </c>
      <c r="M3873" s="97">
        <f>IF($K$6="с учетом НДС",VLOOKUP('Прайс MILWAUKEE®'!$J3873,'Legend ACC'!$A:$H,8,0)*(1-N3873),VLOOKUP('Прайс MILWAUKEE®'!$J3873,'Legend ACC'!$A:$H,8,0)*(1-N3873)/1.2)</f>
        <v>14681.700000000003</v>
      </c>
      <c r="N3873" s="98">
        <f>IF(OR(E3873="Принадлежности",E3873="Ручной инструмент"),$K$5,IF($K$4=0,0,IFERROR(VLOOKUP(Q3873,LEGEND!$V$4:$W$7,2,0),$K$4)))</f>
        <v>0</v>
      </c>
      <c r="O3873" s="103" t="s">
        <v>20</v>
      </c>
      <c r="P3873" s="102" t="s">
        <v>20</v>
      </c>
      <c r="Q3873" s="102" t="s">
        <v>20</v>
      </c>
      <c r="R3873" s="116" t="s">
        <v>12044</v>
      </c>
      <c r="S3873" s="114" t="s">
        <v>5035</v>
      </c>
      <c r="T3873" s="114">
        <v>575</v>
      </c>
      <c r="U3873" s="114">
        <v>120</v>
      </c>
      <c r="V3873" s="114">
        <v>120</v>
      </c>
      <c r="W3873" s="115">
        <v>2.68</v>
      </c>
    </row>
    <row r="3874" spans="2:23" ht="51">
      <c r="B3874" s="95" t="s">
        <v>20807</v>
      </c>
      <c r="C3874" s="95" t="s">
        <v>20</v>
      </c>
      <c r="D3874" s="95" t="s">
        <v>20</v>
      </c>
      <c r="E3874" s="95" t="s">
        <v>17246</v>
      </c>
      <c r="F3874" s="95" t="s">
        <v>17252</v>
      </c>
      <c r="G3874" s="95" t="s">
        <v>17273</v>
      </c>
      <c r="H3874" s="14" t="s">
        <v>20822</v>
      </c>
      <c r="I3874" s="95" t="s">
        <v>12045</v>
      </c>
      <c r="J3874" s="120" t="s">
        <v>16545</v>
      </c>
      <c r="K3874" s="106" t="s">
        <v>12046</v>
      </c>
      <c r="L3874" s="95" t="s">
        <v>12045</v>
      </c>
      <c r="M3874" s="97">
        <f>IF($K$6="с учетом НДС",VLOOKUP('Прайс MILWAUKEE®'!$J3874,'Legend ACC'!$A:$H,8,0)*(1-N3874),VLOOKUP('Прайс MILWAUKEE®'!$J3874,'Legend ACC'!$A:$H,8,0)*(1-N3874)/1.2)</f>
        <v>15780.6</v>
      </c>
      <c r="N3874" s="98">
        <f>IF(OR(E3874="Принадлежности",E3874="Ручной инструмент"),$K$5,IF($K$4=0,0,IFERROR(VLOOKUP(Q3874,LEGEND!$V$4:$W$7,2,0),$K$4)))</f>
        <v>0</v>
      </c>
      <c r="O3874" s="103" t="s">
        <v>20</v>
      </c>
      <c r="P3874" s="102" t="s">
        <v>20</v>
      </c>
      <c r="Q3874" s="102" t="s">
        <v>20</v>
      </c>
      <c r="R3874" s="116" t="s">
        <v>12047</v>
      </c>
      <c r="S3874" s="114" t="s">
        <v>5035</v>
      </c>
      <c r="T3874" s="114">
        <v>575</v>
      </c>
      <c r="U3874" s="114">
        <v>140</v>
      </c>
      <c r="V3874" s="114">
        <v>140</v>
      </c>
      <c r="W3874" s="115">
        <v>3.16</v>
      </c>
    </row>
    <row r="3875" spans="2:23" ht="51">
      <c r="B3875" s="95" t="s">
        <v>20807</v>
      </c>
      <c r="C3875" s="95" t="s">
        <v>20</v>
      </c>
      <c r="D3875" s="95" t="s">
        <v>20</v>
      </c>
      <c r="E3875" s="95" t="s">
        <v>17246</v>
      </c>
      <c r="F3875" s="95" t="s">
        <v>17252</v>
      </c>
      <c r="G3875" s="95" t="s">
        <v>17273</v>
      </c>
      <c r="H3875" s="14" t="s">
        <v>20822</v>
      </c>
      <c r="I3875" s="95" t="s">
        <v>12048</v>
      </c>
      <c r="J3875" s="120" t="s">
        <v>16546</v>
      </c>
      <c r="K3875" s="106" t="s">
        <v>12049</v>
      </c>
      <c r="L3875" s="95" t="s">
        <v>12048</v>
      </c>
      <c r="M3875" s="97">
        <f>IF($K$6="с учетом НДС",VLOOKUP('Прайс MILWAUKEE®'!$J3875,'Legend ACC'!$A:$H,8,0)*(1-N3875),VLOOKUP('Прайс MILWAUKEE®'!$J3875,'Legend ACC'!$A:$H,8,0)*(1-N3875)/1.2)</f>
        <v>16849.8</v>
      </c>
      <c r="N3875" s="98">
        <f>IF(OR(E3875="Принадлежности",E3875="Ручной инструмент"),$K$5,IF($K$4=0,0,IFERROR(VLOOKUP(Q3875,LEGEND!$V$4:$W$7,2,0),$K$4)))</f>
        <v>0</v>
      </c>
      <c r="O3875" s="103" t="s">
        <v>20</v>
      </c>
      <c r="P3875" s="102" t="s">
        <v>20</v>
      </c>
      <c r="Q3875" s="102" t="s">
        <v>20</v>
      </c>
      <c r="R3875" s="116" t="s">
        <v>12050</v>
      </c>
      <c r="S3875" s="114" t="s">
        <v>5035</v>
      </c>
      <c r="T3875" s="114">
        <v>575</v>
      </c>
      <c r="U3875" s="114">
        <v>140</v>
      </c>
      <c r="V3875" s="114">
        <v>140</v>
      </c>
      <c r="W3875" s="115">
        <v>3.4</v>
      </c>
    </row>
    <row r="3876" spans="2:23" ht="51">
      <c r="B3876" s="95" t="s">
        <v>20807</v>
      </c>
      <c r="C3876" s="95" t="s">
        <v>20</v>
      </c>
      <c r="D3876" s="95" t="s">
        <v>20</v>
      </c>
      <c r="E3876" s="95" t="s">
        <v>17246</v>
      </c>
      <c r="F3876" s="95" t="s">
        <v>17252</v>
      </c>
      <c r="G3876" s="95" t="s">
        <v>17273</v>
      </c>
      <c r="H3876" s="14" t="s">
        <v>20822</v>
      </c>
      <c r="I3876" s="95" t="s">
        <v>12051</v>
      </c>
      <c r="J3876" s="120" t="s">
        <v>16547</v>
      </c>
      <c r="K3876" s="106" t="s">
        <v>12052</v>
      </c>
      <c r="L3876" s="95" t="s">
        <v>12051</v>
      </c>
      <c r="M3876" s="97">
        <f>IF($K$6="с учетом НДС",VLOOKUP('Прайс MILWAUKEE®'!$J3876,'Legend ACC'!$A:$H,8,0)*(1-N3876),VLOOKUP('Прайс MILWAUKEE®'!$J3876,'Legend ACC'!$A:$H,8,0)*(1-N3876)/1.2)</f>
        <v>17651.7</v>
      </c>
      <c r="N3876" s="98">
        <f>IF(OR(E3876="Принадлежности",E3876="Ручной инструмент"),$K$5,IF($K$4=0,0,IFERROR(VLOOKUP(Q3876,LEGEND!$V$4:$W$7,2,0),$K$4)))</f>
        <v>0</v>
      </c>
      <c r="O3876" s="103" t="s">
        <v>20</v>
      </c>
      <c r="P3876" s="102" t="s">
        <v>20</v>
      </c>
      <c r="Q3876" s="102" t="s">
        <v>20</v>
      </c>
      <c r="R3876" s="116" t="s">
        <v>12053</v>
      </c>
      <c r="S3876" s="114" t="s">
        <v>5035</v>
      </c>
      <c r="T3876" s="114">
        <v>590</v>
      </c>
      <c r="U3876" s="114">
        <v>140</v>
      </c>
      <c r="V3876" s="114">
        <v>140</v>
      </c>
      <c r="W3876" s="115">
        <v>3.5150000000000001</v>
      </c>
    </row>
    <row r="3877" spans="2:23" ht="51">
      <c r="B3877" s="95" t="s">
        <v>20807</v>
      </c>
      <c r="C3877" s="95" t="s">
        <v>20</v>
      </c>
      <c r="D3877" s="95" t="s">
        <v>20</v>
      </c>
      <c r="E3877" s="95" t="s">
        <v>17246</v>
      </c>
      <c r="F3877" s="95" t="s">
        <v>17252</v>
      </c>
      <c r="G3877" s="95" t="s">
        <v>17273</v>
      </c>
      <c r="H3877" s="14" t="s">
        <v>20822</v>
      </c>
      <c r="I3877" s="95" t="s">
        <v>12054</v>
      </c>
      <c r="J3877" s="120" t="s">
        <v>16548</v>
      </c>
      <c r="K3877" s="106" t="s">
        <v>12055</v>
      </c>
      <c r="L3877" s="95" t="s">
        <v>12054</v>
      </c>
      <c r="M3877" s="97">
        <f>IF($K$6="с учетом НДС",VLOOKUP('Прайс MILWAUKEE®'!$J3877,'Legend ACC'!$A:$H,8,0)*(1-N3877),VLOOKUP('Прайс MILWAUKEE®'!$J3877,'Legend ACC'!$A:$H,8,0)*(1-N3877)/1.2)</f>
        <v>18374.400000000001</v>
      </c>
      <c r="N3877" s="98">
        <f>IF(OR(E3877="Принадлежности",E3877="Ручной инструмент"),$K$5,IF($K$4=0,0,IFERROR(VLOOKUP(Q3877,LEGEND!$V$4:$W$7,2,0),$K$4)))</f>
        <v>0</v>
      </c>
      <c r="O3877" s="103" t="s">
        <v>20</v>
      </c>
      <c r="P3877" s="102" t="s">
        <v>20</v>
      </c>
      <c r="Q3877" s="102" t="s">
        <v>20</v>
      </c>
      <c r="R3877" s="116" t="s">
        <v>12056</v>
      </c>
      <c r="S3877" s="114" t="s">
        <v>5035</v>
      </c>
      <c r="T3877" s="114">
        <v>590</v>
      </c>
      <c r="U3877" s="114">
        <v>140</v>
      </c>
      <c r="V3877" s="114">
        <v>140</v>
      </c>
      <c r="W3877" s="115">
        <v>3.72</v>
      </c>
    </row>
    <row r="3878" spans="2:23" ht="51">
      <c r="B3878" s="95" t="s">
        <v>20807</v>
      </c>
      <c r="C3878" s="95" t="s">
        <v>20</v>
      </c>
      <c r="D3878" s="95" t="s">
        <v>20</v>
      </c>
      <c r="E3878" s="95" t="s">
        <v>17246</v>
      </c>
      <c r="F3878" s="95" t="s">
        <v>17252</v>
      </c>
      <c r="G3878" s="95" t="s">
        <v>17273</v>
      </c>
      <c r="H3878" s="14" t="s">
        <v>20822</v>
      </c>
      <c r="I3878" s="95" t="s">
        <v>12057</v>
      </c>
      <c r="J3878" s="120" t="s">
        <v>16549</v>
      </c>
      <c r="K3878" s="106" t="s">
        <v>12058</v>
      </c>
      <c r="L3878" s="95" t="s">
        <v>12057</v>
      </c>
      <c r="M3878" s="97">
        <f>IF($K$6="с учетом НДС",VLOOKUP('Прайс MILWAUKEE®'!$J3878,'Legend ACC'!$A:$H,8,0)*(1-N3878),VLOOKUP('Прайс MILWAUKEE®'!$J3878,'Legend ACC'!$A:$H,8,0)*(1-N3878)/1.2)</f>
        <v>19908.900000000001</v>
      </c>
      <c r="N3878" s="98">
        <f>IF(OR(E3878="Принадлежности",E3878="Ручной инструмент"),$K$5,IF($K$4=0,0,IFERROR(VLOOKUP(Q3878,LEGEND!$V$4:$W$7,2,0),$K$4)))</f>
        <v>0</v>
      </c>
      <c r="O3878" s="103" t="s">
        <v>20</v>
      </c>
      <c r="P3878" s="102" t="s">
        <v>20</v>
      </c>
      <c r="Q3878" s="102" t="s">
        <v>20</v>
      </c>
      <c r="R3878" s="116" t="s">
        <v>12059</v>
      </c>
      <c r="S3878" s="114" t="s">
        <v>5035</v>
      </c>
      <c r="T3878" s="114">
        <v>575</v>
      </c>
      <c r="U3878" s="114">
        <v>175</v>
      </c>
      <c r="V3878" s="114">
        <v>175</v>
      </c>
      <c r="W3878" s="115">
        <v>5</v>
      </c>
    </row>
    <row r="3879" spans="2:23" ht="51">
      <c r="B3879" s="95" t="s">
        <v>20807</v>
      </c>
      <c r="C3879" s="95" t="s">
        <v>20</v>
      </c>
      <c r="D3879" s="95" t="s">
        <v>20</v>
      </c>
      <c r="E3879" s="95" t="s">
        <v>17246</v>
      </c>
      <c r="F3879" s="95" t="s">
        <v>17252</v>
      </c>
      <c r="G3879" s="95" t="s">
        <v>17273</v>
      </c>
      <c r="H3879" s="14" t="s">
        <v>20822</v>
      </c>
      <c r="I3879" s="95" t="s">
        <v>12060</v>
      </c>
      <c r="J3879" s="120" t="s">
        <v>16550</v>
      </c>
      <c r="K3879" s="106" t="s">
        <v>12061</v>
      </c>
      <c r="L3879" s="95" t="s">
        <v>12060</v>
      </c>
      <c r="M3879" s="97">
        <f>IF($K$6="с учетом НДС",VLOOKUP('Прайс MILWAUKEE®'!$J3879,'Legend ACC'!$A:$H,8,0)*(1-N3879),VLOOKUP('Прайс MILWAUKEE®'!$J3879,'Legend ACC'!$A:$H,8,0)*(1-N3879)/1.2)</f>
        <v>21740.400000000005</v>
      </c>
      <c r="N3879" s="98">
        <f>IF(OR(E3879="Принадлежности",E3879="Ручной инструмент"),$K$5,IF($K$4=0,0,IFERROR(VLOOKUP(Q3879,LEGEND!$V$4:$W$7,2,0),$K$4)))</f>
        <v>0</v>
      </c>
      <c r="O3879" s="103" t="s">
        <v>20</v>
      </c>
      <c r="P3879" s="102" t="s">
        <v>20</v>
      </c>
      <c r="Q3879" s="102" t="s">
        <v>20</v>
      </c>
      <c r="R3879" s="116" t="s">
        <v>12062</v>
      </c>
      <c r="S3879" s="114" t="s">
        <v>5035</v>
      </c>
      <c r="T3879" s="114">
        <v>575</v>
      </c>
      <c r="U3879" s="114">
        <v>175</v>
      </c>
      <c r="V3879" s="114">
        <v>175</v>
      </c>
      <c r="W3879" s="115">
        <v>5.9</v>
      </c>
    </row>
    <row r="3880" spans="2:23" ht="38.25">
      <c r="B3880" s="95" t="s">
        <v>20807</v>
      </c>
      <c r="C3880" s="95" t="s">
        <v>20</v>
      </c>
      <c r="D3880" s="95" t="s">
        <v>20</v>
      </c>
      <c r="E3880" s="95" t="s">
        <v>17246</v>
      </c>
      <c r="F3880" s="95" t="s">
        <v>17252</v>
      </c>
      <c r="G3880" s="95" t="s">
        <v>17258</v>
      </c>
      <c r="H3880" s="14" t="s">
        <v>20899</v>
      </c>
      <c r="I3880" s="95" t="s">
        <v>12064</v>
      </c>
      <c r="J3880" s="120" t="s">
        <v>16551</v>
      </c>
      <c r="K3880" s="106" t="s">
        <v>12065</v>
      </c>
      <c r="L3880" s="95" t="s">
        <v>12064</v>
      </c>
      <c r="M3880" s="97">
        <f>IF($K$6="с учетом НДС",VLOOKUP('Прайс MILWAUKEE®'!$J3880,'Legend ACC'!$A:$H,8,0)*(1-N3880),VLOOKUP('Прайс MILWAUKEE®'!$J3880,'Legend ACC'!$A:$H,8,0)*(1-N3880)/1.2)</f>
        <v>9329.1</v>
      </c>
      <c r="N3880" s="98">
        <f>IF(OR(E3880="Принадлежности",E3880="Ручной инструмент"),$K$5,IF($K$4=0,0,IFERROR(VLOOKUP(Q3880,LEGEND!$V$4:$W$7,2,0),$K$4)))</f>
        <v>0</v>
      </c>
      <c r="O3880" s="103" t="s">
        <v>20</v>
      </c>
      <c r="P3880" s="102" t="s">
        <v>20</v>
      </c>
      <c r="Q3880" s="102" t="s">
        <v>20</v>
      </c>
      <c r="R3880" s="116" t="s">
        <v>12066</v>
      </c>
      <c r="S3880" s="114" t="s">
        <v>5035</v>
      </c>
      <c r="T3880" s="114">
        <v>110</v>
      </c>
      <c r="U3880" s="114">
        <v>5</v>
      </c>
      <c r="V3880" s="114">
        <v>5</v>
      </c>
      <c r="W3880" s="115">
        <v>1.76</v>
      </c>
    </row>
    <row r="3881" spans="2:23" ht="38.25">
      <c r="B3881" s="95" t="s">
        <v>20807</v>
      </c>
      <c r="C3881" s="95" t="s">
        <v>20</v>
      </c>
      <c r="D3881" s="95" t="s">
        <v>20</v>
      </c>
      <c r="E3881" s="95" t="s">
        <v>17246</v>
      </c>
      <c r="F3881" s="95" t="s">
        <v>17252</v>
      </c>
      <c r="G3881" s="95" t="s">
        <v>17258</v>
      </c>
      <c r="H3881" s="14" t="s">
        <v>20899</v>
      </c>
      <c r="I3881" s="95" t="s">
        <v>12067</v>
      </c>
      <c r="J3881" s="120" t="s">
        <v>16552</v>
      </c>
      <c r="K3881" s="106" t="s">
        <v>12068</v>
      </c>
      <c r="L3881" s="95" t="s">
        <v>12067</v>
      </c>
      <c r="M3881" s="97">
        <f>IF($K$6="с учетом НДС",VLOOKUP('Прайс MILWAUKEE®'!$J3881,'Legend ACC'!$A:$H,8,0)*(1-N3881),VLOOKUP('Прайс MILWAUKEE®'!$J3881,'Legend ACC'!$A:$H,8,0)*(1-N3881)/1.2)</f>
        <v>13266</v>
      </c>
      <c r="N3881" s="98">
        <f>IF(OR(E3881="Принадлежности",E3881="Ручной инструмент"),$K$5,IF($K$4=0,0,IFERROR(VLOOKUP(Q3881,LEGEND!$V$4:$W$7,2,0),$K$4)))</f>
        <v>0</v>
      </c>
      <c r="O3881" s="103" t="s">
        <v>20</v>
      </c>
      <c r="P3881" s="102" t="s">
        <v>20</v>
      </c>
      <c r="Q3881" s="102" t="s">
        <v>20</v>
      </c>
      <c r="R3881" s="116" t="s">
        <v>12069</v>
      </c>
      <c r="S3881" s="114" t="s">
        <v>5035</v>
      </c>
      <c r="T3881" s="114">
        <v>65</v>
      </c>
      <c r="U3881" s="114">
        <v>65</v>
      </c>
      <c r="V3881" s="114">
        <v>195</v>
      </c>
      <c r="W3881" s="115">
        <v>2.61</v>
      </c>
    </row>
    <row r="3882" spans="2:23" ht="38.25">
      <c r="B3882" s="95" t="s">
        <v>20807</v>
      </c>
      <c r="C3882" s="95" t="s">
        <v>20</v>
      </c>
      <c r="D3882" s="95" t="s">
        <v>20</v>
      </c>
      <c r="E3882" s="95" t="s">
        <v>17246</v>
      </c>
      <c r="F3882" s="95" t="s">
        <v>17252</v>
      </c>
      <c r="G3882" s="95" t="s">
        <v>17258</v>
      </c>
      <c r="H3882" s="14" t="s">
        <v>20899</v>
      </c>
      <c r="I3882" s="95" t="s">
        <v>12070</v>
      </c>
      <c r="J3882" s="120" t="s">
        <v>16553</v>
      </c>
      <c r="K3882" s="106" t="s">
        <v>12071</v>
      </c>
      <c r="L3882" s="95" t="s">
        <v>12070</v>
      </c>
      <c r="M3882" s="97">
        <f>IF($K$6="с учетом НДС",VLOOKUP('Прайс MILWAUKEE®'!$J3882,'Legend ACC'!$A:$H,8,0)*(1-N3882),VLOOKUP('Прайс MILWAUKEE®'!$J3882,'Legend ACC'!$A:$H,8,0)*(1-N3882)/1.2)</f>
        <v>8426</v>
      </c>
      <c r="N3882" s="98">
        <f>IF(OR(E3882="Принадлежности",E3882="Ручной инструмент"),$K$5,IF($K$4=0,0,IFERROR(VLOOKUP(Q3882,LEGEND!$V$4:$W$7,2,0),$K$4)))</f>
        <v>0</v>
      </c>
      <c r="O3882" s="103" t="s">
        <v>20</v>
      </c>
      <c r="P3882" s="102" t="s">
        <v>20</v>
      </c>
      <c r="Q3882" s="102" t="s">
        <v>20</v>
      </c>
      <c r="R3882" s="116" t="s">
        <v>12072</v>
      </c>
      <c r="S3882" s="114" t="s">
        <v>5035</v>
      </c>
      <c r="T3882" s="114">
        <v>312</v>
      </c>
      <c r="U3882" s="114">
        <v>255</v>
      </c>
      <c r="V3882" s="114">
        <v>148</v>
      </c>
      <c r="W3882" s="115">
        <v>1.8720000000000001</v>
      </c>
    </row>
    <row r="3883" spans="2:23" ht="38.25">
      <c r="B3883" s="95" t="s">
        <v>20807</v>
      </c>
      <c r="C3883" s="95" t="s">
        <v>20</v>
      </c>
      <c r="D3883" s="95" t="s">
        <v>20</v>
      </c>
      <c r="E3883" s="95" t="s">
        <v>17246</v>
      </c>
      <c r="F3883" s="95" t="s">
        <v>17252</v>
      </c>
      <c r="G3883" s="95" t="s">
        <v>17258</v>
      </c>
      <c r="H3883" s="14" t="s">
        <v>20899</v>
      </c>
      <c r="I3883" s="95" t="s">
        <v>12073</v>
      </c>
      <c r="J3883" s="120" t="s">
        <v>16554</v>
      </c>
      <c r="K3883" s="106" t="s">
        <v>12074</v>
      </c>
      <c r="L3883" s="95" t="s">
        <v>12073</v>
      </c>
      <c r="M3883" s="97">
        <f>IF($K$6="с учетом НДС",VLOOKUP('Прайс MILWAUKEE®'!$J3883,'Legend ACC'!$A:$H,8,0)*(1-N3883),VLOOKUP('Прайс MILWAUKEE®'!$J3883,'Legend ACC'!$A:$H,8,0)*(1-N3883)/1.2)</f>
        <v>10260.800000000001</v>
      </c>
      <c r="N3883" s="98">
        <f>IF(OR(E3883="Принадлежности",E3883="Ручной инструмент"),$K$5,IF($K$4=0,0,IFERROR(VLOOKUP(Q3883,LEGEND!$V$4:$W$7,2,0),$K$4)))</f>
        <v>0</v>
      </c>
      <c r="O3883" s="103" t="s">
        <v>20</v>
      </c>
      <c r="P3883" s="102" t="s">
        <v>20</v>
      </c>
      <c r="Q3883" s="102" t="s">
        <v>20</v>
      </c>
      <c r="R3883" s="116" t="s">
        <v>12075</v>
      </c>
      <c r="S3883" s="114" t="s">
        <v>5035</v>
      </c>
      <c r="T3883" s="114">
        <v>315</v>
      </c>
      <c r="U3883" s="114">
        <v>257</v>
      </c>
      <c r="V3883" s="114">
        <v>150</v>
      </c>
      <c r="W3883" s="115">
        <v>2.21</v>
      </c>
    </row>
    <row r="3884" spans="2:23" ht="38.25">
      <c r="B3884" s="95" t="s">
        <v>20807</v>
      </c>
      <c r="C3884" s="95" t="s">
        <v>20</v>
      </c>
      <c r="D3884" s="95" t="s">
        <v>20</v>
      </c>
      <c r="E3884" s="95" t="s">
        <v>17246</v>
      </c>
      <c r="F3884" s="95" t="s">
        <v>17252</v>
      </c>
      <c r="G3884" s="95" t="s">
        <v>17258</v>
      </c>
      <c r="H3884" s="14" t="s">
        <v>20899</v>
      </c>
      <c r="I3884" s="95" t="s">
        <v>12076</v>
      </c>
      <c r="J3884" s="120" t="s">
        <v>16555</v>
      </c>
      <c r="K3884" s="106" t="s">
        <v>12077</v>
      </c>
      <c r="L3884" s="95" t="s">
        <v>12076</v>
      </c>
      <c r="M3884" s="97">
        <f>IF($K$6="с учетом НДС",VLOOKUP('Прайс MILWAUKEE®'!$J3884,'Legend ACC'!$A:$H,8,0)*(1-N3884),VLOOKUP('Прайс MILWAUKEE®'!$J3884,'Legend ACC'!$A:$H,8,0)*(1-N3884)/1.2)</f>
        <v>13170.300000000001</v>
      </c>
      <c r="N3884" s="98">
        <f>IF(OR(E3884="Принадлежности",E3884="Ручной инструмент"),$K$5,IF($K$4=0,0,IFERROR(VLOOKUP(Q3884,LEGEND!$V$4:$W$7,2,0),$K$4)))</f>
        <v>0</v>
      </c>
      <c r="O3884" s="103" t="s">
        <v>20</v>
      </c>
      <c r="P3884" s="102" t="s">
        <v>20</v>
      </c>
      <c r="Q3884" s="102" t="s">
        <v>20</v>
      </c>
      <c r="R3884" s="116" t="s">
        <v>12078</v>
      </c>
      <c r="S3884" s="114" t="s">
        <v>5035</v>
      </c>
      <c r="T3884" s="114">
        <v>65</v>
      </c>
      <c r="U3884" s="114">
        <v>65</v>
      </c>
      <c r="V3884" s="114">
        <v>195</v>
      </c>
      <c r="W3884" s="115">
        <v>3.0249999999999999</v>
      </c>
    </row>
    <row r="3885" spans="2:23" ht="38.25">
      <c r="B3885" s="95" t="s">
        <v>20807</v>
      </c>
      <c r="C3885" s="95" t="s">
        <v>20</v>
      </c>
      <c r="D3885" s="95" t="s">
        <v>20</v>
      </c>
      <c r="E3885" s="95" t="s">
        <v>17246</v>
      </c>
      <c r="F3885" s="95" t="s">
        <v>17252</v>
      </c>
      <c r="G3885" s="95" t="s">
        <v>17258</v>
      </c>
      <c r="H3885" s="14" t="s">
        <v>20899</v>
      </c>
      <c r="I3885" s="95" t="s">
        <v>12079</v>
      </c>
      <c r="J3885" s="120" t="s">
        <v>16556</v>
      </c>
      <c r="K3885" s="106" t="s">
        <v>12080</v>
      </c>
      <c r="L3885" s="95" t="s">
        <v>12079</v>
      </c>
      <c r="M3885" s="97">
        <f>IF($K$6="с учетом НДС",VLOOKUP('Прайс MILWAUKEE®'!$J3885,'Legend ACC'!$A:$H,8,0)*(1-N3885),VLOOKUP('Прайс MILWAUKEE®'!$J3885,'Legend ACC'!$A:$H,8,0)*(1-N3885)/1.2)</f>
        <v>10560</v>
      </c>
      <c r="N3885" s="98">
        <f>IF(OR(E3885="Принадлежности",E3885="Ручной инструмент"),$K$5,IF($K$4=0,0,IFERROR(VLOOKUP(Q3885,LEGEND!$V$4:$W$7,2,0),$K$4)))</f>
        <v>0</v>
      </c>
      <c r="O3885" s="103" t="s">
        <v>20</v>
      </c>
      <c r="P3885" s="102" t="s">
        <v>20</v>
      </c>
      <c r="Q3885" s="102" t="s">
        <v>20</v>
      </c>
      <c r="R3885" s="116" t="s">
        <v>12081</v>
      </c>
      <c r="S3885" s="114" t="s">
        <v>5035</v>
      </c>
      <c r="T3885" s="114">
        <v>315</v>
      </c>
      <c r="U3885" s="114">
        <v>255</v>
      </c>
      <c r="V3885" s="114">
        <v>148</v>
      </c>
      <c r="W3885" s="115">
        <v>2.66</v>
      </c>
    </row>
    <row r="3886" spans="2:23" ht="38.25">
      <c r="B3886" s="95" t="s">
        <v>20807</v>
      </c>
      <c r="C3886" s="95" t="s">
        <v>20</v>
      </c>
      <c r="D3886" s="95" t="s">
        <v>20</v>
      </c>
      <c r="E3886" s="95" t="s">
        <v>17246</v>
      </c>
      <c r="F3886" s="95" t="s">
        <v>17252</v>
      </c>
      <c r="G3886" s="95" t="s">
        <v>17258</v>
      </c>
      <c r="H3886" s="14" t="s">
        <v>20899</v>
      </c>
      <c r="I3886" s="95" t="s">
        <v>12082</v>
      </c>
      <c r="J3886" s="120" t="s">
        <v>16557</v>
      </c>
      <c r="K3886" s="106" t="s">
        <v>12083</v>
      </c>
      <c r="L3886" s="95" t="s">
        <v>12082</v>
      </c>
      <c r="M3886" s="97">
        <f>IF($K$6="с учетом НДС",VLOOKUP('Прайс MILWAUKEE®'!$J3886,'Legend ACC'!$A:$H,8,0)*(1-N3886),VLOOKUP('Прайс MILWAUKEE®'!$J3886,'Legend ACC'!$A:$H,8,0)*(1-N3886)/1.2)</f>
        <v>14267.000000000002</v>
      </c>
      <c r="N3886" s="98">
        <f>IF(OR(E3886="Принадлежности",E3886="Ручной инструмент"),$K$5,IF($K$4=0,0,IFERROR(VLOOKUP(Q3886,LEGEND!$V$4:$W$7,2,0),$K$4)))</f>
        <v>0</v>
      </c>
      <c r="O3886" s="103" t="s">
        <v>20</v>
      </c>
      <c r="P3886" s="102" t="s">
        <v>20</v>
      </c>
      <c r="Q3886" s="102" t="s">
        <v>20</v>
      </c>
      <c r="R3886" s="116" t="s">
        <v>12084</v>
      </c>
      <c r="S3886" s="114" t="s">
        <v>5035</v>
      </c>
      <c r="T3886" s="114">
        <v>210</v>
      </c>
      <c r="U3886" s="114">
        <v>8</v>
      </c>
      <c r="V3886" s="114">
        <v>8</v>
      </c>
      <c r="W3886" s="115">
        <v>3.7450000000000001</v>
      </c>
    </row>
    <row r="3887" spans="2:23" ht="38.25">
      <c r="B3887" s="95" t="s">
        <v>20807</v>
      </c>
      <c r="C3887" s="95" t="s">
        <v>20</v>
      </c>
      <c r="D3887" s="95" t="s">
        <v>20</v>
      </c>
      <c r="E3887" s="95" t="s">
        <v>17246</v>
      </c>
      <c r="F3887" s="95" t="s">
        <v>17252</v>
      </c>
      <c r="G3887" s="95" t="s">
        <v>17258</v>
      </c>
      <c r="H3887" s="14" t="s">
        <v>20899</v>
      </c>
      <c r="I3887" s="95" t="s">
        <v>12085</v>
      </c>
      <c r="J3887" s="120" t="s">
        <v>16558</v>
      </c>
      <c r="K3887" s="106" t="s">
        <v>12086</v>
      </c>
      <c r="L3887" s="95" t="s">
        <v>12085</v>
      </c>
      <c r="M3887" s="97">
        <f>IF($K$6="с учетом НДС",VLOOKUP('Прайс MILWAUKEE®'!$J3887,'Legend ACC'!$A:$H,8,0)*(1-N3887),VLOOKUP('Прайс MILWAUKEE®'!$J3887,'Legend ACC'!$A:$H,8,0)*(1-N3887)/1.2)</f>
        <v>16225.000000000002</v>
      </c>
      <c r="N3887" s="98">
        <f>IF(OR(E3887="Принадлежности",E3887="Ручной инструмент"),$K$5,IF($K$4=0,0,IFERROR(VLOOKUP(Q3887,LEGEND!$V$4:$W$7,2,0),$K$4)))</f>
        <v>0</v>
      </c>
      <c r="O3887" s="103" t="s">
        <v>20</v>
      </c>
      <c r="P3887" s="102" t="s">
        <v>20</v>
      </c>
      <c r="Q3887" s="102" t="s">
        <v>20</v>
      </c>
      <c r="R3887" s="116" t="s">
        <v>12087</v>
      </c>
      <c r="S3887" s="114" t="s">
        <v>5035</v>
      </c>
      <c r="T3887" s="114">
        <v>210</v>
      </c>
      <c r="U3887" s="114">
        <v>10</v>
      </c>
      <c r="V3887" s="114">
        <v>10</v>
      </c>
      <c r="W3887" s="115">
        <v>4.2</v>
      </c>
    </row>
    <row r="3888" spans="2:23" ht="38.25">
      <c r="B3888" s="95" t="s">
        <v>20807</v>
      </c>
      <c r="C3888" s="95" t="s">
        <v>20</v>
      </c>
      <c r="D3888" s="95" t="s">
        <v>20</v>
      </c>
      <c r="E3888" s="95" t="s">
        <v>17246</v>
      </c>
      <c r="F3888" s="95" t="s">
        <v>17252</v>
      </c>
      <c r="G3888" s="95" t="s">
        <v>17258</v>
      </c>
      <c r="H3888" s="14" t="s">
        <v>20899</v>
      </c>
      <c r="I3888" s="95" t="s">
        <v>12088</v>
      </c>
      <c r="J3888" s="120" t="s">
        <v>16559</v>
      </c>
      <c r="K3888" s="106" t="s">
        <v>12089</v>
      </c>
      <c r="L3888" s="95" t="s">
        <v>12088</v>
      </c>
      <c r="M3888" s="97">
        <f>IF($K$6="с учетом НДС",VLOOKUP('Прайс MILWAUKEE®'!$J3888,'Legend ACC'!$A:$H,8,0)*(1-N3888),VLOOKUP('Прайс MILWAUKEE®'!$J3888,'Legend ACC'!$A:$H,8,0)*(1-N3888)/1.2)</f>
        <v>19349</v>
      </c>
      <c r="N3888" s="98">
        <f>IF(OR(E3888="Принадлежности",E3888="Ручной инструмент"),$K$5,IF($K$4=0,0,IFERROR(VLOOKUP(Q3888,LEGEND!$V$4:$W$7,2,0),$K$4)))</f>
        <v>0</v>
      </c>
      <c r="O3888" s="103" t="s">
        <v>20</v>
      </c>
      <c r="P3888" s="102" t="s">
        <v>20</v>
      </c>
      <c r="Q3888" s="102" t="s">
        <v>20</v>
      </c>
      <c r="R3888" s="116" t="s">
        <v>12090</v>
      </c>
      <c r="S3888" s="114" t="s">
        <v>5035</v>
      </c>
      <c r="T3888" s="114">
        <v>260</v>
      </c>
      <c r="U3888" s="114">
        <v>10</v>
      </c>
      <c r="V3888" s="114">
        <v>10</v>
      </c>
      <c r="W3888" s="115">
        <v>5.0199999999999996</v>
      </c>
    </row>
    <row r="3889" spans="2:23" ht="38.25">
      <c r="B3889" s="95" t="s">
        <v>20807</v>
      </c>
      <c r="C3889" s="95" t="s">
        <v>20</v>
      </c>
      <c r="D3889" s="95" t="s">
        <v>20</v>
      </c>
      <c r="E3889" s="95" t="s">
        <v>17246</v>
      </c>
      <c r="F3889" s="95" t="s">
        <v>17252</v>
      </c>
      <c r="G3889" s="95" t="s">
        <v>17258</v>
      </c>
      <c r="H3889" s="14" t="s">
        <v>20899</v>
      </c>
      <c r="I3889" s="95" t="s">
        <v>12091</v>
      </c>
      <c r="J3889" s="120" t="s">
        <v>16560</v>
      </c>
      <c r="K3889" s="106" t="s">
        <v>12092</v>
      </c>
      <c r="L3889" s="95" t="s">
        <v>12091</v>
      </c>
      <c r="M3889" s="97">
        <f>IF($K$6="с учетом НДС",VLOOKUP('Прайс MILWAUKEE®'!$J3889,'Legend ACC'!$A:$H,8,0)*(1-N3889),VLOOKUP('Прайс MILWAUKEE®'!$J3889,'Legend ACC'!$A:$H,8,0)*(1-N3889)/1.2)</f>
        <v>18777</v>
      </c>
      <c r="N3889" s="98">
        <f>IF(OR(E3889="Принадлежности",E3889="Ручной инструмент"),$K$5,IF($K$4=0,0,IFERROR(VLOOKUP(Q3889,LEGEND!$V$4:$W$7,2,0),$K$4)))</f>
        <v>0</v>
      </c>
      <c r="O3889" s="103" t="s">
        <v>20</v>
      </c>
      <c r="P3889" s="102" t="s">
        <v>20</v>
      </c>
      <c r="Q3889" s="102" t="s">
        <v>20</v>
      </c>
      <c r="R3889" s="116" t="s">
        <v>12093</v>
      </c>
      <c r="S3889" s="114" t="s">
        <v>5035</v>
      </c>
      <c r="T3889" s="114">
        <v>210</v>
      </c>
      <c r="U3889" s="114">
        <v>12</v>
      </c>
      <c r="V3889" s="114">
        <v>12</v>
      </c>
      <c r="W3889" s="115">
        <v>6.11</v>
      </c>
    </row>
    <row r="3890" spans="2:23" ht="38.25">
      <c r="B3890" s="95" t="s">
        <v>20807</v>
      </c>
      <c r="C3890" s="95" t="s">
        <v>20</v>
      </c>
      <c r="D3890" s="95" t="s">
        <v>20</v>
      </c>
      <c r="E3890" s="95" t="s">
        <v>17246</v>
      </c>
      <c r="F3890" s="95" t="s">
        <v>17268</v>
      </c>
      <c r="G3890" s="95" t="s">
        <v>8498</v>
      </c>
      <c r="H3890" s="14" t="s">
        <v>20867</v>
      </c>
      <c r="I3890" s="95" t="s">
        <v>12094</v>
      </c>
      <c r="J3890" s="120" t="s">
        <v>16561</v>
      </c>
      <c r="K3890" s="106" t="s">
        <v>12095</v>
      </c>
      <c r="L3890" s="95" t="s">
        <v>12094</v>
      </c>
      <c r="M3890" s="97">
        <f>IF($K$6="с учетом НДС",VLOOKUP('Прайс MILWAUKEE®'!$J3890,'Legend ACC'!$A:$H,8,0)*(1-N3890),VLOOKUP('Прайс MILWAUKEE®'!$J3890,'Legend ACC'!$A:$H,8,0)*(1-N3890)/1.2)</f>
        <v>3938.0000000000005</v>
      </c>
      <c r="N3890" s="98">
        <f>IF(OR(E3890="Принадлежности",E3890="Ручной инструмент"),$K$5,IF($K$4=0,0,IFERROR(VLOOKUP(Q3890,LEGEND!$V$4:$W$7,2,0),$K$4)))</f>
        <v>0</v>
      </c>
      <c r="O3890" s="103" t="s">
        <v>20</v>
      </c>
      <c r="P3890" s="102" t="s">
        <v>20</v>
      </c>
      <c r="Q3890" s="102" t="s">
        <v>20</v>
      </c>
      <c r="R3890" s="116" t="s">
        <v>12096</v>
      </c>
      <c r="S3890" s="114" t="s">
        <v>5035</v>
      </c>
      <c r="T3890" s="114">
        <v>50</v>
      </c>
      <c r="U3890" s="114">
        <v>50</v>
      </c>
      <c r="V3890" s="114">
        <v>80</v>
      </c>
      <c r="W3890" s="115">
        <v>0.38</v>
      </c>
    </row>
    <row r="3891" spans="2:23" ht="51">
      <c r="B3891" s="95" t="s">
        <v>20807</v>
      </c>
      <c r="C3891" s="95" t="s">
        <v>20</v>
      </c>
      <c r="D3891" s="95" t="s">
        <v>20</v>
      </c>
      <c r="E3891" s="95" t="s">
        <v>17246</v>
      </c>
      <c r="F3891" s="95" t="s">
        <v>17252</v>
      </c>
      <c r="G3891" s="95" t="s">
        <v>17273</v>
      </c>
      <c r="H3891" s="14" t="s">
        <v>20822</v>
      </c>
      <c r="I3891" s="95" t="s">
        <v>12097</v>
      </c>
      <c r="J3891" s="120" t="s">
        <v>16562</v>
      </c>
      <c r="K3891" s="106" t="s">
        <v>12098</v>
      </c>
      <c r="L3891" s="95" t="s">
        <v>12097</v>
      </c>
      <c r="M3891" s="97">
        <f>IF($K$6="с учетом НДС",VLOOKUP('Прайс MILWAUKEE®'!$J3891,'Legend ACC'!$A:$H,8,0)*(1-N3891),VLOOKUP('Прайс MILWAUKEE®'!$J3891,'Legend ACC'!$A:$H,8,0)*(1-N3891)/1.2)</f>
        <v>4781.7</v>
      </c>
      <c r="N3891" s="98">
        <f>IF(OR(E3891="Принадлежности",E3891="Ручной инструмент"),$K$5,IF($K$4=0,0,IFERROR(VLOOKUP(Q3891,LEGEND!$V$4:$W$7,2,0),$K$4)))</f>
        <v>0</v>
      </c>
      <c r="O3891" s="103" t="s">
        <v>20</v>
      </c>
      <c r="P3891" s="102" t="s">
        <v>20</v>
      </c>
      <c r="Q3891" s="102" t="s">
        <v>20</v>
      </c>
      <c r="R3891" s="116" t="s">
        <v>12099</v>
      </c>
      <c r="S3891" s="114" t="s">
        <v>5035</v>
      </c>
      <c r="T3891" s="114">
        <v>75</v>
      </c>
      <c r="U3891" s="114">
        <v>75</v>
      </c>
      <c r="V3891" s="114">
        <v>150</v>
      </c>
      <c r="W3891" s="115">
        <v>0.84</v>
      </c>
    </row>
    <row r="3892" spans="2:23" ht="51">
      <c r="B3892" s="95" t="s">
        <v>20807</v>
      </c>
      <c r="C3892" s="95" t="s">
        <v>20</v>
      </c>
      <c r="D3892" s="95" t="s">
        <v>20</v>
      </c>
      <c r="E3892" s="95" t="s">
        <v>17246</v>
      </c>
      <c r="F3892" s="95" t="s">
        <v>17252</v>
      </c>
      <c r="G3892" s="95" t="s">
        <v>17273</v>
      </c>
      <c r="H3892" s="14" t="s">
        <v>20822</v>
      </c>
      <c r="I3892" s="95" t="s">
        <v>12100</v>
      </c>
      <c r="J3892" s="120" t="s">
        <v>16563</v>
      </c>
      <c r="K3892" s="106" t="s">
        <v>12101</v>
      </c>
      <c r="L3892" s="95" t="s">
        <v>12100</v>
      </c>
      <c r="M3892" s="97">
        <f>IF($K$6="с учетом НДС",VLOOKUP('Прайс MILWAUKEE®'!$J3892,'Legend ACC'!$A:$H,8,0)*(1-N3892),VLOOKUP('Прайс MILWAUKEE®'!$J3892,'Legend ACC'!$A:$H,8,0)*(1-N3892)/1.2)</f>
        <v>6633.0000000000009</v>
      </c>
      <c r="N3892" s="98">
        <f>IF(OR(E3892="Принадлежности",E3892="Ручной инструмент"),$K$5,IF($K$4=0,0,IFERROR(VLOOKUP(Q3892,LEGEND!$V$4:$W$7,2,0),$K$4)))</f>
        <v>0</v>
      </c>
      <c r="O3892" s="103" t="s">
        <v>20</v>
      </c>
      <c r="P3892" s="102" t="s">
        <v>20</v>
      </c>
      <c r="Q3892" s="102" t="s">
        <v>20</v>
      </c>
      <c r="R3892" s="116" t="s">
        <v>12102</v>
      </c>
      <c r="S3892" s="114" t="s">
        <v>5035</v>
      </c>
      <c r="T3892" s="114">
        <v>95</v>
      </c>
      <c r="U3892" s="114">
        <v>99</v>
      </c>
      <c r="V3892" s="114">
        <v>160</v>
      </c>
      <c r="W3892" s="115">
        <v>0.98</v>
      </c>
    </row>
    <row r="3893" spans="2:23" ht="38.25">
      <c r="B3893" s="95" t="s">
        <v>20807</v>
      </c>
      <c r="C3893" s="95" t="s">
        <v>20</v>
      </c>
      <c r="D3893" s="95" t="s">
        <v>20</v>
      </c>
      <c r="E3893" s="95" t="s">
        <v>17246</v>
      </c>
      <c r="F3893" s="95" t="s">
        <v>17252</v>
      </c>
      <c r="G3893" s="95" t="s">
        <v>17258</v>
      </c>
      <c r="H3893" s="14" t="s">
        <v>20873</v>
      </c>
      <c r="I3893" s="95" t="s">
        <v>12103</v>
      </c>
      <c r="J3893" s="120" t="s">
        <v>16564</v>
      </c>
      <c r="K3893" s="106" t="s">
        <v>12104</v>
      </c>
      <c r="L3893" s="95" t="s">
        <v>12103</v>
      </c>
      <c r="M3893" s="97">
        <f>IF($K$6="с учетом НДС",VLOOKUP('Прайс MILWAUKEE®'!$J3893,'Legend ACC'!$A:$H,8,0)*(1-N3893),VLOOKUP('Прайс MILWAUKEE®'!$J3893,'Legend ACC'!$A:$H,8,0)*(1-N3893)/1.2)</f>
        <v>409.2</v>
      </c>
      <c r="N3893" s="98">
        <f>IF(OR(E3893="Принадлежности",E3893="Ручной инструмент"),$K$5,IF($K$4=0,0,IFERROR(VLOOKUP(Q3893,LEGEND!$V$4:$W$7,2,0),$K$4)))</f>
        <v>0</v>
      </c>
      <c r="O3893" s="103" t="s">
        <v>20</v>
      </c>
      <c r="P3893" s="102" t="s">
        <v>20</v>
      </c>
      <c r="Q3893" s="102" t="s">
        <v>20</v>
      </c>
      <c r="R3893" s="116" t="s">
        <v>12105</v>
      </c>
      <c r="S3893" s="114" t="s">
        <v>5035</v>
      </c>
      <c r="T3893" s="114">
        <v>18</v>
      </c>
      <c r="U3893" s="114">
        <v>37</v>
      </c>
      <c r="V3893" s="114">
        <v>275</v>
      </c>
      <c r="W3893" s="115">
        <v>5.8999999999999997E-2</v>
      </c>
    </row>
    <row r="3894" spans="2:23" ht="38.25">
      <c r="B3894" s="95" t="s">
        <v>20807</v>
      </c>
      <c r="C3894" s="95" t="s">
        <v>20</v>
      </c>
      <c r="D3894" s="95" t="s">
        <v>20</v>
      </c>
      <c r="E3894" s="95" t="s">
        <v>17246</v>
      </c>
      <c r="F3894" s="95" t="s">
        <v>17252</v>
      </c>
      <c r="G3894" s="95" t="s">
        <v>17254</v>
      </c>
      <c r="H3894" s="14" t="s">
        <v>20880</v>
      </c>
      <c r="I3894" s="95" t="s">
        <v>12106</v>
      </c>
      <c r="J3894" s="120" t="s">
        <v>16565</v>
      </c>
      <c r="K3894" s="106" t="s">
        <v>12107</v>
      </c>
      <c r="L3894" s="95" t="s">
        <v>12106</v>
      </c>
      <c r="M3894" s="97">
        <f>IF($K$6="с учетом НДС",VLOOKUP('Прайс MILWAUKEE®'!$J3894,'Legend ACC'!$A:$H,8,0)*(1-N3894),VLOOKUP('Прайс MILWAUKEE®'!$J3894,'Legend ACC'!$A:$H,8,0)*(1-N3894)/1.2)</f>
        <v>759.00000000000011</v>
      </c>
      <c r="N3894" s="98">
        <f>IF(OR(E3894="Принадлежности",E3894="Ручной инструмент"),$K$5,IF($K$4=0,0,IFERROR(VLOOKUP(Q3894,LEGEND!$V$4:$W$7,2,0),$K$4)))</f>
        <v>0</v>
      </c>
      <c r="O3894" s="103" t="s">
        <v>20</v>
      </c>
      <c r="P3894" s="102" t="s">
        <v>20</v>
      </c>
      <c r="Q3894" s="102" t="s">
        <v>20</v>
      </c>
      <c r="R3894" s="116" t="s">
        <v>12108</v>
      </c>
      <c r="S3894" s="114" t="s">
        <v>5035</v>
      </c>
      <c r="T3894" s="114">
        <v>235</v>
      </c>
      <c r="U3894" s="114">
        <v>40</v>
      </c>
      <c r="V3894" s="114">
        <v>18</v>
      </c>
      <c r="W3894" s="115">
        <v>0.17499999999999999</v>
      </c>
    </row>
    <row r="3895" spans="2:23" ht="38.25">
      <c r="B3895" s="95" t="s">
        <v>20807</v>
      </c>
      <c r="C3895" s="95" t="s">
        <v>20</v>
      </c>
      <c r="D3895" s="95" t="s">
        <v>20</v>
      </c>
      <c r="E3895" s="95" t="s">
        <v>17246</v>
      </c>
      <c r="F3895" s="95" t="s">
        <v>17252</v>
      </c>
      <c r="G3895" s="95" t="s">
        <v>17254</v>
      </c>
      <c r="H3895" s="14" t="s">
        <v>20880</v>
      </c>
      <c r="I3895" s="95" t="s">
        <v>12109</v>
      </c>
      <c r="J3895" s="120" t="s">
        <v>16566</v>
      </c>
      <c r="K3895" s="106" t="s">
        <v>12110</v>
      </c>
      <c r="L3895" s="95" t="s">
        <v>12109</v>
      </c>
      <c r="M3895" s="97">
        <f>IF($K$6="с учетом НДС",VLOOKUP('Прайс MILWAUKEE®'!$J3895,'Legend ACC'!$A:$H,8,0)*(1-N3895),VLOOKUP('Прайс MILWAUKEE®'!$J3895,'Legend ACC'!$A:$H,8,0)*(1-N3895)/1.2)</f>
        <v>913.00000000000011</v>
      </c>
      <c r="N3895" s="98">
        <f>IF(OR(E3895="Принадлежности",E3895="Ручной инструмент"),$K$5,IF($K$4=0,0,IFERROR(VLOOKUP(Q3895,LEGEND!$V$4:$W$7,2,0),$K$4)))</f>
        <v>0</v>
      </c>
      <c r="O3895" s="103" t="s">
        <v>20</v>
      </c>
      <c r="P3895" s="102" t="s">
        <v>20</v>
      </c>
      <c r="Q3895" s="102" t="s">
        <v>20</v>
      </c>
      <c r="R3895" s="116" t="s">
        <v>12111</v>
      </c>
      <c r="S3895" s="114" t="s">
        <v>5035</v>
      </c>
      <c r="T3895" s="114">
        <v>235</v>
      </c>
      <c r="U3895" s="114">
        <v>40</v>
      </c>
      <c r="V3895" s="114">
        <v>20</v>
      </c>
      <c r="W3895" s="115">
        <v>0.215</v>
      </c>
    </row>
    <row r="3896" spans="2:23" ht="38.25">
      <c r="B3896" s="95" t="s">
        <v>20807</v>
      </c>
      <c r="C3896" s="95" t="s">
        <v>20</v>
      </c>
      <c r="D3896" s="95" t="s">
        <v>20</v>
      </c>
      <c r="E3896" s="95" t="s">
        <v>17246</v>
      </c>
      <c r="F3896" s="95" t="s">
        <v>17295</v>
      </c>
      <c r="G3896" s="95" t="s">
        <v>17295</v>
      </c>
      <c r="H3896" s="14" t="s">
        <v>20875</v>
      </c>
      <c r="I3896" s="95" t="s">
        <v>12112</v>
      </c>
      <c r="J3896" s="120" t="s">
        <v>16567</v>
      </c>
      <c r="K3896" s="106" t="s">
        <v>12113</v>
      </c>
      <c r="L3896" s="95" t="s">
        <v>12112</v>
      </c>
      <c r="M3896" s="97">
        <f>IF($K$6="с учетом НДС",VLOOKUP('Прайс MILWAUKEE®'!$J3896,'Legend ACC'!$A:$H,8,0)*(1-N3896),VLOOKUP('Прайс MILWAUKEE®'!$J3896,'Legend ACC'!$A:$H,8,0)*(1-N3896)/1.2)</f>
        <v>2145</v>
      </c>
      <c r="N3896" s="98">
        <f>IF(OR(E3896="Принадлежности",E3896="Ручной инструмент"),$K$5,IF($K$4=0,0,IFERROR(VLOOKUP(Q3896,LEGEND!$V$4:$W$7,2,0),$K$4)))</f>
        <v>0</v>
      </c>
      <c r="O3896" s="103" t="s">
        <v>20</v>
      </c>
      <c r="P3896" s="102" t="s">
        <v>20</v>
      </c>
      <c r="Q3896" s="102" t="s">
        <v>20</v>
      </c>
      <c r="R3896" s="116" t="s">
        <v>12114</v>
      </c>
      <c r="S3896" s="114" t="s">
        <v>5035</v>
      </c>
      <c r="T3896" s="114">
        <v>360</v>
      </c>
      <c r="U3896" s="114">
        <v>35</v>
      </c>
      <c r="V3896" s="114">
        <v>25</v>
      </c>
      <c r="W3896" s="115">
        <v>0.625</v>
      </c>
    </row>
    <row r="3897" spans="2:23" ht="38.25">
      <c r="B3897" s="95" t="s">
        <v>20807</v>
      </c>
      <c r="C3897" s="95" t="s">
        <v>20</v>
      </c>
      <c r="D3897" s="95" t="s">
        <v>20</v>
      </c>
      <c r="E3897" s="95" t="s">
        <v>17246</v>
      </c>
      <c r="F3897" s="95" t="s">
        <v>17252</v>
      </c>
      <c r="G3897" s="95" t="s">
        <v>17313</v>
      </c>
      <c r="H3897" s="14" t="s">
        <v>20848</v>
      </c>
      <c r="I3897" s="95" t="s">
        <v>12115</v>
      </c>
      <c r="J3897" s="120" t="s">
        <v>16568</v>
      </c>
      <c r="K3897" s="106" t="s">
        <v>12116</v>
      </c>
      <c r="L3897" s="95" t="s">
        <v>12115</v>
      </c>
      <c r="M3897" s="97">
        <f>IF($K$6="с учетом НДС",VLOOKUP('Прайс MILWAUKEE®'!$J3897,'Legend ACC'!$A:$H,8,0)*(1-N3897),VLOOKUP('Прайс MILWAUKEE®'!$J3897,'Legend ACC'!$A:$H,8,0)*(1-N3897)/1.2)</f>
        <v>2222</v>
      </c>
      <c r="N3897" s="98">
        <f>IF(OR(E3897="Принадлежности",E3897="Ручной инструмент"),$K$5,IF($K$4=0,0,IFERROR(VLOOKUP(Q3897,LEGEND!$V$4:$W$7,2,0),$K$4)))</f>
        <v>0</v>
      </c>
      <c r="O3897" s="103" t="s">
        <v>20</v>
      </c>
      <c r="P3897" s="102" t="s">
        <v>20</v>
      </c>
      <c r="Q3897" s="102" t="s">
        <v>20</v>
      </c>
      <c r="R3897" s="116" t="s">
        <v>12117</v>
      </c>
      <c r="S3897" s="114" t="s">
        <v>5035</v>
      </c>
      <c r="T3897" s="114">
        <v>343</v>
      </c>
      <c r="U3897" s="114">
        <v>22</v>
      </c>
      <c r="V3897" s="114">
        <v>22</v>
      </c>
      <c r="W3897" s="115">
        <v>0.61199999999999999</v>
      </c>
    </row>
    <row r="3898" spans="2:23" ht="51">
      <c r="B3898" s="95" t="s">
        <v>20807</v>
      </c>
      <c r="C3898" s="95" t="s">
        <v>20</v>
      </c>
      <c r="D3898" s="95" t="s">
        <v>20</v>
      </c>
      <c r="E3898" s="95" t="s">
        <v>17246</v>
      </c>
      <c r="F3898" s="95" t="s">
        <v>17252</v>
      </c>
      <c r="G3898" s="95" t="s">
        <v>17313</v>
      </c>
      <c r="H3898" s="14" t="s">
        <v>20848</v>
      </c>
      <c r="I3898" s="95" t="s">
        <v>12118</v>
      </c>
      <c r="J3898" s="120" t="s">
        <v>16569</v>
      </c>
      <c r="K3898" s="106" t="s">
        <v>12119</v>
      </c>
      <c r="L3898" s="95" t="s">
        <v>12118</v>
      </c>
      <c r="M3898" s="97">
        <f>IF($K$6="с учетом НДС",VLOOKUP('Прайс MILWAUKEE®'!$J3898,'Legend ACC'!$A:$H,8,0)*(1-N3898),VLOOKUP('Прайс MILWAUKEE®'!$J3898,'Legend ACC'!$A:$H,8,0)*(1-N3898)/1.2)</f>
        <v>3762.0000000000005</v>
      </c>
      <c r="N3898" s="98">
        <f>IF(OR(E3898="Принадлежности",E3898="Ручной инструмент"),$K$5,IF($K$4=0,0,IFERROR(VLOOKUP(Q3898,LEGEND!$V$4:$W$7,2,0),$K$4)))</f>
        <v>0</v>
      </c>
      <c r="O3898" s="103" t="s">
        <v>20</v>
      </c>
      <c r="P3898" s="102" t="s">
        <v>20</v>
      </c>
      <c r="Q3898" s="102" t="s">
        <v>20</v>
      </c>
      <c r="R3898" s="116" t="s">
        <v>12120</v>
      </c>
      <c r="S3898" s="114" t="s">
        <v>5035</v>
      </c>
      <c r="T3898" s="114">
        <v>1220</v>
      </c>
      <c r="U3898" s="114">
        <v>60</v>
      </c>
      <c r="V3898" s="114">
        <v>20</v>
      </c>
      <c r="W3898" s="115">
        <v>2.2000000000000002</v>
      </c>
    </row>
    <row r="3899" spans="2:23" ht="38.25">
      <c r="B3899" s="95" t="s">
        <v>20807</v>
      </c>
      <c r="C3899" s="95" t="s">
        <v>20</v>
      </c>
      <c r="D3899" s="95" t="s">
        <v>20</v>
      </c>
      <c r="E3899" s="95" t="s">
        <v>17246</v>
      </c>
      <c r="F3899" s="95" t="s">
        <v>17295</v>
      </c>
      <c r="G3899" s="95" t="s">
        <v>17295</v>
      </c>
      <c r="H3899" s="14" t="s">
        <v>20900</v>
      </c>
      <c r="I3899" s="95" t="s">
        <v>12121</v>
      </c>
      <c r="J3899" s="120" t="s">
        <v>16570</v>
      </c>
      <c r="K3899" s="106" t="s">
        <v>12122</v>
      </c>
      <c r="L3899" s="95" t="s">
        <v>12121</v>
      </c>
      <c r="M3899" s="97">
        <f>IF($K$6="с учетом НДС",VLOOKUP('Прайс MILWAUKEE®'!$J3899,'Legend ACC'!$A:$H,8,0)*(1-N3899),VLOOKUP('Прайс MILWAUKEE®'!$J3899,'Legend ACC'!$A:$H,8,0)*(1-N3899)/1.2)</f>
        <v>2310.0000000000005</v>
      </c>
      <c r="N3899" s="98">
        <f>IF(OR(E3899="Принадлежности",E3899="Ручной инструмент"),$K$5,IF($K$4=0,0,IFERROR(VLOOKUP(Q3899,LEGEND!$V$4:$W$7,2,0),$K$4)))</f>
        <v>0</v>
      </c>
      <c r="O3899" s="103" t="s">
        <v>20</v>
      </c>
      <c r="P3899" s="102" t="s">
        <v>20</v>
      </c>
      <c r="Q3899" s="102" t="s">
        <v>20</v>
      </c>
      <c r="R3899" s="116" t="s">
        <v>12123</v>
      </c>
      <c r="S3899" s="114" t="s">
        <v>5035</v>
      </c>
      <c r="T3899" s="114">
        <v>380</v>
      </c>
      <c r="U3899" s="114">
        <v>21</v>
      </c>
      <c r="V3899" s="114">
        <v>25</v>
      </c>
      <c r="W3899" s="115">
        <v>0.95</v>
      </c>
    </row>
    <row r="3900" spans="2:23" ht="38.25">
      <c r="B3900" s="95" t="s">
        <v>20807</v>
      </c>
      <c r="C3900" s="95" t="s">
        <v>20</v>
      </c>
      <c r="D3900" s="95" t="s">
        <v>20</v>
      </c>
      <c r="E3900" s="95" t="s">
        <v>17246</v>
      </c>
      <c r="F3900" s="95" t="s">
        <v>17295</v>
      </c>
      <c r="G3900" s="95" t="s">
        <v>17295</v>
      </c>
      <c r="H3900" s="14" t="s">
        <v>20900</v>
      </c>
      <c r="I3900" s="95" t="s">
        <v>12124</v>
      </c>
      <c r="J3900" s="120" t="s">
        <v>16571</v>
      </c>
      <c r="K3900" s="106" t="s">
        <v>12125</v>
      </c>
      <c r="L3900" s="95" t="s">
        <v>12124</v>
      </c>
      <c r="M3900" s="97">
        <f>IF($K$6="с учетом НДС",VLOOKUP('Прайс MILWAUKEE®'!$J3900,'Legend ACC'!$A:$H,8,0)*(1-N3900),VLOOKUP('Прайс MILWAUKEE®'!$J3900,'Legend ACC'!$A:$H,8,0)*(1-N3900)/1.2)</f>
        <v>2392.5000000000005</v>
      </c>
      <c r="N3900" s="98">
        <f>IF(OR(E3900="Принадлежности",E3900="Ручной инструмент"),$K$5,IF($K$4=0,0,IFERROR(VLOOKUP(Q3900,LEGEND!$V$4:$W$7,2,0),$K$4)))</f>
        <v>0</v>
      </c>
      <c r="O3900" s="103" t="s">
        <v>20</v>
      </c>
      <c r="P3900" s="102" t="s">
        <v>20</v>
      </c>
      <c r="Q3900" s="102" t="s">
        <v>20</v>
      </c>
      <c r="R3900" s="116" t="s">
        <v>12126</v>
      </c>
      <c r="S3900" s="114" t="s">
        <v>5035</v>
      </c>
      <c r="T3900" s="114">
        <v>450</v>
      </c>
      <c r="U3900" s="114">
        <v>21</v>
      </c>
      <c r="V3900" s="114">
        <v>25</v>
      </c>
      <c r="W3900" s="115">
        <v>1.1599999999999999</v>
      </c>
    </row>
    <row r="3901" spans="2:23" ht="38.25">
      <c r="B3901" s="95" t="s">
        <v>20807</v>
      </c>
      <c r="C3901" s="95" t="s">
        <v>20</v>
      </c>
      <c r="D3901" s="95" t="s">
        <v>20</v>
      </c>
      <c r="E3901" s="95" t="s">
        <v>17246</v>
      </c>
      <c r="F3901" s="95" t="s">
        <v>17295</v>
      </c>
      <c r="G3901" s="95" t="s">
        <v>17295</v>
      </c>
      <c r="H3901" s="14" t="s">
        <v>20900</v>
      </c>
      <c r="I3901" s="95" t="s">
        <v>12127</v>
      </c>
      <c r="J3901" s="120" t="s">
        <v>16572</v>
      </c>
      <c r="K3901" s="106" t="s">
        <v>12128</v>
      </c>
      <c r="L3901" s="95" t="s">
        <v>12127</v>
      </c>
      <c r="M3901" s="97">
        <f>IF($K$6="с учетом НДС",VLOOKUP('Прайс MILWAUKEE®'!$J3901,'Legend ACC'!$A:$H,8,0)*(1-N3901),VLOOKUP('Прайс MILWAUKEE®'!$J3901,'Legend ACC'!$A:$H,8,0)*(1-N3901)/1.2)</f>
        <v>2942.5</v>
      </c>
      <c r="N3901" s="98">
        <f>IF(OR(E3901="Принадлежности",E3901="Ручной инструмент"),$K$5,IF($K$4=0,0,IFERROR(VLOOKUP(Q3901,LEGEND!$V$4:$W$7,2,0),$K$4)))</f>
        <v>0</v>
      </c>
      <c r="O3901" s="103" t="s">
        <v>20</v>
      </c>
      <c r="P3901" s="102" t="s">
        <v>20</v>
      </c>
      <c r="Q3901" s="102" t="s">
        <v>20</v>
      </c>
      <c r="R3901" s="116" t="s">
        <v>12129</v>
      </c>
      <c r="S3901" s="114" t="s">
        <v>5035</v>
      </c>
      <c r="T3901" s="114">
        <v>600</v>
      </c>
      <c r="U3901" s="114">
        <v>21</v>
      </c>
      <c r="V3901" s="114">
        <v>25</v>
      </c>
      <c r="W3901" s="115">
        <v>1.595</v>
      </c>
    </row>
    <row r="3902" spans="2:23" ht="51">
      <c r="B3902" s="95" t="s">
        <v>20807</v>
      </c>
      <c r="C3902" s="95" t="s">
        <v>20</v>
      </c>
      <c r="D3902" s="95" t="s">
        <v>20</v>
      </c>
      <c r="E3902" s="95" t="s">
        <v>17246</v>
      </c>
      <c r="F3902" s="95" t="s">
        <v>17295</v>
      </c>
      <c r="G3902" s="95" t="s">
        <v>17295</v>
      </c>
      <c r="H3902" s="14" t="s">
        <v>20900</v>
      </c>
      <c r="I3902" s="95" t="s">
        <v>12130</v>
      </c>
      <c r="J3902" s="120" t="s">
        <v>16573</v>
      </c>
      <c r="K3902" s="106" t="s">
        <v>12131</v>
      </c>
      <c r="L3902" s="95" t="s">
        <v>12130</v>
      </c>
      <c r="M3902" s="97">
        <f>IF($K$6="с учетом НДС",VLOOKUP('Прайс MILWAUKEE®'!$J3902,'Legend ACC'!$A:$H,8,0)*(1-N3902),VLOOKUP('Прайс MILWAUKEE®'!$J3902,'Legend ACC'!$A:$H,8,0)*(1-N3902)/1.2)</f>
        <v>2310.0000000000005</v>
      </c>
      <c r="N3902" s="98">
        <f>IF(OR(E3902="Принадлежности",E3902="Ручной инструмент"),$K$5,IF($K$4=0,0,IFERROR(VLOOKUP(Q3902,LEGEND!$V$4:$W$7,2,0),$K$4)))</f>
        <v>0</v>
      </c>
      <c r="O3902" s="103" t="s">
        <v>20</v>
      </c>
      <c r="P3902" s="102" t="s">
        <v>20</v>
      </c>
      <c r="Q3902" s="102" t="s">
        <v>20</v>
      </c>
      <c r="R3902" s="116" t="s">
        <v>12132</v>
      </c>
      <c r="S3902" s="114" t="s">
        <v>5035</v>
      </c>
      <c r="T3902" s="114">
        <v>380</v>
      </c>
      <c r="U3902" s="114">
        <v>25</v>
      </c>
      <c r="V3902" s="114">
        <v>25</v>
      </c>
      <c r="W3902" s="115">
        <v>0.96499999999999997</v>
      </c>
    </row>
    <row r="3903" spans="2:23" ht="51">
      <c r="B3903" s="95" t="s">
        <v>20807</v>
      </c>
      <c r="C3903" s="95" t="s">
        <v>20</v>
      </c>
      <c r="D3903" s="95" t="s">
        <v>20</v>
      </c>
      <c r="E3903" s="95" t="s">
        <v>17246</v>
      </c>
      <c r="F3903" s="95" t="s">
        <v>17295</v>
      </c>
      <c r="G3903" s="95" t="s">
        <v>17295</v>
      </c>
      <c r="H3903" s="14" t="s">
        <v>20900</v>
      </c>
      <c r="I3903" s="95" t="s">
        <v>12133</v>
      </c>
      <c r="J3903" s="120" t="s">
        <v>16574</v>
      </c>
      <c r="K3903" s="106" t="s">
        <v>12134</v>
      </c>
      <c r="L3903" s="95" t="s">
        <v>12133</v>
      </c>
      <c r="M3903" s="97">
        <f>IF($K$6="с учетом НДС",VLOOKUP('Прайс MILWAUKEE®'!$J3903,'Legend ACC'!$A:$H,8,0)*(1-N3903),VLOOKUP('Прайс MILWAUKEE®'!$J3903,'Legend ACC'!$A:$H,8,0)*(1-N3903)/1.2)</f>
        <v>2392.5000000000005</v>
      </c>
      <c r="N3903" s="98">
        <f>IF(OR(E3903="Принадлежности",E3903="Ручной инструмент"),$K$5,IF($K$4=0,0,IFERROR(VLOOKUP(Q3903,LEGEND!$V$4:$W$7,2,0),$K$4)))</f>
        <v>0</v>
      </c>
      <c r="O3903" s="103" t="s">
        <v>20</v>
      </c>
      <c r="P3903" s="102" t="s">
        <v>20</v>
      </c>
      <c r="Q3903" s="102" t="s">
        <v>20</v>
      </c>
      <c r="R3903" s="116" t="s">
        <v>12135</v>
      </c>
      <c r="S3903" s="114" t="s">
        <v>5035</v>
      </c>
      <c r="T3903" s="114">
        <v>446</v>
      </c>
      <c r="U3903" s="114">
        <v>27</v>
      </c>
      <c r="V3903" s="114">
        <v>24</v>
      </c>
      <c r="W3903" s="115">
        <v>1.1679999999999999</v>
      </c>
    </row>
    <row r="3904" spans="2:23" ht="51">
      <c r="B3904" s="95" t="s">
        <v>20807</v>
      </c>
      <c r="C3904" s="95" t="s">
        <v>20</v>
      </c>
      <c r="D3904" s="95" t="s">
        <v>20</v>
      </c>
      <c r="E3904" s="95" t="s">
        <v>17246</v>
      </c>
      <c r="F3904" s="95" t="s">
        <v>17295</v>
      </c>
      <c r="G3904" s="95" t="s">
        <v>17295</v>
      </c>
      <c r="H3904" s="14" t="s">
        <v>20900</v>
      </c>
      <c r="I3904" s="95" t="s">
        <v>12136</v>
      </c>
      <c r="J3904" s="120" t="s">
        <v>16575</v>
      </c>
      <c r="K3904" s="106" t="s">
        <v>12137</v>
      </c>
      <c r="L3904" s="95" t="s">
        <v>12136</v>
      </c>
      <c r="M3904" s="97">
        <f>IF($K$6="с учетом НДС",VLOOKUP('Прайс MILWAUKEE®'!$J3904,'Legend ACC'!$A:$H,8,0)*(1-N3904),VLOOKUP('Прайс MILWAUKEE®'!$J3904,'Legend ACC'!$A:$H,8,0)*(1-N3904)/1.2)</f>
        <v>2942.5</v>
      </c>
      <c r="N3904" s="98">
        <f>IF(OR(E3904="Принадлежности",E3904="Ручной инструмент"),$K$5,IF($K$4=0,0,IFERROR(VLOOKUP(Q3904,LEGEND!$V$4:$W$7,2,0),$K$4)))</f>
        <v>0</v>
      </c>
      <c r="O3904" s="103" t="s">
        <v>20</v>
      </c>
      <c r="P3904" s="102" t="s">
        <v>20</v>
      </c>
      <c r="Q3904" s="102" t="s">
        <v>20</v>
      </c>
      <c r="R3904" s="116" t="s">
        <v>12138</v>
      </c>
      <c r="S3904" s="114" t="s">
        <v>5035</v>
      </c>
      <c r="T3904" s="114">
        <v>600</v>
      </c>
      <c r="U3904" s="114">
        <v>25</v>
      </c>
      <c r="V3904" s="114">
        <v>25</v>
      </c>
      <c r="W3904" s="115">
        <v>1.615</v>
      </c>
    </row>
    <row r="3905" spans="2:23" ht="51">
      <c r="B3905" s="95" t="s">
        <v>20807</v>
      </c>
      <c r="C3905" s="95" t="s">
        <v>20</v>
      </c>
      <c r="D3905" s="95" t="s">
        <v>20</v>
      </c>
      <c r="E3905" s="95" t="s">
        <v>17246</v>
      </c>
      <c r="F3905" s="95" t="s">
        <v>17295</v>
      </c>
      <c r="G3905" s="95" t="s">
        <v>17295</v>
      </c>
      <c r="H3905" s="14" t="s">
        <v>20900</v>
      </c>
      <c r="I3905" s="95" t="s">
        <v>12139</v>
      </c>
      <c r="J3905" s="120" t="s">
        <v>16576</v>
      </c>
      <c r="K3905" s="106" t="s">
        <v>12140</v>
      </c>
      <c r="L3905" s="95" t="s">
        <v>12139</v>
      </c>
      <c r="M3905" s="97">
        <f>IF($K$6="с учетом НДС",VLOOKUP('Прайс MILWAUKEE®'!$J3905,'Legend ACC'!$A:$H,8,0)*(1-N3905),VLOOKUP('Прайс MILWAUKEE®'!$J3905,'Legend ACC'!$A:$H,8,0)*(1-N3905)/1.2)</f>
        <v>3652.0000000000005</v>
      </c>
      <c r="N3905" s="98">
        <f>IF(OR(E3905="Принадлежности",E3905="Ручной инструмент"),$K$5,IF($K$4=0,0,IFERROR(VLOOKUP(Q3905,LEGEND!$V$4:$W$7,2,0),$K$4)))</f>
        <v>0</v>
      </c>
      <c r="O3905" s="103" t="s">
        <v>20</v>
      </c>
      <c r="P3905" s="102" t="s">
        <v>20</v>
      </c>
      <c r="Q3905" s="102" t="s">
        <v>20</v>
      </c>
      <c r="R3905" s="116" t="s">
        <v>12141</v>
      </c>
      <c r="S3905" s="114" t="s">
        <v>5035</v>
      </c>
      <c r="T3905" s="114">
        <v>300</v>
      </c>
      <c r="U3905" s="114">
        <v>50</v>
      </c>
      <c r="V3905" s="114">
        <v>25</v>
      </c>
      <c r="W3905" s="115">
        <v>0.81100000000000005</v>
      </c>
    </row>
    <row r="3906" spans="2:23" ht="51">
      <c r="B3906" s="95" t="s">
        <v>20807</v>
      </c>
      <c r="C3906" s="95" t="s">
        <v>20</v>
      </c>
      <c r="D3906" s="95" t="s">
        <v>20</v>
      </c>
      <c r="E3906" s="95" t="s">
        <v>17246</v>
      </c>
      <c r="F3906" s="95" t="s">
        <v>17295</v>
      </c>
      <c r="G3906" s="95" t="s">
        <v>17295</v>
      </c>
      <c r="H3906" s="14" t="s">
        <v>20900</v>
      </c>
      <c r="I3906" s="95" t="s">
        <v>12142</v>
      </c>
      <c r="J3906" s="120" t="s">
        <v>16577</v>
      </c>
      <c r="K3906" s="106" t="s">
        <v>12143</v>
      </c>
      <c r="L3906" s="95" t="s">
        <v>12142</v>
      </c>
      <c r="M3906" s="97">
        <f>IF($K$6="с учетом НДС",VLOOKUP('Прайс MILWAUKEE®'!$J3906,'Legend ACC'!$A:$H,8,0)*(1-N3906),VLOOKUP('Прайс MILWAUKEE®'!$J3906,'Legend ACC'!$A:$H,8,0)*(1-N3906)/1.2)</f>
        <v>3718.0000000000005</v>
      </c>
      <c r="N3906" s="98">
        <f>IF(OR(E3906="Принадлежности",E3906="Ручной инструмент"),$K$5,IF($K$4=0,0,IFERROR(VLOOKUP(Q3906,LEGEND!$V$4:$W$7,2,0),$K$4)))</f>
        <v>0</v>
      </c>
      <c r="O3906" s="103" t="s">
        <v>20</v>
      </c>
      <c r="P3906" s="102" t="s">
        <v>20</v>
      </c>
      <c r="Q3906" s="102" t="s">
        <v>20</v>
      </c>
      <c r="R3906" s="116" t="s">
        <v>12144</v>
      </c>
      <c r="S3906" s="114" t="s">
        <v>5035</v>
      </c>
      <c r="T3906" s="114">
        <v>300</v>
      </c>
      <c r="U3906" s="114">
        <v>75</v>
      </c>
      <c r="V3906" s="114">
        <v>25</v>
      </c>
      <c r="W3906" s="115">
        <v>0.88500000000000001</v>
      </c>
    </row>
    <row r="3907" spans="2:23" ht="38.25">
      <c r="B3907" s="95" t="s">
        <v>20807</v>
      </c>
      <c r="C3907" s="95" t="s">
        <v>20</v>
      </c>
      <c r="D3907" s="95" t="s">
        <v>20</v>
      </c>
      <c r="E3907" s="95" t="s">
        <v>17246</v>
      </c>
      <c r="F3907" s="95" t="s">
        <v>17295</v>
      </c>
      <c r="G3907" s="95" t="s">
        <v>17295</v>
      </c>
      <c r="H3907" s="14" t="s">
        <v>20900</v>
      </c>
      <c r="I3907" s="95" t="s">
        <v>12145</v>
      </c>
      <c r="J3907" s="120" t="s">
        <v>16578</v>
      </c>
      <c r="K3907" s="106" t="s">
        <v>12146</v>
      </c>
      <c r="L3907" s="95" t="s">
        <v>12145</v>
      </c>
      <c r="M3907" s="97">
        <f>IF($K$6="с учетом НДС",VLOOKUP('Прайс MILWAUKEE®'!$J3907,'Legend ACC'!$A:$H,8,0)*(1-N3907),VLOOKUP('Прайс MILWAUKEE®'!$J3907,'Legend ACC'!$A:$H,8,0)*(1-N3907)/1.2)</f>
        <v>6248.0000000000009</v>
      </c>
      <c r="N3907" s="98">
        <f>IF(OR(E3907="Принадлежности",E3907="Ручной инструмент"),$K$5,IF($K$4=0,0,IFERROR(VLOOKUP(Q3907,LEGEND!$V$4:$W$7,2,0),$K$4)))</f>
        <v>0</v>
      </c>
      <c r="O3907" s="103" t="s">
        <v>20</v>
      </c>
      <c r="P3907" s="102" t="s">
        <v>20</v>
      </c>
      <c r="Q3907" s="102" t="s">
        <v>20</v>
      </c>
      <c r="R3907" s="116" t="s">
        <v>12147</v>
      </c>
      <c r="S3907" s="114" t="s">
        <v>5035</v>
      </c>
      <c r="T3907" s="114">
        <v>450</v>
      </c>
      <c r="U3907" s="114">
        <v>150</v>
      </c>
      <c r="V3907" s="114">
        <v>25</v>
      </c>
      <c r="W3907" s="115">
        <v>1.8</v>
      </c>
    </row>
    <row r="3908" spans="2:23" ht="51">
      <c r="B3908" s="95" t="s">
        <v>20807</v>
      </c>
      <c r="C3908" s="95" t="s">
        <v>20</v>
      </c>
      <c r="D3908" s="95" t="s">
        <v>20</v>
      </c>
      <c r="E3908" s="95" t="s">
        <v>17246</v>
      </c>
      <c r="F3908" s="95" t="s">
        <v>17295</v>
      </c>
      <c r="G3908" s="95" t="s">
        <v>17295</v>
      </c>
      <c r="H3908" s="14" t="s">
        <v>20900</v>
      </c>
      <c r="I3908" s="95" t="s">
        <v>12148</v>
      </c>
      <c r="J3908" s="120" t="s">
        <v>16579</v>
      </c>
      <c r="K3908" s="106" t="s">
        <v>12149</v>
      </c>
      <c r="L3908" s="95" t="s">
        <v>12148</v>
      </c>
      <c r="M3908" s="97">
        <f>IF($K$6="с учетом НДС",VLOOKUP('Прайс MILWAUKEE®'!$J3908,'Legend ACC'!$A:$H,8,0)*(1-N3908),VLOOKUP('Прайс MILWAUKEE®'!$J3908,'Legend ACC'!$A:$H,8,0)*(1-N3908)/1.2)</f>
        <v>7029.0000000000009</v>
      </c>
      <c r="N3908" s="98">
        <f>IF(OR(E3908="Принадлежности",E3908="Ручной инструмент"),$K$5,IF($K$4=0,0,IFERROR(VLOOKUP(Q3908,LEGEND!$V$4:$W$7,2,0),$K$4)))</f>
        <v>0</v>
      </c>
      <c r="O3908" s="103" t="s">
        <v>20</v>
      </c>
      <c r="P3908" s="102" t="s">
        <v>20</v>
      </c>
      <c r="Q3908" s="102" t="s">
        <v>20</v>
      </c>
      <c r="R3908" s="116" t="s">
        <v>12150</v>
      </c>
      <c r="S3908" s="114" t="s">
        <v>5035</v>
      </c>
      <c r="T3908" s="114">
        <v>505</v>
      </c>
      <c r="U3908" s="114">
        <v>110</v>
      </c>
      <c r="V3908" s="114">
        <v>70</v>
      </c>
      <c r="W3908" s="115">
        <v>0.56499999999999995</v>
      </c>
    </row>
    <row r="3909" spans="2:23" ht="51">
      <c r="B3909" s="95" t="s">
        <v>20807</v>
      </c>
      <c r="C3909" s="95" t="s">
        <v>20</v>
      </c>
      <c r="D3909" s="95" t="s">
        <v>20</v>
      </c>
      <c r="E3909" s="95" t="s">
        <v>17246</v>
      </c>
      <c r="F3909" s="95" t="s">
        <v>17295</v>
      </c>
      <c r="G3909" s="95" t="s">
        <v>17295</v>
      </c>
      <c r="H3909" s="14" t="s">
        <v>20900</v>
      </c>
      <c r="I3909" s="95" t="s">
        <v>12151</v>
      </c>
      <c r="J3909" s="120" t="s">
        <v>16580</v>
      </c>
      <c r="K3909" s="106" t="s">
        <v>12152</v>
      </c>
      <c r="L3909" s="95" t="s">
        <v>12151</v>
      </c>
      <c r="M3909" s="97">
        <f>IF($K$6="с учетом НДС",VLOOKUP('Прайс MILWAUKEE®'!$J3909,'Legend ACC'!$A:$H,8,0)*(1-N3909),VLOOKUP('Прайс MILWAUKEE®'!$J3909,'Legend ACC'!$A:$H,8,0)*(1-N3909)/1.2)</f>
        <v>7337.0000000000009</v>
      </c>
      <c r="N3909" s="98">
        <f>IF(OR(E3909="Принадлежности",E3909="Ручной инструмент"),$K$5,IF($K$4=0,0,IFERROR(VLOOKUP(Q3909,LEGEND!$V$4:$W$7,2,0),$K$4)))</f>
        <v>0</v>
      </c>
      <c r="O3909" s="103" t="s">
        <v>20</v>
      </c>
      <c r="P3909" s="102" t="s">
        <v>20</v>
      </c>
      <c r="Q3909" s="102" t="s">
        <v>20</v>
      </c>
      <c r="R3909" s="116" t="s">
        <v>12153</v>
      </c>
      <c r="S3909" s="114" t="s">
        <v>5035</v>
      </c>
      <c r="T3909" s="114">
        <v>505</v>
      </c>
      <c r="U3909" s="114">
        <v>110</v>
      </c>
      <c r="V3909" s="114">
        <v>70</v>
      </c>
      <c r="W3909" s="115">
        <v>0.6</v>
      </c>
    </row>
    <row r="3910" spans="2:23" ht="51">
      <c r="B3910" s="95" t="s">
        <v>20807</v>
      </c>
      <c r="C3910" s="95" t="s">
        <v>20</v>
      </c>
      <c r="D3910" s="95" t="s">
        <v>20</v>
      </c>
      <c r="E3910" s="95" t="s">
        <v>17246</v>
      </c>
      <c r="F3910" s="95" t="s">
        <v>17295</v>
      </c>
      <c r="G3910" s="95" t="s">
        <v>17295</v>
      </c>
      <c r="H3910" s="14" t="s">
        <v>20900</v>
      </c>
      <c r="I3910" s="95" t="s">
        <v>12154</v>
      </c>
      <c r="J3910" s="120" t="s">
        <v>16581</v>
      </c>
      <c r="K3910" s="106" t="s">
        <v>12155</v>
      </c>
      <c r="L3910" s="95" t="s">
        <v>12154</v>
      </c>
      <c r="M3910" s="97">
        <f>IF($K$6="с учетом НДС",VLOOKUP('Прайс MILWAUKEE®'!$J3910,'Legend ACC'!$A:$H,8,0)*(1-N3910),VLOOKUP('Прайс MILWAUKEE®'!$J3910,'Legend ACC'!$A:$H,8,0)*(1-N3910)/1.2)</f>
        <v>5781.5999999999995</v>
      </c>
      <c r="N3910" s="98">
        <f>IF(OR(E3910="Принадлежности",E3910="Ручной инструмент"),$K$5,IF($K$4=0,0,IFERROR(VLOOKUP(Q3910,LEGEND!$V$4:$W$7,2,0),$K$4)))</f>
        <v>0</v>
      </c>
      <c r="O3910" s="103" t="s">
        <v>20</v>
      </c>
      <c r="P3910" s="102" t="s">
        <v>20</v>
      </c>
      <c r="Q3910" s="102" t="s">
        <v>20</v>
      </c>
      <c r="R3910" s="116" t="s">
        <v>12156</v>
      </c>
      <c r="S3910" s="114" t="s">
        <v>5035</v>
      </c>
      <c r="T3910" s="114">
        <v>140</v>
      </c>
      <c r="U3910" s="114">
        <v>100</v>
      </c>
      <c r="V3910" s="114">
        <v>25</v>
      </c>
      <c r="W3910" s="115">
        <v>1.68</v>
      </c>
    </row>
    <row r="3911" spans="2:23" ht="38.25">
      <c r="B3911" s="95" t="s">
        <v>20807</v>
      </c>
      <c r="C3911" s="95" t="s">
        <v>20</v>
      </c>
      <c r="D3911" s="95" t="s">
        <v>20</v>
      </c>
      <c r="E3911" s="95" t="s">
        <v>17246</v>
      </c>
      <c r="F3911" s="95" t="s">
        <v>17295</v>
      </c>
      <c r="G3911" s="95" t="s">
        <v>17295</v>
      </c>
      <c r="H3911" s="14" t="s">
        <v>20900</v>
      </c>
      <c r="I3911" s="95" t="s">
        <v>12157</v>
      </c>
      <c r="J3911" s="120" t="s">
        <v>16582</v>
      </c>
      <c r="K3911" s="106" t="s">
        <v>12158</v>
      </c>
      <c r="L3911" s="95" t="s">
        <v>12157</v>
      </c>
      <c r="M3911" s="97">
        <f>IF($K$6="с учетом НДС",VLOOKUP('Прайс MILWAUKEE®'!$J3911,'Legend ACC'!$A:$H,8,0)*(1-N3911),VLOOKUP('Прайс MILWAUKEE®'!$J3911,'Legend ACC'!$A:$H,8,0)*(1-N3911)/1.2)</f>
        <v>10516</v>
      </c>
      <c r="N3911" s="98">
        <f>IF(OR(E3911="Принадлежности",E3911="Ручной инструмент"),$K$5,IF($K$4=0,0,IFERROR(VLOOKUP(Q3911,LEGEND!$V$4:$W$7,2,0),$K$4)))</f>
        <v>0</v>
      </c>
      <c r="O3911" s="103" t="s">
        <v>20</v>
      </c>
      <c r="P3911" s="102" t="s">
        <v>20</v>
      </c>
      <c r="Q3911" s="102" t="s">
        <v>20</v>
      </c>
      <c r="R3911" s="116" t="s">
        <v>12159</v>
      </c>
      <c r="S3911" s="114" t="s">
        <v>5035</v>
      </c>
      <c r="T3911" s="114">
        <v>270</v>
      </c>
      <c r="U3911" s="114">
        <v>152</v>
      </c>
      <c r="V3911" s="114">
        <v>31</v>
      </c>
      <c r="W3911" s="115">
        <v>2.0499999999999998</v>
      </c>
    </row>
    <row r="3912" spans="2:23" ht="25.5">
      <c r="B3912" s="95" t="s">
        <v>20807</v>
      </c>
      <c r="C3912" s="95" t="s">
        <v>20</v>
      </c>
      <c r="D3912" s="95" t="s">
        <v>20</v>
      </c>
      <c r="E3912" s="95" t="s">
        <v>17246</v>
      </c>
      <c r="F3912" s="95" t="s">
        <v>17295</v>
      </c>
      <c r="G3912" s="95" t="s">
        <v>17295</v>
      </c>
      <c r="H3912" s="14" t="s">
        <v>20900</v>
      </c>
      <c r="I3912" s="95" t="s">
        <v>12160</v>
      </c>
      <c r="J3912" s="120" t="s">
        <v>16583</v>
      </c>
      <c r="K3912" s="106" t="s">
        <v>12161</v>
      </c>
      <c r="L3912" s="95" t="s">
        <v>12160</v>
      </c>
      <c r="M3912" s="97">
        <f>IF($K$6="с учетом НДС",VLOOKUP('Прайс MILWAUKEE®'!$J3912,'Legend ACC'!$A:$H,8,0)*(1-N3912),VLOOKUP('Прайс MILWAUKEE®'!$J3912,'Legend ACC'!$A:$H,8,0)*(1-N3912)/1.2)</f>
        <v>1826.0000000000002</v>
      </c>
      <c r="N3912" s="98">
        <f>IF(OR(E3912="Принадлежности",E3912="Ручной инструмент"),$K$5,IF($K$4=0,0,IFERROR(VLOOKUP(Q3912,LEGEND!$V$4:$W$7,2,0),$K$4)))</f>
        <v>0</v>
      </c>
      <c r="O3912" s="103" t="s">
        <v>20</v>
      </c>
      <c r="P3912" s="102" t="s">
        <v>20</v>
      </c>
      <c r="Q3912" s="102" t="s">
        <v>20</v>
      </c>
      <c r="R3912" s="116" t="s">
        <v>12162</v>
      </c>
      <c r="S3912" s="114" t="s">
        <v>5035</v>
      </c>
      <c r="T3912" s="114">
        <v>180</v>
      </c>
      <c r="U3912" s="114">
        <v>150</v>
      </c>
      <c r="V3912" s="114">
        <v>2</v>
      </c>
      <c r="W3912" s="115">
        <v>0.42399999999999999</v>
      </c>
    </row>
    <row r="3913" spans="2:23" ht="25.5">
      <c r="B3913" s="95" t="s">
        <v>20807</v>
      </c>
      <c r="C3913" s="95" t="s">
        <v>20</v>
      </c>
      <c r="D3913" s="95" t="s">
        <v>20</v>
      </c>
      <c r="E3913" s="95" t="s">
        <v>17246</v>
      </c>
      <c r="F3913" s="95" t="s">
        <v>17295</v>
      </c>
      <c r="G3913" s="95" t="s">
        <v>17295</v>
      </c>
      <c r="H3913" s="14" t="s">
        <v>20900</v>
      </c>
      <c r="I3913" s="95" t="s">
        <v>12163</v>
      </c>
      <c r="J3913" s="120" t="s">
        <v>16584</v>
      </c>
      <c r="K3913" s="106" t="s">
        <v>12164</v>
      </c>
      <c r="L3913" s="95" t="s">
        <v>12163</v>
      </c>
      <c r="M3913" s="97">
        <f>IF($K$6="с учетом НДС",VLOOKUP('Прайс MILWAUKEE®'!$J3913,'Legend ACC'!$A:$H,8,0)*(1-N3913),VLOOKUP('Прайс MILWAUKEE®'!$J3913,'Legend ACC'!$A:$H,8,0)*(1-N3913)/1.2)</f>
        <v>1606.0000000000002</v>
      </c>
      <c r="N3913" s="98">
        <f>IF(OR(E3913="Принадлежности",E3913="Ручной инструмент"),$K$5,IF($K$4=0,0,IFERROR(VLOOKUP(Q3913,LEGEND!$V$4:$W$7,2,0),$K$4)))</f>
        <v>0</v>
      </c>
      <c r="O3913" s="103" t="s">
        <v>20</v>
      </c>
      <c r="P3913" s="102" t="s">
        <v>20</v>
      </c>
      <c r="Q3913" s="102" t="s">
        <v>20</v>
      </c>
      <c r="R3913" s="116" t="s">
        <v>12165</v>
      </c>
      <c r="S3913" s="114" t="s">
        <v>7632</v>
      </c>
      <c r="T3913" s="114">
        <v>505</v>
      </c>
      <c r="U3913" s="114">
        <v>110</v>
      </c>
      <c r="V3913" s="114">
        <v>70</v>
      </c>
      <c r="W3913" s="115">
        <v>0.3</v>
      </c>
    </row>
    <row r="3914" spans="2:23" ht="38.25">
      <c r="B3914" s="95" t="s">
        <v>20807</v>
      </c>
      <c r="C3914" s="95" t="s">
        <v>20</v>
      </c>
      <c r="D3914" s="95" t="s">
        <v>20</v>
      </c>
      <c r="E3914" s="95" t="s">
        <v>17246</v>
      </c>
      <c r="F3914" s="95" t="s">
        <v>17295</v>
      </c>
      <c r="G3914" s="95" t="s">
        <v>17295</v>
      </c>
      <c r="H3914" s="14" t="s">
        <v>20900</v>
      </c>
      <c r="I3914" s="95" t="s">
        <v>12166</v>
      </c>
      <c r="J3914" s="120" t="s">
        <v>16585</v>
      </c>
      <c r="K3914" s="106" t="s">
        <v>12167</v>
      </c>
      <c r="L3914" s="95" t="s">
        <v>12166</v>
      </c>
      <c r="M3914" s="97">
        <f>IF($K$6="с учетом НДС",VLOOKUP('Прайс MILWAUKEE®'!$J3914,'Legend ACC'!$A:$H,8,0)*(1-N3914),VLOOKUP('Прайс MILWAUKEE®'!$J3914,'Legend ACC'!$A:$H,8,0)*(1-N3914)/1.2)</f>
        <v>3472.7000000000007</v>
      </c>
      <c r="N3914" s="98">
        <f>IF(OR(E3914="Принадлежности",E3914="Ручной инструмент"),$K$5,IF($K$4=0,0,IFERROR(VLOOKUP(Q3914,LEGEND!$V$4:$W$7,2,0),$K$4)))</f>
        <v>0</v>
      </c>
      <c r="O3914" s="103" t="s">
        <v>20</v>
      </c>
      <c r="P3914" s="102" t="s">
        <v>20</v>
      </c>
      <c r="Q3914" s="102" t="s">
        <v>20</v>
      </c>
      <c r="R3914" s="116" t="s">
        <v>12168</v>
      </c>
      <c r="S3914" s="114" t="s">
        <v>5035</v>
      </c>
      <c r="T3914" s="114">
        <v>50</v>
      </c>
      <c r="U3914" s="114">
        <v>50</v>
      </c>
      <c r="V3914" s="114">
        <v>30</v>
      </c>
      <c r="W3914" s="115">
        <v>0.78</v>
      </c>
    </row>
    <row r="3915" spans="2:23" ht="38.25">
      <c r="B3915" s="95" t="s">
        <v>20807</v>
      </c>
      <c r="C3915" s="95" t="s">
        <v>20</v>
      </c>
      <c r="D3915" s="95" t="s">
        <v>20</v>
      </c>
      <c r="E3915" s="95" t="s">
        <v>17246</v>
      </c>
      <c r="F3915" s="95" t="s">
        <v>17295</v>
      </c>
      <c r="G3915" s="95" t="s">
        <v>17295</v>
      </c>
      <c r="H3915" s="14" t="s">
        <v>20900</v>
      </c>
      <c r="I3915" s="95" t="s">
        <v>12169</v>
      </c>
      <c r="J3915" s="120" t="s">
        <v>16586</v>
      </c>
      <c r="K3915" s="106" t="s">
        <v>12170</v>
      </c>
      <c r="L3915" s="95" t="s">
        <v>12169</v>
      </c>
      <c r="M3915" s="97">
        <f>IF($K$6="с учетом НДС",VLOOKUP('Прайс MILWAUKEE®'!$J3915,'Legend ACC'!$A:$H,8,0)*(1-N3915),VLOOKUP('Прайс MILWAUKEE®'!$J3915,'Legend ACC'!$A:$H,8,0)*(1-N3915)/1.2)</f>
        <v>1738.0000000000002</v>
      </c>
      <c r="N3915" s="98">
        <f>IF(OR(E3915="Принадлежности",E3915="Ручной инструмент"),$K$5,IF($K$4=0,0,IFERROR(VLOOKUP(Q3915,LEGEND!$V$4:$W$7,2,0),$K$4)))</f>
        <v>0</v>
      </c>
      <c r="O3915" s="103" t="s">
        <v>20</v>
      </c>
      <c r="P3915" s="102" t="s">
        <v>20</v>
      </c>
      <c r="Q3915" s="102" t="s">
        <v>20</v>
      </c>
      <c r="R3915" s="116" t="s">
        <v>12171</v>
      </c>
      <c r="S3915" s="114" t="s">
        <v>5035</v>
      </c>
      <c r="T3915" s="114">
        <v>300</v>
      </c>
      <c r="U3915" s="114">
        <v>21</v>
      </c>
      <c r="V3915" s="114">
        <v>25</v>
      </c>
      <c r="W3915" s="115">
        <v>0.78</v>
      </c>
    </row>
    <row r="3916" spans="2:23" ht="38.25">
      <c r="B3916" s="95" t="s">
        <v>20807</v>
      </c>
      <c r="C3916" s="95" t="s">
        <v>20</v>
      </c>
      <c r="D3916" s="95" t="s">
        <v>20</v>
      </c>
      <c r="E3916" s="95" t="s">
        <v>17246</v>
      </c>
      <c r="F3916" s="95" t="s">
        <v>17295</v>
      </c>
      <c r="G3916" s="95" t="s">
        <v>17295</v>
      </c>
      <c r="H3916" s="14" t="s">
        <v>20900</v>
      </c>
      <c r="I3916" s="95" t="s">
        <v>12172</v>
      </c>
      <c r="J3916" s="120" t="s">
        <v>16587</v>
      </c>
      <c r="K3916" s="106" t="s">
        <v>12173</v>
      </c>
      <c r="L3916" s="95" t="s">
        <v>12172</v>
      </c>
      <c r="M3916" s="97">
        <f>IF($K$6="с учетом НДС",VLOOKUP('Прайс MILWAUKEE®'!$J3916,'Legend ACC'!$A:$H,8,0)*(1-N3916),VLOOKUP('Прайс MILWAUKEE®'!$J3916,'Legend ACC'!$A:$H,8,0)*(1-N3916)/1.2)</f>
        <v>2178.0000000000005</v>
      </c>
      <c r="N3916" s="98">
        <f>IF(OR(E3916="Принадлежности",E3916="Ручной инструмент"),$K$5,IF($K$4=0,0,IFERROR(VLOOKUP(Q3916,LEGEND!$V$4:$W$7,2,0),$K$4)))</f>
        <v>0</v>
      </c>
      <c r="O3916" s="103" t="s">
        <v>20</v>
      </c>
      <c r="P3916" s="102" t="s">
        <v>20</v>
      </c>
      <c r="Q3916" s="102" t="s">
        <v>20</v>
      </c>
      <c r="R3916" s="116" t="s">
        <v>12174</v>
      </c>
      <c r="S3916" s="114" t="s">
        <v>5035</v>
      </c>
      <c r="T3916" s="114">
        <v>450</v>
      </c>
      <c r="U3916" s="114">
        <v>21</v>
      </c>
      <c r="V3916" s="114">
        <v>25</v>
      </c>
      <c r="W3916" s="115">
        <v>1.22</v>
      </c>
    </row>
    <row r="3917" spans="2:23" ht="51">
      <c r="B3917" s="95" t="s">
        <v>20807</v>
      </c>
      <c r="C3917" s="95" t="s">
        <v>20</v>
      </c>
      <c r="D3917" s="95" t="s">
        <v>20</v>
      </c>
      <c r="E3917" s="95" t="s">
        <v>17246</v>
      </c>
      <c r="F3917" s="95" t="s">
        <v>17252</v>
      </c>
      <c r="G3917" s="95" t="s">
        <v>17258</v>
      </c>
      <c r="H3917" s="14" t="s">
        <v>20876</v>
      </c>
      <c r="I3917" s="95" t="s">
        <v>12175</v>
      </c>
      <c r="J3917" s="120" t="s">
        <v>16588</v>
      </c>
      <c r="K3917" s="106" t="s">
        <v>12176</v>
      </c>
      <c r="L3917" s="95" t="s">
        <v>12175</v>
      </c>
      <c r="M3917" s="97">
        <f>IF($K$6="с учетом НДС",VLOOKUP('Прайс MILWAUKEE®'!$J3917,'Legend ACC'!$A:$H,8,0)*(1-N3917),VLOOKUP('Прайс MILWAUKEE®'!$J3917,'Legend ACC'!$A:$H,8,0)*(1-N3917)/1.2)</f>
        <v>6369.0000000000009</v>
      </c>
      <c r="N3917" s="98">
        <f>IF(OR(E3917="Принадлежности",E3917="Ручной инструмент"),$K$5,IF($K$4=0,0,IFERROR(VLOOKUP(Q3917,LEGEND!$V$4:$W$7,2,0),$K$4)))</f>
        <v>0</v>
      </c>
      <c r="O3917" s="103" t="s">
        <v>20</v>
      </c>
      <c r="P3917" s="102" t="s">
        <v>20</v>
      </c>
      <c r="Q3917" s="102" t="s">
        <v>20</v>
      </c>
      <c r="R3917" s="116" t="s">
        <v>12177</v>
      </c>
      <c r="S3917" s="114" t="s">
        <v>5035</v>
      </c>
      <c r="T3917" s="114">
        <v>65</v>
      </c>
      <c r="U3917" s="114">
        <v>65</v>
      </c>
      <c r="V3917" s="114">
        <v>245</v>
      </c>
      <c r="W3917" s="115">
        <v>0.78700000000000003</v>
      </c>
    </row>
    <row r="3918" spans="2:23" ht="51">
      <c r="B3918" s="95" t="s">
        <v>20807</v>
      </c>
      <c r="C3918" s="95" t="s">
        <v>20</v>
      </c>
      <c r="D3918" s="95" t="s">
        <v>20</v>
      </c>
      <c r="E3918" s="95" t="s">
        <v>17246</v>
      </c>
      <c r="F3918" s="95" t="s">
        <v>17252</v>
      </c>
      <c r="G3918" s="95" t="s">
        <v>17258</v>
      </c>
      <c r="H3918" s="14" t="s">
        <v>20876</v>
      </c>
      <c r="I3918" s="95" t="s">
        <v>12178</v>
      </c>
      <c r="J3918" s="120" t="s">
        <v>16589</v>
      </c>
      <c r="K3918" s="106" t="s">
        <v>12179</v>
      </c>
      <c r="L3918" s="95" t="s">
        <v>12178</v>
      </c>
      <c r="M3918" s="97">
        <f>IF($K$6="с учетом НДС",VLOOKUP('Прайс MILWAUKEE®'!$J3918,'Legend ACC'!$A:$H,8,0)*(1-N3918),VLOOKUP('Прайс MILWAUKEE®'!$J3918,'Legend ACC'!$A:$H,8,0)*(1-N3918)/1.2)</f>
        <v>6710.0000000000009</v>
      </c>
      <c r="N3918" s="98">
        <f>IF(OR(E3918="Принадлежности",E3918="Ручной инструмент"),$K$5,IF($K$4=0,0,IFERROR(VLOOKUP(Q3918,LEGEND!$V$4:$W$7,2,0),$K$4)))</f>
        <v>0</v>
      </c>
      <c r="O3918" s="103" t="s">
        <v>20</v>
      </c>
      <c r="P3918" s="102" t="s">
        <v>20</v>
      </c>
      <c r="Q3918" s="102" t="s">
        <v>20</v>
      </c>
      <c r="R3918" s="116" t="s">
        <v>12180</v>
      </c>
      <c r="S3918" s="114" t="s">
        <v>5035</v>
      </c>
      <c r="T3918" s="114">
        <v>275</v>
      </c>
      <c r="U3918" s="114">
        <v>95</v>
      </c>
      <c r="V3918" s="114">
        <v>105</v>
      </c>
      <c r="W3918" s="115">
        <v>0.85</v>
      </c>
    </row>
    <row r="3919" spans="2:23" ht="51">
      <c r="B3919" s="95" t="s">
        <v>20807</v>
      </c>
      <c r="C3919" s="95" t="s">
        <v>20</v>
      </c>
      <c r="D3919" s="95" t="s">
        <v>20</v>
      </c>
      <c r="E3919" s="95" t="s">
        <v>17246</v>
      </c>
      <c r="F3919" s="95" t="s">
        <v>17252</v>
      </c>
      <c r="G3919" s="95" t="s">
        <v>17258</v>
      </c>
      <c r="H3919" s="14" t="s">
        <v>20876</v>
      </c>
      <c r="I3919" s="95" t="s">
        <v>12181</v>
      </c>
      <c r="J3919" s="120" t="s">
        <v>16590</v>
      </c>
      <c r="K3919" s="106" t="s">
        <v>12182</v>
      </c>
      <c r="L3919" s="95" t="s">
        <v>12181</v>
      </c>
      <c r="M3919" s="97">
        <f>IF($K$6="с учетом НДС",VLOOKUP('Прайс MILWAUKEE®'!$J3919,'Legend ACC'!$A:$H,8,0)*(1-N3919),VLOOKUP('Прайс MILWAUKEE®'!$J3919,'Legend ACC'!$A:$H,8,0)*(1-N3919)/1.2)</f>
        <v>7040.0000000000009</v>
      </c>
      <c r="N3919" s="98">
        <f>IF(OR(E3919="Принадлежности",E3919="Ручной инструмент"),$K$5,IF($K$4=0,0,IFERROR(VLOOKUP(Q3919,LEGEND!$V$4:$W$7,2,0),$K$4)))</f>
        <v>0</v>
      </c>
      <c r="O3919" s="103" t="s">
        <v>20</v>
      </c>
      <c r="P3919" s="102" t="s">
        <v>20</v>
      </c>
      <c r="Q3919" s="102" t="s">
        <v>20</v>
      </c>
      <c r="R3919" s="116" t="s">
        <v>12183</v>
      </c>
      <c r="S3919" s="114" t="s">
        <v>5035</v>
      </c>
      <c r="T3919" s="114">
        <v>80</v>
      </c>
      <c r="U3919" s="114">
        <v>80</v>
      </c>
      <c r="V3919" s="114">
        <v>245</v>
      </c>
      <c r="W3919" s="115">
        <v>1.02</v>
      </c>
    </row>
    <row r="3920" spans="2:23" ht="51">
      <c r="B3920" s="95" t="s">
        <v>20807</v>
      </c>
      <c r="C3920" s="95" t="s">
        <v>20</v>
      </c>
      <c r="D3920" s="95" t="s">
        <v>20</v>
      </c>
      <c r="E3920" s="95" t="s">
        <v>17246</v>
      </c>
      <c r="F3920" s="95" t="s">
        <v>17295</v>
      </c>
      <c r="G3920" s="95" t="s">
        <v>17295</v>
      </c>
      <c r="H3920" s="14" t="s">
        <v>20875</v>
      </c>
      <c r="I3920" s="95" t="s">
        <v>12184</v>
      </c>
      <c r="J3920" s="120" t="s">
        <v>16591</v>
      </c>
      <c r="K3920" s="106" t="s">
        <v>12185</v>
      </c>
      <c r="L3920" s="95" t="s">
        <v>12184</v>
      </c>
      <c r="M3920" s="97">
        <f>IF($K$6="с учетом НДС",VLOOKUP('Прайс MILWAUKEE®'!$J3920,'Legend ACC'!$A:$H,8,0)*(1-N3920),VLOOKUP('Прайс MILWAUKEE®'!$J3920,'Legend ACC'!$A:$H,8,0)*(1-N3920)/1.2)</f>
        <v>20306.000000000004</v>
      </c>
      <c r="N3920" s="98">
        <f>IF(OR(E3920="Принадлежности",E3920="Ручной инструмент"),$K$5,IF($K$4=0,0,IFERROR(VLOOKUP(Q3920,LEGEND!$V$4:$W$7,2,0),$K$4)))</f>
        <v>0</v>
      </c>
      <c r="O3920" s="103" t="s">
        <v>20</v>
      </c>
      <c r="P3920" s="102" t="s">
        <v>20</v>
      </c>
      <c r="Q3920" s="102" t="s">
        <v>20</v>
      </c>
      <c r="R3920" s="116" t="s">
        <v>12186</v>
      </c>
      <c r="S3920" s="114" t="s">
        <v>5035</v>
      </c>
      <c r="T3920" s="114">
        <v>390</v>
      </c>
      <c r="U3920" s="114">
        <v>110</v>
      </c>
      <c r="V3920" s="114">
        <v>70</v>
      </c>
      <c r="W3920" s="115">
        <v>14.53</v>
      </c>
    </row>
    <row r="3921" spans="2:23" ht="51">
      <c r="B3921" s="95" t="s">
        <v>20807</v>
      </c>
      <c r="C3921" s="95" t="s">
        <v>20</v>
      </c>
      <c r="D3921" s="95" t="s">
        <v>20</v>
      </c>
      <c r="E3921" s="95" t="s">
        <v>17246</v>
      </c>
      <c r="F3921" s="95" t="s">
        <v>17295</v>
      </c>
      <c r="G3921" s="95" t="s">
        <v>17295</v>
      </c>
      <c r="H3921" s="14" t="s">
        <v>20875</v>
      </c>
      <c r="I3921" s="95" t="s">
        <v>12187</v>
      </c>
      <c r="J3921" s="120" t="s">
        <v>16592</v>
      </c>
      <c r="K3921" s="106" t="s">
        <v>12188</v>
      </c>
      <c r="L3921" s="95" t="s">
        <v>12187</v>
      </c>
      <c r="M3921" s="97">
        <f>IF($K$6="с учетом НДС",VLOOKUP('Прайс MILWAUKEE®'!$J3921,'Legend ACC'!$A:$H,8,0)*(1-N3921),VLOOKUP('Прайс MILWAUKEE®'!$J3921,'Legend ACC'!$A:$H,8,0)*(1-N3921)/1.2)</f>
        <v>20306.000000000004</v>
      </c>
      <c r="N3921" s="98">
        <f>IF(OR(E3921="Принадлежности",E3921="Ручной инструмент"),$K$5,IF($K$4=0,0,IFERROR(VLOOKUP(Q3921,LEGEND!$V$4:$W$7,2,0),$K$4)))</f>
        <v>0</v>
      </c>
      <c r="O3921" s="103" t="s">
        <v>20</v>
      </c>
      <c r="P3921" s="102" t="s">
        <v>20</v>
      </c>
      <c r="Q3921" s="102" t="s">
        <v>20</v>
      </c>
      <c r="R3921" s="116" t="s">
        <v>12189</v>
      </c>
      <c r="S3921" s="114" t="s">
        <v>5035</v>
      </c>
      <c r="T3921" s="114">
        <v>390</v>
      </c>
      <c r="U3921" s="114">
        <v>110</v>
      </c>
      <c r="V3921" s="114">
        <v>70</v>
      </c>
      <c r="W3921" s="115">
        <v>14.53</v>
      </c>
    </row>
    <row r="3922" spans="2:23" ht="38.25">
      <c r="B3922" s="95" t="s">
        <v>20807</v>
      </c>
      <c r="C3922" s="95" t="s">
        <v>20</v>
      </c>
      <c r="D3922" s="95" t="s">
        <v>20</v>
      </c>
      <c r="E3922" s="95" t="s">
        <v>17246</v>
      </c>
      <c r="F3922" s="95" t="s">
        <v>17260</v>
      </c>
      <c r="G3922" s="95" t="s">
        <v>17312</v>
      </c>
      <c r="H3922" s="14" t="s">
        <v>20872</v>
      </c>
      <c r="I3922" s="95" t="s">
        <v>12190</v>
      </c>
      <c r="J3922" s="120" t="s">
        <v>16593</v>
      </c>
      <c r="K3922" s="106" t="s">
        <v>12191</v>
      </c>
      <c r="L3922" s="95" t="s">
        <v>12190</v>
      </c>
      <c r="M3922" s="97">
        <f>IF($K$6="с учетом НДС",VLOOKUP('Прайс MILWAUKEE®'!$J3922,'Legend ACC'!$A:$H,8,0)*(1-N3922),VLOOKUP('Прайс MILWAUKEE®'!$J3922,'Legend ACC'!$A:$H,8,0)*(1-N3922)/1.2)</f>
        <v>759.00000000000011</v>
      </c>
      <c r="N3922" s="98">
        <f>IF(OR(E3922="Принадлежности",E3922="Ручной инструмент"),$K$5,IF($K$4=0,0,IFERROR(VLOOKUP(Q3922,LEGEND!$V$4:$W$7,2,0),$K$4)))</f>
        <v>0</v>
      </c>
      <c r="O3922" s="103" t="s">
        <v>20</v>
      </c>
      <c r="P3922" s="102" t="s">
        <v>20</v>
      </c>
      <c r="Q3922" s="102" t="s">
        <v>20</v>
      </c>
      <c r="R3922" s="116" t="s">
        <v>12192</v>
      </c>
      <c r="S3922" s="114" t="s">
        <v>5035</v>
      </c>
      <c r="T3922" s="114">
        <v>200</v>
      </c>
      <c r="U3922" s="114">
        <v>80</v>
      </c>
      <c r="V3922" s="114">
        <v>3</v>
      </c>
      <c r="W3922" s="115">
        <v>4.5999999999999999E-2</v>
      </c>
    </row>
    <row r="3923" spans="2:23" ht="51">
      <c r="B3923" s="95" t="s">
        <v>20807</v>
      </c>
      <c r="C3923" s="95" t="s">
        <v>20</v>
      </c>
      <c r="D3923" s="95" t="s">
        <v>20</v>
      </c>
      <c r="E3923" s="95" t="s">
        <v>17246</v>
      </c>
      <c r="F3923" s="95" t="s">
        <v>17260</v>
      </c>
      <c r="G3923" s="95" t="s">
        <v>17312</v>
      </c>
      <c r="H3923" s="14" t="s">
        <v>20872</v>
      </c>
      <c r="I3923" s="95" t="s">
        <v>12193</v>
      </c>
      <c r="J3923" s="120" t="s">
        <v>16594</v>
      </c>
      <c r="K3923" s="106" t="s">
        <v>12194</v>
      </c>
      <c r="L3923" s="95" t="s">
        <v>12193</v>
      </c>
      <c r="M3923" s="97">
        <f>IF($K$6="с учетом НДС",VLOOKUP('Прайс MILWAUKEE®'!$J3923,'Legend ACC'!$A:$H,8,0)*(1-N3923),VLOOKUP('Прайс MILWAUKEE®'!$J3923,'Legend ACC'!$A:$H,8,0)*(1-N3923)/1.2)</f>
        <v>583</v>
      </c>
      <c r="N3923" s="98">
        <f>IF(OR(E3923="Принадлежности",E3923="Ручной инструмент"),$K$5,IF($K$4=0,0,IFERROR(VLOOKUP(Q3923,LEGEND!$V$4:$W$7,2,0),$K$4)))</f>
        <v>0</v>
      </c>
      <c r="O3923" s="103" t="s">
        <v>20</v>
      </c>
      <c r="P3923" s="102" t="s">
        <v>20</v>
      </c>
      <c r="Q3923" s="102" t="s">
        <v>20</v>
      </c>
      <c r="R3923" s="116" t="s">
        <v>12195</v>
      </c>
      <c r="S3923" s="114" t="s">
        <v>5035</v>
      </c>
      <c r="T3923" s="114">
        <v>120</v>
      </c>
      <c r="U3923" s="114">
        <v>80</v>
      </c>
      <c r="V3923" s="114">
        <v>3</v>
      </c>
      <c r="W3923" s="115">
        <v>5.3999999999999999E-2</v>
      </c>
    </row>
    <row r="3924" spans="2:23" ht="38.25">
      <c r="B3924" s="95" t="s">
        <v>20807</v>
      </c>
      <c r="C3924" s="95" t="s">
        <v>20</v>
      </c>
      <c r="D3924" s="95" t="s">
        <v>20</v>
      </c>
      <c r="E3924" s="95" t="s">
        <v>17246</v>
      </c>
      <c r="F3924" s="95" t="s">
        <v>17260</v>
      </c>
      <c r="G3924" s="95" t="s">
        <v>17312</v>
      </c>
      <c r="H3924" s="14" t="s">
        <v>20872</v>
      </c>
      <c r="I3924" s="95" t="s">
        <v>12196</v>
      </c>
      <c r="J3924" s="120" t="s">
        <v>16595</v>
      </c>
      <c r="K3924" s="106" t="s">
        <v>12197</v>
      </c>
      <c r="L3924" s="95" t="s">
        <v>12196</v>
      </c>
      <c r="M3924" s="97">
        <f>IF($K$6="с учетом НДС",VLOOKUP('Прайс MILWAUKEE®'!$J3924,'Legend ACC'!$A:$H,8,0)*(1-N3924),VLOOKUP('Прайс MILWAUKEE®'!$J3924,'Legend ACC'!$A:$H,8,0)*(1-N3924)/1.2)</f>
        <v>902.00000000000011</v>
      </c>
      <c r="N3924" s="98">
        <f>IF(OR(E3924="Принадлежности",E3924="Ручной инструмент"),$K$5,IF($K$4=0,0,IFERROR(VLOOKUP(Q3924,LEGEND!$V$4:$W$7,2,0),$K$4)))</f>
        <v>0</v>
      </c>
      <c r="O3924" s="103" t="s">
        <v>20</v>
      </c>
      <c r="P3924" s="102" t="s">
        <v>20</v>
      </c>
      <c r="Q3924" s="102" t="s">
        <v>20</v>
      </c>
      <c r="R3924" s="116" t="s">
        <v>12198</v>
      </c>
      <c r="S3924" s="114" t="s">
        <v>4755</v>
      </c>
      <c r="T3924" s="114">
        <v>170</v>
      </c>
      <c r="U3924" s="114">
        <v>80</v>
      </c>
      <c r="V3924" s="114">
        <v>3</v>
      </c>
      <c r="W3924" s="115">
        <v>1.4E-2</v>
      </c>
    </row>
    <row r="3925" spans="2:23" ht="38.25">
      <c r="B3925" s="95" t="s">
        <v>20807</v>
      </c>
      <c r="C3925" s="95" t="s">
        <v>20</v>
      </c>
      <c r="D3925" s="95" t="s">
        <v>20</v>
      </c>
      <c r="E3925" s="95" t="s">
        <v>17246</v>
      </c>
      <c r="F3925" s="95" t="s">
        <v>17252</v>
      </c>
      <c r="G3925" s="95" t="s">
        <v>17258</v>
      </c>
      <c r="H3925" s="14" t="s">
        <v>20873</v>
      </c>
      <c r="I3925" s="95" t="s">
        <v>12199</v>
      </c>
      <c r="J3925" s="120" t="s">
        <v>16596</v>
      </c>
      <c r="K3925" s="106" t="s">
        <v>12200</v>
      </c>
      <c r="L3925" s="95" t="s">
        <v>12199</v>
      </c>
      <c r="M3925" s="97">
        <f>IF($K$6="с учетом НДС",VLOOKUP('Прайс MILWAUKEE®'!$J3925,'Legend ACC'!$A:$H,8,0)*(1-N3925),VLOOKUP('Прайс MILWAUKEE®'!$J3925,'Legend ACC'!$A:$H,8,0)*(1-N3925)/1.2)</f>
        <v>264</v>
      </c>
      <c r="N3925" s="98">
        <f>IF(OR(E3925="Принадлежности",E3925="Ручной инструмент"),$K$5,IF($K$4=0,0,IFERROR(VLOOKUP(Q3925,LEGEND!$V$4:$W$7,2,0),$K$4)))</f>
        <v>0</v>
      </c>
      <c r="O3925" s="103" t="s">
        <v>20</v>
      </c>
      <c r="P3925" s="102" t="s">
        <v>20</v>
      </c>
      <c r="Q3925" s="102" t="s">
        <v>20</v>
      </c>
      <c r="R3925" s="116" t="s">
        <v>12201</v>
      </c>
      <c r="S3925" s="114" t="s">
        <v>5035</v>
      </c>
      <c r="T3925" s="114">
        <v>10</v>
      </c>
      <c r="U3925" s="114">
        <v>37</v>
      </c>
      <c r="V3925" s="114">
        <v>225</v>
      </c>
      <c r="W3925" s="115">
        <v>4.5999999999999999E-2</v>
      </c>
    </row>
    <row r="3926" spans="2:23" ht="38.25">
      <c r="B3926" s="95" t="s">
        <v>20807</v>
      </c>
      <c r="C3926" s="95" t="s">
        <v>20</v>
      </c>
      <c r="D3926" s="95" t="s">
        <v>20</v>
      </c>
      <c r="E3926" s="95" t="s">
        <v>17246</v>
      </c>
      <c r="F3926" s="95" t="s">
        <v>17252</v>
      </c>
      <c r="G3926" s="95" t="s">
        <v>17258</v>
      </c>
      <c r="H3926" s="14" t="s">
        <v>20873</v>
      </c>
      <c r="I3926" s="95" t="s">
        <v>12202</v>
      </c>
      <c r="J3926" s="120" t="s">
        <v>16597</v>
      </c>
      <c r="K3926" s="106" t="s">
        <v>12203</v>
      </c>
      <c r="L3926" s="95" t="s">
        <v>12202</v>
      </c>
      <c r="M3926" s="97">
        <f>IF($K$6="с учетом НДС",VLOOKUP('Прайс MILWAUKEE®'!$J3926,'Legend ACC'!$A:$H,8,0)*(1-N3926),VLOOKUP('Прайс MILWAUKEE®'!$J3926,'Legend ACC'!$A:$H,8,0)*(1-N3926)/1.2)</f>
        <v>369.59999999999997</v>
      </c>
      <c r="N3926" s="98">
        <f>IF(OR(E3926="Принадлежности",E3926="Ручной инструмент"),$K$5,IF($K$4=0,0,IFERROR(VLOOKUP(Q3926,LEGEND!$V$4:$W$7,2,0),$K$4)))</f>
        <v>0</v>
      </c>
      <c r="O3926" s="103" t="s">
        <v>20</v>
      </c>
      <c r="P3926" s="102" t="s">
        <v>20</v>
      </c>
      <c r="Q3926" s="102" t="s">
        <v>20</v>
      </c>
      <c r="R3926" s="116" t="s">
        <v>12204</v>
      </c>
      <c r="S3926" s="114" t="s">
        <v>5035</v>
      </c>
      <c r="T3926" s="114">
        <v>10</v>
      </c>
      <c r="U3926" s="114">
        <v>37</v>
      </c>
      <c r="V3926" s="114">
        <v>275</v>
      </c>
      <c r="W3926" s="115">
        <v>4.7E-2</v>
      </c>
    </row>
    <row r="3927" spans="2:23" ht="38.25">
      <c r="B3927" s="95" t="s">
        <v>20807</v>
      </c>
      <c r="C3927" s="95" t="s">
        <v>20</v>
      </c>
      <c r="D3927" s="95" t="s">
        <v>20</v>
      </c>
      <c r="E3927" s="95" t="s">
        <v>17246</v>
      </c>
      <c r="F3927" s="95" t="s">
        <v>17252</v>
      </c>
      <c r="G3927" s="95" t="s">
        <v>17258</v>
      </c>
      <c r="H3927" s="14" t="s">
        <v>20873</v>
      </c>
      <c r="I3927" s="95" t="s">
        <v>12205</v>
      </c>
      <c r="J3927" s="120" t="s">
        <v>16598</v>
      </c>
      <c r="K3927" s="106" t="s">
        <v>12206</v>
      </c>
      <c r="L3927" s="95" t="s">
        <v>12205</v>
      </c>
      <c r="M3927" s="97">
        <f>IF($K$6="с учетом НДС",VLOOKUP('Прайс MILWAUKEE®'!$J3927,'Legend ACC'!$A:$H,8,0)*(1-N3927),VLOOKUP('Прайс MILWAUKEE®'!$J3927,'Legend ACC'!$A:$H,8,0)*(1-N3927)/1.2)</f>
        <v>475.20000000000005</v>
      </c>
      <c r="N3927" s="98">
        <f>IF(OR(E3927="Принадлежности",E3927="Ручной инструмент"),$K$5,IF($K$4=0,0,IFERROR(VLOOKUP(Q3927,LEGEND!$V$4:$W$7,2,0),$K$4)))</f>
        <v>0</v>
      </c>
      <c r="O3927" s="103" t="s">
        <v>20</v>
      </c>
      <c r="P3927" s="102" t="s">
        <v>20</v>
      </c>
      <c r="Q3927" s="102" t="s">
        <v>20</v>
      </c>
      <c r="R3927" s="116" t="s">
        <v>12207</v>
      </c>
      <c r="S3927" s="114" t="s">
        <v>5035</v>
      </c>
      <c r="T3927" s="114">
        <v>10</v>
      </c>
      <c r="U3927" s="114">
        <v>37</v>
      </c>
      <c r="V3927" s="114">
        <v>275</v>
      </c>
      <c r="W3927" s="115">
        <v>5.5E-2</v>
      </c>
    </row>
    <row r="3928" spans="2:23" ht="38.25">
      <c r="B3928" s="95" t="s">
        <v>20807</v>
      </c>
      <c r="C3928" s="95" t="s">
        <v>20</v>
      </c>
      <c r="D3928" s="95" t="s">
        <v>20</v>
      </c>
      <c r="E3928" s="95" t="s">
        <v>17246</v>
      </c>
      <c r="F3928" s="95" t="s">
        <v>17252</v>
      </c>
      <c r="G3928" s="95" t="s">
        <v>17258</v>
      </c>
      <c r="H3928" s="14" t="s">
        <v>20873</v>
      </c>
      <c r="I3928" s="95" t="s">
        <v>12208</v>
      </c>
      <c r="J3928" s="120" t="s">
        <v>16599</v>
      </c>
      <c r="K3928" s="106" t="s">
        <v>12209</v>
      </c>
      <c r="L3928" s="95" t="s">
        <v>12208</v>
      </c>
      <c r="M3928" s="97">
        <f>IF($K$6="с учетом НДС",VLOOKUP('Прайс MILWAUKEE®'!$J3928,'Legend ACC'!$A:$H,8,0)*(1-N3928),VLOOKUP('Прайс MILWAUKEE®'!$J3928,'Legend ACC'!$A:$H,8,0)*(1-N3928)/1.2)</f>
        <v>600.6</v>
      </c>
      <c r="N3928" s="98">
        <f>IF(OR(E3928="Принадлежности",E3928="Ручной инструмент"),$K$5,IF($K$4=0,0,IFERROR(VLOOKUP(Q3928,LEGEND!$V$4:$W$7,2,0),$K$4)))</f>
        <v>0</v>
      </c>
      <c r="O3928" s="103" t="s">
        <v>20</v>
      </c>
      <c r="P3928" s="102" t="s">
        <v>20</v>
      </c>
      <c r="Q3928" s="102" t="s">
        <v>20</v>
      </c>
      <c r="R3928" s="116" t="s">
        <v>12210</v>
      </c>
      <c r="S3928" s="114" t="s">
        <v>5035</v>
      </c>
      <c r="T3928" s="114">
        <v>10</v>
      </c>
      <c r="U3928" s="114">
        <v>37</v>
      </c>
      <c r="V3928" s="114">
        <v>325</v>
      </c>
      <c r="W3928" s="115">
        <v>5.6000000000000001E-2</v>
      </c>
    </row>
    <row r="3929" spans="2:23" ht="38.25">
      <c r="B3929" s="95" t="s">
        <v>20807</v>
      </c>
      <c r="C3929" s="95" t="s">
        <v>20</v>
      </c>
      <c r="D3929" s="95" t="s">
        <v>20</v>
      </c>
      <c r="E3929" s="95" t="s">
        <v>17246</v>
      </c>
      <c r="F3929" s="95" t="s">
        <v>17252</v>
      </c>
      <c r="G3929" s="95" t="s">
        <v>17258</v>
      </c>
      <c r="H3929" s="14" t="s">
        <v>20873</v>
      </c>
      <c r="I3929" s="95" t="s">
        <v>12211</v>
      </c>
      <c r="J3929" s="120" t="s">
        <v>16600</v>
      </c>
      <c r="K3929" s="106" t="s">
        <v>12212</v>
      </c>
      <c r="L3929" s="95" t="s">
        <v>12211</v>
      </c>
      <c r="M3929" s="97">
        <f>IF($K$6="с учетом НДС",VLOOKUP('Прайс MILWAUKEE®'!$J3929,'Legend ACC'!$A:$H,8,0)*(1-N3929),VLOOKUP('Прайс MILWAUKEE®'!$J3929,'Legend ACC'!$A:$H,8,0)*(1-N3929)/1.2)</f>
        <v>792</v>
      </c>
      <c r="N3929" s="98">
        <f>IF(OR(E3929="Принадлежности",E3929="Ручной инструмент"),$K$5,IF($K$4=0,0,IFERROR(VLOOKUP(Q3929,LEGEND!$V$4:$W$7,2,0),$K$4)))</f>
        <v>0</v>
      </c>
      <c r="O3929" s="103" t="s">
        <v>20</v>
      </c>
      <c r="P3929" s="102" t="s">
        <v>20</v>
      </c>
      <c r="Q3929" s="102" t="s">
        <v>20</v>
      </c>
      <c r="R3929" s="116" t="s">
        <v>12213</v>
      </c>
      <c r="S3929" s="114" t="s">
        <v>5035</v>
      </c>
      <c r="T3929" s="114">
        <v>10</v>
      </c>
      <c r="U3929" s="114">
        <v>37</v>
      </c>
      <c r="V3929" s="114">
        <v>375</v>
      </c>
      <c r="W3929" s="115">
        <v>0.06</v>
      </c>
    </row>
    <row r="3930" spans="2:23" ht="38.25">
      <c r="B3930" s="95" t="s">
        <v>20807</v>
      </c>
      <c r="C3930" s="95" t="s">
        <v>20</v>
      </c>
      <c r="D3930" s="95" t="s">
        <v>20</v>
      </c>
      <c r="E3930" s="95" t="s">
        <v>17246</v>
      </c>
      <c r="F3930" s="95" t="s">
        <v>17252</v>
      </c>
      <c r="G3930" s="95" t="s">
        <v>17258</v>
      </c>
      <c r="H3930" s="14" t="s">
        <v>20873</v>
      </c>
      <c r="I3930" s="95" t="s">
        <v>12214</v>
      </c>
      <c r="J3930" s="120" t="s">
        <v>16601</v>
      </c>
      <c r="K3930" s="106" t="s">
        <v>12215</v>
      </c>
      <c r="L3930" s="95" t="s">
        <v>12214</v>
      </c>
      <c r="M3930" s="97">
        <f>IF($K$6="с учетом НДС",VLOOKUP('Прайс MILWAUKEE®'!$J3930,'Legend ACC'!$A:$H,8,0)*(1-N3930),VLOOKUP('Прайс MILWAUKEE®'!$J3930,'Legend ACC'!$A:$H,8,0)*(1-N3930)/1.2)</f>
        <v>950.40000000000009</v>
      </c>
      <c r="N3930" s="98">
        <f>IF(OR(E3930="Принадлежности",E3930="Ручной инструмент"),$K$5,IF($K$4=0,0,IFERROR(VLOOKUP(Q3930,LEGEND!$V$4:$W$7,2,0),$K$4)))</f>
        <v>0</v>
      </c>
      <c r="O3930" s="103" t="s">
        <v>20</v>
      </c>
      <c r="P3930" s="102" t="s">
        <v>20</v>
      </c>
      <c r="Q3930" s="102" t="s">
        <v>20</v>
      </c>
      <c r="R3930" s="116" t="s">
        <v>12216</v>
      </c>
      <c r="S3930" s="114" t="s">
        <v>5035</v>
      </c>
      <c r="T3930" s="114">
        <v>10</v>
      </c>
      <c r="U3930" s="114">
        <v>37</v>
      </c>
      <c r="V3930" s="114">
        <v>475</v>
      </c>
      <c r="W3930" s="115">
        <v>7.3999999999999996E-2</v>
      </c>
    </row>
    <row r="3931" spans="2:23" ht="38.25">
      <c r="B3931" s="95" t="s">
        <v>20807</v>
      </c>
      <c r="C3931" s="95" t="s">
        <v>20</v>
      </c>
      <c r="D3931" s="95" t="s">
        <v>20</v>
      </c>
      <c r="E3931" s="95" t="s">
        <v>17246</v>
      </c>
      <c r="F3931" s="95" t="s">
        <v>17252</v>
      </c>
      <c r="G3931" s="95" t="s">
        <v>17258</v>
      </c>
      <c r="H3931" s="14" t="s">
        <v>20873</v>
      </c>
      <c r="I3931" s="95" t="s">
        <v>12217</v>
      </c>
      <c r="J3931" s="120" t="s">
        <v>16602</v>
      </c>
      <c r="K3931" s="106" t="s">
        <v>12218</v>
      </c>
      <c r="L3931" s="95" t="s">
        <v>12217</v>
      </c>
      <c r="M3931" s="97">
        <f>IF($K$6="с учетом НДС",VLOOKUP('Прайс MILWAUKEE®'!$J3931,'Legend ACC'!$A:$H,8,0)*(1-N3931),VLOOKUP('Прайс MILWAUKEE®'!$J3931,'Legend ACC'!$A:$H,8,0)*(1-N3931)/1.2)</f>
        <v>818.4</v>
      </c>
      <c r="N3931" s="98">
        <f>IF(OR(E3931="Принадлежности",E3931="Ручной инструмент"),$K$5,IF($K$4=0,0,IFERROR(VLOOKUP(Q3931,LEGEND!$V$4:$W$7,2,0),$K$4)))</f>
        <v>0</v>
      </c>
      <c r="O3931" s="103" t="s">
        <v>20</v>
      </c>
      <c r="P3931" s="102" t="s">
        <v>20</v>
      </c>
      <c r="Q3931" s="102" t="s">
        <v>20</v>
      </c>
      <c r="R3931" s="116" t="s">
        <v>12219</v>
      </c>
      <c r="S3931" s="114" t="s">
        <v>5035</v>
      </c>
      <c r="T3931" s="114">
        <v>10</v>
      </c>
      <c r="U3931" s="114">
        <v>37</v>
      </c>
      <c r="V3931" s="114">
        <v>375</v>
      </c>
      <c r="W3931" s="115">
        <v>6.6000000000000003E-2</v>
      </c>
    </row>
    <row r="3932" spans="2:23" ht="38.25">
      <c r="B3932" s="95" t="s">
        <v>20807</v>
      </c>
      <c r="C3932" s="95" t="s">
        <v>20</v>
      </c>
      <c r="D3932" s="95" t="s">
        <v>20</v>
      </c>
      <c r="E3932" s="95" t="s">
        <v>17246</v>
      </c>
      <c r="F3932" s="95" t="s">
        <v>17252</v>
      </c>
      <c r="G3932" s="95" t="s">
        <v>17258</v>
      </c>
      <c r="H3932" s="14" t="s">
        <v>20873</v>
      </c>
      <c r="I3932" s="95" t="s">
        <v>12220</v>
      </c>
      <c r="J3932" s="120" t="s">
        <v>16603</v>
      </c>
      <c r="K3932" s="106" t="s">
        <v>12221</v>
      </c>
      <c r="L3932" s="95" t="s">
        <v>12220</v>
      </c>
      <c r="M3932" s="97">
        <f>IF($K$6="с учетом НДС",VLOOKUP('Прайс MILWAUKEE®'!$J3932,'Legend ACC'!$A:$H,8,0)*(1-N3932),VLOOKUP('Прайс MILWAUKEE®'!$J3932,'Legend ACC'!$A:$H,8,0)*(1-N3932)/1.2)</f>
        <v>1029.6000000000001</v>
      </c>
      <c r="N3932" s="98">
        <f>IF(OR(E3932="Принадлежности",E3932="Ручной инструмент"),$K$5,IF($K$4=0,0,IFERROR(VLOOKUP(Q3932,LEGEND!$V$4:$W$7,2,0),$K$4)))</f>
        <v>0</v>
      </c>
      <c r="O3932" s="103" t="s">
        <v>20</v>
      </c>
      <c r="P3932" s="102" t="s">
        <v>20</v>
      </c>
      <c r="Q3932" s="102" t="s">
        <v>20</v>
      </c>
      <c r="R3932" s="116" t="s">
        <v>12222</v>
      </c>
      <c r="S3932" s="114" t="s">
        <v>5035</v>
      </c>
      <c r="T3932" s="114">
        <v>10</v>
      </c>
      <c r="U3932" s="114">
        <v>37</v>
      </c>
      <c r="V3932" s="114">
        <v>525</v>
      </c>
      <c r="W3932" s="115">
        <v>8.6999999999999994E-2</v>
      </c>
    </row>
    <row r="3933" spans="2:23" ht="38.25">
      <c r="B3933" s="95" t="s">
        <v>20807</v>
      </c>
      <c r="C3933" s="95" t="s">
        <v>20</v>
      </c>
      <c r="D3933" s="95" t="s">
        <v>20</v>
      </c>
      <c r="E3933" s="95" t="s">
        <v>17246</v>
      </c>
      <c r="F3933" s="95" t="s">
        <v>17252</v>
      </c>
      <c r="G3933" s="95" t="s">
        <v>17258</v>
      </c>
      <c r="H3933" s="14" t="s">
        <v>20873</v>
      </c>
      <c r="I3933" s="95" t="s">
        <v>12223</v>
      </c>
      <c r="J3933" s="120" t="s">
        <v>16604</v>
      </c>
      <c r="K3933" s="106" t="s">
        <v>12224</v>
      </c>
      <c r="L3933" s="95" t="s">
        <v>12223</v>
      </c>
      <c r="M3933" s="97">
        <f>IF($K$6="с учетом НДС",VLOOKUP('Прайс MILWAUKEE®'!$J3933,'Legend ACC'!$A:$H,8,0)*(1-N3933),VLOOKUP('Прайс MILWAUKEE®'!$J3933,'Legend ACC'!$A:$H,8,0)*(1-N3933)/1.2)</f>
        <v>646.79999999999995</v>
      </c>
      <c r="N3933" s="98">
        <f>IF(OR(E3933="Принадлежности",E3933="Ручной инструмент"),$K$5,IF($K$4=0,0,IFERROR(VLOOKUP(Q3933,LEGEND!$V$4:$W$7,2,0),$K$4)))</f>
        <v>0</v>
      </c>
      <c r="O3933" s="103" t="s">
        <v>20</v>
      </c>
      <c r="P3933" s="102" t="s">
        <v>20</v>
      </c>
      <c r="Q3933" s="102" t="s">
        <v>20</v>
      </c>
      <c r="R3933" s="116" t="s">
        <v>12225</v>
      </c>
      <c r="S3933" s="114" t="s">
        <v>5035</v>
      </c>
      <c r="T3933" s="114">
        <v>10</v>
      </c>
      <c r="U3933" s="114">
        <v>37</v>
      </c>
      <c r="V3933" s="114">
        <v>375</v>
      </c>
      <c r="W3933" s="115">
        <v>0.08</v>
      </c>
    </row>
    <row r="3934" spans="2:23" ht="38.25">
      <c r="B3934" s="95" t="s">
        <v>20807</v>
      </c>
      <c r="C3934" s="95" t="s">
        <v>20</v>
      </c>
      <c r="D3934" s="95" t="s">
        <v>20</v>
      </c>
      <c r="E3934" s="95" t="s">
        <v>17246</v>
      </c>
      <c r="F3934" s="95" t="s">
        <v>17252</v>
      </c>
      <c r="G3934" s="95" t="s">
        <v>17258</v>
      </c>
      <c r="H3934" s="14" t="s">
        <v>20873</v>
      </c>
      <c r="I3934" s="95" t="s">
        <v>12226</v>
      </c>
      <c r="J3934" s="120" t="s">
        <v>16605</v>
      </c>
      <c r="K3934" s="106" t="s">
        <v>12227</v>
      </c>
      <c r="L3934" s="95" t="s">
        <v>12226</v>
      </c>
      <c r="M3934" s="97">
        <f>IF($K$6="с учетом НДС",VLOOKUP('Прайс MILWAUKEE®'!$J3934,'Legend ACC'!$A:$H,8,0)*(1-N3934),VLOOKUP('Прайс MILWAUKEE®'!$J3934,'Legend ACC'!$A:$H,8,0)*(1-N3934)/1.2)</f>
        <v>607.20000000000005</v>
      </c>
      <c r="N3934" s="98">
        <f>IF(OR(E3934="Принадлежности",E3934="Ручной инструмент"),$K$5,IF($K$4=0,0,IFERROR(VLOOKUP(Q3934,LEGEND!$V$4:$W$7,2,0),$K$4)))</f>
        <v>0</v>
      </c>
      <c r="O3934" s="103" t="s">
        <v>20</v>
      </c>
      <c r="P3934" s="102" t="s">
        <v>20</v>
      </c>
      <c r="Q3934" s="102" t="s">
        <v>20</v>
      </c>
      <c r="R3934" s="116" t="s">
        <v>12228</v>
      </c>
      <c r="S3934" s="114" t="s">
        <v>5035</v>
      </c>
      <c r="T3934" s="114">
        <v>10</v>
      </c>
      <c r="U3934" s="114">
        <v>37</v>
      </c>
      <c r="V3934" s="114">
        <v>315</v>
      </c>
      <c r="W3934" s="115">
        <v>6.6000000000000003E-2</v>
      </c>
    </row>
    <row r="3935" spans="2:23" ht="38.25">
      <c r="B3935" s="95" t="s">
        <v>20807</v>
      </c>
      <c r="C3935" s="95" t="s">
        <v>20</v>
      </c>
      <c r="D3935" s="95" t="s">
        <v>20</v>
      </c>
      <c r="E3935" s="95" t="s">
        <v>17246</v>
      </c>
      <c r="F3935" s="95" t="s">
        <v>17252</v>
      </c>
      <c r="G3935" s="95" t="s">
        <v>17258</v>
      </c>
      <c r="H3935" s="14" t="s">
        <v>20873</v>
      </c>
      <c r="I3935" s="95" t="s">
        <v>12229</v>
      </c>
      <c r="J3935" s="120" t="s">
        <v>16606</v>
      </c>
      <c r="K3935" s="106" t="s">
        <v>12230</v>
      </c>
      <c r="L3935" s="95" t="s">
        <v>12229</v>
      </c>
      <c r="M3935" s="97">
        <f>IF($K$6="с учетом НДС",VLOOKUP('Прайс MILWAUKEE®'!$J3935,'Legend ACC'!$A:$H,8,0)*(1-N3935),VLOOKUP('Прайс MILWAUKEE®'!$J3935,'Legend ACC'!$A:$H,8,0)*(1-N3935)/1.2)</f>
        <v>580.80000000000007</v>
      </c>
      <c r="N3935" s="98">
        <f>IF(OR(E3935="Принадлежности",E3935="Ручной инструмент"),$K$5,IF($K$4=0,0,IFERROR(VLOOKUP(Q3935,LEGEND!$V$4:$W$7,2,0),$K$4)))</f>
        <v>0</v>
      </c>
      <c r="O3935" s="103" t="s">
        <v>20</v>
      </c>
      <c r="P3935" s="102" t="s">
        <v>20</v>
      </c>
      <c r="Q3935" s="102" t="s">
        <v>20</v>
      </c>
      <c r="R3935" s="116" t="s">
        <v>12231</v>
      </c>
      <c r="S3935" s="114" t="s">
        <v>5035</v>
      </c>
      <c r="T3935" s="114">
        <v>10</v>
      </c>
      <c r="U3935" s="114">
        <v>37</v>
      </c>
      <c r="V3935" s="114">
        <v>375</v>
      </c>
      <c r="W3935" s="115">
        <v>0.1</v>
      </c>
    </row>
    <row r="3936" spans="2:23" ht="38.25">
      <c r="B3936" s="95" t="s">
        <v>20807</v>
      </c>
      <c r="C3936" s="95" t="s">
        <v>20</v>
      </c>
      <c r="D3936" s="95" t="s">
        <v>20</v>
      </c>
      <c r="E3936" s="95" t="s">
        <v>17246</v>
      </c>
      <c r="F3936" s="95" t="s">
        <v>17252</v>
      </c>
      <c r="G3936" s="95" t="s">
        <v>17258</v>
      </c>
      <c r="H3936" s="14" t="s">
        <v>20873</v>
      </c>
      <c r="I3936" s="95" t="s">
        <v>12232</v>
      </c>
      <c r="J3936" s="120" t="s">
        <v>16607</v>
      </c>
      <c r="K3936" s="106" t="s">
        <v>12233</v>
      </c>
      <c r="L3936" s="95" t="s">
        <v>12232</v>
      </c>
      <c r="M3936" s="97">
        <f>IF($K$6="с учетом НДС",VLOOKUP('Прайс MILWAUKEE®'!$J3936,'Legend ACC'!$A:$H,8,0)*(1-N3936),VLOOKUP('Прайс MILWAUKEE®'!$J3936,'Legend ACC'!$A:$H,8,0)*(1-N3936)/1.2)</f>
        <v>765.6</v>
      </c>
      <c r="N3936" s="98">
        <f>IF(OR(E3936="Принадлежности",E3936="Ручной инструмент"),$K$5,IF($K$4=0,0,IFERROR(VLOOKUP(Q3936,LEGEND!$V$4:$W$7,2,0),$K$4)))</f>
        <v>0</v>
      </c>
      <c r="O3936" s="103" t="s">
        <v>20</v>
      </c>
      <c r="P3936" s="102" t="s">
        <v>20</v>
      </c>
      <c r="Q3936" s="102" t="s">
        <v>20</v>
      </c>
      <c r="R3936" s="116" t="s">
        <v>12234</v>
      </c>
      <c r="S3936" s="114" t="s">
        <v>5035</v>
      </c>
      <c r="T3936" s="114">
        <v>10</v>
      </c>
      <c r="U3936" s="114">
        <v>37</v>
      </c>
      <c r="V3936" s="114">
        <v>465</v>
      </c>
      <c r="W3936" s="115">
        <v>0.107</v>
      </c>
    </row>
    <row r="3937" spans="2:23" ht="38.25">
      <c r="B3937" s="95" t="s">
        <v>20807</v>
      </c>
      <c r="C3937" s="95" t="s">
        <v>20</v>
      </c>
      <c r="D3937" s="95" t="s">
        <v>20</v>
      </c>
      <c r="E3937" s="95" t="s">
        <v>17246</v>
      </c>
      <c r="F3937" s="95" t="s">
        <v>17252</v>
      </c>
      <c r="G3937" s="95" t="s">
        <v>17258</v>
      </c>
      <c r="H3937" s="14" t="s">
        <v>20873</v>
      </c>
      <c r="I3937" s="95" t="s">
        <v>12235</v>
      </c>
      <c r="J3937" s="120" t="s">
        <v>16608</v>
      </c>
      <c r="K3937" s="106" t="s">
        <v>12236</v>
      </c>
      <c r="L3937" s="95" t="s">
        <v>12235</v>
      </c>
      <c r="M3937" s="97">
        <f>IF($K$6="с учетом НДС",VLOOKUP('Прайс MILWAUKEE®'!$J3937,'Legend ACC'!$A:$H,8,0)*(1-N3937),VLOOKUP('Прайс MILWAUKEE®'!$J3937,'Legend ACC'!$A:$H,8,0)*(1-N3937)/1.2)</f>
        <v>1293.5999999999999</v>
      </c>
      <c r="N3937" s="98">
        <f>IF(OR(E3937="Принадлежности",E3937="Ручной инструмент"),$K$5,IF($K$4=0,0,IFERROR(VLOOKUP(Q3937,LEGEND!$V$4:$W$7,2,0),$K$4)))</f>
        <v>0</v>
      </c>
      <c r="O3937" s="103" t="s">
        <v>20</v>
      </c>
      <c r="P3937" s="102" t="s">
        <v>20</v>
      </c>
      <c r="Q3937" s="102" t="s">
        <v>20</v>
      </c>
      <c r="R3937" s="116" t="s">
        <v>12237</v>
      </c>
      <c r="S3937" s="114" t="s">
        <v>5035</v>
      </c>
      <c r="T3937" s="114">
        <v>10</v>
      </c>
      <c r="U3937" s="114">
        <v>37</v>
      </c>
      <c r="V3937" s="114">
        <v>665</v>
      </c>
      <c r="W3937" s="115">
        <v>0.159</v>
      </c>
    </row>
    <row r="3938" spans="2:23" ht="38.25">
      <c r="B3938" s="95" t="s">
        <v>20807</v>
      </c>
      <c r="C3938" s="95" t="s">
        <v>20</v>
      </c>
      <c r="D3938" s="95" t="s">
        <v>20</v>
      </c>
      <c r="E3938" s="95" t="s">
        <v>17246</v>
      </c>
      <c r="F3938" s="95" t="s">
        <v>17252</v>
      </c>
      <c r="G3938" s="95" t="s">
        <v>17258</v>
      </c>
      <c r="H3938" s="14" t="s">
        <v>20873</v>
      </c>
      <c r="I3938" s="95" t="s">
        <v>12238</v>
      </c>
      <c r="J3938" s="120" t="s">
        <v>16609</v>
      </c>
      <c r="K3938" s="106" t="s">
        <v>12239</v>
      </c>
      <c r="L3938" s="95" t="s">
        <v>12238</v>
      </c>
      <c r="M3938" s="97">
        <f>IF($K$6="с учетом НДС",VLOOKUP('Прайс MILWAUKEE®'!$J3938,'Legend ACC'!$A:$H,8,0)*(1-N3938),VLOOKUP('Прайс MILWAUKEE®'!$J3938,'Legend ACC'!$A:$H,8,0)*(1-N3938)/1.2)</f>
        <v>2613.6</v>
      </c>
      <c r="N3938" s="98">
        <f>IF(OR(E3938="Принадлежности",E3938="Ручной инструмент"),$K$5,IF($K$4=0,0,IFERROR(VLOOKUP(Q3938,LEGEND!$V$4:$W$7,2,0),$K$4)))</f>
        <v>0</v>
      </c>
      <c r="O3938" s="103" t="s">
        <v>20</v>
      </c>
      <c r="P3938" s="102" t="s">
        <v>20</v>
      </c>
      <c r="Q3938" s="102" t="s">
        <v>20</v>
      </c>
      <c r="R3938" s="116" t="s">
        <v>12240</v>
      </c>
      <c r="S3938" s="114" t="s">
        <v>5035</v>
      </c>
      <c r="T3938" s="114">
        <v>10</v>
      </c>
      <c r="U3938" s="114">
        <v>37</v>
      </c>
      <c r="V3938" s="114">
        <v>1065</v>
      </c>
      <c r="W3938" s="115">
        <v>0.24399999999999999</v>
      </c>
    </row>
    <row r="3939" spans="2:23" ht="38.25">
      <c r="B3939" s="95" t="s">
        <v>20807</v>
      </c>
      <c r="C3939" s="95" t="s">
        <v>20</v>
      </c>
      <c r="D3939" s="95" t="s">
        <v>20</v>
      </c>
      <c r="E3939" s="95" t="s">
        <v>17246</v>
      </c>
      <c r="F3939" s="95" t="s">
        <v>17252</v>
      </c>
      <c r="G3939" s="95" t="s">
        <v>17258</v>
      </c>
      <c r="H3939" s="14" t="s">
        <v>20873</v>
      </c>
      <c r="I3939" s="95" t="s">
        <v>12241</v>
      </c>
      <c r="J3939" s="120" t="s">
        <v>16610</v>
      </c>
      <c r="K3939" s="106" t="s">
        <v>12242</v>
      </c>
      <c r="L3939" s="95" t="s">
        <v>12241</v>
      </c>
      <c r="M3939" s="97">
        <f>IF($K$6="с учетом НДС",VLOOKUP('Прайс MILWAUKEE®'!$J3939,'Legend ACC'!$A:$H,8,0)*(1-N3939),VLOOKUP('Прайс MILWAUKEE®'!$J3939,'Legend ACC'!$A:$H,8,0)*(1-N3939)/1.2)</f>
        <v>541.20000000000005</v>
      </c>
      <c r="N3939" s="98">
        <f>IF(OR(E3939="Принадлежности",E3939="Ручной инструмент"),$K$5,IF($K$4=0,0,IFERROR(VLOOKUP(Q3939,LEGEND!$V$4:$W$7,2,0),$K$4)))</f>
        <v>0</v>
      </c>
      <c r="O3939" s="103" t="s">
        <v>20</v>
      </c>
      <c r="P3939" s="102" t="s">
        <v>20</v>
      </c>
      <c r="Q3939" s="102" t="s">
        <v>20</v>
      </c>
      <c r="R3939" s="116" t="s">
        <v>12243</v>
      </c>
      <c r="S3939" s="114" t="s">
        <v>5035</v>
      </c>
      <c r="T3939" s="114">
        <v>11</v>
      </c>
      <c r="U3939" s="114">
        <v>37</v>
      </c>
      <c r="V3939" s="114">
        <v>325</v>
      </c>
      <c r="W3939" s="115">
        <v>0.108</v>
      </c>
    </row>
    <row r="3940" spans="2:23" ht="38.25">
      <c r="B3940" s="95" t="s">
        <v>20807</v>
      </c>
      <c r="C3940" s="95" t="s">
        <v>20</v>
      </c>
      <c r="D3940" s="95" t="s">
        <v>20</v>
      </c>
      <c r="E3940" s="95" t="s">
        <v>17246</v>
      </c>
      <c r="F3940" s="95" t="s">
        <v>17252</v>
      </c>
      <c r="G3940" s="95" t="s">
        <v>17258</v>
      </c>
      <c r="H3940" s="14" t="s">
        <v>20873</v>
      </c>
      <c r="I3940" s="95" t="s">
        <v>12244</v>
      </c>
      <c r="J3940" s="120" t="s">
        <v>16611</v>
      </c>
      <c r="K3940" s="106" t="s">
        <v>12245</v>
      </c>
      <c r="L3940" s="95" t="s">
        <v>12244</v>
      </c>
      <c r="M3940" s="97">
        <f>IF($K$6="с учетом НДС",VLOOKUP('Прайс MILWAUKEE®'!$J3940,'Legend ACC'!$A:$H,8,0)*(1-N3940),VLOOKUP('Прайс MILWAUKEE®'!$J3940,'Legend ACC'!$A:$H,8,0)*(1-N3940)/1.2)</f>
        <v>818.4</v>
      </c>
      <c r="N3940" s="98">
        <f>IF(OR(E3940="Принадлежности",E3940="Ручной инструмент"),$K$5,IF($K$4=0,0,IFERROR(VLOOKUP(Q3940,LEGEND!$V$4:$W$7,2,0),$K$4)))</f>
        <v>0</v>
      </c>
      <c r="O3940" s="103" t="s">
        <v>20</v>
      </c>
      <c r="P3940" s="102" t="s">
        <v>20</v>
      </c>
      <c r="Q3940" s="102" t="s">
        <v>20</v>
      </c>
      <c r="R3940" s="116" t="s">
        <v>12246</v>
      </c>
      <c r="S3940" s="114" t="s">
        <v>5035</v>
      </c>
      <c r="T3940" s="114">
        <v>0</v>
      </c>
      <c r="U3940" s="114">
        <v>37</v>
      </c>
      <c r="V3940" s="114">
        <v>375</v>
      </c>
      <c r="W3940" s="115">
        <v>0.17299999999999999</v>
      </c>
    </row>
    <row r="3941" spans="2:23" ht="38.25">
      <c r="B3941" s="95" t="s">
        <v>20807</v>
      </c>
      <c r="C3941" s="95" t="s">
        <v>20</v>
      </c>
      <c r="D3941" s="95" t="s">
        <v>20</v>
      </c>
      <c r="E3941" s="95" t="s">
        <v>17246</v>
      </c>
      <c r="F3941" s="95" t="s">
        <v>17252</v>
      </c>
      <c r="G3941" s="95" t="s">
        <v>17258</v>
      </c>
      <c r="H3941" s="14" t="s">
        <v>20873</v>
      </c>
      <c r="I3941" s="95" t="s">
        <v>12247</v>
      </c>
      <c r="J3941" s="120" t="s">
        <v>16612</v>
      </c>
      <c r="K3941" s="106" t="s">
        <v>12248</v>
      </c>
      <c r="L3941" s="95" t="s">
        <v>12247</v>
      </c>
      <c r="M3941" s="97">
        <f>IF($K$6="с учетом НДС",VLOOKUP('Прайс MILWAUKEE®'!$J3941,'Legend ACC'!$A:$H,8,0)*(1-N3941),VLOOKUP('Прайс MILWAUKEE®'!$J3941,'Legend ACC'!$A:$H,8,0)*(1-N3941)/1.2)</f>
        <v>924.00000000000011</v>
      </c>
      <c r="N3941" s="98">
        <f>IF(OR(E3941="Принадлежности",E3941="Ручной инструмент"),$K$5,IF($K$4=0,0,IFERROR(VLOOKUP(Q3941,LEGEND!$V$4:$W$7,2,0),$K$4)))</f>
        <v>0</v>
      </c>
      <c r="O3941" s="103" t="s">
        <v>20</v>
      </c>
      <c r="P3941" s="102" t="s">
        <v>20</v>
      </c>
      <c r="Q3941" s="102" t="s">
        <v>20</v>
      </c>
      <c r="R3941" s="116" t="s">
        <v>12249</v>
      </c>
      <c r="S3941" s="114" t="s">
        <v>5035</v>
      </c>
      <c r="T3941" s="114">
        <v>0</v>
      </c>
      <c r="U3941" s="114">
        <v>37</v>
      </c>
      <c r="V3941" s="114">
        <v>325</v>
      </c>
      <c r="W3941" s="115">
        <v>0.18099999999999999</v>
      </c>
    </row>
    <row r="3942" spans="2:23" ht="38.25">
      <c r="B3942" s="95" t="s">
        <v>20807</v>
      </c>
      <c r="C3942" s="95" t="s">
        <v>20</v>
      </c>
      <c r="D3942" s="95" t="s">
        <v>20</v>
      </c>
      <c r="E3942" s="95" t="s">
        <v>17246</v>
      </c>
      <c r="F3942" s="95" t="s">
        <v>17252</v>
      </c>
      <c r="G3942" s="95" t="s">
        <v>17258</v>
      </c>
      <c r="H3942" s="14" t="s">
        <v>20833</v>
      </c>
      <c r="I3942" s="95" t="s">
        <v>12250</v>
      </c>
      <c r="J3942" s="120" t="s">
        <v>16613</v>
      </c>
      <c r="K3942" s="106" t="s">
        <v>12251</v>
      </c>
      <c r="L3942" s="95" t="s">
        <v>12250</v>
      </c>
      <c r="M3942" s="97">
        <f>IF($K$6="с учетом НДС",VLOOKUP('Прайс MILWAUKEE®'!$J3942,'Legend ACC'!$A:$H,8,0)*(1-N3942),VLOOKUP('Прайс MILWAUKEE®'!$J3942,'Legend ACC'!$A:$H,8,0)*(1-N3942)/1.2)</f>
        <v>2679.6</v>
      </c>
      <c r="N3942" s="98">
        <f>IF(OR(E3942="Принадлежности",E3942="Ручной инструмент"),$K$5,IF($K$4=0,0,IFERROR(VLOOKUP(Q3942,LEGEND!$V$4:$W$7,2,0),$K$4)))</f>
        <v>0</v>
      </c>
      <c r="O3942" s="103" t="s">
        <v>20</v>
      </c>
      <c r="P3942" s="102" t="s">
        <v>20</v>
      </c>
      <c r="Q3942" s="102" t="s">
        <v>20</v>
      </c>
      <c r="R3942" s="116" t="s">
        <v>12252</v>
      </c>
      <c r="S3942" s="114" t="s">
        <v>5035</v>
      </c>
      <c r="T3942" s="114">
        <v>30</v>
      </c>
      <c r="U3942" s="114">
        <v>30</v>
      </c>
      <c r="V3942" s="114">
        <v>275</v>
      </c>
      <c r="W3942" s="115">
        <v>0.38</v>
      </c>
    </row>
    <row r="3943" spans="2:23" ht="38.25">
      <c r="B3943" s="95" t="s">
        <v>20807</v>
      </c>
      <c r="C3943" s="95" t="s">
        <v>20</v>
      </c>
      <c r="D3943" s="95" t="s">
        <v>20</v>
      </c>
      <c r="E3943" s="95" t="s">
        <v>17246</v>
      </c>
      <c r="F3943" s="95" t="s">
        <v>17252</v>
      </c>
      <c r="G3943" s="95" t="s">
        <v>17258</v>
      </c>
      <c r="H3943" s="14" t="s">
        <v>20833</v>
      </c>
      <c r="I3943" s="95" t="s">
        <v>12253</v>
      </c>
      <c r="J3943" s="120" t="s">
        <v>16614</v>
      </c>
      <c r="K3943" s="106" t="s">
        <v>12254</v>
      </c>
      <c r="L3943" s="95" t="s">
        <v>12253</v>
      </c>
      <c r="M3943" s="97">
        <f>IF($K$6="с учетом НДС",VLOOKUP('Прайс MILWAUKEE®'!$J3943,'Legend ACC'!$A:$H,8,0)*(1-N3943),VLOOKUP('Прайс MILWAUKEE®'!$J3943,'Legend ACC'!$A:$H,8,0)*(1-N3943)/1.2)</f>
        <v>3157.0000000000005</v>
      </c>
      <c r="N3943" s="98">
        <f>IF(OR(E3943="Принадлежности",E3943="Ручной инструмент"),$K$5,IF($K$4=0,0,IFERROR(VLOOKUP(Q3943,LEGEND!$V$4:$W$7,2,0),$K$4)))</f>
        <v>0</v>
      </c>
      <c r="O3943" s="103" t="s">
        <v>20</v>
      </c>
      <c r="P3943" s="102" t="s">
        <v>20</v>
      </c>
      <c r="Q3943" s="102" t="s">
        <v>20</v>
      </c>
      <c r="R3943" s="116" t="s">
        <v>12255</v>
      </c>
      <c r="S3943" s="114" t="s">
        <v>5035</v>
      </c>
      <c r="T3943" s="114">
        <v>25</v>
      </c>
      <c r="U3943" s="114">
        <v>35</v>
      </c>
      <c r="V3943" s="114">
        <v>280</v>
      </c>
      <c r="W3943" s="115">
        <v>0.46899999999999997</v>
      </c>
    </row>
    <row r="3944" spans="2:23" ht="38.25">
      <c r="B3944" s="95" t="s">
        <v>20807</v>
      </c>
      <c r="C3944" s="95" t="s">
        <v>20</v>
      </c>
      <c r="D3944" s="95" t="s">
        <v>20</v>
      </c>
      <c r="E3944" s="95" t="s">
        <v>17246</v>
      </c>
      <c r="F3944" s="95" t="s">
        <v>17252</v>
      </c>
      <c r="G3944" s="95" t="s">
        <v>17258</v>
      </c>
      <c r="H3944" s="14" t="s">
        <v>20833</v>
      </c>
      <c r="I3944" s="95" t="s">
        <v>12256</v>
      </c>
      <c r="J3944" s="120" t="s">
        <v>16615</v>
      </c>
      <c r="K3944" s="106" t="s">
        <v>12257</v>
      </c>
      <c r="L3944" s="95" t="s">
        <v>12256</v>
      </c>
      <c r="M3944" s="97">
        <f>IF($K$6="с учетом НДС",VLOOKUP('Прайс MILWAUKEE®'!$J3944,'Legend ACC'!$A:$H,8,0)*(1-N3944),VLOOKUP('Прайс MILWAUKEE®'!$J3944,'Legend ACC'!$A:$H,8,0)*(1-N3944)/1.2)</f>
        <v>4369.2000000000007</v>
      </c>
      <c r="N3944" s="98">
        <f>IF(OR(E3944="Принадлежности",E3944="Ручной инструмент"),$K$5,IF($K$4=0,0,IFERROR(VLOOKUP(Q3944,LEGEND!$V$4:$W$7,2,0),$K$4)))</f>
        <v>0</v>
      </c>
      <c r="O3944" s="103" t="s">
        <v>20</v>
      </c>
      <c r="P3944" s="102" t="s">
        <v>20</v>
      </c>
      <c r="Q3944" s="102" t="s">
        <v>20</v>
      </c>
      <c r="R3944" s="116" t="s">
        <v>12258</v>
      </c>
      <c r="S3944" s="114" t="s">
        <v>5035</v>
      </c>
      <c r="T3944" s="114">
        <v>35</v>
      </c>
      <c r="U3944" s="114">
        <v>35</v>
      </c>
      <c r="V3944" s="114">
        <v>275</v>
      </c>
      <c r="W3944" s="115">
        <v>0.54</v>
      </c>
    </row>
    <row r="3945" spans="2:23" ht="38.25">
      <c r="B3945" s="95" t="s">
        <v>20807</v>
      </c>
      <c r="C3945" s="95" t="s">
        <v>20</v>
      </c>
      <c r="D3945" s="95" t="s">
        <v>20</v>
      </c>
      <c r="E3945" s="95" t="s">
        <v>17246</v>
      </c>
      <c r="F3945" s="95" t="s">
        <v>17252</v>
      </c>
      <c r="G3945" s="95" t="s">
        <v>17258</v>
      </c>
      <c r="H3945" s="14" t="s">
        <v>20833</v>
      </c>
      <c r="I3945" s="95" t="s">
        <v>12259</v>
      </c>
      <c r="J3945" s="120" t="s">
        <v>16616</v>
      </c>
      <c r="K3945" s="106" t="s">
        <v>12260</v>
      </c>
      <c r="L3945" s="95" t="s">
        <v>12259</v>
      </c>
      <c r="M3945" s="97">
        <f>IF($K$6="с учетом НДС",VLOOKUP('Прайс MILWAUKEE®'!$J3945,'Legend ACC'!$A:$H,8,0)*(1-N3945),VLOOKUP('Прайс MILWAUKEE®'!$J3945,'Legend ACC'!$A:$H,8,0)*(1-N3945)/1.2)</f>
        <v>4857.6000000000004</v>
      </c>
      <c r="N3945" s="98">
        <f>IF(OR(E3945="Принадлежности",E3945="Ручной инструмент"),$K$5,IF($K$4=0,0,IFERROR(VLOOKUP(Q3945,LEGEND!$V$4:$W$7,2,0),$K$4)))</f>
        <v>0</v>
      </c>
      <c r="O3945" s="103" t="s">
        <v>20</v>
      </c>
      <c r="P3945" s="102" t="s">
        <v>20</v>
      </c>
      <c r="Q3945" s="102" t="s">
        <v>20</v>
      </c>
      <c r="R3945" s="116" t="s">
        <v>12261</v>
      </c>
      <c r="S3945" s="114" t="s">
        <v>5035</v>
      </c>
      <c r="T3945" s="114">
        <v>30</v>
      </c>
      <c r="U3945" s="114">
        <v>45</v>
      </c>
      <c r="V3945" s="114">
        <v>275</v>
      </c>
      <c r="W3945" s="115">
        <v>0.65700000000000003</v>
      </c>
    </row>
    <row r="3946" spans="2:23" ht="38.25">
      <c r="B3946" s="95" t="s">
        <v>20807</v>
      </c>
      <c r="C3946" s="95" t="s">
        <v>20</v>
      </c>
      <c r="D3946" s="95" t="s">
        <v>20</v>
      </c>
      <c r="E3946" s="95" t="s">
        <v>17246</v>
      </c>
      <c r="F3946" s="95" t="s">
        <v>17252</v>
      </c>
      <c r="G3946" s="95" t="s">
        <v>17258</v>
      </c>
      <c r="H3946" s="14" t="s">
        <v>20833</v>
      </c>
      <c r="I3946" s="95" t="s">
        <v>12262</v>
      </c>
      <c r="J3946" s="120" t="s">
        <v>16617</v>
      </c>
      <c r="K3946" s="106" t="s">
        <v>12263</v>
      </c>
      <c r="L3946" s="95" t="s">
        <v>12262</v>
      </c>
      <c r="M3946" s="97">
        <f>IF($K$6="с учетом НДС",VLOOKUP('Прайс MILWAUKEE®'!$J3946,'Legend ACC'!$A:$H,8,0)*(1-N3946),VLOOKUP('Прайс MILWAUKEE®'!$J3946,'Legend ACC'!$A:$H,8,0)*(1-N3946)/1.2)</f>
        <v>7986</v>
      </c>
      <c r="N3946" s="98">
        <f>IF(OR(E3946="Принадлежности",E3946="Ручной инструмент"),$K$5,IF($K$4=0,0,IFERROR(VLOOKUP(Q3946,LEGEND!$V$4:$W$7,2,0),$K$4)))</f>
        <v>0</v>
      </c>
      <c r="O3946" s="103" t="s">
        <v>20</v>
      </c>
      <c r="P3946" s="102" t="s">
        <v>20</v>
      </c>
      <c r="Q3946" s="102" t="s">
        <v>20</v>
      </c>
      <c r="R3946" s="116" t="s">
        <v>12264</v>
      </c>
      <c r="S3946" s="114" t="s">
        <v>5035</v>
      </c>
      <c r="T3946" s="114">
        <v>32</v>
      </c>
      <c r="U3946" s="114">
        <v>45</v>
      </c>
      <c r="V3946" s="114">
        <v>470</v>
      </c>
      <c r="W3946" s="115">
        <v>1.244</v>
      </c>
    </row>
    <row r="3947" spans="2:23" ht="38.25">
      <c r="B3947" s="95" t="s">
        <v>20807</v>
      </c>
      <c r="C3947" s="95" t="s">
        <v>20</v>
      </c>
      <c r="D3947" s="95" t="s">
        <v>20</v>
      </c>
      <c r="E3947" s="95" t="s">
        <v>17246</v>
      </c>
      <c r="F3947" s="95" t="s">
        <v>17252</v>
      </c>
      <c r="G3947" s="95" t="s">
        <v>17258</v>
      </c>
      <c r="H3947" s="14" t="s">
        <v>20887</v>
      </c>
      <c r="I3947" s="95" t="s">
        <v>12265</v>
      </c>
      <c r="J3947" s="120" t="s">
        <v>16618</v>
      </c>
      <c r="K3947" s="106" t="s">
        <v>12266</v>
      </c>
      <c r="L3947" s="95" t="s">
        <v>12265</v>
      </c>
      <c r="M3947" s="97">
        <f>IF($K$6="с учетом НДС",VLOOKUP('Прайс MILWAUKEE®'!$J3947,'Legend ACC'!$A:$H,8,0)*(1-N3947),VLOOKUP('Прайс MILWAUKEE®'!$J3947,'Legend ACC'!$A:$H,8,0)*(1-N3947)/1.2)</f>
        <v>2970.0000000000005</v>
      </c>
      <c r="N3947" s="98">
        <f>IF(OR(E3947="Принадлежности",E3947="Ручной инструмент"),$K$5,IF($K$4=0,0,IFERROR(VLOOKUP(Q3947,LEGEND!$V$4:$W$7,2,0),$K$4)))</f>
        <v>0</v>
      </c>
      <c r="O3947" s="103" t="s">
        <v>20</v>
      </c>
      <c r="P3947" s="102" t="s">
        <v>20</v>
      </c>
      <c r="Q3947" s="102" t="s">
        <v>20</v>
      </c>
      <c r="R3947" s="116" t="s">
        <v>12267</v>
      </c>
      <c r="S3947" s="114" t="s">
        <v>5035</v>
      </c>
      <c r="T3947" s="114">
        <v>39</v>
      </c>
      <c r="U3947" s="114">
        <v>250</v>
      </c>
      <c r="V3947" s="114">
        <v>10</v>
      </c>
      <c r="W3947" s="115">
        <v>0.54500000000000004</v>
      </c>
    </row>
    <row r="3948" spans="2:23" ht="38.25">
      <c r="B3948" s="95" t="s">
        <v>20807</v>
      </c>
      <c r="C3948" s="95" t="s">
        <v>20</v>
      </c>
      <c r="D3948" s="95" t="s">
        <v>20</v>
      </c>
      <c r="E3948" s="95" t="s">
        <v>17246</v>
      </c>
      <c r="F3948" s="95" t="s">
        <v>17252</v>
      </c>
      <c r="G3948" s="95" t="s">
        <v>17258</v>
      </c>
      <c r="H3948" s="14" t="s">
        <v>20887</v>
      </c>
      <c r="I3948" s="95" t="s">
        <v>12268</v>
      </c>
      <c r="J3948" s="120" t="s">
        <v>16619</v>
      </c>
      <c r="K3948" s="106" t="s">
        <v>12269</v>
      </c>
      <c r="L3948" s="95" t="s">
        <v>12268</v>
      </c>
      <c r="M3948" s="97">
        <f>IF($K$6="с учетом НДС",VLOOKUP('Прайс MILWAUKEE®'!$J3948,'Legend ACC'!$A:$H,8,0)*(1-N3948),VLOOKUP('Прайс MILWAUKEE®'!$J3948,'Legend ACC'!$A:$H,8,0)*(1-N3948)/1.2)</f>
        <v>2552</v>
      </c>
      <c r="N3948" s="98">
        <f>IF(OR(E3948="Принадлежности",E3948="Ручной инструмент"),$K$5,IF($K$4=0,0,IFERROR(VLOOKUP(Q3948,LEGEND!$V$4:$W$7,2,0),$K$4)))</f>
        <v>0</v>
      </c>
      <c r="O3948" s="103" t="s">
        <v>20</v>
      </c>
      <c r="P3948" s="102" t="s">
        <v>20</v>
      </c>
      <c r="Q3948" s="102" t="s">
        <v>20</v>
      </c>
      <c r="R3948" s="116" t="s">
        <v>12270</v>
      </c>
      <c r="S3948" s="114" t="s">
        <v>5035</v>
      </c>
      <c r="T3948" s="114">
        <v>190</v>
      </c>
      <c r="U3948" s="114">
        <v>35</v>
      </c>
      <c r="V3948" s="114">
        <v>35</v>
      </c>
      <c r="W3948" s="115">
        <v>0.47499999999999998</v>
      </c>
    </row>
    <row r="3949" spans="2:23" ht="38.25">
      <c r="B3949" s="95" t="s">
        <v>20807</v>
      </c>
      <c r="C3949" s="95" t="s">
        <v>20</v>
      </c>
      <c r="D3949" s="95" t="s">
        <v>20</v>
      </c>
      <c r="E3949" s="95" t="s">
        <v>17246</v>
      </c>
      <c r="F3949" s="95" t="s">
        <v>17252</v>
      </c>
      <c r="G3949" s="95" t="s">
        <v>17258</v>
      </c>
      <c r="H3949" s="14" t="s">
        <v>20887</v>
      </c>
      <c r="I3949" s="95" t="s">
        <v>12271</v>
      </c>
      <c r="J3949" s="120" t="s">
        <v>16620</v>
      </c>
      <c r="K3949" s="106" t="s">
        <v>12272</v>
      </c>
      <c r="L3949" s="95" t="s">
        <v>12271</v>
      </c>
      <c r="M3949" s="97">
        <f>IF($K$6="с учетом НДС",VLOOKUP('Прайс MILWAUKEE®'!$J3949,'Legend ACC'!$A:$H,8,0)*(1-N3949),VLOOKUP('Прайс MILWAUKEE®'!$J3949,'Legend ACC'!$A:$H,8,0)*(1-N3949)/1.2)</f>
        <v>3157.0000000000005</v>
      </c>
      <c r="N3949" s="98">
        <f>IF(OR(E3949="Принадлежности",E3949="Ручной инструмент"),$K$5,IF($K$4=0,0,IFERROR(VLOOKUP(Q3949,LEGEND!$V$4:$W$7,2,0),$K$4)))</f>
        <v>0</v>
      </c>
      <c r="O3949" s="103" t="s">
        <v>20</v>
      </c>
      <c r="P3949" s="102" t="s">
        <v>20</v>
      </c>
      <c r="Q3949" s="102" t="s">
        <v>20</v>
      </c>
      <c r="R3949" s="116" t="s">
        <v>12273</v>
      </c>
      <c r="S3949" s="114" t="s">
        <v>5035</v>
      </c>
      <c r="T3949" s="114">
        <v>39</v>
      </c>
      <c r="U3949" s="114">
        <v>250</v>
      </c>
      <c r="V3949" s="114">
        <v>10</v>
      </c>
      <c r="W3949" s="115">
        <v>0.57999999999999996</v>
      </c>
    </row>
    <row r="3950" spans="2:23" ht="38.25">
      <c r="B3950" s="95" t="s">
        <v>20807</v>
      </c>
      <c r="C3950" s="95" t="s">
        <v>20</v>
      </c>
      <c r="D3950" s="95" t="s">
        <v>20</v>
      </c>
      <c r="E3950" s="95" t="s">
        <v>17246</v>
      </c>
      <c r="F3950" s="95" t="s">
        <v>17252</v>
      </c>
      <c r="G3950" s="95" t="s">
        <v>17258</v>
      </c>
      <c r="H3950" s="14" t="s">
        <v>20887</v>
      </c>
      <c r="I3950" s="95" t="s">
        <v>12274</v>
      </c>
      <c r="J3950" s="120" t="s">
        <v>16621</v>
      </c>
      <c r="K3950" s="106" t="s">
        <v>12275</v>
      </c>
      <c r="L3950" s="95" t="s">
        <v>12274</v>
      </c>
      <c r="M3950" s="97">
        <f>IF($K$6="с учетом НДС",VLOOKUP('Прайс MILWAUKEE®'!$J3950,'Legend ACC'!$A:$H,8,0)*(1-N3950),VLOOKUP('Прайс MILWAUKEE®'!$J3950,'Legend ACC'!$A:$H,8,0)*(1-N3950)/1.2)</f>
        <v>4477</v>
      </c>
      <c r="N3950" s="98">
        <f>IF(OR(E3950="Принадлежности",E3950="Ручной инструмент"),$K$5,IF($K$4=0,0,IFERROR(VLOOKUP(Q3950,LEGEND!$V$4:$W$7,2,0),$K$4)))</f>
        <v>0</v>
      </c>
      <c r="O3950" s="103" t="s">
        <v>20</v>
      </c>
      <c r="P3950" s="102" t="s">
        <v>20</v>
      </c>
      <c r="Q3950" s="102" t="s">
        <v>20</v>
      </c>
      <c r="R3950" s="116" t="s">
        <v>12276</v>
      </c>
      <c r="S3950" s="114" t="s">
        <v>5035</v>
      </c>
      <c r="T3950" s="114">
        <v>39</v>
      </c>
      <c r="U3950" s="114">
        <v>250</v>
      </c>
      <c r="V3950" s="114">
        <v>10</v>
      </c>
      <c r="W3950" s="115">
        <v>0.66600000000000004</v>
      </c>
    </row>
    <row r="3951" spans="2:23" ht="38.25">
      <c r="B3951" s="95" t="s">
        <v>20807</v>
      </c>
      <c r="C3951" s="95" t="s">
        <v>20</v>
      </c>
      <c r="D3951" s="95" t="s">
        <v>20</v>
      </c>
      <c r="E3951" s="95" t="s">
        <v>17246</v>
      </c>
      <c r="F3951" s="95" t="s">
        <v>17252</v>
      </c>
      <c r="G3951" s="95" t="s">
        <v>17258</v>
      </c>
      <c r="H3951" s="14" t="s">
        <v>20887</v>
      </c>
      <c r="I3951" s="95" t="s">
        <v>12277</v>
      </c>
      <c r="J3951" s="120" t="s">
        <v>16622</v>
      </c>
      <c r="K3951" s="106" t="s">
        <v>12278</v>
      </c>
      <c r="L3951" s="95" t="s">
        <v>12277</v>
      </c>
      <c r="M3951" s="97">
        <f>IF($K$6="с учетом НДС",VLOOKUP('Прайс MILWAUKEE®'!$J3951,'Legend ACC'!$A:$H,8,0)*(1-N3951),VLOOKUP('Прайс MILWAUKEE®'!$J3951,'Legend ACC'!$A:$H,8,0)*(1-N3951)/1.2)</f>
        <v>3432.0000000000005</v>
      </c>
      <c r="N3951" s="98">
        <f>IF(OR(E3951="Принадлежности",E3951="Ручной инструмент"),$K$5,IF($K$4=0,0,IFERROR(VLOOKUP(Q3951,LEGEND!$V$4:$W$7,2,0),$K$4)))</f>
        <v>0</v>
      </c>
      <c r="O3951" s="103" t="s">
        <v>20</v>
      </c>
      <c r="P3951" s="102" t="s">
        <v>20</v>
      </c>
      <c r="Q3951" s="102" t="s">
        <v>20</v>
      </c>
      <c r="R3951" s="116" t="s">
        <v>12279</v>
      </c>
      <c r="S3951" s="114" t="s">
        <v>5035</v>
      </c>
      <c r="T3951" s="114">
        <v>39</v>
      </c>
      <c r="U3951" s="114">
        <v>250</v>
      </c>
      <c r="V3951" s="114">
        <v>10</v>
      </c>
      <c r="W3951" s="115">
        <v>0.69499999999999995</v>
      </c>
    </row>
    <row r="3952" spans="2:23" ht="38.25">
      <c r="B3952" s="95" t="s">
        <v>20807</v>
      </c>
      <c r="C3952" s="95" t="s">
        <v>20</v>
      </c>
      <c r="D3952" s="95" t="s">
        <v>20</v>
      </c>
      <c r="E3952" s="95" t="s">
        <v>17246</v>
      </c>
      <c r="F3952" s="95" t="s">
        <v>17252</v>
      </c>
      <c r="G3952" s="95" t="s">
        <v>17258</v>
      </c>
      <c r="H3952" s="14" t="s">
        <v>20887</v>
      </c>
      <c r="I3952" s="95" t="s">
        <v>12280</v>
      </c>
      <c r="J3952" s="120" t="s">
        <v>16623</v>
      </c>
      <c r="K3952" s="106" t="s">
        <v>12281</v>
      </c>
      <c r="L3952" s="95" t="s">
        <v>12280</v>
      </c>
      <c r="M3952" s="97">
        <f>IF($K$6="с учетом НДС",VLOOKUP('Прайс MILWAUKEE®'!$J3952,'Legend ACC'!$A:$H,8,0)*(1-N3952),VLOOKUP('Прайс MILWAUKEE®'!$J3952,'Legend ACC'!$A:$H,8,0)*(1-N3952)/1.2)</f>
        <v>4259.2000000000007</v>
      </c>
      <c r="N3952" s="98">
        <f>IF(OR(E3952="Принадлежности",E3952="Ручной инструмент"),$K$5,IF($K$4=0,0,IFERROR(VLOOKUP(Q3952,LEGEND!$V$4:$W$7,2,0),$K$4)))</f>
        <v>0</v>
      </c>
      <c r="O3952" s="103" t="s">
        <v>20</v>
      </c>
      <c r="P3952" s="102" t="s">
        <v>20</v>
      </c>
      <c r="Q3952" s="102" t="s">
        <v>20</v>
      </c>
      <c r="R3952" s="116" t="s">
        <v>12282</v>
      </c>
      <c r="S3952" s="114" t="s">
        <v>5035</v>
      </c>
      <c r="T3952" s="114">
        <v>32</v>
      </c>
      <c r="U3952" s="114">
        <v>32</v>
      </c>
      <c r="V3952" s="114">
        <v>288</v>
      </c>
      <c r="W3952" s="115">
        <v>1.044</v>
      </c>
    </row>
    <row r="3953" spans="2:23" ht="38.25">
      <c r="B3953" s="95" t="s">
        <v>20807</v>
      </c>
      <c r="C3953" s="95" t="s">
        <v>20</v>
      </c>
      <c r="D3953" s="95" t="s">
        <v>20</v>
      </c>
      <c r="E3953" s="95" t="s">
        <v>17246</v>
      </c>
      <c r="F3953" s="95" t="s">
        <v>17252</v>
      </c>
      <c r="G3953" s="95" t="s">
        <v>17258</v>
      </c>
      <c r="H3953" s="14" t="s">
        <v>20887</v>
      </c>
      <c r="I3953" s="95" t="s">
        <v>12283</v>
      </c>
      <c r="J3953" s="120" t="s">
        <v>16624</v>
      </c>
      <c r="K3953" s="106" t="s">
        <v>12284</v>
      </c>
      <c r="L3953" s="95" t="s">
        <v>12283</v>
      </c>
      <c r="M3953" s="97">
        <f>IF($K$6="с учетом НДС",VLOOKUP('Прайс MILWAUKEE®'!$J3953,'Legend ACC'!$A:$H,8,0)*(1-N3953),VLOOKUP('Прайс MILWAUKEE®'!$J3953,'Legend ACC'!$A:$H,8,0)*(1-N3953)/1.2)</f>
        <v>3201.0000000000005</v>
      </c>
      <c r="N3953" s="98">
        <f>IF(OR(E3953="Принадлежности",E3953="Ручной инструмент"),$K$5,IF($K$4=0,0,IFERROR(VLOOKUP(Q3953,LEGEND!$V$4:$W$7,2,0),$K$4)))</f>
        <v>0</v>
      </c>
      <c r="O3953" s="103" t="s">
        <v>20</v>
      </c>
      <c r="P3953" s="102" t="s">
        <v>20</v>
      </c>
      <c r="Q3953" s="102" t="s">
        <v>20</v>
      </c>
      <c r="R3953" s="116" t="s">
        <v>12285</v>
      </c>
      <c r="S3953" s="114" t="s">
        <v>5035</v>
      </c>
      <c r="T3953" s="114">
        <v>45</v>
      </c>
      <c r="U3953" s="114">
        <v>45</v>
      </c>
      <c r="V3953" s="114">
        <v>188</v>
      </c>
      <c r="W3953" s="115">
        <v>0.89300000000000002</v>
      </c>
    </row>
    <row r="3954" spans="2:23" ht="38.25">
      <c r="B3954" s="95" t="s">
        <v>20807</v>
      </c>
      <c r="C3954" s="95" t="s">
        <v>20</v>
      </c>
      <c r="D3954" s="95" t="s">
        <v>20</v>
      </c>
      <c r="E3954" s="95" t="s">
        <v>17246</v>
      </c>
      <c r="F3954" s="95" t="s">
        <v>17252</v>
      </c>
      <c r="G3954" s="95" t="s">
        <v>17258</v>
      </c>
      <c r="H3954" s="14" t="s">
        <v>20887</v>
      </c>
      <c r="I3954" s="95" t="s">
        <v>12286</v>
      </c>
      <c r="J3954" s="120" t="s">
        <v>16625</v>
      </c>
      <c r="K3954" s="106" t="s">
        <v>12287</v>
      </c>
      <c r="L3954" s="95" t="s">
        <v>12286</v>
      </c>
      <c r="M3954" s="97">
        <f>IF($K$6="с учетом НДС",VLOOKUP('Прайс MILWAUKEE®'!$J3954,'Legend ACC'!$A:$H,8,0)*(1-N3954),VLOOKUP('Прайс MILWAUKEE®'!$J3954,'Legend ACC'!$A:$H,8,0)*(1-N3954)/1.2)</f>
        <v>4609</v>
      </c>
      <c r="N3954" s="98">
        <f>IF(OR(E3954="Принадлежности",E3954="Ручной инструмент"),$K$5,IF($K$4=0,0,IFERROR(VLOOKUP(Q3954,LEGEND!$V$4:$W$7,2,0),$K$4)))</f>
        <v>0</v>
      </c>
      <c r="O3954" s="103" t="s">
        <v>20</v>
      </c>
      <c r="P3954" s="102" t="s">
        <v>20</v>
      </c>
      <c r="Q3954" s="102" t="s">
        <v>20</v>
      </c>
      <c r="R3954" s="116" t="s">
        <v>12288</v>
      </c>
      <c r="S3954" s="114" t="s">
        <v>5035</v>
      </c>
      <c r="T3954" s="114">
        <v>45</v>
      </c>
      <c r="U3954" s="114">
        <v>45</v>
      </c>
      <c r="V3954" s="114">
        <v>288</v>
      </c>
      <c r="W3954" s="115">
        <v>1.36</v>
      </c>
    </row>
    <row r="3955" spans="2:23" ht="51">
      <c r="B3955" s="95" t="s">
        <v>20807</v>
      </c>
      <c r="C3955" s="95" t="s">
        <v>20</v>
      </c>
      <c r="D3955" s="95" t="s">
        <v>20</v>
      </c>
      <c r="E3955" s="95" t="s">
        <v>17246</v>
      </c>
      <c r="F3955" s="95" t="s">
        <v>17252</v>
      </c>
      <c r="G3955" s="95" t="s">
        <v>17258</v>
      </c>
      <c r="H3955" s="14" t="s">
        <v>20899</v>
      </c>
      <c r="I3955" s="95" t="s">
        <v>12289</v>
      </c>
      <c r="J3955" s="120" t="s">
        <v>16626</v>
      </c>
      <c r="K3955" s="106" t="s">
        <v>12290</v>
      </c>
      <c r="L3955" s="95" t="s">
        <v>12289</v>
      </c>
      <c r="M3955" s="97">
        <f>IF($K$6="с учетом НДС",VLOOKUP('Прайс MILWAUKEE®'!$J3955,'Legend ACC'!$A:$H,8,0)*(1-N3955),VLOOKUP('Прайс MILWAUKEE®'!$J3955,'Legend ACC'!$A:$H,8,0)*(1-N3955)/1.2)</f>
        <v>13068.000000000004</v>
      </c>
      <c r="N3955" s="98">
        <f>IF(OR(E3955="Принадлежности",E3955="Ручной инструмент"),$K$5,IF($K$4=0,0,IFERROR(VLOOKUP(Q3955,LEGEND!$V$4:$W$7,2,0),$K$4)))</f>
        <v>0</v>
      </c>
      <c r="O3955" s="103" t="s">
        <v>20</v>
      </c>
      <c r="P3955" s="102" t="s">
        <v>20</v>
      </c>
      <c r="Q3955" s="102" t="s">
        <v>20</v>
      </c>
      <c r="R3955" s="116" t="s">
        <v>12291</v>
      </c>
      <c r="S3955" s="114" t="s">
        <v>5035</v>
      </c>
      <c r="T3955" s="114">
        <v>65</v>
      </c>
      <c r="U3955" s="114">
        <v>65</v>
      </c>
      <c r="V3955" s="114">
        <v>195</v>
      </c>
      <c r="W3955" s="115">
        <v>3.2</v>
      </c>
    </row>
    <row r="3956" spans="2:23" ht="51">
      <c r="B3956" s="95" t="s">
        <v>20807</v>
      </c>
      <c r="C3956" s="95" t="s">
        <v>20</v>
      </c>
      <c r="D3956" s="95" t="s">
        <v>20</v>
      </c>
      <c r="E3956" s="95" t="s">
        <v>17246</v>
      </c>
      <c r="F3956" s="95" t="s">
        <v>17252</v>
      </c>
      <c r="G3956" s="95" t="s">
        <v>17313</v>
      </c>
      <c r="H3956" s="14" t="s">
        <v>20848</v>
      </c>
      <c r="I3956" s="95" t="s">
        <v>12292</v>
      </c>
      <c r="J3956" s="120" t="s">
        <v>16627</v>
      </c>
      <c r="K3956" s="106" t="s">
        <v>12293</v>
      </c>
      <c r="L3956" s="95" t="s">
        <v>12292</v>
      </c>
      <c r="M3956" s="97">
        <f>IF($K$6="с учетом НДС",VLOOKUP('Прайс MILWAUKEE®'!$J3956,'Legend ACC'!$A:$H,8,0)*(1-N3956),VLOOKUP('Прайс MILWAUKEE®'!$J3956,'Legend ACC'!$A:$H,8,0)*(1-N3956)/1.2)</f>
        <v>15972.000000000002</v>
      </c>
      <c r="N3956" s="98">
        <f>IF(OR(E3956="Принадлежности",E3956="Ручной инструмент"),$K$5,IF($K$4=0,0,IFERROR(VLOOKUP(Q3956,LEGEND!$V$4:$W$7,2,0),$K$4)))</f>
        <v>0</v>
      </c>
      <c r="O3956" s="103" t="s">
        <v>20</v>
      </c>
      <c r="P3956" s="102" t="s">
        <v>20</v>
      </c>
      <c r="Q3956" s="102" t="s">
        <v>20</v>
      </c>
      <c r="R3956" s="116" t="s">
        <v>12294</v>
      </c>
      <c r="S3956" s="114" t="s">
        <v>5035</v>
      </c>
      <c r="T3956" s="114">
        <v>994</v>
      </c>
      <c r="U3956" s="114">
        <v>62</v>
      </c>
      <c r="V3956" s="114">
        <v>62</v>
      </c>
      <c r="W3956" s="115">
        <v>2.9420000000000002</v>
      </c>
    </row>
    <row r="3957" spans="2:23" ht="76.5">
      <c r="B3957" s="95" t="s">
        <v>20807</v>
      </c>
      <c r="C3957" s="95" t="s">
        <v>20</v>
      </c>
      <c r="D3957" s="95" t="s">
        <v>20</v>
      </c>
      <c r="E3957" s="95" t="s">
        <v>17246</v>
      </c>
      <c r="F3957" s="95" t="s">
        <v>17252</v>
      </c>
      <c r="G3957" s="95" t="s">
        <v>17313</v>
      </c>
      <c r="H3957" s="14" t="s">
        <v>20848</v>
      </c>
      <c r="I3957" s="95" t="s">
        <v>12295</v>
      </c>
      <c r="J3957" s="120" t="s">
        <v>16628</v>
      </c>
      <c r="K3957" s="106" t="s">
        <v>12296</v>
      </c>
      <c r="L3957" s="95" t="s">
        <v>12295</v>
      </c>
      <c r="M3957" s="97">
        <f>IF($K$6="с учетом НДС",VLOOKUP('Прайс MILWAUKEE®'!$J3957,'Legend ACC'!$A:$H,8,0)*(1-N3957),VLOOKUP('Прайс MILWAUKEE®'!$J3957,'Legend ACC'!$A:$H,8,0)*(1-N3957)/1.2)</f>
        <v>17457</v>
      </c>
      <c r="N3957" s="98">
        <f>IF(OR(E3957="Принадлежности",E3957="Ручной инструмент"),$K$5,IF($K$4=0,0,IFERROR(VLOOKUP(Q3957,LEGEND!$V$4:$W$7,2,0),$K$4)))</f>
        <v>0</v>
      </c>
      <c r="O3957" s="103" t="s">
        <v>20</v>
      </c>
      <c r="P3957" s="102" t="s">
        <v>20</v>
      </c>
      <c r="Q3957" s="102" t="s">
        <v>20</v>
      </c>
      <c r="R3957" s="116" t="s">
        <v>12297</v>
      </c>
      <c r="S3957" s="114" t="s">
        <v>5035</v>
      </c>
      <c r="T3957" s="114">
        <v>994</v>
      </c>
      <c r="U3957" s="114">
        <v>62</v>
      </c>
      <c r="V3957" s="114">
        <v>62</v>
      </c>
      <c r="W3957" s="115">
        <v>3.11</v>
      </c>
    </row>
    <row r="3958" spans="2:23" ht="51">
      <c r="B3958" s="95" t="s">
        <v>20807</v>
      </c>
      <c r="C3958" s="95" t="s">
        <v>20</v>
      </c>
      <c r="D3958" s="95" t="s">
        <v>20</v>
      </c>
      <c r="E3958" s="95" t="s">
        <v>17246</v>
      </c>
      <c r="F3958" s="95" t="s">
        <v>17252</v>
      </c>
      <c r="G3958" s="95" t="s">
        <v>17313</v>
      </c>
      <c r="H3958" s="14" t="s">
        <v>20848</v>
      </c>
      <c r="I3958" s="95" t="s">
        <v>12298</v>
      </c>
      <c r="J3958" s="120" t="s">
        <v>16629</v>
      </c>
      <c r="K3958" s="106" t="s">
        <v>12299</v>
      </c>
      <c r="L3958" s="95" t="s">
        <v>12298</v>
      </c>
      <c r="M3958" s="97">
        <f>IF($K$6="с учетом НДС",VLOOKUP('Прайс MILWAUKEE®'!$J3958,'Legend ACC'!$A:$H,8,0)*(1-N3958),VLOOKUP('Прайс MILWAUKEE®'!$J3958,'Legend ACC'!$A:$H,8,0)*(1-N3958)/1.2)</f>
        <v>19822</v>
      </c>
      <c r="N3958" s="98">
        <f>IF(OR(E3958="Принадлежности",E3958="Ручной инструмент"),$K$5,IF($K$4=0,0,IFERROR(VLOOKUP(Q3958,LEGEND!$V$4:$W$7,2,0),$K$4)))</f>
        <v>0</v>
      </c>
      <c r="O3958" s="103" t="s">
        <v>20</v>
      </c>
      <c r="P3958" s="102" t="s">
        <v>20</v>
      </c>
      <c r="Q3958" s="102" t="s">
        <v>20</v>
      </c>
      <c r="R3958" s="116" t="s">
        <v>12300</v>
      </c>
      <c r="S3958" s="114" t="s">
        <v>5035</v>
      </c>
      <c r="T3958" s="114">
        <v>996</v>
      </c>
      <c r="U3958" s="114">
        <v>87</v>
      </c>
      <c r="V3958" s="114">
        <v>87</v>
      </c>
      <c r="W3958" s="115">
        <v>3.4089999999999998</v>
      </c>
    </row>
    <row r="3959" spans="2:23" ht="51">
      <c r="B3959" s="95" t="s">
        <v>20807</v>
      </c>
      <c r="C3959" s="95" t="s">
        <v>20</v>
      </c>
      <c r="D3959" s="95" t="s">
        <v>20</v>
      </c>
      <c r="E3959" s="95" t="s">
        <v>17246</v>
      </c>
      <c r="F3959" s="95" t="s">
        <v>17252</v>
      </c>
      <c r="G3959" s="95" t="s">
        <v>17313</v>
      </c>
      <c r="H3959" s="14" t="s">
        <v>20848</v>
      </c>
      <c r="I3959" s="95" t="s">
        <v>12301</v>
      </c>
      <c r="J3959" s="120" t="s">
        <v>16630</v>
      </c>
      <c r="K3959" s="106" t="s">
        <v>12302</v>
      </c>
      <c r="L3959" s="95" t="s">
        <v>12301</v>
      </c>
      <c r="M3959" s="97">
        <f>IF($K$6="с учетом НДС",VLOOKUP('Прайс MILWAUKEE®'!$J3959,'Legend ACC'!$A:$H,8,0)*(1-N3959),VLOOKUP('Прайс MILWAUKEE®'!$J3959,'Legend ACC'!$A:$H,8,0)*(1-N3959)/1.2)</f>
        <v>24552.000000000004</v>
      </c>
      <c r="N3959" s="98">
        <f>IF(OR(E3959="Принадлежности",E3959="Ручной инструмент"),$K$5,IF($K$4=0,0,IFERROR(VLOOKUP(Q3959,LEGEND!$V$4:$W$7,2,0),$K$4)))</f>
        <v>0</v>
      </c>
      <c r="O3959" s="103" t="s">
        <v>20</v>
      </c>
      <c r="P3959" s="102" t="s">
        <v>20</v>
      </c>
      <c r="Q3959" s="102" t="s">
        <v>20</v>
      </c>
      <c r="R3959" s="116" t="s">
        <v>12303</v>
      </c>
      <c r="S3959" s="114" t="s">
        <v>5035</v>
      </c>
      <c r="T3959" s="114">
        <v>996</v>
      </c>
      <c r="U3959" s="114">
        <v>87</v>
      </c>
      <c r="V3959" s="114">
        <v>87</v>
      </c>
      <c r="W3959" s="115">
        <v>3.7410000000000001</v>
      </c>
    </row>
    <row r="3960" spans="2:23" ht="63.75">
      <c r="B3960" s="95" t="s">
        <v>20807</v>
      </c>
      <c r="C3960" s="95" t="s">
        <v>20</v>
      </c>
      <c r="D3960" s="95" t="s">
        <v>20</v>
      </c>
      <c r="E3960" s="95" t="s">
        <v>17246</v>
      </c>
      <c r="F3960" s="95" t="s">
        <v>17252</v>
      </c>
      <c r="G3960" s="95" t="s">
        <v>17313</v>
      </c>
      <c r="H3960" s="14" t="s">
        <v>20848</v>
      </c>
      <c r="I3960" s="95" t="s">
        <v>12304</v>
      </c>
      <c r="J3960" s="120" t="s">
        <v>16631</v>
      </c>
      <c r="K3960" s="106" t="s">
        <v>12305</v>
      </c>
      <c r="L3960" s="95" t="s">
        <v>12304</v>
      </c>
      <c r="M3960" s="97">
        <f>IF($K$6="с учетом НДС",VLOOKUP('Прайс MILWAUKEE®'!$J3960,'Legend ACC'!$A:$H,8,0)*(1-N3960),VLOOKUP('Прайс MILWAUKEE®'!$J3960,'Legend ACC'!$A:$H,8,0)*(1-N3960)/1.2)</f>
        <v>11594.000000000002</v>
      </c>
      <c r="N3960" s="98">
        <f>IF(OR(E3960="Принадлежности",E3960="Ручной инструмент"),$K$5,IF($K$4=0,0,IFERROR(VLOOKUP(Q3960,LEGEND!$V$4:$W$7,2,0),$K$4)))</f>
        <v>0</v>
      </c>
      <c r="O3960" s="103" t="s">
        <v>20</v>
      </c>
      <c r="P3960" s="102" t="s">
        <v>20</v>
      </c>
      <c r="Q3960" s="102" t="s">
        <v>20</v>
      </c>
      <c r="R3960" s="116" t="s">
        <v>12306</v>
      </c>
      <c r="S3960" s="114" t="s">
        <v>5035</v>
      </c>
      <c r="T3960" s="114">
        <v>50</v>
      </c>
      <c r="U3960" s="114">
        <v>55</v>
      </c>
      <c r="V3960" s="114">
        <v>345</v>
      </c>
      <c r="W3960" s="115">
        <v>1.26</v>
      </c>
    </row>
    <row r="3961" spans="2:23" ht="63.75">
      <c r="B3961" s="95" t="s">
        <v>20807</v>
      </c>
      <c r="C3961" s="95" t="s">
        <v>20</v>
      </c>
      <c r="D3961" s="95" t="s">
        <v>20</v>
      </c>
      <c r="E3961" s="95" t="s">
        <v>17246</v>
      </c>
      <c r="F3961" s="95" t="s">
        <v>17252</v>
      </c>
      <c r="G3961" s="95" t="s">
        <v>17313</v>
      </c>
      <c r="H3961" s="14" t="s">
        <v>20848</v>
      </c>
      <c r="I3961" s="95" t="s">
        <v>12307</v>
      </c>
      <c r="J3961" s="120" t="s">
        <v>16632</v>
      </c>
      <c r="K3961" s="106" t="s">
        <v>12308</v>
      </c>
      <c r="L3961" s="95" t="s">
        <v>12307</v>
      </c>
      <c r="M3961" s="97">
        <f>IF($K$6="с учетом НДС",VLOOKUP('Прайс MILWAUKEE®'!$J3961,'Legend ACC'!$A:$H,8,0)*(1-N3961),VLOOKUP('Прайс MILWAUKEE®'!$J3961,'Legend ACC'!$A:$H,8,0)*(1-N3961)/1.2)</f>
        <v>8272</v>
      </c>
      <c r="N3961" s="98">
        <f>IF(OR(E3961="Принадлежности",E3961="Ручной инструмент"),$K$5,IF($K$4=0,0,IFERROR(VLOOKUP(Q3961,LEGEND!$V$4:$W$7,2,0),$K$4)))</f>
        <v>0</v>
      </c>
      <c r="O3961" s="103" t="s">
        <v>20</v>
      </c>
      <c r="P3961" s="102" t="s">
        <v>20</v>
      </c>
      <c r="Q3961" s="102" t="s">
        <v>20</v>
      </c>
      <c r="R3961" s="116" t="s">
        <v>12309</v>
      </c>
      <c r="S3961" s="114" t="s">
        <v>5035</v>
      </c>
      <c r="T3961" s="114">
        <v>68</v>
      </c>
      <c r="U3961" s="114">
        <v>80</v>
      </c>
      <c r="V3961" s="114">
        <v>345</v>
      </c>
      <c r="W3961" s="115">
        <v>1.55</v>
      </c>
    </row>
    <row r="3962" spans="2:23" ht="63.75">
      <c r="B3962" s="95" t="s">
        <v>20807</v>
      </c>
      <c r="C3962" s="95" t="s">
        <v>20</v>
      </c>
      <c r="D3962" s="95" t="s">
        <v>20</v>
      </c>
      <c r="E3962" s="95" t="s">
        <v>17246</v>
      </c>
      <c r="F3962" s="95" t="s">
        <v>17252</v>
      </c>
      <c r="G3962" s="95" t="s">
        <v>17313</v>
      </c>
      <c r="H3962" s="14" t="s">
        <v>20848</v>
      </c>
      <c r="I3962" s="95" t="s">
        <v>12310</v>
      </c>
      <c r="J3962" s="120" t="s">
        <v>16633</v>
      </c>
      <c r="K3962" s="106" t="s">
        <v>12311</v>
      </c>
      <c r="L3962" s="95" t="s">
        <v>12310</v>
      </c>
      <c r="M3962" s="97">
        <f>IF($K$6="с учетом НДС",VLOOKUP('Прайс MILWAUKEE®'!$J3962,'Legend ACC'!$A:$H,8,0)*(1-N3962),VLOOKUP('Прайс MILWAUKEE®'!$J3962,'Legend ACC'!$A:$H,8,0)*(1-N3962)/1.2)</f>
        <v>15147.000000000002</v>
      </c>
      <c r="N3962" s="98">
        <f>IF(OR(E3962="Принадлежности",E3962="Ручной инструмент"),$K$5,IF($K$4=0,0,IFERROR(VLOOKUP(Q3962,LEGEND!$V$4:$W$7,2,0),$K$4)))</f>
        <v>0</v>
      </c>
      <c r="O3962" s="103" t="s">
        <v>20</v>
      </c>
      <c r="P3962" s="102" t="s">
        <v>20</v>
      </c>
      <c r="Q3962" s="102" t="s">
        <v>20</v>
      </c>
      <c r="R3962" s="116" t="s">
        <v>12312</v>
      </c>
      <c r="S3962" s="114" t="s">
        <v>5035</v>
      </c>
      <c r="T3962" s="114">
        <v>366</v>
      </c>
      <c r="U3962" s="114">
        <v>88</v>
      </c>
      <c r="V3962" s="114">
        <v>90</v>
      </c>
      <c r="W3962" s="115">
        <v>1.498</v>
      </c>
    </row>
    <row r="3963" spans="2:23" ht="38.25">
      <c r="B3963" s="95" t="s">
        <v>20807</v>
      </c>
      <c r="C3963" s="95" t="s">
        <v>20</v>
      </c>
      <c r="D3963" s="95" t="s">
        <v>20</v>
      </c>
      <c r="E3963" s="95" t="s">
        <v>17246</v>
      </c>
      <c r="F3963" s="95" t="s">
        <v>17252</v>
      </c>
      <c r="G3963" s="95" t="s">
        <v>17254</v>
      </c>
      <c r="H3963" s="14" t="s">
        <v>20880</v>
      </c>
      <c r="I3963" s="95" t="s">
        <v>12313</v>
      </c>
      <c r="J3963" s="120" t="s">
        <v>16634</v>
      </c>
      <c r="K3963" s="106" t="s">
        <v>12314</v>
      </c>
      <c r="L3963" s="95" t="s">
        <v>12313</v>
      </c>
      <c r="M3963" s="97">
        <f>IF($K$6="с учетом НДС",VLOOKUP('Прайс MILWAUKEE®'!$J3963,'Legend ACC'!$A:$H,8,0)*(1-N3963),VLOOKUP('Прайс MILWAUKEE®'!$J3963,'Legend ACC'!$A:$H,8,0)*(1-N3963)/1.2)</f>
        <v>616</v>
      </c>
      <c r="N3963" s="98">
        <f>IF(OR(E3963="Принадлежности",E3963="Ручной инструмент"),$K$5,IF($K$4=0,0,IFERROR(VLOOKUP(Q3963,LEGEND!$V$4:$W$7,2,0),$K$4)))</f>
        <v>0</v>
      </c>
      <c r="O3963" s="103" t="s">
        <v>20</v>
      </c>
      <c r="P3963" s="102" t="s">
        <v>20</v>
      </c>
      <c r="Q3963" s="102" t="s">
        <v>20</v>
      </c>
      <c r="R3963" s="116" t="s">
        <v>12315</v>
      </c>
      <c r="S3963" s="114" t="s">
        <v>5035</v>
      </c>
      <c r="T3963" s="114">
        <v>160</v>
      </c>
      <c r="U3963" s="114">
        <v>15</v>
      </c>
      <c r="V3963" s="114">
        <v>15</v>
      </c>
      <c r="W3963" s="115">
        <v>0.11600000000000001</v>
      </c>
    </row>
    <row r="3964" spans="2:23" ht="38.25">
      <c r="B3964" s="95" t="s">
        <v>20807</v>
      </c>
      <c r="C3964" s="95" t="s">
        <v>20</v>
      </c>
      <c r="D3964" s="95" t="s">
        <v>20</v>
      </c>
      <c r="E3964" s="95" t="s">
        <v>17246</v>
      </c>
      <c r="F3964" s="95" t="s">
        <v>17252</v>
      </c>
      <c r="G3964" s="95" t="s">
        <v>17254</v>
      </c>
      <c r="H3964" s="14" t="s">
        <v>20880</v>
      </c>
      <c r="I3964" s="95" t="s">
        <v>12316</v>
      </c>
      <c r="J3964" s="120" t="s">
        <v>16635</v>
      </c>
      <c r="K3964" s="106" t="s">
        <v>12317</v>
      </c>
      <c r="L3964" s="95" t="s">
        <v>12316</v>
      </c>
      <c r="M3964" s="97">
        <f>IF($K$6="с учетом НДС",VLOOKUP('Прайс MILWAUKEE®'!$J3964,'Legend ACC'!$A:$H,8,0)*(1-N3964),VLOOKUP('Прайс MILWAUKEE®'!$J3964,'Legend ACC'!$A:$H,8,0)*(1-N3964)/1.2)</f>
        <v>264</v>
      </c>
      <c r="N3964" s="98">
        <f>IF(OR(E3964="Принадлежности",E3964="Ручной инструмент"),$K$5,IF($K$4=0,0,IFERROR(VLOOKUP(Q3964,LEGEND!$V$4:$W$7,2,0),$K$4)))</f>
        <v>0</v>
      </c>
      <c r="O3964" s="103" t="s">
        <v>20</v>
      </c>
      <c r="P3964" s="102" t="s">
        <v>20</v>
      </c>
      <c r="Q3964" s="102" t="s">
        <v>20</v>
      </c>
      <c r="R3964" s="116" t="s">
        <v>12318</v>
      </c>
      <c r="S3964" s="114" t="s">
        <v>5035</v>
      </c>
      <c r="T3964" s="114">
        <v>290</v>
      </c>
      <c r="U3964" s="114">
        <v>40</v>
      </c>
      <c r="V3964" s="114">
        <v>1</v>
      </c>
      <c r="W3964" s="115">
        <v>3.9E-2</v>
      </c>
    </row>
    <row r="3965" spans="2:23" ht="38.25">
      <c r="B3965" s="95" t="s">
        <v>20807</v>
      </c>
      <c r="C3965" s="95" t="s">
        <v>20</v>
      </c>
      <c r="D3965" s="95" t="s">
        <v>20</v>
      </c>
      <c r="E3965" s="95" t="s">
        <v>17246</v>
      </c>
      <c r="F3965" s="95" t="s">
        <v>17252</v>
      </c>
      <c r="G3965" s="95" t="s">
        <v>17254</v>
      </c>
      <c r="H3965" s="14" t="s">
        <v>20880</v>
      </c>
      <c r="I3965" s="95" t="s">
        <v>12319</v>
      </c>
      <c r="J3965" s="120" t="s">
        <v>16636</v>
      </c>
      <c r="K3965" s="106" t="s">
        <v>12320</v>
      </c>
      <c r="L3965" s="95" t="s">
        <v>12319</v>
      </c>
      <c r="M3965" s="97">
        <f>IF($K$6="с учетом НДС",VLOOKUP('Прайс MILWAUKEE®'!$J3965,'Legend ACC'!$A:$H,8,0)*(1-N3965),VLOOKUP('Прайс MILWAUKEE®'!$J3965,'Legend ACC'!$A:$H,8,0)*(1-N3965)/1.2)</f>
        <v>743.6</v>
      </c>
      <c r="N3965" s="98">
        <f>IF(OR(E3965="Принадлежности",E3965="Ручной инструмент"),$K$5,IF($K$4=0,0,IFERROR(VLOOKUP(Q3965,LEGEND!$V$4:$W$7,2,0),$K$4)))</f>
        <v>0</v>
      </c>
      <c r="O3965" s="103" t="s">
        <v>20</v>
      </c>
      <c r="P3965" s="102" t="s">
        <v>20</v>
      </c>
      <c r="Q3965" s="102" t="s">
        <v>20</v>
      </c>
      <c r="R3965" s="116" t="s">
        <v>12321</v>
      </c>
      <c r="S3965" s="114" t="s">
        <v>5035</v>
      </c>
      <c r="T3965" s="114">
        <v>480</v>
      </c>
      <c r="U3965" s="114">
        <v>40</v>
      </c>
      <c r="V3965" s="114">
        <v>1</v>
      </c>
      <c r="W3965" s="115">
        <v>0.122</v>
      </c>
    </row>
    <row r="3966" spans="2:23" ht="38.25">
      <c r="B3966" s="95" t="s">
        <v>20807</v>
      </c>
      <c r="C3966" s="95" t="s">
        <v>20</v>
      </c>
      <c r="D3966" s="95" t="s">
        <v>20</v>
      </c>
      <c r="E3966" s="95" t="s">
        <v>17246</v>
      </c>
      <c r="F3966" s="95" t="s">
        <v>17252</v>
      </c>
      <c r="G3966" s="95" t="s">
        <v>17254</v>
      </c>
      <c r="H3966" s="14" t="s">
        <v>20880</v>
      </c>
      <c r="I3966" s="95" t="s">
        <v>12322</v>
      </c>
      <c r="J3966" s="120" t="s">
        <v>16637</v>
      </c>
      <c r="K3966" s="106" t="s">
        <v>12323</v>
      </c>
      <c r="L3966" s="95" t="s">
        <v>12322</v>
      </c>
      <c r="M3966" s="97">
        <f>IF($K$6="с учетом НДС",VLOOKUP('Прайс MILWAUKEE®'!$J3966,'Legend ACC'!$A:$H,8,0)*(1-N3966),VLOOKUP('Прайс MILWAUKEE®'!$J3966,'Legend ACC'!$A:$H,8,0)*(1-N3966)/1.2)</f>
        <v>682</v>
      </c>
      <c r="N3966" s="98">
        <f>IF(OR(E3966="Принадлежности",E3966="Ручной инструмент"),$K$5,IF($K$4=0,0,IFERROR(VLOOKUP(Q3966,LEGEND!$V$4:$W$7,2,0),$K$4)))</f>
        <v>0</v>
      </c>
      <c r="O3966" s="103" t="s">
        <v>20</v>
      </c>
      <c r="P3966" s="102" t="s">
        <v>20</v>
      </c>
      <c r="Q3966" s="102" t="s">
        <v>20</v>
      </c>
      <c r="R3966" s="116" t="s">
        <v>12324</v>
      </c>
      <c r="S3966" s="114" t="s">
        <v>5035</v>
      </c>
      <c r="T3966" s="114">
        <v>480</v>
      </c>
      <c r="U3966" s="114">
        <v>40</v>
      </c>
      <c r="V3966" s="114">
        <v>2</v>
      </c>
      <c r="W3966" s="115">
        <v>0.16500000000000001</v>
      </c>
    </row>
    <row r="3967" spans="2:23" ht="38.25">
      <c r="B3967" s="95" t="s">
        <v>20807</v>
      </c>
      <c r="C3967" s="95" t="s">
        <v>20</v>
      </c>
      <c r="D3967" s="95" t="s">
        <v>20</v>
      </c>
      <c r="E3967" s="95" t="s">
        <v>17246</v>
      </c>
      <c r="F3967" s="95" t="s">
        <v>17252</v>
      </c>
      <c r="G3967" s="95" t="s">
        <v>17254</v>
      </c>
      <c r="H3967" s="14" t="s">
        <v>20880</v>
      </c>
      <c r="I3967" s="95" t="s">
        <v>12325</v>
      </c>
      <c r="J3967" s="120" t="s">
        <v>16638</v>
      </c>
      <c r="K3967" s="106" t="s">
        <v>12326</v>
      </c>
      <c r="L3967" s="95" t="s">
        <v>12325</v>
      </c>
      <c r="M3967" s="97">
        <f>IF($K$6="с учетом НДС",VLOOKUP('Прайс MILWAUKEE®'!$J3967,'Legend ACC'!$A:$H,8,0)*(1-N3967),VLOOKUP('Прайс MILWAUKEE®'!$J3967,'Legend ACC'!$A:$H,8,0)*(1-N3967)/1.2)</f>
        <v>726.00000000000011</v>
      </c>
      <c r="N3967" s="98">
        <f>IF(OR(E3967="Принадлежности",E3967="Ручной инструмент"),$K$5,IF($K$4=0,0,IFERROR(VLOOKUP(Q3967,LEGEND!$V$4:$W$7,2,0),$K$4)))</f>
        <v>0</v>
      </c>
      <c r="O3967" s="103" t="s">
        <v>20</v>
      </c>
      <c r="P3967" s="102" t="s">
        <v>20</v>
      </c>
      <c r="Q3967" s="102" t="s">
        <v>20</v>
      </c>
      <c r="R3967" s="116" t="s">
        <v>12327</v>
      </c>
      <c r="S3967" s="114" t="s">
        <v>5035</v>
      </c>
      <c r="T3967" s="114">
        <v>400</v>
      </c>
      <c r="U3967" s="114">
        <v>12</v>
      </c>
      <c r="V3967" s="114">
        <v>12</v>
      </c>
      <c r="W3967" s="115">
        <v>0.20100000000000001</v>
      </c>
    </row>
    <row r="3968" spans="2:23" ht="38.25">
      <c r="B3968" s="95" t="s">
        <v>20807</v>
      </c>
      <c r="C3968" s="95" t="s">
        <v>20</v>
      </c>
      <c r="D3968" s="95" t="s">
        <v>20</v>
      </c>
      <c r="E3968" s="95" t="s">
        <v>17246</v>
      </c>
      <c r="F3968" s="95" t="s">
        <v>17252</v>
      </c>
      <c r="G3968" s="95" t="s">
        <v>17254</v>
      </c>
      <c r="H3968" s="14" t="s">
        <v>20880</v>
      </c>
      <c r="I3968" s="95" t="s">
        <v>12328</v>
      </c>
      <c r="J3968" s="120" t="s">
        <v>16639</v>
      </c>
      <c r="K3968" s="106" t="s">
        <v>12329</v>
      </c>
      <c r="L3968" s="95" t="s">
        <v>12328</v>
      </c>
      <c r="M3968" s="97">
        <f>IF($K$6="с учетом НДС",VLOOKUP('Прайс MILWAUKEE®'!$J3968,'Legend ACC'!$A:$H,8,0)*(1-N3968),VLOOKUP('Прайс MILWAUKEE®'!$J3968,'Legend ACC'!$A:$H,8,0)*(1-N3968)/1.2)</f>
        <v>1058.2000000000003</v>
      </c>
      <c r="N3968" s="98">
        <f>IF(OR(E3968="Принадлежности",E3968="Ручной инструмент"),$K$5,IF($K$4=0,0,IFERROR(VLOOKUP(Q3968,LEGEND!$V$4:$W$7,2,0),$K$4)))</f>
        <v>0</v>
      </c>
      <c r="O3968" s="103" t="s">
        <v>20</v>
      </c>
      <c r="P3968" s="102" t="s">
        <v>20</v>
      </c>
      <c r="Q3968" s="102" t="s">
        <v>20</v>
      </c>
      <c r="R3968" s="116" t="s">
        <v>12330</v>
      </c>
      <c r="S3968" s="114" t="s">
        <v>5035</v>
      </c>
      <c r="T3968" s="114">
        <v>400</v>
      </c>
      <c r="U3968" s="114">
        <v>14</v>
      </c>
      <c r="V3968" s="114">
        <v>14</v>
      </c>
      <c r="W3968" s="115">
        <v>0.22600000000000001</v>
      </c>
    </row>
    <row r="3969" spans="2:23" ht="38.25">
      <c r="B3969" s="95" t="s">
        <v>20807</v>
      </c>
      <c r="C3969" s="95" t="s">
        <v>20</v>
      </c>
      <c r="D3969" s="95" t="s">
        <v>20</v>
      </c>
      <c r="E3969" s="95" t="s">
        <v>17246</v>
      </c>
      <c r="F3969" s="95" t="s">
        <v>17252</v>
      </c>
      <c r="G3969" s="95" t="s">
        <v>17254</v>
      </c>
      <c r="H3969" s="14" t="s">
        <v>20880</v>
      </c>
      <c r="I3969" s="95" t="s">
        <v>12331</v>
      </c>
      <c r="J3969" s="120" t="s">
        <v>16640</v>
      </c>
      <c r="K3969" s="106" t="s">
        <v>12332</v>
      </c>
      <c r="L3969" s="95" t="s">
        <v>12331</v>
      </c>
      <c r="M3969" s="97">
        <f>IF($K$6="с учетом НДС",VLOOKUP('Прайс MILWAUKEE®'!$J3969,'Legend ACC'!$A:$H,8,0)*(1-N3969),VLOOKUP('Прайс MILWAUKEE®'!$J3969,'Legend ACC'!$A:$H,8,0)*(1-N3969)/1.2)</f>
        <v>1089</v>
      </c>
      <c r="N3969" s="98">
        <f>IF(OR(E3969="Принадлежности",E3969="Ручной инструмент"),$K$5,IF($K$4=0,0,IFERROR(VLOOKUP(Q3969,LEGEND!$V$4:$W$7,2,0),$K$4)))</f>
        <v>0</v>
      </c>
      <c r="O3969" s="103" t="s">
        <v>20</v>
      </c>
      <c r="P3969" s="102" t="s">
        <v>20</v>
      </c>
      <c r="Q3969" s="102" t="s">
        <v>20</v>
      </c>
      <c r="R3969" s="116" t="s">
        <v>12333</v>
      </c>
      <c r="S3969" s="114" t="s">
        <v>5035</v>
      </c>
      <c r="T3969" s="114">
        <v>400</v>
      </c>
      <c r="U3969" s="114">
        <v>16</v>
      </c>
      <c r="V3969" s="114">
        <v>16</v>
      </c>
      <c r="W3969" s="115">
        <v>0.34</v>
      </c>
    </row>
    <row r="3970" spans="2:23" ht="38.25">
      <c r="B3970" s="95" t="s">
        <v>20807</v>
      </c>
      <c r="C3970" s="95" t="s">
        <v>20</v>
      </c>
      <c r="D3970" s="95" t="s">
        <v>20</v>
      </c>
      <c r="E3970" s="95" t="s">
        <v>17246</v>
      </c>
      <c r="F3970" s="95" t="s">
        <v>17252</v>
      </c>
      <c r="G3970" s="95" t="s">
        <v>17254</v>
      </c>
      <c r="H3970" s="14" t="s">
        <v>20880</v>
      </c>
      <c r="I3970" s="95" t="s">
        <v>12334</v>
      </c>
      <c r="J3970" s="120" t="s">
        <v>16641</v>
      </c>
      <c r="K3970" s="106" t="s">
        <v>12335</v>
      </c>
      <c r="L3970" s="95" t="s">
        <v>12334</v>
      </c>
      <c r="M3970" s="97">
        <f>IF($K$6="с учетом НДС",VLOOKUP('Прайс MILWAUKEE®'!$J3970,'Legend ACC'!$A:$H,8,0)*(1-N3970),VLOOKUP('Прайс MILWAUKEE®'!$J3970,'Legend ACC'!$A:$H,8,0)*(1-N3970)/1.2)</f>
        <v>1683.0000000000002</v>
      </c>
      <c r="N3970" s="98">
        <f>IF(OR(E3970="Принадлежности",E3970="Ручной инструмент"),$K$5,IF($K$4=0,0,IFERROR(VLOOKUP(Q3970,LEGEND!$V$4:$W$7,2,0),$K$4)))</f>
        <v>0</v>
      </c>
      <c r="O3970" s="103" t="s">
        <v>20</v>
      </c>
      <c r="P3970" s="102" t="s">
        <v>20</v>
      </c>
      <c r="Q3970" s="102" t="s">
        <v>20</v>
      </c>
      <c r="R3970" s="116" t="s">
        <v>12336</v>
      </c>
      <c r="S3970" s="114" t="s">
        <v>5035</v>
      </c>
      <c r="T3970" s="114">
        <v>400</v>
      </c>
      <c r="U3970" s="114">
        <v>20</v>
      </c>
      <c r="V3970" s="114">
        <v>20</v>
      </c>
      <c r="W3970" s="115">
        <v>0.52</v>
      </c>
    </row>
    <row r="3971" spans="2:23" ht="38.25">
      <c r="B3971" s="95" t="s">
        <v>20807</v>
      </c>
      <c r="C3971" s="95" t="s">
        <v>20</v>
      </c>
      <c r="D3971" s="95" t="s">
        <v>20</v>
      </c>
      <c r="E3971" s="95" t="s">
        <v>17246</v>
      </c>
      <c r="F3971" s="95" t="s">
        <v>17252</v>
      </c>
      <c r="G3971" s="95" t="s">
        <v>17309</v>
      </c>
      <c r="H3971" s="14" t="s">
        <v>20815</v>
      </c>
      <c r="I3971" s="95" t="s">
        <v>12337</v>
      </c>
      <c r="J3971" s="120" t="s">
        <v>16642</v>
      </c>
      <c r="K3971" s="106" t="s">
        <v>12338</v>
      </c>
      <c r="L3971" s="95" t="s">
        <v>12337</v>
      </c>
      <c r="M3971" s="97">
        <f>IF($K$6="с учетом НДС",VLOOKUP('Прайс MILWAUKEE®'!$J3971,'Legend ACC'!$A:$H,8,0)*(1-N3971),VLOOKUP('Прайс MILWAUKEE®'!$J3971,'Legend ACC'!$A:$H,8,0)*(1-N3971)/1.2)</f>
        <v>357.5</v>
      </c>
      <c r="N3971" s="98">
        <f>IF(OR(E3971="Принадлежности",E3971="Ручной инструмент"),$K$5,IF($K$4=0,0,IFERROR(VLOOKUP(Q3971,LEGEND!$V$4:$W$7,2,0),$K$4)))</f>
        <v>0</v>
      </c>
      <c r="O3971" s="103" t="s">
        <v>20</v>
      </c>
      <c r="P3971" s="102" t="s">
        <v>20</v>
      </c>
      <c r="Q3971" s="102" t="s">
        <v>20</v>
      </c>
      <c r="R3971" s="116" t="s">
        <v>12339</v>
      </c>
      <c r="S3971" s="114" t="s">
        <v>5035</v>
      </c>
      <c r="T3971" s="114">
        <v>65</v>
      </c>
      <c r="U3971" s="114">
        <v>3</v>
      </c>
      <c r="V3971" s="114">
        <v>3</v>
      </c>
      <c r="W3971" s="115">
        <v>8.9999999999999993E-3</v>
      </c>
    </row>
    <row r="3972" spans="2:23" ht="38.25">
      <c r="B3972" s="95" t="s">
        <v>20807</v>
      </c>
      <c r="C3972" s="95" t="s">
        <v>20</v>
      </c>
      <c r="D3972" s="95" t="s">
        <v>20</v>
      </c>
      <c r="E3972" s="95" t="s">
        <v>17246</v>
      </c>
      <c r="F3972" s="95" t="s">
        <v>17252</v>
      </c>
      <c r="G3972" s="95" t="s">
        <v>17254</v>
      </c>
      <c r="H3972" s="14" t="s">
        <v>20882</v>
      </c>
      <c r="I3972" s="95" t="s">
        <v>12340</v>
      </c>
      <c r="J3972" s="120" t="s">
        <v>16643</v>
      </c>
      <c r="K3972" s="106" t="s">
        <v>12341</v>
      </c>
      <c r="L3972" s="95" t="s">
        <v>12340</v>
      </c>
      <c r="M3972" s="97">
        <f>IF($K$6="с учетом НДС",VLOOKUP('Прайс MILWAUKEE®'!$J3972,'Legend ACC'!$A:$H,8,0)*(1-N3972),VLOOKUP('Прайс MILWAUKEE®'!$J3972,'Legend ACC'!$A:$H,8,0)*(1-N3972)/1.2)</f>
        <v>176</v>
      </c>
      <c r="N3972" s="98">
        <f>IF(OR(E3972="Принадлежности",E3972="Ручной инструмент"),$K$5,IF($K$4=0,0,IFERROR(VLOOKUP(Q3972,LEGEND!$V$4:$W$7,2,0),$K$4)))</f>
        <v>0</v>
      </c>
      <c r="O3972" s="103" t="s">
        <v>20</v>
      </c>
      <c r="P3972" s="102" t="s">
        <v>20</v>
      </c>
      <c r="Q3972" s="102" t="s">
        <v>20</v>
      </c>
      <c r="R3972" s="116" t="s">
        <v>12342</v>
      </c>
      <c r="S3972" s="114" t="s">
        <v>5035</v>
      </c>
      <c r="T3972" s="114">
        <v>70</v>
      </c>
      <c r="U3972" s="114">
        <v>3</v>
      </c>
      <c r="V3972" s="114">
        <v>3</v>
      </c>
      <c r="W3972" s="115">
        <v>8.0000000000000002E-3</v>
      </c>
    </row>
    <row r="3973" spans="2:23" ht="38.25">
      <c r="B3973" s="95" t="s">
        <v>20807</v>
      </c>
      <c r="C3973" s="95" t="s">
        <v>20</v>
      </c>
      <c r="D3973" s="95" t="s">
        <v>20</v>
      </c>
      <c r="E3973" s="95" t="s">
        <v>17246</v>
      </c>
      <c r="F3973" s="95" t="s">
        <v>17252</v>
      </c>
      <c r="G3973" s="95" t="s">
        <v>17254</v>
      </c>
      <c r="H3973" s="14" t="s">
        <v>20882</v>
      </c>
      <c r="I3973" s="95" t="s">
        <v>12343</v>
      </c>
      <c r="J3973" s="120" t="s">
        <v>16644</v>
      </c>
      <c r="K3973" s="106" t="s">
        <v>12344</v>
      </c>
      <c r="L3973" s="95" t="s">
        <v>12343</v>
      </c>
      <c r="M3973" s="97">
        <f>IF($K$6="с учетом НДС",VLOOKUP('Прайс MILWAUKEE®'!$J3973,'Legend ACC'!$A:$H,8,0)*(1-N3973),VLOOKUP('Прайс MILWAUKEE®'!$J3973,'Legend ACC'!$A:$H,8,0)*(1-N3973)/1.2)</f>
        <v>198.00000000000003</v>
      </c>
      <c r="N3973" s="98">
        <f>IF(OR(E3973="Принадлежности",E3973="Ручной инструмент"),$K$5,IF($K$4=0,0,IFERROR(VLOOKUP(Q3973,LEGEND!$V$4:$W$7,2,0),$K$4)))</f>
        <v>0</v>
      </c>
      <c r="O3973" s="103" t="s">
        <v>20</v>
      </c>
      <c r="P3973" s="102" t="s">
        <v>20</v>
      </c>
      <c r="Q3973" s="102" t="s">
        <v>20</v>
      </c>
      <c r="R3973" s="116" t="s">
        <v>12345</v>
      </c>
      <c r="S3973" s="114" t="s">
        <v>5035</v>
      </c>
      <c r="T3973" s="114">
        <v>180</v>
      </c>
      <c r="U3973" s="114">
        <v>40</v>
      </c>
      <c r="V3973" s="114">
        <v>1</v>
      </c>
      <c r="W3973" s="115">
        <v>1.0999999999999999E-2</v>
      </c>
    </row>
    <row r="3974" spans="2:23" ht="38.25">
      <c r="B3974" s="95" t="s">
        <v>20807</v>
      </c>
      <c r="C3974" s="95" t="s">
        <v>20</v>
      </c>
      <c r="D3974" s="95" t="s">
        <v>20</v>
      </c>
      <c r="E3974" s="95" t="s">
        <v>17246</v>
      </c>
      <c r="F3974" s="95" t="s">
        <v>17252</v>
      </c>
      <c r="G3974" s="95" t="s">
        <v>17254</v>
      </c>
      <c r="H3974" s="14" t="s">
        <v>20882</v>
      </c>
      <c r="I3974" s="95" t="s">
        <v>12346</v>
      </c>
      <c r="J3974" s="120" t="s">
        <v>16645</v>
      </c>
      <c r="K3974" s="106" t="s">
        <v>12347</v>
      </c>
      <c r="L3974" s="95" t="s">
        <v>12346</v>
      </c>
      <c r="M3974" s="97">
        <f>IF($K$6="с учетом НДС",VLOOKUP('Прайс MILWAUKEE®'!$J3974,'Legend ACC'!$A:$H,8,0)*(1-N3974),VLOOKUP('Прайс MILWAUKEE®'!$J3974,'Legend ACC'!$A:$H,8,0)*(1-N3974)/1.2)</f>
        <v>187.00000000000003</v>
      </c>
      <c r="N3974" s="98">
        <f>IF(OR(E3974="Принадлежности",E3974="Ручной инструмент"),$K$5,IF($K$4=0,0,IFERROR(VLOOKUP(Q3974,LEGEND!$V$4:$W$7,2,0),$K$4)))</f>
        <v>0</v>
      </c>
      <c r="O3974" s="103" t="s">
        <v>20</v>
      </c>
      <c r="P3974" s="102" t="s">
        <v>20</v>
      </c>
      <c r="Q3974" s="102" t="s">
        <v>20</v>
      </c>
      <c r="R3974" s="116" t="s">
        <v>12348</v>
      </c>
      <c r="S3974" s="114" t="s">
        <v>5035</v>
      </c>
      <c r="T3974" s="114">
        <v>180</v>
      </c>
      <c r="U3974" s="114">
        <v>40</v>
      </c>
      <c r="V3974" s="114">
        <v>5</v>
      </c>
      <c r="W3974" s="115">
        <v>1.4999999999999999E-2</v>
      </c>
    </row>
    <row r="3975" spans="2:23" ht="38.25">
      <c r="B3975" s="95" t="s">
        <v>20807</v>
      </c>
      <c r="C3975" s="95" t="s">
        <v>20</v>
      </c>
      <c r="D3975" s="95" t="s">
        <v>20</v>
      </c>
      <c r="E3975" s="95" t="s">
        <v>17246</v>
      </c>
      <c r="F3975" s="95" t="s">
        <v>17252</v>
      </c>
      <c r="G3975" s="95" t="s">
        <v>17254</v>
      </c>
      <c r="H3975" s="14" t="s">
        <v>20882</v>
      </c>
      <c r="I3975" s="95" t="s">
        <v>12349</v>
      </c>
      <c r="J3975" s="120" t="s">
        <v>16646</v>
      </c>
      <c r="K3975" s="106" t="s">
        <v>12350</v>
      </c>
      <c r="L3975" s="95" t="s">
        <v>12349</v>
      </c>
      <c r="M3975" s="97">
        <f>IF($K$6="с учетом НДС",VLOOKUP('Прайс MILWAUKEE®'!$J3975,'Legend ACC'!$A:$H,8,0)*(1-N3975),VLOOKUP('Прайс MILWAUKEE®'!$J3975,'Legend ACC'!$A:$H,8,0)*(1-N3975)/1.2)</f>
        <v>198.00000000000003</v>
      </c>
      <c r="N3975" s="98">
        <f>IF(OR(E3975="Принадлежности",E3975="Ручной инструмент"),$K$5,IF($K$4=0,0,IFERROR(VLOOKUP(Q3975,LEGEND!$V$4:$W$7,2,0),$K$4)))</f>
        <v>0</v>
      </c>
      <c r="O3975" s="103" t="s">
        <v>20</v>
      </c>
      <c r="P3975" s="102" t="s">
        <v>20</v>
      </c>
      <c r="Q3975" s="102" t="s">
        <v>20</v>
      </c>
      <c r="R3975" s="116" t="s">
        <v>12351</v>
      </c>
      <c r="S3975" s="114" t="s">
        <v>5035</v>
      </c>
      <c r="T3975" s="114">
        <v>480</v>
      </c>
      <c r="U3975" s="114">
        <v>40</v>
      </c>
      <c r="V3975" s="114">
        <v>7</v>
      </c>
      <c r="W3975" s="115">
        <v>1.4999999999999999E-2</v>
      </c>
    </row>
    <row r="3976" spans="2:23" ht="38.25">
      <c r="B3976" s="95" t="s">
        <v>20807</v>
      </c>
      <c r="C3976" s="95" t="s">
        <v>20</v>
      </c>
      <c r="D3976" s="95" t="s">
        <v>20</v>
      </c>
      <c r="E3976" s="95" t="s">
        <v>17246</v>
      </c>
      <c r="F3976" s="95" t="s">
        <v>17252</v>
      </c>
      <c r="G3976" s="95" t="s">
        <v>17254</v>
      </c>
      <c r="H3976" s="14" t="s">
        <v>20882</v>
      </c>
      <c r="I3976" s="95" t="s">
        <v>12352</v>
      </c>
      <c r="J3976" s="120" t="s">
        <v>16647</v>
      </c>
      <c r="K3976" s="106" t="s">
        <v>12353</v>
      </c>
      <c r="L3976" s="95" t="s">
        <v>12352</v>
      </c>
      <c r="M3976" s="97">
        <f>IF($K$6="с учетом НДС",VLOOKUP('Прайс MILWAUKEE®'!$J3976,'Legend ACC'!$A:$H,8,0)*(1-N3976),VLOOKUP('Прайс MILWAUKEE®'!$J3976,'Legend ACC'!$A:$H,8,0)*(1-N3976)/1.2)</f>
        <v>198.00000000000003</v>
      </c>
      <c r="N3976" s="98">
        <f>IF(OR(E3976="Принадлежности",E3976="Ручной инструмент"),$K$5,IF($K$4=0,0,IFERROR(VLOOKUP(Q3976,LEGEND!$V$4:$W$7,2,0),$K$4)))</f>
        <v>0</v>
      </c>
      <c r="O3976" s="103" t="s">
        <v>20</v>
      </c>
      <c r="P3976" s="102" t="s">
        <v>20</v>
      </c>
      <c r="Q3976" s="102" t="s">
        <v>20</v>
      </c>
      <c r="R3976" s="116" t="s">
        <v>12354</v>
      </c>
      <c r="S3976" s="114" t="s">
        <v>5035</v>
      </c>
      <c r="T3976" s="114">
        <v>180</v>
      </c>
      <c r="U3976" s="114">
        <v>40</v>
      </c>
      <c r="V3976" s="114">
        <v>6</v>
      </c>
      <c r="W3976" s="115">
        <v>2.1000000000000001E-2</v>
      </c>
    </row>
    <row r="3977" spans="2:23" ht="38.25">
      <c r="B3977" s="95" t="s">
        <v>20807</v>
      </c>
      <c r="C3977" s="95" t="s">
        <v>20</v>
      </c>
      <c r="D3977" s="95" t="s">
        <v>20</v>
      </c>
      <c r="E3977" s="95" t="s">
        <v>17246</v>
      </c>
      <c r="F3977" s="95" t="s">
        <v>17252</v>
      </c>
      <c r="G3977" s="95" t="s">
        <v>17254</v>
      </c>
      <c r="H3977" s="14" t="s">
        <v>20882</v>
      </c>
      <c r="I3977" s="95" t="s">
        <v>12355</v>
      </c>
      <c r="J3977" s="120" t="s">
        <v>16648</v>
      </c>
      <c r="K3977" s="106" t="s">
        <v>12356</v>
      </c>
      <c r="L3977" s="95" t="s">
        <v>12355</v>
      </c>
      <c r="M3977" s="97">
        <f>IF($K$6="с учетом НДС",VLOOKUP('Прайс MILWAUKEE®'!$J3977,'Legend ACC'!$A:$H,8,0)*(1-N3977),VLOOKUP('Прайс MILWAUKEE®'!$J3977,'Legend ACC'!$A:$H,8,0)*(1-N3977)/1.2)</f>
        <v>271.70000000000005</v>
      </c>
      <c r="N3977" s="98">
        <f>IF(OR(E3977="Принадлежности",E3977="Ручной инструмент"),$K$5,IF($K$4=0,0,IFERROR(VLOOKUP(Q3977,LEGEND!$V$4:$W$7,2,0),$K$4)))</f>
        <v>0</v>
      </c>
      <c r="O3977" s="103" t="s">
        <v>20</v>
      </c>
      <c r="P3977" s="102" t="s">
        <v>20</v>
      </c>
      <c r="Q3977" s="102" t="s">
        <v>20</v>
      </c>
      <c r="R3977" s="116" t="s">
        <v>12357</v>
      </c>
      <c r="S3977" s="114" t="s">
        <v>5035</v>
      </c>
      <c r="T3977" s="114">
        <v>100</v>
      </c>
      <c r="U3977" s="114">
        <v>7</v>
      </c>
      <c r="V3977" s="114">
        <v>7</v>
      </c>
      <c r="W3977" s="115">
        <v>2.1000000000000001E-2</v>
      </c>
    </row>
    <row r="3978" spans="2:23" ht="38.25">
      <c r="B3978" s="95" t="s">
        <v>20807</v>
      </c>
      <c r="C3978" s="95" t="s">
        <v>20</v>
      </c>
      <c r="D3978" s="95" t="s">
        <v>20</v>
      </c>
      <c r="E3978" s="95" t="s">
        <v>17246</v>
      </c>
      <c r="F3978" s="95" t="s">
        <v>17252</v>
      </c>
      <c r="G3978" s="95" t="s">
        <v>17254</v>
      </c>
      <c r="H3978" s="14" t="s">
        <v>20882</v>
      </c>
      <c r="I3978" s="95" t="s">
        <v>12358</v>
      </c>
      <c r="J3978" s="120" t="s">
        <v>16649</v>
      </c>
      <c r="K3978" s="106" t="s">
        <v>12359</v>
      </c>
      <c r="L3978" s="95" t="s">
        <v>12358</v>
      </c>
      <c r="M3978" s="97">
        <f>IF($K$6="с учетом НДС",VLOOKUP('Прайс MILWAUKEE®'!$J3978,'Legend ACC'!$A:$H,8,0)*(1-N3978),VLOOKUP('Прайс MILWAUKEE®'!$J3978,'Legend ACC'!$A:$H,8,0)*(1-N3978)/1.2)</f>
        <v>231.00000000000003</v>
      </c>
      <c r="N3978" s="98">
        <f>IF(OR(E3978="Принадлежности",E3978="Ручной инструмент"),$K$5,IF($K$4=0,0,IFERROR(VLOOKUP(Q3978,LEGEND!$V$4:$W$7,2,0),$K$4)))</f>
        <v>0</v>
      </c>
      <c r="O3978" s="103" t="s">
        <v>20</v>
      </c>
      <c r="P3978" s="102" t="s">
        <v>20</v>
      </c>
      <c r="Q3978" s="102" t="s">
        <v>20</v>
      </c>
      <c r="R3978" s="116" t="s">
        <v>12360</v>
      </c>
      <c r="S3978" s="114" t="s">
        <v>5035</v>
      </c>
      <c r="T3978" s="114">
        <v>178</v>
      </c>
      <c r="U3978" s="114">
        <v>40</v>
      </c>
      <c r="V3978" s="114">
        <v>14</v>
      </c>
      <c r="W3978" s="115">
        <v>1.7999999999999999E-2</v>
      </c>
    </row>
    <row r="3979" spans="2:23" ht="38.25">
      <c r="B3979" s="95" t="s">
        <v>20807</v>
      </c>
      <c r="C3979" s="95" t="s">
        <v>20</v>
      </c>
      <c r="D3979" s="95" t="s">
        <v>20</v>
      </c>
      <c r="E3979" s="95" t="s">
        <v>17246</v>
      </c>
      <c r="F3979" s="95" t="s">
        <v>17252</v>
      </c>
      <c r="G3979" s="95" t="s">
        <v>17254</v>
      </c>
      <c r="H3979" s="14" t="s">
        <v>20882</v>
      </c>
      <c r="I3979" s="95" t="s">
        <v>12361</v>
      </c>
      <c r="J3979" s="120" t="s">
        <v>16650</v>
      </c>
      <c r="K3979" s="106" t="s">
        <v>12362</v>
      </c>
      <c r="L3979" s="95" t="s">
        <v>12361</v>
      </c>
      <c r="M3979" s="97">
        <f>IF($K$6="с учетом НДС",VLOOKUP('Прайс MILWAUKEE®'!$J3979,'Legend ACC'!$A:$H,8,0)*(1-N3979),VLOOKUP('Прайс MILWAUKEE®'!$J3979,'Legend ACC'!$A:$H,8,0)*(1-N3979)/1.2)</f>
        <v>242.00000000000003</v>
      </c>
      <c r="N3979" s="98">
        <f>IF(OR(E3979="Принадлежности",E3979="Ручной инструмент"),$K$5,IF($K$4=0,0,IFERROR(VLOOKUP(Q3979,LEGEND!$V$4:$W$7,2,0),$K$4)))</f>
        <v>0</v>
      </c>
      <c r="O3979" s="103" t="s">
        <v>20</v>
      </c>
      <c r="P3979" s="102" t="s">
        <v>20</v>
      </c>
      <c r="Q3979" s="102" t="s">
        <v>20</v>
      </c>
      <c r="R3979" s="116" t="s">
        <v>12363</v>
      </c>
      <c r="S3979" s="114" t="s">
        <v>5035</v>
      </c>
      <c r="T3979" s="114">
        <v>198</v>
      </c>
      <c r="U3979" s="114">
        <v>40</v>
      </c>
      <c r="V3979" s="114">
        <v>8</v>
      </c>
      <c r="W3979" s="115">
        <v>3.7999999999999999E-2</v>
      </c>
    </row>
    <row r="3980" spans="2:23" ht="38.25">
      <c r="B3980" s="95" t="s">
        <v>20807</v>
      </c>
      <c r="C3980" s="95" t="s">
        <v>20</v>
      </c>
      <c r="D3980" s="95" t="s">
        <v>20</v>
      </c>
      <c r="E3980" s="95" t="s">
        <v>17246</v>
      </c>
      <c r="F3980" s="95" t="s">
        <v>17252</v>
      </c>
      <c r="G3980" s="95" t="s">
        <v>17254</v>
      </c>
      <c r="H3980" s="14" t="s">
        <v>20882</v>
      </c>
      <c r="I3980" s="95" t="s">
        <v>12364</v>
      </c>
      <c r="J3980" s="120" t="s">
        <v>16651</v>
      </c>
      <c r="K3980" s="106" t="s">
        <v>12365</v>
      </c>
      <c r="L3980" s="95" t="s">
        <v>12364</v>
      </c>
      <c r="M3980" s="97">
        <f>IF($K$6="с учетом НДС",VLOOKUP('Прайс MILWAUKEE®'!$J3980,'Legend ACC'!$A:$H,8,0)*(1-N3980),VLOOKUP('Прайс MILWAUKEE®'!$J3980,'Legend ACC'!$A:$H,8,0)*(1-N3980)/1.2)</f>
        <v>357.5</v>
      </c>
      <c r="N3980" s="98">
        <f>IF(OR(E3980="Принадлежности",E3980="Ручной инструмент"),$K$5,IF($K$4=0,0,IFERROR(VLOOKUP(Q3980,LEGEND!$V$4:$W$7,2,0),$K$4)))</f>
        <v>0</v>
      </c>
      <c r="O3980" s="103" t="s">
        <v>20</v>
      </c>
      <c r="P3980" s="102" t="s">
        <v>20</v>
      </c>
      <c r="Q3980" s="102" t="s">
        <v>20</v>
      </c>
      <c r="R3980" s="116" t="s">
        <v>12366</v>
      </c>
      <c r="S3980" s="114" t="s">
        <v>5035</v>
      </c>
      <c r="T3980" s="114">
        <v>10</v>
      </c>
      <c r="U3980" s="114">
        <v>40</v>
      </c>
      <c r="V3980" s="114">
        <v>200</v>
      </c>
      <c r="W3980" s="115">
        <v>4.5999999999999999E-2</v>
      </c>
    </row>
    <row r="3981" spans="2:23" ht="38.25">
      <c r="B3981" s="95" t="s">
        <v>20807</v>
      </c>
      <c r="C3981" s="95" t="s">
        <v>20</v>
      </c>
      <c r="D3981" s="95" t="s">
        <v>20</v>
      </c>
      <c r="E3981" s="95" t="s">
        <v>17246</v>
      </c>
      <c r="F3981" s="95" t="s">
        <v>17252</v>
      </c>
      <c r="G3981" s="95" t="s">
        <v>17254</v>
      </c>
      <c r="H3981" s="14" t="s">
        <v>20882</v>
      </c>
      <c r="I3981" s="95" t="s">
        <v>12367</v>
      </c>
      <c r="J3981" s="120" t="s">
        <v>16652</v>
      </c>
      <c r="K3981" s="106" t="s">
        <v>12368</v>
      </c>
      <c r="L3981" s="95" t="s">
        <v>12367</v>
      </c>
      <c r="M3981" s="97">
        <f>IF($K$6="с учетом НДС",VLOOKUP('Прайс MILWAUKEE®'!$J3981,'Legend ACC'!$A:$H,8,0)*(1-N3981),VLOOKUP('Прайс MILWAUKEE®'!$J3981,'Legend ACC'!$A:$H,8,0)*(1-N3981)/1.2)</f>
        <v>297</v>
      </c>
      <c r="N3981" s="98">
        <f>IF(OR(E3981="Принадлежности",E3981="Ручной инструмент"),$K$5,IF($K$4=0,0,IFERROR(VLOOKUP(Q3981,LEGEND!$V$4:$W$7,2,0),$K$4)))</f>
        <v>0</v>
      </c>
      <c r="O3981" s="103" t="s">
        <v>20</v>
      </c>
      <c r="P3981" s="102" t="s">
        <v>20</v>
      </c>
      <c r="Q3981" s="102" t="s">
        <v>20</v>
      </c>
      <c r="R3981" s="116" t="s">
        <v>12369</v>
      </c>
      <c r="S3981" s="114" t="s">
        <v>5035</v>
      </c>
      <c r="T3981" s="114">
        <v>200</v>
      </c>
      <c r="U3981" s="114">
        <v>37</v>
      </c>
      <c r="V3981" s="114">
        <v>10</v>
      </c>
      <c r="W3981" s="115">
        <v>5.2999999999999999E-2</v>
      </c>
    </row>
    <row r="3982" spans="2:23" ht="38.25">
      <c r="B3982" s="95" t="s">
        <v>20807</v>
      </c>
      <c r="C3982" s="95" t="s">
        <v>20</v>
      </c>
      <c r="D3982" s="95" t="s">
        <v>20</v>
      </c>
      <c r="E3982" s="95" t="s">
        <v>17246</v>
      </c>
      <c r="F3982" s="95" t="s">
        <v>17252</v>
      </c>
      <c r="G3982" s="95" t="s">
        <v>17254</v>
      </c>
      <c r="H3982" s="14" t="s">
        <v>20882</v>
      </c>
      <c r="I3982" s="95" t="s">
        <v>12370</v>
      </c>
      <c r="J3982" s="120" t="s">
        <v>16653</v>
      </c>
      <c r="K3982" s="106" t="s">
        <v>12371</v>
      </c>
      <c r="L3982" s="95" t="s">
        <v>12370</v>
      </c>
      <c r="M3982" s="97">
        <f>IF($K$6="с учетом НДС",VLOOKUP('Прайс MILWAUKEE®'!$J3982,'Legend ACC'!$A:$H,8,0)*(1-N3982),VLOOKUP('Прайс MILWAUKEE®'!$J3982,'Legend ACC'!$A:$H,8,0)*(1-N3982)/1.2)</f>
        <v>385.00000000000006</v>
      </c>
      <c r="N3982" s="98">
        <f>IF(OR(E3982="Принадлежности",E3982="Ручной инструмент"),$K$5,IF($K$4=0,0,IFERROR(VLOOKUP(Q3982,LEGEND!$V$4:$W$7,2,0),$K$4)))</f>
        <v>0</v>
      </c>
      <c r="O3982" s="103" t="s">
        <v>20</v>
      </c>
      <c r="P3982" s="102" t="s">
        <v>20</v>
      </c>
      <c r="Q3982" s="102" t="s">
        <v>20</v>
      </c>
      <c r="R3982" s="116" t="s">
        <v>12372</v>
      </c>
      <c r="S3982" s="114" t="s">
        <v>5035</v>
      </c>
      <c r="T3982" s="114">
        <v>235</v>
      </c>
      <c r="U3982" s="114">
        <v>40</v>
      </c>
      <c r="V3982" s="114">
        <v>1</v>
      </c>
      <c r="W3982" s="115">
        <v>8.2000000000000003E-2</v>
      </c>
    </row>
    <row r="3983" spans="2:23" ht="38.25">
      <c r="B3983" s="95" t="s">
        <v>20807</v>
      </c>
      <c r="C3983" s="95" t="s">
        <v>20</v>
      </c>
      <c r="D3983" s="95" t="s">
        <v>20</v>
      </c>
      <c r="E3983" s="95" t="s">
        <v>17246</v>
      </c>
      <c r="F3983" s="95" t="s">
        <v>17252</v>
      </c>
      <c r="G3983" s="95" t="s">
        <v>17254</v>
      </c>
      <c r="H3983" s="14" t="s">
        <v>20882</v>
      </c>
      <c r="I3983" s="95" t="s">
        <v>12373</v>
      </c>
      <c r="J3983" s="120" t="s">
        <v>16654</v>
      </c>
      <c r="K3983" s="106" t="s">
        <v>12374</v>
      </c>
      <c r="L3983" s="95" t="s">
        <v>12373</v>
      </c>
      <c r="M3983" s="97">
        <f>IF($K$6="с учетом НДС",VLOOKUP('Прайс MILWAUKEE®'!$J3983,'Legend ACC'!$A:$H,8,0)*(1-N3983),VLOOKUP('Прайс MILWAUKEE®'!$J3983,'Legend ACC'!$A:$H,8,0)*(1-N3983)/1.2)</f>
        <v>583</v>
      </c>
      <c r="N3983" s="98">
        <f>IF(OR(E3983="Принадлежности",E3983="Ручной инструмент"),$K$5,IF($K$4=0,0,IFERROR(VLOOKUP(Q3983,LEGEND!$V$4:$W$7,2,0),$K$4)))</f>
        <v>0</v>
      </c>
      <c r="O3983" s="103" t="s">
        <v>20</v>
      </c>
      <c r="P3983" s="102" t="s">
        <v>20</v>
      </c>
      <c r="Q3983" s="102" t="s">
        <v>20</v>
      </c>
      <c r="R3983" s="116" t="s">
        <v>12375</v>
      </c>
      <c r="S3983" s="114" t="s">
        <v>5035</v>
      </c>
      <c r="T3983" s="114">
        <v>150</v>
      </c>
      <c r="U3983" s="114">
        <v>14</v>
      </c>
      <c r="V3983" s="114">
        <v>14</v>
      </c>
      <c r="W3983" s="115">
        <v>0.10199999999999999</v>
      </c>
    </row>
    <row r="3984" spans="2:23" ht="38.25">
      <c r="B3984" s="95" t="s">
        <v>20807</v>
      </c>
      <c r="C3984" s="95" t="s">
        <v>20</v>
      </c>
      <c r="D3984" s="95" t="s">
        <v>20</v>
      </c>
      <c r="E3984" s="95" t="s">
        <v>17246</v>
      </c>
      <c r="F3984" s="95" t="s">
        <v>17252</v>
      </c>
      <c r="G3984" s="95" t="s">
        <v>17254</v>
      </c>
      <c r="H3984" s="14" t="s">
        <v>20882</v>
      </c>
      <c r="I3984" s="95" t="s">
        <v>12376</v>
      </c>
      <c r="J3984" s="120" t="s">
        <v>16655</v>
      </c>
      <c r="K3984" s="106" t="s">
        <v>12377</v>
      </c>
      <c r="L3984" s="95" t="s">
        <v>12376</v>
      </c>
      <c r="M3984" s="97">
        <f>IF($K$6="с учетом НДС",VLOOKUP('Прайс MILWAUKEE®'!$J3984,'Legend ACC'!$A:$H,8,0)*(1-N3984),VLOOKUP('Прайс MILWAUKEE®'!$J3984,'Legend ACC'!$A:$H,8,0)*(1-N3984)/1.2)</f>
        <v>770.00000000000011</v>
      </c>
      <c r="N3984" s="98">
        <f>IF(OR(E3984="Принадлежности",E3984="Ручной инструмент"),$K$5,IF($K$4=0,0,IFERROR(VLOOKUP(Q3984,LEGEND!$V$4:$W$7,2,0),$K$4)))</f>
        <v>0</v>
      </c>
      <c r="O3984" s="103" t="s">
        <v>20</v>
      </c>
      <c r="P3984" s="102" t="s">
        <v>20</v>
      </c>
      <c r="Q3984" s="102" t="s">
        <v>20</v>
      </c>
      <c r="R3984" s="116" t="s">
        <v>12378</v>
      </c>
      <c r="S3984" s="114" t="s">
        <v>5035</v>
      </c>
      <c r="T3984" s="114">
        <v>16</v>
      </c>
      <c r="U3984" s="114">
        <v>40</v>
      </c>
      <c r="V3984" s="114">
        <v>245</v>
      </c>
      <c r="W3984" s="115">
        <v>0.104</v>
      </c>
    </row>
    <row r="3985" spans="2:23" ht="38.25">
      <c r="B3985" s="95" t="s">
        <v>20807</v>
      </c>
      <c r="C3985" s="95" t="s">
        <v>20</v>
      </c>
      <c r="D3985" s="95" t="s">
        <v>20</v>
      </c>
      <c r="E3985" s="95" t="s">
        <v>17246</v>
      </c>
      <c r="F3985" s="95" t="s">
        <v>17252</v>
      </c>
      <c r="G3985" s="95" t="s">
        <v>17254</v>
      </c>
      <c r="H3985" s="14" t="s">
        <v>20882</v>
      </c>
      <c r="I3985" s="95" t="s">
        <v>12379</v>
      </c>
      <c r="J3985" s="120" t="s">
        <v>16656</v>
      </c>
      <c r="K3985" s="106" t="s">
        <v>12380</v>
      </c>
      <c r="L3985" s="95" t="s">
        <v>12379</v>
      </c>
      <c r="M3985" s="97">
        <f>IF($K$6="с учетом НДС",VLOOKUP('Прайс MILWAUKEE®'!$J3985,'Legend ACC'!$A:$H,8,0)*(1-N3985),VLOOKUP('Прайс MILWAUKEE®'!$J3985,'Legend ACC'!$A:$H,8,0)*(1-N3985)/1.2)</f>
        <v>913.00000000000011</v>
      </c>
      <c r="N3985" s="98">
        <f>IF(OR(E3985="Принадлежности",E3985="Ручной инструмент"),$K$5,IF($K$4=0,0,IFERROR(VLOOKUP(Q3985,LEGEND!$V$4:$W$7,2,0),$K$4)))</f>
        <v>0</v>
      </c>
      <c r="O3985" s="103" t="s">
        <v>20</v>
      </c>
      <c r="P3985" s="102" t="s">
        <v>20</v>
      </c>
      <c r="Q3985" s="102" t="s">
        <v>20</v>
      </c>
      <c r="R3985" s="116" t="s">
        <v>12381</v>
      </c>
      <c r="S3985" s="114" t="s">
        <v>5035</v>
      </c>
      <c r="T3985" s="114">
        <v>17</v>
      </c>
      <c r="U3985" s="114">
        <v>40</v>
      </c>
      <c r="V3985" s="114">
        <v>245</v>
      </c>
      <c r="W3985" s="115">
        <v>0.122</v>
      </c>
    </row>
    <row r="3986" spans="2:23" ht="38.25">
      <c r="B3986" s="95" t="s">
        <v>20807</v>
      </c>
      <c r="C3986" s="95" t="s">
        <v>20</v>
      </c>
      <c r="D3986" s="95" t="s">
        <v>20</v>
      </c>
      <c r="E3986" s="95" t="s">
        <v>17246</v>
      </c>
      <c r="F3986" s="95" t="s">
        <v>17252</v>
      </c>
      <c r="G3986" s="95" t="s">
        <v>17254</v>
      </c>
      <c r="H3986" s="14" t="s">
        <v>20882</v>
      </c>
      <c r="I3986" s="95" t="s">
        <v>12382</v>
      </c>
      <c r="J3986" s="120" t="s">
        <v>16657</v>
      </c>
      <c r="K3986" s="106" t="s">
        <v>12383</v>
      </c>
      <c r="L3986" s="95" t="s">
        <v>12382</v>
      </c>
      <c r="M3986" s="97">
        <f>IF($K$6="с учетом НДС",VLOOKUP('Прайс MILWAUKEE®'!$J3986,'Legend ACC'!$A:$H,8,0)*(1-N3986),VLOOKUP('Прайс MILWAUKEE®'!$J3986,'Legend ACC'!$A:$H,8,0)*(1-N3986)/1.2)</f>
        <v>1485.0000000000002</v>
      </c>
      <c r="N3986" s="98">
        <f>IF(OR(E3986="Принадлежности",E3986="Ручной инструмент"),$K$5,IF($K$4=0,0,IFERROR(VLOOKUP(Q3986,LEGEND!$V$4:$W$7,2,0),$K$4)))</f>
        <v>0</v>
      </c>
      <c r="O3986" s="103" t="s">
        <v>20</v>
      </c>
      <c r="P3986" s="102" t="s">
        <v>20</v>
      </c>
      <c r="Q3986" s="102" t="s">
        <v>20</v>
      </c>
      <c r="R3986" s="116" t="s">
        <v>12384</v>
      </c>
      <c r="S3986" s="114" t="s">
        <v>5035</v>
      </c>
      <c r="T3986" s="114">
        <v>235</v>
      </c>
      <c r="U3986" s="114">
        <v>48</v>
      </c>
      <c r="V3986" s="114">
        <v>19</v>
      </c>
      <c r="W3986" s="115">
        <v>0.16400000000000001</v>
      </c>
    </row>
    <row r="3987" spans="2:23" ht="38.25">
      <c r="B3987" s="95" t="s">
        <v>20807</v>
      </c>
      <c r="C3987" s="95" t="s">
        <v>20</v>
      </c>
      <c r="D3987" s="95" t="s">
        <v>20</v>
      </c>
      <c r="E3987" s="95" t="s">
        <v>17246</v>
      </c>
      <c r="F3987" s="95" t="s">
        <v>17252</v>
      </c>
      <c r="G3987" s="95" t="s">
        <v>17254</v>
      </c>
      <c r="H3987" s="14" t="s">
        <v>20882</v>
      </c>
      <c r="I3987" s="95" t="s">
        <v>12385</v>
      </c>
      <c r="J3987" s="120" t="s">
        <v>16658</v>
      </c>
      <c r="K3987" s="106" t="s">
        <v>12386</v>
      </c>
      <c r="L3987" s="95" t="s">
        <v>12385</v>
      </c>
      <c r="M3987" s="97">
        <f>IF($K$6="с учетом НДС",VLOOKUP('Прайс MILWAUKEE®'!$J3987,'Legend ACC'!$A:$H,8,0)*(1-N3987),VLOOKUP('Прайс MILWAUKEE®'!$J3987,'Legend ACC'!$A:$H,8,0)*(1-N3987)/1.2)</f>
        <v>1716</v>
      </c>
      <c r="N3987" s="98">
        <f>IF(OR(E3987="Принадлежности",E3987="Ручной инструмент"),$K$5,IF($K$4=0,0,IFERROR(VLOOKUP(Q3987,LEGEND!$V$4:$W$7,2,0),$K$4)))</f>
        <v>0</v>
      </c>
      <c r="O3987" s="103" t="s">
        <v>20</v>
      </c>
      <c r="P3987" s="102" t="s">
        <v>20</v>
      </c>
      <c r="Q3987" s="102" t="s">
        <v>20</v>
      </c>
      <c r="R3987" s="116" t="s">
        <v>12387</v>
      </c>
      <c r="S3987" s="114" t="s">
        <v>5035</v>
      </c>
      <c r="T3987" s="114">
        <v>21</v>
      </c>
      <c r="U3987" s="114">
        <v>40</v>
      </c>
      <c r="V3987" s="114">
        <v>245</v>
      </c>
      <c r="W3987" s="115">
        <v>0.20799999999999999</v>
      </c>
    </row>
    <row r="3988" spans="2:23" ht="38.25">
      <c r="B3988" s="95" t="s">
        <v>20807</v>
      </c>
      <c r="C3988" s="95" t="s">
        <v>20</v>
      </c>
      <c r="D3988" s="95" t="s">
        <v>20</v>
      </c>
      <c r="E3988" s="95" t="s">
        <v>17246</v>
      </c>
      <c r="F3988" s="95" t="s">
        <v>17268</v>
      </c>
      <c r="G3988" s="95" t="s">
        <v>8498</v>
      </c>
      <c r="H3988" s="14" t="s">
        <v>20867</v>
      </c>
      <c r="I3988" s="95" t="s">
        <v>12388</v>
      </c>
      <c r="J3988" s="120" t="s">
        <v>16659</v>
      </c>
      <c r="K3988" s="106" t="s">
        <v>12389</v>
      </c>
      <c r="L3988" s="95" t="s">
        <v>12388</v>
      </c>
      <c r="M3988" s="97">
        <f>IF($K$6="с учетом НДС",VLOOKUP('Прайс MILWAUKEE®'!$J3988,'Legend ACC'!$A:$H,8,0)*(1-N3988),VLOOKUP('Прайс MILWAUKEE®'!$J3988,'Legend ACC'!$A:$H,8,0)*(1-N3988)/1.2)</f>
        <v>2255</v>
      </c>
      <c r="N3988" s="98">
        <f>IF(OR(E3988="Принадлежности",E3988="Ручной инструмент"),$K$5,IF($K$4=0,0,IFERROR(VLOOKUP(Q3988,LEGEND!$V$4:$W$7,2,0),$K$4)))</f>
        <v>0</v>
      </c>
      <c r="O3988" s="103" t="s">
        <v>20</v>
      </c>
      <c r="P3988" s="102" t="s">
        <v>20</v>
      </c>
      <c r="Q3988" s="102" t="s">
        <v>20</v>
      </c>
      <c r="R3988" s="116" t="s">
        <v>12390</v>
      </c>
      <c r="S3988" s="114" t="s">
        <v>5035</v>
      </c>
      <c r="T3988" s="114">
        <v>48</v>
      </c>
      <c r="U3988" s="114">
        <v>45</v>
      </c>
      <c r="V3988" s="114">
        <v>111</v>
      </c>
      <c r="W3988" s="115">
        <v>0.32500000000000001</v>
      </c>
    </row>
    <row r="3989" spans="2:23" ht="38.25">
      <c r="B3989" s="95" t="s">
        <v>20807</v>
      </c>
      <c r="C3989" s="95" t="s">
        <v>20</v>
      </c>
      <c r="D3989" s="95" t="s">
        <v>20</v>
      </c>
      <c r="E3989" s="95" t="s">
        <v>17246</v>
      </c>
      <c r="F3989" s="95" t="s">
        <v>17268</v>
      </c>
      <c r="G3989" s="95" t="s">
        <v>17306</v>
      </c>
      <c r="H3989" s="14" t="s">
        <v>20842</v>
      </c>
      <c r="I3989" s="95" t="s">
        <v>12391</v>
      </c>
      <c r="J3989" s="120" t="s">
        <v>16660</v>
      </c>
      <c r="K3989" s="106" t="s">
        <v>12392</v>
      </c>
      <c r="L3989" s="95" t="s">
        <v>12391</v>
      </c>
      <c r="M3989" s="97">
        <f>IF($K$6="с учетом НДС",VLOOKUP('Прайс MILWAUKEE®'!$J3989,'Legend ACC'!$A:$H,8,0)*(1-N3989),VLOOKUP('Прайс MILWAUKEE®'!$J3989,'Legend ACC'!$A:$H,8,0)*(1-N3989)/1.2)</f>
        <v>1507.0000000000002</v>
      </c>
      <c r="N3989" s="98">
        <f>IF(OR(E3989="Принадлежности",E3989="Ручной инструмент"),$K$5,IF($K$4=0,0,IFERROR(VLOOKUP(Q3989,LEGEND!$V$4:$W$7,2,0),$K$4)))</f>
        <v>0</v>
      </c>
      <c r="O3989" s="103" t="s">
        <v>20</v>
      </c>
      <c r="P3989" s="102" t="s">
        <v>20</v>
      </c>
      <c r="Q3989" s="102" t="s">
        <v>20</v>
      </c>
      <c r="R3989" s="116" t="s">
        <v>12393</v>
      </c>
      <c r="S3989" s="114" t="s">
        <v>10316</v>
      </c>
      <c r="T3989" s="114">
        <v>160</v>
      </c>
      <c r="U3989" s="114">
        <v>90</v>
      </c>
      <c r="V3989" s="114">
        <v>23</v>
      </c>
      <c r="W3989" s="115">
        <v>0.14399999999999999</v>
      </c>
    </row>
    <row r="3990" spans="2:23" ht="51">
      <c r="B3990" s="95" t="s">
        <v>20807</v>
      </c>
      <c r="C3990" s="95" t="s">
        <v>20</v>
      </c>
      <c r="D3990" s="95" t="s">
        <v>20</v>
      </c>
      <c r="E3990" s="95" t="s">
        <v>17246</v>
      </c>
      <c r="F3990" s="95" t="s">
        <v>17266</v>
      </c>
      <c r="G3990" s="95" t="s">
        <v>17280</v>
      </c>
      <c r="H3990" s="14" t="s">
        <v>20822</v>
      </c>
      <c r="I3990" s="95" t="s">
        <v>12394</v>
      </c>
      <c r="J3990" s="120" t="s">
        <v>16661</v>
      </c>
      <c r="K3990" s="106" t="s">
        <v>12395</v>
      </c>
      <c r="L3990" s="95" t="s">
        <v>12394</v>
      </c>
      <c r="M3990" s="97">
        <f>IF($K$6="с учетом НДС",VLOOKUP('Прайс MILWAUKEE®'!$J3990,'Legend ACC'!$A:$H,8,0)*(1-N3990),VLOOKUP('Прайс MILWAUKEE®'!$J3990,'Legend ACC'!$A:$H,8,0)*(1-N3990)/1.2)</f>
        <v>603.9</v>
      </c>
      <c r="N3990" s="98">
        <f>IF(OR(E3990="Принадлежности",E3990="Ручной инструмент"),$K$5,IF($K$4=0,0,IFERROR(VLOOKUP(Q3990,LEGEND!$V$4:$W$7,2,0),$K$4)))</f>
        <v>0</v>
      </c>
      <c r="O3990" s="103" t="s">
        <v>20</v>
      </c>
      <c r="P3990" s="102" t="s">
        <v>20</v>
      </c>
      <c r="Q3990" s="102" t="s">
        <v>20</v>
      </c>
      <c r="R3990" s="116" t="s">
        <v>12396</v>
      </c>
      <c r="S3990" s="114" t="s">
        <v>964</v>
      </c>
      <c r="T3990" s="114">
        <v>175</v>
      </c>
      <c r="U3990" s="114">
        <v>200</v>
      </c>
      <c r="V3990" s="114">
        <v>80</v>
      </c>
      <c r="W3990" s="115">
        <v>0.2</v>
      </c>
    </row>
    <row r="3991" spans="2:23" ht="51">
      <c r="B3991" s="95" t="s">
        <v>20807</v>
      </c>
      <c r="C3991" s="95" t="s">
        <v>20</v>
      </c>
      <c r="D3991" s="95" t="s">
        <v>20</v>
      </c>
      <c r="E3991" s="95" t="s">
        <v>17246</v>
      </c>
      <c r="F3991" s="95" t="s">
        <v>17266</v>
      </c>
      <c r="G3991" s="95" t="s">
        <v>17280</v>
      </c>
      <c r="H3991" s="14" t="s">
        <v>20822</v>
      </c>
      <c r="I3991" s="95" t="s">
        <v>12397</v>
      </c>
      <c r="J3991" s="120" t="s">
        <v>16662</v>
      </c>
      <c r="K3991" s="106" t="s">
        <v>12398</v>
      </c>
      <c r="L3991" s="95" t="s">
        <v>12397</v>
      </c>
      <c r="M3991" s="97">
        <f>IF($K$6="с учетом НДС",VLOOKUP('Прайс MILWAUKEE®'!$J3991,'Legend ACC'!$A:$H,8,0)*(1-N3991),VLOOKUP('Прайс MILWAUKEE®'!$J3991,'Legend ACC'!$A:$H,8,0)*(1-N3991)/1.2)</f>
        <v>782.10000000000014</v>
      </c>
      <c r="N3991" s="98">
        <f>IF(OR(E3991="Принадлежности",E3991="Ручной инструмент"),$K$5,IF($K$4=0,0,IFERROR(VLOOKUP(Q3991,LEGEND!$V$4:$W$7,2,0),$K$4)))</f>
        <v>0</v>
      </c>
      <c r="O3991" s="103" t="s">
        <v>20</v>
      </c>
      <c r="P3991" s="102" t="s">
        <v>20</v>
      </c>
      <c r="Q3991" s="102" t="s">
        <v>20</v>
      </c>
      <c r="R3991" s="116" t="s">
        <v>12399</v>
      </c>
      <c r="S3991" s="114" t="s">
        <v>964</v>
      </c>
      <c r="T3991" s="114">
        <v>125</v>
      </c>
      <c r="U3991" s="114">
        <v>125</v>
      </c>
      <c r="V3991" s="114">
        <v>2</v>
      </c>
      <c r="W3991" s="115">
        <v>0.2</v>
      </c>
    </row>
    <row r="3992" spans="2:23" ht="51">
      <c r="B3992" s="95" t="s">
        <v>20807</v>
      </c>
      <c r="C3992" s="95" t="s">
        <v>20</v>
      </c>
      <c r="D3992" s="95" t="s">
        <v>20</v>
      </c>
      <c r="E3992" s="95" t="s">
        <v>17246</v>
      </c>
      <c r="F3992" s="95" t="s">
        <v>17266</v>
      </c>
      <c r="G3992" s="95" t="s">
        <v>17280</v>
      </c>
      <c r="H3992" s="14" t="s">
        <v>20822</v>
      </c>
      <c r="I3992" s="95" t="s">
        <v>12400</v>
      </c>
      <c r="J3992" s="120" t="s">
        <v>16663</v>
      </c>
      <c r="K3992" s="106" t="s">
        <v>12401</v>
      </c>
      <c r="L3992" s="95" t="s">
        <v>12400</v>
      </c>
      <c r="M3992" s="97">
        <f>IF($K$6="с учетом НДС",VLOOKUP('Прайс MILWAUKEE®'!$J3992,'Legend ACC'!$A:$H,8,0)*(1-N3992),VLOOKUP('Прайс MILWAUKEE®'!$J3992,'Legend ACC'!$A:$H,8,0)*(1-N3992)/1.2)</f>
        <v>1841.4000000000003</v>
      </c>
      <c r="N3992" s="98">
        <f>IF(OR(E3992="Принадлежности",E3992="Ручной инструмент"),$K$5,IF($K$4=0,0,IFERROR(VLOOKUP(Q3992,LEGEND!$V$4:$W$7,2,0),$K$4)))</f>
        <v>0</v>
      </c>
      <c r="O3992" s="103" t="s">
        <v>20</v>
      </c>
      <c r="P3992" s="102" t="s">
        <v>20</v>
      </c>
      <c r="Q3992" s="102" t="s">
        <v>20</v>
      </c>
      <c r="R3992" s="116" t="s">
        <v>12402</v>
      </c>
      <c r="S3992" s="114" t="s">
        <v>964</v>
      </c>
      <c r="T3992" s="114">
        <v>265</v>
      </c>
      <c r="U3992" s="114">
        <v>290</v>
      </c>
      <c r="V3992" s="114">
        <v>80</v>
      </c>
      <c r="W3992" s="115">
        <v>0.56000000000000005</v>
      </c>
    </row>
    <row r="3993" spans="2:23" ht="51">
      <c r="B3993" s="95" t="s">
        <v>20807</v>
      </c>
      <c r="C3993" s="95" t="s">
        <v>20</v>
      </c>
      <c r="D3993" s="95" t="s">
        <v>20</v>
      </c>
      <c r="E3993" s="95" t="s">
        <v>17246</v>
      </c>
      <c r="F3993" s="95" t="s">
        <v>17266</v>
      </c>
      <c r="G3993" s="95" t="s">
        <v>17280</v>
      </c>
      <c r="H3993" s="14" t="s">
        <v>20822</v>
      </c>
      <c r="I3993" s="95" t="s">
        <v>12403</v>
      </c>
      <c r="J3993" s="120" t="s">
        <v>16664</v>
      </c>
      <c r="K3993" s="106" t="s">
        <v>12404</v>
      </c>
      <c r="L3993" s="95" t="s">
        <v>12403</v>
      </c>
      <c r="M3993" s="97">
        <f>IF($K$6="с учетом НДС",VLOOKUP('Прайс MILWAUKEE®'!$J3993,'Legend ACC'!$A:$H,8,0)*(1-N3993),VLOOKUP('Прайс MILWAUKEE®'!$J3993,'Legend ACC'!$A:$H,8,0)*(1-N3993)/1.2)</f>
        <v>2623.5000000000005</v>
      </c>
      <c r="N3993" s="98">
        <f>IF(OR(E3993="Принадлежности",E3993="Ручной инструмент"),$K$5,IF($K$4=0,0,IFERROR(VLOOKUP(Q3993,LEGEND!$V$4:$W$7,2,0),$K$4)))</f>
        <v>0</v>
      </c>
      <c r="O3993" s="103" t="s">
        <v>20</v>
      </c>
      <c r="P3993" s="102" t="s">
        <v>20</v>
      </c>
      <c r="Q3993" s="102" t="s">
        <v>20</v>
      </c>
      <c r="R3993" s="116" t="s">
        <v>12405</v>
      </c>
      <c r="S3993" s="114" t="s">
        <v>964</v>
      </c>
      <c r="T3993" s="114">
        <v>265</v>
      </c>
      <c r="U3993" s="114">
        <v>290</v>
      </c>
      <c r="V3993" s="114">
        <v>8</v>
      </c>
      <c r="W3993" s="115">
        <v>0.8</v>
      </c>
    </row>
    <row r="3994" spans="2:23" ht="51">
      <c r="B3994" s="95" t="s">
        <v>20807</v>
      </c>
      <c r="C3994" s="95" t="s">
        <v>20</v>
      </c>
      <c r="D3994" s="95" t="s">
        <v>20</v>
      </c>
      <c r="E3994" s="95" t="s">
        <v>17246</v>
      </c>
      <c r="F3994" s="95" t="s">
        <v>17266</v>
      </c>
      <c r="G3994" s="95" t="s">
        <v>17280</v>
      </c>
      <c r="H3994" s="14" t="s">
        <v>20822</v>
      </c>
      <c r="I3994" s="95" t="s">
        <v>12406</v>
      </c>
      <c r="J3994" s="120" t="s">
        <v>16665</v>
      </c>
      <c r="K3994" s="106" t="s">
        <v>12407</v>
      </c>
      <c r="L3994" s="95" t="s">
        <v>12406</v>
      </c>
      <c r="M3994" s="97">
        <f>IF($K$6="с учетом НДС",VLOOKUP('Прайс MILWAUKEE®'!$J3994,'Legend ACC'!$A:$H,8,0)*(1-N3994),VLOOKUP('Прайс MILWAUKEE®'!$J3994,'Legend ACC'!$A:$H,8,0)*(1-N3994)/1.2)</f>
        <v>712.80000000000007</v>
      </c>
      <c r="N3994" s="98">
        <f>IF(OR(E3994="Принадлежности",E3994="Ручной инструмент"),$K$5,IF($K$4=0,0,IFERROR(VLOOKUP(Q3994,LEGEND!$V$4:$W$7,2,0),$K$4)))</f>
        <v>0</v>
      </c>
      <c r="O3994" s="103" t="s">
        <v>20</v>
      </c>
      <c r="P3994" s="102" t="s">
        <v>20</v>
      </c>
      <c r="Q3994" s="102" t="s">
        <v>20</v>
      </c>
      <c r="R3994" s="116" t="s">
        <v>12408</v>
      </c>
      <c r="S3994" s="114" t="s">
        <v>964</v>
      </c>
      <c r="T3994" s="114">
        <v>175</v>
      </c>
      <c r="U3994" s="114">
        <v>200</v>
      </c>
      <c r="V3994" s="114">
        <v>80</v>
      </c>
      <c r="W3994" s="115">
        <v>0.224</v>
      </c>
    </row>
    <row r="3995" spans="2:23" ht="51">
      <c r="B3995" s="95" t="s">
        <v>20807</v>
      </c>
      <c r="C3995" s="95" t="s">
        <v>20</v>
      </c>
      <c r="D3995" s="95" t="s">
        <v>20</v>
      </c>
      <c r="E3995" s="95" t="s">
        <v>17246</v>
      </c>
      <c r="F3995" s="95" t="s">
        <v>17266</v>
      </c>
      <c r="G3995" s="95" t="s">
        <v>17280</v>
      </c>
      <c r="H3995" s="14" t="s">
        <v>20822</v>
      </c>
      <c r="I3995" s="95" t="s">
        <v>12409</v>
      </c>
      <c r="J3995" s="120" t="s">
        <v>16666</v>
      </c>
      <c r="K3995" s="106" t="s">
        <v>12410</v>
      </c>
      <c r="L3995" s="95" t="s">
        <v>12409</v>
      </c>
      <c r="M3995" s="97">
        <f>IF($K$6="с учетом НДС",VLOOKUP('Прайс MILWAUKEE®'!$J3995,'Legend ACC'!$A:$H,8,0)*(1-N3995),VLOOKUP('Прайс MILWAUKEE®'!$J3995,'Legend ACC'!$A:$H,8,0)*(1-N3995)/1.2)</f>
        <v>757.9</v>
      </c>
      <c r="N3995" s="98">
        <f>IF(OR(E3995="Принадлежности",E3995="Ручной инструмент"),$K$5,IF($K$4=0,0,IFERROR(VLOOKUP(Q3995,LEGEND!$V$4:$W$7,2,0),$K$4)))</f>
        <v>0</v>
      </c>
      <c r="O3995" s="103" t="s">
        <v>20</v>
      </c>
      <c r="P3995" s="102" t="s">
        <v>20</v>
      </c>
      <c r="Q3995" s="102" t="s">
        <v>20</v>
      </c>
      <c r="R3995" s="116" t="s">
        <v>12411</v>
      </c>
      <c r="S3995" s="114" t="s">
        <v>964</v>
      </c>
      <c r="T3995" s="114">
        <v>175</v>
      </c>
      <c r="U3995" s="114">
        <v>200</v>
      </c>
      <c r="V3995" s="114">
        <v>80</v>
      </c>
      <c r="W3995" s="115">
        <v>0.24199999999999999</v>
      </c>
    </row>
    <row r="3996" spans="2:23" ht="51">
      <c r="B3996" s="95" t="s">
        <v>20807</v>
      </c>
      <c r="C3996" s="95" t="s">
        <v>20</v>
      </c>
      <c r="D3996" s="95" t="s">
        <v>20</v>
      </c>
      <c r="E3996" s="95" t="s">
        <v>17246</v>
      </c>
      <c r="F3996" s="95" t="s">
        <v>17266</v>
      </c>
      <c r="G3996" s="95" t="s">
        <v>17280</v>
      </c>
      <c r="H3996" s="14" t="s">
        <v>20822</v>
      </c>
      <c r="I3996" s="95" t="s">
        <v>12412</v>
      </c>
      <c r="J3996" s="120" t="s">
        <v>16667</v>
      </c>
      <c r="K3996" s="106" t="s">
        <v>12413</v>
      </c>
      <c r="L3996" s="95" t="s">
        <v>12412</v>
      </c>
      <c r="M3996" s="97">
        <f>IF($K$6="с учетом НДС",VLOOKUP('Прайс MILWAUKEE®'!$J3996,'Legend ACC'!$A:$H,8,0)*(1-N3996),VLOOKUP('Прайс MILWAUKEE®'!$J3996,'Legend ACC'!$A:$H,8,0)*(1-N3996)/1.2)</f>
        <v>1435.5000000000002</v>
      </c>
      <c r="N3996" s="98">
        <f>IF(OR(E3996="Принадлежности",E3996="Ручной инструмент"),$K$5,IF($K$4=0,0,IFERROR(VLOOKUP(Q3996,LEGEND!$V$4:$W$7,2,0),$K$4)))</f>
        <v>0</v>
      </c>
      <c r="O3996" s="103" t="s">
        <v>20</v>
      </c>
      <c r="P3996" s="102" t="s">
        <v>20</v>
      </c>
      <c r="Q3996" s="102" t="s">
        <v>20</v>
      </c>
      <c r="R3996" s="116" t="s">
        <v>12414</v>
      </c>
      <c r="S3996" s="114" t="s">
        <v>964</v>
      </c>
      <c r="T3996" s="114">
        <v>273</v>
      </c>
      <c r="U3996" s="114">
        <v>266</v>
      </c>
      <c r="V3996" s="114">
        <v>14</v>
      </c>
      <c r="W3996" s="115">
        <v>0.55500000000000005</v>
      </c>
    </row>
    <row r="3997" spans="2:23" ht="51">
      <c r="B3997" s="95" t="s">
        <v>20807</v>
      </c>
      <c r="C3997" s="95" t="s">
        <v>20</v>
      </c>
      <c r="D3997" s="95" t="s">
        <v>20</v>
      </c>
      <c r="E3997" s="95" t="s">
        <v>17246</v>
      </c>
      <c r="F3997" s="95" t="s">
        <v>17266</v>
      </c>
      <c r="G3997" s="95" t="s">
        <v>17280</v>
      </c>
      <c r="H3997" s="14" t="s">
        <v>20822</v>
      </c>
      <c r="I3997" s="95" t="s">
        <v>12415</v>
      </c>
      <c r="J3997" s="120" t="s">
        <v>16668</v>
      </c>
      <c r="K3997" s="106" t="s">
        <v>12416</v>
      </c>
      <c r="L3997" s="95" t="s">
        <v>12415</v>
      </c>
      <c r="M3997" s="97">
        <f>IF($K$6="с учетом НДС",VLOOKUP('Прайс MILWAUKEE®'!$J3997,'Legend ACC'!$A:$H,8,0)*(1-N3997),VLOOKUP('Прайс MILWAUKEE®'!$J3997,'Legend ACC'!$A:$H,8,0)*(1-N3997)/1.2)</f>
        <v>2346.3000000000002</v>
      </c>
      <c r="N3997" s="98">
        <f>IF(OR(E3997="Принадлежности",E3997="Ручной инструмент"),$K$5,IF($K$4=0,0,IFERROR(VLOOKUP(Q3997,LEGEND!$V$4:$W$7,2,0),$K$4)))</f>
        <v>0</v>
      </c>
      <c r="O3997" s="103" t="s">
        <v>20</v>
      </c>
      <c r="P3997" s="102" t="s">
        <v>20</v>
      </c>
      <c r="Q3997" s="102" t="s">
        <v>20</v>
      </c>
      <c r="R3997" s="116" t="s">
        <v>12417</v>
      </c>
      <c r="S3997" s="114" t="s">
        <v>964</v>
      </c>
      <c r="T3997" s="114">
        <v>265</v>
      </c>
      <c r="U3997" s="114">
        <v>290</v>
      </c>
      <c r="V3997" s="114">
        <v>80</v>
      </c>
      <c r="W3997" s="115">
        <v>0.82399999999999995</v>
      </c>
    </row>
    <row r="3998" spans="2:23" ht="51">
      <c r="B3998" s="95" t="s">
        <v>20807</v>
      </c>
      <c r="C3998" s="95" t="s">
        <v>20</v>
      </c>
      <c r="D3998" s="95" t="s">
        <v>20</v>
      </c>
      <c r="E3998" s="95" t="s">
        <v>17246</v>
      </c>
      <c r="F3998" s="95" t="s">
        <v>17266</v>
      </c>
      <c r="G3998" s="95" t="s">
        <v>17280</v>
      </c>
      <c r="H3998" s="14" t="s">
        <v>20822</v>
      </c>
      <c r="I3998" s="95" t="s">
        <v>12418</v>
      </c>
      <c r="J3998" s="120" t="s">
        <v>16669</v>
      </c>
      <c r="K3998" s="106" t="s">
        <v>12419</v>
      </c>
      <c r="L3998" s="95" t="s">
        <v>12418</v>
      </c>
      <c r="M3998" s="97">
        <f>IF($K$6="с учетом НДС",VLOOKUP('Прайс MILWAUKEE®'!$J3998,'Legend ACC'!$A:$H,8,0)*(1-N3998),VLOOKUP('Прайс MILWAUKEE®'!$J3998,'Legend ACC'!$A:$H,8,0)*(1-N3998)/1.2)</f>
        <v>1574.1000000000001</v>
      </c>
      <c r="N3998" s="98">
        <f>IF(OR(E3998="Принадлежности",E3998="Ручной инструмент"),$K$5,IF($K$4=0,0,IFERROR(VLOOKUP(Q3998,LEGEND!$V$4:$W$7,2,0),$K$4)))</f>
        <v>0</v>
      </c>
      <c r="O3998" s="103" t="s">
        <v>20</v>
      </c>
      <c r="P3998" s="102" t="s">
        <v>20</v>
      </c>
      <c r="Q3998" s="102" t="s">
        <v>20</v>
      </c>
      <c r="R3998" s="116" t="s">
        <v>12420</v>
      </c>
      <c r="S3998" s="114" t="s">
        <v>6656</v>
      </c>
      <c r="T3998" s="114">
        <v>175</v>
      </c>
      <c r="U3998" s="114">
        <v>200</v>
      </c>
      <c r="V3998" s="114">
        <v>80</v>
      </c>
      <c r="W3998" s="115">
        <v>0.218</v>
      </c>
    </row>
    <row r="3999" spans="2:23" ht="51">
      <c r="B3999" s="95" t="s">
        <v>20807</v>
      </c>
      <c r="C3999" s="95" t="s">
        <v>20</v>
      </c>
      <c r="D3999" s="95" t="s">
        <v>20</v>
      </c>
      <c r="E3999" s="95" t="s">
        <v>17246</v>
      </c>
      <c r="F3999" s="95" t="s">
        <v>17266</v>
      </c>
      <c r="G3999" s="95" t="s">
        <v>17280</v>
      </c>
      <c r="H3999" s="14" t="s">
        <v>20822</v>
      </c>
      <c r="I3999" s="95" t="s">
        <v>12421</v>
      </c>
      <c r="J3999" s="120" t="s">
        <v>16670</v>
      </c>
      <c r="K3999" s="106" t="s">
        <v>12422</v>
      </c>
      <c r="L3999" s="95" t="s">
        <v>12421</v>
      </c>
      <c r="M3999" s="97">
        <f>IF($K$6="с учетом НДС",VLOOKUP('Прайс MILWAUKEE®'!$J3999,'Legend ACC'!$A:$H,8,0)*(1-N3999),VLOOKUP('Прайс MILWAUKEE®'!$J3999,'Legend ACC'!$A:$H,8,0)*(1-N3999)/1.2)</f>
        <v>1950.3</v>
      </c>
      <c r="N3999" s="98">
        <f>IF(OR(E3999="Принадлежности",E3999="Ручной инструмент"),$K$5,IF($K$4=0,0,IFERROR(VLOOKUP(Q3999,LEGEND!$V$4:$W$7,2,0),$K$4)))</f>
        <v>0</v>
      </c>
      <c r="O3999" s="103" t="s">
        <v>20</v>
      </c>
      <c r="P3999" s="102" t="s">
        <v>20</v>
      </c>
      <c r="Q3999" s="102" t="s">
        <v>20</v>
      </c>
      <c r="R3999" s="116" t="s">
        <v>12423</v>
      </c>
      <c r="S3999" s="114" t="s">
        <v>6656</v>
      </c>
      <c r="T3999" s="114">
        <v>52</v>
      </c>
      <c r="U3999" s="114">
        <v>180</v>
      </c>
      <c r="V3999" s="114">
        <v>200</v>
      </c>
      <c r="W3999" s="115">
        <v>0.3</v>
      </c>
    </row>
    <row r="4000" spans="2:23" ht="51">
      <c r="B4000" s="95" t="s">
        <v>20807</v>
      </c>
      <c r="C4000" s="95" t="s">
        <v>20</v>
      </c>
      <c r="D4000" s="95" t="s">
        <v>20</v>
      </c>
      <c r="E4000" s="95" t="s">
        <v>17246</v>
      </c>
      <c r="F4000" s="95" t="s">
        <v>17266</v>
      </c>
      <c r="G4000" s="95" t="s">
        <v>17280</v>
      </c>
      <c r="H4000" s="14" t="s">
        <v>20822</v>
      </c>
      <c r="I4000" s="95" t="s">
        <v>12424</v>
      </c>
      <c r="J4000" s="120" t="s">
        <v>16671</v>
      </c>
      <c r="K4000" s="106" t="s">
        <v>12425</v>
      </c>
      <c r="L4000" s="95" t="s">
        <v>12424</v>
      </c>
      <c r="M4000" s="97">
        <f>IF($K$6="с учетом НДС",VLOOKUP('Прайс MILWAUKEE®'!$J4000,'Legend ACC'!$A:$H,8,0)*(1-N4000),VLOOKUP('Прайс MILWAUKEE®'!$J4000,'Legend ACC'!$A:$H,8,0)*(1-N4000)/1.2)</f>
        <v>3188.9</v>
      </c>
      <c r="N4000" s="98">
        <f>IF(OR(E4000="Принадлежности",E4000="Ручной инструмент"),$K$5,IF($K$4=0,0,IFERROR(VLOOKUP(Q4000,LEGEND!$V$4:$W$7,2,0),$K$4)))</f>
        <v>0</v>
      </c>
      <c r="O4000" s="103" t="s">
        <v>20</v>
      </c>
      <c r="P4000" s="102" t="s">
        <v>20</v>
      </c>
      <c r="Q4000" s="102" t="s">
        <v>20</v>
      </c>
      <c r="R4000" s="116" t="s">
        <v>12426</v>
      </c>
      <c r="S4000" s="114" t="s">
        <v>964</v>
      </c>
      <c r="T4000" s="114">
        <v>265</v>
      </c>
      <c r="U4000" s="114">
        <v>290</v>
      </c>
      <c r="V4000" s="114">
        <v>80</v>
      </c>
      <c r="W4000" s="115">
        <v>0.3</v>
      </c>
    </row>
    <row r="4001" spans="2:23" ht="51">
      <c r="B4001" s="95" t="s">
        <v>20807</v>
      </c>
      <c r="C4001" s="95" t="s">
        <v>20</v>
      </c>
      <c r="D4001" s="95" t="s">
        <v>20</v>
      </c>
      <c r="E4001" s="95" t="s">
        <v>17246</v>
      </c>
      <c r="F4001" s="95" t="s">
        <v>17266</v>
      </c>
      <c r="G4001" s="95" t="s">
        <v>17280</v>
      </c>
      <c r="H4001" s="14" t="s">
        <v>20822</v>
      </c>
      <c r="I4001" s="95" t="s">
        <v>12427</v>
      </c>
      <c r="J4001" s="120" t="s">
        <v>16672</v>
      </c>
      <c r="K4001" s="106" t="s">
        <v>12428</v>
      </c>
      <c r="L4001" s="95" t="s">
        <v>12427</v>
      </c>
      <c r="M4001" s="97">
        <f>IF($K$6="с учетом НДС",VLOOKUP('Прайс MILWAUKEE®'!$J4001,'Legend ACC'!$A:$H,8,0)*(1-N4001),VLOOKUP('Прайс MILWAUKEE®'!$J4001,'Legend ACC'!$A:$H,8,0)*(1-N4001)/1.2)</f>
        <v>3900.6</v>
      </c>
      <c r="N4001" s="98">
        <f>IF(OR(E4001="Принадлежности",E4001="Ручной инструмент"),$K$5,IF($K$4=0,0,IFERROR(VLOOKUP(Q4001,LEGEND!$V$4:$W$7,2,0),$K$4)))</f>
        <v>0</v>
      </c>
      <c r="O4001" s="103" t="s">
        <v>20</v>
      </c>
      <c r="P4001" s="102" t="s">
        <v>20</v>
      </c>
      <c r="Q4001" s="102" t="s">
        <v>20</v>
      </c>
      <c r="R4001" s="116" t="s">
        <v>12429</v>
      </c>
      <c r="S4001" s="114" t="s">
        <v>6656</v>
      </c>
      <c r="T4001" s="114">
        <v>25</v>
      </c>
      <c r="U4001" s="114">
        <v>270</v>
      </c>
      <c r="V4001" s="114">
        <v>290</v>
      </c>
      <c r="W4001" s="115">
        <v>0.65</v>
      </c>
    </row>
    <row r="4002" spans="2:23" ht="51">
      <c r="B4002" s="95" t="s">
        <v>20807</v>
      </c>
      <c r="C4002" s="95" t="s">
        <v>20</v>
      </c>
      <c r="D4002" s="95" t="s">
        <v>20</v>
      </c>
      <c r="E4002" s="95" t="s">
        <v>17246</v>
      </c>
      <c r="F4002" s="95" t="s">
        <v>17266</v>
      </c>
      <c r="G4002" s="95" t="s">
        <v>17280</v>
      </c>
      <c r="H4002" s="14" t="s">
        <v>20822</v>
      </c>
      <c r="I4002" s="95" t="s">
        <v>12430</v>
      </c>
      <c r="J4002" s="120" t="s">
        <v>16673</v>
      </c>
      <c r="K4002" s="106" t="s">
        <v>12431</v>
      </c>
      <c r="L4002" s="95" t="s">
        <v>12430</v>
      </c>
      <c r="M4002" s="97">
        <f>IF($K$6="с учетом НДС",VLOOKUP('Прайс MILWAUKEE®'!$J4002,'Legend ACC'!$A:$H,8,0)*(1-N4002),VLOOKUP('Прайс MILWAUKEE®'!$J4002,'Legend ACC'!$A:$H,8,0)*(1-N4002)/1.2)</f>
        <v>5157.9000000000005</v>
      </c>
      <c r="N4002" s="98">
        <f>IF(OR(E4002="Принадлежности",E4002="Ручной инструмент"),$K$5,IF($K$4=0,0,IFERROR(VLOOKUP(Q4002,LEGEND!$V$4:$W$7,2,0),$K$4)))</f>
        <v>0</v>
      </c>
      <c r="O4002" s="103" t="s">
        <v>20</v>
      </c>
      <c r="P4002" s="102" t="s">
        <v>20</v>
      </c>
      <c r="Q4002" s="102" t="s">
        <v>20</v>
      </c>
      <c r="R4002" s="116" t="s">
        <v>12432</v>
      </c>
      <c r="S4002" s="114" t="s">
        <v>964</v>
      </c>
      <c r="T4002" s="114">
        <v>25</v>
      </c>
      <c r="U4002" s="114">
        <v>270</v>
      </c>
      <c r="V4002" s="114">
        <v>290</v>
      </c>
      <c r="W4002" s="115">
        <v>0.7</v>
      </c>
    </row>
    <row r="4003" spans="2:23" ht="51">
      <c r="B4003" s="95" t="s">
        <v>20807</v>
      </c>
      <c r="C4003" s="95" t="s">
        <v>20</v>
      </c>
      <c r="D4003" s="95" t="s">
        <v>20</v>
      </c>
      <c r="E4003" s="95" t="s">
        <v>17246</v>
      </c>
      <c r="F4003" s="95" t="s">
        <v>17266</v>
      </c>
      <c r="G4003" s="95" t="s">
        <v>17280</v>
      </c>
      <c r="H4003" s="14" t="s">
        <v>20822</v>
      </c>
      <c r="I4003" s="95" t="s">
        <v>12433</v>
      </c>
      <c r="J4003" s="120" t="s">
        <v>16674</v>
      </c>
      <c r="K4003" s="106" t="s">
        <v>12434</v>
      </c>
      <c r="L4003" s="95" t="s">
        <v>12433</v>
      </c>
      <c r="M4003" s="97">
        <f>IF($K$6="с учетом НДС",VLOOKUP('Прайс MILWAUKEE®'!$J4003,'Legend ACC'!$A:$H,8,0)*(1-N4003),VLOOKUP('Прайс MILWAUKEE®'!$J4003,'Legend ACC'!$A:$H,8,0)*(1-N4003)/1.2)</f>
        <v>594</v>
      </c>
      <c r="N4003" s="98">
        <f>IF(OR(E4003="Принадлежности",E4003="Ручной инструмент"),$K$5,IF($K$4=0,0,IFERROR(VLOOKUP(Q4003,LEGEND!$V$4:$W$7,2,0),$K$4)))</f>
        <v>0</v>
      </c>
      <c r="O4003" s="103" t="s">
        <v>20</v>
      </c>
      <c r="P4003" s="102" t="s">
        <v>20</v>
      </c>
      <c r="Q4003" s="102" t="s">
        <v>20</v>
      </c>
      <c r="R4003" s="116" t="s">
        <v>12435</v>
      </c>
      <c r="S4003" s="114" t="s">
        <v>964</v>
      </c>
      <c r="T4003" s="114">
        <v>175</v>
      </c>
      <c r="U4003" s="114">
        <v>200</v>
      </c>
      <c r="V4003" s="114">
        <v>80</v>
      </c>
      <c r="W4003" s="115">
        <v>0.2</v>
      </c>
    </row>
    <row r="4004" spans="2:23" ht="51">
      <c r="B4004" s="95" t="s">
        <v>20807</v>
      </c>
      <c r="C4004" s="95" t="s">
        <v>20</v>
      </c>
      <c r="D4004" s="95" t="s">
        <v>20</v>
      </c>
      <c r="E4004" s="95" t="s">
        <v>17246</v>
      </c>
      <c r="F4004" s="95" t="s">
        <v>17266</v>
      </c>
      <c r="G4004" s="95" t="s">
        <v>17280</v>
      </c>
      <c r="H4004" s="14" t="s">
        <v>20822</v>
      </c>
      <c r="I4004" s="95" t="s">
        <v>12436</v>
      </c>
      <c r="J4004" s="120" t="s">
        <v>16675</v>
      </c>
      <c r="K4004" s="106" t="s">
        <v>12437</v>
      </c>
      <c r="L4004" s="95" t="s">
        <v>12436</v>
      </c>
      <c r="M4004" s="97">
        <f>IF($K$6="с учетом НДС",VLOOKUP('Прайс MILWAUKEE®'!$J4004,'Legend ACC'!$A:$H,8,0)*(1-N4004),VLOOKUP('Прайс MILWAUKEE®'!$J4004,'Legend ACC'!$A:$H,8,0)*(1-N4004)/1.2)</f>
        <v>772.20000000000016</v>
      </c>
      <c r="N4004" s="98">
        <f>IF(OR(E4004="Принадлежности",E4004="Ручной инструмент"),$K$5,IF($K$4=0,0,IFERROR(VLOOKUP(Q4004,LEGEND!$V$4:$W$7,2,0),$K$4)))</f>
        <v>0</v>
      </c>
      <c r="O4004" s="103" t="s">
        <v>20</v>
      </c>
      <c r="P4004" s="102" t="s">
        <v>20</v>
      </c>
      <c r="Q4004" s="102" t="s">
        <v>20</v>
      </c>
      <c r="R4004" s="116" t="s">
        <v>12438</v>
      </c>
      <c r="S4004" s="114" t="s">
        <v>964</v>
      </c>
      <c r="T4004" s="114">
        <v>175</v>
      </c>
      <c r="U4004" s="114">
        <v>200</v>
      </c>
      <c r="V4004" s="114">
        <v>80</v>
      </c>
      <c r="W4004" s="115">
        <v>0.12</v>
      </c>
    </row>
    <row r="4005" spans="2:23" ht="51">
      <c r="B4005" s="95" t="s">
        <v>20807</v>
      </c>
      <c r="C4005" s="95" t="s">
        <v>20</v>
      </c>
      <c r="D4005" s="95" t="s">
        <v>20</v>
      </c>
      <c r="E4005" s="95" t="s">
        <v>17246</v>
      </c>
      <c r="F4005" s="95" t="s">
        <v>17266</v>
      </c>
      <c r="G4005" s="95" t="s">
        <v>17280</v>
      </c>
      <c r="H4005" s="14" t="s">
        <v>20822</v>
      </c>
      <c r="I4005" s="95" t="s">
        <v>12439</v>
      </c>
      <c r="J4005" s="120" t="s">
        <v>16676</v>
      </c>
      <c r="K4005" s="106" t="s">
        <v>12440</v>
      </c>
      <c r="L4005" s="95" t="s">
        <v>12439</v>
      </c>
      <c r="M4005" s="97">
        <f>IF($K$6="с учетом НДС",VLOOKUP('Прайс MILWAUKEE®'!$J4005,'Legend ACC'!$A:$H,8,0)*(1-N4005),VLOOKUP('Прайс MILWAUKEE®'!$J4005,'Legend ACC'!$A:$H,8,0)*(1-N4005)/1.2)</f>
        <v>1644.5</v>
      </c>
      <c r="N4005" s="98">
        <f>IF(OR(E4005="Принадлежности",E4005="Ручной инструмент"),$K$5,IF($K$4=0,0,IFERROR(VLOOKUP(Q4005,LEGEND!$V$4:$W$7,2,0),$K$4)))</f>
        <v>0</v>
      </c>
      <c r="O4005" s="103" t="s">
        <v>20</v>
      </c>
      <c r="P4005" s="102" t="s">
        <v>20</v>
      </c>
      <c r="Q4005" s="102" t="s">
        <v>20</v>
      </c>
      <c r="R4005" s="116" t="s">
        <v>12441</v>
      </c>
      <c r="S4005" s="114" t="s">
        <v>964</v>
      </c>
      <c r="T4005" s="114">
        <v>265</v>
      </c>
      <c r="U4005" s="114">
        <v>290</v>
      </c>
      <c r="V4005" s="114">
        <v>80</v>
      </c>
      <c r="W4005" s="115">
        <v>0.8</v>
      </c>
    </row>
    <row r="4006" spans="2:23" ht="51">
      <c r="B4006" s="95" t="s">
        <v>20807</v>
      </c>
      <c r="C4006" s="95" t="s">
        <v>20</v>
      </c>
      <c r="D4006" s="95" t="s">
        <v>20</v>
      </c>
      <c r="E4006" s="95" t="s">
        <v>17246</v>
      </c>
      <c r="F4006" s="95" t="s">
        <v>17252</v>
      </c>
      <c r="G4006" s="95" t="s">
        <v>17273</v>
      </c>
      <c r="H4006" s="14" t="s">
        <v>20822</v>
      </c>
      <c r="I4006" s="95" t="s">
        <v>12442</v>
      </c>
      <c r="J4006" s="120" t="s">
        <v>16677</v>
      </c>
      <c r="K4006" s="106" t="s">
        <v>12443</v>
      </c>
      <c r="L4006" s="95" t="s">
        <v>12442</v>
      </c>
      <c r="M4006" s="97">
        <f>IF($K$6="с учетом НДС",VLOOKUP('Прайс MILWAUKEE®'!$J4006,'Legend ACC'!$A:$H,8,0)*(1-N4006),VLOOKUP('Прайс MILWAUKEE®'!$J4006,'Legend ACC'!$A:$H,8,0)*(1-N4006)/1.2)</f>
        <v>4227.3</v>
      </c>
      <c r="N4006" s="98">
        <f>IF(OR(E4006="Принадлежности",E4006="Ручной инструмент"),$K$5,IF($K$4=0,0,IFERROR(VLOOKUP(Q4006,LEGEND!$V$4:$W$7,2,0),$K$4)))</f>
        <v>0</v>
      </c>
      <c r="O4006" s="103" t="s">
        <v>20</v>
      </c>
      <c r="P4006" s="102" t="s">
        <v>20</v>
      </c>
      <c r="Q4006" s="102" t="s">
        <v>20</v>
      </c>
      <c r="R4006" s="116" t="s">
        <v>12444</v>
      </c>
      <c r="S4006" s="114" t="s">
        <v>5035</v>
      </c>
      <c r="T4006" s="114">
        <v>120</v>
      </c>
      <c r="U4006" s="114">
        <v>75</v>
      </c>
      <c r="V4006" s="114">
        <v>75</v>
      </c>
      <c r="W4006" s="115">
        <v>0.45100000000000001</v>
      </c>
    </row>
    <row r="4007" spans="2:23" ht="51">
      <c r="B4007" s="95" t="s">
        <v>20807</v>
      </c>
      <c r="C4007" s="95" t="s">
        <v>20</v>
      </c>
      <c r="D4007" s="95" t="s">
        <v>20</v>
      </c>
      <c r="E4007" s="95" t="s">
        <v>17246</v>
      </c>
      <c r="F4007" s="95" t="s">
        <v>17252</v>
      </c>
      <c r="G4007" s="95" t="s">
        <v>17273</v>
      </c>
      <c r="H4007" s="14" t="s">
        <v>20822</v>
      </c>
      <c r="I4007" s="95" t="s">
        <v>12445</v>
      </c>
      <c r="J4007" s="120" t="s">
        <v>16678</v>
      </c>
      <c r="K4007" s="106" t="s">
        <v>12446</v>
      </c>
      <c r="L4007" s="95" t="s">
        <v>12445</v>
      </c>
      <c r="M4007" s="97">
        <f>IF($K$6="с учетом НДС",VLOOKUP('Прайс MILWAUKEE®'!$J4007,'Legend ACC'!$A:$H,8,0)*(1-N4007),VLOOKUP('Прайс MILWAUKEE®'!$J4007,'Legend ACC'!$A:$H,8,0)*(1-N4007)/1.2)</f>
        <v>5682.6000000000013</v>
      </c>
      <c r="N4007" s="98">
        <f>IF(OR(E4007="Принадлежности",E4007="Ручной инструмент"),$K$5,IF($K$4=0,0,IFERROR(VLOOKUP(Q4007,LEGEND!$V$4:$W$7,2,0),$K$4)))</f>
        <v>0</v>
      </c>
      <c r="O4007" s="103" t="s">
        <v>20</v>
      </c>
      <c r="P4007" s="102" t="s">
        <v>20</v>
      </c>
      <c r="Q4007" s="102" t="s">
        <v>20</v>
      </c>
      <c r="R4007" s="116" t="s">
        <v>12447</v>
      </c>
      <c r="S4007" s="114" t="s">
        <v>5035</v>
      </c>
      <c r="T4007" s="114">
        <v>130</v>
      </c>
      <c r="U4007" s="114">
        <v>95</v>
      </c>
      <c r="V4007" s="114">
        <v>95</v>
      </c>
      <c r="W4007" s="115">
        <v>0.60199999999999998</v>
      </c>
    </row>
    <row r="4008" spans="2:23" ht="38.25">
      <c r="B4008" s="95" t="s">
        <v>20807</v>
      </c>
      <c r="C4008" s="95" t="s">
        <v>20</v>
      </c>
      <c r="D4008" s="95" t="s">
        <v>20</v>
      </c>
      <c r="E4008" s="95" t="s">
        <v>17246</v>
      </c>
      <c r="F4008" s="95" t="s">
        <v>17268</v>
      </c>
      <c r="G4008" s="95" t="s">
        <v>17306</v>
      </c>
      <c r="H4008" s="14" t="s">
        <v>20842</v>
      </c>
      <c r="I4008" s="95" t="s">
        <v>12448</v>
      </c>
      <c r="J4008" s="120" t="s">
        <v>16679</v>
      </c>
      <c r="K4008" s="106" t="s">
        <v>12449</v>
      </c>
      <c r="L4008" s="95" t="s">
        <v>12448</v>
      </c>
      <c r="M4008" s="97">
        <f>IF($K$6="с учетом НДС",VLOOKUP('Прайс MILWAUKEE®'!$J4008,'Legend ACC'!$A:$H,8,0)*(1-N4008),VLOOKUP('Прайс MILWAUKEE®'!$J4008,'Legend ACC'!$A:$H,8,0)*(1-N4008)/1.2)</f>
        <v>836.00000000000011</v>
      </c>
      <c r="N4008" s="98">
        <f>IF(OR(E4008="Принадлежности",E4008="Ручной инструмент"),$K$5,IF($K$4=0,0,IFERROR(VLOOKUP(Q4008,LEGEND!$V$4:$W$7,2,0),$K$4)))</f>
        <v>0</v>
      </c>
      <c r="O4008" s="103" t="s">
        <v>20</v>
      </c>
      <c r="P4008" s="102" t="s">
        <v>20</v>
      </c>
      <c r="Q4008" s="102" t="s">
        <v>20</v>
      </c>
      <c r="R4008" s="116" t="s">
        <v>12450</v>
      </c>
      <c r="S4008" s="114" t="s">
        <v>10316</v>
      </c>
      <c r="T4008" s="114">
        <v>120</v>
      </c>
      <c r="U4008" s="114">
        <v>110</v>
      </c>
      <c r="V4008" s="114">
        <v>10</v>
      </c>
      <c r="W4008" s="115">
        <v>0.111</v>
      </c>
    </row>
    <row r="4009" spans="2:23" ht="38.25">
      <c r="B4009" s="95" t="s">
        <v>20807</v>
      </c>
      <c r="C4009" s="95" t="s">
        <v>20</v>
      </c>
      <c r="D4009" s="95" t="s">
        <v>20</v>
      </c>
      <c r="E4009" s="95" t="s">
        <v>17246</v>
      </c>
      <c r="F4009" s="95" t="s">
        <v>17268</v>
      </c>
      <c r="G4009" s="95" t="s">
        <v>17306</v>
      </c>
      <c r="H4009" s="14" t="s">
        <v>20842</v>
      </c>
      <c r="I4009" s="95" t="s">
        <v>12451</v>
      </c>
      <c r="J4009" s="120" t="s">
        <v>16680</v>
      </c>
      <c r="K4009" s="106" t="s">
        <v>12452</v>
      </c>
      <c r="L4009" s="95" t="s">
        <v>12451</v>
      </c>
      <c r="M4009" s="97">
        <f>IF($K$6="с учетом НДС",VLOOKUP('Прайс MILWAUKEE®'!$J4009,'Legend ACC'!$A:$H,8,0)*(1-N4009),VLOOKUP('Прайс MILWAUKEE®'!$J4009,'Legend ACC'!$A:$H,8,0)*(1-N4009)/1.2)</f>
        <v>836.00000000000011</v>
      </c>
      <c r="N4009" s="98">
        <f>IF(OR(E4009="Принадлежности",E4009="Ручной инструмент"),$K$5,IF($K$4=0,0,IFERROR(VLOOKUP(Q4009,LEGEND!$V$4:$W$7,2,0),$K$4)))</f>
        <v>0</v>
      </c>
      <c r="O4009" s="103" t="s">
        <v>20</v>
      </c>
      <c r="P4009" s="102" t="s">
        <v>20</v>
      </c>
      <c r="Q4009" s="102" t="s">
        <v>20</v>
      </c>
      <c r="R4009" s="116" t="s">
        <v>12453</v>
      </c>
      <c r="S4009" s="114" t="s">
        <v>10316</v>
      </c>
      <c r="T4009" s="114">
        <v>85</v>
      </c>
      <c r="U4009" s="114">
        <v>50</v>
      </c>
      <c r="V4009" s="114">
        <v>19</v>
      </c>
      <c r="W4009" s="115">
        <v>0.128</v>
      </c>
    </row>
    <row r="4010" spans="2:23" ht="38.25">
      <c r="B4010" s="95" t="s">
        <v>20807</v>
      </c>
      <c r="C4010" s="95" t="s">
        <v>20</v>
      </c>
      <c r="D4010" s="95" t="s">
        <v>20</v>
      </c>
      <c r="E4010" s="95" t="s">
        <v>17246</v>
      </c>
      <c r="F4010" s="95" t="s">
        <v>17268</v>
      </c>
      <c r="G4010" s="95" t="s">
        <v>17306</v>
      </c>
      <c r="H4010" s="14" t="s">
        <v>20842</v>
      </c>
      <c r="I4010" s="95" t="s">
        <v>12454</v>
      </c>
      <c r="J4010" s="120" t="s">
        <v>16681</v>
      </c>
      <c r="K4010" s="106" t="s">
        <v>12455</v>
      </c>
      <c r="L4010" s="95" t="s">
        <v>12454</v>
      </c>
      <c r="M4010" s="97">
        <f>IF($K$6="с учетом НДС",VLOOKUP('Прайс MILWAUKEE®'!$J4010,'Legend ACC'!$A:$H,8,0)*(1-N4010),VLOOKUP('Прайс MILWAUKEE®'!$J4010,'Legend ACC'!$A:$H,8,0)*(1-N4010)/1.2)</f>
        <v>836.00000000000011</v>
      </c>
      <c r="N4010" s="98">
        <f>IF(OR(E4010="Принадлежности",E4010="Ручной инструмент"),$K$5,IF($K$4=0,0,IFERROR(VLOOKUP(Q4010,LEGEND!$V$4:$W$7,2,0),$K$4)))</f>
        <v>0</v>
      </c>
      <c r="O4010" s="103" t="s">
        <v>20</v>
      </c>
      <c r="P4010" s="102" t="s">
        <v>20</v>
      </c>
      <c r="Q4010" s="102" t="s">
        <v>20</v>
      </c>
      <c r="R4010" s="116" t="s">
        <v>12456</v>
      </c>
      <c r="S4010" s="114" t="s">
        <v>10316</v>
      </c>
      <c r="T4010" s="114">
        <v>120</v>
      </c>
      <c r="U4010" s="114">
        <v>110</v>
      </c>
      <c r="V4010" s="114">
        <v>10</v>
      </c>
      <c r="W4010" s="115">
        <v>0.13600000000000001</v>
      </c>
    </row>
    <row r="4011" spans="2:23" ht="38.25">
      <c r="B4011" s="95" t="s">
        <v>20807</v>
      </c>
      <c r="C4011" s="95" t="s">
        <v>20</v>
      </c>
      <c r="D4011" s="95" t="s">
        <v>20</v>
      </c>
      <c r="E4011" s="95" t="s">
        <v>17246</v>
      </c>
      <c r="F4011" s="95" t="s">
        <v>17268</v>
      </c>
      <c r="G4011" s="95" t="s">
        <v>17306</v>
      </c>
      <c r="H4011" s="14" t="s">
        <v>20842</v>
      </c>
      <c r="I4011" s="95" t="s">
        <v>12457</v>
      </c>
      <c r="J4011" s="120" t="s">
        <v>16682</v>
      </c>
      <c r="K4011" s="106" t="s">
        <v>12458</v>
      </c>
      <c r="L4011" s="95" t="s">
        <v>12457</v>
      </c>
      <c r="M4011" s="97">
        <f>IF($K$6="с учетом НДС",VLOOKUP('Прайс MILWAUKEE®'!$J4011,'Legend ACC'!$A:$H,8,0)*(1-N4011),VLOOKUP('Прайс MILWAUKEE®'!$J4011,'Legend ACC'!$A:$H,8,0)*(1-N4011)/1.2)</f>
        <v>836.00000000000011</v>
      </c>
      <c r="N4011" s="98">
        <f>IF(OR(E4011="Принадлежности",E4011="Ручной инструмент"),$K$5,IF($K$4=0,0,IFERROR(VLOOKUP(Q4011,LEGEND!$V$4:$W$7,2,0),$K$4)))</f>
        <v>0</v>
      </c>
      <c r="O4011" s="103" t="s">
        <v>20</v>
      </c>
      <c r="P4011" s="102" t="s">
        <v>20</v>
      </c>
      <c r="Q4011" s="102" t="s">
        <v>20</v>
      </c>
      <c r="R4011" s="116" t="s">
        <v>12459</v>
      </c>
      <c r="S4011" s="114" t="s">
        <v>10316</v>
      </c>
      <c r="T4011" s="114">
        <v>120</v>
      </c>
      <c r="U4011" s="114">
        <v>110</v>
      </c>
      <c r="V4011" s="114">
        <v>10</v>
      </c>
      <c r="W4011" s="115">
        <v>0.114</v>
      </c>
    </row>
    <row r="4012" spans="2:23" ht="38.25">
      <c r="B4012" s="95" t="s">
        <v>20807</v>
      </c>
      <c r="C4012" s="95" t="s">
        <v>20</v>
      </c>
      <c r="D4012" s="95" t="s">
        <v>20</v>
      </c>
      <c r="E4012" s="95" t="s">
        <v>17246</v>
      </c>
      <c r="F4012" s="95" t="s">
        <v>17268</v>
      </c>
      <c r="G4012" s="95" t="s">
        <v>17306</v>
      </c>
      <c r="H4012" s="14" t="s">
        <v>20842</v>
      </c>
      <c r="I4012" s="95" t="s">
        <v>12460</v>
      </c>
      <c r="J4012" s="120" t="s">
        <v>16683</v>
      </c>
      <c r="K4012" s="106" t="s">
        <v>12461</v>
      </c>
      <c r="L4012" s="95" t="s">
        <v>12460</v>
      </c>
      <c r="M4012" s="97">
        <f>IF($K$6="с учетом НДС",VLOOKUP('Прайс MILWAUKEE®'!$J4012,'Legend ACC'!$A:$H,8,0)*(1-N4012),VLOOKUP('Прайс MILWAUKEE®'!$J4012,'Legend ACC'!$A:$H,8,0)*(1-N4012)/1.2)</f>
        <v>836.00000000000011</v>
      </c>
      <c r="N4012" s="98">
        <f>IF(OR(E4012="Принадлежности",E4012="Ручной инструмент"),$K$5,IF($K$4=0,0,IFERROR(VLOOKUP(Q4012,LEGEND!$V$4:$W$7,2,0),$K$4)))</f>
        <v>0</v>
      </c>
      <c r="O4012" s="103" t="s">
        <v>20</v>
      </c>
      <c r="P4012" s="102" t="s">
        <v>20</v>
      </c>
      <c r="Q4012" s="102" t="s">
        <v>20</v>
      </c>
      <c r="R4012" s="116" t="s">
        <v>12462</v>
      </c>
      <c r="S4012" s="114" t="s">
        <v>10316</v>
      </c>
      <c r="T4012" s="114">
        <v>120</v>
      </c>
      <c r="U4012" s="114">
        <v>110</v>
      </c>
      <c r="V4012" s="114">
        <v>10</v>
      </c>
      <c r="W4012" s="115">
        <v>0.122</v>
      </c>
    </row>
    <row r="4013" spans="2:23" ht="38.25">
      <c r="B4013" s="95" t="s">
        <v>20807</v>
      </c>
      <c r="C4013" s="95" t="s">
        <v>20</v>
      </c>
      <c r="D4013" s="95" t="s">
        <v>20</v>
      </c>
      <c r="E4013" s="95" t="s">
        <v>17246</v>
      </c>
      <c r="F4013" s="95" t="s">
        <v>17268</v>
      </c>
      <c r="G4013" s="95" t="s">
        <v>17306</v>
      </c>
      <c r="H4013" s="14" t="s">
        <v>20842</v>
      </c>
      <c r="I4013" s="95" t="s">
        <v>12463</v>
      </c>
      <c r="J4013" s="120" t="s">
        <v>16684</v>
      </c>
      <c r="K4013" s="106" t="s">
        <v>12464</v>
      </c>
      <c r="L4013" s="95" t="s">
        <v>12463</v>
      </c>
      <c r="M4013" s="97">
        <f>IF($K$6="с учетом НДС",VLOOKUP('Прайс MILWAUKEE®'!$J4013,'Legend ACC'!$A:$H,8,0)*(1-N4013),VLOOKUP('Прайс MILWAUKEE®'!$J4013,'Legend ACC'!$A:$H,8,0)*(1-N4013)/1.2)</f>
        <v>836.00000000000011</v>
      </c>
      <c r="N4013" s="98">
        <f>IF(OR(E4013="Принадлежности",E4013="Ручной инструмент"),$K$5,IF($K$4=0,0,IFERROR(VLOOKUP(Q4013,LEGEND!$V$4:$W$7,2,0),$K$4)))</f>
        <v>0</v>
      </c>
      <c r="O4013" s="103" t="s">
        <v>20</v>
      </c>
      <c r="P4013" s="102" t="s">
        <v>20</v>
      </c>
      <c r="Q4013" s="102" t="s">
        <v>20</v>
      </c>
      <c r="R4013" s="116" t="s">
        <v>12465</v>
      </c>
      <c r="S4013" s="114" t="s">
        <v>10316</v>
      </c>
      <c r="T4013" s="114">
        <v>120</v>
      </c>
      <c r="U4013" s="114">
        <v>110</v>
      </c>
      <c r="V4013" s="114">
        <v>10</v>
      </c>
      <c r="W4013" s="115">
        <v>0.13600000000000001</v>
      </c>
    </row>
    <row r="4014" spans="2:23" ht="38.25">
      <c r="B4014" s="95" t="s">
        <v>20807</v>
      </c>
      <c r="C4014" s="95" t="s">
        <v>20</v>
      </c>
      <c r="D4014" s="95" t="s">
        <v>20</v>
      </c>
      <c r="E4014" s="95" t="s">
        <v>17246</v>
      </c>
      <c r="F4014" s="95" t="s">
        <v>17268</v>
      </c>
      <c r="G4014" s="95" t="s">
        <v>17306</v>
      </c>
      <c r="H4014" s="14" t="s">
        <v>20842</v>
      </c>
      <c r="I4014" s="95" t="s">
        <v>12466</v>
      </c>
      <c r="J4014" s="120" t="s">
        <v>16685</v>
      </c>
      <c r="K4014" s="106" t="s">
        <v>12467</v>
      </c>
      <c r="L4014" s="95" t="s">
        <v>12466</v>
      </c>
      <c r="M4014" s="97">
        <f>IF($K$6="с учетом НДС",VLOOKUP('Прайс MILWAUKEE®'!$J4014,'Legend ACC'!$A:$H,8,0)*(1-N4014),VLOOKUP('Прайс MILWAUKEE®'!$J4014,'Legend ACC'!$A:$H,8,0)*(1-N4014)/1.2)</f>
        <v>935.00000000000011</v>
      </c>
      <c r="N4014" s="98">
        <f>IF(OR(E4014="Принадлежности",E4014="Ручной инструмент"),$K$5,IF($K$4=0,0,IFERROR(VLOOKUP(Q4014,LEGEND!$V$4:$W$7,2,0),$K$4)))</f>
        <v>0</v>
      </c>
      <c r="O4014" s="103" t="s">
        <v>20</v>
      </c>
      <c r="P4014" s="102" t="s">
        <v>20</v>
      </c>
      <c r="Q4014" s="102" t="s">
        <v>20</v>
      </c>
      <c r="R4014" s="116" t="s">
        <v>12468</v>
      </c>
      <c r="S4014" s="114" t="s">
        <v>10316</v>
      </c>
      <c r="T4014" s="114">
        <v>120</v>
      </c>
      <c r="U4014" s="114">
        <v>110</v>
      </c>
      <c r="V4014" s="114">
        <v>10</v>
      </c>
      <c r="W4014" s="115">
        <v>0.107</v>
      </c>
    </row>
    <row r="4015" spans="2:23" ht="38.25">
      <c r="B4015" s="95" t="s">
        <v>20807</v>
      </c>
      <c r="C4015" s="95" t="s">
        <v>20</v>
      </c>
      <c r="D4015" s="95" t="s">
        <v>20</v>
      </c>
      <c r="E4015" s="95" t="s">
        <v>17246</v>
      </c>
      <c r="F4015" s="95" t="s">
        <v>17268</v>
      </c>
      <c r="G4015" s="95" t="s">
        <v>17306</v>
      </c>
      <c r="H4015" s="14" t="s">
        <v>20842</v>
      </c>
      <c r="I4015" s="95" t="s">
        <v>12469</v>
      </c>
      <c r="J4015" s="120" t="s">
        <v>16686</v>
      </c>
      <c r="K4015" s="106" t="s">
        <v>12470</v>
      </c>
      <c r="L4015" s="95" t="s">
        <v>12469</v>
      </c>
      <c r="M4015" s="97">
        <f>IF($K$6="с учетом НДС",VLOOKUP('Прайс MILWAUKEE®'!$J4015,'Legend ACC'!$A:$H,8,0)*(1-N4015),VLOOKUP('Прайс MILWAUKEE®'!$J4015,'Legend ACC'!$A:$H,8,0)*(1-N4015)/1.2)</f>
        <v>935.00000000000011</v>
      </c>
      <c r="N4015" s="98">
        <f>IF(OR(E4015="Принадлежности",E4015="Ручной инструмент"),$K$5,IF($K$4=0,0,IFERROR(VLOOKUP(Q4015,LEGEND!$V$4:$W$7,2,0),$K$4)))</f>
        <v>0</v>
      </c>
      <c r="O4015" s="103" t="s">
        <v>20</v>
      </c>
      <c r="P4015" s="102" t="s">
        <v>20</v>
      </c>
      <c r="Q4015" s="102" t="s">
        <v>20</v>
      </c>
      <c r="R4015" s="116" t="s">
        <v>12471</v>
      </c>
      <c r="S4015" s="114" t="s">
        <v>10316</v>
      </c>
      <c r="T4015" s="114">
        <v>120</v>
      </c>
      <c r="U4015" s="114">
        <v>110</v>
      </c>
      <c r="V4015" s="114">
        <v>10</v>
      </c>
      <c r="W4015" s="115">
        <v>0.111</v>
      </c>
    </row>
    <row r="4016" spans="2:23" ht="38.25">
      <c r="B4016" s="95" t="s">
        <v>20807</v>
      </c>
      <c r="C4016" s="95" t="s">
        <v>20</v>
      </c>
      <c r="D4016" s="95" t="s">
        <v>20</v>
      </c>
      <c r="E4016" s="95" t="s">
        <v>17246</v>
      </c>
      <c r="F4016" s="95" t="s">
        <v>17268</v>
      </c>
      <c r="G4016" s="95" t="s">
        <v>17306</v>
      </c>
      <c r="H4016" s="14" t="s">
        <v>20842</v>
      </c>
      <c r="I4016" s="95" t="s">
        <v>12472</v>
      </c>
      <c r="J4016" s="120" t="s">
        <v>16687</v>
      </c>
      <c r="K4016" s="106" t="s">
        <v>12473</v>
      </c>
      <c r="L4016" s="95" t="s">
        <v>12472</v>
      </c>
      <c r="M4016" s="97">
        <f>IF($K$6="с учетом НДС",VLOOKUP('Прайс MILWAUKEE®'!$J4016,'Legend ACC'!$A:$H,8,0)*(1-N4016),VLOOKUP('Прайс MILWAUKEE®'!$J4016,'Legend ACC'!$A:$H,8,0)*(1-N4016)/1.2)</f>
        <v>935.00000000000011</v>
      </c>
      <c r="N4016" s="98">
        <f>IF(OR(E4016="Принадлежности",E4016="Ручной инструмент"),$K$5,IF($K$4=0,0,IFERROR(VLOOKUP(Q4016,LEGEND!$V$4:$W$7,2,0),$K$4)))</f>
        <v>0</v>
      </c>
      <c r="O4016" s="103" t="s">
        <v>20</v>
      </c>
      <c r="P4016" s="102" t="s">
        <v>20</v>
      </c>
      <c r="Q4016" s="102" t="s">
        <v>20</v>
      </c>
      <c r="R4016" s="116" t="s">
        <v>12474</v>
      </c>
      <c r="S4016" s="114" t="s">
        <v>10316</v>
      </c>
      <c r="T4016" s="114">
        <v>120</v>
      </c>
      <c r="U4016" s="114">
        <v>110</v>
      </c>
      <c r="V4016" s="114">
        <v>10</v>
      </c>
      <c r="W4016" s="115">
        <v>0.121</v>
      </c>
    </row>
    <row r="4017" spans="2:23" ht="38.25">
      <c r="B4017" s="95" t="s">
        <v>20807</v>
      </c>
      <c r="C4017" s="95" t="s">
        <v>20</v>
      </c>
      <c r="D4017" s="95" t="s">
        <v>20</v>
      </c>
      <c r="E4017" s="95" t="s">
        <v>17246</v>
      </c>
      <c r="F4017" s="95" t="s">
        <v>17268</v>
      </c>
      <c r="G4017" s="95" t="s">
        <v>17306</v>
      </c>
      <c r="H4017" s="14" t="s">
        <v>20842</v>
      </c>
      <c r="I4017" s="95" t="s">
        <v>12475</v>
      </c>
      <c r="J4017" s="120" t="s">
        <v>16688</v>
      </c>
      <c r="K4017" s="106" t="s">
        <v>12476</v>
      </c>
      <c r="L4017" s="95" t="s">
        <v>12475</v>
      </c>
      <c r="M4017" s="97">
        <f>IF($K$6="с учетом НДС",VLOOKUP('Прайс MILWAUKEE®'!$J4017,'Legend ACC'!$A:$H,8,0)*(1-N4017),VLOOKUP('Прайс MILWAUKEE®'!$J4017,'Legend ACC'!$A:$H,8,0)*(1-N4017)/1.2)</f>
        <v>935.00000000000011</v>
      </c>
      <c r="N4017" s="98">
        <f>IF(OR(E4017="Принадлежности",E4017="Ручной инструмент"),$K$5,IF($K$4=0,0,IFERROR(VLOOKUP(Q4017,LEGEND!$V$4:$W$7,2,0),$K$4)))</f>
        <v>0</v>
      </c>
      <c r="O4017" s="103" t="s">
        <v>20</v>
      </c>
      <c r="P4017" s="102" t="s">
        <v>20</v>
      </c>
      <c r="Q4017" s="102" t="s">
        <v>20</v>
      </c>
      <c r="R4017" s="116" t="s">
        <v>12477</v>
      </c>
      <c r="S4017" s="114" t="s">
        <v>10316</v>
      </c>
      <c r="T4017" s="114">
        <v>120</v>
      </c>
      <c r="U4017" s="114">
        <v>110</v>
      </c>
      <c r="V4017" s="114">
        <v>10</v>
      </c>
      <c r="W4017" s="115">
        <v>0.125</v>
      </c>
    </row>
    <row r="4018" spans="2:23" ht="38.25">
      <c r="B4018" s="95" t="s">
        <v>20807</v>
      </c>
      <c r="C4018" s="95" t="s">
        <v>20</v>
      </c>
      <c r="D4018" s="95" t="s">
        <v>20</v>
      </c>
      <c r="E4018" s="95" t="s">
        <v>17246</v>
      </c>
      <c r="F4018" s="95" t="s">
        <v>17268</v>
      </c>
      <c r="G4018" s="95" t="s">
        <v>17306</v>
      </c>
      <c r="H4018" s="14" t="s">
        <v>20842</v>
      </c>
      <c r="I4018" s="95" t="s">
        <v>12478</v>
      </c>
      <c r="J4018" s="120" t="s">
        <v>16689</v>
      </c>
      <c r="K4018" s="106" t="s">
        <v>12479</v>
      </c>
      <c r="L4018" s="95" t="s">
        <v>12478</v>
      </c>
      <c r="M4018" s="97">
        <f>IF($K$6="с учетом НДС",VLOOKUP('Прайс MILWAUKEE®'!$J4018,'Legend ACC'!$A:$H,8,0)*(1-N4018),VLOOKUP('Прайс MILWAUKEE®'!$J4018,'Legend ACC'!$A:$H,8,0)*(1-N4018)/1.2)</f>
        <v>935.00000000000011</v>
      </c>
      <c r="N4018" s="98">
        <f>IF(OR(E4018="Принадлежности",E4018="Ручной инструмент"),$K$5,IF($K$4=0,0,IFERROR(VLOOKUP(Q4018,LEGEND!$V$4:$W$7,2,0),$K$4)))</f>
        <v>0</v>
      </c>
      <c r="O4018" s="103" t="s">
        <v>20</v>
      </c>
      <c r="P4018" s="102" t="s">
        <v>20</v>
      </c>
      <c r="Q4018" s="102" t="s">
        <v>20</v>
      </c>
      <c r="R4018" s="116" t="s">
        <v>12480</v>
      </c>
      <c r="S4018" s="114" t="s">
        <v>10316</v>
      </c>
      <c r="T4018" s="114">
        <v>120</v>
      </c>
      <c r="U4018" s="114">
        <v>110</v>
      </c>
      <c r="V4018" s="114">
        <v>10</v>
      </c>
      <c r="W4018" s="115">
        <v>0.13900000000000001</v>
      </c>
    </row>
    <row r="4019" spans="2:23" ht="38.25">
      <c r="B4019" s="95" t="s">
        <v>20807</v>
      </c>
      <c r="C4019" s="95" t="s">
        <v>20</v>
      </c>
      <c r="D4019" s="95" t="s">
        <v>20</v>
      </c>
      <c r="E4019" s="95" t="s">
        <v>17246</v>
      </c>
      <c r="F4019" s="95" t="s">
        <v>17268</v>
      </c>
      <c r="G4019" s="95" t="s">
        <v>17306</v>
      </c>
      <c r="H4019" s="14" t="s">
        <v>20842</v>
      </c>
      <c r="I4019" s="95" t="s">
        <v>12481</v>
      </c>
      <c r="J4019" s="120" t="s">
        <v>16690</v>
      </c>
      <c r="K4019" s="106" t="s">
        <v>12482</v>
      </c>
      <c r="L4019" s="95" t="s">
        <v>12481</v>
      </c>
      <c r="M4019" s="97">
        <f>IF($K$6="с учетом НДС",VLOOKUP('Прайс MILWAUKEE®'!$J4019,'Legend ACC'!$A:$H,8,0)*(1-N4019),VLOOKUP('Прайс MILWAUKEE®'!$J4019,'Legend ACC'!$A:$H,8,0)*(1-N4019)/1.2)</f>
        <v>935.00000000000011</v>
      </c>
      <c r="N4019" s="98">
        <f>IF(OR(E4019="Принадлежности",E4019="Ручной инструмент"),$K$5,IF($K$4=0,0,IFERROR(VLOOKUP(Q4019,LEGEND!$V$4:$W$7,2,0),$K$4)))</f>
        <v>0</v>
      </c>
      <c r="O4019" s="103" t="s">
        <v>20</v>
      </c>
      <c r="P4019" s="102" t="s">
        <v>20</v>
      </c>
      <c r="Q4019" s="102" t="s">
        <v>20</v>
      </c>
      <c r="R4019" s="116" t="s">
        <v>12483</v>
      </c>
      <c r="S4019" s="114" t="s">
        <v>10316</v>
      </c>
      <c r="T4019" s="114">
        <v>120</v>
      </c>
      <c r="U4019" s="114">
        <v>110</v>
      </c>
      <c r="V4019" s="114">
        <v>10</v>
      </c>
      <c r="W4019" s="115">
        <v>0.14499999999999999</v>
      </c>
    </row>
    <row r="4020" spans="2:23" ht="38.25">
      <c r="B4020" s="95" t="s">
        <v>20807</v>
      </c>
      <c r="C4020" s="95" t="s">
        <v>20</v>
      </c>
      <c r="D4020" s="95" t="s">
        <v>20</v>
      </c>
      <c r="E4020" s="95" t="s">
        <v>17246</v>
      </c>
      <c r="F4020" s="95" t="s">
        <v>17252</v>
      </c>
      <c r="G4020" s="95" t="s">
        <v>17301</v>
      </c>
      <c r="H4020" s="14" t="s">
        <v>20892</v>
      </c>
      <c r="I4020" s="95" t="s">
        <v>12484</v>
      </c>
      <c r="J4020" s="120" t="s">
        <v>16691</v>
      </c>
      <c r="K4020" s="106" t="s">
        <v>12485</v>
      </c>
      <c r="L4020" s="95" t="s">
        <v>12484</v>
      </c>
      <c r="M4020" s="97">
        <f>IF($K$6="с учетом НДС",VLOOKUP('Прайс MILWAUKEE®'!$J4020,'Legend ACC'!$A:$H,8,0)*(1-N4020),VLOOKUP('Прайс MILWAUKEE®'!$J4020,'Legend ACC'!$A:$H,8,0)*(1-N4020)/1.2)</f>
        <v>605</v>
      </c>
      <c r="N4020" s="98">
        <f>IF(OR(E4020="Принадлежности",E4020="Ручной инструмент"),$K$5,IF($K$4=0,0,IFERROR(VLOOKUP(Q4020,LEGEND!$V$4:$W$7,2,0),$K$4)))</f>
        <v>0</v>
      </c>
      <c r="O4020" s="103" t="s">
        <v>20</v>
      </c>
      <c r="P4020" s="102" t="s">
        <v>20</v>
      </c>
      <c r="Q4020" s="102" t="s">
        <v>20</v>
      </c>
      <c r="R4020" s="116" t="s">
        <v>12486</v>
      </c>
      <c r="S4020" s="114" t="s">
        <v>10969</v>
      </c>
      <c r="T4020" s="114">
        <v>400</v>
      </c>
      <c r="U4020" s="114">
        <v>6</v>
      </c>
      <c r="V4020" s="114">
        <v>6</v>
      </c>
      <c r="W4020" s="115">
        <v>7.4999999999999997E-2</v>
      </c>
    </row>
    <row r="4021" spans="2:23" ht="51">
      <c r="B4021" s="95" t="s">
        <v>20807</v>
      </c>
      <c r="C4021" s="95" t="s">
        <v>20</v>
      </c>
      <c r="D4021" s="95" t="s">
        <v>20</v>
      </c>
      <c r="E4021" s="95" t="s">
        <v>17246</v>
      </c>
      <c r="F4021" s="95" t="s">
        <v>17252</v>
      </c>
      <c r="G4021" s="95" t="s">
        <v>17301</v>
      </c>
      <c r="H4021" s="14" t="s">
        <v>20892</v>
      </c>
      <c r="I4021" s="95" t="s">
        <v>12487</v>
      </c>
      <c r="J4021" s="120" t="s">
        <v>16692</v>
      </c>
      <c r="K4021" s="106" t="s">
        <v>12488</v>
      </c>
      <c r="L4021" s="95" t="s">
        <v>12487</v>
      </c>
      <c r="M4021" s="97">
        <f>IF($K$6="с учетом НДС",VLOOKUP('Прайс MILWAUKEE®'!$J4021,'Legend ACC'!$A:$H,8,0)*(1-N4021),VLOOKUP('Прайс MILWAUKEE®'!$J4021,'Legend ACC'!$A:$H,8,0)*(1-N4021)/1.2)</f>
        <v>2618</v>
      </c>
      <c r="N4021" s="98">
        <f>IF(OR(E4021="Принадлежности",E4021="Ручной инструмент"),$K$5,IF($K$4=0,0,IFERROR(VLOOKUP(Q4021,LEGEND!$V$4:$W$7,2,0),$K$4)))</f>
        <v>0</v>
      </c>
      <c r="O4021" s="103" t="s">
        <v>20</v>
      </c>
      <c r="P4021" s="102" t="s">
        <v>20</v>
      </c>
      <c r="Q4021" s="102" t="s">
        <v>20</v>
      </c>
      <c r="R4021" s="116" t="s">
        <v>12489</v>
      </c>
      <c r="S4021" s="114" t="s">
        <v>10969</v>
      </c>
      <c r="T4021" s="114">
        <v>400</v>
      </c>
      <c r="U4021" s="114">
        <v>22</v>
      </c>
      <c r="V4021" s="114">
        <v>22</v>
      </c>
      <c r="W4021" s="115">
        <v>0.35499999999999998</v>
      </c>
    </row>
    <row r="4022" spans="2:23" ht="38.25">
      <c r="B4022" s="95" t="s">
        <v>20807</v>
      </c>
      <c r="C4022" s="95" t="s">
        <v>20</v>
      </c>
      <c r="D4022" s="95" t="s">
        <v>20</v>
      </c>
      <c r="E4022" s="95" t="s">
        <v>17246</v>
      </c>
      <c r="F4022" s="95" t="s">
        <v>17252</v>
      </c>
      <c r="G4022" s="95" t="s">
        <v>17301</v>
      </c>
      <c r="H4022" s="14" t="s">
        <v>20892</v>
      </c>
      <c r="I4022" s="95" t="s">
        <v>12490</v>
      </c>
      <c r="J4022" s="120" t="s">
        <v>16693</v>
      </c>
      <c r="K4022" s="106" t="s">
        <v>12491</v>
      </c>
      <c r="L4022" s="95" t="s">
        <v>12490</v>
      </c>
      <c r="M4022" s="97">
        <f>IF($K$6="с учетом НДС",VLOOKUP('Прайс MILWAUKEE®'!$J4022,'Legend ACC'!$A:$H,8,0)*(1-N4022),VLOOKUP('Прайс MILWAUKEE®'!$J4022,'Legend ACC'!$A:$H,8,0)*(1-N4022)/1.2)</f>
        <v>649</v>
      </c>
      <c r="N4022" s="98">
        <f>IF(OR(E4022="Принадлежности",E4022="Ручной инструмент"),$K$5,IF($K$4=0,0,IFERROR(VLOOKUP(Q4022,LEGEND!$V$4:$W$7,2,0),$K$4)))</f>
        <v>0</v>
      </c>
      <c r="O4022" s="103" t="s">
        <v>20</v>
      </c>
      <c r="P4022" s="102" t="s">
        <v>20</v>
      </c>
      <c r="Q4022" s="102" t="s">
        <v>20</v>
      </c>
      <c r="R4022" s="116" t="s">
        <v>12492</v>
      </c>
      <c r="S4022" s="114" t="s">
        <v>10969</v>
      </c>
      <c r="T4022" s="114">
        <v>600</v>
      </c>
      <c r="U4022" s="114">
        <v>6</v>
      </c>
      <c r="V4022" s="114">
        <v>6</v>
      </c>
      <c r="W4022" s="115">
        <v>0.115</v>
      </c>
    </row>
    <row r="4023" spans="2:23" ht="51">
      <c r="B4023" s="95" t="s">
        <v>20807</v>
      </c>
      <c r="C4023" s="95" t="s">
        <v>20</v>
      </c>
      <c r="D4023" s="95" t="s">
        <v>20</v>
      </c>
      <c r="E4023" s="95" t="s">
        <v>17246</v>
      </c>
      <c r="F4023" s="95" t="s">
        <v>17252</v>
      </c>
      <c r="G4023" s="95" t="s">
        <v>17301</v>
      </c>
      <c r="H4023" s="14" t="s">
        <v>20892</v>
      </c>
      <c r="I4023" s="95" t="s">
        <v>12493</v>
      </c>
      <c r="J4023" s="120" t="s">
        <v>16694</v>
      </c>
      <c r="K4023" s="106" t="s">
        <v>12494</v>
      </c>
      <c r="L4023" s="95" t="s">
        <v>12493</v>
      </c>
      <c r="M4023" s="97">
        <f>IF($K$6="с учетом НДС",VLOOKUP('Прайс MILWAUKEE®'!$J4023,'Legend ACC'!$A:$H,8,0)*(1-N4023),VLOOKUP('Прайс MILWAUKEE®'!$J4023,'Legend ACC'!$A:$H,8,0)*(1-N4023)/1.2)</f>
        <v>2761</v>
      </c>
      <c r="N4023" s="98">
        <f>IF(OR(E4023="Принадлежности",E4023="Ручной инструмент"),$K$5,IF($K$4=0,0,IFERROR(VLOOKUP(Q4023,LEGEND!$V$4:$W$7,2,0),$K$4)))</f>
        <v>0</v>
      </c>
      <c r="O4023" s="103" t="s">
        <v>20</v>
      </c>
      <c r="P4023" s="102" t="s">
        <v>20</v>
      </c>
      <c r="Q4023" s="102" t="s">
        <v>20</v>
      </c>
      <c r="R4023" s="116" t="s">
        <v>12495</v>
      </c>
      <c r="S4023" s="114" t="s">
        <v>10969</v>
      </c>
      <c r="T4023" s="114">
        <v>600</v>
      </c>
      <c r="U4023" s="114">
        <v>22</v>
      </c>
      <c r="V4023" s="114">
        <v>22</v>
      </c>
      <c r="W4023" s="115">
        <v>0.48199999999999998</v>
      </c>
    </row>
    <row r="4024" spans="2:23" ht="51">
      <c r="B4024" s="95" t="s">
        <v>20807</v>
      </c>
      <c r="C4024" s="95" t="s">
        <v>20</v>
      </c>
      <c r="D4024" s="95" t="s">
        <v>20</v>
      </c>
      <c r="E4024" s="95" t="s">
        <v>17246</v>
      </c>
      <c r="F4024" s="95" t="s">
        <v>17252</v>
      </c>
      <c r="G4024" s="95" t="s">
        <v>17273</v>
      </c>
      <c r="H4024" s="14" t="s">
        <v>20822</v>
      </c>
      <c r="I4024" s="95" t="s">
        <v>12496</v>
      </c>
      <c r="J4024" s="120" t="s">
        <v>16695</v>
      </c>
      <c r="K4024" s="106" t="s">
        <v>12497</v>
      </c>
      <c r="L4024" s="95" t="s">
        <v>12496</v>
      </c>
      <c r="M4024" s="97">
        <f>IF($K$6="с учетом НДС",VLOOKUP('Прайс MILWAUKEE®'!$J4024,'Legend ACC'!$A:$H,8,0)*(1-N4024),VLOOKUP('Прайс MILWAUKEE®'!$J4024,'Legend ACC'!$A:$H,8,0)*(1-N4024)/1.2)</f>
        <v>7682.4000000000005</v>
      </c>
      <c r="N4024" s="98">
        <f>IF(OR(E4024="Принадлежности",E4024="Ручной инструмент"),$K$5,IF($K$4=0,0,IFERROR(VLOOKUP(Q4024,LEGEND!$V$4:$W$7,2,0),$K$4)))</f>
        <v>0</v>
      </c>
      <c r="O4024" s="103" t="s">
        <v>20</v>
      </c>
      <c r="P4024" s="102" t="s">
        <v>20</v>
      </c>
      <c r="Q4024" s="102" t="s">
        <v>20</v>
      </c>
      <c r="R4024" s="116" t="s">
        <v>12498</v>
      </c>
      <c r="S4024" s="114" t="s">
        <v>6159</v>
      </c>
      <c r="T4024" s="114">
        <v>550</v>
      </c>
      <c r="U4024" s="114">
        <v>110</v>
      </c>
      <c r="V4024" s="114">
        <v>100</v>
      </c>
      <c r="W4024" s="115">
        <v>1.38</v>
      </c>
    </row>
    <row r="4025" spans="2:23" ht="51">
      <c r="B4025" s="95" t="s">
        <v>20807</v>
      </c>
      <c r="C4025" s="95" t="s">
        <v>20</v>
      </c>
      <c r="D4025" s="95" t="s">
        <v>20</v>
      </c>
      <c r="E4025" s="95" t="s">
        <v>17246</v>
      </c>
      <c r="F4025" s="95" t="s">
        <v>17252</v>
      </c>
      <c r="G4025" s="95" t="s">
        <v>17273</v>
      </c>
      <c r="H4025" s="14" t="s">
        <v>20822</v>
      </c>
      <c r="I4025" s="95" t="s">
        <v>12499</v>
      </c>
      <c r="J4025" s="120" t="s">
        <v>16696</v>
      </c>
      <c r="K4025" s="106" t="s">
        <v>12500</v>
      </c>
      <c r="L4025" s="95" t="s">
        <v>12499</v>
      </c>
      <c r="M4025" s="97">
        <f>IF($K$6="с учетом НДС",VLOOKUP('Прайс MILWAUKEE®'!$J4025,'Legend ACC'!$A:$H,8,0)*(1-N4025),VLOOKUP('Прайс MILWAUKEE®'!$J4025,'Legend ACC'!$A:$H,8,0)*(1-N4025)/1.2)</f>
        <v>8415</v>
      </c>
      <c r="N4025" s="98">
        <f>IF(OR(E4025="Принадлежности",E4025="Ручной инструмент"),$K$5,IF($K$4=0,0,IFERROR(VLOOKUP(Q4025,LEGEND!$V$4:$W$7,2,0),$K$4)))</f>
        <v>0</v>
      </c>
      <c r="O4025" s="103" t="s">
        <v>20</v>
      </c>
      <c r="P4025" s="102" t="s">
        <v>20</v>
      </c>
      <c r="Q4025" s="102" t="s">
        <v>20</v>
      </c>
      <c r="R4025" s="116" t="s">
        <v>12501</v>
      </c>
      <c r="S4025" s="114" t="s">
        <v>6159</v>
      </c>
      <c r="T4025" s="114">
        <v>550</v>
      </c>
      <c r="U4025" s="114">
        <v>110</v>
      </c>
      <c r="V4025" s="114">
        <v>100</v>
      </c>
      <c r="W4025" s="115">
        <v>1.9650000000000001</v>
      </c>
    </row>
    <row r="4026" spans="2:23" ht="51">
      <c r="B4026" s="95" t="s">
        <v>20807</v>
      </c>
      <c r="C4026" s="95" t="s">
        <v>20</v>
      </c>
      <c r="D4026" s="95" t="s">
        <v>20</v>
      </c>
      <c r="E4026" s="95" t="s">
        <v>17246</v>
      </c>
      <c r="F4026" s="95" t="s">
        <v>17252</v>
      </c>
      <c r="G4026" s="95" t="s">
        <v>17273</v>
      </c>
      <c r="H4026" s="14" t="s">
        <v>20822</v>
      </c>
      <c r="I4026" s="95" t="s">
        <v>12502</v>
      </c>
      <c r="J4026" s="120" t="s">
        <v>16697</v>
      </c>
      <c r="K4026" s="106" t="s">
        <v>12503</v>
      </c>
      <c r="L4026" s="95" t="s">
        <v>12502</v>
      </c>
      <c r="M4026" s="97">
        <f>IF($K$6="с учетом НДС",VLOOKUP('Прайс MILWAUKEE®'!$J4026,'Legend ACC'!$A:$H,8,0)*(1-N4026),VLOOKUP('Прайс MILWAUKEE®'!$J4026,'Legend ACC'!$A:$H,8,0)*(1-N4026)/1.2)</f>
        <v>9147.6</v>
      </c>
      <c r="N4026" s="98">
        <f>IF(OR(E4026="Принадлежности",E4026="Ручной инструмент"),$K$5,IF($K$4=0,0,IFERROR(VLOOKUP(Q4026,LEGEND!$V$4:$W$7,2,0),$K$4)))</f>
        <v>0</v>
      </c>
      <c r="O4026" s="103" t="s">
        <v>20</v>
      </c>
      <c r="P4026" s="102" t="s">
        <v>20</v>
      </c>
      <c r="Q4026" s="102" t="s">
        <v>20</v>
      </c>
      <c r="R4026" s="116" t="s">
        <v>12504</v>
      </c>
      <c r="S4026" s="114" t="s">
        <v>6159</v>
      </c>
      <c r="T4026" s="114">
        <v>550</v>
      </c>
      <c r="U4026" s="114">
        <v>110</v>
      </c>
      <c r="V4026" s="114">
        <v>100</v>
      </c>
      <c r="W4026" s="115">
        <v>2.19</v>
      </c>
    </row>
    <row r="4027" spans="2:23" ht="51">
      <c r="B4027" s="95" t="s">
        <v>20807</v>
      </c>
      <c r="C4027" s="95" t="s">
        <v>20</v>
      </c>
      <c r="D4027" s="95" t="s">
        <v>20</v>
      </c>
      <c r="E4027" s="95" t="s">
        <v>17246</v>
      </c>
      <c r="F4027" s="95" t="s">
        <v>17252</v>
      </c>
      <c r="G4027" s="95" t="s">
        <v>17273</v>
      </c>
      <c r="H4027" s="14" t="s">
        <v>20822</v>
      </c>
      <c r="I4027" s="95" t="s">
        <v>12505</v>
      </c>
      <c r="J4027" s="120" t="s">
        <v>16698</v>
      </c>
      <c r="K4027" s="106" t="s">
        <v>12506</v>
      </c>
      <c r="L4027" s="95" t="s">
        <v>12505</v>
      </c>
      <c r="M4027" s="97">
        <f>IF($K$6="с учетом НДС",VLOOKUP('Прайс MILWAUKEE®'!$J4027,'Legend ACC'!$A:$H,8,0)*(1-N4027),VLOOKUP('Прайс MILWAUKEE®'!$J4027,'Legend ACC'!$A:$H,8,0)*(1-N4027)/1.2)</f>
        <v>10602.900000000001</v>
      </c>
      <c r="N4027" s="98">
        <f>IF(OR(E4027="Принадлежности",E4027="Ручной инструмент"),$K$5,IF($K$4=0,0,IFERROR(VLOOKUP(Q4027,LEGEND!$V$4:$W$7,2,0),$K$4)))</f>
        <v>0</v>
      </c>
      <c r="O4027" s="103" t="s">
        <v>20</v>
      </c>
      <c r="P4027" s="102" t="s">
        <v>20</v>
      </c>
      <c r="Q4027" s="102" t="s">
        <v>20</v>
      </c>
      <c r="R4027" s="116" t="s">
        <v>12507</v>
      </c>
      <c r="S4027" s="114" t="s">
        <v>5081</v>
      </c>
      <c r="T4027" s="114">
        <v>550</v>
      </c>
      <c r="U4027" s="114">
        <v>110</v>
      </c>
      <c r="V4027" s="114">
        <v>100</v>
      </c>
      <c r="W4027" s="115">
        <v>2.5350000000000001</v>
      </c>
    </row>
    <row r="4028" spans="2:23" ht="51">
      <c r="B4028" s="95" t="s">
        <v>20807</v>
      </c>
      <c r="C4028" s="95" t="s">
        <v>20</v>
      </c>
      <c r="D4028" s="95" t="s">
        <v>20</v>
      </c>
      <c r="E4028" s="95" t="s">
        <v>17246</v>
      </c>
      <c r="F4028" s="95" t="s">
        <v>17252</v>
      </c>
      <c r="G4028" s="95" t="s">
        <v>17273</v>
      </c>
      <c r="H4028" s="14" t="s">
        <v>20822</v>
      </c>
      <c r="I4028" s="95" t="s">
        <v>12508</v>
      </c>
      <c r="J4028" s="120" t="s">
        <v>16699</v>
      </c>
      <c r="K4028" s="106" t="s">
        <v>12509</v>
      </c>
      <c r="L4028" s="95" t="s">
        <v>12508</v>
      </c>
      <c r="M4028" s="97">
        <f>IF($K$6="с учетом НДС",VLOOKUP('Прайс MILWAUKEE®'!$J4028,'Legend ACC'!$A:$H,8,0)*(1-N4028),VLOOKUP('Прайс MILWAUKEE®'!$J4028,'Legend ACC'!$A:$H,8,0)*(1-N4028)/1.2)</f>
        <v>11919.600000000002</v>
      </c>
      <c r="N4028" s="98">
        <f>IF(OR(E4028="Принадлежности",E4028="Ручной инструмент"),$K$5,IF($K$4=0,0,IFERROR(VLOOKUP(Q4028,LEGEND!$V$4:$W$7,2,0),$K$4)))</f>
        <v>0</v>
      </c>
      <c r="O4028" s="103" t="s">
        <v>20</v>
      </c>
      <c r="P4028" s="102" t="s">
        <v>20</v>
      </c>
      <c r="Q4028" s="102" t="s">
        <v>20</v>
      </c>
      <c r="R4028" s="116" t="s">
        <v>12510</v>
      </c>
      <c r="S4028" s="114" t="s">
        <v>5081</v>
      </c>
      <c r="T4028" s="114">
        <v>550</v>
      </c>
      <c r="U4028" s="114">
        <v>110</v>
      </c>
      <c r="V4028" s="114">
        <v>100</v>
      </c>
      <c r="W4028" s="115">
        <v>2.78</v>
      </c>
    </row>
    <row r="4029" spans="2:23" ht="51">
      <c r="B4029" s="95" t="s">
        <v>20807</v>
      </c>
      <c r="C4029" s="95" t="s">
        <v>20</v>
      </c>
      <c r="D4029" s="95" t="s">
        <v>20</v>
      </c>
      <c r="E4029" s="95" t="s">
        <v>17246</v>
      </c>
      <c r="F4029" s="95" t="s">
        <v>17252</v>
      </c>
      <c r="G4029" s="95" t="s">
        <v>17273</v>
      </c>
      <c r="H4029" s="14" t="s">
        <v>20822</v>
      </c>
      <c r="I4029" s="95" t="s">
        <v>12511</v>
      </c>
      <c r="J4029" s="120" t="s">
        <v>16700</v>
      </c>
      <c r="K4029" s="106" t="s">
        <v>12512</v>
      </c>
      <c r="L4029" s="95" t="s">
        <v>12511</v>
      </c>
      <c r="M4029" s="97">
        <f>IF($K$6="с учетом НДС",VLOOKUP('Прайс MILWAUKEE®'!$J4029,'Legend ACC'!$A:$H,8,0)*(1-N4029),VLOOKUP('Прайс MILWAUKEE®'!$J4029,'Legend ACC'!$A:$H,8,0)*(1-N4029)/1.2)</f>
        <v>12870.000000000002</v>
      </c>
      <c r="N4029" s="98">
        <f>IF(OR(E4029="Принадлежности",E4029="Ручной инструмент"),$K$5,IF($K$4=0,0,IFERROR(VLOOKUP(Q4029,LEGEND!$V$4:$W$7,2,0),$K$4)))</f>
        <v>0</v>
      </c>
      <c r="O4029" s="103" t="s">
        <v>20</v>
      </c>
      <c r="P4029" s="102" t="s">
        <v>20</v>
      </c>
      <c r="Q4029" s="102" t="s">
        <v>20</v>
      </c>
      <c r="R4029" s="116" t="s">
        <v>12513</v>
      </c>
      <c r="S4029" s="114" t="s">
        <v>6159</v>
      </c>
      <c r="T4029" s="114">
        <v>550</v>
      </c>
      <c r="U4029" s="114">
        <v>200</v>
      </c>
      <c r="V4029" s="114">
        <v>190</v>
      </c>
      <c r="W4029" s="115">
        <v>3.36</v>
      </c>
    </row>
    <row r="4030" spans="2:23" ht="51">
      <c r="B4030" s="95" t="s">
        <v>20807</v>
      </c>
      <c r="C4030" s="95" t="s">
        <v>20</v>
      </c>
      <c r="D4030" s="95" t="s">
        <v>20</v>
      </c>
      <c r="E4030" s="95" t="s">
        <v>17246</v>
      </c>
      <c r="F4030" s="95" t="s">
        <v>17252</v>
      </c>
      <c r="G4030" s="95" t="s">
        <v>17273</v>
      </c>
      <c r="H4030" s="14" t="s">
        <v>20822</v>
      </c>
      <c r="I4030" s="95" t="s">
        <v>12514</v>
      </c>
      <c r="J4030" s="120" t="s">
        <v>16701</v>
      </c>
      <c r="K4030" s="106" t="s">
        <v>12515</v>
      </c>
      <c r="L4030" s="95" t="s">
        <v>12514</v>
      </c>
      <c r="M4030" s="97">
        <f>IF($K$6="с учетом НДС",VLOOKUP('Прайс MILWAUKEE®'!$J4030,'Legend ACC'!$A:$H,8,0)*(1-N4030),VLOOKUP('Прайс MILWAUKEE®'!$J4030,'Legend ACC'!$A:$H,8,0)*(1-N4030)/1.2)</f>
        <v>13454.100000000002</v>
      </c>
      <c r="N4030" s="98">
        <f>IF(OR(E4030="Принадлежности",E4030="Ручной инструмент"),$K$5,IF($K$4=0,0,IFERROR(VLOOKUP(Q4030,LEGEND!$V$4:$W$7,2,0),$K$4)))</f>
        <v>0</v>
      </c>
      <c r="O4030" s="103" t="s">
        <v>20</v>
      </c>
      <c r="P4030" s="102" t="s">
        <v>20</v>
      </c>
      <c r="Q4030" s="102" t="s">
        <v>20</v>
      </c>
      <c r="R4030" s="116" t="s">
        <v>12516</v>
      </c>
      <c r="S4030" s="114" t="s">
        <v>6159</v>
      </c>
      <c r="T4030" s="114">
        <v>550</v>
      </c>
      <c r="U4030" s="114">
        <v>200</v>
      </c>
      <c r="V4030" s="114">
        <v>19</v>
      </c>
      <c r="W4030" s="115">
        <v>3.7360000000000002</v>
      </c>
    </row>
    <row r="4031" spans="2:23" ht="51">
      <c r="B4031" s="95" t="s">
        <v>20807</v>
      </c>
      <c r="C4031" s="95" t="s">
        <v>20</v>
      </c>
      <c r="D4031" s="95" t="s">
        <v>20</v>
      </c>
      <c r="E4031" s="95" t="s">
        <v>17246</v>
      </c>
      <c r="F4031" s="95" t="s">
        <v>17252</v>
      </c>
      <c r="G4031" s="95" t="s">
        <v>17273</v>
      </c>
      <c r="H4031" s="14" t="s">
        <v>20822</v>
      </c>
      <c r="I4031" s="95" t="s">
        <v>12517</v>
      </c>
      <c r="J4031" s="120" t="s">
        <v>16702</v>
      </c>
      <c r="K4031" s="106" t="s">
        <v>12518</v>
      </c>
      <c r="L4031" s="95" t="s">
        <v>12517</v>
      </c>
      <c r="M4031" s="97">
        <f>IF($K$6="с учетом НДС",VLOOKUP('Прайс MILWAUKEE®'!$J4031,'Legend ACC'!$A:$H,8,0)*(1-N4031),VLOOKUP('Прайс MILWAUKEE®'!$J4031,'Legend ACC'!$A:$H,8,0)*(1-N4031)/1.2)</f>
        <v>15295.5</v>
      </c>
      <c r="N4031" s="98">
        <f>IF(OR(E4031="Принадлежности",E4031="Ручной инструмент"),$K$5,IF($K$4=0,0,IFERROR(VLOOKUP(Q4031,LEGEND!$V$4:$W$7,2,0),$K$4)))</f>
        <v>0</v>
      </c>
      <c r="O4031" s="103" t="s">
        <v>20</v>
      </c>
      <c r="P4031" s="102" t="s">
        <v>20</v>
      </c>
      <c r="Q4031" s="102" t="s">
        <v>20</v>
      </c>
      <c r="R4031" s="116" t="s">
        <v>12519</v>
      </c>
      <c r="S4031" s="114" t="s">
        <v>6159</v>
      </c>
      <c r="T4031" s="114">
        <v>550</v>
      </c>
      <c r="U4031" s="114">
        <v>200</v>
      </c>
      <c r="V4031" s="114">
        <v>190</v>
      </c>
      <c r="W4031" s="115">
        <v>4.125</v>
      </c>
    </row>
    <row r="4032" spans="2:23" ht="51">
      <c r="B4032" s="95" t="s">
        <v>20807</v>
      </c>
      <c r="C4032" s="95" t="s">
        <v>20</v>
      </c>
      <c r="D4032" s="95" t="s">
        <v>20</v>
      </c>
      <c r="E4032" s="95" t="s">
        <v>17246</v>
      </c>
      <c r="F4032" s="95" t="s">
        <v>17252</v>
      </c>
      <c r="G4032" s="95" t="s">
        <v>17273</v>
      </c>
      <c r="H4032" s="14" t="s">
        <v>20822</v>
      </c>
      <c r="I4032" s="95" t="s">
        <v>12520</v>
      </c>
      <c r="J4032" s="120" t="s">
        <v>16703</v>
      </c>
      <c r="K4032" s="106" t="s">
        <v>12521</v>
      </c>
      <c r="L4032" s="95" t="s">
        <v>12520</v>
      </c>
      <c r="M4032" s="97">
        <f>IF($K$6="с учетом НДС",VLOOKUP('Прайс MILWAUKEE®'!$J4032,'Legend ACC'!$A:$H,8,0)*(1-N4032),VLOOKUP('Прайс MILWAUKEE®'!$J4032,'Legend ACC'!$A:$H,8,0)*(1-N4032)/1.2)</f>
        <v>16166.7</v>
      </c>
      <c r="N4032" s="98">
        <f>IF(OR(E4032="Принадлежности",E4032="Ручной инструмент"),$K$5,IF($K$4=0,0,IFERROR(VLOOKUP(Q4032,LEGEND!$V$4:$W$7,2,0),$K$4)))</f>
        <v>0</v>
      </c>
      <c r="O4032" s="103" t="s">
        <v>20</v>
      </c>
      <c r="P4032" s="102" t="s">
        <v>20</v>
      </c>
      <c r="Q4032" s="102" t="s">
        <v>20</v>
      </c>
      <c r="R4032" s="116" t="s">
        <v>12522</v>
      </c>
      <c r="S4032" s="114" t="s">
        <v>6159</v>
      </c>
      <c r="T4032" s="114">
        <v>550</v>
      </c>
      <c r="U4032" s="114">
        <v>200</v>
      </c>
      <c r="V4032" s="114">
        <v>190</v>
      </c>
      <c r="W4032" s="115">
        <v>4.4039999999999999</v>
      </c>
    </row>
    <row r="4033" spans="2:23" ht="51">
      <c r="B4033" s="95" t="s">
        <v>20807</v>
      </c>
      <c r="C4033" s="95" t="s">
        <v>20</v>
      </c>
      <c r="D4033" s="95" t="s">
        <v>20</v>
      </c>
      <c r="E4033" s="95" t="s">
        <v>17246</v>
      </c>
      <c r="F4033" s="95" t="s">
        <v>17252</v>
      </c>
      <c r="G4033" s="95" t="s">
        <v>17273</v>
      </c>
      <c r="H4033" s="14" t="s">
        <v>20822</v>
      </c>
      <c r="I4033" s="95" t="s">
        <v>12523</v>
      </c>
      <c r="J4033" s="120" t="s">
        <v>16704</v>
      </c>
      <c r="K4033" s="106" t="s">
        <v>12524</v>
      </c>
      <c r="L4033" s="95" t="s">
        <v>12523</v>
      </c>
      <c r="M4033" s="97">
        <f>IF($K$6="с учетом НДС",VLOOKUP('Прайс MILWAUKEE®'!$J4033,'Legend ACC'!$A:$H,8,0)*(1-N4033),VLOOKUP('Прайс MILWAUKEE®'!$J4033,'Legend ACC'!$A:$H,8,0)*(1-N4033)/1.2)</f>
        <v>19255.5</v>
      </c>
      <c r="N4033" s="98">
        <f>IF(OR(E4033="Принадлежности",E4033="Ручной инструмент"),$K$5,IF($K$4=0,0,IFERROR(VLOOKUP(Q4033,LEGEND!$V$4:$W$7,2,0),$K$4)))</f>
        <v>0</v>
      </c>
      <c r="O4033" s="103" t="s">
        <v>20</v>
      </c>
      <c r="P4033" s="102" t="s">
        <v>20</v>
      </c>
      <c r="Q4033" s="102" t="s">
        <v>20</v>
      </c>
      <c r="R4033" s="116" t="s">
        <v>12525</v>
      </c>
      <c r="S4033" s="114" t="s">
        <v>6159</v>
      </c>
      <c r="T4033" s="114">
        <v>550</v>
      </c>
      <c r="U4033" s="114">
        <v>200</v>
      </c>
      <c r="V4033" s="114">
        <v>190</v>
      </c>
      <c r="W4033" s="115">
        <v>5.34</v>
      </c>
    </row>
    <row r="4034" spans="2:23" ht="51">
      <c r="B4034" s="95" t="s">
        <v>20807</v>
      </c>
      <c r="C4034" s="95" t="s">
        <v>20</v>
      </c>
      <c r="D4034" s="95" t="s">
        <v>20</v>
      </c>
      <c r="E4034" s="95" t="s">
        <v>17246</v>
      </c>
      <c r="F4034" s="95" t="s">
        <v>17252</v>
      </c>
      <c r="G4034" s="95" t="s">
        <v>17273</v>
      </c>
      <c r="H4034" s="14" t="s">
        <v>20822</v>
      </c>
      <c r="I4034" s="95" t="s">
        <v>12526</v>
      </c>
      <c r="J4034" s="120" t="s">
        <v>16705</v>
      </c>
      <c r="K4034" s="106" t="s">
        <v>12527</v>
      </c>
      <c r="L4034" s="95" t="s">
        <v>12526</v>
      </c>
      <c r="M4034" s="97">
        <f>IF($K$6="с учетом НДС",VLOOKUP('Прайс MILWAUKEE®'!$J4034,'Legend ACC'!$A:$H,8,0)*(1-N4034),VLOOKUP('Прайс MILWAUKEE®'!$J4034,'Legend ACC'!$A:$H,8,0)*(1-N4034)/1.2)</f>
        <v>22562.100000000002</v>
      </c>
      <c r="N4034" s="98">
        <f>IF(OR(E4034="Принадлежности",E4034="Ручной инструмент"),$K$5,IF($K$4=0,0,IFERROR(VLOOKUP(Q4034,LEGEND!$V$4:$W$7,2,0),$K$4)))</f>
        <v>0</v>
      </c>
      <c r="O4034" s="103" t="s">
        <v>20</v>
      </c>
      <c r="P4034" s="102" t="s">
        <v>20</v>
      </c>
      <c r="Q4034" s="102" t="s">
        <v>20</v>
      </c>
      <c r="R4034" s="116" t="s">
        <v>12528</v>
      </c>
      <c r="S4034" s="114" t="s">
        <v>6159</v>
      </c>
      <c r="T4034" s="114">
        <v>550</v>
      </c>
      <c r="U4034" s="114">
        <v>200</v>
      </c>
      <c r="V4034" s="114">
        <v>190</v>
      </c>
      <c r="W4034" s="115">
        <v>6.52</v>
      </c>
    </row>
    <row r="4035" spans="2:23" ht="51">
      <c r="B4035" s="95" t="s">
        <v>20807</v>
      </c>
      <c r="C4035" s="95" t="s">
        <v>20</v>
      </c>
      <c r="D4035" s="95" t="s">
        <v>20</v>
      </c>
      <c r="E4035" s="95" t="s">
        <v>17246</v>
      </c>
      <c r="F4035" s="95" t="s">
        <v>17252</v>
      </c>
      <c r="G4035" s="95" t="s">
        <v>17273</v>
      </c>
      <c r="H4035" s="14" t="s">
        <v>20822</v>
      </c>
      <c r="I4035" s="95" t="s">
        <v>12529</v>
      </c>
      <c r="J4035" s="120" t="s">
        <v>16706</v>
      </c>
      <c r="K4035" s="106" t="s">
        <v>12530</v>
      </c>
      <c r="L4035" s="95" t="s">
        <v>12529</v>
      </c>
      <c r="M4035" s="97">
        <f>IF($K$6="с учетом НДС",VLOOKUP('Прайс MILWAUKEE®'!$J4035,'Legend ACC'!$A:$H,8,0)*(1-N4035),VLOOKUP('Прайс MILWAUKEE®'!$J4035,'Legend ACC'!$A:$H,8,0)*(1-N4035)/1.2)</f>
        <v>25126.200000000004</v>
      </c>
      <c r="N4035" s="98">
        <f>IF(OR(E4035="Принадлежности",E4035="Ручной инструмент"),$K$5,IF($K$4=0,0,IFERROR(VLOOKUP(Q4035,LEGEND!$V$4:$W$7,2,0),$K$4)))</f>
        <v>0</v>
      </c>
      <c r="O4035" s="103" t="s">
        <v>20</v>
      </c>
      <c r="P4035" s="102" t="s">
        <v>20</v>
      </c>
      <c r="Q4035" s="102" t="s">
        <v>20</v>
      </c>
      <c r="R4035" s="116" t="s">
        <v>12531</v>
      </c>
      <c r="S4035" s="114" t="s">
        <v>6159</v>
      </c>
      <c r="T4035" s="114">
        <v>550</v>
      </c>
      <c r="U4035" s="114">
        <v>200</v>
      </c>
      <c r="V4035" s="114">
        <v>190</v>
      </c>
      <c r="W4035" s="115">
        <v>7.44</v>
      </c>
    </row>
    <row r="4036" spans="2:23" ht="51">
      <c r="B4036" s="95" t="s">
        <v>20807</v>
      </c>
      <c r="C4036" s="95" t="s">
        <v>20</v>
      </c>
      <c r="D4036" s="95" t="s">
        <v>20</v>
      </c>
      <c r="E4036" s="95" t="s">
        <v>17246</v>
      </c>
      <c r="F4036" s="95" t="s">
        <v>17252</v>
      </c>
      <c r="G4036" s="95" t="s">
        <v>17273</v>
      </c>
      <c r="H4036" s="14" t="s">
        <v>20822</v>
      </c>
      <c r="I4036" s="95" t="s">
        <v>12532</v>
      </c>
      <c r="J4036" s="120" t="s">
        <v>16707</v>
      </c>
      <c r="K4036" s="106" t="s">
        <v>12533</v>
      </c>
      <c r="L4036" s="95" t="s">
        <v>12532</v>
      </c>
      <c r="M4036" s="97">
        <f>IF($K$6="с учетом НДС",VLOOKUP('Прайс MILWAUKEE®'!$J4036,'Legend ACC'!$A:$H,8,0)*(1-N4036),VLOOKUP('Прайс MILWAUKEE®'!$J4036,'Legend ACC'!$A:$H,8,0)*(1-N4036)/1.2)</f>
        <v>29155.500000000004</v>
      </c>
      <c r="N4036" s="98">
        <f>IF(OR(E4036="Принадлежности",E4036="Ручной инструмент"),$K$5,IF($K$4=0,0,IFERROR(VLOOKUP(Q4036,LEGEND!$V$4:$W$7,2,0),$K$4)))</f>
        <v>0</v>
      </c>
      <c r="O4036" s="103" t="s">
        <v>20</v>
      </c>
      <c r="P4036" s="102" t="s">
        <v>20</v>
      </c>
      <c r="Q4036" s="102" t="s">
        <v>20</v>
      </c>
      <c r="R4036" s="116" t="s">
        <v>12534</v>
      </c>
      <c r="S4036" s="114" t="s">
        <v>6159</v>
      </c>
      <c r="T4036" s="114">
        <v>550</v>
      </c>
      <c r="U4036" s="114">
        <v>290</v>
      </c>
      <c r="V4036" s="114">
        <v>270</v>
      </c>
      <c r="W4036" s="115">
        <v>9.1199999999999992</v>
      </c>
    </row>
    <row r="4037" spans="2:23" ht="51">
      <c r="B4037" s="95" t="s">
        <v>20807</v>
      </c>
      <c r="C4037" s="95" t="s">
        <v>20</v>
      </c>
      <c r="D4037" s="95" t="s">
        <v>20</v>
      </c>
      <c r="E4037" s="95" t="s">
        <v>17246</v>
      </c>
      <c r="F4037" s="95" t="s">
        <v>17252</v>
      </c>
      <c r="G4037" s="95" t="s">
        <v>17273</v>
      </c>
      <c r="H4037" s="14" t="s">
        <v>20822</v>
      </c>
      <c r="I4037" s="95" t="s">
        <v>12535</v>
      </c>
      <c r="J4037" s="120" t="s">
        <v>16708</v>
      </c>
      <c r="K4037" s="106" t="s">
        <v>12536</v>
      </c>
      <c r="L4037" s="95" t="s">
        <v>12535</v>
      </c>
      <c r="M4037" s="97">
        <f>IF($K$6="с учетом НДС",VLOOKUP('Прайс MILWAUKEE®'!$J4037,'Legend ACC'!$A:$H,8,0)*(1-N4037),VLOOKUP('Прайс MILWAUKEE®'!$J4037,'Legend ACC'!$A:$H,8,0)*(1-N4037)/1.2)</f>
        <v>32274</v>
      </c>
      <c r="N4037" s="98">
        <f>IF(OR(E4037="Принадлежности",E4037="Ручной инструмент"),$K$5,IF($K$4=0,0,IFERROR(VLOOKUP(Q4037,LEGEND!$V$4:$W$7,2,0),$K$4)))</f>
        <v>0</v>
      </c>
      <c r="O4037" s="103" t="s">
        <v>20</v>
      </c>
      <c r="P4037" s="102" t="s">
        <v>20</v>
      </c>
      <c r="Q4037" s="102" t="s">
        <v>20</v>
      </c>
      <c r="R4037" s="116" t="s">
        <v>12537</v>
      </c>
      <c r="S4037" s="114" t="s">
        <v>6159</v>
      </c>
      <c r="T4037" s="114">
        <v>550</v>
      </c>
      <c r="U4037" s="114">
        <v>290</v>
      </c>
      <c r="V4037" s="114">
        <v>270</v>
      </c>
      <c r="W4037" s="115">
        <v>10.32</v>
      </c>
    </row>
    <row r="4038" spans="2:23" ht="51">
      <c r="B4038" s="95" t="s">
        <v>20807</v>
      </c>
      <c r="C4038" s="95" t="s">
        <v>20</v>
      </c>
      <c r="D4038" s="95" t="s">
        <v>20</v>
      </c>
      <c r="E4038" s="95" t="s">
        <v>17246</v>
      </c>
      <c r="F4038" s="95" t="s">
        <v>17252</v>
      </c>
      <c r="G4038" s="95" t="s">
        <v>17273</v>
      </c>
      <c r="H4038" s="14" t="s">
        <v>20822</v>
      </c>
      <c r="I4038" s="95" t="s">
        <v>12538</v>
      </c>
      <c r="J4038" s="120" t="s">
        <v>16709</v>
      </c>
      <c r="K4038" s="106" t="s">
        <v>12539</v>
      </c>
      <c r="L4038" s="95" t="s">
        <v>12538</v>
      </c>
      <c r="M4038" s="97">
        <f>IF($K$6="с учетом НДС",VLOOKUP('Прайс MILWAUKEE®'!$J4038,'Legend ACC'!$A:$H,8,0)*(1-N4038),VLOOKUP('Прайс MILWAUKEE®'!$J4038,'Legend ACC'!$A:$H,8,0)*(1-N4038)/1.2)</f>
        <v>35481.599999999999</v>
      </c>
      <c r="N4038" s="98">
        <f>IF(OR(E4038="Принадлежности",E4038="Ручной инструмент"),$K$5,IF($K$4=0,0,IFERROR(VLOOKUP(Q4038,LEGEND!$V$4:$W$7,2,0),$K$4)))</f>
        <v>0</v>
      </c>
      <c r="O4038" s="103" t="s">
        <v>20</v>
      </c>
      <c r="P4038" s="102" t="s">
        <v>20</v>
      </c>
      <c r="Q4038" s="102" t="s">
        <v>20</v>
      </c>
      <c r="R4038" s="116" t="s">
        <v>12540</v>
      </c>
      <c r="S4038" s="114" t="s">
        <v>6159</v>
      </c>
      <c r="T4038" s="114">
        <v>550</v>
      </c>
      <c r="U4038" s="114">
        <v>290</v>
      </c>
      <c r="V4038" s="114">
        <v>270</v>
      </c>
      <c r="W4038" s="115">
        <v>11.28</v>
      </c>
    </row>
    <row r="4039" spans="2:23" ht="51">
      <c r="B4039" s="95" t="s">
        <v>20807</v>
      </c>
      <c r="C4039" s="95" t="s">
        <v>20</v>
      </c>
      <c r="D4039" s="95" t="s">
        <v>20</v>
      </c>
      <c r="E4039" s="95" t="s">
        <v>17246</v>
      </c>
      <c r="F4039" s="95" t="s">
        <v>17252</v>
      </c>
      <c r="G4039" s="95" t="s">
        <v>17273</v>
      </c>
      <c r="H4039" s="14" t="s">
        <v>20822</v>
      </c>
      <c r="I4039" s="95" t="s">
        <v>12541</v>
      </c>
      <c r="J4039" s="120" t="s">
        <v>16710</v>
      </c>
      <c r="K4039" s="106" t="s">
        <v>12542</v>
      </c>
      <c r="L4039" s="95" t="s">
        <v>12541</v>
      </c>
      <c r="M4039" s="97">
        <f>IF($K$6="с учетом НДС",VLOOKUP('Прайс MILWAUKEE®'!$J4039,'Legend ACC'!$A:$H,8,0)*(1-N4039),VLOOKUP('Прайс MILWAUKEE®'!$J4039,'Legend ACC'!$A:$H,8,0)*(1-N4039)/1.2)</f>
        <v>40302.9</v>
      </c>
      <c r="N4039" s="98">
        <f>IF(OR(E4039="Принадлежности",E4039="Ручной инструмент"),$K$5,IF($K$4=0,0,IFERROR(VLOOKUP(Q4039,LEGEND!$V$4:$W$7,2,0),$K$4)))</f>
        <v>0</v>
      </c>
      <c r="O4039" s="103" t="s">
        <v>20</v>
      </c>
      <c r="P4039" s="102" t="s">
        <v>20</v>
      </c>
      <c r="Q4039" s="102" t="s">
        <v>20</v>
      </c>
      <c r="R4039" s="116" t="s">
        <v>12543</v>
      </c>
      <c r="S4039" s="114" t="s">
        <v>6159</v>
      </c>
      <c r="T4039" s="114">
        <v>550</v>
      </c>
      <c r="U4039" s="114">
        <v>340</v>
      </c>
      <c r="V4039" s="114">
        <v>320</v>
      </c>
      <c r="W4039" s="115">
        <v>14.82</v>
      </c>
    </row>
    <row r="4040" spans="2:23" ht="51">
      <c r="B4040" s="95" t="s">
        <v>20807</v>
      </c>
      <c r="C4040" s="95" t="s">
        <v>20</v>
      </c>
      <c r="D4040" s="95" t="s">
        <v>20</v>
      </c>
      <c r="E4040" s="95" t="s">
        <v>17246</v>
      </c>
      <c r="F4040" s="95" t="s">
        <v>17252</v>
      </c>
      <c r="G4040" s="95" t="s">
        <v>17273</v>
      </c>
      <c r="H4040" s="14" t="s">
        <v>20822</v>
      </c>
      <c r="I4040" s="95" t="s">
        <v>12544</v>
      </c>
      <c r="J4040" s="120" t="s">
        <v>16711</v>
      </c>
      <c r="K4040" s="106" t="s">
        <v>12545</v>
      </c>
      <c r="L4040" s="95" t="s">
        <v>12544</v>
      </c>
      <c r="M4040" s="97">
        <f>IF($K$6="с учетом НДС",VLOOKUP('Прайс MILWAUKEE®'!$J4040,'Legend ACC'!$A:$H,8,0)*(1-N4040),VLOOKUP('Прайс MILWAUKEE®'!$J4040,'Legend ACC'!$A:$H,8,0)*(1-N4040)/1.2)</f>
        <v>47688.30000000001</v>
      </c>
      <c r="N4040" s="98">
        <f>IF(OR(E4040="Принадлежности",E4040="Ручной инструмент"),$K$5,IF($K$4=0,0,IFERROR(VLOOKUP(Q4040,LEGEND!$V$4:$W$7,2,0),$K$4)))</f>
        <v>0</v>
      </c>
      <c r="O4040" s="103" t="s">
        <v>20</v>
      </c>
      <c r="P4040" s="102" t="s">
        <v>20</v>
      </c>
      <c r="Q4040" s="102" t="s">
        <v>20</v>
      </c>
      <c r="R4040" s="116" t="s">
        <v>12546</v>
      </c>
      <c r="S4040" s="114" t="s">
        <v>5081</v>
      </c>
      <c r="T4040" s="114">
        <v>550</v>
      </c>
      <c r="U4040" s="114">
        <v>390</v>
      </c>
      <c r="V4040" s="114">
        <v>370</v>
      </c>
      <c r="W4040" s="115">
        <v>18.12</v>
      </c>
    </row>
    <row r="4041" spans="2:23" ht="51">
      <c r="B4041" s="95" t="s">
        <v>20807</v>
      </c>
      <c r="C4041" s="95" t="s">
        <v>20</v>
      </c>
      <c r="D4041" s="95" t="s">
        <v>20</v>
      </c>
      <c r="E4041" s="95" t="s">
        <v>17246</v>
      </c>
      <c r="F4041" s="95" t="s">
        <v>17252</v>
      </c>
      <c r="G4041" s="95" t="s">
        <v>17273</v>
      </c>
      <c r="H4041" s="14" t="s">
        <v>20822</v>
      </c>
      <c r="I4041" s="95" t="s">
        <v>12547</v>
      </c>
      <c r="J4041" s="120" t="s">
        <v>16712</v>
      </c>
      <c r="K4041" s="106" t="s">
        <v>12548</v>
      </c>
      <c r="L4041" s="95" t="s">
        <v>12547</v>
      </c>
      <c r="M4041" s="97">
        <f>IF($K$6="с учетом НДС",VLOOKUP('Прайс MILWAUKEE®'!$J4041,'Legend ACC'!$A:$H,8,0)*(1-N4041),VLOOKUP('Прайс MILWAUKEE®'!$J4041,'Legend ACC'!$A:$H,8,0)*(1-N4041)/1.2)</f>
        <v>7890.3</v>
      </c>
      <c r="N4041" s="98">
        <f>IF(OR(E4041="Принадлежности",E4041="Ручной инструмент"),$K$5,IF($K$4=0,0,IFERROR(VLOOKUP(Q4041,LEGEND!$V$4:$W$7,2,0),$K$4)))</f>
        <v>0</v>
      </c>
      <c r="O4041" s="103" t="s">
        <v>20</v>
      </c>
      <c r="P4041" s="102" t="s">
        <v>20</v>
      </c>
      <c r="Q4041" s="102" t="s">
        <v>20</v>
      </c>
      <c r="R4041" s="116" t="s">
        <v>12549</v>
      </c>
      <c r="S4041" s="114" t="s">
        <v>5035</v>
      </c>
      <c r="T4041" s="114">
        <v>120</v>
      </c>
      <c r="U4041" s="114">
        <v>120</v>
      </c>
      <c r="V4041" s="114">
        <v>575</v>
      </c>
      <c r="W4041" s="115">
        <v>0.91</v>
      </c>
    </row>
    <row r="4042" spans="2:23" ht="51">
      <c r="B4042" s="95" t="s">
        <v>20807</v>
      </c>
      <c r="C4042" s="95" t="s">
        <v>20</v>
      </c>
      <c r="D4042" s="95" t="s">
        <v>20</v>
      </c>
      <c r="E4042" s="95" t="s">
        <v>17246</v>
      </c>
      <c r="F4042" s="95" t="s">
        <v>17252</v>
      </c>
      <c r="G4042" s="95" t="s">
        <v>17273</v>
      </c>
      <c r="H4042" s="14" t="s">
        <v>20822</v>
      </c>
      <c r="I4042" s="95" t="s">
        <v>12550</v>
      </c>
      <c r="J4042" s="120" t="s">
        <v>16713</v>
      </c>
      <c r="K4042" s="106" t="s">
        <v>12551</v>
      </c>
      <c r="L4042" s="95" t="s">
        <v>12550</v>
      </c>
      <c r="M4042" s="97">
        <f>IF($K$6="с учетом НДС",VLOOKUP('Прайс MILWAUKEE®'!$J4042,'Legend ACC'!$A:$H,8,0)*(1-N4042),VLOOKUP('Прайс MILWAUKEE®'!$J4042,'Legend ACC'!$A:$H,8,0)*(1-N4042)/1.2)</f>
        <v>15830.1</v>
      </c>
      <c r="N4042" s="98">
        <f>IF(OR(E4042="Принадлежности",E4042="Ручной инструмент"),$K$5,IF($K$4=0,0,IFERROR(VLOOKUP(Q4042,LEGEND!$V$4:$W$7,2,0),$K$4)))</f>
        <v>0</v>
      </c>
      <c r="O4042" s="103" t="s">
        <v>20</v>
      </c>
      <c r="P4042" s="102" t="s">
        <v>20</v>
      </c>
      <c r="Q4042" s="102" t="s">
        <v>20</v>
      </c>
      <c r="R4042" s="116" t="s">
        <v>12552</v>
      </c>
      <c r="S4042" s="114" t="s">
        <v>5035</v>
      </c>
      <c r="T4042" s="114">
        <v>120</v>
      </c>
      <c r="U4042" s="114">
        <v>120</v>
      </c>
      <c r="V4042" s="114">
        <v>575</v>
      </c>
      <c r="W4042" s="115">
        <v>3.4</v>
      </c>
    </row>
    <row r="4043" spans="2:23" ht="51">
      <c r="B4043" s="95" t="s">
        <v>20807</v>
      </c>
      <c r="C4043" s="95" t="s">
        <v>20</v>
      </c>
      <c r="D4043" s="95" t="s">
        <v>20</v>
      </c>
      <c r="E4043" s="95" t="s">
        <v>17246</v>
      </c>
      <c r="F4043" s="95" t="s">
        <v>17252</v>
      </c>
      <c r="G4043" s="95" t="s">
        <v>17273</v>
      </c>
      <c r="H4043" s="14" t="s">
        <v>20822</v>
      </c>
      <c r="I4043" s="95" t="s">
        <v>12553</v>
      </c>
      <c r="J4043" s="120" t="s">
        <v>16714</v>
      </c>
      <c r="K4043" s="106" t="s">
        <v>12554</v>
      </c>
      <c r="L4043" s="95" t="s">
        <v>12553</v>
      </c>
      <c r="M4043" s="97">
        <f>IF($K$6="с учетом НДС",VLOOKUP('Прайс MILWAUKEE®'!$J4043,'Legend ACC'!$A:$H,8,0)*(1-N4043),VLOOKUP('Прайс MILWAUKEE®'!$J4043,'Legend ACC'!$A:$H,8,0)*(1-N4043)/1.2)</f>
        <v>16315.2</v>
      </c>
      <c r="N4043" s="98">
        <f>IF(OR(E4043="Принадлежности",E4043="Ручной инструмент"),$K$5,IF($K$4=0,0,IFERROR(VLOOKUP(Q4043,LEGEND!$V$4:$W$7,2,0),$K$4)))</f>
        <v>0</v>
      </c>
      <c r="O4043" s="103" t="s">
        <v>20</v>
      </c>
      <c r="P4043" s="102" t="s">
        <v>20</v>
      </c>
      <c r="Q4043" s="102" t="s">
        <v>20</v>
      </c>
      <c r="R4043" s="116" t="s">
        <v>12555</v>
      </c>
      <c r="S4043" s="114" t="s">
        <v>5035</v>
      </c>
      <c r="T4043" s="114">
        <v>140</v>
      </c>
      <c r="U4043" s="114">
        <v>140</v>
      </c>
      <c r="V4043" s="114">
        <v>575</v>
      </c>
      <c r="W4043" s="115">
        <v>3.0449999999999999</v>
      </c>
    </row>
    <row r="4044" spans="2:23" ht="51">
      <c r="B4044" s="95" t="s">
        <v>20807</v>
      </c>
      <c r="C4044" s="95" t="s">
        <v>20</v>
      </c>
      <c r="D4044" s="95" t="s">
        <v>20</v>
      </c>
      <c r="E4044" s="95" t="s">
        <v>17246</v>
      </c>
      <c r="F4044" s="95" t="s">
        <v>17266</v>
      </c>
      <c r="G4044" s="95" t="s">
        <v>17280</v>
      </c>
      <c r="H4044" s="14" t="s">
        <v>20822</v>
      </c>
      <c r="I4044" s="95" t="s">
        <v>12556</v>
      </c>
      <c r="J4044" s="120" t="s">
        <v>16715</v>
      </c>
      <c r="K4044" s="106" t="s">
        <v>12557</v>
      </c>
      <c r="L4044" s="95" t="s">
        <v>12556</v>
      </c>
      <c r="M4044" s="97">
        <f>IF($K$6="с учетом НДС",VLOOKUP('Прайс MILWAUKEE®'!$J4044,'Legend ACC'!$A:$H,8,0)*(1-N4044),VLOOKUP('Прайс MILWAUKEE®'!$J4044,'Legend ACC'!$A:$H,8,0)*(1-N4044)/1.2)</f>
        <v>4722.3</v>
      </c>
      <c r="N4044" s="98">
        <f>IF(OR(E4044="Принадлежности",E4044="Ручной инструмент"),$K$5,IF($K$4=0,0,IFERROR(VLOOKUP(Q4044,LEGEND!$V$4:$W$7,2,0),$K$4)))</f>
        <v>0</v>
      </c>
      <c r="O4044" s="103" t="s">
        <v>20</v>
      </c>
      <c r="P4044" s="102" t="s">
        <v>20</v>
      </c>
      <c r="Q4044" s="102" t="s">
        <v>20</v>
      </c>
      <c r="R4044" s="116" t="s">
        <v>12558</v>
      </c>
      <c r="S4044" s="114" t="s">
        <v>964</v>
      </c>
      <c r="T4044" s="114">
        <v>52</v>
      </c>
      <c r="U4044" s="114">
        <v>177</v>
      </c>
      <c r="V4044" s="114">
        <v>200</v>
      </c>
      <c r="W4044" s="115">
        <v>0.22</v>
      </c>
    </row>
    <row r="4045" spans="2:23" ht="51">
      <c r="B4045" s="95" t="s">
        <v>20807</v>
      </c>
      <c r="C4045" s="95" t="s">
        <v>20</v>
      </c>
      <c r="D4045" s="95" t="s">
        <v>20</v>
      </c>
      <c r="E4045" s="95" t="s">
        <v>17246</v>
      </c>
      <c r="F4045" s="95" t="s">
        <v>17266</v>
      </c>
      <c r="G4045" s="95" t="s">
        <v>17280</v>
      </c>
      <c r="H4045" s="14" t="s">
        <v>20822</v>
      </c>
      <c r="I4045" s="95" t="s">
        <v>12559</v>
      </c>
      <c r="J4045" s="120" t="s">
        <v>16716</v>
      </c>
      <c r="K4045" s="106" t="s">
        <v>12560</v>
      </c>
      <c r="L4045" s="95" t="s">
        <v>12559</v>
      </c>
      <c r="M4045" s="97">
        <f>IF($K$6="с учетом НДС",VLOOKUP('Прайс MILWAUKEE®'!$J4045,'Legend ACC'!$A:$H,8,0)*(1-N4045),VLOOKUP('Прайс MILWAUKEE®'!$J4045,'Legend ACC'!$A:$H,8,0)*(1-N4045)/1.2)</f>
        <v>5068.8</v>
      </c>
      <c r="N4045" s="98">
        <f>IF(OR(E4045="Принадлежности",E4045="Ручной инструмент"),$K$5,IF($K$4=0,0,IFERROR(VLOOKUP(Q4045,LEGEND!$V$4:$W$7,2,0),$K$4)))</f>
        <v>0</v>
      </c>
      <c r="O4045" s="103" t="s">
        <v>20</v>
      </c>
      <c r="P4045" s="102" t="s">
        <v>20</v>
      </c>
      <c r="Q4045" s="102" t="s">
        <v>20</v>
      </c>
      <c r="R4045" s="116" t="s">
        <v>12561</v>
      </c>
      <c r="S4045" s="114" t="s">
        <v>964</v>
      </c>
      <c r="T4045" s="114">
        <v>190</v>
      </c>
      <c r="U4045" s="114">
        <v>180</v>
      </c>
      <c r="V4045" s="114">
        <v>13</v>
      </c>
      <c r="W4045" s="115">
        <v>0.24</v>
      </c>
    </row>
    <row r="4046" spans="2:23" ht="51">
      <c r="B4046" s="95" t="s">
        <v>20807</v>
      </c>
      <c r="C4046" s="95" t="s">
        <v>20</v>
      </c>
      <c r="D4046" s="95" t="s">
        <v>20</v>
      </c>
      <c r="E4046" s="95" t="s">
        <v>17246</v>
      </c>
      <c r="F4046" s="95" t="s">
        <v>17266</v>
      </c>
      <c r="G4046" s="95" t="s">
        <v>17280</v>
      </c>
      <c r="H4046" s="14" t="s">
        <v>20822</v>
      </c>
      <c r="I4046" s="95" t="s">
        <v>12562</v>
      </c>
      <c r="J4046" s="120" t="s">
        <v>16717</v>
      </c>
      <c r="K4046" s="106" t="s">
        <v>12563</v>
      </c>
      <c r="L4046" s="95" t="s">
        <v>12562</v>
      </c>
      <c r="M4046" s="97">
        <f>IF($K$6="с учетом НДС",VLOOKUP('Прайс MILWAUKEE®'!$J4046,'Legend ACC'!$A:$H,8,0)*(1-N4046),VLOOKUP('Прайс MILWAUKEE®'!$J4046,'Legend ACC'!$A:$H,8,0)*(1-N4046)/1.2)</f>
        <v>5940.0000000000009</v>
      </c>
      <c r="N4046" s="98">
        <f>IF(OR(E4046="Принадлежности",E4046="Ручной инструмент"),$K$5,IF($K$4=0,0,IFERROR(VLOOKUP(Q4046,LEGEND!$V$4:$W$7,2,0),$K$4)))</f>
        <v>0</v>
      </c>
      <c r="O4046" s="103" t="s">
        <v>20</v>
      </c>
      <c r="P4046" s="102" t="s">
        <v>20</v>
      </c>
      <c r="Q4046" s="102" t="s">
        <v>20</v>
      </c>
      <c r="R4046" s="116" t="s">
        <v>12564</v>
      </c>
      <c r="S4046" s="114" t="s">
        <v>964</v>
      </c>
      <c r="T4046" s="114">
        <v>80</v>
      </c>
      <c r="U4046" s="114">
        <v>175</v>
      </c>
      <c r="V4046" s="114">
        <v>200</v>
      </c>
      <c r="W4046" s="115">
        <v>0.3</v>
      </c>
    </row>
    <row r="4047" spans="2:23" ht="51">
      <c r="B4047" s="95" t="s">
        <v>20807</v>
      </c>
      <c r="C4047" s="95" t="s">
        <v>20</v>
      </c>
      <c r="D4047" s="95" t="s">
        <v>20</v>
      </c>
      <c r="E4047" s="95" t="s">
        <v>17246</v>
      </c>
      <c r="F4047" s="95" t="s">
        <v>17266</v>
      </c>
      <c r="G4047" s="95" t="s">
        <v>17280</v>
      </c>
      <c r="H4047" s="14" t="s">
        <v>20822</v>
      </c>
      <c r="I4047" s="95" t="s">
        <v>12565</v>
      </c>
      <c r="J4047" s="120" t="s">
        <v>16718</v>
      </c>
      <c r="K4047" s="106" t="s">
        <v>12566</v>
      </c>
      <c r="L4047" s="95" t="s">
        <v>12565</v>
      </c>
      <c r="M4047" s="97">
        <f>IF($K$6="с учетом НДС",VLOOKUP('Прайс MILWAUKEE®'!$J4047,'Legend ACC'!$A:$H,8,0)*(1-N4047),VLOOKUP('Прайс MILWAUKEE®'!$J4047,'Legend ACC'!$A:$H,8,0)*(1-N4047)/1.2)</f>
        <v>8256.6</v>
      </c>
      <c r="N4047" s="98">
        <f>IF(OR(E4047="Принадлежности",E4047="Ручной инструмент"),$K$5,IF($K$4=0,0,IFERROR(VLOOKUP(Q4047,LEGEND!$V$4:$W$7,2,0),$K$4)))</f>
        <v>0</v>
      </c>
      <c r="O4047" s="103" t="s">
        <v>20</v>
      </c>
      <c r="P4047" s="102" t="s">
        <v>20</v>
      </c>
      <c r="Q4047" s="102" t="s">
        <v>20</v>
      </c>
      <c r="R4047" s="116" t="s">
        <v>12567</v>
      </c>
      <c r="S4047" s="114" t="s">
        <v>964</v>
      </c>
      <c r="T4047" s="114">
        <v>300</v>
      </c>
      <c r="U4047" s="114">
        <v>280</v>
      </c>
      <c r="V4047" s="114">
        <v>13</v>
      </c>
      <c r="W4047" s="115">
        <v>0.83499999999999996</v>
      </c>
    </row>
    <row r="4048" spans="2:23" ht="51">
      <c r="B4048" s="95" t="s">
        <v>20807</v>
      </c>
      <c r="C4048" s="95" t="s">
        <v>20</v>
      </c>
      <c r="D4048" s="95" t="s">
        <v>20</v>
      </c>
      <c r="E4048" s="95" t="s">
        <v>17246</v>
      </c>
      <c r="F4048" s="95" t="s">
        <v>17266</v>
      </c>
      <c r="G4048" s="95" t="s">
        <v>17280</v>
      </c>
      <c r="H4048" s="14" t="s">
        <v>20822</v>
      </c>
      <c r="I4048" s="95" t="s">
        <v>12568</v>
      </c>
      <c r="J4048" s="120" t="s">
        <v>16719</v>
      </c>
      <c r="K4048" s="106" t="s">
        <v>12569</v>
      </c>
      <c r="L4048" s="95" t="s">
        <v>12568</v>
      </c>
      <c r="M4048" s="97">
        <f>IF($K$6="с учетом НДС",VLOOKUP('Прайс MILWAUKEE®'!$J4048,'Legend ACC'!$A:$H,8,0)*(1-N4048),VLOOKUP('Прайс MILWAUKEE®'!$J4048,'Legend ACC'!$A:$H,8,0)*(1-N4048)/1.2)</f>
        <v>4940.1000000000004</v>
      </c>
      <c r="N4048" s="98">
        <f>IF(OR(E4048="Принадлежности",E4048="Ручной инструмент"),$K$5,IF($K$4=0,0,IFERROR(VLOOKUP(Q4048,LEGEND!$V$4:$W$7,2,0),$K$4)))</f>
        <v>0</v>
      </c>
      <c r="O4048" s="103" t="s">
        <v>20</v>
      </c>
      <c r="P4048" s="102" t="s">
        <v>20</v>
      </c>
      <c r="Q4048" s="102" t="s">
        <v>20</v>
      </c>
      <c r="R4048" s="116" t="s">
        <v>12570</v>
      </c>
      <c r="S4048" s="114" t="s">
        <v>964</v>
      </c>
      <c r="T4048" s="114">
        <v>190</v>
      </c>
      <c r="U4048" s="114">
        <v>180</v>
      </c>
      <c r="V4048" s="114">
        <v>13</v>
      </c>
      <c r="W4048" s="115">
        <v>0.22500000000000001</v>
      </c>
    </row>
    <row r="4049" spans="2:23" ht="51">
      <c r="B4049" s="95" t="s">
        <v>20807</v>
      </c>
      <c r="C4049" s="95" t="s">
        <v>20</v>
      </c>
      <c r="D4049" s="95" t="s">
        <v>20</v>
      </c>
      <c r="E4049" s="95" t="s">
        <v>17246</v>
      </c>
      <c r="F4049" s="95" t="s">
        <v>17266</v>
      </c>
      <c r="G4049" s="95" t="s">
        <v>17280</v>
      </c>
      <c r="H4049" s="14" t="s">
        <v>20822</v>
      </c>
      <c r="I4049" s="95" t="s">
        <v>12571</v>
      </c>
      <c r="J4049" s="120" t="s">
        <v>16720</v>
      </c>
      <c r="K4049" s="106" t="s">
        <v>12572</v>
      </c>
      <c r="L4049" s="95" t="s">
        <v>12571</v>
      </c>
      <c r="M4049" s="97">
        <f>IF($K$6="с учетом НДС",VLOOKUP('Прайс MILWAUKEE®'!$J4049,'Legend ACC'!$A:$H,8,0)*(1-N4049),VLOOKUP('Прайс MILWAUKEE®'!$J4049,'Legend ACC'!$A:$H,8,0)*(1-N4049)/1.2)</f>
        <v>5316.3000000000011</v>
      </c>
      <c r="N4049" s="98">
        <f>IF(OR(E4049="Принадлежности",E4049="Ручной инструмент"),$K$5,IF($K$4=0,0,IFERROR(VLOOKUP(Q4049,LEGEND!$V$4:$W$7,2,0),$K$4)))</f>
        <v>0</v>
      </c>
      <c r="O4049" s="103" t="s">
        <v>20</v>
      </c>
      <c r="P4049" s="102" t="s">
        <v>20</v>
      </c>
      <c r="Q4049" s="102" t="s">
        <v>20</v>
      </c>
      <c r="R4049" s="116" t="s">
        <v>12573</v>
      </c>
      <c r="S4049" s="114" t="s">
        <v>964</v>
      </c>
      <c r="T4049" s="114">
        <v>190</v>
      </c>
      <c r="U4049" s="114">
        <v>180</v>
      </c>
      <c r="V4049" s="114">
        <v>13</v>
      </c>
      <c r="W4049" s="115">
        <v>0.245</v>
      </c>
    </row>
    <row r="4050" spans="2:23" ht="51">
      <c r="B4050" s="95" t="s">
        <v>20807</v>
      </c>
      <c r="C4050" s="95" t="s">
        <v>20</v>
      </c>
      <c r="D4050" s="95" t="s">
        <v>20</v>
      </c>
      <c r="E4050" s="95" t="s">
        <v>17246</v>
      </c>
      <c r="F4050" s="95" t="s">
        <v>17266</v>
      </c>
      <c r="G4050" s="95" t="s">
        <v>17280</v>
      </c>
      <c r="H4050" s="14" t="s">
        <v>20822</v>
      </c>
      <c r="I4050" s="95" t="s">
        <v>12574</v>
      </c>
      <c r="J4050" s="120" t="s">
        <v>16721</v>
      </c>
      <c r="K4050" s="106" t="s">
        <v>12575</v>
      </c>
      <c r="L4050" s="95" t="s">
        <v>12574</v>
      </c>
      <c r="M4050" s="97">
        <f>IF($K$6="с учетом НДС",VLOOKUP('Прайс MILWAUKEE®'!$J4050,'Legend ACC'!$A:$H,8,0)*(1-N4050),VLOOKUP('Прайс MILWAUKEE®'!$J4050,'Legend ACC'!$A:$H,8,0)*(1-N4050)/1.2)</f>
        <v>6246.9000000000005</v>
      </c>
      <c r="N4050" s="98">
        <f>IF(OR(E4050="Принадлежности",E4050="Ручной инструмент"),$K$5,IF($K$4=0,0,IFERROR(VLOOKUP(Q4050,LEGEND!$V$4:$W$7,2,0),$K$4)))</f>
        <v>0</v>
      </c>
      <c r="O4050" s="103" t="s">
        <v>20</v>
      </c>
      <c r="P4050" s="102" t="s">
        <v>20</v>
      </c>
      <c r="Q4050" s="102" t="s">
        <v>20</v>
      </c>
      <c r="R4050" s="116" t="s">
        <v>12576</v>
      </c>
      <c r="S4050" s="114" t="s">
        <v>964</v>
      </c>
      <c r="T4050" s="114">
        <v>80</v>
      </c>
      <c r="U4050" s="114">
        <v>180</v>
      </c>
      <c r="V4050" s="114">
        <v>200</v>
      </c>
      <c r="W4050" s="115">
        <v>0.30499999999999999</v>
      </c>
    </row>
    <row r="4051" spans="2:23" ht="51">
      <c r="B4051" s="95" t="s">
        <v>20807</v>
      </c>
      <c r="C4051" s="95" t="s">
        <v>20</v>
      </c>
      <c r="D4051" s="95" t="s">
        <v>20</v>
      </c>
      <c r="E4051" s="95" t="s">
        <v>17246</v>
      </c>
      <c r="F4051" s="95" t="s">
        <v>17266</v>
      </c>
      <c r="G4051" s="95" t="s">
        <v>17280</v>
      </c>
      <c r="H4051" s="14" t="s">
        <v>20822</v>
      </c>
      <c r="I4051" s="95" t="s">
        <v>12577</v>
      </c>
      <c r="J4051" s="120" t="s">
        <v>16722</v>
      </c>
      <c r="K4051" s="106" t="s">
        <v>12578</v>
      </c>
      <c r="L4051" s="95" t="s">
        <v>12577</v>
      </c>
      <c r="M4051" s="97">
        <f>IF($K$6="с учетом НДС",VLOOKUP('Прайс MILWAUKEE®'!$J4051,'Legend ACC'!$A:$H,8,0)*(1-N4051),VLOOKUP('Прайс MILWAUKEE®'!$J4051,'Legend ACC'!$A:$H,8,0)*(1-N4051)/1.2)</f>
        <v>8751.6</v>
      </c>
      <c r="N4051" s="98">
        <f>IF(OR(E4051="Принадлежности",E4051="Ручной инструмент"),$K$5,IF($K$4=0,0,IFERROR(VLOOKUP(Q4051,LEGEND!$V$4:$W$7,2,0),$K$4)))</f>
        <v>0</v>
      </c>
      <c r="O4051" s="103" t="s">
        <v>20</v>
      </c>
      <c r="P4051" s="102" t="s">
        <v>20</v>
      </c>
      <c r="Q4051" s="102" t="s">
        <v>20</v>
      </c>
      <c r="R4051" s="116" t="s">
        <v>12579</v>
      </c>
      <c r="S4051" s="114" t="s">
        <v>964</v>
      </c>
      <c r="T4051" s="114">
        <v>300</v>
      </c>
      <c r="U4051" s="114">
        <v>280</v>
      </c>
      <c r="V4051" s="114">
        <v>13</v>
      </c>
      <c r="W4051" s="115">
        <v>0.84499999999999997</v>
      </c>
    </row>
    <row r="4052" spans="2:23" ht="25.5">
      <c r="B4052" s="95" t="s">
        <v>20807</v>
      </c>
      <c r="C4052" s="95" t="s">
        <v>20</v>
      </c>
      <c r="D4052" s="95" t="s">
        <v>20</v>
      </c>
      <c r="E4052" s="95" t="s">
        <v>17246</v>
      </c>
      <c r="F4052" s="95" t="s">
        <v>17260</v>
      </c>
      <c r="G4052" s="95" t="s">
        <v>6112</v>
      </c>
      <c r="H4052" s="14" t="s">
        <v>20869</v>
      </c>
      <c r="I4052" s="95" t="s">
        <v>12580</v>
      </c>
      <c r="J4052" s="120" t="s">
        <v>16723</v>
      </c>
      <c r="K4052" s="106" t="s">
        <v>12581</v>
      </c>
      <c r="L4052" s="95" t="s">
        <v>12580</v>
      </c>
      <c r="M4052" s="97">
        <f>IF($K$6="с учетом НДС",VLOOKUP('Прайс MILWAUKEE®'!$J4052,'Legend ACC'!$A:$H,8,0)*(1-N4052),VLOOKUP('Прайс MILWAUKEE®'!$J4052,'Legend ACC'!$A:$H,8,0)*(1-N4052)/1.2)</f>
        <v>4301</v>
      </c>
      <c r="N4052" s="98">
        <f>IF(OR(E4052="Принадлежности",E4052="Ручной инструмент"),$K$5,IF($K$4=0,0,IFERROR(VLOOKUP(Q4052,LEGEND!$V$4:$W$7,2,0),$K$4)))</f>
        <v>0</v>
      </c>
      <c r="O4052" s="103" t="s">
        <v>20</v>
      </c>
      <c r="P4052" s="102" t="s">
        <v>20</v>
      </c>
      <c r="Q4052" s="102" t="s">
        <v>20</v>
      </c>
      <c r="R4052" s="116" t="s">
        <v>12582</v>
      </c>
      <c r="S4052" s="114" t="s">
        <v>5035</v>
      </c>
      <c r="T4052" s="114">
        <v>220</v>
      </c>
      <c r="U4052" s="114">
        <v>240</v>
      </c>
      <c r="V4052" s="114">
        <v>50</v>
      </c>
      <c r="W4052" s="115">
        <v>0.98099999999999998</v>
      </c>
    </row>
    <row r="4053" spans="2:23" ht="25.5">
      <c r="B4053" s="95" t="s">
        <v>20807</v>
      </c>
      <c r="C4053" s="95" t="s">
        <v>20</v>
      </c>
      <c r="D4053" s="95" t="s">
        <v>20</v>
      </c>
      <c r="E4053" s="95" t="s">
        <v>17246</v>
      </c>
      <c r="F4053" s="95" t="s">
        <v>17260</v>
      </c>
      <c r="G4053" s="95" t="s">
        <v>6112</v>
      </c>
      <c r="H4053" s="14" t="s">
        <v>20869</v>
      </c>
      <c r="I4053" s="95" t="s">
        <v>12583</v>
      </c>
      <c r="J4053" s="120" t="s">
        <v>16724</v>
      </c>
      <c r="K4053" s="106" t="s">
        <v>12584</v>
      </c>
      <c r="L4053" s="95" t="s">
        <v>12583</v>
      </c>
      <c r="M4053" s="97">
        <f>IF($K$6="с учетом НДС",VLOOKUP('Прайс MILWAUKEE®'!$J4053,'Legend ACC'!$A:$H,8,0)*(1-N4053),VLOOKUP('Прайс MILWAUKEE®'!$J4053,'Legend ACC'!$A:$H,8,0)*(1-N4053)/1.2)</f>
        <v>4521</v>
      </c>
      <c r="N4053" s="98">
        <f>IF(OR(E4053="Принадлежности",E4053="Ручной инструмент"),$K$5,IF($K$4=0,0,IFERROR(VLOOKUP(Q4053,LEGEND!$V$4:$W$7,2,0),$K$4)))</f>
        <v>0</v>
      </c>
      <c r="O4053" s="103" t="s">
        <v>20</v>
      </c>
      <c r="P4053" s="102" t="s">
        <v>20</v>
      </c>
      <c r="Q4053" s="102" t="s">
        <v>20</v>
      </c>
      <c r="R4053" s="116" t="s">
        <v>12585</v>
      </c>
      <c r="S4053" s="114" t="s">
        <v>5035</v>
      </c>
      <c r="T4053" s="114">
        <v>220</v>
      </c>
      <c r="U4053" s="114">
        <v>240</v>
      </c>
      <c r="V4053" s="114">
        <v>50</v>
      </c>
      <c r="W4053" s="115">
        <v>1.1200000000000001</v>
      </c>
    </row>
    <row r="4054" spans="2:23" ht="25.5">
      <c r="B4054" s="95" t="s">
        <v>20807</v>
      </c>
      <c r="C4054" s="95" t="s">
        <v>20</v>
      </c>
      <c r="D4054" s="95" t="s">
        <v>20</v>
      </c>
      <c r="E4054" s="95" t="s">
        <v>17246</v>
      </c>
      <c r="F4054" s="95" t="s">
        <v>17260</v>
      </c>
      <c r="G4054" s="95" t="s">
        <v>6112</v>
      </c>
      <c r="H4054" s="14" t="s">
        <v>20869</v>
      </c>
      <c r="I4054" s="95" t="s">
        <v>12586</v>
      </c>
      <c r="J4054" s="120" t="s">
        <v>16725</v>
      </c>
      <c r="K4054" s="106" t="s">
        <v>12587</v>
      </c>
      <c r="L4054" s="95" t="s">
        <v>12586</v>
      </c>
      <c r="M4054" s="97">
        <f>IF($K$6="с учетом НДС",VLOOKUP('Прайс MILWAUKEE®'!$J4054,'Legend ACC'!$A:$H,8,0)*(1-N4054),VLOOKUP('Прайс MILWAUKEE®'!$J4054,'Legend ACC'!$A:$H,8,0)*(1-N4054)/1.2)</f>
        <v>4796</v>
      </c>
      <c r="N4054" s="98">
        <f>IF(OR(E4054="Принадлежности",E4054="Ручной инструмент"),$K$5,IF($K$4=0,0,IFERROR(VLOOKUP(Q4054,LEGEND!$V$4:$W$7,2,0),$K$4)))</f>
        <v>0</v>
      </c>
      <c r="O4054" s="103" t="s">
        <v>20</v>
      </c>
      <c r="P4054" s="102" t="s">
        <v>20</v>
      </c>
      <c r="Q4054" s="102" t="s">
        <v>20</v>
      </c>
      <c r="R4054" s="116" t="s">
        <v>12588</v>
      </c>
      <c r="S4054" s="114" t="s">
        <v>5035</v>
      </c>
      <c r="T4054" s="114">
        <v>220</v>
      </c>
      <c r="U4054" s="114">
        <v>240</v>
      </c>
      <c r="V4054" s="114">
        <v>50</v>
      </c>
      <c r="W4054" s="115">
        <v>1.2350000000000001</v>
      </c>
    </row>
    <row r="4055" spans="2:23" ht="25.5">
      <c r="B4055" s="95" t="s">
        <v>20807</v>
      </c>
      <c r="C4055" s="95" t="s">
        <v>20</v>
      </c>
      <c r="D4055" s="95" t="s">
        <v>20</v>
      </c>
      <c r="E4055" s="95" t="s">
        <v>17246</v>
      </c>
      <c r="F4055" s="95" t="s">
        <v>17260</v>
      </c>
      <c r="G4055" s="95" t="s">
        <v>6112</v>
      </c>
      <c r="H4055" s="14" t="s">
        <v>20869</v>
      </c>
      <c r="I4055" s="95" t="s">
        <v>12589</v>
      </c>
      <c r="J4055" s="120" t="s">
        <v>16726</v>
      </c>
      <c r="K4055" s="106" t="s">
        <v>12590</v>
      </c>
      <c r="L4055" s="95" t="s">
        <v>12589</v>
      </c>
      <c r="M4055" s="97">
        <f>IF($K$6="с учетом НДС",VLOOKUP('Прайс MILWAUKEE®'!$J4055,'Legend ACC'!$A:$H,8,0)*(1-N4055),VLOOKUP('Прайс MILWAUKEE®'!$J4055,'Legend ACC'!$A:$H,8,0)*(1-N4055)/1.2)</f>
        <v>5566</v>
      </c>
      <c r="N4055" s="98">
        <f>IF(OR(E4055="Принадлежности",E4055="Ручной инструмент"),$K$5,IF($K$4=0,0,IFERROR(VLOOKUP(Q4055,LEGEND!$V$4:$W$7,2,0),$K$4)))</f>
        <v>0</v>
      </c>
      <c r="O4055" s="103" t="s">
        <v>20</v>
      </c>
      <c r="P4055" s="102" t="s">
        <v>20</v>
      </c>
      <c r="Q4055" s="102" t="s">
        <v>20</v>
      </c>
      <c r="R4055" s="116" t="s">
        <v>12591</v>
      </c>
      <c r="S4055" s="114" t="s">
        <v>5035</v>
      </c>
      <c r="T4055" s="114">
        <v>220</v>
      </c>
      <c r="U4055" s="114">
        <v>240</v>
      </c>
      <c r="V4055" s="114">
        <v>50</v>
      </c>
      <c r="W4055" s="115">
        <v>1.532</v>
      </c>
    </row>
    <row r="4056" spans="2:23" ht="25.5">
      <c r="B4056" s="95" t="s">
        <v>20807</v>
      </c>
      <c r="C4056" s="95" t="s">
        <v>20</v>
      </c>
      <c r="D4056" s="95" t="s">
        <v>20</v>
      </c>
      <c r="E4056" s="95" t="s">
        <v>17246</v>
      </c>
      <c r="F4056" s="95" t="s">
        <v>17260</v>
      </c>
      <c r="G4056" s="95" t="s">
        <v>6112</v>
      </c>
      <c r="H4056" s="14" t="s">
        <v>20869</v>
      </c>
      <c r="I4056" s="95" t="s">
        <v>12592</v>
      </c>
      <c r="J4056" s="120" t="s">
        <v>16727</v>
      </c>
      <c r="K4056" s="106" t="s">
        <v>12593</v>
      </c>
      <c r="L4056" s="95" t="s">
        <v>12592</v>
      </c>
      <c r="M4056" s="97">
        <f>IF($K$6="с учетом НДС",VLOOKUP('Прайс MILWAUKEE®'!$J4056,'Legend ACC'!$A:$H,8,0)*(1-N4056),VLOOKUP('Прайс MILWAUKEE®'!$J4056,'Legend ACC'!$A:$H,8,0)*(1-N4056)/1.2)</f>
        <v>5951.0000000000009</v>
      </c>
      <c r="N4056" s="98">
        <f>IF(OR(E4056="Принадлежности",E4056="Ручной инструмент"),$K$5,IF($K$4=0,0,IFERROR(VLOOKUP(Q4056,LEGEND!$V$4:$W$7,2,0),$K$4)))</f>
        <v>0</v>
      </c>
      <c r="O4056" s="103" t="s">
        <v>20</v>
      </c>
      <c r="P4056" s="102" t="s">
        <v>20</v>
      </c>
      <c r="Q4056" s="102" t="s">
        <v>20</v>
      </c>
      <c r="R4056" s="116" t="s">
        <v>12594</v>
      </c>
      <c r="S4056" s="114" t="s">
        <v>5035</v>
      </c>
      <c r="T4056" s="114">
        <v>220</v>
      </c>
      <c r="U4056" s="114">
        <v>240</v>
      </c>
      <c r="V4056" s="114">
        <v>50</v>
      </c>
      <c r="W4056" s="115">
        <v>1.68</v>
      </c>
    </row>
    <row r="4057" spans="2:23" ht="51">
      <c r="B4057" s="95" t="s">
        <v>20807</v>
      </c>
      <c r="C4057" s="95" t="s">
        <v>20</v>
      </c>
      <c r="D4057" s="95" t="s">
        <v>20</v>
      </c>
      <c r="E4057" s="95" t="s">
        <v>17246</v>
      </c>
      <c r="F4057" s="95" t="s">
        <v>17260</v>
      </c>
      <c r="G4057" s="95" t="s">
        <v>17277</v>
      </c>
      <c r="H4057" s="14" t="s">
        <v>20820</v>
      </c>
      <c r="I4057" s="95" t="s">
        <v>12595</v>
      </c>
      <c r="J4057" s="120" t="s">
        <v>16728</v>
      </c>
      <c r="K4057" s="106" t="s">
        <v>12596</v>
      </c>
      <c r="L4057" s="95" t="s">
        <v>12595</v>
      </c>
      <c r="M4057" s="97">
        <f>IF($K$6="с учетом НДС",VLOOKUP('Прайс MILWAUKEE®'!$J4057,'Legend ACC'!$A:$H,8,0)*(1-N4057),VLOOKUP('Прайс MILWAUKEE®'!$J4057,'Legend ACC'!$A:$H,8,0)*(1-N4057)/1.2)</f>
        <v>2409</v>
      </c>
      <c r="N4057" s="98">
        <f>IF(OR(E4057="Принадлежности",E4057="Ручной инструмент"),$K$5,IF($K$4=0,0,IFERROR(VLOOKUP(Q4057,LEGEND!$V$4:$W$7,2,0),$K$4)))</f>
        <v>0</v>
      </c>
      <c r="O4057" s="103" t="s">
        <v>20</v>
      </c>
      <c r="P4057" s="102" t="s">
        <v>20</v>
      </c>
      <c r="Q4057" s="102" t="s">
        <v>20</v>
      </c>
      <c r="R4057" s="116" t="s">
        <v>12597</v>
      </c>
      <c r="S4057" s="114" t="s">
        <v>8476</v>
      </c>
      <c r="T4057" s="114">
        <v>230</v>
      </c>
      <c r="U4057" s="114">
        <v>220</v>
      </c>
      <c r="V4057" s="114">
        <v>15</v>
      </c>
      <c r="W4057" s="115">
        <v>0.318</v>
      </c>
    </row>
    <row r="4058" spans="2:23" ht="38.25">
      <c r="B4058" s="95" t="s">
        <v>20807</v>
      </c>
      <c r="C4058" s="95" t="s">
        <v>20</v>
      </c>
      <c r="D4058" s="95" t="s">
        <v>20</v>
      </c>
      <c r="E4058" s="95" t="s">
        <v>17246</v>
      </c>
      <c r="F4058" s="95" t="s">
        <v>17252</v>
      </c>
      <c r="G4058" s="95" t="s">
        <v>17254</v>
      </c>
      <c r="H4058" s="14" t="s">
        <v>20880</v>
      </c>
      <c r="I4058" s="95" t="s">
        <v>12598</v>
      </c>
      <c r="J4058" s="120" t="s">
        <v>16729</v>
      </c>
      <c r="K4058" s="106" t="s">
        <v>12599</v>
      </c>
      <c r="L4058" s="95" t="s">
        <v>12598</v>
      </c>
      <c r="M4058" s="97">
        <f>IF($K$6="с учетом НДС",VLOOKUP('Прайс MILWAUKEE®'!$J4058,'Legend ACC'!$A:$H,8,0)*(1-N4058),VLOOKUP('Прайс MILWAUKEE®'!$J4058,'Legend ACC'!$A:$H,8,0)*(1-N4058)/1.2)</f>
        <v>176</v>
      </c>
      <c r="N4058" s="98">
        <f>IF(OR(E4058="Принадлежности",E4058="Ручной инструмент"),$K$5,IF($K$4=0,0,IFERROR(VLOOKUP(Q4058,LEGEND!$V$4:$W$7,2,0),$K$4)))</f>
        <v>0</v>
      </c>
      <c r="O4058" s="103" t="s">
        <v>20</v>
      </c>
      <c r="P4058" s="102" t="s">
        <v>20</v>
      </c>
      <c r="Q4058" s="102" t="s">
        <v>20</v>
      </c>
      <c r="R4058" s="116" t="s">
        <v>12600</v>
      </c>
      <c r="S4058" s="114" t="s">
        <v>5035</v>
      </c>
      <c r="T4058" s="114">
        <v>5</v>
      </c>
      <c r="U4058" s="114">
        <v>40</v>
      </c>
      <c r="V4058" s="114">
        <v>180</v>
      </c>
      <c r="W4058" s="115">
        <v>0.01</v>
      </c>
    </row>
    <row r="4059" spans="2:23" ht="38.25">
      <c r="B4059" s="95" t="s">
        <v>20807</v>
      </c>
      <c r="C4059" s="95" t="s">
        <v>20</v>
      </c>
      <c r="D4059" s="95" t="s">
        <v>20</v>
      </c>
      <c r="E4059" s="95" t="s">
        <v>17246</v>
      </c>
      <c r="F4059" s="95" t="s">
        <v>17252</v>
      </c>
      <c r="G4059" s="95" t="s">
        <v>17254</v>
      </c>
      <c r="H4059" s="14" t="s">
        <v>20880</v>
      </c>
      <c r="I4059" s="95" t="s">
        <v>12601</v>
      </c>
      <c r="J4059" s="120" t="s">
        <v>16730</v>
      </c>
      <c r="K4059" s="106" t="s">
        <v>12602</v>
      </c>
      <c r="L4059" s="95" t="s">
        <v>12601</v>
      </c>
      <c r="M4059" s="97">
        <f>IF($K$6="с учетом НДС",VLOOKUP('Прайс MILWAUKEE®'!$J4059,'Legend ACC'!$A:$H,8,0)*(1-N4059),VLOOKUP('Прайс MILWAUKEE®'!$J4059,'Legend ACC'!$A:$H,8,0)*(1-N4059)/1.2)</f>
        <v>231.00000000000003</v>
      </c>
      <c r="N4059" s="98">
        <f>IF(OR(E4059="Принадлежности",E4059="Ручной инструмент"),$K$5,IF($K$4=0,0,IFERROR(VLOOKUP(Q4059,LEGEND!$V$4:$W$7,2,0),$K$4)))</f>
        <v>0</v>
      </c>
      <c r="O4059" s="103" t="s">
        <v>20</v>
      </c>
      <c r="P4059" s="102" t="s">
        <v>20</v>
      </c>
      <c r="Q4059" s="102" t="s">
        <v>20</v>
      </c>
      <c r="R4059" s="116" t="s">
        <v>12603</v>
      </c>
      <c r="S4059" s="114" t="s">
        <v>5035</v>
      </c>
      <c r="T4059" s="114">
        <v>8</v>
      </c>
      <c r="U4059" s="114">
        <v>40</v>
      </c>
      <c r="V4059" s="114">
        <v>180</v>
      </c>
      <c r="W4059" s="115">
        <v>2.7E-2</v>
      </c>
    </row>
    <row r="4060" spans="2:23" ht="38.25">
      <c r="B4060" s="95" t="s">
        <v>20807</v>
      </c>
      <c r="C4060" s="95" t="s">
        <v>20</v>
      </c>
      <c r="D4060" s="95" t="s">
        <v>20</v>
      </c>
      <c r="E4060" s="95" t="s">
        <v>17246</v>
      </c>
      <c r="F4060" s="95" t="s">
        <v>17252</v>
      </c>
      <c r="G4060" s="95" t="s">
        <v>17254</v>
      </c>
      <c r="H4060" s="14" t="s">
        <v>20880</v>
      </c>
      <c r="I4060" s="95" t="s">
        <v>12604</v>
      </c>
      <c r="J4060" s="120" t="s">
        <v>16731</v>
      </c>
      <c r="K4060" s="106" t="s">
        <v>12605</v>
      </c>
      <c r="L4060" s="95" t="s">
        <v>12604</v>
      </c>
      <c r="M4060" s="97">
        <f>IF($K$6="с учетом НДС",VLOOKUP('Прайс MILWAUKEE®'!$J4060,'Legend ACC'!$A:$H,8,0)*(1-N4060),VLOOKUP('Прайс MILWAUKEE®'!$J4060,'Legend ACC'!$A:$H,8,0)*(1-N4060)/1.2)</f>
        <v>412.5</v>
      </c>
      <c r="N4060" s="98">
        <f>IF(OR(E4060="Принадлежности",E4060="Ручной инструмент"),$K$5,IF($K$4=0,0,IFERROR(VLOOKUP(Q4060,LEGEND!$V$4:$W$7,2,0),$K$4)))</f>
        <v>0</v>
      </c>
      <c r="O4060" s="103" t="s">
        <v>20</v>
      </c>
      <c r="P4060" s="102" t="s">
        <v>20</v>
      </c>
      <c r="Q4060" s="102" t="s">
        <v>20</v>
      </c>
      <c r="R4060" s="116" t="s">
        <v>12606</v>
      </c>
      <c r="S4060" s="114" t="s">
        <v>5035</v>
      </c>
      <c r="T4060" s="114">
        <v>10</v>
      </c>
      <c r="U4060" s="114">
        <v>40</v>
      </c>
      <c r="V4060" s="114">
        <v>200</v>
      </c>
      <c r="W4060" s="115">
        <v>4.8000000000000001E-2</v>
      </c>
    </row>
    <row r="4061" spans="2:23" ht="38.25">
      <c r="B4061" s="95" t="s">
        <v>20807</v>
      </c>
      <c r="C4061" s="95" t="s">
        <v>20</v>
      </c>
      <c r="D4061" s="95" t="s">
        <v>20</v>
      </c>
      <c r="E4061" s="95" t="s">
        <v>17246</v>
      </c>
      <c r="F4061" s="95" t="s">
        <v>17252</v>
      </c>
      <c r="G4061" s="95" t="s">
        <v>17258</v>
      </c>
      <c r="H4061" s="14" t="s">
        <v>20876</v>
      </c>
      <c r="I4061" s="95" t="s">
        <v>12607</v>
      </c>
      <c r="J4061" s="120" t="s">
        <v>16732</v>
      </c>
      <c r="K4061" s="106" t="s">
        <v>12608</v>
      </c>
      <c r="L4061" s="95" t="s">
        <v>12607</v>
      </c>
      <c r="M4061" s="97">
        <f>IF($K$6="с учетом НДС",VLOOKUP('Прайс MILWAUKEE®'!$J4061,'Legend ACC'!$A:$H,8,0)*(1-N4061),VLOOKUP('Прайс MILWAUKEE®'!$J4061,'Legend ACC'!$A:$H,8,0)*(1-N4061)/1.2)</f>
        <v>1782.0000000000002</v>
      </c>
      <c r="N4061" s="98">
        <f>IF(OR(E4061="Принадлежности",E4061="Ручной инструмент"),$K$5,IF($K$4=0,0,IFERROR(VLOOKUP(Q4061,LEGEND!$V$4:$W$7,2,0),$K$4)))</f>
        <v>0</v>
      </c>
      <c r="O4061" s="103" t="s">
        <v>20</v>
      </c>
      <c r="P4061" s="102" t="s">
        <v>20</v>
      </c>
      <c r="Q4061" s="102" t="s">
        <v>20</v>
      </c>
      <c r="R4061" s="116" t="s">
        <v>12609</v>
      </c>
      <c r="S4061" s="114" t="s">
        <v>5035</v>
      </c>
      <c r="T4061" s="114">
        <v>175</v>
      </c>
      <c r="U4061" s="114">
        <v>60</v>
      </c>
      <c r="V4061" s="114">
        <v>20</v>
      </c>
      <c r="W4061" s="115">
        <v>0.13300000000000001</v>
      </c>
    </row>
    <row r="4062" spans="2:23" ht="38.25">
      <c r="B4062" s="95" t="s">
        <v>20807</v>
      </c>
      <c r="C4062" s="95" t="s">
        <v>20</v>
      </c>
      <c r="D4062" s="95" t="s">
        <v>20</v>
      </c>
      <c r="E4062" s="95" t="s">
        <v>17246</v>
      </c>
      <c r="F4062" s="95" t="s">
        <v>17252</v>
      </c>
      <c r="G4062" s="95" t="s">
        <v>17258</v>
      </c>
      <c r="H4062" s="14" t="s">
        <v>20876</v>
      </c>
      <c r="I4062" s="95" t="s">
        <v>12610</v>
      </c>
      <c r="J4062" s="120" t="s">
        <v>16733</v>
      </c>
      <c r="K4062" s="106" t="s">
        <v>12611</v>
      </c>
      <c r="L4062" s="95" t="s">
        <v>12610</v>
      </c>
      <c r="M4062" s="97">
        <f>IF($K$6="с учетом НДС",VLOOKUP('Прайс MILWAUKEE®'!$J4062,'Legend ACC'!$A:$H,8,0)*(1-N4062),VLOOKUP('Прайс MILWAUKEE®'!$J4062,'Legend ACC'!$A:$H,8,0)*(1-N4062)/1.2)</f>
        <v>2937.0000000000005</v>
      </c>
      <c r="N4062" s="98">
        <f>IF(OR(E4062="Принадлежности",E4062="Ручной инструмент"),$K$5,IF($K$4=0,0,IFERROR(VLOOKUP(Q4062,LEGEND!$V$4:$W$7,2,0),$K$4)))</f>
        <v>0</v>
      </c>
      <c r="O4062" s="103" t="s">
        <v>20</v>
      </c>
      <c r="P4062" s="102" t="s">
        <v>20</v>
      </c>
      <c r="Q4062" s="102" t="s">
        <v>20</v>
      </c>
      <c r="R4062" s="116" t="s">
        <v>12612</v>
      </c>
      <c r="S4062" s="114" t="s">
        <v>5035</v>
      </c>
      <c r="T4062" s="114">
        <v>479</v>
      </c>
      <c r="U4062" s="114">
        <v>60</v>
      </c>
      <c r="V4062" s="114">
        <v>20</v>
      </c>
      <c r="W4062" s="115">
        <v>0.31</v>
      </c>
    </row>
    <row r="4063" spans="2:23" ht="51">
      <c r="B4063" s="95" t="s">
        <v>20807</v>
      </c>
      <c r="C4063" s="95" t="s">
        <v>20</v>
      </c>
      <c r="D4063" s="95" t="s">
        <v>20</v>
      </c>
      <c r="E4063" s="95" t="s">
        <v>17246</v>
      </c>
      <c r="F4063" s="95" t="s">
        <v>17252</v>
      </c>
      <c r="G4063" s="95" t="s">
        <v>17258</v>
      </c>
      <c r="H4063" s="14" t="s">
        <v>20876</v>
      </c>
      <c r="I4063" s="95" t="s">
        <v>12613</v>
      </c>
      <c r="J4063" s="120" t="s">
        <v>16734</v>
      </c>
      <c r="K4063" s="106" t="s">
        <v>12614</v>
      </c>
      <c r="L4063" s="95" t="s">
        <v>12613</v>
      </c>
      <c r="M4063" s="97">
        <f>IF($K$6="с учетом НДС",VLOOKUP('Прайс MILWAUKEE®'!$J4063,'Legend ACC'!$A:$H,8,0)*(1-N4063),VLOOKUP('Прайс MILWAUKEE®'!$J4063,'Legend ACC'!$A:$H,8,0)*(1-N4063)/1.2)</f>
        <v>1573.0000000000002</v>
      </c>
      <c r="N4063" s="98">
        <f>IF(OR(E4063="Принадлежности",E4063="Ручной инструмент"),$K$5,IF($K$4=0,0,IFERROR(VLOOKUP(Q4063,LEGEND!$V$4:$W$7,2,0),$K$4)))</f>
        <v>0</v>
      </c>
      <c r="O4063" s="103" t="s">
        <v>20</v>
      </c>
      <c r="P4063" s="102" t="s">
        <v>20</v>
      </c>
      <c r="Q4063" s="102" t="s">
        <v>20</v>
      </c>
      <c r="R4063" s="116" t="s">
        <v>12615</v>
      </c>
      <c r="S4063" s="114" t="s">
        <v>5035</v>
      </c>
      <c r="T4063" s="114">
        <v>90</v>
      </c>
      <c r="U4063" s="114">
        <v>60</v>
      </c>
      <c r="V4063" s="114">
        <v>180</v>
      </c>
      <c r="W4063" s="115">
        <v>0.14099999999999999</v>
      </c>
    </row>
    <row r="4064" spans="2:23" ht="38.25">
      <c r="B4064" s="95" t="s">
        <v>20807</v>
      </c>
      <c r="C4064" s="95" t="s">
        <v>20</v>
      </c>
      <c r="D4064" s="95" t="s">
        <v>20</v>
      </c>
      <c r="E4064" s="95" t="s">
        <v>17246</v>
      </c>
      <c r="F4064" s="95" t="s">
        <v>17295</v>
      </c>
      <c r="G4064" s="95" t="s">
        <v>17295</v>
      </c>
      <c r="H4064" s="14" t="s">
        <v>20874</v>
      </c>
      <c r="I4064" s="95" t="s">
        <v>12616</v>
      </c>
      <c r="J4064" s="120" t="s">
        <v>16735</v>
      </c>
      <c r="K4064" s="106" t="s">
        <v>12617</v>
      </c>
      <c r="L4064" s="95" t="s">
        <v>12616</v>
      </c>
      <c r="M4064" s="97">
        <f>IF($K$6="с учетом НДС",VLOOKUP('Прайс MILWAUKEE®'!$J4064,'Legend ACC'!$A:$H,8,0)*(1-N4064),VLOOKUP('Прайс MILWAUKEE®'!$J4064,'Legend ACC'!$A:$H,8,0)*(1-N4064)/1.2)</f>
        <v>2134</v>
      </c>
      <c r="N4064" s="98">
        <f>IF(OR(E4064="Принадлежности",E4064="Ручной инструмент"),$K$5,IF($K$4=0,0,IFERROR(VLOOKUP(Q4064,LEGEND!$V$4:$W$7,2,0),$K$4)))</f>
        <v>0</v>
      </c>
      <c r="O4064" s="103" t="s">
        <v>20</v>
      </c>
      <c r="P4064" s="102" t="s">
        <v>20</v>
      </c>
      <c r="Q4064" s="102" t="s">
        <v>20</v>
      </c>
      <c r="R4064" s="116" t="s">
        <v>12618</v>
      </c>
      <c r="S4064" s="114" t="s">
        <v>5035</v>
      </c>
      <c r="T4064" s="114">
        <v>32</v>
      </c>
      <c r="U4064" s="114">
        <v>55</v>
      </c>
      <c r="V4064" s="114">
        <v>276</v>
      </c>
      <c r="W4064" s="115">
        <v>0.82299999999999995</v>
      </c>
    </row>
    <row r="4065" spans="2:23" ht="38.25">
      <c r="B4065" s="95" t="s">
        <v>20807</v>
      </c>
      <c r="C4065" s="95" t="s">
        <v>20</v>
      </c>
      <c r="D4065" s="95" t="s">
        <v>20</v>
      </c>
      <c r="E4065" s="95" t="s">
        <v>17246</v>
      </c>
      <c r="F4065" s="95" t="s">
        <v>17252</v>
      </c>
      <c r="G4065" s="95" t="s">
        <v>17258</v>
      </c>
      <c r="H4065" s="14" t="s">
        <v>20877</v>
      </c>
      <c r="I4065" s="95" t="s">
        <v>12619</v>
      </c>
      <c r="J4065" s="120" t="s">
        <v>16736</v>
      </c>
      <c r="K4065" s="106" t="s">
        <v>12620</v>
      </c>
      <c r="L4065" s="95" t="s">
        <v>12619</v>
      </c>
      <c r="M4065" s="97">
        <f>IF($K$6="с учетом НДС",VLOOKUP('Прайс MILWAUKEE®'!$J4065,'Legend ACC'!$A:$H,8,0)*(1-N4065),VLOOKUP('Прайс MILWAUKEE®'!$J4065,'Legend ACC'!$A:$H,8,0)*(1-N4065)/1.2)</f>
        <v>1705.0000000000002</v>
      </c>
      <c r="N4065" s="98">
        <f>IF(OR(E4065="Принадлежности",E4065="Ручной инструмент"),$K$5,IF($K$4=0,0,IFERROR(VLOOKUP(Q4065,LEGEND!$V$4:$W$7,2,0),$K$4)))</f>
        <v>0</v>
      </c>
      <c r="O4065" s="103" t="s">
        <v>20</v>
      </c>
      <c r="P4065" s="102" t="s">
        <v>20</v>
      </c>
      <c r="Q4065" s="102" t="s">
        <v>20</v>
      </c>
      <c r="R4065" s="116" t="s">
        <v>12621</v>
      </c>
      <c r="S4065" s="114" t="s">
        <v>5035</v>
      </c>
      <c r="T4065" s="114">
        <v>295</v>
      </c>
      <c r="U4065" s="114">
        <v>40</v>
      </c>
      <c r="V4065" s="114">
        <v>40</v>
      </c>
      <c r="W4065" s="115">
        <v>0.56200000000000006</v>
      </c>
    </row>
    <row r="4066" spans="2:23" ht="51">
      <c r="B4066" s="95" t="s">
        <v>20807</v>
      </c>
      <c r="C4066" s="95" t="s">
        <v>20</v>
      </c>
      <c r="D4066" s="95" t="s">
        <v>20</v>
      </c>
      <c r="E4066" s="95" t="s">
        <v>17246</v>
      </c>
      <c r="F4066" s="95" t="s">
        <v>17266</v>
      </c>
      <c r="G4066" s="95" t="s">
        <v>17280</v>
      </c>
      <c r="H4066" s="14" t="s">
        <v>20822</v>
      </c>
      <c r="I4066" s="95" t="s">
        <v>12622</v>
      </c>
      <c r="J4066" s="120" t="s">
        <v>16737</v>
      </c>
      <c r="K4066" s="106" t="s">
        <v>12623</v>
      </c>
      <c r="L4066" s="95" t="s">
        <v>12622</v>
      </c>
      <c r="M4066" s="97">
        <f>IF($K$6="с учетом НДС",VLOOKUP('Прайс MILWAUKEE®'!$J4066,'Legend ACC'!$A:$H,8,0)*(1-N4066),VLOOKUP('Прайс MILWAUKEE®'!$J4066,'Legend ACC'!$A:$H,8,0)*(1-N4066)/1.2)</f>
        <v>3903.9000000000005</v>
      </c>
      <c r="N4066" s="98">
        <f>IF(OR(E4066="Принадлежности",E4066="Ручной инструмент"),$K$5,IF($K$4=0,0,IFERROR(VLOOKUP(Q4066,LEGEND!$V$4:$W$7,2,0),$K$4)))</f>
        <v>0</v>
      </c>
      <c r="O4066" s="103" t="s">
        <v>20</v>
      </c>
      <c r="P4066" s="102" t="s">
        <v>20</v>
      </c>
      <c r="Q4066" s="102" t="s">
        <v>20</v>
      </c>
      <c r="R4066" s="116" t="s">
        <v>12624</v>
      </c>
      <c r="S4066" s="114" t="s">
        <v>964</v>
      </c>
      <c r="T4066" s="114">
        <v>160</v>
      </c>
      <c r="U4066" s="114">
        <v>145</v>
      </c>
      <c r="V4066" s="114">
        <v>35</v>
      </c>
      <c r="W4066" s="115">
        <v>0.38800000000000001</v>
      </c>
    </row>
    <row r="4067" spans="2:23" ht="51">
      <c r="B4067" s="95" t="s">
        <v>20807</v>
      </c>
      <c r="C4067" s="95" t="s">
        <v>20</v>
      </c>
      <c r="D4067" s="95" t="s">
        <v>20</v>
      </c>
      <c r="E4067" s="95" t="s">
        <v>17246</v>
      </c>
      <c r="F4067" s="95" t="s">
        <v>17266</v>
      </c>
      <c r="G4067" s="95" t="s">
        <v>17280</v>
      </c>
      <c r="H4067" s="14" t="s">
        <v>20822</v>
      </c>
      <c r="I4067" s="95" t="s">
        <v>12625</v>
      </c>
      <c r="J4067" s="120" t="s">
        <v>16738</v>
      </c>
      <c r="K4067" s="106" t="s">
        <v>12626</v>
      </c>
      <c r="L4067" s="95" t="s">
        <v>12625</v>
      </c>
      <c r="M4067" s="97">
        <f>IF($K$6="с учетом НДС",VLOOKUP('Прайс MILWAUKEE®'!$J4067,'Legend ACC'!$A:$H,8,0)*(1-N4067),VLOOKUP('Прайс MILWAUKEE®'!$J4067,'Legend ACC'!$A:$H,8,0)*(1-N4067)/1.2)</f>
        <v>5177.7000000000007</v>
      </c>
      <c r="N4067" s="98">
        <f>IF(OR(E4067="Принадлежности",E4067="Ручной инструмент"),$K$5,IF($K$4=0,0,IFERROR(VLOOKUP(Q4067,LEGEND!$V$4:$W$7,2,0),$K$4)))</f>
        <v>0</v>
      </c>
      <c r="O4067" s="103" t="s">
        <v>20</v>
      </c>
      <c r="P4067" s="102" t="s">
        <v>20</v>
      </c>
      <c r="Q4067" s="102" t="s">
        <v>20</v>
      </c>
      <c r="R4067" s="116" t="s">
        <v>12627</v>
      </c>
      <c r="S4067" s="114" t="s">
        <v>964</v>
      </c>
      <c r="T4067" s="114">
        <v>35</v>
      </c>
      <c r="U4067" s="114">
        <v>145</v>
      </c>
      <c r="V4067" s="114">
        <v>165</v>
      </c>
      <c r="W4067" s="115">
        <v>0.49199999999999999</v>
      </c>
    </row>
    <row r="4068" spans="2:23" ht="38.25">
      <c r="B4068" s="95" t="s">
        <v>20807</v>
      </c>
      <c r="C4068" s="95" t="s">
        <v>20</v>
      </c>
      <c r="D4068" s="95" t="s">
        <v>20</v>
      </c>
      <c r="E4068" s="95" t="s">
        <v>17246</v>
      </c>
      <c r="F4068" s="95" t="s">
        <v>17260</v>
      </c>
      <c r="G4068" s="95" t="s">
        <v>17312</v>
      </c>
      <c r="H4068" s="14" t="s">
        <v>20872</v>
      </c>
      <c r="I4068" s="95" t="s">
        <v>12628</v>
      </c>
      <c r="J4068" s="120" t="s">
        <v>16739</v>
      </c>
      <c r="K4068" s="106" t="s">
        <v>12629</v>
      </c>
      <c r="L4068" s="95" t="s">
        <v>12628</v>
      </c>
      <c r="M4068" s="97">
        <f>IF($K$6="с учетом НДС",VLOOKUP('Прайс MILWAUKEE®'!$J4068,'Legend ACC'!$A:$H,8,0)*(1-N4068),VLOOKUP('Прайс MILWAUKEE®'!$J4068,'Legend ACC'!$A:$H,8,0)*(1-N4068)/1.2)</f>
        <v>583</v>
      </c>
      <c r="N4068" s="98">
        <f>IF(OR(E4068="Принадлежности",E4068="Ручной инструмент"),$K$5,IF($K$4=0,0,IFERROR(VLOOKUP(Q4068,LEGEND!$V$4:$W$7,2,0),$K$4)))</f>
        <v>0</v>
      </c>
      <c r="O4068" s="103" t="s">
        <v>20</v>
      </c>
      <c r="P4068" s="102" t="s">
        <v>20</v>
      </c>
      <c r="Q4068" s="102" t="s">
        <v>20</v>
      </c>
      <c r="R4068" s="116" t="s">
        <v>12630</v>
      </c>
      <c r="S4068" s="114" t="s">
        <v>5035</v>
      </c>
      <c r="T4068" s="114">
        <v>50</v>
      </c>
      <c r="U4068" s="114">
        <v>80</v>
      </c>
      <c r="V4068" s="114">
        <v>170</v>
      </c>
      <c r="W4068" s="115">
        <v>4.2000000000000003E-2</v>
      </c>
    </row>
    <row r="4069" spans="2:23" ht="38.25">
      <c r="B4069" s="95" t="s">
        <v>20807</v>
      </c>
      <c r="C4069" s="95" t="s">
        <v>20</v>
      </c>
      <c r="D4069" s="95" t="s">
        <v>20</v>
      </c>
      <c r="E4069" s="95" t="s">
        <v>17246</v>
      </c>
      <c r="F4069" s="95" t="s">
        <v>17260</v>
      </c>
      <c r="G4069" s="95" t="s">
        <v>17312</v>
      </c>
      <c r="H4069" s="14" t="s">
        <v>20872</v>
      </c>
      <c r="I4069" s="95" t="s">
        <v>12631</v>
      </c>
      <c r="J4069" s="120" t="s">
        <v>16740</v>
      </c>
      <c r="K4069" s="106" t="s">
        <v>12632</v>
      </c>
      <c r="L4069" s="95" t="s">
        <v>12631</v>
      </c>
      <c r="M4069" s="97">
        <f>IF($K$6="с учетом НДС",VLOOKUP('Прайс MILWAUKEE®'!$J4069,'Legend ACC'!$A:$H,8,0)*(1-N4069),VLOOKUP('Прайс MILWAUKEE®'!$J4069,'Legend ACC'!$A:$H,8,0)*(1-N4069)/1.2)</f>
        <v>605</v>
      </c>
      <c r="N4069" s="98">
        <f>IF(OR(E4069="Принадлежности",E4069="Ручной инструмент"),$K$5,IF($K$4=0,0,IFERROR(VLOOKUP(Q4069,LEGEND!$V$4:$W$7,2,0),$K$4)))</f>
        <v>0</v>
      </c>
      <c r="O4069" s="103" t="s">
        <v>20</v>
      </c>
      <c r="P4069" s="102" t="s">
        <v>20</v>
      </c>
      <c r="Q4069" s="102" t="s">
        <v>20</v>
      </c>
      <c r="R4069" s="116" t="s">
        <v>12633</v>
      </c>
      <c r="S4069" s="114" t="s">
        <v>5035</v>
      </c>
      <c r="T4069" s="114">
        <v>50</v>
      </c>
      <c r="U4069" s="114">
        <v>80</v>
      </c>
      <c r="V4069" s="114">
        <v>170</v>
      </c>
      <c r="W4069" s="115">
        <v>4.5999999999999999E-2</v>
      </c>
    </row>
    <row r="4070" spans="2:23" ht="38.25">
      <c r="B4070" s="95" t="s">
        <v>20807</v>
      </c>
      <c r="C4070" s="95" t="s">
        <v>20</v>
      </c>
      <c r="D4070" s="95" t="s">
        <v>20</v>
      </c>
      <c r="E4070" s="95" t="s">
        <v>17246</v>
      </c>
      <c r="F4070" s="95" t="s">
        <v>17260</v>
      </c>
      <c r="G4070" s="95" t="s">
        <v>17312</v>
      </c>
      <c r="H4070" s="14" t="s">
        <v>20872</v>
      </c>
      <c r="I4070" s="95" t="s">
        <v>12634</v>
      </c>
      <c r="J4070" s="120" t="s">
        <v>16741</v>
      </c>
      <c r="K4070" s="106" t="s">
        <v>12635</v>
      </c>
      <c r="L4070" s="95" t="s">
        <v>12634</v>
      </c>
      <c r="M4070" s="97">
        <f>IF($K$6="с учетом НДС",VLOOKUP('Прайс MILWAUKEE®'!$J4070,'Legend ACC'!$A:$H,8,0)*(1-N4070),VLOOKUP('Прайс MILWAUKEE®'!$J4070,'Legend ACC'!$A:$H,8,0)*(1-N4070)/1.2)</f>
        <v>781.00000000000011</v>
      </c>
      <c r="N4070" s="98">
        <f>IF(OR(E4070="Принадлежности",E4070="Ручной инструмент"),$K$5,IF($K$4=0,0,IFERROR(VLOOKUP(Q4070,LEGEND!$V$4:$W$7,2,0),$K$4)))</f>
        <v>0</v>
      </c>
      <c r="O4070" s="103" t="s">
        <v>20</v>
      </c>
      <c r="P4070" s="102" t="s">
        <v>20</v>
      </c>
      <c r="Q4070" s="102" t="s">
        <v>20</v>
      </c>
      <c r="R4070" s="116" t="s">
        <v>12636</v>
      </c>
      <c r="S4070" s="114" t="s">
        <v>5035</v>
      </c>
      <c r="T4070" s="114">
        <v>50</v>
      </c>
      <c r="U4070" s="114">
        <v>80</v>
      </c>
      <c r="V4070" s="114">
        <v>170</v>
      </c>
      <c r="W4070" s="115">
        <v>3.4000000000000002E-2</v>
      </c>
    </row>
    <row r="4071" spans="2:23" ht="38.25">
      <c r="B4071" s="95" t="s">
        <v>20807</v>
      </c>
      <c r="C4071" s="95" t="s">
        <v>20</v>
      </c>
      <c r="D4071" s="95" t="s">
        <v>20</v>
      </c>
      <c r="E4071" s="95" t="s">
        <v>17246</v>
      </c>
      <c r="F4071" s="95" t="s">
        <v>17260</v>
      </c>
      <c r="G4071" s="95" t="s">
        <v>17312</v>
      </c>
      <c r="H4071" s="14" t="s">
        <v>20872</v>
      </c>
      <c r="I4071" s="95" t="s">
        <v>12637</v>
      </c>
      <c r="J4071" s="120" t="s">
        <v>16742</v>
      </c>
      <c r="K4071" s="106" t="s">
        <v>12638</v>
      </c>
      <c r="L4071" s="95" t="s">
        <v>12637</v>
      </c>
      <c r="M4071" s="97">
        <f>IF($K$6="с учетом НДС",VLOOKUP('Прайс MILWAUKEE®'!$J4071,'Legend ACC'!$A:$H,8,0)*(1-N4071),VLOOKUP('Прайс MILWAUKEE®'!$J4071,'Legend ACC'!$A:$H,8,0)*(1-N4071)/1.2)</f>
        <v>1760.0000000000002</v>
      </c>
      <c r="N4071" s="98">
        <f>IF(OR(E4071="Принадлежности",E4071="Ручной инструмент"),$K$5,IF($K$4=0,0,IFERROR(VLOOKUP(Q4071,LEGEND!$V$4:$W$7,2,0),$K$4)))</f>
        <v>0</v>
      </c>
      <c r="O4071" s="103" t="s">
        <v>20</v>
      </c>
      <c r="P4071" s="102" t="s">
        <v>20</v>
      </c>
      <c r="Q4071" s="102" t="s">
        <v>20</v>
      </c>
      <c r="R4071" s="116" t="s">
        <v>12639</v>
      </c>
      <c r="S4071" s="114" t="s">
        <v>5035</v>
      </c>
      <c r="T4071" s="114">
        <v>245</v>
      </c>
      <c r="U4071" s="114">
        <v>80</v>
      </c>
      <c r="V4071" s="114">
        <v>2</v>
      </c>
      <c r="W4071" s="115">
        <v>7.8E-2</v>
      </c>
    </row>
    <row r="4072" spans="2:23" ht="38.25">
      <c r="B4072" s="95" t="s">
        <v>20807</v>
      </c>
      <c r="C4072" s="95" t="s">
        <v>20</v>
      </c>
      <c r="D4072" s="95" t="s">
        <v>20</v>
      </c>
      <c r="E4072" s="95" t="s">
        <v>17246</v>
      </c>
      <c r="F4072" s="95" t="s">
        <v>17252</v>
      </c>
      <c r="G4072" s="95" t="s">
        <v>17258</v>
      </c>
      <c r="H4072" s="14" t="s">
        <v>20833</v>
      </c>
      <c r="I4072" s="95" t="s">
        <v>12640</v>
      </c>
      <c r="J4072" s="120" t="s">
        <v>16743</v>
      </c>
      <c r="K4072" s="106" t="s">
        <v>12641</v>
      </c>
      <c r="L4072" s="95" t="s">
        <v>12640</v>
      </c>
      <c r="M4072" s="97">
        <f>IF($K$6="с учетом НДС",VLOOKUP('Прайс MILWAUKEE®'!$J4072,'Legend ACC'!$A:$H,8,0)*(1-N4072),VLOOKUP('Прайс MILWAUKEE®'!$J4072,'Legend ACC'!$A:$H,8,0)*(1-N4072)/1.2)</f>
        <v>561</v>
      </c>
      <c r="N4072" s="98">
        <f>IF(OR(E4072="Принадлежности",E4072="Ручной инструмент"),$K$5,IF($K$4=0,0,IFERROR(VLOOKUP(Q4072,LEGEND!$V$4:$W$7,2,0),$K$4)))</f>
        <v>0</v>
      </c>
      <c r="O4072" s="103" t="s">
        <v>20</v>
      </c>
      <c r="P4072" s="102" t="s">
        <v>20</v>
      </c>
      <c r="Q4072" s="102" t="s">
        <v>20</v>
      </c>
      <c r="R4072" s="116" t="s">
        <v>12642</v>
      </c>
      <c r="S4072" s="114" t="s">
        <v>5035</v>
      </c>
      <c r="T4072" s="114">
        <v>6.5</v>
      </c>
      <c r="U4072" s="114">
        <v>37</v>
      </c>
      <c r="V4072" s="114">
        <v>225</v>
      </c>
      <c r="W4072" s="115">
        <v>0.05</v>
      </c>
    </row>
    <row r="4073" spans="2:23" ht="38.25">
      <c r="B4073" s="95" t="s">
        <v>20807</v>
      </c>
      <c r="C4073" s="95" t="s">
        <v>20</v>
      </c>
      <c r="D4073" s="95" t="s">
        <v>20</v>
      </c>
      <c r="E4073" s="95" t="s">
        <v>17246</v>
      </c>
      <c r="F4073" s="95" t="s">
        <v>17252</v>
      </c>
      <c r="G4073" s="95" t="s">
        <v>17253</v>
      </c>
      <c r="H4073" s="14" t="s">
        <v>20881</v>
      </c>
      <c r="I4073" s="95" t="s">
        <v>12643</v>
      </c>
      <c r="J4073" s="120" t="s">
        <v>16744</v>
      </c>
      <c r="K4073" s="106" t="s">
        <v>12644</v>
      </c>
      <c r="L4073" s="95" t="s">
        <v>12643</v>
      </c>
      <c r="M4073" s="97">
        <f>IF($K$6="с учетом НДС",VLOOKUP('Прайс MILWAUKEE®'!$J4073,'Legend ACC'!$A:$H,8,0)*(1-N4073),VLOOKUP('Прайс MILWAUKEE®'!$J4073,'Legend ACC'!$A:$H,8,0)*(1-N4073)/1.2)</f>
        <v>319</v>
      </c>
      <c r="N4073" s="98">
        <f>IF(OR(E4073="Принадлежности",E4073="Ручной инструмент"),$K$5,IF($K$4=0,0,IFERROR(VLOOKUP(Q4073,LEGEND!$V$4:$W$7,2,0),$K$4)))</f>
        <v>0</v>
      </c>
      <c r="O4073" s="103" t="s">
        <v>20</v>
      </c>
      <c r="P4073" s="102" t="s">
        <v>20</v>
      </c>
      <c r="Q4073" s="102" t="s">
        <v>20</v>
      </c>
      <c r="R4073" s="116" t="s">
        <v>12645</v>
      </c>
      <c r="S4073" s="114" t="s">
        <v>5035</v>
      </c>
      <c r="T4073" s="114">
        <v>10</v>
      </c>
      <c r="U4073" s="114">
        <v>50</v>
      </c>
      <c r="V4073" s="114">
        <v>160</v>
      </c>
      <c r="W4073" s="115">
        <v>8.0000000000000002E-3</v>
      </c>
    </row>
    <row r="4074" spans="2:23" ht="25.5">
      <c r="B4074" s="95" t="s">
        <v>20807</v>
      </c>
      <c r="C4074" s="95" t="s">
        <v>20</v>
      </c>
      <c r="D4074" s="95" t="s">
        <v>20</v>
      </c>
      <c r="E4074" s="95" t="s">
        <v>17246</v>
      </c>
      <c r="F4074" s="95" t="s">
        <v>17252</v>
      </c>
      <c r="G4074" s="95" t="s">
        <v>17253</v>
      </c>
      <c r="H4074" s="14" t="s">
        <v>20881</v>
      </c>
      <c r="I4074" s="95" t="s">
        <v>12646</v>
      </c>
      <c r="J4074" s="120" t="s">
        <v>16745</v>
      </c>
      <c r="K4074" s="106" t="s">
        <v>12647</v>
      </c>
      <c r="L4074" s="95" t="s">
        <v>12646</v>
      </c>
      <c r="M4074" s="97">
        <f>IF($K$6="с учетом НДС",VLOOKUP('Прайс MILWAUKEE®'!$J4074,'Legend ACC'!$A:$H,8,0)*(1-N4074),VLOOKUP('Прайс MILWAUKEE®'!$J4074,'Legend ACC'!$A:$H,8,0)*(1-N4074)/1.2)</f>
        <v>319</v>
      </c>
      <c r="N4074" s="98">
        <f>IF(OR(E4074="Принадлежности",E4074="Ручной инструмент"),$K$5,IF($K$4=0,0,IFERROR(VLOOKUP(Q4074,LEGEND!$V$4:$W$7,2,0),$K$4)))</f>
        <v>0</v>
      </c>
      <c r="O4074" s="103" t="s">
        <v>20</v>
      </c>
      <c r="P4074" s="102" t="s">
        <v>20</v>
      </c>
      <c r="Q4074" s="102" t="s">
        <v>20</v>
      </c>
      <c r="R4074" s="116" t="s">
        <v>12648</v>
      </c>
      <c r="S4074" s="114" t="s">
        <v>5035</v>
      </c>
      <c r="T4074" s="114">
        <v>35</v>
      </c>
      <c r="U4074" s="114">
        <v>50</v>
      </c>
      <c r="V4074" s="114">
        <v>160</v>
      </c>
      <c r="W4074" s="115">
        <v>0.01</v>
      </c>
    </row>
    <row r="4075" spans="2:23" ht="25.5">
      <c r="B4075" s="95" t="s">
        <v>20807</v>
      </c>
      <c r="C4075" s="95" t="s">
        <v>20</v>
      </c>
      <c r="D4075" s="95" t="s">
        <v>20</v>
      </c>
      <c r="E4075" s="95" t="s">
        <v>17246</v>
      </c>
      <c r="F4075" s="95" t="s">
        <v>17252</v>
      </c>
      <c r="G4075" s="95" t="s">
        <v>17253</v>
      </c>
      <c r="H4075" s="14" t="s">
        <v>20881</v>
      </c>
      <c r="I4075" s="95" t="s">
        <v>12649</v>
      </c>
      <c r="J4075" s="120" t="s">
        <v>16746</v>
      </c>
      <c r="K4075" s="106" t="s">
        <v>12650</v>
      </c>
      <c r="L4075" s="95" t="s">
        <v>12649</v>
      </c>
      <c r="M4075" s="97">
        <f>IF($K$6="с учетом НДС",VLOOKUP('Прайс MILWAUKEE®'!$J4075,'Legend ACC'!$A:$H,8,0)*(1-N4075),VLOOKUP('Прайс MILWAUKEE®'!$J4075,'Legend ACC'!$A:$H,8,0)*(1-N4075)/1.2)</f>
        <v>319</v>
      </c>
      <c r="N4075" s="98">
        <f>IF(OR(E4075="Принадлежности",E4075="Ручной инструмент"),$K$5,IF($K$4=0,0,IFERROR(VLOOKUP(Q4075,LEGEND!$V$4:$W$7,2,0),$K$4)))</f>
        <v>0</v>
      </c>
      <c r="O4075" s="103" t="s">
        <v>20</v>
      </c>
      <c r="P4075" s="102" t="s">
        <v>20</v>
      </c>
      <c r="Q4075" s="102" t="s">
        <v>20</v>
      </c>
      <c r="R4075" s="116" t="s">
        <v>12651</v>
      </c>
      <c r="S4075" s="114" t="s">
        <v>5035</v>
      </c>
      <c r="T4075" s="114">
        <v>35</v>
      </c>
      <c r="U4075" s="114">
        <v>50</v>
      </c>
      <c r="V4075" s="114">
        <v>160</v>
      </c>
      <c r="W4075" s="115">
        <v>1.4E-2</v>
      </c>
    </row>
    <row r="4076" spans="2:23" ht="25.5">
      <c r="B4076" s="95" t="s">
        <v>20807</v>
      </c>
      <c r="C4076" s="95" t="s">
        <v>20</v>
      </c>
      <c r="D4076" s="95" t="s">
        <v>20</v>
      </c>
      <c r="E4076" s="95" t="s">
        <v>17246</v>
      </c>
      <c r="F4076" s="95" t="s">
        <v>17252</v>
      </c>
      <c r="G4076" s="95" t="s">
        <v>17253</v>
      </c>
      <c r="H4076" s="14" t="s">
        <v>20881</v>
      </c>
      <c r="I4076" s="95" t="s">
        <v>12652</v>
      </c>
      <c r="J4076" s="120" t="s">
        <v>16747</v>
      </c>
      <c r="K4076" s="106" t="s">
        <v>12653</v>
      </c>
      <c r="L4076" s="95" t="s">
        <v>12652</v>
      </c>
      <c r="M4076" s="97">
        <f>IF($K$6="с учетом НДС",VLOOKUP('Прайс MILWAUKEE®'!$J4076,'Legend ACC'!$A:$H,8,0)*(1-N4076),VLOOKUP('Прайс MILWAUKEE®'!$J4076,'Legend ACC'!$A:$H,8,0)*(1-N4076)/1.2)</f>
        <v>319</v>
      </c>
      <c r="N4076" s="98">
        <f>IF(OR(E4076="Принадлежности",E4076="Ручной инструмент"),$K$5,IF($K$4=0,0,IFERROR(VLOOKUP(Q4076,LEGEND!$V$4:$W$7,2,0),$K$4)))</f>
        <v>0</v>
      </c>
      <c r="O4076" s="103" t="s">
        <v>20</v>
      </c>
      <c r="P4076" s="102" t="s">
        <v>20</v>
      </c>
      <c r="Q4076" s="102" t="s">
        <v>20</v>
      </c>
      <c r="R4076" s="116" t="s">
        <v>12654</v>
      </c>
      <c r="S4076" s="114" t="s">
        <v>5035</v>
      </c>
      <c r="T4076" s="114">
        <v>10</v>
      </c>
      <c r="U4076" s="114">
        <v>50</v>
      </c>
      <c r="V4076" s="114">
        <v>160</v>
      </c>
      <c r="W4076" s="115">
        <v>1.4E-2</v>
      </c>
    </row>
    <row r="4077" spans="2:23" ht="25.5">
      <c r="B4077" s="95" t="s">
        <v>20807</v>
      </c>
      <c r="C4077" s="95" t="s">
        <v>20</v>
      </c>
      <c r="D4077" s="95" t="s">
        <v>20</v>
      </c>
      <c r="E4077" s="95" t="s">
        <v>17246</v>
      </c>
      <c r="F4077" s="95" t="s">
        <v>17252</v>
      </c>
      <c r="G4077" s="95" t="s">
        <v>17253</v>
      </c>
      <c r="H4077" s="14" t="s">
        <v>20881</v>
      </c>
      <c r="I4077" s="95" t="s">
        <v>12655</v>
      </c>
      <c r="J4077" s="120" t="s">
        <v>16748</v>
      </c>
      <c r="K4077" s="106" t="s">
        <v>12656</v>
      </c>
      <c r="L4077" s="95" t="s">
        <v>12655</v>
      </c>
      <c r="M4077" s="97">
        <f>IF($K$6="с учетом НДС",VLOOKUP('Прайс MILWAUKEE®'!$J4077,'Legend ACC'!$A:$H,8,0)*(1-N4077),VLOOKUP('Прайс MILWAUKEE®'!$J4077,'Legend ACC'!$A:$H,8,0)*(1-N4077)/1.2)</f>
        <v>407.00000000000006</v>
      </c>
      <c r="N4077" s="98">
        <f>IF(OR(E4077="Принадлежности",E4077="Ручной инструмент"),$K$5,IF($K$4=0,0,IFERROR(VLOOKUP(Q4077,LEGEND!$V$4:$W$7,2,0),$K$4)))</f>
        <v>0</v>
      </c>
      <c r="O4077" s="103" t="s">
        <v>20</v>
      </c>
      <c r="P4077" s="102" t="s">
        <v>20</v>
      </c>
      <c r="Q4077" s="102" t="s">
        <v>20</v>
      </c>
      <c r="R4077" s="116" t="s">
        <v>12657</v>
      </c>
      <c r="S4077" s="114" t="s">
        <v>5035</v>
      </c>
      <c r="T4077" s="114">
        <v>10</v>
      </c>
      <c r="U4077" s="114">
        <v>50</v>
      </c>
      <c r="V4077" s="114">
        <v>160</v>
      </c>
      <c r="W4077" s="115">
        <v>2.1999999999999999E-2</v>
      </c>
    </row>
    <row r="4078" spans="2:23" ht="25.5">
      <c r="B4078" s="95" t="s">
        <v>20807</v>
      </c>
      <c r="C4078" s="95" t="s">
        <v>20</v>
      </c>
      <c r="D4078" s="95" t="s">
        <v>20</v>
      </c>
      <c r="E4078" s="95" t="s">
        <v>17246</v>
      </c>
      <c r="F4078" s="95" t="s">
        <v>17252</v>
      </c>
      <c r="G4078" s="95" t="s">
        <v>17253</v>
      </c>
      <c r="H4078" s="14" t="s">
        <v>20881</v>
      </c>
      <c r="I4078" s="95" t="s">
        <v>12658</v>
      </c>
      <c r="J4078" s="120" t="s">
        <v>16749</v>
      </c>
      <c r="K4078" s="106" t="s">
        <v>12659</v>
      </c>
      <c r="L4078" s="95" t="s">
        <v>12658</v>
      </c>
      <c r="M4078" s="97">
        <f>IF($K$6="с учетом НДС",VLOOKUP('Прайс MILWAUKEE®'!$J4078,'Legend ACC'!$A:$H,8,0)*(1-N4078),VLOOKUP('Прайс MILWAUKEE®'!$J4078,'Legend ACC'!$A:$H,8,0)*(1-N4078)/1.2)</f>
        <v>330</v>
      </c>
      <c r="N4078" s="98">
        <f>IF(OR(E4078="Принадлежности",E4078="Ручной инструмент"),$K$5,IF($K$4=0,0,IFERROR(VLOOKUP(Q4078,LEGEND!$V$4:$W$7,2,0),$K$4)))</f>
        <v>0</v>
      </c>
      <c r="O4078" s="103" t="s">
        <v>20</v>
      </c>
      <c r="P4078" s="102" t="s">
        <v>20</v>
      </c>
      <c r="Q4078" s="102" t="s">
        <v>20</v>
      </c>
      <c r="R4078" s="116" t="s">
        <v>12660</v>
      </c>
      <c r="S4078" s="114" t="s">
        <v>5035</v>
      </c>
      <c r="T4078" s="114">
        <v>35</v>
      </c>
      <c r="U4078" s="114">
        <v>50</v>
      </c>
      <c r="V4078" s="114">
        <v>160</v>
      </c>
      <c r="W4078" s="115">
        <v>0.02</v>
      </c>
    </row>
    <row r="4079" spans="2:23" ht="25.5">
      <c r="B4079" s="95" t="s">
        <v>20807</v>
      </c>
      <c r="C4079" s="95" t="s">
        <v>20</v>
      </c>
      <c r="D4079" s="95" t="s">
        <v>20</v>
      </c>
      <c r="E4079" s="95" t="s">
        <v>17246</v>
      </c>
      <c r="F4079" s="95" t="s">
        <v>17252</v>
      </c>
      <c r="G4079" s="95" t="s">
        <v>17253</v>
      </c>
      <c r="H4079" s="14" t="s">
        <v>20881</v>
      </c>
      <c r="I4079" s="95" t="s">
        <v>12661</v>
      </c>
      <c r="J4079" s="120" t="s">
        <v>16750</v>
      </c>
      <c r="K4079" s="106" t="s">
        <v>12662</v>
      </c>
      <c r="L4079" s="95" t="s">
        <v>12661</v>
      </c>
      <c r="M4079" s="97">
        <f>IF($K$6="с учетом НДС",VLOOKUP('Прайс MILWAUKEE®'!$J4079,'Legend ACC'!$A:$H,8,0)*(1-N4079),VLOOKUP('Прайс MILWAUKEE®'!$J4079,'Legend ACC'!$A:$H,8,0)*(1-N4079)/1.2)</f>
        <v>407.00000000000006</v>
      </c>
      <c r="N4079" s="98">
        <f>IF(OR(E4079="Принадлежности",E4079="Ручной инструмент"),$K$5,IF($K$4=0,0,IFERROR(VLOOKUP(Q4079,LEGEND!$V$4:$W$7,2,0),$K$4)))</f>
        <v>0</v>
      </c>
      <c r="O4079" s="103" t="s">
        <v>20</v>
      </c>
      <c r="P4079" s="102" t="s">
        <v>20</v>
      </c>
      <c r="Q4079" s="102" t="s">
        <v>20</v>
      </c>
      <c r="R4079" s="116" t="s">
        <v>12663</v>
      </c>
      <c r="S4079" s="114" t="s">
        <v>5035</v>
      </c>
      <c r="T4079" s="114">
        <v>25</v>
      </c>
      <c r="U4079" s="114">
        <v>48</v>
      </c>
      <c r="V4079" s="114">
        <v>220</v>
      </c>
      <c r="W4079" s="115">
        <v>2.9000000000000001E-2</v>
      </c>
    </row>
    <row r="4080" spans="2:23" ht="25.5">
      <c r="B4080" s="95" t="s">
        <v>20807</v>
      </c>
      <c r="C4080" s="95" t="s">
        <v>20</v>
      </c>
      <c r="D4080" s="95" t="s">
        <v>20</v>
      </c>
      <c r="E4080" s="95" t="s">
        <v>17246</v>
      </c>
      <c r="F4080" s="95" t="s">
        <v>17252</v>
      </c>
      <c r="G4080" s="95" t="s">
        <v>17253</v>
      </c>
      <c r="H4080" s="14" t="s">
        <v>20881</v>
      </c>
      <c r="I4080" s="95" t="s">
        <v>12664</v>
      </c>
      <c r="J4080" s="120" t="s">
        <v>16751</v>
      </c>
      <c r="K4080" s="106" t="s">
        <v>12665</v>
      </c>
      <c r="L4080" s="95" t="s">
        <v>12664</v>
      </c>
      <c r="M4080" s="97">
        <f>IF($K$6="с учетом НДС",VLOOKUP('Прайс MILWAUKEE®'!$J4080,'Legend ACC'!$A:$H,8,0)*(1-N4080),VLOOKUP('Прайс MILWAUKEE®'!$J4080,'Legend ACC'!$A:$H,8,0)*(1-N4080)/1.2)</f>
        <v>495.00000000000006</v>
      </c>
      <c r="N4080" s="98">
        <f>IF(OR(E4080="Принадлежности",E4080="Ручной инструмент"),$K$5,IF($K$4=0,0,IFERROR(VLOOKUP(Q4080,LEGEND!$V$4:$W$7,2,0),$K$4)))</f>
        <v>0</v>
      </c>
      <c r="O4080" s="103" t="s">
        <v>20</v>
      </c>
      <c r="P4080" s="102" t="s">
        <v>20</v>
      </c>
      <c r="Q4080" s="102" t="s">
        <v>20</v>
      </c>
      <c r="R4080" s="116" t="s">
        <v>12666</v>
      </c>
      <c r="S4080" s="114" t="s">
        <v>5035</v>
      </c>
      <c r="T4080" s="114">
        <v>10</v>
      </c>
      <c r="U4080" s="114">
        <v>48</v>
      </c>
      <c r="V4080" s="114">
        <v>220</v>
      </c>
      <c r="W4080" s="115">
        <v>3.6999999999999998E-2</v>
      </c>
    </row>
    <row r="4081" spans="2:23" ht="25.5">
      <c r="B4081" s="95" t="s">
        <v>20807</v>
      </c>
      <c r="C4081" s="95" t="s">
        <v>20</v>
      </c>
      <c r="D4081" s="95" t="s">
        <v>20</v>
      </c>
      <c r="E4081" s="95" t="s">
        <v>17246</v>
      </c>
      <c r="F4081" s="95" t="s">
        <v>17252</v>
      </c>
      <c r="G4081" s="95" t="s">
        <v>17253</v>
      </c>
      <c r="H4081" s="14" t="s">
        <v>20881</v>
      </c>
      <c r="I4081" s="95" t="s">
        <v>12667</v>
      </c>
      <c r="J4081" s="120" t="s">
        <v>16752</v>
      </c>
      <c r="K4081" s="106" t="s">
        <v>12668</v>
      </c>
      <c r="L4081" s="95" t="s">
        <v>12667</v>
      </c>
      <c r="M4081" s="97">
        <f>IF($K$6="с учетом НДС",VLOOKUP('Прайс MILWAUKEE®'!$J4081,'Legend ACC'!$A:$H,8,0)*(1-N4081),VLOOKUP('Прайс MILWAUKEE®'!$J4081,'Legend ACC'!$A:$H,8,0)*(1-N4081)/1.2)</f>
        <v>418.00000000000006</v>
      </c>
      <c r="N4081" s="98">
        <f>IF(OR(E4081="Принадлежности",E4081="Ручной инструмент"),$K$5,IF($K$4=0,0,IFERROR(VLOOKUP(Q4081,LEGEND!$V$4:$W$7,2,0),$K$4)))</f>
        <v>0</v>
      </c>
      <c r="O4081" s="103" t="s">
        <v>20</v>
      </c>
      <c r="P4081" s="102" t="s">
        <v>20</v>
      </c>
      <c r="Q4081" s="102" t="s">
        <v>20</v>
      </c>
      <c r="R4081" s="116" t="s">
        <v>12669</v>
      </c>
      <c r="S4081" s="114" t="s">
        <v>5035</v>
      </c>
      <c r="T4081" s="114">
        <v>25</v>
      </c>
      <c r="U4081" s="114">
        <v>48</v>
      </c>
      <c r="V4081" s="114">
        <v>220</v>
      </c>
      <c r="W4081" s="115">
        <v>0.04</v>
      </c>
    </row>
    <row r="4082" spans="2:23" ht="25.5">
      <c r="B4082" s="95" t="s">
        <v>20807</v>
      </c>
      <c r="C4082" s="95" t="s">
        <v>20</v>
      </c>
      <c r="D4082" s="95" t="s">
        <v>20</v>
      </c>
      <c r="E4082" s="95" t="s">
        <v>17246</v>
      </c>
      <c r="F4082" s="95" t="s">
        <v>17252</v>
      </c>
      <c r="G4082" s="95" t="s">
        <v>17253</v>
      </c>
      <c r="H4082" s="14" t="s">
        <v>20881</v>
      </c>
      <c r="I4082" s="95" t="s">
        <v>12670</v>
      </c>
      <c r="J4082" s="120" t="s">
        <v>16753</v>
      </c>
      <c r="K4082" s="106" t="s">
        <v>12671</v>
      </c>
      <c r="L4082" s="95" t="s">
        <v>12670</v>
      </c>
      <c r="M4082" s="97">
        <f>IF($K$6="с учетом НДС",VLOOKUP('Прайс MILWAUKEE®'!$J4082,'Legend ACC'!$A:$H,8,0)*(1-N4082),VLOOKUP('Прайс MILWAUKEE®'!$J4082,'Legend ACC'!$A:$H,8,0)*(1-N4082)/1.2)</f>
        <v>550</v>
      </c>
      <c r="N4082" s="98">
        <f>IF(OR(E4082="Принадлежности",E4082="Ручной инструмент"),$K$5,IF($K$4=0,0,IFERROR(VLOOKUP(Q4082,LEGEND!$V$4:$W$7,2,0),$K$4)))</f>
        <v>0</v>
      </c>
      <c r="O4082" s="103" t="s">
        <v>20</v>
      </c>
      <c r="P4082" s="102" t="s">
        <v>20</v>
      </c>
      <c r="Q4082" s="102" t="s">
        <v>20</v>
      </c>
      <c r="R4082" s="116" t="s">
        <v>12672</v>
      </c>
      <c r="S4082" s="114" t="s">
        <v>5035</v>
      </c>
      <c r="T4082" s="114">
        <v>10</v>
      </c>
      <c r="U4082" s="114">
        <v>48</v>
      </c>
      <c r="V4082" s="114">
        <v>220</v>
      </c>
      <c r="W4082" s="115">
        <v>3.6999999999999998E-2</v>
      </c>
    </row>
    <row r="4083" spans="2:23" ht="25.5">
      <c r="B4083" s="95" t="s">
        <v>20807</v>
      </c>
      <c r="C4083" s="95" t="s">
        <v>20</v>
      </c>
      <c r="D4083" s="95" t="s">
        <v>20</v>
      </c>
      <c r="E4083" s="95" t="s">
        <v>17246</v>
      </c>
      <c r="F4083" s="95" t="s">
        <v>17252</v>
      </c>
      <c r="G4083" s="95" t="s">
        <v>17253</v>
      </c>
      <c r="H4083" s="14" t="s">
        <v>20881</v>
      </c>
      <c r="I4083" s="95" t="s">
        <v>12673</v>
      </c>
      <c r="J4083" s="120" t="s">
        <v>16754</v>
      </c>
      <c r="K4083" s="106" t="s">
        <v>12674</v>
      </c>
      <c r="L4083" s="95" t="s">
        <v>12673</v>
      </c>
      <c r="M4083" s="97">
        <f>IF($K$6="с учетом НДС",VLOOKUP('Прайс MILWAUKEE®'!$J4083,'Legend ACC'!$A:$H,8,0)*(1-N4083),VLOOKUP('Прайс MILWAUKEE®'!$J4083,'Legend ACC'!$A:$H,8,0)*(1-N4083)/1.2)</f>
        <v>363.00000000000006</v>
      </c>
      <c r="N4083" s="98">
        <f>IF(OR(E4083="Принадлежности",E4083="Ручной инструмент"),$K$5,IF($K$4=0,0,IFERROR(VLOOKUP(Q4083,LEGEND!$V$4:$W$7,2,0),$K$4)))</f>
        <v>0</v>
      </c>
      <c r="O4083" s="103" t="s">
        <v>20</v>
      </c>
      <c r="P4083" s="102" t="s">
        <v>20</v>
      </c>
      <c r="Q4083" s="102" t="s">
        <v>20</v>
      </c>
      <c r="R4083" s="116" t="s">
        <v>12675</v>
      </c>
      <c r="S4083" s="114" t="s">
        <v>5035</v>
      </c>
      <c r="T4083" s="114">
        <v>25</v>
      </c>
      <c r="U4083" s="114">
        <v>48</v>
      </c>
      <c r="V4083" s="114">
        <v>157</v>
      </c>
      <c r="W4083" s="115">
        <v>2.4E-2</v>
      </c>
    </row>
    <row r="4084" spans="2:23" ht="25.5">
      <c r="B4084" s="95" t="s">
        <v>20807</v>
      </c>
      <c r="C4084" s="95" t="s">
        <v>20</v>
      </c>
      <c r="D4084" s="95" t="s">
        <v>20</v>
      </c>
      <c r="E4084" s="95" t="s">
        <v>17246</v>
      </c>
      <c r="F4084" s="95" t="s">
        <v>17252</v>
      </c>
      <c r="G4084" s="95" t="s">
        <v>17253</v>
      </c>
      <c r="H4084" s="14" t="s">
        <v>20881</v>
      </c>
      <c r="I4084" s="95" t="s">
        <v>12676</v>
      </c>
      <c r="J4084" s="120" t="s">
        <v>16755</v>
      </c>
      <c r="K4084" s="106" t="s">
        <v>12677</v>
      </c>
      <c r="L4084" s="95" t="s">
        <v>12676</v>
      </c>
      <c r="M4084" s="97">
        <f>IF($K$6="с учетом НДС",VLOOKUP('Прайс MILWAUKEE®'!$J4084,'Legend ACC'!$A:$H,8,0)*(1-N4084),VLOOKUP('Прайс MILWAUKEE®'!$J4084,'Legend ACC'!$A:$H,8,0)*(1-N4084)/1.2)</f>
        <v>352</v>
      </c>
      <c r="N4084" s="98">
        <f>IF(OR(E4084="Принадлежности",E4084="Ручной инструмент"),$K$5,IF($K$4=0,0,IFERROR(VLOOKUP(Q4084,LEGEND!$V$4:$W$7,2,0),$K$4)))</f>
        <v>0</v>
      </c>
      <c r="O4084" s="103" t="s">
        <v>20</v>
      </c>
      <c r="P4084" s="102" t="s">
        <v>20</v>
      </c>
      <c r="Q4084" s="102" t="s">
        <v>20</v>
      </c>
      <c r="R4084" s="116" t="s">
        <v>12678</v>
      </c>
      <c r="S4084" s="114" t="s">
        <v>5035</v>
      </c>
      <c r="T4084" s="114">
        <v>35</v>
      </c>
      <c r="U4084" s="114">
        <v>48</v>
      </c>
      <c r="V4084" s="114">
        <v>220</v>
      </c>
      <c r="W4084" s="115">
        <v>3.7999999999999999E-2</v>
      </c>
    </row>
    <row r="4085" spans="2:23" ht="25.5">
      <c r="B4085" s="95" t="s">
        <v>20807</v>
      </c>
      <c r="C4085" s="95" t="s">
        <v>20</v>
      </c>
      <c r="D4085" s="95" t="s">
        <v>20</v>
      </c>
      <c r="E4085" s="95" t="s">
        <v>17246</v>
      </c>
      <c r="F4085" s="95" t="s">
        <v>17252</v>
      </c>
      <c r="G4085" s="95" t="s">
        <v>17253</v>
      </c>
      <c r="H4085" s="14" t="s">
        <v>20881</v>
      </c>
      <c r="I4085" s="95" t="s">
        <v>12679</v>
      </c>
      <c r="J4085" s="120" t="s">
        <v>16756</v>
      </c>
      <c r="K4085" s="106" t="s">
        <v>12680</v>
      </c>
      <c r="L4085" s="95" t="s">
        <v>12679</v>
      </c>
      <c r="M4085" s="97">
        <f>IF($K$6="с учетом НДС",VLOOKUP('Прайс MILWAUKEE®'!$J4085,'Legend ACC'!$A:$H,8,0)*(1-N4085),VLOOKUP('Прайс MILWAUKEE®'!$J4085,'Legend ACC'!$A:$H,8,0)*(1-N4085)/1.2)</f>
        <v>550</v>
      </c>
      <c r="N4085" s="98">
        <f>IF(OR(E4085="Принадлежности",E4085="Ручной инструмент"),$K$5,IF($K$4=0,0,IFERROR(VLOOKUP(Q4085,LEGEND!$V$4:$W$7,2,0),$K$4)))</f>
        <v>0</v>
      </c>
      <c r="O4085" s="103" t="s">
        <v>20</v>
      </c>
      <c r="P4085" s="102" t="s">
        <v>20</v>
      </c>
      <c r="Q4085" s="102" t="s">
        <v>20</v>
      </c>
      <c r="R4085" s="116" t="s">
        <v>12681</v>
      </c>
      <c r="S4085" s="114" t="s">
        <v>5035</v>
      </c>
      <c r="T4085" s="114">
        <v>25</v>
      </c>
      <c r="U4085" s="114">
        <v>48</v>
      </c>
      <c r="V4085" s="114">
        <v>310</v>
      </c>
      <c r="W4085" s="115">
        <v>7.0999999999999994E-2</v>
      </c>
    </row>
    <row r="4086" spans="2:23" ht="25.5">
      <c r="B4086" s="95" t="s">
        <v>20807</v>
      </c>
      <c r="C4086" s="95" t="s">
        <v>20</v>
      </c>
      <c r="D4086" s="95" t="s">
        <v>20</v>
      </c>
      <c r="E4086" s="95" t="s">
        <v>17246</v>
      </c>
      <c r="F4086" s="95" t="s">
        <v>17252</v>
      </c>
      <c r="G4086" s="95" t="s">
        <v>17253</v>
      </c>
      <c r="H4086" s="14" t="s">
        <v>20881</v>
      </c>
      <c r="I4086" s="95" t="s">
        <v>12682</v>
      </c>
      <c r="J4086" s="120" t="s">
        <v>16757</v>
      </c>
      <c r="K4086" s="106" t="s">
        <v>12683</v>
      </c>
      <c r="L4086" s="95" t="s">
        <v>12682</v>
      </c>
      <c r="M4086" s="97">
        <f>IF($K$6="с учетом НДС",VLOOKUP('Прайс MILWAUKEE®'!$J4086,'Legend ACC'!$A:$H,8,0)*(1-N4086),VLOOKUP('Прайс MILWAUKEE®'!$J4086,'Legend ACC'!$A:$H,8,0)*(1-N4086)/1.2)</f>
        <v>429.00000000000006</v>
      </c>
      <c r="N4086" s="98">
        <f>IF(OR(E4086="Принадлежности",E4086="Ручной инструмент"),$K$5,IF($K$4=0,0,IFERROR(VLOOKUP(Q4086,LEGEND!$V$4:$W$7,2,0),$K$4)))</f>
        <v>0</v>
      </c>
      <c r="O4086" s="103" t="s">
        <v>20</v>
      </c>
      <c r="P4086" s="102" t="s">
        <v>20</v>
      </c>
      <c r="Q4086" s="102" t="s">
        <v>20</v>
      </c>
      <c r="R4086" s="116" t="s">
        <v>12684</v>
      </c>
      <c r="S4086" s="114" t="s">
        <v>5035</v>
      </c>
      <c r="T4086" s="114">
        <v>35</v>
      </c>
      <c r="U4086" s="114">
        <v>48</v>
      </c>
      <c r="V4086" s="114">
        <v>220</v>
      </c>
      <c r="W4086" s="115">
        <v>5.0999999999999997E-2</v>
      </c>
    </row>
    <row r="4087" spans="2:23" ht="25.5">
      <c r="B4087" s="95" t="s">
        <v>20807</v>
      </c>
      <c r="C4087" s="95" t="s">
        <v>20</v>
      </c>
      <c r="D4087" s="95" t="s">
        <v>20</v>
      </c>
      <c r="E4087" s="95" t="s">
        <v>17246</v>
      </c>
      <c r="F4087" s="95" t="s">
        <v>17252</v>
      </c>
      <c r="G4087" s="95" t="s">
        <v>17253</v>
      </c>
      <c r="H4087" s="14" t="s">
        <v>20881</v>
      </c>
      <c r="I4087" s="95" t="s">
        <v>12685</v>
      </c>
      <c r="J4087" s="120" t="s">
        <v>16758</v>
      </c>
      <c r="K4087" s="106" t="s">
        <v>12686</v>
      </c>
      <c r="L4087" s="95" t="s">
        <v>12685</v>
      </c>
      <c r="M4087" s="97">
        <f>IF($K$6="с учетом НДС",VLOOKUP('Прайс MILWAUKEE®'!$J4087,'Legend ACC'!$A:$H,8,0)*(1-N4087),VLOOKUP('Прайс MILWAUKEE®'!$J4087,'Legend ACC'!$A:$H,8,0)*(1-N4087)/1.2)</f>
        <v>605</v>
      </c>
      <c r="N4087" s="98">
        <f>IF(OR(E4087="Принадлежности",E4087="Ручной инструмент"),$K$5,IF($K$4=0,0,IFERROR(VLOOKUP(Q4087,LEGEND!$V$4:$W$7,2,0),$K$4)))</f>
        <v>0</v>
      </c>
      <c r="O4087" s="103" t="s">
        <v>20</v>
      </c>
      <c r="P4087" s="102" t="s">
        <v>20</v>
      </c>
      <c r="Q4087" s="102" t="s">
        <v>20</v>
      </c>
      <c r="R4087" s="116" t="s">
        <v>12687</v>
      </c>
      <c r="S4087" s="114" t="s">
        <v>5035</v>
      </c>
      <c r="T4087" s="114">
        <v>25</v>
      </c>
      <c r="U4087" s="114">
        <v>56</v>
      </c>
      <c r="V4087" s="114">
        <v>310</v>
      </c>
      <c r="W4087" s="115">
        <v>9.9000000000000005E-2</v>
      </c>
    </row>
    <row r="4088" spans="2:23" ht="25.5">
      <c r="B4088" s="95" t="s">
        <v>20807</v>
      </c>
      <c r="C4088" s="95" t="s">
        <v>20</v>
      </c>
      <c r="D4088" s="95" t="s">
        <v>20</v>
      </c>
      <c r="E4088" s="95" t="s">
        <v>17246</v>
      </c>
      <c r="F4088" s="95" t="s">
        <v>17252</v>
      </c>
      <c r="G4088" s="95" t="s">
        <v>17253</v>
      </c>
      <c r="H4088" s="14" t="s">
        <v>20881</v>
      </c>
      <c r="I4088" s="95" t="s">
        <v>12688</v>
      </c>
      <c r="J4088" s="120" t="s">
        <v>16759</v>
      </c>
      <c r="K4088" s="106" t="s">
        <v>12689</v>
      </c>
      <c r="L4088" s="95" t="s">
        <v>12688</v>
      </c>
      <c r="M4088" s="97">
        <f>IF($K$6="с учетом НДС",VLOOKUP('Прайс MILWAUKEE®'!$J4088,'Legend ACC'!$A:$H,8,0)*(1-N4088),VLOOKUP('Прайс MILWAUKEE®'!$J4088,'Legend ACC'!$A:$H,8,0)*(1-N4088)/1.2)</f>
        <v>594</v>
      </c>
      <c r="N4088" s="98">
        <f>IF(OR(E4088="Принадлежности",E4088="Ручной инструмент"),$K$5,IF($K$4=0,0,IFERROR(VLOOKUP(Q4088,LEGEND!$V$4:$W$7,2,0),$K$4)))</f>
        <v>0</v>
      </c>
      <c r="O4088" s="103" t="s">
        <v>20</v>
      </c>
      <c r="P4088" s="102" t="s">
        <v>20</v>
      </c>
      <c r="Q4088" s="102" t="s">
        <v>20</v>
      </c>
      <c r="R4088" s="116" t="s">
        <v>12690</v>
      </c>
      <c r="S4088" s="114" t="s">
        <v>5035</v>
      </c>
      <c r="T4088" s="114">
        <v>10</v>
      </c>
      <c r="U4088" s="114">
        <v>48</v>
      </c>
      <c r="V4088" s="114">
        <v>220</v>
      </c>
      <c r="W4088" s="115">
        <v>0.08</v>
      </c>
    </row>
    <row r="4089" spans="2:23" ht="38.25">
      <c r="B4089" s="95" t="s">
        <v>20807</v>
      </c>
      <c r="C4089" s="95" t="s">
        <v>20</v>
      </c>
      <c r="D4089" s="95" t="s">
        <v>20</v>
      </c>
      <c r="E4089" s="95" t="s">
        <v>17246</v>
      </c>
      <c r="F4089" s="95" t="s">
        <v>17252</v>
      </c>
      <c r="G4089" s="95" t="s">
        <v>17301</v>
      </c>
      <c r="H4089" s="14" t="s">
        <v>20893</v>
      </c>
      <c r="I4089" s="95" t="s">
        <v>12691</v>
      </c>
      <c r="J4089" s="120" t="s">
        <v>16760</v>
      </c>
      <c r="K4089" s="106" t="s">
        <v>12692</v>
      </c>
      <c r="L4089" s="95" t="s">
        <v>12691</v>
      </c>
      <c r="M4089" s="97">
        <f>IF($K$6="с учетом НДС",VLOOKUP('Прайс MILWAUKEE®'!$J4089,'Legend ACC'!$A:$H,8,0)*(1-N4089),VLOOKUP('Прайс MILWAUKEE®'!$J4089,'Legend ACC'!$A:$H,8,0)*(1-N4089)/1.2)</f>
        <v>341</v>
      </c>
      <c r="N4089" s="98">
        <f>IF(OR(E4089="Принадлежности",E4089="Ручной инструмент"),$K$5,IF($K$4=0,0,IFERROR(VLOOKUP(Q4089,LEGEND!$V$4:$W$7,2,0),$K$4)))</f>
        <v>0</v>
      </c>
      <c r="O4089" s="103" t="s">
        <v>20</v>
      </c>
      <c r="P4089" s="102" t="s">
        <v>20</v>
      </c>
      <c r="Q4089" s="102" t="s">
        <v>20</v>
      </c>
      <c r="R4089" s="116" t="s">
        <v>12693</v>
      </c>
      <c r="S4089" s="114" t="s">
        <v>964</v>
      </c>
      <c r="T4089" s="114">
        <v>295</v>
      </c>
      <c r="U4089" s="114">
        <v>40</v>
      </c>
      <c r="V4089" s="114">
        <v>20</v>
      </c>
      <c r="W4089" s="115">
        <v>3.7999999999999999E-2</v>
      </c>
    </row>
    <row r="4090" spans="2:23" ht="38.25">
      <c r="B4090" s="95" t="s">
        <v>20807</v>
      </c>
      <c r="C4090" s="95" t="s">
        <v>20</v>
      </c>
      <c r="D4090" s="95" t="s">
        <v>20</v>
      </c>
      <c r="E4090" s="95" t="s">
        <v>17246</v>
      </c>
      <c r="F4090" s="95" t="s">
        <v>17252</v>
      </c>
      <c r="G4090" s="95" t="s">
        <v>17301</v>
      </c>
      <c r="H4090" s="14" t="s">
        <v>20893</v>
      </c>
      <c r="I4090" s="95" t="s">
        <v>12694</v>
      </c>
      <c r="J4090" s="120" t="s">
        <v>16761</v>
      </c>
      <c r="K4090" s="106" t="s">
        <v>12695</v>
      </c>
      <c r="L4090" s="95" t="s">
        <v>12694</v>
      </c>
      <c r="M4090" s="97">
        <f>IF($K$6="с учетом НДС",VLOOKUP('Прайс MILWAUKEE®'!$J4090,'Legend ACC'!$A:$H,8,0)*(1-N4090),VLOOKUP('Прайс MILWAUKEE®'!$J4090,'Legend ACC'!$A:$H,8,0)*(1-N4090)/1.2)</f>
        <v>506.00000000000006</v>
      </c>
      <c r="N4090" s="98">
        <f>IF(OR(E4090="Принадлежности",E4090="Ручной инструмент"),$K$5,IF($K$4=0,0,IFERROR(VLOOKUP(Q4090,LEGEND!$V$4:$W$7,2,0),$K$4)))</f>
        <v>0</v>
      </c>
      <c r="O4090" s="103" t="s">
        <v>20</v>
      </c>
      <c r="P4090" s="102" t="s">
        <v>20</v>
      </c>
      <c r="Q4090" s="102" t="s">
        <v>20</v>
      </c>
      <c r="R4090" s="116" t="s">
        <v>12696</v>
      </c>
      <c r="S4090" s="114" t="s">
        <v>964</v>
      </c>
      <c r="T4090" s="114">
        <v>10</v>
      </c>
      <c r="U4090" s="114">
        <v>40</v>
      </c>
      <c r="V4090" s="114">
        <v>515</v>
      </c>
      <c r="W4090" s="115">
        <v>7.1999999999999995E-2</v>
      </c>
    </row>
    <row r="4091" spans="2:23" ht="51">
      <c r="B4091" s="95" t="s">
        <v>20807</v>
      </c>
      <c r="C4091" s="95" t="s">
        <v>20</v>
      </c>
      <c r="D4091" s="95" t="s">
        <v>20</v>
      </c>
      <c r="E4091" s="95" t="s">
        <v>17246</v>
      </c>
      <c r="F4091" s="95" t="s">
        <v>17268</v>
      </c>
      <c r="G4091" s="95" t="s">
        <v>17269</v>
      </c>
      <c r="H4091" s="14" t="s">
        <v>20842</v>
      </c>
      <c r="I4091" s="95" t="s">
        <v>12697</v>
      </c>
      <c r="J4091" s="120" t="s">
        <v>16762</v>
      </c>
      <c r="K4091" s="106" t="s">
        <v>12698</v>
      </c>
      <c r="L4091" s="95" t="s">
        <v>12697</v>
      </c>
      <c r="M4091" s="97">
        <f>IF($K$6="с учетом НДС",VLOOKUP('Прайс MILWAUKEE®'!$J4091,'Legend ACC'!$A:$H,8,0)*(1-N4091),VLOOKUP('Прайс MILWAUKEE®'!$J4091,'Legend ACC'!$A:$H,8,0)*(1-N4091)/1.2)</f>
        <v>990.00000000000011</v>
      </c>
      <c r="N4091" s="98">
        <f>IF(OR(E4091="Принадлежности",E4091="Ручной инструмент"),$K$5,IF($K$4=0,0,IFERROR(VLOOKUP(Q4091,LEGEND!$V$4:$W$7,2,0),$K$4)))</f>
        <v>0</v>
      </c>
      <c r="O4091" s="103" t="s">
        <v>20</v>
      </c>
      <c r="P4091" s="102" t="s">
        <v>20</v>
      </c>
      <c r="Q4091" s="102" t="s">
        <v>20</v>
      </c>
      <c r="R4091" s="116" t="s">
        <v>12699</v>
      </c>
      <c r="S4091" s="114" t="s">
        <v>10316</v>
      </c>
      <c r="T4091" s="114">
        <v>150</v>
      </c>
      <c r="U4091" s="114">
        <v>35</v>
      </c>
      <c r="V4091" s="114">
        <v>20</v>
      </c>
      <c r="W4091" s="115">
        <v>3.5999999999999997E-2</v>
      </c>
    </row>
    <row r="4092" spans="2:23" ht="38.25">
      <c r="B4092" s="95" t="s">
        <v>20807</v>
      </c>
      <c r="C4092" s="95" t="s">
        <v>20</v>
      </c>
      <c r="D4092" s="95" t="s">
        <v>20</v>
      </c>
      <c r="E4092" s="95" t="s">
        <v>17246</v>
      </c>
      <c r="F4092" s="95" t="s">
        <v>17252</v>
      </c>
      <c r="G4092" s="95" t="s">
        <v>17258</v>
      </c>
      <c r="H4092" s="14" t="s">
        <v>20852</v>
      </c>
      <c r="I4092" s="95" t="s">
        <v>12700</v>
      </c>
      <c r="J4092" s="120" t="s">
        <v>16763</v>
      </c>
      <c r="K4092" s="106" t="s">
        <v>12701</v>
      </c>
      <c r="L4092" s="95" t="s">
        <v>12700</v>
      </c>
      <c r="M4092" s="97">
        <f>IF($K$6="с учетом НДС",VLOOKUP('Прайс MILWAUKEE®'!$J4092,'Legend ACC'!$A:$H,8,0)*(1-N4092),VLOOKUP('Прайс MILWAUKEE®'!$J4092,'Legend ACC'!$A:$H,8,0)*(1-N4092)/1.2)</f>
        <v>4821.3</v>
      </c>
      <c r="N4092" s="98">
        <f>IF(OR(E4092="Принадлежности",E4092="Ручной инструмент"),$K$5,IF($K$4=0,0,IFERROR(VLOOKUP(Q4092,LEGEND!$V$4:$W$7,2,0),$K$4)))</f>
        <v>0</v>
      </c>
      <c r="O4092" s="103" t="s">
        <v>20</v>
      </c>
      <c r="P4092" s="102" t="s">
        <v>20</v>
      </c>
      <c r="Q4092" s="102" t="s">
        <v>20</v>
      </c>
      <c r="R4092" s="116" t="s">
        <v>12702</v>
      </c>
      <c r="S4092" s="114" t="s">
        <v>5035</v>
      </c>
      <c r="T4092" s="114">
        <v>230</v>
      </c>
      <c r="U4092" s="114">
        <v>40</v>
      </c>
      <c r="V4092" s="114">
        <v>35</v>
      </c>
      <c r="W4092" s="115">
        <v>0.55200000000000005</v>
      </c>
    </row>
    <row r="4093" spans="2:23" ht="38.25">
      <c r="B4093" s="95" t="s">
        <v>20807</v>
      </c>
      <c r="C4093" s="95" t="s">
        <v>20</v>
      </c>
      <c r="D4093" s="95" t="s">
        <v>20</v>
      </c>
      <c r="E4093" s="95" t="s">
        <v>17246</v>
      </c>
      <c r="F4093" s="95" t="s">
        <v>17252</v>
      </c>
      <c r="G4093" s="95" t="s">
        <v>17258</v>
      </c>
      <c r="H4093" s="14" t="s">
        <v>20852</v>
      </c>
      <c r="I4093" s="95" t="s">
        <v>12703</v>
      </c>
      <c r="J4093" s="120" t="s">
        <v>16764</v>
      </c>
      <c r="K4093" s="106" t="s">
        <v>12704</v>
      </c>
      <c r="L4093" s="95" t="s">
        <v>12703</v>
      </c>
      <c r="M4093" s="97">
        <f>IF($K$6="с учетом НДС",VLOOKUP('Прайс MILWAUKEE®'!$J4093,'Legend ACC'!$A:$H,8,0)*(1-N4093),VLOOKUP('Прайс MILWAUKEE®'!$J4093,'Legend ACC'!$A:$H,8,0)*(1-N4093)/1.2)</f>
        <v>6553.8000000000011</v>
      </c>
      <c r="N4093" s="98">
        <f>IF(OR(E4093="Принадлежности",E4093="Ручной инструмент"),$K$5,IF($K$4=0,0,IFERROR(VLOOKUP(Q4093,LEGEND!$V$4:$W$7,2,0),$K$4)))</f>
        <v>0</v>
      </c>
      <c r="O4093" s="103" t="s">
        <v>20</v>
      </c>
      <c r="P4093" s="102" t="s">
        <v>20</v>
      </c>
      <c r="Q4093" s="102" t="s">
        <v>20</v>
      </c>
      <c r="R4093" s="116" t="s">
        <v>12705</v>
      </c>
      <c r="S4093" s="114" t="s">
        <v>5035</v>
      </c>
      <c r="T4093" s="114">
        <v>230</v>
      </c>
      <c r="U4093" s="114">
        <v>40</v>
      </c>
      <c r="V4093" s="114">
        <v>35</v>
      </c>
      <c r="W4093" s="115">
        <v>0.58399999999999996</v>
      </c>
    </row>
    <row r="4094" spans="2:23" ht="38.25">
      <c r="B4094" s="95" t="s">
        <v>20807</v>
      </c>
      <c r="C4094" s="95" t="s">
        <v>20</v>
      </c>
      <c r="D4094" s="95" t="s">
        <v>20</v>
      </c>
      <c r="E4094" s="95" t="s">
        <v>17246</v>
      </c>
      <c r="F4094" s="95" t="s">
        <v>17260</v>
      </c>
      <c r="G4094" s="95" t="s">
        <v>6112</v>
      </c>
      <c r="H4094" s="14" t="s">
        <v>20843</v>
      </c>
      <c r="I4094" s="95" t="s">
        <v>12706</v>
      </c>
      <c r="J4094" s="120" t="s">
        <v>16765</v>
      </c>
      <c r="K4094" s="106" t="s">
        <v>12707</v>
      </c>
      <c r="L4094" s="95" t="s">
        <v>12706</v>
      </c>
      <c r="M4094" s="97">
        <f>IF($K$6="с учетом НДС",VLOOKUP('Прайс MILWAUKEE®'!$J4094,'Legend ACC'!$A:$H,8,0)*(1-N4094),VLOOKUP('Прайс MILWAUKEE®'!$J4094,'Legend ACC'!$A:$H,8,0)*(1-N4094)/1.2)</f>
        <v>2574</v>
      </c>
      <c r="N4094" s="98">
        <f>IF(OR(E4094="Принадлежности",E4094="Ручной инструмент"),$K$5,IF($K$4=0,0,IFERROR(VLOOKUP(Q4094,LEGEND!$V$4:$W$7,2,0),$K$4)))</f>
        <v>0</v>
      </c>
      <c r="O4094" s="103" t="s">
        <v>20</v>
      </c>
      <c r="P4094" s="102" t="s">
        <v>20</v>
      </c>
      <c r="Q4094" s="102" t="s">
        <v>20</v>
      </c>
      <c r="R4094" s="116" t="s">
        <v>12708</v>
      </c>
      <c r="S4094" s="114" t="s">
        <v>964</v>
      </c>
      <c r="T4094" s="114">
        <v>415</v>
      </c>
      <c r="U4094" s="114">
        <v>235</v>
      </c>
      <c r="V4094" s="114">
        <v>115</v>
      </c>
      <c r="W4094" s="115">
        <v>1.867</v>
      </c>
    </row>
    <row r="4095" spans="2:23" ht="38.25">
      <c r="B4095" s="95" t="s">
        <v>20807</v>
      </c>
      <c r="C4095" s="95" t="s">
        <v>20</v>
      </c>
      <c r="D4095" s="95" t="s">
        <v>20</v>
      </c>
      <c r="E4095" s="95" t="s">
        <v>17246</v>
      </c>
      <c r="F4095" s="95" t="s">
        <v>17252</v>
      </c>
      <c r="G4095" s="95" t="s">
        <v>17314</v>
      </c>
      <c r="H4095" s="14" t="s">
        <v>20901</v>
      </c>
      <c r="I4095" s="95" t="s">
        <v>12710</v>
      </c>
      <c r="J4095" s="120" t="s">
        <v>16766</v>
      </c>
      <c r="K4095" s="106" t="s">
        <v>12711</v>
      </c>
      <c r="L4095" s="95" t="s">
        <v>12710</v>
      </c>
      <c r="M4095" s="97">
        <f>IF($K$6="с учетом НДС",VLOOKUP('Прайс MILWAUKEE®'!$J4095,'Legend ACC'!$A:$H,8,0)*(1-N4095),VLOOKUP('Прайс MILWAUKEE®'!$J4095,'Legend ACC'!$A:$H,8,0)*(1-N4095)/1.2)</f>
        <v>385.00000000000006</v>
      </c>
      <c r="N4095" s="98">
        <f>IF(OR(E4095="Принадлежности",E4095="Ручной инструмент"),$K$5,IF($K$4=0,0,IFERROR(VLOOKUP(Q4095,LEGEND!$V$4:$W$7,2,0),$K$4)))</f>
        <v>0</v>
      </c>
      <c r="O4095" s="103" t="s">
        <v>20</v>
      </c>
      <c r="P4095" s="102" t="s">
        <v>20</v>
      </c>
      <c r="Q4095" s="102" t="s">
        <v>20</v>
      </c>
      <c r="R4095" s="116" t="s">
        <v>12712</v>
      </c>
      <c r="S4095" s="114" t="s">
        <v>964</v>
      </c>
      <c r="T4095" s="114">
        <v>110</v>
      </c>
      <c r="U4095" s="114">
        <v>25</v>
      </c>
      <c r="V4095" s="114">
        <v>25</v>
      </c>
      <c r="W4095" s="115">
        <v>2.7E-2</v>
      </c>
    </row>
    <row r="4096" spans="2:23" ht="38.25">
      <c r="B4096" s="95" t="s">
        <v>20807</v>
      </c>
      <c r="C4096" s="95" t="s">
        <v>20</v>
      </c>
      <c r="D4096" s="95" t="s">
        <v>20</v>
      </c>
      <c r="E4096" s="95" t="s">
        <v>17246</v>
      </c>
      <c r="F4096" s="95" t="s">
        <v>17252</v>
      </c>
      <c r="G4096" s="95" t="s">
        <v>17314</v>
      </c>
      <c r="H4096" s="14" t="s">
        <v>20901</v>
      </c>
      <c r="I4096" s="95" t="s">
        <v>12713</v>
      </c>
      <c r="J4096" s="120" t="s">
        <v>16767</v>
      </c>
      <c r="K4096" s="106" t="s">
        <v>12714</v>
      </c>
      <c r="L4096" s="95" t="s">
        <v>12713</v>
      </c>
      <c r="M4096" s="97">
        <f>IF($K$6="с учетом НДС",VLOOKUP('Прайс MILWAUKEE®'!$J4096,'Legend ACC'!$A:$H,8,0)*(1-N4096),VLOOKUP('Прайс MILWAUKEE®'!$J4096,'Legend ACC'!$A:$H,8,0)*(1-N4096)/1.2)</f>
        <v>473.00000000000006</v>
      </c>
      <c r="N4096" s="98">
        <f>IF(OR(E4096="Принадлежности",E4096="Ручной инструмент"),$K$5,IF($K$4=0,0,IFERROR(VLOOKUP(Q4096,LEGEND!$V$4:$W$7,2,0),$K$4)))</f>
        <v>0</v>
      </c>
      <c r="O4096" s="103" t="s">
        <v>20</v>
      </c>
      <c r="P4096" s="102" t="s">
        <v>20</v>
      </c>
      <c r="Q4096" s="102" t="s">
        <v>20</v>
      </c>
      <c r="R4096" s="116" t="s">
        <v>12715</v>
      </c>
      <c r="S4096" s="114" t="s">
        <v>964</v>
      </c>
      <c r="T4096" s="114">
        <v>120</v>
      </c>
      <c r="U4096" s="114">
        <v>25</v>
      </c>
      <c r="V4096" s="114">
        <v>25</v>
      </c>
      <c r="W4096" s="115">
        <v>3.6999999999999998E-2</v>
      </c>
    </row>
    <row r="4097" spans="2:23" ht="38.25">
      <c r="B4097" s="95" t="s">
        <v>20807</v>
      </c>
      <c r="C4097" s="95" t="s">
        <v>20</v>
      </c>
      <c r="D4097" s="95" t="s">
        <v>20</v>
      </c>
      <c r="E4097" s="95" t="s">
        <v>17246</v>
      </c>
      <c r="F4097" s="95" t="s">
        <v>17252</v>
      </c>
      <c r="G4097" s="95" t="s">
        <v>17314</v>
      </c>
      <c r="H4097" s="14" t="s">
        <v>20901</v>
      </c>
      <c r="I4097" s="95" t="s">
        <v>12716</v>
      </c>
      <c r="J4097" s="120" t="s">
        <v>16768</v>
      </c>
      <c r="K4097" s="106" t="s">
        <v>12717</v>
      </c>
      <c r="L4097" s="95" t="s">
        <v>12716</v>
      </c>
      <c r="M4097" s="97">
        <f>IF($K$6="с учетом НДС",VLOOKUP('Прайс MILWAUKEE®'!$J4097,'Legend ACC'!$A:$H,8,0)*(1-N4097),VLOOKUP('Прайс MILWAUKEE®'!$J4097,'Legend ACC'!$A:$H,8,0)*(1-N4097)/1.2)</f>
        <v>638</v>
      </c>
      <c r="N4097" s="98">
        <f>IF(OR(E4097="Принадлежности",E4097="Ручной инструмент"),$K$5,IF($K$4=0,0,IFERROR(VLOOKUP(Q4097,LEGEND!$V$4:$W$7,2,0),$K$4)))</f>
        <v>0</v>
      </c>
      <c r="O4097" s="103" t="s">
        <v>20</v>
      </c>
      <c r="P4097" s="102" t="s">
        <v>20</v>
      </c>
      <c r="Q4097" s="102" t="s">
        <v>20</v>
      </c>
      <c r="R4097" s="116" t="s">
        <v>12718</v>
      </c>
      <c r="S4097" s="114" t="s">
        <v>964</v>
      </c>
      <c r="T4097" s="114">
        <v>120</v>
      </c>
      <c r="U4097" s="114">
        <v>25</v>
      </c>
      <c r="V4097" s="114">
        <v>25</v>
      </c>
      <c r="W4097" s="115">
        <v>5.0999999999999997E-2</v>
      </c>
    </row>
    <row r="4098" spans="2:23" ht="38.25">
      <c r="B4098" s="95" t="s">
        <v>20807</v>
      </c>
      <c r="C4098" s="95" t="s">
        <v>20</v>
      </c>
      <c r="D4098" s="95" t="s">
        <v>20</v>
      </c>
      <c r="E4098" s="95" t="s">
        <v>17246</v>
      </c>
      <c r="F4098" s="95" t="s">
        <v>17252</v>
      </c>
      <c r="G4098" s="95" t="s">
        <v>17314</v>
      </c>
      <c r="H4098" s="14" t="s">
        <v>20901</v>
      </c>
      <c r="I4098" s="95" t="s">
        <v>12719</v>
      </c>
      <c r="J4098" s="120" t="s">
        <v>16769</v>
      </c>
      <c r="K4098" s="106" t="s">
        <v>12720</v>
      </c>
      <c r="L4098" s="95" t="s">
        <v>12719</v>
      </c>
      <c r="M4098" s="97">
        <f>IF($K$6="с учетом НДС",VLOOKUP('Прайс MILWAUKEE®'!$J4098,'Legend ACC'!$A:$H,8,0)*(1-N4098),VLOOKUP('Прайс MILWAUKEE®'!$J4098,'Legend ACC'!$A:$H,8,0)*(1-N4098)/1.2)</f>
        <v>869.00000000000011</v>
      </c>
      <c r="N4098" s="98">
        <f>IF(OR(E4098="Принадлежности",E4098="Ручной инструмент"),$K$5,IF($K$4=0,0,IFERROR(VLOOKUP(Q4098,LEGEND!$V$4:$W$7,2,0),$K$4)))</f>
        <v>0</v>
      </c>
      <c r="O4098" s="103" t="s">
        <v>20</v>
      </c>
      <c r="P4098" s="102" t="s">
        <v>20</v>
      </c>
      <c r="Q4098" s="102" t="s">
        <v>20</v>
      </c>
      <c r="R4098" s="116" t="s">
        <v>12721</v>
      </c>
      <c r="S4098" s="114" t="s">
        <v>964</v>
      </c>
      <c r="T4098" s="114">
        <v>130</v>
      </c>
      <c r="U4098" s="114">
        <v>25</v>
      </c>
      <c r="V4098" s="114">
        <v>25</v>
      </c>
      <c r="W4098" s="115">
        <v>7.0999999999999994E-2</v>
      </c>
    </row>
    <row r="4099" spans="2:23" ht="38.25">
      <c r="B4099" s="95" t="s">
        <v>20807</v>
      </c>
      <c r="C4099" s="95" t="s">
        <v>20</v>
      </c>
      <c r="D4099" s="95" t="s">
        <v>20</v>
      </c>
      <c r="E4099" s="95" t="s">
        <v>17246</v>
      </c>
      <c r="F4099" s="95" t="s">
        <v>17252</v>
      </c>
      <c r="G4099" s="95" t="s">
        <v>17314</v>
      </c>
      <c r="H4099" s="14" t="s">
        <v>20901</v>
      </c>
      <c r="I4099" s="95" t="s">
        <v>12722</v>
      </c>
      <c r="J4099" s="120" t="s">
        <v>16770</v>
      </c>
      <c r="K4099" s="106" t="s">
        <v>12723</v>
      </c>
      <c r="L4099" s="95" t="s">
        <v>12722</v>
      </c>
      <c r="M4099" s="97">
        <f>IF($K$6="с учетом НДС",VLOOKUP('Прайс MILWAUKEE®'!$J4099,'Legend ACC'!$A:$H,8,0)*(1-N4099),VLOOKUP('Прайс MILWAUKEE®'!$J4099,'Legend ACC'!$A:$H,8,0)*(1-N4099)/1.2)</f>
        <v>1023.0000000000001</v>
      </c>
      <c r="N4099" s="98">
        <f>IF(OR(E4099="Принадлежности",E4099="Ручной инструмент"),$K$5,IF($K$4=0,0,IFERROR(VLOOKUP(Q4099,LEGEND!$V$4:$W$7,2,0),$K$4)))</f>
        <v>0</v>
      </c>
      <c r="O4099" s="103" t="s">
        <v>20</v>
      </c>
      <c r="P4099" s="102" t="s">
        <v>20</v>
      </c>
      <c r="Q4099" s="102" t="s">
        <v>20</v>
      </c>
      <c r="R4099" s="116" t="s">
        <v>12724</v>
      </c>
      <c r="S4099" s="114" t="s">
        <v>964</v>
      </c>
      <c r="T4099" s="114">
        <v>140</v>
      </c>
      <c r="U4099" s="114">
        <v>25</v>
      </c>
      <c r="V4099" s="114">
        <v>25</v>
      </c>
      <c r="W4099" s="115">
        <v>9.6000000000000002E-2</v>
      </c>
    </row>
    <row r="4100" spans="2:23" ht="38.25">
      <c r="B4100" s="95" t="s">
        <v>20807</v>
      </c>
      <c r="C4100" s="95" t="s">
        <v>20</v>
      </c>
      <c r="D4100" s="95" t="s">
        <v>20</v>
      </c>
      <c r="E4100" s="95" t="s">
        <v>17246</v>
      </c>
      <c r="F4100" s="95" t="s">
        <v>17252</v>
      </c>
      <c r="G4100" s="95" t="s">
        <v>17314</v>
      </c>
      <c r="H4100" s="14" t="s">
        <v>20901</v>
      </c>
      <c r="I4100" s="95" t="s">
        <v>12725</v>
      </c>
      <c r="J4100" s="120" t="s">
        <v>16771</v>
      </c>
      <c r="K4100" s="106" t="s">
        <v>12726</v>
      </c>
      <c r="L4100" s="95" t="s">
        <v>12725</v>
      </c>
      <c r="M4100" s="97">
        <f>IF($K$6="с учетом НДС",VLOOKUP('Прайс MILWAUKEE®'!$J4100,'Legend ACC'!$A:$H,8,0)*(1-N4100),VLOOKUP('Прайс MILWAUKEE®'!$J4100,'Legend ACC'!$A:$H,8,0)*(1-N4100)/1.2)</f>
        <v>1166</v>
      </c>
      <c r="N4100" s="98">
        <f>IF(OR(E4100="Принадлежности",E4100="Ручной инструмент"),$K$5,IF($K$4=0,0,IFERROR(VLOOKUP(Q4100,LEGEND!$V$4:$W$7,2,0),$K$4)))</f>
        <v>0</v>
      </c>
      <c r="O4100" s="103" t="s">
        <v>20</v>
      </c>
      <c r="P4100" s="102" t="s">
        <v>20</v>
      </c>
      <c r="Q4100" s="102" t="s">
        <v>20</v>
      </c>
      <c r="R4100" s="116" t="s">
        <v>12727</v>
      </c>
      <c r="S4100" s="114" t="s">
        <v>964</v>
      </c>
      <c r="T4100" s="114">
        <v>140</v>
      </c>
      <c r="U4100" s="114">
        <v>25</v>
      </c>
      <c r="V4100" s="114">
        <v>25</v>
      </c>
      <c r="W4100" s="115">
        <v>0.13500000000000001</v>
      </c>
    </row>
    <row r="4101" spans="2:23" ht="38.25">
      <c r="B4101" s="95" t="s">
        <v>20807</v>
      </c>
      <c r="C4101" s="95" t="s">
        <v>20</v>
      </c>
      <c r="D4101" s="95" t="s">
        <v>20</v>
      </c>
      <c r="E4101" s="95" t="s">
        <v>17246</v>
      </c>
      <c r="F4101" s="95" t="s">
        <v>17252</v>
      </c>
      <c r="G4101" s="95" t="s">
        <v>17314</v>
      </c>
      <c r="H4101" s="14" t="s">
        <v>20901</v>
      </c>
      <c r="I4101" s="95" t="s">
        <v>12728</v>
      </c>
      <c r="J4101" s="120" t="s">
        <v>16772</v>
      </c>
      <c r="K4101" s="106" t="s">
        <v>12729</v>
      </c>
      <c r="L4101" s="95" t="s">
        <v>12728</v>
      </c>
      <c r="M4101" s="97">
        <f>IF($K$6="с учетом НДС",VLOOKUP('Прайс MILWAUKEE®'!$J4101,'Legend ACC'!$A:$H,8,0)*(1-N4101),VLOOKUP('Прайс MILWAUKEE®'!$J4101,'Legend ACC'!$A:$H,8,0)*(1-N4101)/1.2)</f>
        <v>1419.0000000000002</v>
      </c>
      <c r="N4101" s="98">
        <f>IF(OR(E4101="Принадлежности",E4101="Ручной инструмент"),$K$5,IF($K$4=0,0,IFERROR(VLOOKUP(Q4101,LEGEND!$V$4:$W$7,2,0),$K$4)))</f>
        <v>0</v>
      </c>
      <c r="O4101" s="103" t="s">
        <v>20</v>
      </c>
      <c r="P4101" s="102" t="s">
        <v>20</v>
      </c>
      <c r="Q4101" s="102" t="s">
        <v>20</v>
      </c>
      <c r="R4101" s="116" t="s">
        <v>12730</v>
      </c>
      <c r="S4101" s="114" t="s">
        <v>964</v>
      </c>
      <c r="T4101" s="114">
        <v>155</v>
      </c>
      <c r="U4101" s="114">
        <v>30</v>
      </c>
      <c r="V4101" s="114">
        <v>30</v>
      </c>
      <c r="W4101" s="115">
        <v>0.16300000000000001</v>
      </c>
    </row>
    <row r="4102" spans="2:23" ht="38.25">
      <c r="B4102" s="95" t="s">
        <v>20807</v>
      </c>
      <c r="C4102" s="95" t="s">
        <v>20</v>
      </c>
      <c r="D4102" s="95" t="s">
        <v>20</v>
      </c>
      <c r="E4102" s="95" t="s">
        <v>17246</v>
      </c>
      <c r="F4102" s="95" t="s">
        <v>17252</v>
      </c>
      <c r="G4102" s="95" t="s">
        <v>17314</v>
      </c>
      <c r="H4102" s="14" t="s">
        <v>20901</v>
      </c>
      <c r="I4102" s="95" t="s">
        <v>12731</v>
      </c>
      <c r="J4102" s="120" t="s">
        <v>16773</v>
      </c>
      <c r="K4102" s="106" t="s">
        <v>12732</v>
      </c>
      <c r="L4102" s="95" t="s">
        <v>12731</v>
      </c>
      <c r="M4102" s="97">
        <f>IF($K$6="с учетом НДС",VLOOKUP('Прайс MILWAUKEE®'!$J4102,'Legend ACC'!$A:$H,8,0)*(1-N4102),VLOOKUP('Прайс MILWAUKEE®'!$J4102,'Legend ACC'!$A:$H,8,0)*(1-N4102)/1.2)</f>
        <v>1815.0000000000002</v>
      </c>
      <c r="N4102" s="98">
        <f>IF(OR(E4102="Принадлежности",E4102="Ручной инструмент"),$K$5,IF($K$4=0,0,IFERROR(VLOOKUP(Q4102,LEGEND!$V$4:$W$7,2,0),$K$4)))</f>
        <v>0</v>
      </c>
      <c r="O4102" s="103" t="s">
        <v>20</v>
      </c>
      <c r="P4102" s="102" t="s">
        <v>20</v>
      </c>
      <c r="Q4102" s="102" t="s">
        <v>20</v>
      </c>
      <c r="R4102" s="116" t="s">
        <v>12733</v>
      </c>
      <c r="S4102" s="114" t="s">
        <v>964</v>
      </c>
      <c r="T4102" s="114">
        <v>160</v>
      </c>
      <c r="U4102" s="114">
        <v>25</v>
      </c>
      <c r="V4102" s="114">
        <v>25</v>
      </c>
      <c r="W4102" s="115">
        <v>0.19400000000000001</v>
      </c>
    </row>
    <row r="4103" spans="2:23" ht="38.25">
      <c r="B4103" s="95" t="s">
        <v>20807</v>
      </c>
      <c r="C4103" s="95" t="s">
        <v>20</v>
      </c>
      <c r="D4103" s="95" t="s">
        <v>20</v>
      </c>
      <c r="E4103" s="95" t="s">
        <v>17246</v>
      </c>
      <c r="F4103" s="95" t="s">
        <v>17252</v>
      </c>
      <c r="G4103" s="95" t="s">
        <v>17314</v>
      </c>
      <c r="H4103" s="14" t="s">
        <v>20901</v>
      </c>
      <c r="I4103" s="95" t="s">
        <v>12734</v>
      </c>
      <c r="J4103" s="120" t="s">
        <v>16774</v>
      </c>
      <c r="K4103" s="106" t="s">
        <v>12735</v>
      </c>
      <c r="L4103" s="95" t="s">
        <v>12734</v>
      </c>
      <c r="M4103" s="97">
        <f>IF($K$6="с учетом НДС",VLOOKUP('Прайс MILWAUKEE®'!$J4103,'Legend ACC'!$A:$H,8,0)*(1-N4103),VLOOKUP('Прайс MILWAUKEE®'!$J4103,'Legend ACC'!$A:$H,8,0)*(1-N4103)/1.2)</f>
        <v>2002.0000000000002</v>
      </c>
      <c r="N4103" s="98">
        <f>IF(OR(E4103="Принадлежности",E4103="Ручной инструмент"),$K$5,IF($K$4=0,0,IFERROR(VLOOKUP(Q4103,LEGEND!$V$4:$W$7,2,0),$K$4)))</f>
        <v>0</v>
      </c>
      <c r="O4103" s="103" t="s">
        <v>20</v>
      </c>
      <c r="P4103" s="102" t="s">
        <v>20</v>
      </c>
      <c r="Q4103" s="102" t="s">
        <v>20</v>
      </c>
      <c r="R4103" s="116" t="s">
        <v>12736</v>
      </c>
      <c r="S4103" s="114" t="s">
        <v>964</v>
      </c>
      <c r="T4103" s="114">
        <v>160</v>
      </c>
      <c r="U4103" s="114">
        <v>30</v>
      </c>
      <c r="V4103" s="114">
        <v>30</v>
      </c>
      <c r="W4103" s="115">
        <v>0.23599999999999999</v>
      </c>
    </row>
    <row r="4104" spans="2:23" ht="38.25">
      <c r="B4104" s="95" t="s">
        <v>20807</v>
      </c>
      <c r="C4104" s="95" t="s">
        <v>20</v>
      </c>
      <c r="D4104" s="95" t="s">
        <v>20</v>
      </c>
      <c r="E4104" s="95" t="s">
        <v>17246</v>
      </c>
      <c r="F4104" s="95" t="s">
        <v>17252</v>
      </c>
      <c r="G4104" s="95" t="s">
        <v>17314</v>
      </c>
      <c r="H4104" s="14" t="s">
        <v>20901</v>
      </c>
      <c r="I4104" s="95" t="s">
        <v>12737</v>
      </c>
      <c r="J4104" s="120" t="s">
        <v>16775</v>
      </c>
      <c r="K4104" s="106" t="s">
        <v>12738</v>
      </c>
      <c r="L4104" s="95" t="s">
        <v>12737</v>
      </c>
      <c r="M4104" s="97">
        <f>IF($K$6="с учетом НДС",VLOOKUP('Прайс MILWAUKEE®'!$J4104,'Legend ACC'!$A:$H,8,0)*(1-N4104),VLOOKUP('Прайс MILWAUKEE®'!$J4104,'Legend ACC'!$A:$H,8,0)*(1-N4104)/1.2)</f>
        <v>2354</v>
      </c>
      <c r="N4104" s="98">
        <f>IF(OR(E4104="Принадлежности",E4104="Ручной инструмент"),$K$5,IF($K$4=0,0,IFERROR(VLOOKUP(Q4104,LEGEND!$V$4:$W$7,2,0),$K$4)))</f>
        <v>0</v>
      </c>
      <c r="O4104" s="103" t="s">
        <v>20</v>
      </c>
      <c r="P4104" s="102" t="s">
        <v>20</v>
      </c>
      <c r="Q4104" s="102" t="s">
        <v>20</v>
      </c>
      <c r="R4104" s="116" t="s">
        <v>12739</v>
      </c>
      <c r="S4104" s="114" t="s">
        <v>964</v>
      </c>
      <c r="T4104" s="114">
        <v>170</v>
      </c>
      <c r="U4104" s="114">
        <v>30</v>
      </c>
      <c r="V4104" s="114">
        <v>30</v>
      </c>
      <c r="W4104" s="115">
        <v>0.28899999999999998</v>
      </c>
    </row>
    <row r="4105" spans="2:23" ht="38.25">
      <c r="B4105" s="95" t="s">
        <v>20807</v>
      </c>
      <c r="C4105" s="95" t="s">
        <v>20</v>
      </c>
      <c r="D4105" s="95" t="s">
        <v>20</v>
      </c>
      <c r="E4105" s="95" t="s">
        <v>17246</v>
      </c>
      <c r="F4105" s="95" t="s">
        <v>17252</v>
      </c>
      <c r="G4105" s="95" t="s">
        <v>17314</v>
      </c>
      <c r="H4105" s="14" t="s">
        <v>20901</v>
      </c>
      <c r="I4105" s="95" t="s">
        <v>12740</v>
      </c>
      <c r="J4105" s="120" t="s">
        <v>16776</v>
      </c>
      <c r="K4105" s="106" t="s">
        <v>12741</v>
      </c>
      <c r="L4105" s="95" t="s">
        <v>12740</v>
      </c>
      <c r="M4105" s="97">
        <f>IF($K$6="с учетом НДС",VLOOKUP('Прайс MILWAUKEE®'!$J4105,'Legend ACC'!$A:$H,8,0)*(1-N4105),VLOOKUP('Прайс MILWAUKEE®'!$J4105,'Legend ACC'!$A:$H,8,0)*(1-N4105)/1.2)</f>
        <v>2849.0000000000005</v>
      </c>
      <c r="N4105" s="98">
        <f>IF(OR(E4105="Принадлежности",E4105="Ручной инструмент"),$K$5,IF($K$4=0,0,IFERROR(VLOOKUP(Q4105,LEGEND!$V$4:$W$7,2,0),$K$4)))</f>
        <v>0</v>
      </c>
      <c r="O4105" s="103" t="s">
        <v>20</v>
      </c>
      <c r="P4105" s="102" t="s">
        <v>20</v>
      </c>
      <c r="Q4105" s="102" t="s">
        <v>20</v>
      </c>
      <c r="R4105" s="116" t="s">
        <v>12742</v>
      </c>
      <c r="S4105" s="114" t="s">
        <v>964</v>
      </c>
      <c r="T4105" s="114">
        <v>170</v>
      </c>
      <c r="U4105" s="114">
        <v>30</v>
      </c>
      <c r="V4105" s="114">
        <v>30</v>
      </c>
      <c r="W4105" s="115">
        <v>0.34300000000000003</v>
      </c>
    </row>
    <row r="4106" spans="2:23" ht="38.25">
      <c r="B4106" s="95" t="s">
        <v>20807</v>
      </c>
      <c r="C4106" s="95" t="s">
        <v>20</v>
      </c>
      <c r="D4106" s="95" t="s">
        <v>20</v>
      </c>
      <c r="E4106" s="95" t="s">
        <v>17246</v>
      </c>
      <c r="F4106" s="95" t="s">
        <v>17252</v>
      </c>
      <c r="G4106" s="95" t="s">
        <v>17314</v>
      </c>
      <c r="H4106" s="14" t="s">
        <v>20901</v>
      </c>
      <c r="I4106" s="95" t="s">
        <v>12743</v>
      </c>
      <c r="J4106" s="120" t="s">
        <v>16777</v>
      </c>
      <c r="K4106" s="106" t="s">
        <v>12744</v>
      </c>
      <c r="L4106" s="95" t="s">
        <v>12743</v>
      </c>
      <c r="M4106" s="97">
        <f>IF($K$6="с учетом НДС",VLOOKUP('Прайс MILWAUKEE®'!$J4106,'Legend ACC'!$A:$H,8,0)*(1-N4106),VLOOKUP('Прайс MILWAUKEE®'!$J4106,'Legend ACC'!$A:$H,8,0)*(1-N4106)/1.2)</f>
        <v>3960.0000000000005</v>
      </c>
      <c r="N4106" s="98">
        <f>IF(OR(E4106="Принадлежности",E4106="Ручной инструмент"),$K$5,IF($K$4=0,0,IFERROR(VLOOKUP(Q4106,LEGEND!$V$4:$W$7,2,0),$K$4)))</f>
        <v>0</v>
      </c>
      <c r="O4106" s="103" t="s">
        <v>20</v>
      </c>
      <c r="P4106" s="102" t="s">
        <v>20</v>
      </c>
      <c r="Q4106" s="102" t="s">
        <v>20</v>
      </c>
      <c r="R4106" s="116" t="s">
        <v>12745</v>
      </c>
      <c r="S4106" s="114" t="s">
        <v>964</v>
      </c>
      <c r="T4106" s="114">
        <v>185</v>
      </c>
      <c r="U4106" s="114">
        <v>35</v>
      </c>
      <c r="V4106" s="114">
        <v>35</v>
      </c>
      <c r="W4106" s="115">
        <v>0.47399999999999998</v>
      </c>
    </row>
    <row r="4107" spans="2:23" ht="38.25">
      <c r="B4107" s="95" t="s">
        <v>20807</v>
      </c>
      <c r="C4107" s="95" t="s">
        <v>20</v>
      </c>
      <c r="D4107" s="95" t="s">
        <v>20</v>
      </c>
      <c r="E4107" s="95" t="s">
        <v>17246</v>
      </c>
      <c r="F4107" s="95" t="s">
        <v>17252</v>
      </c>
      <c r="G4107" s="95" t="s">
        <v>17314</v>
      </c>
      <c r="H4107" s="14" t="s">
        <v>20901</v>
      </c>
      <c r="I4107" s="95" t="s">
        <v>12746</v>
      </c>
      <c r="J4107" s="120" t="s">
        <v>16778</v>
      </c>
      <c r="K4107" s="106" t="s">
        <v>12747</v>
      </c>
      <c r="L4107" s="95" t="s">
        <v>12746</v>
      </c>
      <c r="M4107" s="97">
        <f>IF($K$6="с учетом НДС",VLOOKUP('Прайс MILWAUKEE®'!$J4107,'Legend ACC'!$A:$H,8,0)*(1-N4107),VLOOKUP('Прайс MILWAUKEE®'!$J4107,'Legend ACC'!$A:$H,8,0)*(1-N4107)/1.2)</f>
        <v>5170</v>
      </c>
      <c r="N4107" s="98">
        <f>IF(OR(E4107="Принадлежности",E4107="Ручной инструмент"),$K$5,IF($K$4=0,0,IFERROR(VLOOKUP(Q4107,LEGEND!$V$4:$W$7,2,0),$K$4)))</f>
        <v>0</v>
      </c>
      <c r="O4107" s="103" t="s">
        <v>20</v>
      </c>
      <c r="P4107" s="102" t="s">
        <v>20</v>
      </c>
      <c r="Q4107" s="102" t="s">
        <v>20</v>
      </c>
      <c r="R4107" s="116" t="s">
        <v>12748</v>
      </c>
      <c r="S4107" s="114" t="s">
        <v>964</v>
      </c>
      <c r="T4107" s="114">
        <v>200</v>
      </c>
      <c r="U4107" s="114">
        <v>36</v>
      </c>
      <c r="V4107" s="114">
        <v>36</v>
      </c>
      <c r="W4107" s="115">
        <v>0.623</v>
      </c>
    </row>
    <row r="4108" spans="2:23" ht="38.25">
      <c r="B4108" s="95" t="s">
        <v>20807</v>
      </c>
      <c r="C4108" s="95" t="s">
        <v>20</v>
      </c>
      <c r="D4108" s="95" t="s">
        <v>20</v>
      </c>
      <c r="E4108" s="95" t="s">
        <v>17246</v>
      </c>
      <c r="F4108" s="95" t="s">
        <v>17252</v>
      </c>
      <c r="G4108" s="95" t="s">
        <v>17314</v>
      </c>
      <c r="H4108" s="14" t="s">
        <v>20901</v>
      </c>
      <c r="I4108" s="95" t="s">
        <v>12749</v>
      </c>
      <c r="J4108" s="120" t="s">
        <v>16779</v>
      </c>
      <c r="K4108" s="106" t="s">
        <v>12750</v>
      </c>
      <c r="L4108" s="95" t="s">
        <v>12749</v>
      </c>
      <c r="M4108" s="97">
        <f>IF($K$6="с учетом НДС",VLOOKUP('Прайс MILWAUKEE®'!$J4108,'Legend ACC'!$A:$H,8,0)*(1-N4108),VLOOKUP('Прайс MILWAUKEE®'!$J4108,'Legend ACC'!$A:$H,8,0)*(1-N4108)/1.2)</f>
        <v>6523.0000000000009</v>
      </c>
      <c r="N4108" s="98">
        <f>IF(OR(E4108="Принадлежности",E4108="Ручной инструмент"),$K$5,IF($K$4=0,0,IFERROR(VLOOKUP(Q4108,LEGEND!$V$4:$W$7,2,0),$K$4)))</f>
        <v>0</v>
      </c>
      <c r="O4108" s="103" t="s">
        <v>20</v>
      </c>
      <c r="P4108" s="102" t="s">
        <v>20</v>
      </c>
      <c r="Q4108" s="102" t="s">
        <v>20</v>
      </c>
      <c r="R4108" s="116" t="s">
        <v>12751</v>
      </c>
      <c r="S4108" s="114" t="s">
        <v>964</v>
      </c>
      <c r="T4108" s="114">
        <v>36</v>
      </c>
      <c r="U4108" s="114">
        <v>36</v>
      </c>
      <c r="V4108" s="114">
        <v>206</v>
      </c>
      <c r="W4108" s="115">
        <v>0.79100000000000004</v>
      </c>
    </row>
    <row r="4109" spans="2:23" ht="38.25">
      <c r="B4109" s="95" t="s">
        <v>20807</v>
      </c>
      <c r="C4109" s="95" t="s">
        <v>20</v>
      </c>
      <c r="D4109" s="95" t="s">
        <v>20</v>
      </c>
      <c r="E4109" s="95" t="s">
        <v>17246</v>
      </c>
      <c r="F4109" s="95" t="s">
        <v>17252</v>
      </c>
      <c r="G4109" s="95" t="s">
        <v>17314</v>
      </c>
      <c r="H4109" s="14" t="s">
        <v>20901</v>
      </c>
      <c r="I4109" s="95" t="s">
        <v>12752</v>
      </c>
      <c r="J4109" s="120" t="s">
        <v>16780</v>
      </c>
      <c r="K4109" s="106" t="s">
        <v>12753</v>
      </c>
      <c r="L4109" s="95" t="s">
        <v>12752</v>
      </c>
      <c r="M4109" s="97">
        <f>IF($K$6="с учетом НДС",VLOOKUP('Прайс MILWAUKEE®'!$J4109,'Legend ACC'!$A:$H,8,0)*(1-N4109),VLOOKUP('Прайс MILWAUKEE®'!$J4109,'Legend ACC'!$A:$H,8,0)*(1-N4109)/1.2)</f>
        <v>4246</v>
      </c>
      <c r="N4109" s="98">
        <f>IF(OR(E4109="Принадлежности",E4109="Ручной инструмент"),$K$5,IF($K$4=0,0,IFERROR(VLOOKUP(Q4109,LEGEND!$V$4:$W$7,2,0),$K$4)))</f>
        <v>0</v>
      </c>
      <c r="O4109" s="103" t="s">
        <v>20</v>
      </c>
      <c r="P4109" s="102" t="s">
        <v>20</v>
      </c>
      <c r="Q4109" s="102" t="s">
        <v>20</v>
      </c>
      <c r="R4109" s="116" t="s">
        <v>12754</v>
      </c>
      <c r="S4109" s="114" t="s">
        <v>964</v>
      </c>
      <c r="T4109" s="114">
        <v>170</v>
      </c>
      <c r="U4109" s="114">
        <v>36</v>
      </c>
      <c r="V4109" s="114">
        <v>36</v>
      </c>
      <c r="W4109" s="115">
        <v>0.53900000000000003</v>
      </c>
    </row>
    <row r="4110" spans="2:23" ht="38.25">
      <c r="B4110" s="95" t="s">
        <v>20807</v>
      </c>
      <c r="C4110" s="95" t="s">
        <v>20</v>
      </c>
      <c r="D4110" s="95" t="s">
        <v>20</v>
      </c>
      <c r="E4110" s="95" t="s">
        <v>17246</v>
      </c>
      <c r="F4110" s="95" t="s">
        <v>17252</v>
      </c>
      <c r="G4110" s="95" t="s">
        <v>17314</v>
      </c>
      <c r="H4110" s="14" t="s">
        <v>20901</v>
      </c>
      <c r="I4110" s="95" t="s">
        <v>12755</v>
      </c>
      <c r="J4110" s="120" t="s">
        <v>16781</v>
      </c>
      <c r="K4110" s="106" t="s">
        <v>12756</v>
      </c>
      <c r="L4110" s="95" t="s">
        <v>12755</v>
      </c>
      <c r="M4110" s="97">
        <f>IF($K$6="с учетом НДС",VLOOKUP('Прайс MILWAUKEE®'!$J4110,'Legend ACC'!$A:$H,8,0)*(1-N4110),VLOOKUP('Прайс MILWAUKEE®'!$J4110,'Legend ACC'!$A:$H,8,0)*(1-N4110)/1.2)</f>
        <v>5104</v>
      </c>
      <c r="N4110" s="98">
        <f>IF(OR(E4110="Принадлежности",E4110="Ручной инструмент"),$K$5,IF($K$4=0,0,IFERROR(VLOOKUP(Q4110,LEGEND!$V$4:$W$7,2,0),$K$4)))</f>
        <v>0</v>
      </c>
      <c r="O4110" s="103" t="s">
        <v>20</v>
      </c>
      <c r="P4110" s="102" t="s">
        <v>20</v>
      </c>
      <c r="Q4110" s="102" t="s">
        <v>20</v>
      </c>
      <c r="R4110" s="116" t="s">
        <v>12757</v>
      </c>
      <c r="S4110" s="114" t="s">
        <v>964</v>
      </c>
      <c r="T4110" s="114">
        <v>230</v>
      </c>
      <c r="U4110" s="114">
        <v>36</v>
      </c>
      <c r="V4110" s="114">
        <v>36</v>
      </c>
      <c r="W4110" s="115">
        <v>0.63900000000000001</v>
      </c>
    </row>
    <row r="4111" spans="2:23" ht="38.25">
      <c r="B4111" s="95" t="s">
        <v>20807</v>
      </c>
      <c r="C4111" s="95" t="s">
        <v>20</v>
      </c>
      <c r="D4111" s="95" t="s">
        <v>20</v>
      </c>
      <c r="E4111" s="95" t="s">
        <v>17246</v>
      </c>
      <c r="F4111" s="95" t="s">
        <v>17252</v>
      </c>
      <c r="G4111" s="95" t="s">
        <v>17314</v>
      </c>
      <c r="H4111" s="14" t="s">
        <v>20901</v>
      </c>
      <c r="I4111" s="95" t="s">
        <v>12758</v>
      </c>
      <c r="J4111" s="120" t="s">
        <v>16782</v>
      </c>
      <c r="K4111" s="106" t="s">
        <v>12759</v>
      </c>
      <c r="L4111" s="95" t="s">
        <v>12758</v>
      </c>
      <c r="M4111" s="97">
        <f>IF($K$6="с учетом НДС",VLOOKUP('Прайс MILWAUKEE®'!$J4111,'Legend ACC'!$A:$H,8,0)*(1-N4111),VLOOKUP('Прайс MILWAUKEE®'!$J4111,'Legend ACC'!$A:$H,8,0)*(1-N4111)/1.2)</f>
        <v>5973.0000000000009</v>
      </c>
      <c r="N4111" s="98">
        <f>IF(OR(E4111="Принадлежности",E4111="Ручной инструмент"),$K$5,IF($K$4=0,0,IFERROR(VLOOKUP(Q4111,LEGEND!$V$4:$W$7,2,0),$K$4)))</f>
        <v>0</v>
      </c>
      <c r="O4111" s="103" t="s">
        <v>20</v>
      </c>
      <c r="P4111" s="102" t="s">
        <v>20</v>
      </c>
      <c r="Q4111" s="102" t="s">
        <v>20</v>
      </c>
      <c r="R4111" s="116" t="s">
        <v>12760</v>
      </c>
      <c r="S4111" s="114" t="s">
        <v>964</v>
      </c>
      <c r="T4111" s="114">
        <v>230</v>
      </c>
      <c r="U4111" s="114">
        <v>35</v>
      </c>
      <c r="V4111" s="114">
        <v>35</v>
      </c>
      <c r="W4111" s="115">
        <v>0.79600000000000004</v>
      </c>
    </row>
    <row r="4112" spans="2:23" ht="38.25">
      <c r="B4112" s="95" t="s">
        <v>20807</v>
      </c>
      <c r="C4112" s="95" t="s">
        <v>20</v>
      </c>
      <c r="D4112" s="95" t="s">
        <v>20</v>
      </c>
      <c r="E4112" s="95" t="s">
        <v>17246</v>
      </c>
      <c r="F4112" s="95" t="s">
        <v>17266</v>
      </c>
      <c r="G4112" s="95" t="s">
        <v>17319</v>
      </c>
      <c r="H4112" s="14" t="s">
        <v>20821</v>
      </c>
      <c r="I4112" s="95" t="s">
        <v>12761</v>
      </c>
      <c r="J4112" s="120" t="s">
        <v>16783</v>
      </c>
      <c r="K4112" s="106" t="s">
        <v>12762</v>
      </c>
      <c r="L4112" s="95" t="s">
        <v>12761</v>
      </c>
      <c r="M4112" s="97">
        <f>IF($K$6="с учетом НДС",VLOOKUP('Прайс MILWAUKEE®'!$J4112,'Legend ACC'!$A:$H,8,0)*(1-N4112),VLOOKUP('Прайс MILWAUKEE®'!$J4112,'Legend ACC'!$A:$H,8,0)*(1-N4112)/1.2)</f>
        <v>1573.0000000000002</v>
      </c>
      <c r="N4112" s="98">
        <f>IF(OR(E4112="Принадлежности",E4112="Ручной инструмент"),$K$5,IF($K$4=0,0,IFERROR(VLOOKUP(Q4112,LEGEND!$V$4:$W$7,2,0),$K$4)))</f>
        <v>0</v>
      </c>
      <c r="O4112" s="103" t="s">
        <v>20</v>
      </c>
      <c r="P4112" s="102" t="s">
        <v>20</v>
      </c>
      <c r="Q4112" s="102" t="s">
        <v>20</v>
      </c>
      <c r="R4112" s="116" t="s">
        <v>12763</v>
      </c>
      <c r="S4112" s="114" t="s">
        <v>964</v>
      </c>
      <c r="T4112" s="114">
        <v>240</v>
      </c>
      <c r="U4112" s="114">
        <v>240</v>
      </c>
      <c r="V4112" s="114">
        <v>40</v>
      </c>
      <c r="W4112" s="115">
        <v>0.1</v>
      </c>
    </row>
    <row r="4113" spans="2:23" ht="51">
      <c r="B4113" s="95" t="s">
        <v>20807</v>
      </c>
      <c r="C4113" s="95" t="s">
        <v>20</v>
      </c>
      <c r="D4113" s="95" t="s">
        <v>20</v>
      </c>
      <c r="E4113" s="95" t="s">
        <v>17246</v>
      </c>
      <c r="F4113" s="95" t="s">
        <v>17266</v>
      </c>
      <c r="G4113" s="95" t="s">
        <v>17319</v>
      </c>
      <c r="H4113" s="14" t="s">
        <v>20821</v>
      </c>
      <c r="I4113" s="95" t="s">
        <v>12764</v>
      </c>
      <c r="J4113" s="120" t="s">
        <v>16784</v>
      </c>
      <c r="K4113" s="106" t="s">
        <v>12765</v>
      </c>
      <c r="L4113" s="95" t="s">
        <v>12764</v>
      </c>
      <c r="M4113" s="97">
        <f>IF($K$6="с учетом НДС",VLOOKUP('Прайс MILWAUKEE®'!$J4113,'Legend ACC'!$A:$H,8,0)*(1-N4113),VLOOKUP('Прайс MILWAUKEE®'!$J4113,'Legend ACC'!$A:$H,8,0)*(1-N4113)/1.2)</f>
        <v>1155</v>
      </c>
      <c r="N4113" s="98">
        <f>IF(OR(E4113="Принадлежности",E4113="Ручной инструмент"),$K$5,IF($K$4=0,0,IFERROR(VLOOKUP(Q4113,LEGEND!$V$4:$W$7,2,0),$K$4)))</f>
        <v>0</v>
      </c>
      <c r="O4113" s="103" t="s">
        <v>20</v>
      </c>
      <c r="P4113" s="102" t="s">
        <v>20</v>
      </c>
      <c r="Q4113" s="102" t="s">
        <v>20</v>
      </c>
      <c r="R4113" s="116" t="s">
        <v>12766</v>
      </c>
      <c r="S4113" s="114" t="s">
        <v>5035</v>
      </c>
      <c r="T4113" s="114">
        <v>240</v>
      </c>
      <c r="U4113" s="114">
        <v>220</v>
      </c>
      <c r="V4113" s="114">
        <v>40</v>
      </c>
      <c r="W4113" s="115">
        <v>5.8000000000000003E-2</v>
      </c>
    </row>
    <row r="4114" spans="2:23" ht="51">
      <c r="B4114" s="95" t="s">
        <v>20807</v>
      </c>
      <c r="C4114" s="95" t="s">
        <v>20</v>
      </c>
      <c r="D4114" s="95" t="s">
        <v>20</v>
      </c>
      <c r="E4114" s="95" t="s">
        <v>17246</v>
      </c>
      <c r="F4114" s="95" t="s">
        <v>17266</v>
      </c>
      <c r="G4114" s="95" t="s">
        <v>17319</v>
      </c>
      <c r="H4114" s="14" t="s">
        <v>20821</v>
      </c>
      <c r="I4114" s="95" t="s">
        <v>12767</v>
      </c>
      <c r="J4114" s="120" t="s">
        <v>16785</v>
      </c>
      <c r="K4114" s="106" t="s">
        <v>12768</v>
      </c>
      <c r="L4114" s="95" t="s">
        <v>12767</v>
      </c>
      <c r="M4114" s="97">
        <f>IF($K$6="с учетом НДС",VLOOKUP('Прайс MILWAUKEE®'!$J4114,'Legend ACC'!$A:$H,8,0)*(1-N4114),VLOOKUP('Прайс MILWAUKEE®'!$J4114,'Legend ACC'!$A:$H,8,0)*(1-N4114)/1.2)</f>
        <v>1023.0000000000001</v>
      </c>
      <c r="N4114" s="98">
        <f>IF(OR(E4114="Принадлежности",E4114="Ручной инструмент"),$K$5,IF($K$4=0,0,IFERROR(VLOOKUP(Q4114,LEGEND!$V$4:$W$7,2,0),$K$4)))</f>
        <v>0</v>
      </c>
      <c r="O4114" s="103" t="s">
        <v>20</v>
      </c>
      <c r="P4114" s="102" t="s">
        <v>20</v>
      </c>
      <c r="Q4114" s="102" t="s">
        <v>20</v>
      </c>
      <c r="R4114" s="116" t="s">
        <v>12769</v>
      </c>
      <c r="S4114" s="114" t="s">
        <v>5035</v>
      </c>
      <c r="T4114" s="114">
        <v>240</v>
      </c>
      <c r="U4114" s="114">
        <v>220</v>
      </c>
      <c r="V4114" s="114">
        <v>40</v>
      </c>
      <c r="W4114" s="115">
        <v>0.04</v>
      </c>
    </row>
    <row r="4115" spans="2:23" ht="51">
      <c r="B4115" s="95" t="s">
        <v>20807</v>
      </c>
      <c r="C4115" s="95" t="s">
        <v>20</v>
      </c>
      <c r="D4115" s="95" t="s">
        <v>20</v>
      </c>
      <c r="E4115" s="95" t="s">
        <v>17246</v>
      </c>
      <c r="F4115" s="95" t="s">
        <v>17266</v>
      </c>
      <c r="G4115" s="95" t="s">
        <v>17319</v>
      </c>
      <c r="H4115" s="14" t="s">
        <v>20821</v>
      </c>
      <c r="I4115" s="95" t="s">
        <v>12770</v>
      </c>
      <c r="J4115" s="120" t="s">
        <v>16786</v>
      </c>
      <c r="K4115" s="106" t="s">
        <v>12771</v>
      </c>
      <c r="L4115" s="95" t="s">
        <v>12770</v>
      </c>
      <c r="M4115" s="97">
        <f>IF($K$6="с учетом НДС",VLOOKUP('Прайс MILWAUKEE®'!$J4115,'Legend ACC'!$A:$H,8,0)*(1-N4115),VLOOKUP('Прайс MILWAUKEE®'!$J4115,'Legend ACC'!$A:$H,8,0)*(1-N4115)/1.2)</f>
        <v>726.00000000000011</v>
      </c>
      <c r="N4115" s="98">
        <f>IF(OR(E4115="Принадлежности",E4115="Ручной инструмент"),$K$5,IF($K$4=0,0,IFERROR(VLOOKUP(Q4115,LEGEND!$V$4:$W$7,2,0),$K$4)))</f>
        <v>0</v>
      </c>
      <c r="O4115" s="103" t="s">
        <v>20</v>
      </c>
      <c r="P4115" s="102" t="s">
        <v>20</v>
      </c>
      <c r="Q4115" s="102" t="s">
        <v>20</v>
      </c>
      <c r="R4115" s="116" t="s">
        <v>12772</v>
      </c>
      <c r="S4115" s="114" t="s">
        <v>5035</v>
      </c>
      <c r="T4115" s="114">
        <v>240</v>
      </c>
      <c r="U4115" s="114">
        <v>220</v>
      </c>
      <c r="V4115" s="114">
        <v>40</v>
      </c>
      <c r="W4115" s="115">
        <v>0.04</v>
      </c>
    </row>
    <row r="4116" spans="2:23" ht="38.25">
      <c r="B4116" s="95" t="s">
        <v>20807</v>
      </c>
      <c r="C4116" s="95" t="s">
        <v>20</v>
      </c>
      <c r="D4116" s="95" t="s">
        <v>20</v>
      </c>
      <c r="E4116" s="95" t="s">
        <v>17246</v>
      </c>
      <c r="F4116" s="95" t="s">
        <v>17266</v>
      </c>
      <c r="G4116" s="95" t="s">
        <v>17319</v>
      </c>
      <c r="H4116" s="14" t="s">
        <v>20821</v>
      </c>
      <c r="I4116" s="95" t="s">
        <v>12773</v>
      </c>
      <c r="J4116" s="120" t="s">
        <v>16787</v>
      </c>
      <c r="K4116" s="106" t="s">
        <v>12774</v>
      </c>
      <c r="L4116" s="95" t="s">
        <v>12773</v>
      </c>
      <c r="M4116" s="97">
        <f>IF($K$6="с учетом НДС",VLOOKUP('Прайс MILWAUKEE®'!$J4116,'Legend ACC'!$A:$H,8,0)*(1-N4116),VLOOKUP('Прайс MILWAUKEE®'!$J4116,'Legend ACC'!$A:$H,8,0)*(1-N4116)/1.2)</f>
        <v>924.00000000000011</v>
      </c>
      <c r="N4116" s="98">
        <f>IF(OR(E4116="Принадлежности",E4116="Ручной инструмент"),$K$5,IF($K$4=0,0,IFERROR(VLOOKUP(Q4116,LEGEND!$V$4:$W$7,2,0),$K$4)))</f>
        <v>0</v>
      </c>
      <c r="O4116" s="103" t="s">
        <v>20</v>
      </c>
      <c r="P4116" s="102" t="s">
        <v>20</v>
      </c>
      <c r="Q4116" s="102" t="s">
        <v>20</v>
      </c>
      <c r="R4116" s="116" t="s">
        <v>12775</v>
      </c>
      <c r="S4116" s="114" t="s">
        <v>964</v>
      </c>
      <c r="T4116" s="114">
        <v>240</v>
      </c>
      <c r="U4116" s="114">
        <v>220</v>
      </c>
      <c r="V4116" s="114">
        <v>40</v>
      </c>
      <c r="W4116" s="115">
        <v>0.124</v>
      </c>
    </row>
    <row r="4117" spans="2:23" ht="51">
      <c r="B4117" s="95" t="s">
        <v>20807</v>
      </c>
      <c r="C4117" s="95" t="s">
        <v>20</v>
      </c>
      <c r="D4117" s="95" t="s">
        <v>20</v>
      </c>
      <c r="E4117" s="95" t="s">
        <v>17246</v>
      </c>
      <c r="F4117" s="95" t="s">
        <v>17266</v>
      </c>
      <c r="G4117" s="95" t="s">
        <v>17281</v>
      </c>
      <c r="H4117" s="14" t="s">
        <v>20821</v>
      </c>
      <c r="I4117" s="95" t="s">
        <v>12776</v>
      </c>
      <c r="J4117" s="120" t="s">
        <v>16788</v>
      </c>
      <c r="K4117" s="106" t="s">
        <v>12777</v>
      </c>
      <c r="L4117" s="95" t="s">
        <v>12776</v>
      </c>
      <c r="M4117" s="97">
        <f>IF($K$6="с учетом НДС",VLOOKUP('Прайс MILWAUKEE®'!$J4117,'Legend ACC'!$A:$H,8,0)*(1-N4117),VLOOKUP('Прайс MILWAUKEE®'!$J4117,'Legend ACC'!$A:$H,8,0)*(1-N4117)/1.2)</f>
        <v>319</v>
      </c>
      <c r="N4117" s="98">
        <f>IF(OR(E4117="Принадлежности",E4117="Ручной инструмент"),$K$5,IF($K$4=0,0,IFERROR(VLOOKUP(Q4117,LEGEND!$V$4:$W$7,2,0),$K$4)))</f>
        <v>0</v>
      </c>
      <c r="O4117" s="103" t="s">
        <v>20</v>
      </c>
      <c r="P4117" s="102" t="s">
        <v>20</v>
      </c>
      <c r="Q4117" s="102" t="s">
        <v>20</v>
      </c>
      <c r="R4117" s="116" t="s">
        <v>12778</v>
      </c>
      <c r="S4117" s="114" t="s">
        <v>5035</v>
      </c>
      <c r="T4117" s="114">
        <v>140</v>
      </c>
      <c r="U4117" s="114">
        <v>115</v>
      </c>
      <c r="V4117" s="114">
        <v>115</v>
      </c>
      <c r="W4117" s="115">
        <v>9.8000000000000004E-2</v>
      </c>
    </row>
    <row r="4118" spans="2:23" ht="51">
      <c r="B4118" s="95" t="s">
        <v>20807</v>
      </c>
      <c r="C4118" s="95" t="s">
        <v>20</v>
      </c>
      <c r="D4118" s="95" t="s">
        <v>20</v>
      </c>
      <c r="E4118" s="95" t="s">
        <v>17246</v>
      </c>
      <c r="F4118" s="95" t="s">
        <v>17266</v>
      </c>
      <c r="G4118" s="95" t="s">
        <v>17281</v>
      </c>
      <c r="H4118" s="14" t="s">
        <v>20821</v>
      </c>
      <c r="I4118" s="95" t="s">
        <v>12779</v>
      </c>
      <c r="J4118" s="120" t="s">
        <v>16789</v>
      </c>
      <c r="K4118" s="106" t="s">
        <v>12780</v>
      </c>
      <c r="L4118" s="95" t="s">
        <v>12779</v>
      </c>
      <c r="M4118" s="97">
        <f>IF($K$6="с учетом НДС",VLOOKUP('Прайс MILWAUKEE®'!$J4118,'Legend ACC'!$A:$H,8,0)*(1-N4118),VLOOKUP('Прайс MILWAUKEE®'!$J4118,'Legend ACC'!$A:$H,8,0)*(1-N4118)/1.2)</f>
        <v>374.00000000000006</v>
      </c>
      <c r="N4118" s="98">
        <f>IF(OR(E4118="Принадлежности",E4118="Ручной инструмент"),$K$5,IF($K$4=0,0,IFERROR(VLOOKUP(Q4118,LEGEND!$V$4:$W$7,2,0),$K$4)))</f>
        <v>0</v>
      </c>
      <c r="O4118" s="103" t="s">
        <v>20</v>
      </c>
      <c r="P4118" s="102" t="s">
        <v>20</v>
      </c>
      <c r="Q4118" s="102" t="s">
        <v>20</v>
      </c>
      <c r="R4118" s="116" t="s">
        <v>12781</v>
      </c>
      <c r="S4118" s="114" t="s">
        <v>5035</v>
      </c>
      <c r="T4118" s="114">
        <v>40</v>
      </c>
      <c r="U4118" s="114">
        <v>127</v>
      </c>
      <c r="V4118" s="114">
        <v>127</v>
      </c>
      <c r="W4118" s="115">
        <v>0.114</v>
      </c>
    </row>
    <row r="4119" spans="2:23" ht="51">
      <c r="B4119" s="95" t="s">
        <v>20807</v>
      </c>
      <c r="C4119" s="95" t="s">
        <v>20</v>
      </c>
      <c r="D4119" s="95" t="s">
        <v>20</v>
      </c>
      <c r="E4119" s="95" t="s">
        <v>17246</v>
      </c>
      <c r="F4119" s="95" t="s">
        <v>17266</v>
      </c>
      <c r="G4119" s="95" t="s">
        <v>17281</v>
      </c>
      <c r="H4119" s="14" t="s">
        <v>20821</v>
      </c>
      <c r="I4119" s="95" t="s">
        <v>12782</v>
      </c>
      <c r="J4119" s="120" t="s">
        <v>16790</v>
      </c>
      <c r="K4119" s="106" t="s">
        <v>12783</v>
      </c>
      <c r="L4119" s="95" t="s">
        <v>12782</v>
      </c>
      <c r="M4119" s="97">
        <f>IF($K$6="с учетом НДС",VLOOKUP('Прайс MILWAUKEE®'!$J4119,'Legend ACC'!$A:$H,8,0)*(1-N4119),VLOOKUP('Прайс MILWAUKEE®'!$J4119,'Legend ACC'!$A:$H,8,0)*(1-N4119)/1.2)</f>
        <v>242.00000000000003</v>
      </c>
      <c r="N4119" s="98">
        <f>IF(OR(E4119="Принадлежности",E4119="Ручной инструмент"),$K$5,IF($K$4=0,0,IFERROR(VLOOKUP(Q4119,LEGEND!$V$4:$W$7,2,0),$K$4)))</f>
        <v>0</v>
      </c>
      <c r="O4119" s="103" t="s">
        <v>20</v>
      </c>
      <c r="P4119" s="102" t="s">
        <v>20</v>
      </c>
      <c r="Q4119" s="102" t="s">
        <v>20</v>
      </c>
      <c r="R4119" s="116" t="s">
        <v>12784</v>
      </c>
      <c r="S4119" s="114" t="s">
        <v>5035</v>
      </c>
      <c r="T4119" s="114">
        <v>115</v>
      </c>
      <c r="U4119" s="114">
        <v>115</v>
      </c>
      <c r="V4119" s="114">
        <v>14</v>
      </c>
      <c r="W4119" s="115">
        <v>0.08</v>
      </c>
    </row>
    <row r="4120" spans="2:23" ht="38.25">
      <c r="B4120" s="95" t="s">
        <v>20807</v>
      </c>
      <c r="C4120" s="95" t="s">
        <v>20</v>
      </c>
      <c r="D4120" s="95" t="s">
        <v>20</v>
      </c>
      <c r="E4120" s="95" t="s">
        <v>17246</v>
      </c>
      <c r="F4120" s="95" t="s">
        <v>17266</v>
      </c>
      <c r="G4120" s="95" t="s">
        <v>17281</v>
      </c>
      <c r="H4120" s="14" t="s">
        <v>20821</v>
      </c>
      <c r="I4120" s="95" t="s">
        <v>12785</v>
      </c>
      <c r="J4120" s="120" t="s">
        <v>16791</v>
      </c>
      <c r="K4120" s="106" t="s">
        <v>12786</v>
      </c>
      <c r="L4120" s="95" t="s">
        <v>12785</v>
      </c>
      <c r="M4120" s="97">
        <f>IF($K$6="с учетом НДС",VLOOKUP('Прайс MILWAUKEE®'!$J4120,'Legend ACC'!$A:$H,8,0)*(1-N4120),VLOOKUP('Прайс MILWAUKEE®'!$J4120,'Legend ACC'!$A:$H,8,0)*(1-N4120)/1.2)</f>
        <v>242.00000000000003</v>
      </c>
      <c r="N4120" s="98">
        <f>IF(OR(E4120="Принадлежности",E4120="Ручной инструмент"),$K$5,IF($K$4=0,0,IFERROR(VLOOKUP(Q4120,LEGEND!$V$4:$W$7,2,0),$K$4)))</f>
        <v>0</v>
      </c>
      <c r="O4120" s="103" t="s">
        <v>20</v>
      </c>
      <c r="P4120" s="102" t="s">
        <v>20</v>
      </c>
      <c r="Q4120" s="102" t="s">
        <v>20</v>
      </c>
      <c r="R4120" s="116" t="s">
        <v>12787</v>
      </c>
      <c r="S4120" s="114" t="s">
        <v>5035</v>
      </c>
      <c r="T4120" s="114">
        <v>115</v>
      </c>
      <c r="U4120" s="114">
        <v>115</v>
      </c>
      <c r="V4120" s="114">
        <v>14</v>
      </c>
      <c r="W4120" s="115">
        <v>7.0000000000000007E-2</v>
      </c>
    </row>
    <row r="4121" spans="2:23" ht="51">
      <c r="B4121" s="95" t="s">
        <v>20807</v>
      </c>
      <c r="C4121" s="95" t="s">
        <v>20</v>
      </c>
      <c r="D4121" s="95" t="s">
        <v>20</v>
      </c>
      <c r="E4121" s="95" t="s">
        <v>17246</v>
      </c>
      <c r="F4121" s="95" t="s">
        <v>17266</v>
      </c>
      <c r="G4121" s="95" t="s">
        <v>17281</v>
      </c>
      <c r="H4121" s="14" t="s">
        <v>20821</v>
      </c>
      <c r="I4121" s="95" t="s">
        <v>12788</v>
      </c>
      <c r="J4121" s="120" t="s">
        <v>16792</v>
      </c>
      <c r="K4121" s="106" t="s">
        <v>12789</v>
      </c>
      <c r="L4121" s="95" t="s">
        <v>12788</v>
      </c>
      <c r="M4121" s="97">
        <f>IF($K$6="с учетом НДС",VLOOKUP('Прайс MILWAUKEE®'!$J4121,'Legend ACC'!$A:$H,8,0)*(1-N4121),VLOOKUP('Прайс MILWAUKEE®'!$J4121,'Legend ACC'!$A:$H,8,0)*(1-N4121)/1.2)</f>
        <v>264</v>
      </c>
      <c r="N4121" s="98">
        <f>IF(OR(E4121="Принадлежности",E4121="Ручной инструмент"),$K$5,IF($K$4=0,0,IFERROR(VLOOKUP(Q4121,LEGEND!$V$4:$W$7,2,0),$K$4)))</f>
        <v>0</v>
      </c>
      <c r="O4121" s="103" t="s">
        <v>20</v>
      </c>
      <c r="P4121" s="102" t="s">
        <v>20</v>
      </c>
      <c r="Q4121" s="102" t="s">
        <v>20</v>
      </c>
      <c r="R4121" s="116" t="s">
        <v>12790</v>
      </c>
      <c r="S4121" s="114" t="s">
        <v>5035</v>
      </c>
      <c r="T4121" s="114">
        <v>90</v>
      </c>
      <c r="U4121" s="114">
        <v>125</v>
      </c>
      <c r="V4121" s="114">
        <v>115</v>
      </c>
      <c r="W4121" s="115">
        <v>0.09</v>
      </c>
    </row>
    <row r="4122" spans="2:23" ht="51">
      <c r="B4122" s="95" t="s">
        <v>20807</v>
      </c>
      <c r="C4122" s="95" t="s">
        <v>20</v>
      </c>
      <c r="D4122" s="95" t="s">
        <v>20</v>
      </c>
      <c r="E4122" s="95" t="s">
        <v>17246</v>
      </c>
      <c r="F4122" s="95" t="s">
        <v>17266</v>
      </c>
      <c r="G4122" s="95" t="s">
        <v>17281</v>
      </c>
      <c r="H4122" s="14" t="s">
        <v>20821</v>
      </c>
      <c r="I4122" s="95" t="s">
        <v>12791</v>
      </c>
      <c r="J4122" s="120" t="s">
        <v>16793</v>
      </c>
      <c r="K4122" s="106" t="s">
        <v>12792</v>
      </c>
      <c r="L4122" s="95" t="s">
        <v>12791</v>
      </c>
      <c r="M4122" s="97">
        <f>IF($K$6="с учетом НДС",VLOOKUP('Прайс MILWAUKEE®'!$J4122,'Legend ACC'!$A:$H,8,0)*(1-N4122),VLOOKUP('Прайс MILWAUKEE®'!$J4122,'Legend ACC'!$A:$H,8,0)*(1-N4122)/1.2)</f>
        <v>264</v>
      </c>
      <c r="N4122" s="98">
        <f>IF(OR(E4122="Принадлежности",E4122="Ручной инструмент"),$K$5,IF($K$4=0,0,IFERROR(VLOOKUP(Q4122,LEGEND!$V$4:$W$7,2,0),$K$4)))</f>
        <v>0</v>
      </c>
      <c r="O4122" s="103" t="s">
        <v>20</v>
      </c>
      <c r="P4122" s="102" t="s">
        <v>20</v>
      </c>
      <c r="Q4122" s="102" t="s">
        <v>20</v>
      </c>
      <c r="R4122" s="116" t="s">
        <v>12793</v>
      </c>
      <c r="S4122" s="114" t="s">
        <v>5035</v>
      </c>
      <c r="T4122" s="114">
        <v>125</v>
      </c>
      <c r="U4122" s="114">
        <v>125</v>
      </c>
      <c r="V4122" s="114">
        <v>15</v>
      </c>
      <c r="W4122" s="115">
        <v>0.09</v>
      </c>
    </row>
    <row r="4123" spans="2:23" ht="38.25">
      <c r="B4123" s="95" t="s">
        <v>20807</v>
      </c>
      <c r="C4123" s="95" t="s">
        <v>20</v>
      </c>
      <c r="D4123" s="95" t="s">
        <v>20</v>
      </c>
      <c r="E4123" s="95" t="s">
        <v>17246</v>
      </c>
      <c r="F4123" s="95" t="s">
        <v>17252</v>
      </c>
      <c r="G4123" s="95" t="s">
        <v>17258</v>
      </c>
      <c r="H4123" s="14" t="s">
        <v>20838</v>
      </c>
      <c r="I4123" s="95" t="s">
        <v>12794</v>
      </c>
      <c r="J4123" s="120" t="s">
        <v>16794</v>
      </c>
      <c r="K4123" s="106" t="s">
        <v>12795</v>
      </c>
      <c r="L4123" s="95" t="s">
        <v>12794</v>
      </c>
      <c r="M4123" s="97">
        <f>IF($K$6="с учетом НДС",VLOOKUP('Прайс MILWAUKEE®'!$J4123,'Legend ACC'!$A:$H,8,0)*(1-N4123),VLOOKUP('Прайс MILWAUKEE®'!$J4123,'Legend ACC'!$A:$H,8,0)*(1-N4123)/1.2)</f>
        <v>14322</v>
      </c>
      <c r="N4123" s="98">
        <f>IF(OR(E4123="Принадлежности",E4123="Ручной инструмент"),$K$5,IF($K$4=0,0,IFERROR(VLOOKUP(Q4123,LEGEND!$V$4:$W$7,2,0),$K$4)))</f>
        <v>0</v>
      </c>
      <c r="O4123" s="103" t="s">
        <v>20</v>
      </c>
      <c r="P4123" s="102" t="s">
        <v>20</v>
      </c>
      <c r="Q4123" s="102" t="s">
        <v>20</v>
      </c>
      <c r="R4123" s="116" t="s">
        <v>12796</v>
      </c>
      <c r="S4123" s="114" t="s">
        <v>5035</v>
      </c>
      <c r="T4123" s="114">
        <v>176</v>
      </c>
      <c r="U4123" s="114">
        <v>93</v>
      </c>
      <c r="V4123" s="114">
        <v>83</v>
      </c>
      <c r="W4123" s="115">
        <v>1.861</v>
      </c>
    </row>
    <row r="4124" spans="2:23" ht="38.25">
      <c r="B4124" s="95" t="s">
        <v>20807</v>
      </c>
      <c r="C4124" s="95" t="s">
        <v>20</v>
      </c>
      <c r="D4124" s="95" t="s">
        <v>20</v>
      </c>
      <c r="E4124" s="95" t="s">
        <v>17246</v>
      </c>
      <c r="F4124" s="95" t="s">
        <v>17252</v>
      </c>
      <c r="G4124" s="95" t="s">
        <v>17258</v>
      </c>
      <c r="H4124" s="14" t="s">
        <v>20838</v>
      </c>
      <c r="I4124" s="95" t="s">
        <v>12797</v>
      </c>
      <c r="J4124" s="120" t="s">
        <v>16795</v>
      </c>
      <c r="K4124" s="106" t="s">
        <v>12798</v>
      </c>
      <c r="L4124" s="95" t="s">
        <v>12797</v>
      </c>
      <c r="M4124" s="97">
        <f>IF($K$6="с учетом НДС",VLOOKUP('Прайс MILWAUKEE®'!$J4124,'Legend ACC'!$A:$H,8,0)*(1-N4124),VLOOKUP('Прайс MILWAUKEE®'!$J4124,'Legend ACC'!$A:$H,8,0)*(1-N4124)/1.2)</f>
        <v>15369.75</v>
      </c>
      <c r="N4124" s="98">
        <f>IF(OR(E4124="Принадлежности",E4124="Ручной инструмент"),$K$5,IF($K$4=0,0,IFERROR(VLOOKUP(Q4124,LEGEND!$V$4:$W$7,2,0),$K$4)))</f>
        <v>0</v>
      </c>
      <c r="O4124" s="103" t="s">
        <v>20</v>
      </c>
      <c r="P4124" s="102" t="s">
        <v>20</v>
      </c>
      <c r="Q4124" s="102" t="s">
        <v>20</v>
      </c>
      <c r="R4124" s="116" t="s">
        <v>12799</v>
      </c>
      <c r="S4124" s="114" t="s">
        <v>5035</v>
      </c>
      <c r="T4124" s="114">
        <v>176</v>
      </c>
      <c r="U4124" s="114">
        <v>93</v>
      </c>
      <c r="V4124" s="114">
        <v>83</v>
      </c>
      <c r="W4124" s="115">
        <v>2.2610000000000001</v>
      </c>
    </row>
    <row r="4125" spans="2:23" ht="38.25">
      <c r="B4125" s="95" t="s">
        <v>20807</v>
      </c>
      <c r="C4125" s="95" t="s">
        <v>20</v>
      </c>
      <c r="D4125" s="95" t="s">
        <v>20</v>
      </c>
      <c r="E4125" s="95" t="s">
        <v>17246</v>
      </c>
      <c r="F4125" s="95" t="s">
        <v>17252</v>
      </c>
      <c r="G4125" s="95" t="s">
        <v>17258</v>
      </c>
      <c r="H4125" s="14" t="s">
        <v>20838</v>
      </c>
      <c r="I4125" s="95" t="s">
        <v>12800</v>
      </c>
      <c r="J4125" s="120" t="s">
        <v>16796</v>
      </c>
      <c r="K4125" s="106" t="s">
        <v>12801</v>
      </c>
      <c r="L4125" s="95" t="s">
        <v>12800</v>
      </c>
      <c r="M4125" s="97">
        <f>IF($K$6="с учетом НДС",VLOOKUP('Прайс MILWAUKEE®'!$J4125,'Legend ACC'!$A:$H,8,0)*(1-N4125),VLOOKUP('Прайс MILWAUKEE®'!$J4125,'Legend ACC'!$A:$H,8,0)*(1-N4125)/1.2)</f>
        <v>17655.000000000004</v>
      </c>
      <c r="N4125" s="98">
        <f>IF(OR(E4125="Принадлежности",E4125="Ручной инструмент"),$K$5,IF($K$4=0,0,IFERROR(VLOOKUP(Q4125,LEGEND!$V$4:$W$7,2,0),$K$4)))</f>
        <v>0</v>
      </c>
      <c r="O4125" s="103" t="s">
        <v>20</v>
      </c>
      <c r="P4125" s="102" t="s">
        <v>20</v>
      </c>
      <c r="Q4125" s="102" t="s">
        <v>20</v>
      </c>
      <c r="R4125" s="116" t="s">
        <v>12802</v>
      </c>
      <c r="S4125" s="114" t="s">
        <v>5035</v>
      </c>
      <c r="T4125" s="114">
        <v>176</v>
      </c>
      <c r="U4125" s="114">
        <v>93</v>
      </c>
      <c r="V4125" s="114">
        <v>83</v>
      </c>
      <c r="W4125" s="115">
        <v>2.7109999999999999</v>
      </c>
    </row>
    <row r="4126" spans="2:23" ht="38.25">
      <c r="B4126" s="95" t="s">
        <v>20807</v>
      </c>
      <c r="C4126" s="95" t="s">
        <v>20</v>
      </c>
      <c r="D4126" s="95" t="s">
        <v>20</v>
      </c>
      <c r="E4126" s="95" t="s">
        <v>17246</v>
      </c>
      <c r="F4126" s="95" t="s">
        <v>17252</v>
      </c>
      <c r="G4126" s="95" t="s">
        <v>17258</v>
      </c>
      <c r="H4126" s="14" t="s">
        <v>20838</v>
      </c>
      <c r="I4126" s="95" t="s">
        <v>12803</v>
      </c>
      <c r="J4126" s="120" t="s">
        <v>16797</v>
      </c>
      <c r="K4126" s="106" t="s">
        <v>12804</v>
      </c>
      <c r="L4126" s="95" t="s">
        <v>12803</v>
      </c>
      <c r="M4126" s="97">
        <f>IF($K$6="с учетом НДС",VLOOKUP('Прайс MILWAUKEE®'!$J4126,'Legend ACC'!$A:$H,8,0)*(1-N4126),VLOOKUP('Прайс MILWAUKEE®'!$J4126,'Legend ACC'!$A:$H,8,0)*(1-N4126)/1.2)</f>
        <v>20179.500000000004</v>
      </c>
      <c r="N4126" s="98">
        <f>IF(OR(E4126="Принадлежности",E4126="Ручной инструмент"),$K$5,IF($K$4=0,0,IFERROR(VLOOKUP(Q4126,LEGEND!$V$4:$W$7,2,0),$K$4)))</f>
        <v>0</v>
      </c>
      <c r="O4126" s="103" t="s">
        <v>20</v>
      </c>
      <c r="P4126" s="102" t="s">
        <v>20</v>
      </c>
      <c r="Q4126" s="102" t="s">
        <v>20</v>
      </c>
      <c r="R4126" s="116" t="s">
        <v>12805</v>
      </c>
      <c r="S4126" s="114" t="s">
        <v>5035</v>
      </c>
      <c r="T4126" s="114">
        <v>226</v>
      </c>
      <c r="U4126" s="114">
        <v>128</v>
      </c>
      <c r="V4126" s="114">
        <v>83</v>
      </c>
      <c r="W4126" s="115">
        <v>3.3029999999999999</v>
      </c>
    </row>
    <row r="4127" spans="2:23" ht="38.25">
      <c r="B4127" s="95" t="s">
        <v>20807</v>
      </c>
      <c r="C4127" s="95" t="s">
        <v>20</v>
      </c>
      <c r="D4127" s="95" t="s">
        <v>20</v>
      </c>
      <c r="E4127" s="95" t="s">
        <v>17246</v>
      </c>
      <c r="F4127" s="95" t="s">
        <v>17252</v>
      </c>
      <c r="G4127" s="95" t="s">
        <v>17258</v>
      </c>
      <c r="H4127" s="14" t="s">
        <v>20838</v>
      </c>
      <c r="I4127" s="95" t="s">
        <v>12806</v>
      </c>
      <c r="J4127" s="120" t="s">
        <v>16798</v>
      </c>
      <c r="K4127" s="106" t="s">
        <v>12807</v>
      </c>
      <c r="L4127" s="95" t="s">
        <v>12806</v>
      </c>
      <c r="M4127" s="97">
        <f>IF($K$6="с учетом НДС",VLOOKUP('Прайс MILWAUKEE®'!$J4127,'Legend ACC'!$A:$H,8,0)*(1-N4127),VLOOKUP('Прайс MILWAUKEE®'!$J4127,'Legend ACC'!$A:$H,8,0)*(1-N4127)/1.2)</f>
        <v>19527.750000000004</v>
      </c>
      <c r="N4127" s="98">
        <f>IF(OR(E4127="Принадлежности",E4127="Ручной инструмент"),$K$5,IF($K$4=0,0,IFERROR(VLOOKUP(Q4127,LEGEND!$V$4:$W$7,2,0),$K$4)))</f>
        <v>0</v>
      </c>
      <c r="O4127" s="103" t="s">
        <v>20</v>
      </c>
      <c r="P4127" s="102" t="s">
        <v>20</v>
      </c>
      <c r="Q4127" s="102" t="s">
        <v>20</v>
      </c>
      <c r="R4127" s="116" t="s">
        <v>12808</v>
      </c>
      <c r="S4127" s="114" t="s">
        <v>5035</v>
      </c>
      <c r="T4127" s="114">
        <v>176</v>
      </c>
      <c r="U4127" s="114">
        <v>93</v>
      </c>
      <c r="V4127" s="114">
        <v>83</v>
      </c>
      <c r="W4127" s="115">
        <v>3.4609999999999999</v>
      </c>
    </row>
    <row r="4128" spans="2:23" ht="38.25">
      <c r="B4128" s="95" t="s">
        <v>20807</v>
      </c>
      <c r="C4128" s="95" t="s">
        <v>20</v>
      </c>
      <c r="D4128" s="95" t="s">
        <v>20</v>
      </c>
      <c r="E4128" s="95" t="s">
        <v>17246</v>
      </c>
      <c r="F4128" s="95" t="s">
        <v>17252</v>
      </c>
      <c r="G4128" s="95" t="s">
        <v>17258</v>
      </c>
      <c r="H4128" s="14" t="s">
        <v>20838</v>
      </c>
      <c r="I4128" s="95" t="s">
        <v>12809</v>
      </c>
      <c r="J4128" s="120" t="s">
        <v>16799</v>
      </c>
      <c r="K4128" s="106" t="s">
        <v>12810</v>
      </c>
      <c r="L4128" s="95" t="s">
        <v>12809</v>
      </c>
      <c r="M4128" s="97">
        <f>IF($K$6="с учетом НДС",VLOOKUP('Прайс MILWAUKEE®'!$J4128,'Legend ACC'!$A:$H,8,0)*(1-N4128),VLOOKUP('Прайс MILWAUKEE®'!$J4128,'Legend ACC'!$A:$H,8,0)*(1-N4128)/1.2)</f>
        <v>22324.500000000004</v>
      </c>
      <c r="N4128" s="98">
        <f>IF(OR(E4128="Принадлежности",E4128="Ручной инструмент"),$K$5,IF($K$4=0,0,IFERROR(VLOOKUP(Q4128,LEGEND!$V$4:$W$7,2,0),$K$4)))</f>
        <v>0</v>
      </c>
      <c r="O4128" s="103" t="s">
        <v>20</v>
      </c>
      <c r="P4128" s="102" t="s">
        <v>20</v>
      </c>
      <c r="Q4128" s="102" t="s">
        <v>20</v>
      </c>
      <c r="R4128" s="116" t="s">
        <v>12811</v>
      </c>
      <c r="S4128" s="114" t="s">
        <v>5035</v>
      </c>
      <c r="T4128" s="114">
        <v>226</v>
      </c>
      <c r="U4128" s="114">
        <v>128</v>
      </c>
      <c r="V4128" s="114">
        <v>83</v>
      </c>
      <c r="W4128" s="115">
        <v>4.3029999999999999</v>
      </c>
    </row>
    <row r="4129" spans="2:23" ht="38.25">
      <c r="B4129" s="95" t="s">
        <v>20807</v>
      </c>
      <c r="C4129" s="95" t="s">
        <v>20</v>
      </c>
      <c r="D4129" s="95" t="s">
        <v>20</v>
      </c>
      <c r="E4129" s="95" t="s">
        <v>17246</v>
      </c>
      <c r="F4129" s="95" t="s">
        <v>17252</v>
      </c>
      <c r="G4129" s="95" t="s">
        <v>17258</v>
      </c>
      <c r="H4129" s="14" t="s">
        <v>20838</v>
      </c>
      <c r="I4129" s="95" t="s">
        <v>12812</v>
      </c>
      <c r="J4129" s="120" t="s">
        <v>16800</v>
      </c>
      <c r="K4129" s="106" t="s">
        <v>12813</v>
      </c>
      <c r="L4129" s="95" t="s">
        <v>12812</v>
      </c>
      <c r="M4129" s="97">
        <f>IF($K$6="с учетом НДС",VLOOKUP('Прайс MILWAUKEE®'!$J4129,'Legend ACC'!$A:$H,8,0)*(1-N4129),VLOOKUP('Прайс MILWAUKEE®'!$J4129,'Legend ACC'!$A:$H,8,0)*(1-N4129)/1.2)</f>
        <v>26474.25</v>
      </c>
      <c r="N4129" s="98">
        <f>IF(OR(E4129="Принадлежности",E4129="Ручной инструмент"),$K$5,IF($K$4=0,0,IFERROR(VLOOKUP(Q4129,LEGEND!$V$4:$W$7,2,0),$K$4)))</f>
        <v>0</v>
      </c>
      <c r="O4129" s="103" t="s">
        <v>20</v>
      </c>
      <c r="P4129" s="102" t="s">
        <v>20</v>
      </c>
      <c r="Q4129" s="102" t="s">
        <v>20</v>
      </c>
      <c r="R4129" s="116" t="s">
        <v>12814</v>
      </c>
      <c r="S4129" s="114" t="s">
        <v>5035</v>
      </c>
      <c r="T4129" s="114">
        <v>226</v>
      </c>
      <c r="U4129" s="114">
        <v>128</v>
      </c>
      <c r="V4129" s="114">
        <v>83</v>
      </c>
      <c r="W4129" s="115">
        <v>5.6529999999999996</v>
      </c>
    </row>
    <row r="4130" spans="2:23" ht="38.25">
      <c r="B4130" s="95" t="s">
        <v>20807</v>
      </c>
      <c r="C4130" s="95" t="s">
        <v>20</v>
      </c>
      <c r="D4130" s="95" t="s">
        <v>20</v>
      </c>
      <c r="E4130" s="95" t="s">
        <v>17246</v>
      </c>
      <c r="F4130" s="95" t="s">
        <v>17268</v>
      </c>
      <c r="G4130" s="95" t="s">
        <v>8498</v>
      </c>
      <c r="H4130" s="14" t="s">
        <v>20867</v>
      </c>
      <c r="I4130" s="95" t="s">
        <v>12815</v>
      </c>
      <c r="J4130" s="120" t="s">
        <v>16801</v>
      </c>
      <c r="K4130" s="106" t="s">
        <v>12816</v>
      </c>
      <c r="L4130" s="95" t="s">
        <v>12815</v>
      </c>
      <c r="M4130" s="97">
        <f>IF($K$6="с учетом НДС",VLOOKUP('Прайс MILWAUKEE®'!$J4130,'Legend ACC'!$A:$H,8,0)*(1-N4130),VLOOKUP('Прайс MILWAUKEE®'!$J4130,'Legend ACC'!$A:$H,8,0)*(1-N4130)/1.2)</f>
        <v>1496.0000000000002</v>
      </c>
      <c r="N4130" s="98">
        <f>IF(OR(E4130="Принадлежности",E4130="Ручной инструмент"),$K$5,IF($K$4=0,0,IFERROR(VLOOKUP(Q4130,LEGEND!$V$4:$W$7,2,0),$K$4)))</f>
        <v>0</v>
      </c>
      <c r="O4130" s="103" t="s">
        <v>20</v>
      </c>
      <c r="P4130" s="102" t="s">
        <v>20</v>
      </c>
      <c r="Q4130" s="102" t="s">
        <v>20</v>
      </c>
      <c r="R4130" s="116" t="s">
        <v>12817</v>
      </c>
      <c r="S4130" s="114" t="s">
        <v>964</v>
      </c>
      <c r="T4130" s="114">
        <v>108</v>
      </c>
      <c r="U4130" s="114">
        <v>54</v>
      </c>
      <c r="V4130" s="114">
        <v>197</v>
      </c>
      <c r="W4130" s="115">
        <v>0.27</v>
      </c>
    </row>
    <row r="4131" spans="2:23" ht="38.25">
      <c r="B4131" s="95" t="s">
        <v>20807</v>
      </c>
      <c r="C4131" s="95" t="s">
        <v>20</v>
      </c>
      <c r="D4131" s="95" t="s">
        <v>20</v>
      </c>
      <c r="E4131" s="95" t="s">
        <v>17246</v>
      </c>
      <c r="F4131" s="95" t="s">
        <v>17260</v>
      </c>
      <c r="G4131" s="95" t="s">
        <v>17312</v>
      </c>
      <c r="H4131" s="14" t="s">
        <v>20872</v>
      </c>
      <c r="I4131" s="95" t="s">
        <v>12818</v>
      </c>
      <c r="J4131" s="120" t="s">
        <v>16802</v>
      </c>
      <c r="K4131" s="106" t="s">
        <v>12819</v>
      </c>
      <c r="L4131" s="95" t="s">
        <v>12818</v>
      </c>
      <c r="M4131" s="97">
        <f>IF($K$6="с учетом НДС",VLOOKUP('Прайс MILWAUKEE®'!$J4131,'Legend ACC'!$A:$H,8,0)*(1-N4131),VLOOKUP('Прайс MILWAUKEE®'!$J4131,'Legend ACC'!$A:$H,8,0)*(1-N4131)/1.2)</f>
        <v>4609</v>
      </c>
      <c r="N4131" s="98">
        <f>IF(OR(E4131="Принадлежности",E4131="Ручной инструмент"),$K$5,IF($K$4=0,0,IFERROR(VLOOKUP(Q4131,LEGEND!$V$4:$W$7,2,0),$K$4)))</f>
        <v>0</v>
      </c>
      <c r="O4131" s="103" t="s">
        <v>20</v>
      </c>
      <c r="P4131" s="102" t="s">
        <v>20</v>
      </c>
      <c r="Q4131" s="102" t="s">
        <v>20</v>
      </c>
      <c r="R4131" s="116" t="s">
        <v>12820</v>
      </c>
      <c r="S4131" s="114" t="s">
        <v>5035</v>
      </c>
      <c r="T4131" s="114">
        <v>130</v>
      </c>
      <c r="U4131" s="114">
        <v>50</v>
      </c>
      <c r="V4131" s="114">
        <v>50</v>
      </c>
      <c r="W4131" s="115">
        <v>0.64</v>
      </c>
    </row>
    <row r="4132" spans="2:23" ht="38.25">
      <c r="B4132" s="95" t="s">
        <v>20807</v>
      </c>
      <c r="C4132" s="95" t="s">
        <v>20</v>
      </c>
      <c r="D4132" s="95" t="s">
        <v>20</v>
      </c>
      <c r="E4132" s="95" t="s">
        <v>17246</v>
      </c>
      <c r="F4132" s="95" t="s">
        <v>17252</v>
      </c>
      <c r="G4132" s="95" t="s">
        <v>17258</v>
      </c>
      <c r="H4132" s="14" t="s">
        <v>20838</v>
      </c>
      <c r="I4132" s="95" t="s">
        <v>12821</v>
      </c>
      <c r="J4132" s="120" t="s">
        <v>16803</v>
      </c>
      <c r="K4132" s="106" t="s">
        <v>12822</v>
      </c>
      <c r="L4132" s="95" t="s">
        <v>12821</v>
      </c>
      <c r="M4132" s="97">
        <f>IF($K$6="с учетом НДС",VLOOKUP('Прайс MILWAUKEE®'!$J4132,'Legend ACC'!$A:$H,8,0)*(1-N4132),VLOOKUP('Прайс MILWAUKEE®'!$J4132,'Legend ACC'!$A:$H,8,0)*(1-N4132)/1.2)</f>
        <v>20080.500000000004</v>
      </c>
      <c r="N4132" s="98">
        <f>IF(OR(E4132="Принадлежности",E4132="Ручной инструмент"),$K$5,IF($K$4=0,0,IFERROR(VLOOKUP(Q4132,LEGEND!$V$4:$W$7,2,0),$K$4)))</f>
        <v>0</v>
      </c>
      <c r="O4132" s="103" t="s">
        <v>20</v>
      </c>
      <c r="P4132" s="102" t="s">
        <v>20</v>
      </c>
      <c r="Q4132" s="102" t="s">
        <v>20</v>
      </c>
      <c r="R4132" s="116" t="s">
        <v>12823</v>
      </c>
      <c r="S4132" s="114" t="s">
        <v>5035</v>
      </c>
      <c r="T4132" s="114">
        <v>226</v>
      </c>
      <c r="U4132" s="114">
        <v>128</v>
      </c>
      <c r="V4132" s="114">
        <v>83</v>
      </c>
      <c r="W4132" s="115">
        <v>2.7029999999999998</v>
      </c>
    </row>
    <row r="4133" spans="2:23" ht="38.25">
      <c r="B4133" s="95" t="s">
        <v>20807</v>
      </c>
      <c r="C4133" s="95" t="s">
        <v>20</v>
      </c>
      <c r="D4133" s="95" t="s">
        <v>20</v>
      </c>
      <c r="E4133" s="95" t="s">
        <v>17246</v>
      </c>
      <c r="F4133" s="95" t="s">
        <v>17252</v>
      </c>
      <c r="G4133" s="95" t="s">
        <v>17258</v>
      </c>
      <c r="H4133" s="14" t="s">
        <v>20838</v>
      </c>
      <c r="I4133" s="95" t="s">
        <v>12824</v>
      </c>
      <c r="J4133" s="120" t="s">
        <v>16804</v>
      </c>
      <c r="K4133" s="106" t="s">
        <v>12825</v>
      </c>
      <c r="L4133" s="95" t="s">
        <v>12824</v>
      </c>
      <c r="M4133" s="97">
        <f>IF($K$6="с учетом НДС",VLOOKUP('Прайс MILWAUKEE®'!$J4133,'Legend ACC'!$A:$H,8,0)*(1-N4133),VLOOKUP('Прайс MILWAUKEE®'!$J4133,'Legend ACC'!$A:$H,8,0)*(1-N4133)/1.2)</f>
        <v>27183.75</v>
      </c>
      <c r="N4133" s="98">
        <f>IF(OR(E4133="Принадлежности",E4133="Ручной инструмент"),$K$5,IF($K$4=0,0,IFERROR(VLOOKUP(Q4133,LEGEND!$V$4:$W$7,2,0),$K$4)))</f>
        <v>0</v>
      </c>
      <c r="O4133" s="103" t="s">
        <v>20</v>
      </c>
      <c r="P4133" s="102" t="s">
        <v>20</v>
      </c>
      <c r="Q4133" s="102" t="s">
        <v>20</v>
      </c>
      <c r="R4133" s="116" t="s">
        <v>12826</v>
      </c>
      <c r="S4133" s="114" t="s">
        <v>5035</v>
      </c>
      <c r="T4133" s="114">
        <v>226</v>
      </c>
      <c r="U4133" s="114">
        <v>128</v>
      </c>
      <c r="V4133" s="114">
        <v>83</v>
      </c>
      <c r="W4133" s="115">
        <v>2.7530000000000001</v>
      </c>
    </row>
    <row r="4134" spans="2:23" ht="38.25">
      <c r="B4134" s="95" t="s">
        <v>20807</v>
      </c>
      <c r="C4134" s="95" t="s">
        <v>20</v>
      </c>
      <c r="D4134" s="95" t="s">
        <v>20</v>
      </c>
      <c r="E4134" s="95" t="s">
        <v>17246</v>
      </c>
      <c r="F4134" s="95" t="s">
        <v>17260</v>
      </c>
      <c r="G4134" s="95" t="s">
        <v>6112</v>
      </c>
      <c r="H4134" s="14" t="s">
        <v>20843</v>
      </c>
      <c r="I4134" s="95" t="s">
        <v>12827</v>
      </c>
      <c r="J4134" s="120" t="s">
        <v>16805</v>
      </c>
      <c r="K4134" s="106" t="s">
        <v>12828</v>
      </c>
      <c r="L4134" s="95" t="s">
        <v>12827</v>
      </c>
      <c r="M4134" s="97">
        <f>IF($K$6="с учетом НДС",VLOOKUP('Прайс MILWAUKEE®'!$J4134,'Legend ACC'!$A:$H,8,0)*(1-N4134),VLOOKUP('Прайс MILWAUKEE®'!$J4134,'Legend ACC'!$A:$H,8,0)*(1-N4134)/1.2)</f>
        <v>869.00000000000011</v>
      </c>
      <c r="N4134" s="98">
        <f>IF(OR(E4134="Принадлежности",E4134="Ручной инструмент"),$K$5,IF($K$4=0,0,IFERROR(VLOOKUP(Q4134,LEGEND!$V$4:$W$7,2,0),$K$4)))</f>
        <v>0</v>
      </c>
      <c r="O4134" s="103" t="s">
        <v>20</v>
      </c>
      <c r="P4134" s="102" t="s">
        <v>20</v>
      </c>
      <c r="Q4134" s="102" t="s">
        <v>20</v>
      </c>
      <c r="R4134" s="116" t="s">
        <v>12829</v>
      </c>
      <c r="S4134" s="114" t="s">
        <v>5044</v>
      </c>
      <c r="T4134" s="114">
        <v>35</v>
      </c>
      <c r="U4134" s="114">
        <v>100</v>
      </c>
      <c r="V4134" s="114">
        <v>30</v>
      </c>
      <c r="W4134" s="115">
        <v>0.105</v>
      </c>
    </row>
    <row r="4135" spans="2:23" ht="38.25">
      <c r="B4135" s="95" t="s">
        <v>20807</v>
      </c>
      <c r="C4135" s="95" t="s">
        <v>20</v>
      </c>
      <c r="D4135" s="95" t="s">
        <v>20</v>
      </c>
      <c r="E4135" s="95" t="s">
        <v>17246</v>
      </c>
      <c r="F4135" s="95" t="s">
        <v>17260</v>
      </c>
      <c r="G4135" s="95" t="s">
        <v>6112</v>
      </c>
      <c r="H4135" s="14" t="s">
        <v>20843</v>
      </c>
      <c r="I4135" s="95" t="s">
        <v>12830</v>
      </c>
      <c r="J4135" s="120" t="s">
        <v>16806</v>
      </c>
      <c r="K4135" s="106" t="s">
        <v>12831</v>
      </c>
      <c r="L4135" s="95" t="s">
        <v>12830</v>
      </c>
      <c r="M4135" s="97">
        <f>IF($K$6="с учетом НДС",VLOOKUP('Прайс MILWAUKEE®'!$J4135,'Legend ACC'!$A:$H,8,0)*(1-N4135),VLOOKUP('Прайс MILWAUKEE®'!$J4135,'Legend ACC'!$A:$H,8,0)*(1-N4135)/1.2)</f>
        <v>869.00000000000011</v>
      </c>
      <c r="N4135" s="98">
        <f>IF(OR(E4135="Принадлежности",E4135="Ручной инструмент"),$K$5,IF($K$4=0,0,IFERROR(VLOOKUP(Q4135,LEGEND!$V$4:$W$7,2,0),$K$4)))</f>
        <v>0</v>
      </c>
      <c r="O4135" s="103" t="s">
        <v>20</v>
      </c>
      <c r="P4135" s="102" t="s">
        <v>20</v>
      </c>
      <c r="Q4135" s="102" t="s">
        <v>20</v>
      </c>
      <c r="R4135" s="116" t="s">
        <v>12832</v>
      </c>
      <c r="S4135" s="114" t="s">
        <v>5044</v>
      </c>
      <c r="T4135" s="114">
        <v>36</v>
      </c>
      <c r="U4135" s="114">
        <v>100</v>
      </c>
      <c r="V4135" s="114">
        <v>30</v>
      </c>
      <c r="W4135" s="115">
        <v>0.109</v>
      </c>
    </row>
    <row r="4136" spans="2:23" ht="38.25">
      <c r="B4136" s="95" t="s">
        <v>20807</v>
      </c>
      <c r="C4136" s="95" t="s">
        <v>20</v>
      </c>
      <c r="D4136" s="95" t="s">
        <v>20</v>
      </c>
      <c r="E4136" s="95" t="s">
        <v>17246</v>
      </c>
      <c r="F4136" s="95" t="s">
        <v>17260</v>
      </c>
      <c r="G4136" s="95" t="s">
        <v>6112</v>
      </c>
      <c r="H4136" s="14" t="s">
        <v>20843</v>
      </c>
      <c r="I4136" s="95" t="s">
        <v>12833</v>
      </c>
      <c r="J4136" s="120" t="s">
        <v>16807</v>
      </c>
      <c r="K4136" s="106" t="s">
        <v>12834</v>
      </c>
      <c r="L4136" s="95" t="s">
        <v>12833</v>
      </c>
      <c r="M4136" s="97">
        <f>IF($K$6="с учетом НДС",VLOOKUP('Прайс MILWAUKEE®'!$J4136,'Legend ACC'!$A:$H,8,0)*(1-N4136),VLOOKUP('Прайс MILWAUKEE®'!$J4136,'Legend ACC'!$A:$H,8,0)*(1-N4136)/1.2)</f>
        <v>39.6</v>
      </c>
      <c r="N4136" s="98">
        <f>IF(OR(E4136="Принадлежности",E4136="Ручной инструмент"),$K$5,IF($K$4=0,0,IFERROR(VLOOKUP(Q4136,LEGEND!$V$4:$W$7,2,0),$K$4)))</f>
        <v>0</v>
      </c>
      <c r="O4136" s="103" t="s">
        <v>20</v>
      </c>
      <c r="P4136" s="102" t="s">
        <v>20</v>
      </c>
      <c r="Q4136" s="102" t="s">
        <v>20</v>
      </c>
      <c r="R4136" s="116" t="s">
        <v>12835</v>
      </c>
      <c r="S4136" s="114" t="s">
        <v>5044</v>
      </c>
      <c r="T4136" s="114">
        <v>40</v>
      </c>
      <c r="U4136" s="114">
        <v>10</v>
      </c>
      <c r="V4136" s="114">
        <v>10</v>
      </c>
      <c r="W4136" s="115">
        <v>0.06</v>
      </c>
    </row>
    <row r="4137" spans="2:23" ht="38.25">
      <c r="B4137" s="95" t="s">
        <v>20807</v>
      </c>
      <c r="C4137" s="95" t="s">
        <v>20</v>
      </c>
      <c r="D4137" s="95" t="s">
        <v>20</v>
      </c>
      <c r="E4137" s="95" t="s">
        <v>17246</v>
      </c>
      <c r="F4137" s="95" t="s">
        <v>17266</v>
      </c>
      <c r="G4137" s="95" t="s">
        <v>17319</v>
      </c>
      <c r="H4137" s="14" t="s">
        <v>20821</v>
      </c>
      <c r="I4137" s="95" t="s">
        <v>12836</v>
      </c>
      <c r="J4137" s="120" t="s">
        <v>16808</v>
      </c>
      <c r="K4137" s="106" t="s">
        <v>12837</v>
      </c>
      <c r="L4137" s="95" t="s">
        <v>12836</v>
      </c>
      <c r="M4137" s="97">
        <f>IF($K$6="с учетом НДС",VLOOKUP('Прайс MILWAUKEE®'!$J4137,'Legend ACC'!$A:$H,8,0)*(1-N4137),VLOOKUP('Прайс MILWAUKEE®'!$J4137,'Legend ACC'!$A:$H,8,0)*(1-N4137)/1.2)</f>
        <v>1551.0000000000002</v>
      </c>
      <c r="N4137" s="98">
        <f>IF(OR(E4137="Принадлежности",E4137="Ручной инструмент"),$K$5,IF($K$4=0,0,IFERROR(VLOOKUP(Q4137,LEGEND!$V$4:$W$7,2,0),$K$4)))</f>
        <v>0</v>
      </c>
      <c r="O4137" s="103" t="s">
        <v>20</v>
      </c>
      <c r="P4137" s="102" t="s">
        <v>20</v>
      </c>
      <c r="Q4137" s="102" t="s">
        <v>20</v>
      </c>
      <c r="R4137" s="116" t="s">
        <v>12838</v>
      </c>
      <c r="S4137" s="114" t="s">
        <v>5035</v>
      </c>
      <c r="T4137" s="114">
        <v>150</v>
      </c>
      <c r="U4137" s="114">
        <v>80</v>
      </c>
      <c r="V4137" s="114">
        <v>30</v>
      </c>
      <c r="W4137" s="115">
        <v>0.314</v>
      </c>
    </row>
    <row r="4138" spans="2:23" ht="38.25">
      <c r="B4138" s="95" t="s">
        <v>20807</v>
      </c>
      <c r="C4138" s="95" t="s">
        <v>20</v>
      </c>
      <c r="D4138" s="95" t="s">
        <v>20</v>
      </c>
      <c r="E4138" s="95" t="s">
        <v>17246</v>
      </c>
      <c r="F4138" s="95" t="s">
        <v>17266</v>
      </c>
      <c r="G4138" s="95" t="s">
        <v>17319</v>
      </c>
      <c r="H4138" s="14" t="s">
        <v>20821</v>
      </c>
      <c r="I4138" s="95" t="s">
        <v>12839</v>
      </c>
      <c r="J4138" s="120" t="s">
        <v>16809</v>
      </c>
      <c r="K4138" s="106" t="s">
        <v>12840</v>
      </c>
      <c r="L4138" s="95" t="s">
        <v>12839</v>
      </c>
      <c r="M4138" s="97">
        <f>IF($K$6="с учетом НДС",VLOOKUP('Прайс MILWAUKEE®'!$J4138,'Legend ACC'!$A:$H,8,0)*(1-N4138),VLOOKUP('Прайс MILWAUKEE®'!$J4138,'Legend ACC'!$A:$H,8,0)*(1-N4138)/1.2)</f>
        <v>1342</v>
      </c>
      <c r="N4138" s="98">
        <f>IF(OR(E4138="Принадлежности",E4138="Ручной инструмент"),$K$5,IF($K$4=0,0,IFERROR(VLOOKUP(Q4138,LEGEND!$V$4:$W$7,2,0),$K$4)))</f>
        <v>0</v>
      </c>
      <c r="O4138" s="103" t="s">
        <v>20</v>
      </c>
      <c r="P4138" s="102" t="s">
        <v>20</v>
      </c>
      <c r="Q4138" s="102" t="s">
        <v>20</v>
      </c>
      <c r="R4138" s="116" t="s">
        <v>12841</v>
      </c>
      <c r="S4138" s="114" t="s">
        <v>5035</v>
      </c>
      <c r="T4138" s="114">
        <v>150</v>
      </c>
      <c r="U4138" s="114">
        <v>80</v>
      </c>
      <c r="V4138" s="114">
        <v>30</v>
      </c>
      <c r="W4138" s="115">
        <v>0.26500000000000001</v>
      </c>
    </row>
    <row r="4139" spans="2:23" ht="38.25">
      <c r="B4139" s="95" t="s">
        <v>20807</v>
      </c>
      <c r="C4139" s="95" t="s">
        <v>20</v>
      </c>
      <c r="D4139" s="95" t="s">
        <v>20</v>
      </c>
      <c r="E4139" s="95" t="s">
        <v>17246</v>
      </c>
      <c r="F4139" s="95" t="s">
        <v>17260</v>
      </c>
      <c r="G4139" s="95" t="s">
        <v>6112</v>
      </c>
      <c r="H4139" s="14" t="s">
        <v>20843</v>
      </c>
      <c r="I4139" s="95" t="s">
        <v>12842</v>
      </c>
      <c r="J4139" s="120" t="s">
        <v>16810</v>
      </c>
      <c r="K4139" s="106" t="s">
        <v>12843</v>
      </c>
      <c r="L4139" s="95" t="s">
        <v>12842</v>
      </c>
      <c r="M4139" s="97">
        <f>IF($K$6="с учетом НДС",VLOOKUP('Прайс MILWAUKEE®'!$J4139,'Legend ACC'!$A:$H,8,0)*(1-N4139),VLOOKUP('Прайс MILWAUKEE®'!$J4139,'Legend ACC'!$A:$H,8,0)*(1-N4139)/1.2)</f>
        <v>484.00000000000006</v>
      </c>
      <c r="N4139" s="98">
        <f>IF(OR(E4139="Принадлежности",E4139="Ручной инструмент"),$K$5,IF($K$4=0,0,IFERROR(VLOOKUP(Q4139,LEGEND!$V$4:$W$7,2,0),$K$4)))</f>
        <v>0</v>
      </c>
      <c r="O4139" s="103" t="s">
        <v>20</v>
      </c>
      <c r="P4139" s="102" t="s">
        <v>20</v>
      </c>
      <c r="Q4139" s="102" t="s">
        <v>20</v>
      </c>
      <c r="R4139" s="116" t="s">
        <v>12844</v>
      </c>
      <c r="S4139" s="114" t="s">
        <v>5044</v>
      </c>
      <c r="T4139" s="114">
        <v>65</v>
      </c>
      <c r="U4139" s="114">
        <v>7</v>
      </c>
      <c r="V4139" s="114">
        <v>7</v>
      </c>
      <c r="W4139" s="115">
        <v>1.4E-2</v>
      </c>
    </row>
    <row r="4140" spans="2:23" ht="51">
      <c r="B4140" s="95" t="s">
        <v>20807</v>
      </c>
      <c r="C4140" s="95" t="s">
        <v>20</v>
      </c>
      <c r="D4140" s="95" t="s">
        <v>20</v>
      </c>
      <c r="E4140" s="95" t="s">
        <v>17246</v>
      </c>
      <c r="F4140" s="95" t="s">
        <v>17268</v>
      </c>
      <c r="G4140" s="95" t="s">
        <v>17278</v>
      </c>
      <c r="H4140" s="14" t="s">
        <v>20842</v>
      </c>
      <c r="I4140" s="95" t="s">
        <v>12845</v>
      </c>
      <c r="J4140" s="120" t="s">
        <v>16811</v>
      </c>
      <c r="K4140" s="106" t="s">
        <v>12846</v>
      </c>
      <c r="L4140" s="95" t="s">
        <v>12845</v>
      </c>
      <c r="M4140" s="97">
        <f>IF($K$6="с учетом НДС",VLOOKUP('Прайс MILWAUKEE®'!$J4140,'Legend ACC'!$A:$H,8,0)*(1-N4140),VLOOKUP('Прайс MILWAUKEE®'!$J4140,'Legend ACC'!$A:$H,8,0)*(1-N4140)/1.2)</f>
        <v>242.00000000000003</v>
      </c>
      <c r="N4140" s="98">
        <f>IF(OR(E4140="Принадлежности",E4140="Ручной инструмент"),$K$5,IF($K$4=0,0,IFERROR(VLOOKUP(Q4140,LEGEND!$V$4:$W$7,2,0),$K$4)))</f>
        <v>0</v>
      </c>
      <c r="O4140" s="103" t="s">
        <v>20</v>
      </c>
      <c r="P4140" s="102" t="s">
        <v>20</v>
      </c>
      <c r="Q4140" s="102" t="s">
        <v>20</v>
      </c>
      <c r="R4140" s="116" t="s">
        <v>12847</v>
      </c>
      <c r="S4140" s="114" t="s">
        <v>964</v>
      </c>
      <c r="T4140" s="114">
        <v>154</v>
      </c>
      <c r="U4140" s="114">
        <v>124</v>
      </c>
      <c r="V4140" s="114">
        <v>141</v>
      </c>
      <c r="W4140" s="115">
        <v>2.9000000000000001E-2</v>
      </c>
    </row>
    <row r="4141" spans="2:23" ht="38.25">
      <c r="B4141" s="95" t="s">
        <v>20807</v>
      </c>
      <c r="C4141" s="95" t="s">
        <v>20</v>
      </c>
      <c r="D4141" s="95" t="s">
        <v>20</v>
      </c>
      <c r="E4141" s="95" t="s">
        <v>17246</v>
      </c>
      <c r="F4141" s="95" t="s">
        <v>17266</v>
      </c>
      <c r="G4141" s="95" t="s">
        <v>17319</v>
      </c>
      <c r="H4141" s="14" t="s">
        <v>20821</v>
      </c>
      <c r="I4141" s="95" t="s">
        <v>12848</v>
      </c>
      <c r="J4141" s="120" t="s">
        <v>16812</v>
      </c>
      <c r="K4141" s="106" t="s">
        <v>12849</v>
      </c>
      <c r="L4141" s="95" t="s">
        <v>12848</v>
      </c>
      <c r="M4141" s="97">
        <f>IF($K$6="с учетом НДС",VLOOKUP('Прайс MILWAUKEE®'!$J4141,'Legend ACC'!$A:$H,8,0)*(1-N4141),VLOOKUP('Прайс MILWAUKEE®'!$J4141,'Legend ACC'!$A:$H,8,0)*(1-N4141)/1.2)</f>
        <v>473.00000000000006</v>
      </c>
      <c r="N4141" s="98">
        <f>IF(OR(E4141="Принадлежности",E4141="Ручной инструмент"),$K$5,IF($K$4=0,0,IFERROR(VLOOKUP(Q4141,LEGEND!$V$4:$W$7,2,0),$K$4)))</f>
        <v>0</v>
      </c>
      <c r="O4141" s="103" t="s">
        <v>20</v>
      </c>
      <c r="P4141" s="102" t="s">
        <v>20</v>
      </c>
      <c r="Q4141" s="102" t="s">
        <v>20</v>
      </c>
      <c r="R4141" s="116" t="s">
        <v>12850</v>
      </c>
      <c r="S4141" s="114" t="s">
        <v>964</v>
      </c>
      <c r="T4141" s="114">
        <v>185</v>
      </c>
      <c r="U4141" s="114">
        <v>115</v>
      </c>
      <c r="V4141" s="114">
        <v>35</v>
      </c>
      <c r="W4141" s="115">
        <v>0.04</v>
      </c>
    </row>
    <row r="4142" spans="2:23" ht="51">
      <c r="B4142" s="95" t="s">
        <v>20807</v>
      </c>
      <c r="C4142" s="95" t="s">
        <v>20</v>
      </c>
      <c r="D4142" s="95" t="s">
        <v>20</v>
      </c>
      <c r="E4142" s="95" t="s">
        <v>17246</v>
      </c>
      <c r="F4142" s="95" t="s">
        <v>17266</v>
      </c>
      <c r="G4142" s="95" t="s">
        <v>17319</v>
      </c>
      <c r="H4142" s="14" t="s">
        <v>20821</v>
      </c>
      <c r="I4142" s="95" t="s">
        <v>12851</v>
      </c>
      <c r="J4142" s="120" t="s">
        <v>16813</v>
      </c>
      <c r="K4142" s="106" t="s">
        <v>12852</v>
      </c>
      <c r="L4142" s="95" t="s">
        <v>12851</v>
      </c>
      <c r="M4142" s="97">
        <f>IF($K$6="с учетом НДС",VLOOKUP('Прайс MILWAUKEE®'!$J4142,'Legend ACC'!$A:$H,8,0)*(1-N4142),VLOOKUP('Прайс MILWAUKEE®'!$J4142,'Legend ACC'!$A:$H,8,0)*(1-N4142)/1.2)</f>
        <v>352</v>
      </c>
      <c r="N4142" s="98">
        <f>IF(OR(E4142="Принадлежности",E4142="Ручной инструмент"),$K$5,IF($K$4=0,0,IFERROR(VLOOKUP(Q4142,LEGEND!$V$4:$W$7,2,0),$K$4)))</f>
        <v>0</v>
      </c>
      <c r="O4142" s="103" t="s">
        <v>20</v>
      </c>
      <c r="P4142" s="102" t="s">
        <v>20</v>
      </c>
      <c r="Q4142" s="102" t="s">
        <v>20</v>
      </c>
      <c r="R4142" s="116" t="s">
        <v>12853</v>
      </c>
      <c r="S4142" s="114" t="s">
        <v>964</v>
      </c>
      <c r="T4142" s="114">
        <v>185</v>
      </c>
      <c r="U4142" s="114">
        <v>117</v>
      </c>
      <c r="V4142" s="114">
        <v>28</v>
      </c>
      <c r="W4142" s="115">
        <v>1.2E-2</v>
      </c>
    </row>
    <row r="4143" spans="2:23" ht="51">
      <c r="B4143" s="95" t="s">
        <v>20807</v>
      </c>
      <c r="C4143" s="95" t="s">
        <v>20</v>
      </c>
      <c r="D4143" s="95" t="s">
        <v>20</v>
      </c>
      <c r="E4143" s="95" t="s">
        <v>17246</v>
      </c>
      <c r="F4143" s="95" t="s">
        <v>17266</v>
      </c>
      <c r="G4143" s="95" t="s">
        <v>17319</v>
      </c>
      <c r="H4143" s="14" t="s">
        <v>20821</v>
      </c>
      <c r="I4143" s="95" t="s">
        <v>12854</v>
      </c>
      <c r="J4143" s="120" t="s">
        <v>16814</v>
      </c>
      <c r="K4143" s="106" t="s">
        <v>12855</v>
      </c>
      <c r="L4143" s="95" t="s">
        <v>12854</v>
      </c>
      <c r="M4143" s="97">
        <f>IF($K$6="с учетом НДС",VLOOKUP('Прайс MILWAUKEE®'!$J4143,'Legend ACC'!$A:$H,8,0)*(1-N4143),VLOOKUP('Прайс MILWAUKEE®'!$J4143,'Legend ACC'!$A:$H,8,0)*(1-N4143)/1.2)</f>
        <v>330</v>
      </c>
      <c r="N4143" s="98">
        <f>IF(OR(E4143="Принадлежности",E4143="Ручной инструмент"),$K$5,IF($K$4=0,0,IFERROR(VLOOKUP(Q4143,LEGEND!$V$4:$W$7,2,0),$K$4)))</f>
        <v>0</v>
      </c>
      <c r="O4143" s="103" t="s">
        <v>20</v>
      </c>
      <c r="P4143" s="102" t="s">
        <v>20</v>
      </c>
      <c r="Q4143" s="102" t="s">
        <v>20</v>
      </c>
      <c r="R4143" s="116" t="s">
        <v>12856</v>
      </c>
      <c r="S4143" s="114" t="s">
        <v>964</v>
      </c>
      <c r="T4143" s="114">
        <v>190</v>
      </c>
      <c r="U4143" s="114">
        <v>115</v>
      </c>
      <c r="V4143" s="114">
        <v>28</v>
      </c>
      <c r="W4143" s="115">
        <v>1.2E-2</v>
      </c>
    </row>
    <row r="4144" spans="2:23" ht="38.25">
      <c r="B4144" s="95" t="s">
        <v>20807</v>
      </c>
      <c r="C4144" s="95" t="s">
        <v>20</v>
      </c>
      <c r="D4144" s="95" t="s">
        <v>20</v>
      </c>
      <c r="E4144" s="95" t="s">
        <v>17246</v>
      </c>
      <c r="F4144" s="95" t="s">
        <v>17266</v>
      </c>
      <c r="G4144" s="95" t="s">
        <v>17319</v>
      </c>
      <c r="H4144" s="14" t="s">
        <v>20821</v>
      </c>
      <c r="I4144" s="95" t="s">
        <v>12857</v>
      </c>
      <c r="J4144" s="120" t="s">
        <v>16815</v>
      </c>
      <c r="K4144" s="106" t="s">
        <v>12858</v>
      </c>
      <c r="L4144" s="95" t="s">
        <v>12857</v>
      </c>
      <c r="M4144" s="97">
        <f>IF($K$6="с учетом НДС",VLOOKUP('Прайс MILWAUKEE®'!$J4144,'Legend ACC'!$A:$H,8,0)*(1-N4144),VLOOKUP('Прайс MILWAUKEE®'!$J4144,'Legend ACC'!$A:$H,8,0)*(1-N4144)/1.2)</f>
        <v>451.00000000000006</v>
      </c>
      <c r="N4144" s="98">
        <f>IF(OR(E4144="Принадлежности",E4144="Ручной инструмент"),$K$5,IF($K$4=0,0,IFERROR(VLOOKUP(Q4144,LEGEND!$V$4:$W$7,2,0),$K$4)))</f>
        <v>0</v>
      </c>
      <c r="O4144" s="103" t="s">
        <v>20</v>
      </c>
      <c r="P4144" s="102" t="s">
        <v>20</v>
      </c>
      <c r="Q4144" s="102" t="s">
        <v>20</v>
      </c>
      <c r="R4144" s="116" t="s">
        <v>12859</v>
      </c>
      <c r="S4144" s="114" t="s">
        <v>964</v>
      </c>
      <c r="T4144" s="114">
        <v>119</v>
      </c>
      <c r="U4144" s="114">
        <v>95</v>
      </c>
      <c r="V4144" s="114">
        <v>35</v>
      </c>
      <c r="W4144" s="115">
        <v>3.7999999999999999E-2</v>
      </c>
    </row>
    <row r="4145" spans="2:23" ht="38.25">
      <c r="B4145" s="95" t="s">
        <v>20807</v>
      </c>
      <c r="C4145" s="95" t="s">
        <v>20</v>
      </c>
      <c r="D4145" s="95" t="s">
        <v>20</v>
      </c>
      <c r="E4145" s="95" t="s">
        <v>17246</v>
      </c>
      <c r="F4145" s="95" t="s">
        <v>17252</v>
      </c>
      <c r="G4145" s="95" t="s">
        <v>17314</v>
      </c>
      <c r="H4145" s="14" t="s">
        <v>20884</v>
      </c>
      <c r="I4145" s="95" t="s">
        <v>12860</v>
      </c>
      <c r="J4145" s="120" t="s">
        <v>16816</v>
      </c>
      <c r="K4145" s="106" t="s">
        <v>12861</v>
      </c>
      <c r="L4145" s="95" t="s">
        <v>12860</v>
      </c>
      <c r="M4145" s="97">
        <f>IF($K$6="с учетом НДС",VLOOKUP('Прайс MILWAUKEE®'!$J4145,'Legend ACC'!$A:$H,8,0)*(1-N4145),VLOOKUP('Прайс MILWAUKEE®'!$J4145,'Legend ACC'!$A:$H,8,0)*(1-N4145)/1.2)</f>
        <v>506.00000000000006</v>
      </c>
      <c r="N4145" s="98">
        <f>IF(OR(E4145="Принадлежности",E4145="Ручной инструмент"),$K$5,IF($K$4=0,0,IFERROR(VLOOKUP(Q4145,LEGEND!$V$4:$W$7,2,0),$K$4)))</f>
        <v>0</v>
      </c>
      <c r="O4145" s="103" t="s">
        <v>20</v>
      </c>
      <c r="P4145" s="102" t="s">
        <v>20</v>
      </c>
      <c r="Q4145" s="102" t="s">
        <v>20</v>
      </c>
      <c r="R4145" s="116" t="s">
        <v>12862</v>
      </c>
      <c r="S4145" s="114" t="s">
        <v>964</v>
      </c>
      <c r="T4145" s="114">
        <v>31</v>
      </c>
      <c r="U4145" s="114">
        <v>31</v>
      </c>
      <c r="V4145" s="114">
        <v>152</v>
      </c>
      <c r="W4145" s="115">
        <v>0.08</v>
      </c>
    </row>
    <row r="4146" spans="2:23" ht="38.25">
      <c r="B4146" s="95" t="s">
        <v>20807</v>
      </c>
      <c r="C4146" s="95" t="s">
        <v>20</v>
      </c>
      <c r="D4146" s="95" t="s">
        <v>20</v>
      </c>
      <c r="E4146" s="95" t="s">
        <v>17246</v>
      </c>
      <c r="F4146" s="95" t="s">
        <v>17252</v>
      </c>
      <c r="G4146" s="95" t="s">
        <v>17314</v>
      </c>
      <c r="H4146" s="14" t="s">
        <v>20884</v>
      </c>
      <c r="I4146" s="95" t="s">
        <v>12863</v>
      </c>
      <c r="J4146" s="120" t="s">
        <v>16817</v>
      </c>
      <c r="K4146" s="106" t="s">
        <v>12864</v>
      </c>
      <c r="L4146" s="95" t="s">
        <v>12863</v>
      </c>
      <c r="M4146" s="97">
        <f>IF($K$6="с учетом НДС",VLOOKUP('Прайс MILWAUKEE®'!$J4146,'Legend ACC'!$A:$H,8,0)*(1-N4146),VLOOKUP('Прайс MILWAUKEE®'!$J4146,'Legend ACC'!$A:$H,8,0)*(1-N4146)/1.2)</f>
        <v>869.00000000000011</v>
      </c>
      <c r="N4146" s="98">
        <f>IF(OR(E4146="Принадлежности",E4146="Ручной инструмент"),$K$5,IF($K$4=0,0,IFERROR(VLOOKUP(Q4146,LEGEND!$V$4:$W$7,2,0),$K$4)))</f>
        <v>0</v>
      </c>
      <c r="O4146" s="103" t="s">
        <v>20</v>
      </c>
      <c r="P4146" s="102" t="s">
        <v>20</v>
      </c>
      <c r="Q4146" s="102" t="s">
        <v>20</v>
      </c>
      <c r="R4146" s="116" t="s">
        <v>12865</v>
      </c>
      <c r="S4146" s="114" t="s">
        <v>964</v>
      </c>
      <c r="T4146" s="114">
        <v>31</v>
      </c>
      <c r="U4146" s="114">
        <v>31</v>
      </c>
      <c r="V4146" s="114">
        <v>152</v>
      </c>
      <c r="W4146" s="115">
        <v>0.13400000000000001</v>
      </c>
    </row>
    <row r="4147" spans="2:23" ht="38.25">
      <c r="B4147" s="95" t="s">
        <v>20807</v>
      </c>
      <c r="C4147" s="95" t="s">
        <v>20</v>
      </c>
      <c r="D4147" s="95" t="s">
        <v>20</v>
      </c>
      <c r="E4147" s="95" t="s">
        <v>17246</v>
      </c>
      <c r="F4147" s="95" t="s">
        <v>17252</v>
      </c>
      <c r="G4147" s="95" t="s">
        <v>17314</v>
      </c>
      <c r="H4147" s="14" t="s">
        <v>20884</v>
      </c>
      <c r="I4147" s="95" t="s">
        <v>12866</v>
      </c>
      <c r="J4147" s="120" t="s">
        <v>16818</v>
      </c>
      <c r="K4147" s="106" t="s">
        <v>12867</v>
      </c>
      <c r="L4147" s="95" t="s">
        <v>12866</v>
      </c>
      <c r="M4147" s="97">
        <f>IF($K$6="с учетом НДС",VLOOKUP('Прайс MILWAUKEE®'!$J4147,'Legend ACC'!$A:$H,8,0)*(1-N4147),VLOOKUP('Прайс MILWAUKEE®'!$J4147,'Legend ACC'!$A:$H,8,0)*(1-N4147)/1.2)</f>
        <v>968.00000000000011</v>
      </c>
      <c r="N4147" s="98">
        <f>IF(OR(E4147="Принадлежности",E4147="Ручной инструмент"),$K$5,IF($K$4=0,0,IFERROR(VLOOKUP(Q4147,LEGEND!$V$4:$W$7,2,0),$K$4)))</f>
        <v>0</v>
      </c>
      <c r="O4147" s="103" t="s">
        <v>20</v>
      </c>
      <c r="P4147" s="102" t="s">
        <v>20</v>
      </c>
      <c r="Q4147" s="102" t="s">
        <v>20</v>
      </c>
      <c r="R4147" s="116" t="s">
        <v>12868</v>
      </c>
      <c r="S4147" s="114" t="s">
        <v>964</v>
      </c>
      <c r="T4147" s="114">
        <v>31</v>
      </c>
      <c r="U4147" s="114">
        <v>31</v>
      </c>
      <c r="V4147" s="114">
        <v>152</v>
      </c>
      <c r="W4147" s="115">
        <v>0.17799999999999999</v>
      </c>
    </row>
    <row r="4148" spans="2:23" ht="38.25">
      <c r="B4148" s="95" t="s">
        <v>20807</v>
      </c>
      <c r="C4148" s="95" t="s">
        <v>20</v>
      </c>
      <c r="D4148" s="95" t="s">
        <v>20</v>
      </c>
      <c r="E4148" s="95" t="s">
        <v>17246</v>
      </c>
      <c r="F4148" s="95" t="s">
        <v>17252</v>
      </c>
      <c r="G4148" s="95" t="s">
        <v>17314</v>
      </c>
      <c r="H4148" s="14" t="s">
        <v>20884</v>
      </c>
      <c r="I4148" s="95" t="s">
        <v>12869</v>
      </c>
      <c r="J4148" s="120" t="s">
        <v>16819</v>
      </c>
      <c r="K4148" s="106" t="s">
        <v>12870</v>
      </c>
      <c r="L4148" s="95" t="s">
        <v>12869</v>
      </c>
      <c r="M4148" s="97">
        <f>IF($K$6="с учетом НДС",VLOOKUP('Прайс MILWAUKEE®'!$J4148,'Legend ACC'!$A:$H,8,0)*(1-N4148),VLOOKUP('Прайс MILWAUKEE®'!$J4148,'Legend ACC'!$A:$H,8,0)*(1-N4148)/1.2)</f>
        <v>1034</v>
      </c>
      <c r="N4148" s="98">
        <f>IF(OR(E4148="Принадлежности",E4148="Ручной инструмент"),$K$5,IF($K$4=0,0,IFERROR(VLOOKUP(Q4148,LEGEND!$V$4:$W$7,2,0),$K$4)))</f>
        <v>0</v>
      </c>
      <c r="O4148" s="103" t="s">
        <v>20</v>
      </c>
      <c r="P4148" s="102" t="s">
        <v>20</v>
      </c>
      <c r="Q4148" s="102" t="s">
        <v>20</v>
      </c>
      <c r="R4148" s="116" t="s">
        <v>12871</v>
      </c>
      <c r="S4148" s="114" t="s">
        <v>964</v>
      </c>
      <c r="T4148" s="114">
        <v>31</v>
      </c>
      <c r="U4148" s="114">
        <v>31</v>
      </c>
      <c r="V4148" s="114">
        <v>152</v>
      </c>
      <c r="W4148" s="115">
        <v>0.216</v>
      </c>
    </row>
    <row r="4149" spans="2:23" ht="38.25">
      <c r="B4149" s="95" t="s">
        <v>20807</v>
      </c>
      <c r="C4149" s="95" t="s">
        <v>20</v>
      </c>
      <c r="D4149" s="95" t="s">
        <v>20</v>
      </c>
      <c r="E4149" s="95" t="s">
        <v>17246</v>
      </c>
      <c r="F4149" s="95" t="s">
        <v>17252</v>
      </c>
      <c r="G4149" s="95" t="s">
        <v>17314</v>
      </c>
      <c r="H4149" s="14" t="s">
        <v>20884</v>
      </c>
      <c r="I4149" s="95" t="s">
        <v>12872</v>
      </c>
      <c r="J4149" s="120" t="s">
        <v>16820</v>
      </c>
      <c r="K4149" s="106" t="s">
        <v>12873</v>
      </c>
      <c r="L4149" s="95" t="s">
        <v>12872</v>
      </c>
      <c r="M4149" s="97">
        <f>IF($K$6="с учетом НДС",VLOOKUP('Прайс MILWAUKEE®'!$J4149,'Legend ACC'!$A:$H,8,0)*(1-N4149),VLOOKUP('Прайс MILWAUKEE®'!$J4149,'Legend ACC'!$A:$H,8,0)*(1-N4149)/1.2)</f>
        <v>803.00000000000011</v>
      </c>
      <c r="N4149" s="98">
        <f>IF(OR(E4149="Принадлежности",E4149="Ручной инструмент"),$K$5,IF($K$4=0,0,IFERROR(VLOOKUP(Q4149,LEGEND!$V$4:$W$7,2,0),$K$4)))</f>
        <v>0</v>
      </c>
      <c r="O4149" s="103" t="s">
        <v>20</v>
      </c>
      <c r="P4149" s="102" t="s">
        <v>20</v>
      </c>
      <c r="Q4149" s="102" t="s">
        <v>20</v>
      </c>
      <c r="R4149" s="116" t="s">
        <v>12874</v>
      </c>
      <c r="S4149" s="114" t="s">
        <v>964</v>
      </c>
      <c r="T4149" s="114">
        <v>31</v>
      </c>
      <c r="U4149" s="114">
        <v>31</v>
      </c>
      <c r="V4149" s="114">
        <v>152</v>
      </c>
      <c r="W4149" s="115">
        <v>0.16</v>
      </c>
    </row>
    <row r="4150" spans="2:23" ht="38.25">
      <c r="B4150" s="95" t="s">
        <v>20807</v>
      </c>
      <c r="C4150" s="95" t="s">
        <v>20</v>
      </c>
      <c r="D4150" s="95" t="s">
        <v>20</v>
      </c>
      <c r="E4150" s="95" t="s">
        <v>17246</v>
      </c>
      <c r="F4150" s="95" t="s">
        <v>17252</v>
      </c>
      <c r="G4150" s="95" t="s">
        <v>17314</v>
      </c>
      <c r="H4150" s="14" t="s">
        <v>20884</v>
      </c>
      <c r="I4150" s="95" t="s">
        <v>12875</v>
      </c>
      <c r="J4150" s="120" t="s">
        <v>16821</v>
      </c>
      <c r="K4150" s="106" t="s">
        <v>12876</v>
      </c>
      <c r="L4150" s="95" t="s">
        <v>12875</v>
      </c>
      <c r="M4150" s="97">
        <f>IF($K$6="с учетом НДС",VLOOKUP('Прайс MILWAUKEE®'!$J4150,'Legend ACC'!$A:$H,8,0)*(1-N4150),VLOOKUP('Прайс MILWAUKEE®'!$J4150,'Legend ACC'!$A:$H,8,0)*(1-N4150)/1.2)</f>
        <v>1045</v>
      </c>
      <c r="N4150" s="98">
        <f>IF(OR(E4150="Принадлежности",E4150="Ручной инструмент"),$K$5,IF($K$4=0,0,IFERROR(VLOOKUP(Q4150,LEGEND!$V$4:$W$7,2,0),$K$4)))</f>
        <v>0</v>
      </c>
      <c r="O4150" s="103" t="s">
        <v>20</v>
      </c>
      <c r="P4150" s="102" t="s">
        <v>20</v>
      </c>
      <c r="Q4150" s="102" t="s">
        <v>20</v>
      </c>
      <c r="R4150" s="116" t="s">
        <v>12877</v>
      </c>
      <c r="S4150" s="114" t="s">
        <v>964</v>
      </c>
      <c r="T4150" s="114">
        <v>31</v>
      </c>
      <c r="U4150" s="114">
        <v>31</v>
      </c>
      <c r="V4150" s="114">
        <v>152</v>
      </c>
      <c r="W4150" s="115">
        <v>0.21199999999999999</v>
      </c>
    </row>
    <row r="4151" spans="2:23" ht="38.25">
      <c r="B4151" s="95" t="s">
        <v>20807</v>
      </c>
      <c r="C4151" s="95" t="s">
        <v>20</v>
      </c>
      <c r="D4151" s="95" t="s">
        <v>20</v>
      </c>
      <c r="E4151" s="95" t="s">
        <v>17246</v>
      </c>
      <c r="F4151" s="95" t="s">
        <v>17252</v>
      </c>
      <c r="G4151" s="95" t="s">
        <v>17314</v>
      </c>
      <c r="H4151" s="14" t="s">
        <v>20884</v>
      </c>
      <c r="I4151" s="95" t="s">
        <v>12878</v>
      </c>
      <c r="J4151" s="120" t="s">
        <v>16822</v>
      </c>
      <c r="K4151" s="106" t="s">
        <v>12879</v>
      </c>
      <c r="L4151" s="95" t="s">
        <v>12878</v>
      </c>
      <c r="M4151" s="97">
        <f>IF($K$6="с учетом НДС",VLOOKUP('Прайс MILWAUKEE®'!$J4151,'Legend ACC'!$A:$H,8,0)*(1-N4151),VLOOKUP('Прайс MILWAUKEE®'!$J4151,'Legend ACC'!$A:$H,8,0)*(1-N4151)/1.2)</f>
        <v>1045</v>
      </c>
      <c r="N4151" s="98">
        <f>IF(OR(E4151="Принадлежности",E4151="Ручной инструмент"),$K$5,IF($K$4=0,0,IFERROR(VLOOKUP(Q4151,LEGEND!$V$4:$W$7,2,0),$K$4)))</f>
        <v>0</v>
      </c>
      <c r="O4151" s="103" t="s">
        <v>20</v>
      </c>
      <c r="P4151" s="102" t="s">
        <v>20</v>
      </c>
      <c r="Q4151" s="102" t="s">
        <v>20</v>
      </c>
      <c r="R4151" s="116" t="s">
        <v>12880</v>
      </c>
      <c r="S4151" s="114" t="s">
        <v>964</v>
      </c>
      <c r="T4151" s="114">
        <v>30</v>
      </c>
      <c r="U4151" s="114">
        <v>30</v>
      </c>
      <c r="V4151" s="114">
        <v>151</v>
      </c>
      <c r="W4151" s="115">
        <v>0.22</v>
      </c>
    </row>
    <row r="4152" spans="2:23" ht="38.25">
      <c r="B4152" s="95" t="s">
        <v>20807</v>
      </c>
      <c r="C4152" s="95" t="s">
        <v>20</v>
      </c>
      <c r="D4152" s="95" t="s">
        <v>20</v>
      </c>
      <c r="E4152" s="95" t="s">
        <v>17246</v>
      </c>
      <c r="F4152" s="95" t="s">
        <v>17252</v>
      </c>
      <c r="G4152" s="95" t="s">
        <v>17314</v>
      </c>
      <c r="H4152" s="14" t="s">
        <v>20884</v>
      </c>
      <c r="I4152" s="95" t="s">
        <v>12881</v>
      </c>
      <c r="J4152" s="120" t="s">
        <v>16823</v>
      </c>
      <c r="K4152" s="106" t="s">
        <v>12882</v>
      </c>
      <c r="L4152" s="95" t="s">
        <v>12881</v>
      </c>
      <c r="M4152" s="97">
        <f>IF($K$6="с учетом НДС",VLOOKUP('Прайс MILWAUKEE®'!$J4152,'Legend ACC'!$A:$H,8,0)*(1-N4152),VLOOKUP('Прайс MILWAUKEE®'!$J4152,'Legend ACC'!$A:$H,8,0)*(1-N4152)/1.2)</f>
        <v>396.00000000000006</v>
      </c>
      <c r="N4152" s="98">
        <f>IF(OR(E4152="Принадлежности",E4152="Ручной инструмент"),$K$5,IF($K$4=0,0,IFERROR(VLOOKUP(Q4152,LEGEND!$V$4:$W$7,2,0),$K$4)))</f>
        <v>0</v>
      </c>
      <c r="O4152" s="103" t="s">
        <v>20</v>
      </c>
      <c r="P4152" s="102" t="s">
        <v>20</v>
      </c>
      <c r="Q4152" s="102" t="s">
        <v>20</v>
      </c>
      <c r="R4152" s="116" t="s">
        <v>12883</v>
      </c>
      <c r="S4152" s="114" t="s">
        <v>964</v>
      </c>
      <c r="T4152" s="114">
        <v>20</v>
      </c>
      <c r="U4152" s="114">
        <v>20</v>
      </c>
      <c r="V4152" s="114">
        <v>75</v>
      </c>
      <c r="W4152" s="115">
        <v>2.4E-2</v>
      </c>
    </row>
    <row r="4153" spans="2:23" ht="38.25">
      <c r="B4153" s="95" t="s">
        <v>20807</v>
      </c>
      <c r="C4153" s="95" t="s">
        <v>20</v>
      </c>
      <c r="D4153" s="95" t="s">
        <v>20</v>
      </c>
      <c r="E4153" s="95" t="s">
        <v>17246</v>
      </c>
      <c r="F4153" s="95" t="s">
        <v>17252</v>
      </c>
      <c r="G4153" s="95" t="s">
        <v>17314</v>
      </c>
      <c r="H4153" s="14" t="s">
        <v>20884</v>
      </c>
      <c r="I4153" s="95" t="s">
        <v>12884</v>
      </c>
      <c r="J4153" s="120" t="s">
        <v>16824</v>
      </c>
      <c r="K4153" s="106" t="s">
        <v>12885</v>
      </c>
      <c r="L4153" s="95" t="s">
        <v>12884</v>
      </c>
      <c r="M4153" s="97">
        <f>IF($K$6="с учетом НДС",VLOOKUP('Прайс MILWAUKEE®'!$J4153,'Legend ACC'!$A:$H,8,0)*(1-N4153),VLOOKUP('Прайс MILWAUKEE®'!$J4153,'Legend ACC'!$A:$H,8,0)*(1-N4153)/1.2)</f>
        <v>968.00000000000011</v>
      </c>
      <c r="N4153" s="98">
        <f>IF(OR(E4153="Принадлежности",E4153="Ручной инструмент"),$K$5,IF($K$4=0,0,IFERROR(VLOOKUP(Q4153,LEGEND!$V$4:$W$7,2,0),$K$4)))</f>
        <v>0</v>
      </c>
      <c r="O4153" s="103" t="s">
        <v>20</v>
      </c>
      <c r="P4153" s="102" t="s">
        <v>20</v>
      </c>
      <c r="Q4153" s="102" t="s">
        <v>20</v>
      </c>
      <c r="R4153" s="116" t="s">
        <v>12886</v>
      </c>
      <c r="S4153" s="114" t="s">
        <v>964</v>
      </c>
      <c r="T4153" s="114">
        <v>31</v>
      </c>
      <c r="U4153" s="114">
        <v>31</v>
      </c>
      <c r="V4153" s="114">
        <v>152</v>
      </c>
      <c r="W4153" s="115">
        <v>0.16600000000000001</v>
      </c>
    </row>
    <row r="4154" spans="2:23" ht="38.25">
      <c r="B4154" s="95" t="s">
        <v>20807</v>
      </c>
      <c r="C4154" s="95" t="s">
        <v>20</v>
      </c>
      <c r="D4154" s="95" t="s">
        <v>20</v>
      </c>
      <c r="E4154" s="95" t="s">
        <v>17246</v>
      </c>
      <c r="F4154" s="95" t="s">
        <v>17252</v>
      </c>
      <c r="G4154" s="95" t="s">
        <v>17314</v>
      </c>
      <c r="H4154" s="14" t="s">
        <v>20884</v>
      </c>
      <c r="I4154" s="95" t="s">
        <v>12887</v>
      </c>
      <c r="J4154" s="120" t="s">
        <v>16825</v>
      </c>
      <c r="K4154" s="106" t="s">
        <v>12888</v>
      </c>
      <c r="L4154" s="95" t="s">
        <v>12887</v>
      </c>
      <c r="M4154" s="97">
        <f>IF($K$6="с учетом НДС",VLOOKUP('Прайс MILWAUKEE®'!$J4154,'Legend ACC'!$A:$H,8,0)*(1-N4154),VLOOKUP('Прайс MILWAUKEE®'!$J4154,'Legend ACC'!$A:$H,8,0)*(1-N4154)/1.2)</f>
        <v>1034</v>
      </c>
      <c r="N4154" s="98">
        <f>IF(OR(E4154="Принадлежности",E4154="Ручной инструмент"),$K$5,IF($K$4=0,0,IFERROR(VLOOKUP(Q4154,LEGEND!$V$4:$W$7,2,0),$K$4)))</f>
        <v>0</v>
      </c>
      <c r="O4154" s="103" t="s">
        <v>20</v>
      </c>
      <c r="P4154" s="102" t="s">
        <v>20</v>
      </c>
      <c r="Q4154" s="102" t="s">
        <v>20</v>
      </c>
      <c r="R4154" s="116" t="s">
        <v>12889</v>
      </c>
      <c r="S4154" s="114" t="s">
        <v>964</v>
      </c>
      <c r="T4154" s="114">
        <v>31</v>
      </c>
      <c r="U4154" s="114">
        <v>31</v>
      </c>
      <c r="V4154" s="114">
        <v>152</v>
      </c>
      <c r="W4154" s="115">
        <v>0.22</v>
      </c>
    </row>
    <row r="4155" spans="2:23" ht="38.25">
      <c r="B4155" s="95" t="s">
        <v>20807</v>
      </c>
      <c r="C4155" s="95" t="s">
        <v>20</v>
      </c>
      <c r="D4155" s="95" t="s">
        <v>20</v>
      </c>
      <c r="E4155" s="95" t="s">
        <v>17246</v>
      </c>
      <c r="F4155" s="95" t="s">
        <v>17252</v>
      </c>
      <c r="G4155" s="95" t="s">
        <v>17258</v>
      </c>
      <c r="H4155" s="14" t="s">
        <v>20833</v>
      </c>
      <c r="I4155" s="95" t="s">
        <v>12890</v>
      </c>
      <c r="J4155" s="120" t="s">
        <v>16826</v>
      </c>
      <c r="K4155" s="106" t="s">
        <v>12891</v>
      </c>
      <c r="L4155" s="95" t="s">
        <v>12890</v>
      </c>
      <c r="M4155" s="97">
        <f>IF($K$6="с учетом НДС",VLOOKUP('Прайс MILWAUKEE®'!$J4155,'Legend ACC'!$A:$H,8,0)*(1-N4155),VLOOKUP('Прайс MILWAUKEE®'!$J4155,'Legend ACC'!$A:$H,8,0)*(1-N4155)/1.2)</f>
        <v>1331</v>
      </c>
      <c r="N4155" s="98">
        <f>IF(OR(E4155="Принадлежности",E4155="Ручной инструмент"),$K$5,IF($K$4=0,0,IFERROR(VLOOKUP(Q4155,LEGEND!$V$4:$W$7,2,0),$K$4)))</f>
        <v>0</v>
      </c>
      <c r="O4155" s="103" t="s">
        <v>20</v>
      </c>
      <c r="P4155" s="102" t="s">
        <v>20</v>
      </c>
      <c r="Q4155" s="102" t="s">
        <v>20</v>
      </c>
      <c r="R4155" s="116" t="s">
        <v>12892</v>
      </c>
      <c r="S4155" s="114" t="s">
        <v>5035</v>
      </c>
      <c r="T4155" s="114">
        <v>15</v>
      </c>
      <c r="U4155" s="114">
        <v>37</v>
      </c>
      <c r="V4155" s="114">
        <v>220</v>
      </c>
      <c r="W4155" s="115">
        <v>0.12</v>
      </c>
    </row>
    <row r="4156" spans="2:23" ht="38.25">
      <c r="B4156" s="95" t="s">
        <v>20807</v>
      </c>
      <c r="C4156" s="95" t="s">
        <v>20</v>
      </c>
      <c r="D4156" s="95" t="s">
        <v>20</v>
      </c>
      <c r="E4156" s="95" t="s">
        <v>17246</v>
      </c>
      <c r="F4156" s="95" t="s">
        <v>17252</v>
      </c>
      <c r="G4156" s="95" t="s">
        <v>17258</v>
      </c>
      <c r="H4156" s="14" t="s">
        <v>20833</v>
      </c>
      <c r="I4156" s="95" t="s">
        <v>12893</v>
      </c>
      <c r="J4156" s="120" t="s">
        <v>16827</v>
      </c>
      <c r="K4156" s="106" t="s">
        <v>12894</v>
      </c>
      <c r="L4156" s="95" t="s">
        <v>12893</v>
      </c>
      <c r="M4156" s="97">
        <f>IF($K$6="с учетом НДС",VLOOKUP('Прайс MILWAUKEE®'!$J4156,'Legend ACC'!$A:$H,8,0)*(1-N4156),VLOOKUP('Прайс MILWAUKEE®'!$J4156,'Legend ACC'!$A:$H,8,0)*(1-N4156)/1.2)</f>
        <v>1397</v>
      </c>
      <c r="N4156" s="98">
        <f>IF(OR(E4156="Принадлежности",E4156="Ручной инструмент"),$K$5,IF($K$4=0,0,IFERROR(VLOOKUP(Q4156,LEGEND!$V$4:$W$7,2,0),$K$4)))</f>
        <v>0</v>
      </c>
      <c r="O4156" s="103" t="s">
        <v>20</v>
      </c>
      <c r="P4156" s="102" t="s">
        <v>20</v>
      </c>
      <c r="Q4156" s="102" t="s">
        <v>20</v>
      </c>
      <c r="R4156" s="116" t="s">
        <v>12895</v>
      </c>
      <c r="S4156" s="114" t="s">
        <v>5035</v>
      </c>
      <c r="T4156" s="114">
        <v>16</v>
      </c>
      <c r="U4156" s="114">
        <v>37</v>
      </c>
      <c r="V4156" s="114">
        <v>220</v>
      </c>
      <c r="W4156" s="115">
        <v>0.122</v>
      </c>
    </row>
    <row r="4157" spans="2:23" ht="38.25">
      <c r="B4157" s="95" t="s">
        <v>20807</v>
      </c>
      <c r="C4157" s="95" t="s">
        <v>20</v>
      </c>
      <c r="D4157" s="95" t="s">
        <v>20</v>
      </c>
      <c r="E4157" s="95" t="s">
        <v>17246</v>
      </c>
      <c r="F4157" s="95" t="s">
        <v>17252</v>
      </c>
      <c r="G4157" s="95" t="s">
        <v>17313</v>
      </c>
      <c r="H4157" s="14" t="s">
        <v>20848</v>
      </c>
      <c r="I4157" s="95" t="s">
        <v>12896</v>
      </c>
      <c r="J4157" s="120" t="s">
        <v>16828</v>
      </c>
      <c r="K4157" s="106" t="s">
        <v>12897</v>
      </c>
      <c r="L4157" s="95" t="s">
        <v>12896</v>
      </c>
      <c r="M4157" s="97">
        <f>IF($K$6="с учетом НДС",VLOOKUP('Прайс MILWAUKEE®'!$J4157,'Legend ACC'!$A:$H,8,0)*(1-N4157),VLOOKUP('Прайс MILWAUKEE®'!$J4157,'Legend ACC'!$A:$H,8,0)*(1-N4157)/1.2)</f>
        <v>4510</v>
      </c>
      <c r="N4157" s="98">
        <f>IF(OR(E4157="Принадлежности",E4157="Ручной инструмент"),$K$5,IF($K$4=0,0,IFERROR(VLOOKUP(Q4157,LEGEND!$V$4:$W$7,2,0),$K$4)))</f>
        <v>0</v>
      </c>
      <c r="O4157" s="103" t="s">
        <v>20</v>
      </c>
      <c r="P4157" s="102" t="s">
        <v>20</v>
      </c>
      <c r="Q4157" s="102" t="s">
        <v>20</v>
      </c>
      <c r="R4157" s="116" t="s">
        <v>12898</v>
      </c>
      <c r="S4157" s="114" t="s">
        <v>5035</v>
      </c>
      <c r="T4157" s="114">
        <v>730</v>
      </c>
      <c r="U4157" s="114">
        <v>20</v>
      </c>
      <c r="V4157" s="114">
        <v>20</v>
      </c>
      <c r="W4157" s="115">
        <v>0.56200000000000006</v>
      </c>
    </row>
    <row r="4158" spans="2:23" ht="38.25">
      <c r="B4158" s="95" t="s">
        <v>20807</v>
      </c>
      <c r="C4158" s="95" t="s">
        <v>20</v>
      </c>
      <c r="D4158" s="95" t="s">
        <v>20</v>
      </c>
      <c r="E4158" s="95" t="s">
        <v>17246</v>
      </c>
      <c r="F4158" s="95" t="s">
        <v>17252</v>
      </c>
      <c r="G4158" s="95" t="s">
        <v>17313</v>
      </c>
      <c r="H4158" s="14" t="s">
        <v>20848</v>
      </c>
      <c r="I4158" s="95" t="s">
        <v>12899</v>
      </c>
      <c r="J4158" s="120" t="s">
        <v>16829</v>
      </c>
      <c r="K4158" s="106" t="s">
        <v>12900</v>
      </c>
      <c r="L4158" s="95" t="s">
        <v>12899</v>
      </c>
      <c r="M4158" s="97">
        <f>IF($K$6="с учетом НДС",VLOOKUP('Прайс MILWAUKEE®'!$J4158,'Legend ACC'!$A:$H,8,0)*(1-N4158),VLOOKUP('Прайс MILWAUKEE®'!$J4158,'Legend ACC'!$A:$H,8,0)*(1-N4158)/1.2)</f>
        <v>5357</v>
      </c>
      <c r="N4158" s="98">
        <f>IF(OR(E4158="Принадлежности",E4158="Ручной инструмент"),$K$5,IF($K$4=0,0,IFERROR(VLOOKUP(Q4158,LEGEND!$V$4:$W$7,2,0),$K$4)))</f>
        <v>0</v>
      </c>
      <c r="O4158" s="103" t="s">
        <v>20</v>
      </c>
      <c r="P4158" s="102" t="s">
        <v>20</v>
      </c>
      <c r="Q4158" s="102" t="s">
        <v>20</v>
      </c>
      <c r="R4158" s="116" t="s">
        <v>12901</v>
      </c>
      <c r="S4158" s="114" t="s">
        <v>5035</v>
      </c>
      <c r="T4158" s="114">
        <v>38</v>
      </c>
      <c r="U4158" s="114">
        <v>38</v>
      </c>
      <c r="V4158" s="114">
        <v>540</v>
      </c>
      <c r="W4158" s="115">
        <v>1.018</v>
      </c>
    </row>
    <row r="4159" spans="2:23" ht="38.25">
      <c r="B4159" s="95" t="s">
        <v>20807</v>
      </c>
      <c r="C4159" s="95" t="s">
        <v>20</v>
      </c>
      <c r="D4159" s="95" t="s">
        <v>20</v>
      </c>
      <c r="E4159" s="95" t="s">
        <v>17246</v>
      </c>
      <c r="F4159" s="95" t="s">
        <v>17252</v>
      </c>
      <c r="G4159" s="95" t="s">
        <v>17313</v>
      </c>
      <c r="H4159" s="14" t="s">
        <v>20848</v>
      </c>
      <c r="I4159" s="95" t="s">
        <v>12902</v>
      </c>
      <c r="J4159" s="120" t="s">
        <v>16830</v>
      </c>
      <c r="K4159" s="106" t="s">
        <v>12903</v>
      </c>
      <c r="L4159" s="95" t="s">
        <v>12902</v>
      </c>
      <c r="M4159" s="97">
        <f>IF($K$6="с учетом НДС",VLOOKUP('Прайс MILWAUKEE®'!$J4159,'Legend ACC'!$A:$H,8,0)*(1-N4159),VLOOKUP('Прайс MILWAUKEE®'!$J4159,'Legend ACC'!$A:$H,8,0)*(1-N4159)/1.2)</f>
        <v>8866</v>
      </c>
      <c r="N4159" s="98">
        <f>IF(OR(E4159="Принадлежности",E4159="Ручной инструмент"),$K$5,IF($K$4=0,0,IFERROR(VLOOKUP(Q4159,LEGEND!$V$4:$W$7,2,0),$K$4)))</f>
        <v>0</v>
      </c>
      <c r="O4159" s="103" t="s">
        <v>20</v>
      </c>
      <c r="P4159" s="102" t="s">
        <v>20</v>
      </c>
      <c r="Q4159" s="102" t="s">
        <v>20</v>
      </c>
      <c r="R4159" s="116" t="s">
        <v>12904</v>
      </c>
      <c r="S4159" s="114" t="s">
        <v>5035</v>
      </c>
      <c r="T4159" s="114">
        <v>40</v>
      </c>
      <c r="U4159" s="114">
        <v>40</v>
      </c>
      <c r="V4159" s="114">
        <v>960</v>
      </c>
      <c r="W4159" s="115">
        <v>2.2759999999999998</v>
      </c>
    </row>
    <row r="4160" spans="2:23" ht="38.25">
      <c r="B4160" s="95" t="s">
        <v>20807</v>
      </c>
      <c r="C4160" s="95" t="s">
        <v>20</v>
      </c>
      <c r="D4160" s="95" t="s">
        <v>20</v>
      </c>
      <c r="E4160" s="95" t="s">
        <v>17246</v>
      </c>
      <c r="F4160" s="95" t="s">
        <v>17252</v>
      </c>
      <c r="G4160" s="95" t="s">
        <v>17313</v>
      </c>
      <c r="H4160" s="14" t="s">
        <v>20848</v>
      </c>
      <c r="I4160" s="95" t="s">
        <v>12905</v>
      </c>
      <c r="J4160" s="120" t="s">
        <v>16831</v>
      </c>
      <c r="K4160" s="106" t="s">
        <v>12906</v>
      </c>
      <c r="L4160" s="95" t="s">
        <v>12905</v>
      </c>
      <c r="M4160" s="97">
        <f>IF($K$6="с учетом НДС",VLOOKUP('Прайс MILWAUKEE®'!$J4160,'Legend ACC'!$A:$H,8,0)*(1-N4160),VLOOKUP('Прайс MILWAUKEE®'!$J4160,'Legend ACC'!$A:$H,8,0)*(1-N4160)/1.2)</f>
        <v>17798</v>
      </c>
      <c r="N4160" s="98">
        <f>IF(OR(E4160="Принадлежности",E4160="Ручной инструмент"),$K$5,IF($K$4=0,0,IFERROR(VLOOKUP(Q4160,LEGEND!$V$4:$W$7,2,0),$K$4)))</f>
        <v>0</v>
      </c>
      <c r="O4160" s="103" t="s">
        <v>20</v>
      </c>
      <c r="P4160" s="102" t="s">
        <v>20</v>
      </c>
      <c r="Q4160" s="102" t="s">
        <v>20</v>
      </c>
      <c r="R4160" s="116" t="s">
        <v>12907</v>
      </c>
      <c r="S4160" s="114" t="s">
        <v>5035</v>
      </c>
      <c r="T4160" s="114">
        <v>940</v>
      </c>
      <c r="U4160" s="114">
        <v>50</v>
      </c>
      <c r="V4160" s="114">
        <v>50</v>
      </c>
      <c r="W4160" s="115">
        <v>3.8460000000000001</v>
      </c>
    </row>
    <row r="4161" spans="2:23" ht="38.25">
      <c r="B4161" s="95" t="s">
        <v>20807</v>
      </c>
      <c r="C4161" s="95" t="s">
        <v>20</v>
      </c>
      <c r="D4161" s="95" t="s">
        <v>20</v>
      </c>
      <c r="E4161" s="95" t="s">
        <v>17246</v>
      </c>
      <c r="F4161" s="95" t="s">
        <v>17252</v>
      </c>
      <c r="G4161" s="95" t="s">
        <v>17313</v>
      </c>
      <c r="H4161" s="14" t="s">
        <v>20848</v>
      </c>
      <c r="I4161" s="95" t="s">
        <v>12908</v>
      </c>
      <c r="J4161" s="120" t="s">
        <v>16832</v>
      </c>
      <c r="K4161" s="106" t="s">
        <v>12909</v>
      </c>
      <c r="L4161" s="95" t="s">
        <v>12908</v>
      </c>
      <c r="M4161" s="97">
        <f>IF($K$6="с учетом НДС",VLOOKUP('Прайс MILWAUKEE®'!$J4161,'Legend ACC'!$A:$H,8,0)*(1-N4161),VLOOKUP('Прайс MILWAUKEE®'!$J4161,'Legend ACC'!$A:$H,8,0)*(1-N4161)/1.2)</f>
        <v>18645</v>
      </c>
      <c r="N4161" s="98">
        <f>IF(OR(E4161="Принадлежности",E4161="Ручной инструмент"),$K$5,IF($K$4=0,0,IFERROR(VLOOKUP(Q4161,LEGEND!$V$4:$W$7,2,0),$K$4)))</f>
        <v>0</v>
      </c>
      <c r="O4161" s="103" t="s">
        <v>20</v>
      </c>
      <c r="P4161" s="102" t="s">
        <v>20</v>
      </c>
      <c r="Q4161" s="102" t="s">
        <v>20</v>
      </c>
      <c r="R4161" s="116" t="s">
        <v>12910</v>
      </c>
      <c r="S4161" s="114" t="s">
        <v>5035</v>
      </c>
      <c r="T4161" s="114">
        <v>67</v>
      </c>
      <c r="U4161" s="114">
        <v>67</v>
      </c>
      <c r="V4161" s="114">
        <v>590</v>
      </c>
      <c r="W4161" s="115">
        <v>2.766</v>
      </c>
    </row>
    <row r="4162" spans="2:23" ht="38.25">
      <c r="B4162" s="95" t="s">
        <v>20807</v>
      </c>
      <c r="C4162" s="95" t="s">
        <v>20</v>
      </c>
      <c r="D4162" s="95" t="s">
        <v>20</v>
      </c>
      <c r="E4162" s="95" t="s">
        <v>17246</v>
      </c>
      <c r="F4162" s="95" t="s">
        <v>17252</v>
      </c>
      <c r="G4162" s="95" t="s">
        <v>17313</v>
      </c>
      <c r="H4162" s="14" t="s">
        <v>20848</v>
      </c>
      <c r="I4162" s="95" t="s">
        <v>12911</v>
      </c>
      <c r="J4162" s="120" t="s">
        <v>16833</v>
      </c>
      <c r="K4162" s="106" t="s">
        <v>12912</v>
      </c>
      <c r="L4162" s="95" t="s">
        <v>12911</v>
      </c>
      <c r="M4162" s="97">
        <f>IF($K$6="с учетом НДС",VLOOKUP('Прайс MILWAUKEE®'!$J4162,'Legend ACC'!$A:$H,8,0)*(1-N4162),VLOOKUP('Прайс MILWAUKEE®'!$J4162,'Legend ACC'!$A:$H,8,0)*(1-N4162)/1.2)</f>
        <v>5280</v>
      </c>
      <c r="N4162" s="98">
        <f>IF(OR(E4162="Принадлежности",E4162="Ручной инструмент"),$K$5,IF($K$4=0,0,IFERROR(VLOOKUP(Q4162,LEGEND!$V$4:$W$7,2,0),$K$4)))</f>
        <v>0</v>
      </c>
      <c r="O4162" s="103" t="s">
        <v>20</v>
      </c>
      <c r="P4162" s="102" t="s">
        <v>20</v>
      </c>
      <c r="Q4162" s="102" t="s">
        <v>20</v>
      </c>
      <c r="R4162" s="116" t="s">
        <v>12913</v>
      </c>
      <c r="S4162" s="114" t="s">
        <v>5035</v>
      </c>
      <c r="T4162" s="114">
        <v>130</v>
      </c>
      <c r="U4162" s="114">
        <v>60</v>
      </c>
      <c r="V4162" s="114">
        <v>60</v>
      </c>
      <c r="W4162" s="115">
        <v>0.55800000000000005</v>
      </c>
    </row>
    <row r="4163" spans="2:23" ht="38.25">
      <c r="B4163" s="95" t="s">
        <v>20807</v>
      </c>
      <c r="C4163" s="95" t="s">
        <v>20</v>
      </c>
      <c r="D4163" s="95" t="s">
        <v>20</v>
      </c>
      <c r="E4163" s="95" t="s">
        <v>17246</v>
      </c>
      <c r="F4163" s="95" t="s">
        <v>17252</v>
      </c>
      <c r="G4163" s="95" t="s">
        <v>17313</v>
      </c>
      <c r="H4163" s="14" t="s">
        <v>20848</v>
      </c>
      <c r="I4163" s="95" t="s">
        <v>12914</v>
      </c>
      <c r="J4163" s="120" t="s">
        <v>16834</v>
      </c>
      <c r="K4163" s="106" t="s">
        <v>12915</v>
      </c>
      <c r="L4163" s="95" t="s">
        <v>12914</v>
      </c>
      <c r="M4163" s="97">
        <f>IF($K$6="с учетом НДС",VLOOKUP('Прайс MILWAUKEE®'!$J4163,'Legend ACC'!$A:$H,8,0)*(1-N4163),VLOOKUP('Прайс MILWAUKEE®'!$J4163,'Legend ACC'!$A:$H,8,0)*(1-N4163)/1.2)</f>
        <v>6523.0000000000009</v>
      </c>
      <c r="N4163" s="98">
        <f>IF(OR(E4163="Принадлежности",E4163="Ручной инструмент"),$K$5,IF($K$4=0,0,IFERROR(VLOOKUP(Q4163,LEGEND!$V$4:$W$7,2,0),$K$4)))</f>
        <v>0</v>
      </c>
      <c r="O4163" s="103" t="s">
        <v>20</v>
      </c>
      <c r="P4163" s="102" t="s">
        <v>20</v>
      </c>
      <c r="Q4163" s="102" t="s">
        <v>20</v>
      </c>
      <c r="R4163" s="116" t="s">
        <v>12916</v>
      </c>
      <c r="S4163" s="114" t="s">
        <v>5035</v>
      </c>
      <c r="T4163" s="114">
        <v>75</v>
      </c>
      <c r="U4163" s="114">
        <v>75</v>
      </c>
      <c r="V4163" s="114">
        <v>135</v>
      </c>
      <c r="W4163" s="115">
        <v>0.76200000000000001</v>
      </c>
    </row>
    <row r="4164" spans="2:23" ht="38.25">
      <c r="B4164" s="95" t="s">
        <v>20807</v>
      </c>
      <c r="C4164" s="95" t="s">
        <v>20</v>
      </c>
      <c r="D4164" s="95" t="s">
        <v>20</v>
      </c>
      <c r="E4164" s="95" t="s">
        <v>17246</v>
      </c>
      <c r="F4164" s="95" t="s">
        <v>17252</v>
      </c>
      <c r="G4164" s="95" t="s">
        <v>17313</v>
      </c>
      <c r="H4164" s="14" t="s">
        <v>20848</v>
      </c>
      <c r="I4164" s="95" t="s">
        <v>12917</v>
      </c>
      <c r="J4164" s="120" t="s">
        <v>16835</v>
      </c>
      <c r="K4164" s="106" t="s">
        <v>12918</v>
      </c>
      <c r="L4164" s="95" t="s">
        <v>12917</v>
      </c>
      <c r="M4164" s="97">
        <f>IF($K$6="с учетом НДС",VLOOKUP('Прайс MILWAUKEE®'!$J4164,'Legend ACC'!$A:$H,8,0)*(1-N4164),VLOOKUP('Прайс MILWAUKEE®'!$J4164,'Legend ACC'!$A:$H,8,0)*(1-N4164)/1.2)</f>
        <v>7359.0000000000009</v>
      </c>
      <c r="N4164" s="98">
        <f>IF(OR(E4164="Принадлежности",E4164="Ручной инструмент"),$K$5,IF($K$4=0,0,IFERROR(VLOOKUP(Q4164,LEGEND!$V$4:$W$7,2,0),$K$4)))</f>
        <v>0</v>
      </c>
      <c r="O4164" s="103" t="s">
        <v>20</v>
      </c>
      <c r="P4164" s="102" t="s">
        <v>20</v>
      </c>
      <c r="Q4164" s="102" t="s">
        <v>20</v>
      </c>
      <c r="R4164" s="116" t="s">
        <v>12919</v>
      </c>
      <c r="S4164" s="114" t="s">
        <v>5035</v>
      </c>
      <c r="T4164" s="114">
        <v>135</v>
      </c>
      <c r="U4164" s="114">
        <v>75</v>
      </c>
      <c r="V4164" s="114">
        <v>75</v>
      </c>
      <c r="W4164" s="115">
        <v>0.93200000000000005</v>
      </c>
    </row>
    <row r="4165" spans="2:23" ht="38.25">
      <c r="B4165" s="95" t="s">
        <v>20807</v>
      </c>
      <c r="C4165" s="95" t="s">
        <v>20</v>
      </c>
      <c r="D4165" s="95" t="s">
        <v>20</v>
      </c>
      <c r="E4165" s="95" t="s">
        <v>17246</v>
      </c>
      <c r="F4165" s="95" t="s">
        <v>17252</v>
      </c>
      <c r="G4165" s="95" t="s">
        <v>17313</v>
      </c>
      <c r="H4165" s="14" t="s">
        <v>20848</v>
      </c>
      <c r="I4165" s="95" t="s">
        <v>12920</v>
      </c>
      <c r="J4165" s="120" t="s">
        <v>16836</v>
      </c>
      <c r="K4165" s="106" t="s">
        <v>12921</v>
      </c>
      <c r="L4165" s="95" t="s">
        <v>12920</v>
      </c>
      <c r="M4165" s="97">
        <f>IF($K$6="с учетом НДС",VLOOKUP('Прайс MILWAUKEE®'!$J4165,'Legend ACC'!$A:$H,8,0)*(1-N4165),VLOOKUP('Прайс MILWAUKEE®'!$J4165,'Legend ACC'!$A:$H,8,0)*(1-N4165)/1.2)</f>
        <v>10285</v>
      </c>
      <c r="N4165" s="98">
        <f>IF(OR(E4165="Принадлежности",E4165="Ручной инструмент"),$K$5,IF($K$4=0,0,IFERROR(VLOOKUP(Q4165,LEGEND!$V$4:$W$7,2,0),$K$4)))</f>
        <v>0</v>
      </c>
      <c r="O4165" s="103" t="s">
        <v>20</v>
      </c>
      <c r="P4165" s="102" t="s">
        <v>20</v>
      </c>
      <c r="Q4165" s="102" t="s">
        <v>20</v>
      </c>
      <c r="R4165" s="116" t="s">
        <v>12922</v>
      </c>
      <c r="S4165" s="114" t="s">
        <v>5035</v>
      </c>
      <c r="T4165" s="114">
        <v>140</v>
      </c>
      <c r="U4165" s="114">
        <v>120</v>
      </c>
      <c r="V4165" s="114">
        <v>120</v>
      </c>
      <c r="W4165" s="115">
        <v>1.51</v>
      </c>
    </row>
    <row r="4166" spans="2:23" ht="38.25">
      <c r="B4166" s="95" t="s">
        <v>20807</v>
      </c>
      <c r="C4166" s="95" t="s">
        <v>20</v>
      </c>
      <c r="D4166" s="95" t="s">
        <v>20</v>
      </c>
      <c r="E4166" s="95" t="s">
        <v>17246</v>
      </c>
      <c r="F4166" s="95" t="s">
        <v>17252</v>
      </c>
      <c r="G4166" s="95" t="s">
        <v>17313</v>
      </c>
      <c r="H4166" s="14" t="s">
        <v>20848</v>
      </c>
      <c r="I4166" s="95" t="s">
        <v>12923</v>
      </c>
      <c r="J4166" s="120" t="s">
        <v>16837</v>
      </c>
      <c r="K4166" s="106" t="s">
        <v>12924</v>
      </c>
      <c r="L4166" s="95" t="s">
        <v>12923</v>
      </c>
      <c r="M4166" s="97">
        <f>IF($K$6="с учетом НДС",VLOOKUP('Прайс MILWAUKEE®'!$J4166,'Legend ACC'!$A:$H,8,0)*(1-N4166),VLOOKUP('Прайс MILWAUKEE®'!$J4166,'Legend ACC'!$A:$H,8,0)*(1-N4166)/1.2)</f>
        <v>2486</v>
      </c>
      <c r="N4166" s="98">
        <f>IF(OR(E4166="Принадлежности",E4166="Ручной инструмент"),$K$5,IF($K$4=0,0,IFERROR(VLOOKUP(Q4166,LEGEND!$V$4:$W$7,2,0),$K$4)))</f>
        <v>0</v>
      </c>
      <c r="O4166" s="103" t="s">
        <v>20</v>
      </c>
      <c r="P4166" s="102" t="s">
        <v>20</v>
      </c>
      <c r="Q4166" s="102" t="s">
        <v>20</v>
      </c>
      <c r="R4166" s="116" t="s">
        <v>12925</v>
      </c>
      <c r="S4166" s="114" t="s">
        <v>5035</v>
      </c>
      <c r="T4166" s="114">
        <v>225</v>
      </c>
      <c r="U4166" s="114">
        <v>38</v>
      </c>
      <c r="V4166" s="114">
        <v>38</v>
      </c>
      <c r="W4166" s="115">
        <v>0.442</v>
      </c>
    </row>
    <row r="4167" spans="2:23" ht="38.25">
      <c r="B4167" s="95" t="s">
        <v>20807</v>
      </c>
      <c r="C4167" s="95" t="s">
        <v>20</v>
      </c>
      <c r="D4167" s="95" t="s">
        <v>20</v>
      </c>
      <c r="E4167" s="95" t="s">
        <v>17246</v>
      </c>
      <c r="F4167" s="95" t="s">
        <v>17252</v>
      </c>
      <c r="G4167" s="95" t="s">
        <v>17313</v>
      </c>
      <c r="H4167" s="14" t="s">
        <v>20848</v>
      </c>
      <c r="I4167" s="95" t="s">
        <v>12926</v>
      </c>
      <c r="J4167" s="120" t="s">
        <v>16838</v>
      </c>
      <c r="K4167" s="106" t="s">
        <v>12927</v>
      </c>
      <c r="L4167" s="95" t="s">
        <v>12926</v>
      </c>
      <c r="M4167" s="97">
        <f>IF($K$6="с учетом НДС",VLOOKUP('Прайс MILWAUKEE®'!$J4167,'Legend ACC'!$A:$H,8,0)*(1-N4167),VLOOKUP('Прайс MILWAUKEE®'!$J4167,'Legend ACC'!$A:$H,8,0)*(1-N4167)/1.2)</f>
        <v>5068.8</v>
      </c>
      <c r="N4167" s="98">
        <f>IF(OR(E4167="Принадлежности",E4167="Ручной инструмент"),$K$5,IF($K$4=0,0,IFERROR(VLOOKUP(Q4167,LEGEND!$V$4:$W$7,2,0),$K$4)))</f>
        <v>0</v>
      </c>
      <c r="O4167" s="103" t="s">
        <v>20</v>
      </c>
      <c r="P4167" s="102" t="s">
        <v>20</v>
      </c>
      <c r="Q4167" s="102" t="s">
        <v>20</v>
      </c>
      <c r="R4167" s="116" t="s">
        <v>12928</v>
      </c>
      <c r="S4167" s="114" t="s">
        <v>5035</v>
      </c>
      <c r="T4167" s="114">
        <v>340</v>
      </c>
      <c r="U4167" s="114">
        <v>35</v>
      </c>
      <c r="V4167" s="114">
        <v>35</v>
      </c>
      <c r="W4167" s="115">
        <v>0.80200000000000005</v>
      </c>
    </row>
    <row r="4168" spans="2:23" ht="38.25">
      <c r="B4168" s="95" t="s">
        <v>20807</v>
      </c>
      <c r="C4168" s="95" t="s">
        <v>20</v>
      </c>
      <c r="D4168" s="95" t="s">
        <v>20</v>
      </c>
      <c r="E4168" s="95" t="s">
        <v>17246</v>
      </c>
      <c r="F4168" s="95" t="s">
        <v>17252</v>
      </c>
      <c r="G4168" s="95" t="s">
        <v>17313</v>
      </c>
      <c r="H4168" s="14" t="s">
        <v>20848</v>
      </c>
      <c r="I4168" s="95" t="s">
        <v>12929</v>
      </c>
      <c r="J4168" s="120" t="s">
        <v>16839</v>
      </c>
      <c r="K4168" s="106" t="s">
        <v>12930</v>
      </c>
      <c r="L4168" s="95" t="s">
        <v>12929</v>
      </c>
      <c r="M4168" s="97">
        <f>IF($K$6="с учетом НДС",VLOOKUP('Прайс MILWAUKEE®'!$J4168,'Legend ACC'!$A:$H,8,0)*(1-N4168),VLOOKUP('Прайс MILWAUKEE®'!$J4168,'Legend ACC'!$A:$H,8,0)*(1-N4168)/1.2)</f>
        <v>1133</v>
      </c>
      <c r="N4168" s="98">
        <f>IF(OR(E4168="Принадлежности",E4168="Ручной инструмент"),$K$5,IF($K$4=0,0,IFERROR(VLOOKUP(Q4168,LEGEND!$V$4:$W$7,2,0),$K$4)))</f>
        <v>0</v>
      </c>
      <c r="O4168" s="103" t="s">
        <v>20</v>
      </c>
      <c r="P4168" s="102" t="s">
        <v>20</v>
      </c>
      <c r="Q4168" s="102" t="s">
        <v>20</v>
      </c>
      <c r="R4168" s="116" t="s">
        <v>12931</v>
      </c>
      <c r="S4168" s="114" t="s">
        <v>5035</v>
      </c>
      <c r="T4168" s="114">
        <v>65</v>
      </c>
      <c r="U4168" s="114">
        <v>20</v>
      </c>
      <c r="V4168" s="114">
        <v>20</v>
      </c>
      <c r="W4168" s="115">
        <v>6.4000000000000001E-2</v>
      </c>
    </row>
    <row r="4169" spans="2:23" ht="38.25">
      <c r="B4169" s="95" t="s">
        <v>20807</v>
      </c>
      <c r="C4169" s="95" t="s">
        <v>20</v>
      </c>
      <c r="D4169" s="95" t="s">
        <v>20</v>
      </c>
      <c r="E4169" s="95" t="s">
        <v>17246</v>
      </c>
      <c r="F4169" s="95" t="s">
        <v>17252</v>
      </c>
      <c r="G4169" s="95" t="s">
        <v>17313</v>
      </c>
      <c r="H4169" s="14" t="s">
        <v>20848</v>
      </c>
      <c r="I4169" s="95" t="s">
        <v>12932</v>
      </c>
      <c r="J4169" s="120" t="s">
        <v>16840</v>
      </c>
      <c r="K4169" s="106" t="s">
        <v>12933</v>
      </c>
      <c r="L4169" s="95" t="s">
        <v>12932</v>
      </c>
      <c r="M4169" s="97">
        <f>IF($K$6="с учетом НДС",VLOOKUP('Прайс MILWAUKEE®'!$J4169,'Legend ACC'!$A:$H,8,0)*(1-N4169),VLOOKUP('Прайс MILWAUKEE®'!$J4169,'Legend ACC'!$A:$H,8,0)*(1-N4169)/1.2)</f>
        <v>12342</v>
      </c>
      <c r="N4169" s="98">
        <f>IF(OR(E4169="Принадлежности",E4169="Ручной инструмент"),$K$5,IF($K$4=0,0,IFERROR(VLOOKUP(Q4169,LEGEND!$V$4:$W$7,2,0),$K$4)))</f>
        <v>0</v>
      </c>
      <c r="O4169" s="103" t="s">
        <v>20</v>
      </c>
      <c r="P4169" s="102" t="s">
        <v>20</v>
      </c>
      <c r="Q4169" s="102" t="s">
        <v>20</v>
      </c>
      <c r="R4169" s="116" t="s">
        <v>12934</v>
      </c>
      <c r="S4169" s="114" t="s">
        <v>5035</v>
      </c>
      <c r="T4169" s="114">
        <v>205</v>
      </c>
      <c r="U4169" s="114">
        <v>47</v>
      </c>
      <c r="V4169" s="114">
        <v>47</v>
      </c>
      <c r="W4169" s="115">
        <v>0.51200000000000001</v>
      </c>
    </row>
    <row r="4170" spans="2:23" ht="38.25">
      <c r="B4170" s="95" t="s">
        <v>20807</v>
      </c>
      <c r="C4170" s="95" t="s">
        <v>20</v>
      </c>
      <c r="D4170" s="95" t="s">
        <v>20</v>
      </c>
      <c r="E4170" s="95" t="s">
        <v>17246</v>
      </c>
      <c r="F4170" s="95" t="s">
        <v>17252</v>
      </c>
      <c r="G4170" s="95" t="s">
        <v>17313</v>
      </c>
      <c r="H4170" s="14" t="s">
        <v>20848</v>
      </c>
      <c r="I4170" s="95" t="s">
        <v>12935</v>
      </c>
      <c r="J4170" s="120" t="s">
        <v>16841</v>
      </c>
      <c r="K4170" s="106" t="s">
        <v>12936</v>
      </c>
      <c r="L4170" s="95" t="s">
        <v>12935</v>
      </c>
      <c r="M4170" s="97">
        <f>IF($K$6="с учетом НДС",VLOOKUP('Прайс MILWAUKEE®'!$J4170,'Legend ACC'!$A:$H,8,0)*(1-N4170),VLOOKUP('Прайс MILWAUKEE®'!$J4170,'Legend ACC'!$A:$H,8,0)*(1-N4170)/1.2)</f>
        <v>11572.000000000002</v>
      </c>
      <c r="N4170" s="98">
        <f>IF(OR(E4170="Принадлежности",E4170="Ручной инструмент"),$K$5,IF($K$4=0,0,IFERROR(VLOOKUP(Q4170,LEGEND!$V$4:$W$7,2,0),$K$4)))</f>
        <v>0</v>
      </c>
      <c r="O4170" s="103" t="s">
        <v>20</v>
      </c>
      <c r="P4170" s="102" t="s">
        <v>20</v>
      </c>
      <c r="Q4170" s="102" t="s">
        <v>20</v>
      </c>
      <c r="R4170" s="116" t="s">
        <v>12937</v>
      </c>
      <c r="S4170" s="114" t="s">
        <v>5035</v>
      </c>
      <c r="T4170" s="114">
        <v>205</v>
      </c>
      <c r="U4170" s="114">
        <v>50</v>
      </c>
      <c r="V4170" s="114">
        <v>50</v>
      </c>
      <c r="W4170" s="115">
        <v>0.56799999999999995</v>
      </c>
    </row>
    <row r="4171" spans="2:23" ht="38.25">
      <c r="B4171" s="95" t="s">
        <v>20807</v>
      </c>
      <c r="C4171" s="95" t="s">
        <v>20</v>
      </c>
      <c r="D4171" s="95" t="s">
        <v>20</v>
      </c>
      <c r="E4171" s="95" t="s">
        <v>17246</v>
      </c>
      <c r="F4171" s="95" t="s">
        <v>17252</v>
      </c>
      <c r="G4171" s="95" t="s">
        <v>17313</v>
      </c>
      <c r="H4171" s="14" t="s">
        <v>20848</v>
      </c>
      <c r="I4171" s="95" t="s">
        <v>12938</v>
      </c>
      <c r="J4171" s="120" t="s">
        <v>16842</v>
      </c>
      <c r="K4171" s="106" t="s">
        <v>12939</v>
      </c>
      <c r="L4171" s="95" t="s">
        <v>12938</v>
      </c>
      <c r="M4171" s="97">
        <f>IF($K$6="с учетом НДС",VLOOKUP('Прайс MILWAUKEE®'!$J4171,'Legend ACC'!$A:$H,8,0)*(1-N4171),VLOOKUP('Прайс MILWAUKEE®'!$J4171,'Legend ACC'!$A:$H,8,0)*(1-N4171)/1.2)</f>
        <v>16522</v>
      </c>
      <c r="N4171" s="98">
        <f>IF(OR(E4171="Принадлежности",E4171="Ручной инструмент"),$K$5,IF($K$4=0,0,IFERROR(VLOOKUP(Q4171,LEGEND!$V$4:$W$7,2,0),$K$4)))</f>
        <v>0</v>
      </c>
      <c r="O4171" s="103" t="s">
        <v>20</v>
      </c>
      <c r="P4171" s="102" t="s">
        <v>20</v>
      </c>
      <c r="Q4171" s="102" t="s">
        <v>20</v>
      </c>
      <c r="R4171" s="116" t="s">
        <v>12940</v>
      </c>
      <c r="S4171" s="114" t="s">
        <v>5035</v>
      </c>
      <c r="T4171" s="114">
        <v>90</v>
      </c>
      <c r="U4171" s="114">
        <v>90</v>
      </c>
      <c r="V4171" s="114">
        <v>200</v>
      </c>
      <c r="W4171" s="115">
        <v>0.99</v>
      </c>
    </row>
    <row r="4172" spans="2:23" ht="38.25">
      <c r="B4172" s="95" t="s">
        <v>20807</v>
      </c>
      <c r="C4172" s="95" t="s">
        <v>20</v>
      </c>
      <c r="D4172" s="95" t="s">
        <v>20</v>
      </c>
      <c r="E4172" s="95" t="s">
        <v>17246</v>
      </c>
      <c r="F4172" s="95" t="s">
        <v>17252</v>
      </c>
      <c r="G4172" s="95" t="s">
        <v>17313</v>
      </c>
      <c r="H4172" s="14" t="s">
        <v>20848</v>
      </c>
      <c r="I4172" s="95" t="s">
        <v>12941</v>
      </c>
      <c r="J4172" s="120" t="s">
        <v>16843</v>
      </c>
      <c r="K4172" s="106" t="s">
        <v>12942</v>
      </c>
      <c r="L4172" s="95" t="s">
        <v>12941</v>
      </c>
      <c r="M4172" s="97">
        <f>IF($K$6="с учетом НДС",VLOOKUP('Прайс MILWAUKEE®'!$J4172,'Legend ACC'!$A:$H,8,0)*(1-N4172),VLOOKUP('Прайс MILWAUKEE®'!$J4172,'Legend ACC'!$A:$H,8,0)*(1-N4172)/1.2)</f>
        <v>27302.000000000004</v>
      </c>
      <c r="N4172" s="98">
        <f>IF(OR(E4172="Принадлежности",E4172="Ручной инструмент"),$K$5,IF($K$4=0,0,IFERROR(VLOOKUP(Q4172,LEGEND!$V$4:$W$7,2,0),$K$4)))</f>
        <v>0</v>
      </c>
      <c r="O4172" s="103" t="s">
        <v>20</v>
      </c>
      <c r="P4172" s="102" t="s">
        <v>20</v>
      </c>
      <c r="Q4172" s="102" t="s">
        <v>20</v>
      </c>
      <c r="R4172" s="116" t="s">
        <v>12943</v>
      </c>
      <c r="S4172" s="114" t="s">
        <v>5035</v>
      </c>
      <c r="T4172" s="114">
        <v>170</v>
      </c>
      <c r="U4172" s="114">
        <v>130</v>
      </c>
      <c r="V4172" s="114">
        <v>130</v>
      </c>
      <c r="W4172" s="115">
        <v>1.57</v>
      </c>
    </row>
    <row r="4173" spans="2:23" ht="38.25">
      <c r="B4173" s="95" t="s">
        <v>20807</v>
      </c>
      <c r="C4173" s="95" t="s">
        <v>20</v>
      </c>
      <c r="D4173" s="95" t="s">
        <v>20</v>
      </c>
      <c r="E4173" s="95" t="s">
        <v>17246</v>
      </c>
      <c r="F4173" s="95" t="s">
        <v>17252</v>
      </c>
      <c r="G4173" s="95" t="s">
        <v>17313</v>
      </c>
      <c r="H4173" s="14" t="s">
        <v>20848</v>
      </c>
      <c r="I4173" s="95" t="s">
        <v>12944</v>
      </c>
      <c r="J4173" s="120" t="s">
        <v>16844</v>
      </c>
      <c r="K4173" s="106" t="s">
        <v>12945</v>
      </c>
      <c r="L4173" s="95" t="s">
        <v>12944</v>
      </c>
      <c r="M4173" s="97">
        <f>IF($K$6="с учетом НДС",VLOOKUP('Прайс MILWAUKEE®'!$J4173,'Legend ACC'!$A:$H,8,0)*(1-N4173),VLOOKUP('Прайс MILWAUKEE®'!$J4173,'Legend ACC'!$A:$H,8,0)*(1-N4173)/1.2)</f>
        <v>12408.000000000002</v>
      </c>
      <c r="N4173" s="98">
        <f>IF(OR(E4173="Принадлежности",E4173="Ручной инструмент"),$K$5,IF($K$4=0,0,IFERROR(VLOOKUP(Q4173,LEGEND!$V$4:$W$7,2,0),$K$4)))</f>
        <v>0</v>
      </c>
      <c r="O4173" s="103" t="s">
        <v>20</v>
      </c>
      <c r="P4173" s="102" t="s">
        <v>20</v>
      </c>
      <c r="Q4173" s="102" t="s">
        <v>20</v>
      </c>
      <c r="R4173" s="116" t="s">
        <v>12946</v>
      </c>
      <c r="S4173" s="114" t="s">
        <v>5035</v>
      </c>
      <c r="T4173" s="114">
        <v>57</v>
      </c>
      <c r="U4173" s="114">
        <v>57</v>
      </c>
      <c r="V4173" s="114">
        <v>210</v>
      </c>
      <c r="W4173" s="115">
        <v>0.65400000000000003</v>
      </c>
    </row>
    <row r="4174" spans="2:23" ht="38.25">
      <c r="B4174" s="95" t="s">
        <v>20807</v>
      </c>
      <c r="C4174" s="95" t="s">
        <v>20</v>
      </c>
      <c r="D4174" s="95" t="s">
        <v>20</v>
      </c>
      <c r="E4174" s="95" t="s">
        <v>17246</v>
      </c>
      <c r="F4174" s="95" t="s">
        <v>17252</v>
      </c>
      <c r="G4174" s="95" t="s">
        <v>17313</v>
      </c>
      <c r="H4174" s="14" t="s">
        <v>20848</v>
      </c>
      <c r="I4174" s="95" t="s">
        <v>12947</v>
      </c>
      <c r="J4174" s="120" t="s">
        <v>16845</v>
      </c>
      <c r="K4174" s="106" t="s">
        <v>12948</v>
      </c>
      <c r="L4174" s="95" t="s">
        <v>12947</v>
      </c>
      <c r="M4174" s="97">
        <f>IF($K$6="с учетом НДС",VLOOKUP('Прайс MILWAUKEE®'!$J4174,'Legend ACC'!$A:$H,8,0)*(1-N4174),VLOOKUP('Прайс MILWAUKEE®'!$J4174,'Legend ACC'!$A:$H,8,0)*(1-N4174)/1.2)</f>
        <v>9688.8000000000011</v>
      </c>
      <c r="N4174" s="98">
        <f>IF(OR(E4174="Принадлежности",E4174="Ручной инструмент"),$K$5,IF($K$4=0,0,IFERROR(VLOOKUP(Q4174,LEGEND!$V$4:$W$7,2,0),$K$4)))</f>
        <v>0</v>
      </c>
      <c r="O4174" s="103" t="s">
        <v>20</v>
      </c>
      <c r="P4174" s="102" t="s">
        <v>20</v>
      </c>
      <c r="Q4174" s="102" t="s">
        <v>20</v>
      </c>
      <c r="R4174" s="116" t="s">
        <v>12949</v>
      </c>
      <c r="S4174" s="114" t="s">
        <v>5035</v>
      </c>
      <c r="T4174" s="114">
        <v>205</v>
      </c>
      <c r="U4174" s="114">
        <v>50</v>
      </c>
      <c r="V4174" s="114">
        <v>50</v>
      </c>
      <c r="W4174" s="115">
        <v>0.73399999999999999</v>
      </c>
    </row>
    <row r="4175" spans="2:23" ht="38.25">
      <c r="B4175" s="95" t="s">
        <v>20807</v>
      </c>
      <c r="C4175" s="95" t="s">
        <v>20</v>
      </c>
      <c r="D4175" s="95" t="s">
        <v>20</v>
      </c>
      <c r="E4175" s="95" t="s">
        <v>17246</v>
      </c>
      <c r="F4175" s="95" t="s">
        <v>17252</v>
      </c>
      <c r="G4175" s="95" t="s">
        <v>17313</v>
      </c>
      <c r="H4175" s="14" t="s">
        <v>20848</v>
      </c>
      <c r="I4175" s="95" t="s">
        <v>12950</v>
      </c>
      <c r="J4175" s="120" t="s">
        <v>16846</v>
      </c>
      <c r="K4175" s="106" t="s">
        <v>12951</v>
      </c>
      <c r="L4175" s="95" t="s">
        <v>12950</v>
      </c>
      <c r="M4175" s="97">
        <f>IF($K$6="с учетом НДС",VLOOKUP('Прайс MILWAUKEE®'!$J4175,'Legend ACC'!$A:$H,8,0)*(1-N4175),VLOOKUP('Прайс MILWAUKEE®'!$J4175,'Legend ACC'!$A:$H,8,0)*(1-N4175)/1.2)</f>
        <v>11365.199999999999</v>
      </c>
      <c r="N4175" s="98">
        <f>IF(OR(E4175="Принадлежности",E4175="Ручной инструмент"),$K$5,IF($K$4=0,0,IFERROR(VLOOKUP(Q4175,LEGEND!$V$4:$W$7,2,0),$K$4)))</f>
        <v>0</v>
      </c>
      <c r="O4175" s="103" t="s">
        <v>20</v>
      </c>
      <c r="P4175" s="102" t="s">
        <v>20</v>
      </c>
      <c r="Q4175" s="102" t="s">
        <v>20</v>
      </c>
      <c r="R4175" s="116" t="s">
        <v>12952</v>
      </c>
      <c r="S4175" s="114" t="s">
        <v>5035</v>
      </c>
      <c r="T4175" s="114">
        <v>220</v>
      </c>
      <c r="U4175" s="114">
        <v>70</v>
      </c>
      <c r="V4175" s="114">
        <v>70</v>
      </c>
      <c r="W4175" s="115">
        <v>5.8000000000000003E-2</v>
      </c>
    </row>
    <row r="4176" spans="2:23" ht="38.25">
      <c r="B4176" s="95" t="s">
        <v>20807</v>
      </c>
      <c r="C4176" s="95" t="s">
        <v>20</v>
      </c>
      <c r="D4176" s="95" t="s">
        <v>20</v>
      </c>
      <c r="E4176" s="95" t="s">
        <v>17246</v>
      </c>
      <c r="F4176" s="95" t="s">
        <v>17252</v>
      </c>
      <c r="G4176" s="95" t="s">
        <v>17313</v>
      </c>
      <c r="H4176" s="14" t="s">
        <v>20848</v>
      </c>
      <c r="I4176" s="95" t="s">
        <v>12953</v>
      </c>
      <c r="J4176" s="120" t="s">
        <v>16847</v>
      </c>
      <c r="K4176" s="106" t="s">
        <v>12954</v>
      </c>
      <c r="L4176" s="95" t="s">
        <v>12953</v>
      </c>
      <c r="M4176" s="97">
        <f>IF($K$6="с учетом НДС",VLOOKUP('Прайс MILWAUKEE®'!$J4176,'Legend ACC'!$A:$H,8,0)*(1-N4176),VLOOKUP('Прайс MILWAUKEE®'!$J4176,'Legend ACC'!$A:$H,8,0)*(1-N4176)/1.2)</f>
        <v>17699</v>
      </c>
      <c r="N4176" s="98">
        <f>IF(OR(E4176="Принадлежности",E4176="Ручной инструмент"),$K$5,IF($K$4=0,0,IFERROR(VLOOKUP(Q4176,LEGEND!$V$4:$W$7,2,0),$K$4)))</f>
        <v>0</v>
      </c>
      <c r="O4176" s="103" t="s">
        <v>20</v>
      </c>
      <c r="P4176" s="102" t="s">
        <v>20</v>
      </c>
      <c r="Q4176" s="102" t="s">
        <v>20</v>
      </c>
      <c r="R4176" s="116" t="s">
        <v>12955</v>
      </c>
      <c r="S4176" s="114" t="s">
        <v>5035</v>
      </c>
      <c r="T4176" s="114">
        <v>80</v>
      </c>
      <c r="U4176" s="114">
        <v>80</v>
      </c>
      <c r="V4176" s="114">
        <v>205</v>
      </c>
      <c r="W4176" s="115">
        <v>1.1259999999999999</v>
      </c>
    </row>
    <row r="4177" spans="2:23" ht="38.25">
      <c r="B4177" s="95" t="s">
        <v>20807</v>
      </c>
      <c r="C4177" s="95" t="s">
        <v>20</v>
      </c>
      <c r="D4177" s="95" t="s">
        <v>20</v>
      </c>
      <c r="E4177" s="95" t="s">
        <v>17246</v>
      </c>
      <c r="F4177" s="95" t="s">
        <v>17252</v>
      </c>
      <c r="G4177" s="95" t="s">
        <v>17313</v>
      </c>
      <c r="H4177" s="14" t="s">
        <v>20848</v>
      </c>
      <c r="I4177" s="95" t="s">
        <v>12956</v>
      </c>
      <c r="J4177" s="120" t="s">
        <v>16848</v>
      </c>
      <c r="K4177" s="106" t="s">
        <v>12957</v>
      </c>
      <c r="L4177" s="95" t="s">
        <v>12956</v>
      </c>
      <c r="M4177" s="97">
        <f>IF($K$6="с учетом НДС",VLOOKUP('Прайс MILWAUKEE®'!$J4177,'Legend ACC'!$A:$H,8,0)*(1-N4177),VLOOKUP('Прайс MILWAUKEE®'!$J4177,'Legend ACC'!$A:$H,8,0)*(1-N4177)/1.2)</f>
        <v>22539</v>
      </c>
      <c r="N4177" s="98">
        <f>IF(OR(E4177="Принадлежности",E4177="Ручной инструмент"),$K$5,IF($K$4=0,0,IFERROR(VLOOKUP(Q4177,LEGEND!$V$4:$W$7,2,0),$K$4)))</f>
        <v>0</v>
      </c>
      <c r="O4177" s="103" t="s">
        <v>20</v>
      </c>
      <c r="P4177" s="102" t="s">
        <v>20</v>
      </c>
      <c r="Q4177" s="102" t="s">
        <v>20</v>
      </c>
      <c r="R4177" s="116" t="s">
        <v>12958</v>
      </c>
      <c r="S4177" s="114" t="s">
        <v>5035</v>
      </c>
      <c r="T4177" s="114">
        <v>210</v>
      </c>
      <c r="U4177" s="114">
        <v>100</v>
      </c>
      <c r="V4177" s="114">
        <v>90</v>
      </c>
      <c r="W4177" s="115">
        <v>1.3560000000000001</v>
      </c>
    </row>
    <row r="4178" spans="2:23" ht="38.25">
      <c r="B4178" s="95" t="s">
        <v>20807</v>
      </c>
      <c r="C4178" s="95" t="s">
        <v>20</v>
      </c>
      <c r="D4178" s="95" t="s">
        <v>20</v>
      </c>
      <c r="E4178" s="95" t="s">
        <v>17246</v>
      </c>
      <c r="F4178" s="95" t="s">
        <v>17252</v>
      </c>
      <c r="G4178" s="95" t="s">
        <v>17313</v>
      </c>
      <c r="H4178" s="14" t="s">
        <v>20848</v>
      </c>
      <c r="I4178" s="95" t="s">
        <v>12959</v>
      </c>
      <c r="J4178" s="120" t="s">
        <v>16849</v>
      </c>
      <c r="K4178" s="106" t="s">
        <v>12960</v>
      </c>
      <c r="L4178" s="95" t="s">
        <v>12959</v>
      </c>
      <c r="M4178" s="97">
        <f>IF($K$6="с учетом НДС",VLOOKUP('Прайс MILWAUKEE®'!$J4178,'Legend ACC'!$A:$H,8,0)*(1-N4178),VLOOKUP('Прайс MILWAUKEE®'!$J4178,'Legend ACC'!$A:$H,8,0)*(1-N4178)/1.2)</f>
        <v>5654.0000000000009</v>
      </c>
      <c r="N4178" s="98">
        <f>IF(OR(E4178="Принадлежности",E4178="Ручной инструмент"),$K$5,IF($K$4=0,0,IFERROR(VLOOKUP(Q4178,LEGEND!$V$4:$W$7,2,0),$K$4)))</f>
        <v>0</v>
      </c>
      <c r="O4178" s="103" t="s">
        <v>20</v>
      </c>
      <c r="P4178" s="102" t="s">
        <v>20</v>
      </c>
      <c r="Q4178" s="102" t="s">
        <v>20</v>
      </c>
      <c r="R4178" s="116" t="s">
        <v>12961</v>
      </c>
      <c r="S4178" s="114" t="s">
        <v>5035</v>
      </c>
      <c r="T4178" s="114">
        <v>110</v>
      </c>
      <c r="U4178" s="114">
        <v>28</v>
      </c>
      <c r="V4178" s="114">
        <v>28</v>
      </c>
      <c r="W4178" s="115">
        <v>0.22800000000000001</v>
      </c>
    </row>
    <row r="4179" spans="2:23" ht="38.25">
      <c r="B4179" s="95" t="s">
        <v>20807</v>
      </c>
      <c r="C4179" s="95" t="s">
        <v>20</v>
      </c>
      <c r="D4179" s="95" t="s">
        <v>20</v>
      </c>
      <c r="E4179" s="95" t="s">
        <v>17246</v>
      </c>
      <c r="F4179" s="95" t="s">
        <v>17266</v>
      </c>
      <c r="G4179" s="95" t="s">
        <v>17308</v>
      </c>
      <c r="H4179" s="14" t="s">
        <v>20821</v>
      </c>
      <c r="I4179" s="95" t="s">
        <v>12962</v>
      </c>
      <c r="J4179" s="120" t="s">
        <v>16850</v>
      </c>
      <c r="K4179" s="106" t="s">
        <v>12963</v>
      </c>
      <c r="L4179" s="95" t="s">
        <v>12962</v>
      </c>
      <c r="M4179" s="97">
        <f>IF($K$6="с учетом НДС",VLOOKUP('Прайс MILWAUKEE®'!$J4179,'Legend ACC'!$A:$H,8,0)*(1-N4179),VLOOKUP('Прайс MILWAUKEE®'!$J4179,'Legend ACC'!$A:$H,8,0)*(1-N4179)/1.2)</f>
        <v>319</v>
      </c>
      <c r="N4179" s="98">
        <f>IF(OR(E4179="Принадлежности",E4179="Ручной инструмент"),$K$5,IF($K$4=0,0,IFERROR(VLOOKUP(Q4179,LEGEND!$V$4:$W$7,2,0),$K$4)))</f>
        <v>0</v>
      </c>
      <c r="O4179" s="103" t="s">
        <v>20</v>
      </c>
      <c r="P4179" s="102" t="s">
        <v>20</v>
      </c>
      <c r="Q4179" s="102" t="s">
        <v>20</v>
      </c>
      <c r="R4179" s="116" t="s">
        <v>12964</v>
      </c>
      <c r="S4179" s="114" t="s">
        <v>5601</v>
      </c>
      <c r="T4179" s="114">
        <v>170</v>
      </c>
      <c r="U4179" s="114">
        <v>115</v>
      </c>
      <c r="V4179" s="114">
        <v>15</v>
      </c>
      <c r="W4179" s="115">
        <v>9.4E-2</v>
      </c>
    </row>
    <row r="4180" spans="2:23" ht="38.25">
      <c r="B4180" s="95" t="s">
        <v>20807</v>
      </c>
      <c r="C4180" s="95" t="s">
        <v>20</v>
      </c>
      <c r="D4180" s="95" t="s">
        <v>20</v>
      </c>
      <c r="E4180" s="95" t="s">
        <v>17246</v>
      </c>
      <c r="F4180" s="95" t="s">
        <v>17266</v>
      </c>
      <c r="G4180" s="95" t="s">
        <v>17308</v>
      </c>
      <c r="H4180" s="14" t="s">
        <v>20821</v>
      </c>
      <c r="I4180" s="95" t="s">
        <v>12965</v>
      </c>
      <c r="J4180" s="120" t="s">
        <v>16851</v>
      </c>
      <c r="K4180" s="106" t="s">
        <v>12966</v>
      </c>
      <c r="L4180" s="95" t="s">
        <v>12965</v>
      </c>
      <c r="M4180" s="97">
        <f>IF($K$6="с учетом НДС",VLOOKUP('Прайс MILWAUKEE®'!$J4180,'Legend ACC'!$A:$H,8,0)*(1-N4180),VLOOKUP('Прайс MILWAUKEE®'!$J4180,'Legend ACC'!$A:$H,8,0)*(1-N4180)/1.2)</f>
        <v>308</v>
      </c>
      <c r="N4180" s="98">
        <f>IF(OR(E4180="Принадлежности",E4180="Ручной инструмент"),$K$5,IF($K$4=0,0,IFERROR(VLOOKUP(Q4180,LEGEND!$V$4:$W$7,2,0),$K$4)))</f>
        <v>0</v>
      </c>
      <c r="O4180" s="103" t="s">
        <v>20</v>
      </c>
      <c r="P4180" s="102" t="s">
        <v>20</v>
      </c>
      <c r="Q4180" s="102" t="s">
        <v>20</v>
      </c>
      <c r="R4180" s="116" t="s">
        <v>12967</v>
      </c>
      <c r="S4180" s="114" t="s">
        <v>5601</v>
      </c>
      <c r="T4180" s="114">
        <v>170</v>
      </c>
      <c r="U4180" s="114">
        <v>115</v>
      </c>
      <c r="V4180" s="114">
        <v>15</v>
      </c>
      <c r="W4180" s="115">
        <v>8.4000000000000005E-2</v>
      </c>
    </row>
    <row r="4181" spans="2:23" ht="38.25">
      <c r="B4181" s="95" t="s">
        <v>20807</v>
      </c>
      <c r="C4181" s="95" t="s">
        <v>20</v>
      </c>
      <c r="D4181" s="95" t="s">
        <v>20</v>
      </c>
      <c r="E4181" s="95" t="s">
        <v>17246</v>
      </c>
      <c r="F4181" s="95" t="s">
        <v>17266</v>
      </c>
      <c r="G4181" s="95" t="s">
        <v>17308</v>
      </c>
      <c r="H4181" s="14" t="s">
        <v>20821</v>
      </c>
      <c r="I4181" s="95" t="s">
        <v>12968</v>
      </c>
      <c r="J4181" s="120" t="s">
        <v>16852</v>
      </c>
      <c r="K4181" s="106" t="s">
        <v>12969</v>
      </c>
      <c r="L4181" s="95" t="s">
        <v>12968</v>
      </c>
      <c r="M4181" s="97">
        <f>IF($K$6="с учетом НДС",VLOOKUP('Прайс MILWAUKEE®'!$J4181,'Legend ACC'!$A:$H,8,0)*(1-N4181),VLOOKUP('Прайс MILWAUKEE®'!$J4181,'Legend ACC'!$A:$H,8,0)*(1-N4181)/1.2)</f>
        <v>308</v>
      </c>
      <c r="N4181" s="98">
        <f>IF(OR(E4181="Принадлежности",E4181="Ручной инструмент"),$K$5,IF($K$4=0,0,IFERROR(VLOOKUP(Q4181,LEGEND!$V$4:$W$7,2,0),$K$4)))</f>
        <v>0</v>
      </c>
      <c r="O4181" s="103" t="s">
        <v>20</v>
      </c>
      <c r="P4181" s="102" t="s">
        <v>20</v>
      </c>
      <c r="Q4181" s="102" t="s">
        <v>20</v>
      </c>
      <c r="R4181" s="116" t="s">
        <v>12970</v>
      </c>
      <c r="S4181" s="114" t="s">
        <v>5601</v>
      </c>
      <c r="T4181" s="114">
        <v>170</v>
      </c>
      <c r="U4181" s="114">
        <v>115</v>
      </c>
      <c r="V4181" s="114">
        <v>15</v>
      </c>
      <c r="W4181" s="115">
        <v>6.8000000000000005E-2</v>
      </c>
    </row>
    <row r="4182" spans="2:23" ht="38.25">
      <c r="B4182" s="95" t="s">
        <v>20807</v>
      </c>
      <c r="C4182" s="95" t="s">
        <v>20</v>
      </c>
      <c r="D4182" s="95" t="s">
        <v>20</v>
      </c>
      <c r="E4182" s="95" t="s">
        <v>17246</v>
      </c>
      <c r="F4182" s="95" t="s">
        <v>17266</v>
      </c>
      <c r="G4182" s="95" t="s">
        <v>17308</v>
      </c>
      <c r="H4182" s="14" t="s">
        <v>20821</v>
      </c>
      <c r="I4182" s="95" t="s">
        <v>12971</v>
      </c>
      <c r="J4182" s="120" t="s">
        <v>16853</v>
      </c>
      <c r="K4182" s="106" t="s">
        <v>12972</v>
      </c>
      <c r="L4182" s="95" t="s">
        <v>12971</v>
      </c>
      <c r="M4182" s="97">
        <f>IF($K$6="с учетом НДС",VLOOKUP('Прайс MILWAUKEE®'!$J4182,'Legend ACC'!$A:$H,8,0)*(1-N4182),VLOOKUP('Прайс MILWAUKEE®'!$J4182,'Legend ACC'!$A:$H,8,0)*(1-N4182)/1.2)</f>
        <v>308</v>
      </c>
      <c r="N4182" s="98">
        <f>IF(OR(E4182="Принадлежности",E4182="Ручной инструмент"),$K$5,IF($K$4=0,0,IFERROR(VLOOKUP(Q4182,LEGEND!$V$4:$W$7,2,0),$K$4)))</f>
        <v>0</v>
      </c>
      <c r="O4182" s="103" t="s">
        <v>20</v>
      </c>
      <c r="P4182" s="102" t="s">
        <v>20</v>
      </c>
      <c r="Q4182" s="102" t="s">
        <v>20</v>
      </c>
      <c r="R4182" s="116" t="s">
        <v>12973</v>
      </c>
      <c r="S4182" s="114" t="s">
        <v>5601</v>
      </c>
      <c r="T4182" s="114">
        <v>170</v>
      </c>
      <c r="U4182" s="114">
        <v>115</v>
      </c>
      <c r="V4182" s="114">
        <v>15</v>
      </c>
      <c r="W4182" s="115">
        <v>6.6000000000000003E-2</v>
      </c>
    </row>
    <row r="4183" spans="2:23" ht="38.25">
      <c r="B4183" s="95" t="s">
        <v>20807</v>
      </c>
      <c r="C4183" s="95" t="s">
        <v>20</v>
      </c>
      <c r="D4183" s="95" t="s">
        <v>20</v>
      </c>
      <c r="E4183" s="95" t="s">
        <v>17246</v>
      </c>
      <c r="F4183" s="95" t="s">
        <v>17266</v>
      </c>
      <c r="G4183" s="95" t="s">
        <v>17308</v>
      </c>
      <c r="H4183" s="14" t="s">
        <v>20821</v>
      </c>
      <c r="I4183" s="95" t="s">
        <v>12974</v>
      </c>
      <c r="J4183" s="120" t="s">
        <v>16854</v>
      </c>
      <c r="K4183" s="106" t="s">
        <v>12975</v>
      </c>
      <c r="L4183" s="95" t="s">
        <v>12974</v>
      </c>
      <c r="M4183" s="97">
        <f>IF($K$6="с учетом НДС",VLOOKUP('Прайс MILWAUKEE®'!$J4183,'Legend ACC'!$A:$H,8,0)*(1-N4183),VLOOKUP('Прайс MILWAUKEE®'!$J4183,'Legend ACC'!$A:$H,8,0)*(1-N4183)/1.2)</f>
        <v>374.00000000000006</v>
      </c>
      <c r="N4183" s="98">
        <f>IF(OR(E4183="Принадлежности",E4183="Ручной инструмент"),$K$5,IF($K$4=0,0,IFERROR(VLOOKUP(Q4183,LEGEND!$V$4:$W$7,2,0),$K$4)))</f>
        <v>0</v>
      </c>
      <c r="O4183" s="103" t="s">
        <v>20</v>
      </c>
      <c r="P4183" s="102" t="s">
        <v>20</v>
      </c>
      <c r="Q4183" s="102" t="s">
        <v>20</v>
      </c>
      <c r="R4183" s="116" t="s">
        <v>12976</v>
      </c>
      <c r="S4183" s="114" t="s">
        <v>5601</v>
      </c>
      <c r="T4183" s="114">
        <v>170</v>
      </c>
      <c r="U4183" s="114">
        <v>115</v>
      </c>
      <c r="V4183" s="114">
        <v>15</v>
      </c>
      <c r="W4183" s="115">
        <v>0.1</v>
      </c>
    </row>
    <row r="4184" spans="2:23" ht="38.25">
      <c r="B4184" s="95" t="s">
        <v>20807</v>
      </c>
      <c r="C4184" s="95" t="s">
        <v>20</v>
      </c>
      <c r="D4184" s="95" t="s">
        <v>20</v>
      </c>
      <c r="E4184" s="95" t="s">
        <v>17246</v>
      </c>
      <c r="F4184" s="95" t="s">
        <v>17266</v>
      </c>
      <c r="G4184" s="95" t="s">
        <v>17308</v>
      </c>
      <c r="H4184" s="14" t="s">
        <v>20821</v>
      </c>
      <c r="I4184" s="95" t="s">
        <v>12977</v>
      </c>
      <c r="J4184" s="120" t="s">
        <v>16855</v>
      </c>
      <c r="K4184" s="106" t="s">
        <v>12978</v>
      </c>
      <c r="L4184" s="95" t="s">
        <v>12977</v>
      </c>
      <c r="M4184" s="97">
        <f>IF($K$6="с учетом НДС",VLOOKUP('Прайс MILWAUKEE®'!$J4184,'Legend ACC'!$A:$H,8,0)*(1-N4184),VLOOKUP('Прайс MILWAUKEE®'!$J4184,'Legend ACC'!$A:$H,8,0)*(1-N4184)/1.2)</f>
        <v>363.00000000000006</v>
      </c>
      <c r="N4184" s="98">
        <f>IF(OR(E4184="Принадлежности",E4184="Ручной инструмент"),$K$5,IF($K$4=0,0,IFERROR(VLOOKUP(Q4184,LEGEND!$V$4:$W$7,2,0),$K$4)))</f>
        <v>0</v>
      </c>
      <c r="O4184" s="103" t="s">
        <v>20</v>
      </c>
      <c r="P4184" s="102" t="s">
        <v>20</v>
      </c>
      <c r="Q4184" s="102" t="s">
        <v>20</v>
      </c>
      <c r="R4184" s="116" t="s">
        <v>12979</v>
      </c>
      <c r="S4184" s="114" t="s">
        <v>5601</v>
      </c>
      <c r="T4184" s="114">
        <v>170</v>
      </c>
      <c r="U4184" s="114">
        <v>115</v>
      </c>
      <c r="V4184" s="114">
        <v>15</v>
      </c>
      <c r="W4184" s="115">
        <v>9.4E-2</v>
      </c>
    </row>
    <row r="4185" spans="2:23" ht="38.25">
      <c r="B4185" s="95" t="s">
        <v>20807</v>
      </c>
      <c r="C4185" s="95" t="s">
        <v>20</v>
      </c>
      <c r="D4185" s="95" t="s">
        <v>20</v>
      </c>
      <c r="E4185" s="95" t="s">
        <v>17246</v>
      </c>
      <c r="F4185" s="95" t="s">
        <v>17266</v>
      </c>
      <c r="G4185" s="95" t="s">
        <v>17308</v>
      </c>
      <c r="H4185" s="14" t="s">
        <v>20821</v>
      </c>
      <c r="I4185" s="95" t="s">
        <v>12980</v>
      </c>
      <c r="J4185" s="120" t="s">
        <v>16856</v>
      </c>
      <c r="K4185" s="106" t="s">
        <v>12981</v>
      </c>
      <c r="L4185" s="95" t="s">
        <v>12980</v>
      </c>
      <c r="M4185" s="97">
        <f>IF($K$6="с учетом НДС",VLOOKUP('Прайс MILWAUKEE®'!$J4185,'Legend ACC'!$A:$H,8,0)*(1-N4185),VLOOKUP('Прайс MILWAUKEE®'!$J4185,'Legend ACC'!$A:$H,8,0)*(1-N4185)/1.2)</f>
        <v>363.00000000000006</v>
      </c>
      <c r="N4185" s="98">
        <f>IF(OR(E4185="Принадлежности",E4185="Ручной инструмент"),$K$5,IF($K$4=0,0,IFERROR(VLOOKUP(Q4185,LEGEND!$V$4:$W$7,2,0),$K$4)))</f>
        <v>0</v>
      </c>
      <c r="O4185" s="103" t="s">
        <v>20</v>
      </c>
      <c r="P4185" s="102" t="s">
        <v>20</v>
      </c>
      <c r="Q4185" s="102" t="s">
        <v>20</v>
      </c>
      <c r="R4185" s="116" t="s">
        <v>12982</v>
      </c>
      <c r="S4185" s="114" t="s">
        <v>5601</v>
      </c>
      <c r="T4185" s="114">
        <v>170</v>
      </c>
      <c r="U4185" s="114">
        <v>115</v>
      </c>
      <c r="V4185" s="114">
        <v>15</v>
      </c>
      <c r="W4185" s="115">
        <v>6.8000000000000005E-2</v>
      </c>
    </row>
    <row r="4186" spans="2:23" ht="38.25">
      <c r="B4186" s="95" t="s">
        <v>20807</v>
      </c>
      <c r="C4186" s="95" t="s">
        <v>20</v>
      </c>
      <c r="D4186" s="95" t="s">
        <v>20</v>
      </c>
      <c r="E4186" s="95" t="s">
        <v>17246</v>
      </c>
      <c r="F4186" s="95" t="s">
        <v>17266</v>
      </c>
      <c r="G4186" s="95" t="s">
        <v>17308</v>
      </c>
      <c r="H4186" s="14" t="s">
        <v>20821</v>
      </c>
      <c r="I4186" s="95" t="s">
        <v>12983</v>
      </c>
      <c r="J4186" s="120" t="s">
        <v>16857</v>
      </c>
      <c r="K4186" s="106" t="s">
        <v>12984</v>
      </c>
      <c r="L4186" s="95" t="s">
        <v>12983</v>
      </c>
      <c r="M4186" s="97">
        <f>IF($K$6="с учетом НДС",VLOOKUP('Прайс MILWAUKEE®'!$J4186,'Legend ACC'!$A:$H,8,0)*(1-N4186),VLOOKUP('Прайс MILWAUKEE®'!$J4186,'Legend ACC'!$A:$H,8,0)*(1-N4186)/1.2)</f>
        <v>363.00000000000006</v>
      </c>
      <c r="N4186" s="98">
        <f>IF(OR(E4186="Принадлежности",E4186="Ручной инструмент"),$K$5,IF($K$4=0,0,IFERROR(VLOOKUP(Q4186,LEGEND!$V$4:$W$7,2,0),$K$4)))</f>
        <v>0</v>
      </c>
      <c r="O4186" s="103" t="s">
        <v>20</v>
      </c>
      <c r="P4186" s="102" t="s">
        <v>20</v>
      </c>
      <c r="Q4186" s="102" t="s">
        <v>20</v>
      </c>
      <c r="R4186" s="116" t="s">
        <v>12985</v>
      </c>
      <c r="S4186" s="114" t="s">
        <v>5601</v>
      </c>
      <c r="T4186" s="114">
        <v>170</v>
      </c>
      <c r="U4186" s="114">
        <v>115</v>
      </c>
      <c r="V4186" s="114">
        <v>15</v>
      </c>
      <c r="W4186" s="115">
        <v>7.5999999999999998E-2</v>
      </c>
    </row>
    <row r="4187" spans="2:23" ht="51">
      <c r="B4187" s="95" t="s">
        <v>20807</v>
      </c>
      <c r="C4187" s="95" t="s">
        <v>20</v>
      </c>
      <c r="D4187" s="95" t="s">
        <v>20</v>
      </c>
      <c r="E4187" s="95" t="s">
        <v>17246</v>
      </c>
      <c r="F4187" s="95" t="s">
        <v>17266</v>
      </c>
      <c r="G4187" s="95" t="s">
        <v>17319</v>
      </c>
      <c r="H4187" s="14" t="s">
        <v>20821</v>
      </c>
      <c r="I4187" s="95" t="s">
        <v>12986</v>
      </c>
      <c r="J4187" s="120" t="s">
        <v>16858</v>
      </c>
      <c r="K4187" s="106" t="s">
        <v>12987</v>
      </c>
      <c r="L4187" s="95" t="s">
        <v>12986</v>
      </c>
      <c r="M4187" s="97">
        <f>IF($K$6="с учетом НДС",VLOOKUP('Прайс MILWAUKEE®'!$J4187,'Legend ACC'!$A:$H,8,0)*(1-N4187),VLOOKUP('Прайс MILWAUKEE®'!$J4187,'Legend ACC'!$A:$H,8,0)*(1-N4187)/1.2)</f>
        <v>572</v>
      </c>
      <c r="N4187" s="98">
        <f>IF(OR(E4187="Принадлежности",E4187="Ручной инструмент"),$K$5,IF($K$4=0,0,IFERROR(VLOOKUP(Q4187,LEGEND!$V$4:$W$7,2,0),$K$4)))</f>
        <v>0</v>
      </c>
      <c r="O4187" s="103" t="s">
        <v>20</v>
      </c>
      <c r="P4187" s="102" t="s">
        <v>20</v>
      </c>
      <c r="Q4187" s="102" t="s">
        <v>20</v>
      </c>
      <c r="R4187" s="116" t="s">
        <v>12988</v>
      </c>
      <c r="S4187" s="114" t="s">
        <v>964</v>
      </c>
      <c r="T4187" s="114">
        <v>154</v>
      </c>
      <c r="U4187" s="114">
        <v>115</v>
      </c>
      <c r="V4187" s="114">
        <v>29</v>
      </c>
      <c r="W4187" s="115">
        <v>2.7E-2</v>
      </c>
    </row>
    <row r="4188" spans="2:23" ht="38.25">
      <c r="B4188" s="95" t="s">
        <v>20807</v>
      </c>
      <c r="C4188" s="95" t="s">
        <v>20</v>
      </c>
      <c r="D4188" s="95" t="s">
        <v>20</v>
      </c>
      <c r="E4188" s="95" t="s">
        <v>17246</v>
      </c>
      <c r="F4188" s="95" t="s">
        <v>17268</v>
      </c>
      <c r="G4188" s="95" t="s">
        <v>17278</v>
      </c>
      <c r="H4188" s="14" t="s">
        <v>20842</v>
      </c>
      <c r="I4188" s="95" t="s">
        <v>12989</v>
      </c>
      <c r="J4188" s="120" t="s">
        <v>16859</v>
      </c>
      <c r="K4188" s="106" t="s">
        <v>12990</v>
      </c>
      <c r="L4188" s="95" t="s">
        <v>12989</v>
      </c>
      <c r="M4188" s="97">
        <f>IF($K$6="с учетом НДС",VLOOKUP('Прайс MILWAUKEE®'!$J4188,'Legend ACC'!$A:$H,8,0)*(1-N4188),VLOOKUP('Прайс MILWAUKEE®'!$J4188,'Legend ACC'!$A:$H,8,0)*(1-N4188)/1.2)</f>
        <v>89.100000000000009</v>
      </c>
      <c r="N4188" s="98">
        <f>IF(OR(E4188="Принадлежности",E4188="Ручной инструмент"),$K$5,IF($K$4=0,0,IFERROR(VLOOKUP(Q4188,LEGEND!$V$4:$W$7,2,0),$K$4)))</f>
        <v>0</v>
      </c>
      <c r="O4188" s="103" t="s">
        <v>20</v>
      </c>
      <c r="P4188" s="102" t="s">
        <v>20</v>
      </c>
      <c r="Q4188" s="102" t="s">
        <v>20</v>
      </c>
      <c r="R4188" s="116" t="s">
        <v>12991</v>
      </c>
      <c r="S4188" s="114" t="s">
        <v>964</v>
      </c>
      <c r="T4188" s="114">
        <v>47</v>
      </c>
      <c r="U4188" s="114">
        <v>98</v>
      </c>
      <c r="V4188" s="114">
        <v>7</v>
      </c>
      <c r="W4188" s="115">
        <v>1.2E-2</v>
      </c>
    </row>
    <row r="4189" spans="2:23" ht="38.25">
      <c r="B4189" s="95" t="s">
        <v>20807</v>
      </c>
      <c r="C4189" s="95" t="s">
        <v>20</v>
      </c>
      <c r="D4189" s="95" t="s">
        <v>20</v>
      </c>
      <c r="E4189" s="95" t="s">
        <v>17246</v>
      </c>
      <c r="F4189" s="95" t="s">
        <v>17268</v>
      </c>
      <c r="G4189" s="95" t="s">
        <v>17278</v>
      </c>
      <c r="H4189" s="14" t="s">
        <v>20842</v>
      </c>
      <c r="I4189" s="95" t="s">
        <v>12992</v>
      </c>
      <c r="J4189" s="120" t="s">
        <v>16860</v>
      </c>
      <c r="K4189" s="106" t="s">
        <v>12993</v>
      </c>
      <c r="L4189" s="95" t="s">
        <v>12992</v>
      </c>
      <c r="M4189" s="97">
        <f>IF($K$6="с учетом НДС",VLOOKUP('Прайс MILWAUKEE®'!$J4189,'Legend ACC'!$A:$H,8,0)*(1-N4189),VLOOKUP('Прайс MILWAUKEE®'!$J4189,'Legend ACC'!$A:$H,8,0)*(1-N4189)/1.2)</f>
        <v>105.60000000000001</v>
      </c>
      <c r="N4189" s="98">
        <f>IF(OR(E4189="Принадлежности",E4189="Ручной инструмент"),$K$5,IF($K$4=0,0,IFERROR(VLOOKUP(Q4189,LEGEND!$V$4:$W$7,2,0),$K$4)))</f>
        <v>0</v>
      </c>
      <c r="O4189" s="103" t="s">
        <v>20</v>
      </c>
      <c r="P4189" s="102" t="s">
        <v>20</v>
      </c>
      <c r="Q4189" s="102" t="s">
        <v>20</v>
      </c>
      <c r="R4189" s="116" t="s">
        <v>12994</v>
      </c>
      <c r="S4189" s="114" t="s">
        <v>964</v>
      </c>
      <c r="T4189" s="114">
        <v>47</v>
      </c>
      <c r="U4189" s="114">
        <v>146</v>
      </c>
      <c r="V4189" s="114">
        <v>7</v>
      </c>
      <c r="W4189" s="115">
        <v>0.02</v>
      </c>
    </row>
    <row r="4190" spans="2:23" ht="38.25">
      <c r="B4190" s="95" t="s">
        <v>20807</v>
      </c>
      <c r="C4190" s="95" t="s">
        <v>20</v>
      </c>
      <c r="D4190" s="95" t="s">
        <v>20</v>
      </c>
      <c r="E4190" s="95" t="s">
        <v>17246</v>
      </c>
      <c r="F4190" s="95" t="s">
        <v>17268</v>
      </c>
      <c r="G4190" s="95" t="s">
        <v>17278</v>
      </c>
      <c r="H4190" s="14" t="s">
        <v>20842</v>
      </c>
      <c r="I4190" s="95" t="s">
        <v>12995</v>
      </c>
      <c r="J4190" s="120" t="s">
        <v>16861</v>
      </c>
      <c r="K4190" s="106" t="s">
        <v>12996</v>
      </c>
      <c r="L4190" s="95" t="s">
        <v>12995</v>
      </c>
      <c r="M4190" s="97">
        <f>IF($K$6="с учетом НДС",VLOOKUP('Прайс MILWAUKEE®'!$J4190,'Legend ACC'!$A:$H,8,0)*(1-N4190),VLOOKUP('Прайс MILWAUKEE®'!$J4190,'Legend ACC'!$A:$H,8,0)*(1-N4190)/1.2)</f>
        <v>89.100000000000009</v>
      </c>
      <c r="N4190" s="98">
        <f>IF(OR(E4190="Принадлежности",E4190="Ручной инструмент"),$K$5,IF($K$4=0,0,IFERROR(VLOOKUP(Q4190,LEGEND!$V$4:$W$7,2,0),$K$4)))</f>
        <v>0</v>
      </c>
      <c r="O4190" s="103" t="s">
        <v>20</v>
      </c>
      <c r="P4190" s="102" t="s">
        <v>20</v>
      </c>
      <c r="Q4190" s="102" t="s">
        <v>20</v>
      </c>
      <c r="R4190" s="116" t="s">
        <v>12997</v>
      </c>
      <c r="S4190" s="114" t="s">
        <v>964</v>
      </c>
      <c r="T4190" s="114">
        <v>47</v>
      </c>
      <c r="U4190" s="114">
        <v>98</v>
      </c>
      <c r="V4190" s="114">
        <v>7</v>
      </c>
      <c r="W4190" s="115">
        <v>1.2E-2</v>
      </c>
    </row>
    <row r="4191" spans="2:23" ht="38.25">
      <c r="B4191" s="95" t="s">
        <v>20807</v>
      </c>
      <c r="C4191" s="95" t="s">
        <v>20</v>
      </c>
      <c r="D4191" s="95" t="s">
        <v>20</v>
      </c>
      <c r="E4191" s="95" t="s">
        <v>17246</v>
      </c>
      <c r="F4191" s="95" t="s">
        <v>17268</v>
      </c>
      <c r="G4191" s="95" t="s">
        <v>17278</v>
      </c>
      <c r="H4191" s="14" t="s">
        <v>20842</v>
      </c>
      <c r="I4191" s="95" t="s">
        <v>12998</v>
      </c>
      <c r="J4191" s="120" t="s">
        <v>16862</v>
      </c>
      <c r="K4191" s="106" t="s">
        <v>12999</v>
      </c>
      <c r="L4191" s="95" t="s">
        <v>12998</v>
      </c>
      <c r="M4191" s="97">
        <f>IF($K$6="с учетом НДС",VLOOKUP('Прайс MILWAUKEE®'!$J4191,'Legend ACC'!$A:$H,8,0)*(1-N4191),VLOOKUP('Прайс MILWAUKEE®'!$J4191,'Legend ACC'!$A:$H,8,0)*(1-N4191)/1.2)</f>
        <v>748.00000000000011</v>
      </c>
      <c r="N4191" s="98">
        <f>IF(OR(E4191="Принадлежности",E4191="Ручной инструмент"),$K$5,IF($K$4=0,0,IFERROR(VLOOKUP(Q4191,LEGEND!$V$4:$W$7,2,0),$K$4)))</f>
        <v>0</v>
      </c>
      <c r="O4191" s="103" t="s">
        <v>20</v>
      </c>
      <c r="P4191" s="102" t="s">
        <v>20</v>
      </c>
      <c r="Q4191" s="102" t="s">
        <v>20</v>
      </c>
      <c r="R4191" s="116" t="s">
        <v>13000</v>
      </c>
      <c r="S4191" s="114" t="s">
        <v>964</v>
      </c>
      <c r="T4191" s="114">
        <v>51</v>
      </c>
      <c r="U4191" s="114">
        <v>24</v>
      </c>
      <c r="V4191" s="114">
        <v>64</v>
      </c>
      <c r="W4191" s="115">
        <v>0.123</v>
      </c>
    </row>
    <row r="4192" spans="2:23" ht="38.25">
      <c r="B4192" s="95" t="s">
        <v>20807</v>
      </c>
      <c r="C4192" s="95" t="s">
        <v>20</v>
      </c>
      <c r="D4192" s="95" t="s">
        <v>20</v>
      </c>
      <c r="E4192" s="95" t="s">
        <v>17246</v>
      </c>
      <c r="F4192" s="95" t="s">
        <v>17268</v>
      </c>
      <c r="G4192" s="95" t="s">
        <v>17278</v>
      </c>
      <c r="H4192" s="14" t="s">
        <v>20842</v>
      </c>
      <c r="I4192" s="95" t="s">
        <v>13001</v>
      </c>
      <c r="J4192" s="120" t="s">
        <v>16863</v>
      </c>
      <c r="K4192" s="106" t="s">
        <v>13002</v>
      </c>
      <c r="L4192" s="95" t="s">
        <v>13001</v>
      </c>
      <c r="M4192" s="97">
        <f>IF($K$6="с учетом НДС",VLOOKUP('Прайс MILWAUKEE®'!$J4192,'Legend ACC'!$A:$H,8,0)*(1-N4192),VLOOKUP('Прайс MILWAUKEE®'!$J4192,'Legend ACC'!$A:$H,8,0)*(1-N4192)/1.2)</f>
        <v>80.300000000000011</v>
      </c>
      <c r="N4192" s="98">
        <f>IF(OR(E4192="Принадлежности",E4192="Ручной инструмент"),$K$5,IF($K$4=0,0,IFERROR(VLOOKUP(Q4192,LEGEND!$V$4:$W$7,2,0),$K$4)))</f>
        <v>0</v>
      </c>
      <c r="O4192" s="103" t="s">
        <v>20</v>
      </c>
      <c r="P4192" s="102" t="s">
        <v>20</v>
      </c>
      <c r="Q4192" s="102" t="s">
        <v>20</v>
      </c>
      <c r="R4192" s="116" t="s">
        <v>13003</v>
      </c>
      <c r="S4192" s="114" t="s">
        <v>964</v>
      </c>
      <c r="T4192" s="114">
        <v>47</v>
      </c>
      <c r="U4192" s="114">
        <v>98</v>
      </c>
      <c r="V4192" s="114">
        <v>7</v>
      </c>
      <c r="W4192" s="115">
        <v>1.2E-2</v>
      </c>
    </row>
    <row r="4193" spans="2:23" ht="38.25">
      <c r="B4193" s="95" t="s">
        <v>20807</v>
      </c>
      <c r="C4193" s="95" t="s">
        <v>20</v>
      </c>
      <c r="D4193" s="95" t="s">
        <v>20</v>
      </c>
      <c r="E4193" s="95" t="s">
        <v>17246</v>
      </c>
      <c r="F4193" s="95" t="s">
        <v>17268</v>
      </c>
      <c r="G4193" s="95" t="s">
        <v>17278</v>
      </c>
      <c r="H4193" s="14" t="s">
        <v>20842</v>
      </c>
      <c r="I4193" s="95" t="s">
        <v>13004</v>
      </c>
      <c r="J4193" s="120" t="s">
        <v>16864</v>
      </c>
      <c r="K4193" s="106" t="s">
        <v>13005</v>
      </c>
      <c r="L4193" s="95" t="s">
        <v>13004</v>
      </c>
      <c r="M4193" s="97">
        <f>IF($K$6="с учетом НДС",VLOOKUP('Прайс MILWAUKEE®'!$J4193,'Legend ACC'!$A:$H,8,0)*(1-N4193),VLOOKUP('Прайс MILWAUKEE®'!$J4193,'Legend ACC'!$A:$H,8,0)*(1-N4193)/1.2)</f>
        <v>572</v>
      </c>
      <c r="N4193" s="98">
        <f>IF(OR(E4193="Принадлежности",E4193="Ручной инструмент"),$K$5,IF($K$4=0,0,IFERROR(VLOOKUP(Q4193,LEGEND!$V$4:$W$7,2,0),$K$4)))</f>
        <v>0</v>
      </c>
      <c r="O4193" s="103" t="s">
        <v>20</v>
      </c>
      <c r="P4193" s="102" t="s">
        <v>20</v>
      </c>
      <c r="Q4193" s="102" t="s">
        <v>20</v>
      </c>
      <c r="R4193" s="116" t="s">
        <v>13006</v>
      </c>
      <c r="S4193" s="114" t="s">
        <v>964</v>
      </c>
      <c r="T4193" s="114">
        <v>51</v>
      </c>
      <c r="U4193" s="114">
        <v>24</v>
      </c>
      <c r="V4193" s="114">
        <v>64</v>
      </c>
      <c r="W4193" s="115">
        <v>9.6000000000000002E-2</v>
      </c>
    </row>
    <row r="4194" spans="2:23" ht="38.25">
      <c r="B4194" s="95" t="s">
        <v>20807</v>
      </c>
      <c r="C4194" s="95" t="s">
        <v>20</v>
      </c>
      <c r="D4194" s="95" t="s">
        <v>20</v>
      </c>
      <c r="E4194" s="95" t="s">
        <v>17246</v>
      </c>
      <c r="F4194" s="95" t="s">
        <v>17268</v>
      </c>
      <c r="G4194" s="95" t="s">
        <v>17278</v>
      </c>
      <c r="H4194" s="14" t="s">
        <v>20842</v>
      </c>
      <c r="I4194" s="95" t="s">
        <v>13007</v>
      </c>
      <c r="J4194" s="120" t="s">
        <v>16865</v>
      </c>
      <c r="K4194" s="106" t="s">
        <v>13008</v>
      </c>
      <c r="L4194" s="95" t="s">
        <v>13007</v>
      </c>
      <c r="M4194" s="97">
        <f>IF($K$6="с учетом НДС",VLOOKUP('Прайс MILWAUKEE®'!$J4194,'Legend ACC'!$A:$H,8,0)*(1-N4194),VLOOKUP('Прайс MILWAUKEE®'!$J4194,'Legend ACC'!$A:$H,8,0)*(1-N4194)/1.2)</f>
        <v>105.60000000000001</v>
      </c>
      <c r="N4194" s="98">
        <f>IF(OR(E4194="Принадлежности",E4194="Ручной инструмент"),$K$5,IF($K$4=0,0,IFERROR(VLOOKUP(Q4194,LEGEND!$V$4:$W$7,2,0),$K$4)))</f>
        <v>0</v>
      </c>
      <c r="O4194" s="103" t="s">
        <v>20</v>
      </c>
      <c r="P4194" s="102" t="s">
        <v>20</v>
      </c>
      <c r="Q4194" s="102" t="s">
        <v>20</v>
      </c>
      <c r="R4194" s="116" t="s">
        <v>13009</v>
      </c>
      <c r="S4194" s="114" t="s">
        <v>964</v>
      </c>
      <c r="T4194" s="114">
        <v>47</v>
      </c>
      <c r="U4194" s="114">
        <v>146</v>
      </c>
      <c r="V4194" s="114">
        <v>7</v>
      </c>
      <c r="W4194" s="115">
        <v>2.1999999999999999E-2</v>
      </c>
    </row>
    <row r="4195" spans="2:23" ht="38.25">
      <c r="B4195" s="95" t="s">
        <v>20807</v>
      </c>
      <c r="C4195" s="95" t="s">
        <v>20</v>
      </c>
      <c r="D4195" s="95" t="s">
        <v>20</v>
      </c>
      <c r="E4195" s="95" t="s">
        <v>17246</v>
      </c>
      <c r="F4195" s="95" t="s">
        <v>17268</v>
      </c>
      <c r="G4195" s="95" t="s">
        <v>17278</v>
      </c>
      <c r="H4195" s="14" t="s">
        <v>20842</v>
      </c>
      <c r="I4195" s="95" t="s">
        <v>13010</v>
      </c>
      <c r="J4195" s="120" t="s">
        <v>16866</v>
      </c>
      <c r="K4195" s="106" t="s">
        <v>13011</v>
      </c>
      <c r="L4195" s="95" t="s">
        <v>13010</v>
      </c>
      <c r="M4195" s="97">
        <f>IF($K$6="с учетом НДС",VLOOKUP('Прайс MILWAUKEE®'!$J4195,'Legend ACC'!$A:$H,8,0)*(1-N4195),VLOOKUP('Прайс MILWAUKEE®'!$J4195,'Legend ACC'!$A:$H,8,0)*(1-N4195)/1.2)</f>
        <v>89.100000000000009</v>
      </c>
      <c r="N4195" s="98">
        <f>IF(OR(E4195="Принадлежности",E4195="Ручной инструмент"),$K$5,IF($K$4=0,0,IFERROR(VLOOKUP(Q4195,LEGEND!$V$4:$W$7,2,0),$K$4)))</f>
        <v>0</v>
      </c>
      <c r="O4195" s="103" t="s">
        <v>20</v>
      </c>
      <c r="P4195" s="102" t="s">
        <v>20</v>
      </c>
      <c r="Q4195" s="102" t="s">
        <v>20</v>
      </c>
      <c r="R4195" s="116" t="s">
        <v>13012</v>
      </c>
      <c r="S4195" s="114" t="s">
        <v>964</v>
      </c>
      <c r="T4195" s="114">
        <v>47</v>
      </c>
      <c r="U4195" s="114">
        <v>98</v>
      </c>
      <c r="V4195" s="114">
        <v>7</v>
      </c>
      <c r="W4195" s="115">
        <v>1.4E-2</v>
      </c>
    </row>
    <row r="4196" spans="2:23" ht="38.25">
      <c r="B4196" s="95" t="s">
        <v>20807</v>
      </c>
      <c r="C4196" s="95" t="s">
        <v>20</v>
      </c>
      <c r="D4196" s="95" t="s">
        <v>20</v>
      </c>
      <c r="E4196" s="95" t="s">
        <v>17246</v>
      </c>
      <c r="F4196" s="95" t="s">
        <v>17268</v>
      </c>
      <c r="G4196" s="95" t="s">
        <v>17278</v>
      </c>
      <c r="H4196" s="14" t="s">
        <v>20842</v>
      </c>
      <c r="I4196" s="95" t="s">
        <v>13013</v>
      </c>
      <c r="J4196" s="120" t="s">
        <v>16867</v>
      </c>
      <c r="K4196" s="106" t="s">
        <v>13014</v>
      </c>
      <c r="L4196" s="95" t="s">
        <v>13013</v>
      </c>
      <c r="M4196" s="97">
        <f>IF($K$6="с учетом НДС",VLOOKUP('Прайс MILWAUKEE®'!$J4196,'Legend ACC'!$A:$H,8,0)*(1-N4196),VLOOKUP('Прайс MILWAUKEE®'!$J4196,'Legend ACC'!$A:$H,8,0)*(1-N4196)/1.2)</f>
        <v>80.300000000000011</v>
      </c>
      <c r="N4196" s="98">
        <f>IF(OR(E4196="Принадлежности",E4196="Ручной инструмент"),$K$5,IF($K$4=0,0,IFERROR(VLOOKUP(Q4196,LEGEND!$V$4:$W$7,2,0),$K$4)))</f>
        <v>0</v>
      </c>
      <c r="O4196" s="103" t="s">
        <v>20</v>
      </c>
      <c r="P4196" s="102" t="s">
        <v>20</v>
      </c>
      <c r="Q4196" s="102" t="s">
        <v>20</v>
      </c>
      <c r="R4196" s="116" t="s">
        <v>13015</v>
      </c>
      <c r="S4196" s="114" t="s">
        <v>964</v>
      </c>
      <c r="T4196" s="114">
        <v>47</v>
      </c>
      <c r="U4196" s="114">
        <v>98</v>
      </c>
      <c r="V4196" s="114">
        <v>7</v>
      </c>
      <c r="W4196" s="115">
        <v>1.2999999999999999E-2</v>
      </c>
    </row>
    <row r="4197" spans="2:23" ht="38.25">
      <c r="B4197" s="95" t="s">
        <v>20807</v>
      </c>
      <c r="C4197" s="95" t="s">
        <v>20</v>
      </c>
      <c r="D4197" s="95" t="s">
        <v>20</v>
      </c>
      <c r="E4197" s="95" t="s">
        <v>17246</v>
      </c>
      <c r="F4197" s="95" t="s">
        <v>17268</v>
      </c>
      <c r="G4197" s="95" t="s">
        <v>17278</v>
      </c>
      <c r="H4197" s="14" t="s">
        <v>20842</v>
      </c>
      <c r="I4197" s="95" t="s">
        <v>13016</v>
      </c>
      <c r="J4197" s="120" t="s">
        <v>16868</v>
      </c>
      <c r="K4197" s="106" t="s">
        <v>13017</v>
      </c>
      <c r="L4197" s="95" t="s">
        <v>13016</v>
      </c>
      <c r="M4197" s="97">
        <f>IF($K$6="с учетом НДС",VLOOKUP('Прайс MILWAUKEE®'!$J4197,'Legend ACC'!$A:$H,8,0)*(1-N4197),VLOOKUP('Прайс MILWAUKEE®'!$J4197,'Legend ACC'!$A:$H,8,0)*(1-N4197)/1.2)</f>
        <v>105.60000000000001</v>
      </c>
      <c r="N4197" s="98">
        <f>IF(OR(E4197="Принадлежности",E4197="Ручной инструмент"),$K$5,IF($K$4=0,0,IFERROR(VLOOKUP(Q4197,LEGEND!$V$4:$W$7,2,0),$K$4)))</f>
        <v>0</v>
      </c>
      <c r="O4197" s="103" t="s">
        <v>20</v>
      </c>
      <c r="P4197" s="102" t="s">
        <v>20</v>
      </c>
      <c r="Q4197" s="102" t="s">
        <v>20</v>
      </c>
      <c r="R4197" s="116" t="s">
        <v>13018</v>
      </c>
      <c r="S4197" s="114" t="s">
        <v>964</v>
      </c>
      <c r="T4197" s="114">
        <v>47</v>
      </c>
      <c r="U4197" s="114">
        <v>146</v>
      </c>
      <c r="V4197" s="114">
        <v>7</v>
      </c>
      <c r="W4197" s="115">
        <v>2.4E-2</v>
      </c>
    </row>
    <row r="4198" spans="2:23" ht="38.25">
      <c r="B4198" s="95" t="s">
        <v>20807</v>
      </c>
      <c r="C4198" s="95" t="s">
        <v>20</v>
      </c>
      <c r="D4198" s="95" t="s">
        <v>20</v>
      </c>
      <c r="E4198" s="95" t="s">
        <v>17246</v>
      </c>
      <c r="F4198" s="95" t="s">
        <v>17268</v>
      </c>
      <c r="G4198" s="95" t="s">
        <v>17278</v>
      </c>
      <c r="H4198" s="14" t="s">
        <v>20842</v>
      </c>
      <c r="I4198" s="95" t="s">
        <v>13019</v>
      </c>
      <c r="J4198" s="120" t="s">
        <v>16869</v>
      </c>
      <c r="K4198" s="106" t="s">
        <v>13020</v>
      </c>
      <c r="L4198" s="95" t="s">
        <v>13019</v>
      </c>
      <c r="M4198" s="97">
        <f>IF($K$6="с учетом НДС",VLOOKUP('Прайс MILWAUKEE®'!$J4198,'Legend ACC'!$A:$H,8,0)*(1-N4198),VLOOKUP('Прайс MILWAUKEE®'!$J4198,'Legend ACC'!$A:$H,8,0)*(1-N4198)/1.2)</f>
        <v>89.100000000000009</v>
      </c>
      <c r="N4198" s="98">
        <f>IF(OR(E4198="Принадлежности",E4198="Ручной инструмент"),$K$5,IF($K$4=0,0,IFERROR(VLOOKUP(Q4198,LEGEND!$V$4:$W$7,2,0),$K$4)))</f>
        <v>0</v>
      </c>
      <c r="O4198" s="103" t="s">
        <v>20</v>
      </c>
      <c r="P4198" s="102" t="s">
        <v>20</v>
      </c>
      <c r="Q4198" s="102" t="s">
        <v>20</v>
      </c>
      <c r="R4198" s="116" t="s">
        <v>13021</v>
      </c>
      <c r="S4198" s="114" t="s">
        <v>964</v>
      </c>
      <c r="T4198" s="114">
        <v>47</v>
      </c>
      <c r="U4198" s="114">
        <v>98</v>
      </c>
      <c r="V4198" s="114">
        <v>7</v>
      </c>
      <c r="W4198" s="115">
        <v>6.8000000000000005E-2</v>
      </c>
    </row>
    <row r="4199" spans="2:23" ht="38.25">
      <c r="B4199" s="95" t="s">
        <v>20807</v>
      </c>
      <c r="C4199" s="95" t="s">
        <v>20</v>
      </c>
      <c r="D4199" s="95" t="s">
        <v>20</v>
      </c>
      <c r="E4199" s="95" t="s">
        <v>17246</v>
      </c>
      <c r="F4199" s="95" t="s">
        <v>17268</v>
      </c>
      <c r="G4199" s="95" t="s">
        <v>17278</v>
      </c>
      <c r="H4199" s="14" t="s">
        <v>20842</v>
      </c>
      <c r="I4199" s="95" t="s">
        <v>13022</v>
      </c>
      <c r="J4199" s="120" t="s">
        <v>16870</v>
      </c>
      <c r="K4199" s="106" t="s">
        <v>13023</v>
      </c>
      <c r="L4199" s="95" t="s">
        <v>13022</v>
      </c>
      <c r="M4199" s="97">
        <f>IF($K$6="с учетом НДС",VLOOKUP('Прайс MILWAUKEE®'!$J4199,'Legend ACC'!$A:$H,8,0)*(1-N4199),VLOOKUP('Прайс MILWAUKEE®'!$J4199,'Legend ACC'!$A:$H,8,0)*(1-N4199)/1.2)</f>
        <v>737.00000000000011</v>
      </c>
      <c r="N4199" s="98">
        <f>IF(OR(E4199="Принадлежности",E4199="Ручной инструмент"),$K$5,IF($K$4=0,0,IFERROR(VLOOKUP(Q4199,LEGEND!$V$4:$W$7,2,0),$K$4)))</f>
        <v>0</v>
      </c>
      <c r="O4199" s="103" t="s">
        <v>20</v>
      </c>
      <c r="P4199" s="102" t="s">
        <v>20</v>
      </c>
      <c r="Q4199" s="102" t="s">
        <v>20</v>
      </c>
      <c r="R4199" s="116" t="s">
        <v>13024</v>
      </c>
      <c r="S4199" s="114" t="s">
        <v>964</v>
      </c>
      <c r="T4199" s="114">
        <v>51</v>
      </c>
      <c r="U4199" s="114">
        <v>24</v>
      </c>
      <c r="V4199" s="114">
        <v>64</v>
      </c>
      <c r="W4199" s="115">
        <v>0.109</v>
      </c>
    </row>
    <row r="4200" spans="2:23" ht="38.25">
      <c r="B4200" s="95" t="s">
        <v>20807</v>
      </c>
      <c r="C4200" s="95" t="s">
        <v>20</v>
      </c>
      <c r="D4200" s="95" t="s">
        <v>20</v>
      </c>
      <c r="E4200" s="95" t="s">
        <v>17246</v>
      </c>
      <c r="F4200" s="95" t="s">
        <v>17268</v>
      </c>
      <c r="G4200" s="95" t="s">
        <v>17278</v>
      </c>
      <c r="H4200" s="14" t="s">
        <v>20842</v>
      </c>
      <c r="I4200" s="95" t="s">
        <v>13025</v>
      </c>
      <c r="J4200" s="120" t="s">
        <v>16871</v>
      </c>
      <c r="K4200" s="106" t="s">
        <v>13026</v>
      </c>
      <c r="L4200" s="95" t="s">
        <v>13025</v>
      </c>
      <c r="M4200" s="97">
        <f>IF($K$6="с учетом НДС",VLOOKUP('Прайс MILWAUKEE®'!$J4200,'Legend ACC'!$A:$H,8,0)*(1-N4200),VLOOKUP('Прайс MILWAUKEE®'!$J4200,'Legend ACC'!$A:$H,8,0)*(1-N4200)/1.2)</f>
        <v>105.60000000000001</v>
      </c>
      <c r="N4200" s="98">
        <f>IF(OR(E4200="Принадлежности",E4200="Ручной инструмент"),$K$5,IF($K$4=0,0,IFERROR(VLOOKUP(Q4200,LEGEND!$V$4:$W$7,2,0),$K$4)))</f>
        <v>0</v>
      </c>
      <c r="O4200" s="103" t="s">
        <v>20</v>
      </c>
      <c r="P4200" s="102" t="s">
        <v>20</v>
      </c>
      <c r="Q4200" s="102" t="s">
        <v>20</v>
      </c>
      <c r="R4200" s="116" t="s">
        <v>13027</v>
      </c>
      <c r="S4200" s="114" t="s">
        <v>964</v>
      </c>
      <c r="T4200" s="114">
        <v>47</v>
      </c>
      <c r="U4200" s="114">
        <v>146</v>
      </c>
      <c r="V4200" s="114">
        <v>7</v>
      </c>
      <c r="W4200" s="115">
        <v>2.1999999999999999E-2</v>
      </c>
    </row>
    <row r="4201" spans="2:23" ht="38.25">
      <c r="B4201" s="95" t="s">
        <v>20807</v>
      </c>
      <c r="C4201" s="95" t="s">
        <v>20</v>
      </c>
      <c r="D4201" s="95" t="s">
        <v>20</v>
      </c>
      <c r="E4201" s="95" t="s">
        <v>17246</v>
      </c>
      <c r="F4201" s="95" t="s">
        <v>17268</v>
      </c>
      <c r="G4201" s="95" t="s">
        <v>17278</v>
      </c>
      <c r="H4201" s="14" t="s">
        <v>20842</v>
      </c>
      <c r="I4201" s="95" t="s">
        <v>13028</v>
      </c>
      <c r="J4201" s="120" t="s">
        <v>16872</v>
      </c>
      <c r="K4201" s="106" t="s">
        <v>13029</v>
      </c>
      <c r="L4201" s="95" t="s">
        <v>13028</v>
      </c>
      <c r="M4201" s="97">
        <f>IF($K$6="с учетом НДС",VLOOKUP('Прайс MILWAUKEE®'!$J4201,'Legend ACC'!$A:$H,8,0)*(1-N4201),VLOOKUP('Прайс MILWAUKEE®'!$J4201,'Legend ACC'!$A:$H,8,0)*(1-N4201)/1.2)</f>
        <v>89.100000000000009</v>
      </c>
      <c r="N4201" s="98">
        <f>IF(OR(E4201="Принадлежности",E4201="Ручной инструмент"),$K$5,IF($K$4=0,0,IFERROR(VLOOKUP(Q4201,LEGEND!$V$4:$W$7,2,0),$K$4)))</f>
        <v>0</v>
      </c>
      <c r="O4201" s="103" t="s">
        <v>20</v>
      </c>
      <c r="P4201" s="102" t="s">
        <v>20</v>
      </c>
      <c r="Q4201" s="102" t="s">
        <v>20</v>
      </c>
      <c r="R4201" s="116" t="s">
        <v>13030</v>
      </c>
      <c r="S4201" s="114" t="s">
        <v>964</v>
      </c>
      <c r="T4201" s="114">
        <v>47</v>
      </c>
      <c r="U4201" s="114">
        <v>98</v>
      </c>
      <c r="V4201" s="114">
        <v>7</v>
      </c>
      <c r="W4201" s="115">
        <v>1.2999999999999999E-2</v>
      </c>
    </row>
    <row r="4202" spans="2:23" ht="38.25">
      <c r="B4202" s="95" t="s">
        <v>20807</v>
      </c>
      <c r="C4202" s="95" t="s">
        <v>20</v>
      </c>
      <c r="D4202" s="95" t="s">
        <v>20</v>
      </c>
      <c r="E4202" s="95" t="s">
        <v>17246</v>
      </c>
      <c r="F4202" s="95" t="s">
        <v>17268</v>
      </c>
      <c r="G4202" s="95" t="s">
        <v>17278</v>
      </c>
      <c r="H4202" s="14" t="s">
        <v>20842</v>
      </c>
      <c r="I4202" s="95" t="s">
        <v>13031</v>
      </c>
      <c r="J4202" s="120" t="s">
        <v>16873</v>
      </c>
      <c r="K4202" s="106" t="s">
        <v>13032</v>
      </c>
      <c r="L4202" s="95" t="s">
        <v>13031</v>
      </c>
      <c r="M4202" s="97">
        <f>IF($K$6="с учетом НДС",VLOOKUP('Прайс MILWAUKEE®'!$J4202,'Legend ACC'!$A:$H,8,0)*(1-N4202),VLOOKUP('Прайс MILWAUKEE®'!$J4202,'Legend ACC'!$A:$H,8,0)*(1-N4202)/1.2)</f>
        <v>737.00000000000011</v>
      </c>
      <c r="N4202" s="98">
        <f>IF(OR(E4202="Принадлежности",E4202="Ручной инструмент"),$K$5,IF($K$4=0,0,IFERROR(VLOOKUP(Q4202,LEGEND!$V$4:$W$7,2,0),$K$4)))</f>
        <v>0</v>
      </c>
      <c r="O4202" s="103" t="s">
        <v>20</v>
      </c>
      <c r="P4202" s="102" t="s">
        <v>20</v>
      </c>
      <c r="Q4202" s="102" t="s">
        <v>20</v>
      </c>
      <c r="R4202" s="116" t="s">
        <v>13033</v>
      </c>
      <c r="S4202" s="114" t="s">
        <v>964</v>
      </c>
      <c r="T4202" s="114">
        <v>51</v>
      </c>
      <c r="U4202" s="114">
        <v>24</v>
      </c>
      <c r="V4202" s="114">
        <v>64</v>
      </c>
      <c r="W4202" s="115">
        <v>0.124</v>
      </c>
    </row>
    <row r="4203" spans="2:23" ht="38.25">
      <c r="B4203" s="95" t="s">
        <v>20807</v>
      </c>
      <c r="C4203" s="95" t="s">
        <v>20</v>
      </c>
      <c r="D4203" s="95" t="s">
        <v>20</v>
      </c>
      <c r="E4203" s="95" t="s">
        <v>17246</v>
      </c>
      <c r="F4203" s="95" t="s">
        <v>17268</v>
      </c>
      <c r="G4203" s="95" t="s">
        <v>17278</v>
      </c>
      <c r="H4203" s="14" t="s">
        <v>20842</v>
      </c>
      <c r="I4203" s="95" t="s">
        <v>13034</v>
      </c>
      <c r="J4203" s="120" t="s">
        <v>16874</v>
      </c>
      <c r="K4203" s="106" t="s">
        <v>13035</v>
      </c>
      <c r="L4203" s="95" t="s">
        <v>13034</v>
      </c>
      <c r="M4203" s="97">
        <f>IF($K$6="с учетом НДС",VLOOKUP('Прайс MILWAUKEE®'!$J4203,'Legend ACC'!$A:$H,8,0)*(1-N4203),VLOOKUP('Прайс MILWAUKEE®'!$J4203,'Legend ACC'!$A:$H,8,0)*(1-N4203)/1.2)</f>
        <v>80.300000000000011</v>
      </c>
      <c r="N4203" s="98">
        <f>IF(OR(E4203="Принадлежности",E4203="Ручной инструмент"),$K$5,IF($K$4=0,0,IFERROR(VLOOKUP(Q4203,LEGEND!$V$4:$W$7,2,0),$K$4)))</f>
        <v>0</v>
      </c>
      <c r="O4203" s="103" t="s">
        <v>20</v>
      </c>
      <c r="P4203" s="102" t="s">
        <v>20</v>
      </c>
      <c r="Q4203" s="102" t="s">
        <v>20</v>
      </c>
      <c r="R4203" s="116" t="s">
        <v>13036</v>
      </c>
      <c r="S4203" s="114" t="s">
        <v>964</v>
      </c>
      <c r="T4203" s="114">
        <v>47</v>
      </c>
      <c r="U4203" s="114">
        <v>98</v>
      </c>
      <c r="V4203" s="114">
        <v>7</v>
      </c>
      <c r="W4203" s="115">
        <v>1.2E-2</v>
      </c>
    </row>
    <row r="4204" spans="2:23" ht="38.25">
      <c r="B4204" s="95" t="s">
        <v>20807</v>
      </c>
      <c r="C4204" s="95" t="s">
        <v>20</v>
      </c>
      <c r="D4204" s="95" t="s">
        <v>20</v>
      </c>
      <c r="E4204" s="95" t="s">
        <v>17246</v>
      </c>
      <c r="F4204" s="95" t="s">
        <v>17268</v>
      </c>
      <c r="G4204" s="95" t="s">
        <v>17278</v>
      </c>
      <c r="H4204" s="14" t="s">
        <v>20842</v>
      </c>
      <c r="I4204" s="95" t="s">
        <v>13037</v>
      </c>
      <c r="J4204" s="120" t="s">
        <v>16875</v>
      </c>
      <c r="K4204" s="106" t="s">
        <v>13038</v>
      </c>
      <c r="L4204" s="95" t="s">
        <v>13037</v>
      </c>
      <c r="M4204" s="97">
        <f>IF($K$6="с учетом НДС",VLOOKUP('Прайс MILWAUKEE®'!$J4204,'Legend ACC'!$A:$H,8,0)*(1-N4204),VLOOKUP('Прайс MILWAUKEE®'!$J4204,'Legend ACC'!$A:$H,8,0)*(1-N4204)/1.2)</f>
        <v>572</v>
      </c>
      <c r="N4204" s="98">
        <f>IF(OR(E4204="Принадлежности",E4204="Ручной инструмент"),$K$5,IF($K$4=0,0,IFERROR(VLOOKUP(Q4204,LEGEND!$V$4:$W$7,2,0),$K$4)))</f>
        <v>0</v>
      </c>
      <c r="O4204" s="103" t="s">
        <v>20</v>
      </c>
      <c r="P4204" s="102" t="s">
        <v>20</v>
      </c>
      <c r="Q4204" s="102" t="s">
        <v>20</v>
      </c>
      <c r="R4204" s="116" t="s">
        <v>13039</v>
      </c>
      <c r="S4204" s="114" t="s">
        <v>964</v>
      </c>
      <c r="T4204" s="114">
        <v>51</v>
      </c>
      <c r="U4204" s="114">
        <v>24</v>
      </c>
      <c r="V4204" s="114">
        <v>64</v>
      </c>
      <c r="W4204" s="115">
        <v>9.5000000000000001E-2</v>
      </c>
    </row>
    <row r="4205" spans="2:23" ht="38.25">
      <c r="B4205" s="95" t="s">
        <v>20807</v>
      </c>
      <c r="C4205" s="95" t="s">
        <v>20</v>
      </c>
      <c r="D4205" s="95" t="s">
        <v>20</v>
      </c>
      <c r="E4205" s="95" t="s">
        <v>17246</v>
      </c>
      <c r="F4205" s="95" t="s">
        <v>17268</v>
      </c>
      <c r="G4205" s="95" t="s">
        <v>17278</v>
      </c>
      <c r="H4205" s="14" t="s">
        <v>20842</v>
      </c>
      <c r="I4205" s="95" t="s">
        <v>13040</v>
      </c>
      <c r="J4205" s="120" t="s">
        <v>16876</v>
      </c>
      <c r="K4205" s="106" t="s">
        <v>13041</v>
      </c>
      <c r="L4205" s="95" t="s">
        <v>13040</v>
      </c>
      <c r="M4205" s="97">
        <f>IF($K$6="с учетом НДС",VLOOKUP('Прайс MILWAUKEE®'!$J4205,'Legend ACC'!$A:$H,8,0)*(1-N4205),VLOOKUP('Прайс MILWAUKEE®'!$J4205,'Legend ACC'!$A:$H,8,0)*(1-N4205)/1.2)</f>
        <v>105.60000000000001</v>
      </c>
      <c r="N4205" s="98">
        <f>IF(OR(E4205="Принадлежности",E4205="Ручной инструмент"),$K$5,IF($K$4=0,0,IFERROR(VLOOKUP(Q4205,LEGEND!$V$4:$W$7,2,0),$K$4)))</f>
        <v>0</v>
      </c>
      <c r="O4205" s="103" t="s">
        <v>20</v>
      </c>
      <c r="P4205" s="102" t="s">
        <v>20</v>
      </c>
      <c r="Q4205" s="102" t="s">
        <v>20</v>
      </c>
      <c r="R4205" s="116" t="s">
        <v>13042</v>
      </c>
      <c r="S4205" s="114" t="s">
        <v>964</v>
      </c>
      <c r="T4205" s="114">
        <v>47</v>
      </c>
      <c r="U4205" s="114">
        <v>146</v>
      </c>
      <c r="V4205" s="114">
        <v>7</v>
      </c>
      <c r="W4205" s="115">
        <v>2.1000000000000001E-2</v>
      </c>
    </row>
    <row r="4206" spans="2:23" ht="38.25">
      <c r="B4206" s="95" t="s">
        <v>20807</v>
      </c>
      <c r="C4206" s="95" t="s">
        <v>20</v>
      </c>
      <c r="D4206" s="95" t="s">
        <v>20</v>
      </c>
      <c r="E4206" s="95" t="s">
        <v>17246</v>
      </c>
      <c r="F4206" s="95" t="s">
        <v>17268</v>
      </c>
      <c r="G4206" s="95" t="s">
        <v>17278</v>
      </c>
      <c r="H4206" s="14" t="s">
        <v>20842</v>
      </c>
      <c r="I4206" s="95" t="s">
        <v>13043</v>
      </c>
      <c r="J4206" s="120" t="s">
        <v>16877</v>
      </c>
      <c r="K4206" s="106" t="s">
        <v>13044</v>
      </c>
      <c r="L4206" s="95" t="s">
        <v>13043</v>
      </c>
      <c r="M4206" s="97">
        <f>IF($K$6="с учетом НДС",VLOOKUP('Прайс MILWAUKEE®'!$J4206,'Legend ACC'!$A:$H,8,0)*(1-N4206),VLOOKUP('Прайс MILWAUKEE®'!$J4206,'Legend ACC'!$A:$H,8,0)*(1-N4206)/1.2)</f>
        <v>89.100000000000009</v>
      </c>
      <c r="N4206" s="98">
        <f>IF(OR(E4206="Принадлежности",E4206="Ручной инструмент"),$K$5,IF($K$4=0,0,IFERROR(VLOOKUP(Q4206,LEGEND!$V$4:$W$7,2,0),$K$4)))</f>
        <v>0</v>
      </c>
      <c r="O4206" s="103" t="s">
        <v>20</v>
      </c>
      <c r="P4206" s="102" t="s">
        <v>20</v>
      </c>
      <c r="Q4206" s="102" t="s">
        <v>20</v>
      </c>
      <c r="R4206" s="116" t="s">
        <v>13045</v>
      </c>
      <c r="S4206" s="114" t="s">
        <v>964</v>
      </c>
      <c r="T4206" s="114">
        <v>47</v>
      </c>
      <c r="U4206" s="114">
        <v>98</v>
      </c>
      <c r="V4206" s="114">
        <v>7</v>
      </c>
      <c r="W4206" s="115">
        <v>1.2999999999999999E-2</v>
      </c>
    </row>
    <row r="4207" spans="2:23" ht="38.25">
      <c r="B4207" s="95" t="s">
        <v>20807</v>
      </c>
      <c r="C4207" s="95" t="s">
        <v>20</v>
      </c>
      <c r="D4207" s="95" t="s">
        <v>20</v>
      </c>
      <c r="E4207" s="95" t="s">
        <v>17246</v>
      </c>
      <c r="F4207" s="95" t="s">
        <v>17268</v>
      </c>
      <c r="G4207" s="95" t="s">
        <v>17278</v>
      </c>
      <c r="H4207" s="14" t="s">
        <v>20842</v>
      </c>
      <c r="I4207" s="95" t="s">
        <v>13046</v>
      </c>
      <c r="J4207" s="120" t="s">
        <v>16878</v>
      </c>
      <c r="K4207" s="106" t="s">
        <v>13047</v>
      </c>
      <c r="L4207" s="95" t="s">
        <v>13046</v>
      </c>
      <c r="M4207" s="97">
        <f>IF($K$6="с учетом НДС",VLOOKUP('Прайс MILWAUKEE®'!$J4207,'Legend ACC'!$A:$H,8,0)*(1-N4207),VLOOKUP('Прайс MILWAUKEE®'!$J4207,'Legend ACC'!$A:$H,8,0)*(1-N4207)/1.2)</f>
        <v>737.00000000000011</v>
      </c>
      <c r="N4207" s="98">
        <f>IF(OR(E4207="Принадлежности",E4207="Ручной инструмент"),$K$5,IF($K$4=0,0,IFERROR(VLOOKUP(Q4207,LEGEND!$V$4:$W$7,2,0),$K$4)))</f>
        <v>0</v>
      </c>
      <c r="O4207" s="103" t="s">
        <v>20</v>
      </c>
      <c r="P4207" s="102" t="s">
        <v>20</v>
      </c>
      <c r="Q4207" s="102" t="s">
        <v>20</v>
      </c>
      <c r="R4207" s="116" t="s">
        <v>13048</v>
      </c>
      <c r="S4207" s="114" t="s">
        <v>964</v>
      </c>
      <c r="T4207" s="114">
        <v>51</v>
      </c>
      <c r="U4207" s="114">
        <v>24</v>
      </c>
      <c r="V4207" s="114">
        <v>64</v>
      </c>
      <c r="W4207" s="115">
        <v>0.13900000000000001</v>
      </c>
    </row>
    <row r="4208" spans="2:23" ht="38.25">
      <c r="B4208" s="95" t="s">
        <v>20807</v>
      </c>
      <c r="C4208" s="95" t="s">
        <v>20</v>
      </c>
      <c r="D4208" s="95" t="s">
        <v>20</v>
      </c>
      <c r="E4208" s="95" t="s">
        <v>17246</v>
      </c>
      <c r="F4208" s="95" t="s">
        <v>17268</v>
      </c>
      <c r="G4208" s="95" t="s">
        <v>17278</v>
      </c>
      <c r="H4208" s="14" t="s">
        <v>20842</v>
      </c>
      <c r="I4208" s="95" t="s">
        <v>13049</v>
      </c>
      <c r="J4208" s="120" t="s">
        <v>16879</v>
      </c>
      <c r="K4208" s="106" t="s">
        <v>13050</v>
      </c>
      <c r="L4208" s="95" t="s">
        <v>13049</v>
      </c>
      <c r="M4208" s="97">
        <f>IF($K$6="с учетом НДС",VLOOKUP('Прайс MILWAUKEE®'!$J4208,'Legend ACC'!$A:$H,8,0)*(1-N4208),VLOOKUP('Прайс MILWAUKEE®'!$J4208,'Legend ACC'!$A:$H,8,0)*(1-N4208)/1.2)</f>
        <v>80.300000000000011</v>
      </c>
      <c r="N4208" s="98">
        <f>IF(OR(E4208="Принадлежности",E4208="Ручной инструмент"),$K$5,IF($K$4=0,0,IFERROR(VLOOKUP(Q4208,LEGEND!$V$4:$W$7,2,0),$K$4)))</f>
        <v>0</v>
      </c>
      <c r="O4208" s="103" t="s">
        <v>20</v>
      </c>
      <c r="P4208" s="102" t="s">
        <v>20</v>
      </c>
      <c r="Q4208" s="102" t="s">
        <v>20</v>
      </c>
      <c r="R4208" s="116" t="s">
        <v>13051</v>
      </c>
      <c r="S4208" s="114" t="s">
        <v>964</v>
      </c>
      <c r="T4208" s="114">
        <v>47</v>
      </c>
      <c r="U4208" s="114">
        <v>98</v>
      </c>
      <c r="V4208" s="114">
        <v>7</v>
      </c>
      <c r="W4208" s="115">
        <v>1.4E-2</v>
      </c>
    </row>
    <row r="4209" spans="2:23" ht="51">
      <c r="B4209" s="95" t="s">
        <v>20807</v>
      </c>
      <c r="C4209" s="95" t="s">
        <v>20</v>
      </c>
      <c r="D4209" s="95" t="s">
        <v>20</v>
      </c>
      <c r="E4209" s="95" t="s">
        <v>17246</v>
      </c>
      <c r="F4209" s="95" t="s">
        <v>17268</v>
      </c>
      <c r="G4209" s="95" t="s">
        <v>17278</v>
      </c>
      <c r="H4209" s="14" t="s">
        <v>20842</v>
      </c>
      <c r="I4209" s="95" t="s">
        <v>13052</v>
      </c>
      <c r="J4209" s="120" t="s">
        <v>16880</v>
      </c>
      <c r="K4209" s="106" t="s">
        <v>13053</v>
      </c>
      <c r="L4209" s="95" t="s">
        <v>13052</v>
      </c>
      <c r="M4209" s="97">
        <f>IF($K$6="с учетом НДС",VLOOKUP('Прайс MILWAUKEE®'!$J4209,'Legend ACC'!$A:$H,8,0)*(1-N4209),VLOOKUP('Прайс MILWAUKEE®'!$J4209,'Legend ACC'!$A:$H,8,0)*(1-N4209)/1.2)</f>
        <v>89.100000000000009</v>
      </c>
      <c r="N4209" s="98">
        <f>IF(OR(E4209="Принадлежности",E4209="Ручной инструмент"),$K$5,IF($K$4=0,0,IFERROR(VLOOKUP(Q4209,LEGEND!$V$4:$W$7,2,0),$K$4)))</f>
        <v>0</v>
      </c>
      <c r="O4209" s="103" t="s">
        <v>20</v>
      </c>
      <c r="P4209" s="102" t="s">
        <v>20</v>
      </c>
      <c r="Q4209" s="102" t="s">
        <v>20</v>
      </c>
      <c r="R4209" s="116" t="s">
        <v>13054</v>
      </c>
      <c r="S4209" s="114" t="s">
        <v>964</v>
      </c>
      <c r="T4209" s="114">
        <v>47</v>
      </c>
      <c r="U4209" s="114">
        <v>98</v>
      </c>
      <c r="V4209" s="114">
        <v>7</v>
      </c>
      <c r="W4209" s="115">
        <v>0.01</v>
      </c>
    </row>
    <row r="4210" spans="2:23" ht="51">
      <c r="B4210" s="95" t="s">
        <v>20807</v>
      </c>
      <c r="C4210" s="95" t="s">
        <v>20</v>
      </c>
      <c r="D4210" s="95" t="s">
        <v>20</v>
      </c>
      <c r="E4210" s="95" t="s">
        <v>17246</v>
      </c>
      <c r="F4210" s="95" t="s">
        <v>17268</v>
      </c>
      <c r="G4210" s="95" t="s">
        <v>17278</v>
      </c>
      <c r="H4210" s="14" t="s">
        <v>20842</v>
      </c>
      <c r="I4210" s="95" t="s">
        <v>13055</v>
      </c>
      <c r="J4210" s="120" t="s">
        <v>16881</v>
      </c>
      <c r="K4210" s="106" t="s">
        <v>13056</v>
      </c>
      <c r="L4210" s="95" t="s">
        <v>13055</v>
      </c>
      <c r="M4210" s="97">
        <f>IF($K$6="с учетом НДС",VLOOKUP('Прайс MILWAUKEE®'!$J4210,'Legend ACC'!$A:$H,8,0)*(1-N4210),VLOOKUP('Прайс MILWAUKEE®'!$J4210,'Legend ACC'!$A:$H,8,0)*(1-N4210)/1.2)</f>
        <v>89.100000000000009</v>
      </c>
      <c r="N4210" s="98">
        <f>IF(OR(E4210="Принадлежности",E4210="Ручной инструмент"),$K$5,IF($K$4=0,0,IFERROR(VLOOKUP(Q4210,LEGEND!$V$4:$W$7,2,0),$K$4)))</f>
        <v>0</v>
      </c>
      <c r="O4210" s="103" t="s">
        <v>20</v>
      </c>
      <c r="P4210" s="102" t="s">
        <v>20</v>
      </c>
      <c r="Q4210" s="102" t="s">
        <v>20</v>
      </c>
      <c r="R4210" s="116" t="s">
        <v>13057</v>
      </c>
      <c r="S4210" s="114" t="s">
        <v>964</v>
      </c>
      <c r="T4210" s="114">
        <v>47</v>
      </c>
      <c r="U4210" s="114">
        <v>98</v>
      </c>
      <c r="V4210" s="114">
        <v>7</v>
      </c>
      <c r="W4210" s="115">
        <v>1.0999999999999999E-2</v>
      </c>
    </row>
    <row r="4211" spans="2:23" ht="51">
      <c r="B4211" s="95" t="s">
        <v>20807</v>
      </c>
      <c r="C4211" s="95" t="s">
        <v>20</v>
      </c>
      <c r="D4211" s="95" t="s">
        <v>20</v>
      </c>
      <c r="E4211" s="95" t="s">
        <v>17246</v>
      </c>
      <c r="F4211" s="95" t="s">
        <v>17268</v>
      </c>
      <c r="G4211" s="95" t="s">
        <v>17278</v>
      </c>
      <c r="H4211" s="14" t="s">
        <v>20842</v>
      </c>
      <c r="I4211" s="95" t="s">
        <v>13058</v>
      </c>
      <c r="J4211" s="120" t="s">
        <v>16882</v>
      </c>
      <c r="K4211" s="106" t="s">
        <v>13059</v>
      </c>
      <c r="L4211" s="95" t="s">
        <v>13058</v>
      </c>
      <c r="M4211" s="97">
        <f>IF($K$6="с учетом НДС",VLOOKUP('Прайс MILWAUKEE®'!$J4211,'Legend ACC'!$A:$H,8,0)*(1-N4211),VLOOKUP('Прайс MILWAUKEE®'!$J4211,'Legend ACC'!$A:$H,8,0)*(1-N4211)/1.2)</f>
        <v>737.00000000000011</v>
      </c>
      <c r="N4211" s="98">
        <f>IF(OR(E4211="Принадлежности",E4211="Ручной инструмент"),$K$5,IF($K$4=0,0,IFERROR(VLOOKUP(Q4211,LEGEND!$V$4:$W$7,2,0),$K$4)))</f>
        <v>0</v>
      </c>
      <c r="O4211" s="103" t="s">
        <v>20</v>
      </c>
      <c r="P4211" s="102" t="s">
        <v>20</v>
      </c>
      <c r="Q4211" s="102" t="s">
        <v>20</v>
      </c>
      <c r="R4211" s="116" t="s">
        <v>13060</v>
      </c>
      <c r="S4211" s="114" t="s">
        <v>964</v>
      </c>
      <c r="T4211" s="114">
        <v>51</v>
      </c>
      <c r="U4211" s="114">
        <v>24</v>
      </c>
      <c r="V4211" s="114">
        <v>64</v>
      </c>
      <c r="W4211" s="115">
        <v>0.107</v>
      </c>
    </row>
    <row r="4212" spans="2:23" ht="51">
      <c r="B4212" s="95" t="s">
        <v>20807</v>
      </c>
      <c r="C4212" s="95" t="s">
        <v>20</v>
      </c>
      <c r="D4212" s="95" t="s">
        <v>20</v>
      </c>
      <c r="E4212" s="95" t="s">
        <v>17246</v>
      </c>
      <c r="F4212" s="95" t="s">
        <v>17268</v>
      </c>
      <c r="G4212" s="95" t="s">
        <v>17278</v>
      </c>
      <c r="H4212" s="14" t="s">
        <v>20842</v>
      </c>
      <c r="I4212" s="95" t="s">
        <v>13061</v>
      </c>
      <c r="J4212" s="120" t="s">
        <v>16883</v>
      </c>
      <c r="K4212" s="106" t="s">
        <v>13062</v>
      </c>
      <c r="L4212" s="95" t="s">
        <v>13061</v>
      </c>
      <c r="M4212" s="97">
        <f>IF($K$6="с учетом НДС",VLOOKUP('Прайс MILWAUKEE®'!$J4212,'Legend ACC'!$A:$H,8,0)*(1-N4212),VLOOKUP('Прайс MILWAUKEE®'!$J4212,'Legend ACC'!$A:$H,8,0)*(1-N4212)/1.2)</f>
        <v>89.100000000000009</v>
      </c>
      <c r="N4212" s="98">
        <f>IF(OR(E4212="Принадлежности",E4212="Ручной инструмент"),$K$5,IF($K$4=0,0,IFERROR(VLOOKUP(Q4212,LEGEND!$V$4:$W$7,2,0),$K$4)))</f>
        <v>0</v>
      </c>
      <c r="O4212" s="103" t="s">
        <v>20</v>
      </c>
      <c r="P4212" s="102" t="s">
        <v>20</v>
      </c>
      <c r="Q4212" s="102" t="s">
        <v>20</v>
      </c>
      <c r="R4212" s="116" t="s">
        <v>13063</v>
      </c>
      <c r="S4212" s="114" t="s">
        <v>964</v>
      </c>
      <c r="T4212" s="114">
        <v>47</v>
      </c>
      <c r="U4212" s="114">
        <v>98</v>
      </c>
      <c r="V4212" s="114">
        <v>7</v>
      </c>
      <c r="W4212" s="115">
        <v>1.2E-2</v>
      </c>
    </row>
    <row r="4213" spans="2:23" ht="51">
      <c r="B4213" s="95" t="s">
        <v>20807</v>
      </c>
      <c r="C4213" s="95" t="s">
        <v>20</v>
      </c>
      <c r="D4213" s="95" t="s">
        <v>20</v>
      </c>
      <c r="E4213" s="95" t="s">
        <v>17246</v>
      </c>
      <c r="F4213" s="95" t="s">
        <v>17268</v>
      </c>
      <c r="G4213" s="95" t="s">
        <v>17278</v>
      </c>
      <c r="H4213" s="14" t="s">
        <v>20842</v>
      </c>
      <c r="I4213" s="95" t="s">
        <v>13064</v>
      </c>
      <c r="J4213" s="120" t="s">
        <v>16884</v>
      </c>
      <c r="K4213" s="106" t="s">
        <v>13065</v>
      </c>
      <c r="L4213" s="95" t="s">
        <v>13064</v>
      </c>
      <c r="M4213" s="97">
        <f>IF($K$6="с учетом НДС",VLOOKUP('Прайс MILWAUKEE®'!$J4213,'Legend ACC'!$A:$H,8,0)*(1-N4213),VLOOKUP('Прайс MILWAUKEE®'!$J4213,'Legend ACC'!$A:$H,8,0)*(1-N4213)/1.2)</f>
        <v>737.00000000000011</v>
      </c>
      <c r="N4213" s="98">
        <f>IF(OR(E4213="Принадлежности",E4213="Ручной инструмент"),$K$5,IF($K$4=0,0,IFERROR(VLOOKUP(Q4213,LEGEND!$V$4:$W$7,2,0),$K$4)))</f>
        <v>0</v>
      </c>
      <c r="O4213" s="103" t="s">
        <v>20</v>
      </c>
      <c r="P4213" s="102" t="s">
        <v>20</v>
      </c>
      <c r="Q4213" s="102" t="s">
        <v>20</v>
      </c>
      <c r="R4213" s="116" t="s">
        <v>13066</v>
      </c>
      <c r="S4213" s="114" t="s">
        <v>964</v>
      </c>
      <c r="T4213" s="114">
        <v>51</v>
      </c>
      <c r="U4213" s="114">
        <v>24</v>
      </c>
      <c r="V4213" s="114">
        <v>64</v>
      </c>
      <c r="W4213" s="115">
        <v>0.12</v>
      </c>
    </row>
    <row r="4214" spans="2:23" ht="51">
      <c r="B4214" s="95" t="s">
        <v>20807</v>
      </c>
      <c r="C4214" s="95" t="s">
        <v>20</v>
      </c>
      <c r="D4214" s="95" t="s">
        <v>20</v>
      </c>
      <c r="E4214" s="95" t="s">
        <v>17246</v>
      </c>
      <c r="F4214" s="95" t="s">
        <v>17268</v>
      </c>
      <c r="G4214" s="95" t="s">
        <v>17278</v>
      </c>
      <c r="H4214" s="14" t="s">
        <v>20842</v>
      </c>
      <c r="I4214" s="95" t="s">
        <v>13067</v>
      </c>
      <c r="J4214" s="120" t="s">
        <v>16885</v>
      </c>
      <c r="K4214" s="106" t="s">
        <v>13068</v>
      </c>
      <c r="L4214" s="95" t="s">
        <v>13067</v>
      </c>
      <c r="M4214" s="97">
        <f>IF($K$6="с учетом НДС",VLOOKUP('Прайс MILWAUKEE®'!$J4214,'Legend ACC'!$A:$H,8,0)*(1-N4214),VLOOKUP('Прайс MILWAUKEE®'!$J4214,'Legend ACC'!$A:$H,8,0)*(1-N4214)/1.2)</f>
        <v>80.300000000000011</v>
      </c>
      <c r="N4214" s="98">
        <f>IF(OR(E4214="Принадлежности",E4214="Ручной инструмент"),$K$5,IF($K$4=0,0,IFERROR(VLOOKUP(Q4214,LEGEND!$V$4:$W$7,2,0),$K$4)))</f>
        <v>0</v>
      </c>
      <c r="O4214" s="103" t="s">
        <v>20</v>
      </c>
      <c r="P4214" s="102" t="s">
        <v>20</v>
      </c>
      <c r="Q4214" s="102" t="s">
        <v>20</v>
      </c>
      <c r="R4214" s="116" t="s">
        <v>13069</v>
      </c>
      <c r="S4214" s="114" t="s">
        <v>964</v>
      </c>
      <c r="T4214" s="114">
        <v>47</v>
      </c>
      <c r="U4214" s="114">
        <v>98</v>
      </c>
      <c r="V4214" s="114">
        <v>7</v>
      </c>
      <c r="W4214" s="115">
        <v>1.0999999999999999E-2</v>
      </c>
    </row>
    <row r="4215" spans="2:23" ht="51">
      <c r="B4215" s="95" t="s">
        <v>20807</v>
      </c>
      <c r="C4215" s="95" t="s">
        <v>20</v>
      </c>
      <c r="D4215" s="95" t="s">
        <v>20</v>
      </c>
      <c r="E4215" s="95" t="s">
        <v>17246</v>
      </c>
      <c r="F4215" s="95" t="s">
        <v>17268</v>
      </c>
      <c r="G4215" s="95" t="s">
        <v>17278</v>
      </c>
      <c r="H4215" s="14" t="s">
        <v>20842</v>
      </c>
      <c r="I4215" s="95" t="s">
        <v>13070</v>
      </c>
      <c r="J4215" s="120" t="s">
        <v>16886</v>
      </c>
      <c r="K4215" s="106" t="s">
        <v>13071</v>
      </c>
      <c r="L4215" s="95" t="s">
        <v>13070</v>
      </c>
      <c r="M4215" s="97">
        <f>IF($K$6="с учетом НДС",VLOOKUP('Прайс MILWAUKEE®'!$J4215,'Legend ACC'!$A:$H,8,0)*(1-N4215),VLOOKUP('Прайс MILWAUKEE®'!$J4215,'Legend ACC'!$A:$H,8,0)*(1-N4215)/1.2)</f>
        <v>572</v>
      </c>
      <c r="N4215" s="98">
        <f>IF(OR(E4215="Принадлежности",E4215="Ручной инструмент"),$K$5,IF($K$4=0,0,IFERROR(VLOOKUP(Q4215,LEGEND!$V$4:$W$7,2,0),$K$4)))</f>
        <v>0</v>
      </c>
      <c r="O4215" s="103" t="s">
        <v>20</v>
      </c>
      <c r="P4215" s="102" t="s">
        <v>20</v>
      </c>
      <c r="Q4215" s="102" t="s">
        <v>20</v>
      </c>
      <c r="R4215" s="116" t="s">
        <v>13072</v>
      </c>
      <c r="S4215" s="114" t="s">
        <v>964</v>
      </c>
      <c r="T4215" s="114">
        <v>51</v>
      </c>
      <c r="U4215" s="114">
        <v>24</v>
      </c>
      <c r="V4215" s="114">
        <v>64</v>
      </c>
      <c r="W4215" s="115">
        <v>9.2999999999999999E-2</v>
      </c>
    </row>
    <row r="4216" spans="2:23" ht="51">
      <c r="B4216" s="95" t="s">
        <v>20807</v>
      </c>
      <c r="C4216" s="95" t="s">
        <v>20</v>
      </c>
      <c r="D4216" s="95" t="s">
        <v>20</v>
      </c>
      <c r="E4216" s="95" t="s">
        <v>17246</v>
      </c>
      <c r="F4216" s="95" t="s">
        <v>17268</v>
      </c>
      <c r="G4216" s="95" t="s">
        <v>17278</v>
      </c>
      <c r="H4216" s="14" t="s">
        <v>20842</v>
      </c>
      <c r="I4216" s="95" t="s">
        <v>13073</v>
      </c>
      <c r="J4216" s="120" t="s">
        <v>16887</v>
      </c>
      <c r="K4216" s="106" t="s">
        <v>13074</v>
      </c>
      <c r="L4216" s="95" t="s">
        <v>13073</v>
      </c>
      <c r="M4216" s="97">
        <f>IF($K$6="с учетом НДС",VLOOKUP('Прайс MILWAUKEE®'!$J4216,'Legend ACC'!$A:$H,8,0)*(1-N4216),VLOOKUP('Прайс MILWAUKEE®'!$J4216,'Legend ACC'!$A:$H,8,0)*(1-N4216)/1.2)</f>
        <v>105.60000000000001</v>
      </c>
      <c r="N4216" s="98">
        <f>IF(OR(E4216="Принадлежности",E4216="Ручной инструмент"),$K$5,IF($K$4=0,0,IFERROR(VLOOKUP(Q4216,LEGEND!$V$4:$W$7,2,0),$K$4)))</f>
        <v>0</v>
      </c>
      <c r="O4216" s="103" t="s">
        <v>20</v>
      </c>
      <c r="P4216" s="102" t="s">
        <v>20</v>
      </c>
      <c r="Q4216" s="102" t="s">
        <v>20</v>
      </c>
      <c r="R4216" s="116" t="s">
        <v>13075</v>
      </c>
      <c r="S4216" s="114" t="s">
        <v>964</v>
      </c>
      <c r="T4216" s="114">
        <v>47</v>
      </c>
      <c r="U4216" s="114">
        <v>146</v>
      </c>
      <c r="V4216" s="114">
        <v>7</v>
      </c>
      <c r="W4216" s="115">
        <v>2.1999999999999999E-2</v>
      </c>
    </row>
    <row r="4217" spans="2:23" ht="51">
      <c r="B4217" s="95" t="s">
        <v>20807</v>
      </c>
      <c r="C4217" s="95" t="s">
        <v>20</v>
      </c>
      <c r="D4217" s="95" t="s">
        <v>20</v>
      </c>
      <c r="E4217" s="95" t="s">
        <v>17246</v>
      </c>
      <c r="F4217" s="95" t="s">
        <v>17268</v>
      </c>
      <c r="G4217" s="95" t="s">
        <v>17278</v>
      </c>
      <c r="H4217" s="14" t="s">
        <v>20842</v>
      </c>
      <c r="I4217" s="95" t="s">
        <v>13076</v>
      </c>
      <c r="J4217" s="120" t="s">
        <v>16888</v>
      </c>
      <c r="K4217" s="106" t="s">
        <v>13077</v>
      </c>
      <c r="L4217" s="95" t="s">
        <v>13076</v>
      </c>
      <c r="M4217" s="97">
        <f>IF($K$6="с учетом НДС",VLOOKUP('Прайс MILWAUKEE®'!$J4217,'Legend ACC'!$A:$H,8,0)*(1-N4217),VLOOKUP('Прайс MILWAUKEE®'!$J4217,'Legend ACC'!$A:$H,8,0)*(1-N4217)/1.2)</f>
        <v>89.100000000000009</v>
      </c>
      <c r="N4217" s="98">
        <f>IF(OR(E4217="Принадлежности",E4217="Ручной инструмент"),$K$5,IF($K$4=0,0,IFERROR(VLOOKUP(Q4217,LEGEND!$V$4:$W$7,2,0),$K$4)))</f>
        <v>0</v>
      </c>
      <c r="O4217" s="103" t="s">
        <v>20</v>
      </c>
      <c r="P4217" s="102" t="s">
        <v>20</v>
      </c>
      <c r="Q4217" s="102" t="s">
        <v>20</v>
      </c>
      <c r="R4217" s="116" t="s">
        <v>13078</v>
      </c>
      <c r="S4217" s="114" t="s">
        <v>964</v>
      </c>
      <c r="T4217" s="114">
        <v>47</v>
      </c>
      <c r="U4217" s="114">
        <v>98</v>
      </c>
      <c r="V4217" s="114">
        <v>7</v>
      </c>
      <c r="W4217" s="115">
        <v>1.2E-2</v>
      </c>
    </row>
    <row r="4218" spans="2:23" ht="51">
      <c r="B4218" s="95" t="s">
        <v>20807</v>
      </c>
      <c r="C4218" s="95" t="s">
        <v>20</v>
      </c>
      <c r="D4218" s="95" t="s">
        <v>20</v>
      </c>
      <c r="E4218" s="95" t="s">
        <v>17246</v>
      </c>
      <c r="F4218" s="95" t="s">
        <v>17268</v>
      </c>
      <c r="G4218" s="95" t="s">
        <v>17278</v>
      </c>
      <c r="H4218" s="14" t="s">
        <v>20842</v>
      </c>
      <c r="I4218" s="95" t="s">
        <v>13079</v>
      </c>
      <c r="J4218" s="120" t="s">
        <v>16889</v>
      </c>
      <c r="K4218" s="106" t="s">
        <v>13080</v>
      </c>
      <c r="L4218" s="95" t="s">
        <v>13079</v>
      </c>
      <c r="M4218" s="97">
        <f>IF($K$6="с учетом НДС",VLOOKUP('Прайс MILWAUKEE®'!$J4218,'Legend ACC'!$A:$H,8,0)*(1-N4218),VLOOKUP('Прайс MILWAUKEE®'!$J4218,'Legend ACC'!$A:$H,8,0)*(1-N4218)/1.2)</f>
        <v>737.00000000000011</v>
      </c>
      <c r="N4218" s="98">
        <f>IF(OR(E4218="Принадлежности",E4218="Ручной инструмент"),$K$5,IF($K$4=0,0,IFERROR(VLOOKUP(Q4218,LEGEND!$V$4:$W$7,2,0),$K$4)))</f>
        <v>0</v>
      </c>
      <c r="O4218" s="103" t="s">
        <v>20</v>
      </c>
      <c r="P4218" s="102" t="s">
        <v>20</v>
      </c>
      <c r="Q4218" s="102" t="s">
        <v>20</v>
      </c>
      <c r="R4218" s="116" t="s">
        <v>13081</v>
      </c>
      <c r="S4218" s="114" t="s">
        <v>964</v>
      </c>
      <c r="T4218" s="114">
        <v>51</v>
      </c>
      <c r="U4218" s="114">
        <v>24</v>
      </c>
      <c r="V4218" s="114">
        <v>64</v>
      </c>
      <c r="W4218" s="115">
        <v>0.124</v>
      </c>
    </row>
    <row r="4219" spans="2:23" ht="51">
      <c r="B4219" s="95" t="s">
        <v>20807</v>
      </c>
      <c r="C4219" s="95" t="s">
        <v>20</v>
      </c>
      <c r="D4219" s="95" t="s">
        <v>20</v>
      </c>
      <c r="E4219" s="95" t="s">
        <v>17246</v>
      </c>
      <c r="F4219" s="95" t="s">
        <v>17268</v>
      </c>
      <c r="G4219" s="95" t="s">
        <v>17278</v>
      </c>
      <c r="H4219" s="14" t="s">
        <v>20842</v>
      </c>
      <c r="I4219" s="95" t="s">
        <v>13082</v>
      </c>
      <c r="J4219" s="120" t="s">
        <v>16890</v>
      </c>
      <c r="K4219" s="106" t="s">
        <v>13083</v>
      </c>
      <c r="L4219" s="95" t="s">
        <v>13082</v>
      </c>
      <c r="M4219" s="97">
        <f>IF($K$6="с учетом НДС",VLOOKUP('Прайс MILWAUKEE®'!$J4219,'Legend ACC'!$A:$H,8,0)*(1-N4219),VLOOKUP('Прайс MILWAUKEE®'!$J4219,'Legend ACC'!$A:$H,8,0)*(1-N4219)/1.2)</f>
        <v>80.300000000000011</v>
      </c>
      <c r="N4219" s="98">
        <f>IF(OR(E4219="Принадлежности",E4219="Ручной инструмент"),$K$5,IF($K$4=0,0,IFERROR(VLOOKUP(Q4219,LEGEND!$V$4:$W$7,2,0),$K$4)))</f>
        <v>0</v>
      </c>
      <c r="O4219" s="103" t="s">
        <v>20</v>
      </c>
      <c r="P4219" s="102" t="s">
        <v>20</v>
      </c>
      <c r="Q4219" s="102" t="s">
        <v>20</v>
      </c>
      <c r="R4219" s="116" t="s">
        <v>13084</v>
      </c>
      <c r="S4219" s="114" t="s">
        <v>964</v>
      </c>
      <c r="T4219" s="114">
        <v>47</v>
      </c>
      <c r="U4219" s="114">
        <v>98</v>
      </c>
      <c r="V4219" s="114">
        <v>7</v>
      </c>
      <c r="W4219" s="115">
        <v>1.2E-2</v>
      </c>
    </row>
    <row r="4220" spans="2:23" ht="51">
      <c r="B4220" s="95" t="s">
        <v>20807</v>
      </c>
      <c r="C4220" s="95" t="s">
        <v>20</v>
      </c>
      <c r="D4220" s="95" t="s">
        <v>20</v>
      </c>
      <c r="E4220" s="95" t="s">
        <v>17246</v>
      </c>
      <c r="F4220" s="95" t="s">
        <v>17268</v>
      </c>
      <c r="G4220" s="95" t="s">
        <v>17278</v>
      </c>
      <c r="H4220" s="14" t="s">
        <v>20842</v>
      </c>
      <c r="I4220" s="95" t="s">
        <v>13085</v>
      </c>
      <c r="J4220" s="120" t="s">
        <v>16891</v>
      </c>
      <c r="K4220" s="106" t="s">
        <v>13086</v>
      </c>
      <c r="L4220" s="95" t="s">
        <v>13085</v>
      </c>
      <c r="M4220" s="97">
        <f>IF($K$6="с учетом НДС",VLOOKUP('Прайс MILWAUKEE®'!$J4220,'Legend ACC'!$A:$H,8,0)*(1-N4220),VLOOKUP('Прайс MILWAUKEE®'!$J4220,'Legend ACC'!$A:$H,8,0)*(1-N4220)/1.2)</f>
        <v>572</v>
      </c>
      <c r="N4220" s="98">
        <f>IF(OR(E4220="Принадлежности",E4220="Ручной инструмент"),$K$5,IF($K$4=0,0,IFERROR(VLOOKUP(Q4220,LEGEND!$V$4:$W$7,2,0),$K$4)))</f>
        <v>0</v>
      </c>
      <c r="O4220" s="103" t="s">
        <v>20</v>
      </c>
      <c r="P4220" s="102" t="s">
        <v>20</v>
      </c>
      <c r="Q4220" s="102" t="s">
        <v>20</v>
      </c>
      <c r="R4220" s="116" t="s">
        <v>13087</v>
      </c>
      <c r="S4220" s="114" t="s">
        <v>964</v>
      </c>
      <c r="T4220" s="114">
        <v>51</v>
      </c>
      <c r="U4220" s="114">
        <v>24</v>
      </c>
      <c r="V4220" s="114">
        <v>64</v>
      </c>
      <c r="W4220" s="115">
        <v>9.9000000000000005E-2</v>
      </c>
    </row>
    <row r="4221" spans="2:23" ht="51">
      <c r="B4221" s="95" t="s">
        <v>20807</v>
      </c>
      <c r="C4221" s="95" t="s">
        <v>20</v>
      </c>
      <c r="D4221" s="95" t="s">
        <v>20</v>
      </c>
      <c r="E4221" s="95" t="s">
        <v>17246</v>
      </c>
      <c r="F4221" s="95" t="s">
        <v>17268</v>
      </c>
      <c r="G4221" s="95" t="s">
        <v>17278</v>
      </c>
      <c r="H4221" s="14" t="s">
        <v>20842</v>
      </c>
      <c r="I4221" s="95" t="s">
        <v>13088</v>
      </c>
      <c r="J4221" s="120" t="s">
        <v>16892</v>
      </c>
      <c r="K4221" s="106" t="s">
        <v>13089</v>
      </c>
      <c r="L4221" s="95" t="s">
        <v>13088</v>
      </c>
      <c r="M4221" s="97">
        <f>IF($K$6="с учетом НДС",VLOOKUP('Прайс MILWAUKEE®'!$J4221,'Legend ACC'!$A:$H,8,0)*(1-N4221),VLOOKUP('Прайс MILWAUKEE®'!$J4221,'Legend ACC'!$A:$H,8,0)*(1-N4221)/1.2)</f>
        <v>105.60000000000001</v>
      </c>
      <c r="N4221" s="98">
        <f>IF(OR(E4221="Принадлежности",E4221="Ручной инструмент"),$K$5,IF($K$4=0,0,IFERROR(VLOOKUP(Q4221,LEGEND!$V$4:$W$7,2,0),$K$4)))</f>
        <v>0</v>
      </c>
      <c r="O4221" s="103" t="s">
        <v>20</v>
      </c>
      <c r="P4221" s="102" t="s">
        <v>20</v>
      </c>
      <c r="Q4221" s="102" t="s">
        <v>20</v>
      </c>
      <c r="R4221" s="116" t="s">
        <v>13090</v>
      </c>
      <c r="S4221" s="114" t="s">
        <v>964</v>
      </c>
      <c r="T4221" s="114">
        <v>47</v>
      </c>
      <c r="U4221" s="114">
        <v>146</v>
      </c>
      <c r="V4221" s="114">
        <v>7</v>
      </c>
      <c r="W4221" s="115">
        <v>2.3E-2</v>
      </c>
    </row>
    <row r="4222" spans="2:23" ht="51">
      <c r="B4222" s="95" t="s">
        <v>20807</v>
      </c>
      <c r="C4222" s="95" t="s">
        <v>20</v>
      </c>
      <c r="D4222" s="95" t="s">
        <v>20</v>
      </c>
      <c r="E4222" s="95" t="s">
        <v>17246</v>
      </c>
      <c r="F4222" s="95" t="s">
        <v>17268</v>
      </c>
      <c r="G4222" s="95" t="s">
        <v>17278</v>
      </c>
      <c r="H4222" s="14" t="s">
        <v>20842</v>
      </c>
      <c r="I4222" s="95" t="s">
        <v>13091</v>
      </c>
      <c r="J4222" s="120" t="s">
        <v>16893</v>
      </c>
      <c r="K4222" s="106" t="s">
        <v>13092</v>
      </c>
      <c r="L4222" s="95" t="s">
        <v>13091</v>
      </c>
      <c r="M4222" s="97">
        <f>IF($K$6="с учетом НДС",VLOOKUP('Прайс MILWAUKEE®'!$J4222,'Legend ACC'!$A:$H,8,0)*(1-N4222),VLOOKUP('Прайс MILWAUKEE®'!$J4222,'Legend ACC'!$A:$H,8,0)*(1-N4222)/1.2)</f>
        <v>89.100000000000009</v>
      </c>
      <c r="N4222" s="98">
        <f>IF(OR(E4222="Принадлежности",E4222="Ручной инструмент"),$K$5,IF($K$4=0,0,IFERROR(VLOOKUP(Q4222,LEGEND!$V$4:$W$7,2,0),$K$4)))</f>
        <v>0</v>
      </c>
      <c r="O4222" s="103" t="s">
        <v>20</v>
      </c>
      <c r="P4222" s="102" t="s">
        <v>20</v>
      </c>
      <c r="Q4222" s="102" t="s">
        <v>20</v>
      </c>
      <c r="R4222" s="116" t="s">
        <v>13093</v>
      </c>
      <c r="S4222" s="114" t="s">
        <v>964</v>
      </c>
      <c r="T4222" s="114">
        <v>47</v>
      </c>
      <c r="U4222" s="114">
        <v>98</v>
      </c>
      <c r="V4222" s="114">
        <v>7</v>
      </c>
      <c r="W4222" s="115">
        <v>1.4E-2</v>
      </c>
    </row>
    <row r="4223" spans="2:23" ht="51">
      <c r="B4223" s="95" t="s">
        <v>20807</v>
      </c>
      <c r="C4223" s="95" t="s">
        <v>20</v>
      </c>
      <c r="D4223" s="95" t="s">
        <v>20</v>
      </c>
      <c r="E4223" s="95" t="s">
        <v>17246</v>
      </c>
      <c r="F4223" s="95" t="s">
        <v>17268</v>
      </c>
      <c r="G4223" s="95" t="s">
        <v>17278</v>
      </c>
      <c r="H4223" s="14" t="s">
        <v>20842</v>
      </c>
      <c r="I4223" s="95" t="s">
        <v>13094</v>
      </c>
      <c r="J4223" s="120" t="s">
        <v>16894</v>
      </c>
      <c r="K4223" s="106" t="s">
        <v>13095</v>
      </c>
      <c r="L4223" s="95" t="s">
        <v>13094</v>
      </c>
      <c r="M4223" s="97">
        <f>IF($K$6="с учетом НДС",VLOOKUP('Прайс MILWAUKEE®'!$J4223,'Legend ACC'!$A:$H,8,0)*(1-N4223),VLOOKUP('Прайс MILWAUKEE®'!$J4223,'Legend ACC'!$A:$H,8,0)*(1-N4223)/1.2)</f>
        <v>89.100000000000009</v>
      </c>
      <c r="N4223" s="98">
        <f>IF(OR(E4223="Принадлежности",E4223="Ручной инструмент"),$K$5,IF($K$4=0,0,IFERROR(VLOOKUP(Q4223,LEGEND!$V$4:$W$7,2,0),$K$4)))</f>
        <v>0</v>
      </c>
      <c r="O4223" s="103" t="s">
        <v>20</v>
      </c>
      <c r="P4223" s="102" t="s">
        <v>20</v>
      </c>
      <c r="Q4223" s="102" t="s">
        <v>20</v>
      </c>
      <c r="R4223" s="116" t="s">
        <v>13096</v>
      </c>
      <c r="S4223" s="114" t="s">
        <v>964</v>
      </c>
      <c r="T4223" s="114">
        <v>47</v>
      </c>
      <c r="U4223" s="114">
        <v>98</v>
      </c>
      <c r="V4223" s="114">
        <v>7</v>
      </c>
      <c r="W4223" s="115">
        <v>1.4E-2</v>
      </c>
    </row>
    <row r="4224" spans="2:23" ht="51">
      <c r="B4224" s="95" t="s">
        <v>20807</v>
      </c>
      <c r="C4224" s="95" t="s">
        <v>20</v>
      </c>
      <c r="D4224" s="95" t="s">
        <v>20</v>
      </c>
      <c r="E4224" s="95" t="s">
        <v>17246</v>
      </c>
      <c r="F4224" s="95" t="s">
        <v>17268</v>
      </c>
      <c r="G4224" s="95" t="s">
        <v>17278</v>
      </c>
      <c r="H4224" s="14" t="s">
        <v>20842</v>
      </c>
      <c r="I4224" s="95" t="s">
        <v>13097</v>
      </c>
      <c r="J4224" s="120" t="s">
        <v>16895</v>
      </c>
      <c r="K4224" s="106" t="s">
        <v>13098</v>
      </c>
      <c r="L4224" s="95" t="s">
        <v>13097</v>
      </c>
      <c r="M4224" s="97">
        <f>IF($K$6="с учетом НДС",VLOOKUP('Прайс MILWAUKEE®'!$J4224,'Legend ACC'!$A:$H,8,0)*(1-N4224),VLOOKUP('Прайс MILWAUKEE®'!$J4224,'Legend ACC'!$A:$H,8,0)*(1-N4224)/1.2)</f>
        <v>737.00000000000011</v>
      </c>
      <c r="N4224" s="98">
        <f>IF(OR(E4224="Принадлежности",E4224="Ручной инструмент"),$K$5,IF($K$4=0,0,IFERROR(VLOOKUP(Q4224,LEGEND!$V$4:$W$7,2,0),$K$4)))</f>
        <v>0</v>
      </c>
      <c r="O4224" s="103" t="s">
        <v>20</v>
      </c>
      <c r="P4224" s="102" t="s">
        <v>20</v>
      </c>
      <c r="Q4224" s="102" t="s">
        <v>20</v>
      </c>
      <c r="R4224" s="116" t="s">
        <v>13099</v>
      </c>
      <c r="S4224" s="114" t="s">
        <v>964</v>
      </c>
      <c r="T4224" s="114">
        <v>51</v>
      </c>
      <c r="U4224" s="114">
        <v>24</v>
      </c>
      <c r="V4224" s="114">
        <v>64</v>
      </c>
      <c r="W4224" s="115">
        <v>0.14299999999999999</v>
      </c>
    </row>
    <row r="4225" spans="2:23" ht="51">
      <c r="B4225" s="95" t="s">
        <v>20807</v>
      </c>
      <c r="C4225" s="95" t="s">
        <v>20</v>
      </c>
      <c r="D4225" s="95" t="s">
        <v>20</v>
      </c>
      <c r="E4225" s="95" t="s">
        <v>17246</v>
      </c>
      <c r="F4225" s="95" t="s">
        <v>17268</v>
      </c>
      <c r="G4225" s="95" t="s">
        <v>17278</v>
      </c>
      <c r="H4225" s="14" t="s">
        <v>20842</v>
      </c>
      <c r="I4225" s="95" t="s">
        <v>13100</v>
      </c>
      <c r="J4225" s="120" t="s">
        <v>16896</v>
      </c>
      <c r="K4225" s="106" t="s">
        <v>13101</v>
      </c>
      <c r="L4225" s="95" t="s">
        <v>13100</v>
      </c>
      <c r="M4225" s="97">
        <f>IF($K$6="с учетом НДС",VLOOKUP('Прайс MILWAUKEE®'!$J4225,'Legend ACC'!$A:$H,8,0)*(1-N4225),VLOOKUP('Прайс MILWAUKEE®'!$J4225,'Legend ACC'!$A:$H,8,0)*(1-N4225)/1.2)</f>
        <v>80.300000000000011</v>
      </c>
      <c r="N4225" s="98">
        <f>IF(OR(E4225="Принадлежности",E4225="Ручной инструмент"),$K$5,IF($K$4=0,0,IFERROR(VLOOKUP(Q4225,LEGEND!$V$4:$W$7,2,0),$K$4)))</f>
        <v>0</v>
      </c>
      <c r="O4225" s="103" t="s">
        <v>20</v>
      </c>
      <c r="P4225" s="102" t="s">
        <v>20</v>
      </c>
      <c r="Q4225" s="102" t="s">
        <v>20</v>
      </c>
      <c r="R4225" s="116" t="s">
        <v>13102</v>
      </c>
      <c r="S4225" s="114" t="s">
        <v>964</v>
      </c>
      <c r="T4225" s="114">
        <v>47</v>
      </c>
      <c r="U4225" s="114">
        <v>98</v>
      </c>
      <c r="V4225" s="114">
        <v>7</v>
      </c>
      <c r="W4225" s="115">
        <v>1.2999999999999999E-2</v>
      </c>
    </row>
    <row r="4226" spans="2:23" ht="51">
      <c r="B4226" s="95" t="s">
        <v>20807</v>
      </c>
      <c r="C4226" s="95" t="s">
        <v>20</v>
      </c>
      <c r="D4226" s="95" t="s">
        <v>20</v>
      </c>
      <c r="E4226" s="95" t="s">
        <v>17246</v>
      </c>
      <c r="F4226" s="95" t="s">
        <v>17268</v>
      </c>
      <c r="G4226" s="95" t="s">
        <v>17278</v>
      </c>
      <c r="H4226" s="14" t="s">
        <v>20842</v>
      </c>
      <c r="I4226" s="95" t="s">
        <v>13103</v>
      </c>
      <c r="J4226" s="120" t="s">
        <v>16897</v>
      </c>
      <c r="K4226" s="106" t="s">
        <v>13104</v>
      </c>
      <c r="L4226" s="95" t="s">
        <v>13103</v>
      </c>
      <c r="M4226" s="97">
        <f>IF($K$6="с учетом НДС",VLOOKUP('Прайс MILWAUKEE®'!$J4226,'Legend ACC'!$A:$H,8,0)*(1-N4226),VLOOKUP('Прайс MILWAUKEE®'!$J4226,'Legend ACC'!$A:$H,8,0)*(1-N4226)/1.2)</f>
        <v>89.100000000000009</v>
      </c>
      <c r="N4226" s="98">
        <f>IF(OR(E4226="Принадлежности",E4226="Ручной инструмент"),$K$5,IF($K$4=0,0,IFERROR(VLOOKUP(Q4226,LEGEND!$V$4:$W$7,2,0),$K$4)))</f>
        <v>0</v>
      </c>
      <c r="O4226" s="103" t="s">
        <v>20</v>
      </c>
      <c r="P4226" s="102" t="s">
        <v>20</v>
      </c>
      <c r="Q4226" s="102" t="s">
        <v>20</v>
      </c>
      <c r="R4226" s="116" t="s">
        <v>13105</v>
      </c>
      <c r="S4226" s="114" t="s">
        <v>964</v>
      </c>
      <c r="T4226" s="114">
        <v>47</v>
      </c>
      <c r="U4226" s="114">
        <v>98</v>
      </c>
      <c r="V4226" s="114">
        <v>7</v>
      </c>
      <c r="W4226" s="115">
        <v>1.6E-2</v>
      </c>
    </row>
    <row r="4227" spans="2:23" ht="51">
      <c r="B4227" s="95" t="s">
        <v>20807</v>
      </c>
      <c r="C4227" s="95" t="s">
        <v>20</v>
      </c>
      <c r="D4227" s="95" t="s">
        <v>20</v>
      </c>
      <c r="E4227" s="95" t="s">
        <v>17246</v>
      </c>
      <c r="F4227" s="95" t="s">
        <v>17268</v>
      </c>
      <c r="G4227" s="95" t="s">
        <v>17278</v>
      </c>
      <c r="H4227" s="14" t="s">
        <v>20842</v>
      </c>
      <c r="I4227" s="95" t="s">
        <v>13106</v>
      </c>
      <c r="J4227" s="120" t="s">
        <v>16898</v>
      </c>
      <c r="K4227" s="106" t="s">
        <v>13107</v>
      </c>
      <c r="L4227" s="95" t="s">
        <v>13106</v>
      </c>
      <c r="M4227" s="97">
        <f>IF($K$6="с учетом НДС",VLOOKUP('Прайс MILWAUKEE®'!$J4227,'Legend ACC'!$A:$H,8,0)*(1-N4227),VLOOKUP('Прайс MILWAUKEE®'!$J4227,'Legend ACC'!$A:$H,8,0)*(1-N4227)/1.2)</f>
        <v>737.00000000000011</v>
      </c>
      <c r="N4227" s="98">
        <f>IF(OR(E4227="Принадлежности",E4227="Ручной инструмент"),$K$5,IF($K$4=0,0,IFERROR(VLOOKUP(Q4227,LEGEND!$V$4:$W$7,2,0),$K$4)))</f>
        <v>0</v>
      </c>
      <c r="O4227" s="103" t="s">
        <v>20</v>
      </c>
      <c r="P4227" s="102" t="s">
        <v>20</v>
      </c>
      <c r="Q4227" s="102" t="s">
        <v>20</v>
      </c>
      <c r="R4227" s="116" t="s">
        <v>13108</v>
      </c>
      <c r="S4227" s="114" t="s">
        <v>964</v>
      </c>
      <c r="T4227" s="114">
        <v>51</v>
      </c>
      <c r="U4227" s="114">
        <v>24</v>
      </c>
      <c r="V4227" s="114">
        <v>64</v>
      </c>
      <c r="W4227" s="115">
        <v>0.152</v>
      </c>
    </row>
    <row r="4228" spans="2:23" ht="51">
      <c r="B4228" s="95" t="s">
        <v>20807</v>
      </c>
      <c r="C4228" s="95" t="s">
        <v>20</v>
      </c>
      <c r="D4228" s="95" t="s">
        <v>20</v>
      </c>
      <c r="E4228" s="95" t="s">
        <v>17246</v>
      </c>
      <c r="F4228" s="95" t="s">
        <v>17268</v>
      </c>
      <c r="G4228" s="95" t="s">
        <v>17278</v>
      </c>
      <c r="H4228" s="14" t="s">
        <v>20842</v>
      </c>
      <c r="I4228" s="95" t="s">
        <v>13109</v>
      </c>
      <c r="J4228" s="120" t="s">
        <v>16899</v>
      </c>
      <c r="K4228" s="106" t="s">
        <v>13110</v>
      </c>
      <c r="L4228" s="95" t="s">
        <v>13109</v>
      </c>
      <c r="M4228" s="97">
        <f>IF($K$6="с учетом НДС",VLOOKUP('Прайс MILWAUKEE®'!$J4228,'Legend ACC'!$A:$H,8,0)*(1-N4228),VLOOKUP('Прайс MILWAUKEE®'!$J4228,'Legend ACC'!$A:$H,8,0)*(1-N4228)/1.2)</f>
        <v>80.300000000000011</v>
      </c>
      <c r="N4228" s="98">
        <f>IF(OR(E4228="Принадлежности",E4228="Ручной инструмент"),$K$5,IF($K$4=0,0,IFERROR(VLOOKUP(Q4228,LEGEND!$V$4:$W$7,2,0),$K$4)))</f>
        <v>0</v>
      </c>
      <c r="O4228" s="103" t="s">
        <v>20</v>
      </c>
      <c r="P4228" s="102" t="s">
        <v>20</v>
      </c>
      <c r="Q4228" s="102" t="s">
        <v>20</v>
      </c>
      <c r="R4228" s="116" t="s">
        <v>13111</v>
      </c>
      <c r="S4228" s="114" t="s">
        <v>964</v>
      </c>
      <c r="T4228" s="114">
        <v>47</v>
      </c>
      <c r="U4228" s="114">
        <v>98</v>
      </c>
      <c r="V4228" s="114">
        <v>7</v>
      </c>
      <c r="W4228" s="115">
        <v>1.4999999999999999E-2</v>
      </c>
    </row>
    <row r="4229" spans="2:23" ht="51">
      <c r="B4229" s="95" t="s">
        <v>20807</v>
      </c>
      <c r="C4229" s="95" t="s">
        <v>20</v>
      </c>
      <c r="D4229" s="95" t="s">
        <v>20</v>
      </c>
      <c r="E4229" s="95" t="s">
        <v>17246</v>
      </c>
      <c r="F4229" s="95" t="s">
        <v>17268</v>
      </c>
      <c r="G4229" s="95" t="s">
        <v>17278</v>
      </c>
      <c r="H4229" s="14" t="s">
        <v>20842</v>
      </c>
      <c r="I4229" s="95" t="s">
        <v>13112</v>
      </c>
      <c r="J4229" s="120" t="s">
        <v>16900</v>
      </c>
      <c r="K4229" s="106" t="s">
        <v>13113</v>
      </c>
      <c r="L4229" s="95" t="s">
        <v>13112</v>
      </c>
      <c r="M4229" s="97">
        <f>IF($K$6="с учетом НДС",VLOOKUP('Прайс MILWAUKEE®'!$J4229,'Legend ACC'!$A:$H,8,0)*(1-N4229),VLOOKUP('Прайс MILWAUKEE®'!$J4229,'Legend ACC'!$A:$H,8,0)*(1-N4229)/1.2)</f>
        <v>77</v>
      </c>
      <c r="N4229" s="98">
        <f>IF(OR(E4229="Принадлежности",E4229="Ручной инструмент"),$K$5,IF($K$4=0,0,IFERROR(VLOOKUP(Q4229,LEGEND!$V$4:$W$7,2,0),$K$4)))</f>
        <v>0</v>
      </c>
      <c r="O4229" s="103" t="s">
        <v>20</v>
      </c>
      <c r="P4229" s="102" t="s">
        <v>20</v>
      </c>
      <c r="Q4229" s="102" t="s">
        <v>20</v>
      </c>
      <c r="R4229" s="116" t="s">
        <v>13114</v>
      </c>
      <c r="S4229" s="114" t="s">
        <v>964</v>
      </c>
      <c r="T4229" s="114">
        <v>47</v>
      </c>
      <c r="U4229" s="114">
        <v>98</v>
      </c>
      <c r="V4229" s="114">
        <v>9</v>
      </c>
      <c r="W4229" s="115">
        <v>1.9E-2</v>
      </c>
    </row>
    <row r="4230" spans="2:23" ht="51">
      <c r="B4230" s="95" t="s">
        <v>20807</v>
      </c>
      <c r="C4230" s="95" t="s">
        <v>20</v>
      </c>
      <c r="D4230" s="95" t="s">
        <v>20</v>
      </c>
      <c r="E4230" s="95" t="s">
        <v>17246</v>
      </c>
      <c r="F4230" s="95" t="s">
        <v>17268</v>
      </c>
      <c r="G4230" s="95" t="s">
        <v>17278</v>
      </c>
      <c r="H4230" s="14" t="s">
        <v>20842</v>
      </c>
      <c r="I4230" s="95" t="s">
        <v>13115</v>
      </c>
      <c r="J4230" s="120" t="s">
        <v>16901</v>
      </c>
      <c r="K4230" s="106" t="s">
        <v>13116</v>
      </c>
      <c r="L4230" s="95" t="s">
        <v>13115</v>
      </c>
      <c r="M4230" s="97">
        <f>IF($K$6="с учетом НДС",VLOOKUP('Прайс MILWAUKEE®'!$J4230,'Legend ACC'!$A:$H,8,0)*(1-N4230),VLOOKUP('Прайс MILWAUKEE®'!$J4230,'Legend ACC'!$A:$H,8,0)*(1-N4230)/1.2)</f>
        <v>880.00000000000011</v>
      </c>
      <c r="N4230" s="98">
        <f>IF(OR(E4230="Принадлежности",E4230="Ручной инструмент"),$K$5,IF($K$4=0,0,IFERROR(VLOOKUP(Q4230,LEGEND!$V$4:$W$7,2,0),$K$4)))</f>
        <v>0</v>
      </c>
      <c r="O4230" s="103" t="s">
        <v>20</v>
      </c>
      <c r="P4230" s="102" t="s">
        <v>20</v>
      </c>
      <c r="Q4230" s="102" t="s">
        <v>20</v>
      </c>
      <c r="R4230" s="116" t="s">
        <v>13117</v>
      </c>
      <c r="S4230" s="114" t="s">
        <v>964</v>
      </c>
      <c r="T4230" s="114">
        <v>51</v>
      </c>
      <c r="U4230" s="114">
        <v>24</v>
      </c>
      <c r="V4230" s="114">
        <v>64</v>
      </c>
      <c r="W4230" s="115">
        <v>0.13100000000000001</v>
      </c>
    </row>
    <row r="4231" spans="2:23" ht="51">
      <c r="B4231" s="95" t="s">
        <v>20807</v>
      </c>
      <c r="C4231" s="95" t="s">
        <v>20</v>
      </c>
      <c r="D4231" s="95" t="s">
        <v>20</v>
      </c>
      <c r="E4231" s="95" t="s">
        <v>17246</v>
      </c>
      <c r="F4231" s="95" t="s">
        <v>17268</v>
      </c>
      <c r="G4231" s="95" t="s">
        <v>17278</v>
      </c>
      <c r="H4231" s="14" t="s">
        <v>20842</v>
      </c>
      <c r="I4231" s="95" t="s">
        <v>13118</v>
      </c>
      <c r="J4231" s="120" t="s">
        <v>16902</v>
      </c>
      <c r="K4231" s="106" t="s">
        <v>13119</v>
      </c>
      <c r="L4231" s="95" t="s">
        <v>13118</v>
      </c>
      <c r="M4231" s="97">
        <f>IF($K$6="с учетом НДС",VLOOKUP('Прайс MILWAUKEE®'!$J4231,'Legend ACC'!$A:$H,8,0)*(1-N4231),VLOOKUP('Прайс MILWAUKEE®'!$J4231,'Legend ACC'!$A:$H,8,0)*(1-N4231)/1.2)</f>
        <v>89.100000000000009</v>
      </c>
      <c r="N4231" s="98">
        <f>IF(OR(E4231="Принадлежности",E4231="Ручной инструмент"),$K$5,IF($K$4=0,0,IFERROR(VLOOKUP(Q4231,LEGEND!$V$4:$W$7,2,0),$K$4)))</f>
        <v>0</v>
      </c>
      <c r="O4231" s="103" t="s">
        <v>20</v>
      </c>
      <c r="P4231" s="102" t="s">
        <v>20</v>
      </c>
      <c r="Q4231" s="102" t="s">
        <v>20</v>
      </c>
      <c r="R4231" s="116" t="s">
        <v>13120</v>
      </c>
      <c r="S4231" s="114" t="s">
        <v>964</v>
      </c>
      <c r="T4231" s="114">
        <v>47</v>
      </c>
      <c r="U4231" s="114">
        <v>98</v>
      </c>
      <c r="V4231" s="114">
        <v>7</v>
      </c>
      <c r="W4231" s="115">
        <v>1.2999999999999999E-2</v>
      </c>
    </row>
    <row r="4232" spans="2:23" ht="51">
      <c r="B4232" s="95" t="s">
        <v>20807</v>
      </c>
      <c r="C4232" s="95" t="s">
        <v>20</v>
      </c>
      <c r="D4232" s="95" t="s">
        <v>20</v>
      </c>
      <c r="E4232" s="95" t="s">
        <v>17246</v>
      </c>
      <c r="F4232" s="95" t="s">
        <v>17268</v>
      </c>
      <c r="G4232" s="95" t="s">
        <v>17278</v>
      </c>
      <c r="H4232" s="14" t="s">
        <v>20842</v>
      </c>
      <c r="I4232" s="95" t="s">
        <v>13121</v>
      </c>
      <c r="J4232" s="120" t="s">
        <v>16903</v>
      </c>
      <c r="K4232" s="106" t="s">
        <v>13122</v>
      </c>
      <c r="L4232" s="95" t="s">
        <v>13121</v>
      </c>
      <c r="M4232" s="97">
        <f>IF($K$6="с учетом НДС",VLOOKUP('Прайс MILWAUKEE®'!$J4232,'Legend ACC'!$A:$H,8,0)*(1-N4232),VLOOKUP('Прайс MILWAUKEE®'!$J4232,'Legend ACC'!$A:$H,8,0)*(1-N4232)/1.2)</f>
        <v>89.100000000000009</v>
      </c>
      <c r="N4232" s="98">
        <f>IF(OR(E4232="Принадлежности",E4232="Ручной инструмент"),$K$5,IF($K$4=0,0,IFERROR(VLOOKUP(Q4232,LEGEND!$V$4:$W$7,2,0),$K$4)))</f>
        <v>0</v>
      </c>
      <c r="O4232" s="103" t="s">
        <v>20</v>
      </c>
      <c r="P4232" s="102" t="s">
        <v>20</v>
      </c>
      <c r="Q4232" s="102" t="s">
        <v>20</v>
      </c>
      <c r="R4232" s="116" t="s">
        <v>13123</v>
      </c>
      <c r="S4232" s="114" t="s">
        <v>964</v>
      </c>
      <c r="T4232" s="114">
        <v>47</v>
      </c>
      <c r="U4232" s="114">
        <v>98</v>
      </c>
      <c r="V4232" s="114">
        <v>7</v>
      </c>
      <c r="W4232" s="115">
        <v>1.4E-2</v>
      </c>
    </row>
    <row r="4233" spans="2:23" ht="51">
      <c r="B4233" s="95" t="s">
        <v>20807</v>
      </c>
      <c r="C4233" s="95" t="s">
        <v>20</v>
      </c>
      <c r="D4233" s="95" t="s">
        <v>20</v>
      </c>
      <c r="E4233" s="95" t="s">
        <v>17246</v>
      </c>
      <c r="F4233" s="95" t="s">
        <v>17268</v>
      </c>
      <c r="G4233" s="95" t="s">
        <v>17278</v>
      </c>
      <c r="H4233" s="14" t="s">
        <v>20842</v>
      </c>
      <c r="I4233" s="95" t="s">
        <v>13124</v>
      </c>
      <c r="J4233" s="120" t="s">
        <v>16904</v>
      </c>
      <c r="K4233" s="106" t="s">
        <v>13125</v>
      </c>
      <c r="L4233" s="95" t="s">
        <v>13124</v>
      </c>
      <c r="M4233" s="97">
        <f>IF($K$6="с учетом НДС",VLOOKUP('Прайс MILWAUKEE®'!$J4233,'Legend ACC'!$A:$H,8,0)*(1-N4233),VLOOKUP('Прайс MILWAUKEE®'!$J4233,'Legend ACC'!$A:$H,8,0)*(1-N4233)/1.2)</f>
        <v>89.100000000000009</v>
      </c>
      <c r="N4233" s="98">
        <f>IF(OR(E4233="Принадлежности",E4233="Ручной инструмент"),$K$5,IF($K$4=0,0,IFERROR(VLOOKUP(Q4233,LEGEND!$V$4:$W$7,2,0),$K$4)))</f>
        <v>0</v>
      </c>
      <c r="O4233" s="103" t="s">
        <v>20</v>
      </c>
      <c r="P4233" s="102" t="s">
        <v>20</v>
      </c>
      <c r="Q4233" s="102" t="s">
        <v>20</v>
      </c>
      <c r="R4233" s="116" t="s">
        <v>13126</v>
      </c>
      <c r="S4233" s="114" t="s">
        <v>964</v>
      </c>
      <c r="T4233" s="114">
        <v>47</v>
      </c>
      <c r="U4233" s="114">
        <v>98</v>
      </c>
      <c r="V4233" s="114">
        <v>7</v>
      </c>
      <c r="W4233" s="115">
        <v>1.2999999999999999E-2</v>
      </c>
    </row>
    <row r="4234" spans="2:23" ht="51">
      <c r="B4234" s="95" t="s">
        <v>20807</v>
      </c>
      <c r="C4234" s="95" t="s">
        <v>20</v>
      </c>
      <c r="D4234" s="95" t="s">
        <v>20</v>
      </c>
      <c r="E4234" s="95" t="s">
        <v>17246</v>
      </c>
      <c r="F4234" s="95" t="s">
        <v>17268</v>
      </c>
      <c r="G4234" s="95" t="s">
        <v>17278</v>
      </c>
      <c r="H4234" s="14" t="s">
        <v>20842</v>
      </c>
      <c r="I4234" s="95" t="s">
        <v>13127</v>
      </c>
      <c r="J4234" s="120" t="s">
        <v>16905</v>
      </c>
      <c r="K4234" s="106" t="s">
        <v>13128</v>
      </c>
      <c r="L4234" s="95" t="s">
        <v>13127</v>
      </c>
      <c r="M4234" s="97">
        <f>IF($K$6="с учетом НДС",VLOOKUP('Прайс MILWAUKEE®'!$J4234,'Legend ACC'!$A:$H,8,0)*(1-N4234),VLOOKUP('Прайс MILWAUKEE®'!$J4234,'Legend ACC'!$A:$H,8,0)*(1-N4234)/1.2)</f>
        <v>89.100000000000009</v>
      </c>
      <c r="N4234" s="98">
        <f>IF(OR(E4234="Принадлежности",E4234="Ручной инструмент"),$K$5,IF($K$4=0,0,IFERROR(VLOOKUP(Q4234,LEGEND!$V$4:$W$7,2,0),$K$4)))</f>
        <v>0</v>
      </c>
      <c r="O4234" s="103" t="s">
        <v>20</v>
      </c>
      <c r="P4234" s="102" t="s">
        <v>20</v>
      </c>
      <c r="Q4234" s="102" t="s">
        <v>20</v>
      </c>
      <c r="R4234" s="116" t="s">
        <v>13129</v>
      </c>
      <c r="S4234" s="114" t="s">
        <v>964</v>
      </c>
      <c r="T4234" s="114">
        <v>47</v>
      </c>
      <c r="U4234" s="114">
        <v>98</v>
      </c>
      <c r="V4234" s="114">
        <v>7</v>
      </c>
      <c r="W4234" s="115">
        <v>1.6E-2</v>
      </c>
    </row>
    <row r="4235" spans="2:23" ht="51">
      <c r="B4235" s="95" t="s">
        <v>20807</v>
      </c>
      <c r="C4235" s="95" t="s">
        <v>20</v>
      </c>
      <c r="D4235" s="95" t="s">
        <v>20</v>
      </c>
      <c r="E4235" s="95" t="s">
        <v>17246</v>
      </c>
      <c r="F4235" s="95" t="s">
        <v>17268</v>
      </c>
      <c r="G4235" s="95" t="s">
        <v>17278</v>
      </c>
      <c r="H4235" s="14" t="s">
        <v>20842</v>
      </c>
      <c r="I4235" s="95" t="s">
        <v>13130</v>
      </c>
      <c r="J4235" s="120" t="s">
        <v>16906</v>
      </c>
      <c r="K4235" s="106" t="s">
        <v>13131</v>
      </c>
      <c r="L4235" s="95" t="s">
        <v>13130</v>
      </c>
      <c r="M4235" s="97">
        <f>IF($K$6="с учетом НДС",VLOOKUP('Прайс MILWAUKEE®'!$J4235,'Legend ACC'!$A:$H,8,0)*(1-N4235),VLOOKUP('Прайс MILWAUKEE®'!$J4235,'Legend ACC'!$A:$H,8,0)*(1-N4235)/1.2)</f>
        <v>89.100000000000009</v>
      </c>
      <c r="N4235" s="98">
        <f>IF(OR(E4235="Принадлежности",E4235="Ручной инструмент"),$K$5,IF($K$4=0,0,IFERROR(VLOOKUP(Q4235,LEGEND!$V$4:$W$7,2,0),$K$4)))</f>
        <v>0</v>
      </c>
      <c r="O4235" s="103" t="s">
        <v>20</v>
      </c>
      <c r="P4235" s="102" t="s">
        <v>20</v>
      </c>
      <c r="Q4235" s="102" t="s">
        <v>20</v>
      </c>
      <c r="R4235" s="116" t="s">
        <v>13132</v>
      </c>
      <c r="S4235" s="114" t="s">
        <v>964</v>
      </c>
      <c r="T4235" s="114">
        <v>47</v>
      </c>
      <c r="U4235" s="114">
        <v>98</v>
      </c>
      <c r="V4235" s="114">
        <v>7</v>
      </c>
      <c r="W4235" s="115">
        <v>1.9E-2</v>
      </c>
    </row>
    <row r="4236" spans="2:23" ht="51">
      <c r="B4236" s="95" t="s">
        <v>20807</v>
      </c>
      <c r="C4236" s="95" t="s">
        <v>20</v>
      </c>
      <c r="D4236" s="95" t="s">
        <v>20</v>
      </c>
      <c r="E4236" s="95" t="s">
        <v>17246</v>
      </c>
      <c r="F4236" s="95" t="s">
        <v>17268</v>
      </c>
      <c r="G4236" s="95" t="s">
        <v>17278</v>
      </c>
      <c r="H4236" s="14" t="s">
        <v>20842</v>
      </c>
      <c r="I4236" s="95" t="s">
        <v>13133</v>
      </c>
      <c r="J4236" s="120" t="s">
        <v>16907</v>
      </c>
      <c r="K4236" s="106" t="s">
        <v>13134</v>
      </c>
      <c r="L4236" s="95" t="s">
        <v>13133</v>
      </c>
      <c r="M4236" s="97">
        <f>IF($K$6="с учетом НДС",VLOOKUP('Прайс MILWAUKEE®'!$J4236,'Legend ACC'!$A:$H,8,0)*(1-N4236),VLOOKUP('Прайс MILWAUKEE®'!$J4236,'Legend ACC'!$A:$H,8,0)*(1-N4236)/1.2)</f>
        <v>89.100000000000009</v>
      </c>
      <c r="N4236" s="98">
        <f>IF(OR(E4236="Принадлежности",E4236="Ручной инструмент"),$K$5,IF($K$4=0,0,IFERROR(VLOOKUP(Q4236,LEGEND!$V$4:$W$7,2,0),$K$4)))</f>
        <v>0</v>
      </c>
      <c r="O4236" s="103" t="s">
        <v>20</v>
      </c>
      <c r="P4236" s="102" t="s">
        <v>20</v>
      </c>
      <c r="Q4236" s="102" t="s">
        <v>20</v>
      </c>
      <c r="R4236" s="116" t="s">
        <v>13135</v>
      </c>
      <c r="S4236" s="114" t="s">
        <v>964</v>
      </c>
      <c r="T4236" s="114">
        <v>47</v>
      </c>
      <c r="U4236" s="114">
        <v>98</v>
      </c>
      <c r="V4236" s="114">
        <v>8</v>
      </c>
      <c r="W4236" s="115">
        <v>2.1000000000000001E-2</v>
      </c>
    </row>
    <row r="4237" spans="2:23" ht="51">
      <c r="B4237" s="95" t="s">
        <v>20807</v>
      </c>
      <c r="C4237" s="95" t="s">
        <v>20</v>
      </c>
      <c r="D4237" s="95" t="s">
        <v>20</v>
      </c>
      <c r="E4237" s="95" t="s">
        <v>17246</v>
      </c>
      <c r="F4237" s="95" t="s">
        <v>17268</v>
      </c>
      <c r="G4237" s="95" t="s">
        <v>17278</v>
      </c>
      <c r="H4237" s="14" t="s">
        <v>20842</v>
      </c>
      <c r="I4237" s="95" t="s">
        <v>13136</v>
      </c>
      <c r="J4237" s="120" t="s">
        <v>16908</v>
      </c>
      <c r="K4237" s="106" t="s">
        <v>13137</v>
      </c>
      <c r="L4237" s="95" t="s">
        <v>13136</v>
      </c>
      <c r="M4237" s="97">
        <f>IF($K$6="с учетом НДС",VLOOKUP('Прайс MILWAUKEE®'!$J4237,'Legend ACC'!$A:$H,8,0)*(1-N4237),VLOOKUP('Прайс MILWAUKEE®'!$J4237,'Legend ACC'!$A:$H,8,0)*(1-N4237)/1.2)</f>
        <v>89.100000000000009</v>
      </c>
      <c r="N4237" s="98">
        <f>IF(OR(E4237="Принадлежности",E4237="Ручной инструмент"),$K$5,IF($K$4=0,0,IFERROR(VLOOKUP(Q4237,LEGEND!$V$4:$W$7,2,0),$K$4)))</f>
        <v>0</v>
      </c>
      <c r="O4237" s="103" t="s">
        <v>20</v>
      </c>
      <c r="P4237" s="102" t="s">
        <v>20</v>
      </c>
      <c r="Q4237" s="102" t="s">
        <v>20</v>
      </c>
      <c r="R4237" s="116" t="s">
        <v>13138</v>
      </c>
      <c r="S4237" s="114" t="s">
        <v>964</v>
      </c>
      <c r="T4237" s="114">
        <v>47</v>
      </c>
      <c r="U4237" s="114">
        <v>98</v>
      </c>
      <c r="V4237" s="114">
        <v>10</v>
      </c>
      <c r="W4237" s="115">
        <v>2.8000000000000001E-2</v>
      </c>
    </row>
    <row r="4238" spans="2:23" ht="51">
      <c r="B4238" s="95" t="s">
        <v>20807</v>
      </c>
      <c r="C4238" s="95" t="s">
        <v>20</v>
      </c>
      <c r="D4238" s="95" t="s">
        <v>20</v>
      </c>
      <c r="E4238" s="95" t="s">
        <v>17246</v>
      </c>
      <c r="F4238" s="95" t="s">
        <v>17268</v>
      </c>
      <c r="G4238" s="95" t="s">
        <v>17278</v>
      </c>
      <c r="H4238" s="14" t="s">
        <v>20842</v>
      </c>
      <c r="I4238" s="95" t="s">
        <v>13139</v>
      </c>
      <c r="J4238" s="120" t="s">
        <v>16909</v>
      </c>
      <c r="K4238" s="106" t="s">
        <v>13140</v>
      </c>
      <c r="L4238" s="95" t="s">
        <v>13139</v>
      </c>
      <c r="M4238" s="97">
        <f>IF($K$6="с учетом НДС",VLOOKUP('Прайс MILWAUKEE®'!$J4238,'Legend ACC'!$A:$H,8,0)*(1-N4238),VLOOKUP('Прайс MILWAUKEE®'!$J4238,'Legend ACC'!$A:$H,8,0)*(1-N4238)/1.2)</f>
        <v>89.100000000000009</v>
      </c>
      <c r="N4238" s="98">
        <f>IF(OR(E4238="Принадлежности",E4238="Ручной инструмент"),$K$5,IF($K$4=0,0,IFERROR(VLOOKUP(Q4238,LEGEND!$V$4:$W$7,2,0),$K$4)))</f>
        <v>0</v>
      </c>
      <c r="O4238" s="103" t="s">
        <v>20</v>
      </c>
      <c r="P4238" s="102" t="s">
        <v>20</v>
      </c>
      <c r="Q4238" s="102" t="s">
        <v>20</v>
      </c>
      <c r="R4238" s="116" t="s">
        <v>13141</v>
      </c>
      <c r="S4238" s="114" t="s">
        <v>964</v>
      </c>
      <c r="T4238" s="114">
        <v>47</v>
      </c>
      <c r="U4238" s="114">
        <v>98</v>
      </c>
      <c r="V4238" s="114">
        <v>13</v>
      </c>
      <c r="W4238" s="115">
        <v>0.03</v>
      </c>
    </row>
    <row r="4239" spans="2:23" ht="51">
      <c r="B4239" s="95" t="s">
        <v>20807</v>
      </c>
      <c r="C4239" s="95" t="s">
        <v>20</v>
      </c>
      <c r="D4239" s="95" t="s">
        <v>20</v>
      </c>
      <c r="E4239" s="95" t="s">
        <v>17246</v>
      </c>
      <c r="F4239" s="95" t="s">
        <v>17268</v>
      </c>
      <c r="G4239" s="95" t="s">
        <v>17278</v>
      </c>
      <c r="H4239" s="14" t="s">
        <v>20842</v>
      </c>
      <c r="I4239" s="95" t="s">
        <v>13142</v>
      </c>
      <c r="J4239" s="120" t="s">
        <v>16910</v>
      </c>
      <c r="K4239" s="106" t="s">
        <v>13143</v>
      </c>
      <c r="L4239" s="95" t="s">
        <v>13142</v>
      </c>
      <c r="M4239" s="97">
        <f>IF($K$6="с учетом НДС",VLOOKUP('Прайс MILWAUKEE®'!$J4239,'Legend ACC'!$A:$H,8,0)*(1-N4239),VLOOKUP('Прайс MILWAUKEE®'!$J4239,'Legend ACC'!$A:$H,8,0)*(1-N4239)/1.2)</f>
        <v>89.100000000000009</v>
      </c>
      <c r="N4239" s="98">
        <f>IF(OR(E4239="Принадлежности",E4239="Ручной инструмент"),$K$5,IF($K$4=0,0,IFERROR(VLOOKUP(Q4239,LEGEND!$V$4:$W$7,2,0),$K$4)))</f>
        <v>0</v>
      </c>
      <c r="O4239" s="103" t="s">
        <v>20</v>
      </c>
      <c r="P4239" s="102" t="s">
        <v>20</v>
      </c>
      <c r="Q4239" s="102" t="s">
        <v>20</v>
      </c>
      <c r="R4239" s="116" t="s">
        <v>13144</v>
      </c>
      <c r="S4239" s="114" t="s">
        <v>964</v>
      </c>
      <c r="T4239" s="114">
        <v>47</v>
      </c>
      <c r="U4239" s="114">
        <v>98</v>
      </c>
      <c r="V4239" s="114">
        <v>7</v>
      </c>
      <c r="W4239" s="115">
        <v>1.2999999999999999E-2</v>
      </c>
    </row>
    <row r="4240" spans="2:23" ht="51">
      <c r="B4240" s="95" t="s">
        <v>20807</v>
      </c>
      <c r="C4240" s="95" t="s">
        <v>20</v>
      </c>
      <c r="D4240" s="95" t="s">
        <v>20</v>
      </c>
      <c r="E4240" s="95" t="s">
        <v>17246</v>
      </c>
      <c r="F4240" s="95" t="s">
        <v>17268</v>
      </c>
      <c r="G4240" s="95" t="s">
        <v>17278</v>
      </c>
      <c r="H4240" s="14" t="s">
        <v>20842</v>
      </c>
      <c r="I4240" s="95" t="s">
        <v>13145</v>
      </c>
      <c r="J4240" s="120" t="s">
        <v>16911</v>
      </c>
      <c r="K4240" s="106" t="s">
        <v>13146</v>
      </c>
      <c r="L4240" s="95" t="s">
        <v>13145</v>
      </c>
      <c r="M4240" s="97">
        <f>IF($K$6="с учетом НДС",VLOOKUP('Прайс MILWAUKEE®'!$J4240,'Legend ACC'!$A:$H,8,0)*(1-N4240),VLOOKUP('Прайс MILWAUKEE®'!$J4240,'Legend ACC'!$A:$H,8,0)*(1-N4240)/1.2)</f>
        <v>89.100000000000009</v>
      </c>
      <c r="N4240" s="98">
        <f>IF(OR(E4240="Принадлежности",E4240="Ручной инструмент"),$K$5,IF($K$4=0,0,IFERROR(VLOOKUP(Q4240,LEGEND!$V$4:$W$7,2,0),$K$4)))</f>
        <v>0</v>
      </c>
      <c r="O4240" s="103" t="s">
        <v>20</v>
      </c>
      <c r="P4240" s="102" t="s">
        <v>20</v>
      </c>
      <c r="Q4240" s="102" t="s">
        <v>20</v>
      </c>
      <c r="R4240" s="116" t="s">
        <v>13147</v>
      </c>
      <c r="S4240" s="114" t="s">
        <v>964</v>
      </c>
      <c r="T4240" s="114">
        <v>47</v>
      </c>
      <c r="U4240" s="114">
        <v>98</v>
      </c>
      <c r="V4240" s="114">
        <v>7</v>
      </c>
      <c r="W4240" s="115">
        <v>1.4E-2</v>
      </c>
    </row>
    <row r="4241" spans="2:23" ht="51">
      <c r="B4241" s="95" t="s">
        <v>20807</v>
      </c>
      <c r="C4241" s="95" t="s">
        <v>20</v>
      </c>
      <c r="D4241" s="95" t="s">
        <v>20</v>
      </c>
      <c r="E4241" s="95" t="s">
        <v>17246</v>
      </c>
      <c r="F4241" s="95" t="s">
        <v>17268</v>
      </c>
      <c r="G4241" s="95" t="s">
        <v>17278</v>
      </c>
      <c r="H4241" s="14" t="s">
        <v>20842</v>
      </c>
      <c r="I4241" s="95" t="s">
        <v>13148</v>
      </c>
      <c r="J4241" s="120" t="s">
        <v>16912</v>
      </c>
      <c r="K4241" s="106" t="s">
        <v>13149</v>
      </c>
      <c r="L4241" s="95" t="s">
        <v>13148</v>
      </c>
      <c r="M4241" s="97">
        <f>IF($K$6="с учетом НДС",VLOOKUP('Прайс MILWAUKEE®'!$J4241,'Legend ACC'!$A:$H,8,0)*(1-N4241),VLOOKUP('Прайс MILWAUKEE®'!$J4241,'Legend ACC'!$A:$H,8,0)*(1-N4241)/1.2)</f>
        <v>89.100000000000009</v>
      </c>
      <c r="N4241" s="98">
        <f>IF(OR(E4241="Принадлежности",E4241="Ручной инструмент"),$K$5,IF($K$4=0,0,IFERROR(VLOOKUP(Q4241,LEGEND!$V$4:$W$7,2,0),$K$4)))</f>
        <v>0</v>
      </c>
      <c r="O4241" s="103" t="s">
        <v>20</v>
      </c>
      <c r="P4241" s="102" t="s">
        <v>20</v>
      </c>
      <c r="Q4241" s="102" t="s">
        <v>20</v>
      </c>
      <c r="R4241" s="116" t="s">
        <v>13150</v>
      </c>
      <c r="S4241" s="114" t="s">
        <v>964</v>
      </c>
      <c r="T4241" s="114">
        <v>47</v>
      </c>
      <c r="U4241" s="114">
        <v>98</v>
      </c>
      <c r="V4241" s="114">
        <v>7</v>
      </c>
      <c r="W4241" s="115">
        <v>1.6E-2</v>
      </c>
    </row>
    <row r="4242" spans="2:23" ht="38.25">
      <c r="B4242" s="95" t="s">
        <v>20807</v>
      </c>
      <c r="C4242" s="95" t="s">
        <v>20</v>
      </c>
      <c r="D4242" s="95" t="s">
        <v>20</v>
      </c>
      <c r="E4242" s="95" t="s">
        <v>17246</v>
      </c>
      <c r="F4242" s="95" t="s">
        <v>17268</v>
      </c>
      <c r="G4242" s="95" t="s">
        <v>17278</v>
      </c>
      <c r="H4242" s="14" t="s">
        <v>20842</v>
      </c>
      <c r="I4242" s="95" t="s">
        <v>13151</v>
      </c>
      <c r="J4242" s="120" t="s">
        <v>16913</v>
      </c>
      <c r="K4242" s="106" t="s">
        <v>13152</v>
      </c>
      <c r="L4242" s="95" t="s">
        <v>13151</v>
      </c>
      <c r="M4242" s="97">
        <f>IF($K$6="с учетом НДС",VLOOKUP('Прайс MILWAUKEE®'!$J4242,'Legend ACC'!$A:$H,8,0)*(1-N4242),VLOOKUP('Прайс MILWAUKEE®'!$J4242,'Legend ACC'!$A:$H,8,0)*(1-N4242)/1.2)</f>
        <v>1045</v>
      </c>
      <c r="N4242" s="98">
        <f>IF(OR(E4242="Принадлежности",E4242="Ручной инструмент"),$K$5,IF($K$4=0,0,IFERROR(VLOOKUP(Q4242,LEGEND!$V$4:$W$7,2,0),$K$4)))</f>
        <v>0</v>
      </c>
      <c r="O4242" s="103" t="s">
        <v>20</v>
      </c>
      <c r="P4242" s="102" t="s">
        <v>20</v>
      </c>
      <c r="Q4242" s="102" t="s">
        <v>20</v>
      </c>
      <c r="R4242" s="116" t="s">
        <v>13153</v>
      </c>
      <c r="S4242" s="114" t="s">
        <v>964</v>
      </c>
      <c r="T4242" s="114">
        <v>80</v>
      </c>
      <c r="U4242" s="114">
        <v>80</v>
      </c>
      <c r="V4242" s="114">
        <v>40</v>
      </c>
      <c r="W4242" s="115">
        <v>0.22</v>
      </c>
    </row>
    <row r="4243" spans="2:23" ht="38.25">
      <c r="B4243" s="95" t="s">
        <v>20807</v>
      </c>
      <c r="C4243" s="95" t="s">
        <v>20</v>
      </c>
      <c r="D4243" s="95" t="s">
        <v>20</v>
      </c>
      <c r="E4243" s="95" t="s">
        <v>17246</v>
      </c>
      <c r="F4243" s="95" t="s">
        <v>17268</v>
      </c>
      <c r="G4243" s="95" t="s">
        <v>17278</v>
      </c>
      <c r="H4243" s="14" t="s">
        <v>20842</v>
      </c>
      <c r="I4243" s="95" t="s">
        <v>13154</v>
      </c>
      <c r="J4243" s="120" t="s">
        <v>16914</v>
      </c>
      <c r="K4243" s="106" t="s">
        <v>13155</v>
      </c>
      <c r="L4243" s="95" t="s">
        <v>13154</v>
      </c>
      <c r="M4243" s="97">
        <f>IF($K$6="с учетом НДС",VLOOKUP('Прайс MILWAUKEE®'!$J4243,'Legend ACC'!$A:$H,8,0)*(1-N4243),VLOOKUP('Прайс MILWAUKEE®'!$J4243,'Legend ACC'!$A:$H,8,0)*(1-N4243)/1.2)</f>
        <v>2321</v>
      </c>
      <c r="N4243" s="98">
        <f>IF(OR(E4243="Принадлежности",E4243="Ручной инструмент"),$K$5,IF($K$4=0,0,IFERROR(VLOOKUP(Q4243,LEGEND!$V$4:$W$7,2,0),$K$4)))</f>
        <v>0</v>
      </c>
      <c r="O4243" s="103" t="s">
        <v>20</v>
      </c>
      <c r="P4243" s="102" t="s">
        <v>20</v>
      </c>
      <c r="Q4243" s="102" t="s">
        <v>20</v>
      </c>
      <c r="R4243" s="116" t="s">
        <v>13156</v>
      </c>
      <c r="S4243" s="114" t="s">
        <v>964</v>
      </c>
      <c r="T4243" s="114">
        <v>197</v>
      </c>
      <c r="U4243" s="114">
        <v>251</v>
      </c>
      <c r="V4243" s="114">
        <v>54</v>
      </c>
      <c r="W4243" s="115">
        <v>0.495</v>
      </c>
    </row>
    <row r="4244" spans="2:23" ht="38.25">
      <c r="B4244" s="95" t="s">
        <v>20807</v>
      </c>
      <c r="C4244" s="95" t="s">
        <v>20</v>
      </c>
      <c r="D4244" s="95" t="s">
        <v>20</v>
      </c>
      <c r="E4244" s="95" t="s">
        <v>17246</v>
      </c>
      <c r="F4244" s="95" t="s">
        <v>17268</v>
      </c>
      <c r="G4244" s="95" t="s">
        <v>17278</v>
      </c>
      <c r="H4244" s="14" t="s">
        <v>20842</v>
      </c>
      <c r="I4244" s="95" t="s">
        <v>13157</v>
      </c>
      <c r="J4244" s="120" t="s">
        <v>16915</v>
      </c>
      <c r="K4244" s="106" t="s">
        <v>13158</v>
      </c>
      <c r="L4244" s="95" t="s">
        <v>13157</v>
      </c>
      <c r="M4244" s="97">
        <f>IF($K$6="с учетом НДС",VLOOKUP('Прайс MILWAUKEE®'!$J4244,'Legend ACC'!$A:$H,8,0)*(1-N4244),VLOOKUP('Прайс MILWAUKEE®'!$J4244,'Legend ACC'!$A:$H,8,0)*(1-N4244)/1.2)</f>
        <v>2706</v>
      </c>
      <c r="N4244" s="98">
        <f>IF(OR(E4244="Принадлежности",E4244="Ручной инструмент"),$K$5,IF($K$4=0,0,IFERROR(VLOOKUP(Q4244,LEGEND!$V$4:$W$7,2,0),$K$4)))</f>
        <v>0</v>
      </c>
      <c r="O4244" s="103" t="s">
        <v>20</v>
      </c>
      <c r="P4244" s="102" t="s">
        <v>20</v>
      </c>
      <c r="Q4244" s="102" t="s">
        <v>20</v>
      </c>
      <c r="R4244" s="116" t="s">
        <v>13159</v>
      </c>
      <c r="S4244" s="114" t="s">
        <v>964</v>
      </c>
      <c r="T4244" s="114">
        <v>250</v>
      </c>
      <c r="U4244" s="114">
        <v>261</v>
      </c>
      <c r="V4244" s="114">
        <v>54</v>
      </c>
      <c r="W4244" s="115">
        <v>0.623</v>
      </c>
    </row>
    <row r="4245" spans="2:23" ht="38.25">
      <c r="B4245" s="95" t="s">
        <v>20807</v>
      </c>
      <c r="C4245" s="95" t="s">
        <v>20</v>
      </c>
      <c r="D4245" s="95" t="s">
        <v>20</v>
      </c>
      <c r="E4245" s="95" t="s">
        <v>17246</v>
      </c>
      <c r="F4245" s="95" t="s">
        <v>17268</v>
      </c>
      <c r="G4245" s="95" t="s">
        <v>17278</v>
      </c>
      <c r="H4245" s="14" t="s">
        <v>20842</v>
      </c>
      <c r="I4245" s="95" t="s">
        <v>13160</v>
      </c>
      <c r="J4245" s="120" t="s">
        <v>16916</v>
      </c>
      <c r="K4245" s="106" t="s">
        <v>13161</v>
      </c>
      <c r="L4245" s="95" t="s">
        <v>13160</v>
      </c>
      <c r="M4245" s="97">
        <f>IF($K$6="с учетом НДС",VLOOKUP('Прайс MILWAUKEE®'!$J4245,'Legend ACC'!$A:$H,8,0)*(1-N4245),VLOOKUP('Прайс MILWAUKEE®'!$J4245,'Legend ACC'!$A:$H,8,0)*(1-N4245)/1.2)</f>
        <v>2431</v>
      </c>
      <c r="N4245" s="98">
        <f>IF(OR(E4245="Принадлежности",E4245="Ручной инструмент"),$K$5,IF($K$4=0,0,IFERROR(VLOOKUP(Q4245,LEGEND!$V$4:$W$7,2,0),$K$4)))</f>
        <v>0</v>
      </c>
      <c r="O4245" s="103" t="s">
        <v>20</v>
      </c>
      <c r="P4245" s="102" t="s">
        <v>20</v>
      </c>
      <c r="Q4245" s="102" t="s">
        <v>20</v>
      </c>
      <c r="R4245" s="116" t="s">
        <v>13162</v>
      </c>
      <c r="S4245" s="114" t="s">
        <v>964</v>
      </c>
      <c r="T4245" s="114">
        <v>40</v>
      </c>
      <c r="U4245" s="114">
        <v>255</v>
      </c>
      <c r="V4245" s="114">
        <v>265</v>
      </c>
      <c r="W4245" s="115">
        <v>0.61</v>
      </c>
    </row>
    <row r="4246" spans="2:23" ht="38.25">
      <c r="B4246" s="95" t="s">
        <v>20807</v>
      </c>
      <c r="C4246" s="95" t="s">
        <v>20</v>
      </c>
      <c r="D4246" s="95" t="s">
        <v>20</v>
      </c>
      <c r="E4246" s="95" t="s">
        <v>17246</v>
      </c>
      <c r="F4246" s="95" t="s">
        <v>17268</v>
      </c>
      <c r="G4246" s="95" t="s">
        <v>17278</v>
      </c>
      <c r="H4246" s="14" t="s">
        <v>20842</v>
      </c>
      <c r="I4246" s="95" t="s">
        <v>13163</v>
      </c>
      <c r="J4246" s="120" t="s">
        <v>16917</v>
      </c>
      <c r="K4246" s="106" t="s">
        <v>13164</v>
      </c>
      <c r="L4246" s="95" t="s">
        <v>13163</v>
      </c>
      <c r="M4246" s="97">
        <f>IF($K$6="с учетом НДС",VLOOKUP('Прайс MILWAUKEE®'!$J4246,'Legend ACC'!$A:$H,8,0)*(1-N4246),VLOOKUP('Прайс MILWAUKEE®'!$J4246,'Legend ACC'!$A:$H,8,0)*(1-N4246)/1.2)</f>
        <v>3058.0000000000005</v>
      </c>
      <c r="N4246" s="98">
        <f>IF(OR(E4246="Принадлежности",E4246="Ручной инструмент"),$K$5,IF($K$4=0,0,IFERROR(VLOOKUP(Q4246,LEGEND!$V$4:$W$7,2,0),$K$4)))</f>
        <v>0</v>
      </c>
      <c r="O4246" s="103" t="s">
        <v>20</v>
      </c>
      <c r="P4246" s="102" t="s">
        <v>20</v>
      </c>
      <c r="Q4246" s="102" t="s">
        <v>20</v>
      </c>
      <c r="R4246" s="116" t="s">
        <v>13165</v>
      </c>
      <c r="S4246" s="114" t="s">
        <v>964</v>
      </c>
      <c r="T4246" s="114">
        <v>250</v>
      </c>
      <c r="U4246" s="114">
        <v>261</v>
      </c>
      <c r="V4246" s="114">
        <v>54</v>
      </c>
      <c r="W4246" s="115">
        <v>0.66100000000000003</v>
      </c>
    </row>
    <row r="4247" spans="2:23" ht="38.25">
      <c r="B4247" s="95" t="s">
        <v>20807</v>
      </c>
      <c r="C4247" s="95" t="s">
        <v>20</v>
      </c>
      <c r="D4247" s="95" t="s">
        <v>20</v>
      </c>
      <c r="E4247" s="95" t="s">
        <v>17246</v>
      </c>
      <c r="F4247" s="95" t="s">
        <v>17268</v>
      </c>
      <c r="G4247" s="95" t="s">
        <v>17278</v>
      </c>
      <c r="H4247" s="14" t="s">
        <v>20842</v>
      </c>
      <c r="I4247" s="95" t="s">
        <v>13166</v>
      </c>
      <c r="J4247" s="120" t="s">
        <v>16918</v>
      </c>
      <c r="K4247" s="106" t="s">
        <v>13167</v>
      </c>
      <c r="L4247" s="95" t="s">
        <v>13166</v>
      </c>
      <c r="M4247" s="97">
        <f>IF($K$6="с учетом НДС",VLOOKUP('Прайс MILWAUKEE®'!$J4247,'Legend ACC'!$A:$H,8,0)*(1-N4247),VLOOKUP('Прайс MILWAUKEE®'!$J4247,'Legend ACC'!$A:$H,8,0)*(1-N4247)/1.2)</f>
        <v>1188</v>
      </c>
      <c r="N4247" s="98">
        <f>IF(OR(E4247="Принадлежности",E4247="Ручной инструмент"),$K$5,IF($K$4=0,0,IFERROR(VLOOKUP(Q4247,LEGEND!$V$4:$W$7,2,0),$K$4)))</f>
        <v>0</v>
      </c>
      <c r="O4247" s="103" t="s">
        <v>20</v>
      </c>
      <c r="P4247" s="102" t="s">
        <v>20</v>
      </c>
      <c r="Q4247" s="102" t="s">
        <v>20</v>
      </c>
      <c r="R4247" s="116" t="s">
        <v>13168</v>
      </c>
      <c r="S4247" s="114" t="s">
        <v>964</v>
      </c>
      <c r="T4247" s="114">
        <v>189</v>
      </c>
      <c r="U4247" s="114">
        <v>99</v>
      </c>
      <c r="V4247" s="114">
        <v>27</v>
      </c>
      <c r="W4247" s="115">
        <v>0.16400000000000001</v>
      </c>
    </row>
    <row r="4248" spans="2:23" ht="38.25">
      <c r="B4248" s="95" t="s">
        <v>4746</v>
      </c>
      <c r="C4248" s="95" t="s">
        <v>20</v>
      </c>
      <c r="D4248" s="95" t="s">
        <v>20</v>
      </c>
      <c r="E4248" s="95" t="s">
        <v>4746</v>
      </c>
      <c r="F4248" s="95" t="s">
        <v>17271</v>
      </c>
      <c r="G4248" s="95" t="s">
        <v>17282</v>
      </c>
      <c r="H4248" s="14" t="s">
        <v>20902</v>
      </c>
      <c r="I4248" s="95" t="s">
        <v>13170</v>
      </c>
      <c r="J4248" s="120" t="s">
        <v>16919</v>
      </c>
      <c r="K4248" s="106" t="s">
        <v>13171</v>
      </c>
      <c r="L4248" s="95" t="s">
        <v>13170</v>
      </c>
      <c r="M4248" s="97">
        <f>IF($K$6="с учетом НДС",VLOOKUP('Прайс MILWAUKEE®'!$J4248,'Legend ACC'!$A:$H,8,0)*(1-N4248),VLOOKUP('Прайс MILWAUKEE®'!$J4248,'Legend ACC'!$A:$H,8,0)*(1-N4248)/1.2)</f>
        <v>660</v>
      </c>
      <c r="N4248" s="98">
        <f>IF(OR(E4248="Принадлежности",E4248="Ручной инструмент"),$K$5,IF($K$4=0,0,IFERROR(VLOOKUP(Q4248,LEGEND!$V$4:$W$7,2,0),$K$4)))</f>
        <v>0</v>
      </c>
      <c r="O4248" s="103" t="s">
        <v>20</v>
      </c>
      <c r="P4248" s="102" t="s">
        <v>20</v>
      </c>
      <c r="Q4248" s="102" t="s">
        <v>20</v>
      </c>
      <c r="R4248" s="116" t="s">
        <v>13172</v>
      </c>
      <c r="S4248" s="114" t="s">
        <v>964</v>
      </c>
      <c r="T4248" s="114">
        <v>480</v>
      </c>
      <c r="U4248" s="114">
        <v>320</v>
      </c>
      <c r="V4248" s="114">
        <v>90</v>
      </c>
      <c r="W4248" s="115">
        <v>0.4</v>
      </c>
    </row>
    <row r="4249" spans="2:23" ht="38.25">
      <c r="B4249" s="95" t="s">
        <v>20807</v>
      </c>
      <c r="C4249" s="95" t="s">
        <v>20</v>
      </c>
      <c r="D4249" s="95" t="s">
        <v>20</v>
      </c>
      <c r="E4249" s="95" t="s">
        <v>17246</v>
      </c>
      <c r="F4249" s="95" t="s">
        <v>17266</v>
      </c>
      <c r="G4249" s="95" t="s">
        <v>17280</v>
      </c>
      <c r="H4249" s="14" t="s">
        <v>20822</v>
      </c>
      <c r="I4249" s="95" t="s">
        <v>13173</v>
      </c>
      <c r="J4249" s="120" t="s">
        <v>16920</v>
      </c>
      <c r="K4249" s="106" t="s">
        <v>13174</v>
      </c>
      <c r="L4249" s="95" t="s">
        <v>13173</v>
      </c>
      <c r="M4249" s="97">
        <f>IF($K$6="с учетом НДС",VLOOKUP('Прайс MILWAUKEE®'!$J4249,'Legend ACC'!$A:$H,8,0)*(1-N4249),VLOOKUP('Прайс MILWAUKEE®'!$J4249,'Legend ACC'!$A:$H,8,0)*(1-N4249)/1.2)</f>
        <v>1475.1000000000001</v>
      </c>
      <c r="N4249" s="98">
        <f>IF(OR(E4249="Принадлежности",E4249="Ручной инструмент"),$K$5,IF($K$4=0,0,IFERROR(VLOOKUP(Q4249,LEGEND!$V$4:$W$7,2,0),$K$4)))</f>
        <v>0</v>
      </c>
      <c r="O4249" s="103" t="s">
        <v>20</v>
      </c>
      <c r="P4249" s="102" t="s">
        <v>20</v>
      </c>
      <c r="Q4249" s="102" t="s">
        <v>20</v>
      </c>
      <c r="R4249" s="116" t="s">
        <v>13175</v>
      </c>
      <c r="S4249" s="114" t="s">
        <v>964</v>
      </c>
      <c r="T4249" s="114">
        <v>52</v>
      </c>
      <c r="U4249" s="114">
        <v>143</v>
      </c>
      <c r="V4249" s="114">
        <v>165</v>
      </c>
      <c r="W4249" s="115">
        <v>0.36299999999999999</v>
      </c>
    </row>
    <row r="4250" spans="2:23" ht="38.25">
      <c r="B4250" s="95" t="s">
        <v>20807</v>
      </c>
      <c r="C4250" s="95" t="s">
        <v>20</v>
      </c>
      <c r="D4250" s="95" t="s">
        <v>20</v>
      </c>
      <c r="E4250" s="95" t="s">
        <v>17246</v>
      </c>
      <c r="F4250" s="95" t="s">
        <v>17266</v>
      </c>
      <c r="G4250" s="95" t="s">
        <v>17280</v>
      </c>
      <c r="H4250" s="14" t="s">
        <v>20822</v>
      </c>
      <c r="I4250" s="95" t="s">
        <v>13176</v>
      </c>
      <c r="J4250" s="120" t="s">
        <v>16921</v>
      </c>
      <c r="K4250" s="106" t="s">
        <v>13177</v>
      </c>
      <c r="L4250" s="95" t="s">
        <v>13176</v>
      </c>
      <c r="M4250" s="97">
        <f>IF($K$6="с учетом НДС",VLOOKUP('Прайс MILWAUKEE®'!$J4250,'Legend ACC'!$A:$H,8,0)*(1-N4250),VLOOKUP('Прайс MILWAUKEE®'!$J4250,'Legend ACC'!$A:$H,8,0)*(1-N4250)/1.2)</f>
        <v>2267.1</v>
      </c>
      <c r="N4250" s="98">
        <f>IF(OR(E4250="Принадлежности",E4250="Ручной инструмент"),$K$5,IF($K$4=0,0,IFERROR(VLOOKUP(Q4250,LEGEND!$V$4:$W$7,2,0),$K$4)))</f>
        <v>0</v>
      </c>
      <c r="O4250" s="103" t="s">
        <v>20</v>
      </c>
      <c r="P4250" s="102" t="s">
        <v>20</v>
      </c>
      <c r="Q4250" s="102" t="s">
        <v>20</v>
      </c>
      <c r="R4250" s="116" t="s">
        <v>13178</v>
      </c>
      <c r="S4250" s="114" t="s">
        <v>964</v>
      </c>
      <c r="T4250" s="114">
        <v>35</v>
      </c>
      <c r="U4250" s="114">
        <v>143</v>
      </c>
      <c r="V4250" s="114">
        <v>165</v>
      </c>
      <c r="W4250" s="115">
        <v>0.48499999999999999</v>
      </c>
    </row>
    <row r="4251" spans="2:23" ht="51">
      <c r="B4251" s="95" t="s">
        <v>20807</v>
      </c>
      <c r="C4251" s="95" t="s">
        <v>20</v>
      </c>
      <c r="D4251" s="95" t="s">
        <v>20</v>
      </c>
      <c r="E4251" s="95" t="s">
        <v>17246</v>
      </c>
      <c r="F4251" s="95" t="s">
        <v>17266</v>
      </c>
      <c r="G4251" s="95" t="s">
        <v>17280</v>
      </c>
      <c r="H4251" s="14" t="s">
        <v>20822</v>
      </c>
      <c r="I4251" s="95" t="s">
        <v>13179</v>
      </c>
      <c r="J4251" s="120" t="s">
        <v>16922</v>
      </c>
      <c r="K4251" s="106" t="s">
        <v>13180</v>
      </c>
      <c r="L4251" s="95" t="s">
        <v>13179</v>
      </c>
      <c r="M4251" s="97">
        <f>IF($K$6="с учетом НДС",VLOOKUP('Прайс MILWAUKEE®'!$J4251,'Legend ACC'!$A:$H,8,0)*(1-N4251),VLOOKUP('Прайс MILWAUKEE®'!$J4251,'Legend ACC'!$A:$H,8,0)*(1-N4251)/1.2)</f>
        <v>5098.5000000000009</v>
      </c>
      <c r="N4251" s="98">
        <f>IF(OR(E4251="Принадлежности",E4251="Ручной инструмент"),$K$5,IF($K$4=0,0,IFERROR(VLOOKUP(Q4251,LEGEND!$V$4:$W$7,2,0),$K$4)))</f>
        <v>0</v>
      </c>
      <c r="O4251" s="103" t="s">
        <v>20</v>
      </c>
      <c r="P4251" s="102" t="s">
        <v>20</v>
      </c>
      <c r="Q4251" s="102" t="s">
        <v>20</v>
      </c>
      <c r="R4251" s="116" t="s">
        <v>13181</v>
      </c>
      <c r="S4251" s="114" t="s">
        <v>964</v>
      </c>
      <c r="T4251" s="114">
        <v>55</v>
      </c>
      <c r="U4251" s="114">
        <v>145</v>
      </c>
      <c r="V4251" s="114">
        <v>161</v>
      </c>
      <c r="W4251" s="115">
        <v>0.59199999999999997</v>
      </c>
    </row>
    <row r="4252" spans="2:23" ht="38.25">
      <c r="B4252" s="95" t="s">
        <v>20807</v>
      </c>
      <c r="C4252" s="95" t="s">
        <v>20</v>
      </c>
      <c r="D4252" s="95" t="s">
        <v>20</v>
      </c>
      <c r="E4252" s="95" t="s">
        <v>17246</v>
      </c>
      <c r="F4252" s="95" t="s">
        <v>17266</v>
      </c>
      <c r="G4252" s="95" t="s">
        <v>17280</v>
      </c>
      <c r="H4252" s="14" t="s">
        <v>20822</v>
      </c>
      <c r="I4252" s="95" t="s">
        <v>13182</v>
      </c>
      <c r="J4252" s="120" t="s">
        <v>16923</v>
      </c>
      <c r="K4252" s="106" t="s">
        <v>13183</v>
      </c>
      <c r="L4252" s="95" t="s">
        <v>13182</v>
      </c>
      <c r="M4252" s="97">
        <f>IF($K$6="с учетом НДС",VLOOKUP('Прайс MILWAUKEE®'!$J4252,'Legend ACC'!$A:$H,8,0)*(1-N4252),VLOOKUP('Прайс MILWAUKEE®'!$J4252,'Legend ACC'!$A:$H,8,0)*(1-N4252)/1.2)</f>
        <v>11721.600000000002</v>
      </c>
      <c r="N4252" s="98">
        <f>IF(OR(E4252="Принадлежности",E4252="Ручной инструмент"),$K$5,IF($K$4=0,0,IFERROR(VLOOKUP(Q4252,LEGEND!$V$4:$W$7,2,0),$K$4)))</f>
        <v>0</v>
      </c>
      <c r="O4252" s="103" t="s">
        <v>20</v>
      </c>
      <c r="P4252" s="102" t="s">
        <v>20</v>
      </c>
      <c r="Q4252" s="102" t="s">
        <v>20</v>
      </c>
      <c r="R4252" s="116" t="s">
        <v>13184</v>
      </c>
      <c r="S4252" s="114" t="s">
        <v>964</v>
      </c>
      <c r="T4252" s="114">
        <v>30</v>
      </c>
      <c r="U4252" s="114">
        <v>145</v>
      </c>
      <c r="V4252" s="114">
        <v>160</v>
      </c>
      <c r="W4252" s="115">
        <v>0.39900000000000002</v>
      </c>
    </row>
    <row r="4253" spans="2:23" ht="51">
      <c r="B4253" s="95" t="s">
        <v>20807</v>
      </c>
      <c r="C4253" s="95" t="s">
        <v>20</v>
      </c>
      <c r="D4253" s="95" t="s">
        <v>20</v>
      </c>
      <c r="E4253" s="95" t="s">
        <v>17246</v>
      </c>
      <c r="F4253" s="95" t="s">
        <v>17268</v>
      </c>
      <c r="G4253" s="95" t="s">
        <v>17278</v>
      </c>
      <c r="H4253" s="14" t="s">
        <v>20842</v>
      </c>
      <c r="I4253" s="95" t="s">
        <v>13185</v>
      </c>
      <c r="J4253" s="120" t="s">
        <v>16924</v>
      </c>
      <c r="K4253" s="106" t="s">
        <v>13186</v>
      </c>
      <c r="L4253" s="95" t="s">
        <v>13185</v>
      </c>
      <c r="M4253" s="97">
        <f>IF($K$6="с учетом НДС",VLOOKUP('Прайс MILWAUKEE®'!$J4253,'Legend ACC'!$A:$H,8,0)*(1-N4253),VLOOKUP('Прайс MILWAUKEE®'!$J4253,'Legend ACC'!$A:$H,8,0)*(1-N4253)/1.2)</f>
        <v>80.300000000000011</v>
      </c>
      <c r="N4253" s="98">
        <f>IF(OR(E4253="Принадлежности",E4253="Ручной инструмент"),$K$5,IF($K$4=0,0,IFERROR(VLOOKUP(Q4253,LEGEND!$V$4:$W$7,2,0),$K$4)))</f>
        <v>0</v>
      </c>
      <c r="O4253" s="103" t="s">
        <v>20</v>
      </c>
      <c r="P4253" s="102" t="s">
        <v>20</v>
      </c>
      <c r="Q4253" s="102" t="s">
        <v>20</v>
      </c>
      <c r="R4253" s="116" t="s">
        <v>13187</v>
      </c>
      <c r="S4253" s="114" t="s">
        <v>964</v>
      </c>
      <c r="T4253" s="114">
        <v>47</v>
      </c>
      <c r="U4253" s="114">
        <v>98</v>
      </c>
      <c r="V4253" s="114">
        <v>7</v>
      </c>
      <c r="W4253" s="115">
        <v>1.2E-2</v>
      </c>
    </row>
    <row r="4254" spans="2:23" ht="51">
      <c r="B4254" s="95" t="s">
        <v>20807</v>
      </c>
      <c r="C4254" s="95" t="s">
        <v>20</v>
      </c>
      <c r="D4254" s="95" t="s">
        <v>20</v>
      </c>
      <c r="E4254" s="95" t="s">
        <v>17246</v>
      </c>
      <c r="F4254" s="95" t="s">
        <v>17268</v>
      </c>
      <c r="G4254" s="95" t="s">
        <v>17278</v>
      </c>
      <c r="H4254" s="14" t="s">
        <v>20842</v>
      </c>
      <c r="I4254" s="95" t="s">
        <v>13188</v>
      </c>
      <c r="J4254" s="120" t="s">
        <v>16925</v>
      </c>
      <c r="K4254" s="106" t="s">
        <v>13189</v>
      </c>
      <c r="L4254" s="95" t="s">
        <v>13188</v>
      </c>
      <c r="M4254" s="97">
        <f>IF($K$6="с учетом НДС",VLOOKUP('Прайс MILWAUKEE®'!$J4254,'Legend ACC'!$A:$H,8,0)*(1-N4254),VLOOKUP('Прайс MILWAUKEE®'!$J4254,'Legend ACC'!$A:$H,8,0)*(1-N4254)/1.2)</f>
        <v>83479</v>
      </c>
      <c r="N4254" s="98">
        <f>IF(OR(E4254="Принадлежности",E4254="Ручной инструмент"),$K$5,IF($K$4=0,0,IFERROR(VLOOKUP(Q4254,LEGEND!$V$4:$W$7,2,0),$K$4)))</f>
        <v>0</v>
      </c>
      <c r="O4254" s="103" t="s">
        <v>20</v>
      </c>
      <c r="P4254" s="102" t="s">
        <v>20</v>
      </c>
      <c r="Q4254" s="102" t="s">
        <v>20</v>
      </c>
      <c r="R4254" s="116" t="s">
        <v>13190</v>
      </c>
      <c r="S4254" s="114" t="s">
        <v>964</v>
      </c>
      <c r="T4254" s="114">
        <v>280</v>
      </c>
      <c r="U4254" s="114">
        <v>500</v>
      </c>
      <c r="V4254" s="114">
        <v>730</v>
      </c>
      <c r="W4254" s="115">
        <v>17.100000000000001</v>
      </c>
    </row>
    <row r="4255" spans="2:23" ht="51">
      <c r="B4255" s="95" t="s">
        <v>20807</v>
      </c>
      <c r="C4255" s="95" t="s">
        <v>20</v>
      </c>
      <c r="D4255" s="95" t="s">
        <v>20</v>
      </c>
      <c r="E4255" s="95" t="s">
        <v>17246</v>
      </c>
      <c r="F4255" s="95" t="s">
        <v>17295</v>
      </c>
      <c r="G4255" s="95" t="s">
        <v>17295</v>
      </c>
      <c r="H4255" s="14" t="s">
        <v>20875</v>
      </c>
      <c r="I4255" s="95" t="s">
        <v>13191</v>
      </c>
      <c r="J4255" s="120" t="s">
        <v>16926</v>
      </c>
      <c r="K4255" s="106" t="s">
        <v>13192</v>
      </c>
      <c r="L4255" s="95" t="s">
        <v>13191</v>
      </c>
      <c r="M4255" s="97">
        <f>IF($K$6="с учетом НДС",VLOOKUP('Прайс MILWAUKEE®'!$J4255,'Legend ACC'!$A:$H,8,0)*(1-N4255),VLOOKUP('Прайс MILWAUKEE®'!$J4255,'Legend ACC'!$A:$H,8,0)*(1-N4255)/1.2)</f>
        <v>3080.0000000000005</v>
      </c>
      <c r="N4255" s="98">
        <f>IF(OR(E4255="Принадлежности",E4255="Ручной инструмент"),$K$5,IF($K$4=0,0,IFERROR(VLOOKUP(Q4255,LEGEND!$V$4:$W$7,2,0),$K$4)))</f>
        <v>0</v>
      </c>
      <c r="O4255" s="103" t="s">
        <v>20</v>
      </c>
      <c r="P4255" s="102" t="s">
        <v>20</v>
      </c>
      <c r="Q4255" s="102" t="s">
        <v>20</v>
      </c>
      <c r="R4255" s="116" t="s">
        <v>13193</v>
      </c>
      <c r="S4255" s="114" t="s">
        <v>5035</v>
      </c>
      <c r="T4255" s="114">
        <v>25</v>
      </c>
      <c r="U4255" s="114">
        <v>35</v>
      </c>
      <c r="V4255" s="114">
        <v>320</v>
      </c>
      <c r="W4255" s="115">
        <v>0.64100000000000001</v>
      </c>
    </row>
    <row r="4256" spans="2:23" ht="51">
      <c r="B4256" s="95" t="s">
        <v>20807</v>
      </c>
      <c r="C4256" s="95" t="s">
        <v>20</v>
      </c>
      <c r="D4256" s="95" t="s">
        <v>20</v>
      </c>
      <c r="E4256" s="95" t="s">
        <v>17246</v>
      </c>
      <c r="F4256" s="95" t="s">
        <v>17295</v>
      </c>
      <c r="G4256" s="95" t="s">
        <v>17295</v>
      </c>
      <c r="H4256" s="14" t="s">
        <v>20875</v>
      </c>
      <c r="I4256" s="95" t="s">
        <v>13194</v>
      </c>
      <c r="J4256" s="120" t="s">
        <v>16927</v>
      </c>
      <c r="K4256" s="106" t="s">
        <v>13195</v>
      </c>
      <c r="L4256" s="95" t="s">
        <v>13194</v>
      </c>
      <c r="M4256" s="97">
        <f>IF($K$6="с учетом НДС",VLOOKUP('Прайс MILWAUKEE®'!$J4256,'Legend ACC'!$A:$H,8,0)*(1-N4256),VLOOKUP('Прайс MILWAUKEE®'!$J4256,'Legend ACC'!$A:$H,8,0)*(1-N4256)/1.2)</f>
        <v>3080.0000000000005</v>
      </c>
      <c r="N4256" s="98">
        <f>IF(OR(E4256="Принадлежности",E4256="Ручной инструмент"),$K$5,IF($K$4=0,0,IFERROR(VLOOKUP(Q4256,LEGEND!$V$4:$W$7,2,0),$K$4)))</f>
        <v>0</v>
      </c>
      <c r="O4256" s="103" t="s">
        <v>20</v>
      </c>
      <c r="P4256" s="102" t="s">
        <v>20</v>
      </c>
      <c r="Q4256" s="102" t="s">
        <v>20</v>
      </c>
      <c r="R4256" s="116" t="s">
        <v>13196</v>
      </c>
      <c r="S4256" s="114" t="s">
        <v>5035</v>
      </c>
      <c r="T4256" s="114">
        <v>30</v>
      </c>
      <c r="U4256" s="114">
        <v>35</v>
      </c>
      <c r="V4256" s="114">
        <v>320</v>
      </c>
      <c r="W4256" s="115">
        <v>0.68799999999999994</v>
      </c>
    </row>
    <row r="4257" spans="2:23" ht="51">
      <c r="B4257" s="95" t="s">
        <v>20807</v>
      </c>
      <c r="C4257" s="95" t="s">
        <v>20</v>
      </c>
      <c r="D4257" s="95" t="s">
        <v>20</v>
      </c>
      <c r="E4257" s="95" t="s">
        <v>17246</v>
      </c>
      <c r="F4257" s="95" t="s">
        <v>17295</v>
      </c>
      <c r="G4257" s="95" t="s">
        <v>17295</v>
      </c>
      <c r="H4257" s="14" t="s">
        <v>20875</v>
      </c>
      <c r="I4257" s="95" t="s">
        <v>13197</v>
      </c>
      <c r="J4257" s="120" t="s">
        <v>16928</v>
      </c>
      <c r="K4257" s="106" t="s">
        <v>13198</v>
      </c>
      <c r="L4257" s="95" t="s">
        <v>13197</v>
      </c>
      <c r="M4257" s="97">
        <f>IF($K$6="с учетом НДС",VLOOKUP('Прайс MILWAUKEE®'!$J4257,'Legend ACC'!$A:$H,8,0)*(1-N4257),VLOOKUP('Прайс MILWAUKEE®'!$J4257,'Legend ACC'!$A:$H,8,0)*(1-N4257)/1.2)</f>
        <v>3740</v>
      </c>
      <c r="N4257" s="98">
        <f>IF(OR(E4257="Принадлежности",E4257="Ручной инструмент"),$K$5,IF($K$4=0,0,IFERROR(VLOOKUP(Q4257,LEGEND!$V$4:$W$7,2,0),$K$4)))</f>
        <v>0</v>
      </c>
      <c r="O4257" s="103" t="s">
        <v>20</v>
      </c>
      <c r="P4257" s="102" t="s">
        <v>20</v>
      </c>
      <c r="Q4257" s="102" t="s">
        <v>20</v>
      </c>
      <c r="R4257" s="116" t="s">
        <v>13199</v>
      </c>
      <c r="S4257" s="114" t="s">
        <v>5035</v>
      </c>
      <c r="T4257" s="114">
        <v>35</v>
      </c>
      <c r="U4257" s="114">
        <v>35</v>
      </c>
      <c r="V4257" s="114">
        <v>320</v>
      </c>
      <c r="W4257" s="115">
        <v>0.82199999999999995</v>
      </c>
    </row>
    <row r="4258" spans="2:23" ht="38.25">
      <c r="B4258" s="95" t="s">
        <v>20807</v>
      </c>
      <c r="C4258" s="95" t="s">
        <v>20</v>
      </c>
      <c r="D4258" s="95" t="s">
        <v>20</v>
      </c>
      <c r="E4258" s="95" t="s">
        <v>17246</v>
      </c>
      <c r="F4258" s="95" t="s">
        <v>17252</v>
      </c>
      <c r="G4258" s="95" t="s">
        <v>17258</v>
      </c>
      <c r="H4258" s="14" t="s">
        <v>20877</v>
      </c>
      <c r="I4258" s="95" t="s">
        <v>5652</v>
      </c>
      <c r="J4258" s="120" t="s">
        <v>16929</v>
      </c>
      <c r="K4258" s="106" t="s">
        <v>13200</v>
      </c>
      <c r="L4258" s="95" t="s">
        <v>5652</v>
      </c>
      <c r="M4258" s="97">
        <f>IF($K$6="с учетом НДС",VLOOKUP('Прайс MILWAUKEE®'!$J4258,'Legend ACC'!$A:$H,8,0)*(1-N4258),VLOOKUP('Прайс MILWAUKEE®'!$J4258,'Legend ACC'!$A:$H,8,0)*(1-N4258)/1.2)</f>
        <v>3905.0000000000005</v>
      </c>
      <c r="N4258" s="98">
        <f>IF(OR(E4258="Принадлежности",E4258="Ручной инструмент"),$K$5,IF($K$4=0,0,IFERROR(VLOOKUP(Q4258,LEGEND!$V$4:$W$7,2,0),$K$4)))</f>
        <v>0</v>
      </c>
      <c r="O4258" s="103" t="s">
        <v>20</v>
      </c>
      <c r="P4258" s="102" t="s">
        <v>20</v>
      </c>
      <c r="Q4258" s="102" t="s">
        <v>20</v>
      </c>
      <c r="R4258" s="116" t="s">
        <v>13201</v>
      </c>
      <c r="S4258" s="114" t="s">
        <v>5035</v>
      </c>
      <c r="T4258" s="114">
        <v>30</v>
      </c>
      <c r="U4258" s="114">
        <v>114</v>
      </c>
      <c r="V4258" s="114">
        <v>220</v>
      </c>
      <c r="W4258" s="115">
        <v>0.57799999999999996</v>
      </c>
    </row>
    <row r="4259" spans="2:23" ht="38.25">
      <c r="B4259" s="95" t="s">
        <v>20807</v>
      </c>
      <c r="C4259" s="95" t="s">
        <v>20</v>
      </c>
      <c r="D4259" s="95" t="s">
        <v>20</v>
      </c>
      <c r="E4259" s="95" t="s">
        <v>17246</v>
      </c>
      <c r="F4259" s="95" t="s">
        <v>17266</v>
      </c>
      <c r="G4259" s="95" t="s">
        <v>17281</v>
      </c>
      <c r="H4259" s="14" t="s">
        <v>20823</v>
      </c>
      <c r="I4259" s="95" t="s">
        <v>13202</v>
      </c>
      <c r="J4259" s="120" t="s">
        <v>16930</v>
      </c>
      <c r="K4259" s="106" t="s">
        <v>13203</v>
      </c>
      <c r="L4259" s="95" t="s">
        <v>13202</v>
      </c>
      <c r="M4259" s="97">
        <f>IF($K$6="с учетом НДС",VLOOKUP('Прайс MILWAUKEE®'!$J4259,'Legend ACC'!$A:$H,8,0)*(1-N4259),VLOOKUP('Прайс MILWAUKEE®'!$J4259,'Legend ACC'!$A:$H,8,0)*(1-N4259)/1.2)</f>
        <v>67.100000000000009</v>
      </c>
      <c r="N4259" s="98">
        <f>IF(OR(E4259="Принадлежности",E4259="Ручной инструмент"),$K$5,IF($K$4=0,0,IFERROR(VLOOKUP(Q4259,LEGEND!$V$4:$W$7,2,0),$K$4)))</f>
        <v>0</v>
      </c>
      <c r="O4259" s="103" t="s">
        <v>20</v>
      </c>
      <c r="P4259" s="102" t="s">
        <v>20</v>
      </c>
      <c r="Q4259" s="102" t="s">
        <v>20</v>
      </c>
      <c r="R4259" s="116" t="s">
        <v>13204</v>
      </c>
      <c r="S4259" s="114" t="s">
        <v>5035</v>
      </c>
      <c r="T4259" s="114">
        <v>115</v>
      </c>
      <c r="U4259" s="114">
        <v>115</v>
      </c>
      <c r="V4259" s="114">
        <v>2</v>
      </c>
      <c r="W4259" s="115">
        <v>2.5999999999999999E-2</v>
      </c>
    </row>
    <row r="4260" spans="2:23" ht="38.25">
      <c r="B4260" s="95" t="s">
        <v>20807</v>
      </c>
      <c r="C4260" s="95" t="s">
        <v>20</v>
      </c>
      <c r="D4260" s="95" t="s">
        <v>20</v>
      </c>
      <c r="E4260" s="95" t="s">
        <v>17246</v>
      </c>
      <c r="F4260" s="95" t="s">
        <v>17266</v>
      </c>
      <c r="G4260" s="95" t="s">
        <v>17281</v>
      </c>
      <c r="H4260" s="14" t="s">
        <v>20823</v>
      </c>
      <c r="I4260" s="95" t="s">
        <v>13205</v>
      </c>
      <c r="J4260" s="120" t="s">
        <v>16931</v>
      </c>
      <c r="K4260" s="106" t="s">
        <v>13206</v>
      </c>
      <c r="L4260" s="95" t="s">
        <v>13205</v>
      </c>
      <c r="M4260" s="97">
        <f>IF($K$6="с учетом НДС",VLOOKUP('Прайс MILWAUKEE®'!$J4260,'Legend ACC'!$A:$H,8,0)*(1-N4260),VLOOKUP('Прайс MILWAUKEE®'!$J4260,'Legend ACC'!$A:$H,8,0)*(1-N4260)/1.2)</f>
        <v>13321.000000000002</v>
      </c>
      <c r="N4260" s="98">
        <f>IF(OR(E4260="Принадлежности",E4260="Ручной инструмент"),$K$5,IF($K$4=0,0,IFERROR(VLOOKUP(Q4260,LEGEND!$V$4:$W$7,2,0),$K$4)))</f>
        <v>0</v>
      </c>
      <c r="O4260" s="103" t="s">
        <v>20</v>
      </c>
      <c r="P4260" s="102" t="s">
        <v>20</v>
      </c>
      <c r="Q4260" s="102" t="s">
        <v>20</v>
      </c>
      <c r="R4260" s="116" t="s">
        <v>13207</v>
      </c>
      <c r="S4260" s="114" t="s">
        <v>5035</v>
      </c>
      <c r="T4260" s="114">
        <v>270</v>
      </c>
      <c r="U4260" s="114">
        <v>205</v>
      </c>
      <c r="V4260" s="114">
        <v>145</v>
      </c>
      <c r="W4260" s="115">
        <v>5.9139999999999997</v>
      </c>
    </row>
    <row r="4261" spans="2:23" ht="38.25">
      <c r="B4261" s="95" t="s">
        <v>20807</v>
      </c>
      <c r="C4261" s="95" t="s">
        <v>20</v>
      </c>
      <c r="D4261" s="95" t="s">
        <v>20</v>
      </c>
      <c r="E4261" s="95" t="s">
        <v>17246</v>
      </c>
      <c r="F4261" s="95" t="s">
        <v>17266</v>
      </c>
      <c r="G4261" s="95" t="s">
        <v>17281</v>
      </c>
      <c r="H4261" s="14" t="s">
        <v>20823</v>
      </c>
      <c r="I4261" s="95" t="s">
        <v>13208</v>
      </c>
      <c r="J4261" s="120" t="s">
        <v>16932</v>
      </c>
      <c r="K4261" s="106" t="s">
        <v>13209</v>
      </c>
      <c r="L4261" s="95" t="s">
        <v>13208</v>
      </c>
      <c r="M4261" s="97">
        <f>IF($K$6="с учетом НДС",VLOOKUP('Прайс MILWAUKEE®'!$J4261,'Legend ACC'!$A:$H,8,0)*(1-N4261),VLOOKUP('Прайс MILWAUKEE®'!$J4261,'Legend ACC'!$A:$H,8,0)*(1-N4261)/1.2)</f>
        <v>73.7</v>
      </c>
      <c r="N4261" s="98">
        <f>IF(OR(E4261="Принадлежности",E4261="Ручной инструмент"),$K$5,IF($K$4=0,0,IFERROR(VLOOKUP(Q4261,LEGEND!$V$4:$W$7,2,0),$K$4)))</f>
        <v>0</v>
      </c>
      <c r="O4261" s="103" t="s">
        <v>20</v>
      </c>
      <c r="P4261" s="102" t="s">
        <v>20</v>
      </c>
      <c r="Q4261" s="102" t="s">
        <v>20</v>
      </c>
      <c r="R4261" s="116" t="s">
        <v>13210</v>
      </c>
      <c r="S4261" s="114" t="s">
        <v>5035</v>
      </c>
      <c r="T4261" s="114">
        <v>115</v>
      </c>
      <c r="U4261" s="114">
        <v>115</v>
      </c>
      <c r="V4261" s="114">
        <v>1</v>
      </c>
      <c r="W4261" s="115">
        <v>3.4000000000000002E-2</v>
      </c>
    </row>
    <row r="4262" spans="2:23" ht="38.25">
      <c r="B4262" s="95" t="s">
        <v>20807</v>
      </c>
      <c r="C4262" s="95" t="s">
        <v>20</v>
      </c>
      <c r="D4262" s="95" t="s">
        <v>20</v>
      </c>
      <c r="E4262" s="95" t="s">
        <v>17246</v>
      </c>
      <c r="F4262" s="95" t="s">
        <v>17266</v>
      </c>
      <c r="G4262" s="95" t="s">
        <v>17281</v>
      </c>
      <c r="H4262" s="14" t="s">
        <v>20823</v>
      </c>
      <c r="I4262" s="95" t="s">
        <v>13211</v>
      </c>
      <c r="J4262" s="120" t="s">
        <v>16933</v>
      </c>
      <c r="K4262" s="106" t="s">
        <v>13212</v>
      </c>
      <c r="L4262" s="95" t="s">
        <v>13211</v>
      </c>
      <c r="M4262" s="97">
        <f>IF($K$6="с учетом НДС",VLOOKUP('Прайс MILWAUKEE®'!$J4262,'Legend ACC'!$A:$H,8,0)*(1-N4262),VLOOKUP('Прайс MILWAUKEE®'!$J4262,'Legend ACC'!$A:$H,8,0)*(1-N4262)/1.2)</f>
        <v>80.300000000000011</v>
      </c>
      <c r="N4262" s="98">
        <f>IF(OR(E4262="Принадлежности",E4262="Ручной инструмент"),$K$5,IF($K$4=0,0,IFERROR(VLOOKUP(Q4262,LEGEND!$V$4:$W$7,2,0),$K$4)))</f>
        <v>0</v>
      </c>
      <c r="O4262" s="103" t="s">
        <v>20</v>
      </c>
      <c r="P4262" s="102" t="s">
        <v>20</v>
      </c>
      <c r="Q4262" s="102" t="s">
        <v>20</v>
      </c>
      <c r="R4262" s="116" t="s">
        <v>13213</v>
      </c>
      <c r="S4262" s="114" t="s">
        <v>5035</v>
      </c>
      <c r="T4262" s="114">
        <v>125</v>
      </c>
      <c r="U4262" s="114">
        <v>125</v>
      </c>
      <c r="V4262" s="114">
        <v>2</v>
      </c>
      <c r="W4262" s="115">
        <v>0.03</v>
      </c>
    </row>
    <row r="4263" spans="2:23" ht="38.25">
      <c r="B4263" s="95" t="s">
        <v>20807</v>
      </c>
      <c r="C4263" s="95" t="s">
        <v>20</v>
      </c>
      <c r="D4263" s="95" t="s">
        <v>20</v>
      </c>
      <c r="E4263" s="95" t="s">
        <v>17246</v>
      </c>
      <c r="F4263" s="95" t="s">
        <v>17266</v>
      </c>
      <c r="G4263" s="95" t="s">
        <v>17281</v>
      </c>
      <c r="H4263" s="14" t="s">
        <v>20823</v>
      </c>
      <c r="I4263" s="95" t="s">
        <v>13214</v>
      </c>
      <c r="J4263" s="120" t="s">
        <v>16934</v>
      </c>
      <c r="K4263" s="106" t="s">
        <v>13215</v>
      </c>
      <c r="L4263" s="95" t="s">
        <v>13214</v>
      </c>
      <c r="M4263" s="97">
        <f>IF($K$6="с учетом НДС",VLOOKUP('Прайс MILWAUKEE®'!$J4263,'Legend ACC'!$A:$H,8,0)*(1-N4263),VLOOKUP('Прайс MILWAUKEE®'!$J4263,'Legend ACC'!$A:$H,8,0)*(1-N4263)/1.2)</f>
        <v>15741.000000000002</v>
      </c>
      <c r="N4263" s="98">
        <f>IF(OR(E4263="Принадлежности",E4263="Ручной инструмент"),$K$5,IF($K$4=0,0,IFERROR(VLOOKUP(Q4263,LEGEND!$V$4:$W$7,2,0),$K$4)))</f>
        <v>0</v>
      </c>
      <c r="O4263" s="103" t="s">
        <v>20</v>
      </c>
      <c r="P4263" s="102" t="s">
        <v>20</v>
      </c>
      <c r="Q4263" s="102" t="s">
        <v>20</v>
      </c>
      <c r="R4263" s="116" t="s">
        <v>13216</v>
      </c>
      <c r="S4263" s="114" t="s">
        <v>5035</v>
      </c>
      <c r="T4263" s="114">
        <v>270</v>
      </c>
      <c r="U4263" s="114">
        <v>270</v>
      </c>
      <c r="V4263" s="114">
        <v>145</v>
      </c>
      <c r="W4263" s="115">
        <v>6.95</v>
      </c>
    </row>
    <row r="4264" spans="2:23" ht="38.25">
      <c r="B4264" s="95" t="s">
        <v>20807</v>
      </c>
      <c r="C4264" s="95" t="s">
        <v>20</v>
      </c>
      <c r="D4264" s="95" t="s">
        <v>20</v>
      </c>
      <c r="E4264" s="95" t="s">
        <v>17246</v>
      </c>
      <c r="F4264" s="95" t="s">
        <v>17266</v>
      </c>
      <c r="G4264" s="95" t="s">
        <v>17281</v>
      </c>
      <c r="H4264" s="14" t="s">
        <v>20823</v>
      </c>
      <c r="I4264" s="95" t="s">
        <v>13217</v>
      </c>
      <c r="J4264" s="120" t="s">
        <v>16935</v>
      </c>
      <c r="K4264" s="106" t="s">
        <v>13218</v>
      </c>
      <c r="L4264" s="95" t="s">
        <v>13217</v>
      </c>
      <c r="M4264" s="97">
        <f>IF($K$6="с учетом НДС",VLOOKUP('Прайс MILWAUKEE®'!$J4264,'Legend ACC'!$A:$H,8,0)*(1-N4264),VLOOKUP('Прайс MILWAUKEE®'!$J4264,'Legend ACC'!$A:$H,8,0)*(1-N4264)/1.2)</f>
        <v>84.7</v>
      </c>
      <c r="N4264" s="98">
        <f>IF(OR(E4264="Принадлежности",E4264="Ручной инструмент"),$K$5,IF($K$4=0,0,IFERROR(VLOOKUP(Q4264,LEGEND!$V$4:$W$7,2,0),$K$4)))</f>
        <v>0</v>
      </c>
      <c r="O4264" s="103" t="s">
        <v>20</v>
      </c>
      <c r="P4264" s="102" t="s">
        <v>20</v>
      </c>
      <c r="Q4264" s="102" t="s">
        <v>20</v>
      </c>
      <c r="R4264" s="116" t="s">
        <v>13219</v>
      </c>
      <c r="S4264" s="114" t="s">
        <v>5035</v>
      </c>
      <c r="T4264" s="114">
        <v>125</v>
      </c>
      <c r="U4264" s="114">
        <v>125</v>
      </c>
      <c r="V4264" s="114">
        <v>2</v>
      </c>
      <c r="W4264" s="115">
        <v>3.7999999999999999E-2</v>
      </c>
    </row>
    <row r="4265" spans="2:23" ht="38.25">
      <c r="B4265" s="95" t="s">
        <v>20807</v>
      </c>
      <c r="C4265" s="95" t="s">
        <v>20</v>
      </c>
      <c r="D4265" s="95" t="s">
        <v>20</v>
      </c>
      <c r="E4265" s="95" t="s">
        <v>17246</v>
      </c>
      <c r="F4265" s="95" t="s">
        <v>17266</v>
      </c>
      <c r="G4265" s="95" t="s">
        <v>17281</v>
      </c>
      <c r="H4265" s="14" t="s">
        <v>20823</v>
      </c>
      <c r="I4265" s="95" t="s">
        <v>13220</v>
      </c>
      <c r="J4265" s="120" t="s">
        <v>16936</v>
      </c>
      <c r="K4265" s="106" t="s">
        <v>13221</v>
      </c>
      <c r="L4265" s="95" t="s">
        <v>13220</v>
      </c>
      <c r="M4265" s="97">
        <f>IF($K$6="с учетом НДС",VLOOKUP('Прайс MILWAUKEE®'!$J4265,'Legend ACC'!$A:$H,8,0)*(1-N4265),VLOOKUP('Прайс MILWAUKEE®'!$J4265,'Legend ACC'!$A:$H,8,0)*(1-N4265)/1.2)</f>
        <v>198.00000000000003</v>
      </c>
      <c r="N4265" s="98">
        <f>IF(OR(E4265="Принадлежности",E4265="Ручной инструмент"),$K$5,IF($K$4=0,0,IFERROR(VLOOKUP(Q4265,LEGEND!$V$4:$W$7,2,0),$K$4)))</f>
        <v>0</v>
      </c>
      <c r="O4265" s="103" t="s">
        <v>20</v>
      </c>
      <c r="P4265" s="102" t="s">
        <v>20</v>
      </c>
      <c r="Q4265" s="102" t="s">
        <v>20</v>
      </c>
      <c r="R4265" s="116" t="s">
        <v>13222</v>
      </c>
      <c r="S4265" s="114" t="s">
        <v>5035</v>
      </c>
      <c r="T4265" s="114">
        <v>230</v>
      </c>
      <c r="U4265" s="114">
        <v>230</v>
      </c>
      <c r="V4265" s="114">
        <v>1</v>
      </c>
      <c r="W4265" s="115">
        <v>0.17799999999999999</v>
      </c>
    </row>
    <row r="4266" spans="2:23" ht="38.25">
      <c r="B4266" s="95" t="s">
        <v>20807</v>
      </c>
      <c r="C4266" s="95" t="s">
        <v>20</v>
      </c>
      <c r="D4266" s="95" t="s">
        <v>20</v>
      </c>
      <c r="E4266" s="95" t="s">
        <v>17246</v>
      </c>
      <c r="F4266" s="95" t="s">
        <v>17266</v>
      </c>
      <c r="G4266" s="95" t="s">
        <v>17281</v>
      </c>
      <c r="H4266" s="14" t="s">
        <v>20823</v>
      </c>
      <c r="I4266" s="95" t="s">
        <v>13223</v>
      </c>
      <c r="J4266" s="120" t="s">
        <v>16937</v>
      </c>
      <c r="K4266" s="106" t="s">
        <v>13224</v>
      </c>
      <c r="L4266" s="95" t="s">
        <v>13223</v>
      </c>
      <c r="M4266" s="97">
        <f>IF($K$6="с учетом НДС",VLOOKUP('Прайс MILWAUKEE®'!$J4266,'Legend ACC'!$A:$H,8,0)*(1-N4266),VLOOKUP('Прайс MILWAUKEE®'!$J4266,'Legend ACC'!$A:$H,8,0)*(1-N4266)/1.2)</f>
        <v>132</v>
      </c>
      <c r="N4266" s="98">
        <f>IF(OR(E4266="Принадлежности",E4266="Ручной инструмент"),$K$5,IF($K$4=0,0,IFERROR(VLOOKUP(Q4266,LEGEND!$V$4:$W$7,2,0),$K$4)))</f>
        <v>0</v>
      </c>
      <c r="O4266" s="103" t="s">
        <v>20</v>
      </c>
      <c r="P4266" s="102" t="s">
        <v>20</v>
      </c>
      <c r="Q4266" s="102" t="s">
        <v>20</v>
      </c>
      <c r="R4266" s="116" t="s">
        <v>13225</v>
      </c>
      <c r="S4266" s="114" t="s">
        <v>5035</v>
      </c>
      <c r="T4266" s="114">
        <v>115</v>
      </c>
      <c r="U4266" s="114">
        <v>115</v>
      </c>
      <c r="V4266" s="114">
        <v>6</v>
      </c>
      <c r="W4266" s="115">
        <v>0.152</v>
      </c>
    </row>
    <row r="4267" spans="2:23" ht="38.25">
      <c r="B4267" s="95" t="s">
        <v>20807</v>
      </c>
      <c r="C4267" s="95" t="s">
        <v>20</v>
      </c>
      <c r="D4267" s="95" t="s">
        <v>20</v>
      </c>
      <c r="E4267" s="95" t="s">
        <v>17246</v>
      </c>
      <c r="F4267" s="95" t="s">
        <v>17266</v>
      </c>
      <c r="G4267" s="95" t="s">
        <v>17281</v>
      </c>
      <c r="H4267" s="14" t="s">
        <v>20823</v>
      </c>
      <c r="I4267" s="95" t="s">
        <v>13226</v>
      </c>
      <c r="J4267" s="120" t="s">
        <v>16938</v>
      </c>
      <c r="K4267" s="106" t="s">
        <v>13227</v>
      </c>
      <c r="L4267" s="95" t="s">
        <v>13226</v>
      </c>
      <c r="M4267" s="97">
        <f>IF($K$6="с учетом НДС",VLOOKUP('Прайс MILWAUKEE®'!$J4267,'Legend ACC'!$A:$H,8,0)*(1-N4267),VLOOKUP('Прайс MILWAUKEE®'!$J4267,'Legend ACC'!$A:$H,8,0)*(1-N4267)/1.2)</f>
        <v>143</v>
      </c>
      <c r="N4267" s="98">
        <f>IF(OR(E4267="Принадлежности",E4267="Ручной инструмент"),$K$5,IF($K$4=0,0,IFERROR(VLOOKUP(Q4267,LEGEND!$V$4:$W$7,2,0),$K$4)))</f>
        <v>0</v>
      </c>
      <c r="O4267" s="103" t="s">
        <v>20</v>
      </c>
      <c r="P4267" s="102" t="s">
        <v>20</v>
      </c>
      <c r="Q4267" s="102" t="s">
        <v>20</v>
      </c>
      <c r="R4267" s="116" t="s">
        <v>13228</v>
      </c>
      <c r="S4267" s="114" t="s">
        <v>5035</v>
      </c>
      <c r="T4267" s="114">
        <v>125</v>
      </c>
      <c r="U4267" s="114">
        <v>125</v>
      </c>
      <c r="V4267" s="114">
        <v>7</v>
      </c>
      <c r="W4267" s="115">
        <v>0.17199999999999999</v>
      </c>
    </row>
    <row r="4268" spans="2:23" ht="38.25">
      <c r="B4268" s="95" t="s">
        <v>20807</v>
      </c>
      <c r="C4268" s="95" t="s">
        <v>20</v>
      </c>
      <c r="D4268" s="95" t="s">
        <v>20</v>
      </c>
      <c r="E4268" s="95" t="s">
        <v>17246</v>
      </c>
      <c r="F4268" s="95" t="s">
        <v>17266</v>
      </c>
      <c r="G4268" s="95" t="s">
        <v>17281</v>
      </c>
      <c r="H4268" s="14" t="s">
        <v>20823</v>
      </c>
      <c r="I4268" s="95" t="s">
        <v>13229</v>
      </c>
      <c r="J4268" s="120" t="s">
        <v>16939</v>
      </c>
      <c r="K4268" s="106" t="s">
        <v>13230</v>
      </c>
      <c r="L4268" s="95" t="s">
        <v>13229</v>
      </c>
      <c r="M4268" s="97">
        <f>IF($K$6="с учетом НДС",VLOOKUP('Прайс MILWAUKEE®'!$J4268,'Legend ACC'!$A:$H,8,0)*(1-N4268),VLOOKUP('Прайс MILWAUKEE®'!$J4268,'Legend ACC'!$A:$H,8,0)*(1-N4268)/1.2)</f>
        <v>374.00000000000006</v>
      </c>
      <c r="N4268" s="98">
        <f>IF(OR(E4268="Принадлежности",E4268="Ручной инструмент"),$K$5,IF($K$4=0,0,IFERROR(VLOOKUP(Q4268,LEGEND!$V$4:$W$7,2,0),$K$4)))</f>
        <v>0</v>
      </c>
      <c r="O4268" s="103" t="s">
        <v>20</v>
      </c>
      <c r="P4268" s="102" t="s">
        <v>20</v>
      </c>
      <c r="Q4268" s="102" t="s">
        <v>20</v>
      </c>
      <c r="R4268" s="116" t="s">
        <v>13231</v>
      </c>
      <c r="S4268" s="114" t="s">
        <v>5035</v>
      </c>
      <c r="T4268" s="114">
        <v>230</v>
      </c>
      <c r="U4268" s="114">
        <v>230</v>
      </c>
      <c r="V4268" s="114">
        <v>10</v>
      </c>
      <c r="W4268" s="115">
        <v>0.60599999999999998</v>
      </c>
    </row>
    <row r="4269" spans="2:23" ht="51">
      <c r="B4269" s="95" t="s">
        <v>20807</v>
      </c>
      <c r="C4269" s="95" t="s">
        <v>20</v>
      </c>
      <c r="D4269" s="95" t="s">
        <v>20</v>
      </c>
      <c r="E4269" s="95" t="s">
        <v>17246</v>
      </c>
      <c r="F4269" s="95" t="s">
        <v>17266</v>
      </c>
      <c r="G4269" s="95" t="s">
        <v>17281</v>
      </c>
      <c r="H4269" s="14" t="s">
        <v>20823</v>
      </c>
      <c r="I4269" s="95" t="s">
        <v>13232</v>
      </c>
      <c r="J4269" s="120" t="s">
        <v>16940</v>
      </c>
      <c r="K4269" s="106" t="s">
        <v>13233</v>
      </c>
      <c r="L4269" s="95" t="s">
        <v>13232</v>
      </c>
      <c r="M4269" s="97">
        <f>IF($K$6="с учетом НДС",VLOOKUP('Прайс MILWAUKEE®'!$J4269,'Legend ACC'!$A:$H,8,0)*(1-N4269),VLOOKUP('Прайс MILWAUKEE®'!$J4269,'Legend ACC'!$A:$H,8,0)*(1-N4269)/1.2)</f>
        <v>93.500000000000014</v>
      </c>
      <c r="N4269" s="98">
        <f>IF(OR(E4269="Принадлежности",E4269="Ручной инструмент"),$K$5,IF($K$4=0,0,IFERROR(VLOOKUP(Q4269,LEGEND!$V$4:$W$7,2,0),$K$4)))</f>
        <v>0</v>
      </c>
      <c r="O4269" s="103" t="s">
        <v>20</v>
      </c>
      <c r="P4269" s="102" t="s">
        <v>20</v>
      </c>
      <c r="Q4269" s="102" t="s">
        <v>20</v>
      </c>
      <c r="R4269" s="116" t="s">
        <v>13234</v>
      </c>
      <c r="S4269" s="114" t="s">
        <v>5035</v>
      </c>
      <c r="T4269" s="114">
        <v>115</v>
      </c>
      <c r="U4269" s="114">
        <v>115</v>
      </c>
      <c r="V4269" s="114">
        <v>1</v>
      </c>
      <c r="W4269" s="115">
        <v>2.4E-2</v>
      </c>
    </row>
    <row r="4270" spans="2:23" ht="51">
      <c r="B4270" s="95" t="s">
        <v>20807</v>
      </c>
      <c r="C4270" s="95" t="s">
        <v>20</v>
      </c>
      <c r="D4270" s="95" t="s">
        <v>20</v>
      </c>
      <c r="E4270" s="95" t="s">
        <v>17246</v>
      </c>
      <c r="F4270" s="95" t="s">
        <v>17266</v>
      </c>
      <c r="G4270" s="95" t="s">
        <v>17281</v>
      </c>
      <c r="H4270" s="14" t="s">
        <v>20823</v>
      </c>
      <c r="I4270" s="95" t="s">
        <v>13235</v>
      </c>
      <c r="J4270" s="120" t="s">
        <v>16941</v>
      </c>
      <c r="K4270" s="106" t="s">
        <v>13236</v>
      </c>
      <c r="L4270" s="95" t="s">
        <v>13235</v>
      </c>
      <c r="M4270" s="97">
        <f>IF($K$6="с учетом НДС",VLOOKUP('Прайс MILWAUKEE®'!$J4270,'Legend ACC'!$A:$H,8,0)*(1-N4270),VLOOKUP('Прайс MILWAUKEE®'!$J4270,'Legend ACC'!$A:$H,8,0)*(1-N4270)/1.2)</f>
        <v>18667</v>
      </c>
      <c r="N4270" s="98">
        <f>IF(OR(E4270="Принадлежности",E4270="Ручной инструмент"),$K$5,IF($K$4=0,0,IFERROR(VLOOKUP(Q4270,LEGEND!$V$4:$W$7,2,0),$K$4)))</f>
        <v>0</v>
      </c>
      <c r="O4270" s="103" t="s">
        <v>20</v>
      </c>
      <c r="P4270" s="102" t="s">
        <v>20</v>
      </c>
      <c r="Q4270" s="102" t="s">
        <v>20</v>
      </c>
      <c r="R4270" s="116" t="s">
        <v>13237</v>
      </c>
      <c r="S4270" s="114" t="s">
        <v>5035</v>
      </c>
      <c r="T4270" s="114">
        <v>300</v>
      </c>
      <c r="U4270" s="114">
        <v>250</v>
      </c>
      <c r="V4270" s="114">
        <v>250</v>
      </c>
      <c r="W4270" s="115">
        <v>5.54</v>
      </c>
    </row>
    <row r="4271" spans="2:23" ht="51">
      <c r="B4271" s="95" t="s">
        <v>20807</v>
      </c>
      <c r="C4271" s="95" t="s">
        <v>20</v>
      </c>
      <c r="D4271" s="95" t="s">
        <v>20</v>
      </c>
      <c r="E4271" s="95" t="s">
        <v>17246</v>
      </c>
      <c r="F4271" s="95" t="s">
        <v>17266</v>
      </c>
      <c r="G4271" s="95" t="s">
        <v>17281</v>
      </c>
      <c r="H4271" s="14" t="s">
        <v>20823</v>
      </c>
      <c r="I4271" s="95" t="s">
        <v>13238</v>
      </c>
      <c r="J4271" s="120" t="s">
        <v>16942</v>
      </c>
      <c r="K4271" s="106" t="s">
        <v>13239</v>
      </c>
      <c r="L4271" s="95" t="s">
        <v>13238</v>
      </c>
      <c r="M4271" s="97">
        <f>IF($K$6="с учетом НДС",VLOOKUP('Прайс MILWAUKEE®'!$J4271,'Legend ACC'!$A:$H,8,0)*(1-N4271),VLOOKUP('Прайс MILWAUKEE®'!$J4271,'Legend ACC'!$A:$H,8,0)*(1-N4271)/1.2)</f>
        <v>100.10000000000001</v>
      </c>
      <c r="N4271" s="98">
        <f>IF(OR(E4271="Принадлежности",E4271="Ручной инструмент"),$K$5,IF($K$4=0,0,IFERROR(VLOOKUP(Q4271,LEGEND!$V$4:$W$7,2,0),$K$4)))</f>
        <v>0</v>
      </c>
      <c r="O4271" s="103" t="s">
        <v>20</v>
      </c>
      <c r="P4271" s="102" t="s">
        <v>20</v>
      </c>
      <c r="Q4271" s="102" t="s">
        <v>20</v>
      </c>
      <c r="R4271" s="116" t="s">
        <v>13240</v>
      </c>
      <c r="S4271" s="114" t="s">
        <v>5035</v>
      </c>
      <c r="T4271" s="114">
        <v>115</v>
      </c>
      <c r="U4271" s="114">
        <v>115</v>
      </c>
      <c r="V4271" s="114">
        <v>1</v>
      </c>
      <c r="W4271" s="115">
        <v>3.2000000000000001E-2</v>
      </c>
    </row>
    <row r="4272" spans="2:23" ht="51">
      <c r="B4272" s="95" t="s">
        <v>20807</v>
      </c>
      <c r="C4272" s="95" t="s">
        <v>20</v>
      </c>
      <c r="D4272" s="95" t="s">
        <v>20</v>
      </c>
      <c r="E4272" s="95" t="s">
        <v>17246</v>
      </c>
      <c r="F4272" s="95" t="s">
        <v>17266</v>
      </c>
      <c r="G4272" s="95" t="s">
        <v>17281</v>
      </c>
      <c r="H4272" s="14" t="s">
        <v>20823</v>
      </c>
      <c r="I4272" s="95" t="s">
        <v>13241</v>
      </c>
      <c r="J4272" s="120" t="s">
        <v>16943</v>
      </c>
      <c r="K4272" s="106" t="s">
        <v>13242</v>
      </c>
      <c r="L4272" s="95" t="s">
        <v>13241</v>
      </c>
      <c r="M4272" s="97">
        <f>IF($K$6="с учетом НДС",VLOOKUP('Прайс MILWAUKEE®'!$J4272,'Legend ACC'!$A:$H,8,0)*(1-N4272),VLOOKUP('Прайс MILWAUKEE®'!$J4272,'Legend ACC'!$A:$H,8,0)*(1-N4272)/1.2)</f>
        <v>106.7</v>
      </c>
      <c r="N4272" s="98">
        <f>IF(OR(E4272="Принадлежности",E4272="Ручной инструмент"),$K$5,IF($K$4=0,0,IFERROR(VLOOKUP(Q4272,LEGEND!$V$4:$W$7,2,0),$K$4)))</f>
        <v>0</v>
      </c>
      <c r="O4272" s="103" t="s">
        <v>20</v>
      </c>
      <c r="P4272" s="102" t="s">
        <v>20</v>
      </c>
      <c r="Q4272" s="102" t="s">
        <v>20</v>
      </c>
      <c r="R4272" s="116" t="s">
        <v>13243</v>
      </c>
      <c r="S4272" s="114" t="s">
        <v>5035</v>
      </c>
      <c r="T4272" s="114">
        <v>125</v>
      </c>
      <c r="U4272" s="114">
        <v>125</v>
      </c>
      <c r="V4272" s="114">
        <v>1</v>
      </c>
      <c r="W4272" s="115">
        <v>3.2000000000000001E-2</v>
      </c>
    </row>
    <row r="4273" spans="2:23" ht="51">
      <c r="B4273" s="95" t="s">
        <v>20807</v>
      </c>
      <c r="C4273" s="95" t="s">
        <v>20</v>
      </c>
      <c r="D4273" s="95" t="s">
        <v>20</v>
      </c>
      <c r="E4273" s="95" t="s">
        <v>17246</v>
      </c>
      <c r="F4273" s="95" t="s">
        <v>17266</v>
      </c>
      <c r="G4273" s="95" t="s">
        <v>17281</v>
      </c>
      <c r="H4273" s="14" t="s">
        <v>20823</v>
      </c>
      <c r="I4273" s="95" t="s">
        <v>13244</v>
      </c>
      <c r="J4273" s="120" t="s">
        <v>16944</v>
      </c>
      <c r="K4273" s="106" t="s">
        <v>13245</v>
      </c>
      <c r="L4273" s="95" t="s">
        <v>13244</v>
      </c>
      <c r="M4273" s="97">
        <f>IF($K$6="с учетом НДС",VLOOKUP('Прайс MILWAUKEE®'!$J4273,'Legend ACC'!$A:$H,8,0)*(1-N4273),VLOOKUP('Прайс MILWAUKEE®'!$J4273,'Legend ACC'!$A:$H,8,0)*(1-N4273)/1.2)</f>
        <v>20856</v>
      </c>
      <c r="N4273" s="98">
        <f>IF(OR(E4273="Принадлежности",E4273="Ручной инструмент"),$K$5,IF($K$4=0,0,IFERROR(VLOOKUP(Q4273,LEGEND!$V$4:$W$7,2,0),$K$4)))</f>
        <v>0</v>
      </c>
      <c r="O4273" s="103" t="s">
        <v>20</v>
      </c>
      <c r="P4273" s="102" t="s">
        <v>20</v>
      </c>
      <c r="Q4273" s="102" t="s">
        <v>20</v>
      </c>
      <c r="R4273" s="116" t="s">
        <v>13246</v>
      </c>
      <c r="S4273" s="114" t="s">
        <v>5035</v>
      </c>
      <c r="T4273" s="114">
        <v>270</v>
      </c>
      <c r="U4273" s="114">
        <v>210</v>
      </c>
      <c r="V4273" s="114">
        <v>150</v>
      </c>
      <c r="W4273" s="115">
        <v>6.5</v>
      </c>
    </row>
    <row r="4274" spans="2:23" ht="51">
      <c r="B4274" s="95" t="s">
        <v>20807</v>
      </c>
      <c r="C4274" s="95" t="s">
        <v>20</v>
      </c>
      <c r="D4274" s="95" t="s">
        <v>20</v>
      </c>
      <c r="E4274" s="95" t="s">
        <v>17246</v>
      </c>
      <c r="F4274" s="95" t="s">
        <v>17266</v>
      </c>
      <c r="G4274" s="95" t="s">
        <v>17281</v>
      </c>
      <c r="H4274" s="14" t="s">
        <v>20823</v>
      </c>
      <c r="I4274" s="95" t="s">
        <v>13247</v>
      </c>
      <c r="J4274" s="120" t="s">
        <v>16945</v>
      </c>
      <c r="K4274" s="106" t="s">
        <v>13248</v>
      </c>
      <c r="L4274" s="95" t="s">
        <v>13247</v>
      </c>
      <c r="M4274" s="97">
        <f>IF($K$6="с учетом НДС",VLOOKUP('Прайс MILWAUKEE®'!$J4274,'Legend ACC'!$A:$H,8,0)*(1-N4274),VLOOKUP('Прайс MILWAUKEE®'!$J4274,'Legend ACC'!$A:$H,8,0)*(1-N4274)/1.2)</f>
        <v>165</v>
      </c>
      <c r="N4274" s="98">
        <f>IF(OR(E4274="Принадлежности",E4274="Ручной инструмент"),$K$5,IF($K$4=0,0,IFERROR(VLOOKUP(Q4274,LEGEND!$V$4:$W$7,2,0),$K$4)))</f>
        <v>0</v>
      </c>
      <c r="O4274" s="103" t="s">
        <v>20</v>
      </c>
      <c r="P4274" s="102" t="s">
        <v>20</v>
      </c>
      <c r="Q4274" s="102" t="s">
        <v>20</v>
      </c>
      <c r="R4274" s="116" t="s">
        <v>13249</v>
      </c>
      <c r="S4274" s="114" t="s">
        <v>5035</v>
      </c>
      <c r="T4274" s="114">
        <v>180</v>
      </c>
      <c r="U4274" s="114">
        <v>180</v>
      </c>
      <c r="V4274" s="114">
        <v>2</v>
      </c>
      <c r="W4274" s="115">
        <v>8.4000000000000005E-2</v>
      </c>
    </row>
    <row r="4275" spans="2:23" ht="51">
      <c r="B4275" s="95" t="s">
        <v>20807</v>
      </c>
      <c r="C4275" s="95" t="s">
        <v>20</v>
      </c>
      <c r="D4275" s="95" t="s">
        <v>20</v>
      </c>
      <c r="E4275" s="95" t="s">
        <v>17246</v>
      </c>
      <c r="F4275" s="95" t="s">
        <v>17266</v>
      </c>
      <c r="G4275" s="95" t="s">
        <v>17281</v>
      </c>
      <c r="H4275" s="14" t="s">
        <v>20823</v>
      </c>
      <c r="I4275" s="95" t="s">
        <v>13250</v>
      </c>
      <c r="J4275" s="120" t="s">
        <v>16946</v>
      </c>
      <c r="K4275" s="106" t="s">
        <v>13251</v>
      </c>
      <c r="L4275" s="95" t="s">
        <v>13250</v>
      </c>
      <c r="M4275" s="97">
        <f>IF($K$6="с учетом НДС",VLOOKUP('Прайс MILWAUKEE®'!$J4275,'Legend ACC'!$A:$H,8,0)*(1-N4275),VLOOKUP('Прайс MILWAUKEE®'!$J4275,'Legend ACC'!$A:$H,8,0)*(1-N4275)/1.2)</f>
        <v>231.00000000000003</v>
      </c>
      <c r="N4275" s="98">
        <f>IF(OR(E4275="Принадлежности",E4275="Ручной инструмент"),$K$5,IF($K$4=0,0,IFERROR(VLOOKUP(Q4275,LEGEND!$V$4:$W$7,2,0),$K$4)))</f>
        <v>0</v>
      </c>
      <c r="O4275" s="103" t="s">
        <v>20</v>
      </c>
      <c r="P4275" s="102" t="s">
        <v>20</v>
      </c>
      <c r="Q4275" s="102" t="s">
        <v>20</v>
      </c>
      <c r="R4275" s="116" t="s">
        <v>13252</v>
      </c>
      <c r="S4275" s="114" t="s">
        <v>5035</v>
      </c>
      <c r="T4275" s="114">
        <v>230</v>
      </c>
      <c r="U4275" s="114">
        <v>230</v>
      </c>
      <c r="V4275" s="114">
        <v>2</v>
      </c>
      <c r="W4275" s="115">
        <v>0.17599999999999999</v>
      </c>
    </row>
    <row r="4276" spans="2:23" ht="51">
      <c r="B4276" s="95" t="s">
        <v>20807</v>
      </c>
      <c r="C4276" s="95" t="s">
        <v>20</v>
      </c>
      <c r="D4276" s="95" t="s">
        <v>20</v>
      </c>
      <c r="E4276" s="95" t="s">
        <v>17246</v>
      </c>
      <c r="F4276" s="95" t="s">
        <v>17266</v>
      </c>
      <c r="G4276" s="95" t="s">
        <v>17281</v>
      </c>
      <c r="H4276" s="14" t="s">
        <v>20823</v>
      </c>
      <c r="I4276" s="95" t="s">
        <v>13253</v>
      </c>
      <c r="J4276" s="120" t="s">
        <v>16947</v>
      </c>
      <c r="K4276" s="106" t="s">
        <v>13254</v>
      </c>
      <c r="L4276" s="95" t="s">
        <v>13253</v>
      </c>
      <c r="M4276" s="97">
        <f>IF($K$6="с учетом НДС",VLOOKUP('Прайс MILWAUKEE®'!$J4276,'Legend ACC'!$A:$H,8,0)*(1-N4276),VLOOKUP('Прайс MILWAUKEE®'!$J4276,'Legend ACC'!$A:$H,8,0)*(1-N4276)/1.2)</f>
        <v>73.7</v>
      </c>
      <c r="N4276" s="98">
        <f>IF(OR(E4276="Принадлежности",E4276="Ручной инструмент"),$K$5,IF($K$4=0,0,IFERROR(VLOOKUP(Q4276,LEGEND!$V$4:$W$7,2,0),$K$4)))</f>
        <v>0</v>
      </c>
      <c r="O4276" s="103" t="s">
        <v>20</v>
      </c>
      <c r="P4276" s="102" t="s">
        <v>20</v>
      </c>
      <c r="Q4276" s="102" t="s">
        <v>20</v>
      </c>
      <c r="R4276" s="116" t="s">
        <v>13255</v>
      </c>
      <c r="S4276" s="114" t="s">
        <v>5035</v>
      </c>
      <c r="T4276" s="114">
        <v>115</v>
      </c>
      <c r="U4276" s="114">
        <v>115</v>
      </c>
      <c r="V4276" s="114">
        <v>5</v>
      </c>
      <c r="W4276" s="115">
        <v>6.8000000000000005E-2</v>
      </c>
    </row>
    <row r="4277" spans="2:23" ht="51">
      <c r="B4277" s="95" t="s">
        <v>20807</v>
      </c>
      <c r="C4277" s="95" t="s">
        <v>20</v>
      </c>
      <c r="D4277" s="95" t="s">
        <v>20</v>
      </c>
      <c r="E4277" s="95" t="s">
        <v>17246</v>
      </c>
      <c r="F4277" s="95" t="s">
        <v>17266</v>
      </c>
      <c r="G4277" s="95" t="s">
        <v>17281</v>
      </c>
      <c r="H4277" s="14" t="s">
        <v>20823</v>
      </c>
      <c r="I4277" s="95" t="s">
        <v>13256</v>
      </c>
      <c r="J4277" s="120" t="s">
        <v>16948</v>
      </c>
      <c r="K4277" s="106" t="s">
        <v>13257</v>
      </c>
      <c r="L4277" s="95" t="s">
        <v>13256</v>
      </c>
      <c r="M4277" s="97">
        <f>IF($K$6="с учетом НДС",VLOOKUP('Прайс MILWAUKEE®'!$J4277,'Legend ACC'!$A:$H,8,0)*(1-N4277),VLOOKUP('Прайс MILWAUKEE®'!$J4277,'Legend ACC'!$A:$H,8,0)*(1-N4277)/1.2)</f>
        <v>82.5</v>
      </c>
      <c r="N4277" s="98">
        <f>IF(OR(E4277="Принадлежности",E4277="Ручной инструмент"),$K$5,IF($K$4=0,0,IFERROR(VLOOKUP(Q4277,LEGEND!$V$4:$W$7,2,0),$K$4)))</f>
        <v>0</v>
      </c>
      <c r="O4277" s="103" t="s">
        <v>20</v>
      </c>
      <c r="P4277" s="102" t="s">
        <v>20</v>
      </c>
      <c r="Q4277" s="102" t="s">
        <v>20</v>
      </c>
      <c r="R4277" s="116" t="s">
        <v>13258</v>
      </c>
      <c r="S4277" s="114" t="s">
        <v>5035</v>
      </c>
      <c r="T4277" s="114">
        <v>125</v>
      </c>
      <c r="U4277" s="114">
        <v>125</v>
      </c>
      <c r="V4277" s="114">
        <v>3</v>
      </c>
      <c r="W4277" s="115">
        <v>8.5999999999999993E-2</v>
      </c>
    </row>
    <row r="4278" spans="2:23" ht="51">
      <c r="B4278" s="95" t="s">
        <v>20807</v>
      </c>
      <c r="C4278" s="95" t="s">
        <v>20</v>
      </c>
      <c r="D4278" s="95" t="s">
        <v>20</v>
      </c>
      <c r="E4278" s="95" t="s">
        <v>17246</v>
      </c>
      <c r="F4278" s="95" t="s">
        <v>17266</v>
      </c>
      <c r="G4278" s="95" t="s">
        <v>17281</v>
      </c>
      <c r="H4278" s="14" t="s">
        <v>20823</v>
      </c>
      <c r="I4278" s="95" t="s">
        <v>13259</v>
      </c>
      <c r="J4278" s="120" t="s">
        <v>16949</v>
      </c>
      <c r="K4278" s="106" t="s">
        <v>13260</v>
      </c>
      <c r="L4278" s="95" t="s">
        <v>13259</v>
      </c>
      <c r="M4278" s="97">
        <f>IF($K$6="с учетом НДС",VLOOKUP('Прайс MILWAUKEE®'!$J4278,'Legend ACC'!$A:$H,8,0)*(1-N4278),VLOOKUP('Прайс MILWAUKEE®'!$J4278,'Legend ACC'!$A:$H,8,0)*(1-N4278)/1.2)</f>
        <v>132</v>
      </c>
      <c r="N4278" s="98">
        <f>IF(OR(E4278="Принадлежности",E4278="Ручной инструмент"),$K$5,IF($K$4=0,0,IFERROR(VLOOKUP(Q4278,LEGEND!$V$4:$W$7,2,0),$K$4)))</f>
        <v>0</v>
      </c>
      <c r="O4278" s="103" t="s">
        <v>20</v>
      </c>
      <c r="P4278" s="102" t="s">
        <v>20</v>
      </c>
      <c r="Q4278" s="102" t="s">
        <v>20</v>
      </c>
      <c r="R4278" s="116" t="s">
        <v>13261</v>
      </c>
      <c r="S4278" s="114" t="s">
        <v>5035</v>
      </c>
      <c r="T4278" s="114">
        <v>180</v>
      </c>
      <c r="U4278" s="114">
        <v>180</v>
      </c>
      <c r="V4278" s="114">
        <v>3</v>
      </c>
      <c r="W4278" s="115">
        <v>0.17299999999999999</v>
      </c>
    </row>
    <row r="4279" spans="2:23" ht="51">
      <c r="B4279" s="95" t="s">
        <v>20807</v>
      </c>
      <c r="C4279" s="95" t="s">
        <v>20</v>
      </c>
      <c r="D4279" s="95" t="s">
        <v>20</v>
      </c>
      <c r="E4279" s="95" t="s">
        <v>17246</v>
      </c>
      <c r="F4279" s="95" t="s">
        <v>17266</v>
      </c>
      <c r="G4279" s="95" t="s">
        <v>17281</v>
      </c>
      <c r="H4279" s="14" t="s">
        <v>20823</v>
      </c>
      <c r="I4279" s="95" t="s">
        <v>13262</v>
      </c>
      <c r="J4279" s="120" t="s">
        <v>16950</v>
      </c>
      <c r="K4279" s="106" t="s">
        <v>13263</v>
      </c>
      <c r="L4279" s="95" t="s">
        <v>13262</v>
      </c>
      <c r="M4279" s="97">
        <f>IF($K$6="с учетом НДС",VLOOKUP('Прайс MILWAUKEE®'!$J4279,'Legend ACC'!$A:$H,8,0)*(1-N4279),VLOOKUP('Прайс MILWAUKEE®'!$J4279,'Legend ACC'!$A:$H,8,0)*(1-N4279)/1.2)</f>
        <v>165</v>
      </c>
      <c r="N4279" s="98">
        <f>IF(OR(E4279="Принадлежности",E4279="Ручной инструмент"),$K$5,IF($K$4=0,0,IFERROR(VLOOKUP(Q4279,LEGEND!$V$4:$W$7,2,0),$K$4)))</f>
        <v>0</v>
      </c>
      <c r="O4279" s="103" t="s">
        <v>20</v>
      </c>
      <c r="P4279" s="102" t="s">
        <v>20</v>
      </c>
      <c r="Q4279" s="102" t="s">
        <v>20</v>
      </c>
      <c r="R4279" s="116" t="s">
        <v>13264</v>
      </c>
      <c r="S4279" s="114" t="s">
        <v>5035</v>
      </c>
      <c r="T4279" s="114">
        <v>230</v>
      </c>
      <c r="U4279" s="114">
        <v>230</v>
      </c>
      <c r="V4279" s="114">
        <v>5</v>
      </c>
      <c r="W4279" s="115">
        <v>0.27</v>
      </c>
    </row>
    <row r="4280" spans="2:23" ht="51">
      <c r="B4280" s="95" t="s">
        <v>20807</v>
      </c>
      <c r="C4280" s="95" t="s">
        <v>20</v>
      </c>
      <c r="D4280" s="95" t="s">
        <v>20</v>
      </c>
      <c r="E4280" s="95" t="s">
        <v>17246</v>
      </c>
      <c r="F4280" s="95" t="s">
        <v>17266</v>
      </c>
      <c r="G4280" s="95" t="s">
        <v>17281</v>
      </c>
      <c r="H4280" s="14" t="s">
        <v>20823</v>
      </c>
      <c r="I4280" s="95" t="s">
        <v>13265</v>
      </c>
      <c r="J4280" s="120" t="s">
        <v>16951</v>
      </c>
      <c r="K4280" s="106" t="s">
        <v>13266</v>
      </c>
      <c r="L4280" s="95" t="s">
        <v>13265</v>
      </c>
      <c r="M4280" s="97">
        <f>IF($K$6="с учетом НДС",VLOOKUP('Прайс MILWAUKEE®'!$J4280,'Legend ACC'!$A:$H,8,0)*(1-N4280),VLOOKUP('Прайс MILWAUKEE®'!$J4280,'Legend ACC'!$A:$H,8,0)*(1-N4280)/1.2)</f>
        <v>73.7</v>
      </c>
      <c r="N4280" s="98">
        <f>IF(OR(E4280="Принадлежности",E4280="Ручной инструмент"),$K$5,IF($K$4=0,0,IFERROR(VLOOKUP(Q4280,LEGEND!$V$4:$W$7,2,0),$K$4)))</f>
        <v>0</v>
      </c>
      <c r="O4280" s="103" t="s">
        <v>20</v>
      </c>
      <c r="P4280" s="102" t="s">
        <v>20</v>
      </c>
      <c r="Q4280" s="102" t="s">
        <v>20</v>
      </c>
      <c r="R4280" s="116" t="s">
        <v>13267</v>
      </c>
      <c r="S4280" s="114" t="s">
        <v>5035</v>
      </c>
      <c r="T4280" s="114">
        <v>115</v>
      </c>
      <c r="U4280" s="114">
        <v>115</v>
      </c>
      <c r="V4280" s="114">
        <v>5</v>
      </c>
      <c r="W4280" s="115">
        <v>7.5999999999999998E-2</v>
      </c>
    </row>
    <row r="4281" spans="2:23" ht="51">
      <c r="B4281" s="95" t="s">
        <v>20807</v>
      </c>
      <c r="C4281" s="95" t="s">
        <v>20</v>
      </c>
      <c r="D4281" s="95" t="s">
        <v>20</v>
      </c>
      <c r="E4281" s="95" t="s">
        <v>17246</v>
      </c>
      <c r="F4281" s="95" t="s">
        <v>17266</v>
      </c>
      <c r="G4281" s="95" t="s">
        <v>17281</v>
      </c>
      <c r="H4281" s="14" t="s">
        <v>20823</v>
      </c>
      <c r="I4281" s="95" t="s">
        <v>13268</v>
      </c>
      <c r="J4281" s="120" t="s">
        <v>16952</v>
      </c>
      <c r="K4281" s="106" t="s">
        <v>13269</v>
      </c>
      <c r="L4281" s="95" t="s">
        <v>13268</v>
      </c>
      <c r="M4281" s="97">
        <f>IF($K$6="с учетом НДС",VLOOKUP('Прайс MILWAUKEE®'!$J4281,'Legend ACC'!$A:$H,8,0)*(1-N4281),VLOOKUP('Прайс MILWAUKEE®'!$J4281,'Legend ACC'!$A:$H,8,0)*(1-N4281)/1.2)</f>
        <v>82.5</v>
      </c>
      <c r="N4281" s="98">
        <f>IF(OR(E4281="Принадлежности",E4281="Ручной инструмент"),$K$5,IF($K$4=0,0,IFERROR(VLOOKUP(Q4281,LEGEND!$V$4:$W$7,2,0),$K$4)))</f>
        <v>0</v>
      </c>
      <c r="O4281" s="103" t="s">
        <v>20</v>
      </c>
      <c r="P4281" s="102" t="s">
        <v>20</v>
      </c>
      <c r="Q4281" s="102" t="s">
        <v>20</v>
      </c>
      <c r="R4281" s="116" t="s">
        <v>13270</v>
      </c>
      <c r="S4281" s="114" t="s">
        <v>5035</v>
      </c>
      <c r="T4281" s="114">
        <v>125</v>
      </c>
      <c r="U4281" s="114">
        <v>125</v>
      </c>
      <c r="V4281" s="114">
        <v>5</v>
      </c>
      <c r="W4281" s="115">
        <v>8.2000000000000003E-2</v>
      </c>
    </row>
    <row r="4282" spans="2:23" ht="51">
      <c r="B4282" s="95" t="s">
        <v>20807</v>
      </c>
      <c r="C4282" s="95" t="s">
        <v>20</v>
      </c>
      <c r="D4282" s="95" t="s">
        <v>20</v>
      </c>
      <c r="E4282" s="95" t="s">
        <v>17246</v>
      </c>
      <c r="F4282" s="95" t="s">
        <v>17266</v>
      </c>
      <c r="G4282" s="95" t="s">
        <v>17281</v>
      </c>
      <c r="H4282" s="14" t="s">
        <v>20823</v>
      </c>
      <c r="I4282" s="95" t="s">
        <v>13271</v>
      </c>
      <c r="J4282" s="120" t="s">
        <v>16953</v>
      </c>
      <c r="K4282" s="106" t="s">
        <v>13272</v>
      </c>
      <c r="L4282" s="95" t="s">
        <v>13271</v>
      </c>
      <c r="M4282" s="97">
        <f>IF($K$6="с учетом НДС",VLOOKUP('Прайс MILWAUKEE®'!$J4282,'Legend ACC'!$A:$H,8,0)*(1-N4282),VLOOKUP('Прайс MILWAUKEE®'!$J4282,'Legend ACC'!$A:$H,8,0)*(1-N4282)/1.2)</f>
        <v>132</v>
      </c>
      <c r="N4282" s="98">
        <f>IF(OR(E4282="Принадлежности",E4282="Ручной инструмент"),$K$5,IF($K$4=0,0,IFERROR(VLOOKUP(Q4282,LEGEND!$V$4:$W$7,2,0),$K$4)))</f>
        <v>0</v>
      </c>
      <c r="O4282" s="103" t="s">
        <v>20</v>
      </c>
      <c r="P4282" s="102" t="s">
        <v>20</v>
      </c>
      <c r="Q4282" s="102" t="s">
        <v>20</v>
      </c>
      <c r="R4282" s="116" t="s">
        <v>13273</v>
      </c>
      <c r="S4282" s="114" t="s">
        <v>5035</v>
      </c>
      <c r="T4282" s="114">
        <v>180</v>
      </c>
      <c r="U4282" s="114">
        <v>180</v>
      </c>
      <c r="V4282" s="114">
        <v>5</v>
      </c>
      <c r="W4282" s="115">
        <v>0.17</v>
      </c>
    </row>
    <row r="4283" spans="2:23" ht="51">
      <c r="B4283" s="95" t="s">
        <v>20807</v>
      </c>
      <c r="C4283" s="95" t="s">
        <v>20</v>
      </c>
      <c r="D4283" s="95" t="s">
        <v>20</v>
      </c>
      <c r="E4283" s="95" t="s">
        <v>17246</v>
      </c>
      <c r="F4283" s="95" t="s">
        <v>17266</v>
      </c>
      <c r="G4283" s="95" t="s">
        <v>17281</v>
      </c>
      <c r="H4283" s="14" t="s">
        <v>20823</v>
      </c>
      <c r="I4283" s="95" t="s">
        <v>13274</v>
      </c>
      <c r="J4283" s="120" t="s">
        <v>16954</v>
      </c>
      <c r="K4283" s="106" t="s">
        <v>13275</v>
      </c>
      <c r="L4283" s="95" t="s">
        <v>13274</v>
      </c>
      <c r="M4283" s="97">
        <f>IF($K$6="с учетом НДС",VLOOKUP('Прайс MILWAUKEE®'!$J4283,'Legend ACC'!$A:$H,8,0)*(1-N4283),VLOOKUP('Прайс MILWAUKEE®'!$J4283,'Legend ACC'!$A:$H,8,0)*(1-N4283)/1.2)</f>
        <v>165</v>
      </c>
      <c r="N4283" s="98">
        <f>IF(OR(E4283="Принадлежности",E4283="Ручной инструмент"),$K$5,IF($K$4=0,0,IFERROR(VLOOKUP(Q4283,LEGEND!$V$4:$W$7,2,0),$K$4)))</f>
        <v>0</v>
      </c>
      <c r="O4283" s="103" t="s">
        <v>20</v>
      </c>
      <c r="P4283" s="102" t="s">
        <v>20</v>
      </c>
      <c r="Q4283" s="102" t="s">
        <v>20</v>
      </c>
      <c r="R4283" s="116" t="s">
        <v>13276</v>
      </c>
      <c r="S4283" s="114" t="s">
        <v>5035</v>
      </c>
      <c r="T4283" s="114">
        <v>230</v>
      </c>
      <c r="U4283" s="114">
        <v>230</v>
      </c>
      <c r="V4283" s="114">
        <v>5</v>
      </c>
      <c r="W4283" s="115">
        <v>0.26600000000000001</v>
      </c>
    </row>
    <row r="4284" spans="2:23" ht="38.25">
      <c r="B4284" s="95" t="s">
        <v>20807</v>
      </c>
      <c r="C4284" s="95" t="s">
        <v>20</v>
      </c>
      <c r="D4284" s="95" t="s">
        <v>20</v>
      </c>
      <c r="E4284" s="95" t="s">
        <v>17246</v>
      </c>
      <c r="F4284" s="95" t="s">
        <v>17266</v>
      </c>
      <c r="G4284" s="95" t="s">
        <v>17281</v>
      </c>
      <c r="H4284" s="14" t="s">
        <v>20823</v>
      </c>
      <c r="I4284" s="95" t="s">
        <v>13277</v>
      </c>
      <c r="J4284" s="120" t="s">
        <v>16955</v>
      </c>
      <c r="K4284" s="106" t="s">
        <v>13278</v>
      </c>
      <c r="L4284" s="95" t="s">
        <v>13277</v>
      </c>
      <c r="M4284" s="97">
        <f>IF($K$6="с учетом НДС",VLOOKUP('Прайс MILWAUKEE®'!$J4284,'Legend ACC'!$A:$H,8,0)*(1-N4284),VLOOKUP('Прайс MILWAUKEE®'!$J4284,'Legend ACC'!$A:$H,8,0)*(1-N4284)/1.2)</f>
        <v>84.7</v>
      </c>
      <c r="N4284" s="98">
        <f>IF(OR(E4284="Принадлежности",E4284="Ручной инструмент"),$K$5,IF($K$4=0,0,IFERROR(VLOOKUP(Q4284,LEGEND!$V$4:$W$7,2,0),$K$4)))</f>
        <v>0</v>
      </c>
      <c r="O4284" s="103" t="s">
        <v>20</v>
      </c>
      <c r="P4284" s="102" t="s">
        <v>20</v>
      </c>
      <c r="Q4284" s="102" t="s">
        <v>20</v>
      </c>
      <c r="R4284" s="116" t="s">
        <v>13279</v>
      </c>
      <c r="S4284" s="114" t="s">
        <v>5035</v>
      </c>
      <c r="T4284" s="114">
        <v>115</v>
      </c>
      <c r="U4284" s="114">
        <v>115</v>
      </c>
      <c r="V4284" s="114">
        <v>5</v>
      </c>
      <c r="W4284" s="115">
        <v>6.2E-2</v>
      </c>
    </row>
    <row r="4285" spans="2:23" ht="38.25">
      <c r="B4285" s="95" t="s">
        <v>20807</v>
      </c>
      <c r="C4285" s="95" t="s">
        <v>20</v>
      </c>
      <c r="D4285" s="95" t="s">
        <v>20</v>
      </c>
      <c r="E4285" s="95" t="s">
        <v>17246</v>
      </c>
      <c r="F4285" s="95" t="s">
        <v>17266</v>
      </c>
      <c r="G4285" s="95" t="s">
        <v>17281</v>
      </c>
      <c r="H4285" s="14" t="s">
        <v>20823</v>
      </c>
      <c r="I4285" s="95" t="s">
        <v>13280</v>
      </c>
      <c r="J4285" s="120" t="s">
        <v>16956</v>
      </c>
      <c r="K4285" s="106" t="s">
        <v>13281</v>
      </c>
      <c r="L4285" s="95" t="s">
        <v>13280</v>
      </c>
      <c r="M4285" s="97">
        <f>IF($K$6="с учетом НДС",VLOOKUP('Прайс MILWAUKEE®'!$J4285,'Legend ACC'!$A:$H,8,0)*(1-N4285),VLOOKUP('Прайс MILWAUKEE®'!$J4285,'Legend ACC'!$A:$H,8,0)*(1-N4285)/1.2)</f>
        <v>198.00000000000003</v>
      </c>
      <c r="N4285" s="98">
        <f>IF(OR(E4285="Принадлежности",E4285="Ручной инструмент"),$K$5,IF($K$4=0,0,IFERROR(VLOOKUP(Q4285,LEGEND!$V$4:$W$7,2,0),$K$4)))</f>
        <v>0</v>
      </c>
      <c r="O4285" s="103" t="s">
        <v>20</v>
      </c>
      <c r="P4285" s="102" t="s">
        <v>20</v>
      </c>
      <c r="Q4285" s="102" t="s">
        <v>20</v>
      </c>
      <c r="R4285" s="116" t="s">
        <v>13282</v>
      </c>
      <c r="S4285" s="114" t="s">
        <v>5035</v>
      </c>
      <c r="T4285" s="114">
        <v>230</v>
      </c>
      <c r="U4285" s="114">
        <v>230</v>
      </c>
      <c r="V4285" s="114">
        <v>5</v>
      </c>
      <c r="W4285" s="115">
        <v>0.22600000000000001</v>
      </c>
    </row>
    <row r="4286" spans="2:23" ht="51">
      <c r="B4286" s="95" t="s">
        <v>20807</v>
      </c>
      <c r="C4286" s="95" t="s">
        <v>20</v>
      </c>
      <c r="D4286" s="95" t="s">
        <v>20</v>
      </c>
      <c r="E4286" s="95" t="s">
        <v>17246</v>
      </c>
      <c r="F4286" s="95" t="s">
        <v>17266</v>
      </c>
      <c r="G4286" s="95" t="s">
        <v>17281</v>
      </c>
      <c r="H4286" s="14" t="s">
        <v>20823</v>
      </c>
      <c r="I4286" s="95" t="s">
        <v>13283</v>
      </c>
      <c r="J4286" s="120" t="s">
        <v>16957</v>
      </c>
      <c r="K4286" s="106" t="s">
        <v>13284</v>
      </c>
      <c r="L4286" s="95" t="s">
        <v>13283</v>
      </c>
      <c r="M4286" s="97">
        <f>IF($K$6="с учетом НДС",VLOOKUP('Прайс MILWAUKEE®'!$J4286,'Legend ACC'!$A:$H,8,0)*(1-N4286),VLOOKUP('Прайс MILWAUKEE®'!$J4286,'Legend ACC'!$A:$H,8,0)*(1-N4286)/1.2)</f>
        <v>143</v>
      </c>
      <c r="N4286" s="98">
        <f>IF(OR(E4286="Принадлежности",E4286="Ручной инструмент"),$K$5,IF($K$4=0,0,IFERROR(VLOOKUP(Q4286,LEGEND!$V$4:$W$7,2,0),$K$4)))</f>
        <v>0</v>
      </c>
      <c r="O4286" s="103" t="s">
        <v>20</v>
      </c>
      <c r="P4286" s="102" t="s">
        <v>20</v>
      </c>
      <c r="Q4286" s="102" t="s">
        <v>20</v>
      </c>
      <c r="R4286" s="116" t="s">
        <v>13285</v>
      </c>
      <c r="S4286" s="114" t="s">
        <v>5035</v>
      </c>
      <c r="T4286" s="114">
        <v>115</v>
      </c>
      <c r="U4286" s="114">
        <v>115</v>
      </c>
      <c r="V4286" s="114">
        <v>10</v>
      </c>
      <c r="W4286" s="115">
        <v>0.15</v>
      </c>
    </row>
    <row r="4287" spans="2:23" ht="51">
      <c r="B4287" s="95" t="s">
        <v>20807</v>
      </c>
      <c r="C4287" s="95" t="s">
        <v>20</v>
      </c>
      <c r="D4287" s="95" t="s">
        <v>20</v>
      </c>
      <c r="E4287" s="95" t="s">
        <v>17246</v>
      </c>
      <c r="F4287" s="95" t="s">
        <v>17266</v>
      </c>
      <c r="G4287" s="95" t="s">
        <v>17281</v>
      </c>
      <c r="H4287" s="14" t="s">
        <v>20823</v>
      </c>
      <c r="I4287" s="95" t="s">
        <v>13286</v>
      </c>
      <c r="J4287" s="120" t="s">
        <v>16958</v>
      </c>
      <c r="K4287" s="106" t="s">
        <v>13287</v>
      </c>
      <c r="L4287" s="95" t="s">
        <v>13286</v>
      </c>
      <c r="M4287" s="97">
        <f>IF($K$6="с учетом НДС",VLOOKUP('Прайс MILWAUKEE®'!$J4287,'Legend ACC'!$A:$H,8,0)*(1-N4287),VLOOKUP('Прайс MILWAUKEE®'!$J4287,'Legend ACC'!$A:$H,8,0)*(1-N4287)/1.2)</f>
        <v>143</v>
      </c>
      <c r="N4287" s="98">
        <f>IF(OR(E4287="Принадлежности",E4287="Ручной инструмент"),$K$5,IF($K$4=0,0,IFERROR(VLOOKUP(Q4287,LEGEND!$V$4:$W$7,2,0),$K$4)))</f>
        <v>0</v>
      </c>
      <c r="O4287" s="103" t="s">
        <v>20</v>
      </c>
      <c r="P4287" s="102" t="s">
        <v>20</v>
      </c>
      <c r="Q4287" s="102" t="s">
        <v>20</v>
      </c>
      <c r="R4287" s="116" t="s">
        <v>13288</v>
      </c>
      <c r="S4287" s="114" t="s">
        <v>5035</v>
      </c>
      <c r="T4287" s="114">
        <v>125</v>
      </c>
      <c r="U4287" s="114">
        <v>125</v>
      </c>
      <c r="V4287" s="114">
        <v>10</v>
      </c>
      <c r="W4287" s="115">
        <v>0.17599999999999999</v>
      </c>
    </row>
    <row r="4288" spans="2:23" ht="51">
      <c r="B4288" s="95" t="s">
        <v>20807</v>
      </c>
      <c r="C4288" s="95" t="s">
        <v>20</v>
      </c>
      <c r="D4288" s="95" t="s">
        <v>20</v>
      </c>
      <c r="E4288" s="95" t="s">
        <v>17246</v>
      </c>
      <c r="F4288" s="95" t="s">
        <v>17266</v>
      </c>
      <c r="G4288" s="95" t="s">
        <v>17281</v>
      </c>
      <c r="H4288" s="14" t="s">
        <v>20823</v>
      </c>
      <c r="I4288" s="95" t="s">
        <v>13289</v>
      </c>
      <c r="J4288" s="120" t="s">
        <v>16959</v>
      </c>
      <c r="K4288" s="106" t="s">
        <v>13290</v>
      </c>
      <c r="L4288" s="95" t="s">
        <v>13289</v>
      </c>
      <c r="M4288" s="97">
        <f>IF($K$6="с учетом НДС",VLOOKUP('Прайс MILWAUKEE®'!$J4288,'Legend ACC'!$A:$H,8,0)*(1-N4288),VLOOKUP('Прайс MILWAUKEE®'!$J4288,'Legend ACC'!$A:$H,8,0)*(1-N4288)/1.2)</f>
        <v>198.00000000000003</v>
      </c>
      <c r="N4288" s="98">
        <f>IF(OR(E4288="Принадлежности",E4288="Ручной инструмент"),$K$5,IF($K$4=0,0,IFERROR(VLOOKUP(Q4288,LEGEND!$V$4:$W$7,2,0),$K$4)))</f>
        <v>0</v>
      </c>
      <c r="O4288" s="103" t="s">
        <v>20</v>
      </c>
      <c r="P4288" s="102" t="s">
        <v>20</v>
      </c>
      <c r="Q4288" s="102" t="s">
        <v>20</v>
      </c>
      <c r="R4288" s="116" t="s">
        <v>13291</v>
      </c>
      <c r="S4288" s="114" t="s">
        <v>5035</v>
      </c>
      <c r="T4288" s="114">
        <v>180</v>
      </c>
      <c r="U4288" s="114">
        <v>180</v>
      </c>
      <c r="V4288" s="114">
        <v>10</v>
      </c>
      <c r="W4288" s="115">
        <v>0.372</v>
      </c>
    </row>
    <row r="4289" spans="2:23" ht="51">
      <c r="B4289" s="95" t="s">
        <v>20807</v>
      </c>
      <c r="C4289" s="95" t="s">
        <v>20</v>
      </c>
      <c r="D4289" s="95" t="s">
        <v>20</v>
      </c>
      <c r="E4289" s="95" t="s">
        <v>17246</v>
      </c>
      <c r="F4289" s="95" t="s">
        <v>17266</v>
      </c>
      <c r="G4289" s="95" t="s">
        <v>17281</v>
      </c>
      <c r="H4289" s="14" t="s">
        <v>20823</v>
      </c>
      <c r="I4289" s="95" t="s">
        <v>13292</v>
      </c>
      <c r="J4289" s="120" t="s">
        <v>16960</v>
      </c>
      <c r="K4289" s="106" t="s">
        <v>13293</v>
      </c>
      <c r="L4289" s="95" t="s">
        <v>13292</v>
      </c>
      <c r="M4289" s="97">
        <f>IF($K$6="с учетом НДС",VLOOKUP('Прайс MILWAUKEE®'!$J4289,'Legend ACC'!$A:$H,8,0)*(1-N4289),VLOOKUP('Прайс MILWAUKEE®'!$J4289,'Legend ACC'!$A:$H,8,0)*(1-N4289)/1.2)</f>
        <v>418.00000000000006</v>
      </c>
      <c r="N4289" s="98">
        <f>IF(OR(E4289="Принадлежности",E4289="Ручной инструмент"),$K$5,IF($K$4=0,0,IFERROR(VLOOKUP(Q4289,LEGEND!$V$4:$W$7,2,0),$K$4)))</f>
        <v>0</v>
      </c>
      <c r="O4289" s="103" t="s">
        <v>20</v>
      </c>
      <c r="P4289" s="102" t="s">
        <v>20</v>
      </c>
      <c r="Q4289" s="102" t="s">
        <v>20</v>
      </c>
      <c r="R4289" s="116" t="s">
        <v>13294</v>
      </c>
      <c r="S4289" s="114" t="s">
        <v>5035</v>
      </c>
      <c r="T4289" s="114">
        <v>230</v>
      </c>
      <c r="U4289" s="114">
        <v>230</v>
      </c>
      <c r="V4289" s="114">
        <v>15</v>
      </c>
      <c r="W4289" s="115">
        <v>0.59599999999999997</v>
      </c>
    </row>
    <row r="4290" spans="2:23" ht="51">
      <c r="B4290" s="95" t="s">
        <v>20807</v>
      </c>
      <c r="C4290" s="95" t="s">
        <v>20</v>
      </c>
      <c r="D4290" s="95" t="s">
        <v>20</v>
      </c>
      <c r="E4290" s="95" t="s">
        <v>17246</v>
      </c>
      <c r="F4290" s="95" t="s">
        <v>17266</v>
      </c>
      <c r="G4290" s="95" t="s">
        <v>17281</v>
      </c>
      <c r="H4290" s="14" t="s">
        <v>20823</v>
      </c>
      <c r="I4290" s="95" t="s">
        <v>13295</v>
      </c>
      <c r="J4290" s="120" t="s">
        <v>16961</v>
      </c>
      <c r="K4290" s="106" t="s">
        <v>13296</v>
      </c>
      <c r="L4290" s="95" t="s">
        <v>13295</v>
      </c>
      <c r="M4290" s="97">
        <f>IF($K$6="с учетом НДС",VLOOKUP('Прайс MILWAUKEE®'!$J4290,'Legend ACC'!$A:$H,8,0)*(1-N4290),VLOOKUP('Прайс MILWAUKEE®'!$J4290,'Legend ACC'!$A:$H,8,0)*(1-N4290)/1.2)</f>
        <v>550</v>
      </c>
      <c r="N4290" s="98">
        <f>IF(OR(E4290="Принадлежности",E4290="Ручной инструмент"),$K$5,IF($K$4=0,0,IFERROR(VLOOKUP(Q4290,LEGEND!$V$4:$W$7,2,0),$K$4)))</f>
        <v>0</v>
      </c>
      <c r="O4290" s="103" t="s">
        <v>20</v>
      </c>
      <c r="P4290" s="102" t="s">
        <v>20</v>
      </c>
      <c r="Q4290" s="102" t="s">
        <v>20</v>
      </c>
      <c r="R4290" s="116" t="s">
        <v>13297</v>
      </c>
      <c r="S4290" s="114" t="s">
        <v>10316</v>
      </c>
      <c r="T4290" s="114">
        <v>352</v>
      </c>
      <c r="U4290" s="114">
        <v>352</v>
      </c>
      <c r="V4290" s="114">
        <v>3</v>
      </c>
      <c r="W4290" s="115">
        <v>0.59399999999999997</v>
      </c>
    </row>
    <row r="4291" spans="2:23" ht="38.25">
      <c r="B4291" s="95" t="s">
        <v>4746</v>
      </c>
      <c r="C4291" s="95" t="s">
        <v>20</v>
      </c>
      <c r="D4291" s="95" t="s">
        <v>20</v>
      </c>
      <c r="E4291" s="95" t="s">
        <v>4746</v>
      </c>
      <c r="F4291" s="95" t="s">
        <v>17271</v>
      </c>
      <c r="G4291" s="95" t="s">
        <v>17282</v>
      </c>
      <c r="H4291" s="14" t="s">
        <v>20902</v>
      </c>
      <c r="I4291" s="95" t="s">
        <v>13298</v>
      </c>
      <c r="J4291" s="120" t="s">
        <v>16962</v>
      </c>
      <c r="K4291" s="106" t="s">
        <v>13299</v>
      </c>
      <c r="L4291" s="95" t="s">
        <v>13298</v>
      </c>
      <c r="M4291" s="97">
        <f>IF($K$6="с учетом НДС",VLOOKUP('Прайс MILWAUKEE®'!$J4291,'Legend ACC'!$A:$H,8,0)*(1-N4291),VLOOKUP('Прайс MILWAUKEE®'!$J4291,'Legend ACC'!$A:$H,8,0)*(1-N4291)/1.2)</f>
        <v>4422</v>
      </c>
      <c r="N4291" s="98">
        <f>IF(OR(E4291="Принадлежности",E4291="Ручной инструмент"),$K$5,IF($K$4=0,0,IFERROR(VLOOKUP(Q4291,LEGEND!$V$4:$W$7,2,0),$K$4)))</f>
        <v>0</v>
      </c>
      <c r="O4291" s="103" t="s">
        <v>20</v>
      </c>
      <c r="P4291" s="102" t="s">
        <v>20</v>
      </c>
      <c r="Q4291" s="102" t="s">
        <v>20</v>
      </c>
      <c r="R4291" s="116" t="s">
        <v>13300</v>
      </c>
      <c r="S4291" s="114" t="s">
        <v>964</v>
      </c>
      <c r="T4291" s="114">
        <v>480</v>
      </c>
      <c r="U4291" s="114">
        <v>365</v>
      </c>
      <c r="V4291" s="114">
        <v>134</v>
      </c>
      <c r="W4291" s="115">
        <v>2.274</v>
      </c>
    </row>
    <row r="4292" spans="2:23" ht="38.25">
      <c r="B4292" s="95" t="s">
        <v>4746</v>
      </c>
      <c r="C4292" s="95" t="s">
        <v>20</v>
      </c>
      <c r="D4292" s="95" t="s">
        <v>20</v>
      </c>
      <c r="E4292" s="95" t="s">
        <v>4746</v>
      </c>
      <c r="F4292" s="95" t="s">
        <v>17271</v>
      </c>
      <c r="G4292" s="95" t="s">
        <v>17282</v>
      </c>
      <c r="H4292" s="14" t="s">
        <v>20902</v>
      </c>
      <c r="I4292" s="95" t="s">
        <v>13301</v>
      </c>
      <c r="J4292" s="120" t="s">
        <v>16963</v>
      </c>
      <c r="K4292" s="106" t="s">
        <v>13302</v>
      </c>
      <c r="L4292" s="95" t="s">
        <v>13301</v>
      </c>
      <c r="M4292" s="97">
        <f>IF($K$6="с учетом НДС",VLOOKUP('Прайс MILWAUKEE®'!$J4292,'Legend ACC'!$A:$H,8,0)*(1-N4292),VLOOKUP('Прайс MILWAUKEE®'!$J4292,'Legend ACC'!$A:$H,8,0)*(1-N4292)/1.2)</f>
        <v>1023.0000000000001</v>
      </c>
      <c r="N4292" s="98">
        <f>IF(OR(E4292="Принадлежности",E4292="Ручной инструмент"),$K$5,IF($K$4=0,0,IFERROR(VLOOKUP(Q4292,LEGEND!$V$4:$W$7,2,0),$K$4)))</f>
        <v>0</v>
      </c>
      <c r="O4292" s="103" t="s">
        <v>20</v>
      </c>
      <c r="P4292" s="102" t="s">
        <v>20</v>
      </c>
      <c r="Q4292" s="102" t="s">
        <v>20</v>
      </c>
      <c r="R4292" s="116" t="s">
        <v>13303</v>
      </c>
      <c r="S4292" s="114" t="s">
        <v>8633</v>
      </c>
      <c r="T4292" s="114">
        <v>340</v>
      </c>
      <c r="U4292" s="114">
        <v>70</v>
      </c>
      <c r="V4292" s="114">
        <v>435</v>
      </c>
      <c r="W4292" s="115">
        <v>0.39800000000000002</v>
      </c>
    </row>
    <row r="4293" spans="2:23" ht="51">
      <c r="B4293" s="95" t="s">
        <v>20807</v>
      </c>
      <c r="C4293" s="95" t="s">
        <v>20</v>
      </c>
      <c r="D4293" s="95" t="s">
        <v>20</v>
      </c>
      <c r="E4293" s="95" t="s">
        <v>17246</v>
      </c>
      <c r="F4293" s="95" t="s">
        <v>17260</v>
      </c>
      <c r="G4293" s="95" t="s">
        <v>6112</v>
      </c>
      <c r="H4293" s="14" t="s">
        <v>20843</v>
      </c>
      <c r="I4293" s="95" t="s">
        <v>13304</v>
      </c>
      <c r="J4293" s="120" t="s">
        <v>16964</v>
      </c>
      <c r="K4293" s="106" t="s">
        <v>13305</v>
      </c>
      <c r="L4293" s="95" t="s">
        <v>13304</v>
      </c>
      <c r="M4293" s="97">
        <f>IF($K$6="с учетом НДС",VLOOKUP('Прайс MILWAUKEE®'!$J4293,'Legend ACC'!$A:$H,8,0)*(1-N4293),VLOOKUP('Прайс MILWAUKEE®'!$J4293,'Legend ACC'!$A:$H,8,0)*(1-N4293)/1.2)</f>
        <v>13992.000000000002</v>
      </c>
      <c r="N4293" s="98">
        <f>IF(OR(E4293="Принадлежности",E4293="Ручной инструмент"),$K$5,IF($K$4=0,0,IFERROR(VLOOKUP(Q4293,LEGEND!$V$4:$W$7,2,0),$K$4)))</f>
        <v>0</v>
      </c>
      <c r="O4293" s="103" t="s">
        <v>20</v>
      </c>
      <c r="P4293" s="102" t="s">
        <v>20</v>
      </c>
      <c r="Q4293" s="102" t="s">
        <v>20</v>
      </c>
      <c r="R4293" s="116" t="s">
        <v>13306</v>
      </c>
      <c r="S4293" s="114" t="s">
        <v>4755</v>
      </c>
      <c r="T4293" s="114">
        <v>415</v>
      </c>
      <c r="U4293" s="114">
        <v>245</v>
      </c>
      <c r="V4293" s="114">
        <v>120</v>
      </c>
      <c r="W4293" s="115">
        <v>3.3279999999999998</v>
      </c>
    </row>
    <row r="4294" spans="2:23" ht="25.5">
      <c r="B4294" s="95" t="s">
        <v>20807</v>
      </c>
      <c r="C4294" s="95" t="s">
        <v>20</v>
      </c>
      <c r="D4294" s="95" t="s">
        <v>20</v>
      </c>
      <c r="E4294" s="95" t="s">
        <v>17246</v>
      </c>
      <c r="F4294" s="95" t="s">
        <v>17260</v>
      </c>
      <c r="G4294" s="95" t="s">
        <v>6112</v>
      </c>
      <c r="H4294" s="14" t="s">
        <v>20843</v>
      </c>
      <c r="I4294" s="95" t="s">
        <v>13307</v>
      </c>
      <c r="J4294" s="120" t="s">
        <v>16965</v>
      </c>
      <c r="K4294" s="106" t="s">
        <v>13308</v>
      </c>
      <c r="L4294" s="95" t="s">
        <v>13307</v>
      </c>
      <c r="M4294" s="97">
        <f>IF($K$6="с учетом НДС",VLOOKUP('Прайс MILWAUKEE®'!$J4294,'Legend ACC'!$A:$H,8,0)*(1-N4294),VLOOKUP('Прайс MILWAUKEE®'!$J4294,'Legend ACC'!$A:$H,8,0)*(1-N4294)/1.2)</f>
        <v>12518.000000000002</v>
      </c>
      <c r="N4294" s="98">
        <f>IF(OR(E4294="Принадлежности",E4294="Ручной инструмент"),$K$5,IF($K$4=0,0,IFERROR(VLOOKUP(Q4294,LEGEND!$V$4:$W$7,2,0),$K$4)))</f>
        <v>0</v>
      </c>
      <c r="O4294" s="103" t="s">
        <v>20</v>
      </c>
      <c r="P4294" s="102" t="s">
        <v>20</v>
      </c>
      <c r="Q4294" s="102" t="s">
        <v>20</v>
      </c>
      <c r="R4294" s="116" t="s">
        <v>13309</v>
      </c>
      <c r="S4294" s="114" t="s">
        <v>4755</v>
      </c>
      <c r="T4294" s="114">
        <v>405</v>
      </c>
      <c r="U4294" s="114">
        <v>115</v>
      </c>
      <c r="V4294" s="114">
        <v>235</v>
      </c>
      <c r="W4294" s="115">
        <v>2.9460000000000002</v>
      </c>
    </row>
    <row r="4295" spans="2:23" ht="38.25">
      <c r="B4295" s="95" t="s">
        <v>20807</v>
      </c>
      <c r="C4295" s="95" t="s">
        <v>20</v>
      </c>
      <c r="D4295" s="95" t="s">
        <v>20</v>
      </c>
      <c r="E4295" s="95" t="s">
        <v>17246</v>
      </c>
      <c r="F4295" s="95" t="s">
        <v>17268</v>
      </c>
      <c r="G4295" s="95" t="s">
        <v>17278</v>
      </c>
      <c r="H4295" s="14" t="s">
        <v>20842</v>
      </c>
      <c r="I4295" s="95" t="s">
        <v>13310</v>
      </c>
      <c r="J4295" s="120" t="s">
        <v>16966</v>
      </c>
      <c r="K4295" s="106" t="s">
        <v>13311</v>
      </c>
      <c r="L4295" s="95" t="s">
        <v>13310</v>
      </c>
      <c r="M4295" s="97">
        <f>IF($K$6="с учетом НДС",VLOOKUP('Прайс MILWAUKEE®'!$J4295,'Legend ACC'!$A:$H,8,0)*(1-N4295),VLOOKUP('Прайс MILWAUKEE®'!$J4295,'Legend ACC'!$A:$H,8,0)*(1-N4295)/1.2)</f>
        <v>2992.0000000000005</v>
      </c>
      <c r="N4295" s="98">
        <f>IF(OR(E4295="Принадлежности",E4295="Ручной инструмент"),$K$5,IF($K$4=0,0,IFERROR(VLOOKUP(Q4295,LEGEND!$V$4:$W$7,2,0),$K$4)))</f>
        <v>0</v>
      </c>
      <c r="O4295" s="103" t="s">
        <v>20</v>
      </c>
      <c r="P4295" s="102" t="s">
        <v>20</v>
      </c>
      <c r="Q4295" s="102" t="s">
        <v>20</v>
      </c>
      <c r="R4295" s="116" t="s">
        <v>13312</v>
      </c>
      <c r="S4295" s="114" t="s">
        <v>964</v>
      </c>
      <c r="T4295" s="114">
        <v>129</v>
      </c>
      <c r="U4295" s="114">
        <v>146</v>
      </c>
      <c r="V4295" s="114">
        <v>45</v>
      </c>
      <c r="W4295" s="115">
        <v>0.84899999999999998</v>
      </c>
    </row>
    <row r="4296" spans="2:23" ht="51">
      <c r="B4296" s="95" t="s">
        <v>20807</v>
      </c>
      <c r="C4296" s="95" t="s">
        <v>20</v>
      </c>
      <c r="D4296" s="95" t="s">
        <v>20</v>
      </c>
      <c r="E4296" s="95" t="s">
        <v>17246</v>
      </c>
      <c r="F4296" s="95" t="s">
        <v>17260</v>
      </c>
      <c r="G4296" s="95" t="s">
        <v>6112</v>
      </c>
      <c r="H4296" s="14" t="s">
        <v>20843</v>
      </c>
      <c r="I4296" s="95" t="s">
        <v>13313</v>
      </c>
      <c r="J4296" s="120" t="s">
        <v>16967</v>
      </c>
      <c r="K4296" s="106" t="s">
        <v>13314</v>
      </c>
      <c r="L4296" s="95" t="s">
        <v>13313</v>
      </c>
      <c r="M4296" s="97">
        <f>IF($K$6="с учетом НДС",VLOOKUP('Прайс MILWAUKEE®'!$J4296,'Legend ACC'!$A:$H,8,0)*(1-N4296),VLOOKUP('Прайс MILWAUKEE®'!$J4296,'Legend ACC'!$A:$H,8,0)*(1-N4296)/1.2)</f>
        <v>13959.000000000002</v>
      </c>
      <c r="N4296" s="98">
        <f>IF(OR(E4296="Принадлежности",E4296="Ручной инструмент"),$K$5,IF($K$4=0,0,IFERROR(VLOOKUP(Q4296,LEGEND!$V$4:$W$7,2,0),$K$4)))</f>
        <v>0</v>
      </c>
      <c r="O4296" s="103" t="s">
        <v>20</v>
      </c>
      <c r="P4296" s="102" t="s">
        <v>20</v>
      </c>
      <c r="Q4296" s="102" t="s">
        <v>20</v>
      </c>
      <c r="R4296" s="116" t="s">
        <v>13315</v>
      </c>
      <c r="S4296" s="114" t="s">
        <v>4755</v>
      </c>
      <c r="T4296" s="114">
        <v>415</v>
      </c>
      <c r="U4296" s="114">
        <v>115</v>
      </c>
      <c r="V4296" s="114">
        <v>232</v>
      </c>
      <c r="W4296" s="115">
        <v>3.5179999999999998</v>
      </c>
    </row>
    <row r="4297" spans="2:23" ht="38.25">
      <c r="B4297" s="95" t="s">
        <v>20807</v>
      </c>
      <c r="C4297" s="95" t="s">
        <v>20</v>
      </c>
      <c r="D4297" s="95" t="s">
        <v>20</v>
      </c>
      <c r="E4297" s="95" t="s">
        <v>17246</v>
      </c>
      <c r="F4297" s="95" t="s">
        <v>17260</v>
      </c>
      <c r="G4297" s="95" t="s">
        <v>17320</v>
      </c>
      <c r="H4297" s="14" t="s">
        <v>20837</v>
      </c>
      <c r="I4297" s="95" t="s">
        <v>13316</v>
      </c>
      <c r="J4297" s="120" t="s">
        <v>16968</v>
      </c>
      <c r="K4297" s="106" t="s">
        <v>13317</v>
      </c>
      <c r="L4297" s="95" t="s">
        <v>13316</v>
      </c>
      <c r="M4297" s="97">
        <f>IF($K$6="с учетом НДС",VLOOKUP('Прайс MILWAUKEE®'!$J4297,'Legend ACC'!$A:$H,8,0)*(1-N4297),VLOOKUP('Прайс MILWAUKEE®'!$J4297,'Legend ACC'!$A:$H,8,0)*(1-N4297)/1.2)</f>
        <v>8041.0000000000009</v>
      </c>
      <c r="N4297" s="98">
        <f>IF(OR(E4297="Принадлежности",E4297="Ручной инструмент"),$K$5,IF($K$4=0,0,IFERROR(VLOOKUP(Q4297,LEGEND!$V$4:$W$7,2,0),$K$4)))</f>
        <v>0</v>
      </c>
      <c r="O4297" s="103" t="s">
        <v>20</v>
      </c>
      <c r="P4297" s="102" t="s">
        <v>20</v>
      </c>
      <c r="Q4297" s="102" t="s">
        <v>20</v>
      </c>
      <c r="R4297" s="116" t="s">
        <v>13318</v>
      </c>
      <c r="S4297" s="114" t="s">
        <v>964</v>
      </c>
      <c r="T4297" s="114">
        <v>222</v>
      </c>
      <c r="U4297" s="114">
        <v>192</v>
      </c>
      <c r="V4297" s="114">
        <v>60</v>
      </c>
      <c r="W4297" s="115">
        <v>0.96799999999999997</v>
      </c>
    </row>
    <row r="4298" spans="2:23" ht="38.25">
      <c r="B4298" s="95" t="s">
        <v>20807</v>
      </c>
      <c r="C4298" s="95" t="s">
        <v>20</v>
      </c>
      <c r="D4298" s="95" t="s">
        <v>20</v>
      </c>
      <c r="E4298" s="95" t="s">
        <v>17246</v>
      </c>
      <c r="F4298" s="95" t="s">
        <v>17295</v>
      </c>
      <c r="G4298" s="95" t="s">
        <v>17295</v>
      </c>
      <c r="H4298" s="14" t="s">
        <v>20874</v>
      </c>
      <c r="I4298" s="95" t="s">
        <v>13319</v>
      </c>
      <c r="J4298" s="120" t="s">
        <v>16969</v>
      </c>
      <c r="K4298" s="106" t="s">
        <v>13320</v>
      </c>
      <c r="L4298" s="95" t="s">
        <v>13319</v>
      </c>
      <c r="M4298" s="97">
        <f>IF($K$6="с учетом НДС",VLOOKUP('Прайс MILWAUKEE®'!$J4298,'Legend ACC'!$A:$H,8,0)*(1-N4298),VLOOKUP('Прайс MILWAUKEE®'!$J4298,'Legend ACC'!$A:$H,8,0)*(1-N4298)/1.2)</f>
        <v>915.2</v>
      </c>
      <c r="N4298" s="98">
        <f>IF(OR(E4298="Принадлежности",E4298="Ручной инструмент"),$K$5,IF($K$4=0,0,IFERROR(VLOOKUP(Q4298,LEGEND!$V$4:$W$7,2,0),$K$4)))</f>
        <v>0</v>
      </c>
      <c r="O4298" s="103" t="s">
        <v>20</v>
      </c>
      <c r="P4298" s="102" t="s">
        <v>20</v>
      </c>
      <c r="Q4298" s="102" t="s">
        <v>20</v>
      </c>
      <c r="R4298" s="116" t="s">
        <v>13321</v>
      </c>
      <c r="S4298" s="114" t="s">
        <v>5035</v>
      </c>
      <c r="T4298" s="114">
        <v>28</v>
      </c>
      <c r="U4298" s="114">
        <v>33</v>
      </c>
      <c r="V4298" s="114">
        <v>250</v>
      </c>
      <c r="W4298" s="115">
        <v>9.4E-2</v>
      </c>
    </row>
    <row r="4299" spans="2:23" ht="38.25">
      <c r="B4299" s="95" t="s">
        <v>20807</v>
      </c>
      <c r="C4299" s="95" t="s">
        <v>20</v>
      </c>
      <c r="D4299" s="95" t="s">
        <v>20</v>
      </c>
      <c r="E4299" s="95" t="s">
        <v>17246</v>
      </c>
      <c r="F4299" s="95" t="s">
        <v>17295</v>
      </c>
      <c r="G4299" s="95" t="s">
        <v>17295</v>
      </c>
      <c r="H4299" s="14" t="s">
        <v>20874</v>
      </c>
      <c r="I4299" s="95" t="s">
        <v>13322</v>
      </c>
      <c r="J4299" s="120" t="s">
        <v>16970</v>
      </c>
      <c r="K4299" s="106" t="s">
        <v>13323</v>
      </c>
      <c r="L4299" s="95" t="s">
        <v>13322</v>
      </c>
      <c r="M4299" s="97">
        <f>IF($K$6="с учетом НДС",VLOOKUP('Прайс MILWAUKEE®'!$J4299,'Legend ACC'!$A:$H,8,0)*(1-N4299),VLOOKUP('Прайс MILWAUKEE®'!$J4299,'Legend ACC'!$A:$H,8,0)*(1-N4299)/1.2)</f>
        <v>462.00000000000006</v>
      </c>
      <c r="N4299" s="98">
        <f>IF(OR(E4299="Принадлежности",E4299="Ручной инструмент"),$K$5,IF($K$4=0,0,IFERROR(VLOOKUP(Q4299,LEGEND!$V$4:$W$7,2,0),$K$4)))</f>
        <v>0</v>
      </c>
      <c r="O4299" s="103" t="s">
        <v>20</v>
      </c>
      <c r="P4299" s="102" t="s">
        <v>20</v>
      </c>
      <c r="Q4299" s="102" t="s">
        <v>20</v>
      </c>
      <c r="R4299" s="116" t="s">
        <v>13324</v>
      </c>
      <c r="S4299" s="114" t="s">
        <v>5035</v>
      </c>
      <c r="T4299" s="114">
        <v>28</v>
      </c>
      <c r="U4299" s="114">
        <v>40</v>
      </c>
      <c r="V4299" s="114">
        <v>243</v>
      </c>
      <c r="W4299" s="115">
        <v>0.104</v>
      </c>
    </row>
    <row r="4300" spans="2:23" ht="38.25">
      <c r="B4300" s="95" t="s">
        <v>4746</v>
      </c>
      <c r="C4300" s="95" t="s">
        <v>20</v>
      </c>
      <c r="D4300" s="95" t="s">
        <v>20</v>
      </c>
      <c r="E4300" s="95" t="s">
        <v>4746</v>
      </c>
      <c r="F4300" s="95" t="s">
        <v>17271</v>
      </c>
      <c r="G4300" s="95" t="s">
        <v>17282</v>
      </c>
      <c r="H4300" s="14" t="s">
        <v>20902</v>
      </c>
      <c r="I4300" s="95" t="s">
        <v>13325</v>
      </c>
      <c r="J4300" s="120" t="s">
        <v>16971</v>
      </c>
      <c r="K4300" s="106" t="s">
        <v>13326</v>
      </c>
      <c r="L4300" s="95" t="s">
        <v>13325</v>
      </c>
      <c r="M4300" s="97">
        <f>IF($K$6="с учетом НДС",VLOOKUP('Прайс MILWAUKEE®'!$J4300,'Legend ACC'!$A:$H,8,0)*(1-N4300),VLOOKUP('Прайс MILWAUKEE®'!$J4300,'Legend ACC'!$A:$H,8,0)*(1-N4300)/1.2)</f>
        <v>671</v>
      </c>
      <c r="N4300" s="98">
        <f>IF(OR(E4300="Принадлежности",E4300="Ручной инструмент"),$K$5,IF($K$4=0,0,IFERROR(VLOOKUP(Q4300,LEGEND!$V$4:$W$7,2,0),$K$4)))</f>
        <v>0</v>
      </c>
      <c r="O4300" s="103" t="s">
        <v>20</v>
      </c>
      <c r="P4300" s="102" t="s">
        <v>20</v>
      </c>
      <c r="Q4300" s="102" t="s">
        <v>20</v>
      </c>
      <c r="R4300" s="116" t="s">
        <v>13327</v>
      </c>
      <c r="S4300" s="114" t="s">
        <v>964</v>
      </c>
      <c r="T4300" s="114">
        <v>435</v>
      </c>
      <c r="U4300" s="114">
        <v>345</v>
      </c>
      <c r="V4300" s="114">
        <v>80</v>
      </c>
      <c r="W4300" s="115">
        <v>0.28899999999999998</v>
      </c>
    </row>
    <row r="4301" spans="2:23" ht="38.25">
      <c r="B4301" s="95" t="s">
        <v>4746</v>
      </c>
      <c r="C4301" s="95" t="s">
        <v>20</v>
      </c>
      <c r="D4301" s="95" t="s">
        <v>20</v>
      </c>
      <c r="E4301" s="95" t="s">
        <v>4746</v>
      </c>
      <c r="F4301" s="95" t="s">
        <v>17271</v>
      </c>
      <c r="G4301" s="95" t="s">
        <v>17282</v>
      </c>
      <c r="H4301" s="14" t="s">
        <v>20902</v>
      </c>
      <c r="I4301" s="95" t="s">
        <v>13328</v>
      </c>
      <c r="J4301" s="120" t="s">
        <v>16972</v>
      </c>
      <c r="K4301" s="106" t="s">
        <v>13329</v>
      </c>
      <c r="L4301" s="95" t="s">
        <v>13328</v>
      </c>
      <c r="M4301" s="97">
        <f>IF($K$6="с учетом НДС",VLOOKUP('Прайс MILWAUKEE®'!$J4301,'Legend ACC'!$A:$H,8,0)*(1-N4301),VLOOKUP('Прайс MILWAUKEE®'!$J4301,'Legend ACC'!$A:$H,8,0)*(1-N4301)/1.2)</f>
        <v>2706</v>
      </c>
      <c r="N4301" s="98">
        <f>IF(OR(E4301="Принадлежности",E4301="Ручной инструмент"),$K$5,IF($K$4=0,0,IFERROR(VLOOKUP(Q4301,LEGEND!$V$4:$W$7,2,0),$K$4)))</f>
        <v>0</v>
      </c>
      <c r="O4301" s="103" t="s">
        <v>20</v>
      </c>
      <c r="P4301" s="102" t="s">
        <v>20</v>
      </c>
      <c r="Q4301" s="102" t="s">
        <v>20</v>
      </c>
      <c r="R4301" s="116" t="s">
        <v>13330</v>
      </c>
      <c r="S4301" s="114" t="s">
        <v>964</v>
      </c>
      <c r="T4301" s="114">
        <v>480</v>
      </c>
      <c r="U4301" s="114">
        <v>365</v>
      </c>
      <c r="V4301" s="114">
        <v>134</v>
      </c>
      <c r="W4301" s="115">
        <v>1.98</v>
      </c>
    </row>
    <row r="4302" spans="2:23" ht="38.25">
      <c r="B4302" s="95" t="s">
        <v>4746</v>
      </c>
      <c r="C4302" s="95" t="s">
        <v>20</v>
      </c>
      <c r="D4302" s="95" t="s">
        <v>20</v>
      </c>
      <c r="E4302" s="95" t="s">
        <v>4746</v>
      </c>
      <c r="F4302" s="95" t="s">
        <v>17271</v>
      </c>
      <c r="G4302" s="95" t="s">
        <v>17282</v>
      </c>
      <c r="H4302" s="14" t="s">
        <v>20902</v>
      </c>
      <c r="I4302" s="95" t="s">
        <v>13331</v>
      </c>
      <c r="J4302" s="120" t="s">
        <v>16973</v>
      </c>
      <c r="K4302" s="106" t="s">
        <v>13332</v>
      </c>
      <c r="L4302" s="95" t="s">
        <v>13331</v>
      </c>
      <c r="M4302" s="97">
        <f>IF($K$6="с учетом НДС",VLOOKUP('Прайс MILWAUKEE®'!$J4302,'Legend ACC'!$A:$H,8,0)*(1-N4302),VLOOKUP('Прайс MILWAUKEE®'!$J4302,'Legend ACC'!$A:$H,8,0)*(1-N4302)/1.2)</f>
        <v>3498.0000000000005</v>
      </c>
      <c r="N4302" s="98">
        <f>IF(OR(E4302="Принадлежности",E4302="Ручной инструмент"),$K$5,IF($K$4=0,0,IFERROR(VLOOKUP(Q4302,LEGEND!$V$4:$W$7,2,0),$K$4)))</f>
        <v>0</v>
      </c>
      <c r="O4302" s="103" t="s">
        <v>20</v>
      </c>
      <c r="P4302" s="102" t="s">
        <v>20</v>
      </c>
      <c r="Q4302" s="102" t="s">
        <v>20</v>
      </c>
      <c r="R4302" s="116" t="s">
        <v>13333</v>
      </c>
      <c r="S4302" s="114" t="s">
        <v>964</v>
      </c>
      <c r="T4302" s="114">
        <v>475</v>
      </c>
      <c r="U4302" s="114">
        <v>220</v>
      </c>
      <c r="V4302" s="114">
        <v>360</v>
      </c>
      <c r="W4302" s="115">
        <v>3.0259999999999998</v>
      </c>
    </row>
    <row r="4303" spans="2:23" ht="38.25">
      <c r="B4303" s="95" t="s">
        <v>4746</v>
      </c>
      <c r="C4303" s="95" t="s">
        <v>20</v>
      </c>
      <c r="D4303" s="95" t="s">
        <v>20</v>
      </c>
      <c r="E4303" s="95" t="s">
        <v>4746</v>
      </c>
      <c r="F4303" s="95" t="s">
        <v>17271</v>
      </c>
      <c r="G4303" s="95" t="s">
        <v>17282</v>
      </c>
      <c r="H4303" s="14" t="s">
        <v>20902</v>
      </c>
      <c r="I4303" s="95" t="s">
        <v>13334</v>
      </c>
      <c r="J4303" s="120" t="s">
        <v>16974</v>
      </c>
      <c r="K4303" s="106" t="s">
        <v>13335</v>
      </c>
      <c r="L4303" s="95" t="s">
        <v>13334</v>
      </c>
      <c r="M4303" s="97">
        <f>IF($K$6="с учетом НДС",VLOOKUP('Прайс MILWAUKEE®'!$J4303,'Legend ACC'!$A:$H,8,0)*(1-N4303),VLOOKUP('Прайс MILWAUKEE®'!$J4303,'Legend ACC'!$A:$H,8,0)*(1-N4303)/1.2)</f>
        <v>671</v>
      </c>
      <c r="N4303" s="98">
        <f>IF(OR(E4303="Принадлежности",E4303="Ручной инструмент"),$K$5,IF($K$4=0,0,IFERROR(VLOOKUP(Q4303,LEGEND!$V$4:$W$7,2,0),$K$4)))</f>
        <v>0</v>
      </c>
      <c r="O4303" s="103" t="s">
        <v>20</v>
      </c>
      <c r="P4303" s="102" t="s">
        <v>20</v>
      </c>
      <c r="Q4303" s="102" t="s">
        <v>20</v>
      </c>
      <c r="R4303" s="116" t="s">
        <v>13336</v>
      </c>
      <c r="S4303" s="114" t="s">
        <v>5035</v>
      </c>
      <c r="T4303" s="114">
        <v>410</v>
      </c>
      <c r="U4303" s="114">
        <v>50</v>
      </c>
      <c r="V4303" s="114">
        <v>330</v>
      </c>
      <c r="W4303" s="115">
        <v>3.5999999999999997E-2</v>
      </c>
    </row>
    <row r="4304" spans="2:23" ht="38.25">
      <c r="B4304" s="95" t="s">
        <v>4746</v>
      </c>
      <c r="C4304" s="95" t="s">
        <v>20</v>
      </c>
      <c r="D4304" s="95" t="s">
        <v>20</v>
      </c>
      <c r="E4304" s="95" t="s">
        <v>4746</v>
      </c>
      <c r="F4304" s="95" t="s">
        <v>17271</v>
      </c>
      <c r="G4304" s="95" t="s">
        <v>17282</v>
      </c>
      <c r="H4304" s="14" t="s">
        <v>20902</v>
      </c>
      <c r="I4304" s="95" t="s">
        <v>13337</v>
      </c>
      <c r="J4304" s="120" t="s">
        <v>16975</v>
      </c>
      <c r="K4304" s="106" t="s">
        <v>13338</v>
      </c>
      <c r="L4304" s="95" t="s">
        <v>13337</v>
      </c>
      <c r="M4304" s="97">
        <f>IF($K$6="с учетом НДС",VLOOKUP('Прайс MILWAUKEE®'!$J4304,'Legend ACC'!$A:$H,8,0)*(1-N4304),VLOOKUP('Прайс MILWAUKEE®'!$J4304,'Legend ACC'!$A:$H,8,0)*(1-N4304)/1.2)</f>
        <v>759.00000000000011</v>
      </c>
      <c r="N4304" s="98">
        <f>IF(OR(E4304="Принадлежности",E4304="Ручной инструмент"),$K$5,IF($K$4=0,0,IFERROR(VLOOKUP(Q4304,LEGEND!$V$4:$W$7,2,0),$K$4)))</f>
        <v>0</v>
      </c>
      <c r="O4304" s="103" t="s">
        <v>20</v>
      </c>
      <c r="P4304" s="102" t="s">
        <v>20</v>
      </c>
      <c r="Q4304" s="102" t="s">
        <v>20</v>
      </c>
      <c r="R4304" s="116" t="s">
        <v>13339</v>
      </c>
      <c r="S4304" s="114" t="s">
        <v>5035</v>
      </c>
      <c r="T4304" s="114">
        <v>480</v>
      </c>
      <c r="U4304" s="114">
        <v>320</v>
      </c>
      <c r="V4304" s="114">
        <v>90</v>
      </c>
      <c r="W4304" s="115">
        <v>0.36</v>
      </c>
    </row>
    <row r="4305" spans="2:23" ht="38.25">
      <c r="B4305" s="95" t="s">
        <v>4746</v>
      </c>
      <c r="C4305" s="95" t="s">
        <v>20</v>
      </c>
      <c r="D4305" s="95" t="s">
        <v>20</v>
      </c>
      <c r="E4305" s="95" t="s">
        <v>4746</v>
      </c>
      <c r="F4305" s="95" t="s">
        <v>17271</v>
      </c>
      <c r="G4305" s="95" t="s">
        <v>17282</v>
      </c>
      <c r="H4305" s="14" t="s">
        <v>20902</v>
      </c>
      <c r="I4305" s="95" t="s">
        <v>13340</v>
      </c>
      <c r="J4305" s="120" t="s">
        <v>16976</v>
      </c>
      <c r="K4305" s="106" t="s">
        <v>13341</v>
      </c>
      <c r="L4305" s="95" t="s">
        <v>13340</v>
      </c>
      <c r="M4305" s="97">
        <f>IF($K$6="с учетом НДС",VLOOKUP('Прайс MILWAUKEE®'!$J4305,'Legend ACC'!$A:$H,8,0)*(1-N4305),VLOOKUP('Прайс MILWAUKEE®'!$J4305,'Legend ACC'!$A:$H,8,0)*(1-N4305)/1.2)</f>
        <v>671</v>
      </c>
      <c r="N4305" s="98">
        <f>IF(OR(E4305="Принадлежности",E4305="Ручной инструмент"),$K$5,IF($K$4=0,0,IFERROR(VLOOKUP(Q4305,LEGEND!$V$4:$W$7,2,0),$K$4)))</f>
        <v>0</v>
      </c>
      <c r="O4305" s="103" t="s">
        <v>20</v>
      </c>
      <c r="P4305" s="102" t="s">
        <v>20</v>
      </c>
      <c r="Q4305" s="102" t="s">
        <v>20</v>
      </c>
      <c r="R4305" s="116" t="s">
        <v>13342</v>
      </c>
      <c r="S4305" s="114" t="s">
        <v>5035</v>
      </c>
      <c r="T4305" s="114">
        <v>480</v>
      </c>
      <c r="U4305" s="114">
        <v>320</v>
      </c>
      <c r="V4305" s="114">
        <v>90</v>
      </c>
      <c r="W4305" s="115">
        <v>0.4</v>
      </c>
    </row>
    <row r="4306" spans="2:23" ht="38.25">
      <c r="B4306" s="95" t="s">
        <v>4746</v>
      </c>
      <c r="C4306" s="95" t="s">
        <v>20</v>
      </c>
      <c r="D4306" s="95" t="s">
        <v>20</v>
      </c>
      <c r="E4306" s="95" t="s">
        <v>4746</v>
      </c>
      <c r="F4306" s="95" t="s">
        <v>17271</v>
      </c>
      <c r="G4306" s="95" t="s">
        <v>17282</v>
      </c>
      <c r="H4306" s="14" t="s">
        <v>20902</v>
      </c>
      <c r="I4306" s="95" t="s">
        <v>13343</v>
      </c>
      <c r="J4306" s="120" t="s">
        <v>16977</v>
      </c>
      <c r="K4306" s="106" t="s">
        <v>13344</v>
      </c>
      <c r="L4306" s="95" t="s">
        <v>13343</v>
      </c>
      <c r="M4306" s="97">
        <f>IF($K$6="с учетом НДС",VLOOKUP('Прайс MILWAUKEE®'!$J4306,'Legend ACC'!$A:$H,8,0)*(1-N4306),VLOOKUP('Прайс MILWAUKEE®'!$J4306,'Legend ACC'!$A:$H,8,0)*(1-N4306)/1.2)</f>
        <v>671</v>
      </c>
      <c r="N4306" s="98">
        <f>IF(OR(E4306="Принадлежности",E4306="Ручной инструмент"),$K$5,IF($K$4=0,0,IFERROR(VLOOKUP(Q4306,LEGEND!$V$4:$W$7,2,0),$K$4)))</f>
        <v>0</v>
      </c>
      <c r="O4306" s="103" t="s">
        <v>20</v>
      </c>
      <c r="P4306" s="102" t="s">
        <v>20</v>
      </c>
      <c r="Q4306" s="102" t="s">
        <v>20</v>
      </c>
      <c r="R4306" s="116" t="s">
        <v>13345</v>
      </c>
      <c r="S4306" s="114" t="s">
        <v>5035</v>
      </c>
      <c r="T4306" s="114">
        <v>480</v>
      </c>
      <c r="U4306" s="114">
        <v>320</v>
      </c>
      <c r="V4306" s="114">
        <v>90</v>
      </c>
      <c r="W4306" s="115">
        <v>0.4</v>
      </c>
    </row>
    <row r="4307" spans="2:23" ht="38.25">
      <c r="B4307" s="95" t="s">
        <v>4746</v>
      </c>
      <c r="C4307" s="95" t="s">
        <v>20</v>
      </c>
      <c r="D4307" s="95" t="s">
        <v>20</v>
      </c>
      <c r="E4307" s="95" t="s">
        <v>4746</v>
      </c>
      <c r="F4307" s="95" t="s">
        <v>17271</v>
      </c>
      <c r="G4307" s="95" t="s">
        <v>17282</v>
      </c>
      <c r="H4307" s="14" t="s">
        <v>20902</v>
      </c>
      <c r="I4307" s="95" t="s">
        <v>13346</v>
      </c>
      <c r="J4307" s="120" t="s">
        <v>16978</v>
      </c>
      <c r="K4307" s="106" t="s">
        <v>13347</v>
      </c>
      <c r="L4307" s="95" t="s">
        <v>13346</v>
      </c>
      <c r="M4307" s="97">
        <f>IF($K$6="с учетом НДС",VLOOKUP('Прайс MILWAUKEE®'!$J4307,'Legend ACC'!$A:$H,8,0)*(1-N4307),VLOOKUP('Прайс MILWAUKEE®'!$J4307,'Legend ACC'!$A:$H,8,0)*(1-N4307)/1.2)</f>
        <v>1056</v>
      </c>
      <c r="N4307" s="98">
        <f>IF(OR(E4307="Принадлежности",E4307="Ручной инструмент"),$K$5,IF($K$4=0,0,IFERROR(VLOOKUP(Q4307,LEGEND!$V$4:$W$7,2,0),$K$4)))</f>
        <v>0</v>
      </c>
      <c r="O4307" s="103" t="s">
        <v>20</v>
      </c>
      <c r="P4307" s="102" t="s">
        <v>20</v>
      </c>
      <c r="Q4307" s="102" t="s">
        <v>20</v>
      </c>
      <c r="R4307" s="116" t="s">
        <v>13348</v>
      </c>
      <c r="S4307" s="114" t="s">
        <v>964</v>
      </c>
      <c r="T4307" s="114">
        <v>420</v>
      </c>
      <c r="U4307" s="114">
        <v>330</v>
      </c>
      <c r="V4307" s="114">
        <v>80</v>
      </c>
      <c r="W4307" s="115">
        <v>0.47199999999999998</v>
      </c>
    </row>
    <row r="4308" spans="2:23" ht="38.25">
      <c r="B4308" s="95" t="s">
        <v>4746</v>
      </c>
      <c r="C4308" s="95" t="s">
        <v>20</v>
      </c>
      <c r="D4308" s="95" t="s">
        <v>20</v>
      </c>
      <c r="E4308" s="95" t="s">
        <v>4746</v>
      </c>
      <c r="F4308" s="95" t="s">
        <v>17271</v>
      </c>
      <c r="G4308" s="95" t="s">
        <v>17282</v>
      </c>
      <c r="H4308" s="14" t="s">
        <v>20902</v>
      </c>
      <c r="I4308" s="95" t="s">
        <v>13349</v>
      </c>
      <c r="J4308" s="120" t="s">
        <v>16979</v>
      </c>
      <c r="K4308" s="106" t="s">
        <v>13350</v>
      </c>
      <c r="L4308" s="95" t="s">
        <v>13349</v>
      </c>
      <c r="M4308" s="97">
        <f>IF($K$6="с учетом НДС",VLOOKUP('Прайс MILWAUKEE®'!$J4308,'Legend ACC'!$A:$H,8,0)*(1-N4308),VLOOKUP('Прайс MILWAUKEE®'!$J4308,'Legend ACC'!$A:$H,8,0)*(1-N4308)/1.2)</f>
        <v>1188</v>
      </c>
      <c r="N4308" s="98">
        <f>IF(OR(E4308="Принадлежности",E4308="Ручной инструмент"),$K$5,IF($K$4=0,0,IFERROR(VLOOKUP(Q4308,LEGEND!$V$4:$W$7,2,0),$K$4)))</f>
        <v>0</v>
      </c>
      <c r="O4308" s="103" t="s">
        <v>20</v>
      </c>
      <c r="P4308" s="102" t="s">
        <v>20</v>
      </c>
      <c r="Q4308" s="102" t="s">
        <v>20</v>
      </c>
      <c r="R4308" s="116" t="s">
        <v>13351</v>
      </c>
      <c r="S4308" s="114" t="s">
        <v>964</v>
      </c>
      <c r="T4308" s="114">
        <v>420</v>
      </c>
      <c r="U4308" s="114">
        <v>330</v>
      </c>
      <c r="V4308" s="114">
        <v>160</v>
      </c>
      <c r="W4308" s="115">
        <v>0.43</v>
      </c>
    </row>
    <row r="4309" spans="2:23" ht="38.25">
      <c r="B4309" s="95" t="s">
        <v>4746</v>
      </c>
      <c r="C4309" s="95" t="s">
        <v>20</v>
      </c>
      <c r="D4309" s="95" t="s">
        <v>20</v>
      </c>
      <c r="E4309" s="95" t="s">
        <v>4746</v>
      </c>
      <c r="F4309" s="95" t="s">
        <v>17271</v>
      </c>
      <c r="G4309" s="95" t="s">
        <v>17282</v>
      </c>
      <c r="H4309" s="14" t="s">
        <v>20902</v>
      </c>
      <c r="I4309" s="95" t="s">
        <v>13352</v>
      </c>
      <c r="J4309" s="120" t="s">
        <v>16980</v>
      </c>
      <c r="K4309" s="106" t="s">
        <v>13353</v>
      </c>
      <c r="L4309" s="95" t="s">
        <v>13352</v>
      </c>
      <c r="M4309" s="97">
        <f>IF($K$6="с учетом НДС",VLOOKUP('Прайс MILWAUKEE®'!$J4309,'Legend ACC'!$A:$H,8,0)*(1-N4309),VLOOKUP('Прайс MILWAUKEE®'!$J4309,'Legend ACC'!$A:$H,8,0)*(1-N4309)/1.2)</f>
        <v>1188</v>
      </c>
      <c r="N4309" s="98">
        <f>IF(OR(E4309="Принадлежности",E4309="Ручной инструмент"),$K$5,IF($K$4=0,0,IFERROR(VLOOKUP(Q4309,LEGEND!$V$4:$W$7,2,0),$K$4)))</f>
        <v>0</v>
      </c>
      <c r="O4309" s="103" t="s">
        <v>20</v>
      </c>
      <c r="P4309" s="102" t="s">
        <v>20</v>
      </c>
      <c r="Q4309" s="102" t="s">
        <v>20</v>
      </c>
      <c r="R4309" s="116" t="s">
        <v>13354</v>
      </c>
      <c r="S4309" s="114" t="s">
        <v>964</v>
      </c>
      <c r="T4309" s="114">
        <v>420</v>
      </c>
      <c r="U4309" s="114">
        <v>330</v>
      </c>
      <c r="V4309" s="114">
        <v>130</v>
      </c>
      <c r="W4309" s="115">
        <v>0.44</v>
      </c>
    </row>
    <row r="4310" spans="2:23" ht="38.25">
      <c r="B4310" s="95" t="s">
        <v>4746</v>
      </c>
      <c r="C4310" s="95" t="s">
        <v>20</v>
      </c>
      <c r="D4310" s="95" t="s">
        <v>20</v>
      </c>
      <c r="E4310" s="95" t="s">
        <v>4746</v>
      </c>
      <c r="F4310" s="95" t="s">
        <v>17271</v>
      </c>
      <c r="G4310" s="95" t="s">
        <v>17282</v>
      </c>
      <c r="H4310" s="14" t="s">
        <v>20902</v>
      </c>
      <c r="I4310" s="95" t="s">
        <v>13355</v>
      </c>
      <c r="J4310" s="120" t="s">
        <v>16981</v>
      </c>
      <c r="K4310" s="106" t="s">
        <v>13356</v>
      </c>
      <c r="L4310" s="95" t="s">
        <v>13355</v>
      </c>
      <c r="M4310" s="97">
        <f>IF($K$6="с учетом НДС",VLOOKUP('Прайс MILWAUKEE®'!$J4310,'Legend ACC'!$A:$H,8,0)*(1-N4310),VLOOKUP('Прайс MILWAUKEE®'!$J4310,'Legend ACC'!$A:$H,8,0)*(1-N4310)/1.2)</f>
        <v>1188</v>
      </c>
      <c r="N4310" s="98">
        <f>IF(OR(E4310="Принадлежности",E4310="Ручной инструмент"),$K$5,IF($K$4=0,0,IFERROR(VLOOKUP(Q4310,LEGEND!$V$4:$W$7,2,0),$K$4)))</f>
        <v>0</v>
      </c>
      <c r="O4310" s="103" t="s">
        <v>20</v>
      </c>
      <c r="P4310" s="102" t="s">
        <v>20</v>
      </c>
      <c r="Q4310" s="102" t="s">
        <v>20</v>
      </c>
      <c r="R4310" s="116" t="s">
        <v>13357</v>
      </c>
      <c r="S4310" s="114" t="s">
        <v>964</v>
      </c>
      <c r="T4310" s="114">
        <v>420</v>
      </c>
      <c r="U4310" s="114">
        <v>330</v>
      </c>
      <c r="V4310" s="114">
        <v>130</v>
      </c>
      <c r="W4310" s="115">
        <v>0.42599999999999999</v>
      </c>
    </row>
    <row r="4311" spans="2:23" ht="38.25">
      <c r="B4311" s="95" t="s">
        <v>4746</v>
      </c>
      <c r="C4311" s="95" t="s">
        <v>20</v>
      </c>
      <c r="D4311" s="95" t="s">
        <v>20</v>
      </c>
      <c r="E4311" s="95" t="s">
        <v>4746</v>
      </c>
      <c r="F4311" s="95" t="s">
        <v>17271</v>
      </c>
      <c r="G4311" s="95" t="s">
        <v>17282</v>
      </c>
      <c r="H4311" s="14" t="s">
        <v>20902</v>
      </c>
      <c r="I4311" s="95" t="s">
        <v>13358</v>
      </c>
      <c r="J4311" s="120" t="s">
        <v>16982</v>
      </c>
      <c r="K4311" s="106" t="s">
        <v>13359</v>
      </c>
      <c r="L4311" s="95" t="s">
        <v>13358</v>
      </c>
      <c r="M4311" s="97">
        <f>IF($K$6="с учетом НДС",VLOOKUP('Прайс MILWAUKEE®'!$J4311,'Legend ACC'!$A:$H,8,0)*(1-N4311),VLOOKUP('Прайс MILWAUKEE®'!$J4311,'Legend ACC'!$A:$H,8,0)*(1-N4311)/1.2)</f>
        <v>1188</v>
      </c>
      <c r="N4311" s="98">
        <f>IF(OR(E4311="Принадлежности",E4311="Ручной инструмент"),$K$5,IF($K$4=0,0,IFERROR(VLOOKUP(Q4311,LEGEND!$V$4:$W$7,2,0),$K$4)))</f>
        <v>0</v>
      </c>
      <c r="O4311" s="103" t="s">
        <v>20</v>
      </c>
      <c r="P4311" s="102" t="s">
        <v>20</v>
      </c>
      <c r="Q4311" s="102" t="s">
        <v>20</v>
      </c>
      <c r="R4311" s="116" t="s">
        <v>13360</v>
      </c>
      <c r="S4311" s="114" t="s">
        <v>964</v>
      </c>
      <c r="T4311" s="114">
        <v>420</v>
      </c>
      <c r="U4311" s="114">
        <v>330</v>
      </c>
      <c r="V4311" s="114">
        <v>130</v>
      </c>
      <c r="W4311" s="115">
        <v>0.42599999999999999</v>
      </c>
    </row>
    <row r="4312" spans="2:23" ht="38.25">
      <c r="B4312" s="95" t="s">
        <v>4746</v>
      </c>
      <c r="C4312" s="95" t="s">
        <v>20</v>
      </c>
      <c r="D4312" s="95" t="s">
        <v>20</v>
      </c>
      <c r="E4312" s="95" t="s">
        <v>4746</v>
      </c>
      <c r="F4312" s="95" t="s">
        <v>17271</v>
      </c>
      <c r="G4312" s="95" t="s">
        <v>17282</v>
      </c>
      <c r="H4312" s="14" t="s">
        <v>20902</v>
      </c>
      <c r="I4312" s="95" t="s">
        <v>13361</v>
      </c>
      <c r="J4312" s="120" t="s">
        <v>16983</v>
      </c>
      <c r="K4312" s="106" t="s">
        <v>13362</v>
      </c>
      <c r="L4312" s="95" t="s">
        <v>13361</v>
      </c>
      <c r="M4312" s="97">
        <f>IF($K$6="с учетом НДС",VLOOKUP('Прайс MILWAUKEE®'!$J4312,'Legend ACC'!$A:$H,8,0)*(1-N4312),VLOOKUP('Прайс MILWAUKEE®'!$J4312,'Legend ACC'!$A:$H,8,0)*(1-N4312)/1.2)</f>
        <v>1056</v>
      </c>
      <c r="N4312" s="98">
        <f>IF(OR(E4312="Принадлежности",E4312="Ручной инструмент"),$K$5,IF($K$4=0,0,IFERROR(VLOOKUP(Q4312,LEGEND!$V$4:$W$7,2,0),$K$4)))</f>
        <v>0</v>
      </c>
      <c r="O4312" s="103" t="s">
        <v>20</v>
      </c>
      <c r="P4312" s="102" t="s">
        <v>20</v>
      </c>
      <c r="Q4312" s="102" t="s">
        <v>20</v>
      </c>
      <c r="R4312" s="116" t="s">
        <v>13363</v>
      </c>
      <c r="S4312" s="114" t="s">
        <v>964</v>
      </c>
      <c r="T4312" s="114">
        <v>420</v>
      </c>
      <c r="U4312" s="114">
        <v>330</v>
      </c>
      <c r="V4312" s="114">
        <v>140</v>
      </c>
      <c r="W4312" s="115">
        <v>0.44400000000000001</v>
      </c>
    </row>
    <row r="4313" spans="2:23" ht="51">
      <c r="B4313" s="95" t="s">
        <v>20807</v>
      </c>
      <c r="C4313" s="95" t="s">
        <v>20</v>
      </c>
      <c r="D4313" s="95" t="s">
        <v>20</v>
      </c>
      <c r="E4313" s="95" t="s">
        <v>17246</v>
      </c>
      <c r="F4313" s="95" t="s">
        <v>17321</v>
      </c>
      <c r="G4313" s="95" t="s">
        <v>17263</v>
      </c>
      <c r="H4313" s="14" t="s">
        <v>20875</v>
      </c>
      <c r="I4313" s="95" t="s">
        <v>13364</v>
      </c>
      <c r="J4313" s="120" t="s">
        <v>16984</v>
      </c>
      <c r="K4313" s="106" t="s">
        <v>13365</v>
      </c>
      <c r="L4313" s="95" t="s">
        <v>13364</v>
      </c>
      <c r="M4313" s="97">
        <f>IF($K$6="с учетом НДС",VLOOKUP('Прайс MILWAUKEE®'!$J4313,'Legend ACC'!$A:$H,8,0)*(1-N4313),VLOOKUP('Прайс MILWAUKEE®'!$J4313,'Legend ACC'!$A:$H,8,0)*(1-N4313)/1.2)</f>
        <v>1518.0000000000002</v>
      </c>
      <c r="N4313" s="98">
        <f>IF(OR(E4313="Принадлежности",E4313="Ручной инструмент"),$K$5,IF($K$4=0,0,IFERROR(VLOOKUP(Q4313,LEGEND!$V$4:$W$7,2,0),$K$4)))</f>
        <v>0</v>
      </c>
      <c r="O4313" s="103" t="s">
        <v>20</v>
      </c>
      <c r="P4313" s="102" t="s">
        <v>20</v>
      </c>
      <c r="Q4313" s="102" t="s">
        <v>20</v>
      </c>
      <c r="R4313" s="116" t="s">
        <v>13366</v>
      </c>
      <c r="S4313" s="114" t="s">
        <v>5035</v>
      </c>
      <c r="T4313" s="114">
        <v>455</v>
      </c>
      <c r="U4313" s="114">
        <v>35</v>
      </c>
      <c r="V4313" s="114">
        <v>20</v>
      </c>
      <c r="W4313" s="115">
        <v>0.71199999999999997</v>
      </c>
    </row>
    <row r="4314" spans="2:23" ht="38.25">
      <c r="B4314" s="95" t="s">
        <v>20807</v>
      </c>
      <c r="C4314" s="95" t="s">
        <v>20</v>
      </c>
      <c r="D4314" s="95" t="s">
        <v>20</v>
      </c>
      <c r="E4314" s="95" t="s">
        <v>17246</v>
      </c>
      <c r="F4314" s="95" t="s">
        <v>17321</v>
      </c>
      <c r="G4314" s="95" t="s">
        <v>17263</v>
      </c>
      <c r="H4314" s="14" t="s">
        <v>20875</v>
      </c>
      <c r="I4314" s="95" t="s">
        <v>13367</v>
      </c>
      <c r="J4314" s="120" t="s">
        <v>16985</v>
      </c>
      <c r="K4314" s="106" t="s">
        <v>13368</v>
      </c>
      <c r="L4314" s="95" t="s">
        <v>13367</v>
      </c>
      <c r="M4314" s="97">
        <f>IF($K$6="с учетом НДС",VLOOKUP('Прайс MILWAUKEE®'!$J4314,'Legend ACC'!$A:$H,8,0)*(1-N4314),VLOOKUP('Прайс MILWAUKEE®'!$J4314,'Legend ACC'!$A:$H,8,0)*(1-N4314)/1.2)</f>
        <v>1518.0000000000002</v>
      </c>
      <c r="N4314" s="98">
        <f>IF(OR(E4314="Принадлежности",E4314="Ручной инструмент"),$K$5,IF($K$4=0,0,IFERROR(VLOOKUP(Q4314,LEGEND!$V$4:$W$7,2,0),$K$4)))</f>
        <v>0</v>
      </c>
      <c r="O4314" s="103" t="s">
        <v>20</v>
      </c>
      <c r="P4314" s="102" t="s">
        <v>20</v>
      </c>
      <c r="Q4314" s="102" t="s">
        <v>20</v>
      </c>
      <c r="R4314" s="116" t="s">
        <v>13369</v>
      </c>
      <c r="S4314" s="114" t="s">
        <v>5035</v>
      </c>
      <c r="T4314" s="114">
        <v>455</v>
      </c>
      <c r="U4314" s="114">
        <v>35</v>
      </c>
      <c r="V4314" s="114">
        <v>25</v>
      </c>
      <c r="W4314" s="115">
        <v>0.72799999999999998</v>
      </c>
    </row>
    <row r="4315" spans="2:23" ht="38.25">
      <c r="B4315" s="95" t="s">
        <v>20807</v>
      </c>
      <c r="C4315" s="95" t="s">
        <v>20</v>
      </c>
      <c r="D4315" s="95" t="s">
        <v>20</v>
      </c>
      <c r="E4315" s="95" t="s">
        <v>17246</v>
      </c>
      <c r="F4315" s="95" t="s">
        <v>17295</v>
      </c>
      <c r="G4315" s="95" t="s">
        <v>17295</v>
      </c>
      <c r="H4315" s="14" t="s">
        <v>20875</v>
      </c>
      <c r="I4315" s="95" t="s">
        <v>13370</v>
      </c>
      <c r="J4315" s="120" t="s">
        <v>16986</v>
      </c>
      <c r="K4315" s="106" t="s">
        <v>13371</v>
      </c>
      <c r="L4315" s="95" t="s">
        <v>13370</v>
      </c>
      <c r="M4315" s="97">
        <f>IF($K$6="с учетом НДС",VLOOKUP('Прайс MILWAUKEE®'!$J4315,'Legend ACC'!$A:$H,8,0)*(1-N4315),VLOOKUP('Прайс MILWAUKEE®'!$J4315,'Legend ACC'!$A:$H,8,0)*(1-N4315)/1.2)</f>
        <v>4609</v>
      </c>
      <c r="N4315" s="98">
        <f>IF(OR(E4315="Принадлежности",E4315="Ручной инструмент"),$K$5,IF($K$4=0,0,IFERROR(VLOOKUP(Q4315,LEGEND!$V$4:$W$7,2,0),$K$4)))</f>
        <v>0</v>
      </c>
      <c r="O4315" s="103" t="s">
        <v>20</v>
      </c>
      <c r="P4315" s="102" t="s">
        <v>20</v>
      </c>
      <c r="Q4315" s="102" t="s">
        <v>20</v>
      </c>
      <c r="R4315" s="116" t="s">
        <v>13372</v>
      </c>
      <c r="S4315" s="114" t="s">
        <v>5035</v>
      </c>
      <c r="T4315" s="114">
        <v>420</v>
      </c>
      <c r="U4315" s="114">
        <v>80</v>
      </c>
      <c r="V4315" s="114">
        <v>135</v>
      </c>
      <c r="W4315" s="115">
        <v>1.1339999999999999</v>
      </c>
    </row>
    <row r="4316" spans="2:23" ht="38.25">
      <c r="B4316" s="95" t="s">
        <v>20807</v>
      </c>
      <c r="C4316" s="95" t="s">
        <v>20</v>
      </c>
      <c r="D4316" s="95" t="s">
        <v>20</v>
      </c>
      <c r="E4316" s="95" t="s">
        <v>17246</v>
      </c>
      <c r="F4316" s="95" t="s">
        <v>17321</v>
      </c>
      <c r="G4316" s="95" t="s">
        <v>17263</v>
      </c>
      <c r="H4316" s="14" t="s">
        <v>20875</v>
      </c>
      <c r="I4316" s="95" t="s">
        <v>13373</v>
      </c>
      <c r="J4316" s="120" t="s">
        <v>16987</v>
      </c>
      <c r="K4316" s="106" t="s">
        <v>13374</v>
      </c>
      <c r="L4316" s="95" t="s">
        <v>13373</v>
      </c>
      <c r="M4316" s="97">
        <f>IF($K$6="с учетом НДС",VLOOKUP('Прайс MILWAUKEE®'!$J4316,'Legend ACC'!$A:$H,8,0)*(1-N4316),VLOOKUP('Прайс MILWAUKEE®'!$J4316,'Legend ACC'!$A:$H,8,0)*(1-N4316)/1.2)</f>
        <v>4642</v>
      </c>
      <c r="N4316" s="98">
        <f>IF(OR(E4316="Принадлежности",E4316="Ручной инструмент"),$K$5,IF($K$4=0,0,IFERROR(VLOOKUP(Q4316,LEGEND!$V$4:$W$7,2,0),$K$4)))</f>
        <v>0</v>
      </c>
      <c r="O4316" s="103" t="s">
        <v>20</v>
      </c>
      <c r="P4316" s="102" t="s">
        <v>20</v>
      </c>
      <c r="Q4316" s="102" t="s">
        <v>20</v>
      </c>
      <c r="R4316" s="116" t="s">
        <v>13375</v>
      </c>
      <c r="S4316" s="114" t="s">
        <v>5035</v>
      </c>
      <c r="T4316" s="114">
        <v>420</v>
      </c>
      <c r="U4316" s="114">
        <v>80</v>
      </c>
      <c r="V4316" s="114">
        <v>135</v>
      </c>
      <c r="W4316" s="115">
        <v>1.1200000000000001</v>
      </c>
    </row>
    <row r="4317" spans="2:23" ht="38.25">
      <c r="B4317" s="95" t="s">
        <v>4746</v>
      </c>
      <c r="C4317" s="95" t="s">
        <v>20</v>
      </c>
      <c r="D4317" s="95" t="s">
        <v>20</v>
      </c>
      <c r="E4317" s="95" t="s">
        <v>4746</v>
      </c>
      <c r="F4317" s="95" t="s">
        <v>17275</v>
      </c>
      <c r="G4317" s="95" t="s">
        <v>17288</v>
      </c>
      <c r="H4317" s="14" t="s">
        <v>20840</v>
      </c>
      <c r="I4317" s="95" t="s">
        <v>13376</v>
      </c>
      <c r="J4317" s="120" t="s">
        <v>16988</v>
      </c>
      <c r="K4317" s="106" t="s">
        <v>13377</v>
      </c>
      <c r="L4317" s="95" t="s">
        <v>13376</v>
      </c>
      <c r="M4317" s="97">
        <f>IF($K$6="с учетом НДС",VLOOKUP('Прайс MILWAUKEE®'!$J4317,'Legend ACC'!$A:$H,8,0)*(1-N4317),VLOOKUP('Прайс MILWAUKEE®'!$J4317,'Legend ACC'!$A:$H,8,0)*(1-N4317)/1.2)</f>
        <v>4356</v>
      </c>
      <c r="N4317" s="98">
        <f>IF(OR(E4317="Принадлежности",E4317="Ручной инструмент"),$K$5,IF($K$4=0,0,IFERROR(VLOOKUP(Q4317,LEGEND!$V$4:$W$7,2,0),$K$4)))</f>
        <v>0</v>
      </c>
      <c r="O4317" s="103" t="s">
        <v>20</v>
      </c>
      <c r="P4317" s="102" t="s">
        <v>20</v>
      </c>
      <c r="Q4317" s="102" t="s">
        <v>20</v>
      </c>
      <c r="R4317" s="116" t="s">
        <v>13378</v>
      </c>
      <c r="S4317" s="114" t="s">
        <v>6291</v>
      </c>
      <c r="T4317" s="114">
        <v>406</v>
      </c>
      <c r="U4317" s="114">
        <v>32</v>
      </c>
      <c r="V4317" s="114">
        <v>64</v>
      </c>
      <c r="W4317" s="115">
        <v>0.63700000000000001</v>
      </c>
    </row>
    <row r="4318" spans="2:23" ht="38.25">
      <c r="B4318" s="95" t="s">
        <v>4746</v>
      </c>
      <c r="C4318" s="95" t="s">
        <v>20</v>
      </c>
      <c r="D4318" s="95" t="s">
        <v>20</v>
      </c>
      <c r="E4318" s="95" t="s">
        <v>4746</v>
      </c>
      <c r="F4318" s="95" t="s">
        <v>17275</v>
      </c>
      <c r="G4318" s="95" t="s">
        <v>17288</v>
      </c>
      <c r="H4318" s="14" t="s">
        <v>20840</v>
      </c>
      <c r="I4318" s="95" t="s">
        <v>13379</v>
      </c>
      <c r="J4318" s="120" t="s">
        <v>16989</v>
      </c>
      <c r="K4318" s="106" t="s">
        <v>13380</v>
      </c>
      <c r="L4318" s="95" t="s">
        <v>13379</v>
      </c>
      <c r="M4318" s="97">
        <f>IF($K$6="с учетом НДС",VLOOKUP('Прайс MILWAUKEE®'!$J4318,'Legend ACC'!$A:$H,8,0)*(1-N4318),VLOOKUP('Прайс MILWAUKEE®'!$J4318,'Legend ACC'!$A:$H,8,0)*(1-N4318)/1.2)</f>
        <v>4950</v>
      </c>
      <c r="N4318" s="98">
        <f>IF(OR(E4318="Принадлежности",E4318="Ручной инструмент"),$K$5,IF($K$4=0,0,IFERROR(VLOOKUP(Q4318,LEGEND!$V$4:$W$7,2,0),$K$4)))</f>
        <v>0</v>
      </c>
      <c r="O4318" s="103" t="s">
        <v>20</v>
      </c>
      <c r="P4318" s="102" t="s">
        <v>20</v>
      </c>
      <c r="Q4318" s="102" t="s">
        <v>20</v>
      </c>
      <c r="R4318" s="116" t="s">
        <v>13381</v>
      </c>
      <c r="S4318" s="114" t="s">
        <v>6291</v>
      </c>
      <c r="T4318" s="114">
        <v>406</v>
      </c>
      <c r="U4318" s="114">
        <v>32</v>
      </c>
      <c r="V4318" s="114">
        <v>64</v>
      </c>
      <c r="W4318" s="115">
        <v>0.67700000000000005</v>
      </c>
    </row>
    <row r="4319" spans="2:23" ht="38.25">
      <c r="B4319" s="95" t="s">
        <v>4746</v>
      </c>
      <c r="C4319" s="95" t="s">
        <v>20</v>
      </c>
      <c r="D4319" s="95" t="s">
        <v>20</v>
      </c>
      <c r="E4319" s="95" t="s">
        <v>4746</v>
      </c>
      <c r="F4319" s="95" t="s">
        <v>17275</v>
      </c>
      <c r="G4319" s="95" t="s">
        <v>17288</v>
      </c>
      <c r="H4319" s="14" t="s">
        <v>20840</v>
      </c>
      <c r="I4319" s="95" t="s">
        <v>13382</v>
      </c>
      <c r="J4319" s="120" t="s">
        <v>16990</v>
      </c>
      <c r="K4319" s="106" t="s">
        <v>13383</v>
      </c>
      <c r="L4319" s="95" t="s">
        <v>13382</v>
      </c>
      <c r="M4319" s="97">
        <f>IF($K$6="с учетом НДС",VLOOKUP('Прайс MILWAUKEE®'!$J4319,'Legend ACC'!$A:$H,8,0)*(1-N4319),VLOOKUP('Прайс MILWAUKEE®'!$J4319,'Legend ACC'!$A:$H,8,0)*(1-N4319)/1.2)</f>
        <v>5445</v>
      </c>
      <c r="N4319" s="98">
        <f>IF(OR(E4319="Принадлежности",E4319="Ручной инструмент"),$K$5,IF($K$4=0,0,IFERROR(VLOOKUP(Q4319,LEGEND!$V$4:$W$7,2,0),$K$4)))</f>
        <v>0</v>
      </c>
      <c r="O4319" s="103" t="s">
        <v>20</v>
      </c>
      <c r="P4319" s="102" t="s">
        <v>20</v>
      </c>
      <c r="Q4319" s="102" t="s">
        <v>20</v>
      </c>
      <c r="R4319" s="116" t="s">
        <v>13384</v>
      </c>
      <c r="S4319" s="114" t="s">
        <v>6291</v>
      </c>
      <c r="T4319" s="114">
        <v>610</v>
      </c>
      <c r="U4319" s="114">
        <v>32</v>
      </c>
      <c r="V4319" s="114">
        <v>64</v>
      </c>
      <c r="W4319" s="115">
        <v>0.98799999999999999</v>
      </c>
    </row>
    <row r="4320" spans="2:23" ht="38.25">
      <c r="B4320" s="95" t="s">
        <v>4746</v>
      </c>
      <c r="C4320" s="95" t="s">
        <v>20</v>
      </c>
      <c r="D4320" s="95" t="s">
        <v>20</v>
      </c>
      <c r="E4320" s="95" t="s">
        <v>4746</v>
      </c>
      <c r="F4320" s="95" t="s">
        <v>17275</v>
      </c>
      <c r="G4320" s="95" t="s">
        <v>17288</v>
      </c>
      <c r="H4320" s="14" t="s">
        <v>20840</v>
      </c>
      <c r="I4320" s="95" t="s">
        <v>13385</v>
      </c>
      <c r="J4320" s="120" t="s">
        <v>16991</v>
      </c>
      <c r="K4320" s="106" t="s">
        <v>13386</v>
      </c>
      <c r="L4320" s="95" t="s">
        <v>13385</v>
      </c>
      <c r="M4320" s="97">
        <f>IF($K$6="с учетом НДС",VLOOKUP('Прайс MILWAUKEE®'!$J4320,'Legend ACC'!$A:$H,8,0)*(1-N4320),VLOOKUP('Прайс MILWAUKEE®'!$J4320,'Legend ACC'!$A:$H,8,0)*(1-N4320)/1.2)</f>
        <v>6050.0000000000009</v>
      </c>
      <c r="N4320" s="98">
        <f>IF(OR(E4320="Принадлежности",E4320="Ручной инструмент"),$K$5,IF($K$4=0,0,IFERROR(VLOOKUP(Q4320,LEGEND!$V$4:$W$7,2,0),$K$4)))</f>
        <v>0</v>
      </c>
      <c r="O4320" s="103" t="s">
        <v>20</v>
      </c>
      <c r="P4320" s="102" t="s">
        <v>20</v>
      </c>
      <c r="Q4320" s="102" t="s">
        <v>20</v>
      </c>
      <c r="R4320" s="116" t="s">
        <v>13387</v>
      </c>
      <c r="S4320" s="114" t="s">
        <v>6291</v>
      </c>
      <c r="T4320" s="114">
        <v>610</v>
      </c>
      <c r="U4320" s="114">
        <v>32</v>
      </c>
      <c r="V4320" s="114">
        <v>64</v>
      </c>
      <c r="W4320" s="115">
        <v>1.038</v>
      </c>
    </row>
    <row r="4321" spans="2:23" ht="38.25">
      <c r="B4321" s="95" t="s">
        <v>4746</v>
      </c>
      <c r="C4321" s="95" t="s">
        <v>20</v>
      </c>
      <c r="D4321" s="95" t="s">
        <v>20</v>
      </c>
      <c r="E4321" s="95" t="s">
        <v>4746</v>
      </c>
      <c r="F4321" s="95" t="s">
        <v>17275</v>
      </c>
      <c r="G4321" s="95" t="s">
        <v>17288</v>
      </c>
      <c r="H4321" s="14" t="s">
        <v>20840</v>
      </c>
      <c r="I4321" s="95" t="s">
        <v>13388</v>
      </c>
      <c r="J4321" s="120" t="s">
        <v>16992</v>
      </c>
      <c r="K4321" s="106" t="s">
        <v>13389</v>
      </c>
      <c r="L4321" s="95" t="s">
        <v>13388</v>
      </c>
      <c r="M4321" s="97">
        <f>IF($K$6="с учетом НДС",VLOOKUP('Прайс MILWAUKEE®'!$J4321,'Legend ACC'!$A:$H,8,0)*(1-N4321),VLOOKUP('Прайс MILWAUKEE®'!$J4321,'Legend ACC'!$A:$H,8,0)*(1-N4321)/1.2)</f>
        <v>6171.0000000000009</v>
      </c>
      <c r="N4321" s="98">
        <f>IF(OR(E4321="Принадлежности",E4321="Ручной инструмент"),$K$5,IF($K$4=0,0,IFERROR(VLOOKUP(Q4321,LEGEND!$V$4:$W$7,2,0),$K$4)))</f>
        <v>0</v>
      </c>
      <c r="O4321" s="103" t="s">
        <v>20</v>
      </c>
      <c r="P4321" s="102" t="s">
        <v>20</v>
      </c>
      <c r="Q4321" s="102" t="s">
        <v>20</v>
      </c>
      <c r="R4321" s="116" t="s">
        <v>13390</v>
      </c>
      <c r="S4321" s="114" t="s">
        <v>6291</v>
      </c>
      <c r="T4321" s="114">
        <v>812</v>
      </c>
      <c r="U4321" s="114">
        <v>63</v>
      </c>
      <c r="V4321" s="114">
        <v>31</v>
      </c>
      <c r="W4321" s="115">
        <v>1.1579999999999999</v>
      </c>
    </row>
    <row r="4322" spans="2:23" ht="38.25">
      <c r="B4322" s="95" t="s">
        <v>4746</v>
      </c>
      <c r="C4322" s="95" t="s">
        <v>20</v>
      </c>
      <c r="D4322" s="95" t="s">
        <v>20</v>
      </c>
      <c r="E4322" s="95" t="s">
        <v>4746</v>
      </c>
      <c r="F4322" s="95" t="s">
        <v>17275</v>
      </c>
      <c r="G4322" s="95" t="s">
        <v>17288</v>
      </c>
      <c r="H4322" s="14" t="s">
        <v>20840</v>
      </c>
      <c r="I4322" s="95" t="s">
        <v>13391</v>
      </c>
      <c r="J4322" s="120" t="s">
        <v>16993</v>
      </c>
      <c r="K4322" s="106" t="s">
        <v>13392</v>
      </c>
      <c r="L4322" s="95" t="s">
        <v>13391</v>
      </c>
      <c r="M4322" s="97">
        <f>IF($K$6="с учетом НДС",VLOOKUP('Прайс MILWAUKEE®'!$J4322,'Legend ACC'!$A:$H,8,0)*(1-N4322),VLOOKUP('Прайс MILWAUKEE®'!$J4322,'Legend ACC'!$A:$H,8,0)*(1-N4322)/1.2)</f>
        <v>6765.0000000000009</v>
      </c>
      <c r="N4322" s="98">
        <f>IF(OR(E4322="Принадлежности",E4322="Ручной инструмент"),$K$5,IF($K$4=0,0,IFERROR(VLOOKUP(Q4322,LEGEND!$V$4:$W$7,2,0),$K$4)))</f>
        <v>0</v>
      </c>
      <c r="O4322" s="103" t="s">
        <v>20</v>
      </c>
      <c r="P4322" s="102" t="s">
        <v>20</v>
      </c>
      <c r="Q4322" s="102" t="s">
        <v>20</v>
      </c>
      <c r="R4322" s="116" t="s">
        <v>13393</v>
      </c>
      <c r="S4322" s="114" t="s">
        <v>6291</v>
      </c>
      <c r="T4322" s="114">
        <v>812</v>
      </c>
      <c r="U4322" s="114">
        <v>63</v>
      </c>
      <c r="V4322" s="114">
        <v>31</v>
      </c>
      <c r="W4322" s="115">
        <v>1.1970000000000001</v>
      </c>
    </row>
    <row r="4323" spans="2:23" ht="38.25">
      <c r="B4323" s="95" t="s">
        <v>4746</v>
      </c>
      <c r="C4323" s="95" t="s">
        <v>20</v>
      </c>
      <c r="D4323" s="95" t="s">
        <v>20</v>
      </c>
      <c r="E4323" s="95" t="s">
        <v>4746</v>
      </c>
      <c r="F4323" s="95" t="s">
        <v>17275</v>
      </c>
      <c r="G4323" s="95" t="s">
        <v>17288</v>
      </c>
      <c r="H4323" s="14" t="s">
        <v>20840</v>
      </c>
      <c r="I4323" s="95" t="s">
        <v>13394</v>
      </c>
      <c r="J4323" s="120" t="s">
        <v>16994</v>
      </c>
      <c r="K4323" s="106" t="s">
        <v>13395</v>
      </c>
      <c r="L4323" s="95" t="s">
        <v>13394</v>
      </c>
      <c r="M4323" s="97">
        <f>IF($K$6="с учетом НДС",VLOOKUP('Прайс MILWAUKEE®'!$J4323,'Legend ACC'!$A:$H,8,0)*(1-N4323),VLOOKUP('Прайс MILWAUKEE®'!$J4323,'Legend ACC'!$A:$H,8,0)*(1-N4323)/1.2)</f>
        <v>6534.0000000000009</v>
      </c>
      <c r="N4323" s="98">
        <f>IF(OR(E4323="Принадлежности",E4323="Ручной инструмент"),$K$5,IF($K$4=0,0,IFERROR(VLOOKUP(Q4323,LEGEND!$V$4:$W$7,2,0),$K$4)))</f>
        <v>0</v>
      </c>
      <c r="O4323" s="103" t="s">
        <v>20</v>
      </c>
      <c r="P4323" s="102" t="s">
        <v>20</v>
      </c>
      <c r="Q4323" s="102" t="s">
        <v>20</v>
      </c>
      <c r="R4323" s="116" t="s">
        <v>13396</v>
      </c>
      <c r="S4323" s="114" t="s">
        <v>6291</v>
      </c>
      <c r="T4323" s="114">
        <v>1016</v>
      </c>
      <c r="U4323" s="114">
        <v>64</v>
      </c>
      <c r="V4323" s="114">
        <v>32</v>
      </c>
      <c r="W4323" s="115">
        <v>1.3879999999999999</v>
      </c>
    </row>
    <row r="4324" spans="2:23" ht="38.25">
      <c r="B4324" s="95" t="s">
        <v>4746</v>
      </c>
      <c r="C4324" s="95" t="s">
        <v>20</v>
      </c>
      <c r="D4324" s="95" t="s">
        <v>20</v>
      </c>
      <c r="E4324" s="95" t="s">
        <v>4746</v>
      </c>
      <c r="F4324" s="95" t="s">
        <v>17275</v>
      </c>
      <c r="G4324" s="95" t="s">
        <v>17288</v>
      </c>
      <c r="H4324" s="14" t="s">
        <v>20840</v>
      </c>
      <c r="I4324" s="95" t="s">
        <v>13397</v>
      </c>
      <c r="J4324" s="120" t="s">
        <v>16995</v>
      </c>
      <c r="K4324" s="106" t="s">
        <v>13398</v>
      </c>
      <c r="L4324" s="95" t="s">
        <v>13397</v>
      </c>
      <c r="M4324" s="97">
        <f>IF($K$6="с учетом НДС",VLOOKUP('Прайс MILWAUKEE®'!$J4324,'Legend ACC'!$A:$H,8,0)*(1-N4324),VLOOKUP('Прайс MILWAUKEE®'!$J4324,'Legend ACC'!$A:$H,8,0)*(1-N4324)/1.2)</f>
        <v>7667.0000000000009</v>
      </c>
      <c r="N4324" s="98">
        <f>IF(OR(E4324="Принадлежности",E4324="Ручной инструмент"),$K$5,IF($K$4=0,0,IFERROR(VLOOKUP(Q4324,LEGEND!$V$4:$W$7,2,0),$K$4)))</f>
        <v>0</v>
      </c>
      <c r="O4324" s="103" t="s">
        <v>20</v>
      </c>
      <c r="P4324" s="102" t="s">
        <v>20</v>
      </c>
      <c r="Q4324" s="102" t="s">
        <v>20</v>
      </c>
      <c r="R4324" s="116" t="s">
        <v>13399</v>
      </c>
      <c r="S4324" s="114" t="s">
        <v>6291</v>
      </c>
      <c r="T4324" s="114">
        <v>1016</v>
      </c>
      <c r="U4324" s="114">
        <v>64</v>
      </c>
      <c r="V4324" s="114">
        <v>32</v>
      </c>
      <c r="W4324" s="115">
        <v>1.468</v>
      </c>
    </row>
    <row r="4325" spans="2:23" ht="38.25">
      <c r="B4325" s="95" t="s">
        <v>4746</v>
      </c>
      <c r="C4325" s="95" t="s">
        <v>20</v>
      </c>
      <c r="D4325" s="95" t="s">
        <v>20</v>
      </c>
      <c r="E4325" s="95" t="s">
        <v>4746</v>
      </c>
      <c r="F4325" s="95" t="s">
        <v>17275</v>
      </c>
      <c r="G4325" s="95" t="s">
        <v>17288</v>
      </c>
      <c r="H4325" s="14" t="s">
        <v>20840</v>
      </c>
      <c r="I4325" s="95" t="s">
        <v>13400</v>
      </c>
      <c r="J4325" s="120" t="s">
        <v>16996</v>
      </c>
      <c r="K4325" s="106" t="s">
        <v>13401</v>
      </c>
      <c r="L4325" s="95" t="s">
        <v>13400</v>
      </c>
      <c r="M4325" s="97">
        <f>IF($K$6="с учетом НДС",VLOOKUP('Прайс MILWAUKEE®'!$J4325,'Legend ACC'!$A:$H,8,0)*(1-N4325),VLOOKUP('Прайс MILWAUKEE®'!$J4325,'Legend ACC'!$A:$H,8,0)*(1-N4325)/1.2)</f>
        <v>7491.0000000000009</v>
      </c>
      <c r="N4325" s="98">
        <f>IF(OR(E4325="Принадлежности",E4325="Ручной инструмент"),$K$5,IF($K$4=0,0,IFERROR(VLOOKUP(Q4325,LEGEND!$V$4:$W$7,2,0),$K$4)))</f>
        <v>0</v>
      </c>
      <c r="O4325" s="103" t="s">
        <v>20</v>
      </c>
      <c r="P4325" s="102" t="s">
        <v>20</v>
      </c>
      <c r="Q4325" s="102" t="s">
        <v>20</v>
      </c>
      <c r="R4325" s="116" t="s">
        <v>13402</v>
      </c>
      <c r="S4325" s="114" t="s">
        <v>6291</v>
      </c>
      <c r="T4325" s="114">
        <v>1219</v>
      </c>
      <c r="U4325" s="114">
        <v>64</v>
      </c>
      <c r="V4325" s="114">
        <v>32</v>
      </c>
      <c r="W4325" s="115">
        <v>1.6279999999999999</v>
      </c>
    </row>
    <row r="4326" spans="2:23" ht="38.25">
      <c r="B4326" s="95" t="s">
        <v>4746</v>
      </c>
      <c r="C4326" s="95" t="s">
        <v>20</v>
      </c>
      <c r="D4326" s="95" t="s">
        <v>20</v>
      </c>
      <c r="E4326" s="95" t="s">
        <v>4746</v>
      </c>
      <c r="F4326" s="95" t="s">
        <v>17275</v>
      </c>
      <c r="G4326" s="95" t="s">
        <v>17288</v>
      </c>
      <c r="H4326" s="14" t="s">
        <v>20840</v>
      </c>
      <c r="I4326" s="95" t="s">
        <v>13403</v>
      </c>
      <c r="J4326" s="120" t="s">
        <v>16997</v>
      </c>
      <c r="K4326" s="106" t="s">
        <v>13404</v>
      </c>
      <c r="L4326" s="95" t="s">
        <v>13403</v>
      </c>
      <c r="M4326" s="97">
        <f>IF($K$6="с учетом НДС",VLOOKUP('Прайс MILWAUKEE®'!$J4326,'Legend ACC'!$A:$H,8,0)*(1-N4326),VLOOKUP('Прайс MILWAUKEE®'!$J4326,'Legend ACC'!$A:$H,8,0)*(1-N4326)/1.2)</f>
        <v>8679</v>
      </c>
      <c r="N4326" s="98">
        <f>IF(OR(E4326="Принадлежности",E4326="Ручной инструмент"),$K$5,IF($K$4=0,0,IFERROR(VLOOKUP(Q4326,LEGEND!$V$4:$W$7,2,0),$K$4)))</f>
        <v>0</v>
      </c>
      <c r="O4326" s="103" t="s">
        <v>20</v>
      </c>
      <c r="P4326" s="102" t="s">
        <v>20</v>
      </c>
      <c r="Q4326" s="102" t="s">
        <v>20</v>
      </c>
      <c r="R4326" s="116" t="s">
        <v>13405</v>
      </c>
      <c r="S4326" s="114" t="s">
        <v>964</v>
      </c>
      <c r="T4326" s="114">
        <v>1219</v>
      </c>
      <c r="U4326" s="114">
        <v>64</v>
      </c>
      <c r="V4326" s="114">
        <v>32</v>
      </c>
      <c r="W4326" s="115">
        <v>1.6579999999999999</v>
      </c>
    </row>
    <row r="4327" spans="2:23" ht="38.25">
      <c r="B4327" s="95" t="s">
        <v>4746</v>
      </c>
      <c r="C4327" s="95" t="s">
        <v>20</v>
      </c>
      <c r="D4327" s="95" t="s">
        <v>20</v>
      </c>
      <c r="E4327" s="95" t="s">
        <v>4746</v>
      </c>
      <c r="F4327" s="95" t="s">
        <v>17275</v>
      </c>
      <c r="G4327" s="95" t="s">
        <v>17288</v>
      </c>
      <c r="H4327" s="14" t="s">
        <v>20840</v>
      </c>
      <c r="I4327" s="95" t="s">
        <v>13406</v>
      </c>
      <c r="J4327" s="120" t="s">
        <v>16998</v>
      </c>
      <c r="K4327" s="106" t="s">
        <v>13407</v>
      </c>
      <c r="L4327" s="95" t="s">
        <v>13406</v>
      </c>
      <c r="M4327" s="97">
        <f>IF($K$6="с учетом НДС",VLOOKUP('Прайс MILWAUKEE®'!$J4327,'Legend ACC'!$A:$H,8,0)*(1-N4327),VLOOKUP('Прайс MILWAUKEE®'!$J4327,'Legend ACC'!$A:$H,8,0)*(1-N4327)/1.2)</f>
        <v>9284</v>
      </c>
      <c r="N4327" s="98">
        <f>IF(OR(E4327="Принадлежности",E4327="Ручной инструмент"),$K$5,IF($K$4=0,0,IFERROR(VLOOKUP(Q4327,LEGEND!$V$4:$W$7,2,0),$K$4)))</f>
        <v>0</v>
      </c>
      <c r="O4327" s="103" t="s">
        <v>20</v>
      </c>
      <c r="P4327" s="102" t="s">
        <v>20</v>
      </c>
      <c r="Q4327" s="102" t="s">
        <v>20</v>
      </c>
      <c r="R4327" s="116" t="s">
        <v>13408</v>
      </c>
      <c r="S4327" s="114" t="s">
        <v>6291</v>
      </c>
      <c r="T4327" s="114">
        <v>1828</v>
      </c>
      <c r="U4327" s="114">
        <v>64</v>
      </c>
      <c r="V4327" s="114">
        <v>32</v>
      </c>
      <c r="W4327" s="115">
        <v>2.1680000000000001</v>
      </c>
    </row>
    <row r="4328" spans="2:23" ht="38.25">
      <c r="B4328" s="95" t="s">
        <v>4746</v>
      </c>
      <c r="C4328" s="95" t="s">
        <v>20</v>
      </c>
      <c r="D4328" s="95" t="s">
        <v>20</v>
      </c>
      <c r="E4328" s="95" t="s">
        <v>4746</v>
      </c>
      <c r="F4328" s="95" t="s">
        <v>17275</v>
      </c>
      <c r="G4328" s="95" t="s">
        <v>17288</v>
      </c>
      <c r="H4328" s="14" t="s">
        <v>20840</v>
      </c>
      <c r="I4328" s="95" t="s">
        <v>13409</v>
      </c>
      <c r="J4328" s="120" t="s">
        <v>16999</v>
      </c>
      <c r="K4328" s="106" t="s">
        <v>13410</v>
      </c>
      <c r="L4328" s="95" t="s">
        <v>13409</v>
      </c>
      <c r="M4328" s="97">
        <f>IF($K$6="с учетом НДС",VLOOKUP('Прайс MILWAUKEE®'!$J4328,'Legend ACC'!$A:$H,8,0)*(1-N4328),VLOOKUP('Прайс MILWAUKEE®'!$J4328,'Legend ACC'!$A:$H,8,0)*(1-N4328)/1.2)</f>
        <v>11231</v>
      </c>
      <c r="N4328" s="98">
        <f>IF(OR(E4328="Принадлежности",E4328="Ручной инструмент"),$K$5,IF($K$4=0,0,IFERROR(VLOOKUP(Q4328,LEGEND!$V$4:$W$7,2,0),$K$4)))</f>
        <v>0</v>
      </c>
      <c r="O4328" s="103" t="s">
        <v>20</v>
      </c>
      <c r="P4328" s="102" t="s">
        <v>20</v>
      </c>
      <c r="Q4328" s="102" t="s">
        <v>20</v>
      </c>
      <c r="R4328" s="116" t="s">
        <v>13411</v>
      </c>
      <c r="S4328" s="114" t="s">
        <v>6291</v>
      </c>
      <c r="T4328" s="114">
        <v>1828</v>
      </c>
      <c r="U4328" s="114">
        <v>64</v>
      </c>
      <c r="V4328" s="114">
        <v>32</v>
      </c>
      <c r="W4328" s="115">
        <v>2.298</v>
      </c>
    </row>
    <row r="4329" spans="2:23" ht="38.25">
      <c r="B4329" s="95" t="s">
        <v>4746</v>
      </c>
      <c r="C4329" s="95" t="s">
        <v>20</v>
      </c>
      <c r="D4329" s="95" t="s">
        <v>20</v>
      </c>
      <c r="E4329" s="95" t="s">
        <v>4746</v>
      </c>
      <c r="F4329" s="95" t="s">
        <v>17275</v>
      </c>
      <c r="G4329" s="95" t="s">
        <v>17288</v>
      </c>
      <c r="H4329" s="14" t="s">
        <v>20840</v>
      </c>
      <c r="I4329" s="95" t="s">
        <v>13412</v>
      </c>
      <c r="J4329" s="120" t="s">
        <v>17000</v>
      </c>
      <c r="K4329" s="106" t="s">
        <v>13413</v>
      </c>
      <c r="L4329" s="95" t="s">
        <v>13412</v>
      </c>
      <c r="M4329" s="97">
        <f>IF($K$6="с учетом НДС",VLOOKUP('Прайс MILWAUKEE®'!$J4329,'Legend ACC'!$A:$H,8,0)*(1-N4329),VLOOKUP('Прайс MILWAUKEE®'!$J4329,'Legend ACC'!$A:$H,8,0)*(1-N4329)/1.2)</f>
        <v>9713</v>
      </c>
      <c r="N4329" s="98">
        <f>IF(OR(E4329="Принадлежности",E4329="Ручной инструмент"),$K$5,IF($K$4=0,0,IFERROR(VLOOKUP(Q4329,LEGEND!$V$4:$W$7,2,0),$K$4)))</f>
        <v>0</v>
      </c>
      <c r="O4329" s="103" t="s">
        <v>20</v>
      </c>
      <c r="P4329" s="102" t="s">
        <v>20</v>
      </c>
      <c r="Q4329" s="102" t="s">
        <v>20</v>
      </c>
      <c r="R4329" s="116" t="s">
        <v>13414</v>
      </c>
      <c r="S4329" s="114" t="s">
        <v>6291</v>
      </c>
      <c r="T4329" s="114">
        <v>1981</v>
      </c>
      <c r="U4329" s="114">
        <v>64</v>
      </c>
      <c r="V4329" s="114">
        <v>32</v>
      </c>
      <c r="W4329" s="115">
        <v>2.3380000000000001</v>
      </c>
    </row>
    <row r="4330" spans="2:23" ht="38.25">
      <c r="B4330" s="95" t="s">
        <v>4746</v>
      </c>
      <c r="C4330" s="95" t="s">
        <v>20</v>
      </c>
      <c r="D4330" s="95" t="s">
        <v>20</v>
      </c>
      <c r="E4330" s="95" t="s">
        <v>4746</v>
      </c>
      <c r="F4330" s="95" t="s">
        <v>17275</v>
      </c>
      <c r="G4330" s="95" t="s">
        <v>17288</v>
      </c>
      <c r="H4330" s="14" t="s">
        <v>20840</v>
      </c>
      <c r="I4330" s="95" t="s">
        <v>13415</v>
      </c>
      <c r="J4330" s="120" t="s">
        <v>17001</v>
      </c>
      <c r="K4330" s="106" t="s">
        <v>13416</v>
      </c>
      <c r="L4330" s="95" t="s">
        <v>13415</v>
      </c>
      <c r="M4330" s="97">
        <f>IF($K$6="с учетом НДС",VLOOKUP('Прайс MILWAUKEE®'!$J4330,'Legend ACC'!$A:$H,8,0)*(1-N4330),VLOOKUP('Прайс MILWAUKEE®'!$J4330,'Legend ACC'!$A:$H,8,0)*(1-N4330)/1.2)</f>
        <v>11462.000000000002</v>
      </c>
      <c r="N4330" s="98">
        <f>IF(OR(E4330="Принадлежности",E4330="Ручной инструмент"),$K$5,IF($K$4=0,0,IFERROR(VLOOKUP(Q4330,LEGEND!$V$4:$W$7,2,0),$K$4)))</f>
        <v>0</v>
      </c>
      <c r="O4330" s="103" t="s">
        <v>20</v>
      </c>
      <c r="P4330" s="102" t="s">
        <v>20</v>
      </c>
      <c r="Q4330" s="102" t="s">
        <v>20</v>
      </c>
      <c r="R4330" s="116" t="s">
        <v>13417</v>
      </c>
      <c r="S4330" s="114" t="s">
        <v>964</v>
      </c>
      <c r="T4330" s="114">
        <v>1981</v>
      </c>
      <c r="U4330" s="114">
        <v>64</v>
      </c>
      <c r="V4330" s="114">
        <v>32</v>
      </c>
      <c r="W4330" s="115">
        <v>2.4380000000000002</v>
      </c>
    </row>
    <row r="4331" spans="2:23" ht="38.25">
      <c r="B4331" s="95" t="s">
        <v>4746</v>
      </c>
      <c r="C4331" s="95" t="s">
        <v>20</v>
      </c>
      <c r="D4331" s="95" t="s">
        <v>20</v>
      </c>
      <c r="E4331" s="95" t="s">
        <v>4746</v>
      </c>
      <c r="F4331" s="95" t="s">
        <v>17275</v>
      </c>
      <c r="G4331" s="95" t="s">
        <v>17288</v>
      </c>
      <c r="H4331" s="14" t="s">
        <v>20840</v>
      </c>
      <c r="I4331" s="95" t="s">
        <v>13418</v>
      </c>
      <c r="J4331" s="120" t="s">
        <v>17002</v>
      </c>
      <c r="K4331" s="106" t="s">
        <v>13419</v>
      </c>
      <c r="L4331" s="95" t="s">
        <v>13418</v>
      </c>
      <c r="M4331" s="97">
        <f>IF($K$6="с учетом НДС",VLOOKUP('Прайс MILWAUKEE®'!$J4331,'Legend ACC'!$A:$H,8,0)*(1-N4331),VLOOKUP('Прайс MILWAUKEE®'!$J4331,'Legend ACC'!$A:$H,8,0)*(1-N4331)/1.2)</f>
        <v>10659</v>
      </c>
      <c r="N4331" s="98">
        <f>IF(OR(E4331="Принадлежности",E4331="Ручной инструмент"),$K$5,IF($K$4=0,0,IFERROR(VLOOKUP(Q4331,LEGEND!$V$4:$W$7,2,0),$K$4)))</f>
        <v>0</v>
      </c>
      <c r="O4331" s="103" t="s">
        <v>20</v>
      </c>
      <c r="P4331" s="102" t="s">
        <v>20</v>
      </c>
      <c r="Q4331" s="102" t="s">
        <v>20</v>
      </c>
      <c r="R4331" s="116" t="s">
        <v>13420</v>
      </c>
      <c r="S4331" s="114" t="s">
        <v>6291</v>
      </c>
      <c r="T4331" s="114">
        <v>2438</v>
      </c>
      <c r="U4331" s="114">
        <v>64</v>
      </c>
      <c r="V4331" s="114">
        <v>32</v>
      </c>
      <c r="W4331" s="115">
        <v>2.8879999999999999</v>
      </c>
    </row>
    <row r="4332" spans="2:23" ht="38.25">
      <c r="B4332" s="95" t="s">
        <v>4746</v>
      </c>
      <c r="C4332" s="95" t="s">
        <v>20</v>
      </c>
      <c r="D4332" s="95" t="s">
        <v>20</v>
      </c>
      <c r="E4332" s="95" t="s">
        <v>4746</v>
      </c>
      <c r="F4332" s="95" t="s">
        <v>17275</v>
      </c>
      <c r="G4332" s="95" t="s">
        <v>17288</v>
      </c>
      <c r="H4332" s="14" t="s">
        <v>20840</v>
      </c>
      <c r="I4332" s="95" t="s">
        <v>13421</v>
      </c>
      <c r="J4332" s="120" t="s">
        <v>17003</v>
      </c>
      <c r="K4332" s="106" t="s">
        <v>13422</v>
      </c>
      <c r="L4332" s="95" t="s">
        <v>13421</v>
      </c>
      <c r="M4332" s="97">
        <f>IF($K$6="с учетом НДС",VLOOKUP('Прайс MILWAUKEE®'!$J4332,'Legend ACC'!$A:$H,8,0)*(1-N4332),VLOOKUP('Прайс MILWAUKEE®'!$J4332,'Legend ACC'!$A:$H,8,0)*(1-N4332)/1.2)</f>
        <v>12639.000000000002</v>
      </c>
      <c r="N4332" s="98">
        <f>IF(OR(E4332="Принадлежности",E4332="Ручной инструмент"),$K$5,IF($K$4=0,0,IFERROR(VLOOKUP(Q4332,LEGEND!$V$4:$W$7,2,0),$K$4)))</f>
        <v>0</v>
      </c>
      <c r="O4332" s="103" t="s">
        <v>20</v>
      </c>
      <c r="P4332" s="102" t="s">
        <v>20</v>
      </c>
      <c r="Q4332" s="102" t="s">
        <v>20</v>
      </c>
      <c r="R4332" s="116" t="s">
        <v>13423</v>
      </c>
      <c r="S4332" s="114" t="s">
        <v>964</v>
      </c>
      <c r="T4332" s="114">
        <v>2438</v>
      </c>
      <c r="U4332" s="114">
        <v>64</v>
      </c>
      <c r="V4332" s="114">
        <v>32</v>
      </c>
      <c r="W4332" s="115">
        <v>3.008</v>
      </c>
    </row>
    <row r="4333" spans="2:23" ht="38.25">
      <c r="B4333" s="95" t="s">
        <v>4746</v>
      </c>
      <c r="C4333" s="95" t="s">
        <v>20</v>
      </c>
      <c r="D4333" s="95" t="s">
        <v>20</v>
      </c>
      <c r="E4333" s="95" t="s">
        <v>4746</v>
      </c>
      <c r="F4333" s="95" t="s">
        <v>17275</v>
      </c>
      <c r="G4333" s="95" t="s">
        <v>17288</v>
      </c>
      <c r="H4333" s="14" t="s">
        <v>20840</v>
      </c>
      <c r="I4333" s="95" t="s">
        <v>13424</v>
      </c>
      <c r="J4333" s="120" t="s">
        <v>17004</v>
      </c>
      <c r="K4333" s="106" t="s">
        <v>13425</v>
      </c>
      <c r="L4333" s="95" t="s">
        <v>13424</v>
      </c>
      <c r="M4333" s="97">
        <f>IF($K$6="с учетом НДС",VLOOKUP('Прайс MILWAUKEE®'!$J4333,'Legend ACC'!$A:$H,8,0)*(1-N4333),VLOOKUP('Прайс MILWAUKEE®'!$J4333,'Legend ACC'!$A:$H,8,0)*(1-N4333)/1.2)</f>
        <v>2959.0000000000005</v>
      </c>
      <c r="N4333" s="98">
        <f>IF(OR(E4333="Принадлежности",E4333="Ручной инструмент"),$K$5,IF($K$4=0,0,IFERROR(VLOOKUP(Q4333,LEGEND!$V$4:$W$7,2,0),$K$4)))</f>
        <v>0</v>
      </c>
      <c r="O4333" s="103" t="s">
        <v>20</v>
      </c>
      <c r="P4333" s="102" t="s">
        <v>20</v>
      </c>
      <c r="Q4333" s="102" t="s">
        <v>20</v>
      </c>
      <c r="R4333" s="116" t="s">
        <v>13426</v>
      </c>
      <c r="S4333" s="114" t="s">
        <v>964</v>
      </c>
      <c r="T4333" s="114">
        <v>406</v>
      </c>
      <c r="U4333" s="114">
        <v>25</v>
      </c>
      <c r="V4333" s="114">
        <v>50</v>
      </c>
      <c r="W4333" s="115">
        <v>0.41699999999999998</v>
      </c>
    </row>
    <row r="4334" spans="2:23" ht="38.25">
      <c r="B4334" s="95" t="s">
        <v>4746</v>
      </c>
      <c r="C4334" s="95" t="s">
        <v>20</v>
      </c>
      <c r="D4334" s="95" t="s">
        <v>20</v>
      </c>
      <c r="E4334" s="95" t="s">
        <v>4746</v>
      </c>
      <c r="F4334" s="95" t="s">
        <v>17275</v>
      </c>
      <c r="G4334" s="95" t="s">
        <v>17288</v>
      </c>
      <c r="H4334" s="14" t="s">
        <v>20840</v>
      </c>
      <c r="I4334" s="95" t="s">
        <v>13427</v>
      </c>
      <c r="J4334" s="120" t="s">
        <v>17005</v>
      </c>
      <c r="K4334" s="106" t="s">
        <v>13428</v>
      </c>
      <c r="L4334" s="95" t="s">
        <v>13427</v>
      </c>
      <c r="M4334" s="97">
        <f>IF($K$6="с учетом НДС",VLOOKUP('Прайс MILWAUKEE®'!$J4334,'Legend ACC'!$A:$H,8,0)*(1-N4334),VLOOKUP('Прайс MILWAUKEE®'!$J4334,'Legend ACC'!$A:$H,8,0)*(1-N4334)/1.2)</f>
        <v>3663.0000000000005</v>
      </c>
      <c r="N4334" s="98">
        <f>IF(OR(E4334="Принадлежности",E4334="Ручной инструмент"),$K$5,IF($K$4=0,0,IFERROR(VLOOKUP(Q4334,LEGEND!$V$4:$W$7,2,0),$K$4)))</f>
        <v>0</v>
      </c>
      <c r="O4334" s="103" t="s">
        <v>20</v>
      </c>
      <c r="P4334" s="102" t="s">
        <v>20</v>
      </c>
      <c r="Q4334" s="102" t="s">
        <v>20</v>
      </c>
      <c r="R4334" s="116" t="s">
        <v>13429</v>
      </c>
      <c r="S4334" s="114" t="s">
        <v>6291</v>
      </c>
      <c r="T4334" s="114">
        <v>406</v>
      </c>
      <c r="U4334" s="114">
        <v>25</v>
      </c>
      <c r="V4334" s="114">
        <v>50</v>
      </c>
      <c r="W4334" s="115">
        <v>0.44400000000000001</v>
      </c>
    </row>
    <row r="4335" spans="2:23" ht="38.25">
      <c r="B4335" s="95" t="s">
        <v>4746</v>
      </c>
      <c r="C4335" s="95" t="s">
        <v>20</v>
      </c>
      <c r="D4335" s="95" t="s">
        <v>20</v>
      </c>
      <c r="E4335" s="95" t="s">
        <v>4746</v>
      </c>
      <c r="F4335" s="95" t="s">
        <v>17275</v>
      </c>
      <c r="G4335" s="95" t="s">
        <v>17288</v>
      </c>
      <c r="H4335" s="14" t="s">
        <v>20840</v>
      </c>
      <c r="I4335" s="95" t="s">
        <v>13430</v>
      </c>
      <c r="J4335" s="120" t="s">
        <v>17006</v>
      </c>
      <c r="K4335" s="106" t="s">
        <v>13431</v>
      </c>
      <c r="L4335" s="95" t="s">
        <v>13430</v>
      </c>
      <c r="M4335" s="97">
        <f>IF($K$6="с учетом НДС",VLOOKUP('Прайс MILWAUKEE®'!$J4335,'Legend ACC'!$A:$H,8,0)*(1-N4335),VLOOKUP('Прайс MILWAUKEE®'!$J4335,'Legend ACC'!$A:$H,8,0)*(1-N4335)/1.2)</f>
        <v>3256.0000000000005</v>
      </c>
      <c r="N4335" s="98">
        <f>IF(OR(E4335="Принадлежности",E4335="Ручной инструмент"),$K$5,IF($K$4=0,0,IFERROR(VLOOKUP(Q4335,LEGEND!$V$4:$W$7,2,0),$K$4)))</f>
        <v>0</v>
      </c>
      <c r="O4335" s="103" t="s">
        <v>20</v>
      </c>
      <c r="P4335" s="102" t="s">
        <v>20</v>
      </c>
      <c r="Q4335" s="102" t="s">
        <v>20</v>
      </c>
      <c r="R4335" s="116" t="s">
        <v>13432</v>
      </c>
      <c r="S4335" s="114" t="s">
        <v>6291</v>
      </c>
      <c r="T4335" s="114">
        <v>609</v>
      </c>
      <c r="U4335" s="114">
        <v>25</v>
      </c>
      <c r="V4335" s="114">
        <v>50</v>
      </c>
      <c r="W4335" s="115">
        <v>0.623</v>
      </c>
    </row>
    <row r="4336" spans="2:23" ht="38.25">
      <c r="B4336" s="95" t="s">
        <v>4746</v>
      </c>
      <c r="C4336" s="95" t="s">
        <v>20</v>
      </c>
      <c r="D4336" s="95" t="s">
        <v>20</v>
      </c>
      <c r="E4336" s="95" t="s">
        <v>4746</v>
      </c>
      <c r="F4336" s="95" t="s">
        <v>17275</v>
      </c>
      <c r="G4336" s="95" t="s">
        <v>17288</v>
      </c>
      <c r="H4336" s="14" t="s">
        <v>20840</v>
      </c>
      <c r="I4336" s="95" t="s">
        <v>13433</v>
      </c>
      <c r="J4336" s="120" t="s">
        <v>17007</v>
      </c>
      <c r="K4336" s="106" t="s">
        <v>13434</v>
      </c>
      <c r="L4336" s="95" t="s">
        <v>13433</v>
      </c>
      <c r="M4336" s="97">
        <f>IF($K$6="с учетом НДС",VLOOKUP('Прайс MILWAUKEE®'!$J4336,'Legend ACC'!$A:$H,8,0)*(1-N4336),VLOOKUP('Прайс MILWAUKEE®'!$J4336,'Legend ACC'!$A:$H,8,0)*(1-N4336)/1.2)</f>
        <v>4015.0000000000005</v>
      </c>
      <c r="N4336" s="98">
        <f>IF(OR(E4336="Принадлежности",E4336="Ручной инструмент"),$K$5,IF($K$4=0,0,IFERROR(VLOOKUP(Q4336,LEGEND!$V$4:$W$7,2,0),$K$4)))</f>
        <v>0</v>
      </c>
      <c r="O4336" s="103" t="s">
        <v>20</v>
      </c>
      <c r="P4336" s="102" t="s">
        <v>20</v>
      </c>
      <c r="Q4336" s="102" t="s">
        <v>20</v>
      </c>
      <c r="R4336" s="116" t="s">
        <v>13435</v>
      </c>
      <c r="S4336" s="114" t="s">
        <v>6291</v>
      </c>
      <c r="T4336" s="114">
        <v>609</v>
      </c>
      <c r="U4336" s="114">
        <v>25</v>
      </c>
      <c r="V4336" s="114">
        <v>50</v>
      </c>
      <c r="W4336" s="115">
        <v>0.64600000000000002</v>
      </c>
    </row>
    <row r="4337" spans="2:23" ht="38.25">
      <c r="B4337" s="95" t="s">
        <v>4746</v>
      </c>
      <c r="C4337" s="95" t="s">
        <v>20</v>
      </c>
      <c r="D4337" s="95" t="s">
        <v>20</v>
      </c>
      <c r="E4337" s="95" t="s">
        <v>4746</v>
      </c>
      <c r="F4337" s="95" t="s">
        <v>17275</v>
      </c>
      <c r="G4337" s="95" t="s">
        <v>17288</v>
      </c>
      <c r="H4337" s="14" t="s">
        <v>20840</v>
      </c>
      <c r="I4337" s="95" t="s">
        <v>13436</v>
      </c>
      <c r="J4337" s="120" t="s">
        <v>17008</v>
      </c>
      <c r="K4337" s="106" t="s">
        <v>13437</v>
      </c>
      <c r="L4337" s="95" t="s">
        <v>13436</v>
      </c>
      <c r="M4337" s="97">
        <f>IF($K$6="с учетом НДС",VLOOKUP('Прайс MILWAUKEE®'!$J4337,'Legend ACC'!$A:$H,8,0)*(1-N4337),VLOOKUP('Прайс MILWAUKEE®'!$J4337,'Legend ACC'!$A:$H,8,0)*(1-N4337)/1.2)</f>
        <v>3454.0000000000005</v>
      </c>
      <c r="N4337" s="98">
        <f>IF(OR(E4337="Принадлежности",E4337="Ручной инструмент"),$K$5,IF($K$4=0,0,IFERROR(VLOOKUP(Q4337,LEGEND!$V$4:$W$7,2,0),$K$4)))</f>
        <v>0</v>
      </c>
      <c r="O4337" s="103" t="s">
        <v>20</v>
      </c>
      <c r="P4337" s="102" t="s">
        <v>20</v>
      </c>
      <c r="Q4337" s="102" t="s">
        <v>20</v>
      </c>
      <c r="R4337" s="116" t="s">
        <v>13438</v>
      </c>
      <c r="S4337" s="114" t="s">
        <v>6291</v>
      </c>
      <c r="T4337" s="114">
        <v>812</v>
      </c>
      <c r="U4337" s="114">
        <v>25</v>
      </c>
      <c r="V4337" s="114">
        <v>50</v>
      </c>
      <c r="W4337" s="115">
        <v>0.81</v>
      </c>
    </row>
    <row r="4338" spans="2:23" ht="38.25">
      <c r="B4338" s="95" t="s">
        <v>4746</v>
      </c>
      <c r="C4338" s="95" t="s">
        <v>20</v>
      </c>
      <c r="D4338" s="95" t="s">
        <v>20</v>
      </c>
      <c r="E4338" s="95" t="s">
        <v>4746</v>
      </c>
      <c r="F4338" s="95" t="s">
        <v>17275</v>
      </c>
      <c r="G4338" s="95" t="s">
        <v>17288</v>
      </c>
      <c r="H4338" s="14" t="s">
        <v>20840</v>
      </c>
      <c r="I4338" s="95" t="s">
        <v>13439</v>
      </c>
      <c r="J4338" s="120" t="s">
        <v>17009</v>
      </c>
      <c r="K4338" s="106" t="s">
        <v>13440</v>
      </c>
      <c r="L4338" s="95" t="s">
        <v>13439</v>
      </c>
      <c r="M4338" s="97">
        <f>IF($K$6="с учетом НДС",VLOOKUP('Прайс MILWAUKEE®'!$J4338,'Legend ACC'!$A:$H,8,0)*(1-N4338),VLOOKUP('Прайс MILWAUKEE®'!$J4338,'Legend ACC'!$A:$H,8,0)*(1-N4338)/1.2)</f>
        <v>4224</v>
      </c>
      <c r="N4338" s="98">
        <f>IF(OR(E4338="Принадлежности",E4338="Ручной инструмент"),$K$5,IF($K$4=0,0,IFERROR(VLOOKUP(Q4338,LEGEND!$V$4:$W$7,2,0),$K$4)))</f>
        <v>0</v>
      </c>
      <c r="O4338" s="103" t="s">
        <v>20</v>
      </c>
      <c r="P4338" s="102" t="s">
        <v>20</v>
      </c>
      <c r="Q4338" s="102" t="s">
        <v>20</v>
      </c>
      <c r="R4338" s="116" t="s">
        <v>13441</v>
      </c>
      <c r="S4338" s="114" t="s">
        <v>6291</v>
      </c>
      <c r="T4338" s="114">
        <v>812</v>
      </c>
      <c r="U4338" s="114">
        <v>25</v>
      </c>
      <c r="V4338" s="114">
        <v>50</v>
      </c>
      <c r="W4338" s="115">
        <v>0.83</v>
      </c>
    </row>
    <row r="4339" spans="2:23" ht="38.25">
      <c r="B4339" s="95" t="s">
        <v>4746</v>
      </c>
      <c r="C4339" s="95" t="s">
        <v>20</v>
      </c>
      <c r="D4339" s="95" t="s">
        <v>20</v>
      </c>
      <c r="E4339" s="95" t="s">
        <v>4746</v>
      </c>
      <c r="F4339" s="95" t="s">
        <v>17275</v>
      </c>
      <c r="G4339" s="95" t="s">
        <v>17288</v>
      </c>
      <c r="H4339" s="14" t="s">
        <v>20840</v>
      </c>
      <c r="I4339" s="95" t="s">
        <v>13442</v>
      </c>
      <c r="J4339" s="120" t="s">
        <v>17010</v>
      </c>
      <c r="K4339" s="106" t="s">
        <v>13443</v>
      </c>
      <c r="L4339" s="95" t="s">
        <v>13442</v>
      </c>
      <c r="M4339" s="97">
        <f>IF($K$6="с учетом НДС",VLOOKUP('Прайс MILWAUKEE®'!$J4339,'Legend ACC'!$A:$H,8,0)*(1-N4339),VLOOKUP('Прайс MILWAUKEE®'!$J4339,'Legend ACC'!$A:$H,8,0)*(1-N4339)/1.2)</f>
        <v>3960.0000000000005</v>
      </c>
      <c r="N4339" s="98">
        <f>IF(OR(E4339="Принадлежности",E4339="Ручной инструмент"),$K$5,IF($K$4=0,0,IFERROR(VLOOKUP(Q4339,LEGEND!$V$4:$W$7,2,0),$K$4)))</f>
        <v>0</v>
      </c>
      <c r="O4339" s="103" t="s">
        <v>20</v>
      </c>
      <c r="P4339" s="102" t="s">
        <v>20</v>
      </c>
      <c r="Q4339" s="102" t="s">
        <v>20</v>
      </c>
      <c r="R4339" s="116" t="s">
        <v>13444</v>
      </c>
      <c r="S4339" s="114" t="s">
        <v>6291</v>
      </c>
      <c r="T4339" s="114">
        <v>1016</v>
      </c>
      <c r="U4339" s="114">
        <v>25</v>
      </c>
      <c r="V4339" s="114">
        <v>50</v>
      </c>
      <c r="W4339" s="115">
        <v>0.98599999999999999</v>
      </c>
    </row>
    <row r="4340" spans="2:23" ht="38.25">
      <c r="B4340" s="95" t="s">
        <v>4746</v>
      </c>
      <c r="C4340" s="95" t="s">
        <v>20</v>
      </c>
      <c r="D4340" s="95" t="s">
        <v>20</v>
      </c>
      <c r="E4340" s="95" t="s">
        <v>4746</v>
      </c>
      <c r="F4340" s="95" t="s">
        <v>17275</v>
      </c>
      <c r="G4340" s="95" t="s">
        <v>17288</v>
      </c>
      <c r="H4340" s="14" t="s">
        <v>20840</v>
      </c>
      <c r="I4340" s="95" t="s">
        <v>13445</v>
      </c>
      <c r="J4340" s="120" t="s">
        <v>17011</v>
      </c>
      <c r="K4340" s="106" t="s">
        <v>13446</v>
      </c>
      <c r="L4340" s="95" t="s">
        <v>13445</v>
      </c>
      <c r="M4340" s="97">
        <f>IF($K$6="с учетом НДС",VLOOKUP('Прайс MILWAUKEE®'!$J4340,'Legend ACC'!$A:$H,8,0)*(1-N4340),VLOOKUP('Прайс MILWAUKEE®'!$J4340,'Legend ACC'!$A:$H,8,0)*(1-N4340)/1.2)</f>
        <v>5082</v>
      </c>
      <c r="N4340" s="98">
        <f>IF(OR(E4340="Принадлежности",E4340="Ручной инструмент"),$K$5,IF($K$4=0,0,IFERROR(VLOOKUP(Q4340,LEGEND!$V$4:$W$7,2,0),$K$4)))</f>
        <v>0</v>
      </c>
      <c r="O4340" s="103" t="s">
        <v>20</v>
      </c>
      <c r="P4340" s="102" t="s">
        <v>20</v>
      </c>
      <c r="Q4340" s="102" t="s">
        <v>20</v>
      </c>
      <c r="R4340" s="116" t="s">
        <v>13447</v>
      </c>
      <c r="S4340" s="114" t="s">
        <v>964</v>
      </c>
      <c r="T4340" s="114">
        <v>1016</v>
      </c>
      <c r="U4340" s="114">
        <v>25</v>
      </c>
      <c r="V4340" s="114">
        <v>50</v>
      </c>
      <c r="W4340" s="115">
        <v>1.036</v>
      </c>
    </row>
    <row r="4341" spans="2:23" ht="38.25">
      <c r="B4341" s="95" t="s">
        <v>4746</v>
      </c>
      <c r="C4341" s="95" t="s">
        <v>20</v>
      </c>
      <c r="D4341" s="95" t="s">
        <v>20</v>
      </c>
      <c r="E4341" s="95" t="s">
        <v>4746</v>
      </c>
      <c r="F4341" s="95" t="s">
        <v>17275</v>
      </c>
      <c r="G4341" s="95" t="s">
        <v>17288</v>
      </c>
      <c r="H4341" s="14" t="s">
        <v>20840</v>
      </c>
      <c r="I4341" s="95" t="s">
        <v>13448</v>
      </c>
      <c r="J4341" s="120" t="s">
        <v>17012</v>
      </c>
      <c r="K4341" s="106" t="s">
        <v>13449</v>
      </c>
      <c r="L4341" s="95" t="s">
        <v>13448</v>
      </c>
      <c r="M4341" s="97">
        <f>IF($K$6="с учетом НДС",VLOOKUP('Прайс MILWAUKEE®'!$J4341,'Legend ACC'!$A:$H,8,0)*(1-N4341),VLOOKUP('Прайс MILWAUKEE®'!$J4341,'Legend ACC'!$A:$H,8,0)*(1-N4341)/1.2)</f>
        <v>4499</v>
      </c>
      <c r="N4341" s="98">
        <f>IF(OR(E4341="Принадлежности",E4341="Ручной инструмент"),$K$5,IF($K$4=0,0,IFERROR(VLOOKUP(Q4341,LEGEND!$V$4:$W$7,2,0),$K$4)))</f>
        <v>0</v>
      </c>
      <c r="O4341" s="103" t="s">
        <v>20</v>
      </c>
      <c r="P4341" s="102" t="s">
        <v>20</v>
      </c>
      <c r="Q4341" s="102" t="s">
        <v>20</v>
      </c>
      <c r="R4341" s="116" t="s">
        <v>13450</v>
      </c>
      <c r="S4341" s="114" t="s">
        <v>6291</v>
      </c>
      <c r="T4341" s="114">
        <v>1219</v>
      </c>
      <c r="U4341" s="114">
        <v>25</v>
      </c>
      <c r="V4341" s="114">
        <v>50</v>
      </c>
      <c r="W4341" s="115">
        <v>1.1579999999999999</v>
      </c>
    </row>
    <row r="4342" spans="2:23" ht="38.25">
      <c r="B4342" s="95" t="s">
        <v>4746</v>
      </c>
      <c r="C4342" s="95" t="s">
        <v>20</v>
      </c>
      <c r="D4342" s="95" t="s">
        <v>20</v>
      </c>
      <c r="E4342" s="95" t="s">
        <v>4746</v>
      </c>
      <c r="F4342" s="95" t="s">
        <v>17275</v>
      </c>
      <c r="G4342" s="95" t="s">
        <v>17288</v>
      </c>
      <c r="H4342" s="14" t="s">
        <v>20840</v>
      </c>
      <c r="I4342" s="95" t="s">
        <v>13451</v>
      </c>
      <c r="J4342" s="120" t="s">
        <v>17013</v>
      </c>
      <c r="K4342" s="106" t="s">
        <v>13452</v>
      </c>
      <c r="L4342" s="95" t="s">
        <v>13451</v>
      </c>
      <c r="M4342" s="97">
        <f>IF($K$6="с учетом НДС",VLOOKUP('Прайс MILWAUKEE®'!$J4342,'Legend ACC'!$A:$H,8,0)*(1-N4342),VLOOKUP('Прайс MILWAUKEE®'!$J4342,'Legend ACC'!$A:$H,8,0)*(1-N4342)/1.2)</f>
        <v>5764.0000000000009</v>
      </c>
      <c r="N4342" s="98">
        <f>IF(OR(E4342="Принадлежности",E4342="Ручной инструмент"),$K$5,IF($K$4=0,0,IFERROR(VLOOKUP(Q4342,LEGEND!$V$4:$W$7,2,0),$K$4)))</f>
        <v>0</v>
      </c>
      <c r="O4342" s="103" t="s">
        <v>20</v>
      </c>
      <c r="P4342" s="102" t="s">
        <v>20</v>
      </c>
      <c r="Q4342" s="102" t="s">
        <v>20</v>
      </c>
      <c r="R4342" s="116" t="s">
        <v>13453</v>
      </c>
      <c r="S4342" s="114" t="s">
        <v>964</v>
      </c>
      <c r="T4342" s="114">
        <v>1219</v>
      </c>
      <c r="U4342" s="114">
        <v>25</v>
      </c>
      <c r="V4342" s="114">
        <v>50</v>
      </c>
      <c r="W4342" s="115">
        <v>1.204</v>
      </c>
    </row>
    <row r="4343" spans="2:23" ht="38.25">
      <c r="B4343" s="95" t="s">
        <v>4746</v>
      </c>
      <c r="C4343" s="95" t="s">
        <v>20</v>
      </c>
      <c r="D4343" s="95" t="s">
        <v>20</v>
      </c>
      <c r="E4343" s="95" t="s">
        <v>4746</v>
      </c>
      <c r="F4343" s="95" t="s">
        <v>17275</v>
      </c>
      <c r="G4343" s="95" t="s">
        <v>17288</v>
      </c>
      <c r="H4343" s="14" t="s">
        <v>20840</v>
      </c>
      <c r="I4343" s="95" t="s">
        <v>13454</v>
      </c>
      <c r="J4343" s="120" t="s">
        <v>17014</v>
      </c>
      <c r="K4343" s="106" t="s">
        <v>13455</v>
      </c>
      <c r="L4343" s="95" t="s">
        <v>13454</v>
      </c>
      <c r="M4343" s="97">
        <f>IF($K$6="с учетом НДС",VLOOKUP('Прайс MILWAUKEE®'!$J4343,'Legend ACC'!$A:$H,8,0)*(1-N4343),VLOOKUP('Прайс MILWAUKEE®'!$J4343,'Legend ACC'!$A:$H,8,0)*(1-N4343)/1.2)</f>
        <v>5962.0000000000009</v>
      </c>
      <c r="N4343" s="98">
        <f>IF(OR(E4343="Принадлежности",E4343="Ручной инструмент"),$K$5,IF($K$4=0,0,IFERROR(VLOOKUP(Q4343,LEGEND!$V$4:$W$7,2,0),$K$4)))</f>
        <v>0</v>
      </c>
      <c r="O4343" s="103" t="s">
        <v>20</v>
      </c>
      <c r="P4343" s="102" t="s">
        <v>20</v>
      </c>
      <c r="Q4343" s="102" t="s">
        <v>20</v>
      </c>
      <c r="R4343" s="116" t="s">
        <v>13456</v>
      </c>
      <c r="S4343" s="114" t="s">
        <v>964</v>
      </c>
      <c r="T4343" s="114">
        <v>1828</v>
      </c>
      <c r="U4343" s="114">
        <v>50</v>
      </c>
      <c r="V4343" s="114">
        <v>25</v>
      </c>
      <c r="W4343" s="115">
        <v>1.7</v>
      </c>
    </row>
    <row r="4344" spans="2:23" ht="38.25">
      <c r="B4344" s="95" t="s">
        <v>4746</v>
      </c>
      <c r="C4344" s="95" t="s">
        <v>20</v>
      </c>
      <c r="D4344" s="95" t="s">
        <v>20</v>
      </c>
      <c r="E4344" s="95" t="s">
        <v>4746</v>
      </c>
      <c r="F4344" s="95" t="s">
        <v>17275</v>
      </c>
      <c r="G4344" s="95" t="s">
        <v>17288</v>
      </c>
      <c r="H4344" s="14" t="s">
        <v>20840</v>
      </c>
      <c r="I4344" s="95" t="s">
        <v>13457</v>
      </c>
      <c r="J4344" s="120" t="s">
        <v>17015</v>
      </c>
      <c r="K4344" s="106" t="s">
        <v>13458</v>
      </c>
      <c r="L4344" s="95" t="s">
        <v>13457</v>
      </c>
      <c r="M4344" s="97">
        <f>IF($K$6="с учетом НДС",VLOOKUP('Прайс MILWAUKEE®'!$J4344,'Legend ACC'!$A:$H,8,0)*(1-N4344),VLOOKUP('Прайс MILWAUKEE®'!$J4344,'Legend ACC'!$A:$H,8,0)*(1-N4344)/1.2)</f>
        <v>7722.0000000000009</v>
      </c>
      <c r="N4344" s="98">
        <f>IF(OR(E4344="Принадлежности",E4344="Ручной инструмент"),$K$5,IF($K$4=0,0,IFERROR(VLOOKUP(Q4344,LEGEND!$V$4:$W$7,2,0),$K$4)))</f>
        <v>0</v>
      </c>
      <c r="O4344" s="103" t="s">
        <v>20</v>
      </c>
      <c r="P4344" s="102" t="s">
        <v>20</v>
      </c>
      <c r="Q4344" s="102" t="s">
        <v>20</v>
      </c>
      <c r="R4344" s="116" t="s">
        <v>13459</v>
      </c>
      <c r="S4344" s="114" t="s">
        <v>964</v>
      </c>
      <c r="T4344" s="114">
        <v>1828</v>
      </c>
      <c r="U4344" s="114">
        <v>50</v>
      </c>
      <c r="V4344" s="114">
        <v>25</v>
      </c>
      <c r="W4344" s="115">
        <v>1.752</v>
      </c>
    </row>
    <row r="4345" spans="2:23" ht="38.25">
      <c r="B4345" s="95" t="s">
        <v>4746</v>
      </c>
      <c r="C4345" s="95" t="s">
        <v>20</v>
      </c>
      <c r="D4345" s="95" t="s">
        <v>20</v>
      </c>
      <c r="E4345" s="95" t="s">
        <v>4746</v>
      </c>
      <c r="F4345" s="95" t="s">
        <v>17275</v>
      </c>
      <c r="G4345" s="95" t="s">
        <v>17288</v>
      </c>
      <c r="H4345" s="14" t="s">
        <v>20840</v>
      </c>
      <c r="I4345" s="95" t="s">
        <v>13460</v>
      </c>
      <c r="J4345" s="120" t="s">
        <v>17016</v>
      </c>
      <c r="K4345" s="106" t="s">
        <v>13461</v>
      </c>
      <c r="L4345" s="95" t="s">
        <v>13460</v>
      </c>
      <c r="M4345" s="97">
        <f>IF($K$6="с учетом НДС",VLOOKUP('Прайс MILWAUKEE®'!$J4345,'Legend ACC'!$A:$H,8,0)*(1-N4345),VLOOKUP('Прайс MILWAUKEE®'!$J4345,'Legend ACC'!$A:$H,8,0)*(1-N4345)/1.2)</f>
        <v>869.00000000000011</v>
      </c>
      <c r="N4345" s="98">
        <f>IF(OR(E4345="Принадлежности",E4345="Ручной инструмент"),$K$5,IF($K$4=0,0,IFERROR(VLOOKUP(Q4345,LEGEND!$V$4:$W$7,2,0),$K$4)))</f>
        <v>0</v>
      </c>
      <c r="O4345" s="103" t="s">
        <v>20</v>
      </c>
      <c r="P4345" s="102" t="s">
        <v>20</v>
      </c>
      <c r="Q4345" s="102" t="s">
        <v>20</v>
      </c>
      <c r="R4345" s="116" t="s">
        <v>13462</v>
      </c>
      <c r="S4345" s="114" t="s">
        <v>964</v>
      </c>
      <c r="T4345" s="114">
        <v>50</v>
      </c>
      <c r="U4345" s="114">
        <v>50</v>
      </c>
      <c r="V4345" s="114">
        <v>400</v>
      </c>
      <c r="W4345" s="115">
        <v>0.216</v>
      </c>
    </row>
    <row r="4346" spans="2:23" ht="38.25">
      <c r="B4346" s="95" t="s">
        <v>4746</v>
      </c>
      <c r="C4346" s="95" t="s">
        <v>20</v>
      </c>
      <c r="D4346" s="95" t="s">
        <v>20</v>
      </c>
      <c r="E4346" s="95" t="s">
        <v>4746</v>
      </c>
      <c r="F4346" s="95" t="s">
        <v>17275</v>
      </c>
      <c r="G4346" s="95" t="s">
        <v>17288</v>
      </c>
      <c r="H4346" s="14" t="s">
        <v>20840</v>
      </c>
      <c r="I4346" s="95" t="s">
        <v>13463</v>
      </c>
      <c r="J4346" s="120" t="s">
        <v>17017</v>
      </c>
      <c r="K4346" s="106" t="s">
        <v>13464</v>
      </c>
      <c r="L4346" s="95" t="s">
        <v>13463</v>
      </c>
      <c r="M4346" s="97">
        <f>IF($K$6="с учетом НДС",VLOOKUP('Прайс MILWAUKEE®'!$J4346,'Legend ACC'!$A:$H,8,0)*(1-N4346),VLOOKUP('Прайс MILWAUKEE®'!$J4346,'Legend ACC'!$A:$H,8,0)*(1-N4346)/1.2)</f>
        <v>1089</v>
      </c>
      <c r="N4346" s="98">
        <f>IF(OR(E4346="Принадлежности",E4346="Ручной инструмент"),$K$5,IF($K$4=0,0,IFERROR(VLOOKUP(Q4346,LEGEND!$V$4:$W$7,2,0),$K$4)))</f>
        <v>0</v>
      </c>
      <c r="O4346" s="103" t="s">
        <v>20</v>
      </c>
      <c r="P4346" s="102" t="s">
        <v>20</v>
      </c>
      <c r="Q4346" s="102" t="s">
        <v>20</v>
      </c>
      <c r="R4346" s="116" t="s">
        <v>13465</v>
      </c>
      <c r="S4346" s="114" t="s">
        <v>964</v>
      </c>
      <c r="T4346" s="114">
        <v>50</v>
      </c>
      <c r="U4346" s="114">
        <v>50</v>
      </c>
      <c r="V4346" s="114">
        <v>660</v>
      </c>
      <c r="W4346" s="115">
        <v>0.308</v>
      </c>
    </row>
    <row r="4347" spans="2:23" ht="38.25">
      <c r="B4347" s="95" t="s">
        <v>4746</v>
      </c>
      <c r="C4347" s="95" t="s">
        <v>20</v>
      </c>
      <c r="D4347" s="95" t="s">
        <v>20</v>
      </c>
      <c r="E4347" s="95" t="s">
        <v>4746</v>
      </c>
      <c r="F4347" s="95" t="s">
        <v>17275</v>
      </c>
      <c r="G4347" s="95" t="s">
        <v>17288</v>
      </c>
      <c r="H4347" s="14" t="s">
        <v>20840</v>
      </c>
      <c r="I4347" s="95" t="s">
        <v>13466</v>
      </c>
      <c r="J4347" s="120" t="s">
        <v>17018</v>
      </c>
      <c r="K4347" s="106" t="s">
        <v>13467</v>
      </c>
      <c r="L4347" s="95" t="s">
        <v>13466</v>
      </c>
      <c r="M4347" s="97">
        <f>IF($K$6="с учетом НДС",VLOOKUP('Прайс MILWAUKEE®'!$J4347,'Legend ACC'!$A:$H,8,0)*(1-N4347),VLOOKUP('Прайс MILWAUKEE®'!$J4347,'Legend ACC'!$A:$H,8,0)*(1-N4347)/1.2)</f>
        <v>1309</v>
      </c>
      <c r="N4347" s="98">
        <f>IF(OR(E4347="Принадлежности",E4347="Ручной инструмент"),$K$5,IF($K$4=0,0,IFERROR(VLOOKUP(Q4347,LEGEND!$V$4:$W$7,2,0),$K$4)))</f>
        <v>0</v>
      </c>
      <c r="O4347" s="103" t="s">
        <v>20</v>
      </c>
      <c r="P4347" s="102" t="s">
        <v>20</v>
      </c>
      <c r="Q4347" s="102" t="s">
        <v>20</v>
      </c>
      <c r="R4347" s="116" t="s">
        <v>13468</v>
      </c>
      <c r="S4347" s="114" t="s">
        <v>964</v>
      </c>
      <c r="T4347" s="114">
        <v>50</v>
      </c>
      <c r="U4347" s="114">
        <v>50</v>
      </c>
      <c r="V4347" s="114">
        <v>800</v>
      </c>
      <c r="W4347" s="115">
        <v>0.40400000000000003</v>
      </c>
    </row>
    <row r="4348" spans="2:23" ht="38.25">
      <c r="B4348" s="95" t="s">
        <v>4746</v>
      </c>
      <c r="C4348" s="95" t="s">
        <v>20</v>
      </c>
      <c r="D4348" s="95" t="s">
        <v>20</v>
      </c>
      <c r="E4348" s="95" t="s">
        <v>4746</v>
      </c>
      <c r="F4348" s="95" t="s">
        <v>17275</v>
      </c>
      <c r="G4348" s="95" t="s">
        <v>17288</v>
      </c>
      <c r="H4348" s="14" t="s">
        <v>20840</v>
      </c>
      <c r="I4348" s="95" t="s">
        <v>13469</v>
      </c>
      <c r="J4348" s="120" t="s">
        <v>17019</v>
      </c>
      <c r="K4348" s="106" t="s">
        <v>13470</v>
      </c>
      <c r="L4348" s="95" t="s">
        <v>13469</v>
      </c>
      <c r="M4348" s="97">
        <f>IF($K$6="с учетом НДС",VLOOKUP('Прайс MILWAUKEE®'!$J4348,'Legend ACC'!$A:$H,8,0)*(1-N4348),VLOOKUP('Прайс MILWAUKEE®'!$J4348,'Legend ACC'!$A:$H,8,0)*(1-N4348)/1.2)</f>
        <v>1364</v>
      </c>
      <c r="N4348" s="98">
        <f>IF(OR(E4348="Принадлежности",E4348="Ручной инструмент"),$K$5,IF($K$4=0,0,IFERROR(VLOOKUP(Q4348,LEGEND!$V$4:$W$7,2,0),$K$4)))</f>
        <v>0</v>
      </c>
      <c r="O4348" s="103" t="s">
        <v>20</v>
      </c>
      <c r="P4348" s="102" t="s">
        <v>20</v>
      </c>
      <c r="Q4348" s="102" t="s">
        <v>20</v>
      </c>
      <c r="R4348" s="116" t="s">
        <v>13471</v>
      </c>
      <c r="S4348" s="114" t="s">
        <v>964</v>
      </c>
      <c r="T4348" s="114">
        <v>50</v>
      </c>
      <c r="U4348" s="114">
        <v>50</v>
      </c>
      <c r="V4348" s="114">
        <v>1000</v>
      </c>
      <c r="W4348" s="115">
        <v>0.496</v>
      </c>
    </row>
    <row r="4349" spans="2:23" ht="38.25">
      <c r="B4349" s="95" t="s">
        <v>4746</v>
      </c>
      <c r="C4349" s="95" t="s">
        <v>20</v>
      </c>
      <c r="D4349" s="95" t="s">
        <v>20</v>
      </c>
      <c r="E4349" s="95" t="s">
        <v>4746</v>
      </c>
      <c r="F4349" s="95" t="s">
        <v>17275</v>
      </c>
      <c r="G4349" s="95" t="s">
        <v>17288</v>
      </c>
      <c r="H4349" s="14" t="s">
        <v>20840</v>
      </c>
      <c r="I4349" s="95" t="s">
        <v>13472</v>
      </c>
      <c r="J4349" s="120" t="s">
        <v>17020</v>
      </c>
      <c r="K4349" s="106" t="s">
        <v>13473</v>
      </c>
      <c r="L4349" s="95" t="s">
        <v>13472</v>
      </c>
      <c r="M4349" s="97">
        <f>IF($K$6="с учетом НДС",VLOOKUP('Прайс MILWAUKEE®'!$J4349,'Legend ACC'!$A:$H,8,0)*(1-N4349),VLOOKUP('Прайс MILWAUKEE®'!$J4349,'Legend ACC'!$A:$H,8,0)*(1-N4349)/1.2)</f>
        <v>1639.0000000000002</v>
      </c>
      <c r="N4349" s="98">
        <f>IF(OR(E4349="Принадлежности",E4349="Ручной инструмент"),$K$5,IF($K$4=0,0,IFERROR(VLOOKUP(Q4349,LEGEND!$V$4:$W$7,2,0),$K$4)))</f>
        <v>0</v>
      </c>
      <c r="O4349" s="103" t="s">
        <v>20</v>
      </c>
      <c r="P4349" s="102" t="s">
        <v>20</v>
      </c>
      <c r="Q4349" s="102" t="s">
        <v>20</v>
      </c>
      <c r="R4349" s="116" t="s">
        <v>13474</v>
      </c>
      <c r="S4349" s="114" t="s">
        <v>964</v>
      </c>
      <c r="T4349" s="114">
        <v>50</v>
      </c>
      <c r="U4349" s="114">
        <v>50</v>
      </c>
      <c r="V4349" s="114">
        <v>1200</v>
      </c>
      <c r="W4349" s="115">
        <v>0.59</v>
      </c>
    </row>
    <row r="4350" spans="2:23" ht="38.25">
      <c r="B4350" s="95" t="s">
        <v>4746</v>
      </c>
      <c r="C4350" s="95" t="s">
        <v>20</v>
      </c>
      <c r="D4350" s="95" t="s">
        <v>20</v>
      </c>
      <c r="E4350" s="95" t="s">
        <v>4746</v>
      </c>
      <c r="F4350" s="95" t="s">
        <v>17275</v>
      </c>
      <c r="G4350" s="95" t="s">
        <v>17288</v>
      </c>
      <c r="H4350" s="14" t="s">
        <v>20840</v>
      </c>
      <c r="I4350" s="95" t="s">
        <v>13475</v>
      </c>
      <c r="J4350" s="120" t="s">
        <v>17021</v>
      </c>
      <c r="K4350" s="106" t="s">
        <v>13476</v>
      </c>
      <c r="L4350" s="95" t="s">
        <v>13475</v>
      </c>
      <c r="M4350" s="97">
        <f>IF($K$6="с учетом НДС",VLOOKUP('Прайс MILWAUKEE®'!$J4350,'Legend ACC'!$A:$H,8,0)*(1-N4350),VLOOKUP('Прайс MILWAUKEE®'!$J4350,'Legend ACC'!$A:$H,8,0)*(1-N4350)/1.2)</f>
        <v>2310</v>
      </c>
      <c r="N4350" s="98">
        <f>IF(OR(E4350="Принадлежности",E4350="Ручной инструмент"),$K$5,IF($K$4=0,0,IFERROR(VLOOKUP(Q4350,LEGEND!$V$4:$W$7,2,0),$K$4)))</f>
        <v>0</v>
      </c>
      <c r="O4350" s="103" t="s">
        <v>20</v>
      </c>
      <c r="P4350" s="102" t="s">
        <v>20</v>
      </c>
      <c r="Q4350" s="102" t="s">
        <v>20</v>
      </c>
      <c r="R4350" s="116" t="s">
        <v>13477</v>
      </c>
      <c r="S4350" s="114" t="s">
        <v>964</v>
      </c>
      <c r="T4350" s="114">
        <v>50</v>
      </c>
      <c r="U4350" s="114">
        <v>52</v>
      </c>
      <c r="V4350" s="114">
        <v>1800</v>
      </c>
      <c r="W4350" s="115">
        <v>0.88400000000000001</v>
      </c>
    </row>
    <row r="4351" spans="2:23" ht="38.25">
      <c r="B4351" s="95" t="s">
        <v>4746</v>
      </c>
      <c r="C4351" s="95" t="s">
        <v>20</v>
      </c>
      <c r="D4351" s="95" t="s">
        <v>20</v>
      </c>
      <c r="E4351" s="95" t="s">
        <v>4746</v>
      </c>
      <c r="F4351" s="95" t="s">
        <v>17275</v>
      </c>
      <c r="G4351" s="95" t="s">
        <v>17276</v>
      </c>
      <c r="H4351" s="14" t="s">
        <v>20840</v>
      </c>
      <c r="I4351" s="95" t="s">
        <v>13478</v>
      </c>
      <c r="J4351" s="120" t="s">
        <v>17022</v>
      </c>
      <c r="K4351" s="106" t="s">
        <v>13479</v>
      </c>
      <c r="L4351" s="95" t="s">
        <v>13478</v>
      </c>
      <c r="M4351" s="97">
        <f>IF($K$6="с учетом НДС",VLOOKUP('Прайс MILWAUKEE®'!$J4351,'Legend ACC'!$A:$H,8,0)*(1-N4351),VLOOKUP('Прайс MILWAUKEE®'!$J4351,'Legend ACC'!$A:$H,8,0)*(1-N4351)/1.2)</f>
        <v>3751.0000000000005</v>
      </c>
      <c r="N4351" s="98">
        <f>IF(OR(E4351="Принадлежности",E4351="Ручной инструмент"),$K$5,IF($K$4=0,0,IFERROR(VLOOKUP(Q4351,LEGEND!$V$4:$W$7,2,0),$K$4)))</f>
        <v>0</v>
      </c>
      <c r="O4351" s="103" t="s">
        <v>20</v>
      </c>
      <c r="P4351" s="102" t="s">
        <v>20</v>
      </c>
      <c r="Q4351" s="102" t="s">
        <v>20</v>
      </c>
      <c r="R4351" s="116" t="s">
        <v>13480</v>
      </c>
      <c r="S4351" s="114" t="s">
        <v>6291</v>
      </c>
      <c r="T4351" s="114">
        <v>97</v>
      </c>
      <c r="U4351" s="114">
        <v>29</v>
      </c>
      <c r="V4351" s="114">
        <v>297</v>
      </c>
      <c r="W4351" s="115">
        <v>0.42199999999999999</v>
      </c>
    </row>
    <row r="4352" spans="2:23" ht="38.25">
      <c r="B4352" s="95" t="s">
        <v>4746</v>
      </c>
      <c r="C4352" s="95" t="s">
        <v>20</v>
      </c>
      <c r="D4352" s="95" t="s">
        <v>20</v>
      </c>
      <c r="E4352" s="95" t="s">
        <v>4746</v>
      </c>
      <c r="F4352" s="95" t="s">
        <v>17275</v>
      </c>
      <c r="G4352" s="95" t="s">
        <v>17276</v>
      </c>
      <c r="H4352" s="14" t="s">
        <v>20840</v>
      </c>
      <c r="I4352" s="95" t="s">
        <v>13481</v>
      </c>
      <c r="J4352" s="120" t="s">
        <v>17023</v>
      </c>
      <c r="K4352" s="106" t="s">
        <v>13482</v>
      </c>
      <c r="L4352" s="95" t="s">
        <v>13481</v>
      </c>
      <c r="M4352" s="97">
        <f>IF($K$6="с учетом НДС",VLOOKUP('Прайс MILWAUKEE®'!$J4352,'Legend ACC'!$A:$H,8,0)*(1-N4352),VLOOKUP('Прайс MILWAUKEE®'!$J4352,'Legend ACC'!$A:$H,8,0)*(1-N4352)/1.2)</f>
        <v>2695</v>
      </c>
      <c r="N4352" s="98">
        <f>IF(OR(E4352="Принадлежности",E4352="Ручной инструмент"),$K$5,IF($K$4=0,0,IFERROR(VLOOKUP(Q4352,LEGEND!$V$4:$W$7,2,0),$K$4)))</f>
        <v>0</v>
      </c>
      <c r="O4352" s="103" t="s">
        <v>20</v>
      </c>
      <c r="P4352" s="102" t="s">
        <v>20</v>
      </c>
      <c r="Q4352" s="102" t="s">
        <v>20</v>
      </c>
      <c r="R4352" s="116" t="s">
        <v>13483</v>
      </c>
      <c r="S4352" s="114" t="s">
        <v>6291</v>
      </c>
      <c r="T4352" s="114">
        <v>266</v>
      </c>
      <c r="U4352" s="114">
        <v>82</v>
      </c>
      <c r="V4352" s="114">
        <v>26</v>
      </c>
      <c r="W4352" s="115">
        <v>0.2</v>
      </c>
    </row>
    <row r="4353" spans="2:23" ht="38.25">
      <c r="B4353" s="95" t="s">
        <v>4746</v>
      </c>
      <c r="C4353" s="95" t="s">
        <v>20</v>
      </c>
      <c r="D4353" s="95" t="s">
        <v>20</v>
      </c>
      <c r="E4353" s="95" t="s">
        <v>4746</v>
      </c>
      <c r="F4353" s="95" t="s">
        <v>17275</v>
      </c>
      <c r="G4353" s="95" t="s">
        <v>17322</v>
      </c>
      <c r="H4353" s="14" t="s">
        <v>20840</v>
      </c>
      <c r="I4353" s="95" t="s">
        <v>13484</v>
      </c>
      <c r="J4353" s="120" t="s">
        <v>17024</v>
      </c>
      <c r="K4353" s="106" t="s">
        <v>13485</v>
      </c>
      <c r="L4353" s="95" t="s">
        <v>13484</v>
      </c>
      <c r="M4353" s="97">
        <f>IF($K$6="с учетом НДС",VLOOKUP('Прайс MILWAUKEE®'!$J4353,'Legend ACC'!$A:$H,8,0)*(1-N4353),VLOOKUP('Прайс MILWAUKEE®'!$J4353,'Legend ACC'!$A:$H,8,0)*(1-N4353)/1.2)</f>
        <v>2541</v>
      </c>
      <c r="N4353" s="98">
        <f>IF(OR(E4353="Принадлежности",E4353="Ручной инструмент"),$K$5,IF($K$4=0,0,IFERROR(VLOOKUP(Q4353,LEGEND!$V$4:$W$7,2,0),$K$4)))</f>
        <v>0</v>
      </c>
      <c r="O4353" s="103" t="s">
        <v>20</v>
      </c>
      <c r="P4353" s="102" t="s">
        <v>20</v>
      </c>
      <c r="Q4353" s="102" t="s">
        <v>20</v>
      </c>
      <c r="R4353" s="116" t="s">
        <v>13486</v>
      </c>
      <c r="S4353" s="114" t="s">
        <v>964</v>
      </c>
      <c r="T4353" s="114">
        <v>75</v>
      </c>
      <c r="U4353" s="114">
        <v>50</v>
      </c>
      <c r="V4353" s="114">
        <v>60</v>
      </c>
      <c r="W4353" s="115">
        <v>0.74399999999999999</v>
      </c>
    </row>
    <row r="4354" spans="2:23" ht="38.25">
      <c r="B4354" s="95" t="s">
        <v>4746</v>
      </c>
      <c r="C4354" s="95" t="s">
        <v>20</v>
      </c>
      <c r="D4354" s="95" t="s">
        <v>20</v>
      </c>
      <c r="E4354" s="95" t="s">
        <v>4746</v>
      </c>
      <c r="F4354" s="95" t="s">
        <v>17275</v>
      </c>
      <c r="G4354" s="95" t="s">
        <v>17322</v>
      </c>
      <c r="H4354" s="14" t="s">
        <v>20840</v>
      </c>
      <c r="I4354" s="95" t="s">
        <v>13487</v>
      </c>
      <c r="J4354" s="120" t="s">
        <v>17025</v>
      </c>
      <c r="K4354" s="106" t="s">
        <v>13488</v>
      </c>
      <c r="L4354" s="95" t="s">
        <v>13487</v>
      </c>
      <c r="M4354" s="97">
        <f>IF($K$6="с учетом НДС",VLOOKUP('Прайс MILWAUKEE®'!$J4354,'Legend ACC'!$A:$H,8,0)*(1-N4354),VLOOKUP('Прайс MILWAUKEE®'!$J4354,'Legend ACC'!$A:$H,8,0)*(1-N4354)/1.2)</f>
        <v>3740.0000000000005</v>
      </c>
      <c r="N4354" s="98">
        <f>IF(OR(E4354="Принадлежности",E4354="Ручной инструмент"),$K$5,IF($K$4=0,0,IFERROR(VLOOKUP(Q4354,LEGEND!$V$4:$W$7,2,0),$K$4)))</f>
        <v>0</v>
      </c>
      <c r="O4354" s="103" t="s">
        <v>20</v>
      </c>
      <c r="P4354" s="102" t="s">
        <v>20</v>
      </c>
      <c r="Q4354" s="102" t="s">
        <v>20</v>
      </c>
      <c r="R4354" s="116" t="s">
        <v>13489</v>
      </c>
      <c r="S4354" s="114" t="s">
        <v>964</v>
      </c>
      <c r="T4354" s="114">
        <v>70</v>
      </c>
      <c r="U4354" s="114">
        <v>50</v>
      </c>
      <c r="V4354" s="114">
        <v>80</v>
      </c>
      <c r="W4354" s="115">
        <v>0.86199999999999999</v>
      </c>
    </row>
    <row r="4355" spans="2:23" ht="38.25">
      <c r="B4355" s="95" t="s">
        <v>4746</v>
      </c>
      <c r="C4355" s="95" t="s">
        <v>20</v>
      </c>
      <c r="D4355" s="95" t="s">
        <v>20</v>
      </c>
      <c r="E4355" s="95" t="s">
        <v>4746</v>
      </c>
      <c r="F4355" s="95" t="s">
        <v>17275</v>
      </c>
      <c r="G4355" s="95" t="s">
        <v>17288</v>
      </c>
      <c r="H4355" s="14" t="s">
        <v>20840</v>
      </c>
      <c r="I4355" s="95" t="s">
        <v>13490</v>
      </c>
      <c r="J4355" s="120" t="s">
        <v>17026</v>
      </c>
      <c r="K4355" s="106" t="s">
        <v>13491</v>
      </c>
      <c r="L4355" s="95" t="s">
        <v>13490</v>
      </c>
      <c r="M4355" s="97">
        <f>IF($K$6="с учетом НДС",VLOOKUP('Прайс MILWAUKEE®'!$J4355,'Legend ACC'!$A:$H,8,0)*(1-N4355),VLOOKUP('Прайс MILWAUKEE®'!$J4355,'Legend ACC'!$A:$H,8,0)*(1-N4355)/1.2)</f>
        <v>528</v>
      </c>
      <c r="N4355" s="98">
        <f>IF(OR(E4355="Принадлежности",E4355="Ручной инструмент"),$K$5,IF($K$4=0,0,IFERROR(VLOOKUP(Q4355,LEGEND!$V$4:$W$7,2,0),$K$4)))</f>
        <v>0</v>
      </c>
      <c r="O4355" s="103" t="s">
        <v>20</v>
      </c>
      <c r="P4355" s="102" t="s">
        <v>20</v>
      </c>
      <c r="Q4355" s="102" t="s">
        <v>20</v>
      </c>
      <c r="R4355" s="116" t="s">
        <v>13492</v>
      </c>
      <c r="S4355" s="114" t="s">
        <v>964</v>
      </c>
      <c r="T4355" s="114">
        <v>30</v>
      </c>
      <c r="U4355" s="114">
        <v>110</v>
      </c>
      <c r="V4355" s="114">
        <v>290</v>
      </c>
      <c r="W4355" s="115">
        <v>0.08</v>
      </c>
    </row>
    <row r="4356" spans="2:23" ht="51">
      <c r="B4356" s="95" t="s">
        <v>20807</v>
      </c>
      <c r="C4356" s="95" t="s">
        <v>20</v>
      </c>
      <c r="D4356" s="95" t="s">
        <v>20</v>
      </c>
      <c r="E4356" s="95" t="s">
        <v>17246</v>
      </c>
      <c r="F4356" s="95" t="s">
        <v>17266</v>
      </c>
      <c r="G4356" s="95" t="s">
        <v>17281</v>
      </c>
      <c r="H4356" s="14" t="s">
        <v>20823</v>
      </c>
      <c r="I4356" s="95" t="s">
        <v>13493</v>
      </c>
      <c r="J4356" s="120" t="s">
        <v>17027</v>
      </c>
      <c r="K4356" s="106" t="s">
        <v>13494</v>
      </c>
      <c r="L4356" s="95" t="s">
        <v>13493</v>
      </c>
      <c r="M4356" s="97">
        <f>IF($K$6="с учетом НДС",VLOOKUP('Прайс MILWAUKEE®'!$J4356,'Legend ACC'!$A:$H,8,0)*(1-N4356),VLOOKUP('Прайс MILWAUKEE®'!$J4356,'Legend ACC'!$A:$H,8,0)*(1-N4356)/1.2)</f>
        <v>968.00000000000011</v>
      </c>
      <c r="N4356" s="98">
        <f>IF(OR(E4356="Принадлежности",E4356="Ручной инструмент"),$K$5,IF($K$4=0,0,IFERROR(VLOOKUP(Q4356,LEGEND!$V$4:$W$7,2,0),$K$4)))</f>
        <v>0</v>
      </c>
      <c r="O4356" s="103" t="s">
        <v>20</v>
      </c>
      <c r="P4356" s="102" t="s">
        <v>20</v>
      </c>
      <c r="Q4356" s="102" t="s">
        <v>20</v>
      </c>
      <c r="R4356" s="116" t="s">
        <v>13495</v>
      </c>
      <c r="S4356" s="114" t="s">
        <v>5035</v>
      </c>
      <c r="T4356" s="114">
        <v>130</v>
      </c>
      <c r="U4356" s="114">
        <v>130</v>
      </c>
      <c r="V4356" s="114">
        <v>25</v>
      </c>
      <c r="W4356" s="115">
        <v>0.39600000000000002</v>
      </c>
    </row>
    <row r="4357" spans="2:23" ht="51">
      <c r="B4357" s="95" t="s">
        <v>4746</v>
      </c>
      <c r="C4357" s="95" t="s">
        <v>20</v>
      </c>
      <c r="D4357" s="95" t="s">
        <v>20</v>
      </c>
      <c r="E4357" s="95" t="s">
        <v>4746</v>
      </c>
      <c r="F4357" s="95" t="s">
        <v>17271</v>
      </c>
      <c r="G4357" s="95" t="s">
        <v>17282</v>
      </c>
      <c r="H4357" s="14" t="s">
        <v>20902</v>
      </c>
      <c r="I4357" s="95" t="s">
        <v>13496</v>
      </c>
      <c r="J4357" s="120" t="s">
        <v>17028</v>
      </c>
      <c r="K4357" s="106" t="s">
        <v>13497</v>
      </c>
      <c r="L4357" s="95" t="s">
        <v>13496</v>
      </c>
      <c r="M4357" s="97">
        <f>IF($K$6="с учетом НДС",VLOOKUP('Прайс MILWAUKEE®'!$J4357,'Legend ACC'!$A:$H,8,0)*(1-N4357),VLOOKUP('Прайс MILWAUKEE®'!$J4357,'Legend ACC'!$A:$H,8,0)*(1-N4357)/1.2)</f>
        <v>4642</v>
      </c>
      <c r="N4357" s="98">
        <f>IF(OR(E4357="Принадлежности",E4357="Ручной инструмент"),$K$5,IF($K$4=0,0,IFERROR(VLOOKUP(Q4357,LEGEND!$V$4:$W$7,2,0),$K$4)))</f>
        <v>0</v>
      </c>
      <c r="O4357" s="103" t="s">
        <v>20</v>
      </c>
      <c r="P4357" s="102" t="s">
        <v>20</v>
      </c>
      <c r="Q4357" s="102" t="s">
        <v>20</v>
      </c>
      <c r="R4357" s="116" t="s">
        <v>13498</v>
      </c>
      <c r="S4357" s="114" t="s">
        <v>964</v>
      </c>
      <c r="T4357" s="114">
        <v>470</v>
      </c>
      <c r="U4357" s="114">
        <v>360</v>
      </c>
      <c r="V4357" s="114">
        <v>130</v>
      </c>
      <c r="W4357" s="115">
        <v>2.5110000000000001</v>
      </c>
    </row>
    <row r="4358" spans="2:23" ht="38.25">
      <c r="B4358" s="95" t="s">
        <v>20807</v>
      </c>
      <c r="C4358" s="95" t="s">
        <v>20</v>
      </c>
      <c r="D4358" s="95" t="s">
        <v>20</v>
      </c>
      <c r="E4358" s="95" t="s">
        <v>17246</v>
      </c>
      <c r="F4358" s="95" t="s">
        <v>17295</v>
      </c>
      <c r="G4358" s="95" t="s">
        <v>17295</v>
      </c>
      <c r="H4358" s="14" t="s">
        <v>20903</v>
      </c>
      <c r="I4358" s="95" t="s">
        <v>13499</v>
      </c>
      <c r="J4358" s="120" t="s">
        <v>17029</v>
      </c>
      <c r="K4358" s="106" t="s">
        <v>13500</v>
      </c>
      <c r="L4358" s="95" t="s">
        <v>13499</v>
      </c>
      <c r="M4358" s="97">
        <f>IF($K$6="с учетом НДС",VLOOKUP('Прайс MILWAUKEE®'!$J4358,'Legend ACC'!$A:$H,8,0)*(1-N4358),VLOOKUP('Прайс MILWAUKEE®'!$J4358,'Legend ACC'!$A:$H,8,0)*(1-N4358)/1.2)</f>
        <v>825.00000000000011</v>
      </c>
      <c r="N4358" s="98">
        <f>IF(OR(E4358="Принадлежности",E4358="Ручной инструмент"),$K$5,IF($K$4=0,0,IFERROR(VLOOKUP(Q4358,LEGEND!$V$4:$W$7,2,0),$K$4)))</f>
        <v>0</v>
      </c>
      <c r="O4358" s="103" t="s">
        <v>20</v>
      </c>
      <c r="P4358" s="102" t="s">
        <v>20</v>
      </c>
      <c r="Q4358" s="102" t="s">
        <v>20</v>
      </c>
      <c r="R4358" s="116" t="s">
        <v>13501</v>
      </c>
      <c r="S4358" s="114" t="s">
        <v>5035</v>
      </c>
      <c r="T4358" s="114">
        <v>28</v>
      </c>
      <c r="U4358" s="114">
        <v>47</v>
      </c>
      <c r="V4358" s="114">
        <v>340</v>
      </c>
      <c r="W4358" s="115">
        <v>0.23400000000000001</v>
      </c>
    </row>
    <row r="4359" spans="2:23" ht="38.25">
      <c r="B4359" s="95" t="s">
        <v>20807</v>
      </c>
      <c r="C4359" s="95" t="s">
        <v>20</v>
      </c>
      <c r="D4359" s="95" t="s">
        <v>20</v>
      </c>
      <c r="E4359" s="95" t="s">
        <v>17246</v>
      </c>
      <c r="F4359" s="95" t="s">
        <v>17295</v>
      </c>
      <c r="G4359" s="95" t="s">
        <v>17295</v>
      </c>
      <c r="H4359" s="14" t="s">
        <v>20874</v>
      </c>
      <c r="I4359" s="95" t="s">
        <v>13502</v>
      </c>
      <c r="J4359" s="120" t="s">
        <v>17030</v>
      </c>
      <c r="K4359" s="106" t="s">
        <v>13503</v>
      </c>
      <c r="L4359" s="95" t="s">
        <v>13502</v>
      </c>
      <c r="M4359" s="97">
        <f>IF($K$6="с учетом НДС",VLOOKUP('Прайс MILWAUKEE®'!$J4359,'Legend ACC'!$A:$H,8,0)*(1-N4359),VLOOKUP('Прайс MILWAUKEE®'!$J4359,'Legend ACC'!$A:$H,8,0)*(1-N4359)/1.2)</f>
        <v>825.00000000000011</v>
      </c>
      <c r="N4359" s="98">
        <f>IF(OR(E4359="Принадлежности",E4359="Ручной инструмент"),$K$5,IF($K$4=0,0,IFERROR(VLOOKUP(Q4359,LEGEND!$V$4:$W$7,2,0),$K$4)))</f>
        <v>0</v>
      </c>
      <c r="O4359" s="103" t="s">
        <v>20</v>
      </c>
      <c r="P4359" s="102" t="s">
        <v>20</v>
      </c>
      <c r="Q4359" s="102" t="s">
        <v>20</v>
      </c>
      <c r="R4359" s="116" t="s">
        <v>13504</v>
      </c>
      <c r="S4359" s="114" t="s">
        <v>5035</v>
      </c>
      <c r="T4359" s="114">
        <v>340</v>
      </c>
      <c r="U4359" s="114">
        <v>47</v>
      </c>
      <c r="V4359" s="114">
        <v>18</v>
      </c>
      <c r="W4359" s="115">
        <v>0.23799999999999999</v>
      </c>
    </row>
    <row r="4360" spans="2:23" ht="38.25">
      <c r="B4360" s="95" t="s">
        <v>20807</v>
      </c>
      <c r="C4360" s="95" t="s">
        <v>20</v>
      </c>
      <c r="D4360" s="95" t="s">
        <v>20</v>
      </c>
      <c r="E4360" s="95" t="s">
        <v>17246</v>
      </c>
      <c r="F4360" s="95" t="s">
        <v>17295</v>
      </c>
      <c r="G4360" s="95" t="s">
        <v>17295</v>
      </c>
      <c r="H4360" s="14" t="s">
        <v>20875</v>
      </c>
      <c r="I4360" s="95" t="s">
        <v>13505</v>
      </c>
      <c r="J4360" s="120" t="s">
        <v>17031</v>
      </c>
      <c r="K4360" s="106" t="s">
        <v>13506</v>
      </c>
      <c r="L4360" s="95" t="s">
        <v>13505</v>
      </c>
      <c r="M4360" s="97">
        <f>IF($K$6="с учетом НДС",VLOOKUP('Прайс MILWAUKEE®'!$J4360,'Legend ACC'!$A:$H,8,0)*(1-N4360),VLOOKUP('Прайс MILWAUKEE®'!$J4360,'Legend ACC'!$A:$H,8,0)*(1-N4360)/1.2)</f>
        <v>1894.1999999999998</v>
      </c>
      <c r="N4360" s="98">
        <f>IF(OR(E4360="Принадлежности",E4360="Ручной инструмент"),$K$5,IF($K$4=0,0,IFERROR(VLOOKUP(Q4360,LEGEND!$V$4:$W$7,2,0),$K$4)))</f>
        <v>0</v>
      </c>
      <c r="O4360" s="103" t="s">
        <v>20</v>
      </c>
      <c r="P4360" s="102" t="s">
        <v>20</v>
      </c>
      <c r="Q4360" s="102" t="s">
        <v>20</v>
      </c>
      <c r="R4360" s="116" t="s">
        <v>13507</v>
      </c>
      <c r="S4360" s="114" t="s">
        <v>5035</v>
      </c>
      <c r="T4360" s="114">
        <v>490</v>
      </c>
      <c r="U4360" s="114">
        <v>45</v>
      </c>
      <c r="V4360" s="114">
        <v>30</v>
      </c>
      <c r="W4360" s="115">
        <v>0.70599999999999996</v>
      </c>
    </row>
    <row r="4361" spans="2:23" ht="38.25">
      <c r="B4361" s="95" t="s">
        <v>20807</v>
      </c>
      <c r="C4361" s="95" t="s">
        <v>20</v>
      </c>
      <c r="D4361" s="95" t="s">
        <v>20</v>
      </c>
      <c r="E4361" s="95" t="s">
        <v>17246</v>
      </c>
      <c r="F4361" s="95" t="s">
        <v>17295</v>
      </c>
      <c r="G4361" s="95" t="s">
        <v>17295</v>
      </c>
      <c r="H4361" s="14" t="s">
        <v>20875</v>
      </c>
      <c r="I4361" s="95" t="s">
        <v>13508</v>
      </c>
      <c r="J4361" s="120" t="s">
        <v>17032</v>
      </c>
      <c r="K4361" s="106" t="s">
        <v>13509</v>
      </c>
      <c r="L4361" s="95" t="s">
        <v>13508</v>
      </c>
      <c r="M4361" s="97">
        <f>IF($K$6="с учетом НДС",VLOOKUP('Прайс MILWAUKEE®'!$J4361,'Legend ACC'!$A:$H,8,0)*(1-N4361),VLOOKUP('Прайс MILWAUKEE®'!$J4361,'Legend ACC'!$A:$H,8,0)*(1-N4361)/1.2)</f>
        <v>1955.8</v>
      </c>
      <c r="N4361" s="98">
        <f>IF(OR(E4361="Принадлежности",E4361="Ручной инструмент"),$K$5,IF($K$4=0,0,IFERROR(VLOOKUP(Q4361,LEGEND!$V$4:$W$7,2,0),$K$4)))</f>
        <v>0</v>
      </c>
      <c r="O4361" s="103" t="s">
        <v>20</v>
      </c>
      <c r="P4361" s="102" t="s">
        <v>20</v>
      </c>
      <c r="Q4361" s="102" t="s">
        <v>20</v>
      </c>
      <c r="R4361" s="116" t="s">
        <v>13510</v>
      </c>
      <c r="S4361" s="114" t="s">
        <v>5035</v>
      </c>
      <c r="T4361" s="114">
        <v>490</v>
      </c>
      <c r="U4361" s="114">
        <v>45</v>
      </c>
      <c r="V4361" s="114">
        <v>30</v>
      </c>
      <c r="W4361" s="115">
        <v>0.71</v>
      </c>
    </row>
    <row r="4362" spans="2:23" ht="38.25">
      <c r="B4362" s="95" t="s">
        <v>20807</v>
      </c>
      <c r="C4362" s="95" t="s">
        <v>20</v>
      </c>
      <c r="D4362" s="95" t="s">
        <v>20</v>
      </c>
      <c r="E4362" s="95" t="s">
        <v>17246</v>
      </c>
      <c r="F4362" s="95" t="s">
        <v>17252</v>
      </c>
      <c r="G4362" s="95" t="s">
        <v>17258</v>
      </c>
      <c r="H4362" s="14" t="s">
        <v>20904</v>
      </c>
      <c r="I4362" s="95" t="s">
        <v>13512</v>
      </c>
      <c r="J4362" s="120" t="s">
        <v>17033</v>
      </c>
      <c r="K4362" s="106" t="s">
        <v>13513</v>
      </c>
      <c r="L4362" s="95" t="s">
        <v>13512</v>
      </c>
      <c r="M4362" s="97">
        <f>IF($K$6="с учетом НДС",VLOOKUP('Прайс MILWAUKEE®'!$J4362,'Legend ACC'!$A:$H,8,0)*(1-N4362),VLOOKUP('Прайс MILWAUKEE®'!$J4362,'Legend ACC'!$A:$H,8,0)*(1-N4362)/1.2)</f>
        <v>5731.0000000000009</v>
      </c>
      <c r="N4362" s="98">
        <f>IF(OR(E4362="Принадлежности",E4362="Ручной инструмент"),$K$5,IF($K$4=0,0,IFERROR(VLOOKUP(Q4362,LEGEND!$V$4:$W$7,2,0),$K$4)))</f>
        <v>0</v>
      </c>
      <c r="O4362" s="103" t="s">
        <v>20</v>
      </c>
      <c r="P4362" s="102" t="s">
        <v>20</v>
      </c>
      <c r="Q4362" s="102" t="s">
        <v>20</v>
      </c>
      <c r="R4362" s="116" t="s">
        <v>13514</v>
      </c>
      <c r="S4362" s="114" t="s">
        <v>5035</v>
      </c>
      <c r="T4362" s="114">
        <v>415</v>
      </c>
      <c r="U4362" s="114">
        <v>105</v>
      </c>
      <c r="V4362" s="114">
        <v>40</v>
      </c>
      <c r="W4362" s="115">
        <v>0.30499999999999999</v>
      </c>
    </row>
    <row r="4363" spans="2:23" ht="38.25">
      <c r="B4363" s="95" t="s">
        <v>20807</v>
      </c>
      <c r="C4363" s="95" t="s">
        <v>20</v>
      </c>
      <c r="D4363" s="95" t="s">
        <v>20</v>
      </c>
      <c r="E4363" s="95" t="s">
        <v>17246</v>
      </c>
      <c r="F4363" s="95" t="s">
        <v>17252</v>
      </c>
      <c r="G4363" s="95" t="s">
        <v>17258</v>
      </c>
      <c r="H4363" s="14" t="s">
        <v>20904</v>
      </c>
      <c r="I4363" s="95" t="s">
        <v>13515</v>
      </c>
      <c r="J4363" s="120" t="s">
        <v>17034</v>
      </c>
      <c r="K4363" s="106" t="s">
        <v>13516</v>
      </c>
      <c r="L4363" s="95" t="s">
        <v>13515</v>
      </c>
      <c r="M4363" s="97">
        <f>IF($K$6="с учетом НДС",VLOOKUP('Прайс MILWAUKEE®'!$J4363,'Legend ACC'!$A:$H,8,0)*(1-N4363),VLOOKUP('Прайс MILWAUKEE®'!$J4363,'Legend ACC'!$A:$H,8,0)*(1-N4363)/1.2)</f>
        <v>6017.0000000000009</v>
      </c>
      <c r="N4363" s="98">
        <f>IF(OR(E4363="Принадлежности",E4363="Ручной инструмент"),$K$5,IF($K$4=0,0,IFERROR(VLOOKUP(Q4363,LEGEND!$V$4:$W$7,2,0),$K$4)))</f>
        <v>0</v>
      </c>
      <c r="O4363" s="103" t="s">
        <v>20</v>
      </c>
      <c r="P4363" s="102" t="s">
        <v>20</v>
      </c>
      <c r="Q4363" s="102" t="s">
        <v>20</v>
      </c>
      <c r="R4363" s="116" t="s">
        <v>13517</v>
      </c>
      <c r="S4363" s="114" t="s">
        <v>5035</v>
      </c>
      <c r="T4363" s="114">
        <v>450</v>
      </c>
      <c r="U4363" s="114">
        <v>105</v>
      </c>
      <c r="V4363" s="114">
        <v>40</v>
      </c>
      <c r="W4363" s="115">
        <v>0.34499999999999997</v>
      </c>
    </row>
    <row r="4364" spans="2:23" ht="38.25">
      <c r="B4364" s="95" t="s">
        <v>20807</v>
      </c>
      <c r="C4364" s="95" t="s">
        <v>20</v>
      </c>
      <c r="D4364" s="95" t="s">
        <v>20</v>
      </c>
      <c r="E4364" s="95" t="s">
        <v>17246</v>
      </c>
      <c r="F4364" s="95" t="s">
        <v>17252</v>
      </c>
      <c r="G4364" s="95" t="s">
        <v>17258</v>
      </c>
      <c r="H4364" s="14" t="s">
        <v>20904</v>
      </c>
      <c r="I4364" s="95" t="s">
        <v>13518</v>
      </c>
      <c r="J4364" s="120" t="s">
        <v>17035</v>
      </c>
      <c r="K4364" s="106" t="s">
        <v>13519</v>
      </c>
      <c r="L4364" s="95" t="s">
        <v>13518</v>
      </c>
      <c r="M4364" s="97">
        <f>IF($K$6="с учетом НДС",VLOOKUP('Прайс MILWAUKEE®'!$J4364,'Legend ACC'!$A:$H,8,0)*(1-N4364),VLOOKUP('Прайс MILWAUKEE®'!$J4364,'Legend ACC'!$A:$H,8,0)*(1-N4364)/1.2)</f>
        <v>6336.0000000000009</v>
      </c>
      <c r="N4364" s="98">
        <f>IF(OR(E4364="Принадлежности",E4364="Ручной инструмент"),$K$5,IF($K$4=0,0,IFERROR(VLOOKUP(Q4364,LEGEND!$V$4:$W$7,2,0),$K$4)))</f>
        <v>0</v>
      </c>
      <c r="O4364" s="103" t="s">
        <v>20</v>
      </c>
      <c r="P4364" s="102" t="s">
        <v>20</v>
      </c>
      <c r="Q4364" s="102" t="s">
        <v>20</v>
      </c>
      <c r="R4364" s="116" t="s">
        <v>13520</v>
      </c>
      <c r="S4364" s="114" t="s">
        <v>5035</v>
      </c>
      <c r="T4364" s="114">
        <v>450</v>
      </c>
      <c r="U4364" s="114">
        <v>105</v>
      </c>
      <c r="V4364" s="114">
        <v>45</v>
      </c>
      <c r="W4364" s="115">
        <v>0.4</v>
      </c>
    </row>
    <row r="4365" spans="2:23" ht="38.25">
      <c r="B4365" s="95" t="s">
        <v>20807</v>
      </c>
      <c r="C4365" s="95" t="s">
        <v>20</v>
      </c>
      <c r="D4365" s="95" t="s">
        <v>20</v>
      </c>
      <c r="E4365" s="95" t="s">
        <v>17246</v>
      </c>
      <c r="F4365" s="95" t="s">
        <v>17252</v>
      </c>
      <c r="G4365" s="95" t="s">
        <v>17258</v>
      </c>
      <c r="H4365" s="14" t="s">
        <v>20904</v>
      </c>
      <c r="I4365" s="95" t="s">
        <v>13521</v>
      </c>
      <c r="J4365" s="120" t="s">
        <v>17036</v>
      </c>
      <c r="K4365" s="106" t="s">
        <v>13522</v>
      </c>
      <c r="L4365" s="95" t="s">
        <v>13521</v>
      </c>
      <c r="M4365" s="97">
        <f>IF($K$6="с учетом НДС",VLOOKUP('Прайс MILWAUKEE®'!$J4365,'Legend ACC'!$A:$H,8,0)*(1-N4365),VLOOKUP('Прайс MILWAUKEE®'!$J4365,'Legend ACC'!$A:$H,8,0)*(1-N4365)/1.2)</f>
        <v>7557.0000000000009</v>
      </c>
      <c r="N4365" s="98">
        <f>IF(OR(E4365="Принадлежности",E4365="Ручной инструмент"),$K$5,IF($K$4=0,0,IFERROR(VLOOKUP(Q4365,LEGEND!$V$4:$W$7,2,0),$K$4)))</f>
        <v>0</v>
      </c>
      <c r="O4365" s="103" t="s">
        <v>20</v>
      </c>
      <c r="P4365" s="102" t="s">
        <v>20</v>
      </c>
      <c r="Q4365" s="102" t="s">
        <v>20</v>
      </c>
      <c r="R4365" s="116" t="s">
        <v>13523</v>
      </c>
      <c r="S4365" s="114" t="s">
        <v>5035</v>
      </c>
      <c r="T4365" s="114">
        <v>450</v>
      </c>
      <c r="U4365" s="114">
        <v>105</v>
      </c>
      <c r="V4365" s="114">
        <v>45</v>
      </c>
      <c r="W4365" s="115">
        <v>0.46400000000000002</v>
      </c>
    </row>
    <row r="4366" spans="2:23" ht="38.25">
      <c r="B4366" s="95" t="s">
        <v>20807</v>
      </c>
      <c r="C4366" s="95" t="s">
        <v>20</v>
      </c>
      <c r="D4366" s="95" t="s">
        <v>20</v>
      </c>
      <c r="E4366" s="95" t="s">
        <v>17246</v>
      </c>
      <c r="F4366" s="95" t="s">
        <v>17252</v>
      </c>
      <c r="G4366" s="95" t="s">
        <v>17313</v>
      </c>
      <c r="H4366" s="14" t="s">
        <v>20848</v>
      </c>
      <c r="I4366" s="95" t="s">
        <v>13524</v>
      </c>
      <c r="J4366" s="120" t="s">
        <v>17037</v>
      </c>
      <c r="K4366" s="106" t="s">
        <v>13525</v>
      </c>
      <c r="L4366" s="95" t="s">
        <v>13524</v>
      </c>
      <c r="M4366" s="97">
        <f>IF($K$6="с учетом НДС",VLOOKUP('Прайс MILWAUKEE®'!$J4366,'Legend ACC'!$A:$H,8,0)*(1-N4366),VLOOKUP('Прайс MILWAUKEE®'!$J4366,'Legend ACC'!$A:$H,8,0)*(1-N4366)/1.2)</f>
        <v>8426</v>
      </c>
      <c r="N4366" s="98">
        <f>IF(OR(E4366="Принадлежности",E4366="Ручной инструмент"),$K$5,IF($K$4=0,0,IFERROR(VLOOKUP(Q4366,LEGEND!$V$4:$W$7,2,0),$K$4)))</f>
        <v>0</v>
      </c>
      <c r="O4366" s="103" t="s">
        <v>20</v>
      </c>
      <c r="P4366" s="102" t="s">
        <v>20</v>
      </c>
      <c r="Q4366" s="102" t="s">
        <v>20</v>
      </c>
      <c r="R4366" s="116" t="s">
        <v>13526</v>
      </c>
      <c r="S4366" s="114" t="s">
        <v>5035</v>
      </c>
      <c r="T4366" s="114">
        <v>710</v>
      </c>
      <c r="U4366" s="114">
        <v>120</v>
      </c>
      <c r="V4366" s="114">
        <v>45</v>
      </c>
      <c r="W4366" s="115">
        <v>1.07</v>
      </c>
    </row>
    <row r="4367" spans="2:23" ht="38.25">
      <c r="B4367" s="95" t="s">
        <v>20807</v>
      </c>
      <c r="C4367" s="95" t="s">
        <v>20</v>
      </c>
      <c r="D4367" s="95" t="s">
        <v>20</v>
      </c>
      <c r="E4367" s="95" t="s">
        <v>17246</v>
      </c>
      <c r="F4367" s="95" t="s">
        <v>17252</v>
      </c>
      <c r="G4367" s="95" t="s">
        <v>17313</v>
      </c>
      <c r="H4367" s="14" t="s">
        <v>20848</v>
      </c>
      <c r="I4367" s="95" t="s">
        <v>13527</v>
      </c>
      <c r="J4367" s="120" t="s">
        <v>17038</v>
      </c>
      <c r="K4367" s="106" t="s">
        <v>13528</v>
      </c>
      <c r="L4367" s="95" t="s">
        <v>13527</v>
      </c>
      <c r="M4367" s="97">
        <f>IF($K$6="с учетом НДС",VLOOKUP('Прайс MILWAUKEE®'!$J4367,'Legend ACC'!$A:$H,8,0)*(1-N4367),VLOOKUP('Прайс MILWAUKEE®'!$J4367,'Legend ACC'!$A:$H,8,0)*(1-N4367)/1.2)</f>
        <v>8800</v>
      </c>
      <c r="N4367" s="98">
        <f>IF(OR(E4367="Принадлежности",E4367="Ручной инструмент"),$K$5,IF($K$4=0,0,IFERROR(VLOOKUP(Q4367,LEGEND!$V$4:$W$7,2,0),$K$4)))</f>
        <v>0</v>
      </c>
      <c r="O4367" s="103" t="s">
        <v>20</v>
      </c>
      <c r="P4367" s="102" t="s">
        <v>20</v>
      </c>
      <c r="Q4367" s="102" t="s">
        <v>20</v>
      </c>
      <c r="R4367" s="116" t="s">
        <v>13529</v>
      </c>
      <c r="S4367" s="114" t="s">
        <v>5035</v>
      </c>
      <c r="T4367" s="114">
        <v>705</v>
      </c>
      <c r="U4367" s="114">
        <v>120</v>
      </c>
      <c r="V4367" s="114">
        <v>50</v>
      </c>
      <c r="W4367" s="115">
        <v>1.0780000000000001</v>
      </c>
    </row>
    <row r="4368" spans="2:23" ht="38.25">
      <c r="B4368" s="95" t="s">
        <v>20807</v>
      </c>
      <c r="C4368" s="95" t="s">
        <v>20</v>
      </c>
      <c r="D4368" s="95" t="s">
        <v>20</v>
      </c>
      <c r="E4368" s="95" t="s">
        <v>17246</v>
      </c>
      <c r="F4368" s="95" t="s">
        <v>17252</v>
      </c>
      <c r="G4368" s="95" t="s">
        <v>17313</v>
      </c>
      <c r="H4368" s="14" t="s">
        <v>20848</v>
      </c>
      <c r="I4368" s="95" t="s">
        <v>13530</v>
      </c>
      <c r="J4368" s="120" t="s">
        <v>17039</v>
      </c>
      <c r="K4368" s="106" t="s">
        <v>13531</v>
      </c>
      <c r="L4368" s="95" t="s">
        <v>13530</v>
      </c>
      <c r="M4368" s="97">
        <f>IF($K$6="с учетом НДС",VLOOKUP('Прайс MILWAUKEE®'!$J4368,'Legend ACC'!$A:$H,8,0)*(1-N4368),VLOOKUP('Прайс MILWAUKEE®'!$J4368,'Legend ACC'!$A:$H,8,0)*(1-N4368)/1.2)</f>
        <v>8954</v>
      </c>
      <c r="N4368" s="98">
        <f>IF(OR(E4368="Принадлежности",E4368="Ручной инструмент"),$K$5,IF($K$4=0,0,IFERROR(VLOOKUP(Q4368,LEGEND!$V$4:$W$7,2,0),$K$4)))</f>
        <v>0</v>
      </c>
      <c r="O4368" s="103" t="s">
        <v>20</v>
      </c>
      <c r="P4368" s="102" t="s">
        <v>20</v>
      </c>
      <c r="Q4368" s="102" t="s">
        <v>20</v>
      </c>
      <c r="R4368" s="116" t="s">
        <v>13532</v>
      </c>
      <c r="S4368" s="114" t="s">
        <v>5035</v>
      </c>
      <c r="T4368" s="114">
        <v>700</v>
      </c>
      <c r="U4368" s="114">
        <v>120</v>
      </c>
      <c r="V4368" s="114">
        <v>50</v>
      </c>
      <c r="W4368" s="115">
        <v>1.198</v>
      </c>
    </row>
    <row r="4369" spans="2:23" ht="38.25">
      <c r="B4369" s="95" t="s">
        <v>20807</v>
      </c>
      <c r="C4369" s="95" t="s">
        <v>20</v>
      </c>
      <c r="D4369" s="95" t="s">
        <v>20</v>
      </c>
      <c r="E4369" s="95" t="s">
        <v>17246</v>
      </c>
      <c r="F4369" s="95" t="s">
        <v>17252</v>
      </c>
      <c r="G4369" s="95" t="s">
        <v>17313</v>
      </c>
      <c r="H4369" s="14" t="s">
        <v>20848</v>
      </c>
      <c r="I4369" s="95" t="s">
        <v>13533</v>
      </c>
      <c r="J4369" s="120" t="s">
        <v>17040</v>
      </c>
      <c r="K4369" s="106" t="s">
        <v>13534</v>
      </c>
      <c r="L4369" s="95" t="s">
        <v>13533</v>
      </c>
      <c r="M4369" s="97">
        <f>IF($K$6="с учетом НДС",VLOOKUP('Прайс MILWAUKEE®'!$J4369,'Legend ACC'!$A:$H,8,0)*(1-N4369),VLOOKUP('Прайс MILWAUKEE®'!$J4369,'Legend ACC'!$A:$H,8,0)*(1-N4369)/1.2)</f>
        <v>9141</v>
      </c>
      <c r="N4369" s="98">
        <f>IF(OR(E4369="Принадлежности",E4369="Ручной инструмент"),$K$5,IF($K$4=0,0,IFERROR(VLOOKUP(Q4369,LEGEND!$V$4:$W$7,2,0),$K$4)))</f>
        <v>0</v>
      </c>
      <c r="O4369" s="103" t="s">
        <v>20</v>
      </c>
      <c r="P4369" s="102" t="s">
        <v>20</v>
      </c>
      <c r="Q4369" s="102" t="s">
        <v>20</v>
      </c>
      <c r="R4369" s="116" t="s">
        <v>13535</v>
      </c>
      <c r="S4369" s="114" t="s">
        <v>5035</v>
      </c>
      <c r="T4369" s="114">
        <v>695</v>
      </c>
      <c r="U4369" s="114">
        <v>120</v>
      </c>
      <c r="V4369" s="114">
        <v>50</v>
      </c>
      <c r="W4369" s="115">
        <v>1.222</v>
      </c>
    </row>
    <row r="4370" spans="2:23" ht="38.25">
      <c r="B4370" s="95" t="s">
        <v>20807</v>
      </c>
      <c r="C4370" s="95" t="s">
        <v>20</v>
      </c>
      <c r="D4370" s="95" t="s">
        <v>20</v>
      </c>
      <c r="E4370" s="95" t="s">
        <v>17246</v>
      </c>
      <c r="F4370" s="95" t="s">
        <v>17252</v>
      </c>
      <c r="G4370" s="95" t="s">
        <v>17313</v>
      </c>
      <c r="H4370" s="14" t="s">
        <v>20848</v>
      </c>
      <c r="I4370" s="95" t="s">
        <v>13536</v>
      </c>
      <c r="J4370" s="120" t="s">
        <v>17041</v>
      </c>
      <c r="K4370" s="106" t="s">
        <v>13537</v>
      </c>
      <c r="L4370" s="95" t="s">
        <v>13536</v>
      </c>
      <c r="M4370" s="97">
        <f>IF($K$6="с учетом НДС",VLOOKUP('Прайс MILWAUKEE®'!$J4370,'Legend ACC'!$A:$H,8,0)*(1-N4370),VLOOKUP('Прайс MILWAUKEE®'!$J4370,'Legend ACC'!$A:$H,8,0)*(1-N4370)/1.2)</f>
        <v>9427</v>
      </c>
      <c r="N4370" s="98">
        <f>IF(OR(E4370="Принадлежности",E4370="Ручной инструмент"),$K$5,IF($K$4=0,0,IFERROR(VLOOKUP(Q4370,LEGEND!$V$4:$W$7,2,0),$K$4)))</f>
        <v>0</v>
      </c>
      <c r="O4370" s="103" t="s">
        <v>20</v>
      </c>
      <c r="P4370" s="102" t="s">
        <v>20</v>
      </c>
      <c r="Q4370" s="102" t="s">
        <v>20</v>
      </c>
      <c r="R4370" s="116" t="s">
        <v>13538</v>
      </c>
      <c r="S4370" s="114" t="s">
        <v>5035</v>
      </c>
      <c r="T4370" s="114">
        <v>685</v>
      </c>
      <c r="U4370" s="114">
        <v>120</v>
      </c>
      <c r="V4370" s="114">
        <v>45</v>
      </c>
      <c r="W4370" s="115">
        <v>1.3839999999999999</v>
      </c>
    </row>
    <row r="4371" spans="2:23" ht="38.25">
      <c r="B4371" s="95" t="s">
        <v>20807</v>
      </c>
      <c r="C4371" s="95" t="s">
        <v>20</v>
      </c>
      <c r="D4371" s="95" t="s">
        <v>20</v>
      </c>
      <c r="E4371" s="95" t="s">
        <v>17246</v>
      </c>
      <c r="F4371" s="95" t="s">
        <v>17252</v>
      </c>
      <c r="G4371" s="95" t="s">
        <v>17313</v>
      </c>
      <c r="H4371" s="14" t="s">
        <v>20848</v>
      </c>
      <c r="I4371" s="95" t="s">
        <v>13539</v>
      </c>
      <c r="J4371" s="120" t="s">
        <v>17042</v>
      </c>
      <c r="K4371" s="106" t="s">
        <v>13540</v>
      </c>
      <c r="L4371" s="95" t="s">
        <v>13539</v>
      </c>
      <c r="M4371" s="97">
        <f>IF($K$6="с учетом НДС",VLOOKUP('Прайс MILWAUKEE®'!$J4371,'Legend ACC'!$A:$H,8,0)*(1-N4371),VLOOKUP('Прайс MILWAUKEE®'!$J4371,'Legend ACC'!$A:$H,8,0)*(1-N4371)/1.2)</f>
        <v>9493</v>
      </c>
      <c r="N4371" s="98">
        <f>IF(OR(E4371="Принадлежности",E4371="Ручной инструмент"),$K$5,IF($K$4=0,0,IFERROR(VLOOKUP(Q4371,LEGEND!$V$4:$W$7,2,0),$K$4)))</f>
        <v>0</v>
      </c>
      <c r="O4371" s="103" t="s">
        <v>20</v>
      </c>
      <c r="P4371" s="102" t="s">
        <v>20</v>
      </c>
      <c r="Q4371" s="102" t="s">
        <v>20</v>
      </c>
      <c r="R4371" s="116" t="s">
        <v>13541</v>
      </c>
      <c r="S4371" s="114" t="s">
        <v>5035</v>
      </c>
      <c r="T4371" s="114">
        <v>685</v>
      </c>
      <c r="U4371" s="114">
        <v>120</v>
      </c>
      <c r="V4371" s="114">
        <v>50</v>
      </c>
      <c r="W4371" s="115">
        <v>1.4119999999999999</v>
      </c>
    </row>
    <row r="4372" spans="2:23" ht="38.25">
      <c r="B4372" s="95" t="s">
        <v>20807</v>
      </c>
      <c r="C4372" s="95" t="s">
        <v>20</v>
      </c>
      <c r="D4372" s="95" t="s">
        <v>20</v>
      </c>
      <c r="E4372" s="95" t="s">
        <v>17246</v>
      </c>
      <c r="F4372" s="95" t="s">
        <v>17252</v>
      </c>
      <c r="G4372" s="95" t="s">
        <v>17313</v>
      </c>
      <c r="H4372" s="14" t="s">
        <v>20848</v>
      </c>
      <c r="I4372" s="95" t="s">
        <v>13542</v>
      </c>
      <c r="J4372" s="120" t="s">
        <v>17043</v>
      </c>
      <c r="K4372" s="106" t="s">
        <v>13543</v>
      </c>
      <c r="L4372" s="95" t="s">
        <v>13542</v>
      </c>
      <c r="M4372" s="97">
        <f>IF($K$6="с учетом НДС",VLOOKUP('Прайс MILWAUKEE®'!$J4372,'Legend ACC'!$A:$H,8,0)*(1-N4372),VLOOKUP('Прайс MILWAUKEE®'!$J4372,'Legend ACC'!$A:$H,8,0)*(1-N4372)/1.2)</f>
        <v>10637</v>
      </c>
      <c r="N4372" s="98">
        <f>IF(OR(E4372="Принадлежности",E4372="Ручной инструмент"),$K$5,IF($K$4=0,0,IFERROR(VLOOKUP(Q4372,LEGEND!$V$4:$W$7,2,0),$K$4)))</f>
        <v>0</v>
      </c>
      <c r="O4372" s="103" t="s">
        <v>20</v>
      </c>
      <c r="P4372" s="102" t="s">
        <v>20</v>
      </c>
      <c r="Q4372" s="102" t="s">
        <v>20</v>
      </c>
      <c r="R4372" s="116" t="s">
        <v>13544</v>
      </c>
      <c r="S4372" s="114" t="s">
        <v>5035</v>
      </c>
      <c r="T4372" s="114">
        <v>685</v>
      </c>
      <c r="U4372" s="114">
        <v>120</v>
      </c>
      <c r="V4372" s="114">
        <v>50</v>
      </c>
      <c r="W4372" s="115">
        <v>1.452</v>
      </c>
    </row>
    <row r="4373" spans="2:23" ht="38.25">
      <c r="B4373" s="95" t="s">
        <v>20807</v>
      </c>
      <c r="C4373" s="95" t="s">
        <v>20</v>
      </c>
      <c r="D4373" s="95" t="s">
        <v>20</v>
      </c>
      <c r="E4373" s="95" t="s">
        <v>17246</v>
      </c>
      <c r="F4373" s="95" t="s">
        <v>17252</v>
      </c>
      <c r="G4373" s="95" t="s">
        <v>17313</v>
      </c>
      <c r="H4373" s="14" t="s">
        <v>20848</v>
      </c>
      <c r="I4373" s="95" t="s">
        <v>13545</v>
      </c>
      <c r="J4373" s="120" t="s">
        <v>17044</v>
      </c>
      <c r="K4373" s="106" t="s">
        <v>13546</v>
      </c>
      <c r="L4373" s="95" t="s">
        <v>13545</v>
      </c>
      <c r="M4373" s="97">
        <f>IF($K$6="с учетом НДС",VLOOKUP('Прайс MILWAUKEE®'!$J4373,'Legend ACC'!$A:$H,8,0)*(1-N4373),VLOOKUP('Прайс MILWAUKEE®'!$J4373,'Legend ACC'!$A:$H,8,0)*(1-N4373)/1.2)</f>
        <v>14894.000000000002</v>
      </c>
      <c r="N4373" s="98">
        <f>IF(OR(E4373="Принадлежности",E4373="Ручной инструмент"),$K$5,IF($K$4=0,0,IFERROR(VLOOKUP(Q4373,LEGEND!$V$4:$W$7,2,0),$K$4)))</f>
        <v>0</v>
      </c>
      <c r="O4373" s="103" t="s">
        <v>20</v>
      </c>
      <c r="P4373" s="102" t="s">
        <v>20</v>
      </c>
      <c r="Q4373" s="102" t="s">
        <v>20</v>
      </c>
      <c r="R4373" s="116" t="s">
        <v>13547</v>
      </c>
      <c r="S4373" s="114" t="s">
        <v>5035</v>
      </c>
      <c r="T4373" s="114">
        <v>985</v>
      </c>
      <c r="U4373" s="114">
        <v>120</v>
      </c>
      <c r="V4373" s="114">
        <v>50</v>
      </c>
      <c r="W4373" s="115">
        <v>1.994</v>
      </c>
    </row>
    <row r="4374" spans="2:23" ht="38.25">
      <c r="B4374" s="95" t="s">
        <v>20807</v>
      </c>
      <c r="C4374" s="95" t="s">
        <v>20</v>
      </c>
      <c r="D4374" s="95" t="s">
        <v>20</v>
      </c>
      <c r="E4374" s="95" t="s">
        <v>17246</v>
      </c>
      <c r="F4374" s="95" t="s">
        <v>17252</v>
      </c>
      <c r="G4374" s="95" t="s">
        <v>17313</v>
      </c>
      <c r="H4374" s="14" t="s">
        <v>20848</v>
      </c>
      <c r="I4374" s="95" t="s">
        <v>13548</v>
      </c>
      <c r="J4374" s="120" t="s">
        <v>17045</v>
      </c>
      <c r="K4374" s="106" t="s">
        <v>13549</v>
      </c>
      <c r="L4374" s="95" t="s">
        <v>13548</v>
      </c>
      <c r="M4374" s="97">
        <f>IF($K$6="с учетом НДС",VLOOKUP('Прайс MILWAUKEE®'!$J4374,'Legend ACC'!$A:$H,8,0)*(1-N4374),VLOOKUP('Прайс MILWAUKEE®'!$J4374,'Legend ACC'!$A:$H,8,0)*(1-N4374)/1.2)</f>
        <v>11011</v>
      </c>
      <c r="N4374" s="98">
        <f>IF(OR(E4374="Принадлежности",E4374="Ручной инструмент"),$K$5,IF($K$4=0,0,IFERROR(VLOOKUP(Q4374,LEGEND!$V$4:$W$7,2,0),$K$4)))</f>
        <v>0</v>
      </c>
      <c r="O4374" s="103" t="s">
        <v>20</v>
      </c>
      <c r="P4374" s="102" t="s">
        <v>20</v>
      </c>
      <c r="Q4374" s="102" t="s">
        <v>20</v>
      </c>
      <c r="R4374" s="116" t="s">
        <v>13550</v>
      </c>
      <c r="S4374" s="114" t="s">
        <v>5035</v>
      </c>
      <c r="T4374" s="114">
        <v>685</v>
      </c>
      <c r="U4374" s="114">
        <v>120</v>
      </c>
      <c r="V4374" s="114">
        <v>50</v>
      </c>
      <c r="W4374" s="115">
        <v>1.528</v>
      </c>
    </row>
    <row r="4375" spans="2:23" ht="38.25">
      <c r="B4375" s="95" t="s">
        <v>20807</v>
      </c>
      <c r="C4375" s="95" t="s">
        <v>20</v>
      </c>
      <c r="D4375" s="95" t="s">
        <v>20</v>
      </c>
      <c r="E4375" s="95" t="s">
        <v>17246</v>
      </c>
      <c r="F4375" s="95" t="s">
        <v>17252</v>
      </c>
      <c r="G4375" s="95" t="s">
        <v>17313</v>
      </c>
      <c r="H4375" s="14" t="s">
        <v>20848</v>
      </c>
      <c r="I4375" s="95" t="s">
        <v>13551</v>
      </c>
      <c r="J4375" s="120" t="s">
        <v>17046</v>
      </c>
      <c r="K4375" s="106" t="s">
        <v>13552</v>
      </c>
      <c r="L4375" s="95" t="s">
        <v>13551</v>
      </c>
      <c r="M4375" s="97">
        <f>IF($K$6="с учетом НДС",VLOOKUP('Прайс MILWAUKEE®'!$J4375,'Legend ACC'!$A:$H,8,0)*(1-N4375),VLOOKUP('Прайс MILWAUKEE®'!$J4375,'Legend ACC'!$A:$H,8,0)*(1-N4375)/1.2)</f>
        <v>15400.000000000002</v>
      </c>
      <c r="N4375" s="98">
        <f>IF(OR(E4375="Принадлежности",E4375="Ручной инструмент"),$K$5,IF($K$4=0,0,IFERROR(VLOOKUP(Q4375,LEGEND!$V$4:$W$7,2,0),$K$4)))</f>
        <v>0</v>
      </c>
      <c r="O4375" s="103" t="s">
        <v>20</v>
      </c>
      <c r="P4375" s="102" t="s">
        <v>20</v>
      </c>
      <c r="Q4375" s="102" t="s">
        <v>20</v>
      </c>
      <c r="R4375" s="116" t="s">
        <v>13553</v>
      </c>
      <c r="S4375" s="114" t="s">
        <v>5035</v>
      </c>
      <c r="T4375" s="114">
        <v>990</v>
      </c>
      <c r="U4375" s="114">
        <v>115</v>
      </c>
      <c r="V4375" s="114">
        <v>50</v>
      </c>
      <c r="W4375" s="115">
        <v>2.0840000000000001</v>
      </c>
    </row>
    <row r="4376" spans="2:23" ht="38.25">
      <c r="B4376" s="95" t="s">
        <v>20807</v>
      </c>
      <c r="C4376" s="95" t="s">
        <v>20</v>
      </c>
      <c r="D4376" s="95" t="s">
        <v>20</v>
      </c>
      <c r="E4376" s="95" t="s">
        <v>17246</v>
      </c>
      <c r="F4376" s="95" t="s">
        <v>17252</v>
      </c>
      <c r="G4376" s="95" t="s">
        <v>17313</v>
      </c>
      <c r="H4376" s="14" t="s">
        <v>20848</v>
      </c>
      <c r="I4376" s="95" t="s">
        <v>13554</v>
      </c>
      <c r="J4376" s="120" t="s">
        <v>17047</v>
      </c>
      <c r="K4376" s="106" t="s">
        <v>13555</v>
      </c>
      <c r="L4376" s="95" t="s">
        <v>13554</v>
      </c>
      <c r="M4376" s="97">
        <f>IF($K$6="с учетом НДС",VLOOKUP('Прайс MILWAUKEE®'!$J4376,'Legend ACC'!$A:$H,8,0)*(1-N4376),VLOOKUP('Прайс MILWAUKEE®'!$J4376,'Legend ACC'!$A:$H,8,0)*(1-N4376)/1.2)</f>
        <v>11506.000000000002</v>
      </c>
      <c r="N4376" s="98">
        <f>IF(OR(E4376="Принадлежности",E4376="Ручной инструмент"),$K$5,IF($K$4=0,0,IFERROR(VLOOKUP(Q4376,LEGEND!$V$4:$W$7,2,0),$K$4)))</f>
        <v>0</v>
      </c>
      <c r="O4376" s="103" t="s">
        <v>20</v>
      </c>
      <c r="P4376" s="102" t="s">
        <v>20</v>
      </c>
      <c r="Q4376" s="102" t="s">
        <v>20</v>
      </c>
      <c r="R4376" s="116" t="s">
        <v>13556</v>
      </c>
      <c r="S4376" s="114" t="s">
        <v>5035</v>
      </c>
      <c r="T4376" s="114">
        <v>680</v>
      </c>
      <c r="U4376" s="114">
        <v>120</v>
      </c>
      <c r="V4376" s="114">
        <v>50</v>
      </c>
      <c r="W4376" s="115">
        <v>1.6020000000000001</v>
      </c>
    </row>
    <row r="4377" spans="2:23" ht="38.25">
      <c r="B4377" s="95" t="s">
        <v>20807</v>
      </c>
      <c r="C4377" s="95" t="s">
        <v>20</v>
      </c>
      <c r="D4377" s="95" t="s">
        <v>20</v>
      </c>
      <c r="E4377" s="95" t="s">
        <v>17246</v>
      </c>
      <c r="F4377" s="95" t="s">
        <v>17252</v>
      </c>
      <c r="G4377" s="95" t="s">
        <v>17313</v>
      </c>
      <c r="H4377" s="14" t="s">
        <v>20848</v>
      </c>
      <c r="I4377" s="95" t="s">
        <v>13557</v>
      </c>
      <c r="J4377" s="120" t="s">
        <v>17048</v>
      </c>
      <c r="K4377" s="106" t="s">
        <v>13558</v>
      </c>
      <c r="L4377" s="95" t="s">
        <v>13557</v>
      </c>
      <c r="M4377" s="97">
        <f>IF($K$6="с учетом НДС",VLOOKUP('Прайс MILWAUKEE®'!$J4377,'Legend ACC'!$A:$H,8,0)*(1-N4377),VLOOKUP('Прайс MILWAUKEE®'!$J4377,'Legend ACC'!$A:$H,8,0)*(1-N4377)/1.2)</f>
        <v>16170.000000000002</v>
      </c>
      <c r="N4377" s="98">
        <f>IF(OR(E4377="Принадлежности",E4377="Ручной инструмент"),$K$5,IF($K$4=0,0,IFERROR(VLOOKUP(Q4377,LEGEND!$V$4:$W$7,2,0),$K$4)))</f>
        <v>0</v>
      </c>
      <c r="O4377" s="103" t="s">
        <v>20</v>
      </c>
      <c r="P4377" s="102" t="s">
        <v>20</v>
      </c>
      <c r="Q4377" s="102" t="s">
        <v>20</v>
      </c>
      <c r="R4377" s="116" t="s">
        <v>13559</v>
      </c>
      <c r="S4377" s="114" t="s">
        <v>5035</v>
      </c>
      <c r="T4377" s="114">
        <v>985</v>
      </c>
      <c r="U4377" s="114">
        <v>120</v>
      </c>
      <c r="V4377" s="114">
        <v>45</v>
      </c>
      <c r="W4377" s="115">
        <v>2.1480000000000001</v>
      </c>
    </row>
    <row r="4378" spans="2:23" ht="38.25">
      <c r="B4378" s="95" t="s">
        <v>20807</v>
      </c>
      <c r="C4378" s="95" t="s">
        <v>20</v>
      </c>
      <c r="D4378" s="95" t="s">
        <v>20</v>
      </c>
      <c r="E4378" s="95" t="s">
        <v>17246</v>
      </c>
      <c r="F4378" s="95" t="s">
        <v>17252</v>
      </c>
      <c r="G4378" s="95" t="s">
        <v>17313</v>
      </c>
      <c r="H4378" s="14" t="s">
        <v>20848</v>
      </c>
      <c r="I4378" s="95" t="s">
        <v>13560</v>
      </c>
      <c r="J4378" s="120" t="s">
        <v>17049</v>
      </c>
      <c r="K4378" s="106" t="s">
        <v>13561</v>
      </c>
      <c r="L4378" s="95" t="s">
        <v>13560</v>
      </c>
      <c r="M4378" s="97">
        <f>IF($K$6="с учетом НДС",VLOOKUP('Прайс MILWAUKEE®'!$J4378,'Legend ACC'!$A:$H,8,0)*(1-N4378),VLOOKUP('Прайс MILWAUKEE®'!$J4378,'Legend ACC'!$A:$H,8,0)*(1-N4378)/1.2)</f>
        <v>11847.000000000002</v>
      </c>
      <c r="N4378" s="98">
        <f>IF(OR(E4378="Принадлежности",E4378="Ручной инструмент"),$K$5,IF($K$4=0,0,IFERROR(VLOOKUP(Q4378,LEGEND!$V$4:$W$7,2,0),$K$4)))</f>
        <v>0</v>
      </c>
      <c r="O4378" s="103" t="s">
        <v>20</v>
      </c>
      <c r="P4378" s="102" t="s">
        <v>20</v>
      </c>
      <c r="Q4378" s="102" t="s">
        <v>20</v>
      </c>
      <c r="R4378" s="116" t="s">
        <v>13562</v>
      </c>
      <c r="S4378" s="114" t="s">
        <v>5035</v>
      </c>
      <c r="T4378" s="114">
        <v>680</v>
      </c>
      <c r="U4378" s="114">
        <v>120</v>
      </c>
      <c r="V4378" s="114">
        <v>45</v>
      </c>
      <c r="W4378" s="115">
        <v>1.704</v>
      </c>
    </row>
    <row r="4379" spans="2:23" ht="38.25">
      <c r="B4379" s="95" t="s">
        <v>20807</v>
      </c>
      <c r="C4379" s="95" t="s">
        <v>20</v>
      </c>
      <c r="D4379" s="95" t="s">
        <v>20</v>
      </c>
      <c r="E4379" s="95" t="s">
        <v>17246</v>
      </c>
      <c r="F4379" s="95" t="s">
        <v>17252</v>
      </c>
      <c r="G4379" s="95" t="s">
        <v>17313</v>
      </c>
      <c r="H4379" s="14" t="s">
        <v>20848</v>
      </c>
      <c r="I4379" s="95" t="s">
        <v>13563</v>
      </c>
      <c r="J4379" s="120" t="s">
        <v>17050</v>
      </c>
      <c r="K4379" s="106" t="s">
        <v>13564</v>
      </c>
      <c r="L4379" s="95" t="s">
        <v>13563</v>
      </c>
      <c r="M4379" s="97">
        <f>IF($K$6="с учетом НДС",VLOOKUP('Прайс MILWAUKEE®'!$J4379,'Legend ACC'!$A:$H,8,0)*(1-N4379),VLOOKUP('Прайс MILWAUKEE®'!$J4379,'Legend ACC'!$A:$H,8,0)*(1-N4379)/1.2)</f>
        <v>16643</v>
      </c>
      <c r="N4379" s="98">
        <f>IF(OR(E4379="Принадлежности",E4379="Ручной инструмент"),$K$5,IF($K$4=0,0,IFERROR(VLOOKUP(Q4379,LEGEND!$V$4:$W$7,2,0),$K$4)))</f>
        <v>0</v>
      </c>
      <c r="O4379" s="103" t="s">
        <v>20</v>
      </c>
      <c r="P4379" s="102" t="s">
        <v>20</v>
      </c>
      <c r="Q4379" s="102" t="s">
        <v>20</v>
      </c>
      <c r="R4379" s="116" t="s">
        <v>13565</v>
      </c>
      <c r="S4379" s="114" t="s">
        <v>5035</v>
      </c>
      <c r="T4379" s="114">
        <v>985</v>
      </c>
      <c r="U4379" s="114">
        <v>115</v>
      </c>
      <c r="V4379" s="114">
        <v>45</v>
      </c>
      <c r="W4379" s="115">
        <v>2.25</v>
      </c>
    </row>
    <row r="4380" spans="2:23" ht="38.25">
      <c r="B4380" s="95" t="s">
        <v>4746</v>
      </c>
      <c r="C4380" s="95" t="s">
        <v>20</v>
      </c>
      <c r="D4380" s="95" t="s">
        <v>20</v>
      </c>
      <c r="E4380" s="95" t="s">
        <v>4746</v>
      </c>
      <c r="F4380" s="95" t="s">
        <v>17283</v>
      </c>
      <c r="G4380" s="95" t="s">
        <v>17284</v>
      </c>
      <c r="H4380" s="14" t="s">
        <v>20844</v>
      </c>
      <c r="I4380" s="95" t="s">
        <v>13566</v>
      </c>
      <c r="J4380" s="120" t="s">
        <v>17051</v>
      </c>
      <c r="K4380" s="106" t="s">
        <v>13567</v>
      </c>
      <c r="L4380" s="95" t="s">
        <v>13566</v>
      </c>
      <c r="M4380" s="97">
        <f>IF($K$6="с учетом НДС",VLOOKUP('Прайс MILWAUKEE®'!$J4380,'Legend ACC'!$A:$H,8,0)*(1-N4380),VLOOKUP('Прайс MILWAUKEE®'!$J4380,'Legend ACC'!$A:$H,8,0)*(1-N4380)/1.2)</f>
        <v>1254</v>
      </c>
      <c r="N4380" s="98">
        <f>IF(OR(E4380="Принадлежности",E4380="Ручной инструмент"),$K$5,IF($K$4=0,0,IFERROR(VLOOKUP(Q4380,LEGEND!$V$4:$W$7,2,0),$K$4)))</f>
        <v>0</v>
      </c>
      <c r="O4380" s="103" t="s">
        <v>20</v>
      </c>
      <c r="P4380" s="102" t="s">
        <v>20</v>
      </c>
      <c r="Q4380" s="102" t="s">
        <v>20</v>
      </c>
      <c r="R4380" s="116" t="s">
        <v>13568</v>
      </c>
      <c r="S4380" s="114" t="s">
        <v>5608</v>
      </c>
      <c r="T4380" s="114">
        <v>235</v>
      </c>
      <c r="U4380" s="114">
        <v>35</v>
      </c>
      <c r="V4380" s="114">
        <v>15</v>
      </c>
      <c r="W4380" s="115">
        <v>0.128</v>
      </c>
    </row>
    <row r="4381" spans="2:23" ht="38.25">
      <c r="B4381" s="95" t="s">
        <v>4746</v>
      </c>
      <c r="C4381" s="95" t="s">
        <v>20</v>
      </c>
      <c r="D4381" s="95" t="s">
        <v>20</v>
      </c>
      <c r="E4381" s="95" t="s">
        <v>4746</v>
      </c>
      <c r="F4381" s="95" t="s">
        <v>17283</v>
      </c>
      <c r="G4381" s="95" t="s">
        <v>17284</v>
      </c>
      <c r="H4381" s="14" t="s">
        <v>20844</v>
      </c>
      <c r="I4381" s="95" t="s">
        <v>13569</v>
      </c>
      <c r="J4381" s="120" t="s">
        <v>17052</v>
      </c>
      <c r="K4381" s="106" t="s">
        <v>13570</v>
      </c>
      <c r="L4381" s="95" t="s">
        <v>13569</v>
      </c>
      <c r="M4381" s="97">
        <f>IF($K$6="с учетом НДС",VLOOKUP('Прайс MILWAUKEE®'!$J4381,'Legend ACC'!$A:$H,8,0)*(1-N4381),VLOOKUP('Прайс MILWAUKEE®'!$J4381,'Legend ACC'!$A:$H,8,0)*(1-N4381)/1.2)</f>
        <v>396.00000000000006</v>
      </c>
      <c r="N4381" s="98">
        <f>IF(OR(E4381="Принадлежности",E4381="Ручной инструмент"),$K$5,IF($K$4=0,0,IFERROR(VLOOKUP(Q4381,LEGEND!$V$4:$W$7,2,0),$K$4)))</f>
        <v>0</v>
      </c>
      <c r="O4381" s="103" t="s">
        <v>20</v>
      </c>
      <c r="P4381" s="102" t="s">
        <v>20</v>
      </c>
      <c r="Q4381" s="102" t="s">
        <v>20</v>
      </c>
      <c r="R4381" s="116" t="s">
        <v>13571</v>
      </c>
      <c r="S4381" s="114" t="s">
        <v>5035</v>
      </c>
      <c r="T4381" s="114">
        <v>235</v>
      </c>
      <c r="U4381" s="114">
        <v>36</v>
      </c>
      <c r="V4381" s="114">
        <v>17</v>
      </c>
      <c r="W4381" s="115">
        <v>0.10199999999999999</v>
      </c>
    </row>
    <row r="4382" spans="2:23" ht="38.25">
      <c r="B4382" s="95" t="s">
        <v>4746</v>
      </c>
      <c r="C4382" s="95" t="s">
        <v>20</v>
      </c>
      <c r="D4382" s="95" t="s">
        <v>20</v>
      </c>
      <c r="E4382" s="95" t="s">
        <v>4746</v>
      </c>
      <c r="F4382" s="95" t="s">
        <v>17283</v>
      </c>
      <c r="G4382" s="95" t="s">
        <v>17284</v>
      </c>
      <c r="H4382" s="14" t="s">
        <v>20844</v>
      </c>
      <c r="I4382" s="95" t="s">
        <v>20</v>
      </c>
      <c r="J4382" s="120" t="s">
        <v>17053</v>
      </c>
      <c r="K4382" s="106" t="s">
        <v>13573</v>
      </c>
      <c r="L4382" s="95" t="s">
        <v>13572</v>
      </c>
      <c r="M4382" s="97">
        <f>IF($K$6="с учетом НДС",VLOOKUP('Прайс MILWAUKEE®'!$J4382,'Legend ACC'!$A:$H,8,0)*(1-N4382),VLOOKUP('Прайс MILWAUKEE®'!$J4382,'Legend ACC'!$A:$H,8,0)*(1-N4382)/1.2)</f>
        <v>374.00000000000006</v>
      </c>
      <c r="N4382" s="98">
        <f>IF(OR(E4382="Принадлежности",E4382="Ручной инструмент"),$K$5,IF($K$4=0,0,IFERROR(VLOOKUP(Q4382,LEGEND!$V$4:$W$7,2,0),$K$4)))</f>
        <v>0</v>
      </c>
      <c r="O4382" s="103" t="s">
        <v>20</v>
      </c>
      <c r="P4382" s="102" t="s">
        <v>20</v>
      </c>
      <c r="Q4382" s="102" t="s">
        <v>20</v>
      </c>
      <c r="R4382" s="116" t="s">
        <v>13574</v>
      </c>
      <c r="S4382" s="114" t="s">
        <v>5035</v>
      </c>
      <c r="T4382" s="114">
        <v>240</v>
      </c>
      <c r="U4382" s="114">
        <v>15</v>
      </c>
      <c r="V4382" s="114">
        <v>30</v>
      </c>
      <c r="W4382" s="115">
        <v>0.08</v>
      </c>
    </row>
    <row r="4383" spans="2:23" ht="38.25">
      <c r="B4383" s="95" t="s">
        <v>20807</v>
      </c>
      <c r="C4383" s="95" t="s">
        <v>20</v>
      </c>
      <c r="D4383" s="95" t="s">
        <v>20</v>
      </c>
      <c r="E4383" s="95" t="s">
        <v>17246</v>
      </c>
      <c r="F4383" s="95" t="s">
        <v>17295</v>
      </c>
      <c r="G4383" s="95" t="s">
        <v>17295</v>
      </c>
      <c r="H4383" s="14" t="s">
        <v>20875</v>
      </c>
      <c r="I4383" s="95" t="s">
        <v>13575</v>
      </c>
      <c r="J4383" s="120" t="s">
        <v>17054</v>
      </c>
      <c r="K4383" s="106" t="s">
        <v>13576</v>
      </c>
      <c r="L4383" s="95" t="s">
        <v>13575</v>
      </c>
      <c r="M4383" s="97">
        <f>IF($K$6="с учетом НДС",VLOOKUP('Прайс MILWAUKEE®'!$J4383,'Legend ACC'!$A:$H,8,0)*(1-N4383),VLOOKUP('Прайс MILWAUKEE®'!$J4383,'Legend ACC'!$A:$H,8,0)*(1-N4383)/1.2)</f>
        <v>36790.600000000006</v>
      </c>
      <c r="N4383" s="98">
        <f>IF(OR(E4383="Принадлежности",E4383="Ручной инструмент"),$K$5,IF($K$4=0,0,IFERROR(VLOOKUP(Q4383,LEGEND!$V$4:$W$7,2,0),$K$4)))</f>
        <v>0</v>
      </c>
      <c r="O4383" s="103" t="s">
        <v>20</v>
      </c>
      <c r="P4383" s="102" t="s">
        <v>20</v>
      </c>
      <c r="Q4383" s="102" t="s">
        <v>20</v>
      </c>
      <c r="R4383" s="116" t="s">
        <v>13577</v>
      </c>
      <c r="S4383" s="114" t="s">
        <v>5035</v>
      </c>
      <c r="T4383" s="114">
        <v>535</v>
      </c>
      <c r="U4383" s="114">
        <v>185</v>
      </c>
      <c r="V4383" s="114">
        <v>70</v>
      </c>
      <c r="W4383" s="115">
        <v>14.148</v>
      </c>
    </row>
    <row r="4384" spans="2:23" ht="38.25">
      <c r="B4384" s="95" t="s">
        <v>20807</v>
      </c>
      <c r="C4384" s="95" t="s">
        <v>20</v>
      </c>
      <c r="D4384" s="95" t="s">
        <v>20</v>
      </c>
      <c r="E4384" s="95" t="s">
        <v>17246</v>
      </c>
      <c r="F4384" s="95" t="s">
        <v>17295</v>
      </c>
      <c r="G4384" s="95" t="s">
        <v>17295</v>
      </c>
      <c r="H4384" s="14" t="s">
        <v>20875</v>
      </c>
      <c r="I4384" s="95" t="s">
        <v>13578</v>
      </c>
      <c r="J4384" s="120" t="s">
        <v>17055</v>
      </c>
      <c r="K4384" s="106" t="s">
        <v>13579</v>
      </c>
      <c r="L4384" s="95" t="s">
        <v>13578</v>
      </c>
      <c r="M4384" s="97">
        <f>IF($K$6="с учетом НДС",VLOOKUP('Прайс MILWAUKEE®'!$J4384,'Legend ACC'!$A:$H,8,0)*(1-N4384),VLOOKUP('Прайс MILWAUKEE®'!$J4384,'Legend ACC'!$A:$H,8,0)*(1-N4384)/1.2)</f>
        <v>38038</v>
      </c>
      <c r="N4384" s="98">
        <f>IF(OR(E4384="Принадлежности",E4384="Ручной инструмент"),$K$5,IF($K$4=0,0,IFERROR(VLOOKUP(Q4384,LEGEND!$V$4:$W$7,2,0),$K$4)))</f>
        <v>0</v>
      </c>
      <c r="O4384" s="103" t="s">
        <v>20</v>
      </c>
      <c r="P4384" s="102" t="s">
        <v>20</v>
      </c>
      <c r="Q4384" s="102" t="s">
        <v>20</v>
      </c>
      <c r="R4384" s="116" t="s">
        <v>13580</v>
      </c>
      <c r="S4384" s="114" t="s">
        <v>5035</v>
      </c>
      <c r="T4384" s="114">
        <v>535</v>
      </c>
      <c r="U4384" s="114">
        <v>185</v>
      </c>
      <c r="V4384" s="114">
        <v>70</v>
      </c>
      <c r="W4384" s="115">
        <v>14.25</v>
      </c>
    </row>
    <row r="4385" spans="2:23" ht="38.25">
      <c r="B4385" s="95" t="s">
        <v>20807</v>
      </c>
      <c r="C4385" s="95" t="s">
        <v>20</v>
      </c>
      <c r="D4385" s="95" t="s">
        <v>20</v>
      </c>
      <c r="E4385" s="95" t="s">
        <v>17246</v>
      </c>
      <c r="F4385" s="95" t="s">
        <v>17268</v>
      </c>
      <c r="G4385" s="95" t="s">
        <v>17306</v>
      </c>
      <c r="H4385" s="14" t="s">
        <v>20842</v>
      </c>
      <c r="I4385" s="95" t="s">
        <v>13581</v>
      </c>
      <c r="J4385" s="120" t="s">
        <v>17056</v>
      </c>
      <c r="K4385" s="106" t="s">
        <v>13582</v>
      </c>
      <c r="L4385" s="95" t="s">
        <v>13581</v>
      </c>
      <c r="M4385" s="97">
        <f>IF($K$6="с учетом НДС",VLOOKUP('Прайс MILWAUKEE®'!$J4385,'Legend ACC'!$A:$H,8,0)*(1-N4385),VLOOKUP('Прайс MILWAUKEE®'!$J4385,'Legend ACC'!$A:$H,8,0)*(1-N4385)/1.2)</f>
        <v>550</v>
      </c>
      <c r="N4385" s="98">
        <f>IF(OR(E4385="Принадлежности",E4385="Ручной инструмент"),$K$5,IF($K$4=0,0,IFERROR(VLOOKUP(Q4385,LEGEND!$V$4:$W$7,2,0),$K$4)))</f>
        <v>0</v>
      </c>
      <c r="O4385" s="103" t="s">
        <v>20</v>
      </c>
      <c r="P4385" s="102" t="s">
        <v>20</v>
      </c>
      <c r="Q4385" s="102" t="s">
        <v>20</v>
      </c>
      <c r="R4385" s="116" t="s">
        <v>13583</v>
      </c>
      <c r="S4385" s="114" t="s">
        <v>964</v>
      </c>
      <c r="T4385" s="114">
        <v>51</v>
      </c>
      <c r="U4385" s="114">
        <v>10</v>
      </c>
      <c r="V4385" s="114">
        <v>235</v>
      </c>
      <c r="W4385" s="115">
        <v>8.1000000000000003E-2</v>
      </c>
    </row>
    <row r="4386" spans="2:23" ht="38.25">
      <c r="B4386" s="95" t="s">
        <v>20807</v>
      </c>
      <c r="C4386" s="95" t="s">
        <v>20</v>
      </c>
      <c r="D4386" s="95" t="s">
        <v>20</v>
      </c>
      <c r="E4386" s="95" t="s">
        <v>17246</v>
      </c>
      <c r="F4386" s="95" t="s">
        <v>17268</v>
      </c>
      <c r="G4386" s="95" t="s">
        <v>17306</v>
      </c>
      <c r="H4386" s="14" t="s">
        <v>20842</v>
      </c>
      <c r="I4386" s="95" t="s">
        <v>13584</v>
      </c>
      <c r="J4386" s="120" t="s">
        <v>17057</v>
      </c>
      <c r="K4386" s="106" t="s">
        <v>13585</v>
      </c>
      <c r="L4386" s="95" t="s">
        <v>13584</v>
      </c>
      <c r="M4386" s="97">
        <f>IF($K$6="с учетом НДС",VLOOKUP('Прайс MILWAUKEE®'!$J4386,'Legend ACC'!$A:$H,8,0)*(1-N4386),VLOOKUP('Прайс MILWAUKEE®'!$J4386,'Legend ACC'!$A:$H,8,0)*(1-N4386)/1.2)</f>
        <v>506.00000000000006</v>
      </c>
      <c r="N4386" s="98">
        <f>IF(OR(E4386="Принадлежности",E4386="Ручной инструмент"),$K$5,IF($K$4=0,0,IFERROR(VLOOKUP(Q4386,LEGEND!$V$4:$W$7,2,0),$K$4)))</f>
        <v>0</v>
      </c>
      <c r="O4386" s="103" t="s">
        <v>20</v>
      </c>
      <c r="P4386" s="102" t="s">
        <v>20</v>
      </c>
      <c r="Q4386" s="102" t="s">
        <v>20</v>
      </c>
      <c r="R4386" s="116" t="s">
        <v>13586</v>
      </c>
      <c r="S4386" s="114" t="s">
        <v>964</v>
      </c>
      <c r="T4386" s="114">
        <v>51</v>
      </c>
      <c r="U4386" s="114">
        <v>11</v>
      </c>
      <c r="V4386" s="114">
        <v>164</v>
      </c>
      <c r="W4386" s="115">
        <v>4.2999999999999997E-2</v>
      </c>
    </row>
    <row r="4387" spans="2:23" ht="38.25">
      <c r="B4387" s="95" t="s">
        <v>20807</v>
      </c>
      <c r="C4387" s="95" t="s">
        <v>20</v>
      </c>
      <c r="D4387" s="95" t="s">
        <v>20</v>
      </c>
      <c r="E4387" s="95" t="s">
        <v>17246</v>
      </c>
      <c r="F4387" s="95" t="s">
        <v>17268</v>
      </c>
      <c r="G4387" s="95" t="s">
        <v>17278</v>
      </c>
      <c r="H4387" s="14" t="s">
        <v>20842</v>
      </c>
      <c r="I4387" s="95" t="s">
        <v>13587</v>
      </c>
      <c r="J4387" s="120" t="s">
        <v>17058</v>
      </c>
      <c r="K4387" s="106" t="s">
        <v>13588</v>
      </c>
      <c r="L4387" s="95" t="s">
        <v>13587</v>
      </c>
      <c r="M4387" s="97">
        <f>IF($K$6="с учетом НДС",VLOOKUP('Прайс MILWAUKEE®'!$J4387,'Legend ACC'!$A:$H,8,0)*(1-N4387),VLOOKUP('Прайс MILWAUKEE®'!$J4387,'Legend ACC'!$A:$H,8,0)*(1-N4387)/1.2)</f>
        <v>583</v>
      </c>
      <c r="N4387" s="98">
        <f>IF(OR(E4387="Принадлежности",E4387="Ручной инструмент"),$K$5,IF($K$4=0,0,IFERROR(VLOOKUP(Q4387,LEGEND!$V$4:$W$7,2,0),$K$4)))</f>
        <v>0</v>
      </c>
      <c r="O4387" s="103" t="s">
        <v>20</v>
      </c>
      <c r="P4387" s="102" t="s">
        <v>20</v>
      </c>
      <c r="Q4387" s="102" t="s">
        <v>20</v>
      </c>
      <c r="R4387" s="116" t="s">
        <v>13589</v>
      </c>
      <c r="S4387" s="114" t="s">
        <v>964</v>
      </c>
      <c r="T4387" s="114">
        <v>89</v>
      </c>
      <c r="U4387" s="114">
        <v>10</v>
      </c>
      <c r="V4387" s="114">
        <v>10</v>
      </c>
      <c r="W4387" s="115">
        <v>4.2999999999999997E-2</v>
      </c>
    </row>
    <row r="4388" spans="2:23" ht="38.25">
      <c r="B4388" s="95" t="s">
        <v>20807</v>
      </c>
      <c r="C4388" s="95" t="s">
        <v>20</v>
      </c>
      <c r="D4388" s="95" t="s">
        <v>20</v>
      </c>
      <c r="E4388" s="95" t="s">
        <v>17246</v>
      </c>
      <c r="F4388" s="95" t="s">
        <v>17252</v>
      </c>
      <c r="G4388" s="95" t="s">
        <v>17258</v>
      </c>
      <c r="H4388" s="14" t="s">
        <v>20852</v>
      </c>
      <c r="I4388" s="95" t="s">
        <v>13590</v>
      </c>
      <c r="J4388" s="120" t="s">
        <v>17059</v>
      </c>
      <c r="K4388" s="106" t="s">
        <v>13591</v>
      </c>
      <c r="L4388" s="95" t="s">
        <v>13590</v>
      </c>
      <c r="M4388" s="97">
        <f>IF($K$6="с учетом НДС",VLOOKUP('Прайс MILWAUKEE®'!$J4388,'Legend ACC'!$A:$H,8,0)*(1-N4388),VLOOKUP('Прайс MILWAUKEE®'!$J4388,'Legend ACC'!$A:$H,8,0)*(1-N4388)/1.2)</f>
        <v>8613</v>
      </c>
      <c r="N4388" s="98">
        <f>IF(OR(E4388="Принадлежности",E4388="Ручной инструмент"),$K$5,IF($K$4=0,0,IFERROR(VLOOKUP(Q4388,LEGEND!$V$4:$W$7,2,0),$K$4)))</f>
        <v>0</v>
      </c>
      <c r="O4388" s="103" t="s">
        <v>20</v>
      </c>
      <c r="P4388" s="102" t="s">
        <v>20</v>
      </c>
      <c r="Q4388" s="102" t="s">
        <v>20</v>
      </c>
      <c r="R4388" s="116" t="s">
        <v>13592</v>
      </c>
      <c r="S4388" s="114" t="s">
        <v>5035</v>
      </c>
      <c r="T4388" s="114">
        <v>285</v>
      </c>
      <c r="U4388" s="114">
        <v>35</v>
      </c>
      <c r="V4388" s="114">
        <v>35</v>
      </c>
      <c r="W4388" s="115">
        <v>0.66200000000000003</v>
      </c>
    </row>
    <row r="4389" spans="2:23" ht="38.25">
      <c r="B4389" s="95" t="s">
        <v>20807</v>
      </c>
      <c r="C4389" s="95" t="s">
        <v>20</v>
      </c>
      <c r="D4389" s="95" t="s">
        <v>20</v>
      </c>
      <c r="E4389" s="95" t="s">
        <v>17246</v>
      </c>
      <c r="F4389" s="95" t="s">
        <v>17252</v>
      </c>
      <c r="G4389" s="95" t="s">
        <v>17258</v>
      </c>
      <c r="H4389" s="14" t="s">
        <v>20838</v>
      </c>
      <c r="I4389" s="95" t="s">
        <v>13593</v>
      </c>
      <c r="J4389" s="120" t="s">
        <v>17060</v>
      </c>
      <c r="K4389" s="106" t="s">
        <v>13594</v>
      </c>
      <c r="L4389" s="95" t="s">
        <v>13593</v>
      </c>
      <c r="M4389" s="97">
        <f>IF($K$6="с учетом НДС",VLOOKUP('Прайс MILWAUKEE®'!$J4389,'Legend ACC'!$A:$H,8,0)*(1-N4389),VLOOKUP('Прайс MILWAUKEE®'!$J4389,'Legend ACC'!$A:$H,8,0)*(1-N4389)/1.2)</f>
        <v>36192.750000000007</v>
      </c>
      <c r="N4389" s="98">
        <f>IF(OR(E4389="Принадлежности",E4389="Ручной инструмент"),$K$5,IF($K$4=0,0,IFERROR(VLOOKUP(Q4389,LEGEND!$V$4:$W$7,2,0),$K$4)))</f>
        <v>0</v>
      </c>
      <c r="O4389" s="103" t="s">
        <v>20</v>
      </c>
      <c r="P4389" s="102" t="s">
        <v>20</v>
      </c>
      <c r="Q4389" s="102" t="s">
        <v>20</v>
      </c>
      <c r="R4389" s="116" t="s">
        <v>13595</v>
      </c>
      <c r="S4389" s="114" t="s">
        <v>5035</v>
      </c>
      <c r="T4389" s="114">
        <v>285</v>
      </c>
      <c r="U4389" s="114">
        <v>220</v>
      </c>
      <c r="V4389" s="114">
        <v>100</v>
      </c>
      <c r="W4389" s="115">
        <v>3.206</v>
      </c>
    </row>
    <row r="4390" spans="2:23" ht="38.25">
      <c r="B4390" s="95" t="s">
        <v>4746</v>
      </c>
      <c r="C4390" s="95" t="s">
        <v>20</v>
      </c>
      <c r="D4390" s="95" t="s">
        <v>20</v>
      </c>
      <c r="E4390" s="95" t="s">
        <v>4746</v>
      </c>
      <c r="F4390" s="95" t="s">
        <v>17275</v>
      </c>
      <c r="G4390" s="95" t="s">
        <v>17288</v>
      </c>
      <c r="H4390" s="14" t="s">
        <v>20840</v>
      </c>
      <c r="I4390" s="95" t="s">
        <v>13596</v>
      </c>
      <c r="J4390" s="120" t="s">
        <v>17061</v>
      </c>
      <c r="K4390" s="106" t="s">
        <v>13597</v>
      </c>
      <c r="L4390" s="95" t="s">
        <v>13596</v>
      </c>
      <c r="M4390" s="97">
        <f>IF($K$6="с учетом НДС",VLOOKUP('Прайс MILWAUKEE®'!$J4390,'Legend ACC'!$A:$H,8,0)*(1-N4390),VLOOKUP('Прайс MILWAUKEE®'!$J4390,'Legend ACC'!$A:$H,8,0)*(1-N4390)/1.2)</f>
        <v>3003.0000000000005</v>
      </c>
      <c r="N4390" s="98">
        <f>IF(OR(E4390="Принадлежности",E4390="Ручной инструмент"),$K$5,IF($K$4=0,0,IFERROR(VLOOKUP(Q4390,LEGEND!$V$4:$W$7,2,0),$K$4)))</f>
        <v>0</v>
      </c>
      <c r="O4390" s="103" t="s">
        <v>20</v>
      </c>
      <c r="P4390" s="102" t="s">
        <v>20</v>
      </c>
      <c r="Q4390" s="102" t="s">
        <v>20</v>
      </c>
      <c r="R4390" s="116" t="s">
        <v>13598</v>
      </c>
      <c r="S4390" s="114" t="s">
        <v>964</v>
      </c>
      <c r="T4390" s="114">
        <v>2000</v>
      </c>
      <c r="U4390" s="114">
        <v>50</v>
      </c>
      <c r="V4390" s="114">
        <v>20</v>
      </c>
      <c r="W4390" s="115">
        <v>0.998</v>
      </c>
    </row>
    <row r="4391" spans="2:23" ht="38.25">
      <c r="B4391" s="95" t="s">
        <v>4746</v>
      </c>
      <c r="C4391" s="95" t="s">
        <v>20</v>
      </c>
      <c r="D4391" s="95" t="s">
        <v>20</v>
      </c>
      <c r="E4391" s="95" t="s">
        <v>4746</v>
      </c>
      <c r="F4391" s="95" t="s">
        <v>17283</v>
      </c>
      <c r="G4391" s="95" t="s">
        <v>17284</v>
      </c>
      <c r="H4391" s="14" t="s">
        <v>20844</v>
      </c>
      <c r="I4391" s="95" t="s">
        <v>13599</v>
      </c>
      <c r="J4391" s="120" t="s">
        <v>17062</v>
      </c>
      <c r="K4391" s="106" t="s">
        <v>13600</v>
      </c>
      <c r="L4391" s="95" t="s">
        <v>13599</v>
      </c>
      <c r="M4391" s="97">
        <f>IF($K$6="с учетом НДС",VLOOKUP('Прайс MILWAUKEE®'!$J4391,'Legend ACC'!$A:$H,8,0)*(1-N4391),VLOOKUP('Прайс MILWAUKEE®'!$J4391,'Legend ACC'!$A:$H,8,0)*(1-N4391)/1.2)</f>
        <v>671</v>
      </c>
      <c r="N4391" s="98">
        <f>IF(OR(E4391="Принадлежности",E4391="Ручной инструмент"),$K$5,IF($K$4=0,0,IFERROR(VLOOKUP(Q4391,LEGEND!$V$4:$W$7,2,0),$K$4)))</f>
        <v>0</v>
      </c>
      <c r="O4391" s="103" t="s">
        <v>20</v>
      </c>
      <c r="P4391" s="102" t="s">
        <v>20</v>
      </c>
      <c r="Q4391" s="102" t="s">
        <v>20</v>
      </c>
      <c r="R4391" s="116" t="s">
        <v>13601</v>
      </c>
      <c r="S4391" s="114" t="s">
        <v>964</v>
      </c>
      <c r="T4391" s="114">
        <v>59</v>
      </c>
      <c r="U4391" s="114">
        <v>33</v>
      </c>
      <c r="V4391" s="114">
        <v>59</v>
      </c>
      <c r="W4391" s="115">
        <v>0.13700000000000001</v>
      </c>
    </row>
    <row r="4392" spans="2:23" ht="38.25">
      <c r="B4392" s="95" t="s">
        <v>4746</v>
      </c>
      <c r="C4392" s="95" t="s">
        <v>20</v>
      </c>
      <c r="D4392" s="95" t="s">
        <v>20</v>
      </c>
      <c r="E4392" s="95" t="s">
        <v>4746</v>
      </c>
      <c r="F4392" s="95" t="s">
        <v>17283</v>
      </c>
      <c r="G4392" s="95" t="s">
        <v>17284</v>
      </c>
      <c r="H4392" s="14" t="s">
        <v>20844</v>
      </c>
      <c r="I4392" s="95" t="s">
        <v>13602</v>
      </c>
      <c r="J4392" s="120" t="s">
        <v>17063</v>
      </c>
      <c r="K4392" s="106" t="s">
        <v>13603</v>
      </c>
      <c r="L4392" s="95" t="s">
        <v>13602</v>
      </c>
      <c r="M4392" s="97">
        <f>IF($K$6="с учетом НДС",VLOOKUP('Прайс MILWAUKEE®'!$J4392,'Legend ACC'!$A:$H,8,0)*(1-N4392),VLOOKUP('Прайс MILWAUKEE®'!$J4392,'Legend ACC'!$A:$H,8,0)*(1-N4392)/1.2)</f>
        <v>858.00000000000011</v>
      </c>
      <c r="N4392" s="98">
        <f>IF(OR(E4392="Принадлежности",E4392="Ручной инструмент"),$K$5,IF($K$4=0,0,IFERROR(VLOOKUP(Q4392,LEGEND!$V$4:$W$7,2,0),$K$4)))</f>
        <v>0</v>
      </c>
      <c r="O4392" s="103" t="s">
        <v>20</v>
      </c>
      <c r="P4392" s="102" t="s">
        <v>20</v>
      </c>
      <c r="Q4392" s="102" t="s">
        <v>20</v>
      </c>
      <c r="R4392" s="116" t="s">
        <v>13604</v>
      </c>
      <c r="S4392" s="114" t="s">
        <v>964</v>
      </c>
      <c r="T4392" s="114">
        <v>70</v>
      </c>
      <c r="U4392" s="114">
        <v>41</v>
      </c>
      <c r="V4392" s="114">
        <v>70</v>
      </c>
      <c r="W4392" s="115">
        <v>0.23200000000000001</v>
      </c>
    </row>
    <row r="4393" spans="2:23" ht="38.25">
      <c r="B4393" s="95" t="s">
        <v>4746</v>
      </c>
      <c r="C4393" s="95" t="s">
        <v>20</v>
      </c>
      <c r="D4393" s="95" t="s">
        <v>20</v>
      </c>
      <c r="E4393" s="95" t="s">
        <v>4746</v>
      </c>
      <c r="F4393" s="95" t="s">
        <v>17283</v>
      </c>
      <c r="G4393" s="95" t="s">
        <v>17284</v>
      </c>
      <c r="H4393" s="14" t="s">
        <v>20844</v>
      </c>
      <c r="I4393" s="95" t="s">
        <v>13605</v>
      </c>
      <c r="J4393" s="120" t="s">
        <v>17064</v>
      </c>
      <c r="K4393" s="106" t="s">
        <v>13606</v>
      </c>
      <c r="L4393" s="95" t="s">
        <v>13605</v>
      </c>
      <c r="M4393" s="97">
        <f>IF($K$6="с учетом НДС",VLOOKUP('Прайс MILWAUKEE®'!$J4393,'Legend ACC'!$A:$H,8,0)*(1-N4393),VLOOKUP('Прайс MILWAUKEE®'!$J4393,'Legend ACC'!$A:$H,8,0)*(1-N4393)/1.2)</f>
        <v>990.00000000000011</v>
      </c>
      <c r="N4393" s="98">
        <f>IF(OR(E4393="Принадлежности",E4393="Ручной инструмент"),$K$5,IF($K$4=0,0,IFERROR(VLOOKUP(Q4393,LEGEND!$V$4:$W$7,2,0),$K$4)))</f>
        <v>0</v>
      </c>
      <c r="O4393" s="103" t="s">
        <v>20</v>
      </c>
      <c r="P4393" s="102" t="s">
        <v>20</v>
      </c>
      <c r="Q4393" s="102" t="s">
        <v>20</v>
      </c>
      <c r="R4393" s="116" t="s">
        <v>13607</v>
      </c>
      <c r="S4393" s="114" t="s">
        <v>964</v>
      </c>
      <c r="T4393" s="114">
        <v>92</v>
      </c>
      <c r="U4393" s="114">
        <v>53</v>
      </c>
      <c r="V4393" s="114">
        <v>148</v>
      </c>
      <c r="W4393" s="115">
        <v>0.33</v>
      </c>
    </row>
    <row r="4394" spans="2:23" ht="38.25">
      <c r="B4394" s="95" t="s">
        <v>4746</v>
      </c>
      <c r="C4394" s="95" t="s">
        <v>20</v>
      </c>
      <c r="D4394" s="95" t="s">
        <v>20</v>
      </c>
      <c r="E4394" s="95" t="s">
        <v>4746</v>
      </c>
      <c r="F4394" s="95" t="s">
        <v>17283</v>
      </c>
      <c r="G4394" s="95" t="s">
        <v>17284</v>
      </c>
      <c r="H4394" s="14" t="s">
        <v>20844</v>
      </c>
      <c r="I4394" s="95" t="s">
        <v>13608</v>
      </c>
      <c r="J4394" s="120" t="s">
        <v>17065</v>
      </c>
      <c r="K4394" s="106" t="s">
        <v>13609</v>
      </c>
      <c r="L4394" s="95" t="s">
        <v>13608</v>
      </c>
      <c r="M4394" s="97">
        <f>IF($K$6="с учетом НДС",VLOOKUP('Прайс MILWAUKEE®'!$J4394,'Legend ACC'!$A:$H,8,0)*(1-N4394),VLOOKUP('Прайс MILWAUKEE®'!$J4394,'Legend ACC'!$A:$H,8,0)*(1-N4394)/1.2)</f>
        <v>1045</v>
      </c>
      <c r="N4394" s="98">
        <f>IF(OR(E4394="Принадлежности",E4394="Ручной инструмент"),$K$5,IF($K$4=0,0,IFERROR(VLOOKUP(Q4394,LEGEND!$V$4:$W$7,2,0),$K$4)))</f>
        <v>0</v>
      </c>
      <c r="O4394" s="103" t="s">
        <v>20</v>
      </c>
      <c r="P4394" s="102" t="s">
        <v>20</v>
      </c>
      <c r="Q4394" s="102" t="s">
        <v>20</v>
      </c>
      <c r="R4394" s="116" t="s">
        <v>13610</v>
      </c>
      <c r="S4394" s="114" t="s">
        <v>964</v>
      </c>
      <c r="T4394" s="114">
        <v>92</v>
      </c>
      <c r="U4394" s="114">
        <v>53</v>
      </c>
      <c r="V4394" s="114">
        <v>148</v>
      </c>
      <c r="W4394" s="115">
        <v>0.45</v>
      </c>
    </row>
    <row r="4395" spans="2:23" ht="38.25">
      <c r="B4395" s="95" t="s">
        <v>4746</v>
      </c>
      <c r="C4395" s="95" t="s">
        <v>20</v>
      </c>
      <c r="D4395" s="95" t="s">
        <v>20</v>
      </c>
      <c r="E4395" s="95" t="s">
        <v>4746</v>
      </c>
      <c r="F4395" s="95" t="s">
        <v>17283</v>
      </c>
      <c r="G4395" s="95" t="s">
        <v>17284</v>
      </c>
      <c r="H4395" s="14" t="s">
        <v>20844</v>
      </c>
      <c r="I4395" s="95" t="s">
        <v>13611</v>
      </c>
      <c r="J4395" s="120" t="s">
        <v>17066</v>
      </c>
      <c r="K4395" s="106" t="s">
        <v>13612</v>
      </c>
      <c r="L4395" s="95" t="s">
        <v>13611</v>
      </c>
      <c r="M4395" s="97">
        <f>IF($K$6="с учетом НДС",VLOOKUP('Прайс MILWAUKEE®'!$J4395,'Legend ACC'!$A:$H,8,0)*(1-N4395),VLOOKUP('Прайс MILWAUKEE®'!$J4395,'Legend ACC'!$A:$H,8,0)*(1-N4395)/1.2)</f>
        <v>990.00000000000011</v>
      </c>
      <c r="N4395" s="98">
        <f>IF(OR(E4395="Принадлежности",E4395="Ручной инструмент"),$K$5,IF($K$4=0,0,IFERROR(VLOOKUP(Q4395,LEGEND!$V$4:$W$7,2,0),$K$4)))</f>
        <v>0</v>
      </c>
      <c r="O4395" s="103" t="s">
        <v>20</v>
      </c>
      <c r="P4395" s="102" t="s">
        <v>20</v>
      </c>
      <c r="Q4395" s="102" t="s">
        <v>20</v>
      </c>
      <c r="R4395" s="116" t="s">
        <v>13613</v>
      </c>
      <c r="S4395" s="114" t="s">
        <v>964</v>
      </c>
      <c r="T4395" s="114">
        <v>92</v>
      </c>
      <c r="U4395" s="114">
        <v>53</v>
      </c>
      <c r="V4395" s="114">
        <v>148</v>
      </c>
      <c r="W4395" s="115">
        <v>0.33</v>
      </c>
    </row>
    <row r="4396" spans="2:23" ht="38.25">
      <c r="B4396" s="95" t="s">
        <v>4746</v>
      </c>
      <c r="C4396" s="95" t="s">
        <v>20</v>
      </c>
      <c r="D4396" s="95" t="s">
        <v>20</v>
      </c>
      <c r="E4396" s="95" t="s">
        <v>4746</v>
      </c>
      <c r="F4396" s="95" t="s">
        <v>17283</v>
      </c>
      <c r="G4396" s="95" t="s">
        <v>17284</v>
      </c>
      <c r="H4396" s="14" t="s">
        <v>20844</v>
      </c>
      <c r="I4396" s="95" t="s">
        <v>13614</v>
      </c>
      <c r="J4396" s="120" t="s">
        <v>17067</v>
      </c>
      <c r="K4396" s="106" t="s">
        <v>13615</v>
      </c>
      <c r="L4396" s="95" t="s">
        <v>13614</v>
      </c>
      <c r="M4396" s="97">
        <f>IF($K$6="с учетом НДС",VLOOKUP('Прайс MILWAUKEE®'!$J4396,'Legend ACC'!$A:$H,8,0)*(1-N4396),VLOOKUP('Прайс MILWAUKEE®'!$J4396,'Legend ACC'!$A:$H,8,0)*(1-N4396)/1.2)</f>
        <v>1045</v>
      </c>
      <c r="N4396" s="98">
        <f>IF(OR(E4396="Принадлежности",E4396="Ручной инструмент"),$K$5,IF($K$4=0,0,IFERROR(VLOOKUP(Q4396,LEGEND!$V$4:$W$7,2,0),$K$4)))</f>
        <v>0</v>
      </c>
      <c r="O4396" s="103" t="s">
        <v>20</v>
      </c>
      <c r="P4396" s="102" t="s">
        <v>20</v>
      </c>
      <c r="Q4396" s="102" t="s">
        <v>20</v>
      </c>
      <c r="R4396" s="116" t="s">
        <v>13616</v>
      </c>
      <c r="S4396" s="114" t="s">
        <v>964</v>
      </c>
      <c r="T4396" s="114">
        <v>92</v>
      </c>
      <c r="U4396" s="114">
        <v>53</v>
      </c>
      <c r="V4396" s="114">
        <v>148</v>
      </c>
      <c r="W4396" s="115">
        <v>0.45</v>
      </c>
    </row>
    <row r="4397" spans="2:23" ht="38.25">
      <c r="B4397" s="95" t="s">
        <v>4746</v>
      </c>
      <c r="C4397" s="95" t="s">
        <v>20</v>
      </c>
      <c r="D4397" s="95" t="s">
        <v>20</v>
      </c>
      <c r="E4397" s="95" t="s">
        <v>4746</v>
      </c>
      <c r="F4397" s="95" t="s">
        <v>17275</v>
      </c>
      <c r="G4397" s="95" t="s">
        <v>17276</v>
      </c>
      <c r="H4397" s="14" t="s">
        <v>20840</v>
      </c>
      <c r="I4397" s="95" t="s">
        <v>13617</v>
      </c>
      <c r="J4397" s="120" t="s">
        <v>17068</v>
      </c>
      <c r="K4397" s="106" t="s">
        <v>13618</v>
      </c>
      <c r="L4397" s="95" t="s">
        <v>13617</v>
      </c>
      <c r="M4397" s="97">
        <f>IF($K$6="с учетом НДС",VLOOKUP('Прайс MILWAUKEE®'!$J4397,'Legend ACC'!$A:$H,8,0)*(1-N4397),VLOOKUP('Прайс MILWAUKEE®'!$J4397,'Legend ACC'!$A:$H,8,0)*(1-N4397)/1.2)</f>
        <v>1595.0000000000002</v>
      </c>
      <c r="N4397" s="98">
        <f>IF(OR(E4397="Принадлежности",E4397="Ручной инструмент"),$K$5,IF($K$4=0,0,IFERROR(VLOOKUP(Q4397,LEGEND!$V$4:$W$7,2,0),$K$4)))</f>
        <v>0</v>
      </c>
      <c r="O4397" s="103" t="s">
        <v>20</v>
      </c>
      <c r="P4397" s="102" t="s">
        <v>20</v>
      </c>
      <c r="Q4397" s="102" t="s">
        <v>20</v>
      </c>
      <c r="R4397" s="116" t="s">
        <v>13619</v>
      </c>
      <c r="S4397" s="114" t="s">
        <v>6291</v>
      </c>
      <c r="T4397" s="114">
        <v>110</v>
      </c>
      <c r="U4397" s="114">
        <v>125</v>
      </c>
      <c r="V4397" s="114">
        <v>125</v>
      </c>
      <c r="W4397" s="115">
        <v>0.16500000000000001</v>
      </c>
    </row>
    <row r="4398" spans="2:23" ht="38.25">
      <c r="B4398" s="95" t="s">
        <v>4746</v>
      </c>
      <c r="C4398" s="95" t="s">
        <v>20</v>
      </c>
      <c r="D4398" s="95" t="s">
        <v>20</v>
      </c>
      <c r="E4398" s="95" t="s">
        <v>4746</v>
      </c>
      <c r="F4398" s="95" t="s">
        <v>17275</v>
      </c>
      <c r="G4398" s="95" t="s">
        <v>17288</v>
      </c>
      <c r="H4398" s="14" t="s">
        <v>20840</v>
      </c>
      <c r="I4398" s="95" t="s">
        <v>13620</v>
      </c>
      <c r="J4398" s="120" t="s">
        <v>17069</v>
      </c>
      <c r="K4398" s="106" t="s">
        <v>13621</v>
      </c>
      <c r="L4398" s="95" t="s">
        <v>13620</v>
      </c>
      <c r="M4398" s="97">
        <f>IF($K$6="с учетом НДС",VLOOKUP('Прайс MILWAUKEE®'!$J4398,'Legend ACC'!$A:$H,8,0)*(1-N4398),VLOOKUP('Прайс MILWAUKEE®'!$J4398,'Legend ACC'!$A:$H,8,0)*(1-N4398)/1.2)</f>
        <v>484.00000000000006</v>
      </c>
      <c r="N4398" s="98">
        <f>IF(OR(E4398="Принадлежности",E4398="Ручной инструмент"),$K$5,IF($K$4=0,0,IFERROR(VLOOKUP(Q4398,LEGEND!$V$4:$W$7,2,0),$K$4)))</f>
        <v>0</v>
      </c>
      <c r="O4398" s="103" t="s">
        <v>20</v>
      </c>
      <c r="P4398" s="102" t="s">
        <v>20</v>
      </c>
      <c r="Q4398" s="102" t="s">
        <v>20</v>
      </c>
      <c r="R4398" s="116" t="s">
        <v>13622</v>
      </c>
      <c r="S4398" s="114" t="s">
        <v>964</v>
      </c>
      <c r="T4398" s="114">
        <v>81</v>
      </c>
      <c r="U4398" s="114">
        <v>38</v>
      </c>
      <c r="V4398" s="114">
        <v>174</v>
      </c>
      <c r="W4398" s="115">
        <v>0.1</v>
      </c>
    </row>
    <row r="4399" spans="2:23" ht="38.25">
      <c r="B4399" s="95" t="s">
        <v>4746</v>
      </c>
      <c r="C4399" s="95" t="s">
        <v>20</v>
      </c>
      <c r="D4399" s="95" t="s">
        <v>20</v>
      </c>
      <c r="E4399" s="95" t="s">
        <v>4746</v>
      </c>
      <c r="F4399" s="95" t="s">
        <v>17275</v>
      </c>
      <c r="G4399" s="95" t="s">
        <v>17288</v>
      </c>
      <c r="H4399" s="14" t="s">
        <v>20840</v>
      </c>
      <c r="I4399" s="95" t="s">
        <v>13623</v>
      </c>
      <c r="J4399" s="120" t="s">
        <v>17070</v>
      </c>
      <c r="K4399" s="106" t="s">
        <v>13624</v>
      </c>
      <c r="L4399" s="95" t="s">
        <v>13623</v>
      </c>
      <c r="M4399" s="97">
        <f>IF($K$6="с учетом НДС",VLOOKUP('Прайс MILWAUKEE®'!$J4399,'Legend ACC'!$A:$H,8,0)*(1-N4399),VLOOKUP('Прайс MILWAUKEE®'!$J4399,'Legend ACC'!$A:$H,8,0)*(1-N4399)/1.2)</f>
        <v>495.00000000000006</v>
      </c>
      <c r="N4399" s="98">
        <f>IF(OR(E4399="Принадлежности",E4399="Ручной инструмент"),$K$5,IF($K$4=0,0,IFERROR(VLOOKUP(Q4399,LEGEND!$V$4:$W$7,2,0),$K$4)))</f>
        <v>0</v>
      </c>
      <c r="O4399" s="103" t="s">
        <v>20</v>
      </c>
      <c r="P4399" s="102" t="s">
        <v>20</v>
      </c>
      <c r="Q4399" s="102" t="s">
        <v>20</v>
      </c>
      <c r="R4399" s="116" t="s">
        <v>13625</v>
      </c>
      <c r="S4399" s="114" t="s">
        <v>964</v>
      </c>
      <c r="T4399" s="114">
        <v>69</v>
      </c>
      <c r="U4399" s="114">
        <v>32</v>
      </c>
      <c r="V4399" s="114">
        <v>144</v>
      </c>
      <c r="W4399" s="115">
        <v>5.3999999999999999E-2</v>
      </c>
    </row>
    <row r="4400" spans="2:23" ht="38.25">
      <c r="B4400" s="95" t="s">
        <v>4746</v>
      </c>
      <c r="C4400" s="95" t="s">
        <v>20</v>
      </c>
      <c r="D4400" s="95" t="s">
        <v>20</v>
      </c>
      <c r="E4400" s="95" t="s">
        <v>4746</v>
      </c>
      <c r="F4400" s="95" t="s">
        <v>17271</v>
      </c>
      <c r="G4400" s="95" t="s">
        <v>17282</v>
      </c>
      <c r="H4400" s="14" t="s">
        <v>20902</v>
      </c>
      <c r="I4400" s="95" t="s">
        <v>13626</v>
      </c>
      <c r="J4400" s="120" t="s">
        <v>17071</v>
      </c>
      <c r="K4400" s="106" t="s">
        <v>13627</v>
      </c>
      <c r="L4400" s="95" t="s">
        <v>13626</v>
      </c>
      <c r="M4400" s="97">
        <f>IF($K$6="с учетом НДС",VLOOKUP('Прайс MILWAUKEE®'!$J4400,'Legend ACC'!$A:$H,8,0)*(1-N4400),VLOOKUP('Прайс MILWAUKEE®'!$J4400,'Legend ACC'!$A:$H,8,0)*(1-N4400)/1.2)</f>
        <v>4576</v>
      </c>
      <c r="N4400" s="98">
        <f>IF(OR(E4400="Принадлежности",E4400="Ручной инструмент"),$K$5,IF($K$4=0,0,IFERROR(VLOOKUP(Q4400,LEGEND!$V$4:$W$7,2,0),$K$4)))</f>
        <v>0</v>
      </c>
      <c r="O4400" s="103" t="s">
        <v>20</v>
      </c>
      <c r="P4400" s="102" t="s">
        <v>20</v>
      </c>
      <c r="Q4400" s="102" t="s">
        <v>20</v>
      </c>
      <c r="R4400" s="116" t="s">
        <v>13628</v>
      </c>
      <c r="S4400" s="114" t="s">
        <v>964</v>
      </c>
      <c r="T4400" s="114">
        <v>475</v>
      </c>
      <c r="U4400" s="114">
        <v>360</v>
      </c>
      <c r="V4400" s="114">
        <v>128</v>
      </c>
      <c r="W4400" s="115">
        <v>2.1120000000000001</v>
      </c>
    </row>
    <row r="4401" spans="2:23" ht="38.25">
      <c r="B4401" s="95" t="s">
        <v>20807</v>
      </c>
      <c r="C4401" s="95" t="s">
        <v>20</v>
      </c>
      <c r="D4401" s="95" t="s">
        <v>20</v>
      </c>
      <c r="E4401" s="95" t="s">
        <v>17246</v>
      </c>
      <c r="F4401" s="95" t="s">
        <v>17295</v>
      </c>
      <c r="G4401" s="95" t="s">
        <v>17295</v>
      </c>
      <c r="H4401" s="14" t="s">
        <v>20900</v>
      </c>
      <c r="I4401" s="95" t="s">
        <v>13629</v>
      </c>
      <c r="J4401" s="120" t="s">
        <v>17072</v>
      </c>
      <c r="K4401" s="106" t="s">
        <v>13630</v>
      </c>
      <c r="L4401" s="95" t="s">
        <v>13629</v>
      </c>
      <c r="M4401" s="97">
        <f>IF($K$6="с учетом НДС",VLOOKUP('Прайс MILWAUKEE®'!$J4401,'Legend ACC'!$A:$H,8,0)*(1-N4401),VLOOKUP('Прайс MILWAUKEE®'!$J4401,'Legend ACC'!$A:$H,8,0)*(1-N4401)/1.2)</f>
        <v>4111.8</v>
      </c>
      <c r="N4401" s="98">
        <f>IF(OR(E4401="Принадлежности",E4401="Ручной инструмент"),$K$5,IF($K$4=0,0,IFERROR(VLOOKUP(Q4401,LEGEND!$V$4:$W$7,2,0),$K$4)))</f>
        <v>0</v>
      </c>
      <c r="O4401" s="103" t="s">
        <v>20</v>
      </c>
      <c r="P4401" s="102" t="s">
        <v>20</v>
      </c>
      <c r="Q4401" s="102" t="s">
        <v>20</v>
      </c>
      <c r="R4401" s="116" t="s">
        <v>13631</v>
      </c>
      <c r="S4401" s="114" t="s">
        <v>5035</v>
      </c>
      <c r="T4401" s="114">
        <v>400</v>
      </c>
      <c r="U4401" s="114">
        <v>30</v>
      </c>
      <c r="V4401" s="114">
        <v>30</v>
      </c>
      <c r="W4401" s="115">
        <v>1.8939999999999999</v>
      </c>
    </row>
    <row r="4402" spans="2:23" ht="38.25">
      <c r="B4402" s="95" t="s">
        <v>20807</v>
      </c>
      <c r="C4402" s="95" t="s">
        <v>20</v>
      </c>
      <c r="D4402" s="95" t="s">
        <v>20</v>
      </c>
      <c r="E4402" s="95" t="s">
        <v>17246</v>
      </c>
      <c r="F4402" s="95" t="s">
        <v>17295</v>
      </c>
      <c r="G4402" s="95" t="s">
        <v>17295</v>
      </c>
      <c r="H4402" s="14" t="s">
        <v>20900</v>
      </c>
      <c r="I4402" s="95" t="s">
        <v>13632</v>
      </c>
      <c r="J4402" s="120" t="s">
        <v>17073</v>
      </c>
      <c r="K4402" s="106" t="s">
        <v>13633</v>
      </c>
      <c r="L4402" s="95" t="s">
        <v>13632</v>
      </c>
      <c r="M4402" s="97">
        <f>IF($K$6="с учетом НДС",VLOOKUP('Прайс MILWAUKEE®'!$J4402,'Legend ACC'!$A:$H,8,0)*(1-N4402),VLOOKUP('Прайс MILWAUKEE®'!$J4402,'Legend ACC'!$A:$H,8,0)*(1-N4402)/1.2)</f>
        <v>4327.4000000000005</v>
      </c>
      <c r="N4402" s="98">
        <f>IF(OR(E4402="Принадлежности",E4402="Ручной инструмент"),$K$5,IF($K$4=0,0,IFERROR(VLOOKUP(Q4402,LEGEND!$V$4:$W$7,2,0),$K$4)))</f>
        <v>0</v>
      </c>
      <c r="O4402" s="103" t="s">
        <v>20</v>
      </c>
      <c r="P4402" s="102" t="s">
        <v>20</v>
      </c>
      <c r="Q4402" s="102" t="s">
        <v>20</v>
      </c>
      <c r="R4402" s="116" t="s">
        <v>13634</v>
      </c>
      <c r="S4402" s="114" t="s">
        <v>5035</v>
      </c>
      <c r="T4402" s="114">
        <v>395</v>
      </c>
      <c r="U4402" s="114">
        <v>35</v>
      </c>
      <c r="V4402" s="114">
        <v>30</v>
      </c>
      <c r="W4402" s="115">
        <v>1.972</v>
      </c>
    </row>
    <row r="4403" spans="2:23" ht="51">
      <c r="B4403" s="95" t="s">
        <v>20807</v>
      </c>
      <c r="C4403" s="95" t="s">
        <v>20</v>
      </c>
      <c r="D4403" s="95" t="s">
        <v>20</v>
      </c>
      <c r="E4403" s="95" t="s">
        <v>17246</v>
      </c>
      <c r="F4403" s="95" t="s">
        <v>17295</v>
      </c>
      <c r="G4403" s="95" t="s">
        <v>17295</v>
      </c>
      <c r="H4403" s="14" t="s">
        <v>20900</v>
      </c>
      <c r="I4403" s="95" t="s">
        <v>13635</v>
      </c>
      <c r="J4403" s="120" t="s">
        <v>17074</v>
      </c>
      <c r="K4403" s="106" t="s">
        <v>13636</v>
      </c>
      <c r="L4403" s="95" t="s">
        <v>13635</v>
      </c>
      <c r="M4403" s="97">
        <f>IF($K$6="с учетом НДС",VLOOKUP('Прайс MILWAUKEE®'!$J4403,'Legend ACC'!$A:$H,8,0)*(1-N4403),VLOOKUP('Прайс MILWAUKEE®'!$J4403,'Legend ACC'!$A:$H,8,0)*(1-N4403)/1.2)</f>
        <v>9709.7000000000007</v>
      </c>
      <c r="N4403" s="98">
        <f>IF(OR(E4403="Принадлежности",E4403="Ручной инструмент"),$K$5,IF($K$4=0,0,IFERROR(VLOOKUP(Q4403,LEGEND!$V$4:$W$7,2,0),$K$4)))</f>
        <v>0</v>
      </c>
      <c r="O4403" s="103" t="s">
        <v>20</v>
      </c>
      <c r="P4403" s="102" t="s">
        <v>20</v>
      </c>
      <c r="Q4403" s="102" t="s">
        <v>20</v>
      </c>
      <c r="R4403" s="116" t="s">
        <v>13637</v>
      </c>
      <c r="S4403" s="114" t="s">
        <v>5035</v>
      </c>
      <c r="T4403" s="114">
        <v>400</v>
      </c>
      <c r="U4403" s="114">
        <v>80</v>
      </c>
      <c r="V4403" s="114">
        <v>30</v>
      </c>
      <c r="W4403" s="115">
        <v>2.3460000000000001</v>
      </c>
    </row>
    <row r="4404" spans="2:23" ht="51">
      <c r="B4404" s="95" t="s">
        <v>20807</v>
      </c>
      <c r="C4404" s="95" t="s">
        <v>20</v>
      </c>
      <c r="D4404" s="95" t="s">
        <v>20</v>
      </c>
      <c r="E4404" s="95" t="s">
        <v>17246</v>
      </c>
      <c r="F4404" s="95" t="s">
        <v>17295</v>
      </c>
      <c r="G4404" s="95" t="s">
        <v>17295</v>
      </c>
      <c r="H4404" s="14" t="s">
        <v>20900</v>
      </c>
      <c r="I4404" s="95" t="s">
        <v>13638</v>
      </c>
      <c r="J4404" s="120" t="s">
        <v>17075</v>
      </c>
      <c r="K4404" s="106" t="s">
        <v>13639</v>
      </c>
      <c r="L4404" s="95" t="s">
        <v>13638</v>
      </c>
      <c r="M4404" s="97">
        <f>IF($K$6="с учетом НДС",VLOOKUP('Прайс MILWAUKEE®'!$J4404,'Legend ACC'!$A:$H,8,0)*(1-N4404),VLOOKUP('Прайс MILWAUKEE®'!$J4404,'Legend ACC'!$A:$H,8,0)*(1-N4404)/1.2)</f>
        <v>11754.6</v>
      </c>
      <c r="N4404" s="98">
        <f>IF(OR(E4404="Принадлежности",E4404="Ручной инструмент"),$K$5,IF($K$4=0,0,IFERROR(VLOOKUP(Q4404,LEGEND!$V$4:$W$7,2,0),$K$4)))</f>
        <v>0</v>
      </c>
      <c r="O4404" s="103" t="s">
        <v>20</v>
      </c>
      <c r="P4404" s="102" t="s">
        <v>20</v>
      </c>
      <c r="Q4404" s="102" t="s">
        <v>20</v>
      </c>
      <c r="R4404" s="116" t="s">
        <v>13640</v>
      </c>
      <c r="S4404" s="114" t="s">
        <v>5035</v>
      </c>
      <c r="T4404" s="114">
        <v>410</v>
      </c>
      <c r="U4404" s="114">
        <v>125</v>
      </c>
      <c r="V4404" s="114">
        <v>30</v>
      </c>
      <c r="W4404" s="115">
        <v>2.91</v>
      </c>
    </row>
    <row r="4405" spans="2:23" ht="51">
      <c r="B4405" s="95" t="s">
        <v>20807</v>
      </c>
      <c r="C4405" s="95" t="s">
        <v>20</v>
      </c>
      <c r="D4405" s="95" t="s">
        <v>20</v>
      </c>
      <c r="E4405" s="95" t="s">
        <v>17246</v>
      </c>
      <c r="F4405" s="95" t="s">
        <v>17295</v>
      </c>
      <c r="G4405" s="95" t="s">
        <v>17295</v>
      </c>
      <c r="H4405" s="14" t="s">
        <v>20900</v>
      </c>
      <c r="I4405" s="95" t="s">
        <v>13641</v>
      </c>
      <c r="J4405" s="120" t="s">
        <v>17076</v>
      </c>
      <c r="K4405" s="106" t="s">
        <v>13642</v>
      </c>
      <c r="L4405" s="95" t="s">
        <v>13641</v>
      </c>
      <c r="M4405" s="97">
        <f>IF($K$6="с учетом НДС",VLOOKUP('Прайс MILWAUKEE®'!$J4405,'Legend ACC'!$A:$H,8,0)*(1-N4405),VLOOKUP('Прайс MILWAUKEE®'!$J4405,'Legend ACC'!$A:$H,8,0)*(1-N4405)/1.2)</f>
        <v>12798.5</v>
      </c>
      <c r="N4405" s="98">
        <f>IF(OR(E4405="Принадлежности",E4405="Ручной инструмент"),$K$5,IF($K$4=0,0,IFERROR(VLOOKUP(Q4405,LEGEND!$V$4:$W$7,2,0),$K$4)))</f>
        <v>0</v>
      </c>
      <c r="O4405" s="103" t="s">
        <v>20</v>
      </c>
      <c r="P4405" s="102" t="s">
        <v>20</v>
      </c>
      <c r="Q4405" s="102" t="s">
        <v>20</v>
      </c>
      <c r="R4405" s="116" t="s">
        <v>13643</v>
      </c>
      <c r="S4405" s="114" t="s">
        <v>5035</v>
      </c>
      <c r="T4405" s="114">
        <v>400</v>
      </c>
      <c r="U4405" s="114">
        <v>95</v>
      </c>
      <c r="V4405" s="114">
        <v>30</v>
      </c>
      <c r="W4405" s="115">
        <v>1.81</v>
      </c>
    </row>
    <row r="4406" spans="2:23" ht="51">
      <c r="B4406" s="95" t="s">
        <v>20807</v>
      </c>
      <c r="C4406" s="95" t="s">
        <v>20</v>
      </c>
      <c r="D4406" s="95" t="s">
        <v>20</v>
      </c>
      <c r="E4406" s="95" t="s">
        <v>17246</v>
      </c>
      <c r="F4406" s="95" t="s">
        <v>17295</v>
      </c>
      <c r="G4406" s="95" t="s">
        <v>17295</v>
      </c>
      <c r="H4406" s="14" t="s">
        <v>20900</v>
      </c>
      <c r="I4406" s="95" t="s">
        <v>13644</v>
      </c>
      <c r="J4406" s="120" t="s">
        <v>17077</v>
      </c>
      <c r="K4406" s="106" t="s">
        <v>13645</v>
      </c>
      <c r="L4406" s="95" t="s">
        <v>13644</v>
      </c>
      <c r="M4406" s="97">
        <f>IF($K$6="с учетом НДС",VLOOKUP('Прайс MILWAUKEE®'!$J4406,'Legend ACC'!$A:$H,8,0)*(1-N4406),VLOOKUP('Прайс MILWAUKEE®'!$J4406,'Legend ACC'!$A:$H,8,0)*(1-N4406)/1.2)</f>
        <v>19648.200000000004</v>
      </c>
      <c r="N4406" s="98">
        <f>IF(OR(E4406="Принадлежности",E4406="Ручной инструмент"),$K$5,IF($K$4=0,0,IFERROR(VLOOKUP(Q4406,LEGEND!$V$4:$W$7,2,0),$K$4)))</f>
        <v>0</v>
      </c>
      <c r="O4406" s="103" t="s">
        <v>20</v>
      </c>
      <c r="P4406" s="102" t="s">
        <v>20</v>
      </c>
      <c r="Q4406" s="102" t="s">
        <v>20</v>
      </c>
      <c r="R4406" s="116" t="s">
        <v>13646</v>
      </c>
      <c r="S4406" s="114" t="s">
        <v>5035</v>
      </c>
      <c r="T4406" s="114">
        <v>385</v>
      </c>
      <c r="U4406" s="114">
        <v>45</v>
      </c>
      <c r="V4406" s="114">
        <v>45</v>
      </c>
      <c r="W4406" s="115">
        <v>2.3420000000000001</v>
      </c>
    </row>
    <row r="4407" spans="2:23" ht="38.25">
      <c r="B4407" s="95" t="s">
        <v>20807</v>
      </c>
      <c r="C4407" s="95" t="s">
        <v>20</v>
      </c>
      <c r="D4407" s="95" t="s">
        <v>20</v>
      </c>
      <c r="E4407" s="95" t="s">
        <v>17246</v>
      </c>
      <c r="F4407" s="95" t="s">
        <v>17295</v>
      </c>
      <c r="G4407" s="95" t="s">
        <v>17295</v>
      </c>
      <c r="H4407" s="14" t="s">
        <v>20900</v>
      </c>
      <c r="I4407" s="95" t="s">
        <v>13647</v>
      </c>
      <c r="J4407" s="120" t="s">
        <v>17078</v>
      </c>
      <c r="K4407" s="106" t="s">
        <v>13648</v>
      </c>
      <c r="L4407" s="95" t="s">
        <v>13647</v>
      </c>
      <c r="M4407" s="97">
        <f>IF($K$6="с учетом НДС",VLOOKUP('Прайс MILWAUKEE®'!$J4407,'Legend ACC'!$A:$H,8,0)*(1-N4407),VLOOKUP('Прайс MILWAUKEE®'!$J4407,'Legend ACC'!$A:$H,8,0)*(1-N4407)/1.2)</f>
        <v>37098.600000000006</v>
      </c>
      <c r="N4407" s="98">
        <f>IF(OR(E4407="Принадлежности",E4407="Ручной инструмент"),$K$5,IF($K$4=0,0,IFERROR(VLOOKUP(Q4407,LEGEND!$V$4:$W$7,2,0),$K$4)))</f>
        <v>0</v>
      </c>
      <c r="O4407" s="103" t="s">
        <v>20</v>
      </c>
      <c r="P4407" s="102" t="s">
        <v>20</v>
      </c>
      <c r="Q4407" s="102" t="s">
        <v>20</v>
      </c>
      <c r="R4407" s="116" t="s">
        <v>13649</v>
      </c>
      <c r="S4407" s="114" t="s">
        <v>5035</v>
      </c>
      <c r="T4407" s="114">
        <v>285</v>
      </c>
      <c r="U4407" s="114">
        <v>225</v>
      </c>
      <c r="V4407" s="114">
        <v>10</v>
      </c>
      <c r="W4407" s="115">
        <v>9.7880000000000003</v>
      </c>
    </row>
    <row r="4408" spans="2:23" ht="25.5">
      <c r="B4408" s="95" t="s">
        <v>20807</v>
      </c>
      <c r="C4408" s="95" t="s">
        <v>20</v>
      </c>
      <c r="D4408" s="95" t="s">
        <v>20</v>
      </c>
      <c r="E4408" s="95" t="s">
        <v>17246</v>
      </c>
      <c r="F4408" s="95" t="s">
        <v>17268</v>
      </c>
      <c r="G4408" s="95" t="s">
        <v>17269</v>
      </c>
      <c r="H4408" s="14" t="s">
        <v>20842</v>
      </c>
      <c r="I4408" s="95" t="s">
        <v>13650</v>
      </c>
      <c r="J4408" s="120" t="s">
        <v>17079</v>
      </c>
      <c r="K4408" s="106" t="s">
        <v>13651</v>
      </c>
      <c r="L4408" s="95" t="s">
        <v>13650</v>
      </c>
      <c r="M4408" s="97">
        <f>IF($K$6="с учетом НДС",VLOOKUP('Прайс MILWAUKEE®'!$J4408,'Legend ACC'!$A:$H,8,0)*(1-N4408),VLOOKUP('Прайс MILWAUKEE®'!$J4408,'Legend ACC'!$A:$H,8,0)*(1-N4408)/1.2)</f>
        <v>1727.0000000000002</v>
      </c>
      <c r="N4408" s="98">
        <f>IF(OR(E4408="Принадлежности",E4408="Ручной инструмент"),$K$5,IF($K$4=0,0,IFERROR(VLOOKUP(Q4408,LEGEND!$V$4:$W$7,2,0),$K$4)))</f>
        <v>0</v>
      </c>
      <c r="O4408" s="103" t="s">
        <v>20</v>
      </c>
      <c r="P4408" s="102" t="s">
        <v>20</v>
      </c>
      <c r="Q4408" s="102" t="s">
        <v>20</v>
      </c>
      <c r="R4408" s="116" t="s">
        <v>13652</v>
      </c>
      <c r="S4408" s="114" t="s">
        <v>964</v>
      </c>
      <c r="T4408" s="114">
        <v>194</v>
      </c>
      <c r="U4408" s="114">
        <v>105</v>
      </c>
      <c r="V4408" s="114">
        <v>29</v>
      </c>
      <c r="W4408" s="115">
        <v>0.217</v>
      </c>
    </row>
    <row r="4409" spans="2:23" ht="38.25">
      <c r="B4409" s="95" t="s">
        <v>20807</v>
      </c>
      <c r="C4409" s="95" t="s">
        <v>20</v>
      </c>
      <c r="D4409" s="95" t="s">
        <v>20</v>
      </c>
      <c r="E4409" s="95" t="s">
        <v>17246</v>
      </c>
      <c r="F4409" s="95" t="s">
        <v>17252</v>
      </c>
      <c r="G4409" s="95" t="s">
        <v>17314</v>
      </c>
      <c r="H4409" s="14" t="s">
        <v>20884</v>
      </c>
      <c r="I4409" s="95" t="s">
        <v>13653</v>
      </c>
      <c r="J4409" s="120" t="s">
        <v>17080</v>
      </c>
      <c r="K4409" s="106" t="s">
        <v>13654</v>
      </c>
      <c r="L4409" s="95" t="s">
        <v>13653</v>
      </c>
      <c r="M4409" s="97">
        <f>IF($K$6="с учетом НДС",VLOOKUP('Прайс MILWAUKEE®'!$J4409,'Legend ACC'!$A:$H,8,0)*(1-N4409),VLOOKUP('Прайс MILWAUKEE®'!$J4409,'Legend ACC'!$A:$H,8,0)*(1-N4409)/1.2)</f>
        <v>231.00000000000003</v>
      </c>
      <c r="N4409" s="98">
        <f>IF(OR(E4409="Принадлежности",E4409="Ручной инструмент"),$K$5,IF($K$4=0,0,IFERROR(VLOOKUP(Q4409,LEGEND!$V$4:$W$7,2,0),$K$4)))</f>
        <v>0</v>
      </c>
      <c r="O4409" s="103" t="s">
        <v>20</v>
      </c>
      <c r="P4409" s="102" t="s">
        <v>20</v>
      </c>
      <c r="Q4409" s="102" t="s">
        <v>20</v>
      </c>
      <c r="R4409" s="116" t="s">
        <v>13655</v>
      </c>
      <c r="S4409" s="114" t="s">
        <v>964</v>
      </c>
      <c r="T4409" s="114">
        <v>19</v>
      </c>
      <c r="U4409" s="114">
        <v>19</v>
      </c>
      <c r="V4409" s="114">
        <v>75</v>
      </c>
      <c r="W4409" s="115">
        <v>0.01</v>
      </c>
    </row>
    <row r="4410" spans="2:23" ht="38.25">
      <c r="B4410" s="95" t="s">
        <v>20807</v>
      </c>
      <c r="C4410" s="95" t="s">
        <v>20</v>
      </c>
      <c r="D4410" s="95" t="s">
        <v>20</v>
      </c>
      <c r="E4410" s="95" t="s">
        <v>17246</v>
      </c>
      <c r="F4410" s="95" t="s">
        <v>17252</v>
      </c>
      <c r="G4410" s="95" t="s">
        <v>17314</v>
      </c>
      <c r="H4410" s="14" t="s">
        <v>20884</v>
      </c>
      <c r="I4410" s="95" t="s">
        <v>13656</v>
      </c>
      <c r="J4410" s="120" t="s">
        <v>17081</v>
      </c>
      <c r="K4410" s="106" t="s">
        <v>13657</v>
      </c>
      <c r="L4410" s="95" t="s">
        <v>13656</v>
      </c>
      <c r="M4410" s="97">
        <f>IF($K$6="с учетом НДС",VLOOKUP('Прайс MILWAUKEE®'!$J4410,'Legend ACC'!$A:$H,8,0)*(1-N4410),VLOOKUP('Прайс MILWAUKEE®'!$J4410,'Legend ACC'!$A:$H,8,0)*(1-N4410)/1.2)</f>
        <v>231.00000000000003</v>
      </c>
      <c r="N4410" s="98">
        <f>IF(OR(E4410="Принадлежности",E4410="Ручной инструмент"),$K$5,IF($K$4=0,0,IFERROR(VLOOKUP(Q4410,LEGEND!$V$4:$W$7,2,0),$K$4)))</f>
        <v>0</v>
      </c>
      <c r="O4410" s="103" t="s">
        <v>20</v>
      </c>
      <c r="P4410" s="102" t="s">
        <v>20</v>
      </c>
      <c r="Q4410" s="102" t="s">
        <v>20</v>
      </c>
      <c r="R4410" s="116" t="s">
        <v>13658</v>
      </c>
      <c r="S4410" s="114" t="s">
        <v>964</v>
      </c>
      <c r="T4410" s="114">
        <v>19</v>
      </c>
      <c r="U4410" s="114">
        <v>19</v>
      </c>
      <c r="V4410" s="114">
        <v>75</v>
      </c>
      <c r="W4410" s="115">
        <v>1.0999999999999999E-2</v>
      </c>
    </row>
    <row r="4411" spans="2:23" ht="38.25">
      <c r="B4411" s="95" t="s">
        <v>20807</v>
      </c>
      <c r="C4411" s="95" t="s">
        <v>20</v>
      </c>
      <c r="D4411" s="95" t="s">
        <v>20</v>
      </c>
      <c r="E4411" s="95" t="s">
        <v>17246</v>
      </c>
      <c r="F4411" s="95" t="s">
        <v>17252</v>
      </c>
      <c r="G4411" s="95" t="s">
        <v>17314</v>
      </c>
      <c r="H4411" s="14" t="s">
        <v>20884</v>
      </c>
      <c r="I4411" s="95" t="s">
        <v>13659</v>
      </c>
      <c r="J4411" s="120" t="s">
        <v>17082</v>
      </c>
      <c r="K4411" s="106" t="s">
        <v>13660</v>
      </c>
      <c r="L4411" s="95" t="s">
        <v>13659</v>
      </c>
      <c r="M4411" s="97">
        <f>IF($K$6="с учетом НДС",VLOOKUP('Прайс MILWAUKEE®'!$J4411,'Legend ACC'!$A:$H,8,0)*(1-N4411),VLOOKUP('Прайс MILWAUKEE®'!$J4411,'Legend ACC'!$A:$H,8,0)*(1-N4411)/1.2)</f>
        <v>231.00000000000003</v>
      </c>
      <c r="N4411" s="98">
        <f>IF(OR(E4411="Принадлежности",E4411="Ручной инструмент"),$K$5,IF($K$4=0,0,IFERROR(VLOOKUP(Q4411,LEGEND!$V$4:$W$7,2,0),$K$4)))</f>
        <v>0</v>
      </c>
      <c r="O4411" s="103" t="s">
        <v>20</v>
      </c>
      <c r="P4411" s="102" t="s">
        <v>20</v>
      </c>
      <c r="Q4411" s="102" t="s">
        <v>20</v>
      </c>
      <c r="R4411" s="116" t="s">
        <v>13661</v>
      </c>
      <c r="S4411" s="114" t="s">
        <v>964</v>
      </c>
      <c r="T4411" s="114">
        <v>19</v>
      </c>
      <c r="U4411" s="114">
        <v>19</v>
      </c>
      <c r="V4411" s="114">
        <v>75</v>
      </c>
      <c r="W4411" s="115">
        <v>1.0999999999999999E-2</v>
      </c>
    </row>
    <row r="4412" spans="2:23" ht="38.25">
      <c r="B4412" s="95" t="s">
        <v>20807</v>
      </c>
      <c r="C4412" s="95" t="s">
        <v>20</v>
      </c>
      <c r="D4412" s="95" t="s">
        <v>20</v>
      </c>
      <c r="E4412" s="95" t="s">
        <v>17246</v>
      </c>
      <c r="F4412" s="95" t="s">
        <v>17252</v>
      </c>
      <c r="G4412" s="95" t="s">
        <v>17314</v>
      </c>
      <c r="H4412" s="14" t="s">
        <v>20884</v>
      </c>
      <c r="I4412" s="95" t="s">
        <v>13662</v>
      </c>
      <c r="J4412" s="120" t="s">
        <v>17083</v>
      </c>
      <c r="K4412" s="106" t="s">
        <v>13663</v>
      </c>
      <c r="L4412" s="95" t="s">
        <v>13662</v>
      </c>
      <c r="M4412" s="97">
        <f>IF($K$6="с учетом НДС",VLOOKUP('Прайс MILWAUKEE®'!$J4412,'Legend ACC'!$A:$H,8,0)*(1-N4412),VLOOKUP('Прайс MILWAUKEE®'!$J4412,'Legend ACC'!$A:$H,8,0)*(1-N4412)/1.2)</f>
        <v>231.00000000000003</v>
      </c>
      <c r="N4412" s="98">
        <f>IF(OR(E4412="Принадлежности",E4412="Ручной инструмент"),$K$5,IF($K$4=0,0,IFERROR(VLOOKUP(Q4412,LEGEND!$V$4:$W$7,2,0),$K$4)))</f>
        <v>0</v>
      </c>
      <c r="O4412" s="103" t="s">
        <v>20</v>
      </c>
      <c r="P4412" s="102" t="s">
        <v>20</v>
      </c>
      <c r="Q4412" s="102" t="s">
        <v>20</v>
      </c>
      <c r="R4412" s="116" t="s">
        <v>13664</v>
      </c>
      <c r="S4412" s="114" t="s">
        <v>964</v>
      </c>
      <c r="T4412" s="114">
        <v>19</v>
      </c>
      <c r="U4412" s="114">
        <v>19</v>
      </c>
      <c r="V4412" s="114">
        <v>75</v>
      </c>
      <c r="W4412" s="115">
        <v>1.0999999999999999E-2</v>
      </c>
    </row>
    <row r="4413" spans="2:23" ht="38.25">
      <c r="B4413" s="95" t="s">
        <v>20807</v>
      </c>
      <c r="C4413" s="95" t="s">
        <v>20</v>
      </c>
      <c r="D4413" s="95" t="s">
        <v>20</v>
      </c>
      <c r="E4413" s="95" t="s">
        <v>17246</v>
      </c>
      <c r="F4413" s="95" t="s">
        <v>17252</v>
      </c>
      <c r="G4413" s="95" t="s">
        <v>17314</v>
      </c>
      <c r="H4413" s="14" t="s">
        <v>20884</v>
      </c>
      <c r="I4413" s="95" t="s">
        <v>13665</v>
      </c>
      <c r="J4413" s="120" t="s">
        <v>17084</v>
      </c>
      <c r="K4413" s="106" t="s">
        <v>13666</v>
      </c>
      <c r="L4413" s="95" t="s">
        <v>13665</v>
      </c>
      <c r="M4413" s="97">
        <f>IF($K$6="с учетом НДС",VLOOKUP('Прайс MILWAUKEE®'!$J4413,'Legend ACC'!$A:$H,8,0)*(1-N4413),VLOOKUP('Прайс MILWAUKEE®'!$J4413,'Legend ACC'!$A:$H,8,0)*(1-N4413)/1.2)</f>
        <v>253.00000000000003</v>
      </c>
      <c r="N4413" s="98">
        <f>IF(OR(E4413="Принадлежности",E4413="Ручной инструмент"),$K$5,IF($K$4=0,0,IFERROR(VLOOKUP(Q4413,LEGEND!$V$4:$W$7,2,0),$K$4)))</f>
        <v>0</v>
      </c>
      <c r="O4413" s="103" t="s">
        <v>20</v>
      </c>
      <c r="P4413" s="102" t="s">
        <v>20</v>
      </c>
      <c r="Q4413" s="102" t="s">
        <v>20</v>
      </c>
      <c r="R4413" s="116" t="s">
        <v>13667</v>
      </c>
      <c r="S4413" s="114" t="s">
        <v>964</v>
      </c>
      <c r="T4413" s="114">
        <v>19</v>
      </c>
      <c r="U4413" s="114">
        <v>19</v>
      </c>
      <c r="V4413" s="114">
        <v>75</v>
      </c>
      <c r="W4413" s="115">
        <v>1.2E-2</v>
      </c>
    </row>
    <row r="4414" spans="2:23" ht="38.25">
      <c r="B4414" s="95" t="s">
        <v>20807</v>
      </c>
      <c r="C4414" s="95" t="s">
        <v>20</v>
      </c>
      <c r="D4414" s="95" t="s">
        <v>20</v>
      </c>
      <c r="E4414" s="95" t="s">
        <v>17246</v>
      </c>
      <c r="F4414" s="95" t="s">
        <v>17252</v>
      </c>
      <c r="G4414" s="95" t="s">
        <v>17314</v>
      </c>
      <c r="H4414" s="14" t="s">
        <v>20884</v>
      </c>
      <c r="I4414" s="95" t="s">
        <v>13668</v>
      </c>
      <c r="J4414" s="120" t="s">
        <v>17085</v>
      </c>
      <c r="K4414" s="106" t="s">
        <v>13669</v>
      </c>
      <c r="L4414" s="95" t="s">
        <v>13668</v>
      </c>
      <c r="M4414" s="97">
        <f>IF($K$6="с учетом НДС",VLOOKUP('Прайс MILWAUKEE®'!$J4414,'Legend ACC'!$A:$H,8,0)*(1-N4414),VLOOKUP('Прайс MILWAUKEE®'!$J4414,'Legend ACC'!$A:$H,8,0)*(1-N4414)/1.2)</f>
        <v>253.00000000000003</v>
      </c>
      <c r="N4414" s="98">
        <f>IF(OR(E4414="Принадлежности",E4414="Ручной инструмент"),$K$5,IF($K$4=0,0,IFERROR(VLOOKUP(Q4414,LEGEND!$V$4:$W$7,2,0),$K$4)))</f>
        <v>0</v>
      </c>
      <c r="O4414" s="103" t="s">
        <v>20</v>
      </c>
      <c r="P4414" s="102" t="s">
        <v>20</v>
      </c>
      <c r="Q4414" s="102" t="s">
        <v>20</v>
      </c>
      <c r="R4414" s="116" t="s">
        <v>13670</v>
      </c>
      <c r="S4414" s="114" t="s">
        <v>964</v>
      </c>
      <c r="T4414" s="114">
        <v>19</v>
      </c>
      <c r="U4414" s="114">
        <v>19</v>
      </c>
      <c r="V4414" s="114">
        <v>75</v>
      </c>
      <c r="W4414" s="115">
        <v>1.2E-2</v>
      </c>
    </row>
    <row r="4415" spans="2:23" ht="38.25">
      <c r="B4415" s="95" t="s">
        <v>20807</v>
      </c>
      <c r="C4415" s="95" t="s">
        <v>20</v>
      </c>
      <c r="D4415" s="95" t="s">
        <v>20</v>
      </c>
      <c r="E4415" s="95" t="s">
        <v>17246</v>
      </c>
      <c r="F4415" s="95" t="s">
        <v>17252</v>
      </c>
      <c r="G4415" s="95" t="s">
        <v>17314</v>
      </c>
      <c r="H4415" s="14" t="s">
        <v>20884</v>
      </c>
      <c r="I4415" s="95" t="s">
        <v>13671</v>
      </c>
      <c r="J4415" s="120" t="s">
        <v>17086</v>
      </c>
      <c r="K4415" s="106" t="s">
        <v>13672</v>
      </c>
      <c r="L4415" s="95" t="s">
        <v>13671</v>
      </c>
      <c r="M4415" s="97">
        <f>IF($K$6="с учетом НДС",VLOOKUP('Прайс MILWAUKEE®'!$J4415,'Legend ACC'!$A:$H,8,0)*(1-N4415),VLOOKUP('Прайс MILWAUKEE®'!$J4415,'Legend ACC'!$A:$H,8,0)*(1-N4415)/1.2)</f>
        <v>253.00000000000003</v>
      </c>
      <c r="N4415" s="98">
        <f>IF(OR(E4415="Принадлежности",E4415="Ручной инструмент"),$K$5,IF($K$4=0,0,IFERROR(VLOOKUP(Q4415,LEGEND!$V$4:$W$7,2,0),$K$4)))</f>
        <v>0</v>
      </c>
      <c r="O4415" s="103" t="s">
        <v>20</v>
      </c>
      <c r="P4415" s="102" t="s">
        <v>20</v>
      </c>
      <c r="Q4415" s="102" t="s">
        <v>20</v>
      </c>
      <c r="R4415" s="116" t="s">
        <v>13673</v>
      </c>
      <c r="S4415" s="114" t="s">
        <v>964</v>
      </c>
      <c r="T4415" s="114">
        <v>19</v>
      </c>
      <c r="U4415" s="114">
        <v>19</v>
      </c>
      <c r="V4415" s="114">
        <v>75</v>
      </c>
      <c r="W4415" s="115">
        <v>1.4E-2</v>
      </c>
    </row>
    <row r="4416" spans="2:23" ht="38.25">
      <c r="B4416" s="95" t="s">
        <v>20807</v>
      </c>
      <c r="C4416" s="95" t="s">
        <v>20</v>
      </c>
      <c r="D4416" s="95" t="s">
        <v>20</v>
      </c>
      <c r="E4416" s="95" t="s">
        <v>17246</v>
      </c>
      <c r="F4416" s="95" t="s">
        <v>17252</v>
      </c>
      <c r="G4416" s="95" t="s">
        <v>17314</v>
      </c>
      <c r="H4416" s="14" t="s">
        <v>20884</v>
      </c>
      <c r="I4416" s="95" t="s">
        <v>13674</v>
      </c>
      <c r="J4416" s="120" t="s">
        <v>17087</v>
      </c>
      <c r="K4416" s="106" t="s">
        <v>13675</v>
      </c>
      <c r="L4416" s="95" t="s">
        <v>13674</v>
      </c>
      <c r="M4416" s="97">
        <f>IF($K$6="с учетом НДС",VLOOKUP('Прайс MILWAUKEE®'!$J4416,'Legend ACC'!$A:$H,8,0)*(1-N4416),VLOOKUP('Прайс MILWAUKEE®'!$J4416,'Legend ACC'!$A:$H,8,0)*(1-N4416)/1.2)</f>
        <v>253.00000000000003</v>
      </c>
      <c r="N4416" s="98">
        <f>IF(OR(E4416="Принадлежности",E4416="Ручной инструмент"),$K$5,IF($K$4=0,0,IFERROR(VLOOKUP(Q4416,LEGEND!$V$4:$W$7,2,0),$K$4)))</f>
        <v>0</v>
      </c>
      <c r="O4416" s="103" t="s">
        <v>20</v>
      </c>
      <c r="P4416" s="102" t="s">
        <v>20</v>
      </c>
      <c r="Q4416" s="102" t="s">
        <v>20</v>
      </c>
      <c r="R4416" s="116" t="s">
        <v>13676</v>
      </c>
      <c r="S4416" s="114" t="s">
        <v>964</v>
      </c>
      <c r="T4416" s="114">
        <v>19</v>
      </c>
      <c r="U4416" s="114">
        <v>19</v>
      </c>
      <c r="V4416" s="114">
        <v>75</v>
      </c>
      <c r="W4416" s="115">
        <v>1.4E-2</v>
      </c>
    </row>
    <row r="4417" spans="2:23" ht="38.25">
      <c r="B4417" s="95" t="s">
        <v>20807</v>
      </c>
      <c r="C4417" s="95" t="s">
        <v>20</v>
      </c>
      <c r="D4417" s="95" t="s">
        <v>20</v>
      </c>
      <c r="E4417" s="95" t="s">
        <v>17246</v>
      </c>
      <c r="F4417" s="95" t="s">
        <v>17252</v>
      </c>
      <c r="G4417" s="95" t="s">
        <v>17314</v>
      </c>
      <c r="H4417" s="14" t="s">
        <v>20884</v>
      </c>
      <c r="I4417" s="95" t="s">
        <v>13677</v>
      </c>
      <c r="J4417" s="120" t="s">
        <v>17088</v>
      </c>
      <c r="K4417" s="106" t="s">
        <v>13678</v>
      </c>
      <c r="L4417" s="95" t="s">
        <v>13677</v>
      </c>
      <c r="M4417" s="97">
        <f>IF($K$6="с учетом НДС",VLOOKUP('Прайс MILWAUKEE®'!$J4417,'Legend ACC'!$A:$H,8,0)*(1-N4417),VLOOKUP('Прайс MILWAUKEE®'!$J4417,'Legend ACC'!$A:$H,8,0)*(1-N4417)/1.2)</f>
        <v>308</v>
      </c>
      <c r="N4417" s="98">
        <f>IF(OR(E4417="Принадлежности",E4417="Ручной инструмент"),$K$5,IF($K$4=0,0,IFERROR(VLOOKUP(Q4417,LEGEND!$V$4:$W$7,2,0),$K$4)))</f>
        <v>0</v>
      </c>
      <c r="O4417" s="103" t="s">
        <v>20</v>
      </c>
      <c r="P4417" s="102" t="s">
        <v>20</v>
      </c>
      <c r="Q4417" s="102" t="s">
        <v>20</v>
      </c>
      <c r="R4417" s="116" t="s">
        <v>13679</v>
      </c>
      <c r="S4417" s="114" t="s">
        <v>964</v>
      </c>
      <c r="T4417" s="114">
        <v>19</v>
      </c>
      <c r="U4417" s="114">
        <v>19</v>
      </c>
      <c r="V4417" s="114">
        <v>75</v>
      </c>
      <c r="W4417" s="115">
        <v>0.02</v>
      </c>
    </row>
    <row r="4418" spans="2:23" ht="38.25">
      <c r="B4418" s="95" t="s">
        <v>20807</v>
      </c>
      <c r="C4418" s="95" t="s">
        <v>20</v>
      </c>
      <c r="D4418" s="95" t="s">
        <v>20</v>
      </c>
      <c r="E4418" s="95" t="s">
        <v>17246</v>
      </c>
      <c r="F4418" s="95" t="s">
        <v>17252</v>
      </c>
      <c r="G4418" s="95" t="s">
        <v>17314</v>
      </c>
      <c r="H4418" s="14" t="s">
        <v>20884</v>
      </c>
      <c r="I4418" s="95" t="s">
        <v>13680</v>
      </c>
      <c r="J4418" s="120" t="s">
        <v>17089</v>
      </c>
      <c r="K4418" s="106" t="s">
        <v>13681</v>
      </c>
      <c r="L4418" s="95" t="s">
        <v>13680</v>
      </c>
      <c r="M4418" s="97">
        <f>IF($K$6="с учетом НДС",VLOOKUP('Прайс MILWAUKEE®'!$J4418,'Legend ACC'!$A:$H,8,0)*(1-N4418),VLOOKUP('Прайс MILWAUKEE®'!$J4418,'Legend ACC'!$A:$H,8,0)*(1-N4418)/1.2)</f>
        <v>308</v>
      </c>
      <c r="N4418" s="98">
        <f>IF(OR(E4418="Принадлежности",E4418="Ручной инструмент"),$K$5,IF($K$4=0,0,IFERROR(VLOOKUP(Q4418,LEGEND!$V$4:$W$7,2,0),$K$4)))</f>
        <v>0</v>
      </c>
      <c r="O4418" s="103" t="s">
        <v>20</v>
      </c>
      <c r="P4418" s="102" t="s">
        <v>20</v>
      </c>
      <c r="Q4418" s="102" t="s">
        <v>20</v>
      </c>
      <c r="R4418" s="116" t="s">
        <v>13682</v>
      </c>
      <c r="S4418" s="114" t="s">
        <v>964</v>
      </c>
      <c r="T4418" s="114">
        <v>19</v>
      </c>
      <c r="U4418" s="114">
        <v>19</v>
      </c>
      <c r="V4418" s="114">
        <v>75</v>
      </c>
      <c r="W4418" s="115">
        <v>2.3E-2</v>
      </c>
    </row>
    <row r="4419" spans="2:23" ht="38.25">
      <c r="B4419" s="95" t="s">
        <v>20807</v>
      </c>
      <c r="C4419" s="95" t="s">
        <v>20</v>
      </c>
      <c r="D4419" s="95" t="s">
        <v>20</v>
      </c>
      <c r="E4419" s="95" t="s">
        <v>17246</v>
      </c>
      <c r="F4419" s="95" t="s">
        <v>17252</v>
      </c>
      <c r="G4419" s="95" t="s">
        <v>17314</v>
      </c>
      <c r="H4419" s="14" t="s">
        <v>20884</v>
      </c>
      <c r="I4419" s="95" t="s">
        <v>13683</v>
      </c>
      <c r="J4419" s="120" t="s">
        <v>17090</v>
      </c>
      <c r="K4419" s="106" t="s">
        <v>13684</v>
      </c>
      <c r="L4419" s="95" t="s">
        <v>13683</v>
      </c>
      <c r="M4419" s="97">
        <f>IF($K$6="с учетом НДС",VLOOKUP('Прайс MILWAUKEE®'!$J4419,'Legend ACC'!$A:$H,8,0)*(1-N4419),VLOOKUP('Прайс MILWAUKEE®'!$J4419,'Legend ACC'!$A:$H,8,0)*(1-N4419)/1.2)</f>
        <v>308</v>
      </c>
      <c r="N4419" s="98">
        <f>IF(OR(E4419="Принадлежности",E4419="Ручной инструмент"),$K$5,IF($K$4=0,0,IFERROR(VLOOKUP(Q4419,LEGEND!$V$4:$W$7,2,0),$K$4)))</f>
        <v>0</v>
      </c>
      <c r="O4419" s="103" t="s">
        <v>20</v>
      </c>
      <c r="P4419" s="102" t="s">
        <v>20</v>
      </c>
      <c r="Q4419" s="102" t="s">
        <v>20</v>
      </c>
      <c r="R4419" s="116" t="s">
        <v>13685</v>
      </c>
      <c r="S4419" s="114" t="s">
        <v>964</v>
      </c>
      <c r="T4419" s="114">
        <v>19</v>
      </c>
      <c r="U4419" s="114">
        <v>19</v>
      </c>
      <c r="V4419" s="114">
        <v>75</v>
      </c>
      <c r="W4419" s="115">
        <v>2.3E-2</v>
      </c>
    </row>
    <row r="4420" spans="2:23" ht="38.25">
      <c r="B4420" s="95" t="s">
        <v>20807</v>
      </c>
      <c r="C4420" s="95" t="s">
        <v>20</v>
      </c>
      <c r="D4420" s="95" t="s">
        <v>20</v>
      </c>
      <c r="E4420" s="95" t="s">
        <v>17246</v>
      </c>
      <c r="F4420" s="95" t="s">
        <v>17252</v>
      </c>
      <c r="G4420" s="95" t="s">
        <v>17314</v>
      </c>
      <c r="H4420" s="14" t="s">
        <v>20884</v>
      </c>
      <c r="I4420" s="95" t="s">
        <v>13686</v>
      </c>
      <c r="J4420" s="120" t="s">
        <v>17091</v>
      </c>
      <c r="K4420" s="106" t="s">
        <v>13687</v>
      </c>
      <c r="L4420" s="95" t="s">
        <v>13686</v>
      </c>
      <c r="M4420" s="97">
        <f>IF($K$6="с учетом НДС",VLOOKUP('Прайс MILWAUKEE®'!$J4420,'Legend ACC'!$A:$H,8,0)*(1-N4420),VLOOKUP('Прайс MILWAUKEE®'!$J4420,'Legend ACC'!$A:$H,8,0)*(1-N4420)/1.2)</f>
        <v>363.00000000000006</v>
      </c>
      <c r="N4420" s="98">
        <f>IF(OR(E4420="Принадлежности",E4420="Ручной инструмент"),$K$5,IF($K$4=0,0,IFERROR(VLOOKUP(Q4420,LEGEND!$V$4:$W$7,2,0),$K$4)))</f>
        <v>0</v>
      </c>
      <c r="O4420" s="103" t="s">
        <v>20</v>
      </c>
      <c r="P4420" s="102" t="s">
        <v>20</v>
      </c>
      <c r="Q4420" s="102" t="s">
        <v>20</v>
      </c>
      <c r="R4420" s="116" t="s">
        <v>13688</v>
      </c>
      <c r="S4420" s="114" t="s">
        <v>964</v>
      </c>
      <c r="T4420" s="114">
        <v>19</v>
      </c>
      <c r="U4420" s="114">
        <v>19</v>
      </c>
      <c r="V4420" s="114">
        <v>86</v>
      </c>
      <c r="W4420" s="115">
        <v>2.8000000000000001E-2</v>
      </c>
    </row>
    <row r="4421" spans="2:23" ht="38.25">
      <c r="B4421" s="95" t="s">
        <v>20807</v>
      </c>
      <c r="C4421" s="95" t="s">
        <v>20</v>
      </c>
      <c r="D4421" s="95" t="s">
        <v>20</v>
      </c>
      <c r="E4421" s="95" t="s">
        <v>17246</v>
      </c>
      <c r="F4421" s="95" t="s">
        <v>17252</v>
      </c>
      <c r="G4421" s="95" t="s">
        <v>17314</v>
      </c>
      <c r="H4421" s="14" t="s">
        <v>20884</v>
      </c>
      <c r="I4421" s="95" t="s">
        <v>13689</v>
      </c>
      <c r="J4421" s="120" t="s">
        <v>17092</v>
      </c>
      <c r="K4421" s="106" t="s">
        <v>13690</v>
      </c>
      <c r="L4421" s="95" t="s">
        <v>13689</v>
      </c>
      <c r="M4421" s="97">
        <f>IF($K$6="с учетом НДС",VLOOKUP('Прайс MILWAUKEE®'!$J4421,'Legend ACC'!$A:$H,8,0)*(1-N4421),VLOOKUP('Прайс MILWAUKEE®'!$J4421,'Legend ACC'!$A:$H,8,0)*(1-N4421)/1.2)</f>
        <v>363.00000000000006</v>
      </c>
      <c r="N4421" s="98">
        <f>IF(OR(E4421="Принадлежности",E4421="Ручной инструмент"),$K$5,IF($K$4=0,0,IFERROR(VLOOKUP(Q4421,LEGEND!$V$4:$W$7,2,0),$K$4)))</f>
        <v>0</v>
      </c>
      <c r="O4421" s="103" t="s">
        <v>20</v>
      </c>
      <c r="P4421" s="102" t="s">
        <v>20</v>
      </c>
      <c r="Q4421" s="102" t="s">
        <v>20</v>
      </c>
      <c r="R4421" s="116" t="s">
        <v>13691</v>
      </c>
      <c r="S4421" s="114" t="s">
        <v>964</v>
      </c>
      <c r="T4421" s="114">
        <v>19</v>
      </c>
      <c r="U4421" s="114">
        <v>19</v>
      </c>
      <c r="V4421" s="114">
        <v>86</v>
      </c>
      <c r="W4421" s="115">
        <v>2.8000000000000001E-2</v>
      </c>
    </row>
    <row r="4422" spans="2:23" ht="38.25">
      <c r="B4422" s="95" t="s">
        <v>20807</v>
      </c>
      <c r="C4422" s="95" t="s">
        <v>20</v>
      </c>
      <c r="D4422" s="95" t="s">
        <v>20</v>
      </c>
      <c r="E4422" s="95" t="s">
        <v>17246</v>
      </c>
      <c r="F4422" s="95" t="s">
        <v>17252</v>
      </c>
      <c r="G4422" s="95" t="s">
        <v>17314</v>
      </c>
      <c r="H4422" s="14" t="s">
        <v>20884</v>
      </c>
      <c r="I4422" s="95" t="s">
        <v>13692</v>
      </c>
      <c r="J4422" s="120" t="s">
        <v>17093</v>
      </c>
      <c r="K4422" s="106" t="s">
        <v>13693</v>
      </c>
      <c r="L4422" s="95" t="s">
        <v>13692</v>
      </c>
      <c r="M4422" s="97">
        <f>IF($K$6="с учетом НДС",VLOOKUP('Прайс MILWAUKEE®'!$J4422,'Legend ACC'!$A:$H,8,0)*(1-N4422),VLOOKUP('Прайс MILWAUKEE®'!$J4422,'Legend ACC'!$A:$H,8,0)*(1-N4422)/1.2)</f>
        <v>363.00000000000006</v>
      </c>
      <c r="N4422" s="98">
        <f>IF(OR(E4422="Принадлежности",E4422="Ручной инструмент"),$K$5,IF($K$4=0,0,IFERROR(VLOOKUP(Q4422,LEGEND!$V$4:$W$7,2,0),$K$4)))</f>
        <v>0</v>
      </c>
      <c r="O4422" s="103" t="s">
        <v>20</v>
      </c>
      <c r="P4422" s="102" t="s">
        <v>20</v>
      </c>
      <c r="Q4422" s="102" t="s">
        <v>20</v>
      </c>
      <c r="R4422" s="116" t="s">
        <v>13694</v>
      </c>
      <c r="S4422" s="114" t="s">
        <v>964</v>
      </c>
      <c r="T4422" s="114">
        <v>19</v>
      </c>
      <c r="U4422" s="114">
        <v>19</v>
      </c>
      <c r="V4422" s="114">
        <v>86</v>
      </c>
      <c r="W4422" s="115">
        <v>2.8000000000000001E-2</v>
      </c>
    </row>
    <row r="4423" spans="2:23" ht="38.25">
      <c r="B4423" s="95" t="s">
        <v>20807</v>
      </c>
      <c r="C4423" s="95" t="s">
        <v>20</v>
      </c>
      <c r="D4423" s="95" t="s">
        <v>20</v>
      </c>
      <c r="E4423" s="95" t="s">
        <v>17246</v>
      </c>
      <c r="F4423" s="95" t="s">
        <v>17252</v>
      </c>
      <c r="G4423" s="95" t="s">
        <v>17314</v>
      </c>
      <c r="H4423" s="14" t="s">
        <v>20884</v>
      </c>
      <c r="I4423" s="95" t="s">
        <v>13695</v>
      </c>
      <c r="J4423" s="120" t="s">
        <v>17094</v>
      </c>
      <c r="K4423" s="106" t="s">
        <v>13696</v>
      </c>
      <c r="L4423" s="95" t="s">
        <v>13695</v>
      </c>
      <c r="M4423" s="97">
        <f>IF($K$6="с учетом НДС",VLOOKUP('Прайс MILWAUKEE®'!$J4423,'Legend ACC'!$A:$H,8,0)*(1-N4423),VLOOKUP('Прайс MILWAUKEE®'!$J4423,'Legend ACC'!$A:$H,8,0)*(1-N4423)/1.2)</f>
        <v>363.00000000000006</v>
      </c>
      <c r="N4423" s="98">
        <f>IF(OR(E4423="Принадлежности",E4423="Ручной инструмент"),$K$5,IF($K$4=0,0,IFERROR(VLOOKUP(Q4423,LEGEND!$V$4:$W$7,2,0),$K$4)))</f>
        <v>0</v>
      </c>
      <c r="O4423" s="103" t="s">
        <v>20</v>
      </c>
      <c r="P4423" s="102" t="s">
        <v>20</v>
      </c>
      <c r="Q4423" s="102" t="s">
        <v>20</v>
      </c>
      <c r="R4423" s="116" t="s">
        <v>13697</v>
      </c>
      <c r="S4423" s="114" t="s">
        <v>964</v>
      </c>
      <c r="T4423" s="114">
        <v>19</v>
      </c>
      <c r="U4423" s="114">
        <v>19</v>
      </c>
      <c r="V4423" s="114">
        <v>86</v>
      </c>
      <c r="W4423" s="115">
        <v>2.8000000000000001E-2</v>
      </c>
    </row>
    <row r="4424" spans="2:23" ht="38.25">
      <c r="B4424" s="95" t="s">
        <v>20807</v>
      </c>
      <c r="C4424" s="95" t="s">
        <v>20</v>
      </c>
      <c r="D4424" s="95" t="s">
        <v>20</v>
      </c>
      <c r="E4424" s="95" t="s">
        <v>17246</v>
      </c>
      <c r="F4424" s="95" t="s">
        <v>17252</v>
      </c>
      <c r="G4424" s="95" t="s">
        <v>17314</v>
      </c>
      <c r="H4424" s="14" t="s">
        <v>20884</v>
      </c>
      <c r="I4424" s="95" t="s">
        <v>13698</v>
      </c>
      <c r="J4424" s="120" t="s">
        <v>17095</v>
      </c>
      <c r="K4424" s="106" t="s">
        <v>13699</v>
      </c>
      <c r="L4424" s="95" t="s">
        <v>13698</v>
      </c>
      <c r="M4424" s="97">
        <f>IF($K$6="с учетом НДС",VLOOKUP('Прайс MILWAUKEE®'!$J4424,'Legend ACC'!$A:$H,8,0)*(1-N4424),VLOOKUP('Прайс MILWAUKEE®'!$J4424,'Legend ACC'!$A:$H,8,0)*(1-N4424)/1.2)</f>
        <v>385.00000000000006</v>
      </c>
      <c r="N4424" s="98">
        <f>IF(OR(E4424="Принадлежности",E4424="Ручной инструмент"),$K$5,IF($K$4=0,0,IFERROR(VLOOKUP(Q4424,LEGEND!$V$4:$W$7,2,0),$K$4)))</f>
        <v>0</v>
      </c>
      <c r="O4424" s="103" t="s">
        <v>20</v>
      </c>
      <c r="P4424" s="102" t="s">
        <v>20</v>
      </c>
      <c r="Q4424" s="102" t="s">
        <v>20</v>
      </c>
      <c r="R4424" s="116" t="s">
        <v>13700</v>
      </c>
      <c r="S4424" s="114" t="s">
        <v>964</v>
      </c>
      <c r="T4424" s="114">
        <v>19</v>
      </c>
      <c r="U4424" s="114">
        <v>19</v>
      </c>
      <c r="V4424" s="114">
        <v>86</v>
      </c>
      <c r="W4424" s="115">
        <v>3.7999999999999999E-2</v>
      </c>
    </row>
    <row r="4425" spans="2:23" ht="38.25">
      <c r="B4425" s="95" t="s">
        <v>20807</v>
      </c>
      <c r="C4425" s="95" t="s">
        <v>20</v>
      </c>
      <c r="D4425" s="95" t="s">
        <v>20</v>
      </c>
      <c r="E4425" s="95" t="s">
        <v>17246</v>
      </c>
      <c r="F4425" s="95" t="s">
        <v>17252</v>
      </c>
      <c r="G4425" s="95" t="s">
        <v>17314</v>
      </c>
      <c r="H4425" s="14" t="s">
        <v>20884</v>
      </c>
      <c r="I4425" s="95" t="s">
        <v>13701</v>
      </c>
      <c r="J4425" s="120" t="s">
        <v>17096</v>
      </c>
      <c r="K4425" s="106" t="s">
        <v>13702</v>
      </c>
      <c r="L4425" s="95" t="s">
        <v>13701</v>
      </c>
      <c r="M4425" s="97">
        <f>IF($K$6="с учетом НДС",VLOOKUP('Прайс MILWAUKEE®'!$J4425,'Legend ACC'!$A:$H,8,0)*(1-N4425),VLOOKUP('Прайс MILWAUKEE®'!$J4425,'Legend ACC'!$A:$H,8,0)*(1-N4425)/1.2)</f>
        <v>385.00000000000006</v>
      </c>
      <c r="N4425" s="98">
        <f>IF(OR(E4425="Принадлежности",E4425="Ручной инструмент"),$K$5,IF($K$4=0,0,IFERROR(VLOOKUP(Q4425,LEGEND!$V$4:$W$7,2,0),$K$4)))</f>
        <v>0</v>
      </c>
      <c r="O4425" s="103" t="s">
        <v>20</v>
      </c>
      <c r="P4425" s="102" t="s">
        <v>20</v>
      </c>
      <c r="Q4425" s="102" t="s">
        <v>20</v>
      </c>
      <c r="R4425" s="116" t="s">
        <v>13703</v>
      </c>
      <c r="S4425" s="114" t="s">
        <v>964</v>
      </c>
      <c r="T4425" s="114">
        <v>19</v>
      </c>
      <c r="U4425" s="114">
        <v>19</v>
      </c>
      <c r="V4425" s="114">
        <v>86</v>
      </c>
      <c r="W4425" s="115">
        <v>3.7999999999999999E-2</v>
      </c>
    </row>
    <row r="4426" spans="2:23" ht="38.25">
      <c r="B4426" s="95" t="s">
        <v>20807</v>
      </c>
      <c r="C4426" s="95" t="s">
        <v>20</v>
      </c>
      <c r="D4426" s="95" t="s">
        <v>20</v>
      </c>
      <c r="E4426" s="95" t="s">
        <v>17246</v>
      </c>
      <c r="F4426" s="95" t="s">
        <v>17252</v>
      </c>
      <c r="G4426" s="95" t="s">
        <v>17314</v>
      </c>
      <c r="H4426" s="14" t="s">
        <v>20884</v>
      </c>
      <c r="I4426" s="95" t="s">
        <v>13704</v>
      </c>
      <c r="J4426" s="120" t="s">
        <v>17097</v>
      </c>
      <c r="K4426" s="106" t="s">
        <v>13705</v>
      </c>
      <c r="L4426" s="95" t="s">
        <v>13704</v>
      </c>
      <c r="M4426" s="97">
        <f>IF($K$6="с учетом НДС",VLOOKUP('Прайс MILWAUKEE®'!$J4426,'Legend ACC'!$A:$H,8,0)*(1-N4426),VLOOKUP('Прайс MILWAUKEE®'!$J4426,'Legend ACC'!$A:$H,8,0)*(1-N4426)/1.2)</f>
        <v>385.00000000000006</v>
      </c>
      <c r="N4426" s="98">
        <f>IF(OR(E4426="Принадлежности",E4426="Ручной инструмент"),$K$5,IF($K$4=0,0,IFERROR(VLOOKUP(Q4426,LEGEND!$V$4:$W$7,2,0),$K$4)))</f>
        <v>0</v>
      </c>
      <c r="O4426" s="103" t="s">
        <v>20</v>
      </c>
      <c r="P4426" s="102" t="s">
        <v>20</v>
      </c>
      <c r="Q4426" s="102" t="s">
        <v>20</v>
      </c>
      <c r="R4426" s="116" t="s">
        <v>13706</v>
      </c>
      <c r="S4426" s="114" t="s">
        <v>964</v>
      </c>
      <c r="T4426" s="114">
        <v>19</v>
      </c>
      <c r="U4426" s="114">
        <v>19</v>
      </c>
      <c r="V4426" s="114">
        <v>86</v>
      </c>
      <c r="W4426" s="115">
        <v>4.7E-2</v>
      </c>
    </row>
    <row r="4427" spans="2:23" ht="38.25">
      <c r="B4427" s="95" t="s">
        <v>20807</v>
      </c>
      <c r="C4427" s="95" t="s">
        <v>20</v>
      </c>
      <c r="D4427" s="95" t="s">
        <v>20</v>
      </c>
      <c r="E4427" s="95" t="s">
        <v>17246</v>
      </c>
      <c r="F4427" s="95" t="s">
        <v>17252</v>
      </c>
      <c r="G4427" s="95" t="s">
        <v>17314</v>
      </c>
      <c r="H4427" s="14" t="s">
        <v>20884</v>
      </c>
      <c r="I4427" s="95" t="s">
        <v>13707</v>
      </c>
      <c r="J4427" s="120" t="s">
        <v>17098</v>
      </c>
      <c r="K4427" s="106" t="s">
        <v>13708</v>
      </c>
      <c r="L4427" s="95" t="s">
        <v>13707</v>
      </c>
      <c r="M4427" s="97">
        <f>IF($K$6="с учетом НДС",VLOOKUP('Прайс MILWAUKEE®'!$J4427,'Legend ACC'!$A:$H,8,0)*(1-N4427),VLOOKUP('Прайс MILWAUKEE®'!$J4427,'Legend ACC'!$A:$H,8,0)*(1-N4427)/1.2)</f>
        <v>429.00000000000006</v>
      </c>
      <c r="N4427" s="98">
        <f>IF(OR(E4427="Принадлежности",E4427="Ручной инструмент"),$K$5,IF($K$4=0,0,IFERROR(VLOOKUP(Q4427,LEGEND!$V$4:$W$7,2,0),$K$4)))</f>
        <v>0</v>
      </c>
      <c r="O4427" s="103" t="s">
        <v>20</v>
      </c>
      <c r="P4427" s="102" t="s">
        <v>20</v>
      </c>
      <c r="Q4427" s="102" t="s">
        <v>20</v>
      </c>
      <c r="R4427" s="116" t="s">
        <v>13709</v>
      </c>
      <c r="S4427" s="114" t="s">
        <v>964</v>
      </c>
      <c r="T4427" s="114">
        <v>31</v>
      </c>
      <c r="U4427" s="114">
        <v>31</v>
      </c>
      <c r="V4427" s="114">
        <v>151</v>
      </c>
      <c r="W4427" s="115">
        <v>7.3999999999999996E-2</v>
      </c>
    </row>
    <row r="4428" spans="2:23" ht="38.25">
      <c r="B4428" s="95" t="s">
        <v>20807</v>
      </c>
      <c r="C4428" s="95" t="s">
        <v>20</v>
      </c>
      <c r="D4428" s="95" t="s">
        <v>20</v>
      </c>
      <c r="E4428" s="95" t="s">
        <v>17246</v>
      </c>
      <c r="F4428" s="95" t="s">
        <v>17252</v>
      </c>
      <c r="G4428" s="95" t="s">
        <v>17314</v>
      </c>
      <c r="H4428" s="14" t="s">
        <v>20884</v>
      </c>
      <c r="I4428" s="95" t="s">
        <v>13710</v>
      </c>
      <c r="J4428" s="120" t="s">
        <v>17099</v>
      </c>
      <c r="K4428" s="106" t="s">
        <v>13711</v>
      </c>
      <c r="L4428" s="95" t="s">
        <v>13710</v>
      </c>
      <c r="M4428" s="97">
        <f>IF($K$6="с учетом НДС",VLOOKUP('Прайс MILWAUKEE®'!$J4428,'Legend ACC'!$A:$H,8,0)*(1-N4428),VLOOKUP('Прайс MILWAUKEE®'!$J4428,'Legend ACC'!$A:$H,8,0)*(1-N4428)/1.2)</f>
        <v>429.00000000000006</v>
      </c>
      <c r="N4428" s="98">
        <f>IF(OR(E4428="Принадлежности",E4428="Ручной инструмент"),$K$5,IF($K$4=0,0,IFERROR(VLOOKUP(Q4428,LEGEND!$V$4:$W$7,2,0),$K$4)))</f>
        <v>0</v>
      </c>
      <c r="O4428" s="103" t="s">
        <v>20</v>
      </c>
      <c r="P4428" s="102" t="s">
        <v>20</v>
      </c>
      <c r="Q4428" s="102" t="s">
        <v>20</v>
      </c>
      <c r="R4428" s="116" t="s">
        <v>13712</v>
      </c>
      <c r="S4428" s="114" t="s">
        <v>964</v>
      </c>
      <c r="T4428" s="114">
        <v>31</v>
      </c>
      <c r="U4428" s="114">
        <v>31</v>
      </c>
      <c r="V4428" s="114">
        <v>151</v>
      </c>
      <c r="W4428" s="115">
        <v>7.3999999999999996E-2</v>
      </c>
    </row>
    <row r="4429" spans="2:23" ht="38.25">
      <c r="B4429" s="95" t="s">
        <v>20807</v>
      </c>
      <c r="C4429" s="95" t="s">
        <v>20</v>
      </c>
      <c r="D4429" s="95" t="s">
        <v>20</v>
      </c>
      <c r="E4429" s="95" t="s">
        <v>17246</v>
      </c>
      <c r="F4429" s="95" t="s">
        <v>17252</v>
      </c>
      <c r="G4429" s="95" t="s">
        <v>17314</v>
      </c>
      <c r="H4429" s="14" t="s">
        <v>20884</v>
      </c>
      <c r="I4429" s="95" t="s">
        <v>13713</v>
      </c>
      <c r="J4429" s="120" t="s">
        <v>17100</v>
      </c>
      <c r="K4429" s="106" t="s">
        <v>13714</v>
      </c>
      <c r="L4429" s="95" t="s">
        <v>13713</v>
      </c>
      <c r="M4429" s="97">
        <f>IF($K$6="с учетом НДС",VLOOKUP('Прайс MILWAUKEE®'!$J4429,'Legend ACC'!$A:$H,8,0)*(1-N4429),VLOOKUP('Прайс MILWAUKEE®'!$J4429,'Legend ACC'!$A:$H,8,0)*(1-N4429)/1.2)</f>
        <v>506.00000000000006</v>
      </c>
      <c r="N4429" s="98">
        <f>IF(OR(E4429="Принадлежности",E4429="Ручной инструмент"),$K$5,IF($K$4=0,0,IFERROR(VLOOKUP(Q4429,LEGEND!$V$4:$W$7,2,0),$K$4)))</f>
        <v>0</v>
      </c>
      <c r="O4429" s="103" t="s">
        <v>20</v>
      </c>
      <c r="P4429" s="102" t="s">
        <v>20</v>
      </c>
      <c r="Q4429" s="102" t="s">
        <v>20</v>
      </c>
      <c r="R4429" s="116" t="s">
        <v>13715</v>
      </c>
      <c r="S4429" s="114" t="s">
        <v>964</v>
      </c>
      <c r="T4429" s="114">
        <v>31</v>
      </c>
      <c r="U4429" s="114">
        <v>31</v>
      </c>
      <c r="V4429" s="114">
        <v>151</v>
      </c>
      <c r="W4429" s="115">
        <v>8.2000000000000003E-2</v>
      </c>
    </row>
    <row r="4430" spans="2:23" ht="38.25">
      <c r="B4430" s="95" t="s">
        <v>20807</v>
      </c>
      <c r="C4430" s="95" t="s">
        <v>20</v>
      </c>
      <c r="D4430" s="95" t="s">
        <v>20</v>
      </c>
      <c r="E4430" s="95" t="s">
        <v>17246</v>
      </c>
      <c r="F4430" s="95" t="s">
        <v>17252</v>
      </c>
      <c r="G4430" s="95" t="s">
        <v>17314</v>
      </c>
      <c r="H4430" s="14" t="s">
        <v>20884</v>
      </c>
      <c r="I4430" s="95" t="s">
        <v>13716</v>
      </c>
      <c r="J4430" s="120" t="s">
        <v>17101</v>
      </c>
      <c r="K4430" s="106" t="s">
        <v>13717</v>
      </c>
      <c r="L4430" s="95" t="s">
        <v>13716</v>
      </c>
      <c r="M4430" s="97">
        <f>IF($K$6="с учетом НДС",VLOOKUP('Прайс MILWAUKEE®'!$J4430,'Legend ACC'!$A:$H,8,0)*(1-N4430),VLOOKUP('Прайс MILWAUKEE®'!$J4430,'Legend ACC'!$A:$H,8,0)*(1-N4430)/1.2)</f>
        <v>473.00000000000006</v>
      </c>
      <c r="N4430" s="98">
        <f>IF(OR(E4430="Принадлежности",E4430="Ручной инструмент"),$K$5,IF($K$4=0,0,IFERROR(VLOOKUP(Q4430,LEGEND!$V$4:$W$7,2,0),$K$4)))</f>
        <v>0</v>
      </c>
      <c r="O4430" s="103" t="s">
        <v>20</v>
      </c>
      <c r="P4430" s="102" t="s">
        <v>20</v>
      </c>
      <c r="Q4430" s="102" t="s">
        <v>20</v>
      </c>
      <c r="R4430" s="116" t="s">
        <v>13718</v>
      </c>
      <c r="S4430" s="114" t="s">
        <v>964</v>
      </c>
      <c r="T4430" s="114">
        <v>31</v>
      </c>
      <c r="U4430" s="114">
        <v>31</v>
      </c>
      <c r="V4430" s="114">
        <v>151</v>
      </c>
      <c r="W4430" s="115">
        <v>9.1999999999999998E-2</v>
      </c>
    </row>
    <row r="4431" spans="2:23" ht="38.25">
      <c r="B4431" s="95" t="s">
        <v>20807</v>
      </c>
      <c r="C4431" s="95" t="s">
        <v>20</v>
      </c>
      <c r="D4431" s="95" t="s">
        <v>20</v>
      </c>
      <c r="E4431" s="95" t="s">
        <v>17246</v>
      </c>
      <c r="F4431" s="95" t="s">
        <v>17252</v>
      </c>
      <c r="G4431" s="95" t="s">
        <v>17314</v>
      </c>
      <c r="H4431" s="14" t="s">
        <v>20884</v>
      </c>
      <c r="I4431" s="95" t="s">
        <v>13719</v>
      </c>
      <c r="J4431" s="120" t="s">
        <v>17102</v>
      </c>
      <c r="K4431" s="106" t="s">
        <v>13720</v>
      </c>
      <c r="L4431" s="95" t="s">
        <v>13719</v>
      </c>
      <c r="M4431" s="97">
        <f>IF($K$6="с учетом НДС",VLOOKUP('Прайс MILWAUKEE®'!$J4431,'Legend ACC'!$A:$H,8,0)*(1-N4431),VLOOKUP('Прайс MILWAUKEE®'!$J4431,'Legend ACC'!$A:$H,8,0)*(1-N4431)/1.2)</f>
        <v>484.00000000000006</v>
      </c>
      <c r="N4431" s="98">
        <f>IF(OR(E4431="Принадлежности",E4431="Ручной инструмент"),$K$5,IF($K$4=0,0,IFERROR(VLOOKUP(Q4431,LEGEND!$V$4:$W$7,2,0),$K$4)))</f>
        <v>0</v>
      </c>
      <c r="O4431" s="103" t="s">
        <v>20</v>
      </c>
      <c r="P4431" s="102" t="s">
        <v>20</v>
      </c>
      <c r="Q4431" s="102" t="s">
        <v>20</v>
      </c>
      <c r="R4431" s="116" t="s">
        <v>13721</v>
      </c>
      <c r="S4431" s="114" t="s">
        <v>964</v>
      </c>
      <c r="T4431" s="114">
        <v>31</v>
      </c>
      <c r="U4431" s="114">
        <v>31</v>
      </c>
      <c r="V4431" s="114">
        <v>151</v>
      </c>
      <c r="W4431" s="115">
        <v>9.7000000000000003E-2</v>
      </c>
    </row>
    <row r="4432" spans="2:23" ht="38.25">
      <c r="B4432" s="95" t="s">
        <v>20807</v>
      </c>
      <c r="C4432" s="95" t="s">
        <v>20</v>
      </c>
      <c r="D4432" s="95" t="s">
        <v>20</v>
      </c>
      <c r="E4432" s="95" t="s">
        <v>17246</v>
      </c>
      <c r="F4432" s="95" t="s">
        <v>17252</v>
      </c>
      <c r="G4432" s="95" t="s">
        <v>17314</v>
      </c>
      <c r="H4432" s="14" t="s">
        <v>20884</v>
      </c>
      <c r="I4432" s="95" t="s">
        <v>13722</v>
      </c>
      <c r="J4432" s="120" t="s">
        <v>17103</v>
      </c>
      <c r="K4432" s="106" t="s">
        <v>13723</v>
      </c>
      <c r="L4432" s="95" t="s">
        <v>13722</v>
      </c>
      <c r="M4432" s="97">
        <f>IF($K$6="с учетом НДС",VLOOKUP('Прайс MILWAUKEE®'!$J4432,'Legend ACC'!$A:$H,8,0)*(1-N4432),VLOOKUP('Прайс MILWAUKEE®'!$J4432,'Legend ACC'!$A:$H,8,0)*(1-N4432)/1.2)</f>
        <v>484.00000000000006</v>
      </c>
      <c r="N4432" s="98">
        <f>IF(OR(E4432="Принадлежности",E4432="Ручной инструмент"),$K$5,IF($K$4=0,0,IFERROR(VLOOKUP(Q4432,LEGEND!$V$4:$W$7,2,0),$K$4)))</f>
        <v>0</v>
      </c>
      <c r="O4432" s="103" t="s">
        <v>20</v>
      </c>
      <c r="P4432" s="102" t="s">
        <v>20</v>
      </c>
      <c r="Q4432" s="102" t="s">
        <v>20</v>
      </c>
      <c r="R4432" s="116" t="s">
        <v>13724</v>
      </c>
      <c r="S4432" s="114" t="s">
        <v>964</v>
      </c>
      <c r="T4432" s="114">
        <v>31</v>
      </c>
      <c r="U4432" s="114">
        <v>31</v>
      </c>
      <c r="V4432" s="114">
        <v>151</v>
      </c>
      <c r="W4432" s="115">
        <v>9.7000000000000003E-2</v>
      </c>
    </row>
    <row r="4433" spans="2:23" ht="38.25">
      <c r="B4433" s="95" t="s">
        <v>20807</v>
      </c>
      <c r="C4433" s="95" t="s">
        <v>20</v>
      </c>
      <c r="D4433" s="95" t="s">
        <v>20</v>
      </c>
      <c r="E4433" s="95" t="s">
        <v>17246</v>
      </c>
      <c r="F4433" s="95" t="s">
        <v>17252</v>
      </c>
      <c r="G4433" s="95" t="s">
        <v>17314</v>
      </c>
      <c r="H4433" s="14" t="s">
        <v>20884</v>
      </c>
      <c r="I4433" s="95" t="s">
        <v>13725</v>
      </c>
      <c r="J4433" s="120" t="s">
        <v>17104</v>
      </c>
      <c r="K4433" s="106" t="s">
        <v>13726</v>
      </c>
      <c r="L4433" s="95" t="s">
        <v>13725</v>
      </c>
      <c r="M4433" s="97">
        <f>IF($K$6="с учетом НДС",VLOOKUP('Прайс MILWAUKEE®'!$J4433,'Legend ACC'!$A:$H,8,0)*(1-N4433),VLOOKUP('Прайс MILWAUKEE®'!$J4433,'Legend ACC'!$A:$H,8,0)*(1-N4433)/1.2)</f>
        <v>594</v>
      </c>
      <c r="N4433" s="98">
        <f>IF(OR(E4433="Принадлежности",E4433="Ручной инструмент"),$K$5,IF($K$4=0,0,IFERROR(VLOOKUP(Q4433,LEGEND!$V$4:$W$7,2,0),$K$4)))</f>
        <v>0</v>
      </c>
      <c r="O4433" s="103" t="s">
        <v>20</v>
      </c>
      <c r="P4433" s="102" t="s">
        <v>20</v>
      </c>
      <c r="Q4433" s="102" t="s">
        <v>20</v>
      </c>
      <c r="R4433" s="116" t="s">
        <v>13727</v>
      </c>
      <c r="S4433" s="114" t="s">
        <v>964</v>
      </c>
      <c r="T4433" s="114">
        <v>31</v>
      </c>
      <c r="U4433" s="114">
        <v>31</v>
      </c>
      <c r="V4433" s="114">
        <v>151</v>
      </c>
      <c r="W4433" s="115">
        <v>0.112</v>
      </c>
    </row>
    <row r="4434" spans="2:23" ht="38.25">
      <c r="B4434" s="95" t="s">
        <v>20807</v>
      </c>
      <c r="C4434" s="95" t="s">
        <v>20</v>
      </c>
      <c r="D4434" s="95" t="s">
        <v>20</v>
      </c>
      <c r="E4434" s="95" t="s">
        <v>17246</v>
      </c>
      <c r="F4434" s="95" t="s">
        <v>17252</v>
      </c>
      <c r="G4434" s="95" t="s">
        <v>17314</v>
      </c>
      <c r="H4434" s="14" t="s">
        <v>20884</v>
      </c>
      <c r="I4434" s="95" t="s">
        <v>13728</v>
      </c>
      <c r="J4434" s="120" t="s">
        <v>17105</v>
      </c>
      <c r="K4434" s="106" t="s">
        <v>13729</v>
      </c>
      <c r="L4434" s="95" t="s">
        <v>13728</v>
      </c>
      <c r="M4434" s="97">
        <f>IF($K$6="с учетом НДС",VLOOKUP('Прайс MILWAUKEE®'!$J4434,'Legend ACC'!$A:$H,8,0)*(1-N4434),VLOOKUP('Прайс MILWAUKEE®'!$J4434,'Legend ACC'!$A:$H,8,0)*(1-N4434)/1.2)</f>
        <v>594</v>
      </c>
      <c r="N4434" s="98">
        <f>IF(OR(E4434="Принадлежности",E4434="Ручной инструмент"),$K$5,IF($K$4=0,0,IFERROR(VLOOKUP(Q4434,LEGEND!$V$4:$W$7,2,0),$K$4)))</f>
        <v>0</v>
      </c>
      <c r="O4434" s="103" t="s">
        <v>20</v>
      </c>
      <c r="P4434" s="102" t="s">
        <v>20</v>
      </c>
      <c r="Q4434" s="102" t="s">
        <v>20</v>
      </c>
      <c r="R4434" s="116" t="s">
        <v>13730</v>
      </c>
      <c r="S4434" s="114" t="s">
        <v>964</v>
      </c>
      <c r="T4434" s="114">
        <v>31</v>
      </c>
      <c r="U4434" s="114">
        <v>31</v>
      </c>
      <c r="V4434" s="114">
        <v>151</v>
      </c>
      <c r="W4434" s="115">
        <v>0.112</v>
      </c>
    </row>
    <row r="4435" spans="2:23" ht="38.25">
      <c r="B4435" s="95" t="s">
        <v>20807</v>
      </c>
      <c r="C4435" s="95" t="s">
        <v>20</v>
      </c>
      <c r="D4435" s="95" t="s">
        <v>20</v>
      </c>
      <c r="E4435" s="95" t="s">
        <v>17246</v>
      </c>
      <c r="F4435" s="95" t="s">
        <v>17252</v>
      </c>
      <c r="G4435" s="95" t="s">
        <v>17314</v>
      </c>
      <c r="H4435" s="14" t="s">
        <v>20884</v>
      </c>
      <c r="I4435" s="95" t="s">
        <v>13731</v>
      </c>
      <c r="J4435" s="120" t="s">
        <v>17106</v>
      </c>
      <c r="K4435" s="106" t="s">
        <v>13732</v>
      </c>
      <c r="L4435" s="95" t="s">
        <v>13731</v>
      </c>
      <c r="M4435" s="97">
        <f>IF($K$6="с учетом НДС",VLOOKUP('Прайс MILWAUKEE®'!$J4435,'Legend ACC'!$A:$H,8,0)*(1-N4435),VLOOKUP('Прайс MILWAUKEE®'!$J4435,'Legend ACC'!$A:$H,8,0)*(1-N4435)/1.2)</f>
        <v>594</v>
      </c>
      <c r="N4435" s="98">
        <f>IF(OR(E4435="Принадлежности",E4435="Ручной инструмент"),$K$5,IF($K$4=0,0,IFERROR(VLOOKUP(Q4435,LEGEND!$V$4:$W$7,2,0),$K$4)))</f>
        <v>0</v>
      </c>
      <c r="O4435" s="103" t="s">
        <v>20</v>
      </c>
      <c r="P4435" s="102" t="s">
        <v>20</v>
      </c>
      <c r="Q4435" s="102" t="s">
        <v>20</v>
      </c>
      <c r="R4435" s="116" t="s">
        <v>13733</v>
      </c>
      <c r="S4435" s="114" t="s">
        <v>964</v>
      </c>
      <c r="T4435" s="114">
        <v>31</v>
      </c>
      <c r="U4435" s="114">
        <v>31</v>
      </c>
      <c r="V4435" s="114">
        <v>151</v>
      </c>
      <c r="W4435" s="115">
        <v>0.122</v>
      </c>
    </row>
    <row r="4436" spans="2:23" ht="38.25">
      <c r="B4436" s="95" t="s">
        <v>20807</v>
      </c>
      <c r="C4436" s="95" t="s">
        <v>20</v>
      </c>
      <c r="D4436" s="95" t="s">
        <v>20</v>
      </c>
      <c r="E4436" s="95" t="s">
        <v>17246</v>
      </c>
      <c r="F4436" s="95" t="s">
        <v>17252</v>
      </c>
      <c r="G4436" s="95" t="s">
        <v>17314</v>
      </c>
      <c r="H4436" s="14" t="s">
        <v>20884</v>
      </c>
      <c r="I4436" s="95" t="s">
        <v>13734</v>
      </c>
      <c r="J4436" s="120" t="s">
        <v>17107</v>
      </c>
      <c r="K4436" s="106" t="s">
        <v>13735</v>
      </c>
      <c r="L4436" s="95" t="s">
        <v>13734</v>
      </c>
      <c r="M4436" s="97">
        <f>IF($K$6="с учетом НДС",VLOOKUP('Прайс MILWAUKEE®'!$J4436,'Legend ACC'!$A:$H,8,0)*(1-N4436),VLOOKUP('Прайс MILWAUKEE®'!$J4436,'Legend ACC'!$A:$H,8,0)*(1-N4436)/1.2)</f>
        <v>869.00000000000011</v>
      </c>
      <c r="N4436" s="98">
        <f>IF(OR(E4436="Принадлежности",E4436="Ручной инструмент"),$K$5,IF($K$4=0,0,IFERROR(VLOOKUP(Q4436,LEGEND!$V$4:$W$7,2,0),$K$4)))</f>
        <v>0</v>
      </c>
      <c r="O4436" s="103" t="s">
        <v>20</v>
      </c>
      <c r="P4436" s="102" t="s">
        <v>20</v>
      </c>
      <c r="Q4436" s="102" t="s">
        <v>20</v>
      </c>
      <c r="R4436" s="116" t="s">
        <v>13736</v>
      </c>
      <c r="S4436" s="114" t="s">
        <v>964</v>
      </c>
      <c r="T4436" s="114">
        <v>31</v>
      </c>
      <c r="U4436" s="114">
        <v>31</v>
      </c>
      <c r="V4436" s="114">
        <v>151</v>
      </c>
      <c r="W4436" s="115">
        <v>0.13200000000000001</v>
      </c>
    </row>
    <row r="4437" spans="2:23" ht="38.25">
      <c r="B4437" s="95" t="s">
        <v>20807</v>
      </c>
      <c r="C4437" s="95" t="s">
        <v>20</v>
      </c>
      <c r="D4437" s="95" t="s">
        <v>20</v>
      </c>
      <c r="E4437" s="95" t="s">
        <v>17246</v>
      </c>
      <c r="F4437" s="95" t="s">
        <v>17252</v>
      </c>
      <c r="G4437" s="95" t="s">
        <v>17314</v>
      </c>
      <c r="H4437" s="14" t="s">
        <v>20884</v>
      </c>
      <c r="I4437" s="95" t="s">
        <v>13737</v>
      </c>
      <c r="J4437" s="120" t="s">
        <v>17108</v>
      </c>
      <c r="K4437" s="106" t="s">
        <v>13738</v>
      </c>
      <c r="L4437" s="95" t="s">
        <v>13737</v>
      </c>
      <c r="M4437" s="97">
        <f>IF($K$6="с учетом НДС",VLOOKUP('Прайс MILWAUKEE®'!$J4437,'Legend ACC'!$A:$H,8,0)*(1-N4437),VLOOKUP('Прайс MILWAUKEE®'!$J4437,'Legend ACC'!$A:$H,8,0)*(1-N4437)/1.2)</f>
        <v>869.00000000000011</v>
      </c>
      <c r="N4437" s="98">
        <f>IF(OR(E4437="Принадлежности",E4437="Ручной инструмент"),$K$5,IF($K$4=0,0,IFERROR(VLOOKUP(Q4437,LEGEND!$V$4:$W$7,2,0),$K$4)))</f>
        <v>0</v>
      </c>
      <c r="O4437" s="103" t="s">
        <v>20</v>
      </c>
      <c r="P4437" s="102" t="s">
        <v>20</v>
      </c>
      <c r="Q4437" s="102" t="s">
        <v>20</v>
      </c>
      <c r="R4437" s="116" t="s">
        <v>13739</v>
      </c>
      <c r="S4437" s="114" t="s">
        <v>964</v>
      </c>
      <c r="T4437" s="114">
        <v>31</v>
      </c>
      <c r="U4437" s="114">
        <v>31</v>
      </c>
      <c r="V4437" s="114">
        <v>151</v>
      </c>
      <c r="W4437" s="115">
        <v>0.14199999999999999</v>
      </c>
    </row>
    <row r="4438" spans="2:23" ht="38.25">
      <c r="B4438" s="95" t="s">
        <v>20807</v>
      </c>
      <c r="C4438" s="95" t="s">
        <v>20</v>
      </c>
      <c r="D4438" s="95" t="s">
        <v>20</v>
      </c>
      <c r="E4438" s="95" t="s">
        <v>17246</v>
      </c>
      <c r="F4438" s="95" t="s">
        <v>17252</v>
      </c>
      <c r="G4438" s="95" t="s">
        <v>17314</v>
      </c>
      <c r="H4438" s="14" t="s">
        <v>20884</v>
      </c>
      <c r="I4438" s="95" t="s">
        <v>13740</v>
      </c>
      <c r="J4438" s="120" t="s">
        <v>17109</v>
      </c>
      <c r="K4438" s="106" t="s">
        <v>13741</v>
      </c>
      <c r="L4438" s="95" t="s">
        <v>13740</v>
      </c>
      <c r="M4438" s="97">
        <f>IF($K$6="с учетом НДС",VLOOKUP('Прайс MILWAUKEE®'!$J4438,'Legend ACC'!$A:$H,8,0)*(1-N4438),VLOOKUP('Прайс MILWAUKEE®'!$J4438,'Legend ACC'!$A:$H,8,0)*(1-N4438)/1.2)</f>
        <v>869.00000000000011</v>
      </c>
      <c r="N4438" s="98">
        <f>IF(OR(E4438="Принадлежности",E4438="Ручной инструмент"),$K$5,IF($K$4=0,0,IFERROR(VLOOKUP(Q4438,LEGEND!$V$4:$W$7,2,0),$K$4)))</f>
        <v>0</v>
      </c>
      <c r="O4438" s="103" t="s">
        <v>20</v>
      </c>
      <c r="P4438" s="102" t="s">
        <v>20</v>
      </c>
      <c r="Q4438" s="102" t="s">
        <v>20</v>
      </c>
      <c r="R4438" s="116" t="s">
        <v>13742</v>
      </c>
      <c r="S4438" s="114" t="s">
        <v>964</v>
      </c>
      <c r="T4438" s="114">
        <v>31</v>
      </c>
      <c r="U4438" s="114">
        <v>31</v>
      </c>
      <c r="V4438" s="114">
        <v>151</v>
      </c>
      <c r="W4438" s="115">
        <v>0.152</v>
      </c>
    </row>
    <row r="4439" spans="2:23" ht="38.25">
      <c r="B4439" s="95" t="s">
        <v>20807</v>
      </c>
      <c r="C4439" s="95" t="s">
        <v>20</v>
      </c>
      <c r="D4439" s="95" t="s">
        <v>20</v>
      </c>
      <c r="E4439" s="95" t="s">
        <v>17246</v>
      </c>
      <c r="F4439" s="95" t="s">
        <v>17252</v>
      </c>
      <c r="G4439" s="95" t="s">
        <v>17314</v>
      </c>
      <c r="H4439" s="14" t="s">
        <v>20884</v>
      </c>
      <c r="I4439" s="95" t="s">
        <v>13743</v>
      </c>
      <c r="J4439" s="120" t="s">
        <v>17110</v>
      </c>
      <c r="K4439" s="106" t="s">
        <v>13744</v>
      </c>
      <c r="L4439" s="95" t="s">
        <v>13743</v>
      </c>
      <c r="M4439" s="97">
        <f>IF($K$6="с учетом НДС",VLOOKUP('Прайс MILWAUKEE®'!$J4439,'Legend ACC'!$A:$H,8,0)*(1-N4439),VLOOKUP('Прайс MILWAUKEE®'!$J4439,'Legend ACC'!$A:$H,8,0)*(1-N4439)/1.2)</f>
        <v>946.00000000000011</v>
      </c>
      <c r="N4439" s="98">
        <f>IF(OR(E4439="Принадлежности",E4439="Ручной инструмент"),$K$5,IF($K$4=0,0,IFERROR(VLOOKUP(Q4439,LEGEND!$V$4:$W$7,2,0),$K$4)))</f>
        <v>0</v>
      </c>
      <c r="O4439" s="103" t="s">
        <v>20</v>
      </c>
      <c r="P4439" s="102" t="s">
        <v>20</v>
      </c>
      <c r="Q4439" s="102" t="s">
        <v>20</v>
      </c>
      <c r="R4439" s="116" t="s">
        <v>13745</v>
      </c>
      <c r="S4439" s="114" t="s">
        <v>964</v>
      </c>
      <c r="T4439" s="114">
        <v>31</v>
      </c>
      <c r="U4439" s="114">
        <v>31</v>
      </c>
      <c r="V4439" s="114">
        <v>151</v>
      </c>
      <c r="W4439" s="115">
        <v>0.16200000000000001</v>
      </c>
    </row>
    <row r="4440" spans="2:23" ht="38.25">
      <c r="B4440" s="95" t="s">
        <v>20807</v>
      </c>
      <c r="C4440" s="95" t="s">
        <v>20</v>
      </c>
      <c r="D4440" s="95" t="s">
        <v>20</v>
      </c>
      <c r="E4440" s="95" t="s">
        <v>17246</v>
      </c>
      <c r="F4440" s="95" t="s">
        <v>17252</v>
      </c>
      <c r="G4440" s="95" t="s">
        <v>17314</v>
      </c>
      <c r="H4440" s="14" t="s">
        <v>20884</v>
      </c>
      <c r="I4440" s="95" t="s">
        <v>13746</v>
      </c>
      <c r="J4440" s="120" t="s">
        <v>17111</v>
      </c>
      <c r="K4440" s="106" t="s">
        <v>13747</v>
      </c>
      <c r="L4440" s="95" t="s">
        <v>13746</v>
      </c>
      <c r="M4440" s="97">
        <f>IF($K$6="с учетом НДС",VLOOKUP('Прайс MILWAUKEE®'!$J4440,'Legend ACC'!$A:$H,8,0)*(1-N4440),VLOOKUP('Прайс MILWAUKEE®'!$J4440,'Legend ACC'!$A:$H,8,0)*(1-N4440)/1.2)</f>
        <v>946.00000000000011</v>
      </c>
      <c r="N4440" s="98">
        <f>IF(OR(E4440="Принадлежности",E4440="Ручной инструмент"),$K$5,IF($K$4=0,0,IFERROR(VLOOKUP(Q4440,LEGEND!$V$4:$W$7,2,0),$K$4)))</f>
        <v>0</v>
      </c>
      <c r="O4440" s="103" t="s">
        <v>20</v>
      </c>
      <c r="P4440" s="102" t="s">
        <v>20</v>
      </c>
      <c r="Q4440" s="102" t="s">
        <v>20</v>
      </c>
      <c r="R4440" s="116" t="s">
        <v>13748</v>
      </c>
      <c r="S4440" s="114" t="s">
        <v>964</v>
      </c>
      <c r="T4440" s="114">
        <v>31</v>
      </c>
      <c r="U4440" s="114">
        <v>31</v>
      </c>
      <c r="V4440" s="114">
        <v>151</v>
      </c>
      <c r="W4440" s="115">
        <v>0.17699999999999999</v>
      </c>
    </row>
    <row r="4441" spans="2:23" ht="38.25">
      <c r="B4441" s="95" t="s">
        <v>20807</v>
      </c>
      <c r="C4441" s="95" t="s">
        <v>20</v>
      </c>
      <c r="D4441" s="95" t="s">
        <v>20</v>
      </c>
      <c r="E4441" s="95" t="s">
        <v>17246</v>
      </c>
      <c r="F4441" s="95" t="s">
        <v>17252</v>
      </c>
      <c r="G4441" s="95" t="s">
        <v>17314</v>
      </c>
      <c r="H4441" s="14" t="s">
        <v>20884</v>
      </c>
      <c r="I4441" s="95" t="s">
        <v>13749</v>
      </c>
      <c r="J4441" s="120" t="s">
        <v>17112</v>
      </c>
      <c r="K4441" s="106" t="s">
        <v>13750</v>
      </c>
      <c r="L4441" s="95" t="s">
        <v>13749</v>
      </c>
      <c r="M4441" s="97">
        <f>IF($K$6="с учетом НДС",VLOOKUP('Прайс MILWAUKEE®'!$J4441,'Legend ACC'!$A:$H,8,0)*(1-N4441),VLOOKUP('Прайс MILWAUKEE®'!$J4441,'Legend ACC'!$A:$H,8,0)*(1-N4441)/1.2)</f>
        <v>1012.0000000000001</v>
      </c>
      <c r="N4441" s="98">
        <f>IF(OR(E4441="Принадлежности",E4441="Ручной инструмент"),$K$5,IF($K$4=0,0,IFERROR(VLOOKUP(Q4441,LEGEND!$V$4:$W$7,2,0),$K$4)))</f>
        <v>0</v>
      </c>
      <c r="O4441" s="103" t="s">
        <v>20</v>
      </c>
      <c r="P4441" s="102" t="s">
        <v>20</v>
      </c>
      <c r="Q4441" s="102" t="s">
        <v>20</v>
      </c>
      <c r="R4441" s="116" t="s">
        <v>13751</v>
      </c>
      <c r="S4441" s="114" t="s">
        <v>964</v>
      </c>
      <c r="T4441" s="114">
        <v>31</v>
      </c>
      <c r="U4441" s="114">
        <v>31</v>
      </c>
      <c r="V4441" s="114">
        <v>151</v>
      </c>
      <c r="W4441" s="115">
        <v>0.192</v>
      </c>
    </row>
    <row r="4442" spans="2:23" ht="38.25">
      <c r="B4442" s="95" t="s">
        <v>20807</v>
      </c>
      <c r="C4442" s="95" t="s">
        <v>20</v>
      </c>
      <c r="D4442" s="95" t="s">
        <v>20</v>
      </c>
      <c r="E4442" s="95" t="s">
        <v>17246</v>
      </c>
      <c r="F4442" s="95" t="s">
        <v>17252</v>
      </c>
      <c r="G4442" s="95" t="s">
        <v>17314</v>
      </c>
      <c r="H4442" s="14" t="s">
        <v>20884</v>
      </c>
      <c r="I4442" s="95" t="s">
        <v>13752</v>
      </c>
      <c r="J4442" s="120" t="s">
        <v>17113</v>
      </c>
      <c r="K4442" s="106" t="s">
        <v>13753</v>
      </c>
      <c r="L4442" s="95" t="s">
        <v>13752</v>
      </c>
      <c r="M4442" s="97">
        <f>IF($K$6="с учетом НДС",VLOOKUP('Прайс MILWAUKEE®'!$J4442,'Legend ACC'!$A:$H,8,0)*(1-N4442),VLOOKUP('Прайс MILWAUKEE®'!$J4442,'Legend ACC'!$A:$H,8,0)*(1-N4442)/1.2)</f>
        <v>1012.0000000000001</v>
      </c>
      <c r="N4442" s="98">
        <f>IF(OR(E4442="Принадлежности",E4442="Ручной инструмент"),$K$5,IF($K$4=0,0,IFERROR(VLOOKUP(Q4442,LEGEND!$V$4:$W$7,2,0),$K$4)))</f>
        <v>0</v>
      </c>
      <c r="O4442" s="103" t="s">
        <v>20</v>
      </c>
      <c r="P4442" s="102" t="s">
        <v>20</v>
      </c>
      <c r="Q4442" s="102" t="s">
        <v>20</v>
      </c>
      <c r="R4442" s="116" t="s">
        <v>13754</v>
      </c>
      <c r="S4442" s="114" t="s">
        <v>964</v>
      </c>
      <c r="T4442" s="114">
        <v>31</v>
      </c>
      <c r="U4442" s="114">
        <v>31</v>
      </c>
      <c r="V4442" s="114">
        <v>151</v>
      </c>
      <c r="W4442" s="115">
        <v>0.216</v>
      </c>
    </row>
    <row r="4443" spans="2:23" ht="38.25">
      <c r="B4443" s="95" t="s">
        <v>20807</v>
      </c>
      <c r="C4443" s="95" t="s">
        <v>20</v>
      </c>
      <c r="D4443" s="95" t="s">
        <v>20</v>
      </c>
      <c r="E4443" s="95" t="s">
        <v>17246</v>
      </c>
      <c r="F4443" s="95" t="s">
        <v>17252</v>
      </c>
      <c r="G4443" s="95" t="s">
        <v>17314</v>
      </c>
      <c r="H4443" s="14" t="s">
        <v>20884</v>
      </c>
      <c r="I4443" s="95" t="s">
        <v>13755</v>
      </c>
      <c r="J4443" s="120" t="s">
        <v>17114</v>
      </c>
      <c r="K4443" s="106" t="s">
        <v>13756</v>
      </c>
      <c r="L4443" s="95" t="s">
        <v>13755</v>
      </c>
      <c r="M4443" s="97">
        <f>IF($K$6="с учетом НДС",VLOOKUP('Прайс MILWAUKEE®'!$J4443,'Legend ACC'!$A:$H,8,0)*(1-N4443),VLOOKUP('Прайс MILWAUKEE®'!$J4443,'Legend ACC'!$A:$H,8,0)*(1-N4443)/1.2)</f>
        <v>572</v>
      </c>
      <c r="N4443" s="98">
        <f>IF(OR(E4443="Принадлежности",E4443="Ручной инструмент"),$K$5,IF($K$4=0,0,IFERROR(VLOOKUP(Q4443,LEGEND!$V$4:$W$7,2,0),$K$4)))</f>
        <v>0</v>
      </c>
      <c r="O4443" s="103" t="s">
        <v>20</v>
      </c>
      <c r="P4443" s="102" t="s">
        <v>20</v>
      </c>
      <c r="Q4443" s="102" t="s">
        <v>20</v>
      </c>
      <c r="R4443" s="116" t="s">
        <v>13757</v>
      </c>
      <c r="S4443" s="114" t="s">
        <v>964</v>
      </c>
      <c r="T4443" s="114">
        <v>31</v>
      </c>
      <c r="U4443" s="114">
        <v>31</v>
      </c>
      <c r="V4443" s="114">
        <v>151</v>
      </c>
      <c r="W4443" s="115">
        <v>0.13300000000000001</v>
      </c>
    </row>
    <row r="4444" spans="2:23" ht="38.25">
      <c r="B4444" s="95" t="s">
        <v>20807</v>
      </c>
      <c r="C4444" s="95" t="s">
        <v>20</v>
      </c>
      <c r="D4444" s="95" t="s">
        <v>20</v>
      </c>
      <c r="E4444" s="95" t="s">
        <v>17246</v>
      </c>
      <c r="F4444" s="95" t="s">
        <v>17252</v>
      </c>
      <c r="G4444" s="95" t="s">
        <v>17314</v>
      </c>
      <c r="H4444" s="14" t="s">
        <v>20884</v>
      </c>
      <c r="I4444" s="95" t="s">
        <v>13758</v>
      </c>
      <c r="J4444" s="120" t="s">
        <v>17115</v>
      </c>
      <c r="K4444" s="106" t="s">
        <v>13759</v>
      </c>
      <c r="L4444" s="95" t="s">
        <v>13758</v>
      </c>
      <c r="M4444" s="97">
        <f>IF($K$6="с учетом НДС",VLOOKUP('Прайс MILWAUKEE®'!$J4444,'Legend ACC'!$A:$H,8,0)*(1-N4444),VLOOKUP('Прайс MILWAUKEE®'!$J4444,'Legend ACC'!$A:$H,8,0)*(1-N4444)/1.2)</f>
        <v>572</v>
      </c>
      <c r="N4444" s="98">
        <f>IF(OR(E4444="Принадлежности",E4444="Ручной инструмент"),$K$5,IF($K$4=0,0,IFERROR(VLOOKUP(Q4444,LEGEND!$V$4:$W$7,2,0),$K$4)))</f>
        <v>0</v>
      </c>
      <c r="O4444" s="103" t="s">
        <v>20</v>
      </c>
      <c r="P4444" s="102" t="s">
        <v>20</v>
      </c>
      <c r="Q4444" s="102" t="s">
        <v>20</v>
      </c>
      <c r="R4444" s="116" t="s">
        <v>13760</v>
      </c>
      <c r="S4444" s="114" t="s">
        <v>964</v>
      </c>
      <c r="T4444" s="114">
        <v>31</v>
      </c>
      <c r="U4444" s="114">
        <v>31</v>
      </c>
      <c r="V4444" s="114">
        <v>151</v>
      </c>
      <c r="W4444" s="115">
        <v>0.13700000000000001</v>
      </c>
    </row>
    <row r="4445" spans="2:23" ht="38.25">
      <c r="B4445" s="95" t="s">
        <v>20807</v>
      </c>
      <c r="C4445" s="95" t="s">
        <v>20</v>
      </c>
      <c r="D4445" s="95" t="s">
        <v>20</v>
      </c>
      <c r="E4445" s="95" t="s">
        <v>17246</v>
      </c>
      <c r="F4445" s="95" t="s">
        <v>17252</v>
      </c>
      <c r="G4445" s="95" t="s">
        <v>17314</v>
      </c>
      <c r="H4445" s="14" t="s">
        <v>20884</v>
      </c>
      <c r="I4445" s="95" t="s">
        <v>13761</v>
      </c>
      <c r="J4445" s="120" t="s">
        <v>17116</v>
      </c>
      <c r="K4445" s="106" t="s">
        <v>13762</v>
      </c>
      <c r="L4445" s="95" t="s">
        <v>13761</v>
      </c>
      <c r="M4445" s="97">
        <f>IF($K$6="с учетом НДС",VLOOKUP('Прайс MILWAUKEE®'!$J4445,'Legend ACC'!$A:$H,8,0)*(1-N4445),VLOOKUP('Прайс MILWAUKEE®'!$J4445,'Legend ACC'!$A:$H,8,0)*(1-N4445)/1.2)</f>
        <v>572</v>
      </c>
      <c r="N4445" s="98">
        <f>IF(OR(E4445="Принадлежности",E4445="Ручной инструмент"),$K$5,IF($K$4=0,0,IFERROR(VLOOKUP(Q4445,LEGEND!$V$4:$W$7,2,0),$K$4)))</f>
        <v>0</v>
      </c>
      <c r="O4445" s="103" t="s">
        <v>20</v>
      </c>
      <c r="P4445" s="102" t="s">
        <v>20</v>
      </c>
      <c r="Q4445" s="102" t="s">
        <v>20</v>
      </c>
      <c r="R4445" s="116" t="s">
        <v>13763</v>
      </c>
      <c r="S4445" s="114" t="s">
        <v>964</v>
      </c>
      <c r="T4445" s="114">
        <v>31</v>
      </c>
      <c r="U4445" s="114">
        <v>31</v>
      </c>
      <c r="V4445" s="114">
        <v>151</v>
      </c>
      <c r="W4445" s="115">
        <v>0.14699999999999999</v>
      </c>
    </row>
    <row r="4446" spans="2:23" ht="38.25">
      <c r="B4446" s="95" t="s">
        <v>20807</v>
      </c>
      <c r="C4446" s="95" t="s">
        <v>20</v>
      </c>
      <c r="D4446" s="95" t="s">
        <v>20</v>
      </c>
      <c r="E4446" s="95" t="s">
        <v>17246</v>
      </c>
      <c r="F4446" s="95" t="s">
        <v>17252</v>
      </c>
      <c r="G4446" s="95" t="s">
        <v>17314</v>
      </c>
      <c r="H4446" s="14" t="s">
        <v>20884</v>
      </c>
      <c r="I4446" s="95" t="s">
        <v>13764</v>
      </c>
      <c r="J4446" s="120" t="s">
        <v>17117</v>
      </c>
      <c r="K4446" s="106" t="s">
        <v>13765</v>
      </c>
      <c r="L4446" s="95" t="s">
        <v>13764</v>
      </c>
      <c r="M4446" s="97">
        <f>IF($K$6="с учетом НДС",VLOOKUP('Прайс MILWAUKEE®'!$J4446,'Legend ACC'!$A:$H,8,0)*(1-N4446),VLOOKUP('Прайс MILWAUKEE®'!$J4446,'Legend ACC'!$A:$H,8,0)*(1-N4446)/1.2)</f>
        <v>781.00000000000011</v>
      </c>
      <c r="N4446" s="98">
        <f>IF(OR(E4446="Принадлежности",E4446="Ручной инструмент"),$K$5,IF($K$4=0,0,IFERROR(VLOOKUP(Q4446,LEGEND!$V$4:$W$7,2,0),$K$4)))</f>
        <v>0</v>
      </c>
      <c r="O4446" s="103" t="s">
        <v>20</v>
      </c>
      <c r="P4446" s="102" t="s">
        <v>20</v>
      </c>
      <c r="Q4446" s="102" t="s">
        <v>20</v>
      </c>
      <c r="R4446" s="116" t="s">
        <v>13766</v>
      </c>
      <c r="S4446" s="114" t="s">
        <v>964</v>
      </c>
      <c r="T4446" s="114">
        <v>31</v>
      </c>
      <c r="U4446" s="114">
        <v>31</v>
      </c>
      <c r="V4446" s="114">
        <v>151</v>
      </c>
      <c r="W4446" s="115">
        <v>0.157</v>
      </c>
    </row>
    <row r="4447" spans="2:23" ht="38.25">
      <c r="B4447" s="95" t="s">
        <v>20807</v>
      </c>
      <c r="C4447" s="95" t="s">
        <v>20</v>
      </c>
      <c r="D4447" s="95" t="s">
        <v>20</v>
      </c>
      <c r="E4447" s="95" t="s">
        <v>17246</v>
      </c>
      <c r="F4447" s="95" t="s">
        <v>17252</v>
      </c>
      <c r="G4447" s="95" t="s">
        <v>17314</v>
      </c>
      <c r="H4447" s="14" t="s">
        <v>20884</v>
      </c>
      <c r="I4447" s="95" t="s">
        <v>13767</v>
      </c>
      <c r="J4447" s="120" t="s">
        <v>17118</v>
      </c>
      <c r="K4447" s="106" t="s">
        <v>13768</v>
      </c>
      <c r="L4447" s="95" t="s">
        <v>13767</v>
      </c>
      <c r="M4447" s="97">
        <f>IF($K$6="с учетом НДС",VLOOKUP('Прайс MILWAUKEE®'!$J4447,'Legend ACC'!$A:$H,8,0)*(1-N4447),VLOOKUP('Прайс MILWAUKEE®'!$J4447,'Legend ACC'!$A:$H,8,0)*(1-N4447)/1.2)</f>
        <v>781.00000000000011</v>
      </c>
      <c r="N4447" s="98">
        <f>IF(OR(E4447="Принадлежности",E4447="Ручной инструмент"),$K$5,IF($K$4=0,0,IFERROR(VLOOKUP(Q4447,LEGEND!$V$4:$W$7,2,0),$K$4)))</f>
        <v>0</v>
      </c>
      <c r="O4447" s="103" t="s">
        <v>20</v>
      </c>
      <c r="P4447" s="102" t="s">
        <v>20</v>
      </c>
      <c r="Q4447" s="102" t="s">
        <v>20</v>
      </c>
      <c r="R4447" s="116" t="s">
        <v>13769</v>
      </c>
      <c r="S4447" s="114" t="s">
        <v>964</v>
      </c>
      <c r="T4447" s="114">
        <v>31</v>
      </c>
      <c r="U4447" s="114">
        <v>31</v>
      </c>
      <c r="V4447" s="114">
        <v>151</v>
      </c>
      <c r="W4447" s="115">
        <v>0.16700000000000001</v>
      </c>
    </row>
    <row r="4448" spans="2:23" ht="38.25">
      <c r="B4448" s="95" t="s">
        <v>20807</v>
      </c>
      <c r="C4448" s="95" t="s">
        <v>20</v>
      </c>
      <c r="D4448" s="95" t="s">
        <v>20</v>
      </c>
      <c r="E4448" s="95" t="s">
        <v>17246</v>
      </c>
      <c r="F4448" s="95" t="s">
        <v>17252</v>
      </c>
      <c r="G4448" s="95" t="s">
        <v>17314</v>
      </c>
      <c r="H4448" s="14" t="s">
        <v>20884</v>
      </c>
      <c r="I4448" s="95" t="s">
        <v>13770</v>
      </c>
      <c r="J4448" s="120" t="s">
        <v>17119</v>
      </c>
      <c r="K4448" s="106" t="s">
        <v>13771</v>
      </c>
      <c r="L4448" s="95" t="s">
        <v>13770</v>
      </c>
      <c r="M4448" s="97">
        <f>IF($K$6="с учетом НДС",VLOOKUP('Прайс MILWAUKEE®'!$J4448,'Legend ACC'!$A:$H,8,0)*(1-N4448),VLOOKUP('Прайс MILWAUKEE®'!$J4448,'Legend ACC'!$A:$H,8,0)*(1-N4448)/1.2)</f>
        <v>781.00000000000011</v>
      </c>
      <c r="N4448" s="98">
        <f>IF(OR(E4448="Принадлежности",E4448="Ручной инструмент"),$K$5,IF($K$4=0,0,IFERROR(VLOOKUP(Q4448,LEGEND!$V$4:$W$7,2,0),$K$4)))</f>
        <v>0</v>
      </c>
      <c r="O4448" s="103" t="s">
        <v>20</v>
      </c>
      <c r="P4448" s="102" t="s">
        <v>20</v>
      </c>
      <c r="Q4448" s="102" t="s">
        <v>20</v>
      </c>
      <c r="R4448" s="116" t="s">
        <v>13772</v>
      </c>
      <c r="S4448" s="114" t="s">
        <v>964</v>
      </c>
      <c r="T4448" s="114">
        <v>31</v>
      </c>
      <c r="U4448" s="114">
        <v>31</v>
      </c>
      <c r="V4448" s="114">
        <v>151</v>
      </c>
      <c r="W4448" s="115">
        <v>0.16700000000000001</v>
      </c>
    </row>
    <row r="4449" spans="2:23" ht="38.25">
      <c r="B4449" s="95" t="s">
        <v>20807</v>
      </c>
      <c r="C4449" s="95" t="s">
        <v>20</v>
      </c>
      <c r="D4449" s="95" t="s">
        <v>20</v>
      </c>
      <c r="E4449" s="95" t="s">
        <v>17246</v>
      </c>
      <c r="F4449" s="95" t="s">
        <v>17252</v>
      </c>
      <c r="G4449" s="95" t="s">
        <v>17314</v>
      </c>
      <c r="H4449" s="14" t="s">
        <v>20884</v>
      </c>
      <c r="I4449" s="95" t="s">
        <v>13773</v>
      </c>
      <c r="J4449" s="120" t="s">
        <v>17120</v>
      </c>
      <c r="K4449" s="106" t="s">
        <v>13774</v>
      </c>
      <c r="L4449" s="95" t="s">
        <v>13773</v>
      </c>
      <c r="M4449" s="97">
        <f>IF($K$6="с учетом НДС",VLOOKUP('Прайс MILWAUKEE®'!$J4449,'Legend ACC'!$A:$H,8,0)*(1-N4449),VLOOKUP('Прайс MILWAUKEE®'!$J4449,'Legend ACC'!$A:$H,8,0)*(1-N4449)/1.2)</f>
        <v>880.00000000000011</v>
      </c>
      <c r="N4449" s="98">
        <f>IF(OR(E4449="Принадлежности",E4449="Ручной инструмент"),$K$5,IF($K$4=0,0,IFERROR(VLOOKUP(Q4449,LEGEND!$V$4:$W$7,2,0),$K$4)))</f>
        <v>0</v>
      </c>
      <c r="O4449" s="103" t="s">
        <v>20</v>
      </c>
      <c r="P4449" s="102" t="s">
        <v>20</v>
      </c>
      <c r="Q4449" s="102" t="s">
        <v>20</v>
      </c>
      <c r="R4449" s="116" t="s">
        <v>13775</v>
      </c>
      <c r="S4449" s="114" t="s">
        <v>964</v>
      </c>
      <c r="T4449" s="114">
        <v>31</v>
      </c>
      <c r="U4449" s="114">
        <v>31</v>
      </c>
      <c r="V4449" s="114">
        <v>151</v>
      </c>
      <c r="W4449" s="115">
        <v>0.182</v>
      </c>
    </row>
    <row r="4450" spans="2:23" ht="38.25">
      <c r="B4450" s="95" t="s">
        <v>20807</v>
      </c>
      <c r="C4450" s="95" t="s">
        <v>20</v>
      </c>
      <c r="D4450" s="95" t="s">
        <v>20</v>
      </c>
      <c r="E4450" s="95" t="s">
        <v>17246</v>
      </c>
      <c r="F4450" s="95" t="s">
        <v>17252</v>
      </c>
      <c r="G4450" s="95" t="s">
        <v>17314</v>
      </c>
      <c r="H4450" s="14" t="s">
        <v>20884</v>
      </c>
      <c r="I4450" s="95" t="s">
        <v>13776</v>
      </c>
      <c r="J4450" s="120" t="s">
        <v>17121</v>
      </c>
      <c r="K4450" s="106" t="s">
        <v>13777</v>
      </c>
      <c r="L4450" s="95" t="s">
        <v>13776</v>
      </c>
      <c r="M4450" s="97">
        <f>IF($K$6="с учетом НДС",VLOOKUP('Прайс MILWAUKEE®'!$J4450,'Legend ACC'!$A:$H,8,0)*(1-N4450),VLOOKUP('Прайс MILWAUKEE®'!$J4450,'Legend ACC'!$A:$H,8,0)*(1-N4450)/1.2)</f>
        <v>880.00000000000011</v>
      </c>
      <c r="N4450" s="98">
        <f>IF(OR(E4450="Принадлежности",E4450="Ручной инструмент"),$K$5,IF($K$4=0,0,IFERROR(VLOOKUP(Q4450,LEGEND!$V$4:$W$7,2,0),$K$4)))</f>
        <v>0</v>
      </c>
      <c r="O4450" s="103" t="s">
        <v>20</v>
      </c>
      <c r="P4450" s="102" t="s">
        <v>20</v>
      </c>
      <c r="Q4450" s="102" t="s">
        <v>20</v>
      </c>
      <c r="R4450" s="116" t="s">
        <v>13778</v>
      </c>
      <c r="S4450" s="114" t="s">
        <v>964</v>
      </c>
      <c r="T4450" s="114">
        <v>31</v>
      </c>
      <c r="U4450" s="114">
        <v>31</v>
      </c>
      <c r="V4450" s="114">
        <v>151</v>
      </c>
      <c r="W4450" s="115">
        <v>0.19700000000000001</v>
      </c>
    </row>
    <row r="4451" spans="2:23" ht="38.25">
      <c r="B4451" s="95" t="s">
        <v>20807</v>
      </c>
      <c r="C4451" s="95" t="s">
        <v>20</v>
      </c>
      <c r="D4451" s="95" t="s">
        <v>20</v>
      </c>
      <c r="E4451" s="95" t="s">
        <v>17246</v>
      </c>
      <c r="F4451" s="95" t="s">
        <v>17252</v>
      </c>
      <c r="G4451" s="95" t="s">
        <v>17314</v>
      </c>
      <c r="H4451" s="14" t="s">
        <v>20884</v>
      </c>
      <c r="I4451" s="95" t="s">
        <v>13779</v>
      </c>
      <c r="J4451" s="120" t="s">
        <v>17122</v>
      </c>
      <c r="K4451" s="106" t="s">
        <v>13780</v>
      </c>
      <c r="L4451" s="95" t="s">
        <v>13779</v>
      </c>
      <c r="M4451" s="97">
        <f>IF($K$6="с учетом НДС",VLOOKUP('Прайс MILWAUKEE®'!$J4451,'Legend ACC'!$A:$H,8,0)*(1-N4451),VLOOKUP('Прайс MILWAUKEE®'!$J4451,'Legend ACC'!$A:$H,8,0)*(1-N4451)/1.2)</f>
        <v>869.00000000000011</v>
      </c>
      <c r="N4451" s="98">
        <f>IF(OR(E4451="Принадлежности",E4451="Ручной инструмент"),$K$5,IF($K$4=0,0,IFERROR(VLOOKUP(Q4451,LEGEND!$V$4:$W$7,2,0),$K$4)))</f>
        <v>0</v>
      </c>
      <c r="O4451" s="103" t="s">
        <v>20</v>
      </c>
      <c r="P4451" s="102" t="s">
        <v>20</v>
      </c>
      <c r="Q4451" s="102" t="s">
        <v>20</v>
      </c>
      <c r="R4451" s="116" t="s">
        <v>13781</v>
      </c>
      <c r="S4451" s="114" t="s">
        <v>964</v>
      </c>
      <c r="T4451" s="114">
        <v>31</v>
      </c>
      <c r="U4451" s="114">
        <v>31</v>
      </c>
      <c r="V4451" s="114">
        <v>151</v>
      </c>
      <c r="W4451" s="115">
        <v>0.19700000000000001</v>
      </c>
    </row>
    <row r="4452" spans="2:23" ht="38.25">
      <c r="B4452" s="95" t="s">
        <v>20807</v>
      </c>
      <c r="C4452" s="95" t="s">
        <v>20</v>
      </c>
      <c r="D4452" s="95" t="s">
        <v>20</v>
      </c>
      <c r="E4452" s="95" t="s">
        <v>17246</v>
      </c>
      <c r="F4452" s="95" t="s">
        <v>17252</v>
      </c>
      <c r="G4452" s="95" t="s">
        <v>17314</v>
      </c>
      <c r="H4452" s="14" t="s">
        <v>20884</v>
      </c>
      <c r="I4452" s="95" t="s">
        <v>13782</v>
      </c>
      <c r="J4452" s="120" t="s">
        <v>17123</v>
      </c>
      <c r="K4452" s="106" t="s">
        <v>13783</v>
      </c>
      <c r="L4452" s="95" t="s">
        <v>13782</v>
      </c>
      <c r="M4452" s="97">
        <f>IF($K$6="с учетом НДС",VLOOKUP('Прайс MILWAUKEE®'!$J4452,'Legend ACC'!$A:$H,8,0)*(1-N4452),VLOOKUP('Прайс MILWAUKEE®'!$J4452,'Legend ACC'!$A:$H,8,0)*(1-N4452)/1.2)</f>
        <v>880.00000000000011</v>
      </c>
      <c r="N4452" s="98">
        <f>IF(OR(E4452="Принадлежности",E4452="Ручной инструмент"),$K$5,IF($K$4=0,0,IFERROR(VLOOKUP(Q4452,LEGEND!$V$4:$W$7,2,0),$K$4)))</f>
        <v>0</v>
      </c>
      <c r="O4452" s="103" t="s">
        <v>20</v>
      </c>
      <c r="P4452" s="102" t="s">
        <v>20</v>
      </c>
      <c r="Q4452" s="102" t="s">
        <v>20</v>
      </c>
      <c r="R4452" s="116" t="s">
        <v>13784</v>
      </c>
      <c r="S4452" s="114" t="s">
        <v>964</v>
      </c>
      <c r="T4452" s="114">
        <v>31</v>
      </c>
      <c r="U4452" s="114">
        <v>31</v>
      </c>
      <c r="V4452" s="114">
        <v>151</v>
      </c>
      <c r="W4452" s="115">
        <v>0.19700000000000001</v>
      </c>
    </row>
    <row r="4453" spans="2:23" ht="38.25">
      <c r="B4453" s="95" t="s">
        <v>20807</v>
      </c>
      <c r="C4453" s="95" t="s">
        <v>20</v>
      </c>
      <c r="D4453" s="95" t="s">
        <v>20</v>
      </c>
      <c r="E4453" s="95" t="s">
        <v>17246</v>
      </c>
      <c r="F4453" s="95" t="s">
        <v>17252</v>
      </c>
      <c r="G4453" s="95" t="s">
        <v>17314</v>
      </c>
      <c r="H4453" s="14" t="s">
        <v>20884</v>
      </c>
      <c r="I4453" s="95" t="s">
        <v>13785</v>
      </c>
      <c r="J4453" s="120" t="s">
        <v>17124</v>
      </c>
      <c r="K4453" s="106" t="s">
        <v>13786</v>
      </c>
      <c r="L4453" s="95" t="s">
        <v>13785</v>
      </c>
      <c r="M4453" s="97">
        <f>IF($K$6="с учетом НДС",VLOOKUP('Прайс MILWAUKEE®'!$J4453,'Legend ACC'!$A:$H,8,0)*(1-N4453),VLOOKUP('Прайс MILWAUKEE®'!$J4453,'Legend ACC'!$A:$H,8,0)*(1-N4453)/1.2)</f>
        <v>1023.0000000000001</v>
      </c>
      <c r="N4453" s="98">
        <f>IF(OR(E4453="Принадлежности",E4453="Ручной инструмент"),$K$5,IF($K$4=0,0,IFERROR(VLOOKUP(Q4453,LEGEND!$V$4:$W$7,2,0),$K$4)))</f>
        <v>0</v>
      </c>
      <c r="O4453" s="103" t="s">
        <v>20</v>
      </c>
      <c r="P4453" s="102" t="s">
        <v>20</v>
      </c>
      <c r="Q4453" s="102" t="s">
        <v>20</v>
      </c>
      <c r="R4453" s="116" t="s">
        <v>13787</v>
      </c>
      <c r="S4453" s="114" t="s">
        <v>964</v>
      </c>
      <c r="T4453" s="114">
        <v>31</v>
      </c>
      <c r="U4453" s="114">
        <v>31</v>
      </c>
      <c r="V4453" s="114">
        <v>151</v>
      </c>
      <c r="W4453" s="115">
        <v>0.20699999999999999</v>
      </c>
    </row>
    <row r="4454" spans="2:23" ht="38.25">
      <c r="B4454" s="95" t="s">
        <v>20807</v>
      </c>
      <c r="C4454" s="95" t="s">
        <v>20</v>
      </c>
      <c r="D4454" s="95" t="s">
        <v>20</v>
      </c>
      <c r="E4454" s="95" t="s">
        <v>17246</v>
      </c>
      <c r="F4454" s="95" t="s">
        <v>17252</v>
      </c>
      <c r="G4454" s="95" t="s">
        <v>17314</v>
      </c>
      <c r="H4454" s="14" t="s">
        <v>20884</v>
      </c>
      <c r="I4454" s="95" t="s">
        <v>13788</v>
      </c>
      <c r="J4454" s="120" t="s">
        <v>17125</v>
      </c>
      <c r="K4454" s="106" t="s">
        <v>13789</v>
      </c>
      <c r="L4454" s="95" t="s">
        <v>13788</v>
      </c>
      <c r="M4454" s="97">
        <f>IF($K$6="с учетом НДС",VLOOKUP('Прайс MILWAUKEE®'!$J4454,'Legend ACC'!$A:$H,8,0)*(1-N4454),VLOOKUP('Прайс MILWAUKEE®'!$J4454,'Legend ACC'!$A:$H,8,0)*(1-N4454)/1.2)</f>
        <v>1023.0000000000001</v>
      </c>
      <c r="N4454" s="98">
        <f>IF(OR(E4454="Принадлежности",E4454="Ручной инструмент"),$K$5,IF($K$4=0,0,IFERROR(VLOOKUP(Q4454,LEGEND!$V$4:$W$7,2,0),$K$4)))</f>
        <v>0</v>
      </c>
      <c r="O4454" s="103" t="s">
        <v>20</v>
      </c>
      <c r="P4454" s="102" t="s">
        <v>20</v>
      </c>
      <c r="Q4454" s="102" t="s">
        <v>20</v>
      </c>
      <c r="R4454" s="116" t="s">
        <v>13790</v>
      </c>
      <c r="S4454" s="114" t="s">
        <v>964</v>
      </c>
      <c r="T4454" s="114">
        <v>31</v>
      </c>
      <c r="U4454" s="114">
        <v>31</v>
      </c>
      <c r="V4454" s="114">
        <v>151</v>
      </c>
      <c r="W4454" s="115">
        <v>0.222</v>
      </c>
    </row>
    <row r="4455" spans="2:23" ht="38.25">
      <c r="B4455" s="95" t="s">
        <v>20807</v>
      </c>
      <c r="C4455" s="95" t="s">
        <v>20</v>
      </c>
      <c r="D4455" s="95" t="s">
        <v>20</v>
      </c>
      <c r="E4455" s="95" t="s">
        <v>17246</v>
      </c>
      <c r="F4455" s="95" t="s">
        <v>17252</v>
      </c>
      <c r="G4455" s="95" t="s">
        <v>17314</v>
      </c>
      <c r="H4455" s="14" t="s">
        <v>20884</v>
      </c>
      <c r="I4455" s="95" t="s">
        <v>13791</v>
      </c>
      <c r="J4455" s="120" t="s">
        <v>17126</v>
      </c>
      <c r="K4455" s="106" t="s">
        <v>13792</v>
      </c>
      <c r="L4455" s="95" t="s">
        <v>13791</v>
      </c>
      <c r="M4455" s="97">
        <f>IF($K$6="с учетом НДС",VLOOKUP('Прайс MILWAUKEE®'!$J4455,'Legend ACC'!$A:$H,8,0)*(1-N4455),VLOOKUP('Прайс MILWAUKEE®'!$J4455,'Legend ACC'!$A:$H,8,0)*(1-N4455)/1.2)</f>
        <v>1078</v>
      </c>
      <c r="N4455" s="98">
        <f>IF(OR(E4455="Принадлежности",E4455="Ручной инструмент"),$K$5,IF($K$4=0,0,IFERROR(VLOOKUP(Q4455,LEGEND!$V$4:$W$7,2,0),$K$4)))</f>
        <v>0</v>
      </c>
      <c r="O4455" s="103" t="s">
        <v>20</v>
      </c>
      <c r="P4455" s="102" t="s">
        <v>20</v>
      </c>
      <c r="Q4455" s="102" t="s">
        <v>20</v>
      </c>
      <c r="R4455" s="116" t="s">
        <v>13793</v>
      </c>
      <c r="S4455" s="114" t="s">
        <v>964</v>
      </c>
      <c r="T4455" s="114">
        <v>31</v>
      </c>
      <c r="U4455" s="114">
        <v>31</v>
      </c>
      <c r="V4455" s="114">
        <v>151</v>
      </c>
      <c r="W4455" s="115">
        <v>0.23200000000000001</v>
      </c>
    </row>
    <row r="4456" spans="2:23" ht="38.25">
      <c r="B4456" s="95" t="s">
        <v>20807</v>
      </c>
      <c r="C4456" s="95" t="s">
        <v>20</v>
      </c>
      <c r="D4456" s="95" t="s">
        <v>20</v>
      </c>
      <c r="E4456" s="95" t="s">
        <v>17246</v>
      </c>
      <c r="F4456" s="95" t="s">
        <v>17252</v>
      </c>
      <c r="G4456" s="95" t="s">
        <v>17314</v>
      </c>
      <c r="H4456" s="14" t="s">
        <v>20884</v>
      </c>
      <c r="I4456" s="95" t="s">
        <v>13794</v>
      </c>
      <c r="J4456" s="120" t="s">
        <v>17127</v>
      </c>
      <c r="K4456" s="106" t="s">
        <v>13795</v>
      </c>
      <c r="L4456" s="95" t="s">
        <v>13794</v>
      </c>
      <c r="M4456" s="97">
        <f>IF($K$6="с учетом НДС",VLOOKUP('Прайс MILWAUKEE®'!$J4456,'Legend ACC'!$A:$H,8,0)*(1-N4456),VLOOKUP('Прайс MILWAUKEE®'!$J4456,'Legend ACC'!$A:$H,8,0)*(1-N4456)/1.2)</f>
        <v>1078</v>
      </c>
      <c r="N4456" s="98">
        <f>IF(OR(E4456="Принадлежности",E4456="Ручной инструмент"),$K$5,IF($K$4=0,0,IFERROR(VLOOKUP(Q4456,LEGEND!$V$4:$W$7,2,0),$K$4)))</f>
        <v>0</v>
      </c>
      <c r="O4456" s="103" t="s">
        <v>20</v>
      </c>
      <c r="P4456" s="102" t="s">
        <v>20</v>
      </c>
      <c r="Q4456" s="102" t="s">
        <v>20</v>
      </c>
      <c r="R4456" s="116" t="s">
        <v>13796</v>
      </c>
      <c r="S4456" s="114" t="s">
        <v>964</v>
      </c>
      <c r="T4456" s="114">
        <v>31</v>
      </c>
      <c r="U4456" s="114">
        <v>31</v>
      </c>
      <c r="V4456" s="114">
        <v>151</v>
      </c>
      <c r="W4456" s="115">
        <v>0.24199999999999999</v>
      </c>
    </row>
    <row r="4457" spans="2:23" ht="38.25">
      <c r="B4457" s="95" t="s">
        <v>20807</v>
      </c>
      <c r="C4457" s="95" t="s">
        <v>20</v>
      </c>
      <c r="D4457" s="95" t="s">
        <v>20</v>
      </c>
      <c r="E4457" s="95" t="s">
        <v>17246</v>
      </c>
      <c r="F4457" s="95" t="s">
        <v>17252</v>
      </c>
      <c r="G4457" s="95" t="s">
        <v>17314</v>
      </c>
      <c r="H4457" s="14" t="s">
        <v>20884</v>
      </c>
      <c r="I4457" s="95" t="s">
        <v>13797</v>
      </c>
      <c r="J4457" s="120" t="s">
        <v>17128</v>
      </c>
      <c r="K4457" s="106" t="s">
        <v>13798</v>
      </c>
      <c r="L4457" s="95" t="s">
        <v>13797</v>
      </c>
      <c r="M4457" s="97">
        <f>IF($K$6="с учетом НДС",VLOOKUP('Прайс MILWAUKEE®'!$J4457,'Legend ACC'!$A:$H,8,0)*(1-N4457),VLOOKUP('Прайс MILWAUKEE®'!$J4457,'Legend ACC'!$A:$H,8,0)*(1-N4457)/1.2)</f>
        <v>1078</v>
      </c>
      <c r="N4457" s="98">
        <f>IF(OR(E4457="Принадлежности",E4457="Ручной инструмент"),$K$5,IF($K$4=0,0,IFERROR(VLOOKUP(Q4457,LEGEND!$V$4:$W$7,2,0),$K$4)))</f>
        <v>0</v>
      </c>
      <c r="O4457" s="103" t="s">
        <v>20</v>
      </c>
      <c r="P4457" s="102" t="s">
        <v>20</v>
      </c>
      <c r="Q4457" s="102" t="s">
        <v>20</v>
      </c>
      <c r="R4457" s="116" t="s">
        <v>13799</v>
      </c>
      <c r="S4457" s="114" t="s">
        <v>964</v>
      </c>
      <c r="T4457" s="114">
        <v>31</v>
      </c>
      <c r="U4457" s="114">
        <v>31</v>
      </c>
      <c r="V4457" s="114">
        <v>151</v>
      </c>
      <c r="W4457" s="115">
        <v>0.24199999999999999</v>
      </c>
    </row>
    <row r="4458" spans="2:23" ht="38.25">
      <c r="B4458" s="95" t="s">
        <v>20807</v>
      </c>
      <c r="C4458" s="95" t="s">
        <v>20</v>
      </c>
      <c r="D4458" s="95" t="s">
        <v>20</v>
      </c>
      <c r="E4458" s="95" t="s">
        <v>17246</v>
      </c>
      <c r="F4458" s="95" t="s">
        <v>17252</v>
      </c>
      <c r="G4458" s="95" t="s">
        <v>17314</v>
      </c>
      <c r="H4458" s="14" t="s">
        <v>20884</v>
      </c>
      <c r="I4458" s="95" t="s">
        <v>13800</v>
      </c>
      <c r="J4458" s="120" t="s">
        <v>17129</v>
      </c>
      <c r="K4458" s="106" t="s">
        <v>13801</v>
      </c>
      <c r="L4458" s="95" t="s">
        <v>13800</v>
      </c>
      <c r="M4458" s="97">
        <f>IF($K$6="с учетом НДС",VLOOKUP('Прайс MILWAUKEE®'!$J4458,'Legend ACC'!$A:$H,8,0)*(1-N4458),VLOOKUP('Прайс MILWAUKEE®'!$J4458,'Legend ACC'!$A:$H,8,0)*(1-N4458)/1.2)</f>
        <v>1078</v>
      </c>
      <c r="N4458" s="98">
        <f>IF(OR(E4458="Принадлежности",E4458="Ручной инструмент"),$K$5,IF($K$4=0,0,IFERROR(VLOOKUP(Q4458,LEGEND!$V$4:$W$7,2,0),$K$4)))</f>
        <v>0</v>
      </c>
      <c r="O4458" s="103" t="s">
        <v>20</v>
      </c>
      <c r="P4458" s="102" t="s">
        <v>20</v>
      </c>
      <c r="Q4458" s="102" t="s">
        <v>20</v>
      </c>
      <c r="R4458" s="116" t="s">
        <v>13802</v>
      </c>
      <c r="S4458" s="114" t="s">
        <v>964</v>
      </c>
      <c r="T4458" s="114">
        <v>31</v>
      </c>
      <c r="U4458" s="114">
        <v>31</v>
      </c>
      <c r="V4458" s="114">
        <v>151</v>
      </c>
      <c r="W4458" s="115">
        <v>0.24199999999999999</v>
      </c>
    </row>
    <row r="4459" spans="2:23" ht="38.25">
      <c r="B4459" s="95" t="s">
        <v>20807</v>
      </c>
      <c r="C4459" s="95" t="s">
        <v>20</v>
      </c>
      <c r="D4459" s="95" t="s">
        <v>20</v>
      </c>
      <c r="E4459" s="95" t="s">
        <v>17246</v>
      </c>
      <c r="F4459" s="95" t="s">
        <v>17252</v>
      </c>
      <c r="G4459" s="95" t="s">
        <v>17314</v>
      </c>
      <c r="H4459" s="14" t="s">
        <v>20884</v>
      </c>
      <c r="I4459" s="95" t="s">
        <v>13803</v>
      </c>
      <c r="J4459" s="120" t="s">
        <v>17130</v>
      </c>
      <c r="K4459" s="106" t="s">
        <v>13804</v>
      </c>
      <c r="L4459" s="95" t="s">
        <v>13803</v>
      </c>
      <c r="M4459" s="97">
        <f>IF($K$6="с учетом НДС",VLOOKUP('Прайс MILWAUKEE®'!$J4459,'Legend ACC'!$A:$H,8,0)*(1-N4459),VLOOKUP('Прайс MILWAUKEE®'!$J4459,'Legend ACC'!$A:$H,8,0)*(1-N4459)/1.2)</f>
        <v>1166</v>
      </c>
      <c r="N4459" s="98">
        <f>IF(OR(E4459="Принадлежности",E4459="Ручной инструмент"),$K$5,IF($K$4=0,0,IFERROR(VLOOKUP(Q4459,LEGEND!$V$4:$W$7,2,0),$K$4)))</f>
        <v>0</v>
      </c>
      <c r="O4459" s="103" t="s">
        <v>20</v>
      </c>
      <c r="P4459" s="102" t="s">
        <v>20</v>
      </c>
      <c r="Q4459" s="102" t="s">
        <v>20</v>
      </c>
      <c r="R4459" s="116" t="s">
        <v>13805</v>
      </c>
      <c r="S4459" s="114" t="s">
        <v>964</v>
      </c>
      <c r="T4459" s="114">
        <v>31</v>
      </c>
      <c r="U4459" s="114">
        <v>31</v>
      </c>
      <c r="V4459" s="114">
        <v>151</v>
      </c>
      <c r="W4459" s="115">
        <v>0.25700000000000001</v>
      </c>
    </row>
    <row r="4460" spans="2:23" ht="38.25">
      <c r="B4460" s="95" t="s">
        <v>20807</v>
      </c>
      <c r="C4460" s="95" t="s">
        <v>20</v>
      </c>
      <c r="D4460" s="95" t="s">
        <v>20</v>
      </c>
      <c r="E4460" s="95" t="s">
        <v>17246</v>
      </c>
      <c r="F4460" s="95" t="s">
        <v>17252</v>
      </c>
      <c r="G4460" s="95" t="s">
        <v>17314</v>
      </c>
      <c r="H4460" s="14" t="s">
        <v>20884</v>
      </c>
      <c r="I4460" s="95" t="s">
        <v>13806</v>
      </c>
      <c r="J4460" s="120" t="s">
        <v>17131</v>
      </c>
      <c r="K4460" s="106" t="s">
        <v>13807</v>
      </c>
      <c r="L4460" s="95" t="s">
        <v>13806</v>
      </c>
      <c r="M4460" s="97">
        <f>IF($K$6="с учетом НДС",VLOOKUP('Прайс MILWAUKEE®'!$J4460,'Legend ACC'!$A:$H,8,0)*(1-N4460),VLOOKUP('Прайс MILWAUKEE®'!$J4460,'Legend ACC'!$A:$H,8,0)*(1-N4460)/1.2)</f>
        <v>1166</v>
      </c>
      <c r="N4460" s="98">
        <f>IF(OR(E4460="Принадлежности",E4460="Ручной инструмент"),$K$5,IF($K$4=0,0,IFERROR(VLOOKUP(Q4460,LEGEND!$V$4:$W$7,2,0),$K$4)))</f>
        <v>0</v>
      </c>
      <c r="O4460" s="103" t="s">
        <v>20</v>
      </c>
      <c r="P4460" s="102" t="s">
        <v>20</v>
      </c>
      <c r="Q4460" s="102" t="s">
        <v>20</v>
      </c>
      <c r="R4460" s="116" t="s">
        <v>13808</v>
      </c>
      <c r="S4460" s="114" t="s">
        <v>964</v>
      </c>
      <c r="T4460" s="114">
        <v>31</v>
      </c>
      <c r="U4460" s="114">
        <v>31</v>
      </c>
      <c r="V4460" s="114">
        <v>151</v>
      </c>
      <c r="W4460" s="115">
        <v>0.26200000000000001</v>
      </c>
    </row>
    <row r="4461" spans="2:23" ht="38.25">
      <c r="B4461" s="95" t="s">
        <v>20807</v>
      </c>
      <c r="C4461" s="95" t="s">
        <v>20</v>
      </c>
      <c r="D4461" s="95" t="s">
        <v>20</v>
      </c>
      <c r="E4461" s="95" t="s">
        <v>17246</v>
      </c>
      <c r="F4461" s="95" t="s">
        <v>17252</v>
      </c>
      <c r="G4461" s="95" t="s">
        <v>17314</v>
      </c>
      <c r="H4461" s="14" t="s">
        <v>20884</v>
      </c>
      <c r="I4461" s="95" t="s">
        <v>13809</v>
      </c>
      <c r="J4461" s="120" t="s">
        <v>17132</v>
      </c>
      <c r="K4461" s="106" t="s">
        <v>13810</v>
      </c>
      <c r="L4461" s="95" t="s">
        <v>13809</v>
      </c>
      <c r="M4461" s="97">
        <f>IF($K$6="с учетом НДС",VLOOKUP('Прайс MILWAUKEE®'!$J4461,'Legend ACC'!$A:$H,8,0)*(1-N4461),VLOOKUP('Прайс MILWAUKEE®'!$J4461,'Legend ACC'!$A:$H,8,0)*(1-N4461)/1.2)</f>
        <v>1166</v>
      </c>
      <c r="N4461" s="98">
        <f>IF(OR(E4461="Принадлежности",E4461="Ручной инструмент"),$K$5,IF($K$4=0,0,IFERROR(VLOOKUP(Q4461,LEGEND!$V$4:$W$7,2,0),$K$4)))</f>
        <v>0</v>
      </c>
      <c r="O4461" s="103" t="s">
        <v>20</v>
      </c>
      <c r="P4461" s="102" t="s">
        <v>20</v>
      </c>
      <c r="Q4461" s="102" t="s">
        <v>20</v>
      </c>
      <c r="R4461" s="116" t="s">
        <v>13811</v>
      </c>
      <c r="S4461" s="114" t="s">
        <v>964</v>
      </c>
      <c r="T4461" s="114">
        <v>31</v>
      </c>
      <c r="U4461" s="114">
        <v>31</v>
      </c>
      <c r="V4461" s="114">
        <v>151</v>
      </c>
      <c r="W4461" s="115">
        <v>0.26200000000000001</v>
      </c>
    </row>
    <row r="4462" spans="2:23" ht="38.25">
      <c r="B4462" s="95" t="s">
        <v>20807</v>
      </c>
      <c r="C4462" s="95" t="s">
        <v>20</v>
      </c>
      <c r="D4462" s="95" t="s">
        <v>20</v>
      </c>
      <c r="E4462" s="95" t="s">
        <v>17246</v>
      </c>
      <c r="F4462" s="95" t="s">
        <v>17252</v>
      </c>
      <c r="G4462" s="95" t="s">
        <v>17314</v>
      </c>
      <c r="H4462" s="14" t="s">
        <v>20884</v>
      </c>
      <c r="I4462" s="95" t="s">
        <v>13812</v>
      </c>
      <c r="J4462" s="120" t="s">
        <v>17133</v>
      </c>
      <c r="K4462" s="106" t="s">
        <v>13813</v>
      </c>
      <c r="L4462" s="95" t="s">
        <v>13812</v>
      </c>
      <c r="M4462" s="97">
        <f>IF($K$6="с учетом НДС",VLOOKUP('Прайс MILWAUKEE®'!$J4462,'Legend ACC'!$A:$H,8,0)*(1-N4462),VLOOKUP('Прайс MILWAUKEE®'!$J4462,'Legend ACC'!$A:$H,8,0)*(1-N4462)/1.2)</f>
        <v>1177</v>
      </c>
      <c r="N4462" s="98">
        <f>IF(OR(E4462="Принадлежности",E4462="Ручной инструмент"),$K$5,IF($K$4=0,0,IFERROR(VLOOKUP(Q4462,LEGEND!$V$4:$W$7,2,0),$K$4)))</f>
        <v>0</v>
      </c>
      <c r="O4462" s="103" t="s">
        <v>20</v>
      </c>
      <c r="P4462" s="102" t="s">
        <v>20</v>
      </c>
      <c r="Q4462" s="102" t="s">
        <v>20</v>
      </c>
      <c r="R4462" s="116" t="s">
        <v>13814</v>
      </c>
      <c r="S4462" s="114" t="s">
        <v>964</v>
      </c>
      <c r="T4462" s="114">
        <v>31</v>
      </c>
      <c r="U4462" s="114">
        <v>31</v>
      </c>
      <c r="V4462" s="114">
        <v>151</v>
      </c>
      <c r="W4462" s="115">
        <v>0.27600000000000002</v>
      </c>
    </row>
    <row r="4463" spans="2:23" ht="38.25">
      <c r="B4463" s="95" t="s">
        <v>20807</v>
      </c>
      <c r="C4463" s="95" t="s">
        <v>20</v>
      </c>
      <c r="D4463" s="95" t="s">
        <v>20</v>
      </c>
      <c r="E4463" s="95" t="s">
        <v>17246</v>
      </c>
      <c r="F4463" s="95" t="s">
        <v>17252</v>
      </c>
      <c r="G4463" s="95" t="s">
        <v>17314</v>
      </c>
      <c r="H4463" s="14" t="s">
        <v>20884</v>
      </c>
      <c r="I4463" s="95" t="s">
        <v>13815</v>
      </c>
      <c r="J4463" s="120" t="s">
        <v>17134</v>
      </c>
      <c r="K4463" s="106" t="s">
        <v>13816</v>
      </c>
      <c r="L4463" s="95" t="s">
        <v>13815</v>
      </c>
      <c r="M4463" s="97">
        <f>IF($K$6="с учетом НДС",VLOOKUP('Прайс MILWAUKEE®'!$J4463,'Legend ACC'!$A:$H,8,0)*(1-N4463),VLOOKUP('Прайс MILWAUKEE®'!$J4463,'Legend ACC'!$A:$H,8,0)*(1-N4463)/1.2)</f>
        <v>1342</v>
      </c>
      <c r="N4463" s="98">
        <f>IF(OR(E4463="Принадлежности",E4463="Ручной инструмент"),$K$5,IF($K$4=0,0,IFERROR(VLOOKUP(Q4463,LEGEND!$V$4:$W$7,2,0),$K$4)))</f>
        <v>0</v>
      </c>
      <c r="O4463" s="103" t="s">
        <v>20</v>
      </c>
      <c r="P4463" s="102" t="s">
        <v>20</v>
      </c>
      <c r="Q4463" s="102" t="s">
        <v>20</v>
      </c>
      <c r="R4463" s="116" t="s">
        <v>13817</v>
      </c>
      <c r="S4463" s="114" t="s">
        <v>964</v>
      </c>
      <c r="T4463" s="114">
        <v>48</v>
      </c>
      <c r="U4463" s="114">
        <v>48</v>
      </c>
      <c r="V4463" s="114">
        <v>189</v>
      </c>
      <c r="W4463" s="115">
        <v>0.33100000000000002</v>
      </c>
    </row>
    <row r="4464" spans="2:23" ht="38.25">
      <c r="B4464" s="95" t="s">
        <v>20807</v>
      </c>
      <c r="C4464" s="95" t="s">
        <v>20</v>
      </c>
      <c r="D4464" s="95" t="s">
        <v>20</v>
      </c>
      <c r="E4464" s="95" t="s">
        <v>17246</v>
      </c>
      <c r="F4464" s="95" t="s">
        <v>17252</v>
      </c>
      <c r="G4464" s="95" t="s">
        <v>17314</v>
      </c>
      <c r="H4464" s="14" t="s">
        <v>20884</v>
      </c>
      <c r="I4464" s="95" t="s">
        <v>13818</v>
      </c>
      <c r="J4464" s="120" t="s">
        <v>17135</v>
      </c>
      <c r="K4464" s="106" t="s">
        <v>13819</v>
      </c>
      <c r="L4464" s="95" t="s">
        <v>13818</v>
      </c>
      <c r="M4464" s="97">
        <f>IF($K$6="с учетом НДС",VLOOKUP('Прайс MILWAUKEE®'!$J4464,'Legend ACC'!$A:$H,8,0)*(1-N4464),VLOOKUP('Прайс MILWAUKEE®'!$J4464,'Legend ACC'!$A:$H,8,0)*(1-N4464)/1.2)</f>
        <v>1342</v>
      </c>
      <c r="N4464" s="98">
        <f>IF(OR(E4464="Принадлежности",E4464="Ручной инструмент"),$K$5,IF($K$4=0,0,IFERROR(VLOOKUP(Q4464,LEGEND!$V$4:$W$7,2,0),$K$4)))</f>
        <v>0</v>
      </c>
      <c r="O4464" s="103" t="s">
        <v>20</v>
      </c>
      <c r="P4464" s="102" t="s">
        <v>20</v>
      </c>
      <c r="Q4464" s="102" t="s">
        <v>20</v>
      </c>
      <c r="R4464" s="116" t="s">
        <v>13820</v>
      </c>
      <c r="S4464" s="114" t="s">
        <v>964</v>
      </c>
      <c r="T4464" s="114">
        <v>48</v>
      </c>
      <c r="U4464" s="114">
        <v>48</v>
      </c>
      <c r="V4464" s="114">
        <v>189</v>
      </c>
      <c r="W4464" s="115">
        <v>0.33300000000000002</v>
      </c>
    </row>
    <row r="4465" spans="2:23" ht="38.25">
      <c r="B4465" s="95" t="s">
        <v>20807</v>
      </c>
      <c r="C4465" s="95" t="s">
        <v>20</v>
      </c>
      <c r="D4465" s="95" t="s">
        <v>20</v>
      </c>
      <c r="E4465" s="95" t="s">
        <v>17246</v>
      </c>
      <c r="F4465" s="95" t="s">
        <v>17252</v>
      </c>
      <c r="G4465" s="95" t="s">
        <v>17314</v>
      </c>
      <c r="H4465" s="14" t="s">
        <v>20884</v>
      </c>
      <c r="I4465" s="95" t="s">
        <v>13821</v>
      </c>
      <c r="J4465" s="120" t="s">
        <v>17136</v>
      </c>
      <c r="K4465" s="106" t="s">
        <v>13822</v>
      </c>
      <c r="L4465" s="95" t="s">
        <v>13821</v>
      </c>
      <c r="M4465" s="97">
        <f>IF($K$6="с учетом НДС",VLOOKUP('Прайс MILWAUKEE®'!$J4465,'Legend ACC'!$A:$H,8,0)*(1-N4465),VLOOKUP('Прайс MILWAUKEE®'!$J4465,'Legend ACC'!$A:$H,8,0)*(1-N4465)/1.2)</f>
        <v>1342</v>
      </c>
      <c r="N4465" s="98">
        <f>IF(OR(E4465="Принадлежности",E4465="Ручной инструмент"),$K$5,IF($K$4=0,0,IFERROR(VLOOKUP(Q4465,LEGEND!$V$4:$W$7,2,0),$K$4)))</f>
        <v>0</v>
      </c>
      <c r="O4465" s="103" t="s">
        <v>20</v>
      </c>
      <c r="P4465" s="102" t="s">
        <v>20</v>
      </c>
      <c r="Q4465" s="102" t="s">
        <v>20</v>
      </c>
      <c r="R4465" s="116" t="s">
        <v>13823</v>
      </c>
      <c r="S4465" s="114" t="s">
        <v>964</v>
      </c>
      <c r="T4465" s="114">
        <v>48</v>
      </c>
      <c r="U4465" s="114">
        <v>48</v>
      </c>
      <c r="V4465" s="114">
        <v>189</v>
      </c>
      <c r="W4465" s="115">
        <v>0.33300000000000002</v>
      </c>
    </row>
    <row r="4466" spans="2:23" ht="38.25">
      <c r="B4466" s="95" t="s">
        <v>20807</v>
      </c>
      <c r="C4466" s="95" t="s">
        <v>20</v>
      </c>
      <c r="D4466" s="95" t="s">
        <v>20</v>
      </c>
      <c r="E4466" s="95" t="s">
        <v>17246</v>
      </c>
      <c r="F4466" s="95" t="s">
        <v>17252</v>
      </c>
      <c r="G4466" s="95" t="s">
        <v>17314</v>
      </c>
      <c r="H4466" s="14" t="s">
        <v>20884</v>
      </c>
      <c r="I4466" s="95" t="s">
        <v>13824</v>
      </c>
      <c r="J4466" s="120" t="s">
        <v>17137</v>
      </c>
      <c r="K4466" s="106" t="s">
        <v>13825</v>
      </c>
      <c r="L4466" s="95" t="s">
        <v>13824</v>
      </c>
      <c r="M4466" s="97">
        <f>IF($K$6="с учетом НДС",VLOOKUP('Прайс MILWAUKEE®'!$J4466,'Legend ACC'!$A:$H,8,0)*(1-N4466),VLOOKUP('Прайс MILWAUKEE®'!$J4466,'Legend ACC'!$A:$H,8,0)*(1-N4466)/1.2)</f>
        <v>1353</v>
      </c>
      <c r="N4466" s="98">
        <f>IF(OR(E4466="Принадлежности",E4466="Ручной инструмент"),$K$5,IF($K$4=0,0,IFERROR(VLOOKUP(Q4466,LEGEND!$V$4:$W$7,2,0),$K$4)))</f>
        <v>0</v>
      </c>
      <c r="O4466" s="103" t="s">
        <v>20</v>
      </c>
      <c r="P4466" s="102" t="s">
        <v>20</v>
      </c>
      <c r="Q4466" s="102" t="s">
        <v>20</v>
      </c>
      <c r="R4466" s="116" t="s">
        <v>13826</v>
      </c>
      <c r="S4466" s="114" t="s">
        <v>964</v>
      </c>
      <c r="T4466" s="114">
        <v>48</v>
      </c>
      <c r="U4466" s="114">
        <v>48</v>
      </c>
      <c r="V4466" s="114">
        <v>189</v>
      </c>
      <c r="W4466" s="115">
        <v>0.34499999999999997</v>
      </c>
    </row>
    <row r="4467" spans="2:23" ht="38.25">
      <c r="B4467" s="95" t="s">
        <v>4746</v>
      </c>
      <c r="C4467" s="95" t="s">
        <v>20</v>
      </c>
      <c r="D4467" s="95" t="s">
        <v>20</v>
      </c>
      <c r="E4467" s="95" t="s">
        <v>4746</v>
      </c>
      <c r="F4467" s="95" t="s">
        <v>17275</v>
      </c>
      <c r="G4467" s="95" t="s">
        <v>17288</v>
      </c>
      <c r="H4467" s="14" t="s">
        <v>20840</v>
      </c>
      <c r="I4467" s="95" t="s">
        <v>13827</v>
      </c>
      <c r="J4467" s="120" t="s">
        <v>17138</v>
      </c>
      <c r="K4467" s="106" t="s">
        <v>13828</v>
      </c>
      <c r="L4467" s="95" t="s">
        <v>13827</v>
      </c>
      <c r="M4467" s="97">
        <f>IF($K$6="с учетом НДС",VLOOKUP('Прайс MILWAUKEE®'!$J4467,'Legend ACC'!$A:$H,8,0)*(1-N4467),VLOOKUP('Прайс MILWAUKEE®'!$J4467,'Legend ACC'!$A:$H,8,0)*(1-N4467)/1.2)</f>
        <v>5583.5999999999995</v>
      </c>
      <c r="N4467" s="98">
        <f>IF(OR(E4467="Принадлежности",E4467="Ручной инструмент"),$K$5,IF($K$4=0,0,IFERROR(VLOOKUP(Q4467,LEGEND!$V$4:$W$7,2,0),$K$4)))</f>
        <v>0</v>
      </c>
      <c r="O4467" s="103" t="s">
        <v>20</v>
      </c>
      <c r="P4467" s="102" t="s">
        <v>20</v>
      </c>
      <c r="Q4467" s="102" t="s">
        <v>20</v>
      </c>
      <c r="R4467" s="116" t="s">
        <v>13829</v>
      </c>
      <c r="S4467" s="114" t="s">
        <v>964</v>
      </c>
      <c r="T4467" s="114">
        <v>100</v>
      </c>
      <c r="U4467" s="114">
        <v>59</v>
      </c>
      <c r="V4467" s="114">
        <v>649</v>
      </c>
      <c r="W4467" s="115">
        <v>1</v>
      </c>
    </row>
    <row r="4468" spans="2:23" ht="38.25">
      <c r="B4468" s="95" t="s">
        <v>4746</v>
      </c>
      <c r="C4468" s="95" t="s">
        <v>20</v>
      </c>
      <c r="D4468" s="95" t="s">
        <v>20</v>
      </c>
      <c r="E4468" s="95" t="s">
        <v>4746</v>
      </c>
      <c r="F4468" s="95" t="s">
        <v>17275</v>
      </c>
      <c r="G4468" s="95" t="s">
        <v>17288</v>
      </c>
      <c r="H4468" s="14" t="s">
        <v>20840</v>
      </c>
      <c r="I4468" s="95" t="s">
        <v>13830</v>
      </c>
      <c r="J4468" s="120" t="s">
        <v>17139</v>
      </c>
      <c r="K4468" s="106" t="s">
        <v>13831</v>
      </c>
      <c r="L4468" s="95" t="s">
        <v>13830</v>
      </c>
      <c r="M4468" s="97">
        <f>IF($K$6="с учетом НДС",VLOOKUP('Прайс MILWAUKEE®'!$J4468,'Legend ACC'!$A:$H,8,0)*(1-N4468),VLOOKUP('Прайс MILWAUKEE®'!$J4468,'Legend ACC'!$A:$H,8,0)*(1-N4468)/1.2)</f>
        <v>8527.2000000000007</v>
      </c>
      <c r="N4468" s="98">
        <f>IF(OR(E4468="Принадлежности",E4468="Ручной инструмент"),$K$5,IF($K$4=0,0,IFERROR(VLOOKUP(Q4468,LEGEND!$V$4:$W$7,2,0),$K$4)))</f>
        <v>0</v>
      </c>
      <c r="O4468" s="103" t="s">
        <v>20</v>
      </c>
      <c r="P4468" s="102" t="s">
        <v>20</v>
      </c>
      <c r="Q4468" s="102" t="s">
        <v>20</v>
      </c>
      <c r="R4468" s="116" t="s">
        <v>13832</v>
      </c>
      <c r="S4468" s="114" t="s">
        <v>964</v>
      </c>
      <c r="T4468" s="114">
        <v>100</v>
      </c>
      <c r="U4468" s="114">
        <v>59</v>
      </c>
      <c r="V4468" s="114">
        <v>1254</v>
      </c>
      <c r="W4468" s="115">
        <v>1.93</v>
      </c>
    </row>
    <row r="4469" spans="2:23" ht="38.25">
      <c r="B4469" s="95" t="s">
        <v>4746</v>
      </c>
      <c r="C4469" s="95" t="s">
        <v>20</v>
      </c>
      <c r="D4469" s="95" t="s">
        <v>20</v>
      </c>
      <c r="E4469" s="95" t="s">
        <v>4746</v>
      </c>
      <c r="F4469" s="95" t="s">
        <v>17275</v>
      </c>
      <c r="G4469" s="95" t="s">
        <v>17288</v>
      </c>
      <c r="H4469" s="14" t="s">
        <v>20840</v>
      </c>
      <c r="I4469" s="95" t="s">
        <v>13833</v>
      </c>
      <c r="J4469" s="120" t="s">
        <v>17140</v>
      </c>
      <c r="K4469" s="106" t="s">
        <v>13834</v>
      </c>
      <c r="L4469" s="95" t="s">
        <v>13833</v>
      </c>
      <c r="M4469" s="97">
        <f>IF($K$6="с учетом НДС",VLOOKUP('Прайс MILWAUKEE®'!$J4469,'Legend ACC'!$A:$H,8,0)*(1-N4469),VLOOKUP('Прайс MILWAUKEE®'!$J4469,'Legend ACC'!$A:$H,8,0)*(1-N4469)/1.2)</f>
        <v>11734.8</v>
      </c>
      <c r="N4469" s="98">
        <f>IF(OR(E4469="Принадлежности",E4469="Ручной инструмент"),$K$5,IF($K$4=0,0,IFERROR(VLOOKUP(Q4469,LEGEND!$V$4:$W$7,2,0),$K$4)))</f>
        <v>0</v>
      </c>
      <c r="O4469" s="103" t="s">
        <v>20</v>
      </c>
      <c r="P4469" s="102" t="s">
        <v>20</v>
      </c>
      <c r="Q4469" s="102" t="s">
        <v>20</v>
      </c>
      <c r="R4469" s="116" t="s">
        <v>13835</v>
      </c>
      <c r="S4469" s="114" t="s">
        <v>964</v>
      </c>
      <c r="T4469" s="114">
        <v>100</v>
      </c>
      <c r="U4469" s="114">
        <v>59</v>
      </c>
      <c r="V4469" s="114">
        <v>1864</v>
      </c>
      <c r="W4469" s="115">
        <v>2.92</v>
      </c>
    </row>
    <row r="4470" spans="2:23" ht="38.25">
      <c r="B4470" s="95" t="s">
        <v>4746</v>
      </c>
      <c r="C4470" s="95" t="s">
        <v>20</v>
      </c>
      <c r="D4470" s="95" t="s">
        <v>20</v>
      </c>
      <c r="E4470" s="95" t="s">
        <v>4746</v>
      </c>
      <c r="F4470" s="95" t="s">
        <v>17270</v>
      </c>
      <c r="G4470" s="95" t="s">
        <v>17286</v>
      </c>
      <c r="H4470" s="14" t="s">
        <v>20859</v>
      </c>
      <c r="I4470" s="95" t="s">
        <v>13836</v>
      </c>
      <c r="J4470" s="120" t="s">
        <v>17141</v>
      </c>
      <c r="K4470" s="106" t="s">
        <v>13837</v>
      </c>
      <c r="L4470" s="95" t="s">
        <v>13836</v>
      </c>
      <c r="M4470" s="97">
        <f>IF($K$6="с учетом НДС",VLOOKUP('Прайс MILWAUKEE®'!$J4470,'Legend ACC'!$A:$H,8,0)*(1-N4470),VLOOKUP('Прайс MILWAUKEE®'!$J4470,'Legend ACC'!$A:$H,8,0)*(1-N4470)/1.2)</f>
        <v>2783</v>
      </c>
      <c r="N4470" s="98">
        <f>IF(OR(E4470="Принадлежности",E4470="Ручной инструмент"),$K$5,IF($K$4=0,0,IFERROR(VLOOKUP(Q4470,LEGEND!$V$4:$W$7,2,0),$K$4)))</f>
        <v>0</v>
      </c>
      <c r="O4470" s="103" t="s">
        <v>20</v>
      </c>
      <c r="P4470" s="102" t="s">
        <v>20</v>
      </c>
      <c r="Q4470" s="102" t="s">
        <v>20</v>
      </c>
      <c r="R4470" s="116" t="s">
        <v>13838</v>
      </c>
      <c r="S4470" s="114" t="s">
        <v>5044</v>
      </c>
      <c r="T4470" s="114">
        <v>138</v>
      </c>
      <c r="U4470" s="114">
        <v>355</v>
      </c>
      <c r="V4470" s="114">
        <v>37</v>
      </c>
      <c r="W4470" s="115">
        <v>0.94799999999999995</v>
      </c>
    </row>
    <row r="4471" spans="2:23" ht="38.25">
      <c r="B4471" s="95" t="s">
        <v>4746</v>
      </c>
      <c r="C4471" s="95" t="s">
        <v>20</v>
      </c>
      <c r="D4471" s="95" t="s">
        <v>20</v>
      </c>
      <c r="E4471" s="95" t="s">
        <v>4746</v>
      </c>
      <c r="F4471" s="95" t="s">
        <v>17270</v>
      </c>
      <c r="G4471" s="95" t="s">
        <v>17286</v>
      </c>
      <c r="H4471" s="14" t="s">
        <v>20905</v>
      </c>
      <c r="I4471" s="95" t="s">
        <v>13840</v>
      </c>
      <c r="J4471" s="120" t="s">
        <v>17142</v>
      </c>
      <c r="K4471" s="106" t="s">
        <v>13841</v>
      </c>
      <c r="L4471" s="95" t="s">
        <v>13840</v>
      </c>
      <c r="M4471" s="97">
        <f>IF($K$6="с учетом НДС",VLOOKUP('Прайс MILWAUKEE®'!$J4471,'Legend ACC'!$A:$H,8,0)*(1-N4471),VLOOKUP('Прайс MILWAUKEE®'!$J4471,'Legend ACC'!$A:$H,8,0)*(1-N4471)/1.2)</f>
        <v>517</v>
      </c>
      <c r="N4471" s="98">
        <f>IF(OR(E4471="Принадлежности",E4471="Ручной инструмент"),$K$5,IF($K$4=0,0,IFERROR(VLOOKUP(Q4471,LEGEND!$V$4:$W$7,2,0),$K$4)))</f>
        <v>0</v>
      </c>
      <c r="O4471" s="103" t="s">
        <v>20</v>
      </c>
      <c r="P4471" s="102" t="s">
        <v>20</v>
      </c>
      <c r="Q4471" s="102" t="s">
        <v>20</v>
      </c>
      <c r="R4471" s="116" t="s">
        <v>13842</v>
      </c>
      <c r="S4471" s="114" t="s">
        <v>5035</v>
      </c>
      <c r="T4471" s="114">
        <v>180</v>
      </c>
      <c r="U4471" s="114">
        <v>30</v>
      </c>
      <c r="V4471" s="114">
        <v>30</v>
      </c>
      <c r="W4471" s="115">
        <v>3.5999999999999997E-2</v>
      </c>
    </row>
    <row r="4472" spans="2:23" ht="38.25">
      <c r="B4472" s="95" t="s">
        <v>4746</v>
      </c>
      <c r="C4472" s="95" t="s">
        <v>20</v>
      </c>
      <c r="D4472" s="95" t="s">
        <v>20</v>
      </c>
      <c r="E4472" s="95" t="s">
        <v>4746</v>
      </c>
      <c r="F4472" s="95" t="s">
        <v>17270</v>
      </c>
      <c r="G4472" s="95" t="s">
        <v>17286</v>
      </c>
      <c r="H4472" s="14" t="s">
        <v>20905</v>
      </c>
      <c r="I4472" s="95" t="s">
        <v>13843</v>
      </c>
      <c r="J4472" s="120" t="s">
        <v>17143</v>
      </c>
      <c r="K4472" s="106" t="s">
        <v>13844</v>
      </c>
      <c r="L4472" s="95" t="s">
        <v>13843</v>
      </c>
      <c r="M4472" s="97">
        <f>IF($K$6="с учетом НДС",VLOOKUP('Прайс MILWAUKEE®'!$J4472,'Legend ACC'!$A:$H,8,0)*(1-N4472),VLOOKUP('Прайс MILWAUKEE®'!$J4472,'Legend ACC'!$A:$H,8,0)*(1-N4472)/1.2)</f>
        <v>572</v>
      </c>
      <c r="N4472" s="98">
        <f>IF(OR(E4472="Принадлежности",E4472="Ручной инструмент"),$K$5,IF($K$4=0,0,IFERROR(VLOOKUP(Q4472,LEGEND!$V$4:$W$7,2,0),$K$4)))</f>
        <v>0</v>
      </c>
      <c r="O4472" s="103" t="s">
        <v>20</v>
      </c>
      <c r="P4472" s="102" t="s">
        <v>20</v>
      </c>
      <c r="Q4472" s="102" t="s">
        <v>20</v>
      </c>
      <c r="R4472" s="116" t="s">
        <v>13845</v>
      </c>
      <c r="S4472" s="114" t="s">
        <v>5035</v>
      </c>
      <c r="T4472" s="114">
        <v>205</v>
      </c>
      <c r="U4472" s="114">
        <v>30</v>
      </c>
      <c r="V4472" s="114">
        <v>30</v>
      </c>
      <c r="W4472" s="115">
        <v>3.7999999999999999E-2</v>
      </c>
    </row>
    <row r="4473" spans="2:23" ht="38.25">
      <c r="B4473" s="95" t="s">
        <v>4746</v>
      </c>
      <c r="C4473" s="95" t="s">
        <v>20</v>
      </c>
      <c r="D4473" s="95" t="s">
        <v>20</v>
      </c>
      <c r="E4473" s="95" t="s">
        <v>4746</v>
      </c>
      <c r="F4473" s="95" t="s">
        <v>17270</v>
      </c>
      <c r="G4473" s="95" t="s">
        <v>17286</v>
      </c>
      <c r="H4473" s="14" t="s">
        <v>20905</v>
      </c>
      <c r="I4473" s="95" t="s">
        <v>13846</v>
      </c>
      <c r="J4473" s="120" t="s">
        <v>17144</v>
      </c>
      <c r="K4473" s="106" t="s">
        <v>13847</v>
      </c>
      <c r="L4473" s="95" t="s">
        <v>13846</v>
      </c>
      <c r="M4473" s="97">
        <f>IF($K$6="с учетом НДС",VLOOKUP('Прайс MILWAUKEE®'!$J4473,'Legend ACC'!$A:$H,8,0)*(1-N4473),VLOOKUP('Прайс MILWAUKEE®'!$J4473,'Legend ACC'!$A:$H,8,0)*(1-N4473)/1.2)</f>
        <v>572</v>
      </c>
      <c r="N4473" s="98">
        <f>IF(OR(E4473="Принадлежности",E4473="Ручной инструмент"),$K$5,IF($K$4=0,0,IFERROR(VLOOKUP(Q4473,LEGEND!$V$4:$W$7,2,0),$K$4)))</f>
        <v>0</v>
      </c>
      <c r="O4473" s="103" t="s">
        <v>20</v>
      </c>
      <c r="P4473" s="102" t="s">
        <v>20</v>
      </c>
      <c r="Q4473" s="102" t="s">
        <v>20</v>
      </c>
      <c r="R4473" s="116" t="s">
        <v>13848</v>
      </c>
      <c r="S4473" s="114" t="s">
        <v>5035</v>
      </c>
      <c r="T4473" s="114">
        <v>205</v>
      </c>
      <c r="U4473" s="114">
        <v>30</v>
      </c>
      <c r="V4473" s="114">
        <v>30</v>
      </c>
      <c r="W4473" s="115">
        <v>4.2000000000000003E-2</v>
      </c>
    </row>
    <row r="4474" spans="2:23" ht="38.25">
      <c r="B4474" s="95" t="s">
        <v>4746</v>
      </c>
      <c r="C4474" s="95" t="s">
        <v>20</v>
      </c>
      <c r="D4474" s="95" t="s">
        <v>20</v>
      </c>
      <c r="E4474" s="95" t="s">
        <v>4746</v>
      </c>
      <c r="F4474" s="95" t="s">
        <v>17270</v>
      </c>
      <c r="G4474" s="95" t="s">
        <v>17286</v>
      </c>
      <c r="H4474" s="14" t="s">
        <v>20905</v>
      </c>
      <c r="I4474" s="95" t="s">
        <v>13849</v>
      </c>
      <c r="J4474" s="120" t="s">
        <v>17145</v>
      </c>
      <c r="K4474" s="106" t="s">
        <v>13850</v>
      </c>
      <c r="L4474" s="95" t="s">
        <v>13849</v>
      </c>
      <c r="M4474" s="97">
        <f>IF($K$6="с учетом НДС",VLOOKUP('Прайс MILWAUKEE®'!$J4474,'Legend ACC'!$A:$H,8,0)*(1-N4474),VLOOKUP('Прайс MILWAUKEE®'!$J4474,'Legend ACC'!$A:$H,8,0)*(1-N4474)/1.2)</f>
        <v>572</v>
      </c>
      <c r="N4474" s="98">
        <f>IF(OR(E4474="Принадлежности",E4474="Ручной инструмент"),$K$5,IF($K$4=0,0,IFERROR(VLOOKUP(Q4474,LEGEND!$V$4:$W$7,2,0),$K$4)))</f>
        <v>0</v>
      </c>
      <c r="O4474" s="103" t="s">
        <v>20</v>
      </c>
      <c r="P4474" s="102" t="s">
        <v>20</v>
      </c>
      <c r="Q4474" s="102" t="s">
        <v>20</v>
      </c>
      <c r="R4474" s="116" t="s">
        <v>13851</v>
      </c>
      <c r="S4474" s="114" t="s">
        <v>5035</v>
      </c>
      <c r="T4474" s="114">
        <v>205</v>
      </c>
      <c r="U4474" s="114">
        <v>30</v>
      </c>
      <c r="V4474" s="114">
        <v>30</v>
      </c>
      <c r="W4474" s="115">
        <v>4.5999999999999999E-2</v>
      </c>
    </row>
    <row r="4475" spans="2:23" ht="38.25">
      <c r="B4475" s="95" t="s">
        <v>4746</v>
      </c>
      <c r="C4475" s="95" t="s">
        <v>20</v>
      </c>
      <c r="D4475" s="95" t="s">
        <v>20</v>
      </c>
      <c r="E4475" s="95" t="s">
        <v>4746</v>
      </c>
      <c r="F4475" s="95" t="s">
        <v>17270</v>
      </c>
      <c r="G4475" s="95" t="s">
        <v>17286</v>
      </c>
      <c r="H4475" s="14" t="s">
        <v>20905</v>
      </c>
      <c r="I4475" s="95" t="s">
        <v>13852</v>
      </c>
      <c r="J4475" s="120" t="s">
        <v>17146</v>
      </c>
      <c r="K4475" s="106" t="s">
        <v>13853</v>
      </c>
      <c r="L4475" s="95" t="s">
        <v>13852</v>
      </c>
      <c r="M4475" s="97">
        <f>IF($K$6="с учетом НДС",VLOOKUP('Прайс MILWAUKEE®'!$J4475,'Legend ACC'!$A:$H,8,0)*(1-N4475),VLOOKUP('Прайс MILWAUKEE®'!$J4475,'Legend ACC'!$A:$H,8,0)*(1-N4475)/1.2)</f>
        <v>627</v>
      </c>
      <c r="N4475" s="98">
        <f>IF(OR(E4475="Принадлежности",E4475="Ручной инструмент"),$K$5,IF($K$4=0,0,IFERROR(VLOOKUP(Q4475,LEGEND!$V$4:$W$7,2,0),$K$4)))</f>
        <v>0</v>
      </c>
      <c r="O4475" s="103" t="s">
        <v>20</v>
      </c>
      <c r="P4475" s="102" t="s">
        <v>20</v>
      </c>
      <c r="Q4475" s="102" t="s">
        <v>20</v>
      </c>
      <c r="R4475" s="116" t="s">
        <v>13854</v>
      </c>
      <c r="S4475" s="114" t="s">
        <v>5035</v>
      </c>
      <c r="T4475" s="114">
        <v>240</v>
      </c>
      <c r="U4475" s="114">
        <v>40</v>
      </c>
      <c r="V4475" s="114">
        <v>40</v>
      </c>
      <c r="W4475" s="115">
        <v>9.1999999999999998E-2</v>
      </c>
    </row>
    <row r="4476" spans="2:23" ht="38.25">
      <c r="B4476" s="95" t="s">
        <v>4746</v>
      </c>
      <c r="C4476" s="95" t="s">
        <v>20</v>
      </c>
      <c r="D4476" s="95" t="s">
        <v>20</v>
      </c>
      <c r="E4476" s="95" t="s">
        <v>4746</v>
      </c>
      <c r="F4476" s="95" t="s">
        <v>17270</v>
      </c>
      <c r="G4476" s="95" t="s">
        <v>17286</v>
      </c>
      <c r="H4476" s="14" t="s">
        <v>20905</v>
      </c>
      <c r="I4476" s="95" t="s">
        <v>13855</v>
      </c>
      <c r="J4476" s="120" t="s">
        <v>17147</v>
      </c>
      <c r="K4476" s="106" t="s">
        <v>13856</v>
      </c>
      <c r="L4476" s="95" t="s">
        <v>13855</v>
      </c>
      <c r="M4476" s="97">
        <f>IF($K$6="с учетом НДС",VLOOKUP('Прайс MILWAUKEE®'!$J4476,'Legend ACC'!$A:$H,8,0)*(1-N4476),VLOOKUP('Прайс MILWAUKEE®'!$J4476,'Legend ACC'!$A:$H,8,0)*(1-N4476)/1.2)</f>
        <v>682</v>
      </c>
      <c r="N4476" s="98">
        <f>IF(OR(E4476="Принадлежности",E4476="Ручной инструмент"),$K$5,IF($K$4=0,0,IFERROR(VLOOKUP(Q4476,LEGEND!$V$4:$W$7,2,0),$K$4)))</f>
        <v>0</v>
      </c>
      <c r="O4476" s="103" t="s">
        <v>20</v>
      </c>
      <c r="P4476" s="102" t="s">
        <v>20</v>
      </c>
      <c r="Q4476" s="102" t="s">
        <v>20</v>
      </c>
      <c r="R4476" s="116" t="s">
        <v>13857</v>
      </c>
      <c r="S4476" s="114" t="s">
        <v>5035</v>
      </c>
      <c r="T4476" s="114">
        <v>265</v>
      </c>
      <c r="U4476" s="114">
        <v>40</v>
      </c>
      <c r="V4476" s="114">
        <v>40</v>
      </c>
      <c r="W4476" s="115">
        <v>0.114</v>
      </c>
    </row>
    <row r="4477" spans="2:23" ht="38.25">
      <c r="B4477" s="95" t="s">
        <v>4746</v>
      </c>
      <c r="C4477" s="95" t="s">
        <v>20</v>
      </c>
      <c r="D4477" s="95" t="s">
        <v>20</v>
      </c>
      <c r="E4477" s="95" t="s">
        <v>4746</v>
      </c>
      <c r="F4477" s="95" t="s">
        <v>17270</v>
      </c>
      <c r="G4477" s="95" t="s">
        <v>17286</v>
      </c>
      <c r="H4477" s="14" t="s">
        <v>20905</v>
      </c>
      <c r="I4477" s="95" t="s">
        <v>13858</v>
      </c>
      <c r="J4477" s="120" t="s">
        <v>17148</v>
      </c>
      <c r="K4477" s="106" t="s">
        <v>13859</v>
      </c>
      <c r="L4477" s="95" t="s">
        <v>13858</v>
      </c>
      <c r="M4477" s="97">
        <f>IF($K$6="с учетом НДС",VLOOKUP('Прайс MILWAUKEE®'!$J4477,'Legend ACC'!$A:$H,8,0)*(1-N4477),VLOOKUP('Прайс MILWAUKEE®'!$J4477,'Legend ACC'!$A:$H,8,0)*(1-N4477)/1.2)</f>
        <v>1012.0000000000001</v>
      </c>
      <c r="N4477" s="98">
        <f>IF(OR(E4477="Принадлежности",E4477="Ручной инструмент"),$K$5,IF($K$4=0,0,IFERROR(VLOOKUP(Q4477,LEGEND!$V$4:$W$7,2,0),$K$4)))</f>
        <v>0</v>
      </c>
      <c r="O4477" s="103" t="s">
        <v>20</v>
      </c>
      <c r="P4477" s="102" t="s">
        <v>20</v>
      </c>
      <c r="Q4477" s="102" t="s">
        <v>20</v>
      </c>
      <c r="R4477" s="116" t="s">
        <v>13860</v>
      </c>
      <c r="S4477" s="114" t="s">
        <v>5035</v>
      </c>
      <c r="T4477" s="114">
        <v>305</v>
      </c>
      <c r="U4477" s="114">
        <v>40</v>
      </c>
      <c r="V4477" s="114">
        <v>40</v>
      </c>
      <c r="W4477" s="115">
        <v>0.16600000000000001</v>
      </c>
    </row>
    <row r="4478" spans="2:23" ht="38.25">
      <c r="B4478" s="95" t="s">
        <v>4746</v>
      </c>
      <c r="C4478" s="95" t="s">
        <v>20</v>
      </c>
      <c r="D4478" s="95" t="s">
        <v>20</v>
      </c>
      <c r="E4478" s="95" t="s">
        <v>4746</v>
      </c>
      <c r="F4478" s="95" t="s">
        <v>17270</v>
      </c>
      <c r="G4478" s="95" t="s">
        <v>17286</v>
      </c>
      <c r="H4478" s="14" t="s">
        <v>20905</v>
      </c>
      <c r="I4478" s="95" t="s">
        <v>13861</v>
      </c>
      <c r="J4478" s="120" t="s">
        <v>17149</v>
      </c>
      <c r="K4478" s="106" t="s">
        <v>13862</v>
      </c>
      <c r="L4478" s="95" t="s">
        <v>13861</v>
      </c>
      <c r="M4478" s="97">
        <f>IF($K$6="с учетом НДС",VLOOKUP('Прайс MILWAUKEE®'!$J4478,'Legend ACC'!$A:$H,8,0)*(1-N4478),VLOOKUP('Прайс MILWAUKEE®'!$J4478,'Legend ACC'!$A:$H,8,0)*(1-N4478)/1.2)</f>
        <v>594</v>
      </c>
      <c r="N4478" s="98">
        <f>IF(OR(E4478="Принадлежности",E4478="Ручной инструмент"),$K$5,IF($K$4=0,0,IFERROR(VLOOKUP(Q4478,LEGEND!$V$4:$W$7,2,0),$K$4)))</f>
        <v>0</v>
      </c>
      <c r="O4478" s="103" t="s">
        <v>20</v>
      </c>
      <c r="P4478" s="102" t="s">
        <v>20</v>
      </c>
      <c r="Q4478" s="102" t="s">
        <v>20</v>
      </c>
      <c r="R4478" s="116" t="s">
        <v>13863</v>
      </c>
      <c r="S4478" s="114" t="s">
        <v>5035</v>
      </c>
      <c r="T4478" s="114">
        <v>155</v>
      </c>
      <c r="U4478" s="114">
        <v>30</v>
      </c>
      <c r="V4478" s="114">
        <v>30</v>
      </c>
      <c r="W4478" s="115">
        <v>3.5999999999999997E-2</v>
      </c>
    </row>
    <row r="4479" spans="2:23" ht="38.25">
      <c r="B4479" s="95" t="s">
        <v>4746</v>
      </c>
      <c r="C4479" s="95" t="s">
        <v>20</v>
      </c>
      <c r="D4479" s="95" t="s">
        <v>20</v>
      </c>
      <c r="E4479" s="95" t="s">
        <v>4746</v>
      </c>
      <c r="F4479" s="95" t="s">
        <v>17270</v>
      </c>
      <c r="G4479" s="95" t="s">
        <v>17286</v>
      </c>
      <c r="H4479" s="14" t="s">
        <v>20905</v>
      </c>
      <c r="I4479" s="95" t="s">
        <v>13864</v>
      </c>
      <c r="J4479" s="120" t="s">
        <v>17150</v>
      </c>
      <c r="K4479" s="106" t="s">
        <v>13865</v>
      </c>
      <c r="L4479" s="95" t="s">
        <v>13864</v>
      </c>
      <c r="M4479" s="97">
        <f>IF($K$6="с учетом НДС",VLOOKUP('Прайс MILWAUKEE®'!$J4479,'Legend ACC'!$A:$H,8,0)*(1-N4479),VLOOKUP('Прайс MILWAUKEE®'!$J4479,'Legend ACC'!$A:$H,8,0)*(1-N4479)/1.2)</f>
        <v>627</v>
      </c>
      <c r="N4479" s="98">
        <f>IF(OR(E4479="Принадлежности",E4479="Ручной инструмент"),$K$5,IF($K$4=0,0,IFERROR(VLOOKUP(Q4479,LEGEND!$V$4:$W$7,2,0),$K$4)))</f>
        <v>0</v>
      </c>
      <c r="O4479" s="103" t="s">
        <v>20</v>
      </c>
      <c r="P4479" s="102" t="s">
        <v>20</v>
      </c>
      <c r="Q4479" s="102" t="s">
        <v>20</v>
      </c>
      <c r="R4479" s="116" t="s">
        <v>13866</v>
      </c>
      <c r="S4479" s="114" t="s">
        <v>5035</v>
      </c>
      <c r="T4479" s="114">
        <v>165</v>
      </c>
      <c r="U4479" s="114">
        <v>30</v>
      </c>
      <c r="V4479" s="114">
        <v>30</v>
      </c>
      <c r="W4479" s="115">
        <v>3.5999999999999997E-2</v>
      </c>
    </row>
    <row r="4480" spans="2:23" ht="38.25">
      <c r="B4480" s="95" t="s">
        <v>4746</v>
      </c>
      <c r="C4480" s="95" t="s">
        <v>20</v>
      </c>
      <c r="D4480" s="95" t="s">
        <v>20</v>
      </c>
      <c r="E4480" s="95" t="s">
        <v>4746</v>
      </c>
      <c r="F4480" s="95" t="s">
        <v>17270</v>
      </c>
      <c r="G4480" s="95" t="s">
        <v>17286</v>
      </c>
      <c r="H4480" s="14" t="s">
        <v>20905</v>
      </c>
      <c r="I4480" s="95" t="s">
        <v>13867</v>
      </c>
      <c r="J4480" s="120" t="s">
        <v>17151</v>
      </c>
      <c r="K4480" s="106" t="s">
        <v>13868</v>
      </c>
      <c r="L4480" s="95" t="s">
        <v>13867</v>
      </c>
      <c r="M4480" s="97">
        <f>IF($K$6="с учетом НДС",VLOOKUP('Прайс MILWAUKEE®'!$J4480,'Legend ACC'!$A:$H,8,0)*(1-N4480),VLOOKUP('Прайс MILWAUKEE®'!$J4480,'Legend ACC'!$A:$H,8,0)*(1-N4480)/1.2)</f>
        <v>649</v>
      </c>
      <c r="N4480" s="98">
        <f>IF(OR(E4480="Принадлежности",E4480="Ручной инструмент"),$K$5,IF($K$4=0,0,IFERROR(VLOOKUP(Q4480,LEGEND!$V$4:$W$7,2,0),$K$4)))</f>
        <v>0</v>
      </c>
      <c r="O4480" s="103" t="s">
        <v>20</v>
      </c>
      <c r="P4480" s="102" t="s">
        <v>20</v>
      </c>
      <c r="Q4480" s="102" t="s">
        <v>20</v>
      </c>
      <c r="R4480" s="116" t="s">
        <v>13869</v>
      </c>
      <c r="S4480" s="114" t="s">
        <v>5035</v>
      </c>
      <c r="T4480" s="114">
        <v>185</v>
      </c>
      <c r="U4480" s="114">
        <v>30</v>
      </c>
      <c r="V4480" s="114">
        <v>30</v>
      </c>
      <c r="W4480" s="115">
        <v>4.8000000000000001E-2</v>
      </c>
    </row>
    <row r="4481" spans="2:23" ht="38.25">
      <c r="B4481" s="95" t="s">
        <v>4746</v>
      </c>
      <c r="C4481" s="95" t="s">
        <v>20</v>
      </c>
      <c r="D4481" s="95" t="s">
        <v>20</v>
      </c>
      <c r="E4481" s="95" t="s">
        <v>4746</v>
      </c>
      <c r="F4481" s="95" t="s">
        <v>17270</v>
      </c>
      <c r="G4481" s="95" t="s">
        <v>17286</v>
      </c>
      <c r="H4481" s="14" t="s">
        <v>20905</v>
      </c>
      <c r="I4481" s="95" t="s">
        <v>13870</v>
      </c>
      <c r="J4481" s="120" t="s">
        <v>17152</v>
      </c>
      <c r="K4481" s="106" t="s">
        <v>13871</v>
      </c>
      <c r="L4481" s="95" t="s">
        <v>13870</v>
      </c>
      <c r="M4481" s="97">
        <f>IF($K$6="с учетом НДС",VLOOKUP('Прайс MILWAUKEE®'!$J4481,'Legend ACC'!$A:$H,8,0)*(1-N4481),VLOOKUP('Прайс MILWAUKEE®'!$J4481,'Legend ACC'!$A:$H,8,0)*(1-N4481)/1.2)</f>
        <v>660</v>
      </c>
      <c r="N4481" s="98">
        <f>IF(OR(E4481="Принадлежности",E4481="Ручной инструмент"),$K$5,IF($K$4=0,0,IFERROR(VLOOKUP(Q4481,LEGEND!$V$4:$W$7,2,0),$K$4)))</f>
        <v>0</v>
      </c>
      <c r="O4481" s="103" t="s">
        <v>20</v>
      </c>
      <c r="P4481" s="102" t="s">
        <v>20</v>
      </c>
      <c r="Q4481" s="102" t="s">
        <v>20</v>
      </c>
      <c r="R4481" s="116" t="s">
        <v>13872</v>
      </c>
      <c r="S4481" s="114" t="s">
        <v>5035</v>
      </c>
      <c r="T4481" s="114">
        <v>215</v>
      </c>
      <c r="U4481" s="114">
        <v>40</v>
      </c>
      <c r="V4481" s="114">
        <v>40</v>
      </c>
      <c r="W4481" s="115">
        <v>9.4E-2</v>
      </c>
    </row>
    <row r="4482" spans="2:23" ht="38.25">
      <c r="B4482" s="95" t="s">
        <v>4746</v>
      </c>
      <c r="C4482" s="95" t="s">
        <v>20</v>
      </c>
      <c r="D4482" s="95" t="s">
        <v>20</v>
      </c>
      <c r="E4482" s="95" t="s">
        <v>4746</v>
      </c>
      <c r="F4482" s="95" t="s">
        <v>17270</v>
      </c>
      <c r="G4482" s="95" t="s">
        <v>17286</v>
      </c>
      <c r="H4482" s="14" t="s">
        <v>20905</v>
      </c>
      <c r="I4482" s="95" t="s">
        <v>13873</v>
      </c>
      <c r="J4482" s="120" t="s">
        <v>17153</v>
      </c>
      <c r="K4482" s="106" t="s">
        <v>13874</v>
      </c>
      <c r="L4482" s="95" t="s">
        <v>13873</v>
      </c>
      <c r="M4482" s="97">
        <f>IF($K$6="с учетом НДС",VLOOKUP('Прайс MILWAUKEE®'!$J4482,'Legend ACC'!$A:$H,8,0)*(1-N4482),VLOOKUP('Прайс MILWAUKEE®'!$J4482,'Legend ACC'!$A:$H,8,0)*(1-N4482)/1.2)</f>
        <v>1012.0000000000001</v>
      </c>
      <c r="N4482" s="98">
        <f>IF(OR(E4482="Принадлежности",E4482="Ручной инструмент"),$K$5,IF($K$4=0,0,IFERROR(VLOOKUP(Q4482,LEGEND!$V$4:$W$7,2,0),$K$4)))</f>
        <v>0</v>
      </c>
      <c r="O4482" s="103" t="s">
        <v>20</v>
      </c>
      <c r="P4482" s="102" t="s">
        <v>20</v>
      </c>
      <c r="Q4482" s="102" t="s">
        <v>20</v>
      </c>
      <c r="R4482" s="116" t="s">
        <v>13875</v>
      </c>
      <c r="S4482" s="114" t="s">
        <v>5035</v>
      </c>
      <c r="T4482" s="114">
        <v>275</v>
      </c>
      <c r="U4482" s="114">
        <v>40</v>
      </c>
      <c r="V4482" s="114">
        <v>40</v>
      </c>
      <c r="W4482" s="115">
        <v>0.156</v>
      </c>
    </row>
    <row r="4483" spans="2:23" ht="38.25">
      <c r="B4483" s="95" t="s">
        <v>4746</v>
      </c>
      <c r="C4483" s="95" t="s">
        <v>20</v>
      </c>
      <c r="D4483" s="95" t="s">
        <v>20</v>
      </c>
      <c r="E4483" s="95" t="s">
        <v>4746</v>
      </c>
      <c r="F4483" s="95" t="s">
        <v>17270</v>
      </c>
      <c r="G4483" s="95" t="s">
        <v>17286</v>
      </c>
      <c r="H4483" s="14" t="s">
        <v>20905</v>
      </c>
      <c r="I4483" s="95" t="s">
        <v>13876</v>
      </c>
      <c r="J4483" s="120" t="s">
        <v>17154</v>
      </c>
      <c r="K4483" s="106" t="s">
        <v>13877</v>
      </c>
      <c r="L4483" s="95" t="s">
        <v>13876</v>
      </c>
      <c r="M4483" s="97">
        <f>IF($K$6="с учетом НДС",VLOOKUP('Прайс MILWAUKEE®'!$J4483,'Legend ACC'!$A:$H,8,0)*(1-N4483),VLOOKUP('Прайс MILWAUKEE®'!$J4483,'Legend ACC'!$A:$H,8,0)*(1-N4483)/1.2)</f>
        <v>627</v>
      </c>
      <c r="N4483" s="98">
        <f>IF(OR(E4483="Принадлежности",E4483="Ручной инструмент"),$K$5,IF($K$4=0,0,IFERROR(VLOOKUP(Q4483,LEGEND!$V$4:$W$7,2,0),$K$4)))</f>
        <v>0</v>
      </c>
      <c r="O4483" s="103" t="s">
        <v>20</v>
      </c>
      <c r="P4483" s="102" t="s">
        <v>20</v>
      </c>
      <c r="Q4483" s="102" t="s">
        <v>20</v>
      </c>
      <c r="R4483" s="116" t="s">
        <v>13878</v>
      </c>
      <c r="S4483" s="114" t="s">
        <v>5035</v>
      </c>
      <c r="T4483" s="114">
        <v>165</v>
      </c>
      <c r="U4483" s="114">
        <v>30</v>
      </c>
      <c r="V4483" s="114">
        <v>30</v>
      </c>
      <c r="W4483" s="115">
        <v>3.5999999999999997E-2</v>
      </c>
    </row>
    <row r="4484" spans="2:23" ht="38.25">
      <c r="B4484" s="95" t="s">
        <v>4746</v>
      </c>
      <c r="C4484" s="95" t="s">
        <v>20</v>
      </c>
      <c r="D4484" s="95" t="s">
        <v>20</v>
      </c>
      <c r="E4484" s="95" t="s">
        <v>4746</v>
      </c>
      <c r="F4484" s="95" t="s">
        <v>17270</v>
      </c>
      <c r="G4484" s="95" t="s">
        <v>17286</v>
      </c>
      <c r="H4484" s="14" t="s">
        <v>20905</v>
      </c>
      <c r="I4484" s="95" t="s">
        <v>13879</v>
      </c>
      <c r="J4484" s="120" t="s">
        <v>17155</v>
      </c>
      <c r="K4484" s="106" t="s">
        <v>13880</v>
      </c>
      <c r="L4484" s="95" t="s">
        <v>13879</v>
      </c>
      <c r="M4484" s="97">
        <f>IF($K$6="с учетом НДС",VLOOKUP('Прайс MILWAUKEE®'!$J4484,'Legend ACC'!$A:$H,8,0)*(1-N4484),VLOOKUP('Прайс MILWAUKEE®'!$J4484,'Legend ACC'!$A:$H,8,0)*(1-N4484)/1.2)</f>
        <v>649</v>
      </c>
      <c r="N4484" s="98">
        <f>IF(OR(E4484="Принадлежности",E4484="Ручной инструмент"),$K$5,IF($K$4=0,0,IFERROR(VLOOKUP(Q4484,LEGEND!$V$4:$W$7,2,0),$K$4)))</f>
        <v>0</v>
      </c>
      <c r="O4484" s="103" t="s">
        <v>20</v>
      </c>
      <c r="P4484" s="102" t="s">
        <v>20</v>
      </c>
      <c r="Q4484" s="102" t="s">
        <v>20</v>
      </c>
      <c r="R4484" s="116" t="s">
        <v>13881</v>
      </c>
      <c r="S4484" s="114" t="s">
        <v>5035</v>
      </c>
      <c r="T4484" s="114">
        <v>185</v>
      </c>
      <c r="U4484" s="114">
        <v>30</v>
      </c>
      <c r="V4484" s="114">
        <v>30</v>
      </c>
      <c r="W4484" s="115">
        <v>4.5999999999999999E-2</v>
      </c>
    </row>
    <row r="4485" spans="2:23" ht="38.25">
      <c r="B4485" s="95" t="s">
        <v>4746</v>
      </c>
      <c r="C4485" s="95" t="s">
        <v>20</v>
      </c>
      <c r="D4485" s="95" t="s">
        <v>20</v>
      </c>
      <c r="E4485" s="95" t="s">
        <v>4746</v>
      </c>
      <c r="F4485" s="95" t="s">
        <v>17270</v>
      </c>
      <c r="G4485" s="95" t="s">
        <v>17286</v>
      </c>
      <c r="H4485" s="14" t="s">
        <v>20905</v>
      </c>
      <c r="I4485" s="95" t="s">
        <v>13882</v>
      </c>
      <c r="J4485" s="120" t="s">
        <v>17156</v>
      </c>
      <c r="K4485" s="106" t="s">
        <v>13883</v>
      </c>
      <c r="L4485" s="95" t="s">
        <v>13882</v>
      </c>
      <c r="M4485" s="97">
        <f>IF($K$6="с учетом НДС",VLOOKUP('Прайс MILWAUKEE®'!$J4485,'Legend ACC'!$A:$H,8,0)*(1-N4485),VLOOKUP('Прайс MILWAUKEE®'!$J4485,'Legend ACC'!$A:$H,8,0)*(1-N4485)/1.2)</f>
        <v>660</v>
      </c>
      <c r="N4485" s="98">
        <f>IF(OR(E4485="Принадлежности",E4485="Ручной инструмент"),$K$5,IF($K$4=0,0,IFERROR(VLOOKUP(Q4485,LEGEND!$V$4:$W$7,2,0),$K$4)))</f>
        <v>0</v>
      </c>
      <c r="O4485" s="103" t="s">
        <v>20</v>
      </c>
      <c r="P4485" s="102" t="s">
        <v>20</v>
      </c>
      <c r="Q4485" s="102" t="s">
        <v>20</v>
      </c>
      <c r="R4485" s="116" t="s">
        <v>13884</v>
      </c>
      <c r="S4485" s="114" t="s">
        <v>5035</v>
      </c>
      <c r="T4485" s="114">
        <v>215</v>
      </c>
      <c r="U4485" s="114">
        <v>40</v>
      </c>
      <c r="V4485" s="114">
        <v>40</v>
      </c>
      <c r="W4485" s="115">
        <v>9.4E-2</v>
      </c>
    </row>
    <row r="4486" spans="2:23" ht="38.25">
      <c r="B4486" s="95" t="s">
        <v>4746</v>
      </c>
      <c r="C4486" s="95" t="s">
        <v>20</v>
      </c>
      <c r="D4486" s="95" t="s">
        <v>20</v>
      </c>
      <c r="E4486" s="95" t="s">
        <v>4746</v>
      </c>
      <c r="F4486" s="95" t="s">
        <v>17270</v>
      </c>
      <c r="G4486" s="95" t="s">
        <v>17286</v>
      </c>
      <c r="H4486" s="14" t="s">
        <v>20905</v>
      </c>
      <c r="I4486" s="95" t="s">
        <v>13885</v>
      </c>
      <c r="J4486" s="120" t="s">
        <v>17157</v>
      </c>
      <c r="K4486" s="106" t="s">
        <v>13886</v>
      </c>
      <c r="L4486" s="95" t="s">
        <v>13885</v>
      </c>
      <c r="M4486" s="97">
        <f>IF($K$6="с учетом НДС",VLOOKUP('Прайс MILWAUKEE®'!$J4486,'Legend ACC'!$A:$H,8,0)*(1-N4486),VLOOKUP('Прайс MILWAUKEE®'!$J4486,'Legend ACC'!$A:$H,8,0)*(1-N4486)/1.2)</f>
        <v>1012.0000000000001</v>
      </c>
      <c r="N4486" s="98">
        <f>IF(OR(E4486="Принадлежности",E4486="Ручной инструмент"),$K$5,IF($K$4=0,0,IFERROR(VLOOKUP(Q4486,LEGEND!$V$4:$W$7,2,0),$K$4)))</f>
        <v>0</v>
      </c>
      <c r="O4486" s="103" t="s">
        <v>20</v>
      </c>
      <c r="P4486" s="102" t="s">
        <v>20</v>
      </c>
      <c r="Q4486" s="102" t="s">
        <v>20</v>
      </c>
      <c r="R4486" s="116" t="s">
        <v>13887</v>
      </c>
      <c r="S4486" s="114" t="s">
        <v>5035</v>
      </c>
      <c r="T4486" s="114">
        <v>280</v>
      </c>
      <c r="U4486" s="114">
        <v>40</v>
      </c>
      <c r="V4486" s="114">
        <v>40</v>
      </c>
      <c r="W4486" s="115">
        <v>0.156</v>
      </c>
    </row>
    <row r="4487" spans="2:23" ht="38.25">
      <c r="B4487" s="95" t="s">
        <v>4746</v>
      </c>
      <c r="C4487" s="95" t="s">
        <v>20</v>
      </c>
      <c r="D4487" s="95" t="s">
        <v>20</v>
      </c>
      <c r="E4487" s="95" t="s">
        <v>4746</v>
      </c>
      <c r="F4487" s="95" t="s">
        <v>17270</v>
      </c>
      <c r="G4487" s="95" t="s">
        <v>17286</v>
      </c>
      <c r="H4487" s="14" t="s">
        <v>20905</v>
      </c>
      <c r="I4487" s="95" t="s">
        <v>13888</v>
      </c>
      <c r="J4487" s="120" t="s">
        <v>17158</v>
      </c>
      <c r="K4487" s="106" t="s">
        <v>13889</v>
      </c>
      <c r="L4487" s="95" t="s">
        <v>13888</v>
      </c>
      <c r="M4487" s="97">
        <f>IF($K$6="с учетом НДС",VLOOKUP('Прайс MILWAUKEE®'!$J4487,'Legend ACC'!$A:$H,8,0)*(1-N4487),VLOOKUP('Прайс MILWAUKEE®'!$J4487,'Legend ACC'!$A:$H,8,0)*(1-N4487)/1.2)</f>
        <v>737.00000000000011</v>
      </c>
      <c r="N4487" s="98">
        <f>IF(OR(E4487="Принадлежности",E4487="Ручной инструмент"),$K$5,IF($K$4=0,0,IFERROR(VLOOKUP(Q4487,LEGEND!$V$4:$W$7,2,0),$K$4)))</f>
        <v>0</v>
      </c>
      <c r="O4487" s="103" t="s">
        <v>20</v>
      </c>
      <c r="P4487" s="102" t="s">
        <v>20</v>
      </c>
      <c r="Q4487" s="102" t="s">
        <v>20</v>
      </c>
      <c r="R4487" s="116" t="s">
        <v>13890</v>
      </c>
      <c r="S4487" s="114" t="s">
        <v>5035</v>
      </c>
      <c r="T4487" s="114">
        <v>165</v>
      </c>
      <c r="U4487" s="114">
        <v>30</v>
      </c>
      <c r="V4487" s="114">
        <v>30</v>
      </c>
      <c r="W4487" s="115">
        <v>3.5999999999999997E-2</v>
      </c>
    </row>
    <row r="4488" spans="2:23" ht="38.25">
      <c r="B4488" s="95" t="s">
        <v>4746</v>
      </c>
      <c r="C4488" s="95" t="s">
        <v>20</v>
      </c>
      <c r="D4488" s="95" t="s">
        <v>20</v>
      </c>
      <c r="E4488" s="95" t="s">
        <v>4746</v>
      </c>
      <c r="F4488" s="95" t="s">
        <v>17270</v>
      </c>
      <c r="G4488" s="95" t="s">
        <v>17286</v>
      </c>
      <c r="H4488" s="14" t="s">
        <v>20905</v>
      </c>
      <c r="I4488" s="95" t="s">
        <v>13891</v>
      </c>
      <c r="J4488" s="120" t="s">
        <v>17159</v>
      </c>
      <c r="K4488" s="106" t="s">
        <v>13892</v>
      </c>
      <c r="L4488" s="95" t="s">
        <v>13891</v>
      </c>
      <c r="M4488" s="97">
        <f>IF($K$6="с учетом НДС",VLOOKUP('Прайс MILWAUKEE®'!$J4488,'Legend ACC'!$A:$H,8,0)*(1-N4488),VLOOKUP('Прайс MILWAUKEE®'!$J4488,'Legend ACC'!$A:$H,8,0)*(1-N4488)/1.2)</f>
        <v>770.00000000000011</v>
      </c>
      <c r="N4488" s="98">
        <f>IF(OR(E4488="Принадлежности",E4488="Ручной инструмент"),$K$5,IF($K$4=0,0,IFERROR(VLOOKUP(Q4488,LEGEND!$V$4:$W$7,2,0),$K$4)))</f>
        <v>0</v>
      </c>
      <c r="O4488" s="103" t="s">
        <v>20</v>
      </c>
      <c r="P4488" s="102" t="s">
        <v>20</v>
      </c>
      <c r="Q4488" s="102" t="s">
        <v>20</v>
      </c>
      <c r="R4488" s="116" t="s">
        <v>13893</v>
      </c>
      <c r="S4488" s="114" t="s">
        <v>5035</v>
      </c>
      <c r="T4488" s="114">
        <v>180</v>
      </c>
      <c r="U4488" s="114">
        <v>30</v>
      </c>
      <c r="V4488" s="114">
        <v>30</v>
      </c>
      <c r="W4488" s="115">
        <v>0.04</v>
      </c>
    </row>
    <row r="4489" spans="2:23" ht="38.25">
      <c r="B4489" s="95" t="s">
        <v>4746</v>
      </c>
      <c r="C4489" s="95" t="s">
        <v>20</v>
      </c>
      <c r="D4489" s="95" t="s">
        <v>20</v>
      </c>
      <c r="E4489" s="95" t="s">
        <v>4746</v>
      </c>
      <c r="F4489" s="95" t="s">
        <v>17270</v>
      </c>
      <c r="G4489" s="95" t="s">
        <v>17286</v>
      </c>
      <c r="H4489" s="14" t="s">
        <v>20905</v>
      </c>
      <c r="I4489" s="95" t="s">
        <v>13894</v>
      </c>
      <c r="J4489" s="120" t="s">
        <v>17160</v>
      </c>
      <c r="K4489" s="106" t="s">
        <v>13895</v>
      </c>
      <c r="L4489" s="95" t="s">
        <v>13894</v>
      </c>
      <c r="M4489" s="97">
        <f>IF($K$6="с учетом НДС",VLOOKUP('Прайс MILWAUKEE®'!$J4489,'Legend ACC'!$A:$H,8,0)*(1-N4489),VLOOKUP('Прайс MILWAUKEE®'!$J4489,'Legend ACC'!$A:$H,8,0)*(1-N4489)/1.2)</f>
        <v>803.00000000000011</v>
      </c>
      <c r="N4489" s="98">
        <f>IF(OR(E4489="Принадлежности",E4489="Ручной инструмент"),$K$5,IF($K$4=0,0,IFERROR(VLOOKUP(Q4489,LEGEND!$V$4:$W$7,2,0),$K$4)))</f>
        <v>0</v>
      </c>
      <c r="O4489" s="103" t="s">
        <v>20</v>
      </c>
      <c r="P4489" s="102" t="s">
        <v>20</v>
      </c>
      <c r="Q4489" s="102" t="s">
        <v>20</v>
      </c>
      <c r="R4489" s="116" t="s">
        <v>13896</v>
      </c>
      <c r="S4489" s="114" t="s">
        <v>5035</v>
      </c>
      <c r="T4489" s="114">
        <v>205</v>
      </c>
      <c r="U4489" s="114">
        <v>30</v>
      </c>
      <c r="V4489" s="114">
        <v>30</v>
      </c>
      <c r="W4489" s="115">
        <v>4.5999999999999999E-2</v>
      </c>
    </row>
    <row r="4490" spans="2:23" ht="38.25">
      <c r="B4490" s="95" t="s">
        <v>4746</v>
      </c>
      <c r="C4490" s="95" t="s">
        <v>20</v>
      </c>
      <c r="D4490" s="95" t="s">
        <v>20</v>
      </c>
      <c r="E4490" s="95" t="s">
        <v>4746</v>
      </c>
      <c r="F4490" s="95" t="s">
        <v>17270</v>
      </c>
      <c r="G4490" s="95" t="s">
        <v>17286</v>
      </c>
      <c r="H4490" s="14" t="s">
        <v>20905</v>
      </c>
      <c r="I4490" s="95" t="s">
        <v>13897</v>
      </c>
      <c r="J4490" s="120" t="s">
        <v>17161</v>
      </c>
      <c r="K4490" s="106" t="s">
        <v>13898</v>
      </c>
      <c r="L4490" s="95" t="s">
        <v>13897</v>
      </c>
      <c r="M4490" s="97">
        <f>IF($K$6="с учетом НДС",VLOOKUP('Прайс MILWAUKEE®'!$J4490,'Legend ACC'!$A:$H,8,0)*(1-N4490),VLOOKUP('Прайс MILWAUKEE®'!$J4490,'Legend ACC'!$A:$H,8,0)*(1-N4490)/1.2)</f>
        <v>869.00000000000011</v>
      </c>
      <c r="N4490" s="98">
        <f>IF(OR(E4490="Принадлежности",E4490="Ручной инструмент"),$K$5,IF($K$4=0,0,IFERROR(VLOOKUP(Q4490,LEGEND!$V$4:$W$7,2,0),$K$4)))</f>
        <v>0</v>
      </c>
      <c r="O4490" s="103" t="s">
        <v>20</v>
      </c>
      <c r="P4490" s="102" t="s">
        <v>20</v>
      </c>
      <c r="Q4490" s="102" t="s">
        <v>20</v>
      </c>
      <c r="R4490" s="116" t="s">
        <v>13899</v>
      </c>
      <c r="S4490" s="114" t="s">
        <v>5035</v>
      </c>
      <c r="T4490" s="114">
        <v>205</v>
      </c>
      <c r="U4490" s="114">
        <v>30</v>
      </c>
      <c r="V4490" s="114">
        <v>30</v>
      </c>
      <c r="W4490" s="115">
        <v>0.05</v>
      </c>
    </row>
    <row r="4491" spans="2:23" ht="38.25">
      <c r="B4491" s="95" t="s">
        <v>4746</v>
      </c>
      <c r="C4491" s="95" t="s">
        <v>20</v>
      </c>
      <c r="D4491" s="95" t="s">
        <v>20</v>
      </c>
      <c r="E4491" s="95" t="s">
        <v>4746</v>
      </c>
      <c r="F4491" s="95" t="s">
        <v>17270</v>
      </c>
      <c r="G4491" s="95" t="s">
        <v>17286</v>
      </c>
      <c r="H4491" s="14" t="s">
        <v>20905</v>
      </c>
      <c r="I4491" s="95" t="s">
        <v>13900</v>
      </c>
      <c r="J4491" s="120" t="s">
        <v>17162</v>
      </c>
      <c r="K4491" s="106" t="s">
        <v>13901</v>
      </c>
      <c r="L4491" s="95" t="s">
        <v>13900</v>
      </c>
      <c r="M4491" s="97">
        <f>IF($K$6="с учетом НДС",VLOOKUP('Прайс MILWAUKEE®'!$J4491,'Legend ACC'!$A:$H,8,0)*(1-N4491),VLOOKUP('Прайс MILWAUKEE®'!$J4491,'Legend ACC'!$A:$H,8,0)*(1-N4491)/1.2)</f>
        <v>869.00000000000011</v>
      </c>
      <c r="N4491" s="98">
        <f>IF(OR(E4491="Принадлежности",E4491="Ручной инструмент"),$K$5,IF($K$4=0,0,IFERROR(VLOOKUP(Q4491,LEGEND!$V$4:$W$7,2,0),$K$4)))</f>
        <v>0</v>
      </c>
      <c r="O4491" s="103" t="s">
        <v>20</v>
      </c>
      <c r="P4491" s="102" t="s">
        <v>20</v>
      </c>
      <c r="Q4491" s="102" t="s">
        <v>20</v>
      </c>
      <c r="R4491" s="116" t="s">
        <v>13902</v>
      </c>
      <c r="S4491" s="114" t="s">
        <v>5035</v>
      </c>
      <c r="T4491" s="114">
        <v>215</v>
      </c>
      <c r="U4491" s="114">
        <v>40</v>
      </c>
      <c r="V4491" s="114">
        <v>40</v>
      </c>
      <c r="W4491" s="115">
        <v>9.4E-2</v>
      </c>
    </row>
    <row r="4492" spans="2:23" ht="38.25">
      <c r="B4492" s="95" t="s">
        <v>4746</v>
      </c>
      <c r="C4492" s="95" t="s">
        <v>20</v>
      </c>
      <c r="D4492" s="95" t="s">
        <v>20</v>
      </c>
      <c r="E4492" s="95" t="s">
        <v>4746</v>
      </c>
      <c r="F4492" s="95" t="s">
        <v>17270</v>
      </c>
      <c r="G4492" s="95" t="s">
        <v>17286</v>
      </c>
      <c r="H4492" s="14" t="s">
        <v>20905</v>
      </c>
      <c r="I4492" s="95" t="s">
        <v>13903</v>
      </c>
      <c r="J4492" s="120" t="s">
        <v>17163</v>
      </c>
      <c r="K4492" s="106" t="s">
        <v>13904</v>
      </c>
      <c r="L4492" s="95" t="s">
        <v>13903</v>
      </c>
      <c r="M4492" s="97">
        <f>IF($K$6="с учетом НДС",VLOOKUP('Прайс MILWAUKEE®'!$J4492,'Legend ACC'!$A:$H,8,0)*(1-N4492),VLOOKUP('Прайс MILWAUKEE®'!$J4492,'Legend ACC'!$A:$H,8,0)*(1-N4492)/1.2)</f>
        <v>693</v>
      </c>
      <c r="N4492" s="98">
        <f>IF(OR(E4492="Принадлежности",E4492="Ручной инструмент"),$K$5,IF($K$4=0,0,IFERROR(VLOOKUP(Q4492,LEGEND!$V$4:$W$7,2,0),$K$4)))</f>
        <v>0</v>
      </c>
      <c r="O4492" s="103" t="s">
        <v>20</v>
      </c>
      <c r="P4492" s="102" t="s">
        <v>20</v>
      </c>
      <c r="Q4492" s="102" t="s">
        <v>20</v>
      </c>
      <c r="R4492" s="116" t="s">
        <v>13905</v>
      </c>
      <c r="S4492" s="114" t="s">
        <v>5035</v>
      </c>
      <c r="T4492" s="114">
        <v>185</v>
      </c>
      <c r="U4492" s="114">
        <v>30</v>
      </c>
      <c r="V4492" s="114">
        <v>30</v>
      </c>
      <c r="W4492" s="115">
        <v>4.5999999999999999E-2</v>
      </c>
    </row>
    <row r="4493" spans="2:23" ht="38.25">
      <c r="B4493" s="95" t="s">
        <v>4746</v>
      </c>
      <c r="C4493" s="95" t="s">
        <v>20</v>
      </c>
      <c r="D4493" s="95" t="s">
        <v>20</v>
      </c>
      <c r="E4493" s="95" t="s">
        <v>4746</v>
      </c>
      <c r="F4493" s="95" t="s">
        <v>17270</v>
      </c>
      <c r="G4493" s="95" t="s">
        <v>17286</v>
      </c>
      <c r="H4493" s="14" t="s">
        <v>20905</v>
      </c>
      <c r="I4493" s="95" t="s">
        <v>13906</v>
      </c>
      <c r="J4493" s="120" t="s">
        <v>17164</v>
      </c>
      <c r="K4493" s="106" t="s">
        <v>13907</v>
      </c>
      <c r="L4493" s="95" t="s">
        <v>13906</v>
      </c>
      <c r="M4493" s="97">
        <f>IF($K$6="с учетом НДС",VLOOKUP('Прайс MILWAUKEE®'!$J4493,'Legend ACC'!$A:$H,8,0)*(1-N4493),VLOOKUP('Прайс MILWAUKEE®'!$J4493,'Legend ACC'!$A:$H,8,0)*(1-N4493)/1.2)</f>
        <v>726.00000000000011</v>
      </c>
      <c r="N4493" s="98">
        <f>IF(OR(E4493="Принадлежности",E4493="Ручной инструмент"),$K$5,IF($K$4=0,0,IFERROR(VLOOKUP(Q4493,LEGEND!$V$4:$W$7,2,0),$K$4)))</f>
        <v>0</v>
      </c>
      <c r="O4493" s="103" t="s">
        <v>20</v>
      </c>
      <c r="P4493" s="102" t="s">
        <v>20</v>
      </c>
      <c r="Q4493" s="102" t="s">
        <v>20</v>
      </c>
      <c r="R4493" s="116" t="s">
        <v>13908</v>
      </c>
      <c r="S4493" s="114" t="s">
        <v>5035</v>
      </c>
      <c r="T4493" s="114">
        <v>215</v>
      </c>
      <c r="U4493" s="114">
        <v>40</v>
      </c>
      <c r="V4493" s="114">
        <v>40</v>
      </c>
      <c r="W4493" s="115">
        <v>9.4E-2</v>
      </c>
    </row>
    <row r="4494" spans="2:23" ht="38.25">
      <c r="B4494" s="95" t="s">
        <v>4746</v>
      </c>
      <c r="C4494" s="95" t="s">
        <v>20</v>
      </c>
      <c r="D4494" s="95" t="s">
        <v>20</v>
      </c>
      <c r="E4494" s="95" t="s">
        <v>4746</v>
      </c>
      <c r="F4494" s="95" t="s">
        <v>17270</v>
      </c>
      <c r="G4494" s="95" t="s">
        <v>17286</v>
      </c>
      <c r="H4494" s="14" t="s">
        <v>20905</v>
      </c>
      <c r="I4494" s="95" t="s">
        <v>13909</v>
      </c>
      <c r="J4494" s="120" t="s">
        <v>17165</v>
      </c>
      <c r="K4494" s="106" t="s">
        <v>13910</v>
      </c>
      <c r="L4494" s="95" t="s">
        <v>13909</v>
      </c>
      <c r="M4494" s="97">
        <f>IF($K$6="с учетом НДС",VLOOKUP('Прайс MILWAUKEE®'!$J4494,'Legend ACC'!$A:$H,8,0)*(1-N4494),VLOOKUP('Прайс MILWAUKEE®'!$J4494,'Legend ACC'!$A:$H,8,0)*(1-N4494)/1.2)</f>
        <v>693</v>
      </c>
      <c r="N4494" s="98">
        <f>IF(OR(E4494="Принадлежности",E4494="Ручной инструмент"),$K$5,IF($K$4=0,0,IFERROR(VLOOKUP(Q4494,LEGEND!$V$4:$W$7,2,0),$K$4)))</f>
        <v>0</v>
      </c>
      <c r="O4494" s="103" t="s">
        <v>20</v>
      </c>
      <c r="P4494" s="102" t="s">
        <v>20</v>
      </c>
      <c r="Q4494" s="102" t="s">
        <v>20</v>
      </c>
      <c r="R4494" s="116" t="s">
        <v>13911</v>
      </c>
      <c r="S4494" s="114" t="s">
        <v>5035</v>
      </c>
      <c r="T4494" s="114">
        <v>185</v>
      </c>
      <c r="U4494" s="114">
        <v>30</v>
      </c>
      <c r="V4494" s="114">
        <v>30</v>
      </c>
      <c r="W4494" s="115">
        <v>4.5999999999999999E-2</v>
      </c>
    </row>
    <row r="4495" spans="2:23" ht="38.25">
      <c r="B4495" s="95" t="s">
        <v>4746</v>
      </c>
      <c r="C4495" s="95" t="s">
        <v>20</v>
      </c>
      <c r="D4495" s="95" t="s">
        <v>20</v>
      </c>
      <c r="E4495" s="95" t="s">
        <v>4746</v>
      </c>
      <c r="F4495" s="95" t="s">
        <v>17270</v>
      </c>
      <c r="G4495" s="95" t="s">
        <v>17286</v>
      </c>
      <c r="H4495" s="14" t="s">
        <v>20905</v>
      </c>
      <c r="I4495" s="95" t="s">
        <v>13912</v>
      </c>
      <c r="J4495" s="120" t="s">
        <v>17166</v>
      </c>
      <c r="K4495" s="106" t="s">
        <v>13913</v>
      </c>
      <c r="L4495" s="95" t="s">
        <v>13912</v>
      </c>
      <c r="M4495" s="97">
        <f>IF($K$6="с учетом НДС",VLOOKUP('Прайс MILWAUKEE®'!$J4495,'Legend ACC'!$A:$H,8,0)*(1-N4495),VLOOKUP('Прайс MILWAUKEE®'!$J4495,'Legend ACC'!$A:$H,8,0)*(1-N4495)/1.2)</f>
        <v>726.00000000000011</v>
      </c>
      <c r="N4495" s="98">
        <f>IF(OR(E4495="Принадлежности",E4495="Ручной инструмент"),$K$5,IF($K$4=0,0,IFERROR(VLOOKUP(Q4495,LEGEND!$V$4:$W$7,2,0),$K$4)))</f>
        <v>0</v>
      </c>
      <c r="O4495" s="103" t="s">
        <v>20</v>
      </c>
      <c r="P4495" s="102" t="s">
        <v>20</v>
      </c>
      <c r="Q4495" s="102" t="s">
        <v>20</v>
      </c>
      <c r="R4495" s="116" t="s">
        <v>13914</v>
      </c>
      <c r="S4495" s="114" t="s">
        <v>5035</v>
      </c>
      <c r="T4495" s="114">
        <v>215</v>
      </c>
      <c r="U4495" s="114">
        <v>40</v>
      </c>
      <c r="V4495" s="114">
        <v>40</v>
      </c>
      <c r="W4495" s="115">
        <v>9.4E-2</v>
      </c>
    </row>
    <row r="4496" spans="2:23" ht="38.25">
      <c r="B4496" s="95" t="s">
        <v>4746</v>
      </c>
      <c r="C4496" s="95" t="s">
        <v>20</v>
      </c>
      <c r="D4496" s="95" t="s">
        <v>20</v>
      </c>
      <c r="E4496" s="95" t="s">
        <v>4746</v>
      </c>
      <c r="F4496" s="95" t="s">
        <v>17270</v>
      </c>
      <c r="G4496" s="95" t="s">
        <v>17286</v>
      </c>
      <c r="H4496" s="14" t="s">
        <v>20905</v>
      </c>
      <c r="I4496" s="95" t="s">
        <v>13915</v>
      </c>
      <c r="J4496" s="120" t="s">
        <v>17167</v>
      </c>
      <c r="K4496" s="106" t="s">
        <v>13916</v>
      </c>
      <c r="L4496" s="95" t="s">
        <v>13915</v>
      </c>
      <c r="M4496" s="97">
        <f>IF($K$6="с учетом НДС",VLOOKUP('Прайс MILWAUKEE®'!$J4496,'Legend ACC'!$A:$H,8,0)*(1-N4496),VLOOKUP('Прайс MILWAUKEE®'!$J4496,'Legend ACC'!$A:$H,8,0)*(1-N4496)/1.2)</f>
        <v>1342</v>
      </c>
      <c r="N4496" s="98">
        <f>IF(OR(E4496="Принадлежности",E4496="Ручной инструмент"),$K$5,IF($K$4=0,0,IFERROR(VLOOKUP(Q4496,LEGEND!$V$4:$W$7,2,0),$K$4)))</f>
        <v>0</v>
      </c>
      <c r="O4496" s="103" t="s">
        <v>20</v>
      </c>
      <c r="P4496" s="102" t="s">
        <v>20</v>
      </c>
      <c r="Q4496" s="102" t="s">
        <v>20</v>
      </c>
      <c r="R4496" s="116" t="s">
        <v>13917</v>
      </c>
      <c r="S4496" s="114" t="s">
        <v>5035</v>
      </c>
      <c r="T4496" s="114">
        <v>240</v>
      </c>
      <c r="U4496" s="114">
        <v>40</v>
      </c>
      <c r="V4496" s="114">
        <v>40</v>
      </c>
      <c r="W4496" s="115">
        <v>0.104</v>
      </c>
    </row>
    <row r="4497" spans="2:23" ht="38.25">
      <c r="B4497" s="95" t="s">
        <v>4746</v>
      </c>
      <c r="C4497" s="95" t="s">
        <v>20</v>
      </c>
      <c r="D4497" s="95" t="s">
        <v>20</v>
      </c>
      <c r="E4497" s="95" t="s">
        <v>4746</v>
      </c>
      <c r="F4497" s="95" t="s">
        <v>17270</v>
      </c>
      <c r="G4497" s="95" t="s">
        <v>17286</v>
      </c>
      <c r="H4497" s="14" t="s">
        <v>20905</v>
      </c>
      <c r="I4497" s="95" t="s">
        <v>13918</v>
      </c>
      <c r="J4497" s="120" t="s">
        <v>17168</v>
      </c>
      <c r="K4497" s="106" t="s">
        <v>13919</v>
      </c>
      <c r="L4497" s="95" t="s">
        <v>13918</v>
      </c>
      <c r="M4497" s="97">
        <f>IF($K$6="с учетом НДС",VLOOKUP('Прайс MILWAUKEE®'!$J4497,'Legend ACC'!$A:$H,8,0)*(1-N4497),VLOOKUP('Прайс MILWAUKEE®'!$J4497,'Legend ACC'!$A:$H,8,0)*(1-N4497)/1.2)</f>
        <v>1441.0000000000002</v>
      </c>
      <c r="N4497" s="98">
        <f>IF(OR(E4497="Принадлежности",E4497="Ручной инструмент"),$K$5,IF($K$4=0,0,IFERROR(VLOOKUP(Q4497,LEGEND!$V$4:$W$7,2,0),$K$4)))</f>
        <v>0</v>
      </c>
      <c r="O4497" s="103" t="s">
        <v>20</v>
      </c>
      <c r="P4497" s="102" t="s">
        <v>20</v>
      </c>
      <c r="Q4497" s="102" t="s">
        <v>20</v>
      </c>
      <c r="R4497" s="116" t="s">
        <v>13920</v>
      </c>
      <c r="S4497" s="114" t="s">
        <v>5035</v>
      </c>
      <c r="T4497" s="114">
        <v>240</v>
      </c>
      <c r="U4497" s="114">
        <v>40</v>
      </c>
      <c r="V4497" s="114">
        <v>40</v>
      </c>
      <c r="W4497" s="115">
        <v>0.12</v>
      </c>
    </row>
    <row r="4498" spans="2:23" ht="38.25">
      <c r="B4498" s="95" t="s">
        <v>4746</v>
      </c>
      <c r="C4498" s="95" t="s">
        <v>20</v>
      </c>
      <c r="D4498" s="95" t="s">
        <v>20</v>
      </c>
      <c r="E4498" s="95" t="s">
        <v>4746</v>
      </c>
      <c r="F4498" s="95" t="s">
        <v>17270</v>
      </c>
      <c r="G4498" s="95" t="s">
        <v>17286</v>
      </c>
      <c r="H4498" s="14" t="s">
        <v>20905</v>
      </c>
      <c r="I4498" s="95" t="s">
        <v>13921</v>
      </c>
      <c r="J4498" s="120" t="s">
        <v>17169</v>
      </c>
      <c r="K4498" s="106" t="s">
        <v>13922</v>
      </c>
      <c r="L4498" s="95" t="s">
        <v>13921</v>
      </c>
      <c r="M4498" s="97">
        <f>IF($K$6="с учетом НДС",VLOOKUP('Прайс MILWAUKEE®'!$J4498,'Legend ACC'!$A:$H,8,0)*(1-N4498),VLOOKUP('Прайс MILWAUKEE®'!$J4498,'Legend ACC'!$A:$H,8,0)*(1-N4498)/1.2)</f>
        <v>1441.0000000000002</v>
      </c>
      <c r="N4498" s="98">
        <f>IF(OR(E4498="Принадлежности",E4498="Ручной инструмент"),$K$5,IF($K$4=0,0,IFERROR(VLOOKUP(Q4498,LEGEND!$V$4:$W$7,2,0),$K$4)))</f>
        <v>0</v>
      </c>
      <c r="O4498" s="103" t="s">
        <v>20</v>
      </c>
      <c r="P4498" s="102" t="s">
        <v>20</v>
      </c>
      <c r="Q4498" s="102" t="s">
        <v>20</v>
      </c>
      <c r="R4498" s="116" t="s">
        <v>13923</v>
      </c>
      <c r="S4498" s="114" t="s">
        <v>5035</v>
      </c>
      <c r="T4498" s="114">
        <v>240</v>
      </c>
      <c r="U4498" s="114">
        <v>40</v>
      </c>
      <c r="V4498" s="114">
        <v>40</v>
      </c>
      <c r="W4498" s="115">
        <v>0.124</v>
      </c>
    </row>
    <row r="4499" spans="2:23" ht="38.25">
      <c r="B4499" s="95" t="s">
        <v>4746</v>
      </c>
      <c r="C4499" s="95" t="s">
        <v>20</v>
      </c>
      <c r="D4499" s="95" t="s">
        <v>20</v>
      </c>
      <c r="E4499" s="95" t="s">
        <v>4746</v>
      </c>
      <c r="F4499" s="95" t="s">
        <v>17270</v>
      </c>
      <c r="G4499" s="95" t="s">
        <v>17286</v>
      </c>
      <c r="H4499" s="14" t="s">
        <v>20905</v>
      </c>
      <c r="I4499" s="95" t="s">
        <v>13924</v>
      </c>
      <c r="J4499" s="120" t="s">
        <v>17170</v>
      </c>
      <c r="K4499" s="106" t="s">
        <v>13925</v>
      </c>
      <c r="L4499" s="95" t="s">
        <v>13924</v>
      </c>
      <c r="M4499" s="97">
        <f>IF($K$6="с учетом НДС",VLOOKUP('Прайс MILWAUKEE®'!$J4499,'Legend ACC'!$A:$H,8,0)*(1-N4499),VLOOKUP('Прайс MILWAUKEE®'!$J4499,'Legend ACC'!$A:$H,8,0)*(1-N4499)/1.2)</f>
        <v>1507.0000000000002</v>
      </c>
      <c r="N4499" s="98">
        <f>IF(OR(E4499="Принадлежности",E4499="Ручной инструмент"),$K$5,IF($K$4=0,0,IFERROR(VLOOKUP(Q4499,LEGEND!$V$4:$W$7,2,0),$K$4)))</f>
        <v>0</v>
      </c>
      <c r="O4499" s="103" t="s">
        <v>20</v>
      </c>
      <c r="P4499" s="102" t="s">
        <v>20</v>
      </c>
      <c r="Q4499" s="102" t="s">
        <v>20</v>
      </c>
      <c r="R4499" s="116" t="s">
        <v>13926</v>
      </c>
      <c r="S4499" s="114" t="s">
        <v>5035</v>
      </c>
      <c r="T4499" s="114">
        <v>240</v>
      </c>
      <c r="U4499" s="114">
        <v>40</v>
      </c>
      <c r="V4499" s="114">
        <v>40</v>
      </c>
      <c r="W4499" s="115">
        <v>0.126</v>
      </c>
    </row>
    <row r="4500" spans="2:23" ht="38.25">
      <c r="B4500" s="95" t="s">
        <v>4746</v>
      </c>
      <c r="C4500" s="95" t="s">
        <v>20</v>
      </c>
      <c r="D4500" s="95" t="s">
        <v>20</v>
      </c>
      <c r="E4500" s="95" t="s">
        <v>4746</v>
      </c>
      <c r="F4500" s="95" t="s">
        <v>17270</v>
      </c>
      <c r="G4500" s="95" t="s">
        <v>17286</v>
      </c>
      <c r="H4500" s="14" t="s">
        <v>20905</v>
      </c>
      <c r="I4500" s="95" t="s">
        <v>13927</v>
      </c>
      <c r="J4500" s="120" t="s">
        <v>17171</v>
      </c>
      <c r="K4500" s="106" t="s">
        <v>13928</v>
      </c>
      <c r="L4500" s="95" t="s">
        <v>13927</v>
      </c>
      <c r="M4500" s="97">
        <f>IF($K$6="с учетом НДС",VLOOKUP('Прайс MILWAUKEE®'!$J4500,'Legend ACC'!$A:$H,8,0)*(1-N4500),VLOOKUP('Прайс MILWAUKEE®'!$J4500,'Legend ACC'!$A:$H,8,0)*(1-N4500)/1.2)</f>
        <v>1562.0000000000002</v>
      </c>
      <c r="N4500" s="98">
        <f>IF(OR(E4500="Принадлежности",E4500="Ручной инструмент"),$K$5,IF($K$4=0,0,IFERROR(VLOOKUP(Q4500,LEGEND!$V$4:$W$7,2,0),$K$4)))</f>
        <v>0</v>
      </c>
      <c r="O4500" s="103" t="s">
        <v>20</v>
      </c>
      <c r="P4500" s="102" t="s">
        <v>20</v>
      </c>
      <c r="Q4500" s="102" t="s">
        <v>20</v>
      </c>
      <c r="R4500" s="116" t="s">
        <v>13929</v>
      </c>
      <c r="S4500" s="114" t="s">
        <v>5035</v>
      </c>
      <c r="T4500" s="114">
        <v>240</v>
      </c>
      <c r="U4500" s="114">
        <v>40</v>
      </c>
      <c r="V4500" s="114">
        <v>40</v>
      </c>
      <c r="W4500" s="115">
        <v>0.13</v>
      </c>
    </row>
    <row r="4501" spans="2:23" ht="38.25">
      <c r="B4501" s="95" t="s">
        <v>4746</v>
      </c>
      <c r="C4501" s="95" t="s">
        <v>20</v>
      </c>
      <c r="D4501" s="95" t="s">
        <v>20</v>
      </c>
      <c r="E4501" s="95" t="s">
        <v>4746</v>
      </c>
      <c r="F4501" s="95" t="s">
        <v>17270</v>
      </c>
      <c r="G4501" s="95" t="s">
        <v>17286</v>
      </c>
      <c r="H4501" s="14" t="s">
        <v>20905</v>
      </c>
      <c r="I4501" s="95" t="s">
        <v>13930</v>
      </c>
      <c r="J4501" s="120" t="s">
        <v>17172</v>
      </c>
      <c r="K4501" s="106" t="s">
        <v>13931</v>
      </c>
      <c r="L4501" s="95" t="s">
        <v>13930</v>
      </c>
      <c r="M4501" s="97">
        <f>IF($K$6="с учетом НДС",VLOOKUP('Прайс MILWAUKEE®'!$J4501,'Legend ACC'!$A:$H,8,0)*(1-N4501),VLOOKUP('Прайс MILWAUKEE®'!$J4501,'Legend ACC'!$A:$H,8,0)*(1-N4501)/1.2)</f>
        <v>1958.0000000000002</v>
      </c>
      <c r="N4501" s="98">
        <f>IF(OR(E4501="Принадлежности",E4501="Ручной инструмент"),$K$5,IF($K$4=0,0,IFERROR(VLOOKUP(Q4501,LEGEND!$V$4:$W$7,2,0),$K$4)))</f>
        <v>0</v>
      </c>
      <c r="O4501" s="103" t="s">
        <v>20</v>
      </c>
      <c r="P4501" s="102" t="s">
        <v>20</v>
      </c>
      <c r="Q4501" s="102" t="s">
        <v>20</v>
      </c>
      <c r="R4501" s="116" t="s">
        <v>13932</v>
      </c>
      <c r="S4501" s="114" t="s">
        <v>5035</v>
      </c>
      <c r="T4501" s="114">
        <v>250</v>
      </c>
      <c r="U4501" s="114">
        <v>40</v>
      </c>
      <c r="V4501" s="114">
        <v>40</v>
      </c>
      <c r="W4501" s="115">
        <v>0.16600000000000001</v>
      </c>
    </row>
    <row r="4502" spans="2:23" ht="38.25">
      <c r="B4502" s="95" t="s">
        <v>4746</v>
      </c>
      <c r="C4502" s="95" t="s">
        <v>20</v>
      </c>
      <c r="D4502" s="95" t="s">
        <v>20</v>
      </c>
      <c r="E4502" s="95" t="s">
        <v>4746</v>
      </c>
      <c r="F4502" s="95" t="s">
        <v>17270</v>
      </c>
      <c r="G4502" s="95" t="s">
        <v>17286</v>
      </c>
      <c r="H4502" s="14" t="s">
        <v>20905</v>
      </c>
      <c r="I4502" s="95" t="s">
        <v>13933</v>
      </c>
      <c r="J4502" s="120" t="s">
        <v>17173</v>
      </c>
      <c r="K4502" s="106" t="s">
        <v>13934</v>
      </c>
      <c r="L4502" s="95" t="s">
        <v>13933</v>
      </c>
      <c r="M4502" s="97">
        <f>IF($K$6="с учетом НДС",VLOOKUP('Прайс MILWAUKEE®'!$J4502,'Legend ACC'!$A:$H,8,0)*(1-N4502),VLOOKUP('Прайс MILWAUKEE®'!$J4502,'Legend ACC'!$A:$H,8,0)*(1-N4502)/1.2)</f>
        <v>1980.0000000000002</v>
      </c>
      <c r="N4502" s="98">
        <f>IF(OR(E4502="Принадлежности",E4502="Ручной инструмент"),$K$5,IF($K$4=0,0,IFERROR(VLOOKUP(Q4502,LEGEND!$V$4:$W$7,2,0),$K$4)))</f>
        <v>0</v>
      </c>
      <c r="O4502" s="103" t="s">
        <v>20</v>
      </c>
      <c r="P4502" s="102" t="s">
        <v>20</v>
      </c>
      <c r="Q4502" s="102" t="s">
        <v>20</v>
      </c>
      <c r="R4502" s="116" t="s">
        <v>13935</v>
      </c>
      <c r="S4502" s="114" t="s">
        <v>5035</v>
      </c>
      <c r="T4502" s="114">
        <v>250</v>
      </c>
      <c r="U4502" s="114">
        <v>40</v>
      </c>
      <c r="V4502" s="114">
        <v>40</v>
      </c>
      <c r="W4502" s="115">
        <v>0.17199999999999999</v>
      </c>
    </row>
    <row r="4503" spans="2:23" ht="51">
      <c r="B4503" s="95" t="s">
        <v>4746</v>
      </c>
      <c r="C4503" s="95" t="s">
        <v>20</v>
      </c>
      <c r="D4503" s="95" t="s">
        <v>20</v>
      </c>
      <c r="E4503" s="95" t="s">
        <v>4746</v>
      </c>
      <c r="F4503" s="95" t="s">
        <v>17270</v>
      </c>
      <c r="G4503" s="95" t="s">
        <v>17286</v>
      </c>
      <c r="H4503" s="14" t="s">
        <v>20905</v>
      </c>
      <c r="I4503" s="95" t="s">
        <v>13936</v>
      </c>
      <c r="J4503" s="120" t="s">
        <v>17174</v>
      </c>
      <c r="K4503" s="106" t="s">
        <v>13937</v>
      </c>
      <c r="L4503" s="95" t="s">
        <v>13936</v>
      </c>
      <c r="M4503" s="97">
        <f>IF($K$6="с учетом НДС",VLOOKUP('Прайс MILWAUKEE®'!$J4503,'Legend ACC'!$A:$H,8,0)*(1-N4503),VLOOKUP('Прайс MILWAUKEE®'!$J4503,'Legend ACC'!$A:$H,8,0)*(1-N4503)/1.2)</f>
        <v>2728</v>
      </c>
      <c r="N4503" s="98">
        <f>IF(OR(E4503="Принадлежности",E4503="Ручной инструмент"),$K$5,IF($K$4=0,0,IFERROR(VLOOKUP(Q4503,LEGEND!$V$4:$W$7,2,0),$K$4)))</f>
        <v>0</v>
      </c>
      <c r="O4503" s="103" t="s">
        <v>20</v>
      </c>
      <c r="P4503" s="102" t="s">
        <v>20</v>
      </c>
      <c r="Q4503" s="102" t="s">
        <v>20</v>
      </c>
      <c r="R4503" s="116" t="s">
        <v>13938</v>
      </c>
      <c r="S4503" s="114" t="s">
        <v>5035</v>
      </c>
      <c r="T4503" s="114">
        <v>342</v>
      </c>
      <c r="U4503" s="114">
        <v>174</v>
      </c>
      <c r="V4503" s="114">
        <v>50</v>
      </c>
      <c r="W4503" s="115">
        <v>0.36</v>
      </c>
    </row>
    <row r="4504" spans="2:23" ht="51">
      <c r="B4504" s="95" t="s">
        <v>4746</v>
      </c>
      <c r="C4504" s="95" t="s">
        <v>20</v>
      </c>
      <c r="D4504" s="95" t="s">
        <v>20</v>
      </c>
      <c r="E4504" s="95" t="s">
        <v>4746</v>
      </c>
      <c r="F4504" s="95" t="s">
        <v>17270</v>
      </c>
      <c r="G4504" s="95" t="s">
        <v>17286</v>
      </c>
      <c r="H4504" s="14" t="s">
        <v>20905</v>
      </c>
      <c r="I4504" s="95" t="s">
        <v>13939</v>
      </c>
      <c r="J4504" s="120" t="s">
        <v>17175</v>
      </c>
      <c r="K4504" s="106" t="s">
        <v>13940</v>
      </c>
      <c r="L4504" s="95" t="s">
        <v>13939</v>
      </c>
      <c r="M4504" s="97">
        <f>IF($K$6="с учетом НДС",VLOOKUP('Прайс MILWAUKEE®'!$J4504,'Legend ACC'!$A:$H,8,0)*(1-N4504),VLOOKUP('Прайс MILWAUKEE®'!$J4504,'Legend ACC'!$A:$H,8,0)*(1-N4504)/1.2)</f>
        <v>3432.0000000000005</v>
      </c>
      <c r="N4504" s="98">
        <f>IF(OR(E4504="Принадлежности",E4504="Ручной инструмент"),$K$5,IF($K$4=0,0,IFERROR(VLOOKUP(Q4504,LEGEND!$V$4:$W$7,2,0),$K$4)))</f>
        <v>0</v>
      </c>
      <c r="O4504" s="103" t="s">
        <v>20</v>
      </c>
      <c r="P4504" s="102" t="s">
        <v>20</v>
      </c>
      <c r="Q4504" s="102" t="s">
        <v>20</v>
      </c>
      <c r="R4504" s="116" t="s">
        <v>13941</v>
      </c>
      <c r="S4504" s="114" t="s">
        <v>5035</v>
      </c>
      <c r="T4504" s="114">
        <v>50</v>
      </c>
      <c r="U4504" s="114">
        <v>175</v>
      </c>
      <c r="V4504" s="114">
        <v>345</v>
      </c>
      <c r="W4504" s="115">
        <v>0.5</v>
      </c>
    </row>
    <row r="4505" spans="2:23" ht="51">
      <c r="B4505" s="95" t="s">
        <v>4746</v>
      </c>
      <c r="C4505" s="95" t="s">
        <v>20</v>
      </c>
      <c r="D4505" s="95" t="s">
        <v>20</v>
      </c>
      <c r="E4505" s="95" t="s">
        <v>4746</v>
      </c>
      <c r="F4505" s="95" t="s">
        <v>17270</v>
      </c>
      <c r="G4505" s="95" t="s">
        <v>17286</v>
      </c>
      <c r="H4505" s="14" t="s">
        <v>20905</v>
      </c>
      <c r="I4505" s="95" t="s">
        <v>13939</v>
      </c>
      <c r="J4505" s="120" t="s">
        <v>17176</v>
      </c>
      <c r="K4505" s="106" t="s">
        <v>13942</v>
      </c>
      <c r="L4505" s="95" t="s">
        <v>13939</v>
      </c>
      <c r="M4505" s="97">
        <f>IF($K$6="с учетом НДС",VLOOKUP('Прайс MILWAUKEE®'!$J4505,'Legend ACC'!$A:$H,8,0)*(1-N4505),VLOOKUP('Прайс MILWAUKEE®'!$J4505,'Legend ACC'!$A:$H,8,0)*(1-N4505)/1.2)</f>
        <v>3432.0000000000005</v>
      </c>
      <c r="N4505" s="98">
        <f>IF(OR(E4505="Принадлежности",E4505="Ручной инструмент"),$K$5,IF($K$4=0,0,IFERROR(VLOOKUP(Q4505,LEGEND!$V$4:$W$7,2,0),$K$4)))</f>
        <v>0</v>
      </c>
      <c r="O4505" s="103" t="s">
        <v>20</v>
      </c>
      <c r="P4505" s="102" t="s">
        <v>20</v>
      </c>
      <c r="Q4505" s="102" t="s">
        <v>20</v>
      </c>
      <c r="R4505" s="116" t="s">
        <v>13943</v>
      </c>
      <c r="S4505" s="114" t="s">
        <v>5035</v>
      </c>
      <c r="T4505" s="114">
        <v>50</v>
      </c>
      <c r="U4505" s="114">
        <v>175</v>
      </c>
      <c r="V4505" s="114">
        <v>345</v>
      </c>
      <c r="W4505" s="115">
        <v>0.5</v>
      </c>
    </row>
    <row r="4506" spans="2:23" ht="38.25">
      <c r="B4506" s="95" t="s">
        <v>20807</v>
      </c>
      <c r="C4506" s="95" t="s">
        <v>20</v>
      </c>
      <c r="D4506" s="95" t="s">
        <v>20</v>
      </c>
      <c r="E4506" s="95" t="s">
        <v>17246</v>
      </c>
      <c r="F4506" s="95" t="s">
        <v>17252</v>
      </c>
      <c r="G4506" s="95" t="s">
        <v>17301</v>
      </c>
      <c r="H4506" s="14" t="s">
        <v>20853</v>
      </c>
      <c r="I4506" s="95" t="s">
        <v>13944</v>
      </c>
      <c r="J4506" s="120" t="s">
        <v>17177</v>
      </c>
      <c r="K4506" s="106" t="s">
        <v>13945</v>
      </c>
      <c r="L4506" s="95" t="s">
        <v>13944</v>
      </c>
      <c r="M4506" s="97">
        <f>IF($K$6="с учетом НДС",VLOOKUP('Прайс MILWAUKEE®'!$J4506,'Legend ACC'!$A:$H,8,0)*(1-N4506),VLOOKUP('Прайс MILWAUKEE®'!$J4506,'Legend ACC'!$A:$H,8,0)*(1-N4506)/1.2)</f>
        <v>506.00000000000006</v>
      </c>
      <c r="N4506" s="98">
        <f>IF(OR(E4506="Принадлежности",E4506="Ручной инструмент"),$K$5,IF($K$4=0,0,IFERROR(VLOOKUP(Q4506,LEGEND!$V$4:$W$7,2,0),$K$4)))</f>
        <v>0</v>
      </c>
      <c r="O4506" s="103" t="s">
        <v>20</v>
      </c>
      <c r="P4506" s="102" t="s">
        <v>20</v>
      </c>
      <c r="Q4506" s="102" t="s">
        <v>20</v>
      </c>
      <c r="R4506" s="116" t="s">
        <v>13946</v>
      </c>
      <c r="S4506" s="114" t="s">
        <v>964</v>
      </c>
      <c r="T4506" s="114">
        <v>245</v>
      </c>
      <c r="U4506" s="114">
        <v>47</v>
      </c>
      <c r="V4506" s="114">
        <v>19</v>
      </c>
      <c r="W4506" s="115">
        <v>0.09</v>
      </c>
    </row>
    <row r="4507" spans="2:23" ht="38.25">
      <c r="B4507" s="95" t="s">
        <v>20808</v>
      </c>
      <c r="C4507" s="95" t="s">
        <v>4747</v>
      </c>
      <c r="D4507" s="95" t="s">
        <v>20</v>
      </c>
      <c r="E4507" s="95" t="s">
        <v>4746</v>
      </c>
      <c r="F4507" s="95" t="s">
        <v>17271</v>
      </c>
      <c r="G4507" s="95" t="s">
        <v>17282</v>
      </c>
      <c r="H4507" s="14" t="s">
        <v>20809</v>
      </c>
      <c r="I4507" s="95" t="s">
        <v>13947</v>
      </c>
      <c r="J4507" s="120" t="s">
        <v>17178</v>
      </c>
      <c r="K4507" s="106" t="s">
        <v>13948</v>
      </c>
      <c r="L4507" s="95" t="s">
        <v>13947</v>
      </c>
      <c r="M4507" s="97">
        <f>IF($K$6="с учетом НДС",VLOOKUP('Прайс MILWAUKEE®'!$J4507,'Legend ACC'!$A:$H,8,0)*(1-N4507),VLOOKUP('Прайс MILWAUKEE®'!$J4507,'Legend ACC'!$A:$H,8,0)*(1-N4507)/1.2)</f>
        <v>15103.000000000002</v>
      </c>
      <c r="N4507" s="98">
        <f>IF(OR(E4507="Принадлежности",E4507="Ручной инструмент"),$K$5,IF($K$4=0,0,IFERROR(VLOOKUP(Q4507,LEGEND!$V$4:$W$7,2,0),$K$4)))</f>
        <v>0</v>
      </c>
      <c r="O4507" s="103" t="s">
        <v>20</v>
      </c>
      <c r="P4507" s="102" t="s">
        <v>20</v>
      </c>
      <c r="Q4507" s="102" t="s">
        <v>20</v>
      </c>
      <c r="R4507" s="116" t="s">
        <v>13949</v>
      </c>
      <c r="S4507" s="114" t="s">
        <v>4751</v>
      </c>
      <c r="T4507" s="114">
        <v>555</v>
      </c>
      <c r="U4507" s="114">
        <v>440</v>
      </c>
      <c r="V4507" s="114">
        <v>650</v>
      </c>
      <c r="W4507" s="115">
        <v>10.694000000000001</v>
      </c>
    </row>
    <row r="4508" spans="2:23" ht="25.5">
      <c r="B4508" s="95" t="s">
        <v>20808</v>
      </c>
      <c r="C4508" s="95" t="s">
        <v>4747</v>
      </c>
      <c r="D4508" s="95" t="s">
        <v>20</v>
      </c>
      <c r="E4508" s="95" t="s">
        <v>4746</v>
      </c>
      <c r="F4508" s="95" t="s">
        <v>17271</v>
      </c>
      <c r="G4508" s="95" t="s">
        <v>17282</v>
      </c>
      <c r="H4508" s="14" t="s">
        <v>20809</v>
      </c>
      <c r="I4508" s="95" t="s">
        <v>13950</v>
      </c>
      <c r="J4508" s="120" t="s">
        <v>17179</v>
      </c>
      <c r="K4508" s="106" t="s">
        <v>13951</v>
      </c>
      <c r="L4508" s="95" t="s">
        <v>13950</v>
      </c>
      <c r="M4508" s="97">
        <f>IF($K$6="с учетом НДС",VLOOKUP('Прайс MILWAUKEE®'!$J4508,'Legend ACC'!$A:$H,8,0)*(1-N4508),VLOOKUP('Прайс MILWAUKEE®'!$J4508,'Legend ACC'!$A:$H,8,0)*(1-N4508)/1.2)</f>
        <v>8679</v>
      </c>
      <c r="N4508" s="98">
        <f>IF(OR(E4508="Принадлежности",E4508="Ручной инструмент"),$K$5,IF($K$4=0,0,IFERROR(VLOOKUP(Q4508,LEGEND!$V$4:$W$7,2,0),$K$4)))</f>
        <v>0</v>
      </c>
      <c r="O4508" s="103" t="s">
        <v>20</v>
      </c>
      <c r="P4508" s="102" t="s">
        <v>20</v>
      </c>
      <c r="Q4508" s="102" t="s">
        <v>20</v>
      </c>
      <c r="R4508" s="116" t="s">
        <v>13952</v>
      </c>
      <c r="S4508" s="114" t="s">
        <v>4751</v>
      </c>
      <c r="T4508" s="114">
        <v>560</v>
      </c>
      <c r="U4508" s="114">
        <v>390</v>
      </c>
      <c r="V4508" s="114">
        <v>270</v>
      </c>
      <c r="W4508" s="115">
        <v>5.6379999999999999</v>
      </c>
    </row>
    <row r="4509" spans="2:23" ht="25.5">
      <c r="B4509" s="95" t="s">
        <v>20808</v>
      </c>
      <c r="C4509" s="95" t="s">
        <v>4747</v>
      </c>
      <c r="D4509" s="95" t="s">
        <v>20</v>
      </c>
      <c r="E4509" s="95" t="s">
        <v>4746</v>
      </c>
      <c r="F4509" s="95" t="s">
        <v>17271</v>
      </c>
      <c r="G4509" s="95" t="s">
        <v>17282</v>
      </c>
      <c r="H4509" s="14" t="s">
        <v>20809</v>
      </c>
      <c r="I4509" s="95" t="s">
        <v>13953</v>
      </c>
      <c r="J4509" s="120" t="s">
        <v>17180</v>
      </c>
      <c r="K4509" s="106" t="s">
        <v>13954</v>
      </c>
      <c r="L4509" s="95" t="s">
        <v>13953</v>
      </c>
      <c r="M4509" s="97">
        <f>IF($K$6="с учетом НДС",VLOOKUP('Прайс MILWAUKEE®'!$J4509,'Legend ACC'!$A:$H,8,0)*(1-N4509),VLOOKUP('Прайс MILWAUKEE®'!$J4509,'Legend ACC'!$A:$H,8,0)*(1-N4509)/1.2)</f>
        <v>6787.0000000000009</v>
      </c>
      <c r="N4509" s="98">
        <f>IF(OR(E4509="Принадлежности",E4509="Ручной инструмент"),$K$5,IF($K$4=0,0,IFERROR(VLOOKUP(Q4509,LEGEND!$V$4:$W$7,2,0),$K$4)))</f>
        <v>0</v>
      </c>
      <c r="O4509" s="103" t="s">
        <v>20</v>
      </c>
      <c r="P4509" s="102" t="s">
        <v>20</v>
      </c>
      <c r="Q4509" s="102" t="s">
        <v>20</v>
      </c>
      <c r="R4509" s="116" t="s">
        <v>13955</v>
      </c>
      <c r="S4509" s="114" t="s">
        <v>4751</v>
      </c>
      <c r="T4509" s="114">
        <v>550</v>
      </c>
      <c r="U4509" s="114">
        <v>400</v>
      </c>
      <c r="V4509" s="114">
        <v>160</v>
      </c>
      <c r="W4509" s="115">
        <v>5</v>
      </c>
    </row>
    <row r="4510" spans="2:23" ht="38.25">
      <c r="B4510" s="95" t="s">
        <v>20808</v>
      </c>
      <c r="C4510" s="95" t="s">
        <v>4747</v>
      </c>
      <c r="D4510" s="95" t="s">
        <v>20</v>
      </c>
      <c r="E4510" s="95" t="s">
        <v>4746</v>
      </c>
      <c r="F4510" s="95" t="s">
        <v>17271</v>
      </c>
      <c r="G4510" s="95" t="s">
        <v>17282</v>
      </c>
      <c r="H4510" s="14" t="s">
        <v>20809</v>
      </c>
      <c r="I4510" s="95" t="s">
        <v>13956</v>
      </c>
      <c r="J4510" s="120" t="s">
        <v>17181</v>
      </c>
      <c r="K4510" s="106" t="s">
        <v>13957</v>
      </c>
      <c r="L4510" s="95" t="s">
        <v>13956</v>
      </c>
      <c r="M4510" s="97">
        <f>IF($K$6="с учетом НДС",VLOOKUP('Прайс MILWAUKEE®'!$J4510,'Legend ACC'!$A:$H,8,0)*(1-N4510),VLOOKUP('Прайс MILWAUKEE®'!$J4510,'Legend ACC'!$A:$H,8,0)*(1-N4510)/1.2)</f>
        <v>2277</v>
      </c>
      <c r="N4510" s="98">
        <f>IF(OR(E4510="Принадлежности",E4510="Ручной инструмент"),$K$5,IF($K$4=0,0,IFERROR(VLOOKUP(Q4510,LEGEND!$V$4:$W$7,2,0),$K$4)))</f>
        <v>0</v>
      </c>
      <c r="O4510" s="103" t="s">
        <v>20</v>
      </c>
      <c r="P4510" s="102" t="s">
        <v>20</v>
      </c>
      <c r="Q4510" s="102" t="s">
        <v>20</v>
      </c>
      <c r="R4510" s="116" t="s">
        <v>13958</v>
      </c>
      <c r="S4510" s="114" t="s">
        <v>4751</v>
      </c>
      <c r="T4510" s="114">
        <v>482</v>
      </c>
      <c r="U4510" s="114">
        <v>333</v>
      </c>
      <c r="V4510" s="114">
        <v>34</v>
      </c>
      <c r="W4510" s="115">
        <v>0.74</v>
      </c>
    </row>
    <row r="4511" spans="2:23" ht="25.5">
      <c r="B4511" s="95" t="s">
        <v>20808</v>
      </c>
      <c r="C4511" s="95" t="s">
        <v>4747</v>
      </c>
      <c r="D4511" s="95" t="s">
        <v>20</v>
      </c>
      <c r="E4511" s="95" t="s">
        <v>4746</v>
      </c>
      <c r="F4511" s="95" t="s">
        <v>17271</v>
      </c>
      <c r="G4511" s="95" t="s">
        <v>17282</v>
      </c>
      <c r="H4511" s="14" t="s">
        <v>20809</v>
      </c>
      <c r="I4511" s="95" t="s">
        <v>13959</v>
      </c>
      <c r="J4511" s="120" t="s">
        <v>17182</v>
      </c>
      <c r="K4511" s="106" t="s">
        <v>13960</v>
      </c>
      <c r="L4511" s="95" t="s">
        <v>13959</v>
      </c>
      <c r="M4511" s="97">
        <f>IF($K$6="с учетом НДС",VLOOKUP('Прайс MILWAUKEE®'!$J4511,'Legend ACC'!$A:$H,8,0)*(1-N4511),VLOOKUP('Прайс MILWAUKEE®'!$J4511,'Legend ACC'!$A:$H,8,0)*(1-N4511)/1.2)</f>
        <v>5016</v>
      </c>
      <c r="N4511" s="98">
        <f>IF(OR(E4511="Принадлежности",E4511="Ручной инструмент"),$K$5,IF($K$4=0,0,IFERROR(VLOOKUP(Q4511,LEGEND!$V$4:$W$7,2,0),$K$4)))</f>
        <v>0</v>
      </c>
      <c r="O4511" s="103" t="s">
        <v>20</v>
      </c>
      <c r="P4511" s="102" t="s">
        <v>20</v>
      </c>
      <c r="Q4511" s="102" t="s">
        <v>20</v>
      </c>
      <c r="R4511" s="116" t="s">
        <v>13961</v>
      </c>
      <c r="S4511" s="114" t="s">
        <v>4751</v>
      </c>
      <c r="T4511" s="114">
        <v>500</v>
      </c>
      <c r="U4511" s="114">
        <v>380</v>
      </c>
      <c r="V4511" s="114">
        <v>110</v>
      </c>
      <c r="W4511" s="115">
        <v>2.98</v>
      </c>
    </row>
    <row r="4512" spans="2:23" ht="38.25">
      <c r="B4512" s="95" t="s">
        <v>20808</v>
      </c>
      <c r="C4512" s="95" t="s">
        <v>4747</v>
      </c>
      <c r="D4512" s="95" t="s">
        <v>20</v>
      </c>
      <c r="E4512" s="95" t="s">
        <v>4746</v>
      </c>
      <c r="F4512" s="95" t="s">
        <v>17271</v>
      </c>
      <c r="G4512" s="95" t="s">
        <v>17282</v>
      </c>
      <c r="H4512" s="14" t="s">
        <v>20809</v>
      </c>
      <c r="I4512" s="95" t="s">
        <v>13962</v>
      </c>
      <c r="J4512" s="120" t="s">
        <v>17183</v>
      </c>
      <c r="K4512" s="106" t="s">
        <v>13963</v>
      </c>
      <c r="L4512" s="95" t="s">
        <v>13962</v>
      </c>
      <c r="M4512" s="97">
        <f>IF($K$6="с учетом НДС",VLOOKUP('Прайс MILWAUKEE®'!$J4512,'Legend ACC'!$A:$H,8,0)*(1-N4512),VLOOKUP('Прайс MILWAUKEE®'!$J4512,'Legend ACC'!$A:$H,8,0)*(1-N4512)/1.2)</f>
        <v>2783</v>
      </c>
      <c r="N4512" s="98">
        <f>IF(OR(E4512="Принадлежности",E4512="Ручной инструмент"),$K$5,IF($K$4=0,0,IFERROR(VLOOKUP(Q4512,LEGEND!$V$4:$W$7,2,0),$K$4)))</f>
        <v>0</v>
      </c>
      <c r="O4512" s="103" t="s">
        <v>20</v>
      </c>
      <c r="P4512" s="102" t="s">
        <v>20</v>
      </c>
      <c r="Q4512" s="102" t="s">
        <v>20</v>
      </c>
      <c r="R4512" s="116" t="s">
        <v>13964</v>
      </c>
      <c r="S4512" s="114" t="s">
        <v>4751</v>
      </c>
      <c r="T4512" s="114">
        <v>390</v>
      </c>
      <c r="U4512" s="114">
        <v>240</v>
      </c>
      <c r="V4512" s="114">
        <v>110</v>
      </c>
      <c r="W4512" s="115">
        <v>1.512</v>
      </c>
    </row>
    <row r="4513" spans="2:23" ht="38.25">
      <c r="B4513" s="95" t="s">
        <v>20808</v>
      </c>
      <c r="C4513" s="95" t="s">
        <v>4747</v>
      </c>
      <c r="D4513" s="95" t="s">
        <v>20</v>
      </c>
      <c r="E4513" s="95" t="s">
        <v>4746</v>
      </c>
      <c r="F4513" s="95" t="s">
        <v>17271</v>
      </c>
      <c r="G4513" s="95" t="s">
        <v>17282</v>
      </c>
      <c r="H4513" s="14" t="s">
        <v>20809</v>
      </c>
      <c r="I4513" s="95" t="s">
        <v>13965</v>
      </c>
      <c r="J4513" s="120" t="s">
        <v>17184</v>
      </c>
      <c r="K4513" s="106" t="s">
        <v>13966</v>
      </c>
      <c r="L4513" s="95" t="s">
        <v>13965</v>
      </c>
      <c r="M4513" s="97">
        <f>IF($K$6="с учетом НДС",VLOOKUP('Прайс MILWAUKEE®'!$J4513,'Legend ACC'!$A:$H,8,0)*(1-N4513),VLOOKUP('Прайс MILWAUKEE®'!$J4513,'Legend ACC'!$A:$H,8,0)*(1-N4513)/1.2)</f>
        <v>7040.0000000000009</v>
      </c>
      <c r="N4513" s="98">
        <f>IF(OR(E4513="Принадлежности",E4513="Ручной инструмент"),$K$5,IF($K$4=0,0,IFERROR(VLOOKUP(Q4513,LEGEND!$V$4:$W$7,2,0),$K$4)))</f>
        <v>0</v>
      </c>
      <c r="O4513" s="103" t="s">
        <v>20</v>
      </c>
      <c r="P4513" s="102" t="s">
        <v>20</v>
      </c>
      <c r="Q4513" s="102" t="s">
        <v>20</v>
      </c>
      <c r="R4513" s="116" t="s">
        <v>13967</v>
      </c>
      <c r="S4513" s="114" t="s">
        <v>13968</v>
      </c>
      <c r="T4513" s="114">
        <v>270</v>
      </c>
      <c r="U4513" s="114">
        <v>290</v>
      </c>
      <c r="V4513" s="114">
        <v>320</v>
      </c>
      <c r="W4513" s="115">
        <v>1.998</v>
      </c>
    </row>
    <row r="4514" spans="2:23" ht="38.25">
      <c r="B4514" s="95" t="s">
        <v>20808</v>
      </c>
      <c r="C4514" s="95" t="s">
        <v>4747</v>
      </c>
      <c r="D4514" s="95" t="s">
        <v>20</v>
      </c>
      <c r="E4514" s="95" t="s">
        <v>4746</v>
      </c>
      <c r="F4514" s="95" t="s">
        <v>17271</v>
      </c>
      <c r="G4514" s="95" t="s">
        <v>17282</v>
      </c>
      <c r="H4514" s="14" t="s">
        <v>20809</v>
      </c>
      <c r="I4514" s="95" t="s">
        <v>13969</v>
      </c>
      <c r="J4514" s="120" t="s">
        <v>17185</v>
      </c>
      <c r="K4514" s="106" t="s">
        <v>13970</v>
      </c>
      <c r="L4514" s="95" t="s">
        <v>13969</v>
      </c>
      <c r="M4514" s="97">
        <f>IF($K$6="с учетом НДС",VLOOKUP('Прайс MILWAUKEE®'!$J4514,'Legend ACC'!$A:$H,8,0)*(1-N4514),VLOOKUP('Прайс MILWAUKEE®'!$J4514,'Legend ACC'!$A:$H,8,0)*(1-N4514)/1.2)</f>
        <v>10516</v>
      </c>
      <c r="N4514" s="98">
        <f>IF(OR(E4514="Принадлежности",E4514="Ручной инструмент"),$K$5,IF($K$4=0,0,IFERROR(VLOOKUP(Q4514,LEGEND!$V$4:$W$7,2,0),$K$4)))</f>
        <v>0</v>
      </c>
      <c r="O4514" s="103" t="s">
        <v>20</v>
      </c>
      <c r="P4514" s="102" t="s">
        <v>20</v>
      </c>
      <c r="Q4514" s="102" t="s">
        <v>20</v>
      </c>
      <c r="R4514" s="116" t="s">
        <v>13971</v>
      </c>
      <c r="S4514" s="114" t="s">
        <v>13968</v>
      </c>
      <c r="T4514" s="114">
        <v>380</v>
      </c>
      <c r="U4514" s="114">
        <v>230</v>
      </c>
      <c r="V4514" s="114">
        <v>430</v>
      </c>
      <c r="W4514" s="115">
        <v>3.024</v>
      </c>
    </row>
    <row r="4515" spans="2:23" ht="38.25">
      <c r="B4515" s="95" t="s">
        <v>20808</v>
      </c>
      <c r="C4515" s="95" t="s">
        <v>4747</v>
      </c>
      <c r="D4515" s="95" t="s">
        <v>20</v>
      </c>
      <c r="E4515" s="95" t="s">
        <v>4746</v>
      </c>
      <c r="F4515" s="95" t="s">
        <v>17271</v>
      </c>
      <c r="G4515" s="95" t="s">
        <v>17282</v>
      </c>
      <c r="H4515" s="14" t="s">
        <v>20809</v>
      </c>
      <c r="I4515" s="95" t="s">
        <v>13972</v>
      </c>
      <c r="J4515" s="120" t="s">
        <v>17186</v>
      </c>
      <c r="K4515" s="106" t="s">
        <v>13973</v>
      </c>
      <c r="L4515" s="95" t="s">
        <v>13972</v>
      </c>
      <c r="M4515" s="97">
        <f>IF($K$6="с учетом НДС",VLOOKUP('Прайс MILWAUKEE®'!$J4515,'Legend ACC'!$A:$H,8,0)*(1-N4515),VLOOKUP('Прайс MILWAUKEE®'!$J4515,'Legend ACC'!$A:$H,8,0)*(1-N4515)/1.2)</f>
        <v>11473.000000000002</v>
      </c>
      <c r="N4515" s="98">
        <f>IF(OR(E4515="Принадлежности",E4515="Ручной инструмент"),$K$5,IF($K$4=0,0,IFERROR(VLOOKUP(Q4515,LEGEND!$V$4:$W$7,2,0),$K$4)))</f>
        <v>0</v>
      </c>
      <c r="O4515" s="103" t="s">
        <v>20</v>
      </c>
      <c r="P4515" s="102" t="s">
        <v>20</v>
      </c>
      <c r="Q4515" s="102" t="s">
        <v>20</v>
      </c>
      <c r="R4515" s="116" t="s">
        <v>13974</v>
      </c>
      <c r="S4515" s="114" t="s">
        <v>13968</v>
      </c>
      <c r="T4515" s="114">
        <v>560</v>
      </c>
      <c r="U4515" s="114">
        <v>250</v>
      </c>
      <c r="V4515" s="114">
        <v>440</v>
      </c>
      <c r="W4515" s="115">
        <v>3.7240000000000002</v>
      </c>
    </row>
    <row r="4516" spans="2:23" ht="38.25">
      <c r="B4516" s="95" t="s">
        <v>20807</v>
      </c>
      <c r="C4516" s="95" t="s">
        <v>20</v>
      </c>
      <c r="D4516" s="95" t="s">
        <v>20</v>
      </c>
      <c r="E4516" s="95" t="s">
        <v>17246</v>
      </c>
      <c r="F4516" s="95" t="s">
        <v>17295</v>
      </c>
      <c r="G4516" s="95" t="s">
        <v>17295</v>
      </c>
      <c r="H4516" s="14" t="s">
        <v>20900</v>
      </c>
      <c r="I4516" s="95" t="s">
        <v>13975</v>
      </c>
      <c r="J4516" s="120" t="s">
        <v>17187</v>
      </c>
      <c r="K4516" s="106" t="s">
        <v>13976</v>
      </c>
      <c r="L4516" s="95" t="s">
        <v>13975</v>
      </c>
      <c r="M4516" s="97">
        <f>IF($K$6="с учетом НДС",VLOOKUP('Прайс MILWAUKEE®'!$J4516,'Legend ACC'!$A:$H,8,0)*(1-N4516),VLOOKUP('Прайс MILWAUKEE®'!$J4516,'Legend ACC'!$A:$H,8,0)*(1-N4516)/1.2)</f>
        <v>3932.5000000000009</v>
      </c>
      <c r="N4516" s="98">
        <f>IF(OR(E4516="Принадлежности",E4516="Ручной инструмент"),$K$5,IF($K$4=0,0,IFERROR(VLOOKUP(Q4516,LEGEND!$V$4:$W$7,2,0),$K$4)))</f>
        <v>0</v>
      </c>
      <c r="O4516" s="103" t="s">
        <v>20</v>
      </c>
      <c r="P4516" s="102" t="s">
        <v>20</v>
      </c>
      <c r="Q4516" s="102" t="s">
        <v>20</v>
      </c>
      <c r="R4516" s="116" t="s">
        <v>13977</v>
      </c>
      <c r="S4516" s="114" t="s">
        <v>5035</v>
      </c>
      <c r="T4516" s="114">
        <v>400</v>
      </c>
      <c r="U4516" s="114">
        <v>38</v>
      </c>
      <c r="V4516" s="114">
        <v>38</v>
      </c>
      <c r="W4516" s="115">
        <v>1.5780000000000001</v>
      </c>
    </row>
    <row r="4517" spans="2:23" ht="38.25">
      <c r="B4517" s="95" t="s">
        <v>20807</v>
      </c>
      <c r="C4517" s="95" t="s">
        <v>20</v>
      </c>
      <c r="D4517" s="95" t="s">
        <v>20</v>
      </c>
      <c r="E4517" s="95" t="s">
        <v>17246</v>
      </c>
      <c r="F4517" s="95" t="s">
        <v>17295</v>
      </c>
      <c r="G4517" s="95" t="s">
        <v>17295</v>
      </c>
      <c r="H4517" s="14" t="s">
        <v>20900</v>
      </c>
      <c r="I4517" s="95" t="s">
        <v>13978</v>
      </c>
      <c r="J4517" s="120" t="s">
        <v>17188</v>
      </c>
      <c r="K4517" s="106" t="s">
        <v>13979</v>
      </c>
      <c r="L4517" s="95" t="s">
        <v>13978</v>
      </c>
      <c r="M4517" s="97">
        <f>IF($K$6="с учетом НДС",VLOOKUP('Прайс MILWAUKEE®'!$J4517,'Legend ACC'!$A:$H,8,0)*(1-N4517),VLOOKUP('Прайс MILWAUKEE®'!$J4517,'Legend ACC'!$A:$H,8,0)*(1-N4517)/1.2)</f>
        <v>4450.6000000000004</v>
      </c>
      <c r="N4517" s="98">
        <f>IF(OR(E4517="Принадлежности",E4517="Ручной инструмент"),$K$5,IF($K$4=0,0,IFERROR(VLOOKUP(Q4517,LEGEND!$V$4:$W$7,2,0),$K$4)))</f>
        <v>0</v>
      </c>
      <c r="O4517" s="103" t="s">
        <v>20</v>
      </c>
      <c r="P4517" s="102" t="s">
        <v>20</v>
      </c>
      <c r="Q4517" s="102" t="s">
        <v>20</v>
      </c>
      <c r="R4517" s="116" t="s">
        <v>13980</v>
      </c>
      <c r="S4517" s="114" t="s">
        <v>5035</v>
      </c>
      <c r="T4517" s="114">
        <v>400</v>
      </c>
      <c r="U4517" s="114">
        <v>38</v>
      </c>
      <c r="V4517" s="114">
        <v>38</v>
      </c>
      <c r="W4517" s="115">
        <v>1.65</v>
      </c>
    </row>
    <row r="4518" spans="2:23" ht="51">
      <c r="B4518" s="95" t="s">
        <v>20807</v>
      </c>
      <c r="C4518" s="95" t="s">
        <v>20</v>
      </c>
      <c r="D4518" s="95" t="s">
        <v>20</v>
      </c>
      <c r="E4518" s="95" t="s">
        <v>17246</v>
      </c>
      <c r="F4518" s="95" t="s">
        <v>17295</v>
      </c>
      <c r="G4518" s="95" t="s">
        <v>17295</v>
      </c>
      <c r="H4518" s="14" t="s">
        <v>20900</v>
      </c>
      <c r="I4518" s="95" t="s">
        <v>13981</v>
      </c>
      <c r="J4518" s="120" t="s">
        <v>17189</v>
      </c>
      <c r="K4518" s="106" t="s">
        <v>13982</v>
      </c>
      <c r="L4518" s="95" t="s">
        <v>13981</v>
      </c>
      <c r="M4518" s="97">
        <f>IF($K$6="с учетом НДС",VLOOKUP('Прайс MILWAUKEE®'!$J4518,'Legend ACC'!$A:$H,8,0)*(1-N4518),VLOOKUP('Прайс MILWAUKEE®'!$J4518,'Legend ACC'!$A:$H,8,0)*(1-N4518)/1.2)</f>
        <v>8844</v>
      </c>
      <c r="N4518" s="98">
        <f>IF(OR(E4518="Принадлежности",E4518="Ручной инструмент"),$K$5,IF($K$4=0,0,IFERROR(VLOOKUP(Q4518,LEGEND!$V$4:$W$7,2,0),$K$4)))</f>
        <v>0</v>
      </c>
      <c r="O4518" s="103" t="s">
        <v>20</v>
      </c>
      <c r="P4518" s="102" t="s">
        <v>20</v>
      </c>
      <c r="Q4518" s="102" t="s">
        <v>20</v>
      </c>
      <c r="R4518" s="116" t="s">
        <v>13983</v>
      </c>
      <c r="S4518" s="114" t="s">
        <v>5035</v>
      </c>
      <c r="T4518" s="114">
        <v>400</v>
      </c>
      <c r="U4518" s="114">
        <v>80</v>
      </c>
      <c r="V4518" s="114">
        <v>30</v>
      </c>
      <c r="W4518" s="115">
        <v>1.9379999999999999</v>
      </c>
    </row>
    <row r="4519" spans="2:23" ht="38.25">
      <c r="B4519" s="95" t="s">
        <v>20807</v>
      </c>
      <c r="C4519" s="95" t="s">
        <v>20</v>
      </c>
      <c r="D4519" s="95" t="s">
        <v>20</v>
      </c>
      <c r="E4519" s="95" t="s">
        <v>17246</v>
      </c>
      <c r="F4519" s="95" t="s">
        <v>17295</v>
      </c>
      <c r="G4519" s="95" t="s">
        <v>17295</v>
      </c>
      <c r="H4519" s="14" t="s">
        <v>20900</v>
      </c>
      <c r="I4519" s="95" t="s">
        <v>13984</v>
      </c>
      <c r="J4519" s="120" t="s">
        <v>17190</v>
      </c>
      <c r="K4519" s="106" t="s">
        <v>13985</v>
      </c>
      <c r="L4519" s="95" t="s">
        <v>13984</v>
      </c>
      <c r="M4519" s="97">
        <f>IF($K$6="с учетом НДС",VLOOKUP('Прайс MILWAUKEE®'!$J4519,'Legend ACC'!$A:$H,8,0)*(1-N4519),VLOOKUP('Прайс MILWAUKEE®'!$J4519,'Legend ACC'!$A:$H,8,0)*(1-N4519)/1.2)</f>
        <v>8206</v>
      </c>
      <c r="N4519" s="98">
        <f>IF(OR(E4519="Принадлежности",E4519="Ручной инструмент"),$K$5,IF($K$4=0,0,IFERROR(VLOOKUP(Q4519,LEGEND!$V$4:$W$7,2,0),$K$4)))</f>
        <v>0</v>
      </c>
      <c r="O4519" s="103" t="s">
        <v>20</v>
      </c>
      <c r="P4519" s="102" t="s">
        <v>20</v>
      </c>
      <c r="Q4519" s="102" t="s">
        <v>20</v>
      </c>
      <c r="R4519" s="116" t="s">
        <v>13986</v>
      </c>
      <c r="S4519" s="114" t="s">
        <v>5035</v>
      </c>
      <c r="T4519" s="114">
        <v>400</v>
      </c>
      <c r="U4519" s="114">
        <v>100</v>
      </c>
      <c r="V4519" s="114">
        <v>30</v>
      </c>
      <c r="W4519" s="115">
        <v>1.94</v>
      </c>
    </row>
    <row r="4520" spans="2:23" ht="51">
      <c r="B4520" s="95" t="s">
        <v>20807</v>
      </c>
      <c r="C4520" s="95" t="s">
        <v>20</v>
      </c>
      <c r="D4520" s="95" t="s">
        <v>20</v>
      </c>
      <c r="E4520" s="95" t="s">
        <v>17246</v>
      </c>
      <c r="F4520" s="95" t="s">
        <v>17295</v>
      </c>
      <c r="G4520" s="95" t="s">
        <v>17295</v>
      </c>
      <c r="H4520" s="14" t="s">
        <v>20900</v>
      </c>
      <c r="I4520" s="95" t="s">
        <v>13987</v>
      </c>
      <c r="J4520" s="120" t="s">
        <v>17191</v>
      </c>
      <c r="K4520" s="106" t="s">
        <v>13988</v>
      </c>
      <c r="L4520" s="95" t="s">
        <v>13987</v>
      </c>
      <c r="M4520" s="97">
        <f>IF($K$6="с учетом НДС",VLOOKUP('Прайс MILWAUKEE®'!$J4520,'Legend ACC'!$A:$H,8,0)*(1-N4520),VLOOKUP('Прайс MILWAUKEE®'!$J4520,'Legend ACC'!$A:$H,8,0)*(1-N4520)/1.2)</f>
        <v>7689.0000000000009</v>
      </c>
      <c r="N4520" s="98">
        <f>IF(OR(E4520="Принадлежности",E4520="Ручной инструмент"),$K$5,IF($K$4=0,0,IFERROR(VLOOKUP(Q4520,LEGEND!$V$4:$W$7,2,0),$K$4)))</f>
        <v>0</v>
      </c>
      <c r="O4520" s="103" t="s">
        <v>20</v>
      </c>
      <c r="P4520" s="102" t="s">
        <v>20</v>
      </c>
      <c r="Q4520" s="102" t="s">
        <v>20</v>
      </c>
      <c r="R4520" s="116" t="s">
        <v>13989</v>
      </c>
      <c r="S4520" s="114" t="s">
        <v>5035</v>
      </c>
      <c r="T4520" s="114">
        <v>400</v>
      </c>
      <c r="U4520" s="114">
        <v>95</v>
      </c>
      <c r="V4520" s="114">
        <v>40</v>
      </c>
      <c r="W4520" s="115">
        <v>1.694</v>
      </c>
    </row>
    <row r="4521" spans="2:23" ht="38.25">
      <c r="B4521" s="95" t="s">
        <v>20807</v>
      </c>
      <c r="C4521" s="95" t="s">
        <v>20</v>
      </c>
      <c r="D4521" s="95" t="s">
        <v>20</v>
      </c>
      <c r="E4521" s="95" t="s">
        <v>17246</v>
      </c>
      <c r="F4521" s="95" t="s">
        <v>17295</v>
      </c>
      <c r="G4521" s="95" t="s">
        <v>17295</v>
      </c>
      <c r="H4521" s="14" t="s">
        <v>20900</v>
      </c>
      <c r="I4521" s="95" t="s">
        <v>13990</v>
      </c>
      <c r="J4521" s="120" t="s">
        <v>17192</v>
      </c>
      <c r="K4521" s="106" t="s">
        <v>13991</v>
      </c>
      <c r="L4521" s="95" t="s">
        <v>13990</v>
      </c>
      <c r="M4521" s="97">
        <f>IF($K$6="с учетом НДС",VLOOKUP('Прайс MILWAUKEE®'!$J4521,'Legend ACC'!$A:$H,8,0)*(1-N4521),VLOOKUP('Прайс MILWAUKEE®'!$J4521,'Legend ACC'!$A:$H,8,0)*(1-N4521)/1.2)</f>
        <v>2732.4</v>
      </c>
      <c r="N4521" s="98">
        <f>IF(OR(E4521="Принадлежности",E4521="Ручной инструмент"),$K$5,IF($K$4=0,0,IFERROR(VLOOKUP(Q4521,LEGEND!$V$4:$W$7,2,0),$K$4)))</f>
        <v>0</v>
      </c>
      <c r="O4521" s="103" t="s">
        <v>20</v>
      </c>
      <c r="P4521" s="102" t="s">
        <v>20</v>
      </c>
      <c r="Q4521" s="102" t="s">
        <v>20</v>
      </c>
      <c r="R4521" s="116" t="s">
        <v>13992</v>
      </c>
      <c r="S4521" s="114" t="s">
        <v>5035</v>
      </c>
      <c r="T4521" s="114">
        <v>250</v>
      </c>
      <c r="U4521" s="114">
        <v>40</v>
      </c>
      <c r="V4521" s="114">
        <v>40</v>
      </c>
      <c r="W4521" s="115">
        <v>0.86</v>
      </c>
    </row>
    <row r="4522" spans="2:23" ht="38.25">
      <c r="B4522" s="95" t="s">
        <v>4746</v>
      </c>
      <c r="C4522" s="95" t="s">
        <v>20</v>
      </c>
      <c r="D4522" s="95" t="s">
        <v>20</v>
      </c>
      <c r="E4522" s="95" t="s">
        <v>4746</v>
      </c>
      <c r="F4522" s="95" t="s">
        <v>17290</v>
      </c>
      <c r="G4522" s="95" t="s">
        <v>17291</v>
      </c>
      <c r="H4522" s="14" t="s">
        <v>20858</v>
      </c>
      <c r="I4522" s="95" t="s">
        <v>13993</v>
      </c>
      <c r="J4522" s="120" t="s">
        <v>17193</v>
      </c>
      <c r="K4522" s="106" t="s">
        <v>20907</v>
      </c>
      <c r="L4522" s="95" t="s">
        <v>13993</v>
      </c>
      <c r="M4522" s="97">
        <f>IF($K$6="с учетом НДС",VLOOKUP('Прайс MILWAUKEE®'!$J4522,'Legend ACC'!$A:$H,8,0)*(1-N4522),VLOOKUP('Прайс MILWAUKEE®'!$J4522,'Legend ACC'!$A:$H,8,0)*(1-N4522)/1.2)</f>
        <v>6930.0000000000009</v>
      </c>
      <c r="N4522" s="98">
        <f>IF(OR(E4522="Принадлежности",E4522="Ручной инструмент"),$K$5,IF($K$4=0,0,IFERROR(VLOOKUP(Q4522,LEGEND!$V$4:$W$7,2,0),$K$4)))</f>
        <v>0</v>
      </c>
      <c r="O4522" s="103" t="s">
        <v>20</v>
      </c>
      <c r="P4522" s="102" t="s">
        <v>20</v>
      </c>
      <c r="Q4522" s="102" t="s">
        <v>20</v>
      </c>
      <c r="R4522" s="116" t="s">
        <v>13995</v>
      </c>
      <c r="S4522" s="114" t="s">
        <v>964</v>
      </c>
      <c r="T4522" s="114">
        <v>320</v>
      </c>
      <c r="U4522" s="114">
        <v>135</v>
      </c>
      <c r="V4522" s="114">
        <v>35</v>
      </c>
      <c r="W4522" s="115">
        <v>0.59399999999999997</v>
      </c>
    </row>
    <row r="4523" spans="2:23" ht="38.25">
      <c r="B4523" s="95" t="s">
        <v>4746</v>
      </c>
      <c r="C4523" s="95" t="s">
        <v>20</v>
      </c>
      <c r="D4523" s="95" t="s">
        <v>20</v>
      </c>
      <c r="E4523" s="95" t="s">
        <v>4746</v>
      </c>
      <c r="F4523" s="95" t="s">
        <v>17290</v>
      </c>
      <c r="G4523" s="95" t="s">
        <v>17291</v>
      </c>
      <c r="H4523" s="14" t="s">
        <v>20858</v>
      </c>
      <c r="I4523" s="95" t="s">
        <v>13996</v>
      </c>
      <c r="J4523" s="120" t="s">
        <v>17194</v>
      </c>
      <c r="K4523" s="106" t="s">
        <v>20908</v>
      </c>
      <c r="L4523" s="95" t="s">
        <v>13996</v>
      </c>
      <c r="M4523" s="97">
        <f>IF($K$6="с учетом НДС",VLOOKUP('Прайс MILWAUKEE®'!$J4523,'Legend ACC'!$A:$H,8,0)*(1-N4523),VLOOKUP('Прайс MILWAUKEE®'!$J4523,'Legend ACC'!$A:$H,8,0)*(1-N4523)/1.2)</f>
        <v>7942.0000000000009</v>
      </c>
      <c r="N4523" s="98">
        <f>IF(OR(E4523="Принадлежности",E4523="Ручной инструмент"),$K$5,IF($K$4=0,0,IFERROR(VLOOKUP(Q4523,LEGEND!$V$4:$W$7,2,0),$K$4)))</f>
        <v>0</v>
      </c>
      <c r="O4523" s="103" t="s">
        <v>20</v>
      </c>
      <c r="P4523" s="102" t="s">
        <v>20</v>
      </c>
      <c r="Q4523" s="102" t="s">
        <v>20</v>
      </c>
      <c r="R4523" s="116" t="s">
        <v>13998</v>
      </c>
      <c r="S4523" s="114" t="s">
        <v>964</v>
      </c>
      <c r="T4523" s="114">
        <v>29</v>
      </c>
      <c r="U4523" s="114">
        <v>110</v>
      </c>
      <c r="V4523" s="114">
        <v>30</v>
      </c>
      <c r="W4523" s="115">
        <v>0.67600000000000005</v>
      </c>
    </row>
    <row r="4524" spans="2:23" ht="38.25">
      <c r="B4524" s="95" t="s">
        <v>20807</v>
      </c>
      <c r="C4524" s="95" t="s">
        <v>20</v>
      </c>
      <c r="D4524" s="95" t="s">
        <v>20</v>
      </c>
      <c r="E4524" s="95" t="s">
        <v>17246</v>
      </c>
      <c r="F4524" s="95" t="s">
        <v>17260</v>
      </c>
      <c r="G4524" s="95" t="s">
        <v>17277</v>
      </c>
      <c r="H4524" s="14" t="s">
        <v>20820</v>
      </c>
      <c r="I4524" s="95" t="s">
        <v>13999</v>
      </c>
      <c r="J4524" s="120" t="s">
        <v>17195</v>
      </c>
      <c r="K4524" s="106" t="s">
        <v>14000</v>
      </c>
      <c r="L4524" s="95" t="s">
        <v>13999</v>
      </c>
      <c r="M4524" s="97">
        <f>IF($K$6="с учетом НДС",VLOOKUP('Прайс MILWAUKEE®'!$J4524,'Legend ACC'!$A:$H,8,0)*(1-N4524),VLOOKUP('Прайс MILWAUKEE®'!$J4524,'Legend ACC'!$A:$H,8,0)*(1-N4524)/1.2)</f>
        <v>1375</v>
      </c>
      <c r="N4524" s="98">
        <f>IF(OR(E4524="Принадлежности",E4524="Ручной инструмент"),$K$5,IF($K$4=0,0,IFERROR(VLOOKUP(Q4524,LEGEND!$V$4:$W$7,2,0),$K$4)))</f>
        <v>0</v>
      </c>
      <c r="O4524" s="103" t="s">
        <v>20</v>
      </c>
      <c r="P4524" s="102" t="s">
        <v>20</v>
      </c>
      <c r="Q4524" s="102" t="s">
        <v>20</v>
      </c>
      <c r="R4524" s="116" t="s">
        <v>14001</v>
      </c>
      <c r="S4524" s="114" t="s">
        <v>964</v>
      </c>
      <c r="T4524" s="114">
        <v>279</v>
      </c>
      <c r="U4524" s="114">
        <v>250</v>
      </c>
      <c r="V4524" s="114">
        <v>11</v>
      </c>
      <c r="W4524" s="115">
        <v>0.42</v>
      </c>
    </row>
    <row r="4525" spans="2:23" ht="38.25">
      <c r="B4525" s="95" t="s">
        <v>20807</v>
      </c>
      <c r="C4525" s="95" t="s">
        <v>17300</v>
      </c>
      <c r="D4525" s="95" t="s">
        <v>20</v>
      </c>
      <c r="E4525" s="95" t="s">
        <v>17246</v>
      </c>
      <c r="F4525" s="95" t="s">
        <v>17268</v>
      </c>
      <c r="G4525" s="95" t="s">
        <v>17278</v>
      </c>
      <c r="H4525" s="14" t="s">
        <v>20842</v>
      </c>
      <c r="I4525" s="95" t="s">
        <v>14002</v>
      </c>
      <c r="J4525" s="120" t="s">
        <v>17196</v>
      </c>
      <c r="K4525" s="106" t="s">
        <v>14003</v>
      </c>
      <c r="L4525" s="95" t="s">
        <v>14002</v>
      </c>
      <c r="M4525" s="97">
        <f>IF($K$6="с учетом НДС",VLOOKUP('Прайс MILWAUKEE®'!$J4525,'Legend ACC'!$A:$H,8,0)*(1-N4525),VLOOKUP('Прайс MILWAUKEE®'!$J4525,'Legend ACC'!$A:$H,8,0)*(1-N4525)/1.2)</f>
        <v>1573.0000000000002</v>
      </c>
      <c r="N4525" s="98">
        <f>IF(OR(E4525="Принадлежности",E4525="Ручной инструмент"),$K$5,IF($K$4=0,0,IFERROR(VLOOKUP(Q4525,LEGEND!$V$4:$W$7,2,0),$K$4)))</f>
        <v>0</v>
      </c>
      <c r="O4525" s="103" t="s">
        <v>20</v>
      </c>
      <c r="P4525" s="102" t="s">
        <v>20</v>
      </c>
      <c r="Q4525" s="102" t="s">
        <v>20</v>
      </c>
      <c r="R4525" s="116" t="s">
        <v>14004</v>
      </c>
      <c r="S4525" s="114" t="s">
        <v>964</v>
      </c>
      <c r="T4525" s="114">
        <v>107</v>
      </c>
      <c r="U4525" s="114">
        <v>78</v>
      </c>
      <c r="V4525" s="114">
        <v>47</v>
      </c>
      <c r="W4525" s="115">
        <v>0.27500000000000002</v>
      </c>
    </row>
    <row r="4526" spans="2:23" ht="25.5">
      <c r="B4526" s="95" t="s">
        <v>20808</v>
      </c>
      <c r="C4526" s="95" t="s">
        <v>4747</v>
      </c>
      <c r="D4526" s="95" t="s">
        <v>20</v>
      </c>
      <c r="E4526" s="95" t="s">
        <v>4746</v>
      </c>
      <c r="F4526" s="95" t="s">
        <v>17271</v>
      </c>
      <c r="G4526" s="95" t="s">
        <v>17282</v>
      </c>
      <c r="H4526" s="14" t="s">
        <v>20809</v>
      </c>
      <c r="I4526" s="95" t="s">
        <v>14005</v>
      </c>
      <c r="J4526" s="120" t="s">
        <v>17197</v>
      </c>
      <c r="K4526" s="106" t="s">
        <v>14006</v>
      </c>
      <c r="L4526" s="95" t="s">
        <v>14005</v>
      </c>
      <c r="M4526" s="97">
        <f>IF($K$6="с учетом НДС",VLOOKUP('Прайс MILWAUKEE®'!$J4526,'Legend ACC'!$A:$H,8,0)*(1-N4526),VLOOKUP('Прайс MILWAUKEE®'!$J4526,'Legend ACC'!$A:$H,8,0)*(1-N4526)/1.2)</f>
        <v>26198.524000000005</v>
      </c>
      <c r="N4526" s="98">
        <f>IF(OR(E4526="Принадлежности",E4526="Ручной инструмент"),$K$5,IF($K$4=0,0,IFERROR(VLOOKUP(Q4526,LEGEND!$V$4:$W$7,2,0),$K$4)))</f>
        <v>0</v>
      </c>
      <c r="O4526" s="103" t="s">
        <v>20</v>
      </c>
      <c r="P4526" s="102" t="s">
        <v>20</v>
      </c>
      <c r="Q4526" s="102" t="s">
        <v>20</v>
      </c>
      <c r="R4526" s="116" t="s">
        <v>14007</v>
      </c>
      <c r="S4526" s="114" t="s">
        <v>4751</v>
      </c>
      <c r="T4526" s="114">
        <v>875</v>
      </c>
      <c r="U4526" s="114">
        <v>505</v>
      </c>
      <c r="V4526" s="114">
        <v>585</v>
      </c>
      <c r="W4526" s="115">
        <v>24.486000000000001</v>
      </c>
    </row>
    <row r="4527" spans="2:23" ht="38.25">
      <c r="B4527" s="95" t="s">
        <v>4746</v>
      </c>
      <c r="C4527" s="95" t="s">
        <v>20</v>
      </c>
      <c r="D4527" s="95" t="s">
        <v>20</v>
      </c>
      <c r="E4527" s="95" t="s">
        <v>4746</v>
      </c>
      <c r="F4527" s="95" t="s">
        <v>17247</v>
      </c>
      <c r="G4527" s="95" t="s">
        <v>17304</v>
      </c>
      <c r="H4527" s="14" t="s">
        <v>20864</v>
      </c>
      <c r="I4527" s="95" t="s">
        <v>14008</v>
      </c>
      <c r="J4527" s="120" t="s">
        <v>17198</v>
      </c>
      <c r="K4527" s="106" t="s">
        <v>14009</v>
      </c>
      <c r="L4527" s="95" t="s">
        <v>14008</v>
      </c>
      <c r="M4527" s="97">
        <f>IF($K$6="с учетом НДС",VLOOKUP('Прайс MILWAUKEE®'!$J4527,'Legend ACC'!$A:$H,8,0)*(1-N4527),VLOOKUP('Прайс MILWAUKEE®'!$J4527,'Legend ACC'!$A:$H,8,0)*(1-N4527)/1.2)</f>
        <v>8217</v>
      </c>
      <c r="N4527" s="98">
        <f>IF(OR(E4527="Принадлежности",E4527="Ручной инструмент"),$K$5,IF($K$4=0,0,IFERROR(VLOOKUP(Q4527,LEGEND!$V$4:$W$7,2,0),$K$4)))</f>
        <v>0</v>
      </c>
      <c r="O4527" s="103" t="s">
        <v>20</v>
      </c>
      <c r="P4527" s="102" t="s">
        <v>20</v>
      </c>
      <c r="Q4527" s="102" t="s">
        <v>20</v>
      </c>
      <c r="R4527" s="116" t="s">
        <v>14010</v>
      </c>
      <c r="S4527" s="114" t="s">
        <v>964</v>
      </c>
      <c r="T4527" s="114">
        <v>550</v>
      </c>
      <c r="U4527" s="114">
        <v>350</v>
      </c>
      <c r="V4527" s="114">
        <v>100</v>
      </c>
      <c r="W4527" s="115">
        <v>1.02</v>
      </c>
    </row>
    <row r="4528" spans="2:23" ht="51">
      <c r="B4528" s="95" t="s">
        <v>4746</v>
      </c>
      <c r="C4528" s="95" t="s">
        <v>20</v>
      </c>
      <c r="D4528" s="95" t="s">
        <v>20</v>
      </c>
      <c r="E4528" s="95" t="s">
        <v>4746</v>
      </c>
      <c r="F4528" s="95" t="s">
        <v>17270</v>
      </c>
      <c r="G4528" s="95" t="s">
        <v>17292</v>
      </c>
      <c r="H4528" s="14" t="s">
        <v>20841</v>
      </c>
      <c r="I4528" s="95" t="s">
        <v>14011</v>
      </c>
      <c r="J4528" s="120" t="s">
        <v>17199</v>
      </c>
      <c r="K4528" s="106" t="s">
        <v>14012</v>
      </c>
      <c r="L4528" s="95" t="s">
        <v>14011</v>
      </c>
      <c r="M4528" s="97">
        <f>IF($K$6="с учетом НДС",VLOOKUP('Прайс MILWAUKEE®'!$J4528,'Legend ACC'!$A:$H,8,0)*(1-N4528),VLOOKUP('Прайс MILWAUKEE®'!$J4528,'Legend ACC'!$A:$H,8,0)*(1-N4528)/1.2)</f>
        <v>4785</v>
      </c>
      <c r="N4528" s="98">
        <f>IF(OR(E4528="Принадлежности",E4528="Ручной инструмент"),$K$5,IF($K$4=0,0,IFERROR(VLOOKUP(Q4528,LEGEND!$V$4:$W$7,2,0),$K$4)))</f>
        <v>0</v>
      </c>
      <c r="O4528" s="103" t="s">
        <v>20</v>
      </c>
      <c r="P4528" s="102" t="s">
        <v>20</v>
      </c>
      <c r="Q4528" s="102" t="s">
        <v>20</v>
      </c>
      <c r="R4528" s="116" t="s">
        <v>14013</v>
      </c>
      <c r="S4528" s="114" t="s">
        <v>5044</v>
      </c>
      <c r="T4528" s="114">
        <v>75</v>
      </c>
      <c r="U4528" s="114">
        <v>110</v>
      </c>
      <c r="V4528" s="114">
        <v>320</v>
      </c>
      <c r="W4528" s="115">
        <v>0.65</v>
      </c>
    </row>
    <row r="4529" spans="2:23" ht="51">
      <c r="B4529" s="95" t="s">
        <v>4746</v>
      </c>
      <c r="C4529" s="95" t="s">
        <v>20</v>
      </c>
      <c r="D4529" s="95" t="s">
        <v>20</v>
      </c>
      <c r="E4529" s="95" t="s">
        <v>4746</v>
      </c>
      <c r="F4529" s="95" t="s">
        <v>17270</v>
      </c>
      <c r="G4529" s="95" t="s">
        <v>17292</v>
      </c>
      <c r="H4529" s="14" t="s">
        <v>20841</v>
      </c>
      <c r="I4529" s="95" t="s">
        <v>14014</v>
      </c>
      <c r="J4529" s="120" t="s">
        <v>17200</v>
      </c>
      <c r="K4529" s="106" t="s">
        <v>14015</v>
      </c>
      <c r="L4529" s="95" t="s">
        <v>14014</v>
      </c>
      <c r="M4529" s="97">
        <f>IF($K$6="с учетом НДС",VLOOKUP('Прайс MILWAUKEE®'!$J4529,'Legend ACC'!$A:$H,8,0)*(1-N4529),VLOOKUP('Прайс MILWAUKEE®'!$J4529,'Legend ACC'!$A:$H,8,0)*(1-N4529)/1.2)</f>
        <v>10637</v>
      </c>
      <c r="N4529" s="98">
        <f>IF(OR(E4529="Принадлежности",E4529="Ручной инструмент"),$K$5,IF($K$4=0,0,IFERROR(VLOOKUP(Q4529,LEGEND!$V$4:$W$7,2,0),$K$4)))</f>
        <v>0</v>
      </c>
      <c r="O4529" s="103" t="s">
        <v>20</v>
      </c>
      <c r="P4529" s="102" t="s">
        <v>20</v>
      </c>
      <c r="Q4529" s="102" t="s">
        <v>20</v>
      </c>
      <c r="R4529" s="116" t="s">
        <v>14016</v>
      </c>
      <c r="S4529" s="114" t="s">
        <v>5044</v>
      </c>
      <c r="T4529" s="114">
        <v>75</v>
      </c>
      <c r="U4529" s="114">
        <v>390</v>
      </c>
      <c r="V4529" s="114">
        <v>380</v>
      </c>
      <c r="W4529" s="115">
        <v>2.58</v>
      </c>
    </row>
    <row r="4530" spans="2:23" ht="38.25">
      <c r="B4530" s="95" t="s">
        <v>20807</v>
      </c>
      <c r="C4530" s="95" t="s">
        <v>20</v>
      </c>
      <c r="D4530" s="95" t="s">
        <v>20</v>
      </c>
      <c r="E4530" s="95" t="s">
        <v>17246</v>
      </c>
      <c r="F4530" s="95" t="s">
        <v>17268</v>
      </c>
      <c r="G4530" s="95" t="s">
        <v>8498</v>
      </c>
      <c r="H4530" s="14" t="s">
        <v>20867</v>
      </c>
      <c r="I4530" s="95" t="s">
        <v>14017</v>
      </c>
      <c r="J4530" s="120" t="s">
        <v>17201</v>
      </c>
      <c r="K4530" s="106" t="s">
        <v>14018</v>
      </c>
      <c r="L4530" s="95" t="s">
        <v>14017</v>
      </c>
      <c r="M4530" s="97">
        <f>IF($K$6="с учетом НДС",VLOOKUP('Прайс MILWAUKEE®'!$J4530,'Legend ACC'!$A:$H,8,0)*(1-N4530),VLOOKUP('Прайс MILWAUKEE®'!$J4530,'Legend ACC'!$A:$H,8,0)*(1-N4530)/1.2)</f>
        <v>1881.0000000000002</v>
      </c>
      <c r="N4530" s="98">
        <f>IF(OR(E4530="Принадлежности",E4530="Ручной инструмент"),$K$5,IF($K$4=0,0,IFERROR(VLOOKUP(Q4530,LEGEND!$V$4:$W$7,2,0),$K$4)))</f>
        <v>0</v>
      </c>
      <c r="O4530" s="103" t="s">
        <v>20</v>
      </c>
      <c r="P4530" s="102" t="s">
        <v>20</v>
      </c>
      <c r="Q4530" s="102" t="s">
        <v>20</v>
      </c>
      <c r="R4530" s="116" t="s">
        <v>14019</v>
      </c>
      <c r="S4530" s="114" t="s">
        <v>964</v>
      </c>
      <c r="T4530" s="114">
        <v>118</v>
      </c>
      <c r="U4530" s="114">
        <v>67</v>
      </c>
      <c r="V4530" s="114">
        <v>202</v>
      </c>
      <c r="W4530" s="115">
        <v>0.308</v>
      </c>
    </row>
    <row r="4531" spans="2:23" ht="38.25">
      <c r="B4531" s="95" t="s">
        <v>4746</v>
      </c>
      <c r="C4531" s="95" t="s">
        <v>20</v>
      </c>
      <c r="D4531" s="95" t="s">
        <v>20</v>
      </c>
      <c r="E4531" s="95" t="s">
        <v>4746</v>
      </c>
      <c r="F4531" s="95" t="s">
        <v>17270</v>
      </c>
      <c r="G4531" s="95" t="s">
        <v>17293</v>
      </c>
      <c r="H4531" s="14" t="s">
        <v>20906</v>
      </c>
      <c r="I4531" s="95" t="s">
        <v>14021</v>
      </c>
      <c r="J4531" s="120" t="s">
        <v>17202</v>
      </c>
      <c r="K4531" s="106" t="s">
        <v>14022</v>
      </c>
      <c r="L4531" s="95" t="s">
        <v>14021</v>
      </c>
      <c r="M4531" s="97">
        <f>IF($K$6="с учетом НДС",VLOOKUP('Прайс MILWAUKEE®'!$J4531,'Legend ACC'!$A:$H,8,0)*(1-N4531),VLOOKUP('Прайс MILWAUKEE®'!$J4531,'Legend ACC'!$A:$H,8,0)*(1-N4531)/1.2)</f>
        <v>3498.0000000000005</v>
      </c>
      <c r="N4531" s="98">
        <f>IF(OR(E4531="Принадлежности",E4531="Ручной инструмент"),$K$5,IF($K$4=0,0,IFERROR(VLOOKUP(Q4531,LEGEND!$V$4:$W$7,2,0),$K$4)))</f>
        <v>0</v>
      </c>
      <c r="O4531" s="103" t="s">
        <v>20</v>
      </c>
      <c r="P4531" s="102" t="s">
        <v>20</v>
      </c>
      <c r="Q4531" s="102" t="s">
        <v>20</v>
      </c>
      <c r="R4531" s="116" t="s">
        <v>14023</v>
      </c>
      <c r="S4531" s="114" t="s">
        <v>5035</v>
      </c>
      <c r="T4531" s="114">
        <v>240</v>
      </c>
      <c r="U4531" s="114">
        <v>65</v>
      </c>
      <c r="V4531" s="114">
        <v>28</v>
      </c>
      <c r="W4531" s="115">
        <v>0.2</v>
      </c>
    </row>
    <row r="4532" spans="2:23" ht="38.25">
      <c r="B4532" s="95" t="s">
        <v>4746</v>
      </c>
      <c r="C4532" s="95" t="s">
        <v>20</v>
      </c>
      <c r="D4532" s="95" t="s">
        <v>20</v>
      </c>
      <c r="E4532" s="95" t="s">
        <v>4746</v>
      </c>
      <c r="F4532" s="95" t="s">
        <v>17270</v>
      </c>
      <c r="G4532" s="95" t="s">
        <v>17293</v>
      </c>
      <c r="H4532" s="14" t="s">
        <v>20906</v>
      </c>
      <c r="I4532" s="95" t="s">
        <v>14024</v>
      </c>
      <c r="J4532" s="120" t="s">
        <v>17203</v>
      </c>
      <c r="K4532" s="106" t="s">
        <v>14025</v>
      </c>
      <c r="L4532" s="95" t="s">
        <v>14024</v>
      </c>
      <c r="M4532" s="97">
        <f>IF($K$6="с учетом НДС",VLOOKUP('Прайс MILWAUKEE®'!$J4532,'Legend ACC'!$A:$H,8,0)*(1-N4532),VLOOKUP('Прайс MILWAUKEE®'!$J4532,'Legend ACC'!$A:$H,8,0)*(1-N4532)/1.2)</f>
        <v>3982.0000000000005</v>
      </c>
      <c r="N4532" s="98">
        <f>IF(OR(E4532="Принадлежности",E4532="Ручной инструмент"),$K$5,IF($K$4=0,0,IFERROR(VLOOKUP(Q4532,LEGEND!$V$4:$W$7,2,0),$K$4)))</f>
        <v>0</v>
      </c>
      <c r="O4532" s="103" t="s">
        <v>20</v>
      </c>
      <c r="P4532" s="102" t="s">
        <v>20</v>
      </c>
      <c r="Q4532" s="102" t="s">
        <v>20</v>
      </c>
      <c r="R4532" s="116" t="s">
        <v>14026</v>
      </c>
      <c r="S4532" s="114" t="s">
        <v>5035</v>
      </c>
      <c r="T4532" s="114">
        <v>268</v>
      </c>
      <c r="U4532" s="114">
        <v>65</v>
      </c>
      <c r="V4532" s="114">
        <v>28</v>
      </c>
      <c r="W4532" s="115">
        <v>0.33</v>
      </c>
    </row>
    <row r="4533" spans="2:23" ht="38.25">
      <c r="B4533" s="95" t="s">
        <v>4746</v>
      </c>
      <c r="C4533" s="95" t="s">
        <v>20</v>
      </c>
      <c r="D4533" s="95" t="s">
        <v>20</v>
      </c>
      <c r="E4533" s="95" t="s">
        <v>4746</v>
      </c>
      <c r="F4533" s="95" t="s">
        <v>17270</v>
      </c>
      <c r="G4533" s="95" t="s">
        <v>17293</v>
      </c>
      <c r="H4533" s="14" t="s">
        <v>20906</v>
      </c>
      <c r="I4533" s="95" t="s">
        <v>14027</v>
      </c>
      <c r="J4533" s="120" t="s">
        <v>17204</v>
      </c>
      <c r="K4533" s="106" t="s">
        <v>14028</v>
      </c>
      <c r="L4533" s="95" t="s">
        <v>14027</v>
      </c>
      <c r="M4533" s="97">
        <f>IF($K$6="с учетом НДС",VLOOKUP('Прайс MILWAUKEE®'!$J4533,'Legend ACC'!$A:$H,8,0)*(1-N4533),VLOOKUP('Прайс MILWAUKEE®'!$J4533,'Legend ACC'!$A:$H,8,0)*(1-N4533)/1.2)</f>
        <v>2904.0000000000005</v>
      </c>
      <c r="N4533" s="98">
        <f>IF(OR(E4533="Принадлежности",E4533="Ручной инструмент"),$K$5,IF($K$4=0,0,IFERROR(VLOOKUP(Q4533,LEGEND!$V$4:$W$7,2,0),$K$4)))</f>
        <v>0</v>
      </c>
      <c r="O4533" s="103" t="s">
        <v>20</v>
      </c>
      <c r="P4533" s="102" t="s">
        <v>20</v>
      </c>
      <c r="Q4533" s="102" t="s">
        <v>20</v>
      </c>
      <c r="R4533" s="116" t="s">
        <v>14029</v>
      </c>
      <c r="S4533" s="114" t="s">
        <v>5035</v>
      </c>
      <c r="T4533" s="114">
        <v>238</v>
      </c>
      <c r="U4533" s="114">
        <v>66</v>
      </c>
      <c r="V4533" s="114">
        <v>28</v>
      </c>
      <c r="W4533" s="115">
        <v>0.20599999999999999</v>
      </c>
    </row>
    <row r="4534" spans="2:23" ht="38.25">
      <c r="B4534" s="95" t="s">
        <v>4746</v>
      </c>
      <c r="C4534" s="95" t="s">
        <v>20</v>
      </c>
      <c r="D4534" s="95" t="s">
        <v>20</v>
      </c>
      <c r="E4534" s="95" t="s">
        <v>4746</v>
      </c>
      <c r="F4534" s="95" t="s">
        <v>17270</v>
      </c>
      <c r="G4534" s="95" t="s">
        <v>17293</v>
      </c>
      <c r="H4534" s="14" t="s">
        <v>20906</v>
      </c>
      <c r="I4534" s="95" t="s">
        <v>14030</v>
      </c>
      <c r="J4534" s="120" t="s">
        <v>17205</v>
      </c>
      <c r="K4534" s="106" t="s">
        <v>14031</v>
      </c>
      <c r="L4534" s="95" t="s">
        <v>14030</v>
      </c>
      <c r="M4534" s="97">
        <f>IF($K$6="с учетом НДС",VLOOKUP('Прайс MILWAUKEE®'!$J4534,'Legend ACC'!$A:$H,8,0)*(1-N4534),VLOOKUP('Прайс MILWAUKEE®'!$J4534,'Legend ACC'!$A:$H,8,0)*(1-N4534)/1.2)</f>
        <v>2299</v>
      </c>
      <c r="N4534" s="98">
        <f>IF(OR(E4534="Принадлежности",E4534="Ручной инструмент"),$K$5,IF($K$4=0,0,IFERROR(VLOOKUP(Q4534,LEGEND!$V$4:$W$7,2,0),$K$4)))</f>
        <v>0</v>
      </c>
      <c r="O4534" s="103" t="s">
        <v>20</v>
      </c>
      <c r="P4534" s="102" t="s">
        <v>20</v>
      </c>
      <c r="Q4534" s="102" t="s">
        <v>20</v>
      </c>
      <c r="R4534" s="116" t="s">
        <v>14032</v>
      </c>
      <c r="S4534" s="114" t="s">
        <v>5035</v>
      </c>
      <c r="T4534" s="114">
        <v>239</v>
      </c>
      <c r="U4534" s="114">
        <v>65</v>
      </c>
      <c r="V4534" s="114">
        <v>36</v>
      </c>
      <c r="W4534" s="115">
        <v>0.20799999999999999</v>
      </c>
    </row>
    <row r="4535" spans="2:23" ht="38.25">
      <c r="B4535" s="95" t="s">
        <v>4746</v>
      </c>
      <c r="C4535" s="95" t="s">
        <v>20</v>
      </c>
      <c r="D4535" s="95" t="s">
        <v>20</v>
      </c>
      <c r="E4535" s="95" t="s">
        <v>4746</v>
      </c>
      <c r="F4535" s="95" t="s">
        <v>17270</v>
      </c>
      <c r="G4535" s="95" t="s">
        <v>17293</v>
      </c>
      <c r="H4535" s="14" t="s">
        <v>20906</v>
      </c>
      <c r="I4535" s="95" t="s">
        <v>14033</v>
      </c>
      <c r="J4535" s="120" t="s">
        <v>17206</v>
      </c>
      <c r="K4535" s="106" t="s">
        <v>14034</v>
      </c>
      <c r="L4535" s="95" t="s">
        <v>14033</v>
      </c>
      <c r="M4535" s="97">
        <f>IF($K$6="с учетом НДС",VLOOKUP('Прайс MILWAUKEE®'!$J4535,'Legend ACC'!$A:$H,8,0)*(1-N4535),VLOOKUP('Прайс MILWAUKEE®'!$J4535,'Legend ACC'!$A:$H,8,0)*(1-N4535)/1.2)</f>
        <v>2299</v>
      </c>
      <c r="N4535" s="98">
        <f>IF(OR(E4535="Принадлежности",E4535="Ручной инструмент"),$K$5,IF($K$4=0,0,IFERROR(VLOOKUP(Q4535,LEGEND!$V$4:$W$7,2,0),$K$4)))</f>
        <v>0</v>
      </c>
      <c r="O4535" s="103" t="s">
        <v>20</v>
      </c>
      <c r="P4535" s="102" t="s">
        <v>20</v>
      </c>
      <c r="Q4535" s="102" t="s">
        <v>20</v>
      </c>
      <c r="R4535" s="116" t="s">
        <v>14035</v>
      </c>
      <c r="S4535" s="114" t="s">
        <v>5035</v>
      </c>
      <c r="T4535" s="114">
        <v>236</v>
      </c>
      <c r="U4535" s="114">
        <v>66</v>
      </c>
      <c r="V4535" s="114">
        <v>28</v>
      </c>
      <c r="W4535" s="115">
        <v>0.17599999999999999</v>
      </c>
    </row>
    <row r="4536" spans="2:23" ht="38.25">
      <c r="B4536" s="95" t="s">
        <v>4746</v>
      </c>
      <c r="C4536" s="95" t="s">
        <v>20</v>
      </c>
      <c r="D4536" s="95" t="s">
        <v>20</v>
      </c>
      <c r="E4536" s="95" t="s">
        <v>4746</v>
      </c>
      <c r="F4536" s="95" t="s">
        <v>17270</v>
      </c>
      <c r="G4536" s="95" t="s">
        <v>17293</v>
      </c>
      <c r="H4536" s="14" t="s">
        <v>20906</v>
      </c>
      <c r="I4536" s="95" t="s">
        <v>14036</v>
      </c>
      <c r="J4536" s="120" t="s">
        <v>17207</v>
      </c>
      <c r="K4536" s="106" t="s">
        <v>14037</v>
      </c>
      <c r="L4536" s="95" t="s">
        <v>14036</v>
      </c>
      <c r="M4536" s="97">
        <f>IF($K$6="с учетом НДС",VLOOKUP('Прайс MILWAUKEE®'!$J4536,'Legend ACC'!$A:$H,8,0)*(1-N4536),VLOOKUP('Прайс MILWAUKEE®'!$J4536,'Legend ACC'!$A:$H,8,0)*(1-N4536)/1.2)</f>
        <v>2420</v>
      </c>
      <c r="N4536" s="98">
        <f>IF(OR(E4536="Принадлежности",E4536="Ручной инструмент"),$K$5,IF($K$4=0,0,IFERROR(VLOOKUP(Q4536,LEGEND!$V$4:$W$7,2,0),$K$4)))</f>
        <v>0</v>
      </c>
      <c r="O4536" s="103" t="s">
        <v>20</v>
      </c>
      <c r="P4536" s="102" t="s">
        <v>20</v>
      </c>
      <c r="Q4536" s="102" t="s">
        <v>20</v>
      </c>
      <c r="R4536" s="116" t="s">
        <v>14038</v>
      </c>
      <c r="S4536" s="114" t="s">
        <v>5035</v>
      </c>
      <c r="T4536" s="114">
        <v>250</v>
      </c>
      <c r="U4536" s="114">
        <v>66</v>
      </c>
      <c r="V4536" s="114">
        <v>28</v>
      </c>
      <c r="W4536" s="115">
        <v>0.222</v>
      </c>
    </row>
    <row r="4537" spans="2:23" ht="38.25">
      <c r="B4537" s="95" t="s">
        <v>4746</v>
      </c>
      <c r="C4537" s="95" t="s">
        <v>20</v>
      </c>
      <c r="D4537" s="95" t="s">
        <v>20</v>
      </c>
      <c r="E4537" s="95" t="s">
        <v>4746</v>
      </c>
      <c r="F4537" s="95" t="s">
        <v>17270</v>
      </c>
      <c r="G4537" s="95" t="s">
        <v>17293</v>
      </c>
      <c r="H4537" s="14" t="s">
        <v>20906</v>
      </c>
      <c r="I4537" s="95" t="s">
        <v>14039</v>
      </c>
      <c r="J4537" s="120" t="s">
        <v>17208</v>
      </c>
      <c r="K4537" s="106" t="s">
        <v>14040</v>
      </c>
      <c r="L4537" s="95" t="s">
        <v>14039</v>
      </c>
      <c r="M4537" s="97">
        <f>IF($K$6="с учетом НДС",VLOOKUP('Прайс MILWAUKEE®'!$J4537,'Legend ACC'!$A:$H,8,0)*(1-N4537),VLOOKUP('Прайс MILWAUKEE®'!$J4537,'Legend ACC'!$A:$H,8,0)*(1-N4537)/1.2)</f>
        <v>2651</v>
      </c>
      <c r="N4537" s="98">
        <f>IF(OR(E4537="Принадлежности",E4537="Ручной инструмент"),$K$5,IF($K$4=0,0,IFERROR(VLOOKUP(Q4537,LEGEND!$V$4:$W$7,2,0),$K$4)))</f>
        <v>0</v>
      </c>
      <c r="O4537" s="103" t="s">
        <v>20</v>
      </c>
      <c r="P4537" s="102" t="s">
        <v>20</v>
      </c>
      <c r="Q4537" s="102" t="s">
        <v>20</v>
      </c>
      <c r="R4537" s="116" t="s">
        <v>14041</v>
      </c>
      <c r="S4537" s="114" t="s">
        <v>5035</v>
      </c>
      <c r="T4537" s="114">
        <v>90</v>
      </c>
      <c r="U4537" s="114">
        <v>65</v>
      </c>
      <c r="V4537" s="114">
        <v>266</v>
      </c>
      <c r="W4537" s="115">
        <v>0.254</v>
      </c>
    </row>
    <row r="4538" spans="2:23" ht="38.25">
      <c r="B4538" s="95" t="s">
        <v>4746</v>
      </c>
      <c r="C4538" s="95" t="s">
        <v>20</v>
      </c>
      <c r="D4538" s="95" t="s">
        <v>20</v>
      </c>
      <c r="E4538" s="95" t="s">
        <v>4746</v>
      </c>
      <c r="F4538" s="95" t="s">
        <v>17270</v>
      </c>
      <c r="G4538" s="95" t="s">
        <v>17293</v>
      </c>
      <c r="H4538" s="14" t="s">
        <v>20906</v>
      </c>
      <c r="I4538" s="95" t="s">
        <v>14042</v>
      </c>
      <c r="J4538" s="120" t="s">
        <v>17209</v>
      </c>
      <c r="K4538" s="106" t="s">
        <v>14043</v>
      </c>
      <c r="L4538" s="95" t="s">
        <v>14042</v>
      </c>
      <c r="M4538" s="97">
        <f>IF($K$6="с учетом НДС",VLOOKUP('Прайс MILWAUKEE®'!$J4538,'Legend ACC'!$A:$H,8,0)*(1-N4538),VLOOKUP('Прайс MILWAUKEE®'!$J4538,'Legend ACC'!$A:$H,8,0)*(1-N4538)/1.2)</f>
        <v>2541</v>
      </c>
      <c r="N4538" s="98">
        <f>IF(OR(E4538="Принадлежности",E4538="Ручной инструмент"),$K$5,IF($K$4=0,0,IFERROR(VLOOKUP(Q4538,LEGEND!$V$4:$W$7,2,0),$K$4)))</f>
        <v>0</v>
      </c>
      <c r="O4538" s="103" t="s">
        <v>20</v>
      </c>
      <c r="P4538" s="102" t="s">
        <v>20</v>
      </c>
      <c r="Q4538" s="102" t="s">
        <v>20</v>
      </c>
      <c r="R4538" s="116" t="s">
        <v>14044</v>
      </c>
      <c r="S4538" s="114" t="s">
        <v>5035</v>
      </c>
      <c r="T4538" s="114">
        <v>241</v>
      </c>
      <c r="U4538" s="114">
        <v>65</v>
      </c>
      <c r="V4538" s="114">
        <v>30</v>
      </c>
      <c r="W4538" s="115">
        <v>0.26</v>
      </c>
    </row>
    <row r="4539" spans="2:23" ht="38.25">
      <c r="B4539" s="95" t="s">
        <v>4746</v>
      </c>
      <c r="C4539" s="95" t="s">
        <v>20</v>
      </c>
      <c r="D4539" s="95" t="s">
        <v>20</v>
      </c>
      <c r="E4539" s="95" t="s">
        <v>4746</v>
      </c>
      <c r="F4539" s="95" t="s">
        <v>17270</v>
      </c>
      <c r="G4539" s="95" t="s">
        <v>17293</v>
      </c>
      <c r="H4539" s="14" t="s">
        <v>20906</v>
      </c>
      <c r="I4539" s="95" t="s">
        <v>14045</v>
      </c>
      <c r="J4539" s="120" t="s">
        <v>17210</v>
      </c>
      <c r="K4539" s="106" t="s">
        <v>14046</v>
      </c>
      <c r="L4539" s="95" t="s">
        <v>14045</v>
      </c>
      <c r="M4539" s="97">
        <f>IF($K$6="с учетом НДС",VLOOKUP('Прайс MILWAUKEE®'!$J4539,'Legend ACC'!$A:$H,8,0)*(1-N4539),VLOOKUP('Прайс MILWAUKEE®'!$J4539,'Legend ACC'!$A:$H,8,0)*(1-N4539)/1.2)</f>
        <v>3509.0000000000005</v>
      </c>
      <c r="N4539" s="98">
        <f>IF(OR(E4539="Принадлежности",E4539="Ручной инструмент"),$K$5,IF($K$4=0,0,IFERROR(VLOOKUP(Q4539,LEGEND!$V$4:$W$7,2,0),$K$4)))</f>
        <v>0</v>
      </c>
      <c r="O4539" s="103" t="s">
        <v>20</v>
      </c>
      <c r="P4539" s="102" t="s">
        <v>20</v>
      </c>
      <c r="Q4539" s="102" t="s">
        <v>20</v>
      </c>
      <c r="R4539" s="116" t="s">
        <v>14047</v>
      </c>
      <c r="S4539" s="114" t="s">
        <v>5035</v>
      </c>
      <c r="T4539" s="114">
        <v>254</v>
      </c>
      <c r="U4539" s="114">
        <v>66</v>
      </c>
      <c r="V4539" s="114">
        <v>30</v>
      </c>
      <c r="W4539" s="115">
        <v>0.312</v>
      </c>
    </row>
    <row r="4540" spans="2:23" ht="38.25">
      <c r="B4540" s="95" t="s">
        <v>4746</v>
      </c>
      <c r="C4540" s="95" t="s">
        <v>20</v>
      </c>
      <c r="D4540" s="95" t="s">
        <v>20</v>
      </c>
      <c r="E4540" s="95" t="s">
        <v>4746</v>
      </c>
      <c r="F4540" s="95" t="s">
        <v>17270</v>
      </c>
      <c r="G4540" s="95" t="s">
        <v>17293</v>
      </c>
      <c r="H4540" s="14" t="s">
        <v>20906</v>
      </c>
      <c r="I4540" s="95" t="s">
        <v>14048</v>
      </c>
      <c r="J4540" s="120" t="s">
        <v>17211</v>
      </c>
      <c r="K4540" s="106" t="s">
        <v>14049</v>
      </c>
      <c r="L4540" s="95" t="s">
        <v>14048</v>
      </c>
      <c r="M4540" s="97">
        <f>IF($K$6="с учетом НДС",VLOOKUP('Прайс MILWAUKEE®'!$J4540,'Legend ACC'!$A:$H,8,0)*(1-N4540),VLOOKUP('Прайс MILWAUKEE®'!$J4540,'Legend ACC'!$A:$H,8,0)*(1-N4540)/1.2)</f>
        <v>2420</v>
      </c>
      <c r="N4540" s="98">
        <f>IF(OR(E4540="Принадлежности",E4540="Ручной инструмент"),$K$5,IF($K$4=0,0,IFERROR(VLOOKUP(Q4540,LEGEND!$V$4:$W$7,2,0),$K$4)))</f>
        <v>0</v>
      </c>
      <c r="O4540" s="103" t="s">
        <v>20</v>
      </c>
      <c r="P4540" s="102" t="s">
        <v>20</v>
      </c>
      <c r="Q4540" s="102" t="s">
        <v>20</v>
      </c>
      <c r="R4540" s="116" t="s">
        <v>14050</v>
      </c>
      <c r="S4540" s="114" t="s">
        <v>5035</v>
      </c>
      <c r="T4540" s="114">
        <v>240</v>
      </c>
      <c r="U4540" s="114">
        <v>65</v>
      </c>
      <c r="V4540" s="114">
        <v>30</v>
      </c>
      <c r="W4540" s="115">
        <v>0.19400000000000001</v>
      </c>
    </row>
    <row r="4541" spans="2:23" ht="38.25">
      <c r="B4541" s="95" t="s">
        <v>4746</v>
      </c>
      <c r="C4541" s="95" t="s">
        <v>20</v>
      </c>
      <c r="D4541" s="95" t="s">
        <v>20</v>
      </c>
      <c r="E4541" s="95" t="s">
        <v>4746</v>
      </c>
      <c r="F4541" s="95" t="s">
        <v>17270</v>
      </c>
      <c r="G4541" s="95" t="s">
        <v>17293</v>
      </c>
      <c r="H4541" s="14" t="s">
        <v>20906</v>
      </c>
      <c r="I4541" s="95" t="s">
        <v>14051</v>
      </c>
      <c r="J4541" s="120" t="s">
        <v>17212</v>
      </c>
      <c r="K4541" s="106" t="s">
        <v>14052</v>
      </c>
      <c r="L4541" s="95" t="s">
        <v>14051</v>
      </c>
      <c r="M4541" s="97">
        <f>IF($K$6="с учетом НДС",VLOOKUP('Прайс MILWAUKEE®'!$J4541,'Legend ACC'!$A:$H,8,0)*(1-N4541),VLOOKUP('Прайс MILWAUKEE®'!$J4541,'Legend ACC'!$A:$H,8,0)*(1-N4541)/1.2)</f>
        <v>2541</v>
      </c>
      <c r="N4541" s="98">
        <f>IF(OR(E4541="Принадлежности",E4541="Ручной инструмент"),$K$5,IF($K$4=0,0,IFERROR(VLOOKUP(Q4541,LEGEND!$V$4:$W$7,2,0),$K$4)))</f>
        <v>0</v>
      </c>
      <c r="O4541" s="103" t="s">
        <v>20</v>
      </c>
      <c r="P4541" s="102" t="s">
        <v>20</v>
      </c>
      <c r="Q4541" s="102" t="s">
        <v>20</v>
      </c>
      <c r="R4541" s="116" t="s">
        <v>14053</v>
      </c>
      <c r="S4541" s="114" t="s">
        <v>5035</v>
      </c>
      <c r="T4541" s="114">
        <v>253</v>
      </c>
      <c r="U4541" s="114">
        <v>65</v>
      </c>
      <c r="V4541" s="114">
        <v>28</v>
      </c>
      <c r="W4541" s="115">
        <v>0.26400000000000001</v>
      </c>
    </row>
    <row r="4542" spans="2:23" ht="38.25">
      <c r="B4542" s="95" t="s">
        <v>4746</v>
      </c>
      <c r="C4542" s="95" t="s">
        <v>20</v>
      </c>
      <c r="D4542" s="95" t="s">
        <v>20</v>
      </c>
      <c r="E4542" s="95" t="s">
        <v>4746</v>
      </c>
      <c r="F4542" s="95" t="s">
        <v>17270</v>
      </c>
      <c r="G4542" s="95" t="s">
        <v>17293</v>
      </c>
      <c r="H4542" s="14" t="s">
        <v>20906</v>
      </c>
      <c r="I4542" s="95" t="s">
        <v>14054</v>
      </c>
      <c r="J4542" s="120" t="s">
        <v>17213</v>
      </c>
      <c r="K4542" s="106" t="s">
        <v>14055</v>
      </c>
      <c r="L4542" s="95" t="s">
        <v>14054</v>
      </c>
      <c r="M4542" s="97">
        <f>IF($K$6="с учетом НДС",VLOOKUP('Прайс MILWAUKEE®'!$J4542,'Legend ACC'!$A:$H,8,0)*(1-N4542),VLOOKUP('Прайс MILWAUKEE®'!$J4542,'Legend ACC'!$A:$H,8,0)*(1-N4542)/1.2)</f>
        <v>2651</v>
      </c>
      <c r="N4542" s="98">
        <f>IF(OR(E4542="Принадлежности",E4542="Ручной инструмент"),$K$5,IF($K$4=0,0,IFERROR(VLOOKUP(Q4542,LEGEND!$V$4:$W$7,2,0),$K$4)))</f>
        <v>0</v>
      </c>
      <c r="O4542" s="103" t="s">
        <v>20</v>
      </c>
      <c r="P4542" s="102" t="s">
        <v>20</v>
      </c>
      <c r="Q4542" s="102" t="s">
        <v>20</v>
      </c>
      <c r="R4542" s="116" t="s">
        <v>14056</v>
      </c>
      <c r="S4542" s="114" t="s">
        <v>5035</v>
      </c>
      <c r="T4542" s="114">
        <v>236</v>
      </c>
      <c r="U4542" s="114">
        <v>66</v>
      </c>
      <c r="V4542" s="114">
        <v>28</v>
      </c>
      <c r="W4542" s="115">
        <v>0.19</v>
      </c>
    </row>
    <row r="4543" spans="2:23" ht="38.25">
      <c r="B4543" s="95" t="s">
        <v>4746</v>
      </c>
      <c r="C4543" s="95" t="s">
        <v>20</v>
      </c>
      <c r="D4543" s="95" t="s">
        <v>20</v>
      </c>
      <c r="E4543" s="95" t="s">
        <v>4746</v>
      </c>
      <c r="F4543" s="95" t="s">
        <v>17270</v>
      </c>
      <c r="G4543" s="95" t="s">
        <v>17293</v>
      </c>
      <c r="H4543" s="14" t="s">
        <v>20906</v>
      </c>
      <c r="I4543" s="95" t="s">
        <v>14057</v>
      </c>
      <c r="J4543" s="120" t="s">
        <v>17214</v>
      </c>
      <c r="K4543" s="106" t="s">
        <v>14058</v>
      </c>
      <c r="L4543" s="95" t="s">
        <v>14057</v>
      </c>
      <c r="M4543" s="97">
        <f>IF($K$6="с учетом НДС",VLOOKUP('Прайс MILWAUKEE®'!$J4543,'Legend ACC'!$A:$H,8,0)*(1-N4543),VLOOKUP('Прайс MILWAUKEE®'!$J4543,'Legend ACC'!$A:$H,8,0)*(1-N4543)/1.2)</f>
        <v>3025.0000000000005</v>
      </c>
      <c r="N4543" s="98">
        <f>IF(OR(E4543="Принадлежности",E4543="Ручной инструмент"),$K$5,IF($K$4=0,0,IFERROR(VLOOKUP(Q4543,LEGEND!$V$4:$W$7,2,0),$K$4)))</f>
        <v>0</v>
      </c>
      <c r="O4543" s="103" t="s">
        <v>20</v>
      </c>
      <c r="P4543" s="102" t="s">
        <v>20</v>
      </c>
      <c r="Q4543" s="102" t="s">
        <v>20</v>
      </c>
      <c r="R4543" s="116" t="s">
        <v>14059</v>
      </c>
      <c r="S4543" s="114" t="s">
        <v>5035</v>
      </c>
      <c r="T4543" s="114">
        <v>280</v>
      </c>
      <c r="U4543" s="114">
        <v>66</v>
      </c>
      <c r="V4543" s="114">
        <v>28</v>
      </c>
      <c r="W4543" s="115">
        <v>0.38400000000000001</v>
      </c>
    </row>
    <row r="4544" spans="2:23" ht="38.25">
      <c r="B4544" s="95" t="s">
        <v>4746</v>
      </c>
      <c r="C4544" s="95" t="s">
        <v>20</v>
      </c>
      <c r="D4544" s="95" t="s">
        <v>20</v>
      </c>
      <c r="E4544" s="95" t="s">
        <v>4746</v>
      </c>
      <c r="F4544" s="95" t="s">
        <v>17270</v>
      </c>
      <c r="G4544" s="95" t="s">
        <v>17293</v>
      </c>
      <c r="H4544" s="14" t="s">
        <v>20906</v>
      </c>
      <c r="I4544" s="95" t="s">
        <v>14060</v>
      </c>
      <c r="J4544" s="120" t="s">
        <v>17215</v>
      </c>
      <c r="K4544" s="106" t="s">
        <v>14061</v>
      </c>
      <c r="L4544" s="95" t="s">
        <v>14060</v>
      </c>
      <c r="M4544" s="97">
        <f>IF($K$6="с учетом НДС",VLOOKUP('Прайс MILWAUKEE®'!$J4544,'Legend ACC'!$A:$H,8,0)*(1-N4544),VLOOKUP('Прайс MILWAUKEE®'!$J4544,'Legend ACC'!$A:$H,8,0)*(1-N4544)/1.2)</f>
        <v>6765.0000000000009</v>
      </c>
      <c r="N4544" s="98">
        <f>IF(OR(E4544="Принадлежности",E4544="Ручной инструмент"),$K$5,IF($K$4=0,0,IFERROR(VLOOKUP(Q4544,LEGEND!$V$4:$W$7,2,0),$K$4)))</f>
        <v>0</v>
      </c>
      <c r="O4544" s="103" t="s">
        <v>20</v>
      </c>
      <c r="P4544" s="102" t="s">
        <v>20</v>
      </c>
      <c r="Q4544" s="102" t="s">
        <v>20</v>
      </c>
      <c r="R4544" s="116" t="s">
        <v>14062</v>
      </c>
      <c r="S4544" s="114" t="s">
        <v>5035</v>
      </c>
      <c r="T4544" s="114">
        <v>295</v>
      </c>
      <c r="U4544" s="114">
        <v>230</v>
      </c>
      <c r="V4544" s="114">
        <v>30</v>
      </c>
      <c r="W4544" s="115">
        <v>0.73</v>
      </c>
    </row>
    <row r="4545" spans="2:23" ht="38.25">
      <c r="B4545" s="95" t="s">
        <v>4746</v>
      </c>
      <c r="C4545" s="95" t="s">
        <v>20</v>
      </c>
      <c r="D4545" s="95" t="s">
        <v>20</v>
      </c>
      <c r="E4545" s="95" t="s">
        <v>4746</v>
      </c>
      <c r="F4545" s="95" t="s">
        <v>17270</v>
      </c>
      <c r="G4545" s="95" t="s">
        <v>17292</v>
      </c>
      <c r="H4545" s="14" t="s">
        <v>20863</v>
      </c>
      <c r="I4545" s="95" t="s">
        <v>14063</v>
      </c>
      <c r="J4545" s="120" t="s">
        <v>17216</v>
      </c>
      <c r="K4545" s="106" t="s">
        <v>14064</v>
      </c>
      <c r="L4545" s="95" t="s">
        <v>14063</v>
      </c>
      <c r="M4545" s="97">
        <f>IF($K$6="с учетом НДС",VLOOKUP('Прайс MILWAUKEE®'!$J4545,'Legend ACC'!$A:$H,8,0)*(1-N4545),VLOOKUP('Прайс MILWAUKEE®'!$J4545,'Legend ACC'!$A:$H,8,0)*(1-N4545)/1.2)</f>
        <v>4851</v>
      </c>
      <c r="N4545" s="98">
        <f>IF(OR(E4545="Принадлежности",E4545="Ручной инструмент"),$K$5,IF($K$4=0,0,IFERROR(VLOOKUP(Q4545,LEGEND!$V$4:$W$7,2,0),$K$4)))</f>
        <v>0</v>
      </c>
      <c r="O4545" s="103" t="s">
        <v>20</v>
      </c>
      <c r="P4545" s="102" t="s">
        <v>20</v>
      </c>
      <c r="Q4545" s="102" t="s">
        <v>20</v>
      </c>
      <c r="R4545" s="116" t="s">
        <v>14065</v>
      </c>
      <c r="S4545" s="114" t="s">
        <v>5035</v>
      </c>
      <c r="T4545" s="114">
        <v>320</v>
      </c>
      <c r="U4545" s="114">
        <v>70</v>
      </c>
      <c r="V4545" s="114">
        <v>22</v>
      </c>
      <c r="W4545" s="115">
        <v>0.82</v>
      </c>
    </row>
    <row r="4546" spans="2:23" ht="38.25">
      <c r="B4546" s="95" t="s">
        <v>4746</v>
      </c>
      <c r="C4546" s="95" t="s">
        <v>20</v>
      </c>
      <c r="D4546" s="95" t="s">
        <v>20</v>
      </c>
      <c r="E4546" s="95" t="s">
        <v>4746</v>
      </c>
      <c r="F4546" s="95" t="s">
        <v>17270</v>
      </c>
      <c r="G4546" s="95" t="s">
        <v>17292</v>
      </c>
      <c r="H4546" s="14" t="s">
        <v>20863</v>
      </c>
      <c r="I4546" s="95" t="s">
        <v>14066</v>
      </c>
      <c r="J4546" s="120" t="s">
        <v>17217</v>
      </c>
      <c r="K4546" s="106" t="s">
        <v>14067</v>
      </c>
      <c r="L4546" s="95" t="s">
        <v>14066</v>
      </c>
      <c r="M4546" s="97">
        <f>IF($K$6="с учетом НДС",VLOOKUP('Прайс MILWAUKEE®'!$J4546,'Legend ACC'!$A:$H,8,0)*(1-N4546),VLOOKUP('Прайс MILWAUKEE®'!$J4546,'Legend ACC'!$A:$H,8,0)*(1-N4546)/1.2)</f>
        <v>5907.0000000000009</v>
      </c>
      <c r="N4546" s="98">
        <f>IF(OR(E4546="Принадлежности",E4546="Ручной инструмент"),$K$5,IF($K$4=0,0,IFERROR(VLOOKUP(Q4546,LEGEND!$V$4:$W$7,2,0),$K$4)))</f>
        <v>0</v>
      </c>
      <c r="O4546" s="103" t="s">
        <v>20</v>
      </c>
      <c r="P4546" s="102" t="s">
        <v>20</v>
      </c>
      <c r="Q4546" s="102" t="s">
        <v>20</v>
      </c>
      <c r="R4546" s="116" t="s">
        <v>14068</v>
      </c>
      <c r="S4546" s="114" t="s">
        <v>5035</v>
      </c>
      <c r="T4546" s="114">
        <v>430</v>
      </c>
      <c r="U4546" s="114">
        <v>80</v>
      </c>
      <c r="V4546" s="114">
        <v>24</v>
      </c>
      <c r="W4546" s="115">
        <v>1.5</v>
      </c>
    </row>
    <row r="4547" spans="2:23" ht="38.25">
      <c r="B4547" s="95" t="s">
        <v>4746</v>
      </c>
      <c r="C4547" s="95" t="s">
        <v>20</v>
      </c>
      <c r="D4547" s="95" t="s">
        <v>20</v>
      </c>
      <c r="E4547" s="95" t="s">
        <v>4746</v>
      </c>
      <c r="F4547" s="95" t="s">
        <v>17270</v>
      </c>
      <c r="G4547" s="95" t="s">
        <v>17292</v>
      </c>
      <c r="H4547" s="14" t="s">
        <v>20863</v>
      </c>
      <c r="I4547" s="95" t="s">
        <v>14069</v>
      </c>
      <c r="J4547" s="120" t="s">
        <v>17218</v>
      </c>
      <c r="K4547" s="106" t="s">
        <v>14070</v>
      </c>
      <c r="L4547" s="95" t="s">
        <v>14069</v>
      </c>
      <c r="M4547" s="97">
        <f>IF($K$6="с учетом НДС",VLOOKUP('Прайс MILWAUKEE®'!$J4547,'Legend ACC'!$A:$H,8,0)*(1-N4547),VLOOKUP('Прайс MILWAUKEE®'!$J4547,'Legend ACC'!$A:$H,8,0)*(1-N4547)/1.2)</f>
        <v>9339</v>
      </c>
      <c r="N4547" s="98">
        <f>IF(OR(E4547="Принадлежности",E4547="Ручной инструмент"),$K$5,IF($K$4=0,0,IFERROR(VLOOKUP(Q4547,LEGEND!$V$4:$W$7,2,0),$K$4)))</f>
        <v>0</v>
      </c>
      <c r="O4547" s="103" t="s">
        <v>20</v>
      </c>
      <c r="P4547" s="102" t="s">
        <v>20</v>
      </c>
      <c r="Q4547" s="102" t="s">
        <v>20</v>
      </c>
      <c r="R4547" s="116" t="s">
        <v>14071</v>
      </c>
      <c r="S4547" s="114" t="s">
        <v>5035</v>
      </c>
      <c r="T4547" s="114">
        <v>570</v>
      </c>
      <c r="U4547" s="114">
        <v>100</v>
      </c>
      <c r="V4547" s="114">
        <v>360</v>
      </c>
      <c r="W4547" s="115">
        <v>2.5619999999999998</v>
      </c>
    </row>
    <row r="4548" spans="2:23" ht="25.5">
      <c r="B4548" s="95" t="s">
        <v>20807</v>
      </c>
      <c r="C4548" s="95" t="s">
        <v>20</v>
      </c>
      <c r="D4548" s="95" t="s">
        <v>20</v>
      </c>
      <c r="E4548" s="95" t="s">
        <v>17246</v>
      </c>
      <c r="F4548" s="95" t="s">
        <v>17266</v>
      </c>
      <c r="G4548" s="95" t="s">
        <v>17319</v>
      </c>
      <c r="H4548" s="14" t="s">
        <v>20823</v>
      </c>
      <c r="I4548" s="95" t="s">
        <v>14072</v>
      </c>
      <c r="J4548" s="120" t="s">
        <v>17219</v>
      </c>
      <c r="K4548" s="106" t="s">
        <v>14073</v>
      </c>
      <c r="L4548" s="95" t="s">
        <v>14072</v>
      </c>
      <c r="M4548" s="97">
        <f>IF($K$6="с учетом НДС",VLOOKUP('Прайс MILWAUKEE®'!$J4548,'Legend ACC'!$A:$H,8,0)*(1-N4548),VLOOKUP('Прайс MILWAUKEE®'!$J4548,'Legend ACC'!$A:$H,8,0)*(1-N4548)/1.2)</f>
        <v>1001.0000000000001</v>
      </c>
      <c r="N4548" s="98">
        <f>IF(OR(E4548="Принадлежности",E4548="Ручной инструмент"),$K$5,IF($K$4=0,0,IFERROR(VLOOKUP(Q4548,LEGEND!$V$4:$W$7,2,0),$K$4)))</f>
        <v>0</v>
      </c>
      <c r="O4548" s="103" t="s">
        <v>20</v>
      </c>
      <c r="P4548" s="102" t="s">
        <v>20</v>
      </c>
      <c r="Q4548" s="102" t="s">
        <v>20</v>
      </c>
      <c r="R4548" s="116" t="s">
        <v>14074</v>
      </c>
      <c r="S4548" s="114" t="s">
        <v>964</v>
      </c>
      <c r="T4548" s="114">
        <v>300</v>
      </c>
      <c r="U4548" s="114">
        <v>200</v>
      </c>
      <c r="V4548" s="114">
        <v>200</v>
      </c>
      <c r="W4548" s="115">
        <v>0.111</v>
      </c>
    </row>
    <row r="4549" spans="2:23" ht="38.25">
      <c r="B4549" s="95" t="s">
        <v>4746</v>
      </c>
      <c r="C4549" s="95" t="s">
        <v>20</v>
      </c>
      <c r="D4549" s="95" t="s">
        <v>20</v>
      </c>
      <c r="E4549" s="95" t="s">
        <v>4746</v>
      </c>
      <c r="F4549" s="95" t="s">
        <v>17283</v>
      </c>
      <c r="G4549" s="95" t="s">
        <v>17284</v>
      </c>
      <c r="H4549" s="14" t="s">
        <v>20844</v>
      </c>
      <c r="I4549" s="95" t="s">
        <v>14075</v>
      </c>
      <c r="J4549" s="120" t="s">
        <v>17220</v>
      </c>
      <c r="K4549" s="106" t="s">
        <v>14076</v>
      </c>
      <c r="L4549" s="95" t="s">
        <v>14075</v>
      </c>
      <c r="M4549" s="97">
        <f>IF($K$6="с учетом НДС",VLOOKUP('Прайс MILWAUKEE®'!$J4549,'Legend ACC'!$A:$H,8,0)*(1-N4549),VLOOKUP('Прайс MILWAUKEE®'!$J4549,'Legend ACC'!$A:$H,8,0)*(1-N4549)/1.2)</f>
        <v>1045</v>
      </c>
      <c r="N4549" s="98">
        <f>IF(OR(E4549="Принадлежности",E4549="Ручной инструмент"),$K$5,IF($K$4=0,0,IFERROR(VLOOKUP(Q4549,LEGEND!$V$4:$W$7,2,0),$K$4)))</f>
        <v>0</v>
      </c>
      <c r="O4549" s="103" t="s">
        <v>20</v>
      </c>
      <c r="P4549" s="102" t="s">
        <v>20</v>
      </c>
      <c r="Q4549" s="102" t="s">
        <v>20</v>
      </c>
      <c r="R4549" s="116" t="s">
        <v>14077</v>
      </c>
      <c r="S4549" s="114" t="s">
        <v>964</v>
      </c>
      <c r="T4549" s="114">
        <v>91</v>
      </c>
      <c r="U4549" s="114">
        <v>51</v>
      </c>
      <c r="V4549" s="114">
        <v>145</v>
      </c>
      <c r="W4549" s="115">
        <v>0.33</v>
      </c>
    </row>
    <row r="4550" spans="2:23" ht="38.25">
      <c r="B4550" s="95" t="s">
        <v>4746</v>
      </c>
      <c r="C4550" s="95" t="s">
        <v>20</v>
      </c>
      <c r="D4550" s="95" t="s">
        <v>20</v>
      </c>
      <c r="E4550" s="95" t="s">
        <v>4746</v>
      </c>
      <c r="F4550" s="95" t="s">
        <v>17283</v>
      </c>
      <c r="G4550" s="95" t="s">
        <v>17284</v>
      </c>
      <c r="H4550" s="14" t="s">
        <v>20844</v>
      </c>
      <c r="I4550" s="95" t="s">
        <v>14078</v>
      </c>
      <c r="J4550" s="120" t="s">
        <v>17221</v>
      </c>
      <c r="K4550" s="106" t="s">
        <v>14079</v>
      </c>
      <c r="L4550" s="95" t="s">
        <v>14078</v>
      </c>
      <c r="M4550" s="97">
        <f>IF($K$6="с учетом НДС",VLOOKUP('Прайс MILWAUKEE®'!$J4550,'Legend ACC'!$A:$H,8,0)*(1-N4550),VLOOKUP('Прайс MILWAUKEE®'!$J4550,'Legend ACC'!$A:$H,8,0)*(1-N4550)/1.2)</f>
        <v>1199</v>
      </c>
      <c r="N4550" s="98">
        <f>IF(OR(E4550="Принадлежности",E4550="Ручной инструмент"),$K$5,IF($K$4=0,0,IFERROR(VLOOKUP(Q4550,LEGEND!$V$4:$W$7,2,0),$K$4)))</f>
        <v>0</v>
      </c>
      <c r="O4550" s="103" t="s">
        <v>20</v>
      </c>
      <c r="P4550" s="102" t="s">
        <v>20</v>
      </c>
      <c r="Q4550" s="102" t="s">
        <v>20</v>
      </c>
      <c r="R4550" s="116" t="s">
        <v>14080</v>
      </c>
      <c r="S4550" s="114" t="s">
        <v>964</v>
      </c>
      <c r="T4550" s="114">
        <v>91</v>
      </c>
      <c r="U4550" s="114">
        <v>56</v>
      </c>
      <c r="V4550" s="114">
        <v>145</v>
      </c>
      <c r="W4550" s="115">
        <v>0.45</v>
      </c>
    </row>
    <row r="4551" spans="2:23" ht="38.25">
      <c r="B4551" s="95" t="s">
        <v>20807</v>
      </c>
      <c r="C4551" s="95" t="s">
        <v>20</v>
      </c>
      <c r="D4551" s="95" t="s">
        <v>20</v>
      </c>
      <c r="E4551" s="95" t="s">
        <v>17246</v>
      </c>
      <c r="F4551" s="95" t="s">
        <v>17266</v>
      </c>
      <c r="G4551" s="95" t="s">
        <v>17280</v>
      </c>
      <c r="H4551" s="14" t="s">
        <v>20822</v>
      </c>
      <c r="I4551" s="95" t="s">
        <v>14081</v>
      </c>
      <c r="J4551" s="120" t="s">
        <v>17222</v>
      </c>
      <c r="K4551" s="106" t="s">
        <v>14082</v>
      </c>
      <c r="L4551" s="95" t="s">
        <v>14081</v>
      </c>
      <c r="M4551" s="97">
        <f>IF($K$6="с учетом НДС",VLOOKUP('Прайс MILWAUKEE®'!$J4551,'Legend ACC'!$A:$H,8,0)*(1-N4551),VLOOKUP('Прайс MILWAUKEE®'!$J4551,'Legend ACC'!$A:$H,8,0)*(1-N4551)/1.2)</f>
        <v>1079.1000000000001</v>
      </c>
      <c r="N4551" s="98">
        <f>IF(OR(E4551="Принадлежности",E4551="Ручной инструмент"),$K$5,IF($K$4=0,0,IFERROR(VLOOKUP(Q4551,LEGEND!$V$4:$W$7,2,0),$K$4)))</f>
        <v>0</v>
      </c>
      <c r="O4551" s="103" t="s">
        <v>20</v>
      </c>
      <c r="P4551" s="102" t="s">
        <v>20</v>
      </c>
      <c r="Q4551" s="102" t="s">
        <v>20</v>
      </c>
      <c r="R4551" s="116" t="s">
        <v>14083</v>
      </c>
      <c r="S4551" s="114" t="s">
        <v>964</v>
      </c>
      <c r="T4551" s="114">
        <v>140</v>
      </c>
      <c r="U4551" s="114">
        <v>120</v>
      </c>
      <c r="V4551" s="114">
        <v>5</v>
      </c>
      <c r="W4551" s="115">
        <v>4.2000000000000003E-2</v>
      </c>
    </row>
    <row r="4552" spans="2:23" ht="25.5">
      <c r="B4552" s="95" t="s">
        <v>20807</v>
      </c>
      <c r="C4552" s="95" t="s">
        <v>20</v>
      </c>
      <c r="D4552" s="95" t="s">
        <v>20</v>
      </c>
      <c r="E4552" s="95" t="s">
        <v>17246</v>
      </c>
      <c r="F4552" s="95" t="s">
        <v>17266</v>
      </c>
      <c r="G4552" s="95" t="s">
        <v>17319</v>
      </c>
      <c r="H4552" s="14" t="s">
        <v>20823</v>
      </c>
      <c r="I4552" s="95" t="s">
        <v>14084</v>
      </c>
      <c r="J4552" s="120" t="s">
        <v>17223</v>
      </c>
      <c r="K4552" s="106" t="s">
        <v>14085</v>
      </c>
      <c r="L4552" s="95" t="s">
        <v>14084</v>
      </c>
      <c r="M4552" s="97">
        <f>IF($K$6="с учетом НДС",VLOOKUP('Прайс MILWAUKEE®'!$J4552,'Legend ACC'!$A:$H,8,0)*(1-N4552),VLOOKUP('Прайс MILWAUKEE®'!$J4552,'Legend ACC'!$A:$H,8,0)*(1-N4552)/1.2)</f>
        <v>633.6</v>
      </c>
      <c r="N4552" s="98">
        <f>IF(OR(E4552="Принадлежности",E4552="Ручной инструмент"),$K$5,IF($K$4=0,0,IFERROR(VLOOKUP(Q4552,LEGEND!$V$4:$W$7,2,0),$K$4)))</f>
        <v>0</v>
      </c>
      <c r="O4552" s="103" t="s">
        <v>20</v>
      </c>
      <c r="P4552" s="102" t="s">
        <v>20</v>
      </c>
      <c r="Q4552" s="102" t="s">
        <v>20</v>
      </c>
      <c r="R4552" s="116" t="s">
        <v>14086</v>
      </c>
      <c r="S4552" s="114" t="s">
        <v>964</v>
      </c>
      <c r="T4552" s="114">
        <v>150</v>
      </c>
      <c r="U4552" s="114">
        <v>8</v>
      </c>
      <c r="V4552" s="114">
        <v>100</v>
      </c>
      <c r="W4552" s="115">
        <v>5.3999999999999999E-2</v>
      </c>
    </row>
    <row r="4553" spans="2:23" ht="51">
      <c r="B4553" s="95" t="s">
        <v>20807</v>
      </c>
      <c r="C4553" s="95" t="s">
        <v>20</v>
      </c>
      <c r="D4553" s="95" t="s">
        <v>20</v>
      </c>
      <c r="E4553" s="95" t="s">
        <v>17246</v>
      </c>
      <c r="F4553" s="95" t="s">
        <v>17266</v>
      </c>
      <c r="G4553" s="95" t="s">
        <v>17281</v>
      </c>
      <c r="H4553" s="14" t="s">
        <v>20823</v>
      </c>
      <c r="I4553" s="95" t="s">
        <v>14087</v>
      </c>
      <c r="J4553" s="120" t="s">
        <v>17224</v>
      </c>
      <c r="K4553" s="106" t="s">
        <v>14088</v>
      </c>
      <c r="L4553" s="95" t="s">
        <v>14087</v>
      </c>
      <c r="M4553" s="97">
        <f>IF($K$6="с учетом НДС",VLOOKUP('Прайс MILWAUKEE®'!$J4553,'Legend ACC'!$A:$H,8,0)*(1-N4553),VLOOKUP('Прайс MILWAUKEE®'!$J4553,'Legend ACC'!$A:$H,8,0)*(1-N4553)/1.2)</f>
        <v>594</v>
      </c>
      <c r="N4553" s="98">
        <f>IF(OR(E4553="Принадлежности",E4553="Ручной инструмент"),$K$5,IF($K$4=0,0,IFERROR(VLOOKUP(Q4553,LEGEND!$V$4:$W$7,2,0),$K$4)))</f>
        <v>0</v>
      </c>
      <c r="O4553" s="103" t="s">
        <v>20</v>
      </c>
      <c r="P4553" s="102" t="s">
        <v>20</v>
      </c>
      <c r="Q4553" s="102" t="s">
        <v>20</v>
      </c>
      <c r="R4553" s="116" t="s">
        <v>14089</v>
      </c>
      <c r="S4553" s="114" t="s">
        <v>10316</v>
      </c>
      <c r="T4553" s="114">
        <v>100</v>
      </c>
      <c r="U4553" s="114">
        <v>70</v>
      </c>
      <c r="V4553" s="114">
        <v>10</v>
      </c>
      <c r="W4553" s="115">
        <v>6.4000000000000001E-2</v>
      </c>
    </row>
    <row r="4554" spans="2:23" ht="38.25">
      <c r="B4554" s="95" t="s">
        <v>4746</v>
      </c>
      <c r="C4554" s="95" t="s">
        <v>20</v>
      </c>
      <c r="D4554" s="95" t="s">
        <v>20</v>
      </c>
      <c r="E4554" s="95" t="s">
        <v>4746</v>
      </c>
      <c r="F4554" s="95" t="s">
        <v>17290</v>
      </c>
      <c r="G4554" s="95" t="s">
        <v>17291</v>
      </c>
      <c r="H4554" s="14" t="s">
        <v>20859</v>
      </c>
      <c r="I4554" s="95" t="s">
        <v>14090</v>
      </c>
      <c r="J4554" s="120" t="s">
        <v>17225</v>
      </c>
      <c r="K4554" s="106" t="s">
        <v>14091</v>
      </c>
      <c r="L4554" s="95" t="s">
        <v>14090</v>
      </c>
      <c r="M4554" s="97">
        <f>IF($K$6="с учетом НДС",VLOOKUP('Прайс MILWAUKEE®'!$J4554,'Legend ACC'!$A:$H,8,0)*(1-N4554),VLOOKUP('Прайс MILWAUKEE®'!$J4554,'Legend ACC'!$A:$H,8,0)*(1-N4554)/1.2)</f>
        <v>4477</v>
      </c>
      <c r="N4554" s="98">
        <f>IF(OR(E4554="Принадлежности",E4554="Ручной инструмент"),$K$5,IF($K$4=0,0,IFERROR(VLOOKUP(Q4554,LEGEND!$V$4:$W$7,2,0),$K$4)))</f>
        <v>0</v>
      </c>
      <c r="O4554" s="103" t="s">
        <v>20</v>
      </c>
      <c r="P4554" s="102" t="s">
        <v>20</v>
      </c>
      <c r="Q4554" s="102" t="s">
        <v>20</v>
      </c>
      <c r="R4554" s="116" t="s">
        <v>14092</v>
      </c>
      <c r="S4554" s="114" t="s">
        <v>964</v>
      </c>
      <c r="T4554" s="114">
        <v>680</v>
      </c>
      <c r="U4554" s="114">
        <v>190</v>
      </c>
      <c r="V4554" s="114">
        <v>50</v>
      </c>
      <c r="W4554" s="115">
        <v>2.9159999999999999</v>
      </c>
    </row>
    <row r="4555" spans="2:23" ht="38.25">
      <c r="B4555" s="95" t="s">
        <v>4746</v>
      </c>
      <c r="C4555" s="95" t="s">
        <v>20</v>
      </c>
      <c r="D4555" s="95" t="s">
        <v>20</v>
      </c>
      <c r="E4555" s="95" t="s">
        <v>4746</v>
      </c>
      <c r="F4555" s="95" t="s">
        <v>17290</v>
      </c>
      <c r="G4555" s="95" t="s">
        <v>17291</v>
      </c>
      <c r="H4555" s="14" t="s">
        <v>20859</v>
      </c>
      <c r="I4555" s="95" t="s">
        <v>14093</v>
      </c>
      <c r="J4555" s="120" t="s">
        <v>17226</v>
      </c>
      <c r="K4555" s="106" t="s">
        <v>14094</v>
      </c>
      <c r="L4555" s="95" t="s">
        <v>14093</v>
      </c>
      <c r="M4555" s="97">
        <f>IF($K$6="с учетом НДС",VLOOKUP('Прайс MILWAUKEE®'!$J4555,'Legend ACC'!$A:$H,8,0)*(1-N4555),VLOOKUP('Прайс MILWAUKEE®'!$J4555,'Legend ACC'!$A:$H,8,0)*(1-N4555)/1.2)</f>
        <v>2607</v>
      </c>
      <c r="N4555" s="98">
        <f>IF(OR(E4555="Принадлежности",E4555="Ручной инструмент"),$K$5,IF($K$4=0,0,IFERROR(VLOOKUP(Q4555,LEGEND!$V$4:$W$7,2,0),$K$4)))</f>
        <v>0</v>
      </c>
      <c r="O4555" s="103" t="s">
        <v>20</v>
      </c>
      <c r="P4555" s="102" t="s">
        <v>20</v>
      </c>
      <c r="Q4555" s="102" t="s">
        <v>20</v>
      </c>
      <c r="R4555" s="116" t="s">
        <v>14095</v>
      </c>
      <c r="S4555" s="114" t="s">
        <v>964</v>
      </c>
      <c r="T4555" s="114">
        <v>400</v>
      </c>
      <c r="U4555" s="114">
        <v>140</v>
      </c>
      <c r="V4555" s="114">
        <v>40</v>
      </c>
      <c r="W4555" s="115">
        <v>1.1599999999999999</v>
      </c>
    </row>
    <row r="4556" spans="2:23" ht="38.25">
      <c r="B4556" s="95" t="s">
        <v>4746</v>
      </c>
      <c r="C4556" s="95" t="s">
        <v>20</v>
      </c>
      <c r="D4556" s="95" t="s">
        <v>20</v>
      </c>
      <c r="E4556" s="95" t="s">
        <v>4746</v>
      </c>
      <c r="F4556" s="95" t="s">
        <v>17247</v>
      </c>
      <c r="G4556" s="95" t="s">
        <v>17304</v>
      </c>
      <c r="H4556" s="14" t="s">
        <v>20864</v>
      </c>
      <c r="I4556" s="95" t="s">
        <v>14096</v>
      </c>
      <c r="J4556" s="120" t="s">
        <v>17227</v>
      </c>
      <c r="K4556" s="106" t="s">
        <v>14097</v>
      </c>
      <c r="L4556" s="95" t="s">
        <v>14096</v>
      </c>
      <c r="M4556" s="97">
        <f>IF($K$6="с учетом НДС",VLOOKUP('Прайс MILWAUKEE®'!$J4556,'Legend ACC'!$A:$H,8,0)*(1-N4556),VLOOKUP('Прайс MILWAUKEE®'!$J4556,'Legend ACC'!$A:$H,8,0)*(1-N4556)/1.2)</f>
        <v>11055</v>
      </c>
      <c r="N4556" s="98">
        <f>IF(OR(E4556="Принадлежности",E4556="Ручной инструмент"),$K$5,IF($K$4=0,0,IFERROR(VLOOKUP(Q4556,LEGEND!$V$4:$W$7,2,0),$K$4)))</f>
        <v>0</v>
      </c>
      <c r="O4556" s="103" t="s">
        <v>20</v>
      </c>
      <c r="P4556" s="102" t="s">
        <v>20</v>
      </c>
      <c r="Q4556" s="102" t="s">
        <v>20</v>
      </c>
      <c r="R4556" s="116" t="s">
        <v>14098</v>
      </c>
      <c r="S4556" s="114" t="s">
        <v>964</v>
      </c>
      <c r="T4556" s="114">
        <v>500</v>
      </c>
      <c r="U4556" s="114">
        <v>360</v>
      </c>
      <c r="V4556" s="114">
        <v>200</v>
      </c>
      <c r="W4556" s="115">
        <v>3.18</v>
      </c>
    </row>
    <row r="4557" spans="2:23" ht="38.25">
      <c r="B4557" s="95" t="s">
        <v>4746</v>
      </c>
      <c r="C4557" s="95" t="s">
        <v>20</v>
      </c>
      <c r="D4557" s="95" t="s">
        <v>20</v>
      </c>
      <c r="E4557" s="95" t="s">
        <v>4746</v>
      </c>
      <c r="F4557" s="95" t="s">
        <v>17247</v>
      </c>
      <c r="G4557" s="95" t="s">
        <v>17304</v>
      </c>
      <c r="H4557" s="14" t="s">
        <v>20864</v>
      </c>
      <c r="I4557" s="95" t="s">
        <v>14099</v>
      </c>
      <c r="J4557" s="120" t="s">
        <v>17228</v>
      </c>
      <c r="K4557" s="106" t="s">
        <v>14100</v>
      </c>
      <c r="L4557" s="95" t="s">
        <v>14099</v>
      </c>
      <c r="M4557" s="97">
        <f>IF($K$6="с учетом НДС",VLOOKUP('Прайс MILWAUKEE®'!$J4557,'Legend ACC'!$A:$H,8,0)*(1-N4557),VLOOKUP('Прайс MILWAUKEE®'!$J4557,'Legend ACC'!$A:$H,8,0)*(1-N4557)/1.2)</f>
        <v>8723</v>
      </c>
      <c r="N4557" s="98">
        <f>IF(OR(E4557="Принадлежности",E4557="Ручной инструмент"),$K$5,IF($K$4=0,0,IFERROR(VLOOKUP(Q4557,LEGEND!$V$4:$W$7,2,0),$K$4)))</f>
        <v>0</v>
      </c>
      <c r="O4557" s="103" t="s">
        <v>20</v>
      </c>
      <c r="P4557" s="102" t="s">
        <v>20</v>
      </c>
      <c r="Q4557" s="102" t="s">
        <v>20</v>
      </c>
      <c r="R4557" s="116" t="s">
        <v>14101</v>
      </c>
      <c r="S4557" s="114" t="s">
        <v>964</v>
      </c>
      <c r="T4557" s="114">
        <v>500</v>
      </c>
      <c r="U4557" s="114">
        <v>350</v>
      </c>
      <c r="V4557" s="114">
        <v>200</v>
      </c>
      <c r="W4557" s="115">
        <v>2.2999999999999998</v>
      </c>
    </row>
    <row r="4558" spans="2:23" ht="38.25">
      <c r="B4558" s="95" t="s">
        <v>4746</v>
      </c>
      <c r="C4558" s="95" t="s">
        <v>20</v>
      </c>
      <c r="D4558" s="95" t="s">
        <v>20</v>
      </c>
      <c r="E4558" s="95" t="s">
        <v>4746</v>
      </c>
      <c r="F4558" s="95" t="s">
        <v>17247</v>
      </c>
      <c r="G4558" s="95" t="s">
        <v>17304</v>
      </c>
      <c r="H4558" s="14" t="s">
        <v>20864</v>
      </c>
      <c r="I4558" s="95" t="s">
        <v>14102</v>
      </c>
      <c r="J4558" s="120" t="s">
        <v>17229</v>
      </c>
      <c r="K4558" s="106" t="s">
        <v>14103</v>
      </c>
      <c r="L4558" s="95" t="s">
        <v>14102</v>
      </c>
      <c r="M4558" s="97">
        <f>IF($K$6="с учетом НДС",VLOOKUP('Прайс MILWAUKEE®'!$J4558,'Legend ACC'!$A:$H,8,0)*(1-N4558),VLOOKUP('Прайс MILWAUKEE®'!$J4558,'Legend ACC'!$A:$H,8,0)*(1-N4558)/1.2)</f>
        <v>5511</v>
      </c>
      <c r="N4558" s="98">
        <f>IF(OR(E4558="Принадлежности",E4558="Ручной инструмент"),$K$5,IF($K$4=0,0,IFERROR(VLOOKUP(Q4558,LEGEND!$V$4:$W$7,2,0),$K$4)))</f>
        <v>0</v>
      </c>
      <c r="O4558" s="103" t="s">
        <v>20</v>
      </c>
      <c r="P4558" s="102" t="s">
        <v>20</v>
      </c>
      <c r="Q4558" s="102" t="s">
        <v>20</v>
      </c>
      <c r="R4558" s="116" t="s">
        <v>14104</v>
      </c>
      <c r="S4558" s="114" t="s">
        <v>13968</v>
      </c>
      <c r="T4558" s="114">
        <v>330</v>
      </c>
      <c r="U4558" s="114">
        <v>226</v>
      </c>
      <c r="V4558" s="114">
        <v>326</v>
      </c>
      <c r="W4558" s="115">
        <v>1.1240000000000001</v>
      </c>
    </row>
    <row r="4559" spans="2:23" ht="51">
      <c r="B4559" s="95" t="s">
        <v>4746</v>
      </c>
      <c r="C4559" s="95" t="s">
        <v>20</v>
      </c>
      <c r="D4559" s="95" t="s">
        <v>20</v>
      </c>
      <c r="E4559" s="95" t="s">
        <v>4746</v>
      </c>
      <c r="F4559" s="95" t="s">
        <v>17290</v>
      </c>
      <c r="G4559" s="95" t="s">
        <v>17291</v>
      </c>
      <c r="H4559" s="14" t="s">
        <v>20859</v>
      </c>
      <c r="I4559" s="95" t="s">
        <v>14105</v>
      </c>
      <c r="J4559" s="120" t="s">
        <v>17230</v>
      </c>
      <c r="K4559" s="106" t="s">
        <v>14106</v>
      </c>
      <c r="L4559" s="95" t="s">
        <v>14105</v>
      </c>
      <c r="M4559" s="97">
        <f>IF($K$6="с учетом НДС",VLOOKUP('Прайс MILWAUKEE®'!$J4559,'Legend ACC'!$A:$H,8,0)*(1-N4559),VLOOKUP('Прайс MILWAUKEE®'!$J4559,'Legend ACC'!$A:$H,8,0)*(1-N4559)/1.2)</f>
        <v>4939</v>
      </c>
      <c r="N4559" s="98">
        <f>IF(OR(E4559="Принадлежности",E4559="Ручной инструмент"),$K$5,IF($K$4=0,0,IFERROR(VLOOKUP(Q4559,LEGEND!$V$4:$W$7,2,0),$K$4)))</f>
        <v>0</v>
      </c>
      <c r="O4559" s="103" t="s">
        <v>20</v>
      </c>
      <c r="P4559" s="102" t="s">
        <v>20</v>
      </c>
      <c r="Q4559" s="102" t="s">
        <v>20</v>
      </c>
      <c r="R4559" s="116" t="s">
        <v>14107</v>
      </c>
      <c r="S4559" s="114" t="s">
        <v>964</v>
      </c>
      <c r="T4559" s="114">
        <v>420</v>
      </c>
      <c r="U4559" s="114">
        <v>150</v>
      </c>
      <c r="V4559" s="114">
        <v>50</v>
      </c>
      <c r="W4559" s="115">
        <v>1.55</v>
      </c>
    </row>
    <row r="4560" spans="2:23" ht="51">
      <c r="B4560" s="95" t="s">
        <v>4746</v>
      </c>
      <c r="C4560" s="95" t="s">
        <v>20</v>
      </c>
      <c r="D4560" s="95" t="s">
        <v>20</v>
      </c>
      <c r="E4560" s="95" t="s">
        <v>4746</v>
      </c>
      <c r="F4560" s="95" t="s">
        <v>17290</v>
      </c>
      <c r="G4560" s="95" t="s">
        <v>17291</v>
      </c>
      <c r="H4560" s="14" t="s">
        <v>20859</v>
      </c>
      <c r="I4560" s="95" t="s">
        <v>14108</v>
      </c>
      <c r="J4560" s="120" t="s">
        <v>17231</v>
      </c>
      <c r="K4560" s="106" t="s">
        <v>14109</v>
      </c>
      <c r="L4560" s="95" t="s">
        <v>14108</v>
      </c>
      <c r="M4560" s="97">
        <f>IF($K$6="с учетом НДС",VLOOKUP('Прайс MILWAUKEE®'!$J4560,'Legend ACC'!$A:$H,8,0)*(1-N4560),VLOOKUP('Прайс MILWAUKEE®'!$J4560,'Legend ACC'!$A:$H,8,0)*(1-N4560)/1.2)</f>
        <v>7128.0000000000009</v>
      </c>
      <c r="N4560" s="98">
        <f>IF(OR(E4560="Принадлежности",E4560="Ручной инструмент"),$K$5,IF($K$4=0,0,IFERROR(VLOOKUP(Q4560,LEGEND!$V$4:$W$7,2,0),$K$4)))</f>
        <v>0</v>
      </c>
      <c r="O4560" s="103" t="s">
        <v>20</v>
      </c>
      <c r="P4560" s="102" t="s">
        <v>20</v>
      </c>
      <c r="Q4560" s="102" t="s">
        <v>20</v>
      </c>
      <c r="R4560" s="116" t="s">
        <v>14110</v>
      </c>
      <c r="S4560" s="114" t="s">
        <v>964</v>
      </c>
      <c r="T4560" s="114">
        <v>690</v>
      </c>
      <c r="U4560" s="114">
        <v>210</v>
      </c>
      <c r="V4560" s="114">
        <v>60</v>
      </c>
      <c r="W4560" s="115">
        <v>3.972</v>
      </c>
    </row>
    <row r="4561" spans="2:23" ht="38.25">
      <c r="B4561" s="95" t="s">
        <v>4746</v>
      </c>
      <c r="C4561" s="95" t="s">
        <v>20</v>
      </c>
      <c r="D4561" s="95" t="s">
        <v>20</v>
      </c>
      <c r="E4561" s="95" t="s">
        <v>4746</v>
      </c>
      <c r="F4561" s="95" t="s">
        <v>17275</v>
      </c>
      <c r="G4561" s="95" t="s">
        <v>17288</v>
      </c>
      <c r="H4561" s="14" t="s">
        <v>20840</v>
      </c>
      <c r="I4561" s="95" t="s">
        <v>14111</v>
      </c>
      <c r="J4561" s="120" t="s">
        <v>17232</v>
      </c>
      <c r="K4561" s="106" t="s">
        <v>14112</v>
      </c>
      <c r="L4561" s="95" t="s">
        <v>14111</v>
      </c>
      <c r="M4561" s="97">
        <f>IF($K$6="с учетом НДС",VLOOKUP('Прайс MILWAUKEE®'!$J4561,'Legend ACC'!$A:$H,8,0)*(1-N4561),VLOOKUP('Прайс MILWAUKEE®'!$J4561,'Legend ACC'!$A:$H,8,0)*(1-N4561)/1.2)</f>
        <v>1309</v>
      </c>
      <c r="N4561" s="98">
        <f>IF(OR(E4561="Принадлежности",E4561="Ручной инструмент"),$K$5,IF($K$4=0,0,IFERROR(VLOOKUP(Q4561,LEGEND!$V$4:$W$7,2,0),$K$4)))</f>
        <v>0</v>
      </c>
      <c r="O4561" s="103" t="s">
        <v>20</v>
      </c>
      <c r="P4561" s="102" t="s">
        <v>20</v>
      </c>
      <c r="Q4561" s="102" t="s">
        <v>20</v>
      </c>
      <c r="R4561" s="116" t="s">
        <v>14113</v>
      </c>
      <c r="S4561" s="114" t="s">
        <v>964</v>
      </c>
      <c r="T4561" s="114">
        <v>50</v>
      </c>
      <c r="U4561" s="114">
        <v>50</v>
      </c>
      <c r="V4561" s="114">
        <v>400</v>
      </c>
      <c r="W4561" s="115">
        <v>0.27200000000000002</v>
      </c>
    </row>
    <row r="4562" spans="2:23" ht="38.25">
      <c r="B4562" s="95" t="s">
        <v>4746</v>
      </c>
      <c r="C4562" s="95" t="s">
        <v>20</v>
      </c>
      <c r="D4562" s="95" t="s">
        <v>20</v>
      </c>
      <c r="E4562" s="95" t="s">
        <v>4746</v>
      </c>
      <c r="F4562" s="95" t="s">
        <v>17275</v>
      </c>
      <c r="G4562" s="95" t="s">
        <v>17288</v>
      </c>
      <c r="H4562" s="14" t="s">
        <v>20840</v>
      </c>
      <c r="I4562" s="95" t="s">
        <v>14114</v>
      </c>
      <c r="J4562" s="120" t="s">
        <v>17233</v>
      </c>
      <c r="K4562" s="106" t="s">
        <v>14115</v>
      </c>
      <c r="L4562" s="95" t="s">
        <v>14114</v>
      </c>
      <c r="M4562" s="97">
        <f>IF($K$6="с учетом НДС",VLOOKUP('Прайс MILWAUKEE®'!$J4562,'Legend ACC'!$A:$H,8,0)*(1-N4562),VLOOKUP('Прайс MILWAUKEE®'!$J4562,'Legend ACC'!$A:$H,8,0)*(1-N4562)/1.2)</f>
        <v>1419.0000000000002</v>
      </c>
      <c r="N4562" s="98">
        <f>IF(OR(E4562="Принадлежности",E4562="Ручной инструмент"),$K$5,IF($K$4=0,0,IFERROR(VLOOKUP(Q4562,LEGEND!$V$4:$W$7,2,0),$K$4)))</f>
        <v>0</v>
      </c>
      <c r="O4562" s="103" t="s">
        <v>20</v>
      </c>
      <c r="P4562" s="102" t="s">
        <v>20</v>
      </c>
      <c r="Q4562" s="102" t="s">
        <v>20</v>
      </c>
      <c r="R4562" s="116" t="s">
        <v>14116</v>
      </c>
      <c r="S4562" s="114" t="s">
        <v>964</v>
      </c>
      <c r="T4562" s="114">
        <v>50</v>
      </c>
      <c r="U4562" s="114">
        <v>50</v>
      </c>
      <c r="V4562" s="114">
        <v>660</v>
      </c>
      <c r="W4562" s="115">
        <v>0.36799999999999999</v>
      </c>
    </row>
    <row r="4563" spans="2:23" ht="38.25">
      <c r="B4563" s="95" t="s">
        <v>4746</v>
      </c>
      <c r="C4563" s="95" t="s">
        <v>20</v>
      </c>
      <c r="D4563" s="95" t="s">
        <v>20</v>
      </c>
      <c r="E4563" s="95" t="s">
        <v>4746</v>
      </c>
      <c r="F4563" s="95" t="s">
        <v>17275</v>
      </c>
      <c r="G4563" s="95" t="s">
        <v>17288</v>
      </c>
      <c r="H4563" s="14" t="s">
        <v>20840</v>
      </c>
      <c r="I4563" s="95" t="s">
        <v>14117</v>
      </c>
      <c r="J4563" s="120" t="s">
        <v>17234</v>
      </c>
      <c r="K4563" s="106" t="s">
        <v>14118</v>
      </c>
      <c r="L4563" s="95" t="s">
        <v>14117</v>
      </c>
      <c r="M4563" s="97">
        <f>IF($K$6="с учетом НДС",VLOOKUP('Прайс MILWAUKEE®'!$J4563,'Legend ACC'!$A:$H,8,0)*(1-N4563),VLOOKUP('Прайс MILWAUKEE®'!$J4563,'Legend ACC'!$A:$H,8,0)*(1-N4563)/1.2)</f>
        <v>1815.0000000000002</v>
      </c>
      <c r="N4563" s="98">
        <f>IF(OR(E4563="Принадлежности",E4563="Ручной инструмент"),$K$5,IF($K$4=0,0,IFERROR(VLOOKUP(Q4563,LEGEND!$V$4:$W$7,2,0),$K$4)))</f>
        <v>0</v>
      </c>
      <c r="O4563" s="103" t="s">
        <v>20</v>
      </c>
      <c r="P4563" s="102" t="s">
        <v>20</v>
      </c>
      <c r="Q4563" s="102" t="s">
        <v>20</v>
      </c>
      <c r="R4563" s="116" t="s">
        <v>14119</v>
      </c>
      <c r="S4563" s="114" t="s">
        <v>964</v>
      </c>
      <c r="T4563" s="114">
        <v>50</v>
      </c>
      <c r="U4563" s="114">
        <v>50</v>
      </c>
      <c r="V4563" s="114">
        <v>1000</v>
      </c>
      <c r="W4563" s="115">
        <v>0.57799999999999996</v>
      </c>
    </row>
    <row r="4564" spans="2:23" ht="38.25">
      <c r="B4564" s="95" t="s">
        <v>4746</v>
      </c>
      <c r="C4564" s="95" t="s">
        <v>20</v>
      </c>
      <c r="D4564" s="95" t="s">
        <v>20</v>
      </c>
      <c r="E4564" s="95" t="s">
        <v>4746</v>
      </c>
      <c r="F4564" s="95" t="s">
        <v>17275</v>
      </c>
      <c r="G4564" s="95" t="s">
        <v>17288</v>
      </c>
      <c r="H4564" s="14" t="s">
        <v>20840</v>
      </c>
      <c r="I4564" s="95" t="s">
        <v>14120</v>
      </c>
      <c r="J4564" s="120" t="s">
        <v>17235</v>
      </c>
      <c r="K4564" s="106" t="s">
        <v>14121</v>
      </c>
      <c r="L4564" s="95" t="s">
        <v>14120</v>
      </c>
      <c r="M4564" s="97">
        <f>IF($K$6="с учетом НДС",VLOOKUP('Прайс MILWAUKEE®'!$J4564,'Legend ACC'!$A:$H,8,0)*(1-N4564),VLOOKUP('Прайс MILWAUKEE®'!$J4564,'Legend ACC'!$A:$H,8,0)*(1-N4564)/1.2)</f>
        <v>2915.0000000000005</v>
      </c>
      <c r="N4564" s="98">
        <f>IF(OR(E4564="Принадлежности",E4564="Ручной инструмент"),$K$5,IF($K$4=0,0,IFERROR(VLOOKUP(Q4564,LEGEND!$V$4:$W$7,2,0),$K$4)))</f>
        <v>0</v>
      </c>
      <c r="O4564" s="103" t="s">
        <v>20</v>
      </c>
      <c r="P4564" s="102" t="s">
        <v>20</v>
      </c>
      <c r="Q4564" s="102" t="s">
        <v>20</v>
      </c>
      <c r="R4564" s="116" t="s">
        <v>14122</v>
      </c>
      <c r="S4564" s="114" t="s">
        <v>964</v>
      </c>
      <c r="T4564" s="114">
        <v>50</v>
      </c>
      <c r="U4564" s="114">
        <v>50</v>
      </c>
      <c r="V4564" s="114">
        <v>1800</v>
      </c>
      <c r="W4564" s="115">
        <v>1.008</v>
      </c>
    </row>
    <row r="4565" spans="2:23" ht="25.5">
      <c r="B4565" s="95" t="s">
        <v>20807</v>
      </c>
      <c r="C4565" s="95" t="s">
        <v>20</v>
      </c>
      <c r="D4565" s="95" t="s">
        <v>20</v>
      </c>
      <c r="E4565" s="95" t="s">
        <v>17246</v>
      </c>
      <c r="F4565" s="95" t="s">
        <v>17252</v>
      </c>
      <c r="G4565" s="95" t="s">
        <v>17258</v>
      </c>
      <c r="H4565" s="14" t="s">
        <v>20852</v>
      </c>
      <c r="I4565" s="95" t="s">
        <v>14123</v>
      </c>
      <c r="J4565" s="120" t="s">
        <v>17236</v>
      </c>
      <c r="K4565" s="106" t="s">
        <v>14124</v>
      </c>
      <c r="L4565" s="95" t="s">
        <v>14123</v>
      </c>
      <c r="M4565" s="97">
        <f>IF($K$6="с учетом НДС",VLOOKUP('Прайс MILWAUKEE®'!$J4565,'Legend ACC'!$A:$H,8,0)*(1-N4565),VLOOKUP('Прайс MILWAUKEE®'!$J4565,'Legend ACC'!$A:$H,8,0)*(1-N4565)/1.2)</f>
        <v>4950</v>
      </c>
      <c r="N4565" s="98">
        <f>IF(OR(E4565="Принадлежности",E4565="Ручной инструмент"),$K$5,IF($K$4=0,0,IFERROR(VLOOKUP(Q4565,LEGEND!$V$4:$W$7,2,0),$K$4)))</f>
        <v>0</v>
      </c>
      <c r="O4565" s="103" t="s">
        <v>20</v>
      </c>
      <c r="P4565" s="102" t="s">
        <v>20</v>
      </c>
      <c r="Q4565" s="102" t="s">
        <v>20</v>
      </c>
      <c r="R4565" s="116" t="s">
        <v>14125</v>
      </c>
      <c r="S4565" s="114" t="s">
        <v>5035</v>
      </c>
      <c r="T4565" s="114">
        <v>238</v>
      </c>
      <c r="U4565" s="114">
        <v>36</v>
      </c>
      <c r="V4565" s="114">
        <v>38</v>
      </c>
      <c r="W4565" s="115">
        <v>0.69199999999999995</v>
      </c>
    </row>
    <row r="4566" spans="2:23" ht="38.25">
      <c r="B4566" s="95" t="s">
        <v>20807</v>
      </c>
      <c r="C4566" s="95" t="s">
        <v>20</v>
      </c>
      <c r="D4566" s="95" t="s">
        <v>20</v>
      </c>
      <c r="E4566" s="95" t="s">
        <v>17246</v>
      </c>
      <c r="F4566" s="95" t="s">
        <v>17264</v>
      </c>
      <c r="G4566" s="95" t="s">
        <v>17265</v>
      </c>
      <c r="H4566" s="14" t="s">
        <v>20904</v>
      </c>
      <c r="I4566" s="95" t="s">
        <v>14126</v>
      </c>
      <c r="J4566" s="120" t="s">
        <v>17237</v>
      </c>
      <c r="K4566" s="106" t="s">
        <v>14127</v>
      </c>
      <c r="L4566" s="95" t="s">
        <v>14126</v>
      </c>
      <c r="M4566" s="97">
        <f>IF($K$6="с учетом НДС",VLOOKUP('Прайс MILWAUKEE®'!$J4566,'Legend ACC'!$A:$H,8,0)*(1-N4566),VLOOKUP('Прайс MILWAUKEE®'!$J4566,'Legend ACC'!$A:$H,8,0)*(1-N4566)/1.2)</f>
        <v>1507.0000000000002</v>
      </c>
      <c r="N4566" s="98">
        <f>IF(OR(E4566="Принадлежности",E4566="Ручной инструмент"),$K$5,IF($K$4=0,0,IFERROR(VLOOKUP(Q4566,LEGEND!$V$4:$W$7,2,0),$K$4)))</f>
        <v>0</v>
      </c>
      <c r="O4566" s="103" t="s">
        <v>20</v>
      </c>
      <c r="P4566" s="102" t="s">
        <v>20</v>
      </c>
      <c r="Q4566" s="102" t="s">
        <v>20</v>
      </c>
      <c r="R4566" s="116" t="s">
        <v>14128</v>
      </c>
      <c r="S4566" s="114" t="s">
        <v>964</v>
      </c>
      <c r="T4566" s="114">
        <v>321</v>
      </c>
      <c r="U4566" s="114">
        <v>178</v>
      </c>
      <c r="V4566" s="114">
        <v>102</v>
      </c>
      <c r="W4566" s="115">
        <v>0.377</v>
      </c>
    </row>
    <row r="4567" spans="2:23" ht="38.25">
      <c r="B4567" s="95" t="s">
        <v>20807</v>
      </c>
      <c r="C4567" s="95" t="s">
        <v>20</v>
      </c>
      <c r="D4567" s="95" t="s">
        <v>20</v>
      </c>
      <c r="E4567" s="95" t="s">
        <v>17246</v>
      </c>
      <c r="F4567" s="95" t="s">
        <v>17264</v>
      </c>
      <c r="G4567" s="95" t="s">
        <v>17265</v>
      </c>
      <c r="H4567" s="14" t="s">
        <v>20904</v>
      </c>
      <c r="I4567" s="95" t="s">
        <v>14129</v>
      </c>
      <c r="J4567" s="120" t="s">
        <v>17238</v>
      </c>
      <c r="K4567" s="106" t="s">
        <v>14130</v>
      </c>
      <c r="L4567" s="95" t="s">
        <v>14129</v>
      </c>
      <c r="M4567" s="97">
        <f>IF($K$6="с учетом НДС",VLOOKUP('Прайс MILWAUKEE®'!$J4567,'Legend ACC'!$A:$H,8,0)*(1-N4567),VLOOKUP('Прайс MILWAUKEE®'!$J4567,'Legend ACC'!$A:$H,8,0)*(1-N4567)/1.2)</f>
        <v>605</v>
      </c>
      <c r="N4567" s="98">
        <f>IF(OR(E4567="Принадлежности",E4567="Ручной инструмент"),$K$5,IF($K$4=0,0,IFERROR(VLOOKUP(Q4567,LEGEND!$V$4:$W$7,2,0),$K$4)))</f>
        <v>0</v>
      </c>
      <c r="O4567" s="103" t="s">
        <v>20</v>
      </c>
      <c r="P4567" s="102" t="s">
        <v>20</v>
      </c>
      <c r="Q4567" s="102" t="s">
        <v>20</v>
      </c>
      <c r="R4567" s="116" t="s">
        <v>14131</v>
      </c>
      <c r="S4567" s="114" t="s">
        <v>964</v>
      </c>
      <c r="T4567" s="114">
        <v>89</v>
      </c>
      <c r="U4567" s="114">
        <v>89</v>
      </c>
      <c r="V4567" s="114">
        <v>53</v>
      </c>
      <c r="W4567" s="115">
        <v>0.14000000000000001</v>
      </c>
    </row>
    <row r="4568" spans="2:23" ht="38.25">
      <c r="B4568" s="95" t="s">
        <v>20807</v>
      </c>
      <c r="C4568" s="95" t="s">
        <v>20</v>
      </c>
      <c r="D4568" s="95" t="s">
        <v>20</v>
      </c>
      <c r="E4568" s="95" t="s">
        <v>17246</v>
      </c>
      <c r="F4568" s="95" t="s">
        <v>17252</v>
      </c>
      <c r="G4568" s="95" t="s">
        <v>17313</v>
      </c>
      <c r="H4568" s="14" t="s">
        <v>20848</v>
      </c>
      <c r="I4568" s="95" t="s">
        <v>11994</v>
      </c>
      <c r="J4568" s="120" t="s">
        <v>17239</v>
      </c>
      <c r="K4568" s="106" t="s">
        <v>14132</v>
      </c>
      <c r="L4568" s="95" t="s">
        <v>11994</v>
      </c>
      <c r="M4568" s="97">
        <f>IF($K$6="с учетом НДС",VLOOKUP('Прайс MILWAUKEE®'!$J4568,'Legend ACC'!$A:$H,8,0)*(1-N4568),VLOOKUP('Прайс MILWAUKEE®'!$J4568,'Legend ACC'!$A:$H,8,0)*(1-N4568)/1.2)</f>
        <v>407.00000000000006</v>
      </c>
      <c r="N4568" s="98">
        <f>IF(OR(E4568="Принадлежности",E4568="Ручной инструмент"),$K$5,IF($K$4=0,0,IFERROR(VLOOKUP(Q4568,LEGEND!$V$4:$W$7,2,0),$K$4)))</f>
        <v>0</v>
      </c>
      <c r="O4568" s="103" t="s">
        <v>20</v>
      </c>
      <c r="P4568" s="102" t="s">
        <v>20</v>
      </c>
      <c r="Q4568" s="102" t="s">
        <v>20</v>
      </c>
      <c r="R4568" s="116" t="s">
        <v>14133</v>
      </c>
      <c r="S4568" s="114" t="s">
        <v>964</v>
      </c>
      <c r="T4568" s="114">
        <v>140</v>
      </c>
      <c r="U4568" s="114">
        <v>20</v>
      </c>
      <c r="V4568" s="114">
        <v>3</v>
      </c>
      <c r="W4568" s="115">
        <v>7.0000000000000007E-2</v>
      </c>
    </row>
    <row r="4569" spans="2:23" ht="38.25">
      <c r="B4569" s="95" t="s">
        <v>20807</v>
      </c>
      <c r="C4569" s="95" t="s">
        <v>20</v>
      </c>
      <c r="D4569" s="95" t="s">
        <v>20</v>
      </c>
      <c r="E4569" s="95" t="s">
        <v>17246</v>
      </c>
      <c r="F4569" s="95" t="s">
        <v>17268</v>
      </c>
      <c r="G4569" s="95" t="s">
        <v>8498</v>
      </c>
      <c r="H4569" s="14" t="s">
        <v>20867</v>
      </c>
      <c r="I4569" s="95" t="s">
        <v>14134</v>
      </c>
      <c r="J4569" s="120" t="s">
        <v>17240</v>
      </c>
      <c r="K4569" s="106" t="s">
        <v>14135</v>
      </c>
      <c r="L4569" s="95" t="s">
        <v>14134</v>
      </c>
      <c r="M4569" s="97">
        <f>IF($K$6="с учетом НДС",VLOOKUP('Прайс MILWAUKEE®'!$J4569,'Legend ACC'!$A:$H,8,0)*(1-N4569),VLOOKUP('Прайс MILWAUKEE®'!$J4569,'Legend ACC'!$A:$H,8,0)*(1-N4569)/1.2)</f>
        <v>506.00000000000006</v>
      </c>
      <c r="N4569" s="98">
        <f>IF(OR(E4569="Принадлежности",E4569="Ручной инструмент"),$K$5,IF($K$4=0,0,IFERROR(VLOOKUP(Q4569,LEGEND!$V$4:$W$7,2,0),$K$4)))</f>
        <v>0</v>
      </c>
      <c r="O4569" s="103" t="s">
        <v>20</v>
      </c>
      <c r="P4569" s="102" t="s">
        <v>20</v>
      </c>
      <c r="Q4569" s="102" t="s">
        <v>20</v>
      </c>
      <c r="R4569" s="116" t="s">
        <v>14136</v>
      </c>
      <c r="S4569" s="114" t="s">
        <v>964</v>
      </c>
      <c r="T4569" s="114">
        <v>20</v>
      </c>
      <c r="U4569" s="114">
        <v>8</v>
      </c>
      <c r="V4569" s="114">
        <v>185</v>
      </c>
      <c r="W4569" s="115">
        <v>0.16200000000000001</v>
      </c>
    </row>
    <row r="4570" spans="2:23" ht="38.25">
      <c r="B4570" s="95" t="s">
        <v>4746</v>
      </c>
      <c r="C4570" s="95" t="s">
        <v>20</v>
      </c>
      <c r="D4570" s="95" t="s">
        <v>20</v>
      </c>
      <c r="E4570" s="95" t="s">
        <v>4746</v>
      </c>
      <c r="F4570" s="95" t="s">
        <v>17290</v>
      </c>
      <c r="G4570" s="95" t="s">
        <v>17303</v>
      </c>
      <c r="H4570" s="14" t="s">
        <v>20861</v>
      </c>
      <c r="I4570" s="95" t="s">
        <v>14137</v>
      </c>
      <c r="J4570" s="120" t="s">
        <v>17241</v>
      </c>
      <c r="K4570" s="106" t="s">
        <v>14138</v>
      </c>
      <c r="L4570" s="95" t="s">
        <v>14137</v>
      </c>
      <c r="M4570" s="97">
        <f>IF($K$6="с учетом НДС",VLOOKUP('Прайс MILWAUKEE®'!$J4570,'Legend ACC'!$A:$H,8,0)*(1-N4570),VLOOKUP('Прайс MILWAUKEE®'!$J4570,'Legend ACC'!$A:$H,8,0)*(1-N4570)/1.2)</f>
        <v>1958.0000000000002</v>
      </c>
      <c r="N4570" s="98">
        <f>IF(OR(E4570="Принадлежности",E4570="Ручной инструмент"),$K$5,IF($K$4=0,0,IFERROR(VLOOKUP(Q4570,LEGEND!$V$4:$W$7,2,0),$K$4)))</f>
        <v>0</v>
      </c>
      <c r="O4570" s="103" t="s">
        <v>20</v>
      </c>
      <c r="P4570" s="102" t="s">
        <v>20</v>
      </c>
      <c r="Q4570" s="102" t="s">
        <v>20</v>
      </c>
      <c r="R4570" s="116" t="s">
        <v>14139</v>
      </c>
      <c r="S4570" s="114" t="s">
        <v>964</v>
      </c>
      <c r="T4570" s="114">
        <v>310</v>
      </c>
      <c r="U4570" s="114">
        <v>110</v>
      </c>
      <c r="V4570" s="114">
        <v>20</v>
      </c>
      <c r="W4570" s="115">
        <v>0.28000000000000003</v>
      </c>
    </row>
    <row r="4571" spans="2:23" ht="15">
      <c r="B4571" s="95"/>
      <c r="C4571" s="95"/>
      <c r="D4571" s="95"/>
      <c r="E4571" s="95"/>
      <c r="F4571" s="95"/>
      <c r="G4571" s="95"/>
      <c r="H4571" s="14"/>
      <c r="I4571" s="95"/>
      <c r="J4571" s="120">
        <v>4931435020</v>
      </c>
      <c r="K4571" s="106" t="s">
        <v>20909</v>
      </c>
      <c r="L4571" s="95"/>
      <c r="M4571" s="97">
        <v>324</v>
      </c>
      <c r="N4571" s="98"/>
      <c r="O4571" s="103"/>
      <c r="P4571" s="102"/>
      <c r="Q4571" s="102"/>
      <c r="R4571" s="116" t="s">
        <v>14142</v>
      </c>
      <c r="S4571" s="114" t="s">
        <v>964</v>
      </c>
      <c r="T4571" s="114">
        <v>310</v>
      </c>
      <c r="U4571" s="114">
        <v>102</v>
      </c>
      <c r="V4571" s="114">
        <v>20</v>
      </c>
      <c r="W4571" s="115">
        <v>0.28000000000000003</v>
      </c>
    </row>
    <row r="4572" spans="2:23" ht="38.25">
      <c r="B4572" s="95" t="s">
        <v>4746</v>
      </c>
      <c r="C4572" s="95" t="s">
        <v>20</v>
      </c>
      <c r="D4572" s="95" t="s">
        <v>20</v>
      </c>
      <c r="E4572" s="95" t="s">
        <v>4746</v>
      </c>
      <c r="F4572" s="95" t="s">
        <v>17290</v>
      </c>
      <c r="G4572" s="95" t="s">
        <v>17303</v>
      </c>
      <c r="H4572" s="14" t="s">
        <v>20861</v>
      </c>
      <c r="I4572" s="95" t="s">
        <v>14140</v>
      </c>
      <c r="J4572" s="120" t="s">
        <v>17242</v>
      </c>
      <c r="K4572" s="106" t="s">
        <v>14141</v>
      </c>
      <c r="L4572" s="95" t="s">
        <v>14140</v>
      </c>
      <c r="M4572" s="97">
        <f>IF($K$6="с учетом НДС",VLOOKUP('Прайс MILWAUKEE®'!$J4572,'Legend ACC'!$A:$H,8,0)*(1-N4572),VLOOKUP('Прайс MILWAUKEE®'!$J4572,'Legend ACC'!$A:$H,8,0)*(1-N4572)/1.2)</f>
        <v>1870.0000000000002</v>
      </c>
      <c r="N4572" s="98">
        <f>IF(OR(E4572="Принадлежности",E4572="Ручной инструмент"),$K$5,IF($K$4=0,0,IFERROR(VLOOKUP(Q4572,LEGEND!$V$4:$W$7,2,0),$K$4)))</f>
        <v>0</v>
      </c>
      <c r="O4572" s="103" t="s">
        <v>20</v>
      </c>
      <c r="P4572" s="102" t="s">
        <v>20</v>
      </c>
      <c r="Q4572" s="102" t="s">
        <v>20</v>
      </c>
    </row>
    <row r="4574" spans="2:23">
      <c r="B4574" s="6" t="s">
        <v>0</v>
      </c>
    </row>
    <row r="4575" spans="2:23">
      <c r="B4575" s="6" t="s">
        <v>2</v>
      </c>
    </row>
    <row r="4576" spans="2:23">
      <c r="B4576" s="6"/>
    </row>
    <row r="4577" spans="2:2">
      <c r="B4577" s="6" t="s">
        <v>4</v>
      </c>
    </row>
    <row r="4578" spans="2:2">
      <c r="B4578" s="6" t="s">
        <v>7</v>
      </c>
    </row>
  </sheetData>
  <mergeCells count="1">
    <mergeCell ref="O2:O6"/>
  </mergeCells>
  <phoneticPr fontId="99" type="noConversion"/>
  <dataValidations disablePrompts="1" xWindow="556" yWindow="343" count="2">
    <dataValidation allowBlank="1" showInputMessage="1" showErrorMessage="1" promptTitle="Введите вручную размер скидки" prompt="не обязательное поле" sqref="K4:K5"/>
    <dataValidation type="list" allowBlank="1" showInputMessage="1" showErrorMessage="1" promptTitle="Выберите вариант расчета цены" prompt="не обязательное поле" sqref="K6">
      <formula1>"с учетом НДС,без учета НДС"</formula1>
    </dataValidation>
  </dataValidations>
  <pageMargins left="0.25" right="0.25" top="0.75" bottom="0.75" header="0.3" footer="0.3"/>
  <pageSetup paperSize="9" scale="57" orientation="portrait" r:id="rId1"/>
  <headerFooter>
    <oddFooter>&amp;L&amp;F&amp;RСтраница 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9"/>
  <sheetViews>
    <sheetView showGridLines="0" zoomScaleNormal="100" zoomScaleSheetLayoutView="75" workbookViewId="0">
      <pane ySplit="5" topLeftCell="A6" activePane="bottomLeft" state="frozen"/>
      <selection activeCell="N26" sqref="N26"/>
      <selection pane="bottomLeft" activeCell="N26" sqref="N26"/>
    </sheetView>
  </sheetViews>
  <sheetFormatPr defaultColWidth="0" defaultRowHeight="15" outlineLevelRow="1"/>
  <cols>
    <col min="1" max="1" width="8.7109375" customWidth="1"/>
    <col min="2" max="2" width="48.7109375" style="1" customWidth="1"/>
    <col min="3" max="3" width="13.28515625" style="3" customWidth="1"/>
    <col min="4" max="4" width="14.28515625" style="3" customWidth="1"/>
    <col min="5" max="5" width="11.28515625" style="3" customWidth="1"/>
    <col min="6" max="6" width="8.28515625" customWidth="1"/>
    <col min="7" max="16384" width="8.85546875" hidden="1"/>
  </cols>
  <sheetData>
    <row r="1" spans="2:6" ht="21.75" customHeight="1">
      <c r="B1" s="5">
        <f>'Прайс MILWAUKEE®'!J3</f>
        <v>44228</v>
      </c>
    </row>
    <row r="2" spans="2:6" ht="36.75" customHeight="1">
      <c r="B2" s="4" t="str">
        <f>'Прайс MILWAUKEE®'!$J$2</f>
        <v>Прайс-лист продукции MILWAUKEE®</v>
      </c>
    </row>
    <row r="4" spans="2:6" ht="308.25" customHeight="1" outlineLevel="1"/>
    <row r="5" spans="2:6" s="2" customFormat="1" ht="45">
      <c r="B5" s="27" t="s">
        <v>40</v>
      </c>
      <c r="C5" s="27" t="s">
        <v>24</v>
      </c>
      <c r="D5" s="29" t="s">
        <v>1963</v>
      </c>
      <c r="E5"/>
      <c r="F5"/>
    </row>
    <row r="6" spans="2:6">
      <c r="B6" s="24" t="s">
        <v>1964</v>
      </c>
      <c r="C6" s="26" t="s">
        <v>1965</v>
      </c>
      <c r="D6" s="25">
        <v>10100</v>
      </c>
      <c r="E6"/>
    </row>
    <row r="7" spans="2:6">
      <c r="B7" s="24" t="s">
        <v>1966</v>
      </c>
      <c r="C7" s="26" t="s">
        <v>1967</v>
      </c>
      <c r="D7" s="25">
        <v>6900</v>
      </c>
      <c r="E7"/>
    </row>
    <row r="8" spans="2:6">
      <c r="B8" s="24" t="s">
        <v>1968</v>
      </c>
      <c r="C8" s="26" t="s">
        <v>1969</v>
      </c>
      <c r="D8" s="25">
        <v>11600</v>
      </c>
      <c r="E8"/>
    </row>
    <row r="9" spans="2:6">
      <c r="B9" s="24" t="s">
        <v>1970</v>
      </c>
      <c r="C9" s="26" t="s">
        <v>1971</v>
      </c>
      <c r="D9" s="25">
        <v>15600</v>
      </c>
      <c r="E9"/>
    </row>
    <row r="10" spans="2:6">
      <c r="B10" s="24" t="s">
        <v>1972</v>
      </c>
      <c r="C10" s="26" t="s">
        <v>1973</v>
      </c>
      <c r="D10" s="25">
        <v>11900</v>
      </c>
      <c r="E10"/>
    </row>
    <row r="11" spans="2:6">
      <c r="B11" s="24" t="s">
        <v>1974</v>
      </c>
      <c r="C11" s="26" t="s">
        <v>1975</v>
      </c>
      <c r="D11" s="25">
        <v>26400</v>
      </c>
      <c r="E11"/>
    </row>
    <row r="12" spans="2:6">
      <c r="B12" s="24" t="s">
        <v>1976</v>
      </c>
      <c r="C12" s="26" t="s">
        <v>1977</v>
      </c>
      <c r="D12" s="25">
        <v>31800</v>
      </c>
      <c r="E12"/>
    </row>
    <row r="13" spans="2:6">
      <c r="B13" s="24" t="s">
        <v>1978</v>
      </c>
      <c r="C13" s="26" t="s">
        <v>1979</v>
      </c>
      <c r="D13" s="25">
        <v>20600</v>
      </c>
      <c r="E13"/>
    </row>
    <row r="14" spans="2:6">
      <c r="B14" s="24" t="s">
        <v>1980</v>
      </c>
      <c r="C14" s="26" t="s">
        <v>1981</v>
      </c>
      <c r="D14" s="25">
        <v>42400</v>
      </c>
      <c r="E14"/>
    </row>
    <row r="15" spans="2:6">
      <c r="B15" s="24" t="s">
        <v>1982</v>
      </c>
      <c r="C15" s="26" t="s">
        <v>1983</v>
      </c>
      <c r="D15" s="25">
        <v>21100</v>
      </c>
      <c r="E15"/>
    </row>
    <row r="16" spans="2:6">
      <c r="B16" s="24" t="s">
        <v>1984</v>
      </c>
      <c r="C16" s="26" t="s">
        <v>1985</v>
      </c>
      <c r="D16" s="25">
        <v>9700</v>
      </c>
      <c r="E16"/>
    </row>
    <row r="17" spans="2:5">
      <c r="B17" s="24" t="s">
        <v>1986</v>
      </c>
      <c r="C17" s="26" t="s">
        <v>1987</v>
      </c>
      <c r="D17" s="25">
        <v>15900</v>
      </c>
      <c r="E17"/>
    </row>
    <row r="18" spans="2:5">
      <c r="B18" s="24" t="s">
        <v>1988</v>
      </c>
      <c r="C18" s="26" t="s">
        <v>1989</v>
      </c>
      <c r="D18" s="25">
        <v>35800</v>
      </c>
      <c r="E18"/>
    </row>
    <row r="19" spans="2:5">
      <c r="B19" s="24" t="s">
        <v>1990</v>
      </c>
      <c r="C19" s="26" t="s">
        <v>1991</v>
      </c>
      <c r="D19" s="25">
        <v>15900</v>
      </c>
      <c r="E19"/>
    </row>
    <row r="20" spans="2:5">
      <c r="B20" s="24" t="s">
        <v>1992</v>
      </c>
      <c r="C20" s="26" t="s">
        <v>1993</v>
      </c>
      <c r="D20" s="25">
        <v>35800</v>
      </c>
      <c r="E20"/>
    </row>
    <row r="21" spans="2:5">
      <c r="B21" s="24" t="s">
        <v>1994</v>
      </c>
      <c r="C21" s="26" t="s">
        <v>1995</v>
      </c>
      <c r="D21" s="25">
        <v>46500</v>
      </c>
      <c r="E21"/>
    </row>
    <row r="22" spans="2:5">
      <c r="B22" s="24" t="s">
        <v>1996</v>
      </c>
      <c r="C22" s="26" t="s">
        <v>1997</v>
      </c>
      <c r="D22" s="25">
        <v>7600</v>
      </c>
      <c r="E22"/>
    </row>
    <row r="23" spans="2:5">
      <c r="B23" s="24" t="s">
        <v>1998</v>
      </c>
      <c r="C23" s="26" t="s">
        <v>1999</v>
      </c>
      <c r="D23" s="25">
        <v>16100</v>
      </c>
      <c r="E23"/>
    </row>
    <row r="24" spans="2:5">
      <c r="B24" s="24" t="s">
        <v>2000</v>
      </c>
      <c r="C24" s="26" t="s">
        <v>2001</v>
      </c>
      <c r="D24" s="25">
        <v>7300</v>
      </c>
      <c r="E24"/>
    </row>
    <row r="25" spans="2:5">
      <c r="B25" s="24" t="s">
        <v>2002</v>
      </c>
      <c r="C25" s="26" t="s">
        <v>2003</v>
      </c>
      <c r="D25" s="25">
        <v>15800</v>
      </c>
      <c r="E25"/>
    </row>
    <row r="26" spans="2:5">
      <c r="B26" s="24" t="s">
        <v>2004</v>
      </c>
      <c r="C26" s="26" t="s">
        <v>2005</v>
      </c>
      <c r="D26" s="25">
        <v>9700</v>
      </c>
      <c r="E26"/>
    </row>
    <row r="27" spans="2:5">
      <c r="B27" s="24" t="s">
        <v>2006</v>
      </c>
      <c r="C27" s="26" t="s">
        <v>2007</v>
      </c>
      <c r="D27" s="25">
        <v>29600</v>
      </c>
      <c r="E27"/>
    </row>
    <row r="28" spans="2:5">
      <c r="B28" s="24" t="s">
        <v>2008</v>
      </c>
      <c r="C28" s="26" t="s">
        <v>2009</v>
      </c>
      <c r="D28" s="25">
        <v>9700</v>
      </c>
      <c r="E28"/>
    </row>
    <row r="29" spans="2:5">
      <c r="B29" s="24" t="s">
        <v>2010</v>
      </c>
      <c r="C29" s="26" t="s">
        <v>2011</v>
      </c>
      <c r="D29" s="25">
        <v>18900</v>
      </c>
      <c r="E29"/>
    </row>
    <row r="30" spans="2:5">
      <c r="B30" s="24" t="s">
        <v>2012</v>
      </c>
      <c r="C30" s="26" t="s">
        <v>2013</v>
      </c>
      <c r="D30" s="25">
        <v>40700</v>
      </c>
      <c r="E30"/>
    </row>
    <row r="31" spans="2:5">
      <c r="B31" s="24" t="s">
        <v>2014</v>
      </c>
      <c r="C31" s="26" t="s">
        <v>2015</v>
      </c>
      <c r="D31" s="25">
        <v>15900</v>
      </c>
      <c r="E31"/>
    </row>
    <row r="32" spans="2:5">
      <c r="B32" s="24" t="s">
        <v>2016</v>
      </c>
      <c r="C32" s="26" t="s">
        <v>2017</v>
      </c>
      <c r="D32" s="25">
        <v>37700</v>
      </c>
      <c r="E32"/>
    </row>
    <row r="33" spans="2:5">
      <c r="B33" s="24" t="s">
        <v>2018</v>
      </c>
      <c r="C33" s="26" t="s">
        <v>2019</v>
      </c>
      <c r="D33" s="25">
        <v>22400</v>
      </c>
      <c r="E33"/>
    </row>
    <row r="34" spans="2:5" ht="30">
      <c r="B34" s="24" t="s">
        <v>2020</v>
      </c>
      <c r="C34" s="26" t="s">
        <v>2021</v>
      </c>
      <c r="D34" s="25">
        <v>44200</v>
      </c>
      <c r="E34"/>
    </row>
    <row r="35" spans="2:5">
      <c r="B35" s="24" t="s">
        <v>2022</v>
      </c>
      <c r="C35" s="26" t="s">
        <v>2023</v>
      </c>
      <c r="D35" s="25">
        <v>22400</v>
      </c>
      <c r="E35"/>
    </row>
    <row r="36" spans="2:5" ht="30">
      <c r="B36" s="24" t="s">
        <v>2024</v>
      </c>
      <c r="C36" s="26" t="s">
        <v>2025</v>
      </c>
      <c r="D36" s="25">
        <v>44200</v>
      </c>
      <c r="E36"/>
    </row>
    <row r="37" spans="2:5">
      <c r="B37" s="24" t="s">
        <v>2026</v>
      </c>
      <c r="C37" s="26" t="s">
        <v>2027</v>
      </c>
      <c r="D37" s="25">
        <v>20400</v>
      </c>
      <c r="E37"/>
    </row>
    <row r="38" spans="2:5">
      <c r="B38" s="24" t="s">
        <v>2028</v>
      </c>
      <c r="C38" s="26" t="s">
        <v>2029</v>
      </c>
      <c r="D38" s="25">
        <v>22400</v>
      </c>
      <c r="E38"/>
    </row>
    <row r="39" spans="2:5" ht="30">
      <c r="B39" s="24" t="s">
        <v>2030</v>
      </c>
      <c r="C39" s="26" t="s">
        <v>2031</v>
      </c>
      <c r="D39" s="25">
        <v>44200</v>
      </c>
      <c r="E39"/>
    </row>
    <row r="40" spans="2:5">
      <c r="B40" s="24" t="s">
        <v>2032</v>
      </c>
      <c r="C40" s="26" t="s">
        <v>2033</v>
      </c>
      <c r="D40" s="25">
        <v>18800</v>
      </c>
      <c r="E40"/>
    </row>
    <row r="41" spans="2:5">
      <c r="B41" s="24" t="s">
        <v>2034</v>
      </c>
      <c r="C41" s="26" t="s">
        <v>2035</v>
      </c>
      <c r="D41" s="25">
        <v>21000</v>
      </c>
      <c r="E41"/>
    </row>
    <row r="42" spans="2:5" ht="30">
      <c r="B42" s="24" t="s">
        <v>2036</v>
      </c>
      <c r="C42" s="26" t="s">
        <v>2037</v>
      </c>
      <c r="D42" s="25">
        <v>42800</v>
      </c>
      <c r="E42"/>
    </row>
    <row r="43" spans="2:5">
      <c r="B43" s="24" t="s">
        <v>2038</v>
      </c>
      <c r="C43" s="26" t="s">
        <v>2039</v>
      </c>
      <c r="D43" s="25">
        <v>53500</v>
      </c>
      <c r="E43"/>
    </row>
    <row r="44" spans="2:5">
      <c r="B44" s="24" t="s">
        <v>2040</v>
      </c>
      <c r="C44" s="26" t="s">
        <v>2041</v>
      </c>
      <c r="D44" s="25">
        <v>53500</v>
      </c>
      <c r="E44"/>
    </row>
    <row r="45" spans="2:5" ht="30">
      <c r="B45" s="24" t="s">
        <v>2042</v>
      </c>
      <c r="C45" s="26" t="s">
        <v>2043</v>
      </c>
      <c r="D45" s="25">
        <v>66500</v>
      </c>
      <c r="E45"/>
    </row>
    <row r="46" spans="2:5">
      <c r="B46" s="24" t="s">
        <v>2044</v>
      </c>
      <c r="C46" s="26" t="s">
        <v>2045</v>
      </c>
      <c r="D46" s="25">
        <v>39900</v>
      </c>
      <c r="E46"/>
    </row>
    <row r="47" spans="2:5" ht="30">
      <c r="B47" s="24" t="s">
        <v>2046</v>
      </c>
      <c r="C47" s="26" t="s">
        <v>2047</v>
      </c>
      <c r="D47" s="25">
        <v>65000</v>
      </c>
      <c r="E47"/>
    </row>
    <row r="48" spans="2:5" ht="30">
      <c r="B48" s="24" t="s">
        <v>2048</v>
      </c>
      <c r="C48" s="26" t="s">
        <v>2049</v>
      </c>
      <c r="D48" s="25">
        <v>131800</v>
      </c>
      <c r="E48"/>
    </row>
    <row r="49" spans="2:5" ht="30">
      <c r="B49" s="24" t="s">
        <v>2050</v>
      </c>
      <c r="C49" s="26" t="s">
        <v>2051</v>
      </c>
      <c r="D49" s="25">
        <v>277500</v>
      </c>
      <c r="E49"/>
    </row>
    <row r="50" spans="2:5" ht="45">
      <c r="B50" s="24" t="s">
        <v>2052</v>
      </c>
      <c r="C50" s="26" t="s">
        <v>2053</v>
      </c>
      <c r="D50" s="25">
        <v>299300</v>
      </c>
      <c r="E50"/>
    </row>
    <row r="51" spans="2:5" ht="30">
      <c r="B51" s="24" t="s">
        <v>2054</v>
      </c>
      <c r="C51" s="26" t="s">
        <v>2055</v>
      </c>
      <c r="D51" s="25">
        <v>212500</v>
      </c>
      <c r="E51"/>
    </row>
    <row r="52" spans="2:5" ht="45">
      <c r="B52" s="24" t="s">
        <v>2056</v>
      </c>
      <c r="C52" s="26" t="s">
        <v>2057</v>
      </c>
      <c r="D52" s="25">
        <v>229900</v>
      </c>
      <c r="E52"/>
    </row>
    <row r="53" spans="2:5" ht="30">
      <c r="B53" s="24" t="s">
        <v>2058</v>
      </c>
      <c r="C53" s="26" t="s">
        <v>2059</v>
      </c>
      <c r="D53" s="25">
        <v>73000</v>
      </c>
      <c r="E53"/>
    </row>
    <row r="54" spans="2:5" ht="30">
      <c r="B54" s="24" t="s">
        <v>2060</v>
      </c>
      <c r="C54" s="26" t="s">
        <v>2061</v>
      </c>
      <c r="D54" s="25">
        <v>111700</v>
      </c>
      <c r="E54"/>
    </row>
    <row r="55" spans="2:5">
      <c r="B55" s="24" t="s">
        <v>2062</v>
      </c>
      <c r="C55" s="26" t="s">
        <v>2063</v>
      </c>
      <c r="D55" s="25">
        <v>18700</v>
      </c>
      <c r="E55"/>
    </row>
    <row r="56" spans="2:5" ht="30">
      <c r="B56" s="24" t="s">
        <v>2064</v>
      </c>
      <c r="C56" s="26" t="s">
        <v>2065</v>
      </c>
      <c r="D56" s="25">
        <v>122600</v>
      </c>
      <c r="E56"/>
    </row>
    <row r="57" spans="2:5" ht="30">
      <c r="B57" s="24" t="s">
        <v>2066</v>
      </c>
      <c r="C57" s="26" t="s">
        <v>2067</v>
      </c>
      <c r="D57" s="25">
        <v>144400</v>
      </c>
      <c r="E57"/>
    </row>
    <row r="58" spans="2:5">
      <c r="B58" s="24" t="s">
        <v>2068</v>
      </c>
      <c r="C58" s="26" t="s">
        <v>2069</v>
      </c>
      <c r="D58" s="25">
        <v>16500</v>
      </c>
      <c r="E58"/>
    </row>
    <row r="59" spans="2:5">
      <c r="B59" s="24" t="s">
        <v>2070</v>
      </c>
      <c r="C59" s="26" t="s">
        <v>2071</v>
      </c>
      <c r="D59" s="25">
        <v>17300</v>
      </c>
      <c r="E59"/>
    </row>
    <row r="60" spans="2:5">
      <c r="B60" s="24" t="s">
        <v>2072</v>
      </c>
      <c r="C60" s="26" t="s">
        <v>2073</v>
      </c>
      <c r="D60" s="25">
        <v>46100</v>
      </c>
      <c r="E60"/>
    </row>
    <row r="61" spans="2:5">
      <c r="B61" s="24" t="s">
        <v>2074</v>
      </c>
      <c r="C61" s="26" t="s">
        <v>2075</v>
      </c>
      <c r="D61" s="25">
        <v>7519</v>
      </c>
      <c r="E61"/>
    </row>
    <row r="62" spans="2:5">
      <c r="B62" s="24" t="s">
        <v>2076</v>
      </c>
      <c r="C62" s="26" t="s">
        <v>2077</v>
      </c>
      <c r="D62" s="25">
        <v>16019</v>
      </c>
      <c r="E62"/>
    </row>
    <row r="63" spans="2:5">
      <c r="B63" s="24" t="s">
        <v>2078</v>
      </c>
      <c r="C63" s="26" t="s">
        <v>2079</v>
      </c>
      <c r="D63" s="25">
        <v>21219</v>
      </c>
      <c r="E63"/>
    </row>
    <row r="64" spans="2:5">
      <c r="B64" s="24" t="s">
        <v>2080</v>
      </c>
      <c r="C64" s="26" t="s">
        <v>2081</v>
      </c>
      <c r="D64" s="25">
        <v>7300</v>
      </c>
      <c r="E64"/>
    </row>
    <row r="65" spans="2:5">
      <c r="B65" s="24" t="s">
        <v>2082</v>
      </c>
      <c r="C65" s="26" t="s">
        <v>2083</v>
      </c>
      <c r="D65" s="25">
        <v>11500</v>
      </c>
      <c r="E65"/>
    </row>
    <row r="66" spans="2:5">
      <c r="B66" s="24" t="s">
        <v>2084</v>
      </c>
      <c r="C66" s="26" t="s">
        <v>2085</v>
      </c>
      <c r="D66" s="25">
        <v>21000</v>
      </c>
      <c r="E66"/>
    </row>
    <row r="67" spans="2:5">
      <c r="B67" s="24" t="s">
        <v>2086</v>
      </c>
      <c r="C67" s="26" t="s">
        <v>2087</v>
      </c>
      <c r="D67" s="25">
        <v>9200</v>
      </c>
      <c r="E67"/>
    </row>
    <row r="68" spans="2:5">
      <c r="B68" s="24" t="s">
        <v>2088</v>
      </c>
      <c r="C68" s="26" t="s">
        <v>2089</v>
      </c>
      <c r="D68" s="25">
        <v>18400</v>
      </c>
      <c r="E68"/>
    </row>
    <row r="69" spans="2:5">
      <c r="B69" s="24" t="s">
        <v>2090</v>
      </c>
      <c r="C69" s="26" t="s">
        <v>2091</v>
      </c>
      <c r="D69" s="25">
        <v>29100</v>
      </c>
      <c r="E69"/>
    </row>
    <row r="70" spans="2:5">
      <c r="B70" s="24" t="s">
        <v>2092</v>
      </c>
      <c r="C70" s="26" t="s">
        <v>2093</v>
      </c>
      <c r="D70" s="25">
        <v>9476</v>
      </c>
      <c r="E70"/>
    </row>
    <row r="71" spans="2:5">
      <c r="B71" s="24" t="s">
        <v>2094</v>
      </c>
      <c r="C71" s="26" t="s">
        <v>2095</v>
      </c>
      <c r="D71" s="25">
        <v>23976</v>
      </c>
      <c r="E71"/>
    </row>
    <row r="72" spans="2:5">
      <c r="B72" s="24" t="s">
        <v>2096</v>
      </c>
      <c r="C72" s="26" t="s">
        <v>2097</v>
      </c>
      <c r="D72" s="25">
        <v>29376</v>
      </c>
      <c r="E72"/>
    </row>
    <row r="73" spans="2:5" ht="30">
      <c r="B73" s="24" t="s">
        <v>2098</v>
      </c>
      <c r="C73" s="26" t="s">
        <v>2099</v>
      </c>
      <c r="D73" s="25">
        <v>17700</v>
      </c>
      <c r="E73"/>
    </row>
    <row r="74" spans="2:5" ht="30">
      <c r="B74" s="24" t="s">
        <v>2100</v>
      </c>
      <c r="C74" s="26" t="s">
        <v>2101</v>
      </c>
      <c r="D74" s="25">
        <v>22500</v>
      </c>
      <c r="E74"/>
    </row>
    <row r="75" spans="2:5">
      <c r="B75" s="24" t="s">
        <v>2102</v>
      </c>
      <c r="C75" s="26" t="s">
        <v>2103</v>
      </c>
      <c r="D75" s="25">
        <v>30500</v>
      </c>
      <c r="E75"/>
    </row>
    <row r="76" spans="2:5">
      <c r="B76" s="24" t="s">
        <v>2104</v>
      </c>
      <c r="C76" s="26" t="s">
        <v>2105</v>
      </c>
      <c r="D76" s="25">
        <v>13300</v>
      </c>
      <c r="E76"/>
    </row>
    <row r="77" spans="2:5" ht="30">
      <c r="B77" s="24" t="s">
        <v>2106</v>
      </c>
      <c r="C77" s="26" t="s">
        <v>2107</v>
      </c>
      <c r="D77" s="25">
        <v>33200</v>
      </c>
      <c r="E77"/>
    </row>
    <row r="78" spans="2:5">
      <c r="B78" s="24" t="s">
        <v>2108</v>
      </c>
      <c r="C78" s="26" t="s">
        <v>2109</v>
      </c>
      <c r="D78" s="25">
        <v>28900</v>
      </c>
      <c r="E78"/>
    </row>
    <row r="79" spans="2:5">
      <c r="B79" s="24" t="s">
        <v>2110</v>
      </c>
      <c r="C79" s="26" t="s">
        <v>2111</v>
      </c>
      <c r="D79" s="25">
        <v>26100</v>
      </c>
      <c r="E79"/>
    </row>
    <row r="80" spans="2:5">
      <c r="B80" s="24" t="s">
        <v>2112</v>
      </c>
      <c r="C80" s="26" t="s">
        <v>2113</v>
      </c>
      <c r="D80" s="25">
        <v>46000</v>
      </c>
      <c r="E80"/>
    </row>
    <row r="81" spans="2:5">
      <c r="B81" s="24" t="s">
        <v>2114</v>
      </c>
      <c r="C81" s="26" t="s">
        <v>2115</v>
      </c>
      <c r="D81" s="25">
        <v>16700</v>
      </c>
      <c r="E81"/>
    </row>
    <row r="82" spans="2:5">
      <c r="B82" s="24" t="s">
        <v>2116</v>
      </c>
      <c r="C82" s="26" t="s">
        <v>2117</v>
      </c>
      <c r="D82" s="25">
        <v>30400</v>
      </c>
      <c r="E82"/>
    </row>
    <row r="83" spans="2:5">
      <c r="B83" s="24" t="s">
        <v>2118</v>
      </c>
      <c r="C83" s="26" t="s">
        <v>2119</v>
      </c>
      <c r="D83" s="25">
        <v>37500</v>
      </c>
      <c r="E83"/>
    </row>
    <row r="84" spans="2:5" ht="30">
      <c r="B84" s="24" t="s">
        <v>2120</v>
      </c>
      <c r="C84" s="26" t="s">
        <v>2121</v>
      </c>
      <c r="D84" s="25">
        <v>60800</v>
      </c>
      <c r="E84"/>
    </row>
    <row r="85" spans="2:5">
      <c r="B85" s="24" t="s">
        <v>2122</v>
      </c>
      <c r="C85" s="26" t="s">
        <v>2123</v>
      </c>
      <c r="D85" s="25">
        <v>32900</v>
      </c>
      <c r="E85"/>
    </row>
    <row r="86" spans="2:5">
      <c r="B86" s="24" t="s">
        <v>2124</v>
      </c>
      <c r="C86" s="26" t="s">
        <v>2125</v>
      </c>
      <c r="D86" s="25">
        <v>52800</v>
      </c>
      <c r="E86"/>
    </row>
    <row r="87" spans="2:5">
      <c r="B87" s="24" t="s">
        <v>2126</v>
      </c>
      <c r="C87" s="26" t="s">
        <v>2127</v>
      </c>
      <c r="D87" s="25">
        <v>62300</v>
      </c>
      <c r="E87"/>
    </row>
    <row r="88" spans="2:5">
      <c r="B88" s="24" t="s">
        <v>2128</v>
      </c>
      <c r="C88" s="26" t="s">
        <v>2129</v>
      </c>
      <c r="D88" s="25">
        <v>15400</v>
      </c>
      <c r="E88"/>
    </row>
    <row r="89" spans="2:5">
      <c r="B89" s="24" t="s">
        <v>2130</v>
      </c>
      <c r="C89" s="26" t="s">
        <v>2131</v>
      </c>
      <c r="D89" s="25">
        <v>29100</v>
      </c>
      <c r="E89"/>
    </row>
    <row r="90" spans="2:5">
      <c r="B90" s="24" t="s">
        <v>2132</v>
      </c>
      <c r="C90" s="26" t="s">
        <v>2133</v>
      </c>
      <c r="D90" s="25">
        <v>23900</v>
      </c>
      <c r="E90"/>
    </row>
    <row r="91" spans="2:5">
      <c r="B91" s="24" t="s">
        <v>2134</v>
      </c>
      <c r="C91" s="26" t="s">
        <v>2135</v>
      </c>
      <c r="D91" s="25">
        <v>43800</v>
      </c>
      <c r="E91"/>
    </row>
    <row r="92" spans="2:5">
      <c r="B92" s="24" t="s">
        <v>2136</v>
      </c>
      <c r="C92" s="26" t="s">
        <v>2137</v>
      </c>
      <c r="D92" s="25">
        <v>11200</v>
      </c>
      <c r="E92"/>
    </row>
    <row r="93" spans="2:5">
      <c r="B93" s="24" t="s">
        <v>2138</v>
      </c>
      <c r="C93" s="26" t="s">
        <v>2139</v>
      </c>
      <c r="D93" s="25">
        <v>9000</v>
      </c>
      <c r="E93"/>
    </row>
    <row r="94" spans="2:5">
      <c r="B94" s="24" t="s">
        <v>2140</v>
      </c>
      <c r="C94" s="26" t="s">
        <v>2141</v>
      </c>
      <c r="D94" s="25">
        <v>17500</v>
      </c>
      <c r="E94"/>
    </row>
    <row r="95" spans="2:5">
      <c r="B95" s="24" t="s">
        <v>2142</v>
      </c>
      <c r="C95" s="26" t="s">
        <v>2143</v>
      </c>
      <c r="D95" s="25">
        <v>22700</v>
      </c>
      <c r="E95"/>
    </row>
    <row r="96" spans="2:5">
      <c r="B96" s="24" t="s">
        <v>2144</v>
      </c>
      <c r="C96" s="26" t="s">
        <v>2145</v>
      </c>
      <c r="D96" s="25">
        <v>15900</v>
      </c>
      <c r="E96"/>
    </row>
    <row r="97" spans="2:5" ht="30">
      <c r="B97" s="24" t="s">
        <v>2146</v>
      </c>
      <c r="C97" s="26" t="s">
        <v>2147</v>
      </c>
      <c r="D97" s="25">
        <v>33100</v>
      </c>
      <c r="E97"/>
    </row>
    <row r="98" spans="2:5">
      <c r="B98" s="24" t="s">
        <v>2148</v>
      </c>
      <c r="C98" s="26" t="s">
        <v>2149</v>
      </c>
      <c r="D98" s="25">
        <v>23500</v>
      </c>
      <c r="E98"/>
    </row>
    <row r="99" spans="2:5">
      <c r="B99" s="24" t="s">
        <v>2150</v>
      </c>
      <c r="C99" s="26" t="s">
        <v>2151</v>
      </c>
      <c r="D99" s="25">
        <v>30600</v>
      </c>
      <c r="E99"/>
    </row>
    <row r="100" spans="2:5">
      <c r="B100" s="24" t="s">
        <v>2152</v>
      </c>
      <c r="C100" s="26" t="s">
        <v>2153</v>
      </c>
      <c r="D100" s="25">
        <v>53100</v>
      </c>
      <c r="E100"/>
    </row>
    <row r="101" spans="2:5">
      <c r="B101" s="24" t="s">
        <v>2154</v>
      </c>
      <c r="C101" s="26" t="s">
        <v>2155</v>
      </c>
      <c r="D101" s="25">
        <v>31700</v>
      </c>
      <c r="E101"/>
    </row>
    <row r="102" spans="2:5">
      <c r="B102" s="24" t="s">
        <v>2156</v>
      </c>
      <c r="C102" s="26" t="s">
        <v>2157</v>
      </c>
      <c r="D102" s="25">
        <v>51600</v>
      </c>
      <c r="E102"/>
    </row>
    <row r="103" spans="2:5">
      <c r="B103" s="24" t="s">
        <v>2158</v>
      </c>
      <c r="C103" s="26" t="s">
        <v>2159</v>
      </c>
      <c r="D103" s="25">
        <v>22400</v>
      </c>
      <c r="E103"/>
    </row>
    <row r="104" spans="2:5">
      <c r="B104" s="24" t="s">
        <v>2160</v>
      </c>
      <c r="C104" s="26" t="s">
        <v>2161</v>
      </c>
      <c r="D104" s="25">
        <v>30900</v>
      </c>
      <c r="E104"/>
    </row>
    <row r="105" spans="2:5">
      <c r="B105" s="24" t="s">
        <v>2162</v>
      </c>
      <c r="C105" s="26" t="s">
        <v>2163</v>
      </c>
      <c r="D105" s="25">
        <v>36100</v>
      </c>
      <c r="E105"/>
    </row>
    <row r="106" spans="2:5">
      <c r="B106" s="24" t="s">
        <v>2164</v>
      </c>
      <c r="C106" s="26" t="s">
        <v>2165</v>
      </c>
      <c r="D106" s="25">
        <v>39000</v>
      </c>
      <c r="E106"/>
    </row>
    <row r="107" spans="2:5">
      <c r="B107" s="24" t="s">
        <v>2166</v>
      </c>
      <c r="C107" s="26" t="s">
        <v>2167</v>
      </c>
      <c r="D107" s="25">
        <v>18200</v>
      </c>
      <c r="E107"/>
    </row>
    <row r="108" spans="2:5">
      <c r="B108" s="24" t="s">
        <v>2168</v>
      </c>
      <c r="C108" s="26" t="s">
        <v>2169</v>
      </c>
      <c r="D108" s="25">
        <v>25200</v>
      </c>
      <c r="E108"/>
    </row>
    <row r="109" spans="2:5">
      <c r="B109" s="24" t="s">
        <v>2170</v>
      </c>
      <c r="C109" s="26" t="s">
        <v>2171</v>
      </c>
      <c r="D109" s="25">
        <v>31900</v>
      </c>
      <c r="E109"/>
    </row>
    <row r="110" spans="2:5">
      <c r="B110" s="24" t="s">
        <v>2172</v>
      </c>
      <c r="C110" s="26" t="s">
        <v>2173</v>
      </c>
      <c r="D110" s="25">
        <v>19200</v>
      </c>
      <c r="E110"/>
    </row>
    <row r="111" spans="2:5">
      <c r="B111" s="24" t="s">
        <v>2174</v>
      </c>
      <c r="C111" s="26" t="s">
        <v>2175</v>
      </c>
      <c r="D111" s="25">
        <v>39100</v>
      </c>
      <c r="E111"/>
    </row>
    <row r="112" spans="2:5">
      <c r="B112" s="24" t="s">
        <v>2176</v>
      </c>
      <c r="C112" s="26" t="s">
        <v>2177</v>
      </c>
      <c r="D112" s="25">
        <v>41200</v>
      </c>
      <c r="E112"/>
    </row>
    <row r="113" spans="2:5">
      <c r="B113" s="24" t="s">
        <v>2178</v>
      </c>
      <c r="C113" s="26" t="s">
        <v>2179</v>
      </c>
      <c r="D113" s="25">
        <v>63000</v>
      </c>
      <c r="E113"/>
    </row>
    <row r="114" spans="2:5">
      <c r="B114" s="24" t="s">
        <v>2180</v>
      </c>
      <c r="C114" s="26" t="s">
        <v>2181</v>
      </c>
      <c r="D114" s="25">
        <v>72600</v>
      </c>
      <c r="E114"/>
    </row>
    <row r="115" spans="2:5">
      <c r="B115" s="24" t="s">
        <v>2182</v>
      </c>
      <c r="C115" s="26" t="s">
        <v>2183</v>
      </c>
      <c r="D115" s="25">
        <v>30000</v>
      </c>
      <c r="E115"/>
    </row>
    <row r="116" spans="2:5">
      <c r="B116" s="24" t="s">
        <v>2184</v>
      </c>
      <c r="C116" s="26" t="s">
        <v>2185</v>
      </c>
      <c r="D116" s="25">
        <v>51800</v>
      </c>
      <c r="E116"/>
    </row>
    <row r="117" spans="2:5">
      <c r="B117" s="24" t="s">
        <v>2186</v>
      </c>
      <c r="C117" s="26" t="s">
        <v>2187</v>
      </c>
      <c r="D117" s="25">
        <v>42900</v>
      </c>
      <c r="E117"/>
    </row>
    <row r="118" spans="2:5">
      <c r="B118" s="24" t="s">
        <v>2188</v>
      </c>
      <c r="C118" s="26" t="s">
        <v>2189</v>
      </c>
      <c r="D118" s="25">
        <v>45100</v>
      </c>
      <c r="E118"/>
    </row>
    <row r="119" spans="2:5">
      <c r="B119" s="24" t="s">
        <v>2190</v>
      </c>
      <c r="C119" s="26" t="s">
        <v>2191</v>
      </c>
      <c r="D119" s="25">
        <v>71000</v>
      </c>
      <c r="E119"/>
    </row>
    <row r="120" spans="2:5">
      <c r="B120" s="24" t="s">
        <v>2192</v>
      </c>
      <c r="C120" s="26" t="s">
        <v>2193</v>
      </c>
      <c r="D120" s="25">
        <v>71700</v>
      </c>
      <c r="E120"/>
    </row>
    <row r="121" spans="2:5" ht="30">
      <c r="B121" s="24" t="s">
        <v>2194</v>
      </c>
      <c r="C121" s="26" t="s">
        <v>2195</v>
      </c>
      <c r="D121" s="25">
        <v>78200</v>
      </c>
      <c r="E121"/>
    </row>
    <row r="122" spans="2:5">
      <c r="B122" s="24" t="s">
        <v>2196</v>
      </c>
      <c r="C122" s="26" t="s">
        <v>2197</v>
      </c>
      <c r="D122" s="25">
        <v>45300</v>
      </c>
      <c r="E122"/>
    </row>
    <row r="123" spans="2:5" ht="30">
      <c r="B123" s="24" t="s">
        <v>2198</v>
      </c>
      <c r="C123" s="26" t="s">
        <v>2199</v>
      </c>
      <c r="D123" s="25">
        <v>76100</v>
      </c>
      <c r="E123"/>
    </row>
    <row r="124" spans="2:5" ht="30">
      <c r="B124" s="24" t="s">
        <v>2200</v>
      </c>
      <c r="C124" s="26" t="s">
        <v>2201</v>
      </c>
      <c r="D124" s="25">
        <v>64400</v>
      </c>
      <c r="E124"/>
    </row>
    <row r="125" spans="2:5">
      <c r="B125" s="24" t="s">
        <v>2202</v>
      </c>
      <c r="C125" s="26" t="s">
        <v>2203</v>
      </c>
      <c r="D125" s="25">
        <v>10900</v>
      </c>
      <c r="E125"/>
    </row>
    <row r="126" spans="2:5" ht="30">
      <c r="B126" s="24" t="s">
        <v>2204</v>
      </c>
      <c r="C126" s="26" t="s">
        <v>2205</v>
      </c>
      <c r="D126" s="25">
        <v>22700</v>
      </c>
      <c r="E126"/>
    </row>
    <row r="127" spans="2:5">
      <c r="B127" s="24" t="s">
        <v>2206</v>
      </c>
      <c r="C127" s="26" t="s">
        <v>2207</v>
      </c>
      <c r="D127" s="25">
        <v>21600</v>
      </c>
      <c r="E127"/>
    </row>
    <row r="128" spans="2:5">
      <c r="B128" s="24" t="s">
        <v>2208</v>
      </c>
      <c r="C128" s="26" t="s">
        <v>2209</v>
      </c>
      <c r="D128" s="25">
        <v>23800</v>
      </c>
      <c r="E128"/>
    </row>
    <row r="129" spans="2:5" ht="30">
      <c r="B129" s="24" t="s">
        <v>2210</v>
      </c>
      <c r="C129" s="26" t="s">
        <v>2211</v>
      </c>
      <c r="D129" s="25">
        <v>45600</v>
      </c>
      <c r="E129"/>
    </row>
    <row r="130" spans="2:5">
      <c r="B130" s="24" t="s">
        <v>2212</v>
      </c>
      <c r="C130" s="26" t="s">
        <v>2213</v>
      </c>
      <c r="D130" s="25">
        <v>140800</v>
      </c>
      <c r="E130"/>
    </row>
    <row r="131" spans="2:5" ht="30">
      <c r="B131" s="24" t="s">
        <v>2214</v>
      </c>
      <c r="C131" s="26" t="s">
        <v>2215</v>
      </c>
      <c r="D131" s="25">
        <v>194800</v>
      </c>
      <c r="E131"/>
    </row>
    <row r="132" spans="2:5" ht="30">
      <c r="B132" s="24" t="s">
        <v>2216</v>
      </c>
      <c r="C132" s="26" t="s">
        <v>2217</v>
      </c>
      <c r="D132" s="25">
        <v>194800</v>
      </c>
      <c r="E132"/>
    </row>
    <row r="133" spans="2:5" ht="30">
      <c r="B133" s="24" t="s">
        <v>2218</v>
      </c>
      <c r="C133" s="26" t="s">
        <v>2219</v>
      </c>
      <c r="D133" s="25">
        <v>194800</v>
      </c>
      <c r="E133"/>
    </row>
    <row r="134" spans="2:5" ht="30">
      <c r="B134" s="24" t="s">
        <v>2220</v>
      </c>
      <c r="C134" s="26" t="s">
        <v>2221</v>
      </c>
      <c r="D134" s="25">
        <v>194800</v>
      </c>
      <c r="E134"/>
    </row>
    <row r="135" spans="2:5" ht="30">
      <c r="B135" s="24" t="s">
        <v>2222</v>
      </c>
      <c r="C135" s="26" t="s">
        <v>2223</v>
      </c>
      <c r="D135" s="25">
        <v>241100</v>
      </c>
      <c r="E135"/>
    </row>
    <row r="136" spans="2:5" ht="30">
      <c r="B136" s="24" t="s">
        <v>2224</v>
      </c>
      <c r="C136" s="26" t="s">
        <v>2225</v>
      </c>
      <c r="D136" s="25">
        <v>310200</v>
      </c>
      <c r="E136"/>
    </row>
    <row r="137" spans="2:5" ht="30">
      <c r="B137" s="24" t="s">
        <v>2226</v>
      </c>
      <c r="C137" s="26" t="s">
        <v>2227</v>
      </c>
      <c r="D137" s="25">
        <v>310200</v>
      </c>
      <c r="E137"/>
    </row>
    <row r="138" spans="2:5" ht="30">
      <c r="B138" s="24" t="s">
        <v>2228</v>
      </c>
      <c r="C138" s="26" t="s">
        <v>2229</v>
      </c>
      <c r="D138" s="25">
        <v>313200</v>
      </c>
      <c r="E138"/>
    </row>
    <row r="139" spans="2:5" ht="30">
      <c r="B139" s="24" t="s">
        <v>2230</v>
      </c>
      <c r="C139" s="26" t="s">
        <v>2231</v>
      </c>
      <c r="D139" s="25">
        <v>310200</v>
      </c>
      <c r="E139"/>
    </row>
    <row r="140" spans="2:5">
      <c r="B140" s="24" t="s">
        <v>2232</v>
      </c>
      <c r="C140" s="26" t="s">
        <v>2233</v>
      </c>
      <c r="D140" s="25">
        <v>17900</v>
      </c>
      <c r="E140"/>
    </row>
    <row r="141" spans="2:5" ht="30">
      <c r="B141" s="24" t="s">
        <v>2234</v>
      </c>
      <c r="C141" s="26" t="s">
        <v>2235</v>
      </c>
      <c r="D141" s="25">
        <v>26400</v>
      </c>
      <c r="E141"/>
    </row>
    <row r="142" spans="2:5">
      <c r="B142" s="24" t="s">
        <v>2236</v>
      </c>
      <c r="C142" s="26" t="s">
        <v>2237</v>
      </c>
      <c r="D142" s="25">
        <v>17900</v>
      </c>
      <c r="E142"/>
    </row>
    <row r="143" spans="2:5" ht="30">
      <c r="B143" s="24" t="s">
        <v>2238</v>
      </c>
      <c r="C143" s="26" t="s">
        <v>2239</v>
      </c>
      <c r="D143" s="25">
        <v>26400</v>
      </c>
      <c r="E143"/>
    </row>
    <row r="144" spans="2:5">
      <c r="B144" s="24" t="s">
        <v>2240</v>
      </c>
      <c r="C144" s="26" t="s">
        <v>2241</v>
      </c>
      <c r="D144" s="25">
        <v>32900</v>
      </c>
      <c r="E144"/>
    </row>
    <row r="145" spans="2:5">
      <c r="B145" s="24" t="s">
        <v>2242</v>
      </c>
      <c r="C145" s="26" t="s">
        <v>2243</v>
      </c>
      <c r="D145" s="25">
        <v>6300</v>
      </c>
      <c r="E145"/>
    </row>
    <row r="146" spans="2:5" ht="30">
      <c r="B146" s="24" t="s">
        <v>2244</v>
      </c>
      <c r="C146" s="26" t="s">
        <v>2245</v>
      </c>
      <c r="D146" s="25">
        <v>20700</v>
      </c>
      <c r="E146"/>
    </row>
    <row r="147" spans="2:5" ht="30">
      <c r="B147" s="24" t="s">
        <v>2246</v>
      </c>
      <c r="C147" s="26" t="s">
        <v>2247</v>
      </c>
      <c r="D147" s="25">
        <v>42500</v>
      </c>
      <c r="E147"/>
    </row>
    <row r="148" spans="2:5">
      <c r="B148" s="24" t="s">
        <v>2248</v>
      </c>
      <c r="C148" s="26" t="s">
        <v>2249</v>
      </c>
      <c r="D148" s="25">
        <v>7500</v>
      </c>
      <c r="E148"/>
    </row>
    <row r="149" spans="2:5">
      <c r="B149" s="24" t="s">
        <v>2250</v>
      </c>
      <c r="C149" s="26" t="s">
        <v>2251</v>
      </c>
      <c r="D149" s="25">
        <v>14800</v>
      </c>
      <c r="E149"/>
    </row>
    <row r="150" spans="2:5">
      <c r="B150" s="24" t="s">
        <v>2252</v>
      </c>
      <c r="C150" s="26" t="s">
        <v>2253</v>
      </c>
      <c r="D150" s="25">
        <v>27200</v>
      </c>
      <c r="E150"/>
    </row>
    <row r="151" spans="2:5">
      <c r="B151" s="24" t="s">
        <v>2254</v>
      </c>
      <c r="C151" s="26" t="s">
        <v>2255</v>
      </c>
      <c r="D151" s="25">
        <v>47100</v>
      </c>
      <c r="E151"/>
    </row>
    <row r="152" spans="2:5">
      <c r="B152" s="24" t="s">
        <v>2256</v>
      </c>
      <c r="C152" s="26" t="s">
        <v>2257</v>
      </c>
      <c r="D152" s="25">
        <v>8200</v>
      </c>
      <c r="E152"/>
    </row>
    <row r="153" spans="2:5">
      <c r="B153" s="24" t="s">
        <v>2258</v>
      </c>
      <c r="C153" s="26" t="s">
        <v>2259</v>
      </c>
      <c r="D153" s="25">
        <v>16700</v>
      </c>
      <c r="E153"/>
    </row>
    <row r="154" spans="2:5">
      <c r="B154" s="24" t="s">
        <v>2260</v>
      </c>
      <c r="C154" s="26" t="s">
        <v>2261</v>
      </c>
      <c r="D154" s="25">
        <v>47600</v>
      </c>
      <c r="E154"/>
    </row>
    <row r="155" spans="2:5">
      <c r="B155" s="24" t="s">
        <v>2262</v>
      </c>
      <c r="C155" s="26" t="s">
        <v>2263</v>
      </c>
      <c r="D155" s="25">
        <v>15900</v>
      </c>
      <c r="E155"/>
    </row>
    <row r="156" spans="2:5" ht="30">
      <c r="B156" s="24" t="s">
        <v>2264</v>
      </c>
      <c r="C156" s="26" t="s">
        <v>2265</v>
      </c>
      <c r="D156" s="25">
        <v>29600</v>
      </c>
      <c r="E156"/>
    </row>
    <row r="157" spans="2:5" ht="30">
      <c r="B157" s="24" t="s">
        <v>2266</v>
      </c>
      <c r="C157" s="26" t="s">
        <v>2267</v>
      </c>
      <c r="D157" s="25">
        <v>32500</v>
      </c>
      <c r="E157"/>
    </row>
    <row r="158" spans="2:5">
      <c r="B158" s="24" t="s">
        <v>2268</v>
      </c>
      <c r="C158" s="26" t="s">
        <v>2269</v>
      </c>
      <c r="D158" s="25">
        <v>18100</v>
      </c>
      <c r="E158"/>
    </row>
    <row r="159" spans="2:5">
      <c r="B159" s="24" t="s">
        <v>2270</v>
      </c>
      <c r="C159" s="26" t="s">
        <v>2271</v>
      </c>
      <c r="D159" s="25">
        <v>38000</v>
      </c>
      <c r="E159"/>
    </row>
    <row r="160" spans="2:5">
      <c r="B160" s="24" t="s">
        <v>2272</v>
      </c>
      <c r="C160" s="26" t="s">
        <v>2273</v>
      </c>
      <c r="D160" s="25">
        <v>25900</v>
      </c>
      <c r="E160"/>
    </row>
    <row r="161" spans="2:5" ht="30">
      <c r="B161" s="24" t="s">
        <v>2274</v>
      </c>
      <c r="C161" s="26" t="s">
        <v>2275</v>
      </c>
      <c r="D161" s="25">
        <v>47700</v>
      </c>
      <c r="E161"/>
    </row>
    <row r="162" spans="2:5" ht="30">
      <c r="B162" s="24" t="s">
        <v>2276</v>
      </c>
      <c r="C162" s="26" t="s">
        <v>2277</v>
      </c>
      <c r="D162" s="25">
        <v>57300</v>
      </c>
      <c r="E162"/>
    </row>
    <row r="163" spans="2:5">
      <c r="B163" s="24" t="s">
        <v>2278</v>
      </c>
      <c r="C163" s="26" t="s">
        <v>2279</v>
      </c>
      <c r="D163" s="25">
        <v>40300</v>
      </c>
      <c r="E163"/>
    </row>
    <row r="164" spans="2:5" ht="30">
      <c r="B164" s="24" t="s">
        <v>2280</v>
      </c>
      <c r="C164" s="26" t="s">
        <v>2281</v>
      </c>
      <c r="D164" s="25">
        <v>62100</v>
      </c>
      <c r="E164"/>
    </row>
    <row r="165" spans="2:5" ht="30">
      <c r="B165" s="24" t="s">
        <v>2282</v>
      </c>
      <c r="C165" s="26" t="s">
        <v>2283</v>
      </c>
      <c r="D165" s="25">
        <v>71700</v>
      </c>
      <c r="E165"/>
    </row>
    <row r="166" spans="2:5">
      <c r="B166" s="24" t="s">
        <v>2284</v>
      </c>
      <c r="C166" s="26" t="s">
        <v>2285</v>
      </c>
      <c r="D166" s="25">
        <v>82300</v>
      </c>
      <c r="E166"/>
    </row>
    <row r="167" spans="2:5">
      <c r="B167" s="24" t="s">
        <v>2286</v>
      </c>
      <c r="C167" s="26" t="s">
        <v>2287</v>
      </c>
      <c r="D167" s="25">
        <v>83700</v>
      </c>
      <c r="E167"/>
    </row>
    <row r="168" spans="2:5">
      <c r="B168" s="24" t="s">
        <v>2288</v>
      </c>
      <c r="C168" s="26" t="s">
        <v>2289</v>
      </c>
      <c r="D168" s="25">
        <v>49000</v>
      </c>
      <c r="E168"/>
    </row>
    <row r="169" spans="2:5">
      <c r="B169" s="24"/>
      <c r="C169" s="26" t="s">
        <v>2290</v>
      </c>
      <c r="D169" s="25">
        <v>49000</v>
      </c>
      <c r="E169"/>
    </row>
    <row r="170" spans="2:5">
      <c r="B170" s="24" t="s">
        <v>2291</v>
      </c>
      <c r="C170" s="26" t="s">
        <v>2292</v>
      </c>
      <c r="D170" s="25">
        <v>31100</v>
      </c>
      <c r="E170"/>
    </row>
    <row r="171" spans="2:5">
      <c r="B171" s="24" t="s">
        <v>2293</v>
      </c>
      <c r="C171" s="26" t="s">
        <v>2294</v>
      </c>
      <c r="D171" s="25">
        <v>12500</v>
      </c>
      <c r="E171"/>
    </row>
    <row r="172" spans="2:5">
      <c r="B172" s="24" t="s">
        <v>2295</v>
      </c>
      <c r="C172" s="26" t="s">
        <v>2296</v>
      </c>
      <c r="D172" s="25">
        <v>9200</v>
      </c>
      <c r="E172"/>
    </row>
    <row r="173" spans="2:5">
      <c r="B173" s="24" t="s">
        <v>2297</v>
      </c>
      <c r="C173" s="26" t="s">
        <v>2298</v>
      </c>
      <c r="D173" s="25">
        <v>22600</v>
      </c>
      <c r="E173"/>
    </row>
    <row r="174" spans="2:5">
      <c r="B174" s="24" t="s">
        <v>2299</v>
      </c>
      <c r="C174" s="26" t="s">
        <v>2300</v>
      </c>
      <c r="D174" s="25">
        <v>24800</v>
      </c>
      <c r="E174"/>
    </row>
    <row r="175" spans="2:5">
      <c r="B175" s="24" t="s">
        <v>2301</v>
      </c>
      <c r="C175" s="26" t="s">
        <v>2302</v>
      </c>
      <c r="D175" s="25">
        <v>38100</v>
      </c>
      <c r="E175"/>
    </row>
    <row r="176" spans="2:5">
      <c r="B176" s="24" t="s">
        <v>2303</v>
      </c>
      <c r="C176" s="26" t="s">
        <v>2304</v>
      </c>
      <c r="D176" s="25">
        <v>38500</v>
      </c>
      <c r="E176"/>
    </row>
    <row r="177" spans="2:5">
      <c r="B177" s="24" t="s">
        <v>2305</v>
      </c>
      <c r="C177" s="26" t="s">
        <v>2306</v>
      </c>
      <c r="D177" s="25">
        <v>13100</v>
      </c>
      <c r="E177"/>
    </row>
    <row r="178" spans="2:5">
      <c r="B178" s="24" t="s">
        <v>2307</v>
      </c>
      <c r="C178" s="26" t="s">
        <v>2308</v>
      </c>
      <c r="D178" s="25">
        <v>10600</v>
      </c>
      <c r="E178"/>
    </row>
    <row r="179" spans="2:5">
      <c r="B179" s="24" t="s">
        <v>2309</v>
      </c>
      <c r="C179" s="26" t="s">
        <v>2310</v>
      </c>
      <c r="D179" s="25">
        <v>11100</v>
      </c>
      <c r="E179"/>
    </row>
    <row r="180" spans="2:5">
      <c r="B180" s="24" t="s">
        <v>2311</v>
      </c>
      <c r="C180" s="26" t="s">
        <v>2312</v>
      </c>
      <c r="D180" s="25">
        <v>7300</v>
      </c>
      <c r="E180"/>
    </row>
    <row r="181" spans="2:5" ht="30">
      <c r="B181" s="24" t="s">
        <v>2313</v>
      </c>
      <c r="C181" s="26" t="s">
        <v>2314</v>
      </c>
      <c r="D181" s="25">
        <v>15800</v>
      </c>
      <c r="E181"/>
    </row>
    <row r="182" spans="2:5">
      <c r="B182" s="24" t="s">
        <v>2315</v>
      </c>
      <c r="C182" s="26" t="s">
        <v>2316</v>
      </c>
      <c r="D182" s="25">
        <v>14900</v>
      </c>
      <c r="E182"/>
    </row>
    <row r="183" spans="2:5">
      <c r="B183" s="24" t="s">
        <v>2317</v>
      </c>
      <c r="C183" s="26" t="s">
        <v>2318</v>
      </c>
      <c r="D183" s="25">
        <v>34800</v>
      </c>
      <c r="E183"/>
    </row>
    <row r="184" spans="2:5">
      <c r="B184" s="24" t="s">
        <v>2319</v>
      </c>
      <c r="C184" s="26" t="s">
        <v>2320</v>
      </c>
      <c r="D184" s="25">
        <v>15200</v>
      </c>
      <c r="E184"/>
    </row>
    <row r="185" spans="2:5">
      <c r="B185" s="24" t="s">
        <v>2321</v>
      </c>
      <c r="C185" s="26" t="s">
        <v>2322</v>
      </c>
      <c r="D185" s="25">
        <v>35100</v>
      </c>
      <c r="E185"/>
    </row>
    <row r="186" spans="2:5">
      <c r="B186" s="24" t="s">
        <v>2323</v>
      </c>
      <c r="C186" s="26" t="s">
        <v>2324</v>
      </c>
      <c r="D186" s="25">
        <v>30100</v>
      </c>
      <c r="E186"/>
    </row>
    <row r="187" spans="2:5">
      <c r="B187" s="24" t="s">
        <v>2325</v>
      </c>
      <c r="C187" s="26" t="s">
        <v>2326</v>
      </c>
      <c r="D187" s="25">
        <v>56700</v>
      </c>
      <c r="E187"/>
    </row>
    <row r="188" spans="2:5">
      <c r="B188" s="24" t="s">
        <v>2327</v>
      </c>
      <c r="C188" s="26" t="s">
        <v>2328</v>
      </c>
      <c r="D188" s="25">
        <v>30200</v>
      </c>
      <c r="E188"/>
    </row>
    <row r="189" spans="2:5">
      <c r="B189" s="24" t="s">
        <v>2329</v>
      </c>
      <c r="C189" s="26" t="s">
        <v>2330</v>
      </c>
      <c r="D189" s="25">
        <v>56800</v>
      </c>
      <c r="E189"/>
    </row>
    <row r="190" spans="2:5">
      <c r="B190" s="24" t="s">
        <v>2331</v>
      </c>
      <c r="C190" s="26" t="s">
        <v>2332</v>
      </c>
      <c r="D190" s="25">
        <v>42500</v>
      </c>
      <c r="E190"/>
    </row>
    <row r="191" spans="2:5">
      <c r="B191" s="24" t="s">
        <v>2333</v>
      </c>
      <c r="C191" s="26" t="s">
        <v>2334</v>
      </c>
      <c r="D191" s="25">
        <v>46600</v>
      </c>
      <c r="E191"/>
    </row>
    <row r="192" spans="2:5">
      <c r="B192" s="24" t="s">
        <v>2335</v>
      </c>
      <c r="C192" s="26" t="s">
        <v>2336</v>
      </c>
      <c r="D192" s="25">
        <v>16500</v>
      </c>
      <c r="E192"/>
    </row>
    <row r="193" spans="2:5">
      <c r="B193" s="24" t="s">
        <v>2337</v>
      </c>
      <c r="C193" s="26" t="s">
        <v>2338</v>
      </c>
      <c r="D193" s="25">
        <v>38300</v>
      </c>
      <c r="E193"/>
    </row>
    <row r="194" spans="2:5">
      <c r="B194" s="24" t="s">
        <v>2339</v>
      </c>
      <c r="C194" s="26" t="s">
        <v>2340</v>
      </c>
      <c r="D194" s="25">
        <v>16500</v>
      </c>
      <c r="E194"/>
    </row>
    <row r="195" spans="2:5">
      <c r="B195" s="24" t="s">
        <v>2341</v>
      </c>
      <c r="C195" s="26" t="s">
        <v>2342</v>
      </c>
      <c r="D195" s="25">
        <v>38300</v>
      </c>
      <c r="E195"/>
    </row>
    <row r="196" spans="2:5">
      <c r="B196" s="24" t="s">
        <v>2343</v>
      </c>
      <c r="C196" s="26" t="s">
        <v>2344</v>
      </c>
      <c r="D196" s="25">
        <v>20600</v>
      </c>
      <c r="E196"/>
    </row>
    <row r="197" spans="2:5">
      <c r="B197" s="24" t="s">
        <v>2345</v>
      </c>
      <c r="C197" s="26" t="s">
        <v>2346</v>
      </c>
      <c r="D197" s="25">
        <v>42400</v>
      </c>
      <c r="E197"/>
    </row>
    <row r="198" spans="2:5">
      <c r="B198" s="24" t="s">
        <v>2347</v>
      </c>
      <c r="C198" s="26" t="s">
        <v>2348</v>
      </c>
      <c r="D198" s="25">
        <v>52000</v>
      </c>
      <c r="E198"/>
    </row>
    <row r="199" spans="2:5">
      <c r="B199" s="24" t="s">
        <v>2349</v>
      </c>
      <c r="C199" s="26" t="s">
        <v>2350</v>
      </c>
      <c r="D199" s="25">
        <v>9800</v>
      </c>
      <c r="E199"/>
    </row>
    <row r="200" spans="2:5">
      <c r="B200" s="24" t="s">
        <v>2351</v>
      </c>
      <c r="C200" s="26" t="s">
        <v>2352</v>
      </c>
      <c r="D200" s="25">
        <v>6800</v>
      </c>
      <c r="E200"/>
    </row>
    <row r="201" spans="2:5">
      <c r="B201" s="24" t="s">
        <v>2353</v>
      </c>
      <c r="C201" s="26" t="s">
        <v>2354</v>
      </c>
      <c r="D201" s="25">
        <v>11300</v>
      </c>
      <c r="E201"/>
    </row>
    <row r="202" spans="2:5">
      <c r="B202" s="24" t="s">
        <v>2355</v>
      </c>
      <c r="C202" s="26" t="s">
        <v>2356</v>
      </c>
      <c r="D202" s="25">
        <v>4200</v>
      </c>
      <c r="E202"/>
    </row>
    <row r="203" spans="2:5">
      <c r="B203" s="24" t="s">
        <v>2357</v>
      </c>
      <c r="C203" s="26" t="s">
        <v>2358</v>
      </c>
      <c r="D203" s="25">
        <v>8800</v>
      </c>
      <c r="E203"/>
    </row>
    <row r="204" spans="2:5" ht="30">
      <c r="B204" s="24" t="s">
        <v>2359</v>
      </c>
      <c r="C204" s="26" t="s">
        <v>2360</v>
      </c>
      <c r="D204" s="25">
        <v>14300</v>
      </c>
      <c r="E204"/>
    </row>
    <row r="205" spans="2:5">
      <c r="B205" s="24" t="s">
        <v>2361</v>
      </c>
      <c r="C205" s="26" t="s">
        <v>2362</v>
      </c>
      <c r="D205" s="25">
        <v>5900</v>
      </c>
      <c r="E205"/>
    </row>
    <row r="206" spans="2:5">
      <c r="B206" s="24" t="s">
        <v>2363</v>
      </c>
      <c r="C206" s="26" t="s">
        <v>2364</v>
      </c>
      <c r="D206" s="25">
        <v>6800</v>
      </c>
      <c r="E206"/>
    </row>
    <row r="207" spans="2:5">
      <c r="B207" s="24" t="s">
        <v>2365</v>
      </c>
      <c r="C207" s="26" t="s">
        <v>2366</v>
      </c>
      <c r="D207" s="25">
        <v>13600</v>
      </c>
      <c r="E207"/>
    </row>
    <row r="208" spans="2:5">
      <c r="B208" s="24" t="s">
        <v>2367</v>
      </c>
      <c r="C208" s="26" t="s">
        <v>2368</v>
      </c>
      <c r="D208" s="25">
        <v>37700</v>
      </c>
      <c r="E208"/>
    </row>
    <row r="209" spans="2:5">
      <c r="B209" s="24" t="s">
        <v>2369</v>
      </c>
      <c r="C209" s="26" t="s">
        <v>2370</v>
      </c>
      <c r="D209" s="25">
        <v>4200</v>
      </c>
      <c r="E209"/>
    </row>
    <row r="210" spans="2:5">
      <c r="B210" s="24" t="s">
        <v>2371</v>
      </c>
      <c r="C210" s="26" t="s">
        <v>2372</v>
      </c>
      <c r="D210" s="25">
        <v>11300</v>
      </c>
      <c r="E210"/>
    </row>
    <row r="211" spans="2:5">
      <c r="B211" s="24" t="s">
        <v>2373</v>
      </c>
      <c r="C211" s="26" t="s">
        <v>2374</v>
      </c>
      <c r="D211" s="25">
        <v>29400</v>
      </c>
      <c r="E211"/>
    </row>
    <row r="212" spans="2:5">
      <c r="B212" s="24" t="s">
        <v>2375</v>
      </c>
      <c r="C212" s="26" t="s">
        <v>2376</v>
      </c>
      <c r="D212" s="25">
        <v>52700</v>
      </c>
      <c r="E212"/>
    </row>
    <row r="213" spans="2:5">
      <c r="B213" s="24" t="s">
        <v>2377</v>
      </c>
      <c r="C213" s="26" t="s">
        <v>2378</v>
      </c>
      <c r="D213" s="25">
        <v>3100</v>
      </c>
      <c r="E213"/>
    </row>
    <row r="214" spans="2:5">
      <c r="B214" s="24" t="s">
        <v>2379</v>
      </c>
      <c r="C214" s="26" t="s">
        <v>2380</v>
      </c>
      <c r="D214" s="25">
        <v>43200</v>
      </c>
      <c r="E214"/>
    </row>
    <row r="215" spans="2:5">
      <c r="B215" s="24" t="s">
        <v>2381</v>
      </c>
      <c r="C215" s="26" t="s">
        <v>2382</v>
      </c>
      <c r="D215" s="25">
        <v>18700</v>
      </c>
      <c r="E215"/>
    </row>
    <row r="216" spans="2:5" ht="30">
      <c r="B216" s="24" t="s">
        <v>2383</v>
      </c>
      <c r="C216" s="26" t="s">
        <v>2384</v>
      </c>
      <c r="D216" s="25">
        <v>36600</v>
      </c>
      <c r="E216"/>
    </row>
    <row r="217" spans="2:5" ht="30">
      <c r="B217" s="24" t="s">
        <v>2385</v>
      </c>
      <c r="C217" s="26" t="s">
        <v>2386</v>
      </c>
      <c r="D217" s="25">
        <v>39500</v>
      </c>
      <c r="E217"/>
    </row>
    <row r="218" spans="2:5" ht="30">
      <c r="B218" s="24" t="s">
        <v>2387</v>
      </c>
      <c r="C218" s="26" t="s">
        <v>2388</v>
      </c>
      <c r="D218" s="25">
        <v>29000</v>
      </c>
      <c r="E218"/>
    </row>
    <row r="219" spans="2:5" ht="30">
      <c r="B219" s="24" t="s">
        <v>2389</v>
      </c>
      <c r="C219" s="26" t="s">
        <v>2390</v>
      </c>
      <c r="D219" s="25">
        <v>50800</v>
      </c>
      <c r="E219"/>
    </row>
    <row r="220" spans="2:5" ht="30">
      <c r="B220" s="24" t="s">
        <v>2391</v>
      </c>
      <c r="C220" s="26" t="s">
        <v>2392</v>
      </c>
      <c r="D220" s="25">
        <v>60400</v>
      </c>
      <c r="E220"/>
    </row>
    <row r="221" spans="2:5">
      <c r="B221" s="24" t="s">
        <v>2393</v>
      </c>
      <c r="C221" s="26" t="s">
        <v>2394</v>
      </c>
      <c r="D221" s="25">
        <v>19500</v>
      </c>
      <c r="E221"/>
    </row>
    <row r="222" spans="2:5" ht="30">
      <c r="B222" s="24" t="s">
        <v>2395</v>
      </c>
      <c r="C222" s="26" t="s">
        <v>2396</v>
      </c>
      <c r="D222" s="25">
        <v>26800</v>
      </c>
      <c r="E222"/>
    </row>
    <row r="223" spans="2:5" ht="30">
      <c r="B223" s="24" t="s">
        <v>2397</v>
      </c>
      <c r="C223" s="26" t="s">
        <v>2398</v>
      </c>
      <c r="D223" s="25">
        <v>48600</v>
      </c>
      <c r="E223"/>
    </row>
    <row r="224" spans="2:5">
      <c r="B224" s="24" t="s">
        <v>2399</v>
      </c>
      <c r="C224" s="26" t="s">
        <v>2400</v>
      </c>
      <c r="D224" s="25">
        <v>16900</v>
      </c>
      <c r="E224"/>
    </row>
    <row r="225" spans="2:5">
      <c r="B225" s="24" t="s">
        <v>2401</v>
      </c>
      <c r="C225" s="26" t="s">
        <v>2402</v>
      </c>
      <c r="D225" s="25">
        <v>19500</v>
      </c>
      <c r="E225"/>
    </row>
    <row r="226" spans="2:5" ht="30">
      <c r="B226" s="24" t="s">
        <v>2403</v>
      </c>
      <c r="C226" s="26" t="s">
        <v>2404</v>
      </c>
      <c r="D226" s="25">
        <v>26500</v>
      </c>
      <c r="E226"/>
    </row>
    <row r="227" spans="2:5">
      <c r="B227" s="24" t="s">
        <v>2405</v>
      </c>
      <c r="C227" s="26" t="s">
        <v>2406</v>
      </c>
      <c r="D227" s="25">
        <v>76000</v>
      </c>
      <c r="E227"/>
    </row>
    <row r="228" spans="2:5">
      <c r="B228" s="24" t="s">
        <v>2407</v>
      </c>
      <c r="C228" s="26" t="s">
        <v>2408</v>
      </c>
      <c r="D228" s="25">
        <v>5400</v>
      </c>
      <c r="E228"/>
    </row>
    <row r="229" spans="2:5">
      <c r="B229" s="24" t="s">
        <v>2409</v>
      </c>
      <c r="C229" s="26" t="s">
        <v>2410</v>
      </c>
      <c r="D229" s="25">
        <v>15200</v>
      </c>
      <c r="E229"/>
    </row>
    <row r="230" spans="2:5" ht="30">
      <c r="B230" s="24" t="s">
        <v>2411</v>
      </c>
      <c r="C230" s="26" t="s">
        <v>2412</v>
      </c>
      <c r="D230" s="25">
        <v>20900</v>
      </c>
      <c r="E230"/>
    </row>
    <row r="231" spans="2:5" ht="30">
      <c r="B231" s="24" t="s">
        <v>2413</v>
      </c>
      <c r="C231" s="26" t="s">
        <v>2414</v>
      </c>
      <c r="D231" s="25">
        <v>33900</v>
      </c>
      <c r="E231"/>
    </row>
    <row r="232" spans="2:5">
      <c r="B232" s="24" t="s">
        <v>2415</v>
      </c>
      <c r="C232" s="26" t="s">
        <v>2416</v>
      </c>
      <c r="D232" s="25">
        <v>3500</v>
      </c>
      <c r="E232"/>
    </row>
    <row r="233" spans="2:5">
      <c r="B233" s="24" t="s">
        <v>2417</v>
      </c>
      <c r="C233" s="26" t="s">
        <v>2418</v>
      </c>
      <c r="D233" s="25">
        <v>4900</v>
      </c>
      <c r="E233"/>
    </row>
    <row r="234" spans="2:5">
      <c r="B234" s="24" t="s">
        <v>2419</v>
      </c>
      <c r="C234" s="26" t="s">
        <v>2420</v>
      </c>
      <c r="D234" s="25">
        <v>6100</v>
      </c>
      <c r="E234"/>
    </row>
    <row r="235" spans="2:5">
      <c r="B235" s="24" t="s">
        <v>2421</v>
      </c>
      <c r="C235" s="26" t="s">
        <v>2422</v>
      </c>
      <c r="D235" s="25">
        <v>7200</v>
      </c>
      <c r="E235"/>
    </row>
    <row r="236" spans="2:5">
      <c r="B236" s="24" t="s">
        <v>2423</v>
      </c>
      <c r="C236" s="26" t="s">
        <v>2424</v>
      </c>
      <c r="D236" s="25">
        <v>6100</v>
      </c>
      <c r="E236"/>
    </row>
    <row r="237" spans="2:5">
      <c r="B237" s="24" t="s">
        <v>2425</v>
      </c>
      <c r="C237" s="26" t="s">
        <v>2426</v>
      </c>
      <c r="D237" s="25">
        <v>10200</v>
      </c>
      <c r="E237"/>
    </row>
    <row r="238" spans="2:5">
      <c r="B238" s="24" t="s">
        <v>2427</v>
      </c>
      <c r="C238" s="26" t="s">
        <v>2428</v>
      </c>
      <c r="D238" s="25">
        <v>6500</v>
      </c>
      <c r="E238"/>
    </row>
    <row r="239" spans="2:5">
      <c r="B239" s="24" t="s">
        <v>2429</v>
      </c>
      <c r="C239" s="26" t="s">
        <v>2430</v>
      </c>
      <c r="D239" s="25">
        <v>9200</v>
      </c>
      <c r="E239"/>
    </row>
    <row r="240" spans="2:5">
      <c r="B240" s="24" t="s">
        <v>2431</v>
      </c>
      <c r="C240" s="26" t="s">
        <v>2432</v>
      </c>
      <c r="D240" s="25">
        <v>10900</v>
      </c>
      <c r="E240"/>
    </row>
    <row r="241" spans="2:5">
      <c r="B241" s="24" t="s">
        <v>2433</v>
      </c>
      <c r="C241" s="26" t="s">
        <v>2434</v>
      </c>
      <c r="D241" s="25">
        <v>12500</v>
      </c>
      <c r="E241"/>
    </row>
    <row r="242" spans="2:5">
      <c r="B242" s="24" t="s">
        <v>2435</v>
      </c>
      <c r="C242" s="26" t="s">
        <v>2436</v>
      </c>
      <c r="D242" s="25">
        <v>15700</v>
      </c>
      <c r="E242"/>
    </row>
    <row r="243" spans="2:5">
      <c r="B243" s="24" t="s">
        <v>2437</v>
      </c>
      <c r="C243" s="26" t="s">
        <v>2438</v>
      </c>
      <c r="D243" s="25">
        <v>13300</v>
      </c>
      <c r="E243"/>
    </row>
    <row r="244" spans="2:5">
      <c r="B244" s="24" t="s">
        <v>2439</v>
      </c>
      <c r="C244" s="26" t="s">
        <v>2440</v>
      </c>
      <c r="D244" s="25">
        <v>13300</v>
      </c>
      <c r="E244"/>
    </row>
    <row r="245" spans="2:5">
      <c r="B245" s="24" t="s">
        <v>2441</v>
      </c>
      <c r="C245" s="26" t="s">
        <v>2442</v>
      </c>
      <c r="D245" s="25">
        <v>1400</v>
      </c>
      <c r="E245"/>
    </row>
    <row r="246" spans="2:5">
      <c r="B246" s="24" t="s">
        <v>2443</v>
      </c>
      <c r="C246" s="26" t="s">
        <v>2444</v>
      </c>
      <c r="D246" s="25">
        <v>13600</v>
      </c>
      <c r="E246"/>
    </row>
    <row r="247" spans="2:5">
      <c r="B247" s="24" t="s">
        <v>2445</v>
      </c>
      <c r="C247" s="26" t="s">
        <v>2446</v>
      </c>
      <c r="D247" s="25">
        <v>18200</v>
      </c>
      <c r="E247"/>
    </row>
    <row r="248" spans="2:5">
      <c r="B248" s="24" t="s">
        <v>2447</v>
      </c>
      <c r="C248" s="26" t="s">
        <v>2448</v>
      </c>
      <c r="D248" s="25">
        <v>19500</v>
      </c>
      <c r="E248"/>
    </row>
    <row r="249" spans="2:5">
      <c r="B249" s="24" t="s">
        <v>2449</v>
      </c>
      <c r="C249" s="26" t="s">
        <v>2450</v>
      </c>
      <c r="D249" s="25">
        <v>166520</v>
      </c>
      <c r="E249"/>
    </row>
    <row r="250" spans="2:5">
      <c r="B250" s="24" t="s">
        <v>2451</v>
      </c>
      <c r="C250" s="26" t="s">
        <v>2452</v>
      </c>
      <c r="D250" s="25">
        <v>167670</v>
      </c>
      <c r="E250"/>
    </row>
    <row r="251" spans="2:5">
      <c r="B251" s="24" t="s">
        <v>2453</v>
      </c>
      <c r="C251" s="26" t="s">
        <v>2454</v>
      </c>
      <c r="D251" s="25">
        <v>41690</v>
      </c>
      <c r="E251"/>
    </row>
    <row r="252" spans="2:5">
      <c r="B252" s="24" t="s">
        <v>2455</v>
      </c>
      <c r="C252" s="26" t="s">
        <v>2456</v>
      </c>
      <c r="D252" s="25">
        <v>12400</v>
      </c>
      <c r="E252"/>
    </row>
    <row r="253" spans="2:5">
      <c r="B253" s="24" t="s">
        <v>2457</v>
      </c>
      <c r="C253" s="26" t="s">
        <v>2458</v>
      </c>
      <c r="D253" s="25">
        <v>15400</v>
      </c>
      <c r="E253"/>
    </row>
    <row r="254" spans="2:5">
      <c r="B254" s="24" t="s">
        <v>2459</v>
      </c>
      <c r="C254" s="26" t="s">
        <v>2460</v>
      </c>
      <c r="D254" s="25">
        <v>20480</v>
      </c>
      <c r="E254"/>
    </row>
    <row r="255" spans="2:5">
      <c r="B255" s="24" t="s">
        <v>2461</v>
      </c>
      <c r="C255" s="26" t="s">
        <v>2462</v>
      </c>
      <c r="D255" s="25">
        <v>21000</v>
      </c>
      <c r="E255"/>
    </row>
    <row r="256" spans="2:5">
      <c r="B256" s="24" t="s">
        <v>2463</v>
      </c>
      <c r="C256" s="26" t="s">
        <v>2464</v>
      </c>
      <c r="D256" s="25">
        <v>17800</v>
      </c>
      <c r="E256"/>
    </row>
    <row r="257" spans="2:5">
      <c r="B257" s="24" t="s">
        <v>2465</v>
      </c>
      <c r="C257" s="26" t="s">
        <v>2466</v>
      </c>
      <c r="D257" s="25">
        <v>20000</v>
      </c>
      <c r="E257"/>
    </row>
    <row r="258" spans="2:5">
      <c r="B258" s="24" t="s">
        <v>2467</v>
      </c>
      <c r="C258" s="26" t="s">
        <v>2468</v>
      </c>
      <c r="D258" s="25">
        <v>12700</v>
      </c>
      <c r="E258"/>
    </row>
    <row r="259" spans="2:5">
      <c r="B259" s="24" t="s">
        <v>2469</v>
      </c>
      <c r="C259" s="26" t="s">
        <v>2470</v>
      </c>
      <c r="D259" s="25">
        <v>124100</v>
      </c>
      <c r="E259"/>
    </row>
    <row r="260" spans="2:5">
      <c r="B260" s="24" t="s">
        <v>2471</v>
      </c>
      <c r="C260" s="26" t="s">
        <v>2472</v>
      </c>
      <c r="D260" s="25">
        <v>39800</v>
      </c>
      <c r="E260"/>
    </row>
    <row r="261" spans="2:5">
      <c r="B261" s="24" t="s">
        <v>2473</v>
      </c>
      <c r="C261" s="26" t="s">
        <v>2474</v>
      </c>
      <c r="D261" s="25">
        <v>96900</v>
      </c>
      <c r="E261"/>
    </row>
    <row r="262" spans="2:5">
      <c r="B262" s="24" t="s">
        <v>2475</v>
      </c>
      <c r="C262" s="26" t="s">
        <v>2476</v>
      </c>
      <c r="D262" s="25">
        <v>149600</v>
      </c>
      <c r="E262"/>
    </row>
    <row r="263" spans="2:5">
      <c r="B263" s="24" t="s">
        <v>2477</v>
      </c>
      <c r="C263" s="26" t="s">
        <v>2478</v>
      </c>
      <c r="D263" s="25">
        <v>109100</v>
      </c>
      <c r="E263"/>
    </row>
    <row r="264" spans="2:5">
      <c r="B264" s="24" t="s">
        <v>2479</v>
      </c>
      <c r="C264" s="26" t="s">
        <v>2480</v>
      </c>
      <c r="D264" s="25">
        <v>3100</v>
      </c>
      <c r="E264"/>
    </row>
    <row r="265" spans="2:5">
      <c r="B265" s="24" t="s">
        <v>2481</v>
      </c>
      <c r="C265" s="26" t="s">
        <v>2482</v>
      </c>
      <c r="D265" s="25">
        <v>8300</v>
      </c>
      <c r="E265"/>
    </row>
    <row r="266" spans="2:5">
      <c r="B266" s="24" t="s">
        <v>2483</v>
      </c>
      <c r="C266" s="26" t="s">
        <v>2484</v>
      </c>
      <c r="D266" s="25">
        <v>9900</v>
      </c>
      <c r="E266"/>
    </row>
    <row r="267" spans="2:5">
      <c r="B267" s="24" t="s">
        <v>2485</v>
      </c>
      <c r="C267" s="26" t="s">
        <v>2486</v>
      </c>
      <c r="D267" s="25">
        <v>5900</v>
      </c>
      <c r="E267"/>
    </row>
    <row r="268" spans="2:5">
      <c r="B268" s="24" t="s">
        <v>2487</v>
      </c>
      <c r="C268" s="26" t="s">
        <v>2488</v>
      </c>
      <c r="D268" s="25">
        <v>11300</v>
      </c>
      <c r="E268"/>
    </row>
    <row r="269" spans="2:5">
      <c r="B269" s="24" t="s">
        <v>2489</v>
      </c>
      <c r="C269" s="26" t="s">
        <v>2490</v>
      </c>
      <c r="D269" s="25">
        <v>5100</v>
      </c>
      <c r="E269"/>
    </row>
    <row r="270" spans="2:5">
      <c r="B270" s="24" t="s">
        <v>2491</v>
      </c>
      <c r="C270" s="26" t="s">
        <v>2492</v>
      </c>
      <c r="D270" s="25">
        <v>4500</v>
      </c>
      <c r="E270"/>
    </row>
    <row r="271" spans="2:5">
      <c r="B271" s="24" t="s">
        <v>2493</v>
      </c>
      <c r="C271" s="26" t="s">
        <v>2494</v>
      </c>
      <c r="D271" s="25">
        <v>19900</v>
      </c>
      <c r="E271"/>
    </row>
    <row r="272" spans="2:5">
      <c r="B272" s="24" t="s">
        <v>2495</v>
      </c>
      <c r="C272" s="26" t="s">
        <v>2496</v>
      </c>
      <c r="D272" s="25">
        <v>19500</v>
      </c>
      <c r="E272"/>
    </row>
    <row r="273" spans="2:5">
      <c r="B273" s="24" t="s">
        <v>2497</v>
      </c>
      <c r="C273" s="26" t="s">
        <v>2498</v>
      </c>
      <c r="D273" s="25">
        <v>1500</v>
      </c>
      <c r="E273"/>
    </row>
    <row r="274" spans="2:5">
      <c r="B274" s="24" t="s">
        <v>2499</v>
      </c>
      <c r="C274" s="26" t="s">
        <v>2500</v>
      </c>
      <c r="D274" s="25">
        <v>17900</v>
      </c>
      <c r="E274"/>
    </row>
    <row r="275" spans="2:5">
      <c r="B275" s="24" t="s">
        <v>2501</v>
      </c>
      <c r="C275" s="26" t="s">
        <v>2502</v>
      </c>
      <c r="D275" s="25">
        <v>24400</v>
      </c>
      <c r="E275"/>
    </row>
    <row r="276" spans="2:5">
      <c r="B276" s="24" t="s">
        <v>2503</v>
      </c>
      <c r="C276" s="26" t="s">
        <v>2504</v>
      </c>
      <c r="D276" s="25">
        <v>29500</v>
      </c>
      <c r="E276"/>
    </row>
    <row r="277" spans="2:5">
      <c r="B277" s="24" t="s">
        <v>2505</v>
      </c>
      <c r="C277" s="26" t="s">
        <v>2506</v>
      </c>
      <c r="D277" s="25">
        <v>16600</v>
      </c>
      <c r="E277"/>
    </row>
    <row r="278" spans="2:5">
      <c r="B278" s="24" t="s">
        <v>2507</v>
      </c>
      <c r="C278" s="26" t="s">
        <v>2508</v>
      </c>
      <c r="D278" s="25">
        <v>23100</v>
      </c>
      <c r="E278"/>
    </row>
    <row r="279" spans="2:5">
      <c r="B279" s="24" t="s">
        <v>2509</v>
      </c>
      <c r="C279" s="26" t="s">
        <v>2510</v>
      </c>
      <c r="D279" s="25">
        <v>30200</v>
      </c>
      <c r="E279"/>
    </row>
    <row r="280" spans="2:5">
      <c r="B280" s="24" t="s">
        <v>2511</v>
      </c>
      <c r="C280" s="26" t="s">
        <v>2512</v>
      </c>
      <c r="D280" s="25">
        <v>16700</v>
      </c>
      <c r="E280"/>
    </row>
    <row r="281" spans="2:5">
      <c r="B281" s="24" t="s">
        <v>2513</v>
      </c>
      <c r="C281" s="26" t="s">
        <v>2514</v>
      </c>
      <c r="D281" s="25">
        <v>21700</v>
      </c>
      <c r="E281"/>
    </row>
    <row r="282" spans="2:5">
      <c r="B282" s="24" t="s">
        <v>2515</v>
      </c>
      <c r="C282" s="26" t="s">
        <v>2516</v>
      </c>
      <c r="D282" s="25">
        <v>17000</v>
      </c>
      <c r="E282"/>
    </row>
    <row r="283" spans="2:5">
      <c r="B283" s="24" t="s">
        <v>2517</v>
      </c>
      <c r="C283" s="26" t="s">
        <v>2518</v>
      </c>
      <c r="D283" s="25">
        <v>22000</v>
      </c>
      <c r="E283"/>
    </row>
    <row r="284" spans="2:5">
      <c r="B284" s="24" t="s">
        <v>2519</v>
      </c>
      <c r="C284" s="26" t="s">
        <v>2520</v>
      </c>
      <c r="D284" s="25">
        <v>17100</v>
      </c>
      <c r="E284"/>
    </row>
    <row r="285" spans="2:5">
      <c r="B285" s="24" t="s">
        <v>2521</v>
      </c>
      <c r="C285" s="26" t="s">
        <v>2522</v>
      </c>
      <c r="D285" s="25">
        <v>22100</v>
      </c>
      <c r="E285"/>
    </row>
    <row r="286" spans="2:5">
      <c r="B286" s="24" t="s">
        <v>2523</v>
      </c>
      <c r="C286" s="26" t="s">
        <v>2524</v>
      </c>
      <c r="D286" s="25">
        <v>17100</v>
      </c>
      <c r="E286"/>
    </row>
    <row r="287" spans="2:5">
      <c r="B287" s="24" t="s">
        <v>2525</v>
      </c>
      <c r="C287" s="26" t="s">
        <v>2526</v>
      </c>
      <c r="D287" s="25">
        <v>17100</v>
      </c>
      <c r="E287"/>
    </row>
    <row r="288" spans="2:5">
      <c r="B288" s="24" t="s">
        <v>2527</v>
      </c>
      <c r="C288" s="26" t="s">
        <v>2528</v>
      </c>
      <c r="D288" s="25">
        <v>17100</v>
      </c>
      <c r="E288"/>
    </row>
    <row r="289" spans="2:5">
      <c r="B289" s="24" t="s">
        <v>2529</v>
      </c>
      <c r="C289" s="26" t="s">
        <v>2530</v>
      </c>
      <c r="D289" s="25">
        <v>17100</v>
      </c>
      <c r="E289"/>
    </row>
    <row r="290" spans="2:5" ht="30">
      <c r="B290" s="24" t="s">
        <v>2531</v>
      </c>
      <c r="C290" s="26" t="s">
        <v>2532</v>
      </c>
      <c r="D290" s="25">
        <v>17800</v>
      </c>
      <c r="E290"/>
    </row>
    <row r="291" spans="2:5">
      <c r="B291" s="24" t="s">
        <v>2533</v>
      </c>
      <c r="C291" s="26" t="s">
        <v>2534</v>
      </c>
      <c r="D291" s="25">
        <v>20200</v>
      </c>
      <c r="E291"/>
    </row>
    <row r="292" spans="2:5">
      <c r="B292" s="24" t="s">
        <v>2535</v>
      </c>
      <c r="C292" s="26" t="s">
        <v>2536</v>
      </c>
      <c r="D292" s="25">
        <v>16300</v>
      </c>
      <c r="E292"/>
    </row>
    <row r="293" spans="2:5">
      <c r="B293" s="24" t="s">
        <v>2537</v>
      </c>
      <c r="C293" s="26" t="s">
        <v>2538</v>
      </c>
      <c r="D293" s="25">
        <v>16300</v>
      </c>
      <c r="E293"/>
    </row>
    <row r="294" spans="2:5">
      <c r="B294" s="24" t="s">
        <v>2539</v>
      </c>
      <c r="C294" s="26" t="s">
        <v>2540</v>
      </c>
      <c r="D294" s="25">
        <v>16300</v>
      </c>
      <c r="E294"/>
    </row>
    <row r="295" spans="2:5">
      <c r="B295" s="24" t="s">
        <v>2541</v>
      </c>
      <c r="C295" s="26" t="s">
        <v>2542</v>
      </c>
      <c r="D295" s="25">
        <v>16300</v>
      </c>
      <c r="E295"/>
    </row>
    <row r="296" spans="2:5">
      <c r="B296" s="24" t="s">
        <v>2543</v>
      </c>
      <c r="C296" s="26" t="s">
        <v>2544</v>
      </c>
      <c r="D296" s="25">
        <v>16300</v>
      </c>
      <c r="E296"/>
    </row>
    <row r="297" spans="2:5">
      <c r="B297" s="24" t="s">
        <v>2545</v>
      </c>
      <c r="C297" s="26" t="s">
        <v>2546</v>
      </c>
      <c r="D297" s="25">
        <v>30600</v>
      </c>
      <c r="E297"/>
    </row>
    <row r="298" spans="2:5">
      <c r="B298" s="24" t="s">
        <v>2547</v>
      </c>
      <c r="C298" s="26" t="s">
        <v>2548</v>
      </c>
      <c r="D298" s="25">
        <v>30600</v>
      </c>
      <c r="E298"/>
    </row>
    <row r="299" spans="2:5">
      <c r="B299" s="24" t="s">
        <v>2549</v>
      </c>
      <c r="C299" s="26" t="s">
        <v>2550</v>
      </c>
      <c r="D299" s="25">
        <v>17100</v>
      </c>
      <c r="E299"/>
    </row>
    <row r="300" spans="2:5">
      <c r="B300" s="24" t="s">
        <v>2551</v>
      </c>
      <c r="C300" s="26" t="s">
        <v>2552</v>
      </c>
      <c r="D300" s="25">
        <v>17100</v>
      </c>
      <c r="E300"/>
    </row>
    <row r="301" spans="2:5">
      <c r="B301" s="24" t="s">
        <v>2553</v>
      </c>
      <c r="C301" s="26" t="s">
        <v>2554</v>
      </c>
      <c r="D301" s="25">
        <v>17100</v>
      </c>
      <c r="E301"/>
    </row>
    <row r="302" spans="2:5">
      <c r="B302" s="24" t="s">
        <v>2555</v>
      </c>
      <c r="C302" s="26" t="s">
        <v>2556</v>
      </c>
      <c r="D302" s="25">
        <v>17100</v>
      </c>
      <c r="E302"/>
    </row>
    <row r="303" spans="2:5">
      <c r="B303" s="24" t="s">
        <v>2557</v>
      </c>
      <c r="C303" s="26" t="s">
        <v>2558</v>
      </c>
      <c r="D303" s="25">
        <v>17100</v>
      </c>
      <c r="E303"/>
    </row>
    <row r="304" spans="2:5">
      <c r="B304" s="24" t="s">
        <v>2559</v>
      </c>
      <c r="C304" s="26" t="s">
        <v>2560</v>
      </c>
      <c r="D304" s="25">
        <v>13300</v>
      </c>
      <c r="E304"/>
    </row>
    <row r="305" spans="2:5">
      <c r="B305" s="24" t="s">
        <v>2561</v>
      </c>
      <c r="C305" s="26" t="s">
        <v>2562</v>
      </c>
      <c r="D305" s="25">
        <v>7100</v>
      </c>
      <c r="E305"/>
    </row>
    <row r="306" spans="2:5">
      <c r="B306" s="24" t="s">
        <v>2563</v>
      </c>
      <c r="C306" s="26" t="s">
        <v>2564</v>
      </c>
      <c r="D306" s="25">
        <v>8900</v>
      </c>
      <c r="E306"/>
    </row>
    <row r="307" spans="2:5">
      <c r="B307" s="24" t="s">
        <v>2565</v>
      </c>
      <c r="C307" s="26" t="s">
        <v>2566</v>
      </c>
      <c r="D307" s="25">
        <v>12600</v>
      </c>
      <c r="E307"/>
    </row>
    <row r="308" spans="2:5">
      <c r="B308" s="24" t="s">
        <v>2567</v>
      </c>
      <c r="C308" s="26" t="s">
        <v>2568</v>
      </c>
      <c r="D308" s="25">
        <v>34900</v>
      </c>
      <c r="E308"/>
    </row>
    <row r="309" spans="2:5">
      <c r="B309" s="24" t="s">
        <v>2569</v>
      </c>
      <c r="C309" s="26" t="s">
        <v>2570</v>
      </c>
      <c r="D309" s="25">
        <v>23600</v>
      </c>
      <c r="E309"/>
    </row>
    <row r="310" spans="2:5">
      <c r="B310" s="24" t="s">
        <v>2571</v>
      </c>
      <c r="C310" s="26" t="s">
        <v>2572</v>
      </c>
      <c r="D310" s="25">
        <v>18700</v>
      </c>
      <c r="E310"/>
    </row>
    <row r="311" spans="2:5">
      <c r="B311" s="24" t="s">
        <v>2573</v>
      </c>
      <c r="C311" s="26" t="s">
        <v>2574</v>
      </c>
      <c r="D311" s="25">
        <v>24900</v>
      </c>
      <c r="E311"/>
    </row>
    <row r="312" spans="2:5">
      <c r="B312" s="24" t="s">
        <v>2575</v>
      </c>
      <c r="C312" s="26" t="s">
        <v>2576</v>
      </c>
      <c r="D312" s="25">
        <v>24600</v>
      </c>
      <c r="E312"/>
    </row>
    <row r="313" spans="2:5">
      <c r="B313" s="24" t="s">
        <v>2577</v>
      </c>
      <c r="C313" s="26" t="s">
        <v>2578</v>
      </c>
      <c r="D313" s="25">
        <v>3000</v>
      </c>
      <c r="E313"/>
    </row>
    <row r="314" spans="2:5">
      <c r="B314" s="24" t="s">
        <v>2579</v>
      </c>
      <c r="C314" s="26" t="s">
        <v>2580</v>
      </c>
      <c r="D314" s="25">
        <v>10400</v>
      </c>
      <c r="E314"/>
    </row>
    <row r="315" spans="2:5">
      <c r="B315" s="24" t="s">
        <v>2581</v>
      </c>
      <c r="C315" s="26" t="s">
        <v>2582</v>
      </c>
      <c r="D315" s="25">
        <v>120700</v>
      </c>
      <c r="E315"/>
    </row>
    <row r="316" spans="2:5">
      <c r="B316" s="24" t="s">
        <v>2583</v>
      </c>
      <c r="C316" s="26" t="s">
        <v>2584</v>
      </c>
      <c r="D316" s="25">
        <v>60400</v>
      </c>
      <c r="E316"/>
    </row>
    <row r="317" spans="2:5">
      <c r="B317" s="24" t="s">
        <v>2585</v>
      </c>
      <c r="C317" s="26" t="s">
        <v>2586</v>
      </c>
      <c r="D317" s="25">
        <v>44200</v>
      </c>
      <c r="E317"/>
    </row>
    <row r="318" spans="2:5">
      <c r="B318" s="24" t="s">
        <v>2587</v>
      </c>
      <c r="C318" s="26" t="s">
        <v>2588</v>
      </c>
      <c r="D318" s="25">
        <v>67800</v>
      </c>
      <c r="E318"/>
    </row>
    <row r="319" spans="2:5">
      <c r="B319" s="24" t="s">
        <v>2589</v>
      </c>
      <c r="C319" s="26" t="s">
        <v>2590</v>
      </c>
      <c r="D319" s="25">
        <v>84000</v>
      </c>
      <c r="E319"/>
    </row>
    <row r="320" spans="2:5">
      <c r="B320" s="24" t="s">
        <v>2591</v>
      </c>
      <c r="C320" s="26" t="s">
        <v>2592</v>
      </c>
      <c r="D320" s="25">
        <v>83580</v>
      </c>
      <c r="E320"/>
    </row>
    <row r="321" spans="2:5">
      <c r="B321" s="24" t="s">
        <v>2593</v>
      </c>
      <c r="C321" s="26" t="s">
        <v>2594</v>
      </c>
      <c r="D321" s="25">
        <v>42800</v>
      </c>
      <c r="E321"/>
    </row>
    <row r="322" spans="2:5">
      <c r="B322" s="24" t="s">
        <v>2595</v>
      </c>
      <c r="C322" s="26" t="s">
        <v>2596</v>
      </c>
      <c r="D322" s="25">
        <v>22200</v>
      </c>
      <c r="E322"/>
    </row>
    <row r="323" spans="2:5">
      <c r="B323" s="24" t="s">
        <v>2597</v>
      </c>
      <c r="C323" s="26" t="s">
        <v>2598</v>
      </c>
      <c r="D323" s="25">
        <v>44900</v>
      </c>
      <c r="E323"/>
    </row>
    <row r="324" spans="2:5">
      <c r="B324" s="24" t="s">
        <v>2599</v>
      </c>
      <c r="C324" s="26" t="s">
        <v>2600</v>
      </c>
      <c r="D324" s="25">
        <v>65600</v>
      </c>
      <c r="E324"/>
    </row>
    <row r="325" spans="2:5">
      <c r="B325" s="24" t="s">
        <v>2601</v>
      </c>
      <c r="C325" s="26" t="s">
        <v>2602</v>
      </c>
      <c r="D325" s="25">
        <v>70600</v>
      </c>
      <c r="E325"/>
    </row>
    <row r="326" spans="2:5">
      <c r="B326" s="24" t="s">
        <v>2603</v>
      </c>
      <c r="C326" s="26" t="s">
        <v>2604</v>
      </c>
      <c r="D326" s="25">
        <v>92820</v>
      </c>
      <c r="E326"/>
    </row>
    <row r="327" spans="2:5">
      <c r="B327" s="24" t="s">
        <v>2605</v>
      </c>
      <c r="C327" s="26" t="s">
        <v>2606</v>
      </c>
      <c r="D327" s="25">
        <v>14100</v>
      </c>
      <c r="E327"/>
    </row>
    <row r="328" spans="2:5">
      <c r="B328" s="24" t="s">
        <v>2607</v>
      </c>
      <c r="C328" s="26" t="s">
        <v>2608</v>
      </c>
      <c r="D328" s="25">
        <v>17800</v>
      </c>
      <c r="E328"/>
    </row>
    <row r="329" spans="2:5">
      <c r="B329" s="24" t="s">
        <v>2609</v>
      </c>
      <c r="C329" s="26" t="s">
        <v>2610</v>
      </c>
      <c r="D329" s="25">
        <v>29000</v>
      </c>
      <c r="E329"/>
    </row>
    <row r="330" spans="2:5">
      <c r="B330" s="24" t="s">
        <v>2611</v>
      </c>
      <c r="C330" s="26" t="s">
        <v>2612</v>
      </c>
      <c r="D330" s="25">
        <v>29700</v>
      </c>
      <c r="E330"/>
    </row>
    <row r="331" spans="2:5">
      <c r="B331" s="24" t="s">
        <v>2613</v>
      </c>
      <c r="C331" s="26" t="s">
        <v>2614</v>
      </c>
      <c r="D331" s="25">
        <v>31100</v>
      </c>
      <c r="E331"/>
    </row>
    <row r="332" spans="2:5">
      <c r="B332" s="24" t="s">
        <v>2615</v>
      </c>
      <c r="C332" s="26" t="s">
        <v>2616</v>
      </c>
      <c r="D332" s="25">
        <v>23900</v>
      </c>
      <c r="E332"/>
    </row>
    <row r="333" spans="2:5">
      <c r="B333" s="24" t="s">
        <v>2617</v>
      </c>
      <c r="C333" s="26" t="s">
        <v>2618</v>
      </c>
      <c r="D333" s="25">
        <v>26600</v>
      </c>
      <c r="E333"/>
    </row>
    <row r="334" spans="2:5">
      <c r="B334" s="24" t="s">
        <v>2619</v>
      </c>
      <c r="C334" s="26" t="s">
        <v>2620</v>
      </c>
      <c r="D334" s="25">
        <v>40200</v>
      </c>
      <c r="E334"/>
    </row>
    <row r="335" spans="2:5">
      <c r="B335" s="24" t="s">
        <v>2621</v>
      </c>
      <c r="C335" s="26" t="s">
        <v>2622</v>
      </c>
      <c r="D335" s="25">
        <v>22500</v>
      </c>
      <c r="E335"/>
    </row>
    <row r="336" spans="2:5">
      <c r="B336" s="24" t="s">
        <v>2623</v>
      </c>
      <c r="C336" s="26" t="s">
        <v>2624</v>
      </c>
      <c r="D336" s="25">
        <v>33400</v>
      </c>
      <c r="E336"/>
    </row>
    <row r="337" spans="2:5">
      <c r="B337" s="24" t="s">
        <v>2625</v>
      </c>
      <c r="C337" s="26" t="s">
        <v>2626</v>
      </c>
      <c r="D337" s="25">
        <v>52000</v>
      </c>
      <c r="E337"/>
    </row>
    <row r="338" spans="2:5">
      <c r="B338" s="24" t="s">
        <v>2627</v>
      </c>
      <c r="C338" s="26" t="s">
        <v>2628</v>
      </c>
      <c r="D338" s="25">
        <v>26100</v>
      </c>
      <c r="E338"/>
    </row>
    <row r="339" spans="2:5">
      <c r="B339" s="24" t="s">
        <v>2629</v>
      </c>
      <c r="C339" s="26" t="s">
        <v>2630</v>
      </c>
      <c r="D339" s="25">
        <v>46500</v>
      </c>
      <c r="E339"/>
    </row>
    <row r="340" spans="2:5">
      <c r="B340" s="24" t="s">
        <v>2631</v>
      </c>
      <c r="C340" s="26" t="s">
        <v>2632</v>
      </c>
      <c r="D340" s="25">
        <v>62100</v>
      </c>
      <c r="E340"/>
    </row>
    <row r="341" spans="2:5">
      <c r="B341" s="24" t="s">
        <v>2633</v>
      </c>
      <c r="C341" s="26" t="s">
        <v>2634</v>
      </c>
      <c r="D341" s="25">
        <v>68300</v>
      </c>
      <c r="E341"/>
    </row>
    <row r="342" spans="2:5">
      <c r="B342" s="24" t="s">
        <v>2635</v>
      </c>
      <c r="C342" s="26" t="s">
        <v>2636</v>
      </c>
      <c r="D342" s="25">
        <v>74500</v>
      </c>
      <c r="E342"/>
    </row>
    <row r="343" spans="2:5">
      <c r="B343" s="24" t="s">
        <v>2637</v>
      </c>
      <c r="C343" s="26" t="s">
        <v>2638</v>
      </c>
      <c r="D343" s="25">
        <v>16300</v>
      </c>
      <c r="E343"/>
    </row>
    <row r="344" spans="2:5">
      <c r="B344" s="24" t="s">
        <v>2639</v>
      </c>
      <c r="C344" s="26" t="s">
        <v>2640</v>
      </c>
      <c r="D344" s="25">
        <v>30000</v>
      </c>
      <c r="E344"/>
    </row>
    <row r="345" spans="2:5">
      <c r="B345" s="24" t="s">
        <v>2641</v>
      </c>
      <c r="C345" s="26" t="s">
        <v>2642</v>
      </c>
      <c r="D345" s="25">
        <v>25700</v>
      </c>
      <c r="E345"/>
    </row>
    <row r="346" spans="2:5">
      <c r="B346" s="24" t="s">
        <v>2643</v>
      </c>
      <c r="C346" s="26" t="s">
        <v>2644</v>
      </c>
      <c r="D346" s="25">
        <v>22900</v>
      </c>
      <c r="E346"/>
    </row>
    <row r="347" spans="2:5">
      <c r="B347" s="24" t="s">
        <v>2645</v>
      </c>
      <c r="C347" s="26" t="s">
        <v>2646</v>
      </c>
      <c r="D347" s="25">
        <v>10500</v>
      </c>
      <c r="E347"/>
    </row>
    <row r="348" spans="2:5">
      <c r="B348" s="24" t="s">
        <v>2647</v>
      </c>
      <c r="C348" s="26" t="s">
        <v>2648</v>
      </c>
      <c r="D348" s="25">
        <v>22700</v>
      </c>
      <c r="E348"/>
    </row>
    <row r="349" spans="2:5">
      <c r="B349" s="24" t="s">
        <v>2649</v>
      </c>
      <c r="C349" s="26" t="s">
        <v>2650</v>
      </c>
      <c r="D349" s="25">
        <v>18500</v>
      </c>
      <c r="E349"/>
    </row>
    <row r="350" spans="2:5">
      <c r="B350" s="24" t="s">
        <v>2651</v>
      </c>
      <c r="C350" s="26" t="s">
        <v>2652</v>
      </c>
      <c r="D350" s="25">
        <v>46560</v>
      </c>
      <c r="E350"/>
    </row>
    <row r="351" spans="2:5">
      <c r="B351" s="24" t="s">
        <v>2653</v>
      </c>
      <c r="C351" s="26" t="s">
        <v>2654</v>
      </c>
      <c r="D351" s="25">
        <v>44760</v>
      </c>
      <c r="E351"/>
    </row>
    <row r="352" spans="2:5">
      <c r="B352" s="24" t="s">
        <v>2655</v>
      </c>
      <c r="C352" s="26" t="s">
        <v>2656</v>
      </c>
      <c r="D352" s="25">
        <v>48360</v>
      </c>
      <c r="E352"/>
    </row>
    <row r="353" spans="2:5">
      <c r="B353" s="24" t="s">
        <v>2657</v>
      </c>
      <c r="C353" s="26" t="s">
        <v>2658</v>
      </c>
      <c r="D353" s="25">
        <v>18900</v>
      </c>
      <c r="E353"/>
    </row>
    <row r="354" spans="2:5">
      <c r="B354" s="24" t="s">
        <v>2659</v>
      </c>
      <c r="C354" s="26" t="s">
        <v>2660</v>
      </c>
      <c r="D354" s="25">
        <v>23900</v>
      </c>
      <c r="E354"/>
    </row>
    <row r="355" spans="2:5">
      <c r="B355" s="24" t="s">
        <v>2661</v>
      </c>
      <c r="C355" s="26" t="s">
        <v>2662</v>
      </c>
      <c r="D355" s="25">
        <v>14800</v>
      </c>
      <c r="E355"/>
    </row>
    <row r="356" spans="2:5">
      <c r="B356" s="24" t="s">
        <v>2663</v>
      </c>
      <c r="C356" s="26" t="s">
        <v>2664</v>
      </c>
      <c r="D356" s="25">
        <v>14000</v>
      </c>
      <c r="E356"/>
    </row>
    <row r="357" spans="2:5">
      <c r="B357" s="24" t="s">
        <v>2665</v>
      </c>
      <c r="C357" s="26" t="s">
        <v>2666</v>
      </c>
      <c r="D357" s="25">
        <v>16300</v>
      </c>
      <c r="E357"/>
    </row>
    <row r="358" spans="2:5">
      <c r="B358" s="24" t="s">
        <v>2667</v>
      </c>
      <c r="C358" s="26" t="s">
        <v>2668</v>
      </c>
      <c r="D358" s="25">
        <v>18700</v>
      </c>
      <c r="E358"/>
    </row>
    <row r="359" spans="2:5">
      <c r="B359" s="24" t="s">
        <v>2669</v>
      </c>
      <c r="C359" s="26" t="s">
        <v>2670</v>
      </c>
      <c r="D359" s="25">
        <v>25100</v>
      </c>
      <c r="E359"/>
    </row>
    <row r="360" spans="2:5">
      <c r="B360" s="24" t="s">
        <v>2671</v>
      </c>
      <c r="C360" s="26" t="s">
        <v>2672</v>
      </c>
      <c r="D360" s="25">
        <v>3700</v>
      </c>
      <c r="E360"/>
    </row>
    <row r="361" spans="2:5" ht="30">
      <c r="B361" s="24" t="s">
        <v>2673</v>
      </c>
      <c r="C361" s="26" t="s">
        <v>2674</v>
      </c>
      <c r="D361" s="25">
        <v>2100</v>
      </c>
      <c r="E361"/>
    </row>
    <row r="362" spans="2:5" ht="30">
      <c r="B362" s="24" t="s">
        <v>2675</v>
      </c>
      <c r="C362" s="26" t="s">
        <v>2676</v>
      </c>
      <c r="D362" s="25">
        <v>3000</v>
      </c>
      <c r="E362"/>
    </row>
    <row r="363" spans="2:5">
      <c r="B363" s="24" t="s">
        <v>2677</v>
      </c>
      <c r="C363" s="26" t="s">
        <v>2678</v>
      </c>
      <c r="D363" s="25">
        <v>67500</v>
      </c>
      <c r="E363"/>
    </row>
    <row r="364" spans="2:5">
      <c r="B364" s="24" t="s">
        <v>2679</v>
      </c>
      <c r="C364" s="26" t="s">
        <v>2680</v>
      </c>
      <c r="D364" s="25">
        <v>92200</v>
      </c>
      <c r="E364"/>
    </row>
    <row r="365" spans="2:5">
      <c r="B365" s="24" t="s">
        <v>2681</v>
      </c>
      <c r="C365" s="26" t="s">
        <v>2682</v>
      </c>
      <c r="D365" s="25">
        <v>139600</v>
      </c>
      <c r="E365"/>
    </row>
    <row r="366" spans="2:5">
      <c r="B366" s="24" t="s">
        <v>2683</v>
      </c>
      <c r="C366" s="26" t="s">
        <v>2684</v>
      </c>
      <c r="D366" s="25">
        <v>7080</v>
      </c>
      <c r="E366"/>
    </row>
    <row r="367" spans="2:5">
      <c r="B367" s="24" t="s">
        <v>2685</v>
      </c>
      <c r="C367" s="26" t="s">
        <v>2686</v>
      </c>
      <c r="D367" s="25">
        <v>7800</v>
      </c>
      <c r="E367"/>
    </row>
    <row r="368" spans="2:5">
      <c r="B368" s="24" t="s">
        <v>2687</v>
      </c>
      <c r="C368" s="26" t="s">
        <v>2688</v>
      </c>
      <c r="D368" s="25">
        <v>8200</v>
      </c>
      <c r="E368"/>
    </row>
    <row r="369" spans="2:5">
      <c r="B369" s="24" t="s">
        <v>2689</v>
      </c>
      <c r="C369" s="26" t="s">
        <v>2690</v>
      </c>
      <c r="D369" s="25">
        <v>8090</v>
      </c>
      <c r="E369"/>
    </row>
    <row r="370" spans="2:5">
      <c r="B370" s="24" t="s">
        <v>2691</v>
      </c>
      <c r="C370" s="26" t="s">
        <v>2692</v>
      </c>
      <c r="D370" s="25">
        <v>11100</v>
      </c>
      <c r="E370"/>
    </row>
    <row r="371" spans="2:5">
      <c r="B371" s="24" t="s">
        <v>2693</v>
      </c>
      <c r="C371" s="26" t="s">
        <v>2694</v>
      </c>
      <c r="D371" s="25">
        <v>17100</v>
      </c>
      <c r="E371"/>
    </row>
    <row r="372" spans="2:5">
      <c r="B372" s="24" t="s">
        <v>2695</v>
      </c>
      <c r="C372" s="26" t="s">
        <v>2696</v>
      </c>
      <c r="D372" s="25">
        <v>17700</v>
      </c>
      <c r="E372"/>
    </row>
    <row r="373" spans="2:5">
      <c r="B373" s="24" t="s">
        <v>2697</v>
      </c>
      <c r="C373" s="26" t="s">
        <v>2698</v>
      </c>
      <c r="D373" s="25">
        <v>31170</v>
      </c>
      <c r="E373"/>
    </row>
    <row r="374" spans="2:5">
      <c r="B374" s="24" t="s">
        <v>2699</v>
      </c>
      <c r="C374" s="26" t="s">
        <v>2700</v>
      </c>
      <c r="D374" s="25">
        <v>33700</v>
      </c>
      <c r="E374"/>
    </row>
    <row r="375" spans="2:5">
      <c r="B375" s="24" t="s">
        <v>2701</v>
      </c>
      <c r="C375" s="26" t="s">
        <v>2702</v>
      </c>
      <c r="D375" s="25">
        <v>11200</v>
      </c>
      <c r="E375"/>
    </row>
    <row r="376" spans="2:5">
      <c r="B376" s="24" t="s">
        <v>2703</v>
      </c>
      <c r="C376" s="26" t="s">
        <v>2704</v>
      </c>
      <c r="D376" s="25">
        <v>14400</v>
      </c>
      <c r="E376"/>
    </row>
    <row r="377" spans="2:5">
      <c r="B377" s="24" t="s">
        <v>2705</v>
      </c>
      <c r="C377" s="26" t="s">
        <v>2706</v>
      </c>
      <c r="D377" s="25">
        <v>15700</v>
      </c>
      <c r="E377"/>
    </row>
    <row r="378" spans="2:5">
      <c r="B378" s="24" t="s">
        <v>2707</v>
      </c>
      <c r="C378" s="26" t="s">
        <v>2708</v>
      </c>
      <c r="D378" s="25">
        <v>44620</v>
      </c>
      <c r="E378"/>
    </row>
    <row r="379" spans="2:5">
      <c r="B379" s="24" t="s">
        <v>2709</v>
      </c>
      <c r="C379" s="26" t="s">
        <v>2710</v>
      </c>
      <c r="D379" s="25">
        <v>8300</v>
      </c>
      <c r="E379"/>
    </row>
    <row r="380" spans="2:5">
      <c r="B380" s="24" t="s">
        <v>2711</v>
      </c>
      <c r="C380" s="26" t="s">
        <v>2712</v>
      </c>
      <c r="D380" s="25">
        <v>8600</v>
      </c>
      <c r="E380"/>
    </row>
    <row r="381" spans="2:5">
      <c r="B381" s="24" t="s">
        <v>2713</v>
      </c>
      <c r="C381" s="26" t="s">
        <v>2714</v>
      </c>
      <c r="D381" s="25">
        <v>12900</v>
      </c>
      <c r="E381"/>
    </row>
    <row r="382" spans="2:5">
      <c r="B382" s="24" t="s">
        <v>2715</v>
      </c>
      <c r="C382" s="26" t="s">
        <v>2716</v>
      </c>
      <c r="D382" s="25">
        <v>12600</v>
      </c>
      <c r="E382"/>
    </row>
    <row r="383" spans="2:5">
      <c r="B383" s="24" t="s">
        <v>2717</v>
      </c>
      <c r="C383" s="26" t="s">
        <v>2718</v>
      </c>
      <c r="D383" s="25">
        <v>12700</v>
      </c>
      <c r="E383"/>
    </row>
    <row r="384" spans="2:5">
      <c r="B384" s="24" t="s">
        <v>2719</v>
      </c>
      <c r="C384" s="26" t="s">
        <v>2720</v>
      </c>
      <c r="D384" s="25">
        <v>24800</v>
      </c>
      <c r="E384"/>
    </row>
    <row r="385" spans="2:5">
      <c r="B385" s="24" t="s">
        <v>2721</v>
      </c>
      <c r="C385" s="26" t="s">
        <v>2722</v>
      </c>
      <c r="D385" s="25">
        <v>24800</v>
      </c>
      <c r="E385"/>
    </row>
    <row r="386" spans="2:5">
      <c r="B386" s="24" t="s">
        <v>2723</v>
      </c>
      <c r="C386" s="26" t="s">
        <v>2724</v>
      </c>
      <c r="D386" s="25">
        <v>7300</v>
      </c>
      <c r="E386"/>
    </row>
    <row r="387" spans="2:5">
      <c r="B387" s="24" t="s">
        <v>2725</v>
      </c>
      <c r="C387" s="26" t="s">
        <v>2726</v>
      </c>
      <c r="D387" s="25">
        <v>9800</v>
      </c>
      <c r="E387"/>
    </row>
    <row r="388" spans="2:5">
      <c r="B388" s="24" t="s">
        <v>2727</v>
      </c>
      <c r="C388" s="26" t="s">
        <v>2728</v>
      </c>
      <c r="D388" s="25">
        <v>7300</v>
      </c>
      <c r="E388"/>
    </row>
    <row r="389" spans="2:5">
      <c r="B389" s="24" t="s">
        <v>2729</v>
      </c>
      <c r="C389" s="26" t="s">
        <v>2730</v>
      </c>
      <c r="D389" s="25">
        <v>7600</v>
      </c>
      <c r="E389"/>
    </row>
    <row r="390" spans="2:5">
      <c r="B390" s="24" t="s">
        <v>2731</v>
      </c>
      <c r="C390" s="26" t="s">
        <v>2732</v>
      </c>
      <c r="D390" s="25">
        <v>8000</v>
      </c>
      <c r="E390"/>
    </row>
    <row r="391" spans="2:5">
      <c r="B391" s="24" t="s">
        <v>2733</v>
      </c>
      <c r="C391" s="26" t="s">
        <v>2734</v>
      </c>
      <c r="D391" s="25">
        <v>13700</v>
      </c>
      <c r="E391"/>
    </row>
    <row r="392" spans="2:5">
      <c r="B392" s="24" t="s">
        <v>2735</v>
      </c>
      <c r="C392" s="26" t="s">
        <v>2736</v>
      </c>
      <c r="D392" s="25">
        <v>14500</v>
      </c>
      <c r="E392"/>
    </row>
    <row r="393" spans="2:5">
      <c r="B393" s="24" t="s">
        <v>2737</v>
      </c>
      <c r="C393" s="26" t="s">
        <v>2738</v>
      </c>
      <c r="D393" s="25">
        <v>7100</v>
      </c>
      <c r="E393"/>
    </row>
    <row r="394" spans="2:5">
      <c r="B394" s="24" t="s">
        <v>2739</v>
      </c>
      <c r="C394" s="26" t="s">
        <v>2740</v>
      </c>
      <c r="D394" s="25">
        <v>14700</v>
      </c>
      <c r="E394"/>
    </row>
    <row r="395" spans="2:5">
      <c r="B395" s="24" t="s">
        <v>2741</v>
      </c>
      <c r="C395" s="26" t="s">
        <v>2742</v>
      </c>
      <c r="D395" s="25">
        <v>14900</v>
      </c>
      <c r="E395"/>
    </row>
    <row r="396" spans="2:5">
      <c r="B396" s="24" t="s">
        <v>2743</v>
      </c>
      <c r="C396" s="26" t="s">
        <v>2744</v>
      </c>
      <c r="D396" s="25">
        <v>15500</v>
      </c>
      <c r="E396"/>
    </row>
    <row r="397" spans="2:5">
      <c r="B397" s="24" t="s">
        <v>2745</v>
      </c>
      <c r="C397" s="26" t="s">
        <v>2746</v>
      </c>
      <c r="D397" s="25">
        <v>15700</v>
      </c>
      <c r="E397"/>
    </row>
    <row r="398" spans="2:5">
      <c r="B398" s="24" t="s">
        <v>2747</v>
      </c>
      <c r="C398" s="26" t="s">
        <v>2748</v>
      </c>
      <c r="D398" s="25">
        <v>15700</v>
      </c>
      <c r="E398"/>
    </row>
    <row r="399" spans="2:5">
      <c r="B399" s="24" t="s">
        <v>2749</v>
      </c>
      <c r="C399" s="26" t="s">
        <v>2750</v>
      </c>
      <c r="D399" s="25">
        <v>15800</v>
      </c>
      <c r="E399"/>
    </row>
    <row r="400" spans="2:5">
      <c r="B400" s="24" t="s">
        <v>2751</v>
      </c>
      <c r="C400" s="26" t="s">
        <v>2752</v>
      </c>
      <c r="D400" s="25">
        <v>16300</v>
      </c>
      <c r="E400"/>
    </row>
    <row r="401" spans="2:5">
      <c r="B401" s="24" t="s">
        <v>2753</v>
      </c>
      <c r="C401" s="26" t="s">
        <v>2754</v>
      </c>
      <c r="D401" s="25">
        <v>22600</v>
      </c>
      <c r="E401"/>
    </row>
    <row r="402" spans="2:5">
      <c r="B402" s="24" t="s">
        <v>2755</v>
      </c>
      <c r="C402" s="26" t="s">
        <v>2756</v>
      </c>
      <c r="D402" s="25">
        <v>21100</v>
      </c>
      <c r="E402"/>
    </row>
    <row r="403" spans="2:5">
      <c r="B403" s="24" t="s">
        <v>2757</v>
      </c>
      <c r="C403" s="26" t="s">
        <v>2758</v>
      </c>
      <c r="D403" s="25">
        <v>21100</v>
      </c>
      <c r="E403"/>
    </row>
    <row r="404" spans="2:5">
      <c r="B404" s="24" t="s">
        <v>2759</v>
      </c>
      <c r="C404" s="26" t="s">
        <v>2760</v>
      </c>
      <c r="D404" s="25">
        <v>19500</v>
      </c>
      <c r="E404"/>
    </row>
    <row r="405" spans="2:5">
      <c r="B405" s="24" t="s">
        <v>2761</v>
      </c>
      <c r="C405" s="26" t="s">
        <v>2762</v>
      </c>
      <c r="D405" s="25">
        <v>23600</v>
      </c>
      <c r="E405"/>
    </row>
    <row r="406" spans="2:5">
      <c r="B406" s="24" t="s">
        <v>2763</v>
      </c>
      <c r="C406" s="26" t="s">
        <v>2764</v>
      </c>
      <c r="D406" s="25">
        <v>24400</v>
      </c>
      <c r="E406"/>
    </row>
    <row r="407" spans="2:5">
      <c r="B407" s="24" t="s">
        <v>2765</v>
      </c>
      <c r="C407" s="26" t="s">
        <v>2766</v>
      </c>
      <c r="D407" s="25">
        <v>26900</v>
      </c>
      <c r="E407"/>
    </row>
    <row r="408" spans="2:5">
      <c r="B408" s="24" t="s">
        <v>2767</v>
      </c>
      <c r="C408" s="26" t="s">
        <v>2768</v>
      </c>
      <c r="D408" s="25">
        <v>26900</v>
      </c>
      <c r="E408"/>
    </row>
    <row r="409" spans="2:5">
      <c r="B409" s="24" t="s">
        <v>2769</v>
      </c>
      <c r="C409" s="26" t="s">
        <v>2770</v>
      </c>
      <c r="D409" s="25">
        <v>15400</v>
      </c>
      <c r="E409"/>
    </row>
    <row r="410" spans="2:5">
      <c r="B410" s="24" t="s">
        <v>2771</v>
      </c>
      <c r="C410" s="26" t="s">
        <v>2772</v>
      </c>
      <c r="D410" s="25">
        <v>13700</v>
      </c>
      <c r="E410"/>
    </row>
    <row r="411" spans="2:5">
      <c r="B411" s="24" t="s">
        <v>2773</v>
      </c>
      <c r="C411" s="26" t="s">
        <v>2774</v>
      </c>
      <c r="D411" s="25">
        <v>13300</v>
      </c>
      <c r="E411"/>
    </row>
    <row r="412" spans="2:5">
      <c r="B412" s="24" t="s">
        <v>2775</v>
      </c>
      <c r="C412" s="26" t="s">
        <v>2776</v>
      </c>
      <c r="D412" s="25">
        <v>29020</v>
      </c>
      <c r="E412"/>
    </row>
    <row r="413" spans="2:5">
      <c r="B413" s="24" t="s">
        <v>2777</v>
      </c>
      <c r="C413" s="26" t="s">
        <v>2778</v>
      </c>
      <c r="D413" s="25">
        <v>27980</v>
      </c>
      <c r="E413"/>
    </row>
    <row r="414" spans="2:5">
      <c r="B414" s="24" t="s">
        <v>2779</v>
      </c>
      <c r="C414" s="26" t="s">
        <v>2780</v>
      </c>
      <c r="D414" s="25">
        <v>27990</v>
      </c>
      <c r="E414"/>
    </row>
    <row r="415" spans="2:5">
      <c r="B415" s="24" t="s">
        <v>2781</v>
      </c>
      <c r="C415" s="26" t="s">
        <v>2782</v>
      </c>
      <c r="D415" s="25">
        <v>27980</v>
      </c>
      <c r="E415"/>
    </row>
    <row r="416" spans="2:5">
      <c r="B416" s="24" t="s">
        <v>2783</v>
      </c>
      <c r="C416" s="26" t="s">
        <v>2784</v>
      </c>
      <c r="D416" s="25">
        <v>27990</v>
      </c>
      <c r="E416"/>
    </row>
    <row r="417" spans="2:5">
      <c r="B417" s="24" t="s">
        <v>2785</v>
      </c>
      <c r="C417" s="26" t="s">
        <v>2786</v>
      </c>
      <c r="D417" s="25">
        <v>20700</v>
      </c>
      <c r="E417"/>
    </row>
    <row r="418" spans="2:5">
      <c r="B418" s="24" t="s">
        <v>2787</v>
      </c>
      <c r="C418" s="26" t="s">
        <v>2788</v>
      </c>
      <c r="D418" s="25">
        <v>37370</v>
      </c>
      <c r="E418"/>
    </row>
    <row r="419" spans="2:5">
      <c r="B419" s="24" t="s">
        <v>2789</v>
      </c>
      <c r="C419" s="26" t="s">
        <v>2790</v>
      </c>
      <c r="D419" s="25">
        <v>37370</v>
      </c>
      <c r="E419"/>
    </row>
    <row r="420" spans="2:5">
      <c r="B420" s="24" t="s">
        <v>2791</v>
      </c>
      <c r="C420" s="26" t="s">
        <v>2792</v>
      </c>
      <c r="D420" s="25">
        <v>39300</v>
      </c>
      <c r="E420"/>
    </row>
    <row r="421" spans="2:5">
      <c r="B421" s="24" t="s">
        <v>2793</v>
      </c>
      <c r="C421" s="26" t="s">
        <v>2794</v>
      </c>
      <c r="D421" s="25">
        <v>39300</v>
      </c>
      <c r="E421"/>
    </row>
    <row r="422" spans="2:5" ht="30">
      <c r="B422" s="24" t="s">
        <v>2795</v>
      </c>
      <c r="C422" s="26" t="s">
        <v>2796</v>
      </c>
      <c r="D422" s="25">
        <v>29820</v>
      </c>
      <c r="E422"/>
    </row>
    <row r="423" spans="2:5" ht="30">
      <c r="B423" s="24" t="s">
        <v>2797</v>
      </c>
      <c r="C423" s="26" t="s">
        <v>2798</v>
      </c>
      <c r="D423" s="25">
        <v>29500</v>
      </c>
      <c r="E423"/>
    </row>
    <row r="424" spans="2:5">
      <c r="B424" s="24" t="s">
        <v>2799</v>
      </c>
      <c r="C424" s="26" t="s">
        <v>2800</v>
      </c>
      <c r="D424" s="25">
        <v>42900</v>
      </c>
      <c r="E424"/>
    </row>
    <row r="425" spans="2:5">
      <c r="B425" s="24" t="s">
        <v>2801</v>
      </c>
      <c r="C425" s="26" t="s">
        <v>2802</v>
      </c>
      <c r="D425" s="25">
        <v>5400</v>
      </c>
      <c r="E425"/>
    </row>
    <row r="426" spans="2:5">
      <c r="B426" s="24" t="s">
        <v>2803</v>
      </c>
      <c r="C426" s="26" t="s">
        <v>2804</v>
      </c>
      <c r="D426" s="25">
        <v>5400</v>
      </c>
      <c r="E426"/>
    </row>
    <row r="427" spans="2:5">
      <c r="B427" s="24" t="s">
        <v>2805</v>
      </c>
      <c r="C427" s="26" t="s">
        <v>2806</v>
      </c>
      <c r="D427" s="25">
        <v>5400</v>
      </c>
      <c r="E427"/>
    </row>
    <row r="428" spans="2:5">
      <c r="B428" s="24" t="s">
        <v>2807</v>
      </c>
      <c r="C428" s="26" t="s">
        <v>2808</v>
      </c>
      <c r="D428" s="25">
        <v>5400</v>
      </c>
      <c r="E428"/>
    </row>
    <row r="429" spans="2:5">
      <c r="B429" s="24" t="s">
        <v>2809</v>
      </c>
      <c r="C429" s="26" t="s">
        <v>2810</v>
      </c>
      <c r="D429" s="25">
        <v>34600</v>
      </c>
      <c r="E429"/>
    </row>
    <row r="430" spans="2:5">
      <c r="B430" s="24" t="s">
        <v>2811</v>
      </c>
      <c r="C430" s="26" t="s">
        <v>2812</v>
      </c>
      <c r="D430" s="25">
        <v>26400</v>
      </c>
      <c r="E430"/>
    </row>
    <row r="431" spans="2:5">
      <c r="B431" s="24" t="s">
        <v>2813</v>
      </c>
      <c r="C431" s="26" t="s">
        <v>2814</v>
      </c>
      <c r="D431" s="25">
        <v>21800</v>
      </c>
      <c r="E431"/>
    </row>
    <row r="432" spans="2:5">
      <c r="B432" s="24" t="s">
        <v>2815</v>
      </c>
      <c r="C432" s="26" t="s">
        <v>2816</v>
      </c>
      <c r="D432" s="25">
        <v>34100</v>
      </c>
      <c r="E432"/>
    </row>
    <row r="433" spans="2:5">
      <c r="B433" s="24" t="s">
        <v>2817</v>
      </c>
      <c r="C433" s="26" t="s">
        <v>2818</v>
      </c>
      <c r="D433" s="25">
        <v>27200</v>
      </c>
      <c r="E433"/>
    </row>
    <row r="434" spans="2:5">
      <c r="B434" s="24" t="s">
        <v>2819</v>
      </c>
      <c r="C434" s="26" t="s">
        <v>2820</v>
      </c>
      <c r="D434" s="25">
        <v>23800</v>
      </c>
      <c r="E434"/>
    </row>
    <row r="435" spans="2:5">
      <c r="B435" s="24" t="s">
        <v>2821</v>
      </c>
      <c r="C435" s="26" t="s">
        <v>2822</v>
      </c>
      <c r="D435" s="25">
        <v>13600</v>
      </c>
      <c r="E435"/>
    </row>
    <row r="436" spans="2:5">
      <c r="B436" s="24" t="s">
        <v>2823</v>
      </c>
      <c r="C436" s="26" t="s">
        <v>2824</v>
      </c>
      <c r="D436" s="25">
        <v>17800</v>
      </c>
      <c r="E436"/>
    </row>
    <row r="437" spans="2:5">
      <c r="B437" s="24" t="s">
        <v>2825</v>
      </c>
      <c r="C437" s="26" t="s">
        <v>2826</v>
      </c>
      <c r="D437" s="25">
        <v>12500</v>
      </c>
      <c r="E437"/>
    </row>
    <row r="438" spans="2:5">
      <c r="B438" s="24" t="s">
        <v>2827</v>
      </c>
      <c r="C438" s="26" t="s">
        <v>2828</v>
      </c>
      <c r="D438" s="25">
        <v>17800</v>
      </c>
      <c r="E438"/>
    </row>
    <row r="439" spans="2:5">
      <c r="B439" s="24" t="s">
        <v>2829</v>
      </c>
      <c r="C439" s="26" t="s">
        <v>2830</v>
      </c>
      <c r="D439" s="25">
        <v>12700</v>
      </c>
      <c r="E439"/>
    </row>
    <row r="440" spans="2:5">
      <c r="B440" s="24" t="s">
        <v>2831</v>
      </c>
      <c r="C440" s="26" t="s">
        <v>2832</v>
      </c>
      <c r="D440" s="25">
        <v>41900</v>
      </c>
      <c r="E440"/>
    </row>
    <row r="441" spans="2:5" ht="30">
      <c r="B441" s="24" t="s">
        <v>2833</v>
      </c>
      <c r="C441" s="26" t="s">
        <v>2834</v>
      </c>
      <c r="D441" s="25">
        <v>33400</v>
      </c>
      <c r="E441"/>
    </row>
    <row r="442" spans="2:5" ht="30">
      <c r="B442" s="24" t="s">
        <v>2835</v>
      </c>
      <c r="C442" s="26" t="s">
        <v>2836</v>
      </c>
      <c r="D442" s="25">
        <v>33500</v>
      </c>
      <c r="E442"/>
    </row>
    <row r="443" spans="2:5" ht="30">
      <c r="B443" s="24" t="s">
        <v>2837</v>
      </c>
      <c r="C443" s="26" t="s">
        <v>2838</v>
      </c>
      <c r="D443" s="25">
        <v>33700</v>
      </c>
      <c r="E443"/>
    </row>
    <row r="444" spans="2:5">
      <c r="B444" s="24" t="s">
        <v>2839</v>
      </c>
      <c r="C444" s="26" t="s">
        <v>2840</v>
      </c>
      <c r="D444" s="25">
        <v>14900</v>
      </c>
      <c r="E444"/>
    </row>
    <row r="445" spans="2:5">
      <c r="B445" s="24" t="s">
        <v>2841</v>
      </c>
      <c r="C445" s="26" t="s">
        <v>2842</v>
      </c>
      <c r="D445" s="25">
        <v>22500</v>
      </c>
      <c r="E445"/>
    </row>
    <row r="446" spans="2:5">
      <c r="B446" s="24" t="s">
        <v>2843</v>
      </c>
      <c r="C446" s="26" t="s">
        <v>2844</v>
      </c>
      <c r="D446" s="25">
        <v>22700</v>
      </c>
      <c r="E446"/>
    </row>
    <row r="447" spans="2:5">
      <c r="B447" s="24" t="s">
        <v>2845</v>
      </c>
      <c r="C447" s="26" t="s">
        <v>2846</v>
      </c>
      <c r="D447" s="25">
        <v>30700</v>
      </c>
      <c r="E447"/>
    </row>
    <row r="448" spans="2:5">
      <c r="B448" s="24" t="s">
        <v>2847</v>
      </c>
      <c r="C448" s="26" t="s">
        <v>2848</v>
      </c>
      <c r="D448" s="25">
        <v>60700</v>
      </c>
      <c r="E448"/>
    </row>
    <row r="449" spans="2:5">
      <c r="B449" s="24" t="s">
        <v>2849</v>
      </c>
      <c r="C449" s="26" t="s">
        <v>2850</v>
      </c>
      <c r="D449" s="25">
        <v>82100</v>
      </c>
      <c r="E449"/>
    </row>
    <row r="450" spans="2:5">
      <c r="B450" s="24" t="s">
        <v>2851</v>
      </c>
      <c r="C450" s="26" t="s">
        <v>2852</v>
      </c>
      <c r="D450" s="25">
        <v>12500</v>
      </c>
      <c r="E450"/>
    </row>
    <row r="451" spans="2:5">
      <c r="B451" s="24" t="s">
        <v>2853</v>
      </c>
      <c r="C451" s="26" t="s">
        <v>2854</v>
      </c>
      <c r="D451" s="25">
        <v>14800</v>
      </c>
      <c r="E451"/>
    </row>
    <row r="452" spans="2:5">
      <c r="B452" s="24" t="s">
        <v>2855</v>
      </c>
      <c r="C452" s="26" t="s">
        <v>2856</v>
      </c>
      <c r="D452" s="25">
        <v>5900</v>
      </c>
      <c r="E452"/>
    </row>
    <row r="453" spans="2:5">
      <c r="B453" s="24" t="s">
        <v>2857</v>
      </c>
      <c r="C453" s="26" t="s">
        <v>2858</v>
      </c>
      <c r="D453" s="25">
        <v>8500</v>
      </c>
      <c r="E453"/>
    </row>
    <row r="454" spans="2:5">
      <c r="B454" s="24" t="s">
        <v>2859</v>
      </c>
      <c r="C454" s="26" t="s">
        <v>2860</v>
      </c>
      <c r="D454" s="25">
        <v>11300</v>
      </c>
      <c r="E454"/>
    </row>
    <row r="455" spans="2:5">
      <c r="B455" s="24" t="s">
        <v>2861</v>
      </c>
      <c r="C455" s="26" t="s">
        <v>2862</v>
      </c>
      <c r="D455" s="25">
        <v>13700</v>
      </c>
      <c r="E455"/>
    </row>
    <row r="456" spans="2:5">
      <c r="B456" s="24" t="s">
        <v>2863</v>
      </c>
      <c r="C456" s="26" t="s">
        <v>2864</v>
      </c>
      <c r="D456" s="25">
        <v>15900</v>
      </c>
      <c r="E456"/>
    </row>
    <row r="457" spans="2:5">
      <c r="B457" s="24" t="s">
        <v>2865</v>
      </c>
      <c r="C457" s="26" t="s">
        <v>2866</v>
      </c>
      <c r="D457" s="25">
        <v>14500</v>
      </c>
      <c r="E457"/>
    </row>
    <row r="458" spans="2:5">
      <c r="B458" s="24" t="s">
        <v>2867</v>
      </c>
      <c r="C458" s="26" t="s">
        <v>2868</v>
      </c>
      <c r="D458" s="25">
        <v>19900</v>
      </c>
      <c r="E458"/>
    </row>
    <row r="459" spans="2:5">
      <c r="B459" s="24" t="s">
        <v>2869</v>
      </c>
      <c r="C459" s="26" t="s">
        <v>2870</v>
      </c>
      <c r="D459" s="25">
        <v>23300</v>
      </c>
      <c r="E459"/>
    </row>
    <row r="460" spans="2:5">
      <c r="B460" s="24" t="s">
        <v>2871</v>
      </c>
      <c r="C460" s="26" t="s">
        <v>2872</v>
      </c>
      <c r="D460" s="25">
        <v>32900</v>
      </c>
      <c r="E460"/>
    </row>
    <row r="461" spans="2:5">
      <c r="B461" s="28" t="s">
        <v>2873</v>
      </c>
      <c r="C461" s="26" t="s">
        <v>2874</v>
      </c>
      <c r="D461" s="25">
        <v>28600</v>
      </c>
      <c r="E461"/>
    </row>
    <row r="462" spans="2:5">
      <c r="B462" s="28" t="s">
        <v>2875</v>
      </c>
      <c r="C462" s="26" t="s">
        <v>2876</v>
      </c>
      <c r="D462" s="25">
        <v>2800</v>
      </c>
      <c r="E462"/>
    </row>
    <row r="463" spans="2:5">
      <c r="B463" s="28" t="s">
        <v>2877</v>
      </c>
      <c r="C463" s="26" t="s">
        <v>2878</v>
      </c>
      <c r="D463" s="25">
        <v>3800</v>
      </c>
      <c r="E463"/>
    </row>
    <row r="464" spans="2:5">
      <c r="B464" s="28" t="s">
        <v>2879</v>
      </c>
      <c r="C464" s="26" t="s">
        <v>2880</v>
      </c>
      <c r="D464" s="25">
        <v>8200</v>
      </c>
      <c r="E464"/>
    </row>
    <row r="465" spans="2:5">
      <c r="B465" s="28" t="s">
        <v>2881</v>
      </c>
      <c r="C465" s="26" t="s">
        <v>2882</v>
      </c>
      <c r="D465" s="25">
        <v>7900</v>
      </c>
      <c r="E465"/>
    </row>
    <row r="466" spans="2:5">
      <c r="B466" s="28" t="s">
        <v>2883</v>
      </c>
      <c r="C466" s="26" t="s">
        <v>2884</v>
      </c>
      <c r="D466" s="25">
        <v>1500</v>
      </c>
      <c r="E466"/>
    </row>
    <row r="467" spans="2:5">
      <c r="B467" s="28" t="s">
        <v>2885</v>
      </c>
      <c r="C467" s="26" t="s">
        <v>2886</v>
      </c>
      <c r="D467" s="25">
        <v>3400</v>
      </c>
      <c r="E467"/>
    </row>
    <row r="468" spans="2:5">
      <c r="B468" s="28" t="s">
        <v>2887</v>
      </c>
      <c r="C468" s="26" t="s">
        <v>2888</v>
      </c>
      <c r="D468" s="25">
        <v>5600</v>
      </c>
      <c r="E468"/>
    </row>
    <row r="469" spans="2:5">
      <c r="B469" s="28" t="s">
        <v>2889</v>
      </c>
      <c r="C469" s="26" t="s">
        <v>2890</v>
      </c>
      <c r="D469" s="25">
        <v>5300</v>
      </c>
      <c r="E469"/>
    </row>
    <row r="470" spans="2:5">
      <c r="B470" s="28" t="s">
        <v>2891</v>
      </c>
      <c r="C470" s="26" t="s">
        <v>2892</v>
      </c>
      <c r="D470" s="25">
        <v>5300</v>
      </c>
      <c r="E470"/>
    </row>
    <row r="471" spans="2:5">
      <c r="B471" s="28" t="s">
        <v>2893</v>
      </c>
      <c r="C471" s="26" t="s">
        <v>2894</v>
      </c>
      <c r="D471" s="25">
        <v>5300</v>
      </c>
      <c r="E471"/>
    </row>
    <row r="472" spans="2:5">
      <c r="B472" s="28" t="s">
        <v>2895</v>
      </c>
      <c r="C472" s="26" t="s">
        <v>2896</v>
      </c>
      <c r="D472" s="25">
        <v>5300</v>
      </c>
      <c r="E472"/>
    </row>
    <row r="473" spans="2:5">
      <c r="B473" s="28" t="s">
        <v>2897</v>
      </c>
      <c r="C473" s="26" t="s">
        <v>2898</v>
      </c>
      <c r="D473" s="25">
        <v>5300</v>
      </c>
      <c r="E473"/>
    </row>
    <row r="474" spans="2:5">
      <c r="B474" s="28" t="s">
        <v>2899</v>
      </c>
      <c r="C474" s="26" t="s">
        <v>2900</v>
      </c>
      <c r="D474" s="25">
        <v>5300</v>
      </c>
      <c r="E474"/>
    </row>
    <row r="475" spans="2:5">
      <c r="B475" s="28" t="s">
        <v>2901</v>
      </c>
      <c r="C475" s="26" t="s">
        <v>2902</v>
      </c>
      <c r="D475" s="25">
        <v>5300</v>
      </c>
      <c r="E475"/>
    </row>
    <row r="476" spans="2:5">
      <c r="B476" s="28" t="s">
        <v>2903</v>
      </c>
      <c r="C476" s="26" t="s">
        <v>2904</v>
      </c>
      <c r="D476" s="25">
        <v>5300</v>
      </c>
      <c r="E476"/>
    </row>
    <row r="477" spans="2:5">
      <c r="B477" s="28" t="s">
        <v>2905</v>
      </c>
      <c r="C477" s="26" t="s">
        <v>2906</v>
      </c>
      <c r="D477" s="25">
        <v>5000</v>
      </c>
      <c r="E477"/>
    </row>
    <row r="478" spans="2:5">
      <c r="B478" s="28" t="s">
        <v>2907</v>
      </c>
      <c r="C478" s="26" t="s">
        <v>2908</v>
      </c>
      <c r="D478" s="25">
        <v>5000</v>
      </c>
      <c r="E478"/>
    </row>
    <row r="479" spans="2:5">
      <c r="B479" s="28" t="s">
        <v>2909</v>
      </c>
      <c r="C479" s="26" t="s">
        <v>2910</v>
      </c>
      <c r="D479" s="25">
        <v>10700</v>
      </c>
      <c r="E479"/>
    </row>
    <row r="480" spans="2:5">
      <c r="B480" s="28" t="s">
        <v>2911</v>
      </c>
      <c r="C480" s="26" t="s">
        <v>2912</v>
      </c>
      <c r="D480" s="25">
        <v>6600</v>
      </c>
      <c r="E480"/>
    </row>
    <row r="481" spans="2:5">
      <c r="B481" s="28" t="s">
        <v>2913</v>
      </c>
      <c r="C481" s="26" t="s">
        <v>2914</v>
      </c>
      <c r="D481" s="25">
        <v>2400</v>
      </c>
      <c r="E481"/>
    </row>
    <row r="482" spans="2:5">
      <c r="B482" s="28" t="s">
        <v>2915</v>
      </c>
      <c r="C482" s="26" t="s">
        <v>2916</v>
      </c>
      <c r="D482" s="25">
        <v>21800</v>
      </c>
      <c r="E482"/>
    </row>
    <row r="483" spans="2:5">
      <c r="B483" s="28" t="s">
        <v>2917</v>
      </c>
      <c r="C483" s="26" t="s">
        <v>2918</v>
      </c>
      <c r="D483" s="25">
        <v>20700</v>
      </c>
      <c r="E483"/>
    </row>
    <row r="484" spans="2:5">
      <c r="B484" s="28" t="s">
        <v>2919</v>
      </c>
      <c r="C484" s="26" t="s">
        <v>2920</v>
      </c>
      <c r="D484" s="25">
        <v>21300</v>
      </c>
      <c r="E484"/>
    </row>
    <row r="485" spans="2:5">
      <c r="B485" s="28" t="s">
        <v>2921</v>
      </c>
      <c r="C485" s="26" t="s">
        <v>2922</v>
      </c>
      <c r="D485" s="25">
        <v>6900</v>
      </c>
      <c r="E485"/>
    </row>
    <row r="486" spans="2:5">
      <c r="B486" s="28" t="s">
        <v>2923</v>
      </c>
      <c r="C486" s="26" t="s">
        <v>2924</v>
      </c>
      <c r="D486" s="25">
        <v>194800</v>
      </c>
      <c r="E486"/>
    </row>
    <row r="487" spans="2:5">
      <c r="B487" s="28" t="s">
        <v>2925</v>
      </c>
      <c r="C487" s="26" t="s">
        <v>2926</v>
      </c>
      <c r="D487" s="25">
        <v>3000</v>
      </c>
      <c r="E487"/>
    </row>
    <row r="488" spans="2:5">
      <c r="B488" s="28" t="s">
        <v>2927</v>
      </c>
      <c r="C488" s="26" t="s">
        <v>2928</v>
      </c>
      <c r="D488" s="25">
        <v>5000</v>
      </c>
      <c r="E488"/>
    </row>
    <row r="489" spans="2:5">
      <c r="B489" s="28" t="s">
        <v>2929</v>
      </c>
      <c r="C489" s="26" t="s">
        <v>2930</v>
      </c>
      <c r="D489" s="25">
        <v>5000</v>
      </c>
      <c r="E489"/>
    </row>
    <row r="490" spans="2:5">
      <c r="B490" s="28" t="s">
        <v>2931</v>
      </c>
      <c r="C490" s="26" t="s">
        <v>2932</v>
      </c>
      <c r="D490" s="25">
        <v>5000</v>
      </c>
      <c r="E490"/>
    </row>
    <row r="491" spans="2:5">
      <c r="B491" s="28" t="s">
        <v>2933</v>
      </c>
      <c r="C491" s="26" t="s">
        <v>2934</v>
      </c>
      <c r="D491" s="25">
        <v>11600</v>
      </c>
      <c r="E491"/>
    </row>
    <row r="492" spans="2:5">
      <c r="B492" s="28" t="s">
        <v>2935</v>
      </c>
      <c r="C492" s="26" t="s">
        <v>2936</v>
      </c>
      <c r="D492" s="25">
        <v>11700</v>
      </c>
      <c r="E492"/>
    </row>
    <row r="493" spans="2:5">
      <c r="B493" s="28" t="s">
        <v>2937</v>
      </c>
      <c r="C493" s="26" t="s">
        <v>2938</v>
      </c>
      <c r="D493" s="25">
        <v>6700</v>
      </c>
      <c r="E493"/>
    </row>
    <row r="494" spans="2:5">
      <c r="B494" s="28" t="s">
        <v>2939</v>
      </c>
      <c r="C494" s="26" t="s">
        <v>2940</v>
      </c>
      <c r="D494" s="25">
        <v>7100</v>
      </c>
      <c r="E494"/>
    </row>
    <row r="495" spans="2:5">
      <c r="B495" s="28" t="s">
        <v>2941</v>
      </c>
      <c r="C495" s="26" t="s">
        <v>2942</v>
      </c>
      <c r="D495" s="25">
        <v>32400</v>
      </c>
      <c r="E495"/>
    </row>
    <row r="496" spans="2:5">
      <c r="B496" s="28" t="s">
        <v>2943</v>
      </c>
      <c r="C496" s="26" t="s">
        <v>2944</v>
      </c>
      <c r="D496" s="25">
        <v>10400</v>
      </c>
      <c r="E496"/>
    </row>
    <row r="497" spans="2:5">
      <c r="B497" s="28" t="s">
        <v>2945</v>
      </c>
      <c r="C497" s="26" t="s">
        <v>2946</v>
      </c>
      <c r="D497" s="25">
        <v>18600</v>
      </c>
      <c r="E497"/>
    </row>
    <row r="498" spans="2:5">
      <c r="B498" s="28" t="s">
        <v>2947</v>
      </c>
      <c r="C498" s="26" t="s">
        <v>2948</v>
      </c>
      <c r="D498" s="25">
        <v>27480</v>
      </c>
      <c r="E498"/>
    </row>
    <row r="499" spans="2:5">
      <c r="B499" s="28" t="s">
        <v>2949</v>
      </c>
      <c r="C499" s="26" t="s">
        <v>2950</v>
      </c>
      <c r="D499" s="25">
        <v>19500</v>
      </c>
      <c r="E499"/>
    </row>
    <row r="500" spans="2:5">
      <c r="B500" s="28" t="s">
        <v>2951</v>
      </c>
      <c r="C500" s="26" t="s">
        <v>2952</v>
      </c>
      <c r="D500" s="25">
        <v>19900</v>
      </c>
      <c r="E500"/>
    </row>
    <row r="501" spans="2:5">
      <c r="B501" s="28" t="s">
        <v>2953</v>
      </c>
      <c r="C501" s="26" t="s">
        <v>2954</v>
      </c>
      <c r="D501" s="25">
        <v>35700</v>
      </c>
      <c r="E501"/>
    </row>
    <row r="502" spans="2:5">
      <c r="B502" s="28" t="s">
        <v>2955</v>
      </c>
      <c r="C502" s="26" t="s">
        <v>2956</v>
      </c>
      <c r="D502" s="25">
        <v>13900</v>
      </c>
      <c r="E502"/>
    </row>
    <row r="503" spans="2:5">
      <c r="B503" s="28" t="s">
        <v>2957</v>
      </c>
      <c r="C503" s="26" t="s">
        <v>2958</v>
      </c>
      <c r="D503" s="25">
        <v>13900</v>
      </c>
      <c r="E503"/>
    </row>
    <row r="504" spans="2:5">
      <c r="B504" s="28" t="s">
        <v>2959</v>
      </c>
      <c r="C504" s="26" t="s">
        <v>2960</v>
      </c>
      <c r="D504" s="25">
        <v>107300</v>
      </c>
      <c r="E504"/>
    </row>
    <row r="505" spans="2:5">
      <c r="B505" s="28" t="s">
        <v>2961</v>
      </c>
      <c r="C505" s="26" t="s">
        <v>2962</v>
      </c>
      <c r="D505" s="25">
        <v>107300</v>
      </c>
      <c r="E505"/>
    </row>
    <row r="506" spans="2:5">
      <c r="B506" s="28" t="s">
        <v>2963</v>
      </c>
      <c r="C506" s="26" t="s">
        <v>2964</v>
      </c>
      <c r="D506" s="25">
        <v>79000</v>
      </c>
      <c r="E506"/>
    </row>
    <row r="507" spans="2:5">
      <c r="B507" s="28" t="s">
        <v>2965</v>
      </c>
      <c r="C507" s="26" t="s">
        <v>2966</v>
      </c>
      <c r="D507" s="25">
        <v>319300</v>
      </c>
      <c r="E507"/>
    </row>
    <row r="508" spans="2:5">
      <c r="B508" s="28" t="s">
        <v>2967</v>
      </c>
      <c r="C508" s="26" t="s">
        <v>2968</v>
      </c>
      <c r="D508" s="25">
        <v>13200</v>
      </c>
      <c r="E508"/>
    </row>
    <row r="509" spans="2:5">
      <c r="B509" s="28" t="s">
        <v>2969</v>
      </c>
      <c r="C509" s="26" t="s">
        <v>2970</v>
      </c>
      <c r="D509" s="25">
        <v>25000</v>
      </c>
      <c r="E509"/>
    </row>
    <row r="510" spans="2:5">
      <c r="B510" s="28" t="s">
        <v>2971</v>
      </c>
      <c r="C510" s="26" t="s">
        <v>2972</v>
      </c>
      <c r="D510" s="25">
        <v>15300</v>
      </c>
      <c r="E510"/>
    </row>
    <row r="511" spans="2:5">
      <c r="B511" s="28" t="s">
        <v>2973</v>
      </c>
      <c r="C511" s="26" t="s">
        <v>2974</v>
      </c>
      <c r="D511" s="25">
        <v>27100</v>
      </c>
      <c r="E511"/>
    </row>
    <row r="512" spans="2:5">
      <c r="B512" s="28" t="s">
        <v>2975</v>
      </c>
      <c r="C512" s="26" t="s">
        <v>2976</v>
      </c>
      <c r="D512" s="25">
        <v>19900</v>
      </c>
      <c r="E512"/>
    </row>
    <row r="513" spans="2:5">
      <c r="B513" s="28" t="s">
        <v>2977</v>
      </c>
      <c r="C513" s="26" t="s">
        <v>2978</v>
      </c>
      <c r="D513" s="25">
        <v>21200</v>
      </c>
      <c r="E513"/>
    </row>
    <row r="514" spans="2:5">
      <c r="B514" s="28" t="s">
        <v>2979</v>
      </c>
      <c r="C514" s="26" t="s">
        <v>2980</v>
      </c>
      <c r="D514" s="25">
        <v>18600</v>
      </c>
      <c r="E514"/>
    </row>
    <row r="515" spans="2:5">
      <c r="B515" s="28" t="s">
        <v>2981</v>
      </c>
      <c r="C515" s="26" t="s">
        <v>2982</v>
      </c>
      <c r="D515" s="25">
        <v>19300</v>
      </c>
      <c r="E515"/>
    </row>
    <row r="516" spans="2:5">
      <c r="B516" s="28" t="s">
        <v>2983</v>
      </c>
      <c r="C516" s="26" t="s">
        <v>2984</v>
      </c>
      <c r="D516" s="25">
        <v>19300</v>
      </c>
      <c r="E516"/>
    </row>
    <row r="517" spans="2:5">
      <c r="B517" s="28" t="s">
        <v>2985</v>
      </c>
      <c r="C517" s="26" t="s">
        <v>2986</v>
      </c>
      <c r="D517" s="25">
        <v>19300</v>
      </c>
      <c r="E517"/>
    </row>
    <row r="518" spans="2:5">
      <c r="B518" s="28" t="s">
        <v>2987</v>
      </c>
      <c r="C518" s="26" t="s">
        <v>2988</v>
      </c>
      <c r="D518" s="25">
        <v>19300</v>
      </c>
      <c r="E518"/>
    </row>
    <row r="519" spans="2:5">
      <c r="B519" s="28" t="s">
        <v>2989</v>
      </c>
      <c r="C519" s="26" t="s">
        <v>2990</v>
      </c>
      <c r="D519" s="25">
        <v>19300</v>
      </c>
      <c r="E519"/>
    </row>
    <row r="520" spans="2:5">
      <c r="B520" s="28" t="s">
        <v>2991</v>
      </c>
      <c r="C520" s="26" t="s">
        <v>2992</v>
      </c>
      <c r="D520" s="25">
        <v>19300</v>
      </c>
      <c r="E520"/>
    </row>
    <row r="521" spans="2:5">
      <c r="B521" s="28" t="s">
        <v>2993</v>
      </c>
      <c r="C521" s="26" t="s">
        <v>2994</v>
      </c>
      <c r="D521" s="25">
        <v>19300</v>
      </c>
      <c r="E521"/>
    </row>
    <row r="522" spans="2:5">
      <c r="B522" s="28" t="s">
        <v>2995</v>
      </c>
      <c r="C522" s="26" t="s">
        <v>2996</v>
      </c>
      <c r="D522" s="25">
        <v>19300</v>
      </c>
      <c r="E522"/>
    </row>
    <row r="523" spans="2:5">
      <c r="B523" s="28" t="s">
        <v>2997</v>
      </c>
      <c r="C523" s="26" t="s">
        <v>2998</v>
      </c>
      <c r="D523" s="25">
        <v>19300</v>
      </c>
      <c r="E523"/>
    </row>
    <row r="524" spans="2:5">
      <c r="B524" s="28" t="s">
        <v>2999</v>
      </c>
      <c r="C524" s="26" t="s">
        <v>3000</v>
      </c>
      <c r="D524" s="25">
        <v>19300</v>
      </c>
      <c r="E524"/>
    </row>
    <row r="525" spans="2:5">
      <c r="B525" s="28" t="s">
        <v>3001</v>
      </c>
      <c r="C525" s="26" t="s">
        <v>3002</v>
      </c>
      <c r="D525" s="25">
        <v>19300</v>
      </c>
      <c r="E525"/>
    </row>
    <row r="526" spans="2:5">
      <c r="B526" s="28" t="s">
        <v>3003</v>
      </c>
      <c r="C526" s="26" t="s">
        <v>3004</v>
      </c>
      <c r="D526" s="25">
        <v>19300</v>
      </c>
      <c r="E526"/>
    </row>
    <row r="527" spans="2:5">
      <c r="B527" s="28" t="s">
        <v>3005</v>
      </c>
      <c r="C527" s="26" t="s">
        <v>3006</v>
      </c>
      <c r="D527" s="25">
        <v>19300</v>
      </c>
      <c r="E527"/>
    </row>
    <row r="528" spans="2:5">
      <c r="B528" s="28" t="s">
        <v>3007</v>
      </c>
      <c r="C528" s="26" t="s">
        <v>3008</v>
      </c>
      <c r="D528" s="25">
        <v>19300</v>
      </c>
      <c r="E528"/>
    </row>
    <row r="529" spans="2:5">
      <c r="B529" s="28" t="s">
        <v>3009</v>
      </c>
      <c r="C529" s="26" t="s">
        <v>3010</v>
      </c>
      <c r="D529" s="25">
        <v>19300</v>
      </c>
      <c r="E529"/>
    </row>
    <row r="530" spans="2:5">
      <c r="B530" s="28" t="s">
        <v>3011</v>
      </c>
      <c r="C530" s="26" t="s">
        <v>3012</v>
      </c>
      <c r="D530" s="25">
        <v>19300</v>
      </c>
      <c r="E530"/>
    </row>
    <row r="531" spans="2:5">
      <c r="B531" s="28" t="s">
        <v>3013</v>
      </c>
      <c r="C531" s="26" t="s">
        <v>3014</v>
      </c>
      <c r="D531" s="25">
        <v>19300</v>
      </c>
      <c r="E531"/>
    </row>
    <row r="532" spans="2:5">
      <c r="B532" s="28" t="s">
        <v>3015</v>
      </c>
      <c r="C532" s="26" t="s">
        <v>3016</v>
      </c>
      <c r="D532" s="25">
        <v>13700</v>
      </c>
      <c r="E532"/>
    </row>
    <row r="533" spans="2:5">
      <c r="B533" s="28" t="s">
        <v>3017</v>
      </c>
      <c r="C533" s="26" t="s">
        <v>3018</v>
      </c>
      <c r="D533" s="25">
        <v>13700</v>
      </c>
      <c r="E533"/>
    </row>
    <row r="534" spans="2:5">
      <c r="B534" s="28" t="s">
        <v>3019</v>
      </c>
      <c r="C534" s="26" t="s">
        <v>3020</v>
      </c>
      <c r="D534" s="25">
        <v>13700</v>
      </c>
      <c r="E534"/>
    </row>
    <row r="535" spans="2:5">
      <c r="B535" s="28" t="s">
        <v>3021</v>
      </c>
      <c r="C535" s="26" t="s">
        <v>3022</v>
      </c>
      <c r="D535" s="25">
        <v>13700</v>
      </c>
      <c r="E535"/>
    </row>
    <row r="536" spans="2:5">
      <c r="B536" s="28" t="s">
        <v>3023</v>
      </c>
      <c r="C536" s="26" t="s">
        <v>3024</v>
      </c>
      <c r="D536" s="25">
        <v>13700</v>
      </c>
      <c r="E536"/>
    </row>
    <row r="537" spans="2:5">
      <c r="B537" s="28" t="s">
        <v>3025</v>
      </c>
      <c r="C537" s="26" t="s">
        <v>3026</v>
      </c>
      <c r="D537" s="25">
        <v>13700</v>
      </c>
      <c r="E537"/>
    </row>
    <row r="538" spans="2:5">
      <c r="B538" s="28" t="s">
        <v>3027</v>
      </c>
      <c r="C538" s="26" t="s">
        <v>3028</v>
      </c>
      <c r="D538" s="25">
        <v>13700</v>
      </c>
      <c r="E538"/>
    </row>
    <row r="539" spans="2:5">
      <c r="B539" s="28" t="s">
        <v>3029</v>
      </c>
      <c r="C539" s="26" t="s">
        <v>3030</v>
      </c>
      <c r="D539" s="25">
        <v>13700</v>
      </c>
      <c r="E539"/>
    </row>
    <row r="540" spans="2:5">
      <c r="B540" s="28" t="s">
        <v>3031</v>
      </c>
      <c r="C540" s="26" t="s">
        <v>3032</v>
      </c>
      <c r="D540" s="25">
        <v>13700</v>
      </c>
      <c r="E540"/>
    </row>
    <row r="541" spans="2:5">
      <c r="B541" s="28" t="s">
        <v>3033</v>
      </c>
      <c r="C541" s="26" t="s">
        <v>3034</v>
      </c>
      <c r="D541" s="25">
        <v>13700</v>
      </c>
      <c r="E541"/>
    </row>
    <row r="542" spans="2:5">
      <c r="B542" s="28" t="s">
        <v>3035</v>
      </c>
      <c r="C542" s="26" t="s">
        <v>3036</v>
      </c>
      <c r="D542" s="25">
        <v>19700</v>
      </c>
      <c r="E542"/>
    </row>
    <row r="543" spans="2:5">
      <c r="B543" s="28" t="s">
        <v>3037</v>
      </c>
      <c r="C543" s="26" t="s">
        <v>3038</v>
      </c>
      <c r="D543" s="25">
        <v>19700</v>
      </c>
      <c r="E543"/>
    </row>
    <row r="544" spans="2:5">
      <c r="B544" s="28" t="s">
        <v>3039</v>
      </c>
      <c r="C544" s="26" t="s">
        <v>3040</v>
      </c>
      <c r="D544" s="25">
        <v>19700</v>
      </c>
      <c r="E544"/>
    </row>
    <row r="545" spans="2:5">
      <c r="B545" s="28" t="s">
        <v>3041</v>
      </c>
      <c r="C545" s="26" t="s">
        <v>3042</v>
      </c>
      <c r="D545" s="25">
        <v>19700</v>
      </c>
      <c r="E545"/>
    </row>
    <row r="546" spans="2:5">
      <c r="B546" s="28" t="s">
        <v>3043</v>
      </c>
      <c r="C546" s="26" t="s">
        <v>3044</v>
      </c>
      <c r="D546" s="25">
        <v>19700</v>
      </c>
      <c r="E546"/>
    </row>
    <row r="547" spans="2:5">
      <c r="B547" s="28" t="s">
        <v>3045</v>
      </c>
      <c r="C547" s="26" t="s">
        <v>3046</v>
      </c>
      <c r="D547" s="25">
        <v>18100</v>
      </c>
      <c r="E547"/>
    </row>
    <row r="548" spans="2:5">
      <c r="B548" s="28" t="s">
        <v>3047</v>
      </c>
      <c r="C548" s="26" t="s">
        <v>3048</v>
      </c>
      <c r="D548" s="25">
        <v>23100</v>
      </c>
      <c r="E548"/>
    </row>
    <row r="549" spans="2:5">
      <c r="B549" s="28" t="s">
        <v>3049</v>
      </c>
      <c r="C549" s="26" t="s">
        <v>3050</v>
      </c>
      <c r="D549" s="25">
        <v>20100</v>
      </c>
      <c r="E549"/>
    </row>
    <row r="550" spans="2:5">
      <c r="B550" s="28" t="s">
        <v>3051</v>
      </c>
      <c r="C550" s="26" t="s">
        <v>3052</v>
      </c>
      <c r="D550" s="25">
        <v>25100</v>
      </c>
      <c r="E550"/>
    </row>
    <row r="551" spans="2:5">
      <c r="B551" s="28" t="s">
        <v>3053</v>
      </c>
      <c r="C551" s="26" t="s">
        <v>3054</v>
      </c>
      <c r="D551" s="25">
        <v>19300</v>
      </c>
      <c r="E551"/>
    </row>
    <row r="552" spans="2:5">
      <c r="B552" s="28" t="s">
        <v>3055</v>
      </c>
      <c r="C552" s="26" t="s">
        <v>3056</v>
      </c>
      <c r="D552" s="25">
        <v>13390</v>
      </c>
      <c r="E552"/>
    </row>
    <row r="553" spans="2:5">
      <c r="B553" s="28" t="s">
        <v>3057</v>
      </c>
      <c r="C553" s="26" t="s">
        <v>3058</v>
      </c>
      <c r="D553" s="25">
        <v>22590</v>
      </c>
      <c r="E553"/>
    </row>
    <row r="554" spans="2:5">
      <c r="B554" s="28" t="s">
        <v>3059</v>
      </c>
      <c r="C554" s="26" t="s">
        <v>3060</v>
      </c>
      <c r="D554" s="25">
        <v>27790</v>
      </c>
      <c r="E554"/>
    </row>
    <row r="555" spans="2:5">
      <c r="B555" s="28" t="s">
        <v>3061</v>
      </c>
      <c r="C555" s="26" t="s">
        <v>3062</v>
      </c>
      <c r="D555" s="25">
        <v>29990</v>
      </c>
      <c r="E555"/>
    </row>
    <row r="556" spans="2:5">
      <c r="B556" s="28" t="s">
        <v>3063</v>
      </c>
      <c r="C556" s="26" t="s">
        <v>3064</v>
      </c>
      <c r="D556" s="25">
        <v>13000</v>
      </c>
      <c r="E556"/>
    </row>
    <row r="557" spans="2:5">
      <c r="B557" s="28" t="s">
        <v>3065</v>
      </c>
      <c r="C557" s="26" t="s">
        <v>3066</v>
      </c>
      <c r="D557" s="25">
        <v>22200</v>
      </c>
      <c r="E557"/>
    </row>
    <row r="558" spans="2:5">
      <c r="B558" s="28" t="s">
        <v>3067</v>
      </c>
      <c r="C558" s="26" t="s">
        <v>3068</v>
      </c>
      <c r="D558" s="25">
        <v>27400</v>
      </c>
      <c r="E558"/>
    </row>
    <row r="559" spans="2:5">
      <c r="B559" s="28" t="s">
        <v>3069</v>
      </c>
      <c r="C559" s="26" t="s">
        <v>3070</v>
      </c>
      <c r="D559" s="25">
        <v>29600</v>
      </c>
      <c r="E559"/>
    </row>
    <row r="560" spans="2:5">
      <c r="B560" s="28" t="s">
        <v>3071</v>
      </c>
      <c r="C560" s="26" t="s">
        <v>3072</v>
      </c>
      <c r="D560" s="25">
        <v>13200</v>
      </c>
      <c r="E560"/>
    </row>
    <row r="561" spans="2:5">
      <c r="B561" s="28" t="s">
        <v>3073</v>
      </c>
      <c r="C561" s="26" t="s">
        <v>3074</v>
      </c>
      <c r="D561" s="25">
        <v>22400</v>
      </c>
      <c r="E561"/>
    </row>
    <row r="562" spans="2:5">
      <c r="B562" s="28" t="s">
        <v>3075</v>
      </c>
      <c r="C562" s="26" t="s">
        <v>3076</v>
      </c>
      <c r="D562" s="25">
        <v>8400</v>
      </c>
      <c r="E562"/>
    </row>
    <row r="563" spans="2:5">
      <c r="B563" s="28" t="s">
        <v>3077</v>
      </c>
      <c r="C563" s="26" t="s">
        <v>3078</v>
      </c>
      <c r="D563" s="25">
        <v>13400</v>
      </c>
      <c r="E563"/>
    </row>
    <row r="564" spans="2:5">
      <c r="B564" s="28" t="s">
        <v>3079</v>
      </c>
      <c r="C564" s="26" t="s">
        <v>3080</v>
      </c>
      <c r="D564" s="25">
        <v>13900</v>
      </c>
      <c r="E564"/>
    </row>
    <row r="565" spans="2:5">
      <c r="B565" s="28" t="s">
        <v>3081</v>
      </c>
      <c r="C565" s="26" t="s">
        <v>3082</v>
      </c>
      <c r="D565" s="25">
        <v>23100</v>
      </c>
      <c r="E565"/>
    </row>
    <row r="566" spans="2:5">
      <c r="B566" s="28" t="s">
        <v>3083</v>
      </c>
      <c r="C566" s="26" t="s">
        <v>3084</v>
      </c>
      <c r="D566" s="25">
        <v>69200</v>
      </c>
      <c r="E566"/>
    </row>
    <row r="567" spans="2:5">
      <c r="B567" s="28" t="s">
        <v>3085</v>
      </c>
      <c r="C567" s="26" t="s">
        <v>3086</v>
      </c>
      <c r="D567" s="25">
        <v>100500</v>
      </c>
      <c r="E567"/>
    </row>
    <row r="568" spans="2:5">
      <c r="B568" s="28" t="s">
        <v>3087</v>
      </c>
      <c r="C568" s="26" t="s">
        <v>3088</v>
      </c>
      <c r="D568" s="25">
        <v>106100</v>
      </c>
      <c r="E568"/>
    </row>
    <row r="569" spans="2:5">
      <c r="B569" s="28" t="s">
        <v>3089</v>
      </c>
      <c r="C569" s="26" t="s">
        <v>3090</v>
      </c>
      <c r="D569" s="25">
        <v>129400</v>
      </c>
      <c r="E569"/>
    </row>
    <row r="570" spans="2:5">
      <c r="B570" s="28" t="s">
        <v>3091</v>
      </c>
      <c r="C570" s="26" t="s">
        <v>3092</v>
      </c>
      <c r="D570" s="25">
        <v>12600</v>
      </c>
      <c r="E570"/>
    </row>
    <row r="571" spans="2:5">
      <c r="B571" s="28" t="s">
        <v>3093</v>
      </c>
      <c r="C571" s="26" t="s">
        <v>3094</v>
      </c>
      <c r="D571" s="25">
        <v>15000</v>
      </c>
      <c r="E571"/>
    </row>
    <row r="572" spans="2:5">
      <c r="B572" s="28" t="s">
        <v>3095</v>
      </c>
      <c r="C572" s="26" t="s">
        <v>3096</v>
      </c>
      <c r="D572" s="25">
        <v>45000</v>
      </c>
      <c r="E572"/>
    </row>
    <row r="573" spans="2:5">
      <c r="B573" s="28" t="s">
        <v>3097</v>
      </c>
      <c r="C573" s="26" t="s">
        <v>3098</v>
      </c>
      <c r="D573" s="25">
        <v>23200</v>
      </c>
      <c r="E573"/>
    </row>
    <row r="574" spans="2:5">
      <c r="B574" s="28" t="s">
        <v>3099</v>
      </c>
      <c r="C574" s="26" t="s">
        <v>3100</v>
      </c>
      <c r="D574" s="25">
        <v>18100</v>
      </c>
      <c r="E574"/>
    </row>
    <row r="575" spans="2:5">
      <c r="B575" s="28" t="s">
        <v>3101</v>
      </c>
      <c r="C575" s="26" t="s">
        <v>3102</v>
      </c>
      <c r="D575" s="25">
        <v>30800</v>
      </c>
      <c r="E575"/>
    </row>
    <row r="576" spans="2:5">
      <c r="B576" s="28" t="s">
        <v>3103</v>
      </c>
      <c r="C576" s="26" t="s">
        <v>3104</v>
      </c>
      <c r="D576" s="25">
        <v>52600</v>
      </c>
      <c r="E576"/>
    </row>
    <row r="577" spans="2:5">
      <c r="B577" s="28" t="s">
        <v>3105</v>
      </c>
      <c r="C577" s="26" t="s">
        <v>3106</v>
      </c>
      <c r="D577" s="25">
        <v>28600</v>
      </c>
      <c r="E577"/>
    </row>
    <row r="578" spans="2:5">
      <c r="B578" s="28" t="s">
        <v>3107</v>
      </c>
      <c r="C578" s="26" t="s">
        <v>3108</v>
      </c>
      <c r="D578" s="25">
        <v>50400</v>
      </c>
      <c r="E578"/>
    </row>
    <row r="579" spans="2:5">
      <c r="B579" s="28" t="s">
        <v>3109</v>
      </c>
      <c r="C579" s="26" t="s">
        <v>3110</v>
      </c>
      <c r="D579" s="25">
        <v>36800</v>
      </c>
      <c r="E579"/>
    </row>
    <row r="580" spans="2:5">
      <c r="B580" s="28" t="s">
        <v>3111</v>
      </c>
      <c r="C580" s="26" t="s">
        <v>3112</v>
      </c>
      <c r="D580" s="25">
        <v>37900</v>
      </c>
      <c r="E580"/>
    </row>
    <row r="581" spans="2:5">
      <c r="B581" s="28" t="s">
        <v>3113</v>
      </c>
      <c r="C581" s="26" t="s">
        <v>3114</v>
      </c>
      <c r="D581" s="25">
        <v>44400</v>
      </c>
      <c r="E581"/>
    </row>
    <row r="582" spans="2:5">
      <c r="B582" s="28" t="s">
        <v>3115</v>
      </c>
      <c r="C582" s="26" t="s">
        <v>3116</v>
      </c>
      <c r="D582" s="25">
        <v>53600</v>
      </c>
      <c r="E582"/>
    </row>
    <row r="583" spans="2:5">
      <c r="B583" s="28" t="s">
        <v>3117</v>
      </c>
      <c r="C583" s="26" t="s">
        <v>3118</v>
      </c>
      <c r="D583" s="25">
        <v>11400</v>
      </c>
      <c r="E583"/>
    </row>
    <row r="584" spans="2:5">
      <c r="B584" s="28" t="s">
        <v>3119</v>
      </c>
      <c r="C584" s="26" t="s">
        <v>3120</v>
      </c>
      <c r="D584" s="25">
        <v>34700</v>
      </c>
      <c r="E584"/>
    </row>
    <row r="585" spans="2:5">
      <c r="B585" s="28" t="s">
        <v>3121</v>
      </c>
      <c r="C585" s="26" t="s">
        <v>3122</v>
      </c>
      <c r="D585" s="25">
        <v>61800</v>
      </c>
      <c r="E585"/>
    </row>
    <row r="586" spans="2:5">
      <c r="B586" s="28" t="s">
        <v>3123</v>
      </c>
      <c r="C586" s="26" t="s">
        <v>3124</v>
      </c>
      <c r="D586" s="25">
        <v>225950</v>
      </c>
      <c r="E586"/>
    </row>
    <row r="587" spans="2:5">
      <c r="B587" s="28" t="s">
        <v>3125</v>
      </c>
      <c r="C587" s="26" t="s">
        <v>3126</v>
      </c>
      <c r="D587" s="25">
        <v>209430</v>
      </c>
      <c r="E587"/>
    </row>
    <row r="588" spans="2:5">
      <c r="B588" s="28" t="s">
        <v>3127</v>
      </c>
      <c r="C588" s="26" t="s">
        <v>3128</v>
      </c>
      <c r="D588" s="25">
        <v>10000</v>
      </c>
      <c r="E588"/>
    </row>
    <row r="589" spans="2:5">
      <c r="B589" s="28" t="s">
        <v>3129</v>
      </c>
      <c r="C589" s="26" t="s">
        <v>3130</v>
      </c>
      <c r="D589" s="25">
        <v>17400</v>
      </c>
      <c r="E589"/>
    </row>
    <row r="590" spans="2:5">
      <c r="B590" s="28" t="s">
        <v>3131</v>
      </c>
      <c r="C590" s="26" t="s">
        <v>3132</v>
      </c>
      <c r="D590" s="25">
        <v>21600</v>
      </c>
      <c r="E590"/>
    </row>
    <row r="591" spans="2:5">
      <c r="B591" s="28" t="s">
        <v>3133</v>
      </c>
      <c r="C591" s="26" t="s">
        <v>3134</v>
      </c>
      <c r="D591" s="25">
        <v>27300</v>
      </c>
      <c r="E591"/>
    </row>
    <row r="592" spans="2:5">
      <c r="B592" s="28" t="s">
        <v>3135</v>
      </c>
      <c r="C592" s="26" t="s">
        <v>3136</v>
      </c>
      <c r="D592" s="25">
        <v>16390</v>
      </c>
      <c r="E592"/>
    </row>
    <row r="593" spans="2:5">
      <c r="B593" s="28" t="s">
        <v>3137</v>
      </c>
      <c r="C593" s="26" t="s">
        <v>3138</v>
      </c>
      <c r="D593" s="25">
        <v>22590</v>
      </c>
      <c r="E593"/>
    </row>
    <row r="594" spans="2:5">
      <c r="B594" s="28" t="s">
        <v>3139</v>
      </c>
      <c r="C594" s="26" t="s">
        <v>3140</v>
      </c>
      <c r="D594" s="25">
        <v>31400</v>
      </c>
      <c r="E594"/>
    </row>
    <row r="595" spans="2:5">
      <c r="B595" s="28" t="s">
        <v>3141</v>
      </c>
      <c r="C595" s="26" t="s">
        <v>3142</v>
      </c>
      <c r="D595" s="25">
        <v>13200</v>
      </c>
      <c r="E595"/>
    </row>
    <row r="596" spans="2:5">
      <c r="B596" s="28" t="s">
        <v>3143</v>
      </c>
      <c r="C596" s="26" t="s">
        <v>3144</v>
      </c>
      <c r="D596" s="25">
        <v>17700</v>
      </c>
      <c r="E596"/>
    </row>
    <row r="597" spans="2:5">
      <c r="B597" s="28" t="s">
        <v>3145</v>
      </c>
      <c r="C597" s="26" t="s">
        <v>3146</v>
      </c>
      <c r="D597" s="25">
        <v>29500</v>
      </c>
      <c r="E597"/>
    </row>
    <row r="598" spans="2:5">
      <c r="B598" s="28" t="s">
        <v>3147</v>
      </c>
      <c r="C598" s="26" t="s">
        <v>3148</v>
      </c>
      <c r="D598" s="25">
        <v>52300</v>
      </c>
      <c r="E598"/>
    </row>
    <row r="599" spans="2:5">
      <c r="B599" s="28" t="s">
        <v>3149</v>
      </c>
      <c r="C599" s="26" t="s">
        <v>3150</v>
      </c>
      <c r="D599" s="25">
        <v>63100</v>
      </c>
      <c r="E599"/>
    </row>
    <row r="600" spans="2:5">
      <c r="B600" s="28" t="s">
        <v>3151</v>
      </c>
      <c r="C600" s="26" t="s">
        <v>3152</v>
      </c>
      <c r="D600" s="25">
        <v>107500</v>
      </c>
      <c r="E600"/>
    </row>
    <row r="601" spans="2:5">
      <c r="B601" s="28" t="s">
        <v>3153</v>
      </c>
      <c r="C601" s="26" t="s">
        <v>3154</v>
      </c>
      <c r="D601" s="25">
        <v>9900</v>
      </c>
      <c r="E601"/>
    </row>
    <row r="602" spans="2:5">
      <c r="B602" s="28" t="s">
        <v>3155</v>
      </c>
      <c r="C602" s="26" t="s">
        <v>3156</v>
      </c>
      <c r="D602" s="25">
        <v>11400</v>
      </c>
      <c r="E602"/>
    </row>
    <row r="603" spans="2:5">
      <c r="B603" s="28" t="s">
        <v>3157</v>
      </c>
      <c r="C603" s="26" t="s">
        <v>3158</v>
      </c>
      <c r="D603" s="25">
        <v>34700</v>
      </c>
      <c r="E603"/>
    </row>
    <row r="604" spans="2:5">
      <c r="B604" s="28" t="s">
        <v>3159</v>
      </c>
      <c r="C604" s="26" t="s">
        <v>3160</v>
      </c>
      <c r="D604" s="25">
        <v>19600</v>
      </c>
      <c r="E604"/>
    </row>
    <row r="605" spans="2:5">
      <c r="B605" s="28" t="s">
        <v>3161</v>
      </c>
      <c r="C605" s="26" t="s">
        <v>3162</v>
      </c>
      <c r="D605" s="25">
        <v>40700</v>
      </c>
      <c r="E605"/>
    </row>
    <row r="606" spans="2:5">
      <c r="B606" s="28" t="s">
        <v>3163</v>
      </c>
      <c r="C606" s="26" t="s">
        <v>3164</v>
      </c>
      <c r="D606" s="25">
        <v>19364</v>
      </c>
      <c r="E606"/>
    </row>
    <row r="607" spans="2:5">
      <c r="B607" s="28" t="s">
        <v>3165</v>
      </c>
      <c r="C607" s="26" t="s">
        <v>3166</v>
      </c>
      <c r="D607" s="25">
        <v>41164</v>
      </c>
      <c r="E607"/>
    </row>
    <row r="608" spans="2:5">
      <c r="B608" s="28" t="s">
        <v>3167</v>
      </c>
      <c r="C608" s="26" t="s">
        <v>3168</v>
      </c>
      <c r="D608" s="25">
        <v>18800</v>
      </c>
      <c r="E608"/>
    </row>
    <row r="609" spans="2:5">
      <c r="B609" s="28" t="s">
        <v>3169</v>
      </c>
      <c r="C609" s="26" t="s">
        <v>3170</v>
      </c>
      <c r="D609" s="25">
        <v>40600</v>
      </c>
      <c r="E609"/>
    </row>
    <row r="610" spans="2:5">
      <c r="B610" s="28" t="s">
        <v>3171</v>
      </c>
      <c r="C610" s="26" t="s">
        <v>3172</v>
      </c>
      <c r="D610" s="25">
        <v>16900</v>
      </c>
      <c r="E610"/>
    </row>
    <row r="611" spans="2:5">
      <c r="B611" s="28" t="s">
        <v>3173</v>
      </c>
      <c r="C611" s="26" t="s">
        <v>3174</v>
      </c>
      <c r="D611" s="25">
        <v>38700</v>
      </c>
      <c r="E611"/>
    </row>
    <row r="612" spans="2:5">
      <c r="B612" s="28" t="s">
        <v>3175</v>
      </c>
      <c r="C612" s="26" t="s">
        <v>3176</v>
      </c>
      <c r="D612" s="25">
        <v>10500</v>
      </c>
      <c r="E612"/>
    </row>
    <row r="613" spans="2:5">
      <c r="B613" s="28" t="s">
        <v>3177</v>
      </c>
      <c r="C613" s="26" t="s">
        <v>3178</v>
      </c>
      <c r="D613" s="25">
        <v>21000</v>
      </c>
      <c r="E613"/>
    </row>
    <row r="614" spans="2:5">
      <c r="B614" s="28" t="s">
        <v>3179</v>
      </c>
      <c r="C614" s="26" t="s">
        <v>3180</v>
      </c>
      <c r="D614" s="25">
        <v>30400</v>
      </c>
      <c r="E614"/>
    </row>
    <row r="615" spans="2:5">
      <c r="B615" s="28" t="s">
        <v>3181</v>
      </c>
      <c r="C615" s="26" t="s">
        <v>3182</v>
      </c>
      <c r="D615" s="25">
        <v>10815</v>
      </c>
      <c r="E615"/>
    </row>
    <row r="616" spans="2:5">
      <c r="B616" s="28" t="s">
        <v>3183</v>
      </c>
      <c r="C616" s="26" t="s">
        <v>3184</v>
      </c>
      <c r="D616" s="25">
        <v>25315</v>
      </c>
      <c r="E616"/>
    </row>
    <row r="617" spans="2:5">
      <c r="B617" s="28" t="s">
        <v>3185</v>
      </c>
      <c r="C617" s="26" t="s">
        <v>3186</v>
      </c>
      <c r="D617" s="25">
        <v>30715</v>
      </c>
      <c r="E617"/>
    </row>
    <row r="618" spans="2:5">
      <c r="B618" s="28" t="s">
        <v>3187</v>
      </c>
      <c r="C618" s="26" t="s">
        <v>3188</v>
      </c>
      <c r="D618" s="25">
        <v>61500</v>
      </c>
      <c r="E618"/>
    </row>
    <row r="619" spans="2:5">
      <c r="B619" s="28" t="s">
        <v>3189</v>
      </c>
      <c r="C619" s="26" t="s">
        <v>3190</v>
      </c>
      <c r="D619" s="25">
        <v>63800</v>
      </c>
      <c r="E619"/>
    </row>
    <row r="620" spans="2:5">
      <c r="B620" s="28" t="s">
        <v>3191</v>
      </c>
      <c r="C620" s="26" t="s">
        <v>3192</v>
      </c>
      <c r="D620" s="25">
        <v>11900</v>
      </c>
      <c r="E620"/>
    </row>
    <row r="621" spans="2:5">
      <c r="B621" s="28" t="s">
        <v>3193</v>
      </c>
      <c r="C621" s="26" t="s">
        <v>3194</v>
      </c>
      <c r="D621" s="25">
        <v>31800</v>
      </c>
      <c r="E621"/>
    </row>
    <row r="622" spans="2:5">
      <c r="B622" s="28" t="s">
        <v>3195</v>
      </c>
      <c r="C622" s="26" t="s">
        <v>3196</v>
      </c>
      <c r="D622" s="25">
        <v>39900</v>
      </c>
      <c r="E622"/>
    </row>
    <row r="623" spans="2:5">
      <c r="B623" s="28" t="s">
        <v>3197</v>
      </c>
      <c r="C623" s="26" t="s">
        <v>3198</v>
      </c>
      <c r="D623" s="25">
        <v>67600</v>
      </c>
      <c r="E623"/>
    </row>
    <row r="624" spans="2:5">
      <c r="B624" s="28" t="s">
        <v>3199</v>
      </c>
      <c r="C624" s="26" t="s">
        <v>3200</v>
      </c>
      <c r="D624" s="25">
        <v>44900</v>
      </c>
      <c r="E624"/>
    </row>
    <row r="625" spans="2:5">
      <c r="B625" s="28" t="s">
        <v>3201</v>
      </c>
      <c r="C625" s="26" t="s">
        <v>3202</v>
      </c>
      <c r="D625" s="25">
        <v>113900</v>
      </c>
      <c r="E625"/>
    </row>
    <row r="626" spans="2:5">
      <c r="B626" s="28" t="s">
        <v>3203</v>
      </c>
      <c r="C626" s="26" t="s">
        <v>3204</v>
      </c>
      <c r="D626" s="25">
        <v>113900</v>
      </c>
      <c r="E626"/>
    </row>
    <row r="627" spans="2:5">
      <c r="B627" s="28" t="s">
        <v>3205</v>
      </c>
      <c r="C627" s="26" t="s">
        <v>3206</v>
      </c>
      <c r="D627" s="25">
        <v>14800</v>
      </c>
      <c r="E627"/>
    </row>
    <row r="628" spans="2:5">
      <c r="B628" s="28" t="s">
        <v>3207</v>
      </c>
      <c r="C628" s="26" t="s">
        <v>3208</v>
      </c>
      <c r="D628" s="25">
        <v>4100</v>
      </c>
      <c r="E628"/>
    </row>
    <row r="629" spans="2:5">
      <c r="B629" s="28" t="s">
        <v>3209</v>
      </c>
      <c r="C629" s="26" t="s">
        <v>3210</v>
      </c>
      <c r="D629" s="25">
        <v>2600</v>
      </c>
      <c r="E629"/>
    </row>
    <row r="630" spans="2:5">
      <c r="B630" s="28" t="s">
        <v>3211</v>
      </c>
      <c r="C630" s="26" t="s">
        <v>3212</v>
      </c>
      <c r="D630" s="25">
        <v>20300</v>
      </c>
      <c r="E630"/>
    </row>
    <row r="631" spans="2:5">
      <c r="B631" s="28" t="s">
        <v>3213</v>
      </c>
      <c r="C631" s="26" t="s">
        <v>3214</v>
      </c>
      <c r="D631" s="25">
        <v>1260</v>
      </c>
      <c r="E631"/>
    </row>
    <row r="632" spans="2:5">
      <c r="B632" s="28" t="s">
        <v>3215</v>
      </c>
      <c r="C632" s="26" t="s">
        <v>3216</v>
      </c>
      <c r="D632" s="25">
        <v>10100</v>
      </c>
      <c r="E632"/>
    </row>
    <row r="633" spans="2:5">
      <c r="B633" s="28" t="s">
        <v>3217</v>
      </c>
      <c r="C633" s="26" t="s">
        <v>3218</v>
      </c>
      <c r="D633" s="25">
        <v>32300</v>
      </c>
      <c r="E633"/>
    </row>
    <row r="634" spans="2:5">
      <c r="B634" s="28" t="s">
        <v>3219</v>
      </c>
      <c r="C634" s="26" t="s">
        <v>3220</v>
      </c>
      <c r="D634" s="25">
        <v>32300</v>
      </c>
      <c r="E634"/>
    </row>
    <row r="635" spans="2:5">
      <c r="B635" s="28" t="s">
        <v>3221</v>
      </c>
      <c r="C635" s="26" t="s">
        <v>3222</v>
      </c>
      <c r="D635" s="25">
        <v>32300</v>
      </c>
      <c r="E635"/>
    </row>
    <row r="636" spans="2:5">
      <c r="B636" s="28" t="s">
        <v>3223</v>
      </c>
      <c r="C636" s="26" t="s">
        <v>3224</v>
      </c>
      <c r="D636" s="25">
        <v>15200</v>
      </c>
      <c r="E636"/>
    </row>
    <row r="637" spans="2:5">
      <c r="B637" s="28" t="s">
        <v>3225</v>
      </c>
      <c r="C637" s="26" t="s">
        <v>3226</v>
      </c>
      <c r="D637" s="25">
        <v>19400</v>
      </c>
      <c r="E637"/>
    </row>
    <row r="638" spans="2:5">
      <c r="B638" s="28" t="s">
        <v>3227</v>
      </c>
      <c r="C638" s="26" t="s">
        <v>3228</v>
      </c>
      <c r="D638" s="25">
        <v>22864</v>
      </c>
      <c r="E638"/>
    </row>
    <row r="639" spans="2:5">
      <c r="B639" s="28" t="s">
        <v>3229</v>
      </c>
      <c r="C639" s="26" t="s">
        <v>3230</v>
      </c>
      <c r="D639" s="25">
        <v>28500</v>
      </c>
      <c r="E639"/>
    </row>
    <row r="640" spans="2:5">
      <c r="B640" s="28" t="s">
        <v>3231</v>
      </c>
      <c r="C640" s="26" t="s">
        <v>3232</v>
      </c>
      <c r="D640" s="25">
        <v>40600</v>
      </c>
      <c r="E640"/>
    </row>
    <row r="641" spans="2:5">
      <c r="B641" s="28" t="s">
        <v>3233</v>
      </c>
      <c r="C641" s="26" t="s">
        <v>3234</v>
      </c>
      <c r="D641" s="25">
        <v>37000</v>
      </c>
      <c r="E641"/>
    </row>
    <row r="642" spans="2:5">
      <c r="B642" s="28" t="s">
        <v>3235</v>
      </c>
      <c r="C642" s="26" t="s">
        <v>3236</v>
      </c>
      <c r="D642" s="25">
        <v>41200</v>
      </c>
      <c r="E642"/>
    </row>
    <row r="643" spans="2:5">
      <c r="B643" s="28" t="s">
        <v>3237</v>
      </c>
      <c r="C643" s="26" t="s">
        <v>3238</v>
      </c>
      <c r="D643" s="25">
        <v>45100</v>
      </c>
      <c r="E643"/>
    </row>
    <row r="644" spans="2:5">
      <c r="B644" s="28" t="s">
        <v>3239</v>
      </c>
      <c r="C644" s="26" t="s">
        <v>3240</v>
      </c>
      <c r="D644" s="25">
        <v>43100</v>
      </c>
      <c r="E644"/>
    </row>
    <row r="645" spans="2:5">
      <c r="B645" s="28" t="s">
        <v>3241</v>
      </c>
      <c r="C645" s="26" t="s">
        <v>3242</v>
      </c>
      <c r="D645" s="25">
        <v>40200</v>
      </c>
      <c r="E645"/>
    </row>
    <row r="646" spans="2:5">
      <c r="B646" s="28" t="s">
        <v>3243</v>
      </c>
      <c r="C646" s="26" t="s">
        <v>3244</v>
      </c>
      <c r="D646" s="25">
        <v>47500</v>
      </c>
      <c r="E646"/>
    </row>
    <row r="647" spans="2:5">
      <c r="B647" s="28" t="s">
        <v>3245</v>
      </c>
      <c r="C647" s="26" t="s">
        <v>3246</v>
      </c>
      <c r="D647" s="25">
        <v>47300</v>
      </c>
      <c r="E647"/>
    </row>
    <row r="648" spans="2:5">
      <c r="B648" s="28" t="s">
        <v>3247</v>
      </c>
      <c r="C648" s="26" t="s">
        <v>3248</v>
      </c>
      <c r="D648" s="25">
        <v>47700</v>
      </c>
      <c r="E648"/>
    </row>
    <row r="649" spans="2:5">
      <c r="B649" s="28" t="s">
        <v>3249</v>
      </c>
      <c r="C649" s="26" t="s">
        <v>3250</v>
      </c>
      <c r="D649" s="25">
        <v>56200</v>
      </c>
      <c r="E649"/>
    </row>
    <row r="650" spans="2:5">
      <c r="B650" s="28" t="s">
        <v>3251</v>
      </c>
      <c r="C650" s="26" t="s">
        <v>3252</v>
      </c>
      <c r="D650" s="25">
        <v>56500</v>
      </c>
      <c r="E650"/>
    </row>
    <row r="651" spans="2:5">
      <c r="B651" s="28" t="s">
        <v>3253</v>
      </c>
      <c r="C651" s="26" t="s">
        <v>3254</v>
      </c>
      <c r="D651" s="25">
        <v>60900</v>
      </c>
      <c r="E651"/>
    </row>
    <row r="652" spans="2:5">
      <c r="B652" s="28" t="s">
        <v>3255</v>
      </c>
      <c r="C652" s="26" t="s">
        <v>3256</v>
      </c>
      <c r="D652" s="25">
        <v>63800</v>
      </c>
      <c r="E652"/>
    </row>
    <row r="653" spans="2:5">
      <c r="B653" s="28" t="s">
        <v>3257</v>
      </c>
      <c r="C653" s="26" t="s">
        <v>3258</v>
      </c>
      <c r="D653" s="25">
        <v>64800</v>
      </c>
      <c r="E653"/>
    </row>
    <row r="654" spans="2:5">
      <c r="B654" s="28" t="s">
        <v>3259</v>
      </c>
      <c r="C654" s="26" t="s">
        <v>3260</v>
      </c>
      <c r="D654" s="25">
        <v>112000</v>
      </c>
      <c r="E654"/>
    </row>
    <row r="655" spans="2:5">
      <c r="B655" s="28" t="s">
        <v>3261</v>
      </c>
      <c r="C655" s="26" t="s">
        <v>3262</v>
      </c>
      <c r="D655" s="25">
        <v>223700</v>
      </c>
      <c r="E655"/>
    </row>
    <row r="656" spans="2:5">
      <c r="B656" s="28" t="s">
        <v>3263</v>
      </c>
      <c r="C656" s="26" t="s">
        <v>3264</v>
      </c>
      <c r="D656" s="25">
        <v>27200</v>
      </c>
      <c r="E656"/>
    </row>
    <row r="657" spans="2:5">
      <c r="B657" s="28" t="s">
        <v>3265</v>
      </c>
      <c r="C657" s="26" t="s">
        <v>3266</v>
      </c>
      <c r="D657" s="25">
        <v>29400</v>
      </c>
      <c r="E657"/>
    </row>
    <row r="658" spans="2:5">
      <c r="B658" s="28" t="s">
        <v>3267</v>
      </c>
      <c r="C658" s="26" t="s">
        <v>3268</v>
      </c>
      <c r="D658" s="25">
        <v>34900</v>
      </c>
      <c r="E658"/>
    </row>
    <row r="659" spans="2:5">
      <c r="B659" s="28" t="s">
        <v>3269</v>
      </c>
      <c r="C659" s="26" t="s">
        <v>3270</v>
      </c>
      <c r="D659" s="25">
        <v>28000</v>
      </c>
      <c r="E659"/>
    </row>
    <row r="660" spans="2:5">
      <c r="B660" s="28" t="s">
        <v>3271</v>
      </c>
      <c r="C660" s="26" t="s">
        <v>3272</v>
      </c>
      <c r="D660" s="25">
        <v>90700</v>
      </c>
      <c r="E660"/>
    </row>
    <row r="661" spans="2:5">
      <c r="B661" s="28" t="s">
        <v>3273</v>
      </c>
      <c r="C661" s="26" t="s">
        <v>3274</v>
      </c>
      <c r="D661" s="25">
        <v>111700</v>
      </c>
      <c r="E661"/>
    </row>
    <row r="662" spans="2:5">
      <c r="B662" s="28" t="s">
        <v>3275</v>
      </c>
      <c r="C662" s="26" t="s">
        <v>3276</v>
      </c>
      <c r="D662" s="25">
        <v>41900</v>
      </c>
      <c r="E662"/>
    </row>
    <row r="663" spans="2:5">
      <c r="B663" s="28" t="s">
        <v>3277</v>
      </c>
      <c r="C663" s="26" t="s">
        <v>3278</v>
      </c>
      <c r="D663" s="25">
        <v>44700</v>
      </c>
      <c r="E663"/>
    </row>
    <row r="664" spans="2:5">
      <c r="B664" s="28" t="s">
        <v>3279</v>
      </c>
      <c r="C664" s="26" t="s">
        <v>3280</v>
      </c>
      <c r="D664" s="25">
        <v>8200</v>
      </c>
      <c r="E664"/>
    </row>
    <row r="665" spans="2:5">
      <c r="B665" s="28" t="s">
        <v>3281</v>
      </c>
      <c r="C665" s="26" t="s">
        <v>3282</v>
      </c>
      <c r="D665" s="25">
        <v>17300</v>
      </c>
      <c r="E665"/>
    </row>
    <row r="666" spans="2:5">
      <c r="B666" s="28" t="s">
        <v>3283</v>
      </c>
      <c r="C666" s="26" t="s">
        <v>3284</v>
      </c>
      <c r="D666" s="25">
        <v>17300</v>
      </c>
      <c r="E666"/>
    </row>
    <row r="667" spans="2:5">
      <c r="B667" s="28" t="s">
        <v>3285</v>
      </c>
      <c r="C667" s="26" t="s">
        <v>3286</v>
      </c>
      <c r="D667" s="25">
        <v>17300</v>
      </c>
      <c r="E667"/>
    </row>
    <row r="668" spans="2:5">
      <c r="B668" s="28" t="s">
        <v>3287</v>
      </c>
      <c r="C668" s="26" t="s">
        <v>3288</v>
      </c>
      <c r="D668" s="25">
        <v>17300</v>
      </c>
      <c r="E668"/>
    </row>
    <row r="669" spans="2:5">
      <c r="B669" s="28" t="s">
        <v>3289</v>
      </c>
      <c r="C669" s="26" t="s">
        <v>3290</v>
      </c>
      <c r="D669" s="25">
        <v>21600</v>
      </c>
      <c r="E669"/>
    </row>
    <row r="670" spans="2:5">
      <c r="B670" s="28" t="s">
        <v>3291</v>
      </c>
      <c r="C670" s="26" t="s">
        <v>3292</v>
      </c>
      <c r="D670" s="25">
        <v>21600</v>
      </c>
      <c r="E670"/>
    </row>
    <row r="671" spans="2:5">
      <c r="B671" s="28" t="s">
        <v>3293</v>
      </c>
      <c r="C671" s="26" t="s">
        <v>3294</v>
      </c>
      <c r="D671" s="25">
        <v>21600</v>
      </c>
      <c r="E671"/>
    </row>
    <row r="672" spans="2:5">
      <c r="B672" s="28" t="s">
        <v>3295</v>
      </c>
      <c r="C672" s="26" t="s">
        <v>3296</v>
      </c>
      <c r="D672" s="25">
        <v>21600</v>
      </c>
      <c r="E672"/>
    </row>
    <row r="673" spans="2:5">
      <c r="B673" s="28" t="s">
        <v>3297</v>
      </c>
      <c r="C673" s="26" t="s">
        <v>3298</v>
      </c>
      <c r="D673" s="25">
        <v>21600</v>
      </c>
      <c r="E673"/>
    </row>
    <row r="674" spans="2:5">
      <c r="B674" s="28" t="s">
        <v>3299</v>
      </c>
      <c r="C674" s="26" t="s">
        <v>3300</v>
      </c>
      <c r="D674" s="25">
        <v>23900</v>
      </c>
      <c r="E674"/>
    </row>
    <row r="675" spans="2:5">
      <c r="B675" s="28" t="s">
        <v>3301</v>
      </c>
      <c r="C675" s="26" t="s">
        <v>3302</v>
      </c>
      <c r="D675" s="25">
        <v>45700</v>
      </c>
      <c r="E675"/>
    </row>
    <row r="676" spans="2:5">
      <c r="B676" s="28" t="s">
        <v>3303</v>
      </c>
      <c r="C676" s="26" t="s">
        <v>3304</v>
      </c>
      <c r="D676" s="25">
        <v>21600</v>
      </c>
      <c r="E676"/>
    </row>
    <row r="677" spans="2:5">
      <c r="B677" s="28" t="s">
        <v>3305</v>
      </c>
      <c r="C677" s="26" t="s">
        <v>3306</v>
      </c>
      <c r="D677" s="25">
        <v>22300</v>
      </c>
      <c r="E677"/>
    </row>
    <row r="678" spans="2:5">
      <c r="B678" s="28" t="s">
        <v>3307</v>
      </c>
      <c r="C678" s="26" t="s">
        <v>3308</v>
      </c>
      <c r="D678" s="25">
        <v>44100</v>
      </c>
      <c r="E678"/>
    </row>
    <row r="679" spans="2:5">
      <c r="B679" s="28" t="s">
        <v>3309</v>
      </c>
      <c r="C679" s="26" t="s">
        <v>3310</v>
      </c>
      <c r="D679" s="25">
        <v>44664</v>
      </c>
      <c r="E679"/>
    </row>
    <row r="680" spans="2:5">
      <c r="B680" s="28" t="s">
        <v>3311</v>
      </c>
      <c r="C680" s="26" t="s">
        <v>3312</v>
      </c>
      <c r="D680" s="25">
        <v>52500</v>
      </c>
      <c r="E680"/>
    </row>
    <row r="681" spans="2:5">
      <c r="B681" s="28" t="s">
        <v>3313</v>
      </c>
      <c r="C681" s="26" t="s">
        <v>3314</v>
      </c>
      <c r="D681" s="25">
        <v>25100</v>
      </c>
      <c r="E681"/>
    </row>
    <row r="682" spans="2:5">
      <c r="B682" s="28" t="s">
        <v>3315</v>
      </c>
      <c r="C682" s="26" t="s">
        <v>3316</v>
      </c>
      <c r="D682" s="25">
        <v>15500</v>
      </c>
      <c r="E682"/>
    </row>
    <row r="683" spans="2:5">
      <c r="B683" s="28" t="s">
        <v>3317</v>
      </c>
      <c r="C683" s="26" t="s">
        <v>3318</v>
      </c>
      <c r="D683" s="25">
        <v>30700</v>
      </c>
      <c r="E683"/>
    </row>
    <row r="684" spans="2:5">
      <c r="B684" s="28" t="s">
        <v>3319</v>
      </c>
      <c r="C684" s="26" t="s">
        <v>3320</v>
      </c>
      <c r="D684" s="25">
        <v>35200</v>
      </c>
      <c r="E684"/>
    </row>
    <row r="685" spans="2:5">
      <c r="B685" s="28" t="s">
        <v>3321</v>
      </c>
      <c r="C685" s="26" t="s">
        <v>3322</v>
      </c>
      <c r="D685" s="25">
        <v>37765</v>
      </c>
      <c r="E685"/>
    </row>
    <row r="686" spans="2:5">
      <c r="B686" s="28" t="s">
        <v>3323</v>
      </c>
      <c r="C686" s="26" t="s">
        <v>3324</v>
      </c>
      <c r="D686" s="25">
        <v>49400</v>
      </c>
      <c r="E686"/>
    </row>
    <row r="687" spans="2:5">
      <c r="B687" s="28" t="s">
        <v>3325</v>
      </c>
      <c r="C687" s="26" t="s">
        <v>3326</v>
      </c>
      <c r="D687" s="25">
        <v>10600</v>
      </c>
      <c r="E687"/>
    </row>
    <row r="688" spans="2:5">
      <c r="B688" s="28" t="s">
        <v>3327</v>
      </c>
      <c r="C688" s="26" t="s">
        <v>3328</v>
      </c>
      <c r="D688" s="25">
        <v>10200</v>
      </c>
      <c r="E688"/>
    </row>
    <row r="689" spans="2:5">
      <c r="B689" s="28" t="s">
        <v>3329</v>
      </c>
      <c r="C689" s="26" t="s">
        <v>3330</v>
      </c>
      <c r="D689" s="25">
        <v>14600</v>
      </c>
      <c r="E689"/>
    </row>
    <row r="690" spans="2:5">
      <c r="B690" s="28" t="s">
        <v>3331</v>
      </c>
      <c r="C690" s="26" t="s">
        <v>3332</v>
      </c>
      <c r="D690" s="25">
        <v>15965</v>
      </c>
      <c r="E690"/>
    </row>
    <row r="691" spans="2:5">
      <c r="B691" s="28" t="s">
        <v>3333</v>
      </c>
      <c r="C691" s="26" t="s">
        <v>3334</v>
      </c>
      <c r="D691" s="25">
        <v>30000</v>
      </c>
      <c r="E691"/>
    </row>
    <row r="692" spans="2:5">
      <c r="B692" s="28" t="s">
        <v>3335</v>
      </c>
      <c r="C692" s="26" t="s">
        <v>3336</v>
      </c>
      <c r="D692" s="25">
        <v>6100</v>
      </c>
      <c r="E692"/>
    </row>
    <row r="693" spans="2:5">
      <c r="B693" s="28" t="s">
        <v>3337</v>
      </c>
      <c r="C693" s="26" t="s">
        <v>3338</v>
      </c>
      <c r="D693" s="25">
        <v>37300</v>
      </c>
      <c r="E693"/>
    </row>
    <row r="694" spans="2:5">
      <c r="B694" s="28" t="s">
        <v>3339</v>
      </c>
      <c r="C694" s="26" t="s">
        <v>3340</v>
      </c>
      <c r="D694" s="25">
        <v>38700</v>
      </c>
      <c r="E694"/>
    </row>
    <row r="695" spans="2:5">
      <c r="B695" s="28" t="s">
        <v>3341</v>
      </c>
      <c r="C695" s="26" t="s">
        <v>3342</v>
      </c>
      <c r="D695" s="25">
        <v>4900</v>
      </c>
      <c r="E695"/>
    </row>
    <row r="696" spans="2:5">
      <c r="B696" s="28" t="s">
        <v>3343</v>
      </c>
      <c r="C696" s="26" t="s">
        <v>3344</v>
      </c>
      <c r="D696" s="25">
        <v>6900</v>
      </c>
      <c r="E696"/>
    </row>
    <row r="697" spans="2:5">
      <c r="B697" s="28" t="s">
        <v>3345</v>
      </c>
      <c r="C697" s="26" t="s">
        <v>3346</v>
      </c>
      <c r="D697" s="25">
        <v>2200</v>
      </c>
      <c r="E697"/>
    </row>
    <row r="698" spans="2:5">
      <c r="B698" s="28" t="s">
        <v>3347</v>
      </c>
      <c r="C698" s="26" t="s">
        <v>3348</v>
      </c>
      <c r="D698" s="25">
        <v>2400</v>
      </c>
      <c r="E698"/>
    </row>
    <row r="699" spans="2:5">
      <c r="B699" s="28" t="s">
        <v>3349</v>
      </c>
      <c r="C699" s="26" t="s">
        <v>3350</v>
      </c>
      <c r="D699" s="25">
        <v>16400</v>
      </c>
      <c r="E699"/>
    </row>
    <row r="700" spans="2:5">
      <c r="B700" s="28" t="s">
        <v>3351</v>
      </c>
      <c r="C700" s="26" t="s">
        <v>3352</v>
      </c>
      <c r="D700" s="25">
        <v>34200</v>
      </c>
      <c r="E700"/>
    </row>
    <row r="701" spans="2:5">
      <c r="B701" s="28" t="s">
        <v>3353</v>
      </c>
      <c r="C701" s="26" t="s">
        <v>3353</v>
      </c>
      <c r="D701" s="25"/>
      <c r="E701"/>
    </row>
    <row r="702" spans="2:5">
      <c r="B702" s="28" t="s">
        <v>3354</v>
      </c>
      <c r="C702" s="26" t="s">
        <v>3355</v>
      </c>
      <c r="D702" s="25">
        <v>3800</v>
      </c>
      <c r="E702"/>
    </row>
    <row r="703" spans="2:5">
      <c r="B703" s="28" t="s">
        <v>3356</v>
      </c>
      <c r="C703" s="26" t="s">
        <v>3357</v>
      </c>
      <c r="D703" s="25">
        <v>6800</v>
      </c>
      <c r="E703"/>
    </row>
    <row r="704" spans="2:5">
      <c r="B704" s="28" t="s">
        <v>3358</v>
      </c>
      <c r="C704" s="26" t="s">
        <v>3359</v>
      </c>
      <c r="D704" s="25">
        <v>7700</v>
      </c>
      <c r="E704"/>
    </row>
    <row r="705" spans="2:5">
      <c r="B705" s="28" t="s">
        <v>3360</v>
      </c>
      <c r="C705" s="26" t="s">
        <v>3361</v>
      </c>
      <c r="D705" s="25">
        <v>8000</v>
      </c>
      <c r="E705"/>
    </row>
    <row r="706" spans="2:5">
      <c r="B706" s="28" t="s">
        <v>3362</v>
      </c>
      <c r="C706" s="26" t="s">
        <v>3363</v>
      </c>
      <c r="D706" s="25">
        <v>10800</v>
      </c>
      <c r="E706"/>
    </row>
    <row r="707" spans="2:5">
      <c r="B707" s="28" t="s">
        <v>3364</v>
      </c>
      <c r="C707" s="26" t="s">
        <v>3365</v>
      </c>
      <c r="D707" s="25">
        <v>14900</v>
      </c>
      <c r="E707"/>
    </row>
    <row r="708" spans="2:5">
      <c r="B708" s="28" t="s">
        <v>3366</v>
      </c>
      <c r="C708" s="26" t="s">
        <v>3367</v>
      </c>
      <c r="D708" s="25">
        <v>15100</v>
      </c>
      <c r="E708"/>
    </row>
    <row r="709" spans="2:5">
      <c r="B709" s="28" t="s">
        <v>3368</v>
      </c>
      <c r="C709" s="26" t="s">
        <v>3369</v>
      </c>
      <c r="D709" s="25">
        <v>15100</v>
      </c>
      <c r="E709"/>
    </row>
    <row r="710" spans="2:5">
      <c r="B710" s="28" t="s">
        <v>3370</v>
      </c>
      <c r="C710" s="26" t="s">
        <v>3371</v>
      </c>
      <c r="D710" s="25">
        <v>15100</v>
      </c>
      <c r="E710"/>
    </row>
    <row r="711" spans="2:5">
      <c r="B711" s="28" t="s">
        <v>3372</v>
      </c>
      <c r="C711" s="26" t="s">
        <v>3373</v>
      </c>
      <c r="D711" s="25">
        <v>15100</v>
      </c>
      <c r="E711"/>
    </row>
    <row r="712" spans="2:5">
      <c r="B712" s="28" t="s">
        <v>3374</v>
      </c>
      <c r="C712" s="26" t="s">
        <v>3375</v>
      </c>
      <c r="D712" s="25">
        <v>15100</v>
      </c>
      <c r="E712"/>
    </row>
    <row r="713" spans="2:5">
      <c r="B713" s="28" t="s">
        <v>3376</v>
      </c>
      <c r="C713" s="26" t="s">
        <v>3377</v>
      </c>
      <c r="D713" s="25">
        <v>16200</v>
      </c>
      <c r="E713"/>
    </row>
    <row r="714" spans="2:5">
      <c r="B714" s="28" t="s">
        <v>3378</v>
      </c>
      <c r="C714" s="26" t="s">
        <v>3379</v>
      </c>
      <c r="D714" s="25">
        <v>16200</v>
      </c>
      <c r="E714"/>
    </row>
    <row r="715" spans="2:5">
      <c r="B715" s="28" t="s">
        <v>3380</v>
      </c>
      <c r="C715" s="26" t="s">
        <v>3381</v>
      </c>
      <c r="D715" s="25">
        <v>16200</v>
      </c>
      <c r="E715"/>
    </row>
    <row r="716" spans="2:5">
      <c r="B716" s="28" t="s">
        <v>3382</v>
      </c>
      <c r="C716" s="26" t="s">
        <v>3383</v>
      </c>
      <c r="D716" s="25">
        <v>16500</v>
      </c>
      <c r="E716"/>
    </row>
    <row r="717" spans="2:5">
      <c r="B717" s="28" t="s">
        <v>3384</v>
      </c>
      <c r="C717" s="26" t="s">
        <v>3385</v>
      </c>
      <c r="D717" s="25">
        <v>18100</v>
      </c>
      <c r="E717"/>
    </row>
    <row r="718" spans="2:5">
      <c r="B718" s="28" t="s">
        <v>3386</v>
      </c>
      <c r="C718" s="26" t="s">
        <v>3387</v>
      </c>
      <c r="D718" s="25">
        <v>19300</v>
      </c>
      <c r="E718"/>
    </row>
    <row r="719" spans="2:5">
      <c r="B719" s="28" t="s">
        <v>3388</v>
      </c>
      <c r="C719" s="26" t="s">
        <v>3389</v>
      </c>
      <c r="D719" s="25">
        <v>19300</v>
      </c>
      <c r="E719"/>
    </row>
    <row r="720" spans="2:5">
      <c r="B720" s="28" t="s">
        <v>3390</v>
      </c>
      <c r="C720" s="26" t="s">
        <v>3391</v>
      </c>
      <c r="D720" s="25">
        <v>19300</v>
      </c>
      <c r="E720"/>
    </row>
    <row r="721" spans="2:5">
      <c r="B721" s="28" t="s">
        <v>3392</v>
      </c>
      <c r="C721" s="26" t="s">
        <v>3393</v>
      </c>
      <c r="D721" s="25">
        <v>19300</v>
      </c>
      <c r="E721"/>
    </row>
    <row r="722" spans="2:5">
      <c r="B722" s="28" t="s">
        <v>3394</v>
      </c>
      <c r="C722" s="26" t="s">
        <v>3395</v>
      </c>
      <c r="D722" s="25">
        <v>19300</v>
      </c>
      <c r="E722"/>
    </row>
    <row r="723" spans="2:5">
      <c r="B723" s="28" t="s">
        <v>3396</v>
      </c>
      <c r="C723" s="26" t="s">
        <v>3397</v>
      </c>
      <c r="D723" s="25">
        <v>19300</v>
      </c>
      <c r="E723"/>
    </row>
    <row r="724" spans="2:5">
      <c r="B724" s="28" t="s">
        <v>3398</v>
      </c>
      <c r="C724" s="26" t="s">
        <v>3399</v>
      </c>
      <c r="D724" s="25">
        <v>22900</v>
      </c>
      <c r="E724"/>
    </row>
    <row r="725" spans="2:5">
      <c r="B725" s="28" t="s">
        <v>3400</v>
      </c>
      <c r="C725" s="26" t="s">
        <v>3401</v>
      </c>
      <c r="D725" s="25">
        <v>29000</v>
      </c>
      <c r="E725"/>
    </row>
    <row r="726" spans="2:5">
      <c r="B726" s="28" t="s">
        <v>3402</v>
      </c>
      <c r="C726" s="26" t="s">
        <v>3403</v>
      </c>
      <c r="D726" s="25">
        <v>29000</v>
      </c>
      <c r="E726"/>
    </row>
    <row r="727" spans="2:5">
      <c r="B727" s="28" t="s">
        <v>3404</v>
      </c>
      <c r="C727" s="26" t="s">
        <v>3405</v>
      </c>
      <c r="D727" s="25">
        <v>30300</v>
      </c>
      <c r="E727"/>
    </row>
    <row r="728" spans="2:5">
      <c r="B728" s="28" t="s">
        <v>3406</v>
      </c>
      <c r="C728" s="26" t="s">
        <v>3407</v>
      </c>
      <c r="D728" s="25">
        <v>31900</v>
      </c>
      <c r="E728"/>
    </row>
    <row r="729" spans="2:5">
      <c r="B729" s="28" t="s">
        <v>3408</v>
      </c>
      <c r="C729" s="26" t="s">
        <v>3409</v>
      </c>
      <c r="D729" s="25">
        <v>32300</v>
      </c>
      <c r="E729"/>
    </row>
    <row r="730" spans="2:5">
      <c r="B730" s="28" t="s">
        <v>3410</v>
      </c>
      <c r="C730" s="26" t="s">
        <v>3411</v>
      </c>
      <c r="D730" s="25">
        <v>32300</v>
      </c>
      <c r="E730"/>
    </row>
    <row r="731" spans="2:5">
      <c r="B731" s="28" t="s">
        <v>3412</v>
      </c>
      <c r="C731" s="26" t="s">
        <v>3413</v>
      </c>
      <c r="D731" s="25">
        <v>33500</v>
      </c>
      <c r="E731"/>
    </row>
    <row r="732" spans="2:5">
      <c r="B732" s="28" t="s">
        <v>3414</v>
      </c>
      <c r="C732" s="26" t="s">
        <v>3415</v>
      </c>
      <c r="D732" s="25">
        <v>31300</v>
      </c>
      <c r="E732"/>
    </row>
    <row r="733" spans="2:5">
      <c r="B733" s="28" t="s">
        <v>3416</v>
      </c>
      <c r="C733" s="26" t="s">
        <v>3417</v>
      </c>
      <c r="D733" s="25">
        <v>30500</v>
      </c>
      <c r="E733"/>
    </row>
    <row r="734" spans="2:5">
      <c r="B734" s="28" t="s">
        <v>3418</v>
      </c>
      <c r="C734" s="26" t="s">
        <v>3419</v>
      </c>
      <c r="D734" s="25">
        <v>41200</v>
      </c>
      <c r="E734"/>
    </row>
    <row r="735" spans="2:5">
      <c r="B735" s="28" t="s">
        <v>3420</v>
      </c>
      <c r="C735" s="26" t="s">
        <v>3421</v>
      </c>
      <c r="D735" s="25">
        <v>42000</v>
      </c>
      <c r="E735"/>
    </row>
    <row r="736" spans="2:5">
      <c r="B736" s="28" t="s">
        <v>3422</v>
      </c>
      <c r="C736" s="26" t="s">
        <v>3423</v>
      </c>
      <c r="D736" s="25">
        <v>29900</v>
      </c>
      <c r="E736"/>
    </row>
    <row r="737" spans="2:5">
      <c r="B737" s="28" t="s">
        <v>3424</v>
      </c>
      <c r="C737" s="26" t="s">
        <v>3425</v>
      </c>
      <c r="D737" s="25">
        <v>42700</v>
      </c>
      <c r="E737"/>
    </row>
    <row r="738" spans="2:5">
      <c r="B738" s="28" t="s">
        <v>3426</v>
      </c>
      <c r="C738" s="26" t="s">
        <v>3427</v>
      </c>
      <c r="D738" s="25">
        <v>48400</v>
      </c>
      <c r="E738"/>
    </row>
    <row r="739" spans="2:5">
      <c r="B739" s="28" t="s">
        <v>3428</v>
      </c>
      <c r="C739" s="26" t="s">
        <v>3429</v>
      </c>
      <c r="D739" s="25">
        <v>62100</v>
      </c>
      <c r="E739"/>
    </row>
    <row r="740" spans="2:5">
      <c r="B740" s="28" t="s">
        <v>3430</v>
      </c>
      <c r="C740" s="26" t="s">
        <v>3431</v>
      </c>
      <c r="D740" s="25">
        <v>62100</v>
      </c>
      <c r="E740"/>
    </row>
    <row r="741" spans="2:5">
      <c r="B741" s="28" t="s">
        <v>3432</v>
      </c>
      <c r="C741" s="26" t="s">
        <v>3433</v>
      </c>
      <c r="D741" s="25">
        <v>53100</v>
      </c>
      <c r="E741"/>
    </row>
    <row r="742" spans="2:5">
      <c r="B742" s="28" t="s">
        <v>3434</v>
      </c>
      <c r="C742" s="26" t="s">
        <v>3435</v>
      </c>
      <c r="D742" s="25">
        <v>71800</v>
      </c>
      <c r="E742"/>
    </row>
    <row r="743" spans="2:5">
      <c r="B743" s="28" t="s">
        <v>3436</v>
      </c>
      <c r="C743" s="26" t="s">
        <v>3437</v>
      </c>
      <c r="D743" s="25">
        <v>72000</v>
      </c>
      <c r="E743"/>
    </row>
    <row r="744" spans="2:5">
      <c r="B744" s="28" t="s">
        <v>3438</v>
      </c>
      <c r="C744" s="26" t="s">
        <v>3439</v>
      </c>
      <c r="D744" s="25">
        <v>73900</v>
      </c>
      <c r="E744"/>
    </row>
    <row r="745" spans="2:5">
      <c r="B745" s="28" t="s">
        <v>3440</v>
      </c>
      <c r="C745" s="26" t="s">
        <v>3441</v>
      </c>
      <c r="D745" s="25">
        <v>81600</v>
      </c>
      <c r="E745"/>
    </row>
    <row r="746" spans="2:5">
      <c r="B746" s="28" t="s">
        <v>3442</v>
      </c>
      <c r="C746" s="26" t="s">
        <v>3443</v>
      </c>
      <c r="D746" s="25">
        <v>86400</v>
      </c>
      <c r="E746"/>
    </row>
    <row r="747" spans="2:5">
      <c r="B747" s="28" t="s">
        <v>3444</v>
      </c>
      <c r="C747" s="26" t="s">
        <v>3445</v>
      </c>
      <c r="D747" s="25">
        <v>94500</v>
      </c>
      <c r="E747"/>
    </row>
    <row r="748" spans="2:5">
      <c r="B748" s="28" t="s">
        <v>3446</v>
      </c>
      <c r="C748" s="26" t="s">
        <v>3447</v>
      </c>
      <c r="D748" s="25">
        <v>94500</v>
      </c>
      <c r="E748"/>
    </row>
    <row r="749" spans="2:5">
      <c r="B749" s="28" t="s">
        <v>3448</v>
      </c>
      <c r="C749" s="26" t="s">
        <v>3449</v>
      </c>
      <c r="D749" s="25">
        <v>93500</v>
      </c>
      <c r="E749"/>
    </row>
    <row r="750" spans="2:5">
      <c r="B750" s="28" t="s">
        <v>3450</v>
      </c>
      <c r="C750" s="26" t="s">
        <v>3451</v>
      </c>
      <c r="D750" s="25">
        <v>103100</v>
      </c>
      <c r="E750"/>
    </row>
    <row r="751" spans="2:5">
      <c r="B751" s="28" t="s">
        <v>3452</v>
      </c>
      <c r="C751" s="26" t="s">
        <v>3453</v>
      </c>
      <c r="D751" s="25">
        <v>330000</v>
      </c>
      <c r="E751"/>
    </row>
    <row r="752" spans="2:5">
      <c r="B752" s="28" t="s">
        <v>3454</v>
      </c>
      <c r="C752" s="26" t="s">
        <v>3455</v>
      </c>
      <c r="D752" s="25">
        <v>120000</v>
      </c>
      <c r="E752"/>
    </row>
    <row r="753" spans="2:5">
      <c r="B753" s="28" t="s">
        <v>3456</v>
      </c>
      <c r="C753" s="26" t="s">
        <v>3457</v>
      </c>
      <c r="D753" s="25">
        <v>9200</v>
      </c>
      <c r="E753"/>
    </row>
    <row r="754" spans="2:5">
      <c r="B754" s="28" t="s">
        <v>3458</v>
      </c>
      <c r="C754" s="26" t="s">
        <v>3459</v>
      </c>
      <c r="D754" s="25">
        <v>17900</v>
      </c>
      <c r="E754"/>
    </row>
    <row r="755" spans="2:5">
      <c r="B755" s="28" t="s">
        <v>3460</v>
      </c>
      <c r="C755" s="26" t="s">
        <v>3461</v>
      </c>
      <c r="D755" s="25">
        <v>19900</v>
      </c>
      <c r="E755"/>
    </row>
    <row r="756" spans="2:5">
      <c r="B756" s="28" t="s">
        <v>3462</v>
      </c>
      <c r="C756" s="26" t="s">
        <v>3463</v>
      </c>
      <c r="D756" s="25">
        <v>37300</v>
      </c>
      <c r="E756"/>
    </row>
    <row r="757" spans="2:5">
      <c r="B757" s="28" t="s">
        <v>3464</v>
      </c>
      <c r="C757" s="26" t="s">
        <v>3465</v>
      </c>
      <c r="D757" s="25">
        <v>110000</v>
      </c>
      <c r="E757"/>
    </row>
    <row r="758" spans="2:5">
      <c r="B758" s="28" t="s">
        <v>3466</v>
      </c>
      <c r="C758" s="26" t="s">
        <v>3467</v>
      </c>
      <c r="D758" s="25">
        <v>116500</v>
      </c>
      <c r="E758"/>
    </row>
    <row r="759" spans="2:5">
      <c r="B759" s="28" t="s">
        <v>3468</v>
      </c>
      <c r="C759" s="26" t="s">
        <v>3469</v>
      </c>
      <c r="D759" s="25">
        <v>110000</v>
      </c>
      <c r="E759"/>
    </row>
    <row r="760" spans="2:5">
      <c r="B760" s="28" t="s">
        <v>3470</v>
      </c>
      <c r="C760" s="26" t="s">
        <v>3471</v>
      </c>
      <c r="D760" s="25">
        <v>116500</v>
      </c>
      <c r="E760"/>
    </row>
    <row r="761" spans="2:5">
      <c r="B761" s="28" t="s">
        <v>3472</v>
      </c>
      <c r="C761" s="26" t="s">
        <v>3473</v>
      </c>
      <c r="D761" s="25">
        <v>126500</v>
      </c>
      <c r="E761"/>
    </row>
    <row r="762" spans="2:5">
      <c r="B762" s="28" t="s">
        <v>3474</v>
      </c>
      <c r="C762" s="26" t="s">
        <v>3475</v>
      </c>
      <c r="D762" s="25">
        <v>33500</v>
      </c>
      <c r="E762"/>
    </row>
    <row r="763" spans="2:5">
      <c r="B763" s="28" t="s">
        <v>3476</v>
      </c>
      <c r="C763" s="26" t="s">
        <v>3477</v>
      </c>
      <c r="D763" s="25">
        <v>25900</v>
      </c>
      <c r="E763"/>
    </row>
    <row r="764" spans="2:5">
      <c r="B764" s="28" t="s">
        <v>3478</v>
      </c>
      <c r="C764" s="26" t="s">
        <v>3479</v>
      </c>
      <c r="D764" s="25">
        <v>44200</v>
      </c>
      <c r="E764"/>
    </row>
    <row r="765" spans="2:5">
      <c r="B765" s="28" t="s">
        <v>3480</v>
      </c>
      <c r="C765" s="26" t="s">
        <v>3481</v>
      </c>
      <c r="D765" s="25">
        <v>63000</v>
      </c>
      <c r="E765"/>
    </row>
    <row r="766" spans="2:5">
      <c r="B766" s="28" t="s">
        <v>3482</v>
      </c>
      <c r="C766" s="26" t="s">
        <v>3483</v>
      </c>
      <c r="D766" s="25">
        <v>17200</v>
      </c>
      <c r="E766"/>
    </row>
    <row r="767" spans="2:5">
      <c r="B767" s="28" t="s">
        <v>3484</v>
      </c>
      <c r="C767" s="26" t="s">
        <v>3485</v>
      </c>
      <c r="D767" s="25">
        <v>26000</v>
      </c>
      <c r="E767"/>
    </row>
    <row r="768" spans="2:5">
      <c r="B768" s="28" t="s">
        <v>3486</v>
      </c>
      <c r="C768" s="26" t="s">
        <v>3487</v>
      </c>
      <c r="D768" s="25">
        <v>69000</v>
      </c>
      <c r="E768"/>
    </row>
    <row r="769" spans="2:5">
      <c r="B769" s="28" t="s">
        <v>3488</v>
      </c>
      <c r="C769" s="26" t="s">
        <v>3489</v>
      </c>
      <c r="D769" s="25">
        <v>66400</v>
      </c>
      <c r="E769"/>
    </row>
    <row r="770" spans="2:5">
      <c r="B770" s="28" t="s">
        <v>3490</v>
      </c>
      <c r="C770" s="26" t="s">
        <v>3491</v>
      </c>
      <c r="D770" s="25">
        <v>44600</v>
      </c>
      <c r="E770"/>
    </row>
    <row r="771" spans="2:5">
      <c r="B771" s="28" t="s">
        <v>3492</v>
      </c>
      <c r="C771" s="26" t="s">
        <v>3493</v>
      </c>
      <c r="D771" s="25">
        <v>99900</v>
      </c>
      <c r="E771"/>
    </row>
    <row r="772" spans="2:5">
      <c r="B772" s="28" t="s">
        <v>3494</v>
      </c>
      <c r="C772" s="26" t="s">
        <v>3495</v>
      </c>
      <c r="D772" s="25">
        <v>79900</v>
      </c>
      <c r="E772"/>
    </row>
    <row r="773" spans="2:5">
      <c r="B773" s="28" t="s">
        <v>3496</v>
      </c>
      <c r="C773" s="26" t="s">
        <v>3497</v>
      </c>
      <c r="D773" s="25">
        <v>55000</v>
      </c>
      <c r="E773"/>
    </row>
    <row r="774" spans="2:5">
      <c r="B774" s="28" t="s">
        <v>3498</v>
      </c>
      <c r="C774" s="26" t="s">
        <v>3499</v>
      </c>
      <c r="D774" s="25">
        <v>42000</v>
      </c>
      <c r="E774"/>
    </row>
    <row r="775" spans="2:5">
      <c r="B775" s="28" t="s">
        <v>3500</v>
      </c>
      <c r="C775" s="26" t="s">
        <v>3501</v>
      </c>
      <c r="D775" s="25">
        <v>7700</v>
      </c>
      <c r="E775"/>
    </row>
    <row r="776" spans="2:5">
      <c r="B776" s="28" t="s">
        <v>3502</v>
      </c>
      <c r="C776" s="26" t="s">
        <v>3503</v>
      </c>
      <c r="D776" s="25">
        <v>42700</v>
      </c>
      <c r="E776"/>
    </row>
    <row r="777" spans="2:5">
      <c r="B777" s="28" t="s">
        <v>3504</v>
      </c>
      <c r="C777" s="26" t="s">
        <v>3505</v>
      </c>
      <c r="D777" s="25">
        <v>24600</v>
      </c>
      <c r="E777"/>
    </row>
    <row r="778" spans="2:5">
      <c r="B778" s="28" t="s">
        <v>3506</v>
      </c>
      <c r="C778" s="26" t="s">
        <v>3507</v>
      </c>
      <c r="D778" s="25">
        <v>31900</v>
      </c>
      <c r="E778"/>
    </row>
    <row r="779" spans="2:5">
      <c r="B779" s="28" t="s">
        <v>3508</v>
      </c>
      <c r="C779" s="26" t="s">
        <v>3509</v>
      </c>
      <c r="D779" s="25">
        <v>4800</v>
      </c>
      <c r="E779"/>
    </row>
    <row r="780" spans="2:5">
      <c r="B780" s="28" t="s">
        <v>3510</v>
      </c>
      <c r="C780" s="26" t="s">
        <v>3511</v>
      </c>
      <c r="D780" s="25">
        <v>36800</v>
      </c>
      <c r="E780"/>
    </row>
    <row r="781" spans="2:5">
      <c r="B781" s="28" t="s">
        <v>3512</v>
      </c>
      <c r="C781" s="26" t="s">
        <v>3513</v>
      </c>
      <c r="D781" s="25">
        <v>38100</v>
      </c>
      <c r="E781"/>
    </row>
    <row r="782" spans="2:5">
      <c r="B782" s="28" t="s">
        <v>3514</v>
      </c>
      <c r="C782" s="26" t="s">
        <v>3515</v>
      </c>
      <c r="D782" s="25">
        <v>44900</v>
      </c>
      <c r="E782"/>
    </row>
    <row r="783" spans="2:5">
      <c r="B783" s="28" t="s">
        <v>3516</v>
      </c>
      <c r="C783" s="26" t="s">
        <v>3517</v>
      </c>
      <c r="D783" s="25">
        <v>900</v>
      </c>
      <c r="E783"/>
    </row>
    <row r="784" spans="2:5">
      <c r="B784" s="28" t="s">
        <v>3518</v>
      </c>
      <c r="C784" s="26" t="s">
        <v>3519</v>
      </c>
      <c r="D784" s="25">
        <v>13100</v>
      </c>
      <c r="E784"/>
    </row>
    <row r="785" spans="2:5">
      <c r="B785" s="28" t="s">
        <v>3520</v>
      </c>
      <c r="C785" s="26" t="s">
        <v>3521</v>
      </c>
      <c r="D785" s="25">
        <v>21900</v>
      </c>
      <c r="E785"/>
    </row>
    <row r="786" spans="2:5">
      <c r="B786" s="28" t="s">
        <v>3522</v>
      </c>
      <c r="C786" s="26" t="s">
        <v>3523</v>
      </c>
      <c r="D786" s="25">
        <v>21900</v>
      </c>
      <c r="E786"/>
    </row>
    <row r="787" spans="2:5">
      <c r="B787" s="28" t="s">
        <v>3524</v>
      </c>
      <c r="C787" s="26" t="s">
        <v>3525</v>
      </c>
      <c r="D787" s="25">
        <v>14900</v>
      </c>
      <c r="E787"/>
    </row>
    <row r="788" spans="2:5">
      <c r="B788" s="28" t="s">
        <v>3526</v>
      </c>
      <c r="C788" s="26" t="s">
        <v>3527</v>
      </c>
      <c r="D788" s="25">
        <v>8900</v>
      </c>
      <c r="E788"/>
    </row>
    <row r="789" spans="2:5">
      <c r="B789" s="28" t="s">
        <v>3528</v>
      </c>
      <c r="C789" s="26" t="s">
        <v>3529</v>
      </c>
      <c r="D789" s="25">
        <v>8900</v>
      </c>
      <c r="E789"/>
    </row>
    <row r="790" spans="2:5">
      <c r="B790" s="28" t="s">
        <v>3530</v>
      </c>
      <c r="C790" s="26" t="s">
        <v>3531</v>
      </c>
      <c r="D790" s="25">
        <v>8900</v>
      </c>
      <c r="E790"/>
    </row>
    <row r="791" spans="2:5">
      <c r="B791" s="28" t="s">
        <v>3532</v>
      </c>
      <c r="C791" s="26" t="s">
        <v>3533</v>
      </c>
      <c r="D791" s="25">
        <v>11700</v>
      </c>
      <c r="E791"/>
    </row>
    <row r="792" spans="2:5">
      <c r="B792" s="28" t="s">
        <v>3534</v>
      </c>
      <c r="C792" s="26" t="s">
        <v>3535</v>
      </c>
      <c r="D792" s="25">
        <v>9900</v>
      </c>
      <c r="E792"/>
    </row>
    <row r="793" spans="2:5">
      <c r="B793" s="28" t="s">
        <v>3536</v>
      </c>
      <c r="C793" s="26" t="s">
        <v>3537</v>
      </c>
      <c r="D793" s="25">
        <v>9900</v>
      </c>
      <c r="E793"/>
    </row>
    <row r="794" spans="2:5">
      <c r="B794" s="28" t="s">
        <v>3538</v>
      </c>
      <c r="C794" s="26" t="s">
        <v>3539</v>
      </c>
      <c r="D794" s="25">
        <v>9900</v>
      </c>
      <c r="E794"/>
    </row>
    <row r="795" spans="2:5">
      <c r="B795" s="28" t="s">
        <v>3540</v>
      </c>
      <c r="C795" s="26" t="s">
        <v>3541</v>
      </c>
      <c r="D795" s="25">
        <v>5900</v>
      </c>
      <c r="E795"/>
    </row>
    <row r="796" spans="2:5">
      <c r="B796" s="28" t="s">
        <v>3542</v>
      </c>
      <c r="C796" s="26" t="s">
        <v>3543</v>
      </c>
      <c r="D796" s="25">
        <v>24900</v>
      </c>
      <c r="E796"/>
    </row>
    <row r="797" spans="2:5">
      <c r="B797" s="28" t="s">
        <v>3544</v>
      </c>
      <c r="C797" s="26" t="s">
        <v>3545</v>
      </c>
      <c r="D797" s="25">
        <v>5900</v>
      </c>
      <c r="E797"/>
    </row>
    <row r="798" spans="2:5">
      <c r="B798" s="28" t="s">
        <v>3546</v>
      </c>
      <c r="C798" s="26" t="s">
        <v>3547</v>
      </c>
      <c r="D798" s="25">
        <v>14900</v>
      </c>
      <c r="E798"/>
    </row>
    <row r="799" spans="2:5">
      <c r="B799" s="28" t="s">
        <v>3548</v>
      </c>
      <c r="C799" s="26" t="s">
        <v>3549</v>
      </c>
      <c r="D799" s="25">
        <v>16300</v>
      </c>
      <c r="E799"/>
    </row>
    <row r="800" spans="2:5">
      <c r="B800" s="28" t="s">
        <v>3550</v>
      </c>
      <c r="C800" s="26" t="s">
        <v>3551</v>
      </c>
      <c r="D800" s="25">
        <v>31900</v>
      </c>
      <c r="E800"/>
    </row>
    <row r="801" spans="2:5">
      <c r="B801" s="28" t="s">
        <v>3552</v>
      </c>
      <c r="C801" s="26" t="s">
        <v>3553</v>
      </c>
      <c r="D801" s="25">
        <v>5900</v>
      </c>
      <c r="E801"/>
    </row>
    <row r="802" spans="2:5">
      <c r="B802" s="28" t="s">
        <v>3554</v>
      </c>
      <c r="C802" s="26" t="s">
        <v>3555</v>
      </c>
      <c r="D802" s="25">
        <v>18900</v>
      </c>
      <c r="E802"/>
    </row>
    <row r="803" spans="2:5">
      <c r="B803" s="28" t="s">
        <v>3556</v>
      </c>
      <c r="C803" s="26" t="s">
        <v>3557</v>
      </c>
      <c r="D803" s="25">
        <v>9900</v>
      </c>
      <c r="E803"/>
    </row>
    <row r="804" spans="2:5">
      <c r="B804" s="28" t="s">
        <v>3558</v>
      </c>
      <c r="C804" s="26" t="s">
        <v>3559</v>
      </c>
      <c r="D804" s="25">
        <v>11500</v>
      </c>
      <c r="E804"/>
    </row>
    <row r="805" spans="2:5">
      <c r="B805" s="28" t="s">
        <v>3560</v>
      </c>
      <c r="C805" s="26" t="s">
        <v>3561</v>
      </c>
      <c r="D805" s="25">
        <v>13900</v>
      </c>
      <c r="E805"/>
    </row>
    <row r="806" spans="2:5">
      <c r="B806" s="28" t="s">
        <v>3562</v>
      </c>
      <c r="C806" s="26" t="s">
        <v>3563</v>
      </c>
      <c r="D806" s="25">
        <v>14900</v>
      </c>
      <c r="E806"/>
    </row>
    <row r="807" spans="2:5">
      <c r="B807" s="28" t="s">
        <v>3564</v>
      </c>
      <c r="C807" s="26" t="s">
        <v>3565</v>
      </c>
      <c r="D807" s="25">
        <v>17900</v>
      </c>
      <c r="E807"/>
    </row>
    <row r="808" spans="2:5">
      <c r="B808" s="28" t="s">
        <v>3566</v>
      </c>
      <c r="C808" s="26" t="s">
        <v>3567</v>
      </c>
      <c r="D808" s="25">
        <v>17900</v>
      </c>
      <c r="E808"/>
    </row>
    <row r="809" spans="2:5">
      <c r="B809" s="28" t="s">
        <v>3568</v>
      </c>
      <c r="C809" s="26" t="s">
        <v>3569</v>
      </c>
      <c r="D809" s="25">
        <v>14900</v>
      </c>
      <c r="E809"/>
    </row>
    <row r="810" spans="2:5">
      <c r="B810" s="28" t="s">
        <v>3570</v>
      </c>
      <c r="C810" s="26" t="s">
        <v>3571</v>
      </c>
      <c r="D810" s="25">
        <v>7900</v>
      </c>
      <c r="E810"/>
    </row>
    <row r="811" spans="2:5">
      <c r="B811" s="28" t="s">
        <v>3572</v>
      </c>
      <c r="C811" s="26" t="s">
        <v>3573</v>
      </c>
      <c r="D811" s="25">
        <v>7900</v>
      </c>
      <c r="E811"/>
    </row>
    <row r="812" spans="2:5">
      <c r="B812" s="28" t="s">
        <v>3574</v>
      </c>
      <c r="C812" s="26" t="s">
        <v>3575</v>
      </c>
      <c r="D812" s="25">
        <v>7900</v>
      </c>
      <c r="E812"/>
    </row>
    <row r="813" spans="2:5">
      <c r="B813" s="28" t="s">
        <v>3576</v>
      </c>
      <c r="C813" s="26" t="s">
        <v>3577</v>
      </c>
      <c r="D813" s="25">
        <v>27900</v>
      </c>
      <c r="E813"/>
    </row>
    <row r="814" spans="2:5">
      <c r="B814" s="28"/>
      <c r="C814" s="26" t="s">
        <v>3578</v>
      </c>
      <c r="D814" s="25">
        <v>26900</v>
      </c>
      <c r="E814"/>
    </row>
    <row r="815" spans="2:5">
      <c r="B815" s="28" t="s">
        <v>3579</v>
      </c>
      <c r="C815" s="26" t="s">
        <v>3580</v>
      </c>
      <c r="D815" s="25">
        <v>10900</v>
      </c>
      <c r="E815"/>
    </row>
    <row r="816" spans="2:5">
      <c r="B816" s="28" t="s">
        <v>3581</v>
      </c>
      <c r="C816" s="26" t="s">
        <v>3582</v>
      </c>
      <c r="D816" s="25">
        <v>78900</v>
      </c>
      <c r="E816"/>
    </row>
    <row r="817" spans="2:5">
      <c r="B817" s="28" t="s">
        <v>3583</v>
      </c>
      <c r="C817" s="26" t="s">
        <v>3584</v>
      </c>
      <c r="D817" s="25">
        <v>117300</v>
      </c>
      <c r="E817"/>
    </row>
    <row r="818" spans="2:5">
      <c r="B818" s="28" t="s">
        <v>3585</v>
      </c>
      <c r="C818" s="26" t="s">
        <v>3586</v>
      </c>
      <c r="D818" s="25">
        <v>139700</v>
      </c>
      <c r="E818"/>
    </row>
    <row r="819" spans="2:5">
      <c r="B819" s="28" t="s">
        <v>3587</v>
      </c>
      <c r="C819" s="26" t="s">
        <v>3588</v>
      </c>
      <c r="D819" s="25">
        <v>106100</v>
      </c>
      <c r="E819"/>
    </row>
    <row r="820" spans="2:5">
      <c r="B820" s="28" t="s">
        <v>3589</v>
      </c>
      <c r="C820" s="26" t="s">
        <v>3590</v>
      </c>
      <c r="D820" s="25">
        <v>122900</v>
      </c>
      <c r="E820"/>
    </row>
    <row r="821" spans="2:5">
      <c r="B821" s="28" t="s">
        <v>3591</v>
      </c>
      <c r="C821" s="26" t="s">
        <v>3592</v>
      </c>
      <c r="D821" s="25">
        <v>3800</v>
      </c>
      <c r="E821"/>
    </row>
    <row r="822" spans="2:5">
      <c r="B822" s="28" t="s">
        <v>3593</v>
      </c>
      <c r="C822" s="26" t="s">
        <v>3594</v>
      </c>
      <c r="D822" s="25">
        <v>3900</v>
      </c>
      <c r="E822"/>
    </row>
    <row r="823" spans="2:5">
      <c r="B823" s="28" t="s">
        <v>3595</v>
      </c>
      <c r="C823" s="26" t="s">
        <v>3596</v>
      </c>
      <c r="D823" s="25">
        <v>4900</v>
      </c>
      <c r="E823"/>
    </row>
    <row r="824" spans="2:5">
      <c r="B824" s="28" t="s">
        <v>3597</v>
      </c>
      <c r="C824" s="26" t="s">
        <v>3598</v>
      </c>
      <c r="D824" s="25">
        <v>3900</v>
      </c>
      <c r="E824"/>
    </row>
    <row r="825" spans="2:5">
      <c r="B825" s="28" t="s">
        <v>3599</v>
      </c>
      <c r="C825" s="26" t="s">
        <v>3600</v>
      </c>
      <c r="D825" s="25">
        <v>3900</v>
      </c>
      <c r="E825"/>
    </row>
    <row r="826" spans="2:5">
      <c r="B826" s="28" t="s">
        <v>3601</v>
      </c>
      <c r="C826" s="26" t="s">
        <v>3602</v>
      </c>
      <c r="D826" s="25">
        <v>40900</v>
      </c>
      <c r="E826"/>
    </row>
    <row r="827" spans="2:5">
      <c r="B827" s="28" t="s">
        <v>3603</v>
      </c>
      <c r="C827" s="26" t="s">
        <v>3604</v>
      </c>
      <c r="D827" s="25">
        <v>85900</v>
      </c>
      <c r="E827"/>
    </row>
    <row r="828" spans="2:5">
      <c r="B828" s="28" t="s">
        <v>3605</v>
      </c>
      <c r="C828" s="26" t="s">
        <v>3606</v>
      </c>
      <c r="D828" s="25">
        <v>40900</v>
      </c>
      <c r="E828"/>
    </row>
    <row r="829" spans="2:5">
      <c r="B829" s="28" t="s">
        <v>3607</v>
      </c>
      <c r="C829" s="26" t="s">
        <v>3608</v>
      </c>
      <c r="D829" s="25">
        <v>4400</v>
      </c>
      <c r="E829"/>
    </row>
    <row r="830" spans="2:5">
      <c r="B830" s="28" t="s">
        <v>3609</v>
      </c>
      <c r="C830" s="26" t="s">
        <v>3610</v>
      </c>
      <c r="D830" s="25">
        <v>3400</v>
      </c>
      <c r="E830"/>
    </row>
    <row r="831" spans="2:5">
      <c r="B831" s="28" t="s">
        <v>3611</v>
      </c>
      <c r="C831" s="26" t="s">
        <v>3612</v>
      </c>
      <c r="D831" s="25">
        <v>291000</v>
      </c>
      <c r="E831"/>
    </row>
    <row r="832" spans="2:5">
      <c r="B832" s="28" t="s">
        <v>3613</v>
      </c>
      <c r="C832" s="26" t="s">
        <v>3614</v>
      </c>
      <c r="D832" s="25">
        <v>7900</v>
      </c>
      <c r="E832"/>
    </row>
    <row r="833" spans="2:5">
      <c r="B833" s="28" t="s">
        <v>3615</v>
      </c>
      <c r="C833" s="26" t="s">
        <v>3616</v>
      </c>
      <c r="D833" s="25">
        <v>8400</v>
      </c>
      <c r="E833"/>
    </row>
    <row r="834" spans="2:5">
      <c r="B834" s="28" t="s">
        <v>3617</v>
      </c>
      <c r="C834" s="26" t="s">
        <v>3618</v>
      </c>
      <c r="D834" s="25">
        <v>14900</v>
      </c>
      <c r="E834"/>
    </row>
    <row r="835" spans="2:5">
      <c r="B835" s="28" t="s">
        <v>3619</v>
      </c>
      <c r="C835" s="26" t="s">
        <v>3620</v>
      </c>
      <c r="D835" s="25">
        <v>26900</v>
      </c>
      <c r="E835"/>
    </row>
    <row r="836" spans="2:5">
      <c r="B836" s="28" t="s">
        <v>3621</v>
      </c>
      <c r="C836" s="26" t="s">
        <v>3622</v>
      </c>
      <c r="D836" s="25">
        <v>33900</v>
      </c>
      <c r="E836"/>
    </row>
    <row r="837" spans="2:5">
      <c r="B837" s="28" t="s">
        <v>3623</v>
      </c>
      <c r="C837" s="26" t="s">
        <v>3624</v>
      </c>
      <c r="D837" s="25">
        <v>14900</v>
      </c>
      <c r="E837"/>
    </row>
    <row r="838" spans="2:5">
      <c r="B838" s="28" t="s">
        <v>3625</v>
      </c>
      <c r="C838" s="26" t="s">
        <v>3626</v>
      </c>
      <c r="D838" s="25">
        <v>25900</v>
      </c>
      <c r="E838"/>
    </row>
    <row r="839" spans="2:5">
      <c r="B839" s="28" t="s">
        <v>3627</v>
      </c>
      <c r="C839" s="26" t="s">
        <v>3628</v>
      </c>
      <c r="D839" s="25">
        <v>14900</v>
      </c>
      <c r="E839"/>
    </row>
    <row r="840" spans="2:5">
      <c r="B840" s="28" t="s">
        <v>3629</v>
      </c>
      <c r="C840" s="26" t="s">
        <v>3630</v>
      </c>
      <c r="D840" s="25">
        <v>25900</v>
      </c>
      <c r="E840"/>
    </row>
    <row r="841" spans="2:5">
      <c r="B841" s="28" t="s">
        <v>3631</v>
      </c>
      <c r="C841" s="26">
        <v>4058546293987</v>
      </c>
      <c r="D841" s="25">
        <v>22400</v>
      </c>
      <c r="E841"/>
    </row>
    <row r="842" spans="2:5">
      <c r="B842" s="28" t="s">
        <v>3632</v>
      </c>
      <c r="C842" s="26">
        <v>4058546293994</v>
      </c>
      <c r="D842" s="25">
        <v>22900</v>
      </c>
      <c r="E842"/>
    </row>
    <row r="843" spans="2:5">
      <c r="B843" s="28" t="s">
        <v>3633</v>
      </c>
      <c r="C843" s="26" t="s">
        <v>3634</v>
      </c>
      <c r="D843" s="25">
        <v>28800</v>
      </c>
      <c r="E843"/>
    </row>
    <row r="844" spans="2:5">
      <c r="B844" s="28" t="s">
        <v>3635</v>
      </c>
      <c r="C844" s="26" t="s">
        <v>3636</v>
      </c>
      <c r="D844" s="25">
        <v>13900</v>
      </c>
      <c r="E844"/>
    </row>
    <row r="845" spans="2:5">
      <c r="B845" s="28" t="s">
        <v>3637</v>
      </c>
      <c r="C845" s="26" t="s">
        <v>3638</v>
      </c>
      <c r="D845" s="25">
        <v>13900</v>
      </c>
      <c r="E845"/>
    </row>
    <row r="846" spans="2:5">
      <c r="B846" s="28" t="s">
        <v>3639</v>
      </c>
      <c r="C846" s="26" t="s">
        <v>3640</v>
      </c>
      <c r="D846" s="25">
        <v>13900</v>
      </c>
      <c r="E846"/>
    </row>
    <row r="847" spans="2:5">
      <c r="B847" s="28" t="s">
        <v>3641</v>
      </c>
      <c r="C847" s="26" t="s">
        <v>3642</v>
      </c>
      <c r="D847" s="25">
        <v>13700</v>
      </c>
      <c r="E847"/>
    </row>
    <row r="848" spans="2:5">
      <c r="B848" s="28" t="s">
        <v>3643</v>
      </c>
      <c r="C848" s="26" t="s">
        <v>3644</v>
      </c>
      <c r="D848" s="25">
        <v>13700</v>
      </c>
      <c r="E848"/>
    </row>
    <row r="849" spans="2:5">
      <c r="B849" s="28" t="s">
        <v>3645</v>
      </c>
      <c r="C849" s="26" t="s">
        <v>3646</v>
      </c>
      <c r="D849" s="25">
        <v>61900</v>
      </c>
      <c r="E849"/>
    </row>
    <row r="850" spans="2:5">
      <c r="B850" s="28" t="s">
        <v>3647</v>
      </c>
      <c r="C850" s="26" t="s">
        <v>3648</v>
      </c>
      <c r="D850" s="25">
        <v>66900</v>
      </c>
      <c r="E850"/>
    </row>
    <row r="851" spans="2:5">
      <c r="B851" s="28" t="s">
        <v>3649</v>
      </c>
      <c r="C851" s="26" t="s">
        <v>3650</v>
      </c>
      <c r="D851" s="25">
        <v>56900</v>
      </c>
      <c r="E851"/>
    </row>
    <row r="852" spans="2:5">
      <c r="B852" s="28" t="s">
        <v>3651</v>
      </c>
      <c r="C852" s="26" t="s">
        <v>3652</v>
      </c>
      <c r="D852" s="25">
        <v>61900</v>
      </c>
      <c r="E852"/>
    </row>
    <row r="853" spans="2:5">
      <c r="B853" s="28" t="s">
        <v>3653</v>
      </c>
      <c r="C853" s="26" t="s">
        <v>3654</v>
      </c>
      <c r="D853" s="25">
        <v>19900</v>
      </c>
      <c r="E853"/>
    </row>
    <row r="854" spans="2:5">
      <c r="B854" s="28" t="s">
        <v>3655</v>
      </c>
      <c r="C854" s="26" t="s">
        <v>20</v>
      </c>
      <c r="D854" s="25">
        <v>23400</v>
      </c>
      <c r="E854"/>
    </row>
    <row r="855" spans="2:5">
      <c r="B855" s="28" t="s">
        <v>3656</v>
      </c>
      <c r="C855" s="26" t="s">
        <v>3657</v>
      </c>
      <c r="D855" s="25">
        <v>19900</v>
      </c>
      <c r="E855"/>
    </row>
    <row r="856" spans="2:5">
      <c r="B856" s="28" t="s">
        <v>3658</v>
      </c>
      <c r="C856" s="26" t="s">
        <v>3659</v>
      </c>
      <c r="D856" s="25">
        <v>43900</v>
      </c>
      <c r="E856"/>
    </row>
    <row r="857" spans="2:5">
      <c r="B857" s="28" t="s">
        <v>3660</v>
      </c>
      <c r="C857" s="26" t="s">
        <v>3661</v>
      </c>
      <c r="D857" s="25">
        <v>58900</v>
      </c>
      <c r="E857"/>
    </row>
    <row r="858" spans="2:5">
      <c r="B858" s="28" t="s">
        <v>3662</v>
      </c>
      <c r="C858" s="26" t="s">
        <v>3663</v>
      </c>
      <c r="D858" s="25">
        <v>25900</v>
      </c>
      <c r="E858"/>
    </row>
    <row r="859" spans="2:5">
      <c r="B859" s="28" t="s">
        <v>3664</v>
      </c>
      <c r="C859" s="26" t="s">
        <v>3665</v>
      </c>
      <c r="D859" s="25">
        <v>49900</v>
      </c>
      <c r="E859"/>
    </row>
    <row r="860" spans="2:5">
      <c r="B860" s="28" t="s">
        <v>3666</v>
      </c>
      <c r="C860" s="26" t="s">
        <v>3667</v>
      </c>
      <c r="D860" s="25">
        <v>48900</v>
      </c>
      <c r="E860"/>
    </row>
    <row r="861" spans="2:5">
      <c r="B861" s="28" t="s">
        <v>3668</v>
      </c>
      <c r="C861" s="26" t="s">
        <v>3669</v>
      </c>
      <c r="D861" s="25">
        <v>19000</v>
      </c>
      <c r="E861"/>
    </row>
    <row r="862" spans="2:5">
      <c r="B862" s="28" t="s">
        <v>3670</v>
      </c>
      <c r="C862" s="26" t="s">
        <v>3671</v>
      </c>
      <c r="D862" s="25">
        <v>19000</v>
      </c>
      <c r="E862"/>
    </row>
    <row r="863" spans="2:5">
      <c r="B863" s="28" t="s">
        <v>3672</v>
      </c>
      <c r="C863" s="26" t="s">
        <v>3673</v>
      </c>
      <c r="D863" s="25">
        <v>19000</v>
      </c>
      <c r="E863"/>
    </row>
    <row r="864" spans="2:5">
      <c r="B864" s="28" t="s">
        <v>3674</v>
      </c>
      <c r="C864" s="26" t="s">
        <v>3675</v>
      </c>
      <c r="D864" s="25">
        <v>29000</v>
      </c>
      <c r="E864"/>
    </row>
    <row r="865" spans="2:5">
      <c r="B865" s="28" t="s">
        <v>3676</v>
      </c>
      <c r="C865" s="26" t="s">
        <v>3677</v>
      </c>
      <c r="D865" s="25">
        <v>16000</v>
      </c>
      <c r="E865"/>
    </row>
    <row r="866" spans="2:5">
      <c r="B866" s="28" t="s">
        <v>3678</v>
      </c>
      <c r="C866" s="26" t="s">
        <v>3679</v>
      </c>
      <c r="D866" s="25">
        <v>47900</v>
      </c>
      <c r="E866"/>
    </row>
    <row r="867" spans="2:5">
      <c r="B867" s="28" t="s">
        <v>3680</v>
      </c>
      <c r="C867" s="26" t="s">
        <v>3681</v>
      </c>
      <c r="D867" s="25">
        <v>59900</v>
      </c>
      <c r="E867"/>
    </row>
    <row r="868" spans="2:5">
      <c r="B868" s="28" t="s">
        <v>3682</v>
      </c>
      <c r="C868" s="26" t="s">
        <v>3683</v>
      </c>
      <c r="D868" s="25">
        <v>79500</v>
      </c>
      <c r="E868"/>
    </row>
    <row r="869" spans="2:5">
      <c r="B869" s="28" t="s">
        <v>3684</v>
      </c>
      <c r="C869" s="26" t="s">
        <v>3685</v>
      </c>
      <c r="D869" s="25">
        <v>30900</v>
      </c>
      <c r="E869"/>
    </row>
    <row r="870" spans="2:5">
      <c r="B870" s="28" t="s">
        <v>3686</v>
      </c>
      <c r="C870" s="26" t="s">
        <v>3687</v>
      </c>
      <c r="D870" s="25">
        <v>43900</v>
      </c>
      <c r="E870"/>
    </row>
    <row r="871" spans="2:5">
      <c r="B871" s="28" t="s">
        <v>3688</v>
      </c>
      <c r="C871" s="26" t="s">
        <v>3689</v>
      </c>
      <c r="D871" s="25">
        <v>51500</v>
      </c>
      <c r="E871"/>
    </row>
    <row r="872" spans="2:5">
      <c r="B872" s="28" t="s">
        <v>3690</v>
      </c>
      <c r="C872" s="26" t="s">
        <v>3691</v>
      </c>
      <c r="D872" s="25">
        <v>65900</v>
      </c>
      <c r="E872"/>
    </row>
    <row r="873" spans="2:5">
      <c r="B873" s="28" t="s">
        <v>3692</v>
      </c>
      <c r="C873" s="26">
        <v>4058546288358</v>
      </c>
      <c r="D873" s="25">
        <v>37900</v>
      </c>
      <c r="E873"/>
    </row>
    <row r="874" spans="2:5">
      <c r="B874" s="28" t="s">
        <v>3693</v>
      </c>
      <c r="C874" s="26" t="s">
        <v>3694</v>
      </c>
      <c r="D874" s="25">
        <v>198500</v>
      </c>
      <c r="E874"/>
    </row>
    <row r="875" spans="2:5">
      <c r="B875" s="28" t="s">
        <v>3695</v>
      </c>
      <c r="C875" s="26" t="s">
        <v>3696</v>
      </c>
      <c r="D875" s="25">
        <v>217900</v>
      </c>
      <c r="E875"/>
    </row>
    <row r="876" spans="2:5">
      <c r="B876" s="28" t="s">
        <v>3697</v>
      </c>
      <c r="C876" s="26" t="s">
        <v>3698</v>
      </c>
      <c r="D876" s="25">
        <v>29900</v>
      </c>
      <c r="E876"/>
    </row>
    <row r="877" spans="2:5">
      <c r="B877" s="28" t="s">
        <v>3699</v>
      </c>
      <c r="C877" s="26" t="s">
        <v>3700</v>
      </c>
      <c r="D877" s="25">
        <v>22400</v>
      </c>
      <c r="E877"/>
    </row>
    <row r="878" spans="2:5">
      <c r="B878" s="28" t="s">
        <v>3701</v>
      </c>
      <c r="C878" s="26" t="s">
        <v>3702</v>
      </c>
      <c r="D878" s="25">
        <v>299900</v>
      </c>
      <c r="E878"/>
    </row>
    <row r="879" spans="2:5">
      <c r="B879" s="28" t="s">
        <v>3703</v>
      </c>
      <c r="C879" s="26" t="s">
        <v>3704</v>
      </c>
      <c r="D879" s="25">
        <v>312900</v>
      </c>
      <c r="E879"/>
    </row>
    <row r="880" spans="2:5">
      <c r="B880" s="28" t="s">
        <v>3705</v>
      </c>
      <c r="C880" s="26" t="s">
        <v>3706</v>
      </c>
      <c r="D880" s="25">
        <v>41900</v>
      </c>
      <c r="E880"/>
    </row>
    <row r="881" spans="2:5">
      <c r="B881" s="28" t="s">
        <v>3707</v>
      </c>
      <c r="C881" s="26" t="s">
        <v>3708</v>
      </c>
      <c r="D881" s="25">
        <v>65200</v>
      </c>
      <c r="E881"/>
    </row>
    <row r="882" spans="2:5">
      <c r="B882" s="28" t="s">
        <v>3709</v>
      </c>
      <c r="C882" s="26" t="s">
        <v>3710</v>
      </c>
      <c r="D882" s="25">
        <v>428900</v>
      </c>
      <c r="E882"/>
    </row>
    <row r="883" spans="2:5">
      <c r="B883" s="28" t="s">
        <v>3711</v>
      </c>
      <c r="C883" s="26" t="s">
        <v>3712</v>
      </c>
      <c r="D883" s="25">
        <v>38900</v>
      </c>
      <c r="E883"/>
    </row>
    <row r="884" spans="2:5">
      <c r="B884" s="28" t="s">
        <v>3713</v>
      </c>
      <c r="C884" s="26" t="s">
        <v>3714</v>
      </c>
      <c r="D884" s="25">
        <v>32100</v>
      </c>
      <c r="E884"/>
    </row>
    <row r="885" spans="2:5">
      <c r="B885" s="28" t="s">
        <v>3715</v>
      </c>
      <c r="C885" s="26" t="s">
        <v>3716</v>
      </c>
      <c r="D885" s="25">
        <v>53900</v>
      </c>
      <c r="E885"/>
    </row>
    <row r="886" spans="2:5">
      <c r="B886" s="28" t="s">
        <v>3717</v>
      </c>
      <c r="C886" s="26" t="s">
        <v>3718</v>
      </c>
      <c r="D886" s="25">
        <v>74000</v>
      </c>
      <c r="E886"/>
    </row>
    <row r="887" spans="2:5">
      <c r="B887" s="28" t="s">
        <v>3719</v>
      </c>
      <c r="C887" s="26" t="s">
        <v>3720</v>
      </c>
      <c r="D887" s="25">
        <v>31900</v>
      </c>
      <c r="E887"/>
    </row>
    <row r="888" spans="2:5">
      <c r="B888" s="28" t="s">
        <v>3721</v>
      </c>
      <c r="C888" s="26" t="s">
        <v>3722</v>
      </c>
      <c r="D888" s="25">
        <v>53700</v>
      </c>
      <c r="E888"/>
    </row>
    <row r="889" spans="2:5">
      <c r="B889" s="28" t="s">
        <v>3723</v>
      </c>
      <c r="C889" s="26" t="s">
        <v>3724</v>
      </c>
      <c r="D889" s="25">
        <v>34300</v>
      </c>
      <c r="E889"/>
    </row>
    <row r="890" spans="2:5">
      <c r="B890" s="28" t="s">
        <v>3725</v>
      </c>
      <c r="C890" s="26" t="s">
        <v>3726</v>
      </c>
      <c r="D890" s="25">
        <v>56100</v>
      </c>
      <c r="E890"/>
    </row>
    <row r="891" spans="2:5">
      <c r="B891" s="28" t="s">
        <v>3727</v>
      </c>
      <c r="C891" s="26" t="s">
        <v>3728</v>
      </c>
      <c r="D891" s="25">
        <v>80300</v>
      </c>
      <c r="E891"/>
    </row>
    <row r="892" spans="2:5">
      <c r="B892" s="28"/>
      <c r="C892" s="26" t="s">
        <v>3729</v>
      </c>
      <c r="D892" s="25">
        <v>80300</v>
      </c>
      <c r="E892"/>
    </row>
    <row r="893" spans="2:5">
      <c r="B893" s="28" t="s">
        <v>3730</v>
      </c>
      <c r="C893" s="26" t="s">
        <v>3731</v>
      </c>
      <c r="D893" s="25">
        <v>46400</v>
      </c>
      <c r="E893"/>
    </row>
    <row r="894" spans="2:5">
      <c r="B894" s="28" t="s">
        <v>3732</v>
      </c>
      <c r="C894" s="26" t="s">
        <v>3733</v>
      </c>
      <c r="D894" s="25">
        <v>35900</v>
      </c>
      <c r="E894"/>
    </row>
    <row r="895" spans="2:5">
      <c r="B895" s="28" t="s">
        <v>3734</v>
      </c>
      <c r="C895" s="26" t="s">
        <v>3735</v>
      </c>
      <c r="D895" s="25">
        <v>390000</v>
      </c>
      <c r="E895"/>
    </row>
    <row r="896" spans="2:5">
      <c r="B896" s="28" t="s">
        <v>3736</v>
      </c>
      <c r="C896" s="26" t="s">
        <v>3737</v>
      </c>
      <c r="D896" s="25">
        <v>590000</v>
      </c>
      <c r="E896"/>
    </row>
    <row r="897" spans="2:5">
      <c r="B897" s="28" t="s">
        <v>3738</v>
      </c>
      <c r="C897" s="26" t="s">
        <v>3739</v>
      </c>
      <c r="D897" s="25">
        <v>190000</v>
      </c>
      <c r="E897"/>
    </row>
    <row r="898" spans="2:5">
      <c r="B898" s="28" t="s">
        <v>3740</v>
      </c>
      <c r="C898" s="26" t="s">
        <v>3741</v>
      </c>
      <c r="D898" s="25">
        <v>220000</v>
      </c>
      <c r="E898"/>
    </row>
    <row r="899" spans="2:5">
      <c r="B899" s="28" t="s">
        <v>3742</v>
      </c>
      <c r="C899" s="26" t="s">
        <v>3743</v>
      </c>
      <c r="D899" s="25">
        <v>39600</v>
      </c>
      <c r="E899"/>
    </row>
    <row r="900" spans="2:5">
      <c r="B900" s="28" t="s">
        <v>3744</v>
      </c>
      <c r="C900" s="26" t="s">
        <v>3745</v>
      </c>
      <c r="D900" s="25">
        <v>6900</v>
      </c>
      <c r="E900"/>
    </row>
    <row r="901" spans="2:5">
      <c r="B901" s="28" t="s">
        <v>3746</v>
      </c>
      <c r="C901" s="26" t="s">
        <v>3747</v>
      </c>
      <c r="D901" s="25">
        <v>9900</v>
      </c>
      <c r="E901"/>
    </row>
    <row r="902" spans="2:5">
      <c r="B902" s="28" t="s">
        <v>3748</v>
      </c>
      <c r="C902" s="26" t="s">
        <v>3749</v>
      </c>
      <c r="D902" s="25">
        <v>8900</v>
      </c>
      <c r="E902"/>
    </row>
    <row r="903" spans="2:5">
      <c r="B903" s="28" t="s">
        <v>3750</v>
      </c>
      <c r="C903" s="26" t="s">
        <v>3751</v>
      </c>
      <c r="D903" s="25">
        <v>4900</v>
      </c>
      <c r="E903"/>
    </row>
    <row r="904" spans="2:5">
      <c r="B904" s="28" t="s">
        <v>3752</v>
      </c>
      <c r="C904" s="26" t="s">
        <v>3753</v>
      </c>
      <c r="D904" s="25">
        <v>2900</v>
      </c>
      <c r="E904"/>
    </row>
    <row r="905" spans="2:5">
      <c r="B905" s="28" t="s">
        <v>3754</v>
      </c>
      <c r="C905" s="26" t="s">
        <v>3755</v>
      </c>
      <c r="D905" s="25">
        <v>139700</v>
      </c>
      <c r="E905"/>
    </row>
    <row r="906" spans="2:5">
      <c r="B906" s="28" t="s">
        <v>3756</v>
      </c>
      <c r="C906" s="26" t="s">
        <v>3757</v>
      </c>
      <c r="D906" s="25">
        <v>122900</v>
      </c>
      <c r="E906"/>
    </row>
    <row r="907" spans="2:5">
      <c r="B907" s="28" t="s">
        <v>3758</v>
      </c>
      <c r="C907" s="26" t="s">
        <v>3759</v>
      </c>
      <c r="D907" s="25">
        <v>2900</v>
      </c>
      <c r="E907"/>
    </row>
    <row r="908" spans="2:5">
      <c r="B908" s="28" t="s">
        <v>3760</v>
      </c>
      <c r="C908" s="26" t="s">
        <v>3761</v>
      </c>
      <c r="D908" s="25">
        <v>5900</v>
      </c>
      <c r="E908"/>
    </row>
    <row r="909" spans="2:5">
      <c r="B909" s="28" t="s">
        <v>3762</v>
      </c>
      <c r="C909" s="26" t="s">
        <v>3763</v>
      </c>
      <c r="D909" s="25">
        <v>6900</v>
      </c>
      <c r="E909"/>
    </row>
    <row r="910" spans="2:5">
      <c r="B910" s="28" t="s">
        <v>3764</v>
      </c>
      <c r="C910" s="26" t="s">
        <v>3765</v>
      </c>
      <c r="D910" s="25">
        <v>7900</v>
      </c>
      <c r="E910"/>
    </row>
    <row r="911" spans="2:5">
      <c r="B911" s="28" t="s">
        <v>3766</v>
      </c>
      <c r="C911" s="26" t="s">
        <v>3767</v>
      </c>
      <c r="D911" s="25">
        <v>6900</v>
      </c>
      <c r="E911"/>
    </row>
    <row r="912" spans="2:5">
      <c r="B912" s="28" t="s">
        <v>3768</v>
      </c>
      <c r="C912" s="26" t="s">
        <v>3769</v>
      </c>
      <c r="D912" s="25">
        <v>15900</v>
      </c>
      <c r="E912"/>
    </row>
    <row r="913" spans="2:5">
      <c r="B913" s="28" t="s">
        <v>3770</v>
      </c>
      <c r="C913" s="26" t="s">
        <v>3771</v>
      </c>
      <c r="D913" s="25">
        <v>3900</v>
      </c>
      <c r="E913"/>
    </row>
    <row r="914" spans="2:5">
      <c r="B914" s="28" t="s">
        <v>3772</v>
      </c>
      <c r="C914" s="26" t="s">
        <v>3773</v>
      </c>
      <c r="D914" s="25">
        <v>4900</v>
      </c>
      <c r="E914"/>
    </row>
    <row r="915" spans="2:5">
      <c r="B915" s="28" t="s">
        <v>3774</v>
      </c>
      <c r="C915" s="26" t="s">
        <v>3775</v>
      </c>
      <c r="D915" s="25">
        <v>3900</v>
      </c>
      <c r="E915"/>
    </row>
    <row r="916" spans="2:5">
      <c r="B916" s="28" t="s">
        <v>3776</v>
      </c>
      <c r="C916" s="26" t="s">
        <v>3777</v>
      </c>
      <c r="D916" s="25">
        <v>7900</v>
      </c>
      <c r="E916"/>
    </row>
    <row r="917" spans="2:5">
      <c r="B917"/>
      <c r="C917"/>
      <c r="D917"/>
      <c r="E917"/>
    </row>
    <row r="918" spans="2:5">
      <c r="B918"/>
      <c r="C918"/>
      <c r="D918"/>
      <c r="E918"/>
    </row>
    <row r="919" spans="2:5">
      <c r="B919"/>
      <c r="C919"/>
      <c r="D919"/>
      <c r="E919"/>
    </row>
    <row r="920" spans="2:5">
      <c r="B920"/>
      <c r="C920"/>
      <c r="D920"/>
      <c r="E920"/>
    </row>
    <row r="921" spans="2:5">
      <c r="B921"/>
      <c r="C921"/>
      <c r="D921"/>
      <c r="E921"/>
    </row>
    <row r="922" spans="2:5">
      <c r="B922"/>
      <c r="C922"/>
      <c r="D922"/>
      <c r="E922"/>
    </row>
    <row r="923" spans="2:5">
      <c r="B923"/>
      <c r="C923"/>
      <c r="D923"/>
      <c r="E923"/>
    </row>
    <row r="924" spans="2:5">
      <c r="B924"/>
      <c r="C924"/>
      <c r="D924"/>
      <c r="E924"/>
    </row>
    <row r="925" spans="2:5">
      <c r="B925"/>
      <c r="C925"/>
      <c r="D925"/>
      <c r="E925"/>
    </row>
    <row r="926" spans="2:5">
      <c r="B926"/>
      <c r="C926"/>
      <c r="D926"/>
      <c r="E926"/>
    </row>
    <row r="927" spans="2:5">
      <c r="B927"/>
      <c r="C927"/>
      <c r="D927"/>
      <c r="E927"/>
    </row>
    <row r="928" spans="2:5">
      <c r="B928"/>
      <c r="C928"/>
      <c r="D928"/>
      <c r="E928"/>
    </row>
    <row r="929" spans="2:5">
      <c r="B929"/>
      <c r="C929"/>
      <c r="D929"/>
      <c r="E929"/>
    </row>
    <row r="930" spans="2:5">
      <c r="B930"/>
      <c r="C930"/>
      <c r="D930"/>
      <c r="E930"/>
    </row>
    <row r="931" spans="2:5">
      <c r="B931"/>
      <c r="C931"/>
      <c r="D931"/>
      <c r="E931"/>
    </row>
    <row r="932" spans="2:5">
      <c r="B932"/>
      <c r="C932"/>
      <c r="D932"/>
      <c r="E932"/>
    </row>
    <row r="933" spans="2:5">
      <c r="B933"/>
      <c r="C933"/>
      <c r="D933"/>
      <c r="E933"/>
    </row>
    <row r="934" spans="2:5">
      <c r="B934"/>
      <c r="C934"/>
      <c r="D934"/>
      <c r="E934"/>
    </row>
    <row r="935" spans="2:5">
      <c r="B935"/>
      <c r="C935"/>
      <c r="D935"/>
      <c r="E935"/>
    </row>
    <row r="936" spans="2:5">
      <c r="B936"/>
      <c r="C936"/>
      <c r="D936"/>
      <c r="E936"/>
    </row>
    <row r="937" spans="2:5">
      <c r="B937"/>
      <c r="C937"/>
      <c r="D937"/>
      <c r="E937"/>
    </row>
    <row r="938" spans="2:5">
      <c r="B938"/>
      <c r="C938"/>
      <c r="D938"/>
      <c r="E938"/>
    </row>
    <row r="939" spans="2:5">
      <c r="B939"/>
      <c r="C939"/>
      <c r="D939"/>
      <c r="E939"/>
    </row>
    <row r="940" spans="2:5">
      <c r="B940"/>
      <c r="C940"/>
      <c r="D940"/>
      <c r="E940"/>
    </row>
    <row r="941" spans="2:5">
      <c r="B941"/>
      <c r="C941"/>
      <c r="D941"/>
      <c r="E941"/>
    </row>
    <row r="942" spans="2:5">
      <c r="B942"/>
      <c r="C942"/>
      <c r="D942"/>
      <c r="E942"/>
    </row>
    <row r="943" spans="2:5">
      <c r="B943"/>
      <c r="C943"/>
      <c r="D943"/>
      <c r="E943"/>
    </row>
    <row r="944" spans="2:5">
      <c r="B944"/>
      <c r="C944"/>
      <c r="D944"/>
      <c r="E944"/>
    </row>
    <row r="945" spans="2:5">
      <c r="B945"/>
      <c r="C945"/>
      <c r="D945"/>
      <c r="E945"/>
    </row>
    <row r="946" spans="2:5">
      <c r="B946"/>
      <c r="C946"/>
      <c r="D946"/>
      <c r="E946"/>
    </row>
    <row r="947" spans="2:5">
      <c r="B947"/>
      <c r="C947"/>
      <c r="D947"/>
      <c r="E947"/>
    </row>
    <row r="948" spans="2:5">
      <c r="B948"/>
      <c r="C948"/>
      <c r="D948"/>
      <c r="E948"/>
    </row>
    <row r="949" spans="2:5">
      <c r="B949"/>
      <c r="C949"/>
      <c r="D949"/>
      <c r="E949"/>
    </row>
    <row r="950" spans="2:5">
      <c r="B950"/>
      <c r="C950"/>
      <c r="D950"/>
      <c r="E950"/>
    </row>
    <row r="951" spans="2:5">
      <c r="B951"/>
      <c r="C951"/>
      <c r="D951"/>
      <c r="E951"/>
    </row>
    <row r="952" spans="2:5">
      <c r="B952"/>
      <c r="C952"/>
      <c r="D952"/>
      <c r="E952"/>
    </row>
    <row r="953" spans="2:5">
      <c r="B953"/>
      <c r="C953"/>
      <c r="D953"/>
      <c r="E953"/>
    </row>
    <row r="954" spans="2:5">
      <c r="B954"/>
      <c r="C954"/>
      <c r="D954"/>
      <c r="E954"/>
    </row>
    <row r="955" spans="2:5">
      <c r="B955"/>
      <c r="C955"/>
      <c r="D955"/>
      <c r="E955"/>
    </row>
    <row r="956" spans="2:5">
      <c r="B956"/>
      <c r="C956"/>
      <c r="D956"/>
      <c r="E956"/>
    </row>
    <row r="957" spans="2:5">
      <c r="B957"/>
      <c r="C957"/>
      <c r="D957"/>
      <c r="E957"/>
    </row>
    <row r="958" spans="2:5">
      <c r="B958"/>
      <c r="C958"/>
      <c r="D958"/>
      <c r="E958"/>
    </row>
    <row r="959" spans="2:5">
      <c r="B959"/>
      <c r="C959"/>
      <c r="D959"/>
      <c r="E959"/>
    </row>
    <row r="960" spans="2:5">
      <c r="B960"/>
      <c r="C960"/>
      <c r="D960"/>
      <c r="E960"/>
    </row>
    <row r="961" spans="2:5">
      <c r="B961"/>
      <c r="C961"/>
      <c r="D961"/>
      <c r="E961"/>
    </row>
    <row r="962" spans="2:5">
      <c r="B962"/>
      <c r="C962"/>
      <c r="D962"/>
      <c r="E962"/>
    </row>
    <row r="963" spans="2:5">
      <c r="B963"/>
      <c r="C963"/>
      <c r="D963"/>
      <c r="E963"/>
    </row>
    <row r="964" spans="2:5">
      <c r="B964"/>
      <c r="C964"/>
      <c r="D964"/>
      <c r="E964"/>
    </row>
    <row r="965" spans="2:5">
      <c r="B965"/>
      <c r="C965"/>
      <c r="D965"/>
      <c r="E965"/>
    </row>
    <row r="966" spans="2:5">
      <c r="B966"/>
      <c r="C966"/>
      <c r="D966"/>
      <c r="E966"/>
    </row>
    <row r="967" spans="2:5">
      <c r="B967"/>
      <c r="C967"/>
      <c r="D967"/>
      <c r="E967"/>
    </row>
    <row r="968" spans="2:5">
      <c r="B968"/>
      <c r="C968"/>
      <c r="D968"/>
      <c r="E968"/>
    </row>
    <row r="969" spans="2:5">
      <c r="B969"/>
      <c r="C969"/>
      <c r="D969"/>
      <c r="E969"/>
    </row>
    <row r="970" spans="2:5">
      <c r="B970"/>
      <c r="C970"/>
      <c r="D970"/>
      <c r="E970"/>
    </row>
    <row r="971" spans="2:5">
      <c r="B971"/>
      <c r="C971"/>
      <c r="D971"/>
      <c r="E971"/>
    </row>
    <row r="972" spans="2:5">
      <c r="B972"/>
      <c r="C972"/>
      <c r="D972"/>
      <c r="E972"/>
    </row>
    <row r="973" spans="2:5">
      <c r="B973"/>
      <c r="C973"/>
      <c r="D973"/>
      <c r="E973"/>
    </row>
    <row r="974" spans="2:5">
      <c r="B974"/>
      <c r="C974"/>
      <c r="D974"/>
      <c r="E974"/>
    </row>
    <row r="975" spans="2:5">
      <c r="B975"/>
      <c r="C975"/>
      <c r="D975"/>
      <c r="E975"/>
    </row>
    <row r="976" spans="2:5">
      <c r="B976"/>
      <c r="C976"/>
      <c r="D976"/>
      <c r="E976"/>
    </row>
    <row r="977" spans="2:5">
      <c r="B977"/>
      <c r="C977"/>
      <c r="D977"/>
      <c r="E977"/>
    </row>
    <row r="978" spans="2:5">
      <c r="B978"/>
      <c r="C978"/>
      <c r="D978"/>
      <c r="E978"/>
    </row>
    <row r="979" spans="2:5">
      <c r="B979"/>
      <c r="C979"/>
      <c r="D979"/>
      <c r="E979"/>
    </row>
    <row r="980" spans="2:5">
      <c r="B980"/>
      <c r="C980"/>
      <c r="D980"/>
      <c r="E980"/>
    </row>
    <row r="981" spans="2:5">
      <c r="B981"/>
      <c r="C981"/>
      <c r="D981"/>
      <c r="E981"/>
    </row>
    <row r="982" spans="2:5">
      <c r="B982"/>
      <c r="C982"/>
      <c r="D982"/>
      <c r="E982"/>
    </row>
    <row r="983" spans="2:5">
      <c r="B983"/>
      <c r="C983"/>
      <c r="D983"/>
      <c r="E983"/>
    </row>
    <row r="984" spans="2:5">
      <c r="B984"/>
      <c r="C984"/>
      <c r="D984"/>
      <c r="E984"/>
    </row>
    <row r="985" spans="2:5">
      <c r="B985"/>
      <c r="C985"/>
      <c r="D985"/>
      <c r="E985"/>
    </row>
    <row r="986" spans="2:5">
      <c r="B986"/>
      <c r="C986"/>
      <c r="D986"/>
      <c r="E986"/>
    </row>
    <row r="987" spans="2:5">
      <c r="B987"/>
      <c r="C987"/>
      <c r="D987"/>
      <c r="E987"/>
    </row>
    <row r="988" spans="2:5">
      <c r="B988"/>
      <c r="C988"/>
      <c r="D988"/>
      <c r="E988"/>
    </row>
    <row r="989" spans="2:5">
      <c r="B989"/>
      <c r="C989"/>
      <c r="D989"/>
      <c r="E989"/>
    </row>
    <row r="990" spans="2:5">
      <c r="B990"/>
      <c r="C990"/>
      <c r="D990"/>
      <c r="E990"/>
    </row>
    <row r="991" spans="2:5">
      <c r="B991"/>
      <c r="C991"/>
      <c r="D991"/>
      <c r="E991"/>
    </row>
    <row r="992" spans="2:5">
      <c r="B992"/>
      <c r="C992"/>
      <c r="D992"/>
      <c r="E992"/>
    </row>
    <row r="993" spans="2:5">
      <c r="B993"/>
      <c r="C993"/>
      <c r="D993"/>
      <c r="E993"/>
    </row>
    <row r="994" spans="2:5">
      <c r="B994"/>
      <c r="C994"/>
      <c r="D994"/>
      <c r="E994"/>
    </row>
    <row r="995" spans="2:5">
      <c r="B995"/>
      <c r="C995"/>
      <c r="D995"/>
      <c r="E995"/>
    </row>
    <row r="996" spans="2:5">
      <c r="B996"/>
      <c r="C996"/>
      <c r="D996"/>
      <c r="E996"/>
    </row>
    <row r="997" spans="2:5">
      <c r="B997"/>
      <c r="C997"/>
      <c r="D997"/>
      <c r="E997"/>
    </row>
    <row r="998" spans="2:5">
      <c r="B998"/>
      <c r="C998"/>
      <c r="D998"/>
      <c r="E998"/>
    </row>
    <row r="999" spans="2:5">
      <c r="B999"/>
      <c r="C999"/>
      <c r="D999"/>
      <c r="E999"/>
    </row>
    <row r="1000" spans="2:5">
      <c r="B1000"/>
      <c r="C1000"/>
      <c r="D1000"/>
      <c r="E1000"/>
    </row>
    <row r="1001" spans="2:5">
      <c r="B1001"/>
      <c r="C1001"/>
      <c r="D1001"/>
      <c r="E1001"/>
    </row>
    <row r="1002" spans="2:5">
      <c r="B1002"/>
      <c r="C1002"/>
      <c r="D1002"/>
      <c r="E1002"/>
    </row>
    <row r="1003" spans="2:5">
      <c r="B1003"/>
      <c r="C1003"/>
      <c r="D1003"/>
      <c r="E1003"/>
    </row>
    <row r="1004" spans="2:5">
      <c r="B1004"/>
      <c r="C1004"/>
      <c r="D1004"/>
      <c r="E1004"/>
    </row>
    <row r="1005" spans="2:5">
      <c r="B1005"/>
      <c r="C1005"/>
      <c r="D1005"/>
      <c r="E1005"/>
    </row>
    <row r="1006" spans="2:5">
      <c r="B1006"/>
      <c r="C1006"/>
      <c r="D1006"/>
      <c r="E1006"/>
    </row>
    <row r="1007" spans="2:5">
      <c r="B1007"/>
      <c r="C1007"/>
      <c r="D1007"/>
      <c r="E1007"/>
    </row>
    <row r="1008" spans="2:5">
      <c r="B1008"/>
      <c r="C1008"/>
      <c r="D1008"/>
      <c r="E1008"/>
    </row>
    <row r="1009" spans="2:5">
      <c r="B1009"/>
      <c r="C1009"/>
      <c r="D1009"/>
      <c r="E1009"/>
    </row>
    <row r="1010" spans="2:5">
      <c r="B1010"/>
      <c r="C1010"/>
      <c r="D1010"/>
      <c r="E1010"/>
    </row>
    <row r="1011" spans="2:5">
      <c r="B1011"/>
      <c r="C1011"/>
      <c r="D1011"/>
      <c r="E1011"/>
    </row>
    <row r="1012" spans="2:5">
      <c r="B1012"/>
      <c r="C1012"/>
      <c r="D1012"/>
      <c r="E1012"/>
    </row>
    <row r="1013" spans="2:5">
      <c r="B1013"/>
      <c r="C1013"/>
      <c r="D1013"/>
      <c r="E1013"/>
    </row>
    <row r="1014" spans="2:5">
      <c r="B1014"/>
      <c r="C1014"/>
      <c r="D1014"/>
      <c r="E1014"/>
    </row>
    <row r="1015" spans="2:5">
      <c r="B1015"/>
      <c r="C1015"/>
      <c r="D1015"/>
      <c r="E1015"/>
    </row>
    <row r="1016" spans="2:5">
      <c r="B1016"/>
      <c r="C1016"/>
      <c r="D1016"/>
      <c r="E1016"/>
    </row>
    <row r="1017" spans="2:5">
      <c r="B1017"/>
      <c r="C1017"/>
      <c r="D1017"/>
      <c r="E1017"/>
    </row>
    <row r="1018" spans="2:5">
      <c r="B1018"/>
      <c r="C1018"/>
      <c r="D1018"/>
      <c r="E1018"/>
    </row>
    <row r="1019" spans="2:5">
      <c r="B1019"/>
      <c r="C1019"/>
      <c r="D1019"/>
      <c r="E1019"/>
    </row>
    <row r="1020" spans="2:5">
      <c r="B1020"/>
      <c r="C1020"/>
      <c r="D1020"/>
      <c r="E1020"/>
    </row>
    <row r="1021" spans="2:5">
      <c r="B1021"/>
      <c r="C1021"/>
      <c r="D1021"/>
      <c r="E1021"/>
    </row>
    <row r="1022" spans="2:5">
      <c r="B1022"/>
      <c r="C1022"/>
      <c r="D1022"/>
      <c r="E1022"/>
    </row>
    <row r="1023" spans="2:5">
      <c r="B1023"/>
      <c r="C1023"/>
      <c r="D1023"/>
      <c r="E1023"/>
    </row>
    <row r="1024" spans="2:5">
      <c r="B1024"/>
      <c r="C1024"/>
      <c r="D1024"/>
      <c r="E1024"/>
    </row>
    <row r="1025" spans="2:5">
      <c r="B1025"/>
      <c r="C1025"/>
      <c r="D1025"/>
      <c r="E1025"/>
    </row>
    <row r="1026" spans="2:5">
      <c r="B1026"/>
      <c r="C1026"/>
      <c r="D1026"/>
      <c r="E1026"/>
    </row>
    <row r="1027" spans="2:5">
      <c r="B1027"/>
      <c r="C1027"/>
      <c r="D1027"/>
      <c r="E1027"/>
    </row>
    <row r="1028" spans="2:5">
      <c r="B1028"/>
      <c r="C1028"/>
      <c r="D1028"/>
      <c r="E1028"/>
    </row>
    <row r="1029" spans="2:5">
      <c r="B1029"/>
      <c r="C1029"/>
      <c r="D1029"/>
      <c r="E1029"/>
    </row>
    <row r="1030" spans="2:5">
      <c r="B1030"/>
      <c r="C1030"/>
      <c r="D1030"/>
      <c r="E1030"/>
    </row>
    <row r="1031" spans="2:5">
      <c r="B1031"/>
      <c r="C1031"/>
      <c r="D1031"/>
      <c r="E1031"/>
    </row>
    <row r="1032" spans="2:5">
      <c r="B1032"/>
      <c r="C1032"/>
      <c r="D1032"/>
      <c r="E1032"/>
    </row>
    <row r="1033" spans="2:5">
      <c r="B1033"/>
      <c r="C1033"/>
      <c r="D1033"/>
      <c r="E1033"/>
    </row>
    <row r="1034" spans="2:5">
      <c r="B1034"/>
      <c r="C1034"/>
      <c r="D1034"/>
      <c r="E1034"/>
    </row>
    <row r="1035" spans="2:5">
      <c r="B1035"/>
      <c r="C1035"/>
      <c r="D1035"/>
      <c r="E1035"/>
    </row>
    <row r="1036" spans="2:5">
      <c r="B1036"/>
      <c r="C1036"/>
      <c r="D1036"/>
      <c r="E1036"/>
    </row>
    <row r="1037" spans="2:5">
      <c r="B1037"/>
      <c r="C1037"/>
      <c r="D1037"/>
      <c r="E1037"/>
    </row>
    <row r="1038" spans="2:5">
      <c r="B1038"/>
      <c r="C1038"/>
      <c r="D1038"/>
      <c r="E1038"/>
    </row>
    <row r="1039" spans="2:5">
      <c r="B1039"/>
      <c r="C1039"/>
      <c r="D1039"/>
      <c r="E1039"/>
    </row>
    <row r="1040" spans="2:5">
      <c r="B1040"/>
      <c r="C1040"/>
      <c r="D1040"/>
      <c r="E1040"/>
    </row>
    <row r="1041" spans="2:5">
      <c r="B1041"/>
      <c r="C1041"/>
      <c r="D1041"/>
      <c r="E1041"/>
    </row>
    <row r="1042" spans="2:5">
      <c r="B1042"/>
      <c r="C1042"/>
      <c r="D1042"/>
      <c r="E1042"/>
    </row>
    <row r="1043" spans="2:5">
      <c r="B1043"/>
      <c r="C1043"/>
      <c r="D1043"/>
      <c r="E1043"/>
    </row>
    <row r="1044" spans="2:5">
      <c r="B1044"/>
      <c r="C1044"/>
      <c r="D1044"/>
      <c r="E1044"/>
    </row>
    <row r="1045" spans="2:5">
      <c r="B1045"/>
      <c r="C1045"/>
      <c r="D1045"/>
      <c r="E1045"/>
    </row>
    <row r="1046" spans="2:5">
      <c r="B1046"/>
      <c r="C1046"/>
      <c r="D1046"/>
      <c r="E1046"/>
    </row>
    <row r="1047" spans="2:5">
      <c r="B1047"/>
      <c r="C1047"/>
      <c r="D1047"/>
      <c r="E1047"/>
    </row>
    <row r="1048" spans="2:5">
      <c r="B1048"/>
      <c r="C1048"/>
      <c r="D1048"/>
      <c r="E1048"/>
    </row>
    <row r="1049" spans="2:5">
      <c r="B1049"/>
      <c r="C1049"/>
      <c r="D1049"/>
      <c r="E1049"/>
    </row>
    <row r="1050" spans="2:5">
      <c r="B1050"/>
      <c r="C1050"/>
      <c r="D1050"/>
      <c r="E1050"/>
    </row>
    <row r="1051" spans="2:5">
      <c r="B1051"/>
      <c r="C1051"/>
      <c r="D1051"/>
      <c r="E1051"/>
    </row>
    <row r="1052" spans="2:5">
      <c r="B1052"/>
      <c r="C1052"/>
      <c r="D1052"/>
      <c r="E1052"/>
    </row>
    <row r="1053" spans="2:5">
      <c r="B1053"/>
      <c r="C1053"/>
      <c r="D1053"/>
      <c r="E1053"/>
    </row>
    <row r="1054" spans="2:5">
      <c r="B1054"/>
      <c r="C1054"/>
      <c r="D1054"/>
      <c r="E1054"/>
    </row>
    <row r="1055" spans="2:5">
      <c r="B1055"/>
      <c r="C1055"/>
      <c r="D1055"/>
      <c r="E1055"/>
    </row>
    <row r="1056" spans="2:5">
      <c r="B1056"/>
      <c r="C1056"/>
      <c r="D1056"/>
      <c r="E1056"/>
    </row>
    <row r="1057" spans="2:5">
      <c r="B1057"/>
      <c r="C1057"/>
      <c r="D1057"/>
      <c r="E1057"/>
    </row>
    <row r="1058" spans="2:5">
      <c r="B1058"/>
      <c r="C1058"/>
      <c r="D1058"/>
      <c r="E1058"/>
    </row>
    <row r="1059" spans="2:5">
      <c r="B1059"/>
      <c r="C1059"/>
      <c r="D1059"/>
      <c r="E1059"/>
    </row>
    <row r="1060" spans="2:5">
      <c r="B1060"/>
      <c r="C1060"/>
      <c r="D1060"/>
      <c r="E1060"/>
    </row>
    <row r="1061" spans="2:5">
      <c r="B1061"/>
      <c r="C1061"/>
      <c r="D1061"/>
      <c r="E1061"/>
    </row>
    <row r="1062" spans="2:5">
      <c r="B1062"/>
      <c r="C1062"/>
      <c r="D1062"/>
      <c r="E1062"/>
    </row>
    <row r="1063" spans="2:5">
      <c r="B1063"/>
      <c r="C1063"/>
      <c r="D1063"/>
      <c r="E1063"/>
    </row>
    <row r="1064" spans="2:5">
      <c r="B1064"/>
      <c r="C1064"/>
      <c r="D1064"/>
      <c r="E1064"/>
    </row>
    <row r="1065" spans="2:5">
      <c r="B1065"/>
      <c r="C1065"/>
      <c r="D1065"/>
      <c r="E1065"/>
    </row>
    <row r="1066" spans="2:5">
      <c r="B1066"/>
      <c r="C1066"/>
      <c r="D1066"/>
      <c r="E1066"/>
    </row>
    <row r="1067" spans="2:5">
      <c r="B1067"/>
      <c r="C1067"/>
      <c r="D1067"/>
      <c r="E1067"/>
    </row>
    <row r="1068" spans="2:5">
      <c r="B1068"/>
      <c r="C1068"/>
      <c r="D1068"/>
      <c r="E1068"/>
    </row>
    <row r="1069" spans="2:5">
      <c r="B1069"/>
      <c r="C1069"/>
      <c r="D1069"/>
      <c r="E1069"/>
    </row>
    <row r="1070" spans="2:5">
      <c r="B1070"/>
      <c r="C1070"/>
      <c r="D1070"/>
      <c r="E1070"/>
    </row>
    <row r="1071" spans="2:5">
      <c r="B1071"/>
      <c r="C1071"/>
      <c r="D1071"/>
      <c r="E1071"/>
    </row>
    <row r="1072" spans="2:5">
      <c r="B1072"/>
      <c r="C1072"/>
      <c r="D1072"/>
      <c r="E1072"/>
    </row>
    <row r="1073" spans="2:5">
      <c r="B1073"/>
      <c r="C1073"/>
      <c r="D1073"/>
      <c r="E1073"/>
    </row>
    <row r="1074" spans="2:5">
      <c r="B1074"/>
      <c r="C1074"/>
      <c r="D1074"/>
      <c r="E1074"/>
    </row>
    <row r="1075" spans="2:5">
      <c r="B1075"/>
      <c r="C1075"/>
      <c r="D1075"/>
      <c r="E1075"/>
    </row>
    <row r="1076" spans="2:5">
      <c r="B1076"/>
      <c r="C1076"/>
      <c r="D1076"/>
      <c r="E1076"/>
    </row>
    <row r="1077" spans="2:5">
      <c r="B1077"/>
      <c r="C1077"/>
      <c r="D1077"/>
      <c r="E1077"/>
    </row>
    <row r="1078" spans="2:5">
      <c r="B1078"/>
      <c r="C1078"/>
      <c r="D1078"/>
      <c r="E1078"/>
    </row>
    <row r="1079" spans="2:5">
      <c r="B1079"/>
      <c r="C1079"/>
      <c r="D1079"/>
      <c r="E1079"/>
    </row>
    <row r="1080" spans="2:5">
      <c r="B1080"/>
      <c r="C1080"/>
      <c r="D1080"/>
      <c r="E1080"/>
    </row>
    <row r="1081" spans="2:5">
      <c r="B1081"/>
      <c r="C1081"/>
      <c r="D1081"/>
      <c r="E1081"/>
    </row>
    <row r="1082" spans="2:5">
      <c r="B1082"/>
      <c r="C1082"/>
      <c r="D1082"/>
      <c r="E1082"/>
    </row>
    <row r="1083" spans="2:5">
      <c r="B1083"/>
      <c r="C1083"/>
      <c r="D1083"/>
      <c r="E1083"/>
    </row>
    <row r="1084" spans="2:5">
      <c r="B1084"/>
      <c r="C1084"/>
      <c r="D1084"/>
      <c r="E1084"/>
    </row>
    <row r="1085" spans="2:5">
      <c r="B1085"/>
      <c r="C1085"/>
      <c r="D1085"/>
      <c r="E1085"/>
    </row>
    <row r="1086" spans="2:5">
      <c r="B1086"/>
      <c r="C1086"/>
      <c r="D1086"/>
      <c r="E1086"/>
    </row>
    <row r="1087" spans="2:5">
      <c r="B1087"/>
      <c r="C1087"/>
      <c r="D1087"/>
      <c r="E1087"/>
    </row>
    <row r="1088" spans="2:5">
      <c r="B1088"/>
      <c r="C1088"/>
      <c r="D1088"/>
      <c r="E1088"/>
    </row>
    <row r="1089" spans="2:5">
      <c r="B1089"/>
      <c r="C1089"/>
      <c r="D1089"/>
      <c r="E1089"/>
    </row>
    <row r="1090" spans="2:5">
      <c r="B1090"/>
      <c r="C1090"/>
      <c r="D1090"/>
      <c r="E1090"/>
    </row>
    <row r="1091" spans="2:5">
      <c r="B1091"/>
      <c r="C1091"/>
      <c r="D1091"/>
      <c r="E1091"/>
    </row>
    <row r="1092" spans="2:5">
      <c r="B1092"/>
      <c r="C1092"/>
      <c r="D1092"/>
      <c r="E1092"/>
    </row>
    <row r="1093" spans="2:5">
      <c r="B1093"/>
      <c r="C1093"/>
      <c r="D1093"/>
      <c r="E1093"/>
    </row>
    <row r="1094" spans="2:5">
      <c r="B1094"/>
      <c r="C1094"/>
      <c r="D1094"/>
      <c r="E1094"/>
    </row>
    <row r="1095" spans="2:5">
      <c r="B1095"/>
      <c r="C1095"/>
      <c r="D1095"/>
      <c r="E1095"/>
    </row>
    <row r="1096" spans="2:5">
      <c r="B1096"/>
      <c r="C1096"/>
      <c r="D1096"/>
      <c r="E1096"/>
    </row>
    <row r="1097" spans="2:5">
      <c r="B1097"/>
      <c r="C1097"/>
      <c r="D1097"/>
      <c r="E1097"/>
    </row>
    <row r="1098" spans="2:5">
      <c r="B1098"/>
      <c r="C1098"/>
      <c r="D1098"/>
      <c r="E1098"/>
    </row>
    <row r="1099" spans="2:5">
      <c r="B1099"/>
      <c r="C1099"/>
      <c r="D1099"/>
      <c r="E1099"/>
    </row>
    <row r="1100" spans="2:5">
      <c r="B1100"/>
      <c r="C1100"/>
      <c r="D1100"/>
      <c r="E1100"/>
    </row>
    <row r="1101" spans="2:5">
      <c r="B1101"/>
      <c r="C1101"/>
      <c r="D1101"/>
      <c r="E1101"/>
    </row>
    <row r="1102" spans="2:5">
      <c r="B1102"/>
      <c r="C1102"/>
      <c r="D1102"/>
      <c r="E1102"/>
    </row>
    <row r="1103" spans="2:5">
      <c r="B1103"/>
      <c r="C1103"/>
      <c r="D1103"/>
      <c r="E1103"/>
    </row>
    <row r="1104" spans="2:5">
      <c r="B1104"/>
      <c r="C1104"/>
      <c r="D1104"/>
      <c r="E1104"/>
    </row>
    <row r="1105" spans="2:5">
      <c r="B1105"/>
      <c r="C1105"/>
      <c r="D1105"/>
      <c r="E1105"/>
    </row>
    <row r="1106" spans="2:5">
      <c r="B1106"/>
      <c r="C1106"/>
      <c r="D1106"/>
      <c r="E1106"/>
    </row>
    <row r="1107" spans="2:5">
      <c r="B1107"/>
      <c r="C1107"/>
      <c r="D1107"/>
      <c r="E1107"/>
    </row>
    <row r="1108" spans="2:5">
      <c r="B1108"/>
      <c r="C1108"/>
      <c r="D1108"/>
      <c r="E1108"/>
    </row>
    <row r="1109" spans="2:5">
      <c r="B1109"/>
      <c r="C1109"/>
      <c r="D1109"/>
      <c r="E1109"/>
    </row>
    <row r="1110" spans="2:5">
      <c r="B1110"/>
      <c r="C1110"/>
      <c r="D1110"/>
      <c r="E1110"/>
    </row>
    <row r="1111" spans="2:5">
      <c r="B1111"/>
      <c r="C1111"/>
      <c r="D1111"/>
      <c r="E1111"/>
    </row>
    <row r="1112" spans="2:5">
      <c r="B1112"/>
      <c r="C1112"/>
      <c r="D1112"/>
      <c r="E1112"/>
    </row>
    <row r="1113" spans="2:5">
      <c r="B1113"/>
      <c r="C1113"/>
      <c r="D1113"/>
      <c r="E1113"/>
    </row>
    <row r="1114" spans="2:5">
      <c r="B1114"/>
      <c r="C1114"/>
      <c r="D1114"/>
      <c r="E1114"/>
    </row>
    <row r="1115" spans="2:5">
      <c r="B1115"/>
      <c r="C1115"/>
      <c r="D1115"/>
      <c r="E1115"/>
    </row>
    <row r="1116" spans="2:5">
      <c r="B1116"/>
      <c r="C1116"/>
      <c r="D1116"/>
      <c r="E1116"/>
    </row>
    <row r="1117" spans="2:5">
      <c r="B1117"/>
      <c r="C1117"/>
      <c r="D1117"/>
      <c r="E1117"/>
    </row>
    <row r="1118" spans="2:5">
      <c r="B1118"/>
      <c r="C1118"/>
      <c r="D1118"/>
      <c r="E1118"/>
    </row>
    <row r="1119" spans="2:5">
      <c r="B1119"/>
      <c r="C1119"/>
      <c r="D1119"/>
      <c r="E1119"/>
    </row>
    <row r="1120" spans="2:5">
      <c r="B1120"/>
      <c r="C1120"/>
      <c r="D1120"/>
      <c r="E1120"/>
    </row>
    <row r="1121" spans="2:5">
      <c r="B1121"/>
      <c r="C1121"/>
      <c r="D1121"/>
      <c r="E1121"/>
    </row>
    <row r="1122" spans="2:5">
      <c r="B1122"/>
      <c r="C1122"/>
      <c r="D1122"/>
      <c r="E1122"/>
    </row>
    <row r="1123" spans="2:5">
      <c r="B1123"/>
      <c r="C1123"/>
      <c r="D1123"/>
      <c r="E1123"/>
    </row>
    <row r="1124" spans="2:5">
      <c r="B1124"/>
      <c r="C1124"/>
      <c r="D1124"/>
      <c r="E1124"/>
    </row>
    <row r="1125" spans="2:5">
      <c r="B1125"/>
      <c r="C1125"/>
      <c r="D1125"/>
      <c r="E1125"/>
    </row>
    <row r="1126" spans="2:5">
      <c r="B1126"/>
      <c r="C1126"/>
      <c r="D1126"/>
      <c r="E1126"/>
    </row>
    <row r="1127" spans="2:5">
      <c r="B1127"/>
      <c r="C1127"/>
      <c r="D1127"/>
      <c r="E1127"/>
    </row>
    <row r="1128" spans="2:5">
      <c r="B1128"/>
      <c r="C1128"/>
      <c r="D1128"/>
      <c r="E1128"/>
    </row>
    <row r="1129" spans="2:5">
      <c r="B1129"/>
      <c r="C1129"/>
      <c r="D1129"/>
      <c r="E1129"/>
    </row>
    <row r="1130" spans="2:5">
      <c r="B1130"/>
      <c r="C1130"/>
      <c r="D1130"/>
      <c r="E1130"/>
    </row>
    <row r="1131" spans="2:5">
      <c r="B1131"/>
      <c r="C1131"/>
      <c r="D1131"/>
      <c r="E1131"/>
    </row>
    <row r="1132" spans="2:5">
      <c r="B1132"/>
      <c r="C1132"/>
      <c r="D1132"/>
      <c r="E1132"/>
    </row>
    <row r="1133" spans="2:5">
      <c r="B1133"/>
      <c r="C1133"/>
      <c r="D1133"/>
      <c r="E1133"/>
    </row>
    <row r="1134" spans="2:5">
      <c r="B1134"/>
      <c r="C1134"/>
      <c r="D1134"/>
      <c r="E1134"/>
    </row>
    <row r="1135" spans="2:5">
      <c r="B1135"/>
      <c r="C1135"/>
      <c r="D1135"/>
      <c r="E1135"/>
    </row>
    <row r="1136" spans="2:5">
      <c r="B1136"/>
      <c r="C1136"/>
      <c r="D1136"/>
      <c r="E1136"/>
    </row>
    <row r="1137" spans="2:5">
      <c r="B1137"/>
      <c r="C1137"/>
      <c r="D1137"/>
      <c r="E1137"/>
    </row>
    <row r="1138" spans="2:5">
      <c r="B1138"/>
      <c r="C1138"/>
      <c r="D1138"/>
      <c r="E1138"/>
    </row>
    <row r="1139" spans="2:5">
      <c r="B1139"/>
      <c r="C1139"/>
      <c r="D1139"/>
      <c r="E1139"/>
    </row>
    <row r="1140" spans="2:5">
      <c r="B1140"/>
      <c r="C1140"/>
      <c r="D1140"/>
      <c r="E1140"/>
    </row>
    <row r="1141" spans="2:5">
      <c r="B1141"/>
      <c r="C1141"/>
      <c r="D1141"/>
      <c r="E1141"/>
    </row>
    <row r="1142" spans="2:5">
      <c r="B1142"/>
      <c r="C1142"/>
      <c r="D1142"/>
      <c r="E1142"/>
    </row>
    <row r="1143" spans="2:5">
      <c r="B1143"/>
      <c r="C1143"/>
      <c r="D1143"/>
      <c r="E1143"/>
    </row>
    <row r="1144" spans="2:5">
      <c r="B1144"/>
      <c r="C1144"/>
      <c r="D1144"/>
      <c r="E1144"/>
    </row>
    <row r="1145" spans="2:5">
      <c r="B1145"/>
      <c r="C1145"/>
      <c r="D1145"/>
      <c r="E1145"/>
    </row>
    <row r="1146" spans="2:5">
      <c r="B1146"/>
      <c r="C1146"/>
      <c r="D1146"/>
      <c r="E1146"/>
    </row>
    <row r="1147" spans="2:5">
      <c r="B1147"/>
      <c r="C1147"/>
      <c r="D1147"/>
      <c r="E1147"/>
    </row>
    <row r="1148" spans="2:5">
      <c r="B1148"/>
      <c r="C1148"/>
      <c r="D1148"/>
      <c r="E1148"/>
    </row>
    <row r="1149" spans="2:5">
      <c r="B1149"/>
      <c r="C1149"/>
      <c r="D1149"/>
      <c r="E1149"/>
    </row>
    <row r="1150" spans="2:5">
      <c r="B1150"/>
      <c r="C1150"/>
      <c r="D1150"/>
      <c r="E1150"/>
    </row>
    <row r="1151" spans="2:5">
      <c r="B1151"/>
      <c r="C1151"/>
      <c r="D1151"/>
      <c r="E1151"/>
    </row>
    <row r="1152" spans="2:5">
      <c r="B1152"/>
      <c r="C1152"/>
      <c r="D1152"/>
      <c r="E1152"/>
    </row>
    <row r="1153" spans="2:5">
      <c r="B1153"/>
      <c r="C1153"/>
      <c r="D1153"/>
      <c r="E1153"/>
    </row>
    <row r="1154" spans="2:5">
      <c r="B1154"/>
      <c r="C1154"/>
      <c r="D1154"/>
      <c r="E1154"/>
    </row>
    <row r="1155" spans="2:5">
      <c r="B1155"/>
      <c r="C1155"/>
      <c r="D1155"/>
      <c r="E1155"/>
    </row>
    <row r="1156" spans="2:5">
      <c r="B1156"/>
      <c r="C1156"/>
      <c r="D1156"/>
      <c r="E1156"/>
    </row>
    <row r="1157" spans="2:5">
      <c r="B1157"/>
      <c r="C1157"/>
      <c r="D1157"/>
      <c r="E1157"/>
    </row>
    <row r="1158" spans="2:5">
      <c r="B1158"/>
      <c r="C1158"/>
      <c r="D1158"/>
      <c r="E1158"/>
    </row>
    <row r="1159" spans="2:5">
      <c r="B1159"/>
      <c r="C1159"/>
      <c r="D1159"/>
      <c r="E1159"/>
    </row>
    <row r="1160" spans="2:5">
      <c r="B1160"/>
      <c r="C1160"/>
      <c r="D1160"/>
      <c r="E1160"/>
    </row>
    <row r="1161" spans="2:5">
      <c r="B1161"/>
      <c r="C1161"/>
      <c r="D1161"/>
      <c r="E1161"/>
    </row>
    <row r="1162" spans="2:5">
      <c r="B1162"/>
      <c r="C1162"/>
      <c r="D1162"/>
      <c r="E1162"/>
    </row>
    <row r="1163" spans="2:5">
      <c r="B1163"/>
      <c r="C1163"/>
      <c r="D1163"/>
      <c r="E1163"/>
    </row>
    <row r="1164" spans="2:5">
      <c r="B1164"/>
      <c r="C1164"/>
      <c r="D1164"/>
      <c r="E1164"/>
    </row>
    <row r="1165" spans="2:5">
      <c r="B1165"/>
      <c r="C1165"/>
      <c r="D1165"/>
      <c r="E1165"/>
    </row>
    <row r="1166" spans="2:5">
      <c r="B1166"/>
      <c r="C1166"/>
      <c r="D1166"/>
      <c r="E1166"/>
    </row>
    <row r="1167" spans="2:5">
      <c r="B1167"/>
      <c r="C1167"/>
      <c r="D1167"/>
      <c r="E1167"/>
    </row>
    <row r="1168" spans="2:5">
      <c r="B1168"/>
      <c r="C1168"/>
      <c r="D1168"/>
      <c r="E1168"/>
    </row>
    <row r="1169" spans="2:5">
      <c r="B1169"/>
      <c r="C1169"/>
      <c r="D1169"/>
      <c r="E1169"/>
    </row>
    <row r="1170" spans="2:5">
      <c r="B1170"/>
      <c r="C1170"/>
      <c r="D1170"/>
      <c r="E1170"/>
    </row>
    <row r="1171" spans="2:5">
      <c r="B1171"/>
      <c r="C1171"/>
      <c r="D1171"/>
      <c r="E1171"/>
    </row>
    <row r="1172" spans="2:5">
      <c r="B1172"/>
      <c r="C1172"/>
      <c r="D1172"/>
      <c r="E1172"/>
    </row>
    <row r="1173" spans="2:5">
      <c r="B1173"/>
      <c r="C1173"/>
      <c r="D1173"/>
      <c r="E1173"/>
    </row>
    <row r="1174" spans="2:5">
      <c r="B1174"/>
      <c r="C1174"/>
      <c r="D1174"/>
      <c r="E1174"/>
    </row>
    <row r="1175" spans="2:5">
      <c r="B1175"/>
      <c r="C1175"/>
      <c r="D1175"/>
      <c r="E1175"/>
    </row>
    <row r="1176" spans="2:5">
      <c r="B1176"/>
      <c r="C1176"/>
      <c r="D1176"/>
      <c r="E1176"/>
    </row>
    <row r="1177" spans="2:5">
      <c r="B1177"/>
      <c r="C1177"/>
      <c r="D1177"/>
      <c r="E1177"/>
    </row>
    <row r="1178" spans="2:5">
      <c r="B1178"/>
      <c r="C1178"/>
      <c r="D1178"/>
      <c r="E1178"/>
    </row>
    <row r="1179" spans="2:5">
      <c r="B1179"/>
      <c r="C1179"/>
      <c r="D1179"/>
      <c r="E1179"/>
    </row>
    <row r="1180" spans="2:5">
      <c r="B1180"/>
      <c r="C1180"/>
      <c r="D1180"/>
      <c r="E1180"/>
    </row>
    <row r="1181" spans="2:5">
      <c r="B1181"/>
      <c r="C1181"/>
      <c r="D1181"/>
      <c r="E1181"/>
    </row>
    <row r="1182" spans="2:5">
      <c r="B1182"/>
      <c r="C1182"/>
      <c r="D1182"/>
      <c r="E1182"/>
    </row>
    <row r="1183" spans="2:5">
      <c r="B1183"/>
      <c r="C1183"/>
      <c r="D1183"/>
      <c r="E1183"/>
    </row>
    <row r="1184" spans="2:5">
      <c r="B1184"/>
      <c r="C1184"/>
      <c r="D1184"/>
      <c r="E1184"/>
    </row>
    <row r="1185" spans="2:5">
      <c r="B1185"/>
      <c r="C1185"/>
      <c r="D1185"/>
      <c r="E1185"/>
    </row>
    <row r="1186" spans="2:5">
      <c r="B1186"/>
      <c r="C1186"/>
      <c r="D1186"/>
      <c r="E1186"/>
    </row>
    <row r="1187" spans="2:5">
      <c r="B1187"/>
      <c r="C1187"/>
      <c r="D1187"/>
      <c r="E1187"/>
    </row>
    <row r="1188" spans="2:5">
      <c r="B1188"/>
      <c r="C1188"/>
      <c r="D1188"/>
      <c r="E1188"/>
    </row>
    <row r="1189" spans="2:5">
      <c r="B1189"/>
      <c r="C1189"/>
      <c r="D1189"/>
      <c r="E1189"/>
    </row>
    <row r="1190" spans="2:5">
      <c r="B1190"/>
      <c r="C1190"/>
      <c r="D1190"/>
      <c r="E1190"/>
    </row>
    <row r="1191" spans="2:5">
      <c r="B1191"/>
      <c r="C1191"/>
      <c r="D1191"/>
      <c r="E1191"/>
    </row>
    <row r="1192" spans="2:5">
      <c r="B1192"/>
      <c r="C1192"/>
      <c r="D1192"/>
      <c r="E1192"/>
    </row>
    <row r="1193" spans="2:5">
      <c r="B1193"/>
      <c r="C1193"/>
      <c r="D1193"/>
      <c r="E1193"/>
    </row>
    <row r="1194" spans="2:5">
      <c r="B1194"/>
      <c r="C1194"/>
      <c r="D1194"/>
      <c r="E1194"/>
    </row>
    <row r="1195" spans="2:5">
      <c r="B1195"/>
      <c r="C1195"/>
      <c r="D1195"/>
      <c r="E1195"/>
    </row>
    <row r="1196" spans="2:5">
      <c r="B1196"/>
      <c r="C1196"/>
      <c r="D1196"/>
      <c r="E1196"/>
    </row>
    <row r="1197" spans="2:5">
      <c r="B1197"/>
      <c r="C1197"/>
      <c r="D1197"/>
      <c r="E1197"/>
    </row>
    <row r="1198" spans="2:5">
      <c r="B1198"/>
      <c r="C1198"/>
      <c r="D1198"/>
      <c r="E1198"/>
    </row>
    <row r="1199" spans="2:5">
      <c r="B1199"/>
      <c r="C1199"/>
      <c r="D1199"/>
      <c r="E1199"/>
    </row>
    <row r="1200" spans="2:5">
      <c r="B1200"/>
      <c r="C1200"/>
      <c r="D1200"/>
      <c r="E1200"/>
    </row>
    <row r="1201" spans="2:5">
      <c r="B1201"/>
      <c r="C1201"/>
      <c r="D1201"/>
      <c r="E1201"/>
    </row>
    <row r="1202" spans="2:5">
      <c r="B1202"/>
      <c r="C1202"/>
      <c r="D1202"/>
      <c r="E1202"/>
    </row>
    <row r="1203" spans="2:5">
      <c r="B1203"/>
      <c r="C1203"/>
      <c r="D1203"/>
      <c r="E1203"/>
    </row>
    <row r="1204" spans="2:5">
      <c r="B1204"/>
      <c r="C1204"/>
      <c r="D1204"/>
      <c r="E1204"/>
    </row>
    <row r="1205" spans="2:5">
      <c r="B1205"/>
      <c r="C1205"/>
      <c r="D1205"/>
      <c r="E1205"/>
    </row>
    <row r="1206" spans="2:5">
      <c r="B1206"/>
      <c r="C1206"/>
      <c r="D1206"/>
      <c r="E1206"/>
    </row>
    <row r="1207" spans="2:5">
      <c r="B1207"/>
      <c r="C1207"/>
      <c r="D1207"/>
      <c r="E1207"/>
    </row>
    <row r="1208" spans="2:5">
      <c r="B1208"/>
      <c r="C1208"/>
      <c r="D1208"/>
      <c r="E1208"/>
    </row>
    <row r="1209" spans="2:5">
      <c r="B1209"/>
      <c r="C1209"/>
      <c r="D1209"/>
      <c r="E1209"/>
    </row>
    <row r="1210" spans="2:5">
      <c r="B1210"/>
      <c r="C1210"/>
      <c r="D1210"/>
      <c r="E1210"/>
    </row>
    <row r="1211" spans="2:5">
      <c r="B1211"/>
      <c r="C1211"/>
      <c r="D1211"/>
      <c r="E1211"/>
    </row>
    <row r="1212" spans="2:5">
      <c r="B1212"/>
      <c r="C1212"/>
      <c r="D1212"/>
      <c r="E1212"/>
    </row>
    <row r="1213" spans="2:5">
      <c r="B1213"/>
      <c r="C1213"/>
      <c r="D1213"/>
      <c r="E1213"/>
    </row>
    <row r="1214" spans="2:5">
      <c r="B1214"/>
      <c r="C1214"/>
      <c r="D1214"/>
      <c r="E1214"/>
    </row>
    <row r="1215" spans="2:5">
      <c r="B1215"/>
      <c r="C1215"/>
      <c r="D1215"/>
      <c r="E1215"/>
    </row>
    <row r="1216" spans="2:5">
      <c r="B1216"/>
      <c r="C1216"/>
      <c r="D1216"/>
      <c r="E1216"/>
    </row>
    <row r="1217" spans="2:5">
      <c r="B1217"/>
      <c r="C1217"/>
      <c r="D1217"/>
      <c r="E1217"/>
    </row>
    <row r="1218" spans="2:5">
      <c r="B1218"/>
      <c r="C1218"/>
      <c r="D1218"/>
      <c r="E1218"/>
    </row>
    <row r="1219" spans="2:5">
      <c r="B1219"/>
      <c r="C1219"/>
      <c r="D1219"/>
      <c r="E1219"/>
    </row>
    <row r="1220" spans="2:5">
      <c r="B1220"/>
      <c r="C1220"/>
      <c r="D1220"/>
      <c r="E1220"/>
    </row>
    <row r="1221" spans="2:5">
      <c r="B1221"/>
      <c r="C1221"/>
      <c r="D1221"/>
      <c r="E1221"/>
    </row>
    <row r="1222" spans="2:5">
      <c r="B1222"/>
      <c r="C1222"/>
      <c r="D1222"/>
      <c r="E1222"/>
    </row>
    <row r="1223" spans="2:5">
      <c r="B1223"/>
      <c r="C1223"/>
      <c r="D1223"/>
      <c r="E1223"/>
    </row>
    <row r="1224" spans="2:5">
      <c r="B1224"/>
      <c r="C1224"/>
      <c r="D1224"/>
      <c r="E1224"/>
    </row>
    <row r="1225" spans="2:5">
      <c r="B1225"/>
      <c r="C1225"/>
      <c r="D1225"/>
      <c r="E1225"/>
    </row>
    <row r="1226" spans="2:5">
      <c r="B1226"/>
      <c r="C1226"/>
      <c r="D1226"/>
      <c r="E1226"/>
    </row>
    <row r="1227" spans="2:5">
      <c r="B1227"/>
      <c r="C1227"/>
      <c r="D1227"/>
      <c r="E1227"/>
    </row>
    <row r="1228" spans="2:5">
      <c r="B1228"/>
      <c r="C1228"/>
      <c r="D1228"/>
      <c r="E1228"/>
    </row>
    <row r="1229" spans="2:5">
      <c r="B1229"/>
      <c r="C1229"/>
      <c r="D1229"/>
      <c r="E1229"/>
    </row>
    <row r="1230" spans="2:5">
      <c r="B1230"/>
      <c r="C1230"/>
      <c r="D1230"/>
      <c r="E1230"/>
    </row>
    <row r="1231" spans="2:5">
      <c r="B1231"/>
      <c r="C1231"/>
      <c r="D1231"/>
      <c r="E1231"/>
    </row>
    <row r="1232" spans="2:5">
      <c r="B1232"/>
      <c r="C1232"/>
      <c r="D1232"/>
      <c r="E1232"/>
    </row>
    <row r="1233" spans="2:5">
      <c r="B1233"/>
      <c r="C1233"/>
      <c r="D1233"/>
      <c r="E1233"/>
    </row>
    <row r="1234" spans="2:5">
      <c r="B1234"/>
      <c r="C1234"/>
      <c r="D1234"/>
      <c r="E1234"/>
    </row>
    <row r="1235" spans="2:5">
      <c r="B1235"/>
      <c r="C1235"/>
      <c r="D1235"/>
      <c r="E1235"/>
    </row>
    <row r="1236" spans="2:5">
      <c r="B1236"/>
      <c r="C1236"/>
      <c r="D1236"/>
      <c r="E1236"/>
    </row>
    <row r="1237" spans="2:5">
      <c r="B1237"/>
      <c r="C1237"/>
      <c r="D1237"/>
      <c r="E1237"/>
    </row>
    <row r="1238" spans="2:5">
      <c r="B1238"/>
      <c r="C1238"/>
      <c r="D1238"/>
      <c r="E1238"/>
    </row>
    <row r="1239" spans="2:5">
      <c r="B1239"/>
      <c r="C1239"/>
      <c r="D1239"/>
      <c r="E1239"/>
    </row>
    <row r="1240" spans="2:5">
      <c r="B1240"/>
      <c r="C1240"/>
      <c r="D1240"/>
      <c r="E1240"/>
    </row>
    <row r="1241" spans="2:5">
      <c r="B1241"/>
      <c r="C1241"/>
      <c r="D1241"/>
      <c r="E1241"/>
    </row>
    <row r="1242" spans="2:5">
      <c r="B1242"/>
      <c r="C1242"/>
      <c r="D1242"/>
      <c r="E1242"/>
    </row>
    <row r="1243" spans="2:5">
      <c r="B1243"/>
      <c r="C1243"/>
      <c r="D1243"/>
      <c r="E1243"/>
    </row>
    <row r="1244" spans="2:5">
      <c r="B1244"/>
      <c r="C1244"/>
      <c r="D1244"/>
      <c r="E1244"/>
    </row>
    <row r="1245" spans="2:5">
      <c r="B1245"/>
      <c r="C1245"/>
      <c r="D1245"/>
      <c r="E1245"/>
    </row>
    <row r="1246" spans="2:5">
      <c r="B1246"/>
      <c r="C1246"/>
      <c r="D1246"/>
      <c r="E1246"/>
    </row>
    <row r="1247" spans="2:5">
      <c r="B1247"/>
      <c r="C1247"/>
      <c r="D1247"/>
      <c r="E1247"/>
    </row>
    <row r="1248" spans="2:5">
      <c r="B1248"/>
      <c r="C1248"/>
      <c r="D1248"/>
      <c r="E1248"/>
    </row>
    <row r="1249" spans="2:5">
      <c r="B1249"/>
      <c r="C1249"/>
      <c r="D1249"/>
      <c r="E1249"/>
    </row>
    <row r="1250" spans="2:5">
      <c r="B1250"/>
      <c r="C1250"/>
      <c r="D1250"/>
      <c r="E1250"/>
    </row>
    <row r="1251" spans="2:5">
      <c r="B1251"/>
      <c r="C1251"/>
      <c r="D1251"/>
      <c r="E1251"/>
    </row>
    <row r="1252" spans="2:5">
      <c r="B1252"/>
      <c r="C1252"/>
      <c r="D1252"/>
      <c r="E1252"/>
    </row>
    <row r="1253" spans="2:5">
      <c r="B1253"/>
      <c r="C1253"/>
      <c r="D1253"/>
      <c r="E1253"/>
    </row>
    <row r="1254" spans="2:5">
      <c r="B1254"/>
      <c r="C1254"/>
      <c r="D1254"/>
      <c r="E1254"/>
    </row>
    <row r="1255" spans="2:5">
      <c r="B1255"/>
      <c r="C1255"/>
      <c r="D1255"/>
      <c r="E1255"/>
    </row>
    <row r="1256" spans="2:5">
      <c r="B1256"/>
      <c r="C1256"/>
      <c r="D1256"/>
      <c r="E1256"/>
    </row>
    <row r="1257" spans="2:5">
      <c r="B1257"/>
      <c r="C1257"/>
      <c r="D1257"/>
      <c r="E1257"/>
    </row>
    <row r="1258" spans="2:5">
      <c r="B1258"/>
      <c r="C1258"/>
      <c r="D1258"/>
      <c r="E1258"/>
    </row>
    <row r="1259" spans="2:5">
      <c r="B1259"/>
      <c r="C1259"/>
      <c r="D1259"/>
      <c r="E1259"/>
    </row>
    <row r="1260" spans="2:5">
      <c r="B1260"/>
      <c r="C1260"/>
      <c r="D1260"/>
      <c r="E1260"/>
    </row>
    <row r="1261" spans="2:5">
      <c r="B1261"/>
      <c r="C1261"/>
      <c r="D1261"/>
      <c r="E1261"/>
    </row>
    <row r="1262" spans="2:5">
      <c r="B1262"/>
      <c r="C1262"/>
      <c r="D1262"/>
      <c r="E1262"/>
    </row>
    <row r="1263" spans="2:5">
      <c r="B1263"/>
      <c r="C1263"/>
      <c r="D1263"/>
      <c r="E1263"/>
    </row>
    <row r="1264" spans="2:5">
      <c r="B1264"/>
      <c r="C1264"/>
      <c r="D1264"/>
      <c r="E1264"/>
    </row>
    <row r="1265" spans="2:5">
      <c r="B1265"/>
      <c r="C1265"/>
      <c r="D1265"/>
      <c r="E1265"/>
    </row>
    <row r="1266" spans="2:5">
      <c r="B1266"/>
      <c r="C1266"/>
      <c r="D1266"/>
      <c r="E1266"/>
    </row>
    <row r="1267" spans="2:5">
      <c r="B1267"/>
      <c r="C1267"/>
      <c r="D1267"/>
      <c r="E1267"/>
    </row>
    <row r="1268" spans="2:5">
      <c r="B1268"/>
      <c r="C1268"/>
      <c r="D1268"/>
      <c r="E1268"/>
    </row>
    <row r="1269" spans="2:5">
      <c r="B1269"/>
      <c r="C1269"/>
      <c r="D1269"/>
      <c r="E1269"/>
    </row>
    <row r="1270" spans="2:5">
      <c r="B1270"/>
      <c r="C1270"/>
      <c r="D1270"/>
      <c r="E1270"/>
    </row>
    <row r="1271" spans="2:5">
      <c r="B1271"/>
      <c r="C1271"/>
      <c r="D1271"/>
      <c r="E1271"/>
    </row>
    <row r="1272" spans="2:5">
      <c r="B1272"/>
      <c r="C1272"/>
      <c r="D1272"/>
      <c r="E1272"/>
    </row>
    <row r="1273" spans="2:5">
      <c r="B1273"/>
      <c r="C1273"/>
      <c r="D1273"/>
      <c r="E1273"/>
    </row>
    <row r="1274" spans="2:5">
      <c r="B1274"/>
      <c r="C1274"/>
      <c r="D1274"/>
      <c r="E1274"/>
    </row>
    <row r="1275" spans="2:5">
      <c r="B1275"/>
      <c r="C1275"/>
      <c r="D1275"/>
      <c r="E1275"/>
    </row>
    <row r="1276" spans="2:5">
      <c r="B1276"/>
      <c r="C1276"/>
      <c r="D1276"/>
      <c r="E1276"/>
    </row>
    <row r="1277" spans="2:5">
      <c r="B1277"/>
      <c r="C1277"/>
      <c r="D1277"/>
      <c r="E1277"/>
    </row>
    <row r="1278" spans="2:5">
      <c r="B1278"/>
      <c r="C1278"/>
      <c r="D1278"/>
      <c r="E1278"/>
    </row>
    <row r="1279" spans="2:5">
      <c r="B1279"/>
      <c r="C1279"/>
      <c r="D1279"/>
      <c r="E1279"/>
    </row>
    <row r="1280" spans="2:5">
      <c r="B1280"/>
      <c r="C1280"/>
      <c r="D1280"/>
      <c r="E1280"/>
    </row>
    <row r="1281" spans="2:5">
      <c r="B1281"/>
      <c r="C1281"/>
      <c r="D1281"/>
      <c r="E1281"/>
    </row>
    <row r="1282" spans="2:5">
      <c r="B1282"/>
      <c r="C1282"/>
      <c r="D1282"/>
      <c r="E1282"/>
    </row>
    <row r="1283" spans="2:5">
      <c r="B1283"/>
      <c r="C1283"/>
      <c r="D1283"/>
      <c r="E1283"/>
    </row>
    <row r="1284" spans="2:5">
      <c r="B1284"/>
      <c r="C1284"/>
      <c r="D1284"/>
      <c r="E1284"/>
    </row>
    <row r="1285" spans="2:5">
      <c r="B1285"/>
      <c r="C1285"/>
      <c r="D1285"/>
      <c r="E1285"/>
    </row>
    <row r="1286" spans="2:5">
      <c r="B1286"/>
      <c r="C1286"/>
      <c r="D1286"/>
      <c r="E1286"/>
    </row>
    <row r="1287" spans="2:5">
      <c r="B1287"/>
      <c r="C1287"/>
      <c r="D1287"/>
      <c r="E1287"/>
    </row>
    <row r="1288" spans="2:5">
      <c r="B1288"/>
      <c r="C1288"/>
      <c r="D1288"/>
      <c r="E1288"/>
    </row>
    <row r="1289" spans="2:5">
      <c r="B1289"/>
      <c r="C1289"/>
      <c r="D1289"/>
      <c r="E1289"/>
    </row>
    <row r="1290" spans="2:5">
      <c r="B1290"/>
      <c r="C1290"/>
      <c r="D1290"/>
      <c r="E1290"/>
    </row>
    <row r="1291" spans="2:5">
      <c r="B1291"/>
      <c r="C1291"/>
      <c r="D1291"/>
      <c r="E1291"/>
    </row>
    <row r="1292" spans="2:5">
      <c r="B1292"/>
      <c r="C1292"/>
      <c r="D1292"/>
      <c r="E1292"/>
    </row>
    <row r="1293" spans="2:5">
      <c r="B1293"/>
      <c r="C1293"/>
      <c r="D1293"/>
      <c r="E1293"/>
    </row>
    <row r="1294" spans="2:5">
      <c r="B1294"/>
      <c r="C1294"/>
      <c r="D1294"/>
      <c r="E1294"/>
    </row>
    <row r="1295" spans="2:5">
      <c r="B1295"/>
      <c r="C1295"/>
      <c r="D1295"/>
      <c r="E1295"/>
    </row>
    <row r="1296" spans="2:5">
      <c r="B1296"/>
      <c r="C1296"/>
      <c r="D1296"/>
      <c r="E1296"/>
    </row>
    <row r="1297" spans="2:5">
      <c r="B1297"/>
      <c r="C1297"/>
      <c r="D1297"/>
      <c r="E1297"/>
    </row>
    <row r="1298" spans="2:5">
      <c r="B1298"/>
      <c r="C1298"/>
      <c r="D1298"/>
      <c r="E1298"/>
    </row>
    <row r="1299" spans="2:5">
      <c r="B1299"/>
      <c r="C1299"/>
      <c r="D1299"/>
      <c r="E1299"/>
    </row>
    <row r="1300" spans="2:5">
      <c r="B1300"/>
      <c r="C1300"/>
      <c r="D1300"/>
      <c r="E1300"/>
    </row>
    <row r="1301" spans="2:5">
      <c r="B1301"/>
      <c r="C1301"/>
      <c r="D1301"/>
      <c r="E1301"/>
    </row>
    <row r="1302" spans="2:5">
      <c r="B1302"/>
      <c r="C1302"/>
      <c r="D1302"/>
      <c r="E1302"/>
    </row>
    <row r="1303" spans="2:5">
      <c r="B1303"/>
      <c r="E1303"/>
    </row>
    <row r="1304" spans="2:5">
      <c r="B1304"/>
      <c r="E1304"/>
    </row>
    <row r="1305" spans="2:5">
      <c r="B1305"/>
      <c r="E1305"/>
    </row>
    <row r="1306" spans="2:5">
      <c r="B1306"/>
      <c r="E1306"/>
    </row>
    <row r="1307" spans="2:5">
      <c r="B1307"/>
      <c r="E1307"/>
    </row>
    <row r="1308" spans="2:5">
      <c r="B1308"/>
      <c r="E1308"/>
    </row>
    <row r="1309" spans="2:5">
      <c r="B1309"/>
      <c r="E1309"/>
    </row>
    <row r="1310" spans="2:5">
      <c r="B1310"/>
      <c r="E1310"/>
    </row>
    <row r="1311" spans="2:5">
      <c r="B1311"/>
      <c r="E1311"/>
    </row>
    <row r="1312" spans="2:5">
      <c r="B1312"/>
      <c r="E1312"/>
    </row>
    <row r="1313" spans="2:5">
      <c r="B1313"/>
      <c r="E1313"/>
    </row>
    <row r="1314" spans="2:5">
      <c r="B1314"/>
      <c r="E1314"/>
    </row>
    <row r="1315" spans="2:5">
      <c r="B1315"/>
      <c r="E1315"/>
    </row>
    <row r="1316" spans="2:5">
      <c r="B1316"/>
      <c r="E1316"/>
    </row>
    <row r="1317" spans="2:5">
      <c r="B1317"/>
      <c r="E1317"/>
    </row>
    <row r="1318" spans="2:5">
      <c r="B1318"/>
      <c r="E1318"/>
    </row>
    <row r="1319" spans="2:5">
      <c r="B1319"/>
      <c r="E1319"/>
    </row>
    <row r="1320" spans="2:5">
      <c r="B1320"/>
      <c r="E1320"/>
    </row>
    <row r="1321" spans="2:5">
      <c r="B1321"/>
      <c r="E1321"/>
    </row>
    <row r="1322" spans="2:5">
      <c r="B1322"/>
      <c r="E1322"/>
    </row>
    <row r="1323" spans="2:5">
      <c r="B1323"/>
      <c r="E1323"/>
    </row>
    <row r="1324" spans="2:5">
      <c r="B1324"/>
      <c r="E1324"/>
    </row>
    <row r="1325" spans="2:5">
      <c r="B1325"/>
      <c r="E1325"/>
    </row>
    <row r="1326" spans="2:5">
      <c r="B1326"/>
      <c r="E1326"/>
    </row>
    <row r="1327" spans="2:5">
      <c r="B1327"/>
      <c r="E1327"/>
    </row>
    <row r="1328" spans="2:5">
      <c r="B1328"/>
      <c r="E1328"/>
    </row>
    <row r="1329" spans="2:5">
      <c r="B1329"/>
      <c r="E1329"/>
    </row>
    <row r="1330" spans="2:5">
      <c r="B1330"/>
      <c r="E1330"/>
    </row>
    <row r="1331" spans="2:5">
      <c r="B1331"/>
      <c r="E1331"/>
    </row>
    <row r="1332" spans="2:5">
      <c r="B1332"/>
      <c r="E1332"/>
    </row>
    <row r="1333" spans="2:5">
      <c r="B1333"/>
      <c r="E1333"/>
    </row>
    <row r="1334" spans="2:5">
      <c r="B1334"/>
      <c r="E1334"/>
    </row>
    <row r="1335" spans="2:5">
      <c r="B1335"/>
      <c r="E1335"/>
    </row>
    <row r="1336" spans="2:5">
      <c r="B1336"/>
      <c r="E1336"/>
    </row>
    <row r="1337" spans="2:5">
      <c r="B1337"/>
      <c r="E1337"/>
    </row>
    <row r="1338" spans="2:5">
      <c r="B1338"/>
      <c r="E1338"/>
    </row>
    <row r="1339" spans="2:5">
      <c r="B1339"/>
      <c r="E1339"/>
    </row>
    <row r="1340" spans="2:5">
      <c r="B1340"/>
      <c r="E1340"/>
    </row>
    <row r="1341" spans="2:5">
      <c r="B1341"/>
      <c r="E1341"/>
    </row>
    <row r="1342" spans="2:5">
      <c r="B1342"/>
      <c r="E1342"/>
    </row>
    <row r="1343" spans="2:5">
      <c r="B1343"/>
      <c r="E1343"/>
    </row>
    <row r="1344" spans="2:5">
      <c r="B1344"/>
      <c r="E1344"/>
    </row>
    <row r="1345" spans="2:5">
      <c r="B1345"/>
      <c r="E1345"/>
    </row>
    <row r="1346" spans="2:5">
      <c r="B1346"/>
      <c r="E1346"/>
    </row>
    <row r="1347" spans="2:5">
      <c r="B1347"/>
      <c r="E1347"/>
    </row>
    <row r="1348" spans="2:5">
      <c r="B1348"/>
      <c r="E1348"/>
    </row>
    <row r="1349" spans="2:5">
      <c r="B1349"/>
      <c r="E1349"/>
    </row>
    <row r="1350" spans="2:5">
      <c r="B1350"/>
      <c r="E1350"/>
    </row>
    <row r="1351" spans="2:5">
      <c r="B1351"/>
      <c r="E1351"/>
    </row>
    <row r="1352" spans="2:5">
      <c r="B1352"/>
      <c r="E1352"/>
    </row>
    <row r="1353" spans="2:5">
      <c r="B1353"/>
      <c r="E1353"/>
    </row>
    <row r="1354" spans="2:5">
      <c r="B1354"/>
      <c r="E1354"/>
    </row>
    <row r="1355" spans="2:5">
      <c r="B1355"/>
      <c r="E1355"/>
    </row>
    <row r="1356" spans="2:5">
      <c r="B1356"/>
      <c r="E1356"/>
    </row>
    <row r="1357" spans="2:5">
      <c r="B1357"/>
      <c r="E1357"/>
    </row>
    <row r="1358" spans="2:5">
      <c r="B1358"/>
      <c r="E1358"/>
    </row>
    <row r="1359" spans="2:5">
      <c r="B1359"/>
      <c r="E1359"/>
    </row>
    <row r="1360" spans="2:5">
      <c r="B1360"/>
      <c r="E1360"/>
    </row>
    <row r="1361" spans="2:5">
      <c r="B1361"/>
      <c r="E1361"/>
    </row>
    <row r="1362" spans="2:5">
      <c r="B1362"/>
      <c r="E1362"/>
    </row>
    <row r="1363" spans="2:5">
      <c r="B1363"/>
      <c r="E1363"/>
    </row>
    <row r="1364" spans="2:5">
      <c r="B1364"/>
      <c r="E1364"/>
    </row>
    <row r="1365" spans="2:5">
      <c r="B1365"/>
      <c r="E1365"/>
    </row>
    <row r="1366" spans="2:5">
      <c r="B1366"/>
      <c r="E1366"/>
    </row>
    <row r="1367" spans="2:5">
      <c r="B1367"/>
      <c r="E1367"/>
    </row>
    <row r="1368" spans="2:5">
      <c r="B1368"/>
      <c r="E1368"/>
    </row>
    <row r="1369" spans="2:5">
      <c r="B1369"/>
      <c r="E1369"/>
    </row>
    <row r="1370" spans="2:5">
      <c r="B1370"/>
      <c r="E1370"/>
    </row>
    <row r="1371" spans="2:5">
      <c r="B1371"/>
      <c r="E1371"/>
    </row>
    <row r="1372" spans="2:5">
      <c r="B1372"/>
      <c r="E1372"/>
    </row>
    <row r="1373" spans="2:5">
      <c r="B1373"/>
      <c r="E1373"/>
    </row>
    <row r="1374" spans="2:5">
      <c r="B1374"/>
      <c r="E1374"/>
    </row>
    <row r="1375" spans="2:5">
      <c r="B1375"/>
      <c r="E1375"/>
    </row>
    <row r="1376" spans="2:5">
      <c r="B1376"/>
      <c r="E1376"/>
    </row>
    <row r="1377" spans="2:5">
      <c r="B1377"/>
      <c r="E1377"/>
    </row>
    <row r="1378" spans="2:5">
      <c r="B1378"/>
      <c r="E1378"/>
    </row>
    <row r="1379" spans="2:5">
      <c r="B1379"/>
      <c r="E1379"/>
    </row>
    <row r="1380" spans="2:5">
      <c r="B1380"/>
      <c r="E1380"/>
    </row>
    <row r="1381" spans="2:5">
      <c r="B1381"/>
      <c r="E1381"/>
    </row>
    <row r="1382" spans="2:5">
      <c r="B1382"/>
      <c r="E1382"/>
    </row>
    <row r="1383" spans="2:5">
      <c r="B1383"/>
      <c r="E1383"/>
    </row>
    <row r="1384" spans="2:5">
      <c r="B1384"/>
      <c r="E1384"/>
    </row>
    <row r="1385" spans="2:5">
      <c r="B1385"/>
      <c r="E1385"/>
    </row>
    <row r="1386" spans="2:5">
      <c r="B1386"/>
      <c r="E1386"/>
    </row>
    <row r="1387" spans="2:5">
      <c r="B1387"/>
      <c r="E1387"/>
    </row>
    <row r="1388" spans="2:5">
      <c r="B1388"/>
      <c r="E1388"/>
    </row>
    <row r="1389" spans="2:5">
      <c r="B1389"/>
      <c r="E1389"/>
    </row>
    <row r="1390" spans="2:5">
      <c r="B1390"/>
      <c r="E1390"/>
    </row>
    <row r="1391" spans="2:5">
      <c r="B1391"/>
      <c r="E1391"/>
    </row>
    <row r="1392" spans="2:5">
      <c r="B1392"/>
      <c r="E1392"/>
    </row>
    <row r="1393" spans="2:5">
      <c r="B1393"/>
      <c r="E1393"/>
    </row>
    <row r="1394" spans="2:5">
      <c r="B1394"/>
      <c r="E1394"/>
    </row>
    <row r="1395" spans="2:5">
      <c r="B1395"/>
      <c r="E1395"/>
    </row>
    <row r="1396" spans="2:5">
      <c r="B1396"/>
      <c r="E1396"/>
    </row>
    <row r="1397" spans="2:5">
      <c r="B1397"/>
      <c r="E1397"/>
    </row>
    <row r="1398" spans="2:5">
      <c r="B1398"/>
      <c r="E1398"/>
    </row>
    <row r="1399" spans="2:5">
      <c r="B1399"/>
      <c r="E1399"/>
    </row>
    <row r="1400" spans="2:5">
      <c r="B1400"/>
      <c r="E1400"/>
    </row>
    <row r="1401" spans="2:5">
      <c r="B1401"/>
      <c r="E1401"/>
    </row>
    <row r="1402" spans="2:5">
      <c r="B1402"/>
      <c r="E1402"/>
    </row>
    <row r="1403" spans="2:5">
      <c r="B1403"/>
      <c r="E1403"/>
    </row>
    <row r="1404" spans="2:5">
      <c r="B1404"/>
      <c r="E1404"/>
    </row>
    <row r="1405" spans="2:5">
      <c r="B1405"/>
      <c r="E1405"/>
    </row>
    <row r="1406" spans="2:5">
      <c r="B1406"/>
      <c r="E1406"/>
    </row>
    <row r="1407" spans="2:5">
      <c r="B1407"/>
      <c r="E1407"/>
    </row>
    <row r="1408" spans="2:5">
      <c r="B1408"/>
      <c r="E1408"/>
    </row>
    <row r="1409" spans="2:5">
      <c r="B1409"/>
      <c r="E1409"/>
    </row>
    <row r="1410" spans="2:5">
      <c r="B1410"/>
      <c r="E1410"/>
    </row>
    <row r="1411" spans="2:5">
      <c r="B1411"/>
      <c r="E1411"/>
    </row>
    <row r="1412" spans="2:5">
      <c r="B1412"/>
      <c r="E1412"/>
    </row>
    <row r="1413" spans="2:5">
      <c r="B1413"/>
      <c r="E1413"/>
    </row>
    <row r="1414" spans="2:5">
      <c r="B1414"/>
      <c r="E1414"/>
    </row>
    <row r="1415" spans="2:5">
      <c r="B1415"/>
      <c r="E1415"/>
    </row>
    <row r="1416" spans="2:5">
      <c r="B1416"/>
      <c r="E1416"/>
    </row>
    <row r="1417" spans="2:5">
      <c r="B1417"/>
      <c r="E1417"/>
    </row>
    <row r="1418" spans="2:5">
      <c r="B1418"/>
      <c r="E1418"/>
    </row>
    <row r="1419" spans="2:5">
      <c r="B1419"/>
      <c r="E1419"/>
    </row>
    <row r="1420" spans="2:5">
      <c r="B1420"/>
      <c r="E1420"/>
    </row>
    <row r="1421" spans="2:5">
      <c r="B1421"/>
      <c r="E1421"/>
    </row>
    <row r="1422" spans="2:5">
      <c r="B1422"/>
      <c r="E1422"/>
    </row>
    <row r="1423" spans="2:5">
      <c r="B1423"/>
      <c r="E1423"/>
    </row>
    <row r="1424" spans="2:5">
      <c r="B1424"/>
      <c r="E1424"/>
    </row>
    <row r="1425" spans="2:5">
      <c r="B1425"/>
      <c r="E1425"/>
    </row>
    <row r="1426" spans="2:5">
      <c r="B1426"/>
      <c r="E1426"/>
    </row>
    <row r="1427" spans="2:5">
      <c r="B1427"/>
      <c r="E1427"/>
    </row>
    <row r="1428" spans="2:5">
      <c r="B1428"/>
      <c r="E1428"/>
    </row>
    <row r="1429" spans="2:5">
      <c r="B1429"/>
      <c r="E1429"/>
    </row>
    <row r="1430" spans="2:5">
      <c r="B1430"/>
      <c r="E1430"/>
    </row>
    <row r="1431" spans="2:5">
      <c r="B1431"/>
      <c r="E1431"/>
    </row>
    <row r="1432" spans="2:5">
      <c r="B1432"/>
      <c r="E1432"/>
    </row>
    <row r="1433" spans="2:5">
      <c r="B1433"/>
      <c r="E1433"/>
    </row>
    <row r="1434" spans="2:5">
      <c r="B1434"/>
      <c r="E1434"/>
    </row>
    <row r="1435" spans="2:5">
      <c r="B1435"/>
      <c r="E1435"/>
    </row>
    <row r="1436" spans="2:5">
      <c r="B1436"/>
      <c r="E1436"/>
    </row>
    <row r="1437" spans="2:5">
      <c r="B1437"/>
      <c r="E1437"/>
    </row>
    <row r="1438" spans="2:5">
      <c r="B1438"/>
      <c r="E1438"/>
    </row>
    <row r="1439" spans="2:5">
      <c r="B1439"/>
      <c r="E1439"/>
    </row>
  </sheetData>
  <pageMargins left="0.25" right="0.25" top="0.75" bottom="0.75" header="0.3" footer="0.3"/>
  <pageSetup paperSize="9" scale="99" orientation="portrait" r:id="rId2"/>
  <headerFooter>
    <oddFooter>&amp;L&amp;F&amp;RСтраница  &amp;P из &amp;N</oddFooter>
  </headerFooter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W1605"/>
  <sheetViews>
    <sheetView showGridLines="0" topLeftCell="M1" zoomScale="70" zoomScaleNormal="70" workbookViewId="0">
      <pane ySplit="1" topLeftCell="A2" activePane="bottomLeft" state="frozen"/>
      <selection activeCell="N26" sqref="N26"/>
      <selection pane="bottomLeft" activeCell="N26" sqref="N26"/>
    </sheetView>
  </sheetViews>
  <sheetFormatPr defaultColWidth="9.140625" defaultRowHeight="15" outlineLevelCol="1"/>
  <cols>
    <col min="1" max="1" width="18.28515625" style="10" customWidth="1"/>
    <col min="2" max="2" width="13.140625" style="11" bestFit="1" customWidth="1"/>
    <col min="3" max="3" width="13.140625" style="19" customWidth="1"/>
    <col min="4" max="4" width="41.5703125" style="19" bestFit="1" customWidth="1"/>
    <col min="5" max="5" width="8.85546875" customWidth="1"/>
    <col min="6" max="6" width="58.140625" style="20" customWidth="1" outlineLevel="1"/>
    <col min="7" max="7" width="18.7109375" style="20" customWidth="1" outlineLevel="1"/>
    <col min="8" max="8" width="14" style="19" customWidth="1"/>
    <col min="9" max="12" width="16.7109375" style="19" customWidth="1"/>
    <col min="13" max="13" width="12.28515625" style="19" customWidth="1"/>
    <col min="14" max="14" width="19.28515625" style="19" bestFit="1" customWidth="1"/>
    <col min="15" max="15" width="12.28515625" customWidth="1"/>
    <col min="16" max="16" width="8.5703125" style="19" customWidth="1"/>
    <col min="17" max="17" width="12.28515625" style="19" customWidth="1"/>
    <col min="18" max="18" width="6.42578125" style="10" customWidth="1"/>
    <col min="19" max="21" width="9.140625" style="10"/>
    <col min="22" max="22" width="57.7109375" style="10" bestFit="1" customWidth="1"/>
    <col min="23" max="16384" width="9.140625" style="10"/>
  </cols>
  <sheetData>
    <row r="1" spans="1:23" s="9" customFormat="1" ht="38.25">
      <c r="A1" s="15" t="s">
        <v>3778</v>
      </c>
      <c r="B1" s="15" t="s">
        <v>39</v>
      </c>
      <c r="C1" s="15" t="s">
        <v>3779</v>
      </c>
      <c r="D1" s="15" t="s">
        <v>16</v>
      </c>
      <c r="E1" s="15" t="s">
        <v>3780</v>
      </c>
      <c r="F1" s="16" t="s">
        <v>40</v>
      </c>
      <c r="G1" s="16" t="s">
        <v>24</v>
      </c>
      <c r="H1" s="23" t="s">
        <v>31</v>
      </c>
      <c r="I1" s="23" t="s">
        <v>34</v>
      </c>
      <c r="J1" s="23" t="s">
        <v>35</v>
      </c>
      <c r="K1" s="23" t="s">
        <v>36</v>
      </c>
      <c r="L1" s="23" t="s">
        <v>37</v>
      </c>
      <c r="M1" s="23" t="s">
        <v>33</v>
      </c>
      <c r="N1" s="23" t="s">
        <v>45</v>
      </c>
      <c r="O1" s="31" t="s">
        <v>42</v>
      </c>
      <c r="P1" s="30" t="s">
        <v>43</v>
      </c>
      <c r="Q1" s="31" t="s">
        <v>3781</v>
      </c>
      <c r="R1" s="9" t="s">
        <v>20</v>
      </c>
      <c r="V1" s="7" t="s">
        <v>20803</v>
      </c>
      <c r="W1" s="8" t="s">
        <v>20804</v>
      </c>
    </row>
    <row r="2" spans="1:23" s="9" customFormat="1" ht="12.75">
      <c r="A2" s="61" t="s">
        <v>53</v>
      </c>
      <c r="B2" s="34">
        <v>4933478098</v>
      </c>
      <c r="C2" s="34" t="s">
        <v>4404</v>
      </c>
      <c r="D2" s="17" t="s">
        <v>4737</v>
      </c>
      <c r="E2" s="50">
        <v>34990</v>
      </c>
      <c r="F2" s="18" t="s">
        <v>19361</v>
      </c>
      <c r="G2" s="18" t="s">
        <v>20771</v>
      </c>
      <c r="H2" s="14" t="s">
        <v>960</v>
      </c>
      <c r="I2" s="14" t="s">
        <v>17334</v>
      </c>
      <c r="J2" s="14" t="s">
        <v>18556</v>
      </c>
      <c r="K2" s="14" t="s">
        <v>19063</v>
      </c>
      <c r="L2" s="14"/>
      <c r="M2" s="14"/>
      <c r="N2" s="14" t="s">
        <v>4401</v>
      </c>
      <c r="O2" s="60">
        <v>32900</v>
      </c>
      <c r="P2" s="32">
        <v>6.3525835866261371E-2</v>
      </c>
      <c r="Q2" s="32"/>
      <c r="V2" s="7"/>
      <c r="W2" s="8"/>
    </row>
    <row r="3" spans="1:23" s="9" customFormat="1" ht="12.75">
      <c r="A3" s="61" t="s">
        <v>53</v>
      </c>
      <c r="B3" s="34">
        <v>4933478099</v>
      </c>
      <c r="C3" s="34" t="s">
        <v>4405</v>
      </c>
      <c r="D3" s="17" t="s">
        <v>4738</v>
      </c>
      <c r="E3" s="50">
        <v>39990</v>
      </c>
      <c r="F3" s="18" t="s">
        <v>19363</v>
      </c>
      <c r="G3" s="18" t="s">
        <v>20772</v>
      </c>
      <c r="H3" s="14" t="s">
        <v>960</v>
      </c>
      <c r="I3" s="14" t="s">
        <v>17334</v>
      </c>
      <c r="J3" s="14" t="s">
        <v>18556</v>
      </c>
      <c r="K3" s="14" t="s">
        <v>19063</v>
      </c>
      <c r="L3" s="14"/>
      <c r="M3" s="14"/>
      <c r="N3" s="14" t="s">
        <v>4401</v>
      </c>
      <c r="O3" s="60">
        <v>38900</v>
      </c>
      <c r="P3" s="32">
        <v>2.8020565552699273E-2</v>
      </c>
      <c r="Q3" s="32"/>
      <c r="V3" s="7"/>
      <c r="W3" s="8"/>
    </row>
    <row r="4" spans="1:23" ht="12.75">
      <c r="A4" s="61" t="s">
        <v>53</v>
      </c>
      <c r="B4" s="34">
        <v>4931411958</v>
      </c>
      <c r="C4" s="34" t="s">
        <v>98</v>
      </c>
      <c r="D4" s="17" t="s">
        <v>17435</v>
      </c>
      <c r="E4" s="50">
        <v>2490</v>
      </c>
      <c r="F4" s="18" t="s">
        <v>3345</v>
      </c>
      <c r="G4" s="18" t="s">
        <v>3346</v>
      </c>
      <c r="H4" s="14" t="s">
        <v>17263</v>
      </c>
      <c r="I4" s="14" t="s">
        <v>17324</v>
      </c>
      <c r="J4" s="14" t="s">
        <v>17271</v>
      </c>
      <c r="K4" s="14" t="s">
        <v>17282</v>
      </c>
      <c r="L4" s="14"/>
      <c r="M4" s="14" t="s">
        <v>20</v>
      </c>
      <c r="N4" s="14" t="s">
        <v>20</v>
      </c>
      <c r="O4" s="60">
        <v>2200</v>
      </c>
      <c r="P4" s="32">
        <v>0.13181818181818183</v>
      </c>
      <c r="Q4" s="32"/>
      <c r="V4" s="22" t="s">
        <v>19366</v>
      </c>
      <c r="W4" s="94">
        <v>0.2</v>
      </c>
    </row>
    <row r="5" spans="1:23" ht="12.75">
      <c r="A5" s="61" t="s">
        <v>53</v>
      </c>
      <c r="B5" s="34">
        <v>4931411254</v>
      </c>
      <c r="C5" s="34" t="s">
        <v>104</v>
      </c>
      <c r="D5" s="17" t="s">
        <v>17449</v>
      </c>
      <c r="E5" s="50">
        <v>2990</v>
      </c>
      <c r="F5" s="18" t="s">
        <v>3347</v>
      </c>
      <c r="G5" s="18" t="s">
        <v>3348</v>
      </c>
      <c r="H5" s="14" t="s">
        <v>17263</v>
      </c>
      <c r="I5" s="14" t="s">
        <v>17324</v>
      </c>
      <c r="J5" s="14" t="s">
        <v>17271</v>
      </c>
      <c r="K5" s="14" t="s">
        <v>17282</v>
      </c>
      <c r="L5" s="14"/>
      <c r="M5" s="14" t="s">
        <v>20</v>
      </c>
      <c r="N5" s="14" t="s">
        <v>20</v>
      </c>
      <c r="O5" s="60">
        <v>2400</v>
      </c>
      <c r="P5" s="32">
        <v>0.24583333333333335</v>
      </c>
      <c r="Q5" s="32"/>
      <c r="V5" s="22" t="s">
        <v>19368</v>
      </c>
      <c r="W5" s="94">
        <v>0.2</v>
      </c>
    </row>
    <row r="6" spans="1:23" ht="12.75">
      <c r="A6" s="61" t="s">
        <v>53</v>
      </c>
      <c r="B6" s="33">
        <v>4932459888</v>
      </c>
      <c r="C6" s="33" t="s">
        <v>388</v>
      </c>
      <c r="D6" s="17" t="s">
        <v>18049</v>
      </c>
      <c r="E6" s="50">
        <v>2490</v>
      </c>
      <c r="F6" s="18" t="s">
        <v>2913</v>
      </c>
      <c r="G6" s="18" t="s">
        <v>2914</v>
      </c>
      <c r="H6" s="14" t="s">
        <v>960</v>
      </c>
      <c r="I6" s="14" t="s">
        <v>17324</v>
      </c>
      <c r="J6" s="14" t="s">
        <v>17343</v>
      </c>
      <c r="K6" s="14" t="s">
        <v>17362</v>
      </c>
      <c r="L6" s="14"/>
      <c r="M6" s="14" t="s">
        <v>20</v>
      </c>
      <c r="N6" s="14" t="s">
        <v>20</v>
      </c>
      <c r="O6" s="60">
        <v>2400</v>
      </c>
      <c r="P6" s="32">
        <v>3.7500000000000089E-2</v>
      </c>
      <c r="Q6" s="32"/>
      <c r="V6" s="22" t="s">
        <v>19560</v>
      </c>
      <c r="W6" s="94">
        <v>0.2</v>
      </c>
    </row>
    <row r="7" spans="1:23" ht="12.75">
      <c r="A7" s="61" t="s">
        <v>53</v>
      </c>
      <c r="B7" s="34">
        <v>4932352561</v>
      </c>
      <c r="C7" s="34" t="s">
        <v>56</v>
      </c>
      <c r="D7" s="17" t="s">
        <v>17336</v>
      </c>
      <c r="E7" s="50">
        <v>1990</v>
      </c>
      <c r="F7" s="18" t="s">
        <v>2497</v>
      </c>
      <c r="G7" s="18" t="s">
        <v>2498</v>
      </c>
      <c r="H7" s="14" t="s">
        <v>17333</v>
      </c>
      <c r="I7" s="14" t="s">
        <v>17334</v>
      </c>
      <c r="J7" s="14" t="s">
        <v>17283</v>
      </c>
      <c r="K7" s="14" t="s">
        <v>17335</v>
      </c>
      <c r="L7" s="14"/>
      <c r="M7" s="14" t="s">
        <v>20</v>
      </c>
      <c r="N7" s="14" t="s">
        <v>20</v>
      </c>
      <c r="O7" s="60">
        <v>1500</v>
      </c>
      <c r="P7" s="32">
        <v>0.32666666666666666</v>
      </c>
      <c r="Q7" s="32"/>
      <c r="V7" s="22" t="s">
        <v>19889</v>
      </c>
      <c r="W7" s="94">
        <v>0.2</v>
      </c>
    </row>
    <row r="8" spans="1:23" ht="12.75">
      <c r="A8" s="61" t="s">
        <v>53</v>
      </c>
      <c r="B8" s="34">
        <v>4932459445</v>
      </c>
      <c r="C8" s="34" t="s">
        <v>280</v>
      </c>
      <c r="D8" s="17" t="s">
        <v>17817</v>
      </c>
      <c r="E8" s="50">
        <v>1500</v>
      </c>
      <c r="F8" s="18" t="s">
        <v>2883</v>
      </c>
      <c r="G8" s="18" t="s">
        <v>2884</v>
      </c>
      <c r="H8" s="14" t="s">
        <v>960</v>
      </c>
      <c r="I8" s="14" t="s">
        <v>17324</v>
      </c>
      <c r="J8" s="14" t="s">
        <v>17343</v>
      </c>
      <c r="K8" s="14" t="s">
        <v>17344</v>
      </c>
      <c r="L8" s="14"/>
      <c r="M8" s="14" t="s">
        <v>20</v>
      </c>
      <c r="N8" s="14" t="s">
        <v>20</v>
      </c>
      <c r="O8" s="60">
        <v>1500</v>
      </c>
      <c r="P8" s="32">
        <v>0</v>
      </c>
      <c r="Q8" s="32"/>
    </row>
    <row r="9" spans="1:23" ht="12.75">
      <c r="A9" s="61" t="s">
        <v>53</v>
      </c>
      <c r="B9" s="34">
        <v>4932430098</v>
      </c>
      <c r="C9" s="34" t="s">
        <v>328</v>
      </c>
      <c r="D9" s="17" t="s">
        <v>17921</v>
      </c>
      <c r="E9" s="50">
        <v>1500</v>
      </c>
      <c r="F9" s="18" t="s">
        <v>2441</v>
      </c>
      <c r="G9" s="18" t="s">
        <v>2442</v>
      </c>
      <c r="H9" s="14" t="s">
        <v>960</v>
      </c>
      <c r="I9" s="14" t="s">
        <v>17324</v>
      </c>
      <c r="J9" s="14" t="s">
        <v>17343</v>
      </c>
      <c r="K9" s="14" t="s">
        <v>17344</v>
      </c>
      <c r="L9" s="14"/>
      <c r="M9" s="14" t="s">
        <v>20</v>
      </c>
      <c r="N9" s="14" t="s">
        <v>20</v>
      </c>
      <c r="O9" s="60">
        <v>1400</v>
      </c>
      <c r="P9" s="32">
        <v>7.1428571428571397E-2</v>
      </c>
      <c r="Q9" s="32"/>
    </row>
    <row r="10" spans="1:23" ht="12.75">
      <c r="A10" s="61" t="s">
        <v>53</v>
      </c>
      <c r="B10" s="34">
        <v>4933459440</v>
      </c>
      <c r="C10" s="34" t="s">
        <v>149</v>
      </c>
      <c r="D10" s="17" t="s">
        <v>17545</v>
      </c>
      <c r="E10" s="50">
        <v>2990</v>
      </c>
      <c r="F10" s="18" t="s">
        <v>2875</v>
      </c>
      <c r="G10" s="18" t="s">
        <v>2876</v>
      </c>
      <c r="H10" s="14" t="s">
        <v>960</v>
      </c>
      <c r="I10" s="14" t="s">
        <v>17324</v>
      </c>
      <c r="J10" s="14" t="s">
        <v>17394</v>
      </c>
      <c r="K10" s="14" t="s">
        <v>17395</v>
      </c>
      <c r="L10" s="14"/>
      <c r="M10" s="14" t="s">
        <v>20</v>
      </c>
      <c r="N10" s="14" t="s">
        <v>20</v>
      </c>
      <c r="O10" s="60">
        <v>2900</v>
      </c>
      <c r="P10" s="32">
        <v>3.1034482758620641E-2</v>
      </c>
      <c r="Q10" s="32"/>
    </row>
    <row r="11" spans="1:23" ht="12.75">
      <c r="A11" s="61" t="s">
        <v>53</v>
      </c>
      <c r="B11" s="34">
        <v>4932352958</v>
      </c>
      <c r="C11" s="34" t="s">
        <v>488</v>
      </c>
      <c r="D11" s="17" t="s">
        <v>18249</v>
      </c>
      <c r="E11" s="50">
        <v>3490</v>
      </c>
      <c r="F11" s="18" t="s">
        <v>2925</v>
      </c>
      <c r="G11" s="18" t="s">
        <v>2926</v>
      </c>
      <c r="H11" s="14" t="s">
        <v>960</v>
      </c>
      <c r="I11" s="14" t="s">
        <v>17324</v>
      </c>
      <c r="J11" s="14" t="s">
        <v>17343</v>
      </c>
      <c r="K11" s="14" t="s">
        <v>17362</v>
      </c>
      <c r="L11" s="14"/>
      <c r="M11" s="14" t="s">
        <v>20</v>
      </c>
      <c r="N11" s="14" t="s">
        <v>20</v>
      </c>
      <c r="O11" s="60">
        <v>3000</v>
      </c>
      <c r="P11" s="32">
        <v>0.16333333333333333</v>
      </c>
      <c r="Q11" s="32"/>
    </row>
    <row r="12" spans="1:23" ht="12.75">
      <c r="A12" s="61" t="s">
        <v>53</v>
      </c>
      <c r="B12" s="35">
        <v>4932459347</v>
      </c>
      <c r="C12" s="35" t="s">
        <v>137</v>
      </c>
      <c r="D12" s="17" t="s">
        <v>17518</v>
      </c>
      <c r="E12" s="50">
        <v>3490</v>
      </c>
      <c r="F12" s="18" t="s">
        <v>2577</v>
      </c>
      <c r="G12" s="18" t="s">
        <v>2578</v>
      </c>
      <c r="H12" s="14" t="s">
        <v>960</v>
      </c>
      <c r="I12" s="14" t="s">
        <v>17324</v>
      </c>
      <c r="J12" s="14" t="s">
        <v>17516</v>
      </c>
      <c r="K12" s="14" t="s">
        <v>17517</v>
      </c>
      <c r="L12" s="14"/>
      <c r="M12" s="14" t="s">
        <v>20</v>
      </c>
      <c r="N12" s="14" t="s">
        <v>20</v>
      </c>
      <c r="O12" s="60">
        <v>3000</v>
      </c>
      <c r="P12" s="32">
        <v>0.16333333333333333</v>
      </c>
      <c r="Q12" s="32"/>
    </row>
    <row r="13" spans="1:23" ht="12.75">
      <c r="A13" s="61" t="s">
        <v>53</v>
      </c>
      <c r="B13" s="34">
        <v>4933472163</v>
      </c>
      <c r="C13" s="34" t="s">
        <v>938</v>
      </c>
      <c r="D13" s="17" t="s">
        <v>19006</v>
      </c>
      <c r="E13" s="50">
        <v>49490</v>
      </c>
      <c r="F13" s="18" t="s">
        <v>3514</v>
      </c>
      <c r="G13" s="18" t="s">
        <v>3515</v>
      </c>
      <c r="H13" s="14" t="s">
        <v>17338</v>
      </c>
      <c r="I13" s="14" t="s">
        <v>17324</v>
      </c>
      <c r="J13" s="14" t="s">
        <v>17302</v>
      </c>
      <c r="K13" s="14" t="s">
        <v>17542</v>
      </c>
      <c r="L13" s="14"/>
      <c r="M13" s="14" t="s">
        <v>17368</v>
      </c>
      <c r="N13" s="14" t="s">
        <v>813</v>
      </c>
      <c r="O13" s="60">
        <v>44900</v>
      </c>
      <c r="P13" s="32">
        <v>0.10222717149220495</v>
      </c>
      <c r="Q13" s="32"/>
    </row>
    <row r="14" spans="1:23" ht="12.75">
      <c r="A14" s="61" t="s">
        <v>53</v>
      </c>
      <c r="B14" s="34">
        <v>4933416972</v>
      </c>
      <c r="C14" s="34" t="s">
        <v>458</v>
      </c>
      <c r="D14" s="17" t="s">
        <v>18186</v>
      </c>
      <c r="E14" s="50">
        <v>14990</v>
      </c>
      <c r="F14" s="18" t="s">
        <v>2443</v>
      </c>
      <c r="G14" s="18" t="s">
        <v>2444</v>
      </c>
      <c r="H14" s="14" t="s">
        <v>17333</v>
      </c>
      <c r="I14" s="14" t="s">
        <v>17334</v>
      </c>
      <c r="J14" s="14" t="s">
        <v>17283</v>
      </c>
      <c r="K14" s="14" t="s">
        <v>17335</v>
      </c>
      <c r="L14" s="14"/>
      <c r="M14" s="14" t="s">
        <v>20</v>
      </c>
      <c r="N14" s="14" t="s">
        <v>20</v>
      </c>
      <c r="O14" s="60">
        <v>13600</v>
      </c>
      <c r="P14" s="32">
        <v>0.10220588235294126</v>
      </c>
      <c r="Q14" s="32"/>
    </row>
    <row r="15" spans="1:23" ht="12.75">
      <c r="A15" s="61" t="s">
        <v>53</v>
      </c>
      <c r="B15" s="34">
        <v>4933447776</v>
      </c>
      <c r="C15" s="34" t="s">
        <v>469</v>
      </c>
      <c r="D15" s="17" t="s">
        <v>18209</v>
      </c>
      <c r="E15" s="50">
        <v>8990</v>
      </c>
      <c r="F15" s="18" t="s">
        <v>2689</v>
      </c>
      <c r="G15" s="18" t="s">
        <v>2690</v>
      </c>
      <c r="H15" s="14" t="s">
        <v>17333</v>
      </c>
      <c r="I15" s="14" t="s">
        <v>17334</v>
      </c>
      <c r="J15" s="14" t="s">
        <v>17283</v>
      </c>
      <c r="K15" s="14" t="s">
        <v>17335</v>
      </c>
      <c r="L15" s="14"/>
      <c r="M15" s="14" t="s">
        <v>20</v>
      </c>
      <c r="N15" s="14" t="s">
        <v>20</v>
      </c>
      <c r="O15" s="60">
        <v>8090</v>
      </c>
      <c r="P15" s="32">
        <v>0.11124845488257118</v>
      </c>
      <c r="Q15" s="32"/>
    </row>
    <row r="16" spans="1:23" ht="12.75">
      <c r="A16" s="61" t="s">
        <v>53</v>
      </c>
      <c r="B16" s="34">
        <v>4933427309</v>
      </c>
      <c r="C16" s="34" t="s">
        <v>551</v>
      </c>
      <c r="D16" s="17" t="s">
        <v>18360</v>
      </c>
      <c r="E16" s="50">
        <v>14990</v>
      </c>
      <c r="F16" s="18" t="s">
        <v>2821</v>
      </c>
      <c r="G16" s="18" t="s">
        <v>2822</v>
      </c>
      <c r="H16" s="14" t="s">
        <v>17333</v>
      </c>
      <c r="I16" s="14" t="s">
        <v>17334</v>
      </c>
      <c r="J16" s="14" t="s">
        <v>17283</v>
      </c>
      <c r="K16" s="14" t="s">
        <v>17335</v>
      </c>
      <c r="L16" s="14"/>
      <c r="M16" s="14" t="s">
        <v>20</v>
      </c>
      <c r="N16" s="14" t="s">
        <v>20</v>
      </c>
      <c r="O16" s="60">
        <v>13600</v>
      </c>
      <c r="P16" s="32">
        <v>0.10220588235294126</v>
      </c>
      <c r="Q16" s="32"/>
    </row>
    <row r="17" spans="1:17" ht="12.75">
      <c r="A17" s="61" t="s">
        <v>53</v>
      </c>
      <c r="B17" s="34">
        <v>4933416976</v>
      </c>
      <c r="C17" s="34" t="s">
        <v>283</v>
      </c>
      <c r="D17" s="17" t="s">
        <v>17826</v>
      </c>
      <c r="E17" s="50">
        <v>19990</v>
      </c>
      <c r="F17" s="18" t="s">
        <v>2823</v>
      </c>
      <c r="G17" s="18" t="s">
        <v>2824</v>
      </c>
      <c r="H17" s="14" t="s">
        <v>17333</v>
      </c>
      <c r="I17" s="14" t="s">
        <v>17334</v>
      </c>
      <c r="J17" s="14" t="s">
        <v>17283</v>
      </c>
      <c r="K17" s="14" t="s">
        <v>17335</v>
      </c>
      <c r="L17" s="14"/>
      <c r="M17" s="14" t="s">
        <v>20</v>
      </c>
      <c r="N17" s="14" t="s">
        <v>20</v>
      </c>
      <c r="O17" s="60">
        <v>17800</v>
      </c>
      <c r="P17" s="32">
        <v>0.12303370786516843</v>
      </c>
      <c r="Q17" s="32"/>
    </row>
    <row r="18" spans="1:17" ht="12.75">
      <c r="A18" s="61" t="s">
        <v>53</v>
      </c>
      <c r="B18" s="34">
        <v>4933427315</v>
      </c>
      <c r="C18" s="34" t="s">
        <v>244</v>
      </c>
      <c r="D18" s="17" t="s">
        <v>17741</v>
      </c>
      <c r="E18" s="50">
        <v>12490</v>
      </c>
      <c r="F18" s="18" t="s">
        <v>2691</v>
      </c>
      <c r="G18" s="18" t="s">
        <v>2692</v>
      </c>
      <c r="H18" s="14" t="s">
        <v>17333</v>
      </c>
      <c r="I18" s="14" t="s">
        <v>17334</v>
      </c>
      <c r="J18" s="14" t="s">
        <v>17283</v>
      </c>
      <c r="K18" s="14" t="s">
        <v>17335</v>
      </c>
      <c r="L18" s="14"/>
      <c r="M18" s="14" t="s">
        <v>20</v>
      </c>
      <c r="N18" s="14" t="s">
        <v>20</v>
      </c>
      <c r="O18" s="60">
        <v>11100</v>
      </c>
      <c r="P18" s="32">
        <v>0.12522522522522528</v>
      </c>
      <c r="Q18" s="32"/>
    </row>
    <row r="19" spans="1:17" ht="12.75">
      <c r="A19" s="61" t="s">
        <v>53</v>
      </c>
      <c r="B19" s="34">
        <v>4933451906</v>
      </c>
      <c r="C19" s="34" t="s">
        <v>207</v>
      </c>
      <c r="D19" s="17" t="s">
        <v>17667</v>
      </c>
      <c r="E19" s="50">
        <v>9490</v>
      </c>
      <c r="F19" s="18" t="s">
        <v>2687</v>
      </c>
      <c r="G19" s="18" t="s">
        <v>2688</v>
      </c>
      <c r="H19" s="14" t="s">
        <v>17333</v>
      </c>
      <c r="I19" s="14" t="s">
        <v>17324</v>
      </c>
      <c r="J19" s="14" t="s">
        <v>17283</v>
      </c>
      <c r="K19" s="14" t="s">
        <v>17666</v>
      </c>
      <c r="L19" s="14"/>
      <c r="M19" s="14" t="s">
        <v>20</v>
      </c>
      <c r="N19" s="14" t="s">
        <v>20</v>
      </c>
      <c r="O19" s="60">
        <v>8200</v>
      </c>
      <c r="P19" s="32">
        <v>0.15731707317073162</v>
      </c>
      <c r="Q19" s="32"/>
    </row>
    <row r="20" spans="1:17" ht="12.75">
      <c r="A20" s="61" t="s">
        <v>53</v>
      </c>
      <c r="B20" s="34">
        <v>4933443351</v>
      </c>
      <c r="C20" s="34" t="s">
        <v>677</v>
      </c>
      <c r="D20" s="17" t="s">
        <v>18590</v>
      </c>
      <c r="E20" s="50">
        <v>22490</v>
      </c>
      <c r="F20" s="18" t="s">
        <v>3211</v>
      </c>
      <c r="G20" s="18" t="s">
        <v>3212</v>
      </c>
      <c r="H20" s="14" t="s">
        <v>17333</v>
      </c>
      <c r="I20" s="14" t="s">
        <v>17334</v>
      </c>
      <c r="J20" s="14" t="s">
        <v>17283</v>
      </c>
      <c r="K20" s="14" t="s">
        <v>17666</v>
      </c>
      <c r="L20" s="14"/>
      <c r="M20" s="14" t="s">
        <v>20</v>
      </c>
      <c r="N20" s="14" t="s">
        <v>116</v>
      </c>
      <c r="O20" s="60">
        <v>20300</v>
      </c>
      <c r="P20" s="32">
        <v>0.10788177339901472</v>
      </c>
      <c r="Q20" s="32"/>
    </row>
    <row r="21" spans="1:17" ht="12.75">
      <c r="A21" s="61" t="s">
        <v>53</v>
      </c>
      <c r="B21" s="34">
        <v>4933451526</v>
      </c>
      <c r="C21" s="34" t="s">
        <v>583</v>
      </c>
      <c r="D21" s="17" t="s">
        <v>18421</v>
      </c>
      <c r="E21" s="50">
        <v>18990</v>
      </c>
      <c r="F21" s="18" t="s">
        <v>2399</v>
      </c>
      <c r="G21" s="18" t="s">
        <v>2400</v>
      </c>
      <c r="H21" s="14" t="s">
        <v>17333</v>
      </c>
      <c r="I21" s="14" t="s">
        <v>17324</v>
      </c>
      <c r="J21" s="14" t="s">
        <v>17283</v>
      </c>
      <c r="K21" s="14" t="s">
        <v>18132</v>
      </c>
      <c r="L21" s="14"/>
      <c r="M21" s="14" t="s">
        <v>20</v>
      </c>
      <c r="N21" s="14" t="s">
        <v>20</v>
      </c>
      <c r="O21" s="60">
        <v>16900</v>
      </c>
      <c r="P21" s="32">
        <v>0.12366863905325443</v>
      </c>
      <c r="Q21" s="32"/>
    </row>
    <row r="22" spans="1:17" ht="12.75">
      <c r="A22" s="61" t="s">
        <v>53</v>
      </c>
      <c r="B22" s="34">
        <v>4933451219</v>
      </c>
      <c r="C22" s="34" t="s">
        <v>359</v>
      </c>
      <c r="D22" s="17" t="s">
        <v>17984</v>
      </c>
      <c r="E22" s="50">
        <v>9490</v>
      </c>
      <c r="F22" s="18" t="s">
        <v>2709</v>
      </c>
      <c r="G22" s="18" t="s">
        <v>2710</v>
      </c>
      <c r="H22" s="14" t="s">
        <v>17323</v>
      </c>
      <c r="I22" s="14" t="s">
        <v>17324</v>
      </c>
      <c r="J22" s="14" t="s">
        <v>17325</v>
      </c>
      <c r="K22" s="14" t="s">
        <v>17328</v>
      </c>
      <c r="L22" s="14"/>
      <c r="M22" s="14" t="s">
        <v>20</v>
      </c>
      <c r="N22" s="14" t="s">
        <v>20</v>
      </c>
      <c r="O22" s="60">
        <v>8300</v>
      </c>
      <c r="P22" s="32">
        <v>0.14337349397590371</v>
      </c>
      <c r="Q22" s="32"/>
    </row>
    <row r="23" spans="1:17" ht="12.75">
      <c r="A23" s="61" t="s">
        <v>53</v>
      </c>
      <c r="B23" s="34">
        <v>4933451220</v>
      </c>
      <c r="C23" s="34" t="s">
        <v>439</v>
      </c>
      <c r="D23" s="17" t="s">
        <v>18150</v>
      </c>
      <c r="E23" s="50">
        <v>9490</v>
      </c>
      <c r="F23" s="18" t="s">
        <v>2711</v>
      </c>
      <c r="G23" s="18" t="s">
        <v>2712</v>
      </c>
      <c r="H23" s="14" t="s">
        <v>17323</v>
      </c>
      <c r="I23" s="14" t="s">
        <v>17324</v>
      </c>
      <c r="J23" s="14" t="s">
        <v>17325</v>
      </c>
      <c r="K23" s="14" t="s">
        <v>17328</v>
      </c>
      <c r="L23" s="14"/>
      <c r="M23" s="14" t="s">
        <v>20</v>
      </c>
      <c r="N23" s="14" t="s">
        <v>20</v>
      </c>
      <c r="O23" s="60">
        <v>8600</v>
      </c>
      <c r="P23" s="32">
        <v>0.10348837209302331</v>
      </c>
      <c r="Q23" s="32"/>
    </row>
    <row r="24" spans="1:17" ht="12.75">
      <c r="A24" s="61" t="s">
        <v>53</v>
      </c>
      <c r="B24" s="34">
        <v>4933451577</v>
      </c>
      <c r="C24" s="34" t="s">
        <v>362</v>
      </c>
      <c r="D24" s="17" t="s">
        <v>17990</v>
      </c>
      <c r="E24" s="50">
        <v>14490</v>
      </c>
      <c r="F24" s="18" t="s">
        <v>2713</v>
      </c>
      <c r="G24" s="18" t="s">
        <v>2714</v>
      </c>
      <c r="H24" s="14" t="s">
        <v>17323</v>
      </c>
      <c r="I24" s="14" t="s">
        <v>17324</v>
      </c>
      <c r="J24" s="14" t="s">
        <v>17325</v>
      </c>
      <c r="K24" s="14" t="s">
        <v>17328</v>
      </c>
      <c r="L24" s="14"/>
      <c r="M24" s="14" t="s">
        <v>20</v>
      </c>
      <c r="N24" s="14" t="s">
        <v>20</v>
      </c>
      <c r="O24" s="60">
        <v>12900</v>
      </c>
      <c r="P24" s="32">
        <v>0.12325581395348828</v>
      </c>
      <c r="Q24" s="32"/>
    </row>
    <row r="25" spans="1:17" ht="12.75">
      <c r="A25" s="61" t="s">
        <v>53</v>
      </c>
      <c r="B25" s="33">
        <v>4933407260</v>
      </c>
      <c r="C25" s="33" t="s">
        <v>52</v>
      </c>
      <c r="D25" s="17" t="s">
        <v>17327</v>
      </c>
      <c r="E25" s="50">
        <v>18490</v>
      </c>
      <c r="F25" s="18" t="s">
        <v>3349</v>
      </c>
      <c r="G25" s="18" t="s">
        <v>3350</v>
      </c>
      <c r="H25" s="14" t="s">
        <v>17323</v>
      </c>
      <c r="I25" s="14" t="s">
        <v>17324</v>
      </c>
      <c r="J25" s="14" t="s">
        <v>17325</v>
      </c>
      <c r="K25" s="14" t="s">
        <v>17326</v>
      </c>
      <c r="L25" s="14"/>
      <c r="M25" s="14" t="s">
        <v>20</v>
      </c>
      <c r="N25" s="14" t="s">
        <v>20</v>
      </c>
      <c r="O25" s="60">
        <v>16400</v>
      </c>
      <c r="P25" s="32">
        <v>0.1274390243902439</v>
      </c>
      <c r="Q25" s="32"/>
    </row>
    <row r="26" spans="1:17" ht="12.75">
      <c r="A26" s="61" t="s">
        <v>53</v>
      </c>
      <c r="B26" s="34">
        <v>4933431830</v>
      </c>
      <c r="C26" s="34" t="s">
        <v>270</v>
      </c>
      <c r="D26" s="17" t="s">
        <v>17796</v>
      </c>
      <c r="E26" s="50">
        <v>13990</v>
      </c>
      <c r="F26" s="18" t="s">
        <v>2715</v>
      </c>
      <c r="G26" s="18" t="s">
        <v>2716</v>
      </c>
      <c r="H26" s="14" t="s">
        <v>17323</v>
      </c>
      <c r="I26" s="14" t="s">
        <v>17324</v>
      </c>
      <c r="J26" s="14" t="s">
        <v>17325</v>
      </c>
      <c r="K26" s="14" t="s">
        <v>17354</v>
      </c>
      <c r="L26" s="14"/>
      <c r="M26" s="14" t="s">
        <v>20</v>
      </c>
      <c r="N26" s="14" t="s">
        <v>20</v>
      </c>
      <c r="O26" s="60">
        <v>12600</v>
      </c>
      <c r="P26" s="32">
        <v>0.11031746031746037</v>
      </c>
      <c r="Q26" s="32"/>
    </row>
    <row r="27" spans="1:17" ht="12.75">
      <c r="A27" s="61" t="s">
        <v>53</v>
      </c>
      <c r="B27" s="34">
        <v>4933433630</v>
      </c>
      <c r="C27" s="34" t="s">
        <v>65</v>
      </c>
      <c r="D27" s="17" t="s">
        <v>17355</v>
      </c>
      <c r="E27" s="50">
        <v>13990</v>
      </c>
      <c r="F27" s="18" t="s">
        <v>2717</v>
      </c>
      <c r="G27" s="18" t="s">
        <v>2718</v>
      </c>
      <c r="H27" s="14" t="s">
        <v>17323</v>
      </c>
      <c r="I27" s="14" t="s">
        <v>17324</v>
      </c>
      <c r="J27" s="14" t="s">
        <v>17325</v>
      </c>
      <c r="K27" s="14" t="s">
        <v>17354</v>
      </c>
      <c r="L27" s="14"/>
      <c r="M27" s="14" t="s">
        <v>20</v>
      </c>
      <c r="N27" s="14" t="s">
        <v>20</v>
      </c>
      <c r="O27" s="60">
        <v>12700</v>
      </c>
      <c r="P27" s="32">
        <v>0.10157480314960621</v>
      </c>
      <c r="Q27" s="32"/>
    </row>
    <row r="28" spans="1:17" ht="12.75">
      <c r="A28" s="61" t="s">
        <v>53</v>
      </c>
      <c r="B28" s="34">
        <v>4933402325</v>
      </c>
      <c r="C28" s="34" t="s">
        <v>346</v>
      </c>
      <c r="D28" s="17" t="s">
        <v>17958</v>
      </c>
      <c r="E28" s="50">
        <v>27490</v>
      </c>
      <c r="F28" s="18" t="s">
        <v>2719</v>
      </c>
      <c r="G28" s="18" t="s">
        <v>2720</v>
      </c>
      <c r="H28" s="14" t="s">
        <v>17323</v>
      </c>
      <c r="I28" s="14" t="s">
        <v>17324</v>
      </c>
      <c r="J28" s="14" t="s">
        <v>17325</v>
      </c>
      <c r="K28" s="14" t="s">
        <v>17354</v>
      </c>
      <c r="L28" s="14"/>
      <c r="M28" s="14" t="s">
        <v>20</v>
      </c>
      <c r="N28" s="14" t="s">
        <v>20</v>
      </c>
      <c r="O28" s="60">
        <v>24800</v>
      </c>
      <c r="P28" s="32">
        <v>0.10846774193548381</v>
      </c>
      <c r="Q28" s="32"/>
    </row>
    <row r="29" spans="1:17" ht="12.75">
      <c r="A29" s="61" t="s">
        <v>53</v>
      </c>
      <c r="B29" s="34">
        <v>4933402450</v>
      </c>
      <c r="C29" s="34" t="s">
        <v>549</v>
      </c>
      <c r="D29" s="17" t="s">
        <v>17958</v>
      </c>
      <c r="E29" s="50">
        <v>27490</v>
      </c>
      <c r="F29" s="18" t="s">
        <v>2721</v>
      </c>
      <c r="G29" s="18" t="s">
        <v>2722</v>
      </c>
      <c r="H29" s="14" t="s">
        <v>17323</v>
      </c>
      <c r="I29" s="14" t="s">
        <v>17324</v>
      </c>
      <c r="J29" s="14" t="s">
        <v>17325</v>
      </c>
      <c r="K29" s="14" t="s">
        <v>17354</v>
      </c>
      <c r="L29" s="14"/>
      <c r="M29" s="14" t="s">
        <v>20</v>
      </c>
      <c r="N29" s="14" t="s">
        <v>20</v>
      </c>
      <c r="O29" s="60">
        <v>24800</v>
      </c>
      <c r="P29" s="32">
        <v>0.10846774193548381</v>
      </c>
      <c r="Q29" s="32"/>
    </row>
    <row r="30" spans="1:17" ht="12.75">
      <c r="A30" s="61" t="s">
        <v>53</v>
      </c>
      <c r="B30" s="34">
        <v>4933451210</v>
      </c>
      <c r="C30" s="34" t="s">
        <v>705</v>
      </c>
      <c r="D30" s="17" t="s">
        <v>18643</v>
      </c>
      <c r="E30" s="50">
        <v>7990</v>
      </c>
      <c r="F30" s="18" t="s">
        <v>2723</v>
      </c>
      <c r="G30" s="18" t="s">
        <v>2724</v>
      </c>
      <c r="H30" s="14" t="s">
        <v>17323</v>
      </c>
      <c r="I30" s="14" t="s">
        <v>17324</v>
      </c>
      <c r="J30" s="14" t="s">
        <v>17325</v>
      </c>
      <c r="K30" s="14" t="s">
        <v>17328</v>
      </c>
      <c r="L30" s="14"/>
      <c r="M30" s="14" t="s">
        <v>20</v>
      </c>
      <c r="N30" s="14" t="s">
        <v>20</v>
      </c>
      <c r="O30" s="60">
        <v>7300</v>
      </c>
      <c r="P30" s="32">
        <v>9.4520547945205369E-2</v>
      </c>
      <c r="Q30" s="32"/>
    </row>
    <row r="31" spans="1:17" ht="12.75">
      <c r="A31" s="61" t="s">
        <v>53</v>
      </c>
      <c r="B31" s="34">
        <v>4933451281</v>
      </c>
      <c r="C31" s="34" t="s">
        <v>707</v>
      </c>
      <c r="D31" s="17" t="s">
        <v>18647</v>
      </c>
      <c r="E31" s="50">
        <v>10990</v>
      </c>
      <c r="F31" s="18" t="s">
        <v>2725</v>
      </c>
      <c r="G31" s="18" t="s">
        <v>2726</v>
      </c>
      <c r="H31" s="14" t="s">
        <v>17323</v>
      </c>
      <c r="I31" s="14" t="s">
        <v>17324</v>
      </c>
      <c r="J31" s="14" t="s">
        <v>17325</v>
      </c>
      <c r="K31" s="14" t="s">
        <v>17328</v>
      </c>
      <c r="L31" s="14"/>
      <c r="M31" s="14" t="s">
        <v>20</v>
      </c>
      <c r="N31" s="14" t="s">
        <v>20</v>
      </c>
      <c r="O31" s="60">
        <v>9800</v>
      </c>
      <c r="P31" s="32">
        <v>0.12142857142857144</v>
      </c>
      <c r="Q31" s="32"/>
    </row>
    <row r="32" spans="1:17" ht="12.75">
      <c r="A32" s="61" t="s">
        <v>53</v>
      </c>
      <c r="B32" s="34">
        <v>4933451212</v>
      </c>
      <c r="C32" s="34" t="s">
        <v>706</v>
      </c>
      <c r="D32" s="17" t="s">
        <v>18645</v>
      </c>
      <c r="E32" s="50">
        <v>7990</v>
      </c>
      <c r="F32" s="18" t="s">
        <v>2727</v>
      </c>
      <c r="G32" s="18" t="s">
        <v>2728</v>
      </c>
      <c r="H32" s="14" t="s">
        <v>17323</v>
      </c>
      <c r="I32" s="14" t="s">
        <v>17324</v>
      </c>
      <c r="J32" s="14" t="s">
        <v>17325</v>
      </c>
      <c r="K32" s="14" t="s">
        <v>17328</v>
      </c>
      <c r="L32" s="14"/>
      <c r="M32" s="14" t="s">
        <v>20</v>
      </c>
      <c r="N32" s="14" t="s">
        <v>20</v>
      </c>
      <c r="O32" s="60">
        <v>7300</v>
      </c>
      <c r="P32" s="32">
        <v>9.4520547945205369E-2</v>
      </c>
      <c r="Q32" s="32"/>
    </row>
    <row r="33" spans="1:17" ht="12.75">
      <c r="A33" s="61" t="s">
        <v>53</v>
      </c>
      <c r="B33" s="34">
        <v>4933451211</v>
      </c>
      <c r="C33" s="34" t="s">
        <v>298</v>
      </c>
      <c r="D33" s="17" t="s">
        <v>17859</v>
      </c>
      <c r="E33" s="50">
        <v>8490</v>
      </c>
      <c r="F33" s="18" t="s">
        <v>2729</v>
      </c>
      <c r="G33" s="18" t="s">
        <v>2730</v>
      </c>
      <c r="H33" s="14" t="s">
        <v>17323</v>
      </c>
      <c r="I33" s="14" t="s">
        <v>17324</v>
      </c>
      <c r="J33" s="14" t="s">
        <v>17325</v>
      </c>
      <c r="K33" s="14" t="s">
        <v>17328</v>
      </c>
      <c r="L33" s="14"/>
      <c r="M33" s="14" t="s">
        <v>20</v>
      </c>
      <c r="N33" s="14" t="s">
        <v>20</v>
      </c>
      <c r="O33" s="60">
        <v>7600</v>
      </c>
      <c r="P33" s="32">
        <v>0.11710526315789482</v>
      </c>
      <c r="Q33" s="32"/>
    </row>
    <row r="34" spans="1:17" ht="12.75">
      <c r="A34" s="61" t="s">
        <v>53</v>
      </c>
      <c r="B34" s="34">
        <v>4933451213</v>
      </c>
      <c r="C34" s="34" t="s">
        <v>510</v>
      </c>
      <c r="D34" s="17" t="s">
        <v>18292</v>
      </c>
      <c r="E34" s="50">
        <v>8990</v>
      </c>
      <c r="F34" s="18" t="s">
        <v>2731</v>
      </c>
      <c r="G34" s="18" t="s">
        <v>2732</v>
      </c>
      <c r="H34" s="14" t="s">
        <v>17323</v>
      </c>
      <c r="I34" s="14" t="s">
        <v>17324</v>
      </c>
      <c r="J34" s="14" t="s">
        <v>17325</v>
      </c>
      <c r="K34" s="14" t="s">
        <v>17328</v>
      </c>
      <c r="L34" s="14"/>
      <c r="M34" s="14" t="s">
        <v>20</v>
      </c>
      <c r="N34" s="14" t="s">
        <v>20</v>
      </c>
      <c r="O34" s="60">
        <v>8000</v>
      </c>
      <c r="P34" s="32">
        <v>0.12375000000000003</v>
      </c>
      <c r="Q34" s="32"/>
    </row>
    <row r="35" spans="1:17" ht="12.75">
      <c r="A35" s="61" t="s">
        <v>53</v>
      </c>
      <c r="B35" s="34">
        <v>4933403200</v>
      </c>
      <c r="C35" s="34" t="s">
        <v>107</v>
      </c>
      <c r="D35" s="17" t="s">
        <v>17455</v>
      </c>
      <c r="E35" s="50">
        <v>15490</v>
      </c>
      <c r="F35" s="18" t="s">
        <v>2733</v>
      </c>
      <c r="G35" s="18" t="s">
        <v>2734</v>
      </c>
      <c r="H35" s="14" t="s">
        <v>17323</v>
      </c>
      <c r="I35" s="14" t="s">
        <v>17324</v>
      </c>
      <c r="J35" s="14" t="s">
        <v>17325</v>
      </c>
      <c r="K35" s="14" t="s">
        <v>17328</v>
      </c>
      <c r="L35" s="14"/>
      <c r="M35" s="14" t="s">
        <v>20</v>
      </c>
      <c r="N35" s="14" t="s">
        <v>20</v>
      </c>
      <c r="O35" s="60">
        <v>13700</v>
      </c>
      <c r="P35" s="32">
        <v>0.13065693430656933</v>
      </c>
      <c r="Q35" s="32"/>
    </row>
    <row r="36" spans="1:17" ht="12.75">
      <c r="A36" s="61" t="s">
        <v>53</v>
      </c>
      <c r="B36" s="34">
        <v>4933403206</v>
      </c>
      <c r="C36" s="34" t="s">
        <v>198</v>
      </c>
      <c r="D36" s="17" t="s">
        <v>17646</v>
      </c>
      <c r="E36" s="50">
        <v>15990</v>
      </c>
      <c r="F36" s="18" t="s">
        <v>2735</v>
      </c>
      <c r="G36" s="18" t="s">
        <v>2736</v>
      </c>
      <c r="H36" s="14" t="s">
        <v>17323</v>
      </c>
      <c r="I36" s="14" t="s">
        <v>17324</v>
      </c>
      <c r="J36" s="14" t="s">
        <v>17325</v>
      </c>
      <c r="K36" s="14" t="s">
        <v>17328</v>
      </c>
      <c r="L36" s="14"/>
      <c r="M36" s="14" t="s">
        <v>20</v>
      </c>
      <c r="N36" s="14" t="s">
        <v>20</v>
      </c>
      <c r="O36" s="60">
        <v>14500</v>
      </c>
      <c r="P36" s="32">
        <v>0.10275862068965513</v>
      </c>
      <c r="Q36" s="32"/>
    </row>
    <row r="37" spans="1:17" ht="12.75">
      <c r="A37" s="61" t="s">
        <v>53</v>
      </c>
      <c r="B37" s="34">
        <v>4933407480</v>
      </c>
      <c r="C37" s="34" t="s">
        <v>293</v>
      </c>
      <c r="D37" s="17" t="s">
        <v>17848</v>
      </c>
      <c r="E37" s="50">
        <v>21990</v>
      </c>
      <c r="F37" s="18" t="s">
        <v>2493</v>
      </c>
      <c r="G37" s="18" t="s">
        <v>2494</v>
      </c>
      <c r="H37" s="14" t="s">
        <v>17323</v>
      </c>
      <c r="I37" s="14" t="s">
        <v>17324</v>
      </c>
      <c r="J37" s="14" t="s">
        <v>17325</v>
      </c>
      <c r="K37" s="14" t="s">
        <v>17802</v>
      </c>
      <c r="L37" s="14"/>
      <c r="M37" s="14" t="s">
        <v>20</v>
      </c>
      <c r="N37" s="14" t="s">
        <v>20</v>
      </c>
      <c r="O37" s="60">
        <v>19900</v>
      </c>
      <c r="P37" s="32">
        <v>0.1050251256281407</v>
      </c>
      <c r="Q37" s="32"/>
    </row>
    <row r="38" spans="1:17" ht="12.75">
      <c r="A38" s="61" t="s">
        <v>53</v>
      </c>
      <c r="B38" s="34">
        <v>4933451222</v>
      </c>
      <c r="C38" s="34" t="s">
        <v>54</v>
      </c>
      <c r="D38" s="17" t="s">
        <v>3791</v>
      </c>
      <c r="E38" s="50">
        <v>7490</v>
      </c>
      <c r="F38" s="18" t="s">
        <v>2737</v>
      </c>
      <c r="G38" s="18" t="s">
        <v>2738</v>
      </c>
      <c r="H38" s="14" t="s">
        <v>17323</v>
      </c>
      <c r="I38" s="14" t="s">
        <v>17324</v>
      </c>
      <c r="J38" s="14" t="s">
        <v>17325</v>
      </c>
      <c r="K38" s="14" t="s">
        <v>17328</v>
      </c>
      <c r="L38" s="14"/>
      <c r="M38" s="14" t="s">
        <v>20</v>
      </c>
      <c r="N38" s="14" t="s">
        <v>20</v>
      </c>
      <c r="O38" s="60">
        <v>7100</v>
      </c>
      <c r="P38" s="32">
        <v>5.4929577464788659E-2</v>
      </c>
      <c r="Q38" s="32"/>
    </row>
    <row r="39" spans="1:17" ht="12.75">
      <c r="A39" s="61" t="s">
        <v>53</v>
      </c>
      <c r="B39" s="34">
        <v>4933428085</v>
      </c>
      <c r="C39" s="34" t="s">
        <v>182</v>
      </c>
      <c r="D39" s="17" t="s">
        <v>17616</v>
      </c>
      <c r="E39" s="50">
        <v>16490</v>
      </c>
      <c r="F39" s="18" t="s">
        <v>2739</v>
      </c>
      <c r="G39" s="18" t="s">
        <v>2740</v>
      </c>
      <c r="H39" s="14" t="s">
        <v>17323</v>
      </c>
      <c r="I39" s="14" t="s">
        <v>17324</v>
      </c>
      <c r="J39" s="14" t="s">
        <v>17325</v>
      </c>
      <c r="K39" s="14" t="s">
        <v>17328</v>
      </c>
      <c r="L39" s="14"/>
      <c r="M39" s="14" t="s">
        <v>20</v>
      </c>
      <c r="N39" s="14" t="s">
        <v>20</v>
      </c>
      <c r="O39" s="60">
        <v>14700</v>
      </c>
      <c r="P39" s="32">
        <v>0.12176870748299318</v>
      </c>
      <c r="Q39" s="32"/>
    </row>
    <row r="40" spans="1:17" ht="12.75">
      <c r="A40" s="61" t="s">
        <v>53</v>
      </c>
      <c r="B40" s="34">
        <v>4933448020</v>
      </c>
      <c r="C40" s="34" t="s">
        <v>688</v>
      </c>
      <c r="D40" s="17" t="s">
        <v>18612</v>
      </c>
      <c r="E40" s="50">
        <v>32990</v>
      </c>
      <c r="F40" s="18" t="s">
        <v>2795</v>
      </c>
      <c r="G40" s="18" t="s">
        <v>2796</v>
      </c>
      <c r="H40" s="14" t="s">
        <v>17323</v>
      </c>
      <c r="I40" s="14" t="s">
        <v>17324</v>
      </c>
      <c r="J40" s="14" t="s">
        <v>17325</v>
      </c>
      <c r="K40" s="14" t="s">
        <v>17328</v>
      </c>
      <c r="L40" s="14"/>
      <c r="M40" s="14" t="s">
        <v>20</v>
      </c>
      <c r="N40" s="14" t="s">
        <v>20</v>
      </c>
      <c r="O40" s="60">
        <v>29820</v>
      </c>
      <c r="P40" s="32">
        <v>0.10630449362843719</v>
      </c>
      <c r="Q40" s="32"/>
    </row>
    <row r="41" spans="1:17" ht="12.75">
      <c r="A41" s="61" t="s">
        <v>53</v>
      </c>
      <c r="B41" s="34">
        <v>4933448030</v>
      </c>
      <c r="C41" s="34" t="s">
        <v>690</v>
      </c>
      <c r="D41" s="17" t="s">
        <v>18616</v>
      </c>
      <c r="E41" s="50">
        <v>36990</v>
      </c>
      <c r="F41" s="18" t="s">
        <v>2833</v>
      </c>
      <c r="G41" s="18" t="s">
        <v>2834</v>
      </c>
      <c r="H41" s="14" t="s">
        <v>17323</v>
      </c>
      <c r="I41" s="14" t="s">
        <v>17324</v>
      </c>
      <c r="J41" s="14" t="s">
        <v>17325</v>
      </c>
      <c r="K41" s="14" t="s">
        <v>17328</v>
      </c>
      <c r="L41" s="14"/>
      <c r="M41" s="14" t="s">
        <v>20</v>
      </c>
      <c r="N41" s="14" t="s">
        <v>20</v>
      </c>
      <c r="O41" s="60">
        <v>33400</v>
      </c>
      <c r="P41" s="32">
        <v>0.10748502994011977</v>
      </c>
      <c r="Q41" s="32"/>
    </row>
    <row r="42" spans="1:17" ht="12.75">
      <c r="A42" s="61" t="s">
        <v>53</v>
      </c>
      <c r="B42" s="34">
        <v>4933433240</v>
      </c>
      <c r="C42" s="34" t="s">
        <v>555</v>
      </c>
      <c r="D42" s="17" t="s">
        <v>20773</v>
      </c>
      <c r="E42" s="50">
        <v>16490</v>
      </c>
      <c r="F42" s="18" t="s">
        <v>3205</v>
      </c>
      <c r="G42" s="18" t="s">
        <v>3206</v>
      </c>
      <c r="H42" s="14" t="s">
        <v>17323</v>
      </c>
      <c r="I42" s="14" t="s">
        <v>17324</v>
      </c>
      <c r="J42" s="14" t="s">
        <v>17325</v>
      </c>
      <c r="K42" s="14" t="s">
        <v>17328</v>
      </c>
      <c r="L42" s="14"/>
      <c r="M42" s="14" t="s">
        <v>20</v>
      </c>
      <c r="N42" s="14" t="s">
        <v>116</v>
      </c>
      <c r="O42" s="60">
        <v>14800</v>
      </c>
      <c r="P42" s="32">
        <v>0.1141891891891893</v>
      </c>
      <c r="Q42" s="32"/>
    </row>
    <row r="43" spans="1:17" ht="12.75">
      <c r="A43" s="61" t="s">
        <v>53</v>
      </c>
      <c r="B43" s="34">
        <v>4933451218</v>
      </c>
      <c r="C43" s="34" t="s">
        <v>71</v>
      </c>
      <c r="D43" s="17" t="s">
        <v>17371</v>
      </c>
      <c r="E43" s="50">
        <v>16490</v>
      </c>
      <c r="F43" s="18" t="s">
        <v>2741</v>
      </c>
      <c r="G43" s="18" t="s">
        <v>2742</v>
      </c>
      <c r="H43" s="14" t="s">
        <v>17323</v>
      </c>
      <c r="I43" s="14" t="s">
        <v>17324</v>
      </c>
      <c r="J43" s="14" t="s">
        <v>17325</v>
      </c>
      <c r="K43" s="14" t="s">
        <v>17328</v>
      </c>
      <c r="L43" s="14"/>
      <c r="M43" s="14" t="s">
        <v>20</v>
      </c>
      <c r="N43" s="14" t="s">
        <v>20</v>
      </c>
      <c r="O43" s="60">
        <v>14900</v>
      </c>
      <c r="P43" s="32">
        <v>0.10671140939597312</v>
      </c>
      <c r="Q43" s="32"/>
    </row>
    <row r="44" spans="1:17" ht="12.75">
      <c r="A44" s="61" t="s">
        <v>53</v>
      </c>
      <c r="B44" s="34">
        <v>4933451578</v>
      </c>
      <c r="C44" s="34" t="s">
        <v>217</v>
      </c>
      <c r="D44" s="17" t="s">
        <v>17687</v>
      </c>
      <c r="E44" s="50">
        <v>17490</v>
      </c>
      <c r="F44" s="18" t="s">
        <v>2743</v>
      </c>
      <c r="G44" s="18" t="s">
        <v>2744</v>
      </c>
      <c r="H44" s="14" t="s">
        <v>17323</v>
      </c>
      <c r="I44" s="14" t="s">
        <v>17324</v>
      </c>
      <c r="J44" s="14" t="s">
        <v>17325</v>
      </c>
      <c r="K44" s="14" t="s">
        <v>17328</v>
      </c>
      <c r="L44" s="14"/>
      <c r="M44" s="14" t="s">
        <v>20</v>
      </c>
      <c r="N44" s="14" t="s">
        <v>20</v>
      </c>
      <c r="O44" s="60">
        <v>15500</v>
      </c>
      <c r="P44" s="32">
        <v>0.12838709677419358</v>
      </c>
      <c r="Q44" s="32"/>
    </row>
    <row r="45" spans="1:17" ht="12.75">
      <c r="A45" s="61" t="s">
        <v>53</v>
      </c>
      <c r="B45" s="34">
        <v>4933464998</v>
      </c>
      <c r="C45" s="34" t="s">
        <v>234</v>
      </c>
      <c r="D45" s="17" t="s">
        <v>17721</v>
      </c>
      <c r="E45" s="50">
        <v>19990</v>
      </c>
      <c r="F45" s="18" t="s">
        <v>3384</v>
      </c>
      <c r="G45" s="18" t="s">
        <v>3385</v>
      </c>
      <c r="H45" s="14" t="s">
        <v>17323</v>
      </c>
      <c r="I45" s="14" t="s">
        <v>17324</v>
      </c>
      <c r="J45" s="14" t="s">
        <v>17325</v>
      </c>
      <c r="K45" s="14" t="s">
        <v>17328</v>
      </c>
      <c r="L45" s="14"/>
      <c r="M45" s="14" t="s">
        <v>20</v>
      </c>
      <c r="N45" s="14" t="s">
        <v>196</v>
      </c>
      <c r="O45" s="60">
        <v>18100</v>
      </c>
      <c r="P45" s="32">
        <v>0.10441988950276238</v>
      </c>
      <c r="Q45" s="32"/>
    </row>
    <row r="46" spans="1:17" ht="12.75">
      <c r="A46" s="61" t="s">
        <v>53</v>
      </c>
      <c r="B46" s="34">
        <v>4933428120</v>
      </c>
      <c r="C46" s="34" t="s">
        <v>69</v>
      </c>
      <c r="D46" s="17" t="s">
        <v>17365</v>
      </c>
      <c r="E46" s="50">
        <v>17490</v>
      </c>
      <c r="F46" s="18" t="s">
        <v>2745</v>
      </c>
      <c r="G46" s="18" t="s">
        <v>2746</v>
      </c>
      <c r="H46" s="14" t="s">
        <v>17323</v>
      </c>
      <c r="I46" s="14" t="s">
        <v>17324</v>
      </c>
      <c r="J46" s="14" t="s">
        <v>17325</v>
      </c>
      <c r="K46" s="14" t="s">
        <v>17328</v>
      </c>
      <c r="L46" s="14"/>
      <c r="M46" s="14" t="s">
        <v>20</v>
      </c>
      <c r="N46" s="14" t="s">
        <v>20</v>
      </c>
      <c r="O46" s="60">
        <v>15700</v>
      </c>
      <c r="P46" s="32">
        <v>0.11401273885350327</v>
      </c>
      <c r="Q46" s="32"/>
    </row>
    <row r="47" spans="1:17" ht="12.75">
      <c r="A47" s="61" t="s">
        <v>53</v>
      </c>
      <c r="B47" s="34">
        <v>4933448025</v>
      </c>
      <c r="C47" s="34" t="s">
        <v>689</v>
      </c>
      <c r="D47" s="17" t="s">
        <v>18614</v>
      </c>
      <c r="E47" s="50">
        <v>32490</v>
      </c>
      <c r="F47" s="18" t="s">
        <v>2797</v>
      </c>
      <c r="G47" s="18" t="s">
        <v>2798</v>
      </c>
      <c r="H47" s="14" t="s">
        <v>17323</v>
      </c>
      <c r="I47" s="14" t="s">
        <v>17324</v>
      </c>
      <c r="J47" s="14" t="s">
        <v>17325</v>
      </c>
      <c r="K47" s="14" t="s">
        <v>17328</v>
      </c>
      <c r="L47" s="14"/>
      <c r="M47" s="14" t="s">
        <v>20</v>
      </c>
      <c r="N47" s="14" t="s">
        <v>20</v>
      </c>
      <c r="O47" s="60">
        <v>29500</v>
      </c>
      <c r="P47" s="32">
        <v>0.1013559322033899</v>
      </c>
      <c r="Q47" s="32"/>
    </row>
    <row r="48" spans="1:17" ht="12.75">
      <c r="A48" s="61" t="s">
        <v>53</v>
      </c>
      <c r="B48" s="34">
        <v>4933448035</v>
      </c>
      <c r="C48" s="34" t="s">
        <v>295</v>
      </c>
      <c r="D48" s="17" t="s">
        <v>17853</v>
      </c>
      <c r="E48" s="50">
        <v>36990</v>
      </c>
      <c r="F48" s="18" t="s">
        <v>2835</v>
      </c>
      <c r="G48" s="18" t="s">
        <v>2836</v>
      </c>
      <c r="H48" s="14" t="s">
        <v>17323</v>
      </c>
      <c r="I48" s="14" t="s">
        <v>17324</v>
      </c>
      <c r="J48" s="14" t="s">
        <v>17325</v>
      </c>
      <c r="K48" s="14" t="s">
        <v>17328</v>
      </c>
      <c r="L48" s="14"/>
      <c r="M48" s="14" t="s">
        <v>20</v>
      </c>
      <c r="N48" s="14" t="s">
        <v>20</v>
      </c>
      <c r="O48" s="60">
        <v>33500</v>
      </c>
      <c r="P48" s="32">
        <v>0.10417910447761192</v>
      </c>
      <c r="Q48" s="32"/>
    </row>
    <row r="49" spans="1:17" ht="12.75">
      <c r="A49" s="61" t="s">
        <v>53</v>
      </c>
      <c r="B49" s="34">
        <v>4933428127</v>
      </c>
      <c r="C49" s="34" t="s">
        <v>58</v>
      </c>
      <c r="D49" s="17" t="s">
        <v>17340</v>
      </c>
      <c r="E49" s="50">
        <v>17490</v>
      </c>
      <c r="F49" s="18" t="s">
        <v>2747</v>
      </c>
      <c r="G49" s="18" t="s">
        <v>2748</v>
      </c>
      <c r="H49" s="14" t="s">
        <v>17323</v>
      </c>
      <c r="I49" s="14" t="s">
        <v>17324</v>
      </c>
      <c r="J49" s="14" t="s">
        <v>17325</v>
      </c>
      <c r="K49" s="14" t="s">
        <v>17328</v>
      </c>
      <c r="L49" s="14"/>
      <c r="M49" s="14" t="s">
        <v>20</v>
      </c>
      <c r="N49" s="14" t="s">
        <v>20</v>
      </c>
      <c r="O49" s="60">
        <v>15700</v>
      </c>
      <c r="P49" s="32">
        <v>0.11401273885350327</v>
      </c>
      <c r="Q49" s="32"/>
    </row>
    <row r="50" spans="1:17" ht="12.75">
      <c r="A50" s="61" t="s">
        <v>53</v>
      </c>
      <c r="B50" s="34">
        <v>4933448830</v>
      </c>
      <c r="C50" s="34" t="s">
        <v>507</v>
      </c>
      <c r="D50" s="17" t="s">
        <v>18286</v>
      </c>
      <c r="E50" s="50">
        <v>37490</v>
      </c>
      <c r="F50" s="18" t="s">
        <v>2837</v>
      </c>
      <c r="G50" s="18" t="s">
        <v>2838</v>
      </c>
      <c r="H50" s="14" t="s">
        <v>17323</v>
      </c>
      <c r="I50" s="14" t="s">
        <v>17324</v>
      </c>
      <c r="J50" s="14" t="s">
        <v>17325</v>
      </c>
      <c r="K50" s="14" t="s">
        <v>17328</v>
      </c>
      <c r="L50" s="14"/>
      <c r="M50" s="14" t="s">
        <v>20</v>
      </c>
      <c r="N50" s="14" t="s">
        <v>20</v>
      </c>
      <c r="O50" s="60">
        <v>33700</v>
      </c>
      <c r="P50" s="32">
        <v>0.11246290801186953</v>
      </c>
      <c r="Q50" s="32"/>
    </row>
    <row r="51" spans="1:17" ht="12.75">
      <c r="A51" s="61" t="s">
        <v>53</v>
      </c>
      <c r="B51" s="34">
        <v>4933433250</v>
      </c>
      <c r="C51" s="34" t="s">
        <v>183</v>
      </c>
      <c r="D51" s="17" t="s">
        <v>17618</v>
      </c>
      <c r="E51" s="50">
        <v>17490</v>
      </c>
      <c r="F51" s="18" t="s">
        <v>2749</v>
      </c>
      <c r="G51" s="18" t="s">
        <v>2750</v>
      </c>
      <c r="H51" s="14" t="s">
        <v>17323</v>
      </c>
      <c r="I51" s="14" t="s">
        <v>17324</v>
      </c>
      <c r="J51" s="14" t="s">
        <v>17325</v>
      </c>
      <c r="K51" s="14" t="s">
        <v>17328</v>
      </c>
      <c r="L51" s="14"/>
      <c r="M51" s="14" t="s">
        <v>20</v>
      </c>
      <c r="N51" s="14" t="s">
        <v>20</v>
      </c>
      <c r="O51" s="60">
        <v>15800</v>
      </c>
      <c r="P51" s="32">
        <v>0.1069620253164556</v>
      </c>
      <c r="Q51" s="32"/>
    </row>
    <row r="52" spans="1:17" ht="12.75">
      <c r="A52" s="61" t="s">
        <v>53</v>
      </c>
      <c r="B52" s="34">
        <v>4933459165</v>
      </c>
      <c r="C52" s="34" t="s">
        <v>729</v>
      </c>
      <c r="D52" s="17" t="s">
        <v>18683</v>
      </c>
      <c r="E52" s="50">
        <v>17990</v>
      </c>
      <c r="F52" s="18" t="s">
        <v>2751</v>
      </c>
      <c r="G52" s="18" t="s">
        <v>2752</v>
      </c>
      <c r="H52" s="14" t="s">
        <v>17323</v>
      </c>
      <c r="I52" s="14" t="s">
        <v>17324</v>
      </c>
      <c r="J52" s="14" t="s">
        <v>17325</v>
      </c>
      <c r="K52" s="14" t="s">
        <v>17328</v>
      </c>
      <c r="L52" s="14"/>
      <c r="M52" s="14" t="s">
        <v>20</v>
      </c>
      <c r="N52" s="14" t="s">
        <v>20</v>
      </c>
      <c r="O52" s="60">
        <v>16300</v>
      </c>
      <c r="P52" s="32">
        <v>0.10368098159509209</v>
      </c>
      <c r="Q52" s="32"/>
    </row>
    <row r="53" spans="1:17" ht="12.75">
      <c r="A53" s="61" t="s">
        <v>53</v>
      </c>
      <c r="B53" s="34">
        <v>4933449870</v>
      </c>
      <c r="C53" s="34" t="s">
        <v>297</v>
      </c>
      <c r="D53" s="17" t="s">
        <v>17857</v>
      </c>
      <c r="E53" s="50">
        <v>24990</v>
      </c>
      <c r="F53" s="18" t="s">
        <v>2753</v>
      </c>
      <c r="G53" s="18" t="s">
        <v>2754</v>
      </c>
      <c r="H53" s="14" t="s">
        <v>17323</v>
      </c>
      <c r="I53" s="14" t="s">
        <v>17324</v>
      </c>
      <c r="J53" s="14" t="s">
        <v>17325</v>
      </c>
      <c r="K53" s="14" t="s">
        <v>17326</v>
      </c>
      <c r="L53" s="14"/>
      <c r="M53" s="14" t="s">
        <v>20</v>
      </c>
      <c r="N53" s="14" t="s">
        <v>20</v>
      </c>
      <c r="O53" s="60">
        <v>22600</v>
      </c>
      <c r="P53" s="32">
        <v>0.1057522123893806</v>
      </c>
      <c r="Q53" s="32"/>
    </row>
    <row r="54" spans="1:17" ht="12.75">
      <c r="A54" s="61" t="s">
        <v>53</v>
      </c>
      <c r="B54" s="34">
        <v>4933449850</v>
      </c>
      <c r="C54" s="34" t="s">
        <v>105</v>
      </c>
      <c r="D54" s="17" t="s">
        <v>17450</v>
      </c>
      <c r="E54" s="50">
        <v>23490</v>
      </c>
      <c r="F54" s="18" t="s">
        <v>2755</v>
      </c>
      <c r="G54" s="18" t="s">
        <v>2756</v>
      </c>
      <c r="H54" s="14" t="s">
        <v>17323</v>
      </c>
      <c r="I54" s="14" t="s">
        <v>17324</v>
      </c>
      <c r="J54" s="14" t="s">
        <v>17325</v>
      </c>
      <c r="K54" s="14" t="s">
        <v>17326</v>
      </c>
      <c r="L54" s="14"/>
      <c r="M54" s="14" t="s">
        <v>20</v>
      </c>
      <c r="N54" s="14" t="s">
        <v>20</v>
      </c>
      <c r="O54" s="60">
        <v>21100</v>
      </c>
      <c r="P54" s="32">
        <v>0.11327014218009479</v>
      </c>
      <c r="Q54" s="32"/>
    </row>
    <row r="55" spans="1:17" ht="12.75">
      <c r="A55" s="61" t="s">
        <v>53</v>
      </c>
      <c r="B55" s="34">
        <v>4933455140</v>
      </c>
      <c r="C55" s="34" t="s">
        <v>726</v>
      </c>
      <c r="D55" s="17" t="s">
        <v>17450</v>
      </c>
      <c r="E55" s="50">
        <v>23490</v>
      </c>
      <c r="F55" s="18" t="s">
        <v>2757</v>
      </c>
      <c r="G55" s="18" t="s">
        <v>2758</v>
      </c>
      <c r="H55" s="14" t="s">
        <v>17323</v>
      </c>
      <c r="I55" s="14" t="s">
        <v>17324</v>
      </c>
      <c r="J55" s="14" t="s">
        <v>17325</v>
      </c>
      <c r="K55" s="14" t="s">
        <v>17326</v>
      </c>
      <c r="L55" s="14"/>
      <c r="M55" s="14" t="s">
        <v>20</v>
      </c>
      <c r="N55" s="14" t="s">
        <v>20</v>
      </c>
      <c r="O55" s="60">
        <v>21100</v>
      </c>
      <c r="P55" s="32">
        <v>0.11327014218009479</v>
      </c>
      <c r="Q55" s="32"/>
    </row>
    <row r="56" spans="1:17" ht="12.75">
      <c r="A56" s="61" t="s">
        <v>53</v>
      </c>
      <c r="B56" s="34">
        <v>4933432230</v>
      </c>
      <c r="C56" s="34" t="s">
        <v>59</v>
      </c>
      <c r="D56" s="17" t="s">
        <v>3786</v>
      </c>
      <c r="E56" s="50">
        <v>19990</v>
      </c>
      <c r="F56" s="18" t="s">
        <v>2759</v>
      </c>
      <c r="G56" s="18" t="s">
        <v>2760</v>
      </c>
      <c r="H56" s="14" t="s">
        <v>17323</v>
      </c>
      <c r="I56" s="14" t="s">
        <v>17324</v>
      </c>
      <c r="J56" s="14" t="s">
        <v>17325</v>
      </c>
      <c r="K56" s="14" t="s">
        <v>17326</v>
      </c>
      <c r="L56" s="14"/>
      <c r="M56" s="14" t="s">
        <v>20</v>
      </c>
      <c r="N56" s="14" t="s">
        <v>20</v>
      </c>
      <c r="O56" s="60">
        <v>19500</v>
      </c>
      <c r="P56" s="32">
        <v>2.5128205128205128E-2</v>
      </c>
      <c r="Q56" s="32"/>
    </row>
    <row r="57" spans="1:17" ht="12.75">
      <c r="A57" s="61" t="s">
        <v>53</v>
      </c>
      <c r="B57" s="34">
        <v>4933432250</v>
      </c>
      <c r="C57" s="34" t="s">
        <v>239</v>
      </c>
      <c r="D57" s="17" t="s">
        <v>17731</v>
      </c>
      <c r="E57" s="50">
        <v>25990</v>
      </c>
      <c r="F57" s="18" t="s">
        <v>2761</v>
      </c>
      <c r="G57" s="18" t="s">
        <v>2762</v>
      </c>
      <c r="H57" s="14" t="s">
        <v>17323</v>
      </c>
      <c r="I57" s="14" t="s">
        <v>17324</v>
      </c>
      <c r="J57" s="14" t="s">
        <v>17325</v>
      </c>
      <c r="K57" s="14" t="s">
        <v>17326</v>
      </c>
      <c r="L57" s="14"/>
      <c r="M57" s="14" t="s">
        <v>20</v>
      </c>
      <c r="N57" s="14" t="s">
        <v>20</v>
      </c>
      <c r="O57" s="60">
        <v>23600</v>
      </c>
      <c r="P57" s="32">
        <v>0.1012711864406779</v>
      </c>
      <c r="Q57" s="32"/>
    </row>
    <row r="58" spans="1:17" ht="12.75">
      <c r="A58" s="61" t="s">
        <v>53</v>
      </c>
      <c r="B58" s="34">
        <v>4933432270</v>
      </c>
      <c r="C58" s="34" t="s">
        <v>193</v>
      </c>
      <c r="D58" s="17" t="s">
        <v>17638</v>
      </c>
      <c r="E58" s="50">
        <v>26990</v>
      </c>
      <c r="F58" s="18" t="s">
        <v>2763</v>
      </c>
      <c r="G58" s="18" t="s">
        <v>2764</v>
      </c>
      <c r="H58" s="14" t="s">
        <v>17323</v>
      </c>
      <c r="I58" s="14" t="s">
        <v>17324</v>
      </c>
      <c r="J58" s="14" t="s">
        <v>17325</v>
      </c>
      <c r="K58" s="14" t="s">
        <v>17326</v>
      </c>
      <c r="L58" s="14"/>
      <c r="M58" s="14" t="s">
        <v>20</v>
      </c>
      <c r="N58" s="14" t="s">
        <v>20</v>
      </c>
      <c r="O58" s="60">
        <v>24400</v>
      </c>
      <c r="P58" s="32">
        <v>0.10614754098360657</v>
      </c>
      <c r="Q58" s="32"/>
    </row>
    <row r="59" spans="1:17" ht="12.75">
      <c r="A59" s="61" t="s">
        <v>53</v>
      </c>
      <c r="B59" s="34">
        <v>4933402304</v>
      </c>
      <c r="C59" s="34" t="s">
        <v>648</v>
      </c>
      <c r="D59" s="17" t="s">
        <v>18538</v>
      </c>
      <c r="E59" s="50">
        <v>31990</v>
      </c>
      <c r="F59" s="18" t="s">
        <v>2765</v>
      </c>
      <c r="G59" s="18" t="s">
        <v>2766</v>
      </c>
      <c r="H59" s="14" t="s">
        <v>17323</v>
      </c>
      <c r="I59" s="14" t="s">
        <v>17324</v>
      </c>
      <c r="J59" s="14" t="s">
        <v>17325</v>
      </c>
      <c r="K59" s="14" t="s">
        <v>17354</v>
      </c>
      <c r="L59" s="14"/>
      <c r="M59" s="14" t="s">
        <v>20</v>
      </c>
      <c r="N59" s="14" t="s">
        <v>20</v>
      </c>
      <c r="O59" s="60">
        <v>28900</v>
      </c>
      <c r="P59" s="32">
        <v>0.10692041522491347</v>
      </c>
      <c r="Q59" s="32"/>
    </row>
    <row r="60" spans="1:17" ht="12.75">
      <c r="A60" s="61" t="s">
        <v>53</v>
      </c>
      <c r="B60" s="34">
        <v>4933402525</v>
      </c>
      <c r="C60" s="34" t="s">
        <v>653</v>
      </c>
      <c r="D60" s="17" t="s">
        <v>18538</v>
      </c>
      <c r="E60" s="50">
        <v>31990</v>
      </c>
      <c r="F60" s="18" t="s">
        <v>2767</v>
      </c>
      <c r="G60" s="18" t="s">
        <v>2768</v>
      </c>
      <c r="H60" s="14" t="s">
        <v>17323</v>
      </c>
      <c r="I60" s="14" t="s">
        <v>17324</v>
      </c>
      <c r="J60" s="14" t="s">
        <v>17325</v>
      </c>
      <c r="K60" s="14" t="s">
        <v>17354</v>
      </c>
      <c r="L60" s="14"/>
      <c r="M60" s="14" t="s">
        <v>20</v>
      </c>
      <c r="N60" s="14" t="s">
        <v>20</v>
      </c>
      <c r="O60" s="60">
        <v>28900</v>
      </c>
      <c r="P60" s="32">
        <v>0.10692041522491347</v>
      </c>
      <c r="Q60" s="32"/>
    </row>
    <row r="61" spans="1:17" ht="12.75">
      <c r="A61" s="61" t="s">
        <v>53</v>
      </c>
      <c r="B61" s="34">
        <v>4933431820</v>
      </c>
      <c r="C61" s="34" t="s">
        <v>347</v>
      </c>
      <c r="D61" s="17" t="s">
        <v>17960</v>
      </c>
      <c r="E61" s="50">
        <v>16990</v>
      </c>
      <c r="F61" s="18" t="s">
        <v>2769</v>
      </c>
      <c r="G61" s="18" t="s">
        <v>2770</v>
      </c>
      <c r="H61" s="14" t="s">
        <v>17323</v>
      </c>
      <c r="I61" s="14" t="s">
        <v>17324</v>
      </c>
      <c r="J61" s="14" t="s">
        <v>17325</v>
      </c>
      <c r="K61" s="14" t="s">
        <v>17354</v>
      </c>
      <c r="L61" s="14"/>
      <c r="M61" s="14" t="s">
        <v>20</v>
      </c>
      <c r="N61" s="14" t="s">
        <v>20</v>
      </c>
      <c r="O61" s="60">
        <v>15400</v>
      </c>
      <c r="P61" s="32">
        <v>0.10324675324675314</v>
      </c>
      <c r="Q61" s="32"/>
    </row>
    <row r="62" spans="1:17" ht="12.75">
      <c r="A62" s="61" t="s">
        <v>53</v>
      </c>
      <c r="B62" s="34">
        <v>4933431860</v>
      </c>
      <c r="C62" s="34" t="s">
        <v>306</v>
      </c>
      <c r="D62" s="17" t="s">
        <v>17874</v>
      </c>
      <c r="E62" s="50">
        <v>15490</v>
      </c>
      <c r="F62" s="18" t="s">
        <v>2771</v>
      </c>
      <c r="G62" s="18" t="s">
        <v>2772</v>
      </c>
      <c r="H62" s="14" t="s">
        <v>17323</v>
      </c>
      <c r="I62" s="14" t="s">
        <v>17324</v>
      </c>
      <c r="J62" s="14" t="s">
        <v>17325</v>
      </c>
      <c r="K62" s="14" t="s">
        <v>17354</v>
      </c>
      <c r="L62" s="14"/>
      <c r="M62" s="14" t="s">
        <v>20</v>
      </c>
      <c r="N62" s="14" t="s">
        <v>20</v>
      </c>
      <c r="O62" s="60">
        <v>13700</v>
      </c>
      <c r="P62" s="32">
        <v>0.13065693430656933</v>
      </c>
      <c r="Q62" s="32"/>
    </row>
    <row r="63" spans="1:17" ht="12.75">
      <c r="A63" s="61" t="s">
        <v>53</v>
      </c>
      <c r="B63" s="34">
        <v>4933431850</v>
      </c>
      <c r="C63" s="34" t="s">
        <v>83</v>
      </c>
      <c r="D63" s="17" t="s">
        <v>17398</v>
      </c>
      <c r="E63" s="50">
        <v>14990</v>
      </c>
      <c r="F63" s="18" t="s">
        <v>2773</v>
      </c>
      <c r="G63" s="18" t="s">
        <v>2774</v>
      </c>
      <c r="H63" s="14" t="s">
        <v>17323</v>
      </c>
      <c r="I63" s="14" t="s">
        <v>17324</v>
      </c>
      <c r="J63" s="14" t="s">
        <v>17325</v>
      </c>
      <c r="K63" s="14" t="s">
        <v>17354</v>
      </c>
      <c r="L63" s="14"/>
      <c r="M63" s="14" t="s">
        <v>20</v>
      </c>
      <c r="N63" s="14" t="s">
        <v>20</v>
      </c>
      <c r="O63" s="60">
        <v>13300</v>
      </c>
      <c r="P63" s="32">
        <v>0.12706766917293244</v>
      </c>
      <c r="Q63" s="32"/>
    </row>
    <row r="64" spans="1:17" ht="12.75">
      <c r="A64" s="61" t="s">
        <v>53</v>
      </c>
      <c r="B64" s="34">
        <v>4933402335</v>
      </c>
      <c r="C64" s="34" t="s">
        <v>649</v>
      </c>
      <c r="D64" s="17" t="s">
        <v>18540</v>
      </c>
      <c r="E64" s="50">
        <v>31990</v>
      </c>
      <c r="F64" s="18" t="s">
        <v>2775</v>
      </c>
      <c r="G64" s="18" t="s">
        <v>2776</v>
      </c>
      <c r="H64" s="14" t="s">
        <v>17323</v>
      </c>
      <c r="I64" s="14" t="s">
        <v>17324</v>
      </c>
      <c r="J64" s="14" t="s">
        <v>17325</v>
      </c>
      <c r="K64" s="14" t="s">
        <v>17354</v>
      </c>
      <c r="L64" s="14"/>
      <c r="M64" s="14" t="s">
        <v>20</v>
      </c>
      <c r="N64" s="14" t="s">
        <v>20</v>
      </c>
      <c r="O64" s="60">
        <v>29020</v>
      </c>
      <c r="P64" s="32">
        <v>0.1023432115782219</v>
      </c>
      <c r="Q64" s="32"/>
    </row>
    <row r="65" spans="1:17" ht="12.75">
      <c r="A65" s="61" t="s">
        <v>53</v>
      </c>
      <c r="B65" s="34">
        <v>4933402330</v>
      </c>
      <c r="C65" s="34" t="s">
        <v>424</v>
      </c>
      <c r="D65" s="17" t="s">
        <v>18123</v>
      </c>
      <c r="E65" s="50">
        <v>30990</v>
      </c>
      <c r="F65" s="18" t="s">
        <v>2777</v>
      </c>
      <c r="G65" s="18" t="s">
        <v>2778</v>
      </c>
      <c r="H65" s="14" t="s">
        <v>17323</v>
      </c>
      <c r="I65" s="14" t="s">
        <v>17324</v>
      </c>
      <c r="J65" s="14" t="s">
        <v>17325</v>
      </c>
      <c r="K65" s="14" t="s">
        <v>17354</v>
      </c>
      <c r="L65" s="14"/>
      <c r="M65" s="14" t="s">
        <v>20</v>
      </c>
      <c r="N65" s="14" t="s">
        <v>20</v>
      </c>
      <c r="O65" s="60">
        <v>27980</v>
      </c>
      <c r="P65" s="32">
        <v>0.10757684060042894</v>
      </c>
      <c r="Q65" s="32"/>
    </row>
    <row r="66" spans="1:17" ht="12.75">
      <c r="A66" s="61" t="s">
        <v>53</v>
      </c>
      <c r="B66" s="34">
        <v>4933402520</v>
      </c>
      <c r="C66" s="34" t="s">
        <v>652</v>
      </c>
      <c r="D66" s="17" t="s">
        <v>18123</v>
      </c>
      <c r="E66" s="50">
        <v>30990</v>
      </c>
      <c r="F66" s="18" t="s">
        <v>2779</v>
      </c>
      <c r="G66" s="18" t="s">
        <v>2780</v>
      </c>
      <c r="H66" s="14" t="s">
        <v>17323</v>
      </c>
      <c r="I66" s="14" t="s">
        <v>17324</v>
      </c>
      <c r="J66" s="14" t="s">
        <v>17325</v>
      </c>
      <c r="K66" s="14" t="s">
        <v>17354</v>
      </c>
      <c r="L66" s="14"/>
      <c r="M66" s="14" t="s">
        <v>20</v>
      </c>
      <c r="N66" s="14" t="s">
        <v>20</v>
      </c>
      <c r="O66" s="60">
        <v>27990</v>
      </c>
      <c r="P66" s="32">
        <v>0.10718113612004276</v>
      </c>
      <c r="Q66" s="32"/>
    </row>
    <row r="67" spans="1:17" ht="12.75">
      <c r="A67" s="61" t="s">
        <v>53</v>
      </c>
      <c r="B67" s="34">
        <v>4933402360</v>
      </c>
      <c r="C67" s="34" t="s">
        <v>425</v>
      </c>
      <c r="D67" s="17" t="s">
        <v>18014</v>
      </c>
      <c r="E67" s="50">
        <v>30990</v>
      </c>
      <c r="F67" s="18" t="s">
        <v>2781</v>
      </c>
      <c r="G67" s="18" t="s">
        <v>2782</v>
      </c>
      <c r="H67" s="14" t="s">
        <v>17323</v>
      </c>
      <c r="I67" s="14" t="s">
        <v>17324</v>
      </c>
      <c r="J67" s="14" t="s">
        <v>17325</v>
      </c>
      <c r="K67" s="14" t="s">
        <v>17354</v>
      </c>
      <c r="L67" s="14"/>
      <c r="M67" s="14" t="s">
        <v>20</v>
      </c>
      <c r="N67" s="14" t="s">
        <v>20</v>
      </c>
      <c r="O67" s="60">
        <v>27980</v>
      </c>
      <c r="P67" s="32">
        <v>0.10757684060042894</v>
      </c>
      <c r="Q67" s="32"/>
    </row>
    <row r="68" spans="1:17" ht="12.75">
      <c r="A68" s="61" t="s">
        <v>53</v>
      </c>
      <c r="B68" s="34">
        <v>4933402490</v>
      </c>
      <c r="C68" s="34" t="s">
        <v>374</v>
      </c>
      <c r="D68" s="17" t="s">
        <v>18014</v>
      </c>
      <c r="E68" s="50">
        <v>30990</v>
      </c>
      <c r="F68" s="18" t="s">
        <v>2783</v>
      </c>
      <c r="G68" s="18" t="s">
        <v>2784</v>
      </c>
      <c r="H68" s="14" t="s">
        <v>17323</v>
      </c>
      <c r="I68" s="14" t="s">
        <v>17324</v>
      </c>
      <c r="J68" s="14" t="s">
        <v>17325</v>
      </c>
      <c r="K68" s="14" t="s">
        <v>17354</v>
      </c>
      <c r="L68" s="14"/>
      <c r="M68" s="14" t="s">
        <v>20</v>
      </c>
      <c r="N68" s="14" t="s">
        <v>20</v>
      </c>
      <c r="O68" s="60">
        <v>27990</v>
      </c>
      <c r="P68" s="32">
        <v>0.10718113612004276</v>
      </c>
      <c r="Q68" s="32"/>
    </row>
    <row r="69" spans="1:17" ht="12.75">
      <c r="A69" s="61" t="s">
        <v>53</v>
      </c>
      <c r="B69" s="34">
        <v>4933451413</v>
      </c>
      <c r="C69" s="34" t="s">
        <v>578</v>
      </c>
      <c r="D69" s="17" t="s">
        <v>18411</v>
      </c>
      <c r="E69" s="50">
        <v>23990</v>
      </c>
      <c r="F69" s="18" t="s">
        <v>2915</v>
      </c>
      <c r="G69" s="18" t="s">
        <v>2916</v>
      </c>
      <c r="H69" s="14" t="s">
        <v>17323</v>
      </c>
      <c r="I69" s="14" t="s">
        <v>17324</v>
      </c>
      <c r="J69" s="14" t="s">
        <v>17325</v>
      </c>
      <c r="K69" s="14" t="s">
        <v>17354</v>
      </c>
      <c r="L69" s="14"/>
      <c r="M69" s="14" t="s">
        <v>20</v>
      </c>
      <c r="N69" s="14" t="s">
        <v>20</v>
      </c>
      <c r="O69" s="60">
        <v>21800</v>
      </c>
      <c r="P69" s="32">
        <v>0.10045871559633035</v>
      </c>
      <c r="Q69" s="32"/>
    </row>
    <row r="70" spans="1:17" ht="12.75">
      <c r="A70" s="61" t="s">
        <v>53</v>
      </c>
      <c r="B70" s="34">
        <v>4933451414</v>
      </c>
      <c r="C70" s="34" t="s">
        <v>156</v>
      </c>
      <c r="D70" s="17" t="s">
        <v>17560</v>
      </c>
      <c r="E70" s="50">
        <v>22990</v>
      </c>
      <c r="F70" s="18" t="s">
        <v>2785</v>
      </c>
      <c r="G70" s="18" t="s">
        <v>2786</v>
      </c>
      <c r="H70" s="14" t="s">
        <v>17323</v>
      </c>
      <c r="I70" s="14" t="s">
        <v>17324</v>
      </c>
      <c r="J70" s="14" t="s">
        <v>17325</v>
      </c>
      <c r="K70" s="14" t="s">
        <v>17354</v>
      </c>
      <c r="L70" s="14"/>
      <c r="M70" s="14" t="s">
        <v>20</v>
      </c>
      <c r="N70" s="14" t="s">
        <v>20</v>
      </c>
      <c r="O70" s="60">
        <v>20700</v>
      </c>
      <c r="P70" s="32">
        <v>0.1106280193236715</v>
      </c>
      <c r="Q70" s="32"/>
    </row>
    <row r="71" spans="1:17" ht="12.75">
      <c r="A71" s="61" t="s">
        <v>53</v>
      </c>
      <c r="B71" s="34">
        <v>4933471463</v>
      </c>
      <c r="C71" s="34" t="s">
        <v>910</v>
      </c>
      <c r="D71" s="17" t="s">
        <v>18961</v>
      </c>
      <c r="E71" s="50">
        <v>30990</v>
      </c>
      <c r="F71" s="18" t="s">
        <v>18962</v>
      </c>
      <c r="G71" s="18" t="s">
        <v>3577</v>
      </c>
      <c r="H71" s="14" t="s">
        <v>17323</v>
      </c>
      <c r="I71" s="14" t="s">
        <v>17324</v>
      </c>
      <c r="J71" s="14" t="s">
        <v>17325</v>
      </c>
      <c r="K71" s="14" t="s">
        <v>17354</v>
      </c>
      <c r="L71" s="14"/>
      <c r="M71" s="14" t="s">
        <v>20</v>
      </c>
      <c r="N71" s="14" t="s">
        <v>816</v>
      </c>
      <c r="O71" s="60">
        <v>27900</v>
      </c>
      <c r="P71" s="32">
        <v>0.11075268817204309</v>
      </c>
      <c r="Q71" s="32"/>
    </row>
    <row r="72" spans="1:17" ht="12.75">
      <c r="A72" s="61" t="s">
        <v>53</v>
      </c>
      <c r="B72" s="34">
        <v>4933471464</v>
      </c>
      <c r="C72" s="34" t="s">
        <v>911</v>
      </c>
      <c r="D72" s="17" t="s">
        <v>18964</v>
      </c>
      <c r="E72" s="50">
        <v>29990</v>
      </c>
      <c r="F72" s="18" t="s">
        <v>3576</v>
      </c>
      <c r="G72" s="18" t="s">
        <v>3578</v>
      </c>
      <c r="H72" s="14" t="s">
        <v>17323</v>
      </c>
      <c r="I72" s="14" t="s">
        <v>17324</v>
      </c>
      <c r="J72" s="14" t="s">
        <v>17325</v>
      </c>
      <c r="K72" s="14" t="s">
        <v>17354</v>
      </c>
      <c r="L72" s="14"/>
      <c r="M72" s="14" t="s">
        <v>20</v>
      </c>
      <c r="N72" s="14" t="s">
        <v>816</v>
      </c>
      <c r="O72" s="60">
        <v>26900</v>
      </c>
      <c r="P72" s="32">
        <v>0.11486988847583635</v>
      </c>
      <c r="Q72" s="32"/>
    </row>
    <row r="73" spans="1:17" ht="12.75">
      <c r="A73" s="61" t="s">
        <v>53</v>
      </c>
      <c r="B73" s="34">
        <v>4933402340</v>
      </c>
      <c r="C73" s="34" t="s">
        <v>548</v>
      </c>
      <c r="D73" s="17" t="s">
        <v>18355</v>
      </c>
      <c r="E73" s="50">
        <v>41490</v>
      </c>
      <c r="F73" s="18" t="s">
        <v>2787</v>
      </c>
      <c r="G73" s="18" t="s">
        <v>2788</v>
      </c>
      <c r="H73" s="14" t="s">
        <v>17323</v>
      </c>
      <c r="I73" s="14" t="s">
        <v>17324</v>
      </c>
      <c r="J73" s="14" t="s">
        <v>17325</v>
      </c>
      <c r="K73" s="14" t="s">
        <v>17354</v>
      </c>
      <c r="L73" s="14"/>
      <c r="M73" s="14" t="s">
        <v>20</v>
      </c>
      <c r="N73" s="14" t="s">
        <v>20</v>
      </c>
      <c r="O73" s="60">
        <v>37370</v>
      </c>
      <c r="P73" s="32">
        <v>0.11024886272411027</v>
      </c>
      <c r="Q73" s="32"/>
    </row>
    <row r="74" spans="1:17" ht="12.75">
      <c r="A74" s="61" t="s">
        <v>53</v>
      </c>
      <c r="B74" s="34">
        <v>4933402475</v>
      </c>
      <c r="C74" s="34" t="s">
        <v>651</v>
      </c>
      <c r="D74" s="17" t="s">
        <v>18355</v>
      </c>
      <c r="E74" s="50">
        <v>41490</v>
      </c>
      <c r="F74" s="18" t="s">
        <v>2789</v>
      </c>
      <c r="G74" s="18" t="s">
        <v>2790</v>
      </c>
      <c r="H74" s="14" t="s">
        <v>17323</v>
      </c>
      <c r="I74" s="14" t="s">
        <v>17324</v>
      </c>
      <c r="J74" s="14" t="s">
        <v>17325</v>
      </c>
      <c r="K74" s="14" t="s">
        <v>17354</v>
      </c>
      <c r="L74" s="14"/>
      <c r="M74" s="14" t="s">
        <v>20</v>
      </c>
      <c r="N74" s="14" t="s">
        <v>20</v>
      </c>
      <c r="O74" s="60">
        <v>37370</v>
      </c>
      <c r="P74" s="32">
        <v>0.11024886272411027</v>
      </c>
      <c r="Q74" s="32"/>
    </row>
    <row r="75" spans="1:17" ht="12.75">
      <c r="A75" s="61" t="s">
        <v>53</v>
      </c>
      <c r="B75" s="34">
        <v>4933402365</v>
      </c>
      <c r="C75" s="34" t="s">
        <v>650</v>
      </c>
      <c r="D75" s="17" t="s">
        <v>18259</v>
      </c>
      <c r="E75" s="50">
        <v>43490</v>
      </c>
      <c r="F75" s="18" t="s">
        <v>2791</v>
      </c>
      <c r="G75" s="18" t="s">
        <v>2792</v>
      </c>
      <c r="H75" s="14" t="s">
        <v>17323</v>
      </c>
      <c r="I75" s="14" t="s">
        <v>17324</v>
      </c>
      <c r="J75" s="14" t="s">
        <v>17325</v>
      </c>
      <c r="K75" s="14" t="s">
        <v>17354</v>
      </c>
      <c r="L75" s="14"/>
      <c r="M75" s="14" t="s">
        <v>20</v>
      </c>
      <c r="N75" s="14" t="s">
        <v>20</v>
      </c>
      <c r="O75" s="60">
        <v>39300</v>
      </c>
      <c r="P75" s="32">
        <v>0.10661577608142503</v>
      </c>
      <c r="Q75" s="32"/>
    </row>
    <row r="76" spans="1:17" ht="12.75">
      <c r="A76" s="61" t="s">
        <v>53</v>
      </c>
      <c r="B76" s="34">
        <v>4933402495</v>
      </c>
      <c r="C76" s="34" t="s">
        <v>493</v>
      </c>
      <c r="D76" s="17" t="s">
        <v>18259</v>
      </c>
      <c r="E76" s="50">
        <v>43490</v>
      </c>
      <c r="F76" s="18" t="s">
        <v>2793</v>
      </c>
      <c r="G76" s="18" t="s">
        <v>2794</v>
      </c>
      <c r="H76" s="14" t="s">
        <v>17323</v>
      </c>
      <c r="I76" s="14" t="s">
        <v>17324</v>
      </c>
      <c r="J76" s="14" t="s">
        <v>17325</v>
      </c>
      <c r="K76" s="14" t="s">
        <v>17354</v>
      </c>
      <c r="L76" s="14"/>
      <c r="M76" s="14" t="s">
        <v>20</v>
      </c>
      <c r="N76" s="14" t="s">
        <v>20</v>
      </c>
      <c r="O76" s="60">
        <v>39300</v>
      </c>
      <c r="P76" s="32">
        <v>0.10661577608142503</v>
      </c>
      <c r="Q76" s="32"/>
    </row>
    <row r="77" spans="1:17" ht="12.75">
      <c r="A77" s="61" t="s">
        <v>53</v>
      </c>
      <c r="B77" s="34">
        <v>4933383925</v>
      </c>
      <c r="C77" s="34" t="s">
        <v>372</v>
      </c>
      <c r="D77" s="17" t="s">
        <v>18010</v>
      </c>
      <c r="E77" s="50">
        <v>24990</v>
      </c>
      <c r="F77" s="18" t="s">
        <v>2621</v>
      </c>
      <c r="G77" s="18" t="s">
        <v>2622</v>
      </c>
      <c r="H77" s="14" t="s">
        <v>17323</v>
      </c>
      <c r="I77" s="14" t="s">
        <v>17324</v>
      </c>
      <c r="J77" s="14" t="s">
        <v>17325</v>
      </c>
      <c r="K77" s="14" t="s">
        <v>17802</v>
      </c>
      <c r="L77" s="14"/>
      <c r="M77" s="14" t="s">
        <v>20</v>
      </c>
      <c r="N77" s="14" t="s">
        <v>20</v>
      </c>
      <c r="O77" s="60">
        <v>22500</v>
      </c>
      <c r="P77" s="32">
        <v>0.11066666666666669</v>
      </c>
      <c r="Q77" s="32"/>
    </row>
    <row r="78" spans="1:17" ht="12.75">
      <c r="A78" s="61" t="s">
        <v>53</v>
      </c>
      <c r="B78" s="34">
        <v>4933432800</v>
      </c>
      <c r="C78" s="34" t="s">
        <v>392</v>
      </c>
      <c r="D78" s="17" t="s">
        <v>18057</v>
      </c>
      <c r="E78" s="50">
        <v>36990</v>
      </c>
      <c r="F78" s="18" t="s">
        <v>2623</v>
      </c>
      <c r="G78" s="18" t="s">
        <v>2624</v>
      </c>
      <c r="H78" s="14" t="s">
        <v>17323</v>
      </c>
      <c r="I78" s="14" t="s">
        <v>17324</v>
      </c>
      <c r="J78" s="14" t="s">
        <v>17325</v>
      </c>
      <c r="K78" s="14" t="s">
        <v>17802</v>
      </c>
      <c r="L78" s="14"/>
      <c r="M78" s="14" t="s">
        <v>20</v>
      </c>
      <c r="N78" s="14" t="s">
        <v>20</v>
      </c>
      <c r="O78" s="60">
        <v>33400</v>
      </c>
      <c r="P78" s="32">
        <v>0.10748502994011977</v>
      </c>
      <c r="Q78" s="32"/>
    </row>
    <row r="79" spans="1:17" ht="12.75">
      <c r="A79" s="61" t="s">
        <v>53</v>
      </c>
      <c r="B79" s="34">
        <v>4933432795</v>
      </c>
      <c r="C79" s="34" t="s">
        <v>430</v>
      </c>
      <c r="D79" s="17" t="s">
        <v>18057</v>
      </c>
      <c r="E79" s="50">
        <v>57490</v>
      </c>
      <c r="F79" s="18" t="s">
        <v>2625</v>
      </c>
      <c r="G79" s="18" t="s">
        <v>2626</v>
      </c>
      <c r="H79" s="14" t="s">
        <v>17323</v>
      </c>
      <c r="I79" s="14" t="s">
        <v>17324</v>
      </c>
      <c r="J79" s="14" t="s">
        <v>17325</v>
      </c>
      <c r="K79" s="14" t="s">
        <v>17802</v>
      </c>
      <c r="L79" s="14"/>
      <c r="M79" s="14" t="s">
        <v>20</v>
      </c>
      <c r="N79" s="14" t="s">
        <v>20</v>
      </c>
      <c r="O79" s="60">
        <v>52000</v>
      </c>
      <c r="P79" s="32">
        <v>0.10557692307692301</v>
      </c>
      <c r="Q79" s="32"/>
    </row>
    <row r="80" spans="1:17" ht="12.75">
      <c r="A80" s="61" t="s">
        <v>53</v>
      </c>
      <c r="B80" s="34">
        <v>4933383940</v>
      </c>
      <c r="C80" s="34" t="s">
        <v>492</v>
      </c>
      <c r="D80" s="17" t="s">
        <v>18257</v>
      </c>
      <c r="E80" s="50">
        <v>21490</v>
      </c>
      <c r="F80" s="18" t="s">
        <v>2495</v>
      </c>
      <c r="G80" s="18" t="s">
        <v>2496</v>
      </c>
      <c r="H80" s="14" t="s">
        <v>17323</v>
      </c>
      <c r="I80" s="14" t="s">
        <v>17324</v>
      </c>
      <c r="J80" s="14" t="s">
        <v>17325</v>
      </c>
      <c r="K80" s="14" t="s">
        <v>17802</v>
      </c>
      <c r="L80" s="14"/>
      <c r="M80" s="14" t="s">
        <v>20</v>
      </c>
      <c r="N80" s="14" t="s">
        <v>20</v>
      </c>
      <c r="O80" s="60">
        <v>19500</v>
      </c>
      <c r="P80" s="32">
        <v>0.102051282051282</v>
      </c>
      <c r="Q80" s="32"/>
    </row>
    <row r="81" spans="1:17" ht="12.75">
      <c r="A81" s="61" t="s">
        <v>53</v>
      </c>
      <c r="B81" s="34">
        <v>4933447480</v>
      </c>
      <c r="C81" s="34" t="s">
        <v>143</v>
      </c>
      <c r="D81" s="17" t="s">
        <v>17532</v>
      </c>
      <c r="E81" s="50">
        <v>28990</v>
      </c>
      <c r="F81" s="18" t="s">
        <v>2627</v>
      </c>
      <c r="G81" s="18" t="s">
        <v>2628</v>
      </c>
      <c r="H81" s="14" t="s">
        <v>17323</v>
      </c>
      <c r="I81" s="14" t="s">
        <v>17324</v>
      </c>
      <c r="J81" s="14" t="s">
        <v>17463</v>
      </c>
      <c r="K81" s="14" t="s">
        <v>17531</v>
      </c>
      <c r="L81" s="14"/>
      <c r="M81" s="14" t="s">
        <v>20</v>
      </c>
      <c r="N81" s="14" t="s">
        <v>20</v>
      </c>
      <c r="O81" s="60">
        <v>26100</v>
      </c>
      <c r="P81" s="32">
        <v>0.11072796934865892</v>
      </c>
      <c r="Q81" s="32"/>
    </row>
    <row r="82" spans="1:17" ht="12.75">
      <c r="A82" s="61" t="s">
        <v>53</v>
      </c>
      <c r="B82" s="34">
        <v>4933416060</v>
      </c>
      <c r="C82" s="34" t="s">
        <v>658</v>
      </c>
      <c r="D82" s="17" t="s">
        <v>18554</v>
      </c>
      <c r="E82" s="50">
        <v>51490</v>
      </c>
      <c r="F82" s="18" t="s">
        <v>2629</v>
      </c>
      <c r="G82" s="18" t="s">
        <v>2630</v>
      </c>
      <c r="H82" s="14" t="s">
        <v>17323</v>
      </c>
      <c r="I82" s="14" t="s">
        <v>17821</v>
      </c>
      <c r="J82" s="14" t="s">
        <v>17463</v>
      </c>
      <c r="K82" s="14" t="s">
        <v>17531</v>
      </c>
      <c r="L82" s="14"/>
      <c r="M82" s="14" t="s">
        <v>20</v>
      </c>
      <c r="N82" s="14" t="s">
        <v>20</v>
      </c>
      <c r="O82" s="60">
        <v>46500</v>
      </c>
      <c r="P82" s="32">
        <v>0.10731182795698935</v>
      </c>
      <c r="Q82" s="32"/>
    </row>
    <row r="83" spans="1:17" ht="12.75">
      <c r="A83" s="61" t="s">
        <v>53</v>
      </c>
      <c r="B83" s="35">
        <v>4933459411</v>
      </c>
      <c r="C83" s="35" t="s">
        <v>286</v>
      </c>
      <c r="D83" s="17" t="s">
        <v>17833</v>
      </c>
      <c r="E83" s="50">
        <v>68490</v>
      </c>
      <c r="F83" s="18" t="s">
        <v>2631</v>
      </c>
      <c r="G83" s="18" t="s">
        <v>2632</v>
      </c>
      <c r="H83" s="14" t="s">
        <v>17323</v>
      </c>
      <c r="I83" s="14" t="s">
        <v>17324</v>
      </c>
      <c r="J83" s="14" t="s">
        <v>17463</v>
      </c>
      <c r="K83" s="14" t="s">
        <v>17531</v>
      </c>
      <c r="L83" s="14"/>
      <c r="M83" s="14" t="s">
        <v>20</v>
      </c>
      <c r="N83" s="14" t="s">
        <v>20</v>
      </c>
      <c r="O83" s="60">
        <v>62100</v>
      </c>
      <c r="P83" s="32">
        <v>0.10289855072463761</v>
      </c>
      <c r="Q83" s="32"/>
    </row>
    <row r="84" spans="1:17" ht="12.75">
      <c r="A84" s="61" t="s">
        <v>53</v>
      </c>
      <c r="B84" s="35">
        <v>4933459415</v>
      </c>
      <c r="C84" s="35" t="s">
        <v>519</v>
      </c>
      <c r="D84" s="17" t="s">
        <v>18311</v>
      </c>
      <c r="E84" s="50">
        <v>75490</v>
      </c>
      <c r="F84" s="18" t="s">
        <v>2633</v>
      </c>
      <c r="G84" s="18" t="s">
        <v>2634</v>
      </c>
      <c r="H84" s="14" t="s">
        <v>17323</v>
      </c>
      <c r="I84" s="14" t="s">
        <v>17324</v>
      </c>
      <c r="J84" s="14" t="s">
        <v>17463</v>
      </c>
      <c r="K84" s="14" t="s">
        <v>17531</v>
      </c>
      <c r="L84" s="14"/>
      <c r="M84" s="14" t="s">
        <v>20</v>
      </c>
      <c r="N84" s="14" t="s">
        <v>20</v>
      </c>
      <c r="O84" s="60">
        <v>68300</v>
      </c>
      <c r="P84" s="32">
        <v>0.10527086383601758</v>
      </c>
      <c r="Q84" s="32"/>
    </row>
    <row r="85" spans="1:17" ht="12.75">
      <c r="A85" s="61" t="s">
        <v>53</v>
      </c>
      <c r="B85" s="35">
        <v>4933459418</v>
      </c>
      <c r="C85" s="35" t="s">
        <v>364</v>
      </c>
      <c r="D85" s="17" t="s">
        <v>17994</v>
      </c>
      <c r="E85" s="50">
        <v>81990</v>
      </c>
      <c r="F85" s="18" t="s">
        <v>2635</v>
      </c>
      <c r="G85" s="18" t="s">
        <v>2636</v>
      </c>
      <c r="H85" s="14" t="s">
        <v>17323</v>
      </c>
      <c r="I85" s="14" t="s">
        <v>17324</v>
      </c>
      <c r="J85" s="14" t="s">
        <v>17463</v>
      </c>
      <c r="K85" s="14" t="s">
        <v>17531</v>
      </c>
      <c r="L85" s="14"/>
      <c r="M85" s="14" t="s">
        <v>20</v>
      </c>
      <c r="N85" s="14" t="s">
        <v>20</v>
      </c>
      <c r="O85" s="60">
        <v>74500</v>
      </c>
      <c r="P85" s="32">
        <v>0.10053691275167775</v>
      </c>
      <c r="Q85" s="32"/>
    </row>
    <row r="86" spans="1:17" ht="12.75">
      <c r="A86" s="61" t="s">
        <v>53</v>
      </c>
      <c r="B86" s="34">
        <v>4933380482</v>
      </c>
      <c r="C86" s="34" t="s">
        <v>343</v>
      </c>
      <c r="D86" s="17" t="s">
        <v>17952</v>
      </c>
      <c r="E86" s="50">
        <v>45990</v>
      </c>
      <c r="F86" s="18" t="s">
        <v>2453</v>
      </c>
      <c r="G86" s="18" t="s">
        <v>2454</v>
      </c>
      <c r="H86" s="14" t="s">
        <v>17323</v>
      </c>
      <c r="I86" s="14" t="s">
        <v>17324</v>
      </c>
      <c r="J86" s="14" t="s">
        <v>17264</v>
      </c>
      <c r="K86" s="14" t="s">
        <v>17267</v>
      </c>
      <c r="L86" s="14"/>
      <c r="M86" s="14" t="s">
        <v>20</v>
      </c>
      <c r="N86" s="14" t="s">
        <v>20</v>
      </c>
      <c r="O86" s="60">
        <v>41690</v>
      </c>
      <c r="P86" s="32">
        <v>0.10314224034540653</v>
      </c>
      <c r="Q86" s="32"/>
    </row>
    <row r="87" spans="1:17" ht="12.75">
      <c r="A87" s="61" t="s">
        <v>53</v>
      </c>
      <c r="B87" s="34">
        <v>4933459794</v>
      </c>
      <c r="C87" s="34" t="s">
        <v>603</v>
      </c>
      <c r="D87" s="17" t="s">
        <v>18464</v>
      </c>
      <c r="E87" s="50">
        <v>11990</v>
      </c>
      <c r="F87" s="18" t="s">
        <v>18465</v>
      </c>
      <c r="G87" s="18" t="s">
        <v>2910</v>
      </c>
      <c r="H87" s="14" t="s">
        <v>17263</v>
      </c>
      <c r="I87" s="14" t="s">
        <v>17324</v>
      </c>
      <c r="J87" s="14" t="s">
        <v>17822</v>
      </c>
      <c r="K87" s="14" t="s">
        <v>18463</v>
      </c>
      <c r="L87" s="14"/>
      <c r="M87" s="14" t="s">
        <v>20</v>
      </c>
      <c r="N87" s="14" t="s">
        <v>20</v>
      </c>
      <c r="O87" s="60">
        <v>10700</v>
      </c>
      <c r="P87" s="32">
        <v>0.12056074766355129</v>
      </c>
      <c r="Q87" s="32"/>
    </row>
    <row r="88" spans="1:17" ht="12.75">
      <c r="A88" s="61" t="s">
        <v>53</v>
      </c>
      <c r="B88" s="34">
        <v>4933385150</v>
      </c>
      <c r="C88" s="34" t="s">
        <v>647</v>
      </c>
      <c r="D88" s="17" t="s">
        <v>18536</v>
      </c>
      <c r="E88" s="50">
        <v>46490</v>
      </c>
      <c r="F88" s="18" t="s">
        <v>2831</v>
      </c>
      <c r="G88" s="18" t="s">
        <v>2832</v>
      </c>
      <c r="H88" s="14" t="s">
        <v>17323</v>
      </c>
      <c r="I88" s="14" t="s">
        <v>17324</v>
      </c>
      <c r="J88" s="14" t="s">
        <v>17325</v>
      </c>
      <c r="K88" s="14" t="s">
        <v>18278</v>
      </c>
      <c r="L88" s="14"/>
      <c r="M88" s="14" t="s">
        <v>20</v>
      </c>
      <c r="N88" s="14" t="s">
        <v>20</v>
      </c>
      <c r="O88" s="60">
        <v>41900</v>
      </c>
      <c r="P88" s="32">
        <v>0.10954653937947501</v>
      </c>
      <c r="Q88" s="32"/>
    </row>
    <row r="89" spans="1:17" ht="12.75">
      <c r="A89" s="61" t="s">
        <v>53</v>
      </c>
      <c r="B89" s="34">
        <v>4933448245</v>
      </c>
      <c r="C89" s="34" t="s">
        <v>470</v>
      </c>
      <c r="D89" s="17" t="s">
        <v>18211</v>
      </c>
      <c r="E89" s="50">
        <v>38490</v>
      </c>
      <c r="F89" s="18" t="s">
        <v>2567</v>
      </c>
      <c r="G89" s="18" t="s">
        <v>2568</v>
      </c>
      <c r="H89" s="14" t="s">
        <v>17323</v>
      </c>
      <c r="I89" s="14" t="s">
        <v>17324</v>
      </c>
      <c r="J89" s="14" t="s">
        <v>17302</v>
      </c>
      <c r="K89" s="14" t="s">
        <v>17850</v>
      </c>
      <c r="L89" s="14"/>
      <c r="M89" s="14" t="s">
        <v>20</v>
      </c>
      <c r="N89" s="14" t="s">
        <v>20</v>
      </c>
      <c r="O89" s="60">
        <v>34900</v>
      </c>
      <c r="P89" s="32">
        <v>0.10286532951289407</v>
      </c>
      <c r="Q89" s="32"/>
    </row>
    <row r="90" spans="1:17" ht="12.75">
      <c r="A90" s="61" t="s">
        <v>53</v>
      </c>
      <c r="B90" s="35">
        <v>4932459349</v>
      </c>
      <c r="C90" s="35" t="s">
        <v>543</v>
      </c>
      <c r="D90" s="17" t="s">
        <v>18345</v>
      </c>
      <c r="E90" s="50">
        <v>27490</v>
      </c>
      <c r="F90" s="18" t="s">
        <v>2575</v>
      </c>
      <c r="G90" s="18" t="s">
        <v>2576</v>
      </c>
      <c r="H90" s="14" t="s">
        <v>960</v>
      </c>
      <c r="I90" s="14" t="s">
        <v>17324</v>
      </c>
      <c r="J90" s="14" t="s">
        <v>17516</v>
      </c>
      <c r="K90" s="14" t="s">
        <v>17517</v>
      </c>
      <c r="L90" s="14"/>
      <c r="M90" s="14" t="s">
        <v>20</v>
      </c>
      <c r="N90" s="14" t="s">
        <v>20</v>
      </c>
      <c r="O90" s="60">
        <v>24600</v>
      </c>
      <c r="P90" s="32">
        <v>0.11747967479674792</v>
      </c>
      <c r="Q90" s="32"/>
    </row>
    <row r="91" spans="1:17" ht="12.75">
      <c r="A91" s="61" t="s">
        <v>53</v>
      </c>
      <c r="B91" s="35">
        <v>4932459348</v>
      </c>
      <c r="C91" s="35" t="s">
        <v>640</v>
      </c>
      <c r="D91" s="17" t="s">
        <v>18523</v>
      </c>
      <c r="E91" s="50">
        <v>11490</v>
      </c>
      <c r="F91" s="18" t="s">
        <v>2579</v>
      </c>
      <c r="G91" s="18" t="s">
        <v>2580</v>
      </c>
      <c r="H91" s="14" t="s">
        <v>960</v>
      </c>
      <c r="I91" s="14" t="s">
        <v>17324</v>
      </c>
      <c r="J91" s="14" t="s">
        <v>17516</v>
      </c>
      <c r="K91" s="14" t="s">
        <v>17517</v>
      </c>
      <c r="L91" s="14"/>
      <c r="M91" s="14" t="s">
        <v>20</v>
      </c>
      <c r="N91" s="14" t="s">
        <v>20</v>
      </c>
      <c r="O91" s="60">
        <v>10400</v>
      </c>
      <c r="P91" s="32">
        <v>0.10480769230769238</v>
      </c>
      <c r="Q91" s="32"/>
    </row>
    <row r="92" spans="1:17" ht="12.75">
      <c r="A92" s="61" t="s">
        <v>53</v>
      </c>
      <c r="B92" s="35">
        <v>4932459350</v>
      </c>
      <c r="C92" s="35" t="s">
        <v>641</v>
      </c>
      <c r="D92" s="17" t="s">
        <v>18525</v>
      </c>
      <c r="E92" s="50">
        <v>132990</v>
      </c>
      <c r="F92" s="18" t="s">
        <v>2581</v>
      </c>
      <c r="G92" s="18" t="s">
        <v>2582</v>
      </c>
      <c r="H92" s="14" t="s">
        <v>960</v>
      </c>
      <c r="I92" s="14" t="s">
        <v>17324</v>
      </c>
      <c r="J92" s="14" t="s">
        <v>17516</v>
      </c>
      <c r="K92" s="14" t="s">
        <v>17517</v>
      </c>
      <c r="L92" s="14"/>
      <c r="M92" s="14" t="s">
        <v>20</v>
      </c>
      <c r="N92" s="14" t="s">
        <v>20</v>
      </c>
      <c r="O92" s="60">
        <v>120700</v>
      </c>
      <c r="P92" s="32">
        <v>0.10182270091135037</v>
      </c>
      <c r="Q92" s="32"/>
    </row>
    <row r="93" spans="1:17" ht="12.75">
      <c r="A93" s="61" t="s">
        <v>53</v>
      </c>
      <c r="B93" s="34">
        <v>4933416240</v>
      </c>
      <c r="C93" s="34" t="s">
        <v>659</v>
      </c>
      <c r="D93" s="17" t="s">
        <v>18558</v>
      </c>
      <c r="E93" s="50">
        <v>11490</v>
      </c>
      <c r="F93" s="18" t="s">
        <v>3215</v>
      </c>
      <c r="G93" s="18" t="s">
        <v>3216</v>
      </c>
      <c r="H93" s="14" t="s">
        <v>17330</v>
      </c>
      <c r="I93" s="14" t="s">
        <v>17334</v>
      </c>
      <c r="J93" s="14" t="s">
        <v>18556</v>
      </c>
      <c r="K93" s="14" t="s">
        <v>18557</v>
      </c>
      <c r="L93" s="14"/>
      <c r="M93" s="14" t="s">
        <v>17331</v>
      </c>
      <c r="N93" s="14" t="s">
        <v>116</v>
      </c>
      <c r="O93" s="60">
        <v>10100</v>
      </c>
      <c r="P93" s="32">
        <v>0.13762376237623752</v>
      </c>
      <c r="Q93" s="32"/>
    </row>
    <row r="94" spans="1:17" ht="12.75">
      <c r="A94" s="61" t="s">
        <v>53</v>
      </c>
      <c r="B94" s="34">
        <v>4932352000</v>
      </c>
      <c r="C94" s="34" t="s">
        <v>94</v>
      </c>
      <c r="D94" s="17" t="s">
        <v>17427</v>
      </c>
      <c r="E94" s="50">
        <v>3500</v>
      </c>
      <c r="F94" s="18" t="s">
        <v>2479</v>
      </c>
      <c r="G94" s="18" t="s">
        <v>2480</v>
      </c>
      <c r="H94" s="14" t="s">
        <v>17330</v>
      </c>
      <c r="I94" s="14" t="s">
        <v>17324</v>
      </c>
      <c r="J94" s="14" t="s">
        <v>17343</v>
      </c>
      <c r="K94" s="14" t="s">
        <v>17362</v>
      </c>
      <c r="L94" s="14"/>
      <c r="M94" s="14" t="s">
        <v>20</v>
      </c>
      <c r="N94" s="14" t="s">
        <v>20</v>
      </c>
      <c r="O94" s="60">
        <v>3100</v>
      </c>
      <c r="P94" s="32">
        <v>0.12903225806451624</v>
      </c>
      <c r="Q94" s="32"/>
    </row>
    <row r="95" spans="1:17" ht="12.75">
      <c r="A95" s="61" t="s">
        <v>53</v>
      </c>
      <c r="B95" s="34">
        <v>4933411925</v>
      </c>
      <c r="C95" s="34" t="s">
        <v>92</v>
      </c>
      <c r="D95" s="17" t="s">
        <v>17421</v>
      </c>
      <c r="E95" s="50">
        <v>7990</v>
      </c>
      <c r="F95" s="54" t="s">
        <v>2256</v>
      </c>
      <c r="G95" s="54" t="s">
        <v>2257</v>
      </c>
      <c r="H95" s="13" t="s">
        <v>17330</v>
      </c>
      <c r="I95" s="14" t="s">
        <v>17324</v>
      </c>
      <c r="J95" s="14" t="s">
        <v>17302</v>
      </c>
      <c r="K95" s="14" t="s">
        <v>17420</v>
      </c>
      <c r="L95" s="14"/>
      <c r="M95" s="13" t="s">
        <v>17331</v>
      </c>
      <c r="N95" s="13" t="s">
        <v>20</v>
      </c>
      <c r="O95" s="60">
        <v>6900</v>
      </c>
      <c r="P95" s="55">
        <v>0.15797101449275353</v>
      </c>
      <c r="Q95" s="56"/>
    </row>
    <row r="96" spans="1:17" ht="12.75">
      <c r="A96" s="61" t="s">
        <v>53</v>
      </c>
      <c r="B96" s="34">
        <v>4933441195</v>
      </c>
      <c r="C96" s="34" t="s">
        <v>394</v>
      </c>
      <c r="D96" s="17" t="s">
        <v>18062</v>
      </c>
      <c r="E96" s="50">
        <v>18490</v>
      </c>
      <c r="F96" s="18" t="s">
        <v>2258</v>
      </c>
      <c r="G96" s="18" t="s">
        <v>2259</v>
      </c>
      <c r="H96" s="14" t="s">
        <v>17330</v>
      </c>
      <c r="I96" s="14" t="s">
        <v>17324</v>
      </c>
      <c r="J96" s="14" t="s">
        <v>17302</v>
      </c>
      <c r="K96" s="14" t="s">
        <v>17420</v>
      </c>
      <c r="L96" s="14"/>
      <c r="M96" s="14" t="s">
        <v>17331</v>
      </c>
      <c r="N96" s="14" t="s">
        <v>20</v>
      </c>
      <c r="O96" s="60">
        <v>16700</v>
      </c>
      <c r="P96" s="32">
        <v>0.10718562874251503</v>
      </c>
      <c r="Q96" s="32"/>
    </row>
    <row r="97" spans="1:17" ht="12.75">
      <c r="A97" s="61" t="s">
        <v>53</v>
      </c>
      <c r="B97" s="34">
        <v>4933416365</v>
      </c>
      <c r="C97" s="34" t="s">
        <v>161</v>
      </c>
      <c r="D97" s="17" t="s">
        <v>17572</v>
      </c>
      <c r="E97" s="50">
        <v>10990</v>
      </c>
      <c r="F97" s="54" t="s">
        <v>2645</v>
      </c>
      <c r="G97" s="54" t="s">
        <v>2646</v>
      </c>
      <c r="H97" s="13" t="s">
        <v>17330</v>
      </c>
      <c r="I97" s="14" t="s">
        <v>17324</v>
      </c>
      <c r="J97" s="14" t="s">
        <v>17571</v>
      </c>
      <c r="K97" s="14" t="s">
        <v>17571</v>
      </c>
      <c r="L97" s="14"/>
      <c r="M97" s="13" t="s">
        <v>17331</v>
      </c>
      <c r="N97" s="13" t="s">
        <v>20</v>
      </c>
      <c r="O97" s="60">
        <v>9900</v>
      </c>
      <c r="P97" s="55">
        <v>0.11010101010101003</v>
      </c>
      <c r="Q97" s="56"/>
    </row>
    <row r="98" spans="1:17" ht="12.75">
      <c r="A98" s="61" t="s">
        <v>53</v>
      </c>
      <c r="B98" s="34">
        <v>4933427180</v>
      </c>
      <c r="C98" s="34" t="s">
        <v>136</v>
      </c>
      <c r="D98" s="17" t="s">
        <v>17514</v>
      </c>
      <c r="E98" s="50">
        <v>9990</v>
      </c>
      <c r="F98" s="54" t="s">
        <v>2138</v>
      </c>
      <c r="G98" s="54" t="s">
        <v>2139</v>
      </c>
      <c r="H98" s="13" t="s">
        <v>17330</v>
      </c>
      <c r="I98" s="14" t="s">
        <v>17324</v>
      </c>
      <c r="J98" s="14" t="s">
        <v>17423</v>
      </c>
      <c r="K98" s="14" t="s">
        <v>17513</v>
      </c>
      <c r="L98" s="14"/>
      <c r="M98" s="13" t="s">
        <v>17331</v>
      </c>
      <c r="N98" s="13" t="s">
        <v>20</v>
      </c>
      <c r="O98" s="60">
        <v>8900</v>
      </c>
      <c r="P98" s="55">
        <v>0.12247191011235947</v>
      </c>
      <c r="Q98" s="56"/>
    </row>
    <row r="99" spans="1:17" ht="12.75">
      <c r="A99" s="61" t="s">
        <v>53</v>
      </c>
      <c r="B99" s="34">
        <v>4933441710</v>
      </c>
      <c r="C99" s="34" t="s">
        <v>433</v>
      </c>
      <c r="D99" s="17" t="s">
        <v>18140</v>
      </c>
      <c r="E99" s="50">
        <v>18990</v>
      </c>
      <c r="F99" s="18" t="s">
        <v>2140</v>
      </c>
      <c r="G99" s="18" t="s">
        <v>2141</v>
      </c>
      <c r="H99" s="14" t="s">
        <v>17330</v>
      </c>
      <c r="I99" s="14" t="s">
        <v>17324</v>
      </c>
      <c r="J99" s="14" t="s">
        <v>17423</v>
      </c>
      <c r="K99" s="14" t="s">
        <v>17513</v>
      </c>
      <c r="L99" s="14"/>
      <c r="M99" s="14" t="s">
        <v>17331</v>
      </c>
      <c r="N99" s="14" t="s">
        <v>20</v>
      </c>
      <c r="O99" s="60">
        <v>16900</v>
      </c>
      <c r="P99" s="32">
        <v>0.12366863905325443</v>
      </c>
      <c r="Q99" s="32"/>
    </row>
    <row r="100" spans="1:17" ht="12.75">
      <c r="A100" s="61" t="s">
        <v>53</v>
      </c>
      <c r="B100" s="34">
        <v>4933441705</v>
      </c>
      <c r="C100" s="34" t="s">
        <v>499</v>
      </c>
      <c r="D100" s="17" t="s">
        <v>18270</v>
      </c>
      <c r="E100" s="50">
        <v>24490</v>
      </c>
      <c r="F100" s="18" t="s">
        <v>2142</v>
      </c>
      <c r="G100" s="18" t="s">
        <v>2143</v>
      </c>
      <c r="H100" s="14" t="s">
        <v>17330</v>
      </c>
      <c r="I100" s="14" t="s">
        <v>17324</v>
      </c>
      <c r="J100" s="14" t="s">
        <v>17423</v>
      </c>
      <c r="K100" s="14" t="s">
        <v>17513</v>
      </c>
      <c r="L100" s="14"/>
      <c r="M100" s="14" t="s">
        <v>17331</v>
      </c>
      <c r="N100" s="14" t="s">
        <v>20</v>
      </c>
      <c r="O100" s="60">
        <v>21900</v>
      </c>
      <c r="P100" s="32">
        <v>0.11826484018264849</v>
      </c>
      <c r="Q100" s="32"/>
    </row>
    <row r="101" spans="1:17" ht="12.75">
      <c r="A101" s="61" t="s">
        <v>53</v>
      </c>
      <c r="B101" s="34">
        <v>4933411920</v>
      </c>
      <c r="C101" s="34" t="s">
        <v>172</v>
      </c>
      <c r="D101" s="17" t="s">
        <v>17594</v>
      </c>
      <c r="E101" s="50">
        <v>11490</v>
      </c>
      <c r="F101" s="18" t="s">
        <v>2943</v>
      </c>
      <c r="G101" s="18" t="s">
        <v>2944</v>
      </c>
      <c r="H101" s="14" t="s">
        <v>17330</v>
      </c>
      <c r="I101" s="14" t="s">
        <v>17324</v>
      </c>
      <c r="J101" s="14" t="s">
        <v>17302</v>
      </c>
      <c r="K101" s="14" t="s">
        <v>17472</v>
      </c>
      <c r="L101" s="14"/>
      <c r="M101" s="14" t="s">
        <v>17331</v>
      </c>
      <c r="N101" s="14" t="s">
        <v>20</v>
      </c>
      <c r="O101" s="60">
        <v>10400</v>
      </c>
      <c r="P101" s="32">
        <v>0.10480769230769238</v>
      </c>
      <c r="Q101" s="32"/>
    </row>
    <row r="102" spans="1:17" ht="12.75">
      <c r="A102" s="61" t="s">
        <v>53</v>
      </c>
      <c r="B102" s="34">
        <v>4933427182</v>
      </c>
      <c r="C102" s="34" t="s">
        <v>227</v>
      </c>
      <c r="D102" s="17" t="s">
        <v>17707</v>
      </c>
      <c r="E102" s="50">
        <v>13490</v>
      </c>
      <c r="F102" s="54" t="s">
        <v>2136</v>
      </c>
      <c r="G102" s="54" t="s">
        <v>2137</v>
      </c>
      <c r="H102" s="13" t="s">
        <v>17330</v>
      </c>
      <c r="I102" s="14" t="s">
        <v>17324</v>
      </c>
      <c r="J102" s="14" t="s">
        <v>17656</v>
      </c>
      <c r="K102" s="14" t="s">
        <v>17706</v>
      </c>
      <c r="L102" s="14"/>
      <c r="M102" s="13" t="s">
        <v>17331</v>
      </c>
      <c r="N102" s="13" t="s">
        <v>20</v>
      </c>
      <c r="O102" s="60">
        <v>11900</v>
      </c>
      <c r="P102" s="55">
        <v>0.13361344537815123</v>
      </c>
      <c r="Q102" s="57"/>
    </row>
    <row r="103" spans="1:17" ht="12.75">
      <c r="A103" s="61" t="s">
        <v>53</v>
      </c>
      <c r="B103" s="34">
        <v>4933416550</v>
      </c>
      <c r="C103" s="34" t="s">
        <v>114</v>
      </c>
      <c r="D103" s="17" t="s">
        <v>17473</v>
      </c>
      <c r="E103" s="50">
        <v>13990</v>
      </c>
      <c r="F103" s="18" t="s">
        <v>2293</v>
      </c>
      <c r="G103" s="18" t="s">
        <v>2294</v>
      </c>
      <c r="H103" s="14" t="s">
        <v>17330</v>
      </c>
      <c r="I103" s="14" t="s">
        <v>17324</v>
      </c>
      <c r="J103" s="14" t="s">
        <v>17302</v>
      </c>
      <c r="K103" s="14" t="s">
        <v>17472</v>
      </c>
      <c r="L103" s="14"/>
      <c r="M103" s="14" t="s">
        <v>17331</v>
      </c>
      <c r="N103" s="14" t="s">
        <v>20</v>
      </c>
      <c r="O103" s="60">
        <v>12500</v>
      </c>
      <c r="P103" s="32">
        <v>0.11919999999999997</v>
      </c>
      <c r="Q103" s="32"/>
    </row>
    <row r="104" spans="1:17" ht="12.75">
      <c r="A104" s="61" t="s">
        <v>53</v>
      </c>
      <c r="B104" s="34">
        <v>4933416900</v>
      </c>
      <c r="C104" s="34" t="s">
        <v>304</v>
      </c>
      <c r="D104" s="17" t="s">
        <v>17870</v>
      </c>
      <c r="E104" s="50">
        <v>8990</v>
      </c>
      <c r="F104" s="54" t="s">
        <v>2311</v>
      </c>
      <c r="G104" s="54" t="s">
        <v>2312</v>
      </c>
      <c r="H104" s="13" t="s">
        <v>17330</v>
      </c>
      <c r="I104" s="14" t="s">
        <v>17324</v>
      </c>
      <c r="J104" s="14" t="s">
        <v>17264</v>
      </c>
      <c r="K104" s="14" t="s">
        <v>17267</v>
      </c>
      <c r="L104" s="14"/>
      <c r="M104" s="13" t="s">
        <v>17331</v>
      </c>
      <c r="N104" s="13" t="s">
        <v>20</v>
      </c>
      <c r="O104" s="60">
        <v>7900</v>
      </c>
      <c r="P104" s="55">
        <v>0.13797468354430387</v>
      </c>
      <c r="Q104" s="57"/>
    </row>
    <row r="105" spans="1:17" ht="12.75">
      <c r="A105" s="61" t="s">
        <v>53</v>
      </c>
      <c r="B105" s="34">
        <v>4933441215</v>
      </c>
      <c r="C105" s="34" t="s">
        <v>117</v>
      </c>
      <c r="D105" s="17" t="s">
        <v>17475</v>
      </c>
      <c r="E105" s="50">
        <v>17490</v>
      </c>
      <c r="F105" s="18" t="s">
        <v>2313</v>
      </c>
      <c r="G105" s="18" t="s">
        <v>2314</v>
      </c>
      <c r="H105" s="14" t="s">
        <v>17330</v>
      </c>
      <c r="I105" s="14" t="s">
        <v>17324</v>
      </c>
      <c r="J105" s="14" t="s">
        <v>17264</v>
      </c>
      <c r="K105" s="14" t="s">
        <v>17267</v>
      </c>
      <c r="L105" s="14"/>
      <c r="M105" s="14" t="s">
        <v>17331</v>
      </c>
      <c r="N105" s="14" t="s">
        <v>20</v>
      </c>
      <c r="O105" s="60">
        <v>15800</v>
      </c>
      <c r="P105" s="32">
        <v>0.1069620253164556</v>
      </c>
      <c r="Q105" s="32"/>
    </row>
    <row r="106" spans="1:17" ht="12.75">
      <c r="A106" s="61" t="s">
        <v>53</v>
      </c>
      <c r="B106" s="34">
        <v>4933427183</v>
      </c>
      <c r="C106" s="34" t="s">
        <v>93</v>
      </c>
      <c r="D106" s="17" t="s">
        <v>17425</v>
      </c>
      <c r="E106" s="50">
        <v>6490</v>
      </c>
      <c r="F106" s="54" t="s">
        <v>2242</v>
      </c>
      <c r="G106" s="54" t="s">
        <v>2243</v>
      </c>
      <c r="H106" s="13" t="s">
        <v>17330</v>
      </c>
      <c r="I106" s="14" t="s">
        <v>17324</v>
      </c>
      <c r="J106" s="14" t="s">
        <v>17423</v>
      </c>
      <c r="K106" s="14" t="s">
        <v>17424</v>
      </c>
      <c r="L106" s="14"/>
      <c r="M106" s="13" t="s">
        <v>17331</v>
      </c>
      <c r="N106" s="13" t="s">
        <v>20</v>
      </c>
      <c r="O106" s="60">
        <v>5900</v>
      </c>
      <c r="P106" s="55">
        <v>0.10000000000000009</v>
      </c>
      <c r="Q106" s="56"/>
    </row>
    <row r="107" spans="1:17" ht="12.75">
      <c r="A107" s="61" t="s">
        <v>53</v>
      </c>
      <c r="B107" s="34">
        <v>4933416785</v>
      </c>
      <c r="C107" s="34" t="s">
        <v>375</v>
      </c>
      <c r="D107" s="17" t="s">
        <v>18016</v>
      </c>
      <c r="E107" s="50">
        <v>14990</v>
      </c>
      <c r="F107" s="18" t="s">
        <v>2104</v>
      </c>
      <c r="G107" s="18" t="s">
        <v>2105</v>
      </c>
      <c r="H107" s="14" t="s">
        <v>17338</v>
      </c>
      <c r="I107" s="14" t="s">
        <v>17324</v>
      </c>
      <c r="J107" s="14" t="s">
        <v>17302</v>
      </c>
      <c r="K107" s="14" t="s">
        <v>17420</v>
      </c>
      <c r="L107" s="14"/>
      <c r="M107" s="14" t="s">
        <v>17331</v>
      </c>
      <c r="N107" s="14" t="s">
        <v>20</v>
      </c>
      <c r="O107" s="60">
        <v>13300</v>
      </c>
      <c r="P107" s="32">
        <v>0.12706766917293244</v>
      </c>
      <c r="Q107" s="32"/>
    </row>
    <row r="108" spans="1:17" ht="12.75">
      <c r="A108" s="61" t="s">
        <v>53</v>
      </c>
      <c r="B108" s="34">
        <v>4933464800</v>
      </c>
      <c r="C108" s="34" t="s">
        <v>624</v>
      </c>
      <c r="D108" s="51" t="s">
        <v>18496</v>
      </c>
      <c r="E108" s="50">
        <v>58490</v>
      </c>
      <c r="F108" s="18" t="s">
        <v>3432</v>
      </c>
      <c r="G108" s="18" t="s">
        <v>3433</v>
      </c>
      <c r="H108" s="14" t="s">
        <v>17338</v>
      </c>
      <c r="I108" s="14" t="s">
        <v>17324</v>
      </c>
      <c r="J108" s="14" t="s">
        <v>17302</v>
      </c>
      <c r="K108" s="14" t="s">
        <v>17457</v>
      </c>
      <c r="L108" s="14"/>
      <c r="M108" s="14" t="s">
        <v>17368</v>
      </c>
      <c r="N108" s="14" t="s">
        <v>196</v>
      </c>
      <c r="O108" s="60">
        <v>53100</v>
      </c>
      <c r="P108" s="32">
        <v>0.10150659133709983</v>
      </c>
      <c r="Q108" s="32"/>
    </row>
    <row r="109" spans="1:17" ht="12.75">
      <c r="A109" s="61" t="s">
        <v>53</v>
      </c>
      <c r="B109" s="35">
        <v>4933459637</v>
      </c>
      <c r="C109" s="35" t="s">
        <v>481</v>
      </c>
      <c r="D109" s="17" t="s">
        <v>18235</v>
      </c>
      <c r="E109" s="50">
        <v>19990</v>
      </c>
      <c r="F109" s="18" t="s">
        <v>2499</v>
      </c>
      <c r="G109" s="18" t="s">
        <v>2500</v>
      </c>
      <c r="H109" s="14" t="s">
        <v>17338</v>
      </c>
      <c r="I109" s="14" t="s">
        <v>17324</v>
      </c>
      <c r="J109" s="14" t="s">
        <v>17411</v>
      </c>
      <c r="K109" s="14" t="s">
        <v>17778</v>
      </c>
      <c r="L109" s="14"/>
      <c r="M109" s="14" t="s">
        <v>17331</v>
      </c>
      <c r="N109" s="14" t="s">
        <v>20</v>
      </c>
      <c r="O109" s="60">
        <v>17900</v>
      </c>
      <c r="P109" s="32">
        <v>0.11675977653631286</v>
      </c>
      <c r="Q109" s="32"/>
    </row>
    <row r="110" spans="1:17" ht="12.75">
      <c r="A110" s="61" t="s">
        <v>53</v>
      </c>
      <c r="B110" s="34">
        <v>4933451114</v>
      </c>
      <c r="C110" s="34" t="s">
        <v>509</v>
      </c>
      <c r="D110" s="17" t="s">
        <v>18290</v>
      </c>
      <c r="E110" s="50">
        <v>51990</v>
      </c>
      <c r="F110" s="18" t="s">
        <v>2254</v>
      </c>
      <c r="G110" s="18" t="s">
        <v>2255</v>
      </c>
      <c r="H110" s="14" t="s">
        <v>17338</v>
      </c>
      <c r="I110" s="14" t="s">
        <v>17324</v>
      </c>
      <c r="J110" s="14" t="s">
        <v>17912</v>
      </c>
      <c r="K110" s="14" t="s">
        <v>17912</v>
      </c>
      <c r="L110" s="14"/>
      <c r="M110" s="14" t="s">
        <v>17331</v>
      </c>
      <c r="N110" s="14" t="s">
        <v>20</v>
      </c>
      <c r="O110" s="60">
        <v>47100</v>
      </c>
      <c r="P110" s="32">
        <v>0.1038216560509555</v>
      </c>
      <c r="Q110" s="32"/>
    </row>
    <row r="111" spans="1:17" ht="12.75">
      <c r="A111" s="61" t="s">
        <v>53</v>
      </c>
      <c r="B111" s="34">
        <v>4933441812</v>
      </c>
      <c r="C111" s="34" t="s">
        <v>463</v>
      </c>
      <c r="D111" s="17" t="s">
        <v>18197</v>
      </c>
      <c r="E111" s="50">
        <v>32490</v>
      </c>
      <c r="F111" s="18" t="s">
        <v>2503</v>
      </c>
      <c r="G111" s="18" t="s">
        <v>2504</v>
      </c>
      <c r="H111" s="14" t="s">
        <v>17338</v>
      </c>
      <c r="I111" s="14" t="s">
        <v>17324</v>
      </c>
      <c r="J111" s="14" t="s">
        <v>17411</v>
      </c>
      <c r="K111" s="14" t="s">
        <v>18194</v>
      </c>
      <c r="L111" s="14"/>
      <c r="M111" s="14" t="s">
        <v>17331</v>
      </c>
      <c r="N111" s="14" t="s">
        <v>20</v>
      </c>
      <c r="O111" s="60">
        <v>29500</v>
      </c>
      <c r="P111" s="32">
        <v>0.1013559322033899</v>
      </c>
      <c r="Q111" s="32"/>
    </row>
    <row r="112" spans="1:17" ht="12.75">
      <c r="A112" s="61" t="s">
        <v>53</v>
      </c>
      <c r="B112" s="35">
        <v>4933459638</v>
      </c>
      <c r="C112" s="35" t="s">
        <v>184</v>
      </c>
      <c r="D112" s="17" t="s">
        <v>17620</v>
      </c>
      <c r="E112" s="50">
        <v>18490</v>
      </c>
      <c r="F112" s="18" t="s">
        <v>2505</v>
      </c>
      <c r="G112" s="18" t="s">
        <v>2506</v>
      </c>
      <c r="H112" s="14" t="s">
        <v>17338</v>
      </c>
      <c r="I112" s="14" t="s">
        <v>17324</v>
      </c>
      <c r="J112" s="14" t="s">
        <v>17411</v>
      </c>
      <c r="K112" s="14" t="s">
        <v>17412</v>
      </c>
      <c r="L112" s="14"/>
      <c r="M112" s="14" t="s">
        <v>17331</v>
      </c>
      <c r="N112" s="14" t="s">
        <v>20</v>
      </c>
      <c r="O112" s="60">
        <v>16600</v>
      </c>
      <c r="P112" s="32">
        <v>0.11385542168674689</v>
      </c>
      <c r="Q112" s="32"/>
    </row>
    <row r="113" spans="1:17" ht="12.75">
      <c r="A113" s="61" t="s">
        <v>53</v>
      </c>
      <c r="B113" s="34">
        <v>4933448544</v>
      </c>
      <c r="C113" s="34" t="s">
        <v>693</v>
      </c>
      <c r="D113" s="17" t="s">
        <v>18622</v>
      </c>
      <c r="E113" s="50">
        <v>50990</v>
      </c>
      <c r="F113" s="18" t="s">
        <v>2072</v>
      </c>
      <c r="G113" s="18" t="s">
        <v>2073</v>
      </c>
      <c r="H113" s="14" t="s">
        <v>17442</v>
      </c>
      <c r="I113" s="14" t="s">
        <v>17324</v>
      </c>
      <c r="J113" s="14" t="s">
        <v>17264</v>
      </c>
      <c r="K113" s="14" t="s">
        <v>17255</v>
      </c>
      <c r="L113" s="14"/>
      <c r="M113" s="14" t="s">
        <v>17331</v>
      </c>
      <c r="N113" s="14" t="s">
        <v>20</v>
      </c>
      <c r="O113" s="60">
        <v>46100</v>
      </c>
      <c r="P113" s="32">
        <v>0.10607375271149677</v>
      </c>
      <c r="Q113" s="32"/>
    </row>
    <row r="114" spans="1:17" ht="12.75">
      <c r="A114" s="61" t="s">
        <v>53</v>
      </c>
      <c r="B114" s="34">
        <v>4933441808</v>
      </c>
      <c r="C114" s="34" t="s">
        <v>350</v>
      </c>
      <c r="D114" s="17" t="s">
        <v>17966</v>
      </c>
      <c r="E114" s="50">
        <v>33490</v>
      </c>
      <c r="F114" s="18" t="s">
        <v>2509</v>
      </c>
      <c r="G114" s="18" t="s">
        <v>2510</v>
      </c>
      <c r="H114" s="14" t="s">
        <v>17338</v>
      </c>
      <c r="I114" s="14" t="s">
        <v>17324</v>
      </c>
      <c r="J114" s="14" t="s">
        <v>17411</v>
      </c>
      <c r="K114" s="14" t="s">
        <v>17412</v>
      </c>
      <c r="L114" s="14"/>
      <c r="M114" s="14" t="s">
        <v>17331</v>
      </c>
      <c r="N114" s="14" t="s">
        <v>20</v>
      </c>
      <c r="O114" s="60">
        <v>30200</v>
      </c>
      <c r="P114" s="32">
        <v>0.10894039735099348</v>
      </c>
      <c r="Q114" s="32"/>
    </row>
    <row r="115" spans="1:17" ht="12.75">
      <c r="A115" s="61" t="s">
        <v>53</v>
      </c>
      <c r="B115" s="34">
        <v>4933427189</v>
      </c>
      <c r="C115" s="34" t="s">
        <v>321</v>
      </c>
      <c r="D115" s="17" t="s">
        <v>17906</v>
      </c>
      <c r="E115" s="50">
        <v>10490</v>
      </c>
      <c r="F115" s="18" t="s">
        <v>2295</v>
      </c>
      <c r="G115" s="18" t="s">
        <v>2296</v>
      </c>
      <c r="H115" s="14" t="s">
        <v>17338</v>
      </c>
      <c r="I115" s="14" t="s">
        <v>17324</v>
      </c>
      <c r="J115" s="14" t="s">
        <v>17264</v>
      </c>
      <c r="K115" s="14" t="s">
        <v>17267</v>
      </c>
      <c r="L115" s="14"/>
      <c r="M115" s="14" t="s">
        <v>17331</v>
      </c>
      <c r="N115" s="14" t="s">
        <v>20</v>
      </c>
      <c r="O115" s="60">
        <v>9200</v>
      </c>
      <c r="P115" s="32">
        <v>0.14021739130434785</v>
      </c>
      <c r="Q115" s="32"/>
    </row>
    <row r="116" spans="1:17" ht="12.75">
      <c r="A116" s="61" t="s">
        <v>53</v>
      </c>
      <c r="B116" s="34">
        <v>4933411760</v>
      </c>
      <c r="C116" s="34" t="s">
        <v>155</v>
      </c>
      <c r="D116" s="17" t="s">
        <v>17558</v>
      </c>
      <c r="E116" s="50">
        <v>24490</v>
      </c>
      <c r="F116" s="18" t="s">
        <v>2595</v>
      </c>
      <c r="G116" s="18" t="s">
        <v>2596</v>
      </c>
      <c r="H116" s="14" t="s">
        <v>17323</v>
      </c>
      <c r="I116" s="14" t="s">
        <v>17324</v>
      </c>
      <c r="J116" s="14" t="s">
        <v>17302</v>
      </c>
      <c r="K116" s="14" t="s">
        <v>17557</v>
      </c>
      <c r="L116" s="14"/>
      <c r="M116" s="14" t="s">
        <v>20</v>
      </c>
      <c r="N116" s="14" t="s">
        <v>20</v>
      </c>
      <c r="O116" s="60">
        <v>22200</v>
      </c>
      <c r="P116" s="32">
        <v>0.1031531531531531</v>
      </c>
      <c r="Q116" s="32"/>
    </row>
    <row r="117" spans="1:17" ht="12.75">
      <c r="A117" s="61" t="s">
        <v>53</v>
      </c>
      <c r="B117" s="34">
        <v>4933403635</v>
      </c>
      <c r="C117" s="34" t="s">
        <v>654</v>
      </c>
      <c r="D117" s="17" t="s">
        <v>18546</v>
      </c>
      <c r="E117" s="50">
        <v>29490</v>
      </c>
      <c r="F117" s="18" t="s">
        <v>2811</v>
      </c>
      <c r="G117" s="18" t="s">
        <v>2812</v>
      </c>
      <c r="H117" s="14" t="s">
        <v>17323</v>
      </c>
      <c r="I117" s="14" t="s">
        <v>17324</v>
      </c>
      <c r="J117" s="14" t="s">
        <v>17302</v>
      </c>
      <c r="K117" s="14" t="s">
        <v>17542</v>
      </c>
      <c r="L117" s="14"/>
      <c r="M117" s="14" t="s">
        <v>20</v>
      </c>
      <c r="N117" s="14" t="s">
        <v>20</v>
      </c>
      <c r="O117" s="60">
        <v>26400</v>
      </c>
      <c r="P117" s="32">
        <v>0.11704545454545445</v>
      </c>
      <c r="Q117" s="32"/>
    </row>
    <row r="118" spans="1:17" ht="12.75">
      <c r="A118" s="61" t="s">
        <v>53</v>
      </c>
      <c r="B118" s="34">
        <v>4933419225</v>
      </c>
      <c r="C118" s="34" t="s">
        <v>148</v>
      </c>
      <c r="D118" s="17" t="s">
        <v>17543</v>
      </c>
      <c r="E118" s="50">
        <v>23990</v>
      </c>
      <c r="F118" s="18" t="s">
        <v>2813</v>
      </c>
      <c r="G118" s="18" t="s">
        <v>2814</v>
      </c>
      <c r="H118" s="14" t="s">
        <v>17323</v>
      </c>
      <c r="I118" s="14" t="s">
        <v>17324</v>
      </c>
      <c r="J118" s="14" t="s">
        <v>17302</v>
      </c>
      <c r="K118" s="14" t="s">
        <v>17542</v>
      </c>
      <c r="L118" s="14"/>
      <c r="M118" s="14" t="s">
        <v>20</v>
      </c>
      <c r="N118" s="14" t="s">
        <v>20</v>
      </c>
      <c r="O118" s="60">
        <v>21800</v>
      </c>
      <c r="P118" s="32">
        <v>0.10045871559633035</v>
      </c>
      <c r="Q118" s="32"/>
    </row>
    <row r="119" spans="1:17" ht="12.75">
      <c r="A119" s="61" t="s">
        <v>53</v>
      </c>
      <c r="B119" s="34">
        <v>4933451116</v>
      </c>
      <c r="C119" s="34" t="s">
        <v>358</v>
      </c>
      <c r="D119" s="17" t="s">
        <v>17982</v>
      </c>
      <c r="E119" s="50">
        <v>37990</v>
      </c>
      <c r="F119" s="18" t="s">
        <v>2815</v>
      </c>
      <c r="G119" s="18" t="s">
        <v>2816</v>
      </c>
      <c r="H119" s="14" t="s">
        <v>17323</v>
      </c>
      <c r="I119" s="14" t="s">
        <v>17324</v>
      </c>
      <c r="J119" s="14" t="s">
        <v>17302</v>
      </c>
      <c r="K119" s="14" t="s">
        <v>17542</v>
      </c>
      <c r="L119" s="14"/>
      <c r="M119" s="14" t="s">
        <v>20</v>
      </c>
      <c r="N119" s="14" t="s">
        <v>20</v>
      </c>
      <c r="O119" s="60">
        <v>34100</v>
      </c>
      <c r="P119" s="32">
        <v>0.11407624633431079</v>
      </c>
      <c r="Q119" s="32"/>
    </row>
    <row r="120" spans="1:17" ht="12.75">
      <c r="A120" s="61" t="s">
        <v>53</v>
      </c>
      <c r="B120" s="34">
        <v>4933451117</v>
      </c>
      <c r="C120" s="34" t="s">
        <v>222</v>
      </c>
      <c r="D120" s="17" t="s">
        <v>17696</v>
      </c>
      <c r="E120" s="50">
        <v>29990</v>
      </c>
      <c r="F120" s="18" t="s">
        <v>2817</v>
      </c>
      <c r="G120" s="18" t="s">
        <v>2818</v>
      </c>
      <c r="H120" s="14" t="s">
        <v>17323</v>
      </c>
      <c r="I120" s="14" t="s">
        <v>17324</v>
      </c>
      <c r="J120" s="14" t="s">
        <v>17302</v>
      </c>
      <c r="K120" s="14" t="s">
        <v>17542</v>
      </c>
      <c r="L120" s="14"/>
      <c r="M120" s="14" t="s">
        <v>20</v>
      </c>
      <c r="N120" s="14" t="s">
        <v>20</v>
      </c>
      <c r="O120" s="60">
        <v>27200</v>
      </c>
      <c r="P120" s="32">
        <v>0.10257352941176467</v>
      </c>
      <c r="Q120" s="32"/>
    </row>
    <row r="121" spans="1:17" ht="12.75">
      <c r="A121" s="61" t="s">
        <v>53</v>
      </c>
      <c r="B121" s="35">
        <v>4933459678</v>
      </c>
      <c r="C121" s="35" t="s">
        <v>745</v>
      </c>
      <c r="D121" s="17" t="s">
        <v>18709</v>
      </c>
      <c r="E121" s="50">
        <v>5990</v>
      </c>
      <c r="F121" s="18" t="s">
        <v>2801</v>
      </c>
      <c r="G121" s="18" t="s">
        <v>2802</v>
      </c>
      <c r="H121" s="14" t="s">
        <v>17263</v>
      </c>
      <c r="I121" s="14" t="s">
        <v>17324</v>
      </c>
      <c r="J121" s="14" t="s">
        <v>17247</v>
      </c>
      <c r="K121" s="14" t="s">
        <v>18092</v>
      </c>
      <c r="L121" s="14"/>
      <c r="M121" s="14" t="s">
        <v>20</v>
      </c>
      <c r="N121" s="14" t="s">
        <v>116</v>
      </c>
      <c r="O121" s="60">
        <v>5400</v>
      </c>
      <c r="P121" s="32">
        <v>0.10925925925925917</v>
      </c>
      <c r="Q121" s="32"/>
    </row>
    <row r="122" spans="1:17" ht="12.75">
      <c r="A122" s="61" t="s">
        <v>53</v>
      </c>
      <c r="B122" s="35">
        <v>4933459675</v>
      </c>
      <c r="C122" s="35" t="s">
        <v>743</v>
      </c>
      <c r="D122" s="17" t="s">
        <v>20774</v>
      </c>
      <c r="E122" s="50">
        <v>5990</v>
      </c>
      <c r="F122" s="18" t="s">
        <v>2803</v>
      </c>
      <c r="G122" s="18" t="s">
        <v>2804</v>
      </c>
      <c r="H122" s="14" t="s">
        <v>17263</v>
      </c>
      <c r="I122" s="14" t="s">
        <v>17324</v>
      </c>
      <c r="J122" s="14" t="s">
        <v>17247</v>
      </c>
      <c r="K122" s="14" t="s">
        <v>18092</v>
      </c>
      <c r="L122" s="14"/>
      <c r="M122" s="14" t="s">
        <v>20</v>
      </c>
      <c r="N122" s="14" t="s">
        <v>116</v>
      </c>
      <c r="O122" s="60">
        <v>5400</v>
      </c>
      <c r="P122" s="32">
        <v>0.10925925925925917</v>
      </c>
      <c r="Q122" s="32"/>
    </row>
    <row r="123" spans="1:17" ht="12.75">
      <c r="A123" s="61" t="s">
        <v>53</v>
      </c>
      <c r="B123" s="35">
        <v>4933459434</v>
      </c>
      <c r="C123" s="35" t="s">
        <v>738</v>
      </c>
      <c r="D123" s="17" t="s">
        <v>18701</v>
      </c>
      <c r="E123" s="50">
        <v>5990</v>
      </c>
      <c r="F123" s="18" t="s">
        <v>2805</v>
      </c>
      <c r="G123" s="18" t="s">
        <v>2806</v>
      </c>
      <c r="H123" s="14" t="s">
        <v>17263</v>
      </c>
      <c r="I123" s="14" t="s">
        <v>17324</v>
      </c>
      <c r="J123" s="14" t="s">
        <v>17247</v>
      </c>
      <c r="K123" s="14" t="s">
        <v>18092</v>
      </c>
      <c r="L123" s="14"/>
      <c r="M123" s="14" t="s">
        <v>20</v>
      </c>
      <c r="N123" s="14" t="s">
        <v>116</v>
      </c>
      <c r="O123" s="60">
        <v>5400</v>
      </c>
      <c r="P123" s="32">
        <v>0.10925925925925917</v>
      </c>
      <c r="Q123" s="32"/>
    </row>
    <row r="124" spans="1:17" ht="12.75">
      <c r="A124" s="61" t="s">
        <v>53</v>
      </c>
      <c r="B124" s="35">
        <v>4933459677</v>
      </c>
      <c r="C124" s="35" t="s">
        <v>744</v>
      </c>
      <c r="D124" s="17" t="s">
        <v>18708</v>
      </c>
      <c r="E124" s="50">
        <v>5990</v>
      </c>
      <c r="F124" s="18" t="s">
        <v>2807</v>
      </c>
      <c r="G124" s="18" t="s">
        <v>2808</v>
      </c>
      <c r="H124" s="14" t="s">
        <v>17263</v>
      </c>
      <c r="I124" s="14" t="s">
        <v>17324</v>
      </c>
      <c r="J124" s="14" t="s">
        <v>17247</v>
      </c>
      <c r="K124" s="14" t="s">
        <v>18092</v>
      </c>
      <c r="L124" s="14"/>
      <c r="M124" s="14" t="s">
        <v>20</v>
      </c>
      <c r="N124" s="14" t="s">
        <v>116</v>
      </c>
      <c r="O124" s="60">
        <v>5400</v>
      </c>
      <c r="P124" s="32">
        <v>0.10925925925925917</v>
      </c>
      <c r="Q124" s="32"/>
    </row>
    <row r="125" spans="1:17" ht="12.75">
      <c r="A125" s="61" t="s">
        <v>53</v>
      </c>
      <c r="B125" s="34">
        <v>40964</v>
      </c>
      <c r="C125" s="34" t="s">
        <v>453</v>
      </c>
      <c r="D125" s="17" t="s">
        <v>18176</v>
      </c>
      <c r="E125" s="50">
        <v>183490</v>
      </c>
      <c r="F125" s="18" t="s">
        <v>18177</v>
      </c>
      <c r="G125" s="18" t="s">
        <v>2450</v>
      </c>
      <c r="H125" s="14" t="s">
        <v>17323</v>
      </c>
      <c r="I125" s="14" t="s">
        <v>17324</v>
      </c>
      <c r="J125" s="14" t="s">
        <v>17264</v>
      </c>
      <c r="K125" s="14" t="s">
        <v>17262</v>
      </c>
      <c r="L125" s="14"/>
      <c r="M125" s="14" t="s">
        <v>20</v>
      </c>
      <c r="N125" s="14" t="s">
        <v>20</v>
      </c>
      <c r="O125" s="60">
        <v>166520</v>
      </c>
      <c r="P125" s="32">
        <v>0.10190968051885663</v>
      </c>
      <c r="Q125" s="32"/>
    </row>
    <row r="126" spans="1:17" ht="12.75">
      <c r="A126" s="61" t="s">
        <v>53</v>
      </c>
      <c r="B126" s="34">
        <v>40044</v>
      </c>
      <c r="C126" s="34" t="s">
        <v>386</v>
      </c>
      <c r="D126" s="17" t="s">
        <v>18044</v>
      </c>
      <c r="E126" s="50">
        <v>184490</v>
      </c>
      <c r="F126" s="18" t="s">
        <v>18045</v>
      </c>
      <c r="G126" s="18" t="s">
        <v>2452</v>
      </c>
      <c r="H126" s="14" t="s">
        <v>17323</v>
      </c>
      <c r="I126" s="14" t="s">
        <v>17324</v>
      </c>
      <c r="J126" s="14" t="s">
        <v>17264</v>
      </c>
      <c r="K126" s="14" t="s">
        <v>17262</v>
      </c>
      <c r="L126" s="14"/>
      <c r="M126" s="14" t="s">
        <v>20</v>
      </c>
      <c r="N126" s="14" t="s">
        <v>20</v>
      </c>
      <c r="O126" s="60">
        <v>167670</v>
      </c>
      <c r="P126" s="32">
        <v>0.10031609709548528</v>
      </c>
      <c r="Q126" s="32"/>
    </row>
    <row r="127" spans="1:17" ht="12.75">
      <c r="A127" s="61" t="s">
        <v>53</v>
      </c>
      <c r="B127" s="36">
        <v>4933368690</v>
      </c>
      <c r="C127" s="36" t="s">
        <v>74</v>
      </c>
      <c r="D127" s="21" t="s">
        <v>17378</v>
      </c>
      <c r="E127" s="50">
        <v>43990</v>
      </c>
      <c r="F127" s="18" t="s">
        <v>2471</v>
      </c>
      <c r="G127" s="18" t="s">
        <v>2472</v>
      </c>
      <c r="H127" s="14" t="s">
        <v>17323</v>
      </c>
      <c r="I127" s="14" t="s">
        <v>17324</v>
      </c>
      <c r="J127" s="14" t="s">
        <v>17264</v>
      </c>
      <c r="K127" s="14" t="s">
        <v>17262</v>
      </c>
      <c r="L127" s="14"/>
      <c r="M127" s="14" t="s">
        <v>20</v>
      </c>
      <c r="N127" s="14" t="s">
        <v>20</v>
      </c>
      <c r="O127" s="60">
        <v>39800</v>
      </c>
      <c r="P127" s="32">
        <v>0.10527638190954769</v>
      </c>
      <c r="Q127" s="32"/>
    </row>
    <row r="128" spans="1:17" ht="12.75">
      <c r="A128" s="61" t="s">
        <v>53</v>
      </c>
      <c r="B128" s="34">
        <v>4933428000</v>
      </c>
      <c r="C128" s="34" t="s">
        <v>376</v>
      </c>
      <c r="D128" s="17" t="s">
        <v>18018</v>
      </c>
      <c r="E128" s="50">
        <v>136990</v>
      </c>
      <c r="F128" s="18" t="s">
        <v>18019</v>
      </c>
      <c r="G128" s="18" t="s">
        <v>2470</v>
      </c>
      <c r="H128" s="14" t="s">
        <v>17323</v>
      </c>
      <c r="I128" s="14" t="s">
        <v>17324</v>
      </c>
      <c r="J128" s="14" t="s">
        <v>17264</v>
      </c>
      <c r="K128" s="14" t="s">
        <v>17262</v>
      </c>
      <c r="L128" s="14"/>
      <c r="M128" s="14" t="s">
        <v>20</v>
      </c>
      <c r="N128" s="14" t="s">
        <v>20</v>
      </c>
      <c r="O128" s="60">
        <v>124100</v>
      </c>
      <c r="P128" s="32">
        <v>0.10386784850926678</v>
      </c>
      <c r="Q128" s="32"/>
    </row>
    <row r="129" spans="1:17" ht="12.75">
      <c r="A129" s="61" t="s">
        <v>53</v>
      </c>
      <c r="B129" s="34">
        <v>4933409211</v>
      </c>
      <c r="C129" s="34" t="s">
        <v>72</v>
      </c>
      <c r="D129" s="17" t="s">
        <v>17373</v>
      </c>
      <c r="E129" s="50">
        <v>13990</v>
      </c>
      <c r="F129" s="18" t="s">
        <v>2455</v>
      </c>
      <c r="G129" s="18" t="s">
        <v>2456</v>
      </c>
      <c r="H129" s="14" t="s">
        <v>17323</v>
      </c>
      <c r="I129" s="14" t="s">
        <v>17324</v>
      </c>
      <c r="J129" s="14" t="s">
        <v>17264</v>
      </c>
      <c r="K129" s="14" t="s">
        <v>17267</v>
      </c>
      <c r="L129" s="14"/>
      <c r="M129" s="14" t="s">
        <v>20</v>
      </c>
      <c r="N129" s="14" t="s">
        <v>20</v>
      </c>
      <c r="O129" s="60">
        <v>12400</v>
      </c>
      <c r="P129" s="32">
        <v>0.12822580645161286</v>
      </c>
      <c r="Q129" s="32"/>
    </row>
    <row r="130" spans="1:17" ht="12.75">
      <c r="A130" s="61" t="s">
        <v>53</v>
      </c>
      <c r="B130" s="34">
        <v>4933409194</v>
      </c>
      <c r="C130" s="34" t="s">
        <v>320</v>
      </c>
      <c r="D130" s="17" t="s">
        <v>17904</v>
      </c>
      <c r="E130" s="50">
        <v>16990</v>
      </c>
      <c r="F130" s="18" t="s">
        <v>2457</v>
      </c>
      <c r="G130" s="18" t="s">
        <v>2458</v>
      </c>
      <c r="H130" s="14" t="s">
        <v>17323</v>
      </c>
      <c r="I130" s="14" t="s">
        <v>17324</v>
      </c>
      <c r="J130" s="14" t="s">
        <v>17264</v>
      </c>
      <c r="K130" s="14" t="s">
        <v>17267</v>
      </c>
      <c r="L130" s="14"/>
      <c r="M130" s="14" t="s">
        <v>20</v>
      </c>
      <c r="N130" s="14" t="s">
        <v>20</v>
      </c>
      <c r="O130" s="60">
        <v>15400</v>
      </c>
      <c r="P130" s="32">
        <v>0.10324675324675314</v>
      </c>
      <c r="Q130" s="32"/>
    </row>
    <row r="131" spans="1:17" ht="12.75">
      <c r="A131" s="61" t="s">
        <v>53</v>
      </c>
      <c r="B131" s="34">
        <v>4933385100</v>
      </c>
      <c r="C131" s="34" t="s">
        <v>150</v>
      </c>
      <c r="D131" s="17" t="s">
        <v>17547</v>
      </c>
      <c r="E131" s="50">
        <v>17990</v>
      </c>
      <c r="F131" s="18" t="s">
        <v>2637</v>
      </c>
      <c r="G131" s="18" t="s">
        <v>2638</v>
      </c>
      <c r="H131" s="14" t="s">
        <v>17323</v>
      </c>
      <c r="I131" s="14" t="s">
        <v>17324</v>
      </c>
      <c r="J131" s="14" t="s">
        <v>17325</v>
      </c>
      <c r="K131" s="14" t="s">
        <v>17452</v>
      </c>
      <c r="L131" s="14"/>
      <c r="M131" s="14" t="s">
        <v>20</v>
      </c>
      <c r="N131" s="14" t="s">
        <v>20</v>
      </c>
      <c r="O131" s="60">
        <v>16300</v>
      </c>
      <c r="P131" s="32">
        <v>0.10368098159509209</v>
      </c>
      <c r="Q131" s="32"/>
    </row>
    <row r="132" spans="1:17" ht="12.75">
      <c r="A132" s="61" t="s">
        <v>53</v>
      </c>
      <c r="B132" s="34">
        <v>4933391200</v>
      </c>
      <c r="C132" s="34" t="s">
        <v>390</v>
      </c>
      <c r="D132" s="17" t="s">
        <v>18053</v>
      </c>
      <c r="E132" s="50">
        <v>33490</v>
      </c>
      <c r="F132" s="18" t="s">
        <v>2639</v>
      </c>
      <c r="G132" s="18" t="s">
        <v>2640</v>
      </c>
      <c r="H132" s="14" t="s">
        <v>17323</v>
      </c>
      <c r="I132" s="14" t="s">
        <v>17324</v>
      </c>
      <c r="J132" s="14" t="s">
        <v>17325</v>
      </c>
      <c r="K132" s="14" t="s">
        <v>17452</v>
      </c>
      <c r="L132" s="14"/>
      <c r="M132" s="14" t="s">
        <v>20</v>
      </c>
      <c r="N132" s="14" t="s">
        <v>20</v>
      </c>
      <c r="O132" s="60">
        <v>30000</v>
      </c>
      <c r="P132" s="32">
        <v>0.1163333333333334</v>
      </c>
      <c r="Q132" s="32"/>
    </row>
    <row r="133" spans="1:17" ht="12.75">
      <c r="A133" s="61" t="s">
        <v>53</v>
      </c>
      <c r="B133" s="34">
        <v>4933385120</v>
      </c>
      <c r="C133" s="34" t="s">
        <v>106</v>
      </c>
      <c r="D133" s="17" t="s">
        <v>17453</v>
      </c>
      <c r="E133" s="50">
        <v>28490</v>
      </c>
      <c r="F133" s="18" t="s">
        <v>2641</v>
      </c>
      <c r="G133" s="18" t="s">
        <v>2642</v>
      </c>
      <c r="H133" s="14" t="s">
        <v>17323</v>
      </c>
      <c r="I133" s="14" t="s">
        <v>17324</v>
      </c>
      <c r="J133" s="14" t="s">
        <v>17325</v>
      </c>
      <c r="K133" s="14" t="s">
        <v>17452</v>
      </c>
      <c r="L133" s="14"/>
      <c r="M133" s="14" t="s">
        <v>20</v>
      </c>
      <c r="N133" s="14" t="s">
        <v>20</v>
      </c>
      <c r="O133" s="60">
        <v>25700</v>
      </c>
      <c r="P133" s="32">
        <v>0.10856031128404675</v>
      </c>
      <c r="Q133" s="32"/>
    </row>
    <row r="134" spans="1:17" ht="12.75">
      <c r="A134" s="61" t="s">
        <v>53</v>
      </c>
      <c r="B134" s="34">
        <v>4933385110</v>
      </c>
      <c r="C134" s="34" t="s">
        <v>124</v>
      </c>
      <c r="D134" s="17" t="s">
        <v>17489</v>
      </c>
      <c r="E134" s="50">
        <v>25490</v>
      </c>
      <c r="F134" s="18" t="s">
        <v>2643</v>
      </c>
      <c r="G134" s="18" t="s">
        <v>2644</v>
      </c>
      <c r="H134" s="14" t="s">
        <v>17323</v>
      </c>
      <c r="I134" s="14" t="s">
        <v>17324</v>
      </c>
      <c r="J134" s="14" t="s">
        <v>17325</v>
      </c>
      <c r="K134" s="14" t="s">
        <v>17452</v>
      </c>
      <c r="L134" s="14"/>
      <c r="M134" s="14" t="s">
        <v>20</v>
      </c>
      <c r="N134" s="14" t="s">
        <v>20</v>
      </c>
      <c r="O134" s="60">
        <v>22900</v>
      </c>
      <c r="P134" s="32">
        <v>0.11310043668122272</v>
      </c>
      <c r="Q134" s="32"/>
    </row>
    <row r="135" spans="1:17" ht="12.75">
      <c r="A135" s="61" t="s">
        <v>53</v>
      </c>
      <c r="B135" s="34">
        <v>4933428020</v>
      </c>
      <c r="C135" s="34" t="s">
        <v>552</v>
      </c>
      <c r="D135" s="17" t="s">
        <v>18362</v>
      </c>
      <c r="E135" s="50">
        <v>74490</v>
      </c>
      <c r="F135" s="18" t="s">
        <v>18363</v>
      </c>
      <c r="G135" s="18" t="s">
        <v>2678</v>
      </c>
      <c r="H135" s="14" t="s">
        <v>17263</v>
      </c>
      <c r="I135" s="14" t="s">
        <v>17821</v>
      </c>
      <c r="J135" s="14" t="s">
        <v>17264</v>
      </c>
      <c r="K135" s="14" t="s">
        <v>17262</v>
      </c>
      <c r="L135" s="14"/>
      <c r="M135" s="14" t="s">
        <v>20</v>
      </c>
      <c r="N135" s="14" t="s">
        <v>20</v>
      </c>
      <c r="O135" s="60">
        <v>67500</v>
      </c>
      <c r="P135" s="32">
        <v>0.10355555555555562</v>
      </c>
      <c r="Q135" s="32"/>
    </row>
    <row r="136" spans="1:17" ht="12.75">
      <c r="A136" s="61" t="s">
        <v>53</v>
      </c>
      <c r="B136" s="34">
        <v>4933400590</v>
      </c>
      <c r="C136" s="34" t="s">
        <v>423</v>
      </c>
      <c r="D136" s="17" t="s">
        <v>18120</v>
      </c>
      <c r="E136" s="50">
        <v>101490</v>
      </c>
      <c r="F136" s="18" t="s">
        <v>18121</v>
      </c>
      <c r="G136" s="18" t="s">
        <v>2680</v>
      </c>
      <c r="H136" s="14" t="s">
        <v>17263</v>
      </c>
      <c r="I136" s="14" t="s">
        <v>17821</v>
      </c>
      <c r="J136" s="14" t="s">
        <v>17264</v>
      </c>
      <c r="K136" s="14" t="s">
        <v>17262</v>
      </c>
      <c r="L136" s="14"/>
      <c r="M136" s="14" t="s">
        <v>20</v>
      </c>
      <c r="N136" s="14" t="s">
        <v>20</v>
      </c>
      <c r="O136" s="60">
        <v>92200</v>
      </c>
      <c r="P136" s="32">
        <v>0.10075921908893704</v>
      </c>
      <c r="Q136" s="32"/>
    </row>
    <row r="137" spans="1:17" ht="12.75">
      <c r="A137" s="61" t="s">
        <v>53</v>
      </c>
      <c r="B137" s="34">
        <v>4933400600</v>
      </c>
      <c r="C137" s="34" t="s">
        <v>456</v>
      </c>
      <c r="D137" s="17" t="s">
        <v>18181</v>
      </c>
      <c r="E137" s="50">
        <v>153990</v>
      </c>
      <c r="F137" s="18" t="s">
        <v>18182</v>
      </c>
      <c r="G137" s="18" t="s">
        <v>2682</v>
      </c>
      <c r="H137" s="14" t="s">
        <v>17263</v>
      </c>
      <c r="I137" s="14" t="s">
        <v>17821</v>
      </c>
      <c r="J137" s="14" t="s">
        <v>17264</v>
      </c>
      <c r="K137" s="14" t="s">
        <v>17262</v>
      </c>
      <c r="L137" s="14"/>
      <c r="M137" s="14" t="s">
        <v>20</v>
      </c>
      <c r="N137" s="14" t="s">
        <v>20</v>
      </c>
      <c r="O137" s="60">
        <v>139600</v>
      </c>
      <c r="P137" s="32">
        <v>0.10308022922636106</v>
      </c>
      <c r="Q137" s="32"/>
    </row>
    <row r="138" spans="1:17" ht="12.75">
      <c r="A138" s="61" t="s">
        <v>53</v>
      </c>
      <c r="B138" s="34">
        <v>674350</v>
      </c>
      <c r="C138" s="34" t="s">
        <v>387</v>
      </c>
      <c r="D138" s="17" t="s">
        <v>18047</v>
      </c>
      <c r="E138" s="50">
        <v>13990</v>
      </c>
      <c r="F138" s="18" t="s">
        <v>2851</v>
      </c>
      <c r="G138" s="18" t="s">
        <v>2852</v>
      </c>
      <c r="H138" s="14" t="s">
        <v>17323</v>
      </c>
      <c r="I138" s="14" t="s">
        <v>17324</v>
      </c>
      <c r="J138" s="14" t="s">
        <v>17264</v>
      </c>
      <c r="K138" s="14" t="s">
        <v>17289</v>
      </c>
      <c r="L138" s="14"/>
      <c r="M138" s="14" t="s">
        <v>20</v>
      </c>
      <c r="N138" s="14" t="s">
        <v>20</v>
      </c>
      <c r="O138" s="60">
        <v>12500</v>
      </c>
      <c r="P138" s="32">
        <v>0.11919999999999997</v>
      </c>
      <c r="Q138" s="32"/>
    </row>
    <row r="139" spans="1:17" ht="12.75">
      <c r="A139" s="61" t="s">
        <v>53</v>
      </c>
      <c r="B139" s="34">
        <v>4933464824</v>
      </c>
      <c r="C139" s="34" t="s">
        <v>220</v>
      </c>
      <c r="D139" s="17" t="s">
        <v>17693</v>
      </c>
      <c r="E139" s="50">
        <v>3990</v>
      </c>
      <c r="F139" s="18" t="s">
        <v>3591</v>
      </c>
      <c r="G139" s="18" t="s">
        <v>3592</v>
      </c>
      <c r="H139" s="14" t="s">
        <v>960</v>
      </c>
      <c r="I139" s="14" t="s">
        <v>17324</v>
      </c>
      <c r="J139" s="14" t="s">
        <v>17394</v>
      </c>
      <c r="K139" s="14" t="s">
        <v>17395</v>
      </c>
      <c r="L139" s="14"/>
      <c r="M139" s="14" t="s">
        <v>20</v>
      </c>
      <c r="N139" s="14" t="s">
        <v>196</v>
      </c>
      <c r="O139" s="60">
        <v>3900</v>
      </c>
      <c r="P139" s="32">
        <v>2.3076923076922995E-2</v>
      </c>
      <c r="Q139" s="32"/>
    </row>
    <row r="140" spans="1:17" ht="12.75">
      <c r="A140" s="61" t="s">
        <v>53</v>
      </c>
      <c r="B140" s="34">
        <v>4933357990</v>
      </c>
      <c r="C140" s="34" t="s">
        <v>389</v>
      </c>
      <c r="D140" s="17" t="s">
        <v>18051</v>
      </c>
      <c r="E140" s="50">
        <v>25990</v>
      </c>
      <c r="F140" s="18" t="s">
        <v>2569</v>
      </c>
      <c r="G140" s="18" t="s">
        <v>2570</v>
      </c>
      <c r="H140" s="14" t="s">
        <v>17323</v>
      </c>
      <c r="I140" s="14" t="s">
        <v>17324</v>
      </c>
      <c r="J140" s="14" t="s">
        <v>17302</v>
      </c>
      <c r="K140" s="14" t="s">
        <v>17457</v>
      </c>
      <c r="L140" s="14"/>
      <c r="M140" s="14" t="s">
        <v>20</v>
      </c>
      <c r="N140" s="14" t="s">
        <v>20</v>
      </c>
      <c r="O140" s="60">
        <v>23600</v>
      </c>
      <c r="P140" s="32">
        <v>0.1012711864406779</v>
      </c>
      <c r="Q140" s="32"/>
    </row>
    <row r="141" spans="1:17" ht="12.75">
      <c r="A141" s="61" t="s">
        <v>53</v>
      </c>
      <c r="B141" s="34">
        <v>4933459429</v>
      </c>
      <c r="C141" s="34" t="s">
        <v>287</v>
      </c>
      <c r="D141" s="17" t="s">
        <v>17835</v>
      </c>
      <c r="E141" s="50">
        <v>6990</v>
      </c>
      <c r="F141" s="18" t="s">
        <v>3335</v>
      </c>
      <c r="G141" s="18" t="s">
        <v>3336</v>
      </c>
      <c r="H141" s="14" t="s">
        <v>17263</v>
      </c>
      <c r="I141" s="14" t="s">
        <v>17324</v>
      </c>
      <c r="J141" s="14" t="s">
        <v>17271</v>
      </c>
      <c r="K141" s="14" t="s">
        <v>17282</v>
      </c>
      <c r="L141" s="14"/>
      <c r="M141" s="14" t="s">
        <v>20</v>
      </c>
      <c r="N141" s="14" t="s">
        <v>20</v>
      </c>
      <c r="O141" s="60">
        <v>6100</v>
      </c>
      <c r="P141" s="32">
        <v>0.14590163934426226</v>
      </c>
      <c r="Q141" s="32"/>
    </row>
    <row r="142" spans="1:17" ht="12.75">
      <c r="A142" s="61" t="s">
        <v>53</v>
      </c>
      <c r="B142" s="34">
        <v>4933459119</v>
      </c>
      <c r="C142" s="34" t="s">
        <v>363</v>
      </c>
      <c r="D142" s="17" t="s">
        <v>17992</v>
      </c>
      <c r="E142" s="50">
        <v>8490</v>
      </c>
      <c r="F142" s="18" t="s">
        <v>2685</v>
      </c>
      <c r="G142" s="18" t="s">
        <v>2686</v>
      </c>
      <c r="H142" s="14" t="s">
        <v>17263</v>
      </c>
      <c r="I142" s="14" t="s">
        <v>17324</v>
      </c>
      <c r="J142" s="14" t="s">
        <v>17271</v>
      </c>
      <c r="K142" s="14" t="s">
        <v>17282</v>
      </c>
      <c r="L142" s="14"/>
      <c r="M142" s="14" t="s">
        <v>20</v>
      </c>
      <c r="N142" s="14" t="s">
        <v>20</v>
      </c>
      <c r="O142" s="60">
        <v>7800</v>
      </c>
      <c r="P142" s="32">
        <v>8.8461538461538369E-2</v>
      </c>
      <c r="Q142" s="32"/>
    </row>
    <row r="143" spans="1:17" ht="12.75">
      <c r="A143" s="61" t="s">
        <v>53</v>
      </c>
      <c r="B143" s="34">
        <v>4933411210</v>
      </c>
      <c r="C143" s="34" t="s">
        <v>657</v>
      </c>
      <c r="D143" s="17" t="s">
        <v>18552</v>
      </c>
      <c r="E143" s="50">
        <v>14990</v>
      </c>
      <c r="F143" s="18" t="s">
        <v>2315</v>
      </c>
      <c r="G143" s="18" t="s">
        <v>2316</v>
      </c>
      <c r="H143" s="14" t="s">
        <v>17338</v>
      </c>
      <c r="I143" s="14" t="s">
        <v>17324</v>
      </c>
      <c r="J143" s="14" t="s">
        <v>17325</v>
      </c>
      <c r="K143" s="14" t="s">
        <v>17328</v>
      </c>
      <c r="L143" s="14"/>
      <c r="M143" s="14" t="s">
        <v>17331</v>
      </c>
      <c r="N143" s="14" t="s">
        <v>20</v>
      </c>
      <c r="O143" s="60">
        <v>14900</v>
      </c>
      <c r="P143" s="32">
        <v>6.0402684563758413E-3</v>
      </c>
      <c r="Q143" s="32"/>
    </row>
    <row r="144" spans="1:17" ht="12.75">
      <c r="A144" s="61" t="s">
        <v>53</v>
      </c>
      <c r="B144" s="34">
        <v>4933441300</v>
      </c>
      <c r="C144" s="34" t="s">
        <v>559</v>
      </c>
      <c r="D144" s="17" t="s">
        <v>18375</v>
      </c>
      <c r="E144" s="50">
        <v>34990</v>
      </c>
      <c r="F144" s="18" t="s">
        <v>2317</v>
      </c>
      <c r="G144" s="18" t="s">
        <v>2318</v>
      </c>
      <c r="H144" s="14" t="s">
        <v>17338</v>
      </c>
      <c r="I144" s="14" t="s">
        <v>17324</v>
      </c>
      <c r="J144" s="14" t="s">
        <v>17325</v>
      </c>
      <c r="K144" s="14" t="s">
        <v>17328</v>
      </c>
      <c r="L144" s="14"/>
      <c r="M144" s="14" t="s">
        <v>17331</v>
      </c>
      <c r="N144" s="14" t="s">
        <v>20</v>
      </c>
      <c r="O144" s="60">
        <v>34800</v>
      </c>
      <c r="P144" s="32">
        <v>5.4597701149425859E-3</v>
      </c>
      <c r="Q144" s="32"/>
    </row>
    <row r="145" spans="1:17" ht="12.75">
      <c r="A145" s="61" t="s">
        <v>53</v>
      </c>
      <c r="B145" s="34">
        <v>4933441502</v>
      </c>
      <c r="C145" s="34" t="s">
        <v>348</v>
      </c>
      <c r="D145" s="17" t="s">
        <v>17962</v>
      </c>
      <c r="E145" s="50">
        <v>15990</v>
      </c>
      <c r="F145" s="18" t="s">
        <v>2319</v>
      </c>
      <c r="G145" s="18" t="s">
        <v>2320</v>
      </c>
      <c r="H145" s="14" t="s">
        <v>17338</v>
      </c>
      <c r="I145" s="14" t="s">
        <v>17324</v>
      </c>
      <c r="J145" s="14" t="s">
        <v>17325</v>
      </c>
      <c r="K145" s="14" t="s">
        <v>17328</v>
      </c>
      <c r="L145" s="14"/>
      <c r="M145" s="14" t="s">
        <v>17331</v>
      </c>
      <c r="N145" s="14" t="s">
        <v>20</v>
      </c>
      <c r="O145" s="60">
        <v>15200</v>
      </c>
      <c r="P145" s="32">
        <v>5.1973684210526283E-2</v>
      </c>
      <c r="Q145" s="32"/>
    </row>
    <row r="146" spans="1:17" ht="12.75">
      <c r="A146" s="61" t="s">
        <v>53</v>
      </c>
      <c r="B146" s="34">
        <v>4933441507</v>
      </c>
      <c r="C146" s="34" t="s">
        <v>272</v>
      </c>
      <c r="D146" s="17" t="s">
        <v>17800</v>
      </c>
      <c r="E146" s="50">
        <v>35990</v>
      </c>
      <c r="F146" s="18" t="s">
        <v>2321</v>
      </c>
      <c r="G146" s="18" t="s">
        <v>2322</v>
      </c>
      <c r="H146" s="14" t="s">
        <v>17338</v>
      </c>
      <c r="I146" s="14" t="s">
        <v>17324</v>
      </c>
      <c r="J146" s="14" t="s">
        <v>17325</v>
      </c>
      <c r="K146" s="14" t="s">
        <v>17328</v>
      </c>
      <c r="L146" s="14"/>
      <c r="M146" s="14" t="s">
        <v>17331</v>
      </c>
      <c r="N146" s="14" t="s">
        <v>20</v>
      </c>
      <c r="O146" s="60">
        <v>35100</v>
      </c>
      <c r="P146" s="32">
        <v>2.5356125356125414E-2</v>
      </c>
      <c r="Q146" s="32"/>
    </row>
    <row r="147" spans="1:17" ht="12.75">
      <c r="A147" s="61" t="s">
        <v>53</v>
      </c>
      <c r="B147" s="34">
        <v>4933419122</v>
      </c>
      <c r="C147" s="34" t="s">
        <v>495</v>
      </c>
      <c r="D147" s="17" t="s">
        <v>18263</v>
      </c>
      <c r="E147" s="50">
        <v>28990</v>
      </c>
      <c r="F147" s="18" t="s">
        <v>2110</v>
      </c>
      <c r="G147" s="18" t="s">
        <v>2111</v>
      </c>
      <c r="H147" s="14" t="s">
        <v>17338</v>
      </c>
      <c r="I147" s="14" t="s">
        <v>17324</v>
      </c>
      <c r="J147" s="14" t="s">
        <v>17302</v>
      </c>
      <c r="K147" s="14" t="s">
        <v>17850</v>
      </c>
      <c r="L147" s="14"/>
      <c r="M147" s="14" t="s">
        <v>17331</v>
      </c>
      <c r="N147" s="14" t="s">
        <v>20</v>
      </c>
      <c r="O147" s="60">
        <v>26100</v>
      </c>
      <c r="P147" s="32">
        <v>0.11072796934865892</v>
      </c>
      <c r="Q147" s="32"/>
    </row>
    <row r="148" spans="1:17" ht="12.75">
      <c r="A148" s="61" t="s">
        <v>53</v>
      </c>
      <c r="B148" s="34">
        <v>4933441415</v>
      </c>
      <c r="C148" s="34" t="s">
        <v>560</v>
      </c>
      <c r="D148" s="17" t="s">
        <v>18377</v>
      </c>
      <c r="E148" s="50">
        <v>50990</v>
      </c>
      <c r="F148" s="18" t="s">
        <v>2112</v>
      </c>
      <c r="G148" s="18" t="s">
        <v>2113</v>
      </c>
      <c r="H148" s="14" t="s">
        <v>17338</v>
      </c>
      <c r="I148" s="14" t="s">
        <v>17324</v>
      </c>
      <c r="J148" s="14" t="s">
        <v>17302</v>
      </c>
      <c r="K148" s="14" t="s">
        <v>17850</v>
      </c>
      <c r="L148" s="14"/>
      <c r="M148" s="14" t="s">
        <v>17331</v>
      </c>
      <c r="N148" s="14" t="s">
        <v>20</v>
      </c>
      <c r="O148" s="60">
        <v>46000</v>
      </c>
      <c r="P148" s="32">
        <v>0.10847826086956514</v>
      </c>
      <c r="Q148" s="32"/>
    </row>
    <row r="149" spans="1:17" ht="12.75">
      <c r="A149" s="61" t="s">
        <v>53</v>
      </c>
      <c r="B149" s="34">
        <v>4933441400</v>
      </c>
      <c r="C149" s="34" t="s">
        <v>668</v>
      </c>
      <c r="D149" s="17" t="s">
        <v>18576</v>
      </c>
      <c r="E149" s="50">
        <v>47990</v>
      </c>
      <c r="F149" s="18" t="s">
        <v>2379</v>
      </c>
      <c r="G149" s="18" t="s">
        <v>2380</v>
      </c>
      <c r="H149" s="14" t="s">
        <v>17338</v>
      </c>
      <c r="I149" s="14" t="s">
        <v>17324</v>
      </c>
      <c r="J149" s="14" t="s">
        <v>17302</v>
      </c>
      <c r="K149" s="14" t="s">
        <v>17542</v>
      </c>
      <c r="L149" s="14"/>
      <c r="M149" s="14" t="s">
        <v>17331</v>
      </c>
      <c r="N149" s="14" t="s">
        <v>20</v>
      </c>
      <c r="O149" s="60">
        <v>43200</v>
      </c>
      <c r="P149" s="32">
        <v>0.11087962962962972</v>
      </c>
      <c r="Q149" s="32"/>
    </row>
    <row r="150" spans="1:17" ht="12.75">
      <c r="A150" s="61" t="s">
        <v>53</v>
      </c>
      <c r="B150" s="34">
        <v>4933443468</v>
      </c>
      <c r="C150" s="34" t="s">
        <v>678</v>
      </c>
      <c r="D150" s="17" t="s">
        <v>18592</v>
      </c>
      <c r="E150" s="50">
        <v>50990</v>
      </c>
      <c r="F150" s="18" t="s">
        <v>2152</v>
      </c>
      <c r="G150" s="18" t="s">
        <v>2153</v>
      </c>
      <c r="H150" s="14" t="s">
        <v>17338</v>
      </c>
      <c r="I150" s="14" t="s">
        <v>17324</v>
      </c>
      <c r="J150" s="14" t="s">
        <v>17375</v>
      </c>
      <c r="K150" s="14" t="s">
        <v>17376</v>
      </c>
      <c r="L150" s="14"/>
      <c r="M150" s="14" t="s">
        <v>17331</v>
      </c>
      <c r="N150" s="14" t="s">
        <v>20</v>
      </c>
      <c r="O150" s="60">
        <v>53100</v>
      </c>
      <c r="P150" s="32">
        <v>-3.9736346516007548E-2</v>
      </c>
      <c r="Q150" s="32"/>
    </row>
    <row r="151" spans="1:17" ht="12.75">
      <c r="A151" s="61" t="s">
        <v>53</v>
      </c>
      <c r="B151" s="34">
        <v>4933416195</v>
      </c>
      <c r="C151" s="34" t="s">
        <v>457</v>
      </c>
      <c r="D151" s="17" t="s">
        <v>18184</v>
      </c>
      <c r="E151" s="50">
        <v>15490</v>
      </c>
      <c r="F151" s="18" t="s">
        <v>1986</v>
      </c>
      <c r="G151" s="18" t="s">
        <v>1987</v>
      </c>
      <c r="H151" s="14" t="s">
        <v>17338</v>
      </c>
      <c r="I151" s="14" t="s">
        <v>17324</v>
      </c>
      <c r="J151" s="14" t="s">
        <v>17264</v>
      </c>
      <c r="K151" s="14" t="s">
        <v>17359</v>
      </c>
      <c r="L151" s="14"/>
      <c r="M151" s="14" t="s">
        <v>17331</v>
      </c>
      <c r="N151" s="14" t="s">
        <v>20</v>
      </c>
      <c r="O151" s="60">
        <v>13900</v>
      </c>
      <c r="P151" s="32">
        <v>0.11438848920863309</v>
      </c>
      <c r="Q151" s="32"/>
    </row>
    <row r="152" spans="1:17" ht="12.75">
      <c r="A152" s="61" t="s">
        <v>53</v>
      </c>
      <c r="B152" s="34">
        <v>4933441260</v>
      </c>
      <c r="C152" s="34" t="s">
        <v>125</v>
      </c>
      <c r="D152" s="17" t="s">
        <v>17491</v>
      </c>
      <c r="E152" s="50">
        <v>29990</v>
      </c>
      <c r="F152" s="18" t="s">
        <v>1988</v>
      </c>
      <c r="G152" s="18" t="s">
        <v>1989</v>
      </c>
      <c r="H152" s="14" t="s">
        <v>17338</v>
      </c>
      <c r="I152" s="14" t="s">
        <v>17324</v>
      </c>
      <c r="J152" s="14" t="s">
        <v>17264</v>
      </c>
      <c r="K152" s="14" t="s">
        <v>17359</v>
      </c>
      <c r="L152" s="14"/>
      <c r="M152" s="14" t="s">
        <v>17331</v>
      </c>
      <c r="N152" s="14" t="s">
        <v>20</v>
      </c>
      <c r="O152" s="60">
        <v>35800</v>
      </c>
      <c r="P152" s="32">
        <v>-0.16229050279329604</v>
      </c>
      <c r="Q152" s="32"/>
    </row>
    <row r="153" spans="1:17" ht="12.75">
      <c r="A153" s="61" t="s">
        <v>53</v>
      </c>
      <c r="B153" s="34">
        <v>4933441794</v>
      </c>
      <c r="C153" s="34" t="s">
        <v>669</v>
      </c>
      <c r="D153" s="17" t="s">
        <v>18578</v>
      </c>
      <c r="E153" s="50">
        <v>16490</v>
      </c>
      <c r="F153" s="18" t="s">
        <v>1990</v>
      </c>
      <c r="G153" s="18" t="s">
        <v>1991</v>
      </c>
      <c r="H153" s="14" t="s">
        <v>17338</v>
      </c>
      <c r="I153" s="14" t="s">
        <v>17324</v>
      </c>
      <c r="J153" s="14" t="s">
        <v>17264</v>
      </c>
      <c r="K153" s="14" t="s">
        <v>17359</v>
      </c>
      <c r="L153" s="14"/>
      <c r="M153" s="14" t="s">
        <v>17331</v>
      </c>
      <c r="N153" s="14" t="s">
        <v>20</v>
      </c>
      <c r="O153" s="60">
        <v>14900</v>
      </c>
      <c r="P153" s="32">
        <v>0.10671140939597312</v>
      </c>
      <c r="Q153" s="32"/>
    </row>
    <row r="154" spans="1:17" ht="12.75">
      <c r="A154" s="61" t="s">
        <v>53</v>
      </c>
      <c r="B154" s="34">
        <v>4933441789</v>
      </c>
      <c r="C154" s="34" t="s">
        <v>435</v>
      </c>
      <c r="D154" s="17" t="s">
        <v>18144</v>
      </c>
      <c r="E154" s="50">
        <v>39490</v>
      </c>
      <c r="F154" s="18" t="s">
        <v>1992</v>
      </c>
      <c r="G154" s="18" t="s">
        <v>1993</v>
      </c>
      <c r="H154" s="14" t="s">
        <v>17338</v>
      </c>
      <c r="I154" s="14" t="s">
        <v>17324</v>
      </c>
      <c r="J154" s="14" t="s">
        <v>17264</v>
      </c>
      <c r="K154" s="14" t="s">
        <v>17359</v>
      </c>
      <c r="L154" s="14"/>
      <c r="M154" s="14" t="s">
        <v>17331</v>
      </c>
      <c r="N154" s="14" t="s">
        <v>20</v>
      </c>
      <c r="O154" s="60">
        <v>35800</v>
      </c>
      <c r="P154" s="32">
        <v>0.10307262569832409</v>
      </c>
      <c r="Q154" s="32"/>
    </row>
    <row r="155" spans="1:17" ht="12.75">
      <c r="A155" s="61" t="s">
        <v>53</v>
      </c>
      <c r="B155" s="34">
        <v>4933408320</v>
      </c>
      <c r="C155" s="34" t="s">
        <v>655</v>
      </c>
      <c r="D155" s="17" t="s">
        <v>18548</v>
      </c>
      <c r="E155" s="50">
        <v>34990</v>
      </c>
      <c r="F155" s="18" t="s">
        <v>2154</v>
      </c>
      <c r="G155" s="18" t="s">
        <v>2155</v>
      </c>
      <c r="H155" s="14" t="s">
        <v>17338</v>
      </c>
      <c r="I155" s="14" t="s">
        <v>17324</v>
      </c>
      <c r="J155" s="14" t="s">
        <v>17375</v>
      </c>
      <c r="K155" s="14" t="s">
        <v>17376</v>
      </c>
      <c r="L155" s="14"/>
      <c r="M155" s="14" t="s">
        <v>17331</v>
      </c>
      <c r="N155" s="14" t="s">
        <v>20</v>
      </c>
      <c r="O155" s="60">
        <v>31700</v>
      </c>
      <c r="P155" s="32">
        <v>0.10378548895899065</v>
      </c>
      <c r="Q155" s="32"/>
    </row>
    <row r="156" spans="1:17" ht="12.75">
      <c r="A156" s="61" t="s">
        <v>53</v>
      </c>
      <c r="B156" s="34">
        <v>4933441280</v>
      </c>
      <c r="C156" s="34" t="s">
        <v>558</v>
      </c>
      <c r="D156" s="17" t="s">
        <v>18373</v>
      </c>
      <c r="E156" s="50">
        <v>55990</v>
      </c>
      <c r="F156" s="18" t="s">
        <v>2156</v>
      </c>
      <c r="G156" s="18" t="s">
        <v>2157</v>
      </c>
      <c r="H156" s="14" t="s">
        <v>17338</v>
      </c>
      <c r="I156" s="14" t="s">
        <v>17324</v>
      </c>
      <c r="J156" s="14" t="s">
        <v>17375</v>
      </c>
      <c r="K156" s="14" t="s">
        <v>17376</v>
      </c>
      <c r="L156" s="14"/>
      <c r="M156" s="14" t="s">
        <v>17331</v>
      </c>
      <c r="N156" s="14" t="s">
        <v>20</v>
      </c>
      <c r="O156" s="60">
        <v>51600</v>
      </c>
      <c r="P156" s="32">
        <v>8.5077519379844979E-2</v>
      </c>
      <c r="Q156" s="32"/>
    </row>
    <row r="157" spans="1:17" ht="12.75">
      <c r="A157" s="61" t="s">
        <v>53</v>
      </c>
      <c r="B157" s="34">
        <v>4933417845</v>
      </c>
      <c r="C157" s="34" t="s">
        <v>550</v>
      </c>
      <c r="D157" s="17" t="s">
        <v>18358</v>
      </c>
      <c r="E157" s="50">
        <v>36490</v>
      </c>
      <c r="F157" s="18" t="s">
        <v>2122</v>
      </c>
      <c r="G157" s="18" t="s">
        <v>2123</v>
      </c>
      <c r="H157" s="14" t="s">
        <v>17338</v>
      </c>
      <c r="I157" s="14" t="s">
        <v>17324</v>
      </c>
      <c r="J157" s="14" t="s">
        <v>17302</v>
      </c>
      <c r="K157" s="14" t="s">
        <v>17457</v>
      </c>
      <c r="L157" s="14"/>
      <c r="M157" s="14" t="s">
        <v>17331</v>
      </c>
      <c r="N157" s="14" t="s">
        <v>20</v>
      </c>
      <c r="O157" s="60">
        <v>32900</v>
      </c>
      <c r="P157" s="32">
        <v>0.10911854103343455</v>
      </c>
      <c r="Q157" s="32"/>
    </row>
    <row r="158" spans="1:17" ht="12.75">
      <c r="A158" s="61" t="s">
        <v>53</v>
      </c>
      <c r="B158" s="34">
        <v>4933441805</v>
      </c>
      <c r="C158" s="34" t="s">
        <v>670</v>
      </c>
      <c r="D158" s="17" t="s">
        <v>18580</v>
      </c>
      <c r="E158" s="50">
        <v>33490</v>
      </c>
      <c r="F158" s="18" t="s">
        <v>2116</v>
      </c>
      <c r="G158" s="18" t="s">
        <v>2117</v>
      </c>
      <c r="H158" s="14" t="s">
        <v>17330</v>
      </c>
      <c r="I158" s="14" t="s">
        <v>17324</v>
      </c>
      <c r="J158" s="14" t="s">
        <v>17302</v>
      </c>
      <c r="K158" s="14" t="s">
        <v>17850</v>
      </c>
      <c r="L158" s="14"/>
      <c r="M158" s="14" t="s">
        <v>17331</v>
      </c>
      <c r="N158" s="14" t="s">
        <v>20</v>
      </c>
      <c r="O158" s="60">
        <v>30400</v>
      </c>
      <c r="P158" s="32">
        <v>0.10164473684210518</v>
      </c>
      <c r="Q158" s="32"/>
    </row>
    <row r="159" spans="1:17" ht="12.75">
      <c r="A159" s="61" t="s">
        <v>53</v>
      </c>
      <c r="B159" s="34">
        <v>4933446925</v>
      </c>
      <c r="C159" s="34" t="s">
        <v>465</v>
      </c>
      <c r="D159" s="17" t="s">
        <v>18201</v>
      </c>
      <c r="E159" s="50">
        <v>18490</v>
      </c>
      <c r="F159" s="18" t="s">
        <v>2068</v>
      </c>
      <c r="G159" s="18" t="s">
        <v>2069</v>
      </c>
      <c r="H159" s="14" t="s">
        <v>17338</v>
      </c>
      <c r="I159" s="14" t="s">
        <v>17324</v>
      </c>
      <c r="J159" s="14" t="s">
        <v>17264</v>
      </c>
      <c r="K159" s="14" t="s">
        <v>17255</v>
      </c>
      <c r="L159" s="14"/>
      <c r="M159" s="14" t="s">
        <v>17331</v>
      </c>
      <c r="N159" s="14" t="s">
        <v>20</v>
      </c>
      <c r="O159" s="60">
        <v>16500</v>
      </c>
      <c r="P159" s="32">
        <v>0.12060606060606061</v>
      </c>
      <c r="Q159" s="32"/>
    </row>
    <row r="160" spans="1:17" ht="12.75">
      <c r="A160" s="61" t="s">
        <v>53</v>
      </c>
      <c r="B160" s="34">
        <v>4933432146</v>
      </c>
      <c r="C160" s="34" t="s">
        <v>666</v>
      </c>
      <c r="D160" s="17" t="s">
        <v>18572</v>
      </c>
      <c r="E160" s="50">
        <v>33490</v>
      </c>
      <c r="F160" s="18" t="s">
        <v>2323</v>
      </c>
      <c r="G160" s="18" t="s">
        <v>2324</v>
      </c>
      <c r="H160" s="14" t="s">
        <v>17442</v>
      </c>
      <c r="I160" s="14" t="s">
        <v>17324</v>
      </c>
      <c r="J160" s="14" t="s">
        <v>17325</v>
      </c>
      <c r="K160" s="14" t="s">
        <v>17328</v>
      </c>
      <c r="L160" s="14"/>
      <c r="M160" s="14" t="s">
        <v>17331</v>
      </c>
      <c r="N160" s="14" t="s">
        <v>20</v>
      </c>
      <c r="O160" s="60">
        <v>30100</v>
      </c>
      <c r="P160" s="32">
        <v>0.11262458471760795</v>
      </c>
      <c r="Q160" s="32"/>
    </row>
    <row r="161" spans="1:17" ht="12.75">
      <c r="A161" s="61" t="s">
        <v>53</v>
      </c>
      <c r="B161" s="34">
        <v>4933448540</v>
      </c>
      <c r="C161" s="34" t="s">
        <v>691</v>
      </c>
      <c r="D161" s="17" t="s">
        <v>18618</v>
      </c>
      <c r="E161" s="50">
        <v>62490</v>
      </c>
      <c r="F161" s="18" t="s">
        <v>2325</v>
      </c>
      <c r="G161" s="18" t="s">
        <v>2326</v>
      </c>
      <c r="H161" s="14" t="s">
        <v>17442</v>
      </c>
      <c r="I161" s="14" t="s">
        <v>17324</v>
      </c>
      <c r="J161" s="14" t="s">
        <v>17325</v>
      </c>
      <c r="K161" s="14" t="s">
        <v>17328</v>
      </c>
      <c r="L161" s="14"/>
      <c r="M161" s="14" t="s">
        <v>17331</v>
      </c>
      <c r="N161" s="14" t="s">
        <v>20</v>
      </c>
      <c r="O161" s="60">
        <v>56700</v>
      </c>
      <c r="P161" s="32">
        <v>0.10211640211640205</v>
      </c>
      <c r="Q161" s="32"/>
    </row>
    <row r="162" spans="1:17" ht="12.75">
      <c r="A162" s="61" t="s">
        <v>53</v>
      </c>
      <c r="B162" s="34">
        <v>4933432225</v>
      </c>
      <c r="C162" s="34" t="s">
        <v>554</v>
      </c>
      <c r="D162" s="17" t="s">
        <v>18367</v>
      </c>
      <c r="E162" s="50">
        <v>33490</v>
      </c>
      <c r="F162" s="18" t="s">
        <v>2327</v>
      </c>
      <c r="G162" s="18" t="s">
        <v>2328</v>
      </c>
      <c r="H162" s="14" t="s">
        <v>17442</v>
      </c>
      <c r="I162" s="14" t="s">
        <v>17324</v>
      </c>
      <c r="J162" s="14" t="s">
        <v>17325</v>
      </c>
      <c r="K162" s="14" t="s">
        <v>17328</v>
      </c>
      <c r="L162" s="14"/>
      <c r="M162" s="14" t="s">
        <v>17331</v>
      </c>
      <c r="N162" s="14" t="s">
        <v>20</v>
      </c>
      <c r="O162" s="60">
        <v>30200</v>
      </c>
      <c r="P162" s="32">
        <v>0.10894039735099348</v>
      </c>
      <c r="Q162" s="32"/>
    </row>
    <row r="163" spans="1:17" ht="12.75">
      <c r="A163" s="61" t="s">
        <v>53</v>
      </c>
      <c r="B163" s="34">
        <v>4933448541</v>
      </c>
      <c r="C163" s="34" t="s">
        <v>296</v>
      </c>
      <c r="D163" s="17" t="s">
        <v>17855</v>
      </c>
      <c r="E163" s="50">
        <v>62490</v>
      </c>
      <c r="F163" s="18" t="s">
        <v>2329</v>
      </c>
      <c r="G163" s="18" t="s">
        <v>2330</v>
      </c>
      <c r="H163" s="14" t="s">
        <v>17442</v>
      </c>
      <c r="I163" s="14" t="s">
        <v>17324</v>
      </c>
      <c r="J163" s="14" t="s">
        <v>17325</v>
      </c>
      <c r="K163" s="14" t="s">
        <v>17328</v>
      </c>
      <c r="L163" s="14"/>
      <c r="M163" s="14" t="s">
        <v>17331</v>
      </c>
      <c r="N163" s="14" t="s">
        <v>20</v>
      </c>
      <c r="O163" s="60">
        <v>56800</v>
      </c>
      <c r="P163" s="32">
        <v>0.10017605633802806</v>
      </c>
      <c r="Q163" s="32"/>
    </row>
    <row r="164" spans="1:17" ht="12.75">
      <c r="A164" s="61" t="s">
        <v>53</v>
      </c>
      <c r="B164" s="34">
        <v>4933419022</v>
      </c>
      <c r="C164" s="34" t="s">
        <v>662</v>
      </c>
      <c r="D164" s="17" t="s">
        <v>18564</v>
      </c>
      <c r="E164" s="50">
        <v>20990</v>
      </c>
      <c r="F164" s="18" t="s">
        <v>2381</v>
      </c>
      <c r="G164" s="18" t="s">
        <v>2382</v>
      </c>
      <c r="H164" s="14" t="s">
        <v>17442</v>
      </c>
      <c r="I164" s="14" t="s">
        <v>17324</v>
      </c>
      <c r="J164" s="14" t="s">
        <v>17302</v>
      </c>
      <c r="K164" s="14" t="s">
        <v>17542</v>
      </c>
      <c r="L164" s="14"/>
      <c r="M164" s="14" t="s">
        <v>17331</v>
      </c>
      <c r="N164" s="14" t="s">
        <v>20</v>
      </c>
      <c r="O164" s="60">
        <v>18700</v>
      </c>
      <c r="P164" s="32">
        <v>0.12245989304812843</v>
      </c>
      <c r="Q164" s="32"/>
    </row>
    <row r="165" spans="1:17" ht="12.75">
      <c r="A165" s="61" t="s">
        <v>53</v>
      </c>
      <c r="B165" s="34">
        <v>4933431642</v>
      </c>
      <c r="C165" s="34" t="s">
        <v>553</v>
      </c>
      <c r="D165" s="17" t="s">
        <v>18365</v>
      </c>
      <c r="E165" s="50">
        <v>21990</v>
      </c>
      <c r="F165" s="18" t="s">
        <v>2951</v>
      </c>
      <c r="G165" s="18" t="s">
        <v>2952</v>
      </c>
      <c r="H165" s="14" t="s">
        <v>17442</v>
      </c>
      <c r="I165" s="14" t="s">
        <v>17324</v>
      </c>
      <c r="J165" s="14" t="s">
        <v>17264</v>
      </c>
      <c r="K165" s="14" t="s">
        <v>17359</v>
      </c>
      <c r="L165" s="14"/>
      <c r="M165" s="14" t="s">
        <v>17331</v>
      </c>
      <c r="N165" s="14" t="s">
        <v>20</v>
      </c>
      <c r="O165" s="60">
        <v>19900</v>
      </c>
      <c r="P165" s="32">
        <v>0.1050251256281407</v>
      </c>
      <c r="Q165" s="32"/>
    </row>
    <row r="166" spans="1:17" ht="12.75">
      <c r="A166" s="61" t="s">
        <v>53</v>
      </c>
      <c r="B166" s="34">
        <v>4933464590</v>
      </c>
      <c r="C166" s="34" t="s">
        <v>623</v>
      </c>
      <c r="D166" s="17" t="s">
        <v>18494</v>
      </c>
      <c r="E166" s="50">
        <v>39990</v>
      </c>
      <c r="F166" s="18" t="s">
        <v>3311</v>
      </c>
      <c r="G166" s="18" t="s">
        <v>3312</v>
      </c>
      <c r="H166" s="14" t="s">
        <v>17338</v>
      </c>
      <c r="I166" s="14" t="s">
        <v>17324</v>
      </c>
      <c r="J166" s="14" t="s">
        <v>17302</v>
      </c>
      <c r="K166" s="14" t="s">
        <v>17542</v>
      </c>
      <c r="L166" s="14"/>
      <c r="M166" s="14" t="s">
        <v>17368</v>
      </c>
      <c r="N166" s="14" t="s">
        <v>20</v>
      </c>
      <c r="O166" s="60">
        <v>52500</v>
      </c>
      <c r="P166" s="32">
        <v>-0.23828571428571432</v>
      </c>
      <c r="Q166" s="32"/>
    </row>
    <row r="167" spans="1:17" ht="12.75">
      <c r="A167" s="61" t="s">
        <v>53</v>
      </c>
      <c r="B167" s="34">
        <v>4933432090</v>
      </c>
      <c r="C167" s="34" t="s">
        <v>665</v>
      </c>
      <c r="D167" s="17" t="s">
        <v>18570</v>
      </c>
      <c r="E167" s="50">
        <v>39490</v>
      </c>
      <c r="F167" s="18" t="s">
        <v>2953</v>
      </c>
      <c r="G167" s="18" t="s">
        <v>2954</v>
      </c>
      <c r="H167" s="14" t="s">
        <v>17442</v>
      </c>
      <c r="I167" s="14" t="s">
        <v>17324</v>
      </c>
      <c r="J167" s="14" t="s">
        <v>17302</v>
      </c>
      <c r="K167" s="14" t="s">
        <v>17457</v>
      </c>
      <c r="L167" s="14"/>
      <c r="M167" s="14" t="s">
        <v>17331</v>
      </c>
      <c r="N167" s="14" t="s">
        <v>20</v>
      </c>
      <c r="O167" s="60">
        <v>35700</v>
      </c>
      <c r="P167" s="32">
        <v>0.10616246498599446</v>
      </c>
      <c r="Q167" s="32"/>
    </row>
    <row r="168" spans="1:17" ht="12.75">
      <c r="A168" s="61" t="s">
        <v>53</v>
      </c>
      <c r="B168" s="34">
        <v>4933448542</v>
      </c>
      <c r="C168" s="34" t="s">
        <v>692</v>
      </c>
      <c r="D168" s="17" t="s">
        <v>18620</v>
      </c>
      <c r="E168" s="50">
        <v>68990</v>
      </c>
      <c r="F168" s="18" t="s">
        <v>2126</v>
      </c>
      <c r="G168" s="18" t="s">
        <v>2127</v>
      </c>
      <c r="H168" s="14" t="s">
        <v>17442</v>
      </c>
      <c r="I168" s="14" t="s">
        <v>17324</v>
      </c>
      <c r="J168" s="14" t="s">
        <v>17302</v>
      </c>
      <c r="K168" s="14" t="s">
        <v>17457</v>
      </c>
      <c r="L168" s="14"/>
      <c r="M168" s="14" t="s">
        <v>17331</v>
      </c>
      <c r="N168" s="14" t="s">
        <v>20</v>
      </c>
      <c r="O168" s="60">
        <v>62300</v>
      </c>
      <c r="P168" s="32">
        <v>0.10738362760834663</v>
      </c>
      <c r="Q168" s="32"/>
    </row>
    <row r="169" spans="1:17" ht="12.75">
      <c r="A169" s="61" t="s">
        <v>53</v>
      </c>
      <c r="B169" s="34">
        <v>4933416880</v>
      </c>
      <c r="C169" s="34" t="s">
        <v>661</v>
      </c>
      <c r="D169" s="17" t="s">
        <v>18562</v>
      </c>
      <c r="E169" s="50">
        <v>21490</v>
      </c>
      <c r="F169" s="18" t="s">
        <v>2393</v>
      </c>
      <c r="G169" s="18" t="s">
        <v>2394</v>
      </c>
      <c r="H169" s="14" t="s">
        <v>17442</v>
      </c>
      <c r="I169" s="14" t="s">
        <v>17324</v>
      </c>
      <c r="J169" s="14" t="s">
        <v>17302</v>
      </c>
      <c r="K169" s="14" t="s">
        <v>17830</v>
      </c>
      <c r="L169" s="14"/>
      <c r="M169" s="14" t="s">
        <v>17331</v>
      </c>
      <c r="N169" s="14" t="s">
        <v>20</v>
      </c>
      <c r="O169" s="60">
        <v>19500</v>
      </c>
      <c r="P169" s="32">
        <v>0.102051282051282</v>
      </c>
      <c r="Q169" s="32"/>
    </row>
    <row r="170" spans="1:17" ht="12.75">
      <c r="A170" s="61" t="s">
        <v>53</v>
      </c>
      <c r="B170" s="34">
        <v>4933431646</v>
      </c>
      <c r="C170" s="34" t="s">
        <v>664</v>
      </c>
      <c r="D170" s="17" t="s">
        <v>18568</v>
      </c>
      <c r="E170" s="50">
        <v>19490</v>
      </c>
      <c r="F170" s="18" t="s">
        <v>2070</v>
      </c>
      <c r="G170" s="18" t="s">
        <v>2071</v>
      </c>
      <c r="H170" s="14" t="s">
        <v>17442</v>
      </c>
      <c r="I170" s="14" t="s">
        <v>17324</v>
      </c>
      <c r="J170" s="14" t="s">
        <v>17264</v>
      </c>
      <c r="K170" s="14" t="s">
        <v>17255</v>
      </c>
      <c r="L170" s="14"/>
      <c r="M170" s="14" t="s">
        <v>17331</v>
      </c>
      <c r="N170" s="14" t="s">
        <v>20</v>
      </c>
      <c r="O170" s="60">
        <v>17300</v>
      </c>
      <c r="P170" s="32">
        <v>0.12658959537572256</v>
      </c>
      <c r="Q170" s="32"/>
    </row>
    <row r="171" spans="1:17" ht="12.75">
      <c r="A171" s="61" t="s">
        <v>53</v>
      </c>
      <c r="B171" s="34">
        <v>4933441340</v>
      </c>
      <c r="C171" s="34" t="s">
        <v>395</v>
      </c>
      <c r="D171" s="17" t="s">
        <v>18064</v>
      </c>
      <c r="E171" s="50">
        <v>26990</v>
      </c>
      <c r="F171" s="18" t="s">
        <v>2106</v>
      </c>
      <c r="G171" s="18" t="s">
        <v>2107</v>
      </c>
      <c r="H171" s="14" t="s">
        <v>17338</v>
      </c>
      <c r="I171" s="14" t="s">
        <v>17324</v>
      </c>
      <c r="J171" s="14" t="s">
        <v>17302</v>
      </c>
      <c r="K171" s="14" t="s">
        <v>17420</v>
      </c>
      <c r="L171" s="14"/>
      <c r="M171" s="14" t="s">
        <v>17331</v>
      </c>
      <c r="N171" s="14" t="s">
        <v>20</v>
      </c>
      <c r="O171" s="60">
        <v>33200</v>
      </c>
      <c r="P171" s="32">
        <v>-0.18704819277108431</v>
      </c>
      <c r="Q171" s="32"/>
    </row>
    <row r="172" spans="1:17" ht="12.75">
      <c r="A172" s="61" t="s">
        <v>53</v>
      </c>
      <c r="B172" s="34">
        <v>4933415615</v>
      </c>
      <c r="C172" s="34" t="s">
        <v>494</v>
      </c>
      <c r="D172" s="17" t="s">
        <v>18261</v>
      </c>
      <c r="E172" s="50">
        <v>36490</v>
      </c>
      <c r="F172" s="18" t="s">
        <v>2240</v>
      </c>
      <c r="G172" s="18" t="s">
        <v>2241</v>
      </c>
      <c r="H172" s="14" t="s">
        <v>17442</v>
      </c>
      <c r="I172" s="14" t="s">
        <v>17324</v>
      </c>
      <c r="J172" s="14" t="s">
        <v>17264</v>
      </c>
      <c r="K172" s="14" t="s">
        <v>17265</v>
      </c>
      <c r="L172" s="14"/>
      <c r="M172" s="14" t="s">
        <v>17331</v>
      </c>
      <c r="N172" s="14" t="s">
        <v>20</v>
      </c>
      <c r="O172" s="60">
        <v>32900</v>
      </c>
      <c r="P172" s="32">
        <v>0.10911854103343455</v>
      </c>
      <c r="Q172" s="32"/>
    </row>
    <row r="173" spans="1:17" ht="12.75">
      <c r="A173" s="61" t="s">
        <v>53</v>
      </c>
      <c r="B173" s="34">
        <v>4933416860</v>
      </c>
      <c r="C173" s="34" t="s">
        <v>660</v>
      </c>
      <c r="D173" s="17" t="s">
        <v>18560</v>
      </c>
      <c r="E173" s="50">
        <v>21490</v>
      </c>
      <c r="F173" s="18" t="s">
        <v>2949</v>
      </c>
      <c r="G173" s="18" t="s">
        <v>2950</v>
      </c>
      <c r="H173" s="14" t="s">
        <v>17442</v>
      </c>
      <c r="I173" s="14" t="s">
        <v>17324</v>
      </c>
      <c r="J173" s="14" t="s">
        <v>17302</v>
      </c>
      <c r="K173" s="14" t="s">
        <v>17420</v>
      </c>
      <c r="L173" s="14"/>
      <c r="M173" s="14" t="s">
        <v>17331</v>
      </c>
      <c r="N173" s="14" t="s">
        <v>20</v>
      </c>
      <c r="O173" s="60">
        <v>19500</v>
      </c>
      <c r="P173" s="32">
        <v>0.102051282051282</v>
      </c>
      <c r="Q173" s="32"/>
    </row>
    <row r="174" spans="1:17" ht="12.75">
      <c r="A174" s="61" t="s">
        <v>53</v>
      </c>
      <c r="B174" s="34">
        <v>4933448537</v>
      </c>
      <c r="C174" s="34" t="s">
        <v>506</v>
      </c>
      <c r="D174" s="17" t="s">
        <v>18285</v>
      </c>
      <c r="E174" s="50" t="e">
        <v>#N/A</v>
      </c>
      <c r="F174" s="18" t="s">
        <v>2260</v>
      </c>
      <c r="G174" s="18" t="s">
        <v>2261</v>
      </c>
      <c r="H174" s="14" t="s">
        <v>17442</v>
      </c>
      <c r="I174" s="14" t="s">
        <v>17324</v>
      </c>
      <c r="J174" s="14" t="s">
        <v>17302</v>
      </c>
      <c r="K174" s="14" t="s">
        <v>17420</v>
      </c>
      <c r="L174" s="14"/>
      <c r="M174" s="14" t="s">
        <v>17331</v>
      </c>
      <c r="N174" s="14" t="s">
        <v>20</v>
      </c>
      <c r="O174" s="60">
        <v>47600</v>
      </c>
      <c r="P174" s="32">
        <v>0</v>
      </c>
      <c r="Q174" s="32"/>
    </row>
    <row r="175" spans="1:17" ht="12.75">
      <c r="A175" s="61" t="s">
        <v>53</v>
      </c>
      <c r="B175" s="34">
        <v>4933390186</v>
      </c>
      <c r="C175" s="34" t="s">
        <v>345</v>
      </c>
      <c r="D175" s="17" t="s">
        <v>17956</v>
      </c>
      <c r="E175" s="50">
        <v>22990</v>
      </c>
      <c r="F175" s="18" t="s">
        <v>2459</v>
      </c>
      <c r="G175" s="18" t="s">
        <v>2460</v>
      </c>
      <c r="H175" s="14" t="s">
        <v>17323</v>
      </c>
      <c r="I175" s="14" t="s">
        <v>17324</v>
      </c>
      <c r="J175" s="14" t="s">
        <v>17264</v>
      </c>
      <c r="K175" s="14" t="s">
        <v>17267</v>
      </c>
      <c r="L175" s="14"/>
      <c r="M175" s="14" t="s">
        <v>20</v>
      </c>
      <c r="N175" s="14" t="s">
        <v>20</v>
      </c>
      <c r="O175" s="60">
        <v>20480</v>
      </c>
      <c r="P175" s="32">
        <v>0.12255859375</v>
      </c>
      <c r="Q175" s="32"/>
    </row>
    <row r="176" spans="1:17" ht="12.75">
      <c r="A176" s="61" t="s">
        <v>53</v>
      </c>
      <c r="B176" s="34">
        <v>110750</v>
      </c>
      <c r="C176" s="34" t="s">
        <v>327</v>
      </c>
      <c r="D176" s="17" t="s">
        <v>17919</v>
      </c>
      <c r="E176" s="50">
        <v>23490</v>
      </c>
      <c r="F176" s="18" t="s">
        <v>2461</v>
      </c>
      <c r="G176" s="18" t="s">
        <v>2462</v>
      </c>
      <c r="H176" s="14" t="s">
        <v>17323</v>
      </c>
      <c r="I176" s="14" t="s">
        <v>17324</v>
      </c>
      <c r="J176" s="14" t="s">
        <v>17264</v>
      </c>
      <c r="K176" s="14" t="s">
        <v>17267</v>
      </c>
      <c r="L176" s="14"/>
      <c r="M176" s="14" t="s">
        <v>20</v>
      </c>
      <c r="N176" s="14" t="s">
        <v>20</v>
      </c>
      <c r="O176" s="60">
        <v>21000</v>
      </c>
      <c r="P176" s="32">
        <v>0.11857142857142855</v>
      </c>
      <c r="Q176" s="32"/>
    </row>
    <row r="177" spans="1:17" ht="12.75">
      <c r="A177" s="61" t="s">
        <v>53</v>
      </c>
      <c r="B177" s="34">
        <v>4933428550</v>
      </c>
      <c r="C177" s="34" t="s">
        <v>245</v>
      </c>
      <c r="D177" s="17" t="s">
        <v>17632</v>
      </c>
      <c r="E177" s="50">
        <v>22490</v>
      </c>
      <c r="F177" s="18" t="s">
        <v>2465</v>
      </c>
      <c r="G177" s="18" t="s">
        <v>2466</v>
      </c>
      <c r="H177" s="14" t="s">
        <v>17323</v>
      </c>
      <c r="I177" s="14" t="s">
        <v>17324</v>
      </c>
      <c r="J177" s="14" t="s">
        <v>17264</v>
      </c>
      <c r="K177" s="14" t="s">
        <v>17267</v>
      </c>
      <c r="L177" s="14"/>
      <c r="M177" s="14" t="s">
        <v>20</v>
      </c>
      <c r="N177" s="14" t="s">
        <v>20</v>
      </c>
      <c r="O177" s="60">
        <v>20000</v>
      </c>
      <c r="P177" s="32">
        <v>0.12450000000000006</v>
      </c>
      <c r="Q177" s="32"/>
    </row>
    <row r="178" spans="1:17" ht="12.75">
      <c r="A178" s="61" t="s">
        <v>53</v>
      </c>
      <c r="B178" s="34">
        <v>30250</v>
      </c>
      <c r="C178" s="34" t="s">
        <v>190</v>
      </c>
      <c r="D178" s="17" t="s">
        <v>17632</v>
      </c>
      <c r="E178" s="50">
        <v>19990</v>
      </c>
      <c r="F178" s="18" t="s">
        <v>2463</v>
      </c>
      <c r="G178" s="18" t="s">
        <v>2464</v>
      </c>
      <c r="H178" s="14" t="s">
        <v>17323</v>
      </c>
      <c r="I178" s="14" t="s">
        <v>17324</v>
      </c>
      <c r="J178" s="14" t="s">
        <v>17264</v>
      </c>
      <c r="K178" s="14" t="s">
        <v>17267</v>
      </c>
      <c r="L178" s="14"/>
      <c r="M178" s="14" t="s">
        <v>20</v>
      </c>
      <c r="N178" s="14" t="s">
        <v>20</v>
      </c>
      <c r="O178" s="60">
        <v>17800</v>
      </c>
      <c r="P178" s="32">
        <v>0.12303370786516843</v>
      </c>
      <c r="Q178" s="32"/>
    </row>
    <row r="179" spans="1:17" ht="12.75">
      <c r="A179" s="61" t="s">
        <v>53</v>
      </c>
      <c r="B179" s="34">
        <v>10150</v>
      </c>
      <c r="C179" s="34" t="s">
        <v>419</v>
      </c>
      <c r="D179" s="17" t="s">
        <v>18112</v>
      </c>
      <c r="E179" s="50">
        <v>13990</v>
      </c>
      <c r="F179" s="18" t="s">
        <v>2467</v>
      </c>
      <c r="G179" s="18" t="s">
        <v>2468</v>
      </c>
      <c r="H179" s="14" t="s">
        <v>17323</v>
      </c>
      <c r="I179" s="14" t="s">
        <v>17324</v>
      </c>
      <c r="J179" s="14" t="s">
        <v>17264</v>
      </c>
      <c r="K179" s="14" t="s">
        <v>17267</v>
      </c>
      <c r="L179" s="14"/>
      <c r="M179" s="14" t="s">
        <v>20</v>
      </c>
      <c r="N179" s="14" t="s">
        <v>20</v>
      </c>
      <c r="O179" s="60">
        <v>12700</v>
      </c>
      <c r="P179" s="32">
        <v>0.10157480314960621</v>
      </c>
      <c r="Q179" s="32"/>
    </row>
    <row r="180" spans="1:17" ht="12.75">
      <c r="A180" s="61" t="s">
        <v>53</v>
      </c>
      <c r="B180" s="34">
        <v>4933471286</v>
      </c>
      <c r="C180" s="34" t="s">
        <v>840</v>
      </c>
      <c r="D180" s="17" t="s">
        <v>18863</v>
      </c>
      <c r="E180" s="50">
        <v>4490</v>
      </c>
      <c r="F180" s="18" t="s">
        <v>3607</v>
      </c>
      <c r="G180" s="18" t="s">
        <v>3608</v>
      </c>
      <c r="H180" s="14" t="s">
        <v>20</v>
      </c>
      <c r="I180" s="14" t="s">
        <v>17324</v>
      </c>
      <c r="J180" s="14" t="s">
        <v>17394</v>
      </c>
      <c r="K180" s="14" t="s">
        <v>17395</v>
      </c>
      <c r="L180" s="14"/>
      <c r="M180" s="14" t="s">
        <v>20</v>
      </c>
      <c r="N180" s="14" t="s">
        <v>196</v>
      </c>
      <c r="O180" s="60">
        <v>4400</v>
      </c>
      <c r="P180" s="32">
        <v>2.0454545454545503E-2</v>
      </c>
      <c r="Q180" s="32"/>
    </row>
    <row r="181" spans="1:17" ht="12.75">
      <c r="A181" s="61" t="s">
        <v>53</v>
      </c>
      <c r="B181" s="34">
        <v>4933459441</v>
      </c>
      <c r="C181" s="34" t="s">
        <v>115</v>
      </c>
      <c r="D181" s="17" t="s">
        <v>20775</v>
      </c>
      <c r="E181" s="50">
        <v>3990</v>
      </c>
      <c r="F181" s="18" t="s">
        <v>2877</v>
      </c>
      <c r="G181" s="18" t="s">
        <v>2878</v>
      </c>
      <c r="H181" s="14" t="s">
        <v>960</v>
      </c>
      <c r="I181" s="14" t="s">
        <v>17324</v>
      </c>
      <c r="J181" s="14" t="s">
        <v>17394</v>
      </c>
      <c r="K181" s="14" t="s">
        <v>17395</v>
      </c>
      <c r="L181" s="14"/>
      <c r="M181" s="14" t="s">
        <v>20</v>
      </c>
      <c r="N181" s="14" t="s">
        <v>20</v>
      </c>
      <c r="O181" s="60">
        <v>3400</v>
      </c>
      <c r="P181" s="32">
        <v>0.17352941176470593</v>
      </c>
      <c r="Q181" s="32"/>
    </row>
    <row r="182" spans="1:17" ht="12.75">
      <c r="A182" s="61" t="s">
        <v>53</v>
      </c>
      <c r="B182" s="34">
        <v>4933471388</v>
      </c>
      <c r="C182" s="34" t="s">
        <v>860</v>
      </c>
      <c r="D182" s="17" t="s">
        <v>18899</v>
      </c>
      <c r="E182" s="50">
        <v>3490</v>
      </c>
      <c r="F182" s="18" t="s">
        <v>3609</v>
      </c>
      <c r="G182" s="18" t="s">
        <v>3610</v>
      </c>
      <c r="H182" s="14" t="s">
        <v>20</v>
      </c>
      <c r="I182" s="14" t="s">
        <v>17324</v>
      </c>
      <c r="J182" s="14" t="s">
        <v>17394</v>
      </c>
      <c r="K182" s="14" t="s">
        <v>17395</v>
      </c>
      <c r="L182" s="14"/>
      <c r="M182" s="14" t="s">
        <v>20</v>
      </c>
      <c r="N182" s="14" t="s">
        <v>816</v>
      </c>
      <c r="O182" s="60">
        <v>3400</v>
      </c>
      <c r="P182" s="32">
        <v>2.6470588235294024E-2</v>
      </c>
      <c r="Q182" s="32"/>
    </row>
    <row r="183" spans="1:17" ht="12.75">
      <c r="A183" s="61" t="s">
        <v>53</v>
      </c>
      <c r="B183" s="34">
        <v>4933464126</v>
      </c>
      <c r="C183" s="34" t="s">
        <v>757</v>
      </c>
      <c r="D183" s="17" t="s">
        <v>18725</v>
      </c>
      <c r="E183" s="50">
        <v>31490</v>
      </c>
      <c r="F183" s="18" t="s">
        <v>2873</v>
      </c>
      <c r="G183" s="18" t="s">
        <v>2874</v>
      </c>
      <c r="H183" s="14" t="s">
        <v>17323</v>
      </c>
      <c r="I183" s="14" t="s">
        <v>17324</v>
      </c>
      <c r="J183" s="14" t="s">
        <v>17394</v>
      </c>
      <c r="K183" s="14" t="s">
        <v>17649</v>
      </c>
      <c r="L183" s="14"/>
      <c r="M183" s="14" t="s">
        <v>20</v>
      </c>
      <c r="N183" s="14" t="s">
        <v>20</v>
      </c>
      <c r="O183" s="60">
        <v>28600</v>
      </c>
      <c r="P183" s="32">
        <v>0.10104895104895095</v>
      </c>
      <c r="Q183" s="32"/>
    </row>
    <row r="184" spans="1:17" ht="12.75">
      <c r="A184" s="61" t="s">
        <v>53</v>
      </c>
      <c r="B184" s="34">
        <v>4933451524</v>
      </c>
      <c r="C184" s="34" t="s">
        <v>67</v>
      </c>
      <c r="D184" s="17" t="s">
        <v>17360</v>
      </c>
      <c r="E184" s="50">
        <v>20490</v>
      </c>
      <c r="F184" s="18" t="s">
        <v>2445</v>
      </c>
      <c r="G184" s="18" t="s">
        <v>2446</v>
      </c>
      <c r="H184" s="14" t="s">
        <v>17323</v>
      </c>
      <c r="I184" s="14" t="s">
        <v>17324</v>
      </c>
      <c r="J184" s="14" t="s">
        <v>17264</v>
      </c>
      <c r="K184" s="14" t="s">
        <v>17359</v>
      </c>
      <c r="L184" s="14"/>
      <c r="M184" s="14" t="s">
        <v>20</v>
      </c>
      <c r="N184" s="14" t="s">
        <v>20</v>
      </c>
      <c r="O184" s="60">
        <v>18200</v>
      </c>
      <c r="P184" s="32">
        <v>0.12582417582417582</v>
      </c>
      <c r="Q184" s="32"/>
    </row>
    <row r="185" spans="1:17" ht="12.75">
      <c r="A185" s="61" t="s">
        <v>53</v>
      </c>
      <c r="B185" s="34">
        <v>4933451525</v>
      </c>
      <c r="C185" s="34" t="s">
        <v>77</v>
      </c>
      <c r="D185" s="17" t="s">
        <v>17384</v>
      </c>
      <c r="E185" s="50">
        <v>21490</v>
      </c>
      <c r="F185" s="18" t="s">
        <v>2447</v>
      </c>
      <c r="G185" s="18" t="s">
        <v>2448</v>
      </c>
      <c r="H185" s="14" t="s">
        <v>17323</v>
      </c>
      <c r="I185" s="14" t="s">
        <v>17324</v>
      </c>
      <c r="J185" s="14" t="s">
        <v>17264</v>
      </c>
      <c r="K185" s="14" t="s">
        <v>17359</v>
      </c>
      <c r="L185" s="14"/>
      <c r="M185" s="14" t="s">
        <v>20</v>
      </c>
      <c r="N185" s="14" t="s">
        <v>20</v>
      </c>
      <c r="O185" s="60">
        <v>19500</v>
      </c>
      <c r="P185" s="32">
        <v>0.102051282051282</v>
      </c>
      <c r="Q185" s="32"/>
    </row>
    <row r="186" spans="1:17" ht="12.75">
      <c r="A186" s="61" t="s">
        <v>53</v>
      </c>
      <c r="B186" s="34">
        <v>4933381680</v>
      </c>
      <c r="C186" s="34" t="s">
        <v>281</v>
      </c>
      <c r="D186" s="17" t="s">
        <v>17819</v>
      </c>
      <c r="E186" s="50">
        <v>20990</v>
      </c>
      <c r="F186" s="18" t="s">
        <v>2571</v>
      </c>
      <c r="G186" s="18" t="s">
        <v>2572</v>
      </c>
      <c r="H186" s="14" t="s">
        <v>17323</v>
      </c>
      <c r="I186" s="14" t="s">
        <v>17324</v>
      </c>
      <c r="J186" s="14" t="s">
        <v>17302</v>
      </c>
      <c r="K186" s="14" t="s">
        <v>17457</v>
      </c>
      <c r="L186" s="14"/>
      <c r="M186" s="14" t="s">
        <v>20</v>
      </c>
      <c r="N186" s="14" t="s">
        <v>20</v>
      </c>
      <c r="O186" s="60">
        <v>18700</v>
      </c>
      <c r="P186" s="32">
        <v>0.12245989304812843</v>
      </c>
      <c r="Q186" s="32"/>
    </row>
    <row r="187" spans="1:17" ht="12.75">
      <c r="A187" s="61" t="s">
        <v>53</v>
      </c>
      <c r="B187" s="34">
        <v>4933381230</v>
      </c>
      <c r="C187" s="34" t="s">
        <v>108</v>
      </c>
      <c r="D187" s="17" t="s">
        <v>17458</v>
      </c>
      <c r="E187" s="50">
        <v>27490</v>
      </c>
      <c r="F187" s="18" t="s">
        <v>2573</v>
      </c>
      <c r="G187" s="18" t="s">
        <v>2574</v>
      </c>
      <c r="H187" s="14" t="s">
        <v>17323</v>
      </c>
      <c r="I187" s="14" t="s">
        <v>17324</v>
      </c>
      <c r="J187" s="14" t="s">
        <v>17302</v>
      </c>
      <c r="K187" s="14" t="s">
        <v>17457</v>
      </c>
      <c r="L187" s="14"/>
      <c r="M187" s="14" t="s">
        <v>20</v>
      </c>
      <c r="N187" s="14" t="s">
        <v>20</v>
      </c>
      <c r="O187" s="60">
        <v>24900</v>
      </c>
      <c r="P187" s="32">
        <v>0.10401606425702803</v>
      </c>
      <c r="Q187" s="32"/>
    </row>
    <row r="188" spans="1:17" ht="12.75">
      <c r="A188" s="61" t="s">
        <v>53</v>
      </c>
      <c r="B188" s="34">
        <v>4933464120</v>
      </c>
      <c r="C188" s="34" t="s">
        <v>312</v>
      </c>
      <c r="D188" s="17" t="s">
        <v>17887</v>
      </c>
      <c r="E188" s="50">
        <v>79490</v>
      </c>
      <c r="F188" s="18" t="s">
        <v>3436</v>
      </c>
      <c r="G188" s="18" t="s">
        <v>3437</v>
      </c>
      <c r="H188" s="14" t="s">
        <v>17323</v>
      </c>
      <c r="I188" s="14" t="s">
        <v>17324</v>
      </c>
      <c r="J188" s="14" t="s">
        <v>17375</v>
      </c>
      <c r="K188" s="14" t="s">
        <v>17886</v>
      </c>
      <c r="L188" s="14"/>
      <c r="M188" s="14" t="s">
        <v>20</v>
      </c>
      <c r="N188" s="14" t="s">
        <v>196</v>
      </c>
      <c r="O188" s="60">
        <v>72000</v>
      </c>
      <c r="P188" s="32">
        <v>0.10402777777777783</v>
      </c>
      <c r="Q188" s="32"/>
    </row>
    <row r="189" spans="1:17" ht="12.75">
      <c r="A189" s="61" t="s">
        <v>53</v>
      </c>
      <c r="B189" s="34">
        <v>4933464118</v>
      </c>
      <c r="C189" s="34" t="s">
        <v>799</v>
      </c>
      <c r="D189" s="17" t="s">
        <v>18790</v>
      </c>
      <c r="E189" s="50">
        <v>103990</v>
      </c>
      <c r="F189" s="18" t="s">
        <v>3446</v>
      </c>
      <c r="G189" s="18" t="s">
        <v>3447</v>
      </c>
      <c r="H189" s="14" t="s">
        <v>17323</v>
      </c>
      <c r="I189" s="14" t="s">
        <v>17324</v>
      </c>
      <c r="J189" s="14" t="s">
        <v>17375</v>
      </c>
      <c r="K189" s="14" t="s">
        <v>17886</v>
      </c>
      <c r="L189" s="14"/>
      <c r="M189" s="14" t="s">
        <v>20</v>
      </c>
      <c r="N189" s="14" t="s">
        <v>196</v>
      </c>
      <c r="O189" s="60">
        <v>94500</v>
      </c>
      <c r="P189" s="32">
        <v>0.10042328042328053</v>
      </c>
      <c r="Q189" s="32"/>
    </row>
    <row r="190" spans="1:17" ht="12.75">
      <c r="A190" s="61" t="s">
        <v>53</v>
      </c>
      <c r="B190" s="34">
        <v>4933464117</v>
      </c>
      <c r="C190" s="34" t="s">
        <v>450</v>
      </c>
      <c r="D190" s="17" t="s">
        <v>18170</v>
      </c>
      <c r="E190" s="50">
        <v>103990</v>
      </c>
      <c r="F190" s="18" t="s">
        <v>3444</v>
      </c>
      <c r="G190" s="18" t="s">
        <v>3445</v>
      </c>
      <c r="H190" s="14" t="s">
        <v>17323</v>
      </c>
      <c r="I190" s="14" t="s">
        <v>17324</v>
      </c>
      <c r="J190" s="14" t="s">
        <v>17375</v>
      </c>
      <c r="K190" s="14" t="s">
        <v>17886</v>
      </c>
      <c r="L190" s="14"/>
      <c r="M190" s="14" t="s">
        <v>20</v>
      </c>
      <c r="N190" s="14" t="s">
        <v>196</v>
      </c>
      <c r="O190" s="60">
        <v>94500</v>
      </c>
      <c r="P190" s="32">
        <v>0.10042328042328053</v>
      </c>
      <c r="Q190" s="32"/>
    </row>
    <row r="191" spans="1:17" ht="12.75">
      <c r="A191" s="61" t="s">
        <v>53</v>
      </c>
      <c r="B191" s="34">
        <v>4933459604</v>
      </c>
      <c r="C191" s="34" t="s">
        <v>741</v>
      </c>
      <c r="D191" s="17" t="s">
        <v>18704</v>
      </c>
      <c r="E191" s="50">
        <v>149990</v>
      </c>
      <c r="F191" s="18" t="s">
        <v>3125</v>
      </c>
      <c r="G191" s="18" t="s">
        <v>3126</v>
      </c>
      <c r="H191" s="14" t="s">
        <v>17323</v>
      </c>
      <c r="I191" s="14" t="s">
        <v>17324</v>
      </c>
      <c r="J191" s="14" t="s">
        <v>17375</v>
      </c>
      <c r="K191" s="14" t="s">
        <v>17886</v>
      </c>
      <c r="L191" s="14"/>
      <c r="M191" s="14" t="s">
        <v>17331</v>
      </c>
      <c r="N191" s="14" t="s">
        <v>20</v>
      </c>
      <c r="O191" s="60">
        <v>209430</v>
      </c>
      <c r="P191" s="32">
        <v>-0.28381798214200449</v>
      </c>
      <c r="Q191" s="32"/>
    </row>
    <row r="192" spans="1:17" ht="12.75">
      <c r="A192" s="61" t="s">
        <v>53</v>
      </c>
      <c r="B192" s="34">
        <v>4933471685</v>
      </c>
      <c r="C192" s="34" t="s">
        <v>842</v>
      </c>
      <c r="D192" s="17" t="s">
        <v>18867</v>
      </c>
      <c r="E192" s="50">
        <v>229990</v>
      </c>
      <c r="F192" s="18" t="s">
        <v>3611</v>
      </c>
      <c r="G192" s="18" t="s">
        <v>3612</v>
      </c>
      <c r="H192" s="14" t="s">
        <v>17323</v>
      </c>
      <c r="I192" s="14" t="s">
        <v>17324</v>
      </c>
      <c r="J192" s="14" t="s">
        <v>17375</v>
      </c>
      <c r="K192" s="14" t="s">
        <v>17886</v>
      </c>
      <c r="L192" s="14"/>
      <c r="M192" s="14" t="s">
        <v>20</v>
      </c>
      <c r="N192" s="14" t="s">
        <v>196</v>
      </c>
      <c r="O192" s="60">
        <v>291000</v>
      </c>
      <c r="P192" s="32">
        <v>-0.20965635738831612</v>
      </c>
      <c r="Q192" s="32"/>
    </row>
    <row r="193" spans="1:17" ht="12.75">
      <c r="A193" s="61" t="s">
        <v>53</v>
      </c>
      <c r="B193" s="34">
        <v>4933398220</v>
      </c>
      <c r="C193" s="34" t="s">
        <v>373</v>
      </c>
      <c r="D193" s="17" t="s">
        <v>18012</v>
      </c>
      <c r="E193" s="50">
        <v>66490</v>
      </c>
      <c r="F193" s="18" t="s">
        <v>2583</v>
      </c>
      <c r="G193" s="18" t="s">
        <v>2584</v>
      </c>
      <c r="H193" s="14" t="s">
        <v>17323</v>
      </c>
      <c r="I193" s="14" t="s">
        <v>17324</v>
      </c>
      <c r="J193" s="14" t="s">
        <v>17375</v>
      </c>
      <c r="K193" s="14" t="s">
        <v>17886</v>
      </c>
      <c r="L193" s="14"/>
      <c r="M193" s="14" t="s">
        <v>20</v>
      </c>
      <c r="N193" s="14" t="s">
        <v>20</v>
      </c>
      <c r="O193" s="60">
        <v>60400</v>
      </c>
      <c r="P193" s="32">
        <v>0.10082781456953649</v>
      </c>
      <c r="Q193" s="32"/>
    </row>
    <row r="194" spans="1:17" ht="12.75">
      <c r="A194" s="61" t="s">
        <v>53</v>
      </c>
      <c r="B194" s="34">
        <v>4933443180</v>
      </c>
      <c r="C194" s="34" t="s">
        <v>566</v>
      </c>
      <c r="D194" s="17" t="s">
        <v>18389</v>
      </c>
      <c r="E194" s="50">
        <v>48990</v>
      </c>
      <c r="F194" s="18" t="s">
        <v>2585</v>
      </c>
      <c r="G194" s="18" t="s">
        <v>2586</v>
      </c>
      <c r="H194" s="14" t="s">
        <v>17323</v>
      </c>
      <c r="I194" s="14" t="s">
        <v>17324</v>
      </c>
      <c r="J194" s="14" t="s">
        <v>17375</v>
      </c>
      <c r="K194" s="14" t="s">
        <v>17886</v>
      </c>
      <c r="L194" s="14"/>
      <c r="M194" s="14" t="s">
        <v>20</v>
      </c>
      <c r="N194" s="14" t="s">
        <v>20</v>
      </c>
      <c r="O194" s="60">
        <v>44200</v>
      </c>
      <c r="P194" s="32">
        <v>0.10837104072398196</v>
      </c>
      <c r="Q194" s="32"/>
    </row>
    <row r="195" spans="1:17" ht="12.75">
      <c r="A195" s="61" t="s">
        <v>53</v>
      </c>
      <c r="B195" s="34">
        <v>4933418100</v>
      </c>
      <c r="C195" s="34" t="s">
        <v>84</v>
      </c>
      <c r="D195" s="17" t="s">
        <v>17401</v>
      </c>
      <c r="E195" s="50">
        <v>49490</v>
      </c>
      <c r="F195" s="18" t="s">
        <v>2597</v>
      </c>
      <c r="G195" s="18" t="s">
        <v>2598</v>
      </c>
      <c r="H195" s="14" t="s">
        <v>17323</v>
      </c>
      <c r="I195" s="14" t="s">
        <v>17324</v>
      </c>
      <c r="J195" s="14" t="s">
        <v>17375</v>
      </c>
      <c r="K195" s="14" t="s">
        <v>17400</v>
      </c>
      <c r="L195" s="14"/>
      <c r="M195" s="14" t="s">
        <v>20</v>
      </c>
      <c r="N195" s="14" t="s">
        <v>20</v>
      </c>
      <c r="O195" s="60">
        <v>44900</v>
      </c>
      <c r="P195" s="32">
        <v>0.10222717149220495</v>
      </c>
      <c r="Q195" s="32"/>
    </row>
    <row r="196" spans="1:17" ht="12.75">
      <c r="A196" s="61" t="s">
        <v>53</v>
      </c>
      <c r="B196" s="34">
        <v>4933398200</v>
      </c>
      <c r="C196" s="34" t="s">
        <v>292</v>
      </c>
      <c r="D196" s="17" t="s">
        <v>17846</v>
      </c>
      <c r="E196" s="50">
        <v>72490</v>
      </c>
      <c r="F196" s="18" t="s">
        <v>2599</v>
      </c>
      <c r="G196" s="18" t="s">
        <v>2600</v>
      </c>
      <c r="H196" s="14" t="s">
        <v>17323</v>
      </c>
      <c r="I196" s="14" t="s">
        <v>17324</v>
      </c>
      <c r="J196" s="14" t="s">
        <v>17375</v>
      </c>
      <c r="K196" s="14" t="s">
        <v>17400</v>
      </c>
      <c r="L196" s="14"/>
      <c r="M196" s="14" t="s">
        <v>20</v>
      </c>
      <c r="N196" s="14" t="s">
        <v>20</v>
      </c>
      <c r="O196" s="60">
        <v>65600</v>
      </c>
      <c r="P196" s="32">
        <v>0.105030487804878</v>
      </c>
      <c r="Q196" s="32"/>
    </row>
    <row r="197" spans="1:17" ht="12.75">
      <c r="A197" s="61" t="s">
        <v>53</v>
      </c>
      <c r="B197" s="34">
        <v>4933459148</v>
      </c>
      <c r="C197" s="34" t="s">
        <v>727</v>
      </c>
      <c r="D197" s="17" t="s">
        <v>18680</v>
      </c>
      <c r="E197" s="50">
        <v>74990</v>
      </c>
      <c r="F197" s="18" t="s">
        <v>2587</v>
      </c>
      <c r="G197" s="18" t="s">
        <v>2588</v>
      </c>
      <c r="H197" s="14" t="s">
        <v>17323</v>
      </c>
      <c r="I197" s="14" t="s">
        <v>17324</v>
      </c>
      <c r="J197" s="14" t="s">
        <v>17375</v>
      </c>
      <c r="K197" s="14" t="s">
        <v>17886</v>
      </c>
      <c r="L197" s="14"/>
      <c r="M197" s="14" t="s">
        <v>20</v>
      </c>
      <c r="N197" s="14" t="s">
        <v>20</v>
      </c>
      <c r="O197" s="60">
        <v>67800</v>
      </c>
      <c r="P197" s="32">
        <v>0.10604719764011805</v>
      </c>
      <c r="Q197" s="32"/>
    </row>
    <row r="198" spans="1:17" ht="12.75">
      <c r="A198" s="61" t="s">
        <v>53</v>
      </c>
      <c r="B198" s="34">
        <v>4933398600</v>
      </c>
      <c r="C198" s="34" t="s">
        <v>208</v>
      </c>
      <c r="D198" s="17" t="s">
        <v>3782</v>
      </c>
      <c r="E198" s="50">
        <v>73990</v>
      </c>
      <c r="F198" s="18" t="s">
        <v>2601</v>
      </c>
      <c r="G198" s="18" t="s">
        <v>2602</v>
      </c>
      <c r="H198" s="14" t="s">
        <v>17323</v>
      </c>
      <c r="I198" s="14" t="s">
        <v>17324</v>
      </c>
      <c r="J198" s="14" t="s">
        <v>17375</v>
      </c>
      <c r="K198" s="14" t="s">
        <v>17400</v>
      </c>
      <c r="L198" s="14"/>
      <c r="M198" s="14" t="s">
        <v>20</v>
      </c>
      <c r="N198" s="14" t="s">
        <v>20</v>
      </c>
      <c r="O198" s="60">
        <v>70600</v>
      </c>
      <c r="P198" s="32">
        <v>4.801699716713892E-2</v>
      </c>
      <c r="Q198" s="32"/>
    </row>
    <row r="199" spans="1:17" ht="12.75">
      <c r="A199" s="61" t="s">
        <v>53</v>
      </c>
      <c r="B199" s="34">
        <v>4933464896</v>
      </c>
      <c r="C199" s="34" t="s">
        <v>629</v>
      </c>
      <c r="D199" s="17" t="s">
        <v>18503</v>
      </c>
      <c r="E199" s="50">
        <v>89990</v>
      </c>
      <c r="F199" s="18" t="s">
        <v>3440</v>
      </c>
      <c r="G199" s="18" t="s">
        <v>3441</v>
      </c>
      <c r="H199" s="14" t="s">
        <v>17323</v>
      </c>
      <c r="I199" s="14" t="s">
        <v>17324</v>
      </c>
      <c r="J199" s="14" t="s">
        <v>17375</v>
      </c>
      <c r="K199" s="14" t="s">
        <v>17400</v>
      </c>
      <c r="L199" s="14"/>
      <c r="M199" s="14" t="s">
        <v>20</v>
      </c>
      <c r="N199" s="14" t="s">
        <v>196</v>
      </c>
      <c r="O199" s="60">
        <v>81600</v>
      </c>
      <c r="P199" s="32">
        <v>0.10281862745098036</v>
      </c>
      <c r="Q199" s="32"/>
    </row>
    <row r="200" spans="1:17" ht="12.75">
      <c r="A200" s="61" t="s">
        <v>53</v>
      </c>
      <c r="B200" s="34">
        <v>4933375650</v>
      </c>
      <c r="C200" s="34" t="s">
        <v>490</v>
      </c>
      <c r="D200" s="17" t="s">
        <v>18253</v>
      </c>
      <c r="E200" s="50">
        <v>92490</v>
      </c>
      <c r="F200" s="18" t="s">
        <v>2589</v>
      </c>
      <c r="G200" s="18" t="s">
        <v>2590</v>
      </c>
      <c r="H200" s="14" t="s">
        <v>17323</v>
      </c>
      <c r="I200" s="14" t="s">
        <v>17324</v>
      </c>
      <c r="J200" s="14" t="s">
        <v>17375</v>
      </c>
      <c r="K200" s="14" t="s">
        <v>17886</v>
      </c>
      <c r="L200" s="14"/>
      <c r="M200" s="14" t="s">
        <v>20</v>
      </c>
      <c r="N200" s="14" t="s">
        <v>20</v>
      </c>
      <c r="O200" s="60">
        <v>84000</v>
      </c>
      <c r="P200" s="32">
        <v>0.10107142857142848</v>
      </c>
      <c r="Q200" s="32"/>
    </row>
    <row r="201" spans="1:17" ht="12.75">
      <c r="A201" s="61" t="s">
        <v>53</v>
      </c>
      <c r="B201" s="34">
        <v>4933375720</v>
      </c>
      <c r="C201" s="34" t="s">
        <v>371</v>
      </c>
      <c r="D201" s="17" t="s">
        <v>18008</v>
      </c>
      <c r="E201" s="50">
        <v>91990</v>
      </c>
      <c r="F201" s="18" t="s">
        <v>2591</v>
      </c>
      <c r="G201" s="18" t="s">
        <v>2592</v>
      </c>
      <c r="H201" s="14" t="s">
        <v>17323</v>
      </c>
      <c r="I201" s="14" t="s">
        <v>17324</v>
      </c>
      <c r="J201" s="14" t="s">
        <v>17375</v>
      </c>
      <c r="K201" s="14" t="s">
        <v>17886</v>
      </c>
      <c r="L201" s="14"/>
      <c r="M201" s="14" t="s">
        <v>20</v>
      </c>
      <c r="N201" s="14" t="s">
        <v>20</v>
      </c>
      <c r="O201" s="60">
        <v>83580</v>
      </c>
      <c r="P201" s="32">
        <v>0.10062215841110311</v>
      </c>
      <c r="Q201" s="32"/>
    </row>
    <row r="202" spans="1:17" ht="12.75">
      <c r="A202" s="61" t="s">
        <v>53</v>
      </c>
      <c r="B202" s="34">
        <v>4933375710</v>
      </c>
      <c r="C202" s="34" t="s">
        <v>342</v>
      </c>
      <c r="D202" s="17" t="s">
        <v>17950</v>
      </c>
      <c r="E202" s="50">
        <v>102490</v>
      </c>
      <c r="F202" s="18" t="s">
        <v>2603</v>
      </c>
      <c r="G202" s="18" t="s">
        <v>2604</v>
      </c>
      <c r="H202" s="14" t="s">
        <v>17323</v>
      </c>
      <c r="I202" s="14" t="s">
        <v>17324</v>
      </c>
      <c r="J202" s="14" t="s">
        <v>17375</v>
      </c>
      <c r="K202" s="14" t="s">
        <v>17400</v>
      </c>
      <c r="L202" s="14"/>
      <c r="M202" s="14" t="s">
        <v>20</v>
      </c>
      <c r="N202" s="14" t="s">
        <v>20</v>
      </c>
      <c r="O202" s="60">
        <v>92820</v>
      </c>
      <c r="P202" s="32">
        <v>0.10418013359189837</v>
      </c>
      <c r="Q202" s="32"/>
    </row>
    <row r="203" spans="1:17" ht="12.75">
      <c r="A203" s="61" t="s">
        <v>53</v>
      </c>
      <c r="B203" s="34">
        <v>4932459446</v>
      </c>
      <c r="C203" s="34" t="s">
        <v>642</v>
      </c>
      <c r="D203" s="17" t="s">
        <v>18527</v>
      </c>
      <c r="E203" s="50">
        <v>3500</v>
      </c>
      <c r="F203" s="18" t="s">
        <v>2885</v>
      </c>
      <c r="G203" s="18" t="s">
        <v>2886</v>
      </c>
      <c r="H203" s="14" t="s">
        <v>960</v>
      </c>
      <c r="I203" s="14" t="s">
        <v>17324</v>
      </c>
      <c r="J203" s="14" t="s">
        <v>17343</v>
      </c>
      <c r="K203" s="14" t="s">
        <v>17362</v>
      </c>
      <c r="L203" s="14"/>
      <c r="M203" s="14" t="s">
        <v>20</v>
      </c>
      <c r="N203" s="14" t="s">
        <v>20</v>
      </c>
      <c r="O203" s="60">
        <v>3400</v>
      </c>
      <c r="P203" s="32">
        <v>2.9411764705882248E-2</v>
      </c>
      <c r="Q203" s="32"/>
    </row>
    <row r="204" spans="1:17" ht="12.75">
      <c r="A204" s="61" t="s">
        <v>53</v>
      </c>
      <c r="B204" s="34">
        <v>4933464821</v>
      </c>
      <c r="C204" s="34" t="s">
        <v>195</v>
      </c>
      <c r="D204" s="17" t="s">
        <v>17643</v>
      </c>
      <c r="E204" s="50">
        <v>7490</v>
      </c>
      <c r="F204" s="18" t="s">
        <v>3356</v>
      </c>
      <c r="G204" s="18" t="s">
        <v>3357</v>
      </c>
      <c r="H204" s="14" t="s">
        <v>960</v>
      </c>
      <c r="I204" s="14" t="s">
        <v>17324</v>
      </c>
      <c r="J204" s="14" t="s">
        <v>17394</v>
      </c>
      <c r="K204" s="14" t="s">
        <v>17395</v>
      </c>
      <c r="L204" s="14"/>
      <c r="M204" s="14" t="s">
        <v>20</v>
      </c>
      <c r="N204" s="14" t="s">
        <v>196</v>
      </c>
      <c r="O204" s="60">
        <v>6900</v>
      </c>
      <c r="P204" s="32">
        <v>8.5507246376811619E-2</v>
      </c>
      <c r="Q204" s="32"/>
    </row>
    <row r="205" spans="1:17" ht="12.75">
      <c r="A205" s="61" t="s">
        <v>53</v>
      </c>
      <c r="B205" s="34">
        <v>4933459442</v>
      </c>
      <c r="C205" s="34" t="s">
        <v>139</v>
      </c>
      <c r="D205" s="17" t="s">
        <v>17522</v>
      </c>
      <c r="E205" s="50">
        <v>7490</v>
      </c>
      <c r="F205" s="18" t="s">
        <v>2921</v>
      </c>
      <c r="G205" s="18" t="s">
        <v>2922</v>
      </c>
      <c r="H205" s="14" t="s">
        <v>960</v>
      </c>
      <c r="I205" s="14" t="s">
        <v>17324</v>
      </c>
      <c r="J205" s="14" t="s">
        <v>17394</v>
      </c>
      <c r="K205" s="14" t="s">
        <v>17395</v>
      </c>
      <c r="L205" s="14"/>
      <c r="M205" s="14" t="s">
        <v>20</v>
      </c>
      <c r="N205" s="14" t="s">
        <v>20</v>
      </c>
      <c r="O205" s="60">
        <v>6900</v>
      </c>
      <c r="P205" s="32">
        <v>8.5507246376811619E-2</v>
      </c>
      <c r="Q205" s="32"/>
    </row>
    <row r="206" spans="1:17" ht="12.75">
      <c r="A206" s="61" t="s">
        <v>53</v>
      </c>
      <c r="B206" s="34">
        <v>4933459443</v>
      </c>
      <c r="C206" s="34" t="s">
        <v>82</v>
      </c>
      <c r="D206" s="17" t="s">
        <v>17396</v>
      </c>
      <c r="E206" s="50">
        <v>8490</v>
      </c>
      <c r="F206" s="18" t="s">
        <v>2879</v>
      </c>
      <c r="G206" s="18" t="s">
        <v>2880</v>
      </c>
      <c r="H206" s="14" t="s">
        <v>960</v>
      </c>
      <c r="I206" s="14" t="s">
        <v>17324</v>
      </c>
      <c r="J206" s="14" t="s">
        <v>17394</v>
      </c>
      <c r="K206" s="14" t="s">
        <v>17395</v>
      </c>
      <c r="L206" s="14"/>
      <c r="M206" s="14" t="s">
        <v>20</v>
      </c>
      <c r="N206" s="14" t="s">
        <v>20</v>
      </c>
      <c r="O206" s="60">
        <v>7900</v>
      </c>
      <c r="P206" s="32">
        <v>7.4683544303797422E-2</v>
      </c>
      <c r="Q206" s="32"/>
    </row>
    <row r="207" spans="1:17" ht="12.75">
      <c r="A207" s="61" t="s">
        <v>53</v>
      </c>
      <c r="B207" s="34">
        <v>4933471390</v>
      </c>
      <c r="C207" s="34" t="s">
        <v>862</v>
      </c>
      <c r="D207" s="17" t="s">
        <v>18903</v>
      </c>
      <c r="E207" s="50">
        <v>8490</v>
      </c>
      <c r="F207" s="18" t="s">
        <v>3613</v>
      </c>
      <c r="G207" s="18" t="s">
        <v>3614</v>
      </c>
      <c r="H207" s="14" t="s">
        <v>20</v>
      </c>
      <c r="I207" s="14" t="s">
        <v>17324</v>
      </c>
      <c r="J207" s="14" t="s">
        <v>17394</v>
      </c>
      <c r="K207" s="14" t="s">
        <v>17395</v>
      </c>
      <c r="L207" s="14"/>
      <c r="M207" s="14" t="s">
        <v>20</v>
      </c>
      <c r="N207" s="14" t="s">
        <v>816</v>
      </c>
      <c r="O207" s="60">
        <v>7900</v>
      </c>
      <c r="P207" s="32">
        <v>7.4683544303797422E-2</v>
      </c>
      <c r="Q207" s="32"/>
    </row>
    <row r="208" spans="1:17" ht="12.75">
      <c r="A208" s="61" t="s">
        <v>53</v>
      </c>
      <c r="B208" s="34">
        <v>4933471389</v>
      </c>
      <c r="C208" s="34" t="s">
        <v>861</v>
      </c>
      <c r="D208" s="17" t="s">
        <v>18901</v>
      </c>
      <c r="E208" s="50">
        <v>8990</v>
      </c>
      <c r="F208" s="18" t="s">
        <v>3615</v>
      </c>
      <c r="G208" s="18" t="s">
        <v>3616</v>
      </c>
      <c r="H208" s="14" t="s">
        <v>20</v>
      </c>
      <c r="I208" s="14" t="s">
        <v>17324</v>
      </c>
      <c r="J208" s="14" t="s">
        <v>17394</v>
      </c>
      <c r="K208" s="14" t="s">
        <v>17395</v>
      </c>
      <c r="L208" s="14"/>
      <c r="M208" s="14" t="s">
        <v>20</v>
      </c>
      <c r="N208" s="14" t="s">
        <v>816</v>
      </c>
      <c r="O208" s="60">
        <v>8400</v>
      </c>
      <c r="P208" s="32">
        <v>7.0238095238095211E-2</v>
      </c>
      <c r="Q208" s="32"/>
    </row>
    <row r="209" spans="1:17" ht="12.75">
      <c r="A209" s="61" t="s">
        <v>53</v>
      </c>
      <c r="B209" s="34">
        <v>4933459444</v>
      </c>
      <c r="C209" s="34" t="s">
        <v>218</v>
      </c>
      <c r="D209" s="17" t="s">
        <v>17689</v>
      </c>
      <c r="E209" s="50">
        <v>8490</v>
      </c>
      <c r="F209" s="18" t="s">
        <v>2881</v>
      </c>
      <c r="G209" s="18" t="s">
        <v>2882</v>
      </c>
      <c r="H209" s="14" t="s">
        <v>960</v>
      </c>
      <c r="I209" s="14" t="s">
        <v>17324</v>
      </c>
      <c r="J209" s="14" t="s">
        <v>17394</v>
      </c>
      <c r="K209" s="14" t="s">
        <v>17395</v>
      </c>
      <c r="L209" s="14"/>
      <c r="M209" s="14" t="s">
        <v>20</v>
      </c>
      <c r="N209" s="14" t="s">
        <v>20</v>
      </c>
      <c r="O209" s="60">
        <v>7900</v>
      </c>
      <c r="P209" s="32">
        <v>7.4683544303797422E-2</v>
      </c>
      <c r="Q209" s="32"/>
    </row>
    <row r="210" spans="1:17" ht="12.75">
      <c r="A210" s="61" t="s">
        <v>53</v>
      </c>
      <c r="B210" s="34">
        <v>4932459448</v>
      </c>
      <c r="C210" s="34" t="s">
        <v>238</v>
      </c>
      <c r="D210" s="17" t="s">
        <v>17729</v>
      </c>
      <c r="E210" s="50">
        <v>5000</v>
      </c>
      <c r="F210" s="18" t="s">
        <v>2887</v>
      </c>
      <c r="G210" s="18" t="s">
        <v>2888</v>
      </c>
      <c r="H210" s="14" t="s">
        <v>960</v>
      </c>
      <c r="I210" s="14" t="s">
        <v>17324</v>
      </c>
      <c r="J210" s="14" t="s">
        <v>17343</v>
      </c>
      <c r="K210" s="14" t="s">
        <v>17349</v>
      </c>
      <c r="L210" s="14"/>
      <c r="M210" s="14" t="s">
        <v>20</v>
      </c>
      <c r="N210" s="14" t="s">
        <v>20</v>
      </c>
      <c r="O210" s="60">
        <v>5600</v>
      </c>
      <c r="P210" s="32">
        <v>-0.1071428571428571</v>
      </c>
      <c r="Q210" s="32"/>
    </row>
    <row r="211" spans="1:17" ht="12.75">
      <c r="A211" s="61" t="s">
        <v>53</v>
      </c>
      <c r="B211" s="34">
        <v>4933464822</v>
      </c>
      <c r="C211" s="34" t="s">
        <v>233</v>
      </c>
      <c r="D211" s="17" t="s">
        <v>17719</v>
      </c>
      <c r="E211" s="50">
        <v>8490</v>
      </c>
      <c r="F211" s="18" t="s">
        <v>3358</v>
      </c>
      <c r="G211" s="18" t="s">
        <v>3359</v>
      </c>
      <c r="H211" s="14" t="s">
        <v>960</v>
      </c>
      <c r="I211" s="14" t="s">
        <v>17324</v>
      </c>
      <c r="J211" s="14" t="s">
        <v>17394</v>
      </c>
      <c r="K211" s="14" t="s">
        <v>17395</v>
      </c>
      <c r="L211" s="14"/>
      <c r="M211" s="14" t="s">
        <v>20</v>
      </c>
      <c r="N211" s="14" t="s">
        <v>196</v>
      </c>
      <c r="O211" s="60">
        <v>7900</v>
      </c>
      <c r="P211" s="32">
        <v>7.4683544303797422E-2</v>
      </c>
      <c r="Q211" s="32"/>
    </row>
    <row r="212" spans="1:17" ht="12.75">
      <c r="A212" s="61" t="s">
        <v>53</v>
      </c>
      <c r="B212" s="35">
        <v>4933459278</v>
      </c>
      <c r="C212" s="35" t="s">
        <v>257</v>
      </c>
      <c r="D212" s="17" t="s">
        <v>17768</v>
      </c>
      <c r="E212" s="50">
        <v>14990</v>
      </c>
      <c r="F212" s="18" t="s">
        <v>2559</v>
      </c>
      <c r="G212" s="18" t="s">
        <v>2560</v>
      </c>
      <c r="H212" s="14" t="s">
        <v>17333</v>
      </c>
      <c r="I212" s="14" t="s">
        <v>17334</v>
      </c>
      <c r="J212" s="14" t="s">
        <v>17283</v>
      </c>
      <c r="K212" s="14" t="s">
        <v>17460</v>
      </c>
      <c r="L212" s="14"/>
      <c r="M212" s="14" t="s">
        <v>20</v>
      </c>
      <c r="N212" s="14" t="s">
        <v>20</v>
      </c>
      <c r="O212" s="60">
        <v>13300</v>
      </c>
      <c r="P212" s="32">
        <v>0.12706766917293244</v>
      </c>
      <c r="Q212" s="32"/>
    </row>
    <row r="213" spans="1:17" ht="12.75">
      <c r="A213" s="61" t="s">
        <v>53</v>
      </c>
      <c r="B213" s="35">
        <v>4933459276</v>
      </c>
      <c r="C213" s="35" t="s">
        <v>275</v>
      </c>
      <c r="D213" s="17" t="s">
        <v>17807</v>
      </c>
      <c r="E213" s="50">
        <v>7990</v>
      </c>
      <c r="F213" s="18" t="s">
        <v>2561</v>
      </c>
      <c r="G213" s="18" t="s">
        <v>2562</v>
      </c>
      <c r="H213" s="14" t="s">
        <v>17333</v>
      </c>
      <c r="I213" s="14" t="s">
        <v>17334</v>
      </c>
      <c r="J213" s="14" t="s">
        <v>17283</v>
      </c>
      <c r="K213" s="14" t="s">
        <v>17460</v>
      </c>
      <c r="L213" s="14"/>
      <c r="M213" s="14" t="s">
        <v>20</v>
      </c>
      <c r="N213" s="14" t="s">
        <v>20</v>
      </c>
      <c r="O213" s="60">
        <v>7100</v>
      </c>
      <c r="P213" s="32">
        <v>0.12535211267605639</v>
      </c>
      <c r="Q213" s="32"/>
    </row>
    <row r="214" spans="1:17" ht="12.75">
      <c r="A214" s="61" t="s">
        <v>53</v>
      </c>
      <c r="B214" s="35">
        <v>4933459277</v>
      </c>
      <c r="C214" s="35" t="s">
        <v>109</v>
      </c>
      <c r="D214" s="17" t="s">
        <v>17461</v>
      </c>
      <c r="E214" s="50">
        <v>9990</v>
      </c>
      <c r="F214" s="18" t="s">
        <v>2563</v>
      </c>
      <c r="G214" s="18" t="s">
        <v>2564</v>
      </c>
      <c r="H214" s="14" t="s">
        <v>17333</v>
      </c>
      <c r="I214" s="14" t="s">
        <v>17334</v>
      </c>
      <c r="J214" s="14" t="s">
        <v>17283</v>
      </c>
      <c r="K214" s="14" t="s">
        <v>17460</v>
      </c>
      <c r="L214" s="14"/>
      <c r="M214" s="14" t="s">
        <v>20</v>
      </c>
      <c r="N214" s="14" t="s">
        <v>20</v>
      </c>
      <c r="O214" s="60">
        <v>8900</v>
      </c>
      <c r="P214" s="32">
        <v>0.12247191011235947</v>
      </c>
      <c r="Q214" s="32"/>
    </row>
    <row r="215" spans="1:17" ht="12.75">
      <c r="A215" s="61" t="s">
        <v>53</v>
      </c>
      <c r="B215" s="34">
        <v>4933447700</v>
      </c>
      <c r="C215" s="34" t="s">
        <v>396</v>
      </c>
      <c r="D215" s="17" t="s">
        <v>18066</v>
      </c>
      <c r="E215" s="50">
        <v>13990</v>
      </c>
      <c r="F215" s="18" t="s">
        <v>2565</v>
      </c>
      <c r="G215" s="18" t="s">
        <v>2566</v>
      </c>
      <c r="H215" s="14" t="s">
        <v>17333</v>
      </c>
      <c r="I215" s="14" t="s">
        <v>17334</v>
      </c>
      <c r="J215" s="14" t="s">
        <v>17283</v>
      </c>
      <c r="K215" s="14" t="s">
        <v>17460</v>
      </c>
      <c r="L215" s="14"/>
      <c r="M215" s="14" t="s">
        <v>20</v>
      </c>
      <c r="N215" s="14" t="s">
        <v>20</v>
      </c>
      <c r="O215" s="60">
        <v>12600</v>
      </c>
      <c r="P215" s="32">
        <v>0.11031746031746037</v>
      </c>
      <c r="Q215" s="32"/>
    </row>
    <row r="216" spans="1:17" ht="12.75">
      <c r="A216" s="61" t="s">
        <v>53</v>
      </c>
      <c r="B216" s="35">
        <v>4932459205</v>
      </c>
      <c r="C216" s="35" t="s">
        <v>341</v>
      </c>
      <c r="D216" s="17" t="s">
        <v>17948</v>
      </c>
      <c r="E216" s="50">
        <v>11000</v>
      </c>
      <c r="F216" s="18" t="s">
        <v>2483</v>
      </c>
      <c r="G216" s="18" t="s">
        <v>2484</v>
      </c>
      <c r="H216" s="14" t="s">
        <v>17338</v>
      </c>
      <c r="I216" s="14" t="s">
        <v>17324</v>
      </c>
      <c r="J216" s="14" t="s">
        <v>17343</v>
      </c>
      <c r="K216" s="14" t="s">
        <v>17362</v>
      </c>
      <c r="L216" s="14"/>
      <c r="M216" s="14" t="s">
        <v>20</v>
      </c>
      <c r="N216" s="14" t="s">
        <v>20</v>
      </c>
      <c r="O216" s="60">
        <v>9900</v>
      </c>
      <c r="P216" s="32">
        <v>0.11111111111111116</v>
      </c>
      <c r="Q216" s="32"/>
    </row>
    <row r="217" spans="1:17" ht="12.75">
      <c r="A217" s="61" t="s">
        <v>53</v>
      </c>
      <c r="B217" s="34">
        <v>4932352959</v>
      </c>
      <c r="C217" s="34" t="s">
        <v>68</v>
      </c>
      <c r="D217" s="17" t="s">
        <v>17363</v>
      </c>
      <c r="E217" s="50">
        <v>5000</v>
      </c>
      <c r="F217" s="18" t="s">
        <v>2491</v>
      </c>
      <c r="G217" s="18" t="s">
        <v>2492</v>
      </c>
      <c r="H217" s="14" t="s">
        <v>17338</v>
      </c>
      <c r="I217" s="14" t="s">
        <v>17324</v>
      </c>
      <c r="J217" s="14" t="s">
        <v>17343</v>
      </c>
      <c r="K217" s="14" t="s">
        <v>17362</v>
      </c>
      <c r="L217" s="14"/>
      <c r="M217" s="14" t="s">
        <v>20</v>
      </c>
      <c r="N217" s="14" t="s">
        <v>20</v>
      </c>
      <c r="O217" s="60">
        <v>4500</v>
      </c>
      <c r="P217" s="32">
        <v>0.11111111111111116</v>
      </c>
      <c r="Q217" s="32"/>
    </row>
    <row r="218" spans="1:17" ht="12.75">
      <c r="A218" s="61" t="s">
        <v>53</v>
      </c>
      <c r="B218" s="34">
        <v>4932451079</v>
      </c>
      <c r="C218" s="34" t="s">
        <v>75</v>
      </c>
      <c r="D218" s="17" t="s">
        <v>17380</v>
      </c>
      <c r="E218" s="50">
        <v>6500</v>
      </c>
      <c r="F218" s="18" t="s">
        <v>2485</v>
      </c>
      <c r="G218" s="18" t="s">
        <v>2486</v>
      </c>
      <c r="H218" s="14" t="s">
        <v>17338</v>
      </c>
      <c r="I218" s="14" t="s">
        <v>17324</v>
      </c>
      <c r="J218" s="14" t="s">
        <v>17343</v>
      </c>
      <c r="K218" s="14" t="s">
        <v>17362</v>
      </c>
      <c r="L218" s="14"/>
      <c r="M218" s="14" t="s">
        <v>20</v>
      </c>
      <c r="N218" s="14" t="s">
        <v>20</v>
      </c>
      <c r="O218" s="60">
        <v>5900</v>
      </c>
      <c r="P218" s="32">
        <v>0.10169491525423724</v>
      </c>
      <c r="Q218" s="32"/>
    </row>
    <row r="219" spans="1:17" ht="12.75">
      <c r="A219" s="61" t="s">
        <v>53</v>
      </c>
      <c r="B219" s="34">
        <v>4933459275</v>
      </c>
      <c r="C219" s="34" t="s">
        <v>404</v>
      </c>
      <c r="D219" s="17" t="s">
        <v>18084</v>
      </c>
      <c r="E219" s="50">
        <v>20990</v>
      </c>
      <c r="F219" s="18" t="s">
        <v>2062</v>
      </c>
      <c r="G219" s="18" t="s">
        <v>2063</v>
      </c>
      <c r="H219" s="14" t="s">
        <v>17330</v>
      </c>
      <c r="I219" s="14" t="s">
        <v>17324</v>
      </c>
      <c r="J219" s="14" t="s">
        <v>17321</v>
      </c>
      <c r="K219" s="14" t="s">
        <v>17263</v>
      </c>
      <c r="L219" s="14"/>
      <c r="M219" s="14" t="s">
        <v>17331</v>
      </c>
      <c r="N219" s="14" t="s">
        <v>20</v>
      </c>
      <c r="O219" s="60">
        <v>18700</v>
      </c>
      <c r="P219" s="32">
        <v>0.12245989304812843</v>
      </c>
      <c r="Q219" s="32"/>
    </row>
    <row r="220" spans="1:17" ht="12.75">
      <c r="A220" s="61" t="s">
        <v>53</v>
      </c>
      <c r="B220" s="34">
        <v>4933451394</v>
      </c>
      <c r="C220" s="34" t="s">
        <v>192</v>
      </c>
      <c r="D220" s="17" t="s">
        <v>17636</v>
      </c>
      <c r="E220" s="50">
        <v>9990</v>
      </c>
      <c r="F220" s="54" t="s">
        <v>2349</v>
      </c>
      <c r="G220" s="54" t="s">
        <v>2350</v>
      </c>
      <c r="H220" s="13" t="s">
        <v>17330</v>
      </c>
      <c r="I220" s="14" t="s">
        <v>17324</v>
      </c>
      <c r="J220" s="14" t="s">
        <v>17394</v>
      </c>
      <c r="K220" s="14" t="s">
        <v>17562</v>
      </c>
      <c r="L220" s="14"/>
      <c r="M220" s="13" t="s">
        <v>20</v>
      </c>
      <c r="N220" s="13" t="s">
        <v>20</v>
      </c>
      <c r="O220" s="60">
        <v>8900</v>
      </c>
      <c r="P220" s="55">
        <v>0.12247191011235947</v>
      </c>
      <c r="Q220" s="56"/>
    </row>
    <row r="221" spans="1:17" ht="12.75">
      <c r="A221" s="61" t="s">
        <v>53</v>
      </c>
      <c r="B221" s="34">
        <v>4932430064</v>
      </c>
      <c r="C221" s="34" t="s">
        <v>76</v>
      </c>
      <c r="D221" s="17" t="s">
        <v>17382</v>
      </c>
      <c r="E221" s="50">
        <v>4000</v>
      </c>
      <c r="F221" s="18" t="s">
        <v>2415</v>
      </c>
      <c r="G221" s="18" t="s">
        <v>2416</v>
      </c>
      <c r="H221" s="14" t="s">
        <v>17330</v>
      </c>
      <c r="I221" s="14" t="s">
        <v>17324</v>
      </c>
      <c r="J221" s="14" t="s">
        <v>17343</v>
      </c>
      <c r="K221" s="14" t="s">
        <v>17344</v>
      </c>
      <c r="L221" s="14"/>
      <c r="M221" s="14" t="s">
        <v>20</v>
      </c>
      <c r="N221" s="14" t="s">
        <v>20</v>
      </c>
      <c r="O221" s="60">
        <v>3500</v>
      </c>
      <c r="P221" s="32">
        <v>0.14285714285714279</v>
      </c>
      <c r="Q221" s="32"/>
    </row>
    <row r="222" spans="1:17" ht="12.75">
      <c r="A222" s="61" t="s">
        <v>53</v>
      </c>
      <c r="B222" s="34">
        <v>4932451388</v>
      </c>
      <c r="C222" s="34" t="s">
        <v>64</v>
      </c>
      <c r="D222" s="17" t="s">
        <v>17352</v>
      </c>
      <c r="E222" s="50">
        <v>5500</v>
      </c>
      <c r="F222" s="18" t="s">
        <v>2417</v>
      </c>
      <c r="G222" s="18" t="s">
        <v>2418</v>
      </c>
      <c r="H222" s="14" t="s">
        <v>17330</v>
      </c>
      <c r="I222" s="14" t="s">
        <v>17324</v>
      </c>
      <c r="J222" s="14" t="s">
        <v>17343</v>
      </c>
      <c r="K222" s="14" t="s">
        <v>17344</v>
      </c>
      <c r="L222" s="14"/>
      <c r="M222" s="14" t="s">
        <v>20</v>
      </c>
      <c r="N222" s="14" t="s">
        <v>20</v>
      </c>
      <c r="O222" s="60">
        <v>4900</v>
      </c>
      <c r="P222" s="32">
        <v>0.12244897959183665</v>
      </c>
      <c r="Q222" s="32"/>
    </row>
    <row r="223" spans="1:17" ht="12.75">
      <c r="A223" s="61" t="s">
        <v>53</v>
      </c>
      <c r="B223" s="34">
        <v>4932430065</v>
      </c>
      <c r="C223" s="34" t="s">
        <v>90</v>
      </c>
      <c r="D223" s="17" t="s">
        <v>17415</v>
      </c>
      <c r="E223" s="50">
        <v>7000</v>
      </c>
      <c r="F223" s="18" t="s">
        <v>2419</v>
      </c>
      <c r="G223" s="18" t="s">
        <v>2420</v>
      </c>
      <c r="H223" s="14" t="s">
        <v>17330</v>
      </c>
      <c r="I223" s="14" t="s">
        <v>17324</v>
      </c>
      <c r="J223" s="14" t="s">
        <v>17343</v>
      </c>
      <c r="K223" s="14" t="s">
        <v>17344</v>
      </c>
      <c r="L223" s="14"/>
      <c r="M223" s="14" t="s">
        <v>20</v>
      </c>
      <c r="N223" s="14" t="s">
        <v>20</v>
      </c>
      <c r="O223" s="60">
        <v>6100</v>
      </c>
      <c r="P223" s="32">
        <v>0.14754098360655732</v>
      </c>
      <c r="Q223" s="32"/>
    </row>
    <row r="224" spans="1:17" ht="12.75">
      <c r="A224" s="61" t="s">
        <v>53</v>
      </c>
      <c r="B224" s="34">
        <v>4932451395</v>
      </c>
      <c r="C224" s="34" t="s">
        <v>61</v>
      </c>
      <c r="D224" s="17" t="s">
        <v>17347</v>
      </c>
      <c r="E224" s="50">
        <v>8000</v>
      </c>
      <c r="F224" s="18" t="s">
        <v>2421</v>
      </c>
      <c r="G224" s="18" t="s">
        <v>2422</v>
      </c>
      <c r="H224" s="14" t="s">
        <v>17330</v>
      </c>
      <c r="I224" s="14" t="s">
        <v>17324</v>
      </c>
      <c r="J224" s="14" t="s">
        <v>17343</v>
      </c>
      <c r="K224" s="14" t="s">
        <v>17344</v>
      </c>
      <c r="L224" s="14"/>
      <c r="M224" s="14" t="s">
        <v>20</v>
      </c>
      <c r="N224" s="14" t="s">
        <v>20</v>
      </c>
      <c r="O224" s="60">
        <v>7200</v>
      </c>
      <c r="P224" s="32">
        <v>0.11111111111111116</v>
      </c>
      <c r="Q224" s="32"/>
    </row>
    <row r="225" spans="1:17" ht="12.75">
      <c r="A225" s="61" t="s">
        <v>53</v>
      </c>
      <c r="B225" s="34">
        <v>4933441910</v>
      </c>
      <c r="C225" s="34" t="s">
        <v>209</v>
      </c>
      <c r="D225" s="17" t="s">
        <v>17670</v>
      </c>
      <c r="E225" s="50">
        <v>6490</v>
      </c>
      <c r="F225" s="54" t="s">
        <v>2937</v>
      </c>
      <c r="G225" s="54" t="s">
        <v>2938</v>
      </c>
      <c r="H225" s="13" t="s">
        <v>17330</v>
      </c>
      <c r="I225" s="14" t="s">
        <v>17324</v>
      </c>
      <c r="J225" s="14" t="s">
        <v>17264</v>
      </c>
      <c r="K225" s="14" t="s">
        <v>17289</v>
      </c>
      <c r="L225" s="14"/>
      <c r="M225" s="13" t="s">
        <v>17331</v>
      </c>
      <c r="N225" s="13" t="s">
        <v>20</v>
      </c>
      <c r="O225" s="60">
        <v>5900</v>
      </c>
      <c r="P225" s="55">
        <v>0.10000000000000009</v>
      </c>
      <c r="Q225" s="56"/>
    </row>
    <row r="226" spans="1:17" ht="12.75">
      <c r="A226" s="61" t="s">
        <v>53</v>
      </c>
      <c r="B226" s="34">
        <v>4933441900</v>
      </c>
      <c r="C226" s="34" t="s">
        <v>500</v>
      </c>
      <c r="D226" s="17" t="s">
        <v>18272</v>
      </c>
      <c r="E226" s="50">
        <v>16990</v>
      </c>
      <c r="F226" s="18" t="s">
        <v>2409</v>
      </c>
      <c r="G226" s="18" t="s">
        <v>2410</v>
      </c>
      <c r="H226" s="14" t="s">
        <v>17330</v>
      </c>
      <c r="I226" s="14" t="s">
        <v>17324</v>
      </c>
      <c r="J226" s="14" t="s">
        <v>17264</v>
      </c>
      <c r="K226" s="14" t="s">
        <v>17289</v>
      </c>
      <c r="L226" s="14"/>
      <c r="M226" s="14" t="s">
        <v>17331</v>
      </c>
      <c r="N226" s="14" t="s">
        <v>20</v>
      </c>
      <c r="O226" s="60">
        <v>15200</v>
      </c>
      <c r="P226" s="32">
        <v>0.1177631578947369</v>
      </c>
      <c r="Q226" s="32"/>
    </row>
    <row r="227" spans="1:17" ht="12.75">
      <c r="A227" s="61" t="s">
        <v>53</v>
      </c>
      <c r="B227" s="34">
        <v>4933451634</v>
      </c>
      <c r="C227" s="34" t="s">
        <v>399</v>
      </c>
      <c r="D227" s="17" t="s">
        <v>18074</v>
      </c>
      <c r="E227" s="50">
        <v>19990</v>
      </c>
      <c r="F227" s="54" t="s">
        <v>2232</v>
      </c>
      <c r="G227" s="54" t="s">
        <v>2233</v>
      </c>
      <c r="H227" s="13" t="s">
        <v>17330</v>
      </c>
      <c r="I227" s="14" t="s">
        <v>17324</v>
      </c>
      <c r="J227" s="14" t="s">
        <v>18072</v>
      </c>
      <c r="K227" s="14" t="s">
        <v>18073</v>
      </c>
      <c r="L227" s="14"/>
      <c r="M227" s="13" t="s">
        <v>17331</v>
      </c>
      <c r="N227" s="13" t="s">
        <v>20</v>
      </c>
      <c r="O227" s="60">
        <v>17900</v>
      </c>
      <c r="P227" s="55">
        <v>0.11675977653631286</v>
      </c>
      <c r="Q227" s="55"/>
    </row>
    <row r="228" spans="1:17" ht="12.75">
      <c r="A228" s="61" t="s">
        <v>53</v>
      </c>
      <c r="B228" s="34">
        <v>4933451635</v>
      </c>
      <c r="C228" s="34" t="s">
        <v>722</v>
      </c>
      <c r="D228" s="17" t="s">
        <v>18671</v>
      </c>
      <c r="E228" s="50">
        <v>19990</v>
      </c>
      <c r="F228" s="18" t="s">
        <v>2234</v>
      </c>
      <c r="G228" s="18" t="s">
        <v>2235</v>
      </c>
      <c r="H228" s="14" t="s">
        <v>17330</v>
      </c>
      <c r="I228" s="14" t="s">
        <v>17324</v>
      </c>
      <c r="J228" s="14" t="s">
        <v>18072</v>
      </c>
      <c r="K228" s="14" t="s">
        <v>18073</v>
      </c>
      <c r="L228" s="14"/>
      <c r="M228" s="14" t="s">
        <v>17331</v>
      </c>
      <c r="N228" s="14" t="s">
        <v>20</v>
      </c>
      <c r="O228" s="60">
        <v>26400</v>
      </c>
      <c r="P228" s="32">
        <v>-0.2428030303030303</v>
      </c>
      <c r="Q228" s="32"/>
    </row>
    <row r="229" spans="1:17" ht="12.75">
      <c r="A229" s="61" t="s">
        <v>53</v>
      </c>
      <c r="B229" s="34">
        <v>4933451632</v>
      </c>
      <c r="C229" s="34" t="s">
        <v>515</v>
      </c>
      <c r="D229" s="17" t="s">
        <v>18303</v>
      </c>
      <c r="E229" s="50">
        <v>19990</v>
      </c>
      <c r="F229" s="54" t="s">
        <v>2236</v>
      </c>
      <c r="G229" s="54" t="s">
        <v>2237</v>
      </c>
      <c r="H229" s="13" t="s">
        <v>17330</v>
      </c>
      <c r="I229" s="14" t="s">
        <v>17324</v>
      </c>
      <c r="J229" s="14" t="s">
        <v>18072</v>
      </c>
      <c r="K229" s="14" t="s">
        <v>18073</v>
      </c>
      <c r="L229" s="14"/>
      <c r="M229" s="13" t="s">
        <v>17331</v>
      </c>
      <c r="N229" s="13" t="s">
        <v>20</v>
      </c>
      <c r="O229" s="60">
        <v>17900</v>
      </c>
      <c r="P229" s="55">
        <v>0.11675977653631286</v>
      </c>
      <c r="Q229" s="55"/>
    </row>
    <row r="230" spans="1:17" ht="12.75">
      <c r="A230" s="61" t="s">
        <v>53</v>
      </c>
      <c r="B230" s="34">
        <v>4933451633</v>
      </c>
      <c r="C230" s="34" t="s">
        <v>721</v>
      </c>
      <c r="D230" s="17" t="s">
        <v>18669</v>
      </c>
      <c r="E230" s="50">
        <v>29490</v>
      </c>
      <c r="F230" s="18" t="s">
        <v>2238</v>
      </c>
      <c r="G230" s="18" t="s">
        <v>2239</v>
      </c>
      <c r="H230" s="14" t="s">
        <v>17330</v>
      </c>
      <c r="I230" s="14" t="s">
        <v>17324</v>
      </c>
      <c r="J230" s="14" t="s">
        <v>18072</v>
      </c>
      <c r="K230" s="14" t="s">
        <v>18073</v>
      </c>
      <c r="L230" s="14"/>
      <c r="M230" s="14" t="s">
        <v>17331</v>
      </c>
      <c r="N230" s="14" t="s">
        <v>20</v>
      </c>
      <c r="O230" s="60">
        <v>26400</v>
      </c>
      <c r="P230" s="32">
        <v>0.11704545454545445</v>
      </c>
      <c r="Q230" s="32"/>
    </row>
    <row r="231" spans="1:17" ht="12.75">
      <c r="A231" s="61" t="s">
        <v>53</v>
      </c>
      <c r="B231" s="34">
        <v>4933441930</v>
      </c>
      <c r="C231" s="34" t="s">
        <v>87</v>
      </c>
      <c r="D231" s="17" t="s">
        <v>17407</v>
      </c>
      <c r="E231" s="50">
        <v>7990</v>
      </c>
      <c r="F231" s="54" t="s">
        <v>2080</v>
      </c>
      <c r="G231" s="54" t="s">
        <v>2081</v>
      </c>
      <c r="H231" s="13" t="s">
        <v>17330</v>
      </c>
      <c r="I231" s="14" t="s">
        <v>17324</v>
      </c>
      <c r="J231" s="14" t="s">
        <v>17264</v>
      </c>
      <c r="K231" s="14" t="s">
        <v>17267</v>
      </c>
      <c r="L231" s="14"/>
      <c r="M231" s="13" t="s">
        <v>17331</v>
      </c>
      <c r="N231" s="13" t="s">
        <v>20</v>
      </c>
      <c r="O231" s="60">
        <v>6900</v>
      </c>
      <c r="P231" s="55">
        <v>0.15797101449275353</v>
      </c>
      <c r="Q231" s="56"/>
    </row>
    <row r="232" spans="1:17" ht="12.75">
      <c r="A232" s="61" t="s">
        <v>53</v>
      </c>
      <c r="B232" s="34">
        <v>4933441915</v>
      </c>
      <c r="C232" s="34" t="s">
        <v>55</v>
      </c>
      <c r="D232" s="17" t="s">
        <v>3787</v>
      </c>
      <c r="E232" s="50">
        <v>12490</v>
      </c>
      <c r="F232" s="18" t="s">
        <v>2082</v>
      </c>
      <c r="G232" s="18" t="s">
        <v>2083</v>
      </c>
      <c r="H232" s="14" t="s">
        <v>17330</v>
      </c>
      <c r="I232" s="14" t="s">
        <v>17324</v>
      </c>
      <c r="J232" s="14" t="s">
        <v>17264</v>
      </c>
      <c r="K232" s="14" t="s">
        <v>17267</v>
      </c>
      <c r="L232" s="14"/>
      <c r="M232" s="14" t="s">
        <v>17331</v>
      </c>
      <c r="N232" s="14" t="s">
        <v>20</v>
      </c>
      <c r="O232" s="60">
        <v>11500</v>
      </c>
      <c r="P232" s="32">
        <v>8.6086956521739033E-2</v>
      </c>
      <c r="Q232" s="32"/>
    </row>
    <row r="233" spans="1:17" ht="12.75">
      <c r="A233" s="61" t="s">
        <v>53</v>
      </c>
      <c r="B233" s="34">
        <v>4933441925</v>
      </c>
      <c r="C233" s="34" t="s">
        <v>240</v>
      </c>
      <c r="D233" s="17" t="s">
        <v>17733</v>
      </c>
      <c r="E233" s="50">
        <v>22490</v>
      </c>
      <c r="F233" s="18" t="s">
        <v>2084</v>
      </c>
      <c r="G233" s="18" t="s">
        <v>2085</v>
      </c>
      <c r="H233" s="14" t="s">
        <v>17330</v>
      </c>
      <c r="I233" s="14" t="s">
        <v>17324</v>
      </c>
      <c r="J233" s="14" t="s">
        <v>17264</v>
      </c>
      <c r="K233" s="14" t="s">
        <v>17267</v>
      </c>
      <c r="L233" s="14"/>
      <c r="M233" s="14" t="s">
        <v>17331</v>
      </c>
      <c r="N233" s="14" t="s">
        <v>20</v>
      </c>
      <c r="O233" s="60">
        <v>20400</v>
      </c>
      <c r="P233" s="32">
        <v>0.10245098039215694</v>
      </c>
      <c r="Q233" s="32"/>
    </row>
    <row r="234" spans="1:17" ht="12.75">
      <c r="A234" s="61" t="s">
        <v>53</v>
      </c>
      <c r="B234" s="34">
        <v>4933447830</v>
      </c>
      <c r="C234" s="34" t="s">
        <v>437</v>
      </c>
      <c r="D234" s="17" t="s">
        <v>20776</v>
      </c>
      <c r="E234" s="50">
        <v>19490</v>
      </c>
      <c r="F234" s="18" t="s">
        <v>2098</v>
      </c>
      <c r="G234" s="18" t="s">
        <v>2099</v>
      </c>
      <c r="H234" s="14" t="s">
        <v>17330</v>
      </c>
      <c r="I234" s="14" t="s">
        <v>17324</v>
      </c>
      <c r="J234" s="14" t="s">
        <v>17264</v>
      </c>
      <c r="K234" s="14" t="s">
        <v>17267</v>
      </c>
      <c r="L234" s="14"/>
      <c r="M234" s="14" t="s">
        <v>17331</v>
      </c>
      <c r="N234" s="14" t="s">
        <v>20</v>
      </c>
      <c r="O234" s="60">
        <v>17400</v>
      </c>
      <c r="P234" s="32">
        <v>0.12011494252873556</v>
      </c>
      <c r="Q234" s="32"/>
    </row>
    <row r="235" spans="1:17" ht="12.75">
      <c r="A235" s="61" t="s">
        <v>53</v>
      </c>
      <c r="B235" s="34">
        <v>4933447836</v>
      </c>
      <c r="C235" s="34" t="s">
        <v>247</v>
      </c>
      <c r="D235" s="17" t="s">
        <v>17746</v>
      </c>
      <c r="E235" s="50">
        <v>25990</v>
      </c>
      <c r="F235" s="18" t="s">
        <v>2100</v>
      </c>
      <c r="G235" s="18" t="s">
        <v>2101</v>
      </c>
      <c r="H235" s="14" t="s">
        <v>17330</v>
      </c>
      <c r="I235" s="14" t="s">
        <v>17324</v>
      </c>
      <c r="J235" s="14" t="s">
        <v>17264</v>
      </c>
      <c r="K235" s="14" t="s">
        <v>17267</v>
      </c>
      <c r="L235" s="14"/>
      <c r="M235" s="14" t="s">
        <v>17331</v>
      </c>
      <c r="N235" s="14" t="s">
        <v>20</v>
      </c>
      <c r="O235" s="60">
        <v>23400</v>
      </c>
      <c r="P235" s="32">
        <v>0.11068376068376073</v>
      </c>
      <c r="Q235" s="32"/>
    </row>
    <row r="236" spans="1:17" ht="12.75">
      <c r="A236" s="61" t="s">
        <v>53</v>
      </c>
      <c r="B236" s="34">
        <v>4933464124</v>
      </c>
      <c r="C236" s="34" t="s">
        <v>103</v>
      </c>
      <c r="D236" s="17" t="s">
        <v>17447</v>
      </c>
      <c r="E236" s="50">
        <v>9990</v>
      </c>
      <c r="F236" s="54" t="s">
        <v>3127</v>
      </c>
      <c r="G236" s="54" t="s">
        <v>3128</v>
      </c>
      <c r="H236" s="13" t="s">
        <v>17330</v>
      </c>
      <c r="I236" s="14" t="s">
        <v>17324</v>
      </c>
      <c r="J236" s="14" t="s">
        <v>17445</v>
      </c>
      <c r="K236" s="14" t="s">
        <v>17446</v>
      </c>
      <c r="L236" s="14"/>
      <c r="M236" s="13" t="s">
        <v>17331</v>
      </c>
      <c r="N236" s="13" t="s">
        <v>20</v>
      </c>
      <c r="O236" s="60">
        <v>8900</v>
      </c>
      <c r="P236" s="55">
        <v>0.12247191011235947</v>
      </c>
      <c r="Q236" s="56"/>
    </row>
    <row r="237" spans="1:17" ht="12.75">
      <c r="A237" s="61" t="s">
        <v>53</v>
      </c>
      <c r="B237" s="34">
        <v>4933441955</v>
      </c>
      <c r="C237" s="34" t="s">
        <v>121</v>
      </c>
      <c r="D237" s="17" t="s">
        <v>17483</v>
      </c>
      <c r="E237" s="50">
        <v>7990</v>
      </c>
      <c r="F237" s="54" t="s">
        <v>2939</v>
      </c>
      <c r="G237" s="54" t="s">
        <v>2940</v>
      </c>
      <c r="H237" s="13" t="s">
        <v>17330</v>
      </c>
      <c r="I237" s="14" t="s">
        <v>17324</v>
      </c>
      <c r="J237" s="14" t="s">
        <v>17264</v>
      </c>
      <c r="K237" s="14" t="s">
        <v>17359</v>
      </c>
      <c r="L237" s="14"/>
      <c r="M237" s="13" t="s">
        <v>17331</v>
      </c>
      <c r="N237" s="13" t="s">
        <v>20</v>
      </c>
      <c r="O237" s="60">
        <v>6900</v>
      </c>
      <c r="P237" s="55">
        <v>0.15797101449275353</v>
      </c>
      <c r="Q237" s="56"/>
    </row>
    <row r="238" spans="1:17" ht="12.75">
      <c r="A238" s="61" t="s">
        <v>53</v>
      </c>
      <c r="B238" s="34">
        <v>4933441960</v>
      </c>
      <c r="C238" s="34" t="s">
        <v>502</v>
      </c>
      <c r="D238" s="17" t="s">
        <v>18276</v>
      </c>
      <c r="E238" s="50">
        <v>17490</v>
      </c>
      <c r="F238" s="18" t="s">
        <v>1970</v>
      </c>
      <c r="G238" s="18" t="s">
        <v>1971</v>
      </c>
      <c r="H238" s="14" t="s">
        <v>17330</v>
      </c>
      <c r="I238" s="14" t="s">
        <v>17324</v>
      </c>
      <c r="J238" s="14" t="s">
        <v>17264</v>
      </c>
      <c r="K238" s="14" t="s">
        <v>17359</v>
      </c>
      <c r="L238" s="14"/>
      <c r="M238" s="14" t="s">
        <v>17331</v>
      </c>
      <c r="N238" s="14" t="s">
        <v>20</v>
      </c>
      <c r="O238" s="60">
        <v>15600</v>
      </c>
      <c r="P238" s="32">
        <v>0.12115384615384617</v>
      </c>
      <c r="Q238" s="32"/>
    </row>
    <row r="239" spans="1:17" ht="12.75">
      <c r="A239" s="61" t="s">
        <v>53</v>
      </c>
      <c r="B239" s="34">
        <v>4933447134</v>
      </c>
      <c r="C239" s="34" t="s">
        <v>229</v>
      </c>
      <c r="D239" s="17" t="s">
        <v>17711</v>
      </c>
      <c r="E239" s="50">
        <v>7990</v>
      </c>
      <c r="F239" s="54" t="s">
        <v>1996</v>
      </c>
      <c r="G239" s="54" t="s">
        <v>1997</v>
      </c>
      <c r="H239" s="13" t="s">
        <v>17330</v>
      </c>
      <c r="I239" s="14" t="s">
        <v>17324</v>
      </c>
      <c r="J239" s="14" t="s">
        <v>17264</v>
      </c>
      <c r="K239" s="14" t="s">
        <v>17359</v>
      </c>
      <c r="L239" s="14"/>
      <c r="M239" s="13" t="s">
        <v>17331</v>
      </c>
      <c r="N239" s="13" t="s">
        <v>20</v>
      </c>
      <c r="O239" s="60">
        <v>6900</v>
      </c>
      <c r="P239" s="55">
        <v>0.15797101449275353</v>
      </c>
      <c r="Q239" s="56"/>
    </row>
    <row r="240" spans="1:17" ht="12.75">
      <c r="A240" s="61" t="s">
        <v>53</v>
      </c>
      <c r="B240" s="34">
        <v>4933447133</v>
      </c>
      <c r="C240" s="34" t="s">
        <v>570</v>
      </c>
      <c r="D240" s="17" t="s">
        <v>18397</v>
      </c>
      <c r="E240" s="50">
        <v>17990</v>
      </c>
      <c r="F240" s="18" t="s">
        <v>1998</v>
      </c>
      <c r="G240" s="18" t="s">
        <v>1999</v>
      </c>
      <c r="H240" s="14" t="s">
        <v>17330</v>
      </c>
      <c r="I240" s="14" t="s">
        <v>17324</v>
      </c>
      <c r="J240" s="14" t="s">
        <v>17264</v>
      </c>
      <c r="K240" s="14" t="s">
        <v>17359</v>
      </c>
      <c r="L240" s="14"/>
      <c r="M240" s="14" t="s">
        <v>17331</v>
      </c>
      <c r="N240" s="14" t="s">
        <v>20</v>
      </c>
      <c r="O240" s="60">
        <v>16100</v>
      </c>
      <c r="P240" s="32">
        <v>0.11739130434782608</v>
      </c>
      <c r="Q240" s="32"/>
    </row>
    <row r="241" spans="1:17" ht="12.75">
      <c r="A241" s="61" t="s">
        <v>53</v>
      </c>
      <c r="B241" s="34">
        <v>4933441985</v>
      </c>
      <c r="C241" s="34" t="s">
        <v>563</v>
      </c>
      <c r="D241" s="17" t="s">
        <v>18383</v>
      </c>
      <c r="E241" s="50">
        <v>8490</v>
      </c>
      <c r="F241" s="18" t="s">
        <v>2000</v>
      </c>
      <c r="G241" s="18" t="s">
        <v>2001</v>
      </c>
      <c r="H241" s="14" t="s">
        <v>17330</v>
      </c>
      <c r="I241" s="14" t="s">
        <v>17324</v>
      </c>
      <c r="J241" s="14" t="s">
        <v>17264</v>
      </c>
      <c r="K241" s="14" t="s">
        <v>17359</v>
      </c>
      <c r="L241" s="14"/>
      <c r="M241" s="14" t="s">
        <v>17331</v>
      </c>
      <c r="N241" s="14" t="s">
        <v>20</v>
      </c>
      <c r="O241" s="60">
        <v>7400</v>
      </c>
      <c r="P241" s="32">
        <v>0.14729729729729724</v>
      </c>
      <c r="Q241" s="32"/>
    </row>
    <row r="242" spans="1:17" ht="12.75">
      <c r="A242" s="61" t="s">
        <v>53</v>
      </c>
      <c r="B242" s="34">
        <v>4933447285</v>
      </c>
      <c r="C242" s="34" t="s">
        <v>330</v>
      </c>
      <c r="D242" s="17" t="s">
        <v>17925</v>
      </c>
      <c r="E242" s="50">
        <v>40990</v>
      </c>
      <c r="F242" s="18" t="s">
        <v>2270</v>
      </c>
      <c r="G242" s="18" t="s">
        <v>2271</v>
      </c>
      <c r="H242" s="14" t="s">
        <v>17338</v>
      </c>
      <c r="I242" s="14" t="s">
        <v>17324</v>
      </c>
      <c r="J242" s="14" t="s">
        <v>17302</v>
      </c>
      <c r="K242" s="14" t="s">
        <v>17420</v>
      </c>
      <c r="L242" s="14"/>
      <c r="M242" s="14" t="s">
        <v>17331</v>
      </c>
      <c r="N242" s="14" t="s">
        <v>20</v>
      </c>
      <c r="O242" s="60">
        <v>38000</v>
      </c>
      <c r="P242" s="32">
        <v>7.868421052631569E-2</v>
      </c>
      <c r="Q242" s="32"/>
    </row>
    <row r="243" spans="1:17" ht="12.75">
      <c r="A243" s="61" t="s">
        <v>53</v>
      </c>
      <c r="B243" s="34">
        <v>4933441950</v>
      </c>
      <c r="C243" s="34" t="s">
        <v>501</v>
      </c>
      <c r="D243" s="17" t="s">
        <v>18274</v>
      </c>
      <c r="E243" s="50">
        <v>8990</v>
      </c>
      <c r="F243" s="54" t="s">
        <v>2074</v>
      </c>
      <c r="G243" s="54" t="s">
        <v>2075</v>
      </c>
      <c r="H243" s="13" t="s">
        <v>17330</v>
      </c>
      <c r="I243" s="14" t="s">
        <v>17324</v>
      </c>
      <c r="J243" s="14" t="s">
        <v>17264</v>
      </c>
      <c r="K243" s="14" t="s">
        <v>17255</v>
      </c>
      <c r="L243" s="14"/>
      <c r="M243" s="13" t="s">
        <v>17331</v>
      </c>
      <c r="N243" s="13" t="s">
        <v>20</v>
      </c>
      <c r="O243" s="60">
        <v>7900</v>
      </c>
      <c r="P243" s="55">
        <v>0.13797468354430387</v>
      </c>
      <c r="Q243" s="55"/>
    </row>
    <row r="244" spans="1:17" ht="12.75">
      <c r="A244" s="61" t="s">
        <v>53</v>
      </c>
      <c r="B244" s="34">
        <v>4933441940</v>
      </c>
      <c r="C244" s="34" t="s">
        <v>228</v>
      </c>
      <c r="D244" s="17" t="s">
        <v>17709</v>
      </c>
      <c r="E244" s="50">
        <v>18990</v>
      </c>
      <c r="F244" s="18" t="s">
        <v>2076</v>
      </c>
      <c r="G244" s="18" t="s">
        <v>2077</v>
      </c>
      <c r="H244" s="14" t="s">
        <v>17330</v>
      </c>
      <c r="I244" s="14" t="s">
        <v>17324</v>
      </c>
      <c r="J244" s="14" t="s">
        <v>17264</v>
      </c>
      <c r="K244" s="14" t="s">
        <v>17255</v>
      </c>
      <c r="L244" s="14"/>
      <c r="M244" s="14" t="s">
        <v>17331</v>
      </c>
      <c r="N244" s="14" t="s">
        <v>20</v>
      </c>
      <c r="O244" s="60">
        <v>16900</v>
      </c>
      <c r="P244" s="32">
        <v>0.12366863905325443</v>
      </c>
      <c r="Q244" s="32"/>
    </row>
    <row r="245" spans="1:17" ht="12.75">
      <c r="A245" s="61" t="s">
        <v>53</v>
      </c>
      <c r="B245" s="34">
        <v>4933441935</v>
      </c>
      <c r="C245" s="34" t="s">
        <v>671</v>
      </c>
      <c r="D245" s="17" t="s">
        <v>18582</v>
      </c>
      <c r="E245" s="50">
        <v>22990</v>
      </c>
      <c r="F245" s="18" t="s">
        <v>2078</v>
      </c>
      <c r="G245" s="18" t="s">
        <v>2079</v>
      </c>
      <c r="H245" s="14" t="s">
        <v>17330</v>
      </c>
      <c r="I245" s="14" t="s">
        <v>17324</v>
      </c>
      <c r="J245" s="14" t="s">
        <v>17264</v>
      </c>
      <c r="K245" s="14" t="s">
        <v>17255</v>
      </c>
      <c r="L245" s="14"/>
      <c r="M245" s="14" t="s">
        <v>17331</v>
      </c>
      <c r="N245" s="14" t="s">
        <v>20</v>
      </c>
      <c r="O245" s="60">
        <v>20900</v>
      </c>
      <c r="P245" s="32">
        <v>0.10000000000000009</v>
      </c>
      <c r="Q245" s="32"/>
    </row>
    <row r="246" spans="1:17" ht="12.75">
      <c r="A246" s="61" t="s">
        <v>53</v>
      </c>
      <c r="B246" s="34">
        <v>4933443497</v>
      </c>
      <c r="C246" s="34" t="s">
        <v>436</v>
      </c>
      <c r="D246" s="17" t="s">
        <v>18146</v>
      </c>
      <c r="E246" s="50">
        <v>21990</v>
      </c>
      <c r="F246" s="18" t="s">
        <v>3269</v>
      </c>
      <c r="G246" s="18" t="s">
        <v>3270</v>
      </c>
      <c r="H246" s="14" t="s">
        <v>17330</v>
      </c>
      <c r="I246" s="14" t="s">
        <v>17324</v>
      </c>
      <c r="J246" s="14" t="s">
        <v>17748</v>
      </c>
      <c r="K246" s="14" t="s">
        <v>17749</v>
      </c>
      <c r="L246" s="14"/>
      <c r="M246" s="14" t="s">
        <v>17331</v>
      </c>
      <c r="N246" s="14" t="s">
        <v>20</v>
      </c>
      <c r="O246" s="60">
        <v>28000</v>
      </c>
      <c r="P246" s="32">
        <v>-0.21464285714285714</v>
      </c>
      <c r="Q246" s="32"/>
    </row>
    <row r="247" spans="1:17" ht="12.75">
      <c r="A247" s="61" t="s">
        <v>53</v>
      </c>
      <c r="B247" s="34">
        <v>4933441230</v>
      </c>
      <c r="C247" s="34" t="s">
        <v>667</v>
      </c>
      <c r="D247" s="17" t="s">
        <v>18574</v>
      </c>
      <c r="E247" s="50">
        <v>21990</v>
      </c>
      <c r="F247" s="18" t="s">
        <v>3265</v>
      </c>
      <c r="G247" s="18" t="s">
        <v>3266</v>
      </c>
      <c r="H247" s="14" t="s">
        <v>17330</v>
      </c>
      <c r="I247" s="14" t="s">
        <v>17324</v>
      </c>
      <c r="J247" s="14" t="s">
        <v>17748</v>
      </c>
      <c r="K247" s="14" t="s">
        <v>17749</v>
      </c>
      <c r="L247" s="14"/>
      <c r="M247" s="14" t="s">
        <v>17331</v>
      </c>
      <c r="N247" s="14" t="s">
        <v>20</v>
      </c>
      <c r="O247" s="60">
        <v>29400</v>
      </c>
      <c r="P247" s="32">
        <v>-0.25204081632653064</v>
      </c>
      <c r="Q247" s="32"/>
    </row>
    <row r="248" spans="1:17" ht="12.75">
      <c r="A248" s="61" t="s">
        <v>53</v>
      </c>
      <c r="B248" s="34">
        <v>4933441250</v>
      </c>
      <c r="C248" s="34" t="s">
        <v>431</v>
      </c>
      <c r="D248" s="17" t="s">
        <v>18136</v>
      </c>
      <c r="E248" s="50">
        <v>23990</v>
      </c>
      <c r="F248" s="18" t="s">
        <v>3333</v>
      </c>
      <c r="G248" s="18" t="s">
        <v>3334</v>
      </c>
      <c r="H248" s="14" t="s">
        <v>17330</v>
      </c>
      <c r="I248" s="14" t="s">
        <v>17324</v>
      </c>
      <c r="J248" s="14" t="s">
        <v>17748</v>
      </c>
      <c r="K248" s="14" t="s">
        <v>17749</v>
      </c>
      <c r="L248" s="14"/>
      <c r="M248" s="14" t="s">
        <v>17331</v>
      </c>
      <c r="N248" s="14" t="s">
        <v>20</v>
      </c>
      <c r="O248" s="60">
        <v>30000</v>
      </c>
      <c r="P248" s="32">
        <v>-0.20033333333333336</v>
      </c>
      <c r="Q248" s="32"/>
    </row>
    <row r="249" spans="1:17" ht="12.75">
      <c r="A249" s="61" t="s">
        <v>53</v>
      </c>
      <c r="B249" s="34">
        <v>4933441225</v>
      </c>
      <c r="C249" s="34" t="s">
        <v>557</v>
      </c>
      <c r="D249" s="17" t="s">
        <v>18371</v>
      </c>
      <c r="E249" s="50">
        <v>21990</v>
      </c>
      <c r="F249" s="18" t="s">
        <v>3263</v>
      </c>
      <c r="G249" s="18" t="s">
        <v>3264</v>
      </c>
      <c r="H249" s="14" t="s">
        <v>17330</v>
      </c>
      <c r="I249" s="14" t="s">
        <v>17324</v>
      </c>
      <c r="J249" s="14" t="s">
        <v>17748</v>
      </c>
      <c r="K249" s="14" t="s">
        <v>17749</v>
      </c>
      <c r="L249" s="14"/>
      <c r="M249" s="14" t="s">
        <v>17331</v>
      </c>
      <c r="N249" s="14" t="s">
        <v>20</v>
      </c>
      <c r="O249" s="60">
        <v>27200</v>
      </c>
      <c r="P249" s="32">
        <v>-0.19154411764705881</v>
      </c>
      <c r="Q249" s="32"/>
    </row>
    <row r="250" spans="1:17" ht="12.75">
      <c r="A250" s="61" t="s">
        <v>53</v>
      </c>
      <c r="B250" s="34">
        <v>4933441240</v>
      </c>
      <c r="C250" s="34" t="s">
        <v>497</v>
      </c>
      <c r="D250" s="17" t="s">
        <v>18267</v>
      </c>
      <c r="E250" s="50">
        <v>27990</v>
      </c>
      <c r="F250" s="18" t="s">
        <v>3267</v>
      </c>
      <c r="G250" s="18" t="s">
        <v>3268</v>
      </c>
      <c r="H250" s="14" t="s">
        <v>17330</v>
      </c>
      <c r="I250" s="14" t="s">
        <v>17324</v>
      </c>
      <c r="J250" s="14" t="s">
        <v>17748</v>
      </c>
      <c r="K250" s="14" t="s">
        <v>17749</v>
      </c>
      <c r="L250" s="14"/>
      <c r="M250" s="14" t="s">
        <v>17331</v>
      </c>
      <c r="N250" s="14" t="s">
        <v>20</v>
      </c>
      <c r="O250" s="60">
        <v>34900</v>
      </c>
      <c r="P250" s="32">
        <v>-0.19799426934097419</v>
      </c>
      <c r="Q250" s="32"/>
    </row>
    <row r="251" spans="1:17" ht="12.75">
      <c r="A251" s="61" t="s">
        <v>53</v>
      </c>
      <c r="B251" s="34">
        <v>4933464404</v>
      </c>
      <c r="C251" s="34" t="s">
        <v>85</v>
      </c>
      <c r="D251" s="17" t="s">
        <v>17403</v>
      </c>
      <c r="E251" s="50">
        <v>23990</v>
      </c>
      <c r="F251" s="18" t="s">
        <v>3131</v>
      </c>
      <c r="G251" s="18" t="s">
        <v>3132</v>
      </c>
      <c r="H251" s="14" t="s">
        <v>17330</v>
      </c>
      <c r="I251" s="14" t="s">
        <v>17324</v>
      </c>
      <c r="J251" s="14" t="s">
        <v>17321</v>
      </c>
      <c r="K251" s="14" t="s">
        <v>17263</v>
      </c>
      <c r="L251" s="14"/>
      <c r="M251" s="14" t="s">
        <v>17331</v>
      </c>
      <c r="N251" s="14" t="s">
        <v>20</v>
      </c>
      <c r="O251" s="60">
        <v>21600</v>
      </c>
      <c r="P251" s="32">
        <v>0.11064814814814805</v>
      </c>
      <c r="Q251" s="32"/>
    </row>
    <row r="252" spans="1:17" ht="12.75">
      <c r="A252" s="61" t="s">
        <v>53</v>
      </c>
      <c r="B252" s="34">
        <v>4933464405</v>
      </c>
      <c r="C252" s="34" t="s">
        <v>66</v>
      </c>
      <c r="D252" s="17" t="s">
        <v>17357</v>
      </c>
      <c r="E252" s="50">
        <v>30490</v>
      </c>
      <c r="F252" s="18" t="s">
        <v>3133</v>
      </c>
      <c r="G252" s="18" t="s">
        <v>3134</v>
      </c>
      <c r="H252" s="14" t="s">
        <v>17330</v>
      </c>
      <c r="I252" s="14" t="s">
        <v>17324</v>
      </c>
      <c r="J252" s="14" t="s">
        <v>17321</v>
      </c>
      <c r="K252" s="14" t="s">
        <v>17263</v>
      </c>
      <c r="L252" s="14"/>
      <c r="M252" s="14" t="s">
        <v>17331</v>
      </c>
      <c r="N252" s="14" t="s">
        <v>20</v>
      </c>
      <c r="O252" s="60">
        <v>27300</v>
      </c>
      <c r="P252" s="32">
        <v>0.11684981684981688</v>
      </c>
      <c r="Q252" s="32"/>
    </row>
    <row r="253" spans="1:17" ht="12.75">
      <c r="A253" s="61" t="s">
        <v>53</v>
      </c>
      <c r="B253" s="34">
        <v>4933447791</v>
      </c>
      <c r="C253" s="34" t="s">
        <v>273</v>
      </c>
      <c r="D253" s="17" t="s">
        <v>17803</v>
      </c>
      <c r="E253" s="50">
        <v>11990</v>
      </c>
      <c r="F253" s="18" t="s">
        <v>2202</v>
      </c>
      <c r="G253" s="18" t="s">
        <v>2203</v>
      </c>
      <c r="H253" s="14" t="s">
        <v>17330</v>
      </c>
      <c r="I253" s="14" t="s">
        <v>17324</v>
      </c>
      <c r="J253" s="14" t="s">
        <v>17325</v>
      </c>
      <c r="K253" s="14" t="s">
        <v>17802</v>
      </c>
      <c r="L253" s="14"/>
      <c r="M253" s="14" t="s">
        <v>17331</v>
      </c>
      <c r="N253" s="14" t="s">
        <v>20</v>
      </c>
      <c r="O253" s="60">
        <v>10900</v>
      </c>
      <c r="P253" s="32">
        <v>0.10000000000000009</v>
      </c>
      <c r="Q253" s="32"/>
    </row>
    <row r="254" spans="1:17" ht="12.75">
      <c r="A254" s="61" t="s">
        <v>53</v>
      </c>
      <c r="B254" s="34">
        <v>4933448010</v>
      </c>
      <c r="C254" s="34" t="s">
        <v>686</v>
      </c>
      <c r="D254" s="17" t="s">
        <v>18608</v>
      </c>
      <c r="E254" s="50">
        <v>78490</v>
      </c>
      <c r="F254" s="18" t="s">
        <v>2190</v>
      </c>
      <c r="G254" s="18" t="s">
        <v>2191</v>
      </c>
      <c r="H254" s="14" t="s">
        <v>17442</v>
      </c>
      <c r="I254" s="14" t="s">
        <v>17324</v>
      </c>
      <c r="J254" s="14" t="s">
        <v>17375</v>
      </c>
      <c r="K254" s="14" t="s">
        <v>17376</v>
      </c>
      <c r="L254" s="14"/>
      <c r="M254" s="14" t="s">
        <v>17368</v>
      </c>
      <c r="N254" s="14" t="s">
        <v>20</v>
      </c>
      <c r="O254" s="60">
        <v>71000</v>
      </c>
      <c r="P254" s="32">
        <v>0.10549295774647893</v>
      </c>
      <c r="Q254" s="32"/>
    </row>
    <row r="255" spans="1:17" ht="12.75">
      <c r="A255" s="61" t="s">
        <v>53</v>
      </c>
      <c r="B255" s="34">
        <v>4933451247</v>
      </c>
      <c r="C255" s="34" t="s">
        <v>159</v>
      </c>
      <c r="D255" s="17" t="s">
        <v>17567</v>
      </c>
      <c r="E255" s="50">
        <v>11990</v>
      </c>
      <c r="F255" s="54" t="s">
        <v>2309</v>
      </c>
      <c r="G255" s="54" t="s">
        <v>2310</v>
      </c>
      <c r="H255" s="13" t="s">
        <v>17330</v>
      </c>
      <c r="I255" s="14" t="s">
        <v>17324</v>
      </c>
      <c r="J255" s="14" t="s">
        <v>17264</v>
      </c>
      <c r="K255" s="14" t="s">
        <v>17359</v>
      </c>
      <c r="L255" s="14"/>
      <c r="M255" s="13" t="s">
        <v>17331</v>
      </c>
      <c r="N255" s="13" t="s">
        <v>20</v>
      </c>
      <c r="O255" s="60">
        <v>10900</v>
      </c>
      <c r="P255" s="55">
        <v>0.10000000000000009</v>
      </c>
      <c r="Q255" s="56"/>
    </row>
    <row r="256" spans="1:17" ht="12.75">
      <c r="A256" s="61" t="s">
        <v>53</v>
      </c>
      <c r="B256" s="34">
        <v>4933431310</v>
      </c>
      <c r="C256" s="34" t="s">
        <v>294</v>
      </c>
      <c r="D256" s="17" t="s">
        <v>17851</v>
      </c>
      <c r="E256" s="50">
        <v>18490</v>
      </c>
      <c r="F256" s="18" t="s">
        <v>2114</v>
      </c>
      <c r="G256" s="18" t="s">
        <v>2115</v>
      </c>
      <c r="H256" s="14" t="s">
        <v>17330</v>
      </c>
      <c r="I256" s="14" t="s">
        <v>17324</v>
      </c>
      <c r="J256" s="14" t="s">
        <v>17302</v>
      </c>
      <c r="K256" s="14" t="s">
        <v>17850</v>
      </c>
      <c r="L256" s="14"/>
      <c r="M256" s="14" t="s">
        <v>17331</v>
      </c>
      <c r="N256" s="14" t="s">
        <v>20</v>
      </c>
      <c r="O256" s="60">
        <v>16700</v>
      </c>
      <c r="P256" s="32">
        <v>0.10718562874251503</v>
      </c>
      <c r="Q256" s="32"/>
    </row>
    <row r="257" spans="1:17" ht="12.75">
      <c r="A257" s="61" t="s">
        <v>53</v>
      </c>
      <c r="B257" s="34">
        <v>4933464616</v>
      </c>
      <c r="C257" s="34" t="s">
        <v>141</v>
      </c>
      <c r="D257" s="17" t="s">
        <v>17526</v>
      </c>
      <c r="E257" s="50">
        <v>29990</v>
      </c>
      <c r="F257" s="18" t="s">
        <v>2973</v>
      </c>
      <c r="G257" s="18" t="s">
        <v>2974</v>
      </c>
      <c r="H257" s="14" t="s">
        <v>17330</v>
      </c>
      <c r="I257" s="14" t="s">
        <v>17324</v>
      </c>
      <c r="J257" s="14" t="s">
        <v>17264</v>
      </c>
      <c r="K257" s="14" t="s">
        <v>17359</v>
      </c>
      <c r="L257" s="14"/>
      <c r="M257" s="14" t="s">
        <v>17368</v>
      </c>
      <c r="N257" s="14" t="s">
        <v>20</v>
      </c>
      <c r="O257" s="60">
        <v>27100</v>
      </c>
      <c r="P257" s="32">
        <v>0.10664206642066421</v>
      </c>
      <c r="Q257" s="32"/>
    </row>
    <row r="258" spans="1:17" ht="12.75">
      <c r="A258" s="61" t="s">
        <v>53</v>
      </c>
      <c r="B258" s="34">
        <v>4933447135</v>
      </c>
      <c r="C258" s="34" t="s">
        <v>162</v>
      </c>
      <c r="D258" s="17" t="s">
        <v>17574</v>
      </c>
      <c r="E258" s="50">
        <v>5490</v>
      </c>
      <c r="F258" s="54" t="s">
        <v>2407</v>
      </c>
      <c r="G258" s="54" t="s">
        <v>2408</v>
      </c>
      <c r="H258" s="13" t="s">
        <v>17330</v>
      </c>
      <c r="I258" s="14" t="s">
        <v>17324</v>
      </c>
      <c r="J258" s="14" t="s">
        <v>17264</v>
      </c>
      <c r="K258" s="14" t="s">
        <v>17289</v>
      </c>
      <c r="L258" s="14"/>
      <c r="M258" s="13" t="s">
        <v>17331</v>
      </c>
      <c r="N258" s="13" t="s">
        <v>20</v>
      </c>
      <c r="O258" s="60">
        <v>4900</v>
      </c>
      <c r="P258" s="55">
        <v>0.12040816326530601</v>
      </c>
      <c r="Q258" s="56"/>
    </row>
    <row r="259" spans="1:17" ht="12.75">
      <c r="A259" s="61" t="s">
        <v>53</v>
      </c>
      <c r="B259" s="34">
        <v>4933459634</v>
      </c>
      <c r="C259" s="34" t="s">
        <v>203</v>
      </c>
      <c r="D259" s="17" t="s">
        <v>17658</v>
      </c>
      <c r="E259" s="50">
        <v>15490</v>
      </c>
      <c r="F259" s="54" t="s">
        <v>3079</v>
      </c>
      <c r="G259" s="54" t="s">
        <v>3080</v>
      </c>
      <c r="H259" s="13" t="s">
        <v>17330</v>
      </c>
      <c r="I259" s="14" t="s">
        <v>17324</v>
      </c>
      <c r="J259" s="14" t="s">
        <v>17656</v>
      </c>
      <c r="K259" s="14" t="s">
        <v>17657</v>
      </c>
      <c r="L259" s="14"/>
      <c r="M259" s="13" t="s">
        <v>17331</v>
      </c>
      <c r="N259" s="13" t="s">
        <v>20</v>
      </c>
      <c r="O259" s="60">
        <v>13900</v>
      </c>
      <c r="P259" s="55">
        <v>0.11438848920863309</v>
      </c>
      <c r="Q259" s="53"/>
    </row>
    <row r="260" spans="1:17" ht="12.75">
      <c r="A260" s="61" t="s">
        <v>53</v>
      </c>
      <c r="B260" s="34">
        <v>4933459635</v>
      </c>
      <c r="C260" s="34" t="s">
        <v>597</v>
      </c>
      <c r="D260" s="17" t="s">
        <v>18452</v>
      </c>
      <c r="E260" s="50">
        <v>25490</v>
      </c>
      <c r="F260" s="18" t="s">
        <v>3081</v>
      </c>
      <c r="G260" s="18" t="s">
        <v>3082</v>
      </c>
      <c r="H260" s="14" t="s">
        <v>17330</v>
      </c>
      <c r="I260" s="14" t="s">
        <v>17324</v>
      </c>
      <c r="J260" s="14" t="s">
        <v>17656</v>
      </c>
      <c r="K260" s="14" t="s">
        <v>17657</v>
      </c>
      <c r="L260" s="14"/>
      <c r="M260" s="14" t="s">
        <v>17331</v>
      </c>
      <c r="N260" s="14" t="s">
        <v>20</v>
      </c>
      <c r="O260" s="60">
        <v>23100</v>
      </c>
      <c r="P260" s="32">
        <v>0.10346320346320348</v>
      </c>
      <c r="Q260" s="32"/>
    </row>
    <row r="261" spans="1:17" ht="12.75">
      <c r="A261" s="61" t="s">
        <v>53</v>
      </c>
      <c r="B261" s="34">
        <v>4932430554</v>
      </c>
      <c r="C261" s="34" t="s">
        <v>279</v>
      </c>
      <c r="D261" s="17" t="s">
        <v>17815</v>
      </c>
      <c r="E261" s="50">
        <v>9500</v>
      </c>
      <c r="F261" s="18" t="s">
        <v>2481</v>
      </c>
      <c r="G261" s="18" t="s">
        <v>2482</v>
      </c>
      <c r="H261" s="14" t="s">
        <v>17330</v>
      </c>
      <c r="I261" s="14" t="s">
        <v>17324</v>
      </c>
      <c r="J261" s="14" t="s">
        <v>17343</v>
      </c>
      <c r="K261" s="14" t="s">
        <v>17362</v>
      </c>
      <c r="L261" s="14"/>
      <c r="M261" s="14" t="s">
        <v>20</v>
      </c>
      <c r="N261" s="14" t="s">
        <v>20</v>
      </c>
      <c r="O261" s="60">
        <v>8300</v>
      </c>
      <c r="P261" s="32">
        <v>0.14457831325301207</v>
      </c>
      <c r="Q261" s="32"/>
    </row>
    <row r="262" spans="1:17" ht="12.75">
      <c r="A262" s="61" t="s">
        <v>53</v>
      </c>
      <c r="B262" s="34">
        <v>4933431600</v>
      </c>
      <c r="C262" s="34" t="s">
        <v>428</v>
      </c>
      <c r="D262" s="17" t="s">
        <v>18130</v>
      </c>
      <c r="E262" s="50">
        <v>33990</v>
      </c>
      <c r="F262" s="18" t="s">
        <v>2102</v>
      </c>
      <c r="G262" s="18" t="s">
        <v>2103</v>
      </c>
      <c r="H262" s="14" t="s">
        <v>17330</v>
      </c>
      <c r="I262" s="14" t="s">
        <v>17324</v>
      </c>
      <c r="J262" s="14" t="s">
        <v>17321</v>
      </c>
      <c r="K262" s="14" t="s">
        <v>17263</v>
      </c>
      <c r="L262" s="14"/>
      <c r="M262" s="14" t="s">
        <v>17331</v>
      </c>
      <c r="N262" s="14" t="s">
        <v>20</v>
      </c>
      <c r="O262" s="60">
        <v>30500</v>
      </c>
      <c r="P262" s="32">
        <v>0.11442622950819681</v>
      </c>
      <c r="Q262" s="32"/>
    </row>
    <row r="263" spans="1:17" ht="12.75">
      <c r="A263" s="61" t="s">
        <v>53</v>
      </c>
      <c r="B263" s="34">
        <v>4933448225</v>
      </c>
      <c r="C263" s="34" t="s">
        <v>357</v>
      </c>
      <c r="D263" s="17" t="s">
        <v>17980</v>
      </c>
      <c r="E263" s="50">
        <v>25490</v>
      </c>
      <c r="F263" s="54" t="s">
        <v>3398</v>
      </c>
      <c r="G263" s="54" t="s">
        <v>3399</v>
      </c>
      <c r="H263" s="13" t="s">
        <v>17330</v>
      </c>
      <c r="I263" s="14" t="s">
        <v>17324</v>
      </c>
      <c r="J263" s="14" t="s">
        <v>17302</v>
      </c>
      <c r="K263" s="14" t="s">
        <v>17542</v>
      </c>
      <c r="L263" s="14"/>
      <c r="M263" s="13" t="s">
        <v>17368</v>
      </c>
      <c r="N263" s="13" t="s">
        <v>20</v>
      </c>
      <c r="O263" s="60">
        <v>22900</v>
      </c>
      <c r="P263" s="55">
        <v>0.11310043668122272</v>
      </c>
      <c r="Q263" s="32"/>
    </row>
    <row r="264" spans="1:17" ht="12.75">
      <c r="A264" s="61" t="s">
        <v>53</v>
      </c>
      <c r="B264" s="34">
        <v>4933448235</v>
      </c>
      <c r="C264" s="34" t="s">
        <v>571</v>
      </c>
      <c r="D264" s="17" t="s">
        <v>18399</v>
      </c>
      <c r="E264" s="50">
        <v>40490</v>
      </c>
      <c r="F264" s="18" t="s">
        <v>2383</v>
      </c>
      <c r="G264" s="18" t="s">
        <v>2384</v>
      </c>
      <c r="H264" s="14" t="s">
        <v>17330</v>
      </c>
      <c r="I264" s="14" t="s">
        <v>17324</v>
      </c>
      <c r="J264" s="14" t="s">
        <v>17302</v>
      </c>
      <c r="K264" s="14" t="s">
        <v>17542</v>
      </c>
      <c r="L264" s="14"/>
      <c r="M264" s="14" t="s">
        <v>17368</v>
      </c>
      <c r="N264" s="14" t="s">
        <v>20</v>
      </c>
      <c r="O264" s="60">
        <v>36600</v>
      </c>
      <c r="P264" s="32">
        <v>0.10628415300546457</v>
      </c>
      <c r="Q264" s="32"/>
    </row>
    <row r="265" spans="1:17" ht="12.75">
      <c r="A265" s="61" t="s">
        <v>53</v>
      </c>
      <c r="B265" s="34">
        <v>4933464619</v>
      </c>
      <c r="C265" s="34" t="s">
        <v>242</v>
      </c>
      <c r="D265" s="17" t="s">
        <v>17737</v>
      </c>
      <c r="E265" s="50">
        <v>32490</v>
      </c>
      <c r="F265" s="18" t="s">
        <v>3145</v>
      </c>
      <c r="G265" s="18" t="s">
        <v>3146</v>
      </c>
      <c r="H265" s="14" t="s">
        <v>17330</v>
      </c>
      <c r="I265" s="14" t="s">
        <v>17324</v>
      </c>
      <c r="J265" s="14" t="s">
        <v>17325</v>
      </c>
      <c r="K265" s="14" t="s">
        <v>17328</v>
      </c>
      <c r="L265" s="14"/>
      <c r="M265" s="14" t="s">
        <v>17368</v>
      </c>
      <c r="N265" s="14" t="s">
        <v>20</v>
      </c>
      <c r="O265" s="60">
        <v>29500</v>
      </c>
      <c r="P265" s="32">
        <v>0.1013559322033899</v>
      </c>
      <c r="Q265" s="32"/>
    </row>
    <row r="266" spans="1:17" ht="12.75">
      <c r="A266" s="61" t="s">
        <v>53</v>
      </c>
      <c r="B266" s="34">
        <v>4933440450</v>
      </c>
      <c r="C266" s="34" t="s">
        <v>221</v>
      </c>
      <c r="D266" s="17" t="s">
        <v>17694</v>
      </c>
      <c r="E266" s="50">
        <v>12990</v>
      </c>
      <c r="F266" s="18" t="s">
        <v>2935</v>
      </c>
      <c r="G266" s="18" t="s">
        <v>2936</v>
      </c>
      <c r="H266" s="14" t="s">
        <v>17330</v>
      </c>
      <c r="I266" s="14" t="s">
        <v>17324</v>
      </c>
      <c r="J266" s="14" t="s">
        <v>17264</v>
      </c>
      <c r="K266" s="14" t="s">
        <v>17289</v>
      </c>
      <c r="L266" s="14"/>
      <c r="M266" s="14" t="s">
        <v>17368</v>
      </c>
      <c r="N266" s="14" t="s">
        <v>20</v>
      </c>
      <c r="O266" s="60">
        <v>11700</v>
      </c>
      <c r="P266" s="32">
        <v>0.11025641025641031</v>
      </c>
      <c r="Q266" s="32"/>
    </row>
    <row r="267" spans="1:17" ht="12.75">
      <c r="A267" s="61" t="s">
        <v>53</v>
      </c>
      <c r="B267" s="34">
        <v>4933441947</v>
      </c>
      <c r="C267" s="34" t="s">
        <v>254</v>
      </c>
      <c r="D267" s="17" t="s">
        <v>17762</v>
      </c>
      <c r="E267" s="50">
        <v>24990</v>
      </c>
      <c r="F267" s="54" t="s">
        <v>2158</v>
      </c>
      <c r="G267" s="54" t="s">
        <v>2159</v>
      </c>
      <c r="H267" s="13" t="s">
        <v>17330</v>
      </c>
      <c r="I267" s="14" t="s">
        <v>17324</v>
      </c>
      <c r="J267" s="14" t="s">
        <v>17375</v>
      </c>
      <c r="K267" s="14" t="s">
        <v>17611</v>
      </c>
      <c r="L267" s="14"/>
      <c r="M267" s="13" t="s">
        <v>17368</v>
      </c>
      <c r="N267" s="13" t="s">
        <v>20</v>
      </c>
      <c r="O267" s="60">
        <v>22400</v>
      </c>
      <c r="P267" s="55">
        <v>0.11562500000000009</v>
      </c>
      <c r="Q267" s="32"/>
    </row>
    <row r="268" spans="1:17" ht="12.75">
      <c r="A268" s="61" t="s">
        <v>53</v>
      </c>
      <c r="B268" s="34">
        <v>4933459196</v>
      </c>
      <c r="C268" s="34" t="s">
        <v>730</v>
      </c>
      <c r="D268" s="17" t="s">
        <v>18685</v>
      </c>
      <c r="E268" s="50">
        <v>23490</v>
      </c>
      <c r="F268" s="18" t="s">
        <v>1982</v>
      </c>
      <c r="G268" s="18" t="s">
        <v>1983</v>
      </c>
      <c r="H268" s="14" t="s">
        <v>17338</v>
      </c>
      <c r="I268" s="14" t="s">
        <v>17324</v>
      </c>
      <c r="J268" s="14" t="s">
        <v>17264</v>
      </c>
      <c r="K268" s="14" t="s">
        <v>17359</v>
      </c>
      <c r="L268" s="14"/>
      <c r="M268" s="14" t="s">
        <v>17368</v>
      </c>
      <c r="N268" s="14" t="s">
        <v>116</v>
      </c>
      <c r="O268" s="60">
        <v>21100</v>
      </c>
      <c r="P268" s="32">
        <v>0.11327014218009479</v>
      </c>
      <c r="Q268" s="32"/>
    </row>
    <row r="269" spans="1:17" ht="12.75">
      <c r="A269" s="61" t="s">
        <v>53</v>
      </c>
      <c r="B269" s="34">
        <v>4933441475</v>
      </c>
      <c r="C269" s="34" t="s">
        <v>561</v>
      </c>
      <c r="D269" s="17" t="s">
        <v>18379</v>
      </c>
      <c r="E269" s="50">
        <v>39990</v>
      </c>
      <c r="F269" s="18" t="s">
        <v>2162</v>
      </c>
      <c r="G269" s="18" t="s">
        <v>2163</v>
      </c>
      <c r="H269" s="14" t="s">
        <v>17330</v>
      </c>
      <c r="I269" s="14" t="s">
        <v>17324</v>
      </c>
      <c r="J269" s="14" t="s">
        <v>17375</v>
      </c>
      <c r="K269" s="14" t="s">
        <v>17611</v>
      </c>
      <c r="L269" s="14"/>
      <c r="M269" s="14" t="s">
        <v>17368</v>
      </c>
      <c r="N269" s="14" t="s">
        <v>20</v>
      </c>
      <c r="O269" s="60">
        <v>36100</v>
      </c>
      <c r="P269" s="32">
        <v>0.10775623268698054</v>
      </c>
      <c r="Q269" s="32"/>
    </row>
    <row r="270" spans="1:17" ht="12.75">
      <c r="A270" s="61" t="s">
        <v>53</v>
      </c>
      <c r="B270" s="34">
        <v>4933451510</v>
      </c>
      <c r="C270" s="34" t="s">
        <v>441</v>
      </c>
      <c r="D270" s="17" t="s">
        <v>18154</v>
      </c>
      <c r="E270" s="50">
        <v>42990</v>
      </c>
      <c r="F270" s="18" t="s">
        <v>2164</v>
      </c>
      <c r="G270" s="18" t="s">
        <v>2165</v>
      </c>
      <c r="H270" s="14" t="s">
        <v>17330</v>
      </c>
      <c r="I270" s="14" t="s">
        <v>17324</v>
      </c>
      <c r="J270" s="14" t="s">
        <v>17375</v>
      </c>
      <c r="K270" s="14" t="s">
        <v>17611</v>
      </c>
      <c r="L270" s="14"/>
      <c r="M270" s="14" t="s">
        <v>17368</v>
      </c>
      <c r="N270" s="14" t="s">
        <v>20</v>
      </c>
      <c r="O270" s="60">
        <v>39000</v>
      </c>
      <c r="P270" s="32">
        <v>0.10230769230769221</v>
      </c>
      <c r="Q270" s="32"/>
    </row>
    <row r="271" spans="1:17" ht="12.75">
      <c r="A271" s="61" t="s">
        <v>53</v>
      </c>
      <c r="B271" s="34">
        <v>4933446960</v>
      </c>
      <c r="C271" s="34" t="s">
        <v>224</v>
      </c>
      <c r="D271" s="17" t="s">
        <v>17700</v>
      </c>
      <c r="E271" s="50">
        <v>17490</v>
      </c>
      <c r="F271" s="54" t="s">
        <v>2262</v>
      </c>
      <c r="G271" s="54" t="s">
        <v>2263</v>
      </c>
      <c r="H271" s="13" t="s">
        <v>17330</v>
      </c>
      <c r="I271" s="14" t="s">
        <v>17324</v>
      </c>
      <c r="J271" s="14" t="s">
        <v>17302</v>
      </c>
      <c r="K271" s="14" t="s">
        <v>17420</v>
      </c>
      <c r="L271" s="14"/>
      <c r="M271" s="13" t="s">
        <v>17368</v>
      </c>
      <c r="N271" s="13" t="s">
        <v>20</v>
      </c>
      <c r="O271" s="60">
        <v>15900</v>
      </c>
      <c r="P271" s="55">
        <v>0.10000000000000009</v>
      </c>
      <c r="Q271" s="32"/>
    </row>
    <row r="272" spans="1:17" ht="12.75">
      <c r="A272" s="61" t="s">
        <v>53</v>
      </c>
      <c r="B272" s="34">
        <v>4933447738</v>
      </c>
      <c r="C272" s="34" t="s">
        <v>684</v>
      </c>
      <c r="D272" s="17" t="s">
        <v>18604</v>
      </c>
      <c r="E272" s="50">
        <v>27990</v>
      </c>
      <c r="F272" s="18" t="s">
        <v>3313</v>
      </c>
      <c r="G272" s="18" t="s">
        <v>3314</v>
      </c>
      <c r="H272" s="14" t="s">
        <v>17330</v>
      </c>
      <c r="I272" s="14" t="s">
        <v>17324</v>
      </c>
      <c r="J272" s="14" t="s">
        <v>17302</v>
      </c>
      <c r="K272" s="14" t="s">
        <v>17420</v>
      </c>
      <c r="L272" s="14"/>
      <c r="M272" s="14" t="s">
        <v>17368</v>
      </c>
      <c r="N272" s="14" t="s">
        <v>20</v>
      </c>
      <c r="O272" s="60">
        <v>25100</v>
      </c>
      <c r="P272" s="32">
        <v>0.11513944223107564</v>
      </c>
      <c r="Q272" s="32"/>
    </row>
    <row r="273" spans="1:17" ht="12.75">
      <c r="A273" s="61" t="s">
        <v>53</v>
      </c>
      <c r="B273" s="34">
        <v>4933446950</v>
      </c>
      <c r="C273" s="34" t="s">
        <v>323</v>
      </c>
      <c r="D273" s="17" t="s">
        <v>17910</v>
      </c>
      <c r="E273" s="50">
        <v>32990</v>
      </c>
      <c r="F273" s="18" t="s">
        <v>2264</v>
      </c>
      <c r="G273" s="18" t="s">
        <v>2265</v>
      </c>
      <c r="H273" s="14" t="s">
        <v>17330</v>
      </c>
      <c r="I273" s="14" t="s">
        <v>17324</v>
      </c>
      <c r="J273" s="14" t="s">
        <v>17302</v>
      </c>
      <c r="K273" s="14" t="s">
        <v>17420</v>
      </c>
      <c r="L273" s="14"/>
      <c r="M273" s="14" t="s">
        <v>17368</v>
      </c>
      <c r="N273" s="14" t="s">
        <v>20</v>
      </c>
      <c r="O273" s="60">
        <v>29600</v>
      </c>
      <c r="P273" s="32">
        <v>0.11452702702702711</v>
      </c>
      <c r="Q273" s="32"/>
    </row>
    <row r="274" spans="1:17" ht="12.75">
      <c r="A274" s="61" t="s">
        <v>53</v>
      </c>
      <c r="B274" s="34">
        <v>4933451511</v>
      </c>
      <c r="C274" s="34" t="s">
        <v>582</v>
      </c>
      <c r="D274" s="17" t="s">
        <v>18419</v>
      </c>
      <c r="E274" s="50">
        <v>35990</v>
      </c>
      <c r="F274" s="18" t="s">
        <v>2266</v>
      </c>
      <c r="G274" s="18" t="s">
        <v>2267</v>
      </c>
      <c r="H274" s="14" t="s">
        <v>17330</v>
      </c>
      <c r="I274" s="14" t="s">
        <v>17324</v>
      </c>
      <c r="J274" s="14" t="s">
        <v>17302</v>
      </c>
      <c r="K274" s="14" t="s">
        <v>17420</v>
      </c>
      <c r="L274" s="14"/>
      <c r="M274" s="14" t="s">
        <v>17368</v>
      </c>
      <c r="N274" s="14" t="s">
        <v>20</v>
      </c>
      <c r="O274" s="60">
        <v>32500</v>
      </c>
      <c r="P274" s="32">
        <v>0.10738461538461541</v>
      </c>
      <c r="Q274" s="32"/>
    </row>
    <row r="275" spans="1:17" ht="12.75">
      <c r="A275" s="61" t="s">
        <v>53</v>
      </c>
      <c r="B275" s="34">
        <v>4933440510</v>
      </c>
      <c r="C275" s="34" t="s">
        <v>393</v>
      </c>
      <c r="D275" s="17" t="s">
        <v>18060</v>
      </c>
      <c r="E275" s="50">
        <v>17490</v>
      </c>
      <c r="F275" s="18" t="s">
        <v>2657</v>
      </c>
      <c r="G275" s="18" t="s">
        <v>2658</v>
      </c>
      <c r="H275" s="14" t="s">
        <v>17330</v>
      </c>
      <c r="I275" s="14" t="s">
        <v>17324</v>
      </c>
      <c r="J275" s="14" t="s">
        <v>17463</v>
      </c>
      <c r="K275" s="14" t="s">
        <v>18059</v>
      </c>
      <c r="L275" s="14"/>
      <c r="M275" s="14" t="s">
        <v>17331</v>
      </c>
      <c r="N275" s="14" t="s">
        <v>20</v>
      </c>
      <c r="O275" s="60">
        <v>15900</v>
      </c>
      <c r="P275" s="32">
        <v>0.10000000000000009</v>
      </c>
      <c r="Q275" s="32"/>
    </row>
    <row r="276" spans="1:17" ht="12.75">
      <c r="A276" s="61" t="s">
        <v>53</v>
      </c>
      <c r="B276" s="34">
        <v>4933440500</v>
      </c>
      <c r="C276" s="34" t="s">
        <v>461</v>
      </c>
      <c r="D276" s="17" t="s">
        <v>18192</v>
      </c>
      <c r="E276" s="50">
        <v>21490</v>
      </c>
      <c r="F276" s="18" t="s">
        <v>2659</v>
      </c>
      <c r="G276" s="18" t="s">
        <v>2660</v>
      </c>
      <c r="H276" s="14" t="s">
        <v>17330</v>
      </c>
      <c r="I276" s="14" t="s">
        <v>17324</v>
      </c>
      <c r="J276" s="14" t="s">
        <v>17463</v>
      </c>
      <c r="K276" s="14" t="s">
        <v>18059</v>
      </c>
      <c r="L276" s="14"/>
      <c r="M276" s="14" t="s">
        <v>17331</v>
      </c>
      <c r="N276" s="14" t="s">
        <v>20</v>
      </c>
      <c r="O276" s="60">
        <v>19400</v>
      </c>
      <c r="P276" s="32">
        <v>0.10773195876288666</v>
      </c>
      <c r="Q276" s="32"/>
    </row>
    <row r="277" spans="1:17" ht="12.75">
      <c r="A277" s="61" t="s">
        <v>53</v>
      </c>
      <c r="B277" s="34">
        <v>4933464618</v>
      </c>
      <c r="C277" s="34" t="s">
        <v>158</v>
      </c>
      <c r="D277" s="17" t="s">
        <v>17565</v>
      </c>
      <c r="E277" s="50">
        <v>19990</v>
      </c>
      <c r="F277" s="54" t="s">
        <v>3143</v>
      </c>
      <c r="G277" s="54" t="s">
        <v>3144</v>
      </c>
      <c r="H277" s="13" t="s">
        <v>17330</v>
      </c>
      <c r="I277" s="14" t="s">
        <v>17324</v>
      </c>
      <c r="J277" s="14" t="s">
        <v>17325</v>
      </c>
      <c r="K277" s="14" t="s">
        <v>17328</v>
      </c>
      <c r="L277" s="14"/>
      <c r="M277" s="13" t="s">
        <v>17368</v>
      </c>
      <c r="N277" s="13" t="s">
        <v>20</v>
      </c>
      <c r="O277" s="60">
        <v>17900</v>
      </c>
      <c r="P277" s="55">
        <v>0.11675977653631286</v>
      </c>
      <c r="Q277" s="32"/>
    </row>
    <row r="278" spans="1:17" ht="12.75">
      <c r="A278" s="61" t="s">
        <v>53</v>
      </c>
      <c r="B278" s="35">
        <v>4933459107</v>
      </c>
      <c r="C278" s="35" t="s">
        <v>335</v>
      </c>
      <c r="D278" s="17" t="s">
        <v>17935</v>
      </c>
      <c r="E278" s="50">
        <v>46990</v>
      </c>
      <c r="F278" s="18" t="s">
        <v>2246</v>
      </c>
      <c r="G278" s="18" t="s">
        <v>2247</v>
      </c>
      <c r="H278" s="14" t="s">
        <v>17338</v>
      </c>
      <c r="I278" s="14" t="s">
        <v>17324</v>
      </c>
      <c r="J278" s="14" t="s">
        <v>17325</v>
      </c>
      <c r="K278" s="14" t="s">
        <v>17452</v>
      </c>
      <c r="L278" s="14"/>
      <c r="M278" s="14" t="s">
        <v>17368</v>
      </c>
      <c r="N278" s="14" t="s">
        <v>20</v>
      </c>
      <c r="O278" s="60">
        <v>42500</v>
      </c>
      <c r="P278" s="32">
        <v>0.10564705882352943</v>
      </c>
      <c r="Q278" s="32"/>
    </row>
    <row r="279" spans="1:17" ht="12.75">
      <c r="A279" s="61" t="s">
        <v>53</v>
      </c>
      <c r="B279" s="34">
        <v>4933459815</v>
      </c>
      <c r="C279" s="34" t="s">
        <v>101</v>
      </c>
      <c r="D279" s="17" t="s">
        <v>17440</v>
      </c>
      <c r="E279" s="50">
        <v>14490</v>
      </c>
      <c r="F279" s="54" t="s">
        <v>3063</v>
      </c>
      <c r="G279" s="54" t="s">
        <v>3064</v>
      </c>
      <c r="H279" s="13" t="s">
        <v>17330</v>
      </c>
      <c r="I279" s="14" t="s">
        <v>17324</v>
      </c>
      <c r="J279" s="14" t="s">
        <v>17264</v>
      </c>
      <c r="K279" s="14" t="s">
        <v>17267</v>
      </c>
      <c r="L279" s="14"/>
      <c r="M279" s="13" t="s">
        <v>17368</v>
      </c>
      <c r="N279" s="13" t="s">
        <v>20</v>
      </c>
      <c r="O279" s="60">
        <v>12900</v>
      </c>
      <c r="P279" s="55">
        <v>0.12325581395348828</v>
      </c>
      <c r="Q279" s="32"/>
    </row>
    <row r="280" spans="1:17" ht="12.75">
      <c r="A280" s="61" t="s">
        <v>53</v>
      </c>
      <c r="B280" s="34">
        <v>4933459816</v>
      </c>
      <c r="C280" s="34" t="s">
        <v>70</v>
      </c>
      <c r="D280" s="17" t="s">
        <v>17369</v>
      </c>
      <c r="E280" s="50">
        <v>24490</v>
      </c>
      <c r="F280" s="18" t="s">
        <v>3065</v>
      </c>
      <c r="G280" s="18" t="s">
        <v>3066</v>
      </c>
      <c r="H280" s="14" t="s">
        <v>17330</v>
      </c>
      <c r="I280" s="14" t="s">
        <v>17324</v>
      </c>
      <c r="J280" s="14" t="s">
        <v>17264</v>
      </c>
      <c r="K280" s="14" t="s">
        <v>17267</v>
      </c>
      <c r="L280" s="14"/>
      <c r="M280" s="14" t="s">
        <v>17368</v>
      </c>
      <c r="N280" s="14" t="s">
        <v>20</v>
      </c>
      <c r="O280" s="60">
        <v>21900</v>
      </c>
      <c r="P280" s="32">
        <v>0.11826484018264849</v>
      </c>
      <c r="Q280" s="32"/>
    </row>
    <row r="281" spans="1:17" ht="12.75">
      <c r="A281" s="61" t="s">
        <v>53</v>
      </c>
      <c r="B281" s="34">
        <v>4933459818</v>
      </c>
      <c r="C281" s="34" t="s">
        <v>219</v>
      </c>
      <c r="D281" s="17" t="s">
        <v>17691</v>
      </c>
      <c r="E281" s="50">
        <v>28490</v>
      </c>
      <c r="F281" s="18" t="s">
        <v>3067</v>
      </c>
      <c r="G281" s="18" t="s">
        <v>3068</v>
      </c>
      <c r="H281" s="14" t="s">
        <v>17330</v>
      </c>
      <c r="I281" s="14" t="s">
        <v>17324</v>
      </c>
      <c r="J281" s="14" t="s">
        <v>17264</v>
      </c>
      <c r="K281" s="14" t="s">
        <v>17267</v>
      </c>
      <c r="L281" s="14"/>
      <c r="M281" s="14" t="s">
        <v>17368</v>
      </c>
      <c r="N281" s="14" t="s">
        <v>20</v>
      </c>
      <c r="O281" s="60">
        <v>25900</v>
      </c>
      <c r="P281" s="32">
        <v>0.10000000000000009</v>
      </c>
      <c r="Q281" s="32"/>
    </row>
    <row r="282" spans="1:17" ht="12.75">
      <c r="A282" s="61" t="s">
        <v>53</v>
      </c>
      <c r="B282" s="34">
        <v>4933459820</v>
      </c>
      <c r="C282" s="34" t="s">
        <v>288</v>
      </c>
      <c r="D282" s="17" t="s">
        <v>17837</v>
      </c>
      <c r="E282" s="50">
        <v>32990</v>
      </c>
      <c r="F282" s="18" t="s">
        <v>3069</v>
      </c>
      <c r="G282" s="18" t="s">
        <v>3070</v>
      </c>
      <c r="H282" s="14" t="s">
        <v>17330</v>
      </c>
      <c r="I282" s="14" t="s">
        <v>17324</v>
      </c>
      <c r="J282" s="14" t="s">
        <v>17264</v>
      </c>
      <c r="K282" s="14" t="s">
        <v>17267</v>
      </c>
      <c r="L282" s="14"/>
      <c r="M282" s="14" t="s">
        <v>17368</v>
      </c>
      <c r="N282" s="14" t="s">
        <v>20</v>
      </c>
      <c r="O282" s="60">
        <v>29900</v>
      </c>
      <c r="P282" s="32">
        <v>0.10334448160535126</v>
      </c>
      <c r="Q282" s="32"/>
    </row>
    <row r="283" spans="1:17" ht="12.75">
      <c r="A283" s="61" t="s">
        <v>53</v>
      </c>
      <c r="B283" s="34">
        <v>4933464978</v>
      </c>
      <c r="C283" s="34" t="s">
        <v>837</v>
      </c>
      <c r="D283" s="17" t="s">
        <v>18857</v>
      </c>
      <c r="E283" s="50">
        <v>16490</v>
      </c>
      <c r="F283" s="54" t="s">
        <v>3617</v>
      </c>
      <c r="G283" s="54" t="s">
        <v>3618</v>
      </c>
      <c r="H283" s="13" t="s">
        <v>17330</v>
      </c>
      <c r="I283" s="14" t="s">
        <v>17324</v>
      </c>
      <c r="J283" s="14" t="s">
        <v>17264</v>
      </c>
      <c r="K283" s="14" t="s">
        <v>17267</v>
      </c>
      <c r="L283" s="14"/>
      <c r="M283" s="13" t="s">
        <v>20</v>
      </c>
      <c r="N283" s="13" t="s">
        <v>196</v>
      </c>
      <c r="O283" s="60">
        <v>14900</v>
      </c>
      <c r="P283" s="55">
        <v>0.10671140939597312</v>
      </c>
      <c r="Q283" s="53"/>
    </row>
    <row r="284" spans="1:17" ht="12.75">
      <c r="A284" s="61" t="s">
        <v>53</v>
      </c>
      <c r="B284" s="34">
        <v>4933471332</v>
      </c>
      <c r="C284" s="34" t="s">
        <v>838</v>
      </c>
      <c r="D284" s="17" t="s">
        <v>18859</v>
      </c>
      <c r="E284" s="50">
        <v>29990</v>
      </c>
      <c r="F284" s="18" t="s">
        <v>3619</v>
      </c>
      <c r="G284" s="18" t="s">
        <v>3620</v>
      </c>
      <c r="H284" s="14" t="s">
        <v>17330</v>
      </c>
      <c r="I284" s="14" t="s">
        <v>17324</v>
      </c>
      <c r="J284" s="14" t="s">
        <v>17264</v>
      </c>
      <c r="K284" s="14" t="s">
        <v>17267</v>
      </c>
      <c r="L284" s="14"/>
      <c r="M284" s="14" t="s">
        <v>20</v>
      </c>
      <c r="N284" s="14" t="s">
        <v>196</v>
      </c>
      <c r="O284" s="60">
        <v>26900</v>
      </c>
      <c r="P284" s="32">
        <v>0.11486988847583635</v>
      </c>
      <c r="Q284" s="32"/>
    </row>
    <row r="285" spans="1:17" ht="12.75">
      <c r="A285" s="61" t="s">
        <v>53</v>
      </c>
      <c r="B285" s="34">
        <v>4933464979</v>
      </c>
      <c r="C285" s="34" t="s">
        <v>839</v>
      </c>
      <c r="D285" s="17" t="s">
        <v>18861</v>
      </c>
      <c r="E285" s="50">
        <v>37490</v>
      </c>
      <c r="F285" s="18" t="s">
        <v>3621</v>
      </c>
      <c r="G285" s="18" t="s">
        <v>3622</v>
      </c>
      <c r="H285" s="14" t="s">
        <v>17330</v>
      </c>
      <c r="I285" s="14" t="s">
        <v>17324</v>
      </c>
      <c r="J285" s="14" t="s">
        <v>17264</v>
      </c>
      <c r="K285" s="14" t="s">
        <v>17267</v>
      </c>
      <c r="L285" s="14"/>
      <c r="M285" s="14" t="s">
        <v>20</v>
      </c>
      <c r="N285" s="14" t="s">
        <v>196</v>
      </c>
      <c r="O285" s="60">
        <v>33900</v>
      </c>
      <c r="P285" s="32">
        <v>0.10589970501474921</v>
      </c>
      <c r="Q285" s="32"/>
    </row>
    <row r="286" spans="1:17" ht="12.75">
      <c r="A286" s="61" t="s">
        <v>53</v>
      </c>
      <c r="B286" s="34">
        <v>4933471438</v>
      </c>
      <c r="C286" s="34" t="s">
        <v>856</v>
      </c>
      <c r="D286" s="17" t="s">
        <v>18889</v>
      </c>
      <c r="E286" s="50">
        <v>16490</v>
      </c>
      <c r="F286" s="18" t="s">
        <v>3623</v>
      </c>
      <c r="G286" s="18" t="s">
        <v>3624</v>
      </c>
      <c r="H286" s="14" t="s">
        <v>17330</v>
      </c>
      <c r="I286" s="14" t="s">
        <v>17324</v>
      </c>
      <c r="J286" s="14" t="s">
        <v>17325</v>
      </c>
      <c r="K286" s="14" t="s">
        <v>17452</v>
      </c>
      <c r="L286" s="14"/>
      <c r="M286" s="14" t="s">
        <v>20</v>
      </c>
      <c r="N286" s="14" t="s">
        <v>816</v>
      </c>
      <c r="O286" s="60">
        <v>14900</v>
      </c>
      <c r="P286" s="32">
        <v>0.10671140939597312</v>
      </c>
      <c r="Q286" s="32"/>
    </row>
    <row r="287" spans="1:17" ht="12.75">
      <c r="A287" s="61" t="s">
        <v>53</v>
      </c>
      <c r="B287" s="34">
        <v>4933471439</v>
      </c>
      <c r="C287" s="34" t="s">
        <v>857</v>
      </c>
      <c r="D287" s="17" t="s">
        <v>18891</v>
      </c>
      <c r="E287" s="50">
        <v>28490</v>
      </c>
      <c r="F287" s="18" t="s">
        <v>3625</v>
      </c>
      <c r="G287" s="18" t="s">
        <v>3626</v>
      </c>
      <c r="H287" s="14" t="s">
        <v>17330</v>
      </c>
      <c r="I287" s="14" t="s">
        <v>17324</v>
      </c>
      <c r="J287" s="14" t="s">
        <v>17325</v>
      </c>
      <c r="K287" s="14" t="s">
        <v>17452</v>
      </c>
      <c r="L287" s="14"/>
      <c r="M287" s="14" t="s">
        <v>20</v>
      </c>
      <c r="N287" s="14" t="s">
        <v>816</v>
      </c>
      <c r="O287" s="60">
        <v>25900</v>
      </c>
      <c r="P287" s="32">
        <v>0.10000000000000009</v>
      </c>
      <c r="Q287" s="32"/>
    </row>
    <row r="288" spans="1:17" ht="12.75">
      <c r="A288" s="61" t="s">
        <v>53</v>
      </c>
      <c r="B288" s="34">
        <v>4933471435</v>
      </c>
      <c r="C288" s="34" t="s">
        <v>854</v>
      </c>
      <c r="D288" s="17" t="s">
        <v>18885</v>
      </c>
      <c r="E288" s="50">
        <v>16490</v>
      </c>
      <c r="F288" s="18" t="s">
        <v>3627</v>
      </c>
      <c r="G288" s="18" t="s">
        <v>3628</v>
      </c>
      <c r="H288" s="14" t="s">
        <v>17330</v>
      </c>
      <c r="I288" s="14" t="s">
        <v>17324</v>
      </c>
      <c r="J288" s="14" t="s">
        <v>17325</v>
      </c>
      <c r="K288" s="14" t="s">
        <v>17452</v>
      </c>
      <c r="L288" s="14"/>
      <c r="M288" s="14" t="s">
        <v>20</v>
      </c>
      <c r="N288" s="14" t="s">
        <v>813</v>
      </c>
      <c r="O288" s="60">
        <v>14900</v>
      </c>
      <c r="P288" s="32">
        <v>0.10671140939597312</v>
      </c>
      <c r="Q288" s="32"/>
    </row>
    <row r="289" spans="1:17" ht="12.75">
      <c r="A289" s="61" t="s">
        <v>53</v>
      </c>
      <c r="B289" s="34">
        <v>4933471436</v>
      </c>
      <c r="C289" s="34" t="s">
        <v>855</v>
      </c>
      <c r="D289" s="17" t="s">
        <v>18887</v>
      </c>
      <c r="E289" s="50">
        <v>28490</v>
      </c>
      <c r="F289" s="18" t="s">
        <v>3629</v>
      </c>
      <c r="G289" s="18" t="s">
        <v>3630</v>
      </c>
      <c r="H289" s="14" t="s">
        <v>17330</v>
      </c>
      <c r="I289" s="14" t="s">
        <v>17324</v>
      </c>
      <c r="J289" s="14" t="s">
        <v>17325</v>
      </c>
      <c r="K289" s="14" t="s">
        <v>17452</v>
      </c>
      <c r="L289" s="14"/>
      <c r="M289" s="14" t="s">
        <v>20</v>
      </c>
      <c r="N289" s="14" t="s">
        <v>813</v>
      </c>
      <c r="O289" s="60">
        <v>25900</v>
      </c>
      <c r="P289" s="32">
        <v>0.10000000000000009</v>
      </c>
      <c r="Q289" s="32"/>
    </row>
    <row r="290" spans="1:17" ht="12.75">
      <c r="A290" s="61" t="s">
        <v>53</v>
      </c>
      <c r="B290" s="34">
        <v>4933459822</v>
      </c>
      <c r="C290" s="34" t="s">
        <v>130</v>
      </c>
      <c r="D290" s="17" t="s">
        <v>17501</v>
      </c>
      <c r="E290" s="50">
        <v>14490</v>
      </c>
      <c r="F290" s="54" t="s">
        <v>3071</v>
      </c>
      <c r="G290" s="54" t="s">
        <v>3072</v>
      </c>
      <c r="H290" s="13" t="s">
        <v>17330</v>
      </c>
      <c r="I290" s="14" t="s">
        <v>17324</v>
      </c>
      <c r="J290" s="14" t="s">
        <v>17264</v>
      </c>
      <c r="K290" s="14" t="s">
        <v>17359</v>
      </c>
      <c r="L290" s="14"/>
      <c r="M290" s="13" t="s">
        <v>17368</v>
      </c>
      <c r="N290" s="13" t="s">
        <v>20</v>
      </c>
      <c r="O290" s="60">
        <v>12900</v>
      </c>
      <c r="P290" s="55">
        <v>0.12325581395348828</v>
      </c>
      <c r="Q290" s="32"/>
    </row>
    <row r="291" spans="1:17" ht="12.75">
      <c r="A291" s="61" t="s">
        <v>53</v>
      </c>
      <c r="B291" s="34">
        <v>4933459823</v>
      </c>
      <c r="C291" s="34" t="s">
        <v>170</v>
      </c>
      <c r="D291" s="17" t="s">
        <v>17590</v>
      </c>
      <c r="E291" s="50">
        <v>24990</v>
      </c>
      <c r="F291" s="18" t="s">
        <v>3073</v>
      </c>
      <c r="G291" s="18" t="s">
        <v>3074</v>
      </c>
      <c r="H291" s="14" t="s">
        <v>17330</v>
      </c>
      <c r="I291" s="14" t="s">
        <v>17324</v>
      </c>
      <c r="J291" s="14" t="s">
        <v>17264</v>
      </c>
      <c r="K291" s="14" t="s">
        <v>17359</v>
      </c>
      <c r="L291" s="14"/>
      <c r="M291" s="14" t="s">
        <v>17368</v>
      </c>
      <c r="N291" s="14" t="s">
        <v>20</v>
      </c>
      <c r="O291" s="60">
        <v>22400</v>
      </c>
      <c r="P291" s="32">
        <v>0.11562500000000009</v>
      </c>
      <c r="Q291" s="32"/>
    </row>
    <row r="292" spans="1:17" ht="12.75">
      <c r="A292" s="61" t="s">
        <v>53</v>
      </c>
      <c r="B292" s="34">
        <v>4933459800</v>
      </c>
      <c r="C292" s="34" t="s">
        <v>185</v>
      </c>
      <c r="D292" s="17" t="s">
        <v>17622</v>
      </c>
      <c r="E292" s="50">
        <v>22490</v>
      </c>
      <c r="F292" s="18" t="s">
        <v>3053</v>
      </c>
      <c r="G292" s="18" t="s">
        <v>3054</v>
      </c>
      <c r="H292" s="14" t="s">
        <v>17330</v>
      </c>
      <c r="I292" s="14" t="s">
        <v>17324</v>
      </c>
      <c r="J292" s="14" t="s">
        <v>17264</v>
      </c>
      <c r="K292" s="14" t="s">
        <v>17287</v>
      </c>
      <c r="L292" s="14"/>
      <c r="M292" s="14" t="s">
        <v>17368</v>
      </c>
      <c r="N292" s="14" t="s">
        <v>20</v>
      </c>
      <c r="O292" s="60">
        <v>20400</v>
      </c>
      <c r="P292" s="32">
        <v>0.10245098039215694</v>
      </c>
      <c r="Q292" s="32"/>
    </row>
    <row r="293" spans="1:17" ht="12.75">
      <c r="A293" s="61" t="s">
        <v>53</v>
      </c>
      <c r="B293" s="34">
        <v>4933459795</v>
      </c>
      <c r="C293" s="34" t="s">
        <v>482</v>
      </c>
      <c r="D293" s="17" t="s">
        <v>18237</v>
      </c>
      <c r="E293" s="50">
        <v>19990</v>
      </c>
      <c r="F293" s="54" t="s">
        <v>3045</v>
      </c>
      <c r="G293" s="54" t="s">
        <v>3046</v>
      </c>
      <c r="H293" s="13" t="s">
        <v>17330</v>
      </c>
      <c r="I293" s="14" t="s">
        <v>17324</v>
      </c>
      <c r="J293" s="14" t="s">
        <v>17264</v>
      </c>
      <c r="K293" s="14" t="s">
        <v>17287</v>
      </c>
      <c r="L293" s="14"/>
      <c r="M293" s="13" t="s">
        <v>17368</v>
      </c>
      <c r="N293" s="13" t="s">
        <v>20</v>
      </c>
      <c r="O293" s="60">
        <v>17900</v>
      </c>
      <c r="P293" s="55">
        <v>0.11675977653631286</v>
      </c>
      <c r="Q293" s="53"/>
    </row>
    <row r="294" spans="1:17" ht="12.75">
      <c r="A294" s="61" t="s">
        <v>53</v>
      </c>
      <c r="B294" s="34">
        <v>4933459796</v>
      </c>
      <c r="C294" s="34" t="s">
        <v>381</v>
      </c>
      <c r="D294" s="17" t="s">
        <v>18032</v>
      </c>
      <c r="E294" s="50">
        <v>26990</v>
      </c>
      <c r="F294" s="18" t="s">
        <v>3047</v>
      </c>
      <c r="G294" s="18" t="s">
        <v>3048</v>
      </c>
      <c r="H294" s="14" t="s">
        <v>17330</v>
      </c>
      <c r="I294" s="14" t="s">
        <v>17324</v>
      </c>
      <c r="J294" s="14" t="s">
        <v>17264</v>
      </c>
      <c r="K294" s="14" t="s">
        <v>17287</v>
      </c>
      <c r="L294" s="14"/>
      <c r="M294" s="14" t="s">
        <v>17368</v>
      </c>
      <c r="N294" s="14" t="s">
        <v>20</v>
      </c>
      <c r="O294" s="60">
        <v>24400</v>
      </c>
      <c r="P294" s="32">
        <v>0.10614754098360657</v>
      </c>
      <c r="Q294" s="32"/>
    </row>
    <row r="295" spans="1:17" ht="12.75">
      <c r="A295" s="61" t="s">
        <v>53</v>
      </c>
      <c r="B295" s="34">
        <v>4933471499</v>
      </c>
      <c r="C295" s="34" t="s">
        <v>835</v>
      </c>
      <c r="D295" s="17" t="s">
        <v>18853</v>
      </c>
      <c r="E295" s="50">
        <v>24990</v>
      </c>
      <c r="F295" s="18" t="s">
        <v>3631</v>
      </c>
      <c r="G295" s="18">
        <v>4058546293987</v>
      </c>
      <c r="H295" s="14" t="s">
        <v>17330</v>
      </c>
      <c r="I295" s="14" t="s">
        <v>17324</v>
      </c>
      <c r="J295" s="14" t="s">
        <v>17264</v>
      </c>
      <c r="K295" s="14" t="s">
        <v>17287</v>
      </c>
      <c r="L295" s="14"/>
      <c r="M295" s="14" t="s">
        <v>20</v>
      </c>
      <c r="N295" s="14" t="s">
        <v>196</v>
      </c>
      <c r="O295" s="60">
        <v>22400</v>
      </c>
      <c r="P295" s="32">
        <v>0.11562500000000009</v>
      </c>
      <c r="Q295" s="32"/>
    </row>
    <row r="296" spans="1:17" ht="12.75">
      <c r="A296" s="61" t="s">
        <v>53</v>
      </c>
      <c r="B296" s="34">
        <v>4933459797</v>
      </c>
      <c r="C296" s="34" t="s">
        <v>604</v>
      </c>
      <c r="D296" s="17" t="s">
        <v>18467</v>
      </c>
      <c r="E296" s="50">
        <v>22490</v>
      </c>
      <c r="F296" s="18" t="s">
        <v>3049</v>
      </c>
      <c r="G296" s="18" t="s">
        <v>3050</v>
      </c>
      <c r="H296" s="14" t="s">
        <v>17330</v>
      </c>
      <c r="I296" s="14" t="s">
        <v>17324</v>
      </c>
      <c r="J296" s="14" t="s">
        <v>17264</v>
      </c>
      <c r="K296" s="14" t="s">
        <v>17287</v>
      </c>
      <c r="L296" s="14"/>
      <c r="M296" s="14" t="s">
        <v>17368</v>
      </c>
      <c r="N296" s="14" t="s">
        <v>20</v>
      </c>
      <c r="O296" s="60">
        <v>20100</v>
      </c>
      <c r="P296" s="32">
        <v>0.11890547263681595</v>
      </c>
      <c r="Q296" s="32"/>
    </row>
    <row r="297" spans="1:17" ht="12.75">
      <c r="A297" s="61" t="s">
        <v>53</v>
      </c>
      <c r="B297" s="34">
        <v>4933459798</v>
      </c>
      <c r="C297" s="34" t="s">
        <v>266</v>
      </c>
      <c r="D297" s="17" t="s">
        <v>17788</v>
      </c>
      <c r="E297" s="50">
        <v>27490</v>
      </c>
      <c r="F297" s="18" t="s">
        <v>3051</v>
      </c>
      <c r="G297" s="18" t="s">
        <v>3052</v>
      </c>
      <c r="H297" s="14" t="s">
        <v>17330</v>
      </c>
      <c r="I297" s="14" t="s">
        <v>17324</v>
      </c>
      <c r="J297" s="14" t="s">
        <v>17264</v>
      </c>
      <c r="K297" s="14" t="s">
        <v>17287</v>
      </c>
      <c r="L297" s="14"/>
      <c r="M297" s="14" t="s">
        <v>17368</v>
      </c>
      <c r="N297" s="14" t="s">
        <v>20</v>
      </c>
      <c r="O297" s="60">
        <v>24900</v>
      </c>
      <c r="P297" s="32">
        <v>0.10401606425702803</v>
      </c>
      <c r="Q297" s="32"/>
    </row>
    <row r="298" spans="1:17" ht="12.75">
      <c r="A298" s="61" t="s">
        <v>53</v>
      </c>
      <c r="B298" s="34">
        <v>4933471500</v>
      </c>
      <c r="C298" s="34" t="s">
        <v>836</v>
      </c>
      <c r="D298" s="17" t="s">
        <v>18855</v>
      </c>
      <c r="E298" s="50">
        <v>25490</v>
      </c>
      <c r="F298" s="18" t="s">
        <v>3632</v>
      </c>
      <c r="G298" s="18">
        <v>4058546293994</v>
      </c>
      <c r="H298" s="14" t="s">
        <v>17330</v>
      </c>
      <c r="I298" s="14" t="s">
        <v>17324</v>
      </c>
      <c r="J298" s="14" t="s">
        <v>17264</v>
      </c>
      <c r="K298" s="14" t="s">
        <v>17287</v>
      </c>
      <c r="L298" s="14"/>
      <c r="M298" s="14" t="s">
        <v>20</v>
      </c>
      <c r="N298" s="14" t="s">
        <v>196</v>
      </c>
      <c r="O298" s="60">
        <v>22900</v>
      </c>
      <c r="P298" s="32">
        <v>0.11310043668122272</v>
      </c>
      <c r="Q298" s="32"/>
    </row>
    <row r="299" spans="1:17" ht="12.75">
      <c r="A299" s="61" t="s">
        <v>53</v>
      </c>
      <c r="B299" s="34">
        <v>4933464611</v>
      </c>
      <c r="C299" s="34" t="s">
        <v>446</v>
      </c>
      <c r="D299" s="17" t="s">
        <v>18162</v>
      </c>
      <c r="E299" s="50">
        <v>14490</v>
      </c>
      <c r="F299" s="54" t="s">
        <v>3141</v>
      </c>
      <c r="G299" s="54" t="s">
        <v>3142</v>
      </c>
      <c r="H299" s="13" t="s">
        <v>17330</v>
      </c>
      <c r="I299" s="14" t="s">
        <v>17324</v>
      </c>
      <c r="J299" s="14" t="s">
        <v>17264</v>
      </c>
      <c r="K299" s="14" t="s">
        <v>17359</v>
      </c>
      <c r="L299" s="14"/>
      <c r="M299" s="13" t="s">
        <v>17368</v>
      </c>
      <c r="N299" s="13" t="s">
        <v>20</v>
      </c>
      <c r="O299" s="60">
        <v>12900</v>
      </c>
      <c r="P299" s="55">
        <v>0.12325581395348828</v>
      </c>
      <c r="Q299" s="32"/>
    </row>
    <row r="300" spans="1:17" ht="12.75">
      <c r="A300" s="61" t="s">
        <v>53</v>
      </c>
      <c r="B300" s="34">
        <v>4933464612</v>
      </c>
      <c r="C300" s="34" t="s">
        <v>367</v>
      </c>
      <c r="D300" s="17" t="s">
        <v>18000</v>
      </c>
      <c r="E300" s="50">
        <v>14990</v>
      </c>
      <c r="F300" s="18" t="s">
        <v>2967</v>
      </c>
      <c r="G300" s="18" t="s">
        <v>2968</v>
      </c>
      <c r="H300" s="14" t="s">
        <v>17330</v>
      </c>
      <c r="I300" s="14" t="s">
        <v>17324</v>
      </c>
      <c r="J300" s="14" t="s">
        <v>17264</v>
      </c>
      <c r="K300" s="14" t="s">
        <v>17359</v>
      </c>
      <c r="L300" s="14"/>
      <c r="M300" s="14" t="s">
        <v>17368</v>
      </c>
      <c r="N300" s="14" t="s">
        <v>20</v>
      </c>
      <c r="O300" s="60">
        <v>13400</v>
      </c>
      <c r="P300" s="32">
        <v>0.11865671641791042</v>
      </c>
      <c r="Q300" s="32"/>
    </row>
    <row r="301" spans="1:17" ht="12.75">
      <c r="A301" s="61" t="s">
        <v>53</v>
      </c>
      <c r="B301" s="34">
        <v>4933464320</v>
      </c>
      <c r="C301" s="34" t="s">
        <v>526</v>
      </c>
      <c r="D301" s="17" t="s">
        <v>18319</v>
      </c>
      <c r="E301" s="50">
        <v>27990</v>
      </c>
      <c r="F301" s="18" t="s">
        <v>3183</v>
      </c>
      <c r="G301" s="18" t="s">
        <v>3184</v>
      </c>
      <c r="H301" s="14" t="s">
        <v>17338</v>
      </c>
      <c r="I301" s="14" t="s">
        <v>17324</v>
      </c>
      <c r="J301" s="14" t="s">
        <v>17264</v>
      </c>
      <c r="K301" s="14" t="s">
        <v>17255</v>
      </c>
      <c r="L301" s="14"/>
      <c r="M301" s="14" t="s">
        <v>17368</v>
      </c>
      <c r="N301" s="14" t="s">
        <v>20</v>
      </c>
      <c r="O301" s="60">
        <v>25315</v>
      </c>
      <c r="P301" s="32">
        <v>0.10566857594311663</v>
      </c>
      <c r="Q301" s="32"/>
    </row>
    <row r="302" spans="1:17" ht="12.75">
      <c r="A302" s="61" t="s">
        <v>53</v>
      </c>
      <c r="B302" s="34">
        <v>4933464615</v>
      </c>
      <c r="C302" s="34" t="s">
        <v>120</v>
      </c>
      <c r="D302" s="17" t="s">
        <v>17481</v>
      </c>
      <c r="E302" s="50">
        <v>16490</v>
      </c>
      <c r="F302" s="54" t="s">
        <v>2971</v>
      </c>
      <c r="G302" s="54" t="s">
        <v>2972</v>
      </c>
      <c r="H302" s="13" t="s">
        <v>17330</v>
      </c>
      <c r="I302" s="14" t="s">
        <v>17324</v>
      </c>
      <c r="J302" s="14" t="s">
        <v>17264</v>
      </c>
      <c r="K302" s="14" t="s">
        <v>17359</v>
      </c>
      <c r="L302" s="14"/>
      <c r="M302" s="13" t="s">
        <v>17368</v>
      </c>
      <c r="N302" s="13" t="s">
        <v>20</v>
      </c>
      <c r="O302" s="60">
        <v>14900</v>
      </c>
      <c r="P302" s="55">
        <v>0.10671140939597312</v>
      </c>
      <c r="Q302" s="32"/>
    </row>
    <row r="303" spans="1:17" ht="12.75">
      <c r="A303" s="61" t="s">
        <v>53</v>
      </c>
      <c r="B303" s="34">
        <v>4933464613</v>
      </c>
      <c r="C303" s="34" t="s">
        <v>537</v>
      </c>
      <c r="D303" s="17" t="s">
        <v>18335</v>
      </c>
      <c r="E303" s="50">
        <v>27990</v>
      </c>
      <c r="F303" s="18" t="s">
        <v>2969</v>
      </c>
      <c r="G303" s="18" t="s">
        <v>2970</v>
      </c>
      <c r="H303" s="14" t="s">
        <v>17330</v>
      </c>
      <c r="I303" s="14" t="s">
        <v>17324</v>
      </c>
      <c r="J303" s="14" t="s">
        <v>17264</v>
      </c>
      <c r="K303" s="14" t="s">
        <v>17359</v>
      </c>
      <c r="L303" s="14"/>
      <c r="M303" s="14" t="s">
        <v>17368</v>
      </c>
      <c r="N303" s="14" t="s">
        <v>20</v>
      </c>
      <c r="O303" s="60">
        <v>25000</v>
      </c>
      <c r="P303" s="32">
        <v>0.11959999999999993</v>
      </c>
      <c r="Q303" s="32"/>
    </row>
    <row r="304" spans="1:17" ht="12.75">
      <c r="A304" s="61" t="s">
        <v>53</v>
      </c>
      <c r="B304" s="34">
        <v>4933459801</v>
      </c>
      <c r="C304" s="34" t="s">
        <v>188</v>
      </c>
      <c r="D304" s="17" t="s">
        <v>17628</v>
      </c>
      <c r="E304" s="50">
        <v>14990</v>
      </c>
      <c r="F304" s="18" t="s">
        <v>3055</v>
      </c>
      <c r="G304" s="18" t="s">
        <v>3056</v>
      </c>
      <c r="H304" s="14" t="s">
        <v>17330</v>
      </c>
      <c r="I304" s="14" t="s">
        <v>17324</v>
      </c>
      <c r="J304" s="14" t="s">
        <v>17264</v>
      </c>
      <c r="K304" s="14" t="s">
        <v>17255</v>
      </c>
      <c r="L304" s="14"/>
      <c r="M304" s="14" t="s">
        <v>17368</v>
      </c>
      <c r="N304" s="14" t="s">
        <v>20</v>
      </c>
      <c r="O304" s="60">
        <v>13400</v>
      </c>
      <c r="P304" s="32">
        <v>0.11865671641791042</v>
      </c>
      <c r="Q304" s="32"/>
    </row>
    <row r="305" spans="1:17" ht="12.75">
      <c r="A305" s="61" t="s">
        <v>53</v>
      </c>
      <c r="B305" s="34">
        <v>4933459802</v>
      </c>
      <c r="C305" s="34" t="s">
        <v>160</v>
      </c>
      <c r="D305" s="17" t="s">
        <v>17569</v>
      </c>
      <c r="E305" s="50">
        <v>24990</v>
      </c>
      <c r="F305" s="18" t="s">
        <v>3057</v>
      </c>
      <c r="G305" s="18" t="s">
        <v>3058</v>
      </c>
      <c r="H305" s="14" t="s">
        <v>17330</v>
      </c>
      <c r="I305" s="14" t="s">
        <v>17324</v>
      </c>
      <c r="J305" s="14" t="s">
        <v>17264</v>
      </c>
      <c r="K305" s="14" t="s">
        <v>17255</v>
      </c>
      <c r="L305" s="14"/>
      <c r="M305" s="14" t="s">
        <v>17368</v>
      </c>
      <c r="N305" s="14" t="s">
        <v>20</v>
      </c>
      <c r="O305" s="60">
        <v>22400</v>
      </c>
      <c r="P305" s="32">
        <v>0.11562500000000009</v>
      </c>
      <c r="Q305" s="32"/>
    </row>
    <row r="306" spans="1:17" ht="12.75">
      <c r="A306" s="61" t="s">
        <v>53</v>
      </c>
      <c r="B306" s="34">
        <v>4933459804</v>
      </c>
      <c r="C306" s="34" t="s">
        <v>338</v>
      </c>
      <c r="D306" s="17" t="s">
        <v>17941</v>
      </c>
      <c r="E306" s="50">
        <v>29490</v>
      </c>
      <c r="F306" s="18" t="s">
        <v>3059</v>
      </c>
      <c r="G306" s="18" t="s">
        <v>3060</v>
      </c>
      <c r="H306" s="14" t="s">
        <v>17330</v>
      </c>
      <c r="I306" s="14" t="s">
        <v>17324</v>
      </c>
      <c r="J306" s="14" t="s">
        <v>17264</v>
      </c>
      <c r="K306" s="14" t="s">
        <v>17255</v>
      </c>
      <c r="L306" s="14"/>
      <c r="M306" s="14" t="s">
        <v>17368</v>
      </c>
      <c r="N306" s="14" t="s">
        <v>20</v>
      </c>
      <c r="O306" s="60">
        <v>26400</v>
      </c>
      <c r="P306" s="32">
        <v>0.11704545454545445</v>
      </c>
      <c r="Q306" s="32"/>
    </row>
    <row r="307" spans="1:17" ht="12.75">
      <c r="A307" s="61" t="s">
        <v>53</v>
      </c>
      <c r="B307" s="34">
        <v>4933459806</v>
      </c>
      <c r="C307" s="34" t="s">
        <v>301</v>
      </c>
      <c r="D307" s="17" t="s">
        <v>17865</v>
      </c>
      <c r="E307" s="50">
        <v>33490</v>
      </c>
      <c r="F307" s="18" t="s">
        <v>3061</v>
      </c>
      <c r="G307" s="18" t="s">
        <v>3062</v>
      </c>
      <c r="H307" s="14" t="s">
        <v>17330</v>
      </c>
      <c r="I307" s="14" t="s">
        <v>17324</v>
      </c>
      <c r="J307" s="14" t="s">
        <v>17264</v>
      </c>
      <c r="K307" s="14" t="s">
        <v>17255</v>
      </c>
      <c r="L307" s="14"/>
      <c r="M307" s="14" t="s">
        <v>17368</v>
      </c>
      <c r="N307" s="14" t="s">
        <v>20</v>
      </c>
      <c r="O307" s="60">
        <v>30400</v>
      </c>
      <c r="P307" s="32">
        <v>0.10164473684210518</v>
      </c>
      <c r="Q307" s="32"/>
    </row>
    <row r="308" spans="1:17" ht="12.75">
      <c r="A308" s="61" t="s">
        <v>53</v>
      </c>
      <c r="B308" s="34">
        <v>4933464135</v>
      </c>
      <c r="C308" s="34" t="s">
        <v>365</v>
      </c>
      <c r="D308" s="17" t="s">
        <v>17996</v>
      </c>
      <c r="E308" s="50">
        <v>15990</v>
      </c>
      <c r="F308" s="18" t="s">
        <v>3135</v>
      </c>
      <c r="G308" s="18" t="s">
        <v>3136</v>
      </c>
      <c r="H308" s="14" t="s">
        <v>17330</v>
      </c>
      <c r="I308" s="14" t="s">
        <v>17324</v>
      </c>
      <c r="J308" s="14" t="s">
        <v>17264</v>
      </c>
      <c r="K308" s="14" t="s">
        <v>17255</v>
      </c>
      <c r="L308" s="14"/>
      <c r="M308" s="14" t="s">
        <v>17368</v>
      </c>
      <c r="N308" s="14" t="s">
        <v>20</v>
      </c>
      <c r="O308" s="60">
        <v>14400</v>
      </c>
      <c r="P308" s="32">
        <v>0.11041666666666661</v>
      </c>
      <c r="Q308" s="32"/>
    </row>
    <row r="309" spans="1:17" ht="12.75">
      <c r="A309" s="61" t="s">
        <v>53</v>
      </c>
      <c r="B309" s="34">
        <v>4933451376</v>
      </c>
      <c r="C309" s="34" t="s">
        <v>440</v>
      </c>
      <c r="D309" s="17" t="s">
        <v>18152</v>
      </c>
      <c r="E309" s="50">
        <v>55990</v>
      </c>
      <c r="F309" s="18" t="s">
        <v>2389</v>
      </c>
      <c r="G309" s="18" t="s">
        <v>2390</v>
      </c>
      <c r="H309" s="14" t="s">
        <v>17338</v>
      </c>
      <c r="I309" s="14" t="s">
        <v>17324</v>
      </c>
      <c r="J309" s="14" t="s">
        <v>17302</v>
      </c>
      <c r="K309" s="14" t="s">
        <v>17542</v>
      </c>
      <c r="L309" s="14"/>
      <c r="M309" s="14" t="s">
        <v>17368</v>
      </c>
      <c r="N309" s="14" t="s">
        <v>20</v>
      </c>
      <c r="O309" s="60">
        <v>50800</v>
      </c>
      <c r="P309" s="32">
        <v>0.10216535433070861</v>
      </c>
      <c r="Q309" s="32"/>
    </row>
    <row r="310" spans="1:17" ht="12.75">
      <c r="A310" s="61" t="s">
        <v>53</v>
      </c>
      <c r="B310" s="34">
        <v>4933464138</v>
      </c>
      <c r="C310" s="34" t="s">
        <v>165</v>
      </c>
      <c r="D310" s="17" t="s">
        <v>17580</v>
      </c>
      <c r="E310" s="50">
        <v>32490</v>
      </c>
      <c r="F310" s="18" t="s">
        <v>3139</v>
      </c>
      <c r="G310" s="18" t="s">
        <v>3140</v>
      </c>
      <c r="H310" s="14" t="s">
        <v>17330</v>
      </c>
      <c r="I310" s="14" t="s">
        <v>17324</v>
      </c>
      <c r="J310" s="14" t="s">
        <v>17264</v>
      </c>
      <c r="K310" s="14" t="s">
        <v>17255</v>
      </c>
      <c r="L310" s="14"/>
      <c r="M310" s="14" t="s">
        <v>17368</v>
      </c>
      <c r="N310" s="14" t="s">
        <v>20</v>
      </c>
      <c r="O310" s="60">
        <v>29400</v>
      </c>
      <c r="P310" s="32">
        <v>0.10510204081632657</v>
      </c>
      <c r="Q310" s="32"/>
    </row>
    <row r="311" spans="1:17" ht="12.75">
      <c r="A311" s="61" t="s">
        <v>53</v>
      </c>
      <c r="B311" s="34">
        <v>4933459808</v>
      </c>
      <c r="C311" s="34" t="s">
        <v>521</v>
      </c>
      <c r="D311" s="17" t="s">
        <v>18315</v>
      </c>
      <c r="E311" s="50">
        <v>29990</v>
      </c>
      <c r="F311" s="18" t="s">
        <v>3339</v>
      </c>
      <c r="G311" s="18" t="s">
        <v>3340</v>
      </c>
      <c r="H311" s="14" t="s">
        <v>17330</v>
      </c>
      <c r="I311" s="14" t="s">
        <v>17324</v>
      </c>
      <c r="J311" s="14" t="s">
        <v>17748</v>
      </c>
      <c r="K311" s="14" t="s">
        <v>17749</v>
      </c>
      <c r="L311" s="14"/>
      <c r="M311" s="14" t="s">
        <v>17368</v>
      </c>
      <c r="N311" s="14" t="s">
        <v>20</v>
      </c>
      <c r="O311" s="60">
        <v>38700</v>
      </c>
      <c r="P311" s="32">
        <v>-0.22506459948320412</v>
      </c>
      <c r="Q311" s="32"/>
    </row>
    <row r="312" spans="1:17" ht="12.75">
      <c r="A312" s="61" t="s">
        <v>53</v>
      </c>
      <c r="B312" s="34">
        <v>4933459810</v>
      </c>
      <c r="C312" s="34" t="s">
        <v>753</v>
      </c>
      <c r="D312" s="17" t="s">
        <v>18721</v>
      </c>
      <c r="E312" s="50">
        <v>31990</v>
      </c>
      <c r="F312" s="18" t="s">
        <v>3231</v>
      </c>
      <c r="G312" s="18" t="s">
        <v>3232</v>
      </c>
      <c r="H312" s="14" t="s">
        <v>17330</v>
      </c>
      <c r="I312" s="14" t="s">
        <v>17324</v>
      </c>
      <c r="J312" s="14" t="s">
        <v>17748</v>
      </c>
      <c r="K312" s="14" t="s">
        <v>17749</v>
      </c>
      <c r="L312" s="14"/>
      <c r="M312" s="14" t="s">
        <v>17368</v>
      </c>
      <c r="N312" s="14" t="s">
        <v>20</v>
      </c>
      <c r="O312" s="60">
        <v>40600</v>
      </c>
      <c r="P312" s="32">
        <v>-0.21206896551724141</v>
      </c>
      <c r="Q312" s="32"/>
    </row>
    <row r="313" spans="1:17" ht="12.75">
      <c r="A313" s="61" t="s">
        <v>53</v>
      </c>
      <c r="B313" s="34">
        <v>4933459812</v>
      </c>
      <c r="C313" s="34" t="s">
        <v>754</v>
      </c>
      <c r="D313" s="17" t="s">
        <v>18723</v>
      </c>
      <c r="E313" s="50">
        <v>35990</v>
      </c>
      <c r="F313" s="18" t="s">
        <v>3243</v>
      </c>
      <c r="G313" s="18" t="s">
        <v>3244</v>
      </c>
      <c r="H313" s="14" t="s">
        <v>17330</v>
      </c>
      <c r="I313" s="14" t="s">
        <v>17324</v>
      </c>
      <c r="J313" s="14" t="s">
        <v>17748</v>
      </c>
      <c r="K313" s="14" t="s">
        <v>17749</v>
      </c>
      <c r="L313" s="14"/>
      <c r="M313" s="14" t="s">
        <v>17368</v>
      </c>
      <c r="N313" s="14" t="s">
        <v>20</v>
      </c>
      <c r="O313" s="60">
        <v>47500</v>
      </c>
      <c r="P313" s="32">
        <v>-0.24231578947368426</v>
      </c>
      <c r="Q313" s="32"/>
    </row>
    <row r="314" spans="1:17" ht="12.75">
      <c r="A314" s="61" t="s">
        <v>53</v>
      </c>
      <c r="B314" s="34">
        <v>4933459813</v>
      </c>
      <c r="C314" s="34" t="s">
        <v>605</v>
      </c>
      <c r="D314" s="17" t="s">
        <v>18469</v>
      </c>
      <c r="E314" s="50">
        <v>37990</v>
      </c>
      <c r="F314" s="18" t="s">
        <v>3323</v>
      </c>
      <c r="G314" s="18" t="s">
        <v>3324</v>
      </c>
      <c r="H314" s="14" t="s">
        <v>17330</v>
      </c>
      <c r="I314" s="14" t="s">
        <v>17324</v>
      </c>
      <c r="J314" s="14" t="s">
        <v>17748</v>
      </c>
      <c r="K314" s="14" t="s">
        <v>17749</v>
      </c>
      <c r="L314" s="14"/>
      <c r="M314" s="14" t="s">
        <v>17368</v>
      </c>
      <c r="N314" s="14" t="s">
        <v>20</v>
      </c>
      <c r="O314" s="60">
        <v>49400</v>
      </c>
      <c r="P314" s="32">
        <v>-0.23097165991902835</v>
      </c>
      <c r="Q314" s="32"/>
    </row>
    <row r="315" spans="1:17" ht="12.75">
      <c r="A315" s="61" t="s">
        <v>53</v>
      </c>
      <c r="B315" s="34">
        <v>4933471681</v>
      </c>
      <c r="C315" s="34" t="s">
        <v>248</v>
      </c>
      <c r="D315" s="17" t="s">
        <v>17750</v>
      </c>
      <c r="E315" s="50">
        <v>32990</v>
      </c>
      <c r="F315" s="18" t="s">
        <v>3510</v>
      </c>
      <c r="G315" s="18" t="s">
        <v>3511</v>
      </c>
      <c r="H315" s="14" t="s">
        <v>17330</v>
      </c>
      <c r="I315" s="14" t="s">
        <v>17324</v>
      </c>
      <c r="J315" s="14" t="s">
        <v>17748</v>
      </c>
      <c r="K315" s="14" t="s">
        <v>17749</v>
      </c>
      <c r="L315" s="14"/>
      <c r="M315" s="14" t="s">
        <v>20</v>
      </c>
      <c r="N315" s="14" t="s">
        <v>196</v>
      </c>
      <c r="O315" s="60">
        <v>36800</v>
      </c>
      <c r="P315" s="32">
        <v>-0.10353260869565217</v>
      </c>
      <c r="Q315" s="32"/>
    </row>
    <row r="316" spans="1:17" ht="12.75">
      <c r="A316" s="61" t="s">
        <v>53</v>
      </c>
      <c r="B316" s="34">
        <v>4933471682</v>
      </c>
      <c r="C316" s="34" t="s">
        <v>249</v>
      </c>
      <c r="D316" s="17" t="s">
        <v>17752</v>
      </c>
      <c r="E316" s="50">
        <v>35990</v>
      </c>
      <c r="F316" s="18" t="s">
        <v>3512</v>
      </c>
      <c r="G316" s="18" t="s">
        <v>3513</v>
      </c>
      <c r="H316" s="14" t="s">
        <v>17330</v>
      </c>
      <c r="I316" s="14" t="s">
        <v>17324</v>
      </c>
      <c r="J316" s="14" t="s">
        <v>17748</v>
      </c>
      <c r="K316" s="14" t="s">
        <v>17749</v>
      </c>
      <c r="L316" s="14"/>
      <c r="M316" s="14" t="s">
        <v>20</v>
      </c>
      <c r="N316" s="14" t="s">
        <v>196</v>
      </c>
      <c r="O316" s="60">
        <v>38100</v>
      </c>
      <c r="P316" s="32">
        <v>-5.5380577427821542E-2</v>
      </c>
      <c r="Q316" s="32"/>
    </row>
    <row r="317" spans="1:17" ht="12.75">
      <c r="A317" s="61" t="s">
        <v>53</v>
      </c>
      <c r="B317" s="34">
        <v>4933464972</v>
      </c>
      <c r="C317" s="34" t="s">
        <v>809</v>
      </c>
      <c r="D317" s="17" t="s">
        <v>18811</v>
      </c>
      <c r="E317" s="50">
        <v>18990</v>
      </c>
      <c r="F317" s="54" t="s">
        <v>3482</v>
      </c>
      <c r="G317" s="54" t="s">
        <v>3483</v>
      </c>
      <c r="H317" s="13" t="s">
        <v>17330</v>
      </c>
      <c r="I317" s="14" t="s">
        <v>17324</v>
      </c>
      <c r="J317" s="14" t="s">
        <v>17264</v>
      </c>
      <c r="K317" s="14" t="s">
        <v>17359</v>
      </c>
      <c r="L317" s="14"/>
      <c r="M317" s="13" t="s">
        <v>20</v>
      </c>
      <c r="N317" s="13" t="s">
        <v>196</v>
      </c>
      <c r="O317" s="60">
        <v>16900</v>
      </c>
      <c r="P317" s="55">
        <v>0.12366863905325443</v>
      </c>
      <c r="Q317" s="32"/>
    </row>
    <row r="318" spans="1:17" ht="12.75">
      <c r="A318" s="61" t="s">
        <v>53</v>
      </c>
      <c r="B318" s="34">
        <v>4933464973</v>
      </c>
      <c r="C318" s="34" t="s">
        <v>810</v>
      </c>
      <c r="D318" s="17" t="s">
        <v>18813</v>
      </c>
      <c r="E318" s="50">
        <v>28990</v>
      </c>
      <c r="F318" s="18" t="s">
        <v>3484</v>
      </c>
      <c r="G318" s="18" t="s">
        <v>3485</v>
      </c>
      <c r="H318" s="14" t="s">
        <v>17330</v>
      </c>
      <c r="I318" s="14" t="s">
        <v>17324</v>
      </c>
      <c r="J318" s="14" t="s">
        <v>17264</v>
      </c>
      <c r="K318" s="14" t="s">
        <v>17359</v>
      </c>
      <c r="L318" s="14"/>
      <c r="M318" s="14" t="s">
        <v>20</v>
      </c>
      <c r="N318" s="14" t="s">
        <v>196</v>
      </c>
      <c r="O318" s="60">
        <v>26000</v>
      </c>
      <c r="P318" s="32">
        <v>0.11499999999999999</v>
      </c>
      <c r="Q318" s="32"/>
    </row>
    <row r="319" spans="1:17" ht="12.75">
      <c r="A319" s="61" t="s">
        <v>53</v>
      </c>
      <c r="B319" s="34">
        <v>4933440435</v>
      </c>
      <c r="C319" s="34" t="s">
        <v>271</v>
      </c>
      <c r="D319" s="17" t="s">
        <v>17798</v>
      </c>
      <c r="E319" s="50">
        <v>16490</v>
      </c>
      <c r="F319" s="18" t="s">
        <v>2839</v>
      </c>
      <c r="G319" s="18" t="s">
        <v>2840</v>
      </c>
      <c r="H319" s="14" t="s">
        <v>17330</v>
      </c>
      <c r="I319" s="14" t="s">
        <v>17324</v>
      </c>
      <c r="J319" s="14" t="s">
        <v>17321</v>
      </c>
      <c r="K319" s="14" t="s">
        <v>17263</v>
      </c>
      <c r="L319" s="14"/>
      <c r="M319" s="14" t="s">
        <v>17331</v>
      </c>
      <c r="N319" s="14" t="s">
        <v>20</v>
      </c>
      <c r="O319" s="60">
        <v>14900</v>
      </c>
      <c r="P319" s="32">
        <v>0.10671140939597312</v>
      </c>
      <c r="Q319" s="32"/>
    </row>
    <row r="320" spans="1:17" ht="12.75">
      <c r="A320" s="61" t="s">
        <v>53</v>
      </c>
      <c r="B320" s="34">
        <v>4933441675</v>
      </c>
      <c r="C320" s="34" t="s">
        <v>191</v>
      </c>
      <c r="D320" s="17" t="s">
        <v>17634</v>
      </c>
      <c r="E320" s="50">
        <v>24990</v>
      </c>
      <c r="F320" s="18" t="s">
        <v>2841</v>
      </c>
      <c r="G320" s="18" t="s">
        <v>2842</v>
      </c>
      <c r="H320" s="14" t="s">
        <v>17330</v>
      </c>
      <c r="I320" s="14" t="s">
        <v>17324</v>
      </c>
      <c r="J320" s="14" t="s">
        <v>17321</v>
      </c>
      <c r="K320" s="14" t="s">
        <v>17263</v>
      </c>
      <c r="L320" s="14"/>
      <c r="M320" s="14" t="s">
        <v>17331</v>
      </c>
      <c r="N320" s="14" t="s">
        <v>20</v>
      </c>
      <c r="O320" s="60">
        <v>22500</v>
      </c>
      <c r="P320" s="32">
        <v>0.11066666666666669</v>
      </c>
      <c r="Q320" s="32"/>
    </row>
    <row r="321" spans="1:17" ht="12.75">
      <c r="A321" s="61" t="s">
        <v>53</v>
      </c>
      <c r="B321" s="34">
        <v>4933431355</v>
      </c>
      <c r="C321" s="34" t="s">
        <v>496</v>
      </c>
      <c r="D321" s="17" t="s">
        <v>18265</v>
      </c>
      <c r="E321" s="50">
        <v>20490</v>
      </c>
      <c r="F321" s="18" t="s">
        <v>2166</v>
      </c>
      <c r="G321" s="18" t="s">
        <v>2167</v>
      </c>
      <c r="H321" s="14" t="s">
        <v>17330</v>
      </c>
      <c r="I321" s="14" t="s">
        <v>17324</v>
      </c>
      <c r="J321" s="14" t="s">
        <v>17375</v>
      </c>
      <c r="K321" s="14" t="s">
        <v>17611</v>
      </c>
      <c r="L321" s="14"/>
      <c r="M321" s="14" t="s">
        <v>17331</v>
      </c>
      <c r="N321" s="14" t="s">
        <v>20</v>
      </c>
      <c r="O321" s="60">
        <v>18200</v>
      </c>
      <c r="P321" s="32">
        <v>0.12582417582417582</v>
      </c>
      <c r="Q321" s="32"/>
    </row>
    <row r="322" spans="1:17" ht="12.75">
      <c r="A322" s="61" t="s">
        <v>53</v>
      </c>
      <c r="B322" s="34">
        <v>4933431340</v>
      </c>
      <c r="C322" s="34" t="s">
        <v>663</v>
      </c>
      <c r="D322" s="17" t="s">
        <v>18566</v>
      </c>
      <c r="E322" s="50">
        <v>27990</v>
      </c>
      <c r="F322" s="18" t="s">
        <v>2168</v>
      </c>
      <c r="G322" s="18" t="s">
        <v>2169</v>
      </c>
      <c r="H322" s="14" t="s">
        <v>17330</v>
      </c>
      <c r="I322" s="14" t="s">
        <v>17324</v>
      </c>
      <c r="J322" s="14" t="s">
        <v>17375</v>
      </c>
      <c r="K322" s="14" t="s">
        <v>17611</v>
      </c>
      <c r="L322" s="14"/>
      <c r="M322" s="14" t="s">
        <v>17331</v>
      </c>
      <c r="N322" s="14" t="s">
        <v>20</v>
      </c>
      <c r="O322" s="60">
        <v>25200</v>
      </c>
      <c r="P322" s="32">
        <v>0.11071428571428577</v>
      </c>
      <c r="Q322" s="32"/>
    </row>
    <row r="323" spans="1:17" ht="12.75">
      <c r="A323" s="61" t="s">
        <v>53</v>
      </c>
      <c r="B323" s="34">
        <v>4933441164</v>
      </c>
      <c r="C323" s="34" t="s">
        <v>556</v>
      </c>
      <c r="D323" s="17" t="s">
        <v>18369</v>
      </c>
      <c r="E323" s="50">
        <v>35490</v>
      </c>
      <c r="F323" s="18" t="s">
        <v>2170</v>
      </c>
      <c r="G323" s="18" t="s">
        <v>2171</v>
      </c>
      <c r="H323" s="14" t="s">
        <v>17330</v>
      </c>
      <c r="I323" s="14" t="s">
        <v>17324</v>
      </c>
      <c r="J323" s="14" t="s">
        <v>17375</v>
      </c>
      <c r="K323" s="14" t="s">
        <v>17611</v>
      </c>
      <c r="L323" s="14"/>
      <c r="M323" s="14" t="s">
        <v>17331</v>
      </c>
      <c r="N323" s="14" t="s">
        <v>20</v>
      </c>
      <c r="O323" s="60">
        <v>31900</v>
      </c>
      <c r="P323" s="32">
        <v>0.11253918495297799</v>
      </c>
      <c r="Q323" s="32"/>
    </row>
    <row r="324" spans="1:17" ht="12.75">
      <c r="A324" s="61" t="s">
        <v>53</v>
      </c>
      <c r="B324" s="34">
        <v>4933451166</v>
      </c>
      <c r="C324" s="34" t="s">
        <v>928</v>
      </c>
      <c r="D324" s="17" t="s">
        <v>18992</v>
      </c>
      <c r="E324" s="50">
        <v>15490</v>
      </c>
      <c r="F324" s="18" t="s">
        <v>3635</v>
      </c>
      <c r="G324" s="18" t="s">
        <v>3636</v>
      </c>
      <c r="H324" s="14" t="s">
        <v>17330</v>
      </c>
      <c r="I324" s="14" t="s">
        <v>17324</v>
      </c>
      <c r="J324" s="14" t="s">
        <v>17247</v>
      </c>
      <c r="K324" s="14" t="s">
        <v>18092</v>
      </c>
      <c r="L324" s="14"/>
      <c r="M324" s="14" t="s">
        <v>20</v>
      </c>
      <c r="N324" s="14" t="s">
        <v>116</v>
      </c>
      <c r="O324" s="60">
        <v>13900</v>
      </c>
      <c r="P324" s="32">
        <v>0.11438848920863309</v>
      </c>
      <c r="Q324" s="32"/>
    </row>
    <row r="325" spans="1:17" ht="12.75">
      <c r="A325" s="61" t="s">
        <v>53</v>
      </c>
      <c r="B325" s="34">
        <v>4933451165</v>
      </c>
      <c r="C325" s="34" t="s">
        <v>927</v>
      </c>
      <c r="D325" s="17" t="s">
        <v>18991</v>
      </c>
      <c r="E325" s="50">
        <v>15490</v>
      </c>
      <c r="F325" s="18" t="s">
        <v>3637</v>
      </c>
      <c r="G325" s="18" t="s">
        <v>3638</v>
      </c>
      <c r="H325" s="14" t="s">
        <v>17330</v>
      </c>
      <c r="I325" s="14" t="s">
        <v>17324</v>
      </c>
      <c r="J325" s="14" t="s">
        <v>17247</v>
      </c>
      <c r="K325" s="14" t="s">
        <v>18092</v>
      </c>
      <c r="L325" s="14"/>
      <c r="M325" s="14" t="s">
        <v>20</v>
      </c>
      <c r="N325" s="14" t="s">
        <v>116</v>
      </c>
      <c r="O325" s="60">
        <v>13900</v>
      </c>
      <c r="P325" s="32">
        <v>0.11438848920863309</v>
      </c>
      <c r="Q325" s="32"/>
    </row>
    <row r="326" spans="1:17" ht="12.75">
      <c r="A326" s="61" t="s">
        <v>53</v>
      </c>
      <c r="B326" s="34">
        <v>4933451168</v>
      </c>
      <c r="C326" s="34" t="s">
        <v>3795</v>
      </c>
      <c r="D326" s="17" t="s">
        <v>20777</v>
      </c>
      <c r="E326" s="50">
        <v>15490</v>
      </c>
      <c r="F326" s="18" t="s">
        <v>3639</v>
      </c>
      <c r="G326" s="18" t="s">
        <v>3640</v>
      </c>
      <c r="H326" s="14" t="s">
        <v>17330</v>
      </c>
      <c r="I326" s="14" t="s">
        <v>17324</v>
      </c>
      <c r="J326" s="14" t="s">
        <v>17247</v>
      </c>
      <c r="K326" s="14" t="s">
        <v>18092</v>
      </c>
      <c r="L326" s="14"/>
      <c r="M326" s="14" t="s">
        <v>20</v>
      </c>
      <c r="N326" s="14" t="s">
        <v>116</v>
      </c>
      <c r="O326" s="60">
        <v>13900</v>
      </c>
      <c r="P326" s="32">
        <v>0.11438848920863309</v>
      </c>
      <c r="Q326" s="32"/>
    </row>
    <row r="327" spans="1:17" ht="12.75">
      <c r="A327" s="61" t="s">
        <v>53</v>
      </c>
      <c r="B327" s="34">
        <v>4933464374</v>
      </c>
      <c r="C327" s="34" t="s">
        <v>444</v>
      </c>
      <c r="D327" s="17" t="s">
        <v>18159</v>
      </c>
      <c r="E327" s="50">
        <v>16990</v>
      </c>
      <c r="F327" s="18" t="s">
        <v>3368</v>
      </c>
      <c r="G327" s="18" t="s">
        <v>3369</v>
      </c>
      <c r="H327" s="14" t="s">
        <v>17330</v>
      </c>
      <c r="I327" s="14" t="s">
        <v>17324</v>
      </c>
      <c r="J327" s="14" t="s">
        <v>17247</v>
      </c>
      <c r="K327" s="14" t="s">
        <v>18092</v>
      </c>
      <c r="L327" s="14"/>
      <c r="M327" s="14" t="s">
        <v>20</v>
      </c>
      <c r="N327" s="14" t="s">
        <v>116</v>
      </c>
      <c r="O327" s="60">
        <v>15100</v>
      </c>
      <c r="P327" s="32">
        <v>0.12516556291390724</v>
      </c>
      <c r="Q327" s="32"/>
    </row>
    <row r="328" spans="1:17" ht="12.75">
      <c r="A328" s="61" t="s">
        <v>53</v>
      </c>
      <c r="B328" s="34">
        <v>4933464372</v>
      </c>
      <c r="C328" s="34" t="s">
        <v>531</v>
      </c>
      <c r="D328" s="17" t="s">
        <v>18325</v>
      </c>
      <c r="E328" s="50">
        <v>16990</v>
      </c>
      <c r="F328" s="18" t="s">
        <v>3370</v>
      </c>
      <c r="G328" s="18" t="s">
        <v>3371</v>
      </c>
      <c r="H328" s="14" t="s">
        <v>17330</v>
      </c>
      <c r="I328" s="14" t="s">
        <v>17324</v>
      </c>
      <c r="J328" s="14" t="s">
        <v>17247</v>
      </c>
      <c r="K328" s="14" t="s">
        <v>18092</v>
      </c>
      <c r="L328" s="14"/>
      <c r="M328" s="14" t="s">
        <v>20</v>
      </c>
      <c r="N328" s="14" t="s">
        <v>116</v>
      </c>
      <c r="O328" s="60">
        <v>15100</v>
      </c>
      <c r="P328" s="32">
        <v>0.12516556291390724</v>
      </c>
      <c r="Q328" s="32"/>
    </row>
    <row r="329" spans="1:17" ht="12.75">
      <c r="A329" s="61" t="s">
        <v>53</v>
      </c>
      <c r="B329" s="34">
        <v>4933464371</v>
      </c>
      <c r="C329" s="34" t="s">
        <v>771</v>
      </c>
      <c r="D329" s="17" t="s">
        <v>18740</v>
      </c>
      <c r="E329" s="50">
        <v>16990</v>
      </c>
      <c r="F329" s="18" t="s">
        <v>3374</v>
      </c>
      <c r="G329" s="18" t="s">
        <v>3375</v>
      </c>
      <c r="H329" s="14" t="s">
        <v>17330</v>
      </c>
      <c r="I329" s="14" t="s">
        <v>17324</v>
      </c>
      <c r="J329" s="14" t="s">
        <v>17247</v>
      </c>
      <c r="K329" s="14" t="s">
        <v>18092</v>
      </c>
      <c r="L329" s="14"/>
      <c r="M329" s="14" t="s">
        <v>20</v>
      </c>
      <c r="N329" s="14" t="s">
        <v>116</v>
      </c>
      <c r="O329" s="60">
        <v>15100</v>
      </c>
      <c r="P329" s="32">
        <v>0.12516556291390724</v>
      </c>
      <c r="Q329" s="32"/>
    </row>
    <row r="330" spans="1:17" ht="12.75">
      <c r="A330" s="61" t="s">
        <v>53</v>
      </c>
      <c r="B330" s="34">
        <v>4933464370</v>
      </c>
      <c r="C330" s="34" t="s">
        <v>485</v>
      </c>
      <c r="D330" s="17" t="s">
        <v>18243</v>
      </c>
      <c r="E330" s="50">
        <v>16990</v>
      </c>
      <c r="F330" s="18" t="s">
        <v>3366</v>
      </c>
      <c r="G330" s="18" t="s">
        <v>3367</v>
      </c>
      <c r="H330" s="14" t="s">
        <v>17330</v>
      </c>
      <c r="I330" s="14" t="s">
        <v>17324</v>
      </c>
      <c r="J330" s="14" t="s">
        <v>17247</v>
      </c>
      <c r="K330" s="14" t="s">
        <v>18092</v>
      </c>
      <c r="L330" s="14"/>
      <c r="M330" s="14" t="s">
        <v>20</v>
      </c>
      <c r="N330" s="14" t="s">
        <v>116</v>
      </c>
      <c r="O330" s="60">
        <v>15100</v>
      </c>
      <c r="P330" s="32">
        <v>0.12516556291390724</v>
      </c>
      <c r="Q330" s="32"/>
    </row>
    <row r="331" spans="1:17" ht="12.75">
      <c r="A331" s="61" t="s">
        <v>53</v>
      </c>
      <c r="B331" s="34">
        <v>4933464373</v>
      </c>
      <c r="C331" s="34" t="s">
        <v>409</v>
      </c>
      <c r="D331" s="17" t="s">
        <v>18093</v>
      </c>
      <c r="E331" s="50">
        <v>16990</v>
      </c>
      <c r="F331" s="18" t="s">
        <v>3372</v>
      </c>
      <c r="G331" s="18" t="s">
        <v>3373</v>
      </c>
      <c r="H331" s="14" t="s">
        <v>17330</v>
      </c>
      <c r="I331" s="14" t="s">
        <v>17324</v>
      </c>
      <c r="J331" s="14" t="s">
        <v>17247</v>
      </c>
      <c r="K331" s="14" t="s">
        <v>18092</v>
      </c>
      <c r="L331" s="14"/>
      <c r="M331" s="14" t="s">
        <v>20</v>
      </c>
      <c r="N331" s="14" t="s">
        <v>116</v>
      </c>
      <c r="O331" s="60">
        <v>15100</v>
      </c>
      <c r="P331" s="32">
        <v>0.12516556291390724</v>
      </c>
      <c r="Q331" s="32"/>
    </row>
    <row r="332" spans="1:17" ht="12.75">
      <c r="A332" s="61" t="s">
        <v>53</v>
      </c>
      <c r="B332" s="34">
        <v>4933464805</v>
      </c>
      <c r="C332" s="34" t="s">
        <v>626</v>
      </c>
      <c r="D332" s="17" t="s">
        <v>18499</v>
      </c>
      <c r="E332" s="50">
        <v>19490</v>
      </c>
      <c r="F332" s="18" t="s">
        <v>3285</v>
      </c>
      <c r="G332" s="18" t="s">
        <v>3286</v>
      </c>
      <c r="H332" s="14" t="s">
        <v>17330</v>
      </c>
      <c r="I332" s="14" t="s">
        <v>17324</v>
      </c>
      <c r="J332" s="14" t="s">
        <v>17247</v>
      </c>
      <c r="K332" s="14" t="s">
        <v>18092</v>
      </c>
      <c r="L332" s="14"/>
      <c r="M332" s="14" t="s">
        <v>20</v>
      </c>
      <c r="N332" s="14" t="s">
        <v>116</v>
      </c>
      <c r="O332" s="60">
        <v>17300</v>
      </c>
      <c r="P332" s="32">
        <v>0.12658959537572256</v>
      </c>
      <c r="Q332" s="32"/>
    </row>
    <row r="333" spans="1:17" ht="12.75">
      <c r="A333" s="61" t="s">
        <v>53</v>
      </c>
      <c r="B333" s="34">
        <v>4933464804</v>
      </c>
      <c r="C333" s="34" t="s">
        <v>625</v>
      </c>
      <c r="D333" s="17" t="s">
        <v>18498</v>
      </c>
      <c r="E333" s="50">
        <v>19490</v>
      </c>
      <c r="F333" s="18" t="s">
        <v>3283</v>
      </c>
      <c r="G333" s="18" t="s">
        <v>3284</v>
      </c>
      <c r="H333" s="14" t="s">
        <v>17330</v>
      </c>
      <c r="I333" s="14" t="s">
        <v>17324</v>
      </c>
      <c r="J333" s="14" t="s">
        <v>17247</v>
      </c>
      <c r="K333" s="14" t="s">
        <v>18092</v>
      </c>
      <c r="L333" s="14"/>
      <c r="M333" s="14" t="s">
        <v>20</v>
      </c>
      <c r="N333" s="14" t="s">
        <v>116</v>
      </c>
      <c r="O333" s="60">
        <v>17300</v>
      </c>
      <c r="P333" s="32">
        <v>0.12658959537572256</v>
      </c>
      <c r="Q333" s="32"/>
    </row>
    <row r="334" spans="1:17" ht="12.75">
      <c r="A334" s="61" t="s">
        <v>53</v>
      </c>
      <c r="B334" s="34">
        <v>4933464803</v>
      </c>
      <c r="C334" s="34" t="s">
        <v>782</v>
      </c>
      <c r="D334" s="17" t="s">
        <v>18761</v>
      </c>
      <c r="E334" s="50">
        <v>19490</v>
      </c>
      <c r="F334" s="18" t="s">
        <v>3281</v>
      </c>
      <c r="G334" s="18" t="s">
        <v>3282</v>
      </c>
      <c r="H334" s="14" t="s">
        <v>17330</v>
      </c>
      <c r="I334" s="14" t="s">
        <v>17324</v>
      </c>
      <c r="J334" s="14" t="s">
        <v>17247</v>
      </c>
      <c r="K334" s="14" t="s">
        <v>18092</v>
      </c>
      <c r="L334" s="14"/>
      <c r="M334" s="14" t="s">
        <v>20</v>
      </c>
      <c r="N334" s="14" t="s">
        <v>116</v>
      </c>
      <c r="O334" s="60">
        <v>17300</v>
      </c>
      <c r="P334" s="32">
        <v>0.12658959537572256</v>
      </c>
      <c r="Q334" s="32"/>
    </row>
    <row r="335" spans="1:17" ht="12.75">
      <c r="A335" s="61" t="s">
        <v>53</v>
      </c>
      <c r="B335" s="34">
        <v>4933464806</v>
      </c>
      <c r="C335" s="34" t="s">
        <v>627</v>
      </c>
      <c r="D335" s="17" t="s">
        <v>18500</v>
      </c>
      <c r="E335" s="50">
        <v>19490</v>
      </c>
      <c r="F335" s="18" t="s">
        <v>3287</v>
      </c>
      <c r="G335" s="18" t="s">
        <v>3288</v>
      </c>
      <c r="H335" s="14" t="s">
        <v>17330</v>
      </c>
      <c r="I335" s="14" t="s">
        <v>17324</v>
      </c>
      <c r="J335" s="14" t="s">
        <v>17247</v>
      </c>
      <c r="K335" s="14" t="s">
        <v>18092</v>
      </c>
      <c r="L335" s="14"/>
      <c r="M335" s="14" t="s">
        <v>20</v>
      </c>
      <c r="N335" s="14" t="s">
        <v>116</v>
      </c>
      <c r="O335" s="60">
        <v>17300</v>
      </c>
      <c r="P335" s="32">
        <v>0.12658959537572256</v>
      </c>
      <c r="Q335" s="32"/>
    </row>
    <row r="336" spans="1:17" ht="12.75">
      <c r="A336" s="61" t="s">
        <v>53</v>
      </c>
      <c r="B336" s="34">
        <v>4933464350</v>
      </c>
      <c r="C336" s="34" t="s">
        <v>931</v>
      </c>
      <c r="D336" s="17" t="s">
        <v>18993</v>
      </c>
      <c r="E336" s="50">
        <v>15490</v>
      </c>
      <c r="F336" s="18" t="s">
        <v>3023</v>
      </c>
      <c r="G336" s="18" t="s">
        <v>3024</v>
      </c>
      <c r="H336" s="14" t="s">
        <v>17330</v>
      </c>
      <c r="I336" s="14" t="s">
        <v>17324</v>
      </c>
      <c r="J336" s="14" t="s">
        <v>17247</v>
      </c>
      <c r="K336" s="14" t="s">
        <v>18092</v>
      </c>
      <c r="L336" s="14"/>
      <c r="M336" s="14" t="s">
        <v>20</v>
      </c>
      <c r="N336" s="14" t="s">
        <v>20</v>
      </c>
      <c r="O336" s="60">
        <v>13700</v>
      </c>
      <c r="P336" s="32">
        <v>0.13065693430656933</v>
      </c>
      <c r="Q336" s="32"/>
    </row>
    <row r="337" spans="1:17" ht="12.75">
      <c r="A337" s="61" t="s">
        <v>53</v>
      </c>
      <c r="B337" s="34">
        <v>4933464348</v>
      </c>
      <c r="C337" s="34" t="s">
        <v>932</v>
      </c>
      <c r="D337" s="17" t="s">
        <v>18995</v>
      </c>
      <c r="E337" s="50">
        <v>15490</v>
      </c>
      <c r="F337" s="18" t="s">
        <v>3019</v>
      </c>
      <c r="G337" s="18" t="s">
        <v>3020</v>
      </c>
      <c r="H337" s="14" t="s">
        <v>17330</v>
      </c>
      <c r="I337" s="14" t="s">
        <v>17324</v>
      </c>
      <c r="J337" s="14" t="s">
        <v>17247</v>
      </c>
      <c r="K337" s="14" t="s">
        <v>18092</v>
      </c>
      <c r="L337" s="14"/>
      <c r="M337" s="14" t="s">
        <v>20</v>
      </c>
      <c r="N337" s="14" t="s">
        <v>20</v>
      </c>
      <c r="O337" s="60">
        <v>13700</v>
      </c>
      <c r="P337" s="32">
        <v>0.13065693430656933</v>
      </c>
      <c r="Q337" s="32"/>
    </row>
    <row r="338" spans="1:17" ht="12.75">
      <c r="A338" s="61" t="s">
        <v>53</v>
      </c>
      <c r="B338" s="34">
        <v>4933464347</v>
      </c>
      <c r="C338" s="34" t="s">
        <v>933</v>
      </c>
      <c r="D338" s="17" t="s">
        <v>18997</v>
      </c>
      <c r="E338" s="50">
        <v>15490</v>
      </c>
      <c r="F338" s="18" t="s">
        <v>3017</v>
      </c>
      <c r="G338" s="18" t="s">
        <v>3018</v>
      </c>
      <c r="H338" s="14" t="s">
        <v>17330</v>
      </c>
      <c r="I338" s="14" t="s">
        <v>17324</v>
      </c>
      <c r="J338" s="14" t="s">
        <v>17247</v>
      </c>
      <c r="K338" s="14" t="s">
        <v>18092</v>
      </c>
      <c r="L338" s="14"/>
      <c r="M338" s="14" t="s">
        <v>20</v>
      </c>
      <c r="N338" s="14" t="s">
        <v>20</v>
      </c>
      <c r="O338" s="60">
        <v>13700</v>
      </c>
      <c r="P338" s="32">
        <v>0.13065693430656933</v>
      </c>
      <c r="Q338" s="32"/>
    </row>
    <row r="339" spans="1:17" ht="12.75">
      <c r="A339" s="61" t="s">
        <v>53</v>
      </c>
      <c r="B339" s="34">
        <v>4933464346</v>
      </c>
      <c r="C339" s="34" t="s">
        <v>769</v>
      </c>
      <c r="D339" s="17" t="s">
        <v>18736</v>
      </c>
      <c r="E339" s="50">
        <v>15490</v>
      </c>
      <c r="F339" s="18" t="s">
        <v>3015</v>
      </c>
      <c r="G339" s="18" t="s">
        <v>3016</v>
      </c>
      <c r="H339" s="14" t="s">
        <v>17330</v>
      </c>
      <c r="I339" s="14" t="s">
        <v>17324</v>
      </c>
      <c r="J339" s="14" t="s">
        <v>17247</v>
      </c>
      <c r="K339" s="14" t="s">
        <v>18092</v>
      </c>
      <c r="L339" s="14"/>
      <c r="M339" s="14" t="s">
        <v>20</v>
      </c>
      <c r="N339" s="14" t="s">
        <v>20</v>
      </c>
      <c r="O339" s="60">
        <v>13700</v>
      </c>
      <c r="P339" s="32">
        <v>0.13065693430656933</v>
      </c>
      <c r="Q339" s="32"/>
    </row>
    <row r="340" spans="1:17" ht="12.75">
      <c r="A340" s="61" t="s">
        <v>53</v>
      </c>
      <c r="B340" s="34">
        <v>4933464349</v>
      </c>
      <c r="C340" s="34" t="s">
        <v>934</v>
      </c>
      <c r="D340" s="17" t="s">
        <v>18999</v>
      </c>
      <c r="E340" s="50">
        <v>15490</v>
      </c>
      <c r="F340" s="18" t="s">
        <v>3021</v>
      </c>
      <c r="G340" s="18" t="s">
        <v>3022</v>
      </c>
      <c r="H340" s="14" t="s">
        <v>17330</v>
      </c>
      <c r="I340" s="14" t="s">
        <v>17324</v>
      </c>
      <c r="J340" s="14" t="s">
        <v>17247</v>
      </c>
      <c r="K340" s="14" t="s">
        <v>18092</v>
      </c>
      <c r="L340" s="14"/>
      <c r="M340" s="14" t="s">
        <v>20</v>
      </c>
      <c r="N340" s="14" t="s">
        <v>20</v>
      </c>
      <c r="O340" s="60">
        <v>13700</v>
      </c>
      <c r="P340" s="32">
        <v>0.13065693430656933</v>
      </c>
      <c r="Q340" s="32"/>
    </row>
    <row r="341" spans="1:17" ht="12.75">
      <c r="A341" s="61" t="s">
        <v>53</v>
      </c>
      <c r="B341" s="34">
        <v>4933451278</v>
      </c>
      <c r="C341" s="34" t="s">
        <v>929</v>
      </c>
      <c r="D341" s="17" t="s">
        <v>20778</v>
      </c>
      <c r="E341" s="50">
        <v>15490</v>
      </c>
      <c r="F341" s="18" t="s">
        <v>3641</v>
      </c>
      <c r="G341" s="18" t="s">
        <v>3642</v>
      </c>
      <c r="H341" s="14" t="s">
        <v>17330</v>
      </c>
      <c r="I341" s="14" t="s">
        <v>17324</v>
      </c>
      <c r="J341" s="14" t="s">
        <v>17247</v>
      </c>
      <c r="K341" s="14" t="s">
        <v>18092</v>
      </c>
      <c r="L341" s="14"/>
      <c r="M341" s="14" t="s">
        <v>20</v>
      </c>
      <c r="N341" s="14" t="s">
        <v>116</v>
      </c>
      <c r="O341" s="60">
        <v>13700</v>
      </c>
      <c r="P341" s="32">
        <v>0.13065693430656933</v>
      </c>
      <c r="Q341" s="32"/>
    </row>
    <row r="342" spans="1:17" ht="12.75">
      <c r="A342" s="61" t="s">
        <v>53</v>
      </c>
      <c r="B342" s="34">
        <v>4933443813</v>
      </c>
      <c r="C342" s="34" t="s">
        <v>930</v>
      </c>
      <c r="D342" s="17" t="s">
        <v>20779</v>
      </c>
      <c r="E342" s="50">
        <v>15490</v>
      </c>
      <c r="F342" s="18" t="s">
        <v>3643</v>
      </c>
      <c r="G342" s="18" t="s">
        <v>3644</v>
      </c>
      <c r="H342" s="14" t="s">
        <v>17330</v>
      </c>
      <c r="I342" s="14" t="s">
        <v>17324</v>
      </c>
      <c r="J342" s="14" t="s">
        <v>17247</v>
      </c>
      <c r="K342" s="14" t="s">
        <v>18092</v>
      </c>
      <c r="L342" s="14"/>
      <c r="M342" s="14" t="s">
        <v>20</v>
      </c>
      <c r="N342" s="14" t="s">
        <v>116</v>
      </c>
      <c r="O342" s="60">
        <v>13700</v>
      </c>
      <c r="P342" s="32">
        <v>0.13065693430656933</v>
      </c>
      <c r="Q342" s="32"/>
    </row>
    <row r="343" spans="1:17" ht="12.75">
      <c r="A343" s="61" t="s">
        <v>53</v>
      </c>
      <c r="B343" s="34">
        <v>4933464356</v>
      </c>
      <c r="C343" s="34" t="s">
        <v>770</v>
      </c>
      <c r="D343" s="17" t="s">
        <v>18738</v>
      </c>
      <c r="E343" s="50">
        <v>15490</v>
      </c>
      <c r="F343" s="18" t="s">
        <v>3033</v>
      </c>
      <c r="G343" s="18" t="s">
        <v>3034</v>
      </c>
      <c r="H343" s="14" t="s">
        <v>17330</v>
      </c>
      <c r="I343" s="14" t="s">
        <v>17324</v>
      </c>
      <c r="J343" s="14" t="s">
        <v>17247</v>
      </c>
      <c r="K343" s="14" t="s">
        <v>18092</v>
      </c>
      <c r="L343" s="14"/>
      <c r="M343" s="14" t="s">
        <v>20</v>
      </c>
      <c r="N343" s="14" t="s">
        <v>20</v>
      </c>
      <c r="O343" s="60">
        <v>13700</v>
      </c>
      <c r="P343" s="32">
        <v>0.13065693430656933</v>
      </c>
      <c r="Q343" s="32"/>
    </row>
    <row r="344" spans="1:17" ht="12.75">
      <c r="A344" s="61" t="s">
        <v>53</v>
      </c>
      <c r="B344" s="34">
        <v>4933464354</v>
      </c>
      <c r="C344" s="34" t="s">
        <v>617</v>
      </c>
      <c r="D344" s="17" t="s">
        <v>18483</v>
      </c>
      <c r="E344" s="50">
        <v>15490</v>
      </c>
      <c r="F344" s="18" t="s">
        <v>3029</v>
      </c>
      <c r="G344" s="18" t="s">
        <v>3030</v>
      </c>
      <c r="H344" s="14" t="s">
        <v>17330</v>
      </c>
      <c r="I344" s="14" t="s">
        <v>17324</v>
      </c>
      <c r="J344" s="14" t="s">
        <v>17247</v>
      </c>
      <c r="K344" s="14" t="s">
        <v>18092</v>
      </c>
      <c r="L344" s="14"/>
      <c r="M344" s="14" t="s">
        <v>20</v>
      </c>
      <c r="N344" s="14" t="s">
        <v>20</v>
      </c>
      <c r="O344" s="60">
        <v>13700</v>
      </c>
      <c r="P344" s="32">
        <v>0.13065693430656933</v>
      </c>
      <c r="Q344" s="32"/>
    </row>
    <row r="345" spans="1:17" ht="12.75">
      <c r="A345" s="61" t="s">
        <v>53</v>
      </c>
      <c r="B345" s="34">
        <v>4933464353</v>
      </c>
      <c r="C345" s="34" t="s">
        <v>616</v>
      </c>
      <c r="D345" s="17" t="s">
        <v>18481</v>
      </c>
      <c r="E345" s="50">
        <v>15490</v>
      </c>
      <c r="F345" s="18" t="s">
        <v>3027</v>
      </c>
      <c r="G345" s="18" t="s">
        <v>3028</v>
      </c>
      <c r="H345" s="14" t="s">
        <v>17330</v>
      </c>
      <c r="I345" s="14" t="s">
        <v>17324</v>
      </c>
      <c r="J345" s="14" t="s">
        <v>17247</v>
      </c>
      <c r="K345" s="14" t="s">
        <v>18092</v>
      </c>
      <c r="L345" s="14"/>
      <c r="M345" s="14" t="s">
        <v>20</v>
      </c>
      <c r="N345" s="14" t="s">
        <v>20</v>
      </c>
      <c r="O345" s="60">
        <v>13700</v>
      </c>
      <c r="P345" s="32">
        <v>0.13065693430656933</v>
      </c>
      <c r="Q345" s="32"/>
    </row>
    <row r="346" spans="1:17" ht="12.75">
      <c r="A346" s="61" t="s">
        <v>53</v>
      </c>
      <c r="B346" s="34">
        <v>4933464352</v>
      </c>
      <c r="C346" s="34" t="s">
        <v>615</v>
      </c>
      <c r="D346" s="17" t="s">
        <v>18479</v>
      </c>
      <c r="E346" s="50">
        <v>15490</v>
      </c>
      <c r="F346" s="18" t="s">
        <v>3025</v>
      </c>
      <c r="G346" s="18" t="s">
        <v>3026</v>
      </c>
      <c r="H346" s="14" t="s">
        <v>17330</v>
      </c>
      <c r="I346" s="14" t="s">
        <v>17324</v>
      </c>
      <c r="J346" s="14" t="s">
        <v>17247</v>
      </c>
      <c r="K346" s="14" t="s">
        <v>18092</v>
      </c>
      <c r="L346" s="14"/>
      <c r="M346" s="14" t="s">
        <v>20</v>
      </c>
      <c r="N346" s="14" t="s">
        <v>20</v>
      </c>
      <c r="O346" s="60">
        <v>13700</v>
      </c>
      <c r="P346" s="32">
        <v>0.13065693430656933</v>
      </c>
      <c r="Q346" s="32"/>
    </row>
    <row r="347" spans="1:17" ht="12.75">
      <c r="A347" s="61" t="s">
        <v>53</v>
      </c>
      <c r="B347" s="34">
        <v>4933464355</v>
      </c>
      <c r="C347" s="34" t="s">
        <v>618</v>
      </c>
      <c r="D347" s="17" t="s">
        <v>18485</v>
      </c>
      <c r="E347" s="50">
        <v>15490</v>
      </c>
      <c r="F347" s="18" t="s">
        <v>3031</v>
      </c>
      <c r="G347" s="18" t="s">
        <v>3032</v>
      </c>
      <c r="H347" s="14" t="s">
        <v>17330</v>
      </c>
      <c r="I347" s="14" t="s">
        <v>17324</v>
      </c>
      <c r="J347" s="14" t="s">
        <v>17247</v>
      </c>
      <c r="K347" s="14" t="s">
        <v>18092</v>
      </c>
      <c r="L347" s="14"/>
      <c r="M347" s="14" t="s">
        <v>20</v>
      </c>
      <c r="N347" s="14" t="s">
        <v>20</v>
      </c>
      <c r="O347" s="60">
        <v>13700</v>
      </c>
      <c r="P347" s="32">
        <v>0.13065693430656933</v>
      </c>
      <c r="Q347" s="32"/>
    </row>
    <row r="348" spans="1:17" ht="12.75">
      <c r="A348" s="61" t="s">
        <v>53</v>
      </c>
      <c r="B348" s="34">
        <v>4933451625</v>
      </c>
      <c r="C348" s="34" t="s">
        <v>3796</v>
      </c>
      <c r="D348" s="17" t="s">
        <v>20780</v>
      </c>
      <c r="E348" s="50">
        <v>33990</v>
      </c>
      <c r="F348" s="18" t="s">
        <v>2545</v>
      </c>
      <c r="G348" s="18" t="s">
        <v>2546</v>
      </c>
      <c r="H348" s="14" t="s">
        <v>17330</v>
      </c>
      <c r="I348" s="14" t="s">
        <v>17324</v>
      </c>
      <c r="J348" s="14" t="s">
        <v>17247</v>
      </c>
      <c r="K348" s="14" t="s">
        <v>18092</v>
      </c>
      <c r="L348" s="14"/>
      <c r="M348" s="14" t="s">
        <v>20</v>
      </c>
      <c r="N348" s="14" t="s">
        <v>116</v>
      </c>
      <c r="O348" s="60">
        <v>30600</v>
      </c>
      <c r="P348" s="32">
        <v>0.11078431372549025</v>
      </c>
      <c r="Q348" s="32"/>
    </row>
    <row r="349" spans="1:17" ht="12.75">
      <c r="A349" s="61" t="s">
        <v>53</v>
      </c>
      <c r="B349" s="34">
        <v>4933451621</v>
      </c>
      <c r="C349" s="34" t="s">
        <v>720</v>
      </c>
      <c r="D349" s="17" t="s">
        <v>18668</v>
      </c>
      <c r="E349" s="50">
        <v>33990</v>
      </c>
      <c r="F349" s="18" t="s">
        <v>2547</v>
      </c>
      <c r="G349" s="18" t="s">
        <v>2548</v>
      </c>
      <c r="H349" s="14" t="s">
        <v>17330</v>
      </c>
      <c r="I349" s="14" t="s">
        <v>17324</v>
      </c>
      <c r="J349" s="14" t="s">
        <v>17247</v>
      </c>
      <c r="K349" s="14" t="s">
        <v>18092</v>
      </c>
      <c r="L349" s="14"/>
      <c r="M349" s="14" t="s">
        <v>20</v>
      </c>
      <c r="N349" s="14" t="s">
        <v>116</v>
      </c>
      <c r="O349" s="60">
        <v>30600</v>
      </c>
      <c r="P349" s="32">
        <v>0.11078431372549025</v>
      </c>
      <c r="Q349" s="32"/>
    </row>
    <row r="350" spans="1:17" ht="12.75">
      <c r="A350" s="61" t="s">
        <v>53</v>
      </c>
      <c r="B350" s="34">
        <v>4933464326</v>
      </c>
      <c r="C350" s="34" t="s">
        <v>763</v>
      </c>
      <c r="D350" s="17" t="s">
        <v>18730</v>
      </c>
      <c r="E350" s="50">
        <v>21490</v>
      </c>
      <c r="F350" s="18" t="s">
        <v>2989</v>
      </c>
      <c r="G350" s="18" t="s">
        <v>2990</v>
      </c>
      <c r="H350" s="14" t="s">
        <v>17330</v>
      </c>
      <c r="I350" s="14" t="s">
        <v>17324</v>
      </c>
      <c r="J350" s="14" t="s">
        <v>17247</v>
      </c>
      <c r="K350" s="14" t="s">
        <v>18092</v>
      </c>
      <c r="L350" s="14"/>
      <c r="M350" s="14" t="s">
        <v>20</v>
      </c>
      <c r="N350" s="14" t="s">
        <v>116</v>
      </c>
      <c r="O350" s="60">
        <v>19300</v>
      </c>
      <c r="P350" s="32">
        <v>0.11347150259067362</v>
      </c>
      <c r="Q350" s="32"/>
    </row>
    <row r="351" spans="1:17" ht="12.75">
      <c r="A351" s="61" t="s">
        <v>53</v>
      </c>
      <c r="B351" s="34">
        <v>4933464324</v>
      </c>
      <c r="C351" s="34" t="s">
        <v>527</v>
      </c>
      <c r="D351" s="17" t="s">
        <v>18321</v>
      </c>
      <c r="E351" s="50">
        <v>21490</v>
      </c>
      <c r="F351" s="18" t="s">
        <v>2985</v>
      </c>
      <c r="G351" s="18" t="s">
        <v>2986</v>
      </c>
      <c r="H351" s="14" t="s">
        <v>17330</v>
      </c>
      <c r="I351" s="14" t="s">
        <v>17324</v>
      </c>
      <c r="J351" s="14" t="s">
        <v>17247</v>
      </c>
      <c r="K351" s="14" t="s">
        <v>18092</v>
      </c>
      <c r="L351" s="14"/>
      <c r="M351" s="14" t="s">
        <v>20</v>
      </c>
      <c r="N351" s="14" t="s">
        <v>116</v>
      </c>
      <c r="O351" s="60">
        <v>19300</v>
      </c>
      <c r="P351" s="32">
        <v>0.11347150259067362</v>
      </c>
      <c r="Q351" s="32"/>
    </row>
    <row r="352" spans="1:17" ht="12.75">
      <c r="A352" s="61" t="s">
        <v>53</v>
      </c>
      <c r="B352" s="34">
        <v>4933464323</v>
      </c>
      <c r="C352" s="34" t="s">
        <v>610</v>
      </c>
      <c r="D352" s="17" t="s">
        <v>18474</v>
      </c>
      <c r="E352" s="50">
        <v>21490</v>
      </c>
      <c r="F352" s="18" t="s">
        <v>2983</v>
      </c>
      <c r="G352" s="18" t="s">
        <v>2984</v>
      </c>
      <c r="H352" s="14" t="s">
        <v>17330</v>
      </c>
      <c r="I352" s="14" t="s">
        <v>17324</v>
      </c>
      <c r="J352" s="14" t="s">
        <v>17247</v>
      </c>
      <c r="K352" s="14" t="s">
        <v>18092</v>
      </c>
      <c r="L352" s="14"/>
      <c r="M352" s="14" t="s">
        <v>20</v>
      </c>
      <c r="N352" s="14" t="s">
        <v>116</v>
      </c>
      <c r="O352" s="60">
        <v>19300</v>
      </c>
      <c r="P352" s="32">
        <v>0.11347150259067362</v>
      </c>
      <c r="Q352" s="32"/>
    </row>
    <row r="353" spans="1:17" ht="12.75">
      <c r="A353" s="61" t="s">
        <v>53</v>
      </c>
      <c r="B353" s="34">
        <v>4933464322</v>
      </c>
      <c r="C353" s="34" t="s">
        <v>3797</v>
      </c>
      <c r="D353" s="17" t="s">
        <v>20781</v>
      </c>
      <c r="E353" s="50">
        <v>21490</v>
      </c>
      <c r="F353" s="18" t="s">
        <v>2981</v>
      </c>
      <c r="G353" s="18" t="s">
        <v>2982</v>
      </c>
      <c r="H353" s="14" t="s">
        <v>17330</v>
      </c>
      <c r="I353" s="14" t="s">
        <v>17324</v>
      </c>
      <c r="J353" s="14" t="s">
        <v>17247</v>
      </c>
      <c r="K353" s="14" t="s">
        <v>18092</v>
      </c>
      <c r="L353" s="14"/>
      <c r="M353" s="14" t="s">
        <v>20</v>
      </c>
      <c r="N353" s="14" t="s">
        <v>116</v>
      </c>
      <c r="O353" s="60">
        <v>19300</v>
      </c>
      <c r="P353" s="32">
        <v>0.11347150259067362</v>
      </c>
      <c r="Q353" s="32"/>
    </row>
    <row r="354" spans="1:17" ht="12.75">
      <c r="A354" s="61" t="s">
        <v>53</v>
      </c>
      <c r="B354" s="34">
        <v>4933464325</v>
      </c>
      <c r="C354" s="34" t="s">
        <v>3798</v>
      </c>
      <c r="D354" s="17" t="s">
        <v>20782</v>
      </c>
      <c r="E354" s="50">
        <v>21490</v>
      </c>
      <c r="F354" s="18" t="s">
        <v>2987</v>
      </c>
      <c r="G354" s="18" t="s">
        <v>2988</v>
      </c>
      <c r="H354" s="14" t="s">
        <v>17330</v>
      </c>
      <c r="I354" s="14" t="s">
        <v>17324</v>
      </c>
      <c r="J354" s="14" t="s">
        <v>17247</v>
      </c>
      <c r="K354" s="14" t="s">
        <v>18092</v>
      </c>
      <c r="L354" s="14"/>
      <c r="M354" s="14" t="s">
        <v>20</v>
      </c>
      <c r="N354" s="14" t="s">
        <v>116</v>
      </c>
      <c r="O354" s="60">
        <v>19300</v>
      </c>
      <c r="P354" s="32">
        <v>0.11347150259067362</v>
      </c>
      <c r="Q354" s="32"/>
    </row>
    <row r="355" spans="1:17" ht="12.75">
      <c r="A355" s="61" t="s">
        <v>53</v>
      </c>
      <c r="B355" s="34">
        <v>4933451596</v>
      </c>
      <c r="C355" s="34" t="s">
        <v>716</v>
      </c>
      <c r="D355" s="17" t="s">
        <v>18664</v>
      </c>
      <c r="E355" s="50">
        <v>22490</v>
      </c>
      <c r="F355" s="18" t="s">
        <v>2533</v>
      </c>
      <c r="G355" s="18" t="s">
        <v>2534</v>
      </c>
      <c r="H355" s="14" t="s">
        <v>17330</v>
      </c>
      <c r="I355" s="14" t="s">
        <v>17324</v>
      </c>
      <c r="J355" s="14" t="s">
        <v>17247</v>
      </c>
      <c r="K355" s="14" t="s">
        <v>18092</v>
      </c>
      <c r="L355" s="14"/>
      <c r="M355" s="14" t="s">
        <v>20</v>
      </c>
      <c r="N355" s="14" t="s">
        <v>116</v>
      </c>
      <c r="O355" s="60">
        <v>20200</v>
      </c>
      <c r="P355" s="32">
        <v>0.11336633663366347</v>
      </c>
      <c r="Q355" s="32"/>
    </row>
    <row r="356" spans="1:17" ht="12.75">
      <c r="A356" s="61" t="s">
        <v>53</v>
      </c>
      <c r="B356" s="34">
        <v>4933464336</v>
      </c>
      <c r="C356" s="34" t="s">
        <v>767</v>
      </c>
      <c r="D356" s="17" t="s">
        <v>18734</v>
      </c>
      <c r="E356" s="50">
        <v>21490</v>
      </c>
      <c r="F356" s="18" t="s">
        <v>3005</v>
      </c>
      <c r="G356" s="18" t="s">
        <v>3006</v>
      </c>
      <c r="H356" s="14" t="s">
        <v>17330</v>
      </c>
      <c r="I356" s="14" t="s">
        <v>17324</v>
      </c>
      <c r="J356" s="14" t="s">
        <v>17247</v>
      </c>
      <c r="K356" s="14" t="s">
        <v>18092</v>
      </c>
      <c r="L356" s="14"/>
      <c r="M356" s="14" t="s">
        <v>20</v>
      </c>
      <c r="N356" s="14" t="s">
        <v>116</v>
      </c>
      <c r="O356" s="60">
        <v>19300</v>
      </c>
      <c r="P356" s="32">
        <v>0.11347150259067362</v>
      </c>
      <c r="Q356" s="32"/>
    </row>
    <row r="357" spans="1:17" ht="12.75">
      <c r="A357" s="61" t="s">
        <v>53</v>
      </c>
      <c r="B357" s="34">
        <v>4933464335</v>
      </c>
      <c r="C357" s="34" t="s">
        <v>766</v>
      </c>
      <c r="D357" s="17" t="s">
        <v>18733</v>
      </c>
      <c r="E357" s="50">
        <v>21490</v>
      </c>
      <c r="F357" s="18" t="s">
        <v>3003</v>
      </c>
      <c r="G357" s="18" t="s">
        <v>3004</v>
      </c>
      <c r="H357" s="14" t="s">
        <v>17330</v>
      </c>
      <c r="I357" s="14" t="s">
        <v>17324</v>
      </c>
      <c r="J357" s="14" t="s">
        <v>17247</v>
      </c>
      <c r="K357" s="14" t="s">
        <v>18092</v>
      </c>
      <c r="L357" s="14"/>
      <c r="M357" s="14" t="s">
        <v>20</v>
      </c>
      <c r="N357" s="14" t="s">
        <v>116</v>
      </c>
      <c r="O357" s="60">
        <v>19300</v>
      </c>
      <c r="P357" s="32">
        <v>0.11347150259067362</v>
      </c>
      <c r="Q357" s="32"/>
    </row>
    <row r="358" spans="1:17" ht="12.75">
      <c r="A358" s="61" t="s">
        <v>53</v>
      </c>
      <c r="B358" s="34">
        <v>4933464334</v>
      </c>
      <c r="C358" s="34" t="s">
        <v>765</v>
      </c>
      <c r="D358" s="17" t="s">
        <v>18732</v>
      </c>
      <c r="E358" s="50">
        <v>21490</v>
      </c>
      <c r="F358" s="18" t="s">
        <v>3001</v>
      </c>
      <c r="G358" s="18" t="s">
        <v>3002</v>
      </c>
      <c r="H358" s="14" t="s">
        <v>17330</v>
      </c>
      <c r="I358" s="14" t="s">
        <v>17324</v>
      </c>
      <c r="J358" s="14" t="s">
        <v>17247</v>
      </c>
      <c r="K358" s="14" t="s">
        <v>18092</v>
      </c>
      <c r="L358" s="14"/>
      <c r="M358" s="14" t="s">
        <v>20</v>
      </c>
      <c r="N358" s="14" t="s">
        <v>116</v>
      </c>
      <c r="O358" s="60">
        <v>19300</v>
      </c>
      <c r="P358" s="32">
        <v>0.11347150259067362</v>
      </c>
      <c r="Q358" s="32"/>
    </row>
    <row r="359" spans="1:17" ht="12.75">
      <c r="A359" s="61" t="s">
        <v>53</v>
      </c>
      <c r="B359" s="34">
        <v>4933451591</v>
      </c>
      <c r="C359" s="34" t="s">
        <v>715</v>
      </c>
      <c r="D359" s="17" t="s">
        <v>18663</v>
      </c>
      <c r="E359" s="50">
        <v>19990</v>
      </c>
      <c r="F359" s="18" t="s">
        <v>2531</v>
      </c>
      <c r="G359" s="18" t="s">
        <v>2532</v>
      </c>
      <c r="H359" s="14" t="s">
        <v>17330</v>
      </c>
      <c r="I359" s="14" t="s">
        <v>17324</v>
      </c>
      <c r="J359" s="14" t="s">
        <v>17247</v>
      </c>
      <c r="K359" s="14" t="s">
        <v>18092</v>
      </c>
      <c r="L359" s="14"/>
      <c r="M359" s="14" t="s">
        <v>20</v>
      </c>
      <c r="N359" s="14" t="s">
        <v>116</v>
      </c>
      <c r="O359" s="60">
        <v>17800</v>
      </c>
      <c r="P359" s="32">
        <v>0.12303370786516843</v>
      </c>
      <c r="Q359" s="32"/>
    </row>
    <row r="360" spans="1:17" ht="12.75">
      <c r="A360" s="61" t="s">
        <v>53</v>
      </c>
      <c r="B360" s="34">
        <v>4933464332</v>
      </c>
      <c r="C360" s="34" t="s">
        <v>764</v>
      </c>
      <c r="D360" s="17" t="s">
        <v>18731</v>
      </c>
      <c r="E360" s="50">
        <v>21490</v>
      </c>
      <c r="F360" s="18" t="s">
        <v>2999</v>
      </c>
      <c r="G360" s="18" t="s">
        <v>3000</v>
      </c>
      <c r="H360" s="14" t="s">
        <v>17330</v>
      </c>
      <c r="I360" s="14" t="s">
        <v>17324</v>
      </c>
      <c r="J360" s="14" t="s">
        <v>17247</v>
      </c>
      <c r="K360" s="14" t="s">
        <v>18092</v>
      </c>
      <c r="L360" s="14"/>
      <c r="M360" s="14" t="s">
        <v>20</v>
      </c>
      <c r="N360" s="14" t="s">
        <v>116</v>
      </c>
      <c r="O360" s="60">
        <v>19300</v>
      </c>
      <c r="P360" s="32">
        <v>0.11347150259067362</v>
      </c>
      <c r="Q360" s="32"/>
    </row>
    <row r="361" spans="1:17" ht="12.75">
      <c r="A361" s="61" t="s">
        <v>53</v>
      </c>
      <c r="B361" s="34">
        <v>4933464330</v>
      </c>
      <c r="C361" s="34" t="s">
        <v>3799</v>
      </c>
      <c r="D361" s="17" t="s">
        <v>20783</v>
      </c>
      <c r="E361" s="50">
        <v>21490</v>
      </c>
      <c r="F361" s="18" t="s">
        <v>2995</v>
      </c>
      <c r="G361" s="18" t="s">
        <v>2996</v>
      </c>
      <c r="H361" s="14" t="s">
        <v>17330</v>
      </c>
      <c r="I361" s="14" t="s">
        <v>17324</v>
      </c>
      <c r="J361" s="14" t="s">
        <v>17247</v>
      </c>
      <c r="K361" s="14" t="s">
        <v>18092</v>
      </c>
      <c r="L361" s="14"/>
      <c r="M361" s="14" t="s">
        <v>20</v>
      </c>
      <c r="N361" s="14" t="s">
        <v>116</v>
      </c>
      <c r="O361" s="60">
        <v>19300</v>
      </c>
      <c r="P361" s="32">
        <v>0.11347150259067362</v>
      </c>
      <c r="Q361" s="32"/>
    </row>
    <row r="362" spans="1:17" ht="12.75">
      <c r="A362" s="61" t="s">
        <v>53</v>
      </c>
      <c r="B362" s="34">
        <v>4933464329</v>
      </c>
      <c r="C362" s="34" t="s">
        <v>3800</v>
      </c>
      <c r="D362" s="17" t="s">
        <v>20784</v>
      </c>
      <c r="E362" s="50">
        <v>21490</v>
      </c>
      <c r="F362" s="18" t="s">
        <v>2993</v>
      </c>
      <c r="G362" s="18" t="s">
        <v>2994</v>
      </c>
      <c r="H362" s="14" t="s">
        <v>17330</v>
      </c>
      <c r="I362" s="14" t="s">
        <v>17324</v>
      </c>
      <c r="J362" s="14" t="s">
        <v>17247</v>
      </c>
      <c r="K362" s="14" t="s">
        <v>18092</v>
      </c>
      <c r="L362" s="14"/>
      <c r="M362" s="14" t="s">
        <v>20</v>
      </c>
      <c r="N362" s="14" t="s">
        <v>116</v>
      </c>
      <c r="O362" s="60">
        <v>19300</v>
      </c>
      <c r="P362" s="32">
        <v>0.11347150259067362</v>
      </c>
      <c r="Q362" s="32"/>
    </row>
    <row r="363" spans="1:17" ht="12.75">
      <c r="A363" s="61" t="s">
        <v>53</v>
      </c>
      <c r="B363" s="34">
        <v>4933464328</v>
      </c>
      <c r="C363" s="34" t="s">
        <v>528</v>
      </c>
      <c r="D363" s="17" t="s">
        <v>18322</v>
      </c>
      <c r="E363" s="50">
        <v>21490</v>
      </c>
      <c r="F363" s="18" t="s">
        <v>2991</v>
      </c>
      <c r="G363" s="18" t="s">
        <v>2992</v>
      </c>
      <c r="H363" s="14" t="s">
        <v>17330</v>
      </c>
      <c r="I363" s="14" t="s">
        <v>17324</v>
      </c>
      <c r="J363" s="14" t="s">
        <v>17247</v>
      </c>
      <c r="K363" s="14" t="s">
        <v>18092</v>
      </c>
      <c r="L363" s="14"/>
      <c r="M363" s="14" t="s">
        <v>20</v>
      </c>
      <c r="N363" s="14" t="s">
        <v>116</v>
      </c>
      <c r="O363" s="60">
        <v>19300</v>
      </c>
      <c r="P363" s="32">
        <v>0.11347150259067362</v>
      </c>
      <c r="Q363" s="32"/>
    </row>
    <row r="364" spans="1:17" ht="12.75">
      <c r="A364" s="61" t="s">
        <v>53</v>
      </c>
      <c r="B364" s="34">
        <v>4933464331</v>
      </c>
      <c r="C364" s="34" t="s">
        <v>3801</v>
      </c>
      <c r="D364" s="17" t="s">
        <v>20785</v>
      </c>
      <c r="E364" s="50">
        <v>21490</v>
      </c>
      <c r="F364" s="18" t="s">
        <v>2997</v>
      </c>
      <c r="G364" s="18" t="s">
        <v>2998</v>
      </c>
      <c r="H364" s="14" t="s">
        <v>17330</v>
      </c>
      <c r="I364" s="14" t="s">
        <v>17324</v>
      </c>
      <c r="J364" s="14" t="s">
        <v>17247</v>
      </c>
      <c r="K364" s="14" t="s">
        <v>18092</v>
      </c>
      <c r="L364" s="14"/>
      <c r="M364" s="14" t="s">
        <v>20</v>
      </c>
      <c r="N364" s="14" t="s">
        <v>116</v>
      </c>
      <c r="O364" s="60">
        <v>19300</v>
      </c>
      <c r="P364" s="32">
        <v>0.11347150259067362</v>
      </c>
      <c r="Q364" s="32"/>
    </row>
    <row r="365" spans="1:17" ht="12.75">
      <c r="A365" s="61" t="s">
        <v>53</v>
      </c>
      <c r="B365" s="34">
        <v>4933451605</v>
      </c>
      <c r="C365" s="34" t="s">
        <v>719</v>
      </c>
      <c r="D365" s="17" t="s">
        <v>18667</v>
      </c>
      <c r="E365" s="50">
        <v>18990</v>
      </c>
      <c r="F365" s="18" t="s">
        <v>2523</v>
      </c>
      <c r="G365" s="18" t="s">
        <v>2524</v>
      </c>
      <c r="H365" s="14" t="s">
        <v>17330</v>
      </c>
      <c r="I365" s="14" t="s">
        <v>17324</v>
      </c>
      <c r="J365" s="14" t="s">
        <v>17247</v>
      </c>
      <c r="K365" s="14" t="s">
        <v>18092</v>
      </c>
      <c r="L365" s="14"/>
      <c r="M365" s="14" t="s">
        <v>20</v>
      </c>
      <c r="N365" s="14" t="s">
        <v>116</v>
      </c>
      <c r="O365" s="60">
        <v>17100</v>
      </c>
      <c r="P365" s="32">
        <v>0.11052631578947358</v>
      </c>
      <c r="Q365" s="32"/>
    </row>
    <row r="366" spans="1:17" ht="12.75">
      <c r="A366" s="61" t="s">
        <v>53</v>
      </c>
      <c r="B366" s="34">
        <v>4933451603</v>
      </c>
      <c r="C366" s="34" t="s">
        <v>717</v>
      </c>
      <c r="D366" s="17" t="s">
        <v>18665</v>
      </c>
      <c r="E366" s="50">
        <v>18990</v>
      </c>
      <c r="F366" s="18" t="s">
        <v>2525</v>
      </c>
      <c r="G366" s="18" t="s">
        <v>2526</v>
      </c>
      <c r="H366" s="14" t="s">
        <v>17330</v>
      </c>
      <c r="I366" s="14" t="s">
        <v>17324</v>
      </c>
      <c r="J366" s="14" t="s">
        <v>17247</v>
      </c>
      <c r="K366" s="14" t="s">
        <v>18092</v>
      </c>
      <c r="L366" s="14"/>
      <c r="M366" s="14" t="s">
        <v>20</v>
      </c>
      <c r="N366" s="14" t="s">
        <v>116</v>
      </c>
      <c r="O366" s="60">
        <v>17100</v>
      </c>
      <c r="P366" s="32">
        <v>0.11052631578947358</v>
      </c>
      <c r="Q366" s="32"/>
    </row>
    <row r="367" spans="1:17" ht="12.75">
      <c r="A367" s="61" t="s">
        <v>53</v>
      </c>
      <c r="B367" s="34">
        <v>4933451601</v>
      </c>
      <c r="C367" s="34" t="s">
        <v>3802</v>
      </c>
      <c r="D367" s="17" t="s">
        <v>20786</v>
      </c>
      <c r="E367" s="50">
        <v>18990</v>
      </c>
      <c r="F367" s="18" t="s">
        <v>2527</v>
      </c>
      <c r="G367" s="18" t="s">
        <v>2528</v>
      </c>
      <c r="H367" s="14" t="s">
        <v>17330</v>
      </c>
      <c r="I367" s="14" t="s">
        <v>17324</v>
      </c>
      <c r="J367" s="14" t="s">
        <v>17247</v>
      </c>
      <c r="K367" s="14" t="s">
        <v>18092</v>
      </c>
      <c r="L367" s="14"/>
      <c r="M367" s="14" t="s">
        <v>20</v>
      </c>
      <c r="N367" s="14" t="s">
        <v>116</v>
      </c>
      <c r="O367" s="60">
        <v>17100</v>
      </c>
      <c r="P367" s="32">
        <v>0.11052631578947358</v>
      </c>
      <c r="Q367" s="32"/>
    </row>
    <row r="368" spans="1:17" ht="12.75">
      <c r="A368" s="61" t="s">
        <v>53</v>
      </c>
      <c r="B368" s="34">
        <v>4933451604</v>
      </c>
      <c r="C368" s="34" t="s">
        <v>718</v>
      </c>
      <c r="D368" s="17" t="s">
        <v>18666</v>
      </c>
      <c r="E368" s="50">
        <v>18990</v>
      </c>
      <c r="F368" s="18" t="s">
        <v>2529</v>
      </c>
      <c r="G368" s="18" t="s">
        <v>2530</v>
      </c>
      <c r="H368" s="14" t="s">
        <v>17330</v>
      </c>
      <c r="I368" s="14" t="s">
        <v>17324</v>
      </c>
      <c r="J368" s="14" t="s">
        <v>17247</v>
      </c>
      <c r="K368" s="14" t="s">
        <v>18092</v>
      </c>
      <c r="L368" s="14"/>
      <c r="M368" s="14" t="s">
        <v>20</v>
      </c>
      <c r="N368" s="14" t="s">
        <v>116</v>
      </c>
      <c r="O368" s="60">
        <v>17100</v>
      </c>
      <c r="P368" s="32">
        <v>0.11052631578947358</v>
      </c>
      <c r="Q368" s="32"/>
    </row>
    <row r="369" spans="1:17" ht="12.75">
      <c r="A369" s="61" t="s">
        <v>53</v>
      </c>
      <c r="B369" s="34">
        <v>4933464843</v>
      </c>
      <c r="C369" s="34" t="s">
        <v>788</v>
      </c>
      <c r="D369" s="17" t="s">
        <v>18769</v>
      </c>
      <c r="E369" s="50">
        <v>23990</v>
      </c>
      <c r="F369" s="18" t="s">
        <v>3297</v>
      </c>
      <c r="G369" s="18" t="s">
        <v>3298</v>
      </c>
      <c r="H369" s="14" t="s">
        <v>17330</v>
      </c>
      <c r="I369" s="14" t="s">
        <v>17324</v>
      </c>
      <c r="J369" s="14" t="s">
        <v>17247</v>
      </c>
      <c r="K369" s="14" t="s">
        <v>18092</v>
      </c>
      <c r="L369" s="14"/>
      <c r="M369" s="14" t="s">
        <v>20</v>
      </c>
      <c r="N369" s="14" t="s">
        <v>116</v>
      </c>
      <c r="O369" s="60">
        <v>21600</v>
      </c>
      <c r="P369" s="32">
        <v>0.11064814814814805</v>
      </c>
      <c r="Q369" s="32"/>
    </row>
    <row r="370" spans="1:17" ht="12.75">
      <c r="A370" s="61" t="s">
        <v>53</v>
      </c>
      <c r="B370" s="34">
        <v>4933464841</v>
      </c>
      <c r="C370" s="34" t="s">
        <v>786</v>
      </c>
      <c r="D370" s="17" t="s">
        <v>18767</v>
      </c>
      <c r="E370" s="50">
        <v>23990</v>
      </c>
      <c r="F370" s="18" t="s">
        <v>3293</v>
      </c>
      <c r="G370" s="18" t="s">
        <v>3294</v>
      </c>
      <c r="H370" s="14" t="s">
        <v>17330</v>
      </c>
      <c r="I370" s="14" t="s">
        <v>17324</v>
      </c>
      <c r="J370" s="14" t="s">
        <v>17247</v>
      </c>
      <c r="K370" s="14" t="s">
        <v>18092</v>
      </c>
      <c r="L370" s="14"/>
      <c r="M370" s="14" t="s">
        <v>20</v>
      </c>
      <c r="N370" s="14" t="s">
        <v>116</v>
      </c>
      <c r="O370" s="60">
        <v>21600</v>
      </c>
      <c r="P370" s="32">
        <v>0.11064814814814805</v>
      </c>
      <c r="Q370" s="32"/>
    </row>
    <row r="371" spans="1:17" ht="12.75">
      <c r="A371" s="61" t="s">
        <v>53</v>
      </c>
      <c r="B371" s="34">
        <v>4933464840</v>
      </c>
      <c r="C371" s="34" t="s">
        <v>3803</v>
      </c>
      <c r="D371" s="17" t="s">
        <v>20787</v>
      </c>
      <c r="E371" s="50">
        <v>23990</v>
      </c>
      <c r="F371" s="18" t="s">
        <v>3291</v>
      </c>
      <c r="G371" s="18" t="s">
        <v>3292</v>
      </c>
      <c r="H371" s="14" t="s">
        <v>17330</v>
      </c>
      <c r="I371" s="14" t="s">
        <v>17324</v>
      </c>
      <c r="J371" s="14" t="s">
        <v>17247</v>
      </c>
      <c r="K371" s="14" t="s">
        <v>18092</v>
      </c>
      <c r="L371" s="14"/>
      <c r="M371" s="14" t="s">
        <v>20</v>
      </c>
      <c r="N371" s="14" t="s">
        <v>116</v>
      </c>
      <c r="O371" s="60">
        <v>21600</v>
      </c>
      <c r="P371" s="32">
        <v>0.11064814814814805</v>
      </c>
      <c r="Q371" s="32"/>
    </row>
    <row r="372" spans="1:17" ht="12.75">
      <c r="A372" s="61" t="s">
        <v>53</v>
      </c>
      <c r="B372" s="34">
        <v>4933464839</v>
      </c>
      <c r="C372" s="34" t="s">
        <v>785</v>
      </c>
      <c r="D372" s="17" t="s">
        <v>18766</v>
      </c>
      <c r="E372" s="50">
        <v>23990</v>
      </c>
      <c r="F372" s="18" t="s">
        <v>3289</v>
      </c>
      <c r="G372" s="18" t="s">
        <v>3290</v>
      </c>
      <c r="H372" s="14" t="s">
        <v>17330</v>
      </c>
      <c r="I372" s="14" t="s">
        <v>17324</v>
      </c>
      <c r="J372" s="14" t="s">
        <v>17247</v>
      </c>
      <c r="K372" s="14" t="s">
        <v>18092</v>
      </c>
      <c r="L372" s="14"/>
      <c r="M372" s="14" t="s">
        <v>20</v>
      </c>
      <c r="N372" s="14" t="s">
        <v>116</v>
      </c>
      <c r="O372" s="60">
        <v>21600</v>
      </c>
      <c r="P372" s="32">
        <v>0.11064814814814805</v>
      </c>
      <c r="Q372" s="32"/>
    </row>
    <row r="373" spans="1:17" ht="12.75">
      <c r="A373" s="61" t="s">
        <v>53</v>
      </c>
      <c r="B373" s="34">
        <v>4933464842</v>
      </c>
      <c r="C373" s="34" t="s">
        <v>787</v>
      </c>
      <c r="D373" s="17" t="s">
        <v>18768</v>
      </c>
      <c r="E373" s="50">
        <v>23990</v>
      </c>
      <c r="F373" s="18" t="s">
        <v>3295</v>
      </c>
      <c r="G373" s="18" t="s">
        <v>3296</v>
      </c>
      <c r="H373" s="14" t="s">
        <v>17330</v>
      </c>
      <c r="I373" s="14" t="s">
        <v>17324</v>
      </c>
      <c r="J373" s="14" t="s">
        <v>17247</v>
      </c>
      <c r="K373" s="14" t="s">
        <v>18092</v>
      </c>
      <c r="L373" s="14"/>
      <c r="M373" s="14" t="s">
        <v>20</v>
      </c>
      <c r="N373" s="14" t="s">
        <v>116</v>
      </c>
      <c r="O373" s="60">
        <v>21600</v>
      </c>
      <c r="P373" s="32">
        <v>0.11064814814814805</v>
      </c>
      <c r="Q373" s="32"/>
    </row>
    <row r="374" spans="1:17" ht="12.75">
      <c r="A374" s="61" t="s">
        <v>53</v>
      </c>
      <c r="B374" s="34">
        <v>4933464368</v>
      </c>
      <c r="C374" s="34" t="s">
        <v>3804</v>
      </c>
      <c r="D374" s="17" t="s">
        <v>20788</v>
      </c>
      <c r="E374" s="50">
        <v>21490</v>
      </c>
      <c r="F374" s="18" t="s">
        <v>3390</v>
      </c>
      <c r="G374" s="18" t="s">
        <v>3391</v>
      </c>
      <c r="H374" s="14" t="s">
        <v>17330</v>
      </c>
      <c r="I374" s="14" t="s">
        <v>17324</v>
      </c>
      <c r="J374" s="14" t="s">
        <v>17247</v>
      </c>
      <c r="K374" s="14" t="s">
        <v>18092</v>
      </c>
      <c r="L374" s="14"/>
      <c r="M374" s="14" t="s">
        <v>20</v>
      </c>
      <c r="N374" s="14" t="s">
        <v>116</v>
      </c>
      <c r="O374" s="60">
        <v>19300</v>
      </c>
      <c r="P374" s="32">
        <v>0.11347150259067362</v>
      </c>
      <c r="Q374" s="32"/>
    </row>
    <row r="375" spans="1:17" ht="12.75">
      <c r="A375" s="61" t="s">
        <v>53</v>
      </c>
      <c r="B375" s="34">
        <v>4933464366</v>
      </c>
      <c r="C375" s="34" t="s">
        <v>619</v>
      </c>
      <c r="D375" s="17" t="s">
        <v>18487</v>
      </c>
      <c r="E375" s="50">
        <v>21490</v>
      </c>
      <c r="F375" s="18" t="s">
        <v>3392</v>
      </c>
      <c r="G375" s="18" t="s">
        <v>3393</v>
      </c>
      <c r="H375" s="14" t="s">
        <v>17330</v>
      </c>
      <c r="I375" s="14" t="s">
        <v>17324</v>
      </c>
      <c r="J375" s="14" t="s">
        <v>17247</v>
      </c>
      <c r="K375" s="14" t="s">
        <v>18092</v>
      </c>
      <c r="L375" s="14"/>
      <c r="M375" s="14" t="s">
        <v>20</v>
      </c>
      <c r="N375" s="14" t="s">
        <v>116</v>
      </c>
      <c r="O375" s="60">
        <v>19300</v>
      </c>
      <c r="P375" s="32">
        <v>0.11347150259067362</v>
      </c>
      <c r="Q375" s="32"/>
    </row>
    <row r="376" spans="1:17" ht="12.75">
      <c r="A376" s="61" t="s">
        <v>53</v>
      </c>
      <c r="B376" s="34">
        <v>4933464365</v>
      </c>
      <c r="C376" s="34" t="s">
        <v>530</v>
      </c>
      <c r="D376" s="17" t="s">
        <v>18324</v>
      </c>
      <c r="E376" s="50">
        <v>21490</v>
      </c>
      <c r="F376" s="18" t="s">
        <v>3396</v>
      </c>
      <c r="G376" s="18" t="s">
        <v>3397</v>
      </c>
      <c r="H376" s="14" t="s">
        <v>17330</v>
      </c>
      <c r="I376" s="14" t="s">
        <v>17324</v>
      </c>
      <c r="J376" s="14" t="s">
        <v>17247</v>
      </c>
      <c r="K376" s="14" t="s">
        <v>18092</v>
      </c>
      <c r="L376" s="14"/>
      <c r="M376" s="14" t="s">
        <v>20</v>
      </c>
      <c r="N376" s="14" t="s">
        <v>116</v>
      </c>
      <c r="O376" s="60">
        <v>19300</v>
      </c>
      <c r="P376" s="32">
        <v>0.11347150259067362</v>
      </c>
      <c r="Q376" s="32"/>
    </row>
    <row r="377" spans="1:17" ht="12.75">
      <c r="A377" s="61" t="s">
        <v>53</v>
      </c>
      <c r="B377" s="34">
        <v>4933464364</v>
      </c>
      <c r="C377" s="34" t="s">
        <v>529</v>
      </c>
      <c r="D377" s="17" t="s">
        <v>18323</v>
      </c>
      <c r="E377" s="50">
        <v>21490</v>
      </c>
      <c r="F377" s="18" t="s">
        <v>3388</v>
      </c>
      <c r="G377" s="18" t="s">
        <v>3389</v>
      </c>
      <c r="H377" s="14" t="s">
        <v>17330</v>
      </c>
      <c r="I377" s="14" t="s">
        <v>17324</v>
      </c>
      <c r="J377" s="14" t="s">
        <v>17247</v>
      </c>
      <c r="K377" s="14" t="s">
        <v>18092</v>
      </c>
      <c r="L377" s="14"/>
      <c r="M377" s="14" t="s">
        <v>20</v>
      </c>
      <c r="N377" s="14" t="s">
        <v>116</v>
      </c>
      <c r="O377" s="60">
        <v>19300</v>
      </c>
      <c r="P377" s="32">
        <v>0.11347150259067362</v>
      </c>
      <c r="Q377" s="32"/>
    </row>
    <row r="378" spans="1:17" ht="12.75">
      <c r="A378" s="61" t="s">
        <v>53</v>
      </c>
      <c r="B378" s="34">
        <v>4933464367</v>
      </c>
      <c r="C378" s="34" t="s">
        <v>3805</v>
      </c>
      <c r="D378" s="17" t="s">
        <v>20789</v>
      </c>
      <c r="E378" s="50">
        <v>21490</v>
      </c>
      <c r="F378" s="18" t="s">
        <v>3394</v>
      </c>
      <c r="G378" s="18" t="s">
        <v>3395</v>
      </c>
      <c r="H378" s="14" t="s">
        <v>17330</v>
      </c>
      <c r="I378" s="14" t="s">
        <v>17324</v>
      </c>
      <c r="J378" s="14" t="s">
        <v>17247</v>
      </c>
      <c r="K378" s="14" t="s">
        <v>18092</v>
      </c>
      <c r="L378" s="14"/>
      <c r="M378" s="14" t="s">
        <v>20</v>
      </c>
      <c r="N378" s="14" t="s">
        <v>116</v>
      </c>
      <c r="O378" s="60">
        <v>19300</v>
      </c>
      <c r="P378" s="32">
        <v>0.11347150259067362</v>
      </c>
      <c r="Q378" s="32"/>
    </row>
    <row r="379" spans="1:17" ht="12.75">
      <c r="A379" s="61" t="s">
        <v>53</v>
      </c>
      <c r="B379" s="34">
        <v>4933464344</v>
      </c>
      <c r="C379" s="34" t="s">
        <v>768</v>
      </c>
      <c r="D379" s="17" t="s">
        <v>18735</v>
      </c>
      <c r="E379" s="50">
        <v>21490</v>
      </c>
      <c r="F379" s="18" t="s">
        <v>3013</v>
      </c>
      <c r="G379" s="18" t="s">
        <v>3014</v>
      </c>
      <c r="H379" s="14" t="s">
        <v>17330</v>
      </c>
      <c r="I379" s="14" t="s">
        <v>17324</v>
      </c>
      <c r="J379" s="14" t="s">
        <v>17247</v>
      </c>
      <c r="K379" s="14" t="s">
        <v>18092</v>
      </c>
      <c r="L379" s="14"/>
      <c r="M379" s="14" t="s">
        <v>20</v>
      </c>
      <c r="N379" s="14" t="s">
        <v>116</v>
      </c>
      <c r="O379" s="60">
        <v>19300</v>
      </c>
      <c r="P379" s="32">
        <v>0.11347150259067362</v>
      </c>
      <c r="Q379" s="32"/>
    </row>
    <row r="380" spans="1:17" ht="12.75">
      <c r="A380" s="61" t="s">
        <v>53</v>
      </c>
      <c r="B380" s="34">
        <v>4933464342</v>
      </c>
      <c r="C380" s="34" t="s">
        <v>613</v>
      </c>
      <c r="D380" s="17" t="s">
        <v>18477</v>
      </c>
      <c r="E380" s="50">
        <v>21490</v>
      </c>
      <c r="F380" s="18" t="s">
        <v>3009</v>
      </c>
      <c r="G380" s="18" t="s">
        <v>3010</v>
      </c>
      <c r="H380" s="14" t="s">
        <v>17330</v>
      </c>
      <c r="I380" s="14" t="s">
        <v>17324</v>
      </c>
      <c r="J380" s="14" t="s">
        <v>17247</v>
      </c>
      <c r="K380" s="14" t="s">
        <v>18092</v>
      </c>
      <c r="L380" s="14"/>
      <c r="M380" s="14" t="s">
        <v>20</v>
      </c>
      <c r="N380" s="14" t="s">
        <v>116</v>
      </c>
      <c r="O380" s="60">
        <v>19300</v>
      </c>
      <c r="P380" s="32">
        <v>0.11347150259067362</v>
      </c>
      <c r="Q380" s="32"/>
    </row>
    <row r="381" spans="1:17" ht="12.75">
      <c r="A381" s="61" t="s">
        <v>53</v>
      </c>
      <c r="B381" s="34">
        <v>4933464341</v>
      </c>
      <c r="C381" s="34" t="s">
        <v>612</v>
      </c>
      <c r="D381" s="17" t="s">
        <v>18476</v>
      </c>
      <c r="E381" s="50">
        <v>21490</v>
      </c>
      <c r="F381" s="18" t="s">
        <v>3007</v>
      </c>
      <c r="G381" s="18" t="s">
        <v>3008</v>
      </c>
      <c r="H381" s="14" t="s">
        <v>17330</v>
      </c>
      <c r="I381" s="14" t="s">
        <v>17324</v>
      </c>
      <c r="J381" s="14" t="s">
        <v>17247</v>
      </c>
      <c r="K381" s="14" t="s">
        <v>18092</v>
      </c>
      <c r="L381" s="14"/>
      <c r="M381" s="14" t="s">
        <v>20</v>
      </c>
      <c r="N381" s="14" t="s">
        <v>116</v>
      </c>
      <c r="O381" s="60">
        <v>19300</v>
      </c>
      <c r="P381" s="32">
        <v>0.11347150259067362</v>
      </c>
      <c r="Q381" s="32"/>
    </row>
    <row r="382" spans="1:17" ht="12.75">
      <c r="A382" s="61" t="s">
        <v>53</v>
      </c>
      <c r="B382" s="34">
        <v>4933464340</v>
      </c>
      <c r="C382" s="34" t="s">
        <v>611</v>
      </c>
      <c r="D382" s="17" t="s">
        <v>18475</v>
      </c>
      <c r="E382" s="50">
        <v>21490</v>
      </c>
      <c r="F382" s="18" t="s">
        <v>3386</v>
      </c>
      <c r="G382" s="18" t="s">
        <v>3387</v>
      </c>
      <c r="H382" s="14" t="s">
        <v>17330</v>
      </c>
      <c r="I382" s="14" t="s">
        <v>17324</v>
      </c>
      <c r="J382" s="14" t="s">
        <v>17247</v>
      </c>
      <c r="K382" s="14" t="s">
        <v>18092</v>
      </c>
      <c r="L382" s="14"/>
      <c r="M382" s="14" t="s">
        <v>20</v>
      </c>
      <c r="N382" s="14" t="s">
        <v>116</v>
      </c>
      <c r="O382" s="60">
        <v>19300</v>
      </c>
      <c r="P382" s="32">
        <v>0.11347150259067362</v>
      </c>
      <c r="Q382" s="32"/>
    </row>
    <row r="383" spans="1:17" ht="12.75">
      <c r="A383" s="61" t="s">
        <v>53</v>
      </c>
      <c r="B383" s="34">
        <v>4933464343</v>
      </c>
      <c r="C383" s="34" t="s">
        <v>614</v>
      </c>
      <c r="D383" s="17" t="s">
        <v>18478</v>
      </c>
      <c r="E383" s="50">
        <v>21490</v>
      </c>
      <c r="F383" s="18" t="s">
        <v>3011</v>
      </c>
      <c r="G383" s="18" t="s">
        <v>3012</v>
      </c>
      <c r="H383" s="14" t="s">
        <v>17330</v>
      </c>
      <c r="I383" s="14" t="s">
        <v>17324</v>
      </c>
      <c r="J383" s="14" t="s">
        <v>17247</v>
      </c>
      <c r="K383" s="14" t="s">
        <v>18092</v>
      </c>
      <c r="L383" s="14"/>
      <c r="M383" s="14" t="s">
        <v>20</v>
      </c>
      <c r="N383" s="14" t="s">
        <v>116</v>
      </c>
      <c r="O383" s="60">
        <v>19300</v>
      </c>
      <c r="P383" s="32">
        <v>0.11347150259067362</v>
      </c>
      <c r="Q383" s="32"/>
    </row>
    <row r="384" spans="1:17" ht="12.75">
      <c r="A384" s="61" t="s">
        <v>53</v>
      </c>
      <c r="B384" s="34">
        <v>4933443085</v>
      </c>
      <c r="C384" s="34" t="s">
        <v>565</v>
      </c>
      <c r="D384" s="17" t="s">
        <v>18387</v>
      </c>
      <c r="E384" s="50">
        <v>154990</v>
      </c>
      <c r="F384" s="18" t="s">
        <v>2212</v>
      </c>
      <c r="G384" s="18" t="s">
        <v>2213</v>
      </c>
      <c r="H384" s="14" t="s">
        <v>17330</v>
      </c>
      <c r="I384" s="14" t="s">
        <v>17324</v>
      </c>
      <c r="J384" s="14" t="s">
        <v>18024</v>
      </c>
      <c r="K384" s="14" t="s">
        <v>18025</v>
      </c>
      <c r="L384" s="14"/>
      <c r="M384" s="14" t="s">
        <v>17331</v>
      </c>
      <c r="N384" s="14" t="s">
        <v>20</v>
      </c>
      <c r="O384" s="60">
        <v>140800</v>
      </c>
      <c r="P384" s="32">
        <v>0.10078125000000004</v>
      </c>
      <c r="Q384" s="32"/>
    </row>
    <row r="385" spans="1:17" ht="12.75">
      <c r="A385" s="61" t="s">
        <v>53</v>
      </c>
      <c r="B385" s="34">
        <v>4933443095</v>
      </c>
      <c r="C385" s="34" t="s">
        <v>673</v>
      </c>
      <c r="D385" s="17" t="s">
        <v>18387</v>
      </c>
      <c r="E385" s="50">
        <v>214490</v>
      </c>
      <c r="F385" s="18" t="s">
        <v>2214</v>
      </c>
      <c r="G385" s="18" t="s">
        <v>2215</v>
      </c>
      <c r="H385" s="14" t="s">
        <v>17330</v>
      </c>
      <c r="I385" s="14" t="s">
        <v>17324</v>
      </c>
      <c r="J385" s="14" t="s">
        <v>18024</v>
      </c>
      <c r="K385" s="14" t="s">
        <v>18025</v>
      </c>
      <c r="L385" s="14"/>
      <c r="M385" s="14" t="s">
        <v>17331</v>
      </c>
      <c r="N385" s="14" t="s">
        <v>20</v>
      </c>
      <c r="O385" s="60">
        <v>194800</v>
      </c>
      <c r="P385" s="32">
        <v>0.10107802874743332</v>
      </c>
      <c r="Q385" s="32"/>
    </row>
    <row r="386" spans="1:17" ht="12.75">
      <c r="A386" s="61" t="s">
        <v>53</v>
      </c>
      <c r="B386" s="34">
        <v>4933443100</v>
      </c>
      <c r="C386" s="34" t="s">
        <v>674</v>
      </c>
      <c r="D386" s="17" t="s">
        <v>18387</v>
      </c>
      <c r="E386" s="50">
        <v>214490</v>
      </c>
      <c r="F386" s="18" t="s">
        <v>2220</v>
      </c>
      <c r="G386" s="18" t="s">
        <v>2221</v>
      </c>
      <c r="H386" s="14" t="s">
        <v>17330</v>
      </c>
      <c r="I386" s="14" t="s">
        <v>17324</v>
      </c>
      <c r="J386" s="14" t="s">
        <v>18024</v>
      </c>
      <c r="K386" s="14" t="s">
        <v>18025</v>
      </c>
      <c r="L386" s="14"/>
      <c r="M386" s="14" t="s">
        <v>17331</v>
      </c>
      <c r="N386" s="14" t="s">
        <v>20</v>
      </c>
      <c r="O386" s="60">
        <v>194800</v>
      </c>
      <c r="P386" s="32">
        <v>0.10107802874743332</v>
      </c>
      <c r="Q386" s="32"/>
    </row>
    <row r="387" spans="1:17" ht="12.75">
      <c r="A387" s="61" t="s">
        <v>53</v>
      </c>
      <c r="B387" s="34">
        <v>4933443105</v>
      </c>
      <c r="C387" s="34" t="s">
        <v>675</v>
      </c>
      <c r="D387" s="17" t="s">
        <v>18387</v>
      </c>
      <c r="E387" s="50">
        <v>214490</v>
      </c>
      <c r="F387" s="18" t="s">
        <v>2216</v>
      </c>
      <c r="G387" s="18" t="s">
        <v>2217</v>
      </c>
      <c r="H387" s="14" t="s">
        <v>17330</v>
      </c>
      <c r="I387" s="14" t="s">
        <v>17324</v>
      </c>
      <c r="J387" s="14" t="s">
        <v>18024</v>
      </c>
      <c r="K387" s="14" t="s">
        <v>18025</v>
      </c>
      <c r="L387" s="14"/>
      <c r="M387" s="14" t="s">
        <v>17331</v>
      </c>
      <c r="N387" s="14" t="s">
        <v>20</v>
      </c>
      <c r="O387" s="60">
        <v>194800</v>
      </c>
      <c r="P387" s="32">
        <v>0.10107802874743332</v>
      </c>
      <c r="Q387" s="32"/>
    </row>
    <row r="388" spans="1:17" ht="12.75">
      <c r="A388" s="61" t="s">
        <v>53</v>
      </c>
      <c r="B388" s="34">
        <v>4933443110</v>
      </c>
      <c r="C388" s="34" t="s">
        <v>676</v>
      </c>
      <c r="D388" s="17" t="s">
        <v>18387</v>
      </c>
      <c r="E388" s="50">
        <v>214490</v>
      </c>
      <c r="F388" s="18" t="s">
        <v>2218</v>
      </c>
      <c r="G388" s="18" t="s">
        <v>2219</v>
      </c>
      <c r="H388" s="14" t="s">
        <v>17330</v>
      </c>
      <c r="I388" s="14" t="s">
        <v>17324</v>
      </c>
      <c r="J388" s="14" t="s">
        <v>18024</v>
      </c>
      <c r="K388" s="14" t="s">
        <v>18025</v>
      </c>
      <c r="L388" s="14"/>
      <c r="M388" s="14" t="s">
        <v>17331</v>
      </c>
      <c r="N388" s="14" t="s">
        <v>20</v>
      </c>
      <c r="O388" s="60">
        <v>194800</v>
      </c>
      <c r="P388" s="32">
        <v>0.10107802874743332</v>
      </c>
      <c r="Q388" s="32"/>
    </row>
    <row r="389" spans="1:17" ht="12.75">
      <c r="A389" s="61" t="s">
        <v>53</v>
      </c>
      <c r="B389" s="34">
        <v>4933459382</v>
      </c>
      <c r="C389" s="34" t="s">
        <v>736</v>
      </c>
      <c r="D389" s="17" t="s">
        <v>18697</v>
      </c>
      <c r="E389" s="50">
        <v>214490</v>
      </c>
      <c r="F389" s="18" t="s">
        <v>2923</v>
      </c>
      <c r="G389" s="18" t="s">
        <v>2924</v>
      </c>
      <c r="H389" s="14" t="s">
        <v>17330</v>
      </c>
      <c r="I389" s="14" t="s">
        <v>17324</v>
      </c>
      <c r="J389" s="14" t="s">
        <v>18024</v>
      </c>
      <c r="K389" s="14" t="s">
        <v>18025</v>
      </c>
      <c r="L389" s="14"/>
      <c r="M389" s="14" t="s">
        <v>17331</v>
      </c>
      <c r="N389" s="14" t="s">
        <v>20</v>
      </c>
      <c r="O389" s="60">
        <v>194800</v>
      </c>
      <c r="P389" s="32">
        <v>0.10107802874743332</v>
      </c>
      <c r="Q389" s="32"/>
    </row>
    <row r="390" spans="1:17" ht="12.75">
      <c r="A390" s="61" t="s">
        <v>53</v>
      </c>
      <c r="B390" s="34">
        <v>4933448390</v>
      </c>
      <c r="C390" s="34" t="s">
        <v>110</v>
      </c>
      <c r="D390" s="17" t="s">
        <v>17465</v>
      </c>
      <c r="E390" s="50">
        <v>7990</v>
      </c>
      <c r="F390" s="54" t="s">
        <v>2248</v>
      </c>
      <c r="G390" s="54" t="s">
        <v>2249</v>
      </c>
      <c r="H390" s="13" t="s">
        <v>17330</v>
      </c>
      <c r="I390" s="14" t="s">
        <v>17324</v>
      </c>
      <c r="J390" s="14" t="s">
        <v>17463</v>
      </c>
      <c r="K390" s="14" t="s">
        <v>17464</v>
      </c>
      <c r="L390" s="14"/>
      <c r="M390" s="13" t="s">
        <v>17331</v>
      </c>
      <c r="N390" s="13" t="s">
        <v>20</v>
      </c>
      <c r="O390" s="60">
        <v>6900</v>
      </c>
      <c r="P390" s="55">
        <v>0.15797101449275353</v>
      </c>
      <c r="Q390" s="56"/>
    </row>
    <row r="391" spans="1:17" ht="12.75">
      <c r="A391" s="61" t="s">
        <v>53</v>
      </c>
      <c r="B391" s="34">
        <v>4933431615</v>
      </c>
      <c r="C391" s="34" t="s">
        <v>429</v>
      </c>
      <c r="D391" s="17" t="s">
        <v>18133</v>
      </c>
      <c r="E391" s="50">
        <v>21490</v>
      </c>
      <c r="F391" s="18" t="s">
        <v>2401</v>
      </c>
      <c r="G391" s="18" t="s">
        <v>2402</v>
      </c>
      <c r="H391" s="14" t="s">
        <v>17330</v>
      </c>
      <c r="I391" s="14" t="s">
        <v>17334</v>
      </c>
      <c r="J391" s="14" t="s">
        <v>17283</v>
      </c>
      <c r="K391" s="14" t="s">
        <v>18132</v>
      </c>
      <c r="L391" s="14"/>
      <c r="M391" s="14" t="s">
        <v>20</v>
      </c>
      <c r="N391" s="14" t="s">
        <v>20</v>
      </c>
      <c r="O391" s="60">
        <v>19500</v>
      </c>
      <c r="P391" s="32">
        <v>0.102051282051282</v>
      </c>
      <c r="Q391" s="32"/>
    </row>
    <row r="392" spans="1:17" ht="12.75">
      <c r="A392" s="61" t="s">
        <v>53</v>
      </c>
      <c r="B392" s="34">
        <v>4933441680</v>
      </c>
      <c r="C392" s="34" t="s">
        <v>498</v>
      </c>
      <c r="D392" s="17" t="s">
        <v>18133</v>
      </c>
      <c r="E392" s="50">
        <v>29490</v>
      </c>
      <c r="F392" s="18" t="s">
        <v>2403</v>
      </c>
      <c r="G392" s="18" t="s">
        <v>2404</v>
      </c>
      <c r="H392" s="14" t="s">
        <v>17330</v>
      </c>
      <c r="I392" s="14" t="s">
        <v>17334</v>
      </c>
      <c r="J392" s="14" t="s">
        <v>17283</v>
      </c>
      <c r="K392" s="14" t="s">
        <v>18132</v>
      </c>
      <c r="L392" s="14"/>
      <c r="M392" s="14" t="s">
        <v>20</v>
      </c>
      <c r="N392" s="14" t="s">
        <v>20</v>
      </c>
      <c r="O392" s="60">
        <v>26500</v>
      </c>
      <c r="P392" s="32">
        <v>0.11283018867924532</v>
      </c>
      <c r="Q392" s="32"/>
    </row>
    <row r="393" spans="1:17" ht="12.75">
      <c r="A393" s="61" t="s">
        <v>53</v>
      </c>
      <c r="B393" s="34">
        <v>4933451367</v>
      </c>
      <c r="C393" s="34" t="s">
        <v>513</v>
      </c>
      <c r="D393" s="17" t="s">
        <v>18299</v>
      </c>
      <c r="E393" s="50">
        <v>83990</v>
      </c>
      <c r="F393" s="18" t="s">
        <v>2405</v>
      </c>
      <c r="G393" s="18" t="s">
        <v>2406</v>
      </c>
      <c r="H393" s="14" t="s">
        <v>17330</v>
      </c>
      <c r="I393" s="14" t="s">
        <v>17324</v>
      </c>
      <c r="J393" s="14" t="s">
        <v>17283</v>
      </c>
      <c r="K393" s="14" t="s">
        <v>18132</v>
      </c>
      <c r="L393" s="14"/>
      <c r="M393" s="14" t="s">
        <v>20</v>
      </c>
      <c r="N393" s="14" t="s">
        <v>20</v>
      </c>
      <c r="O393" s="60">
        <v>76000</v>
      </c>
      <c r="P393" s="32">
        <v>0.10513157894736835</v>
      </c>
      <c r="Q393" s="32"/>
    </row>
    <row r="394" spans="1:17" ht="12.75">
      <c r="A394" s="61" t="s">
        <v>53</v>
      </c>
      <c r="B394" s="34">
        <v>4933441725</v>
      </c>
      <c r="C394" s="34" t="s">
        <v>168</v>
      </c>
      <c r="D394" s="17" t="s">
        <v>17586</v>
      </c>
      <c r="E394" s="50">
        <v>15490</v>
      </c>
      <c r="F394" s="18" t="s">
        <v>2955</v>
      </c>
      <c r="G394" s="18" t="s">
        <v>2956</v>
      </c>
      <c r="H394" s="14" t="s">
        <v>17330</v>
      </c>
      <c r="I394" s="14" t="s">
        <v>17324</v>
      </c>
      <c r="J394" s="14" t="s">
        <v>17264</v>
      </c>
      <c r="K394" s="14" t="s">
        <v>17287</v>
      </c>
      <c r="L394" s="14"/>
      <c r="M394" s="14" t="s">
        <v>17331</v>
      </c>
      <c r="N394" s="14" t="s">
        <v>20</v>
      </c>
      <c r="O394" s="60">
        <v>13900</v>
      </c>
      <c r="P394" s="32">
        <v>0.11438848920863309</v>
      </c>
      <c r="Q394" s="32"/>
    </row>
    <row r="395" spans="1:17" ht="12.75">
      <c r="A395" s="61" t="s">
        <v>53</v>
      </c>
      <c r="B395" s="34">
        <v>4933441720</v>
      </c>
      <c r="C395" s="34" t="s">
        <v>174</v>
      </c>
      <c r="D395" s="17" t="s">
        <v>17599</v>
      </c>
      <c r="E395" s="50">
        <v>15990</v>
      </c>
      <c r="F395" s="18" t="s">
        <v>2957</v>
      </c>
      <c r="G395" s="18" t="s">
        <v>2958</v>
      </c>
      <c r="H395" s="14" t="s">
        <v>17330</v>
      </c>
      <c r="I395" s="14" t="s">
        <v>17324</v>
      </c>
      <c r="J395" s="14" t="s">
        <v>17264</v>
      </c>
      <c r="K395" s="14" t="s">
        <v>17287</v>
      </c>
      <c r="L395" s="14"/>
      <c r="M395" s="14" t="s">
        <v>17331</v>
      </c>
      <c r="N395" s="14" t="s">
        <v>20</v>
      </c>
      <c r="O395" s="60">
        <v>14400</v>
      </c>
      <c r="P395" s="32">
        <v>0.11041666666666661</v>
      </c>
      <c r="Q395" s="32"/>
    </row>
    <row r="396" spans="1:17" ht="12.75">
      <c r="A396" s="61" t="s">
        <v>53</v>
      </c>
      <c r="B396" s="34">
        <v>4933431305</v>
      </c>
      <c r="C396" s="34" t="s">
        <v>253</v>
      </c>
      <c r="D396" s="17" t="s">
        <v>17760</v>
      </c>
      <c r="E396" s="50">
        <v>16990</v>
      </c>
      <c r="F396" s="18" t="s">
        <v>2128</v>
      </c>
      <c r="G396" s="18" t="s">
        <v>2129</v>
      </c>
      <c r="H396" s="14" t="s">
        <v>17330</v>
      </c>
      <c r="I396" s="14" t="s">
        <v>17324</v>
      </c>
      <c r="J396" s="14" t="s">
        <v>17302</v>
      </c>
      <c r="K396" s="14" t="s">
        <v>17457</v>
      </c>
      <c r="L396" s="14"/>
      <c r="M396" s="14" t="s">
        <v>17331</v>
      </c>
      <c r="N396" s="14" t="s">
        <v>20</v>
      </c>
      <c r="O396" s="60">
        <v>15400</v>
      </c>
      <c r="P396" s="32">
        <v>0.10324675324675314</v>
      </c>
      <c r="Q396" s="32"/>
    </row>
    <row r="397" spans="1:17" ht="12.75">
      <c r="A397" s="61" t="s">
        <v>53</v>
      </c>
      <c r="B397" s="34">
        <v>4933441700</v>
      </c>
      <c r="C397" s="34" t="s">
        <v>432</v>
      </c>
      <c r="D397" s="17" t="s">
        <v>18138</v>
      </c>
      <c r="E397" s="50">
        <v>32490</v>
      </c>
      <c r="F397" s="18" t="s">
        <v>2130</v>
      </c>
      <c r="G397" s="18" t="s">
        <v>2131</v>
      </c>
      <c r="H397" s="14" t="s">
        <v>17330</v>
      </c>
      <c r="I397" s="14" t="s">
        <v>17324</v>
      </c>
      <c r="J397" s="14" t="s">
        <v>17302</v>
      </c>
      <c r="K397" s="14" t="s">
        <v>17457</v>
      </c>
      <c r="L397" s="14"/>
      <c r="M397" s="14" t="s">
        <v>17331</v>
      </c>
      <c r="N397" s="14" t="s">
        <v>20</v>
      </c>
      <c r="O397" s="60">
        <v>29100</v>
      </c>
      <c r="P397" s="32">
        <v>0.11649484536082477</v>
      </c>
      <c r="Q397" s="32"/>
    </row>
    <row r="398" spans="1:17" ht="12.75">
      <c r="A398" s="61" t="s">
        <v>53</v>
      </c>
      <c r="B398" s="34">
        <v>4933448380</v>
      </c>
      <c r="C398" s="34" t="s">
        <v>216</v>
      </c>
      <c r="D398" s="17" t="s">
        <v>17685</v>
      </c>
      <c r="E398" s="50">
        <v>6490</v>
      </c>
      <c r="F398" s="54" t="s">
        <v>1966</v>
      </c>
      <c r="G398" s="54" t="s">
        <v>1967</v>
      </c>
      <c r="H398" s="13" t="s">
        <v>17330</v>
      </c>
      <c r="I398" s="14" t="s">
        <v>17324</v>
      </c>
      <c r="J398" s="14" t="s">
        <v>17571</v>
      </c>
      <c r="K398" s="14" t="s">
        <v>17571</v>
      </c>
      <c r="L398" s="14"/>
      <c r="M398" s="13" t="s">
        <v>17331</v>
      </c>
      <c r="N398" s="13" t="s">
        <v>20</v>
      </c>
      <c r="O398" s="60">
        <v>5900</v>
      </c>
      <c r="P398" s="55">
        <v>0.10000000000000009</v>
      </c>
      <c r="Q398" s="56"/>
    </row>
    <row r="399" spans="1:17" ht="12.75">
      <c r="A399" s="61" t="s">
        <v>53</v>
      </c>
      <c r="B399" s="34">
        <v>4932430562</v>
      </c>
      <c r="C399" s="34" t="s">
        <v>237</v>
      </c>
      <c r="D399" s="17" t="s">
        <v>17727</v>
      </c>
      <c r="E399" s="50">
        <v>6490</v>
      </c>
      <c r="F399" s="54" t="s">
        <v>2351</v>
      </c>
      <c r="G399" s="54" t="s">
        <v>2352</v>
      </c>
      <c r="H399" s="13" t="s">
        <v>17330</v>
      </c>
      <c r="I399" s="14" t="s">
        <v>17324</v>
      </c>
      <c r="J399" s="14" t="s">
        <v>17394</v>
      </c>
      <c r="K399" s="14" t="s">
        <v>17562</v>
      </c>
      <c r="L399" s="14"/>
      <c r="M399" s="13" t="s">
        <v>20</v>
      </c>
      <c r="N399" s="13" t="s">
        <v>20</v>
      </c>
      <c r="O399" s="60">
        <v>5900</v>
      </c>
      <c r="P399" s="55">
        <v>0.10000000000000009</v>
      </c>
      <c r="Q399" s="56"/>
    </row>
    <row r="400" spans="1:17" ht="12.75">
      <c r="A400" s="61" t="s">
        <v>53</v>
      </c>
      <c r="B400" s="34">
        <v>4933451899</v>
      </c>
      <c r="C400" s="34" t="s">
        <v>256</v>
      </c>
      <c r="D400" s="17" t="s">
        <v>17766</v>
      </c>
      <c r="E400" s="50">
        <v>11990</v>
      </c>
      <c r="F400" s="54" t="s">
        <v>2353</v>
      </c>
      <c r="G400" s="54" t="s">
        <v>2354</v>
      </c>
      <c r="H400" s="13" t="s">
        <v>17330</v>
      </c>
      <c r="I400" s="14" t="s">
        <v>17324</v>
      </c>
      <c r="J400" s="14" t="s">
        <v>17394</v>
      </c>
      <c r="K400" s="14" t="s">
        <v>17395</v>
      </c>
      <c r="L400" s="14"/>
      <c r="M400" s="13" t="s">
        <v>20</v>
      </c>
      <c r="N400" s="13" t="s">
        <v>20</v>
      </c>
      <c r="O400" s="60">
        <v>10900</v>
      </c>
      <c r="P400" s="55">
        <v>0.10000000000000009</v>
      </c>
      <c r="Q400" s="56"/>
    </row>
    <row r="401" spans="1:17" ht="12.75">
      <c r="A401" s="61" t="s">
        <v>53</v>
      </c>
      <c r="B401" s="34">
        <v>4933451900</v>
      </c>
      <c r="C401" s="34" t="s">
        <v>111</v>
      </c>
      <c r="D401" s="17" t="s">
        <v>17467</v>
      </c>
      <c r="E401" s="50">
        <v>6500</v>
      </c>
      <c r="F401" s="18" t="s">
        <v>2855</v>
      </c>
      <c r="G401" s="18" t="s">
        <v>2856</v>
      </c>
      <c r="H401" s="14" t="s">
        <v>17330</v>
      </c>
      <c r="I401" s="14" t="s">
        <v>17324</v>
      </c>
      <c r="J401" s="14" t="s">
        <v>17343</v>
      </c>
      <c r="K401" s="14" t="s">
        <v>17349</v>
      </c>
      <c r="L401" s="14"/>
      <c r="M401" s="14" t="s">
        <v>20</v>
      </c>
      <c r="N401" s="14" t="s">
        <v>20</v>
      </c>
      <c r="O401" s="60">
        <v>5900</v>
      </c>
      <c r="P401" s="32">
        <v>0.10169491525423724</v>
      </c>
      <c r="Q401" s="32"/>
    </row>
    <row r="402" spans="1:17" ht="12.75">
      <c r="A402" s="61" t="s">
        <v>53</v>
      </c>
      <c r="B402" s="34">
        <v>4933459209</v>
      </c>
      <c r="C402" s="34" t="s">
        <v>152</v>
      </c>
      <c r="D402" s="17" t="s">
        <v>17551</v>
      </c>
      <c r="E402" s="50">
        <v>9500</v>
      </c>
      <c r="F402" s="18" t="s">
        <v>2857</v>
      </c>
      <c r="G402" s="18" t="s">
        <v>2858</v>
      </c>
      <c r="H402" s="14" t="s">
        <v>17330</v>
      </c>
      <c r="I402" s="14" t="s">
        <v>17324</v>
      </c>
      <c r="J402" s="14" t="s">
        <v>17343</v>
      </c>
      <c r="K402" s="14" t="s">
        <v>17349</v>
      </c>
      <c r="L402" s="14"/>
      <c r="M402" s="14" t="s">
        <v>20</v>
      </c>
      <c r="N402" s="14" t="s">
        <v>20</v>
      </c>
      <c r="O402" s="60">
        <v>8500</v>
      </c>
      <c r="P402" s="32">
        <v>0.11764705882352944</v>
      </c>
      <c r="Q402" s="32"/>
    </row>
    <row r="403" spans="1:17" ht="12.75">
      <c r="A403" s="61" t="s">
        <v>53</v>
      </c>
      <c r="B403" s="34">
        <v>4933448545</v>
      </c>
      <c r="C403" s="34" t="s">
        <v>471</v>
      </c>
      <c r="D403" s="17" t="s">
        <v>18213</v>
      </c>
      <c r="E403" s="50">
        <v>51490</v>
      </c>
      <c r="F403" s="18" t="s">
        <v>1994</v>
      </c>
      <c r="G403" s="18" t="s">
        <v>1995</v>
      </c>
      <c r="H403" s="14" t="s">
        <v>17442</v>
      </c>
      <c r="I403" s="14" t="s">
        <v>17324</v>
      </c>
      <c r="J403" s="14" t="s">
        <v>17264</v>
      </c>
      <c r="K403" s="14" t="s">
        <v>17359</v>
      </c>
      <c r="L403" s="14"/>
      <c r="M403" s="14" t="s">
        <v>17331</v>
      </c>
      <c r="N403" s="14" t="s">
        <v>20</v>
      </c>
      <c r="O403" s="60">
        <v>46500</v>
      </c>
      <c r="P403" s="32">
        <v>0.10731182795698935</v>
      </c>
      <c r="Q403" s="32"/>
    </row>
    <row r="404" spans="1:17" ht="12.75">
      <c r="A404" s="61" t="s">
        <v>53</v>
      </c>
      <c r="B404" s="34">
        <v>4933459211</v>
      </c>
      <c r="C404" s="34" t="s">
        <v>119</v>
      </c>
      <c r="D404" s="17" t="s">
        <v>17479</v>
      </c>
      <c r="E404" s="50">
        <v>15000</v>
      </c>
      <c r="F404" s="18" t="s">
        <v>2861</v>
      </c>
      <c r="G404" s="18" t="s">
        <v>2862</v>
      </c>
      <c r="H404" s="14" t="s">
        <v>17330</v>
      </c>
      <c r="I404" s="14" t="s">
        <v>17324</v>
      </c>
      <c r="J404" s="14" t="s">
        <v>17343</v>
      </c>
      <c r="K404" s="14" t="s">
        <v>17349</v>
      </c>
      <c r="L404" s="14"/>
      <c r="M404" s="14" t="s">
        <v>20</v>
      </c>
      <c r="N404" s="14" t="s">
        <v>20</v>
      </c>
      <c r="O404" s="60">
        <v>13700</v>
      </c>
      <c r="P404" s="32">
        <v>9.4890510948905105E-2</v>
      </c>
      <c r="Q404" s="32"/>
    </row>
    <row r="405" spans="1:17" ht="12.75">
      <c r="A405" s="61" t="s">
        <v>53</v>
      </c>
      <c r="B405" s="34">
        <v>4933451903</v>
      </c>
      <c r="C405" s="34" t="s">
        <v>126</v>
      </c>
      <c r="D405" s="17" t="s">
        <v>17493</v>
      </c>
      <c r="E405" s="50">
        <v>17500</v>
      </c>
      <c r="F405" s="18" t="s">
        <v>2863</v>
      </c>
      <c r="G405" s="18" t="s">
        <v>2864</v>
      </c>
      <c r="H405" s="14" t="s">
        <v>17330</v>
      </c>
      <c r="I405" s="14" t="s">
        <v>17324</v>
      </c>
      <c r="J405" s="14" t="s">
        <v>17343</v>
      </c>
      <c r="K405" s="14" t="s">
        <v>17349</v>
      </c>
      <c r="L405" s="14"/>
      <c r="M405" s="14" t="s">
        <v>20</v>
      </c>
      <c r="N405" s="14" t="s">
        <v>20</v>
      </c>
      <c r="O405" s="60">
        <v>15900</v>
      </c>
      <c r="P405" s="32">
        <v>0.10062893081761004</v>
      </c>
      <c r="Q405" s="32"/>
    </row>
    <row r="406" spans="1:17" ht="12.75">
      <c r="A406" s="61" t="s">
        <v>53</v>
      </c>
      <c r="B406" s="34">
        <v>4933464969</v>
      </c>
      <c r="C406" s="34" t="s">
        <v>852</v>
      </c>
      <c r="D406" s="17" t="s">
        <v>18883</v>
      </c>
      <c r="E406" s="50">
        <v>68490</v>
      </c>
      <c r="F406" s="18" t="s">
        <v>3645</v>
      </c>
      <c r="G406" s="18" t="s">
        <v>3646</v>
      </c>
      <c r="H406" s="14" t="s">
        <v>17330</v>
      </c>
      <c r="I406" s="14" t="s">
        <v>17324</v>
      </c>
      <c r="J406" s="14" t="s">
        <v>17264</v>
      </c>
      <c r="K406" s="14" t="s">
        <v>17359</v>
      </c>
      <c r="L406" s="14"/>
      <c r="M406" s="14" t="s">
        <v>20</v>
      </c>
      <c r="N406" s="14" t="s">
        <v>816</v>
      </c>
      <c r="O406" s="60">
        <v>61900</v>
      </c>
      <c r="P406" s="32">
        <v>0.10646203554119538</v>
      </c>
      <c r="Q406" s="32"/>
    </row>
    <row r="407" spans="1:17" ht="12.75">
      <c r="A407" s="61" t="s">
        <v>53</v>
      </c>
      <c r="B407" s="34">
        <v>4933464970</v>
      </c>
      <c r="C407" s="34" t="s">
        <v>853</v>
      </c>
      <c r="D407" s="17" t="s">
        <v>18884</v>
      </c>
      <c r="E407" s="50">
        <v>73990</v>
      </c>
      <c r="F407" s="18" t="s">
        <v>3647</v>
      </c>
      <c r="G407" s="18" t="s">
        <v>3648</v>
      </c>
      <c r="H407" s="14" t="s">
        <v>17330</v>
      </c>
      <c r="I407" s="14" t="s">
        <v>17324</v>
      </c>
      <c r="J407" s="14" t="s">
        <v>17264</v>
      </c>
      <c r="K407" s="14" t="s">
        <v>17359</v>
      </c>
      <c r="L407" s="14"/>
      <c r="M407" s="14" t="s">
        <v>20</v>
      </c>
      <c r="N407" s="14" t="s">
        <v>816</v>
      </c>
      <c r="O407" s="60">
        <v>66900</v>
      </c>
      <c r="P407" s="32">
        <v>0.10597907324364719</v>
      </c>
      <c r="Q407" s="32"/>
    </row>
    <row r="408" spans="1:17" ht="12.75">
      <c r="A408" s="61" t="s">
        <v>53</v>
      </c>
      <c r="B408" s="34">
        <v>4933464966</v>
      </c>
      <c r="C408" s="34" t="s">
        <v>850</v>
      </c>
      <c r="D408" s="17" t="s">
        <v>18879</v>
      </c>
      <c r="E408" s="50">
        <v>62990</v>
      </c>
      <c r="F408" s="18" t="s">
        <v>3649</v>
      </c>
      <c r="G408" s="18" t="s">
        <v>3650</v>
      </c>
      <c r="H408" s="14" t="s">
        <v>17330</v>
      </c>
      <c r="I408" s="14" t="s">
        <v>17324</v>
      </c>
      <c r="J408" s="14" t="s">
        <v>17264</v>
      </c>
      <c r="K408" s="14" t="s">
        <v>17359</v>
      </c>
      <c r="L408" s="14"/>
      <c r="M408" s="14" t="s">
        <v>20</v>
      </c>
      <c r="N408" s="14" t="s">
        <v>816</v>
      </c>
      <c r="O408" s="60">
        <v>56900</v>
      </c>
      <c r="P408" s="32">
        <v>0.10702987697715294</v>
      </c>
      <c r="Q408" s="32"/>
    </row>
    <row r="409" spans="1:17" ht="12.75">
      <c r="A409" s="61" t="s">
        <v>53</v>
      </c>
      <c r="B409" s="34">
        <v>4933464967</v>
      </c>
      <c r="C409" s="34" t="s">
        <v>851</v>
      </c>
      <c r="D409" s="17" t="s">
        <v>18881</v>
      </c>
      <c r="E409" s="50">
        <v>68490</v>
      </c>
      <c r="F409" s="18" t="s">
        <v>3651</v>
      </c>
      <c r="G409" s="18" t="s">
        <v>3652</v>
      </c>
      <c r="H409" s="14" t="s">
        <v>17330</v>
      </c>
      <c r="I409" s="14" t="s">
        <v>17324</v>
      </c>
      <c r="J409" s="14" t="s">
        <v>17264</v>
      </c>
      <c r="K409" s="14" t="s">
        <v>17359</v>
      </c>
      <c r="L409" s="14"/>
      <c r="M409" s="14" t="s">
        <v>20</v>
      </c>
      <c r="N409" s="14" t="s">
        <v>816</v>
      </c>
      <c r="O409" s="60">
        <v>61900</v>
      </c>
      <c r="P409" s="32">
        <v>0.10646203554119538</v>
      </c>
      <c r="Q409" s="32"/>
    </row>
    <row r="410" spans="1:17" ht="12.75">
      <c r="A410" s="61" t="s">
        <v>53</v>
      </c>
      <c r="B410" s="34">
        <v>4933441783</v>
      </c>
      <c r="C410" s="34" t="s">
        <v>434</v>
      </c>
      <c r="D410" s="17" t="s">
        <v>18142</v>
      </c>
      <c r="E410" s="50">
        <v>18490</v>
      </c>
      <c r="F410" s="18" t="s">
        <v>2511</v>
      </c>
      <c r="G410" s="18" t="s">
        <v>2512</v>
      </c>
      <c r="H410" s="14" t="s">
        <v>17330</v>
      </c>
      <c r="I410" s="14" t="s">
        <v>17324</v>
      </c>
      <c r="J410" s="14" t="s">
        <v>17411</v>
      </c>
      <c r="K410" s="14" t="s">
        <v>17778</v>
      </c>
      <c r="L410" s="14"/>
      <c r="M410" s="14" t="s">
        <v>17331</v>
      </c>
      <c r="N410" s="14" t="s">
        <v>20</v>
      </c>
      <c r="O410" s="60">
        <v>16400</v>
      </c>
      <c r="P410" s="32">
        <v>0.1274390243902439</v>
      </c>
      <c r="Q410" s="32"/>
    </row>
    <row r="411" spans="1:17" ht="12.75">
      <c r="A411" s="61" t="s">
        <v>53</v>
      </c>
      <c r="B411" s="34">
        <v>4933441655</v>
      </c>
      <c r="C411" s="34" t="s">
        <v>307</v>
      </c>
      <c r="D411" s="17" t="s">
        <v>17876</v>
      </c>
      <c r="E411" s="50">
        <v>23990</v>
      </c>
      <c r="F411" s="18" t="s">
        <v>2513</v>
      </c>
      <c r="G411" s="18" t="s">
        <v>2514</v>
      </c>
      <c r="H411" s="14" t="s">
        <v>17330</v>
      </c>
      <c r="I411" s="14" t="s">
        <v>17324</v>
      </c>
      <c r="J411" s="14" t="s">
        <v>17411</v>
      </c>
      <c r="K411" s="14" t="s">
        <v>17778</v>
      </c>
      <c r="L411" s="14"/>
      <c r="M411" s="14" t="s">
        <v>17331</v>
      </c>
      <c r="N411" s="14" t="s">
        <v>20</v>
      </c>
      <c r="O411" s="60">
        <v>21700</v>
      </c>
      <c r="P411" s="32">
        <v>0.10552995391705067</v>
      </c>
      <c r="Q411" s="32"/>
    </row>
    <row r="412" spans="1:17" ht="12.75">
      <c r="A412" s="61" t="s">
        <v>53</v>
      </c>
      <c r="B412" s="34">
        <v>4933441780</v>
      </c>
      <c r="C412" s="34" t="s">
        <v>562</v>
      </c>
      <c r="D412" s="17" t="s">
        <v>18381</v>
      </c>
      <c r="E412" s="50">
        <v>18990</v>
      </c>
      <c r="F412" s="54" t="s">
        <v>2515</v>
      </c>
      <c r="G412" s="54" t="s">
        <v>2516</v>
      </c>
      <c r="H412" s="13" t="s">
        <v>17330</v>
      </c>
      <c r="I412" s="14" t="s">
        <v>17324</v>
      </c>
      <c r="J412" s="14" t="s">
        <v>17411</v>
      </c>
      <c r="K412" s="14" t="s">
        <v>18194</v>
      </c>
      <c r="L412" s="14"/>
      <c r="M412" s="13" t="s">
        <v>17331</v>
      </c>
      <c r="N412" s="13" t="s">
        <v>20</v>
      </c>
      <c r="O412" s="60">
        <v>17000</v>
      </c>
      <c r="P412" s="55">
        <v>0.11705882352941166</v>
      </c>
      <c r="Q412" s="32"/>
    </row>
    <row r="413" spans="1:17" ht="12.75">
      <c r="A413" s="61" t="s">
        <v>53</v>
      </c>
      <c r="B413" s="34">
        <v>4933441665</v>
      </c>
      <c r="C413" s="34" t="s">
        <v>462</v>
      </c>
      <c r="D413" s="17" t="s">
        <v>18195</v>
      </c>
      <c r="E413" s="50">
        <v>24490</v>
      </c>
      <c r="F413" s="18" t="s">
        <v>2517</v>
      </c>
      <c r="G413" s="18" t="s">
        <v>2518</v>
      </c>
      <c r="H413" s="14" t="s">
        <v>17330</v>
      </c>
      <c r="I413" s="14" t="s">
        <v>17324</v>
      </c>
      <c r="J413" s="14" t="s">
        <v>17411</v>
      </c>
      <c r="K413" s="14" t="s">
        <v>18194</v>
      </c>
      <c r="L413" s="14"/>
      <c r="M413" s="14" t="s">
        <v>17331</v>
      </c>
      <c r="N413" s="14" t="s">
        <v>20</v>
      </c>
      <c r="O413" s="60">
        <v>22000</v>
      </c>
      <c r="P413" s="32">
        <v>0.11318181818181827</v>
      </c>
      <c r="Q413" s="32"/>
    </row>
    <row r="414" spans="1:17" ht="12.75">
      <c r="A414" s="61" t="s">
        <v>53</v>
      </c>
      <c r="B414" s="34">
        <v>4933441786</v>
      </c>
      <c r="C414" s="34" t="s">
        <v>349</v>
      </c>
      <c r="D414" s="17" t="s">
        <v>17964</v>
      </c>
      <c r="E414" s="50">
        <v>19490</v>
      </c>
      <c r="F414" s="18" t="s">
        <v>2519</v>
      </c>
      <c r="G414" s="18" t="s">
        <v>2520</v>
      </c>
      <c r="H414" s="14" t="s">
        <v>17330</v>
      </c>
      <c r="I414" s="14" t="s">
        <v>17324</v>
      </c>
      <c r="J414" s="14" t="s">
        <v>17411</v>
      </c>
      <c r="K414" s="14" t="s">
        <v>17412</v>
      </c>
      <c r="L414" s="14"/>
      <c r="M414" s="14" t="s">
        <v>17331</v>
      </c>
      <c r="N414" s="14" t="s">
        <v>20</v>
      </c>
      <c r="O414" s="60">
        <v>17400</v>
      </c>
      <c r="P414" s="32">
        <v>0.12011494252873556</v>
      </c>
      <c r="Q414" s="32"/>
    </row>
    <row r="415" spans="1:17" ht="12.75">
      <c r="A415" s="61" t="s">
        <v>53</v>
      </c>
      <c r="B415" s="34">
        <v>4933441670</v>
      </c>
      <c r="C415" s="34" t="s">
        <v>178</v>
      </c>
      <c r="D415" s="17" t="s">
        <v>17607</v>
      </c>
      <c r="E415" s="50">
        <v>24490</v>
      </c>
      <c r="F415" s="18" t="s">
        <v>2521</v>
      </c>
      <c r="G415" s="18" t="s">
        <v>2522</v>
      </c>
      <c r="H415" s="14" t="s">
        <v>17330</v>
      </c>
      <c r="I415" s="14" t="s">
        <v>17324</v>
      </c>
      <c r="J415" s="14" t="s">
        <v>17411</v>
      </c>
      <c r="K415" s="14" t="s">
        <v>17412</v>
      </c>
      <c r="L415" s="14"/>
      <c r="M415" s="14" t="s">
        <v>17331</v>
      </c>
      <c r="N415" s="14" t="s">
        <v>20</v>
      </c>
      <c r="O415" s="60">
        <v>22100</v>
      </c>
      <c r="P415" s="32">
        <v>0.10814479638009056</v>
      </c>
      <c r="Q415" s="32"/>
    </row>
    <row r="416" spans="1:17" ht="12.75">
      <c r="A416" s="61" t="s">
        <v>53</v>
      </c>
      <c r="B416" s="34">
        <v>4933464823</v>
      </c>
      <c r="C416" s="34" t="s">
        <v>325</v>
      </c>
      <c r="D416" s="17" t="s">
        <v>17915</v>
      </c>
      <c r="E416" s="50">
        <v>18990</v>
      </c>
      <c r="F416" s="54" t="s">
        <v>3382</v>
      </c>
      <c r="G416" s="54" t="s">
        <v>3383</v>
      </c>
      <c r="H416" s="13" t="s">
        <v>17330</v>
      </c>
      <c r="I416" s="14" t="s">
        <v>17324</v>
      </c>
      <c r="J416" s="14" t="s">
        <v>17394</v>
      </c>
      <c r="K416" s="14" t="s">
        <v>17562</v>
      </c>
      <c r="L416" s="14"/>
      <c r="M416" s="13" t="s">
        <v>20</v>
      </c>
      <c r="N416" s="13" t="s">
        <v>196</v>
      </c>
      <c r="O416" s="60">
        <v>16900</v>
      </c>
      <c r="P416" s="55">
        <v>0.12366863905325443</v>
      </c>
      <c r="Q416" s="32"/>
    </row>
    <row r="417" spans="1:17" ht="12.75">
      <c r="A417" s="61" t="s">
        <v>53</v>
      </c>
      <c r="B417" s="34">
        <v>4933459760</v>
      </c>
      <c r="C417" s="34" t="s">
        <v>95</v>
      </c>
      <c r="D417" s="17" t="s">
        <v>17429</v>
      </c>
      <c r="E417" s="50">
        <v>7990</v>
      </c>
      <c r="F417" s="54" t="s">
        <v>3075</v>
      </c>
      <c r="G417" s="54" t="s">
        <v>3076</v>
      </c>
      <c r="H417" s="13" t="s">
        <v>17330</v>
      </c>
      <c r="I417" s="14" t="s">
        <v>17324</v>
      </c>
      <c r="J417" s="14" t="s">
        <v>17417</v>
      </c>
      <c r="K417" s="14" t="s">
        <v>17417</v>
      </c>
      <c r="L417" s="14"/>
      <c r="M417" s="13" t="s">
        <v>17331</v>
      </c>
      <c r="N417" s="13" t="s">
        <v>20</v>
      </c>
      <c r="O417" s="60">
        <v>6900</v>
      </c>
      <c r="P417" s="55">
        <v>0.15797101449275353</v>
      </c>
      <c r="Q417" s="56"/>
    </row>
    <row r="418" spans="1:17" ht="12.75">
      <c r="A418" s="61" t="s">
        <v>53</v>
      </c>
      <c r="B418" s="34">
        <v>4933441997</v>
      </c>
      <c r="C418" s="34" t="s">
        <v>564</v>
      </c>
      <c r="D418" s="17" t="s">
        <v>18385</v>
      </c>
      <c r="E418" s="50">
        <v>33990</v>
      </c>
      <c r="F418" s="18" t="s">
        <v>2160</v>
      </c>
      <c r="G418" s="18" t="s">
        <v>2161</v>
      </c>
      <c r="H418" s="14" t="s">
        <v>17330</v>
      </c>
      <c r="I418" s="14" t="s">
        <v>17324</v>
      </c>
      <c r="J418" s="14" t="s">
        <v>17375</v>
      </c>
      <c r="K418" s="14" t="s">
        <v>17611</v>
      </c>
      <c r="L418" s="14"/>
      <c r="M418" s="14" t="s">
        <v>17368</v>
      </c>
      <c r="N418" s="14" t="s">
        <v>20</v>
      </c>
      <c r="O418" s="60">
        <v>30900</v>
      </c>
      <c r="P418" s="32">
        <v>0.10000000000000009</v>
      </c>
      <c r="Q418" s="32"/>
    </row>
    <row r="419" spans="1:17" ht="12.75">
      <c r="A419" s="61" t="s">
        <v>53</v>
      </c>
      <c r="B419" s="34">
        <v>4932430178</v>
      </c>
      <c r="C419" s="34" t="s">
        <v>236</v>
      </c>
      <c r="D419" s="17" t="s">
        <v>17725</v>
      </c>
      <c r="E419" s="50">
        <v>4490</v>
      </c>
      <c r="F419" s="54" t="s">
        <v>2355</v>
      </c>
      <c r="G419" s="54" t="s">
        <v>2356</v>
      </c>
      <c r="H419" s="13" t="s">
        <v>17330</v>
      </c>
      <c r="I419" s="14" t="s">
        <v>17324</v>
      </c>
      <c r="J419" s="14" t="s">
        <v>17394</v>
      </c>
      <c r="K419" s="14" t="s">
        <v>17395</v>
      </c>
      <c r="L419" s="14"/>
      <c r="M419" s="13" t="s">
        <v>20</v>
      </c>
      <c r="N419" s="13" t="s">
        <v>20</v>
      </c>
      <c r="O419" s="60">
        <v>3900</v>
      </c>
      <c r="P419" s="55">
        <v>0.15128205128205119</v>
      </c>
      <c r="Q419" s="56"/>
    </row>
    <row r="420" spans="1:17" ht="12.75">
      <c r="A420" s="61" t="s">
        <v>53</v>
      </c>
      <c r="B420" s="34">
        <v>4933451261</v>
      </c>
      <c r="C420" s="34" t="s">
        <v>255</v>
      </c>
      <c r="D420" s="17" t="s">
        <v>17764</v>
      </c>
      <c r="E420" s="50">
        <v>8990</v>
      </c>
      <c r="F420" s="54" t="s">
        <v>2357</v>
      </c>
      <c r="G420" s="54" t="s">
        <v>2358</v>
      </c>
      <c r="H420" s="13" t="s">
        <v>17330</v>
      </c>
      <c r="I420" s="14" t="s">
        <v>17324</v>
      </c>
      <c r="J420" s="14" t="s">
        <v>17394</v>
      </c>
      <c r="K420" s="14" t="s">
        <v>17395</v>
      </c>
      <c r="L420" s="14"/>
      <c r="M420" s="13" t="s">
        <v>20</v>
      </c>
      <c r="N420" s="13" t="s">
        <v>20</v>
      </c>
      <c r="O420" s="60">
        <v>7900</v>
      </c>
      <c r="P420" s="55">
        <v>0.13797468354430387</v>
      </c>
      <c r="Q420" s="56"/>
    </row>
    <row r="421" spans="1:17" ht="12.75">
      <c r="A421" s="61" t="s">
        <v>53</v>
      </c>
      <c r="B421" s="33">
        <v>4932459450</v>
      </c>
      <c r="C421" s="33" t="s">
        <v>181</v>
      </c>
      <c r="D421" s="17" t="s">
        <v>17614</v>
      </c>
      <c r="E421" s="50">
        <v>7500</v>
      </c>
      <c r="F421" s="18" t="s">
        <v>2911</v>
      </c>
      <c r="G421" s="18" t="s">
        <v>2912</v>
      </c>
      <c r="H421" s="14" t="s">
        <v>17330</v>
      </c>
      <c r="I421" s="14" t="s">
        <v>17324</v>
      </c>
      <c r="J421" s="14" t="s">
        <v>17343</v>
      </c>
      <c r="K421" s="14" t="s">
        <v>17362</v>
      </c>
      <c r="L421" s="14"/>
      <c r="M421" s="14" t="s">
        <v>20</v>
      </c>
      <c r="N421" s="14" t="s">
        <v>20</v>
      </c>
      <c r="O421" s="60">
        <v>6600</v>
      </c>
      <c r="P421" s="32">
        <v>0.13636363636363646</v>
      </c>
      <c r="Q421" s="32"/>
    </row>
    <row r="422" spans="1:17" ht="12.75">
      <c r="A422" s="61" t="s">
        <v>53</v>
      </c>
      <c r="B422" s="34">
        <v>4933451387</v>
      </c>
      <c r="C422" s="34" t="s">
        <v>475</v>
      </c>
      <c r="D422" s="17" t="s">
        <v>18223</v>
      </c>
      <c r="E422" s="50">
        <v>90990</v>
      </c>
      <c r="F422" s="18" t="s">
        <v>2284</v>
      </c>
      <c r="G422" s="18" t="s">
        <v>2285</v>
      </c>
      <c r="H422" s="14" t="s">
        <v>17330</v>
      </c>
      <c r="I422" s="14" t="s">
        <v>17334</v>
      </c>
      <c r="J422" s="14" t="s">
        <v>17283</v>
      </c>
      <c r="K422" s="14" t="s">
        <v>18132</v>
      </c>
      <c r="L422" s="14"/>
      <c r="M422" s="14" t="s">
        <v>20</v>
      </c>
      <c r="N422" s="14" t="s">
        <v>20</v>
      </c>
      <c r="O422" s="60">
        <v>82300</v>
      </c>
      <c r="P422" s="32">
        <v>0.10558930741190764</v>
      </c>
      <c r="Q422" s="32"/>
    </row>
    <row r="423" spans="1:17" ht="12.75">
      <c r="A423" s="61" t="s">
        <v>53</v>
      </c>
      <c r="B423" s="34">
        <v>4932430360</v>
      </c>
      <c r="C423" s="34" t="s">
        <v>133</v>
      </c>
      <c r="D423" s="17" t="s">
        <v>17507</v>
      </c>
      <c r="E423" s="50">
        <v>3490</v>
      </c>
      <c r="F423" s="54" t="s">
        <v>2377</v>
      </c>
      <c r="G423" s="54" t="s">
        <v>2378</v>
      </c>
      <c r="H423" s="13" t="s">
        <v>17330</v>
      </c>
      <c r="I423" s="14" t="s">
        <v>17324</v>
      </c>
      <c r="J423" s="14" t="s">
        <v>17394</v>
      </c>
      <c r="K423" s="14" t="s">
        <v>17395</v>
      </c>
      <c r="L423" s="14"/>
      <c r="M423" s="13" t="s">
        <v>20</v>
      </c>
      <c r="N423" s="13" t="s">
        <v>20</v>
      </c>
      <c r="O423" s="60">
        <v>2900</v>
      </c>
      <c r="P423" s="55">
        <v>0.20344827586206904</v>
      </c>
      <c r="Q423" s="56"/>
    </row>
    <row r="424" spans="1:17" ht="12.75">
      <c r="A424" s="61" t="s">
        <v>53</v>
      </c>
      <c r="B424" s="35">
        <v>4933459432</v>
      </c>
      <c r="C424" s="35" t="s">
        <v>480</v>
      </c>
      <c r="D424" s="17" t="s">
        <v>18233</v>
      </c>
      <c r="E424" s="50">
        <v>15990</v>
      </c>
      <c r="F424" s="18" t="s">
        <v>2359</v>
      </c>
      <c r="G424" s="18" t="s">
        <v>2360</v>
      </c>
      <c r="H424" s="14" t="s">
        <v>17330</v>
      </c>
      <c r="I424" s="14" t="s">
        <v>17324</v>
      </c>
      <c r="J424" s="14" t="s">
        <v>17394</v>
      </c>
      <c r="K424" s="14" t="s">
        <v>17562</v>
      </c>
      <c r="L424" s="14"/>
      <c r="M424" s="14" t="s">
        <v>20</v>
      </c>
      <c r="N424" s="14" t="s">
        <v>20</v>
      </c>
      <c r="O424" s="60">
        <v>14300</v>
      </c>
      <c r="P424" s="32">
        <v>0.11818181818181817</v>
      </c>
      <c r="Q424" s="32"/>
    </row>
    <row r="425" spans="1:17" ht="12.75">
      <c r="A425" s="61" t="s">
        <v>53</v>
      </c>
      <c r="B425" s="34">
        <v>4932430086</v>
      </c>
      <c r="C425" s="34" t="s">
        <v>235</v>
      </c>
      <c r="D425" s="17" t="s">
        <v>17723</v>
      </c>
      <c r="E425" s="50">
        <v>12500</v>
      </c>
      <c r="F425" s="18" t="s">
        <v>2487</v>
      </c>
      <c r="G425" s="18" t="s">
        <v>2488</v>
      </c>
      <c r="H425" s="14" t="s">
        <v>17338</v>
      </c>
      <c r="I425" s="14" t="s">
        <v>17324</v>
      </c>
      <c r="J425" s="14" t="s">
        <v>17343</v>
      </c>
      <c r="K425" s="14" t="s">
        <v>17362</v>
      </c>
      <c r="L425" s="14"/>
      <c r="M425" s="14" t="s">
        <v>20</v>
      </c>
      <c r="N425" s="14" t="s">
        <v>20</v>
      </c>
      <c r="O425" s="60">
        <v>11300</v>
      </c>
      <c r="P425" s="32">
        <v>0.10619469026548667</v>
      </c>
      <c r="Q425" s="32"/>
    </row>
    <row r="426" spans="1:17" ht="12.75">
      <c r="A426" s="61" t="s">
        <v>53</v>
      </c>
      <c r="B426" s="34">
        <v>4932352665</v>
      </c>
      <c r="C426" s="34" t="s">
        <v>638</v>
      </c>
      <c r="D426" s="17" t="s">
        <v>18519</v>
      </c>
      <c r="E426" s="50">
        <v>6990</v>
      </c>
      <c r="F426" s="18" t="s">
        <v>2423</v>
      </c>
      <c r="G426" s="18" t="s">
        <v>2424</v>
      </c>
      <c r="H426" s="14" t="s">
        <v>17889</v>
      </c>
      <c r="I426" s="14" t="s">
        <v>17324</v>
      </c>
      <c r="J426" s="14" t="s">
        <v>17343</v>
      </c>
      <c r="K426" s="14" t="s">
        <v>17344</v>
      </c>
      <c r="L426" s="14"/>
      <c r="M426" s="14" t="s">
        <v>20</v>
      </c>
      <c r="N426" s="14" t="s">
        <v>20</v>
      </c>
      <c r="O426" s="60">
        <v>6100</v>
      </c>
      <c r="P426" s="32">
        <v>0.14590163934426226</v>
      </c>
      <c r="Q426" s="32"/>
    </row>
    <row r="427" spans="1:17" ht="12.75">
      <c r="A427" s="61" t="s">
        <v>53</v>
      </c>
      <c r="B427" s="34">
        <v>4932430323</v>
      </c>
      <c r="C427" s="34" t="s">
        <v>489</v>
      </c>
      <c r="D427" s="17" t="s">
        <v>18251</v>
      </c>
      <c r="E427" s="50">
        <v>11490</v>
      </c>
      <c r="F427" s="18" t="s">
        <v>2425</v>
      </c>
      <c r="G427" s="18" t="s">
        <v>2426</v>
      </c>
      <c r="H427" s="14" t="s">
        <v>17889</v>
      </c>
      <c r="I427" s="14" t="s">
        <v>17324</v>
      </c>
      <c r="J427" s="14" t="s">
        <v>17343</v>
      </c>
      <c r="K427" s="14" t="s">
        <v>17344</v>
      </c>
      <c r="L427" s="14"/>
      <c r="M427" s="14" t="s">
        <v>20</v>
      </c>
      <c r="N427" s="14" t="s">
        <v>20</v>
      </c>
      <c r="O427" s="60">
        <v>10200</v>
      </c>
      <c r="P427" s="32">
        <v>0.12647058823529411</v>
      </c>
      <c r="Q427" s="32"/>
    </row>
    <row r="428" spans="1:17" ht="12.75">
      <c r="A428" s="61" t="s">
        <v>53</v>
      </c>
      <c r="B428" s="34">
        <v>4933471942</v>
      </c>
      <c r="C428" s="34" t="s">
        <v>919</v>
      </c>
      <c r="D428" s="17" t="s">
        <v>18978</v>
      </c>
      <c r="E428" s="50">
        <v>48490</v>
      </c>
      <c r="F428" s="18" t="s">
        <v>3658</v>
      </c>
      <c r="G428" s="18" t="s">
        <v>3659</v>
      </c>
      <c r="H428" s="14" t="s">
        <v>17338</v>
      </c>
      <c r="I428" s="14" t="s">
        <v>17324</v>
      </c>
      <c r="J428" s="14" t="s">
        <v>17656</v>
      </c>
      <c r="K428" s="14" t="s">
        <v>17657</v>
      </c>
      <c r="L428" s="14"/>
      <c r="M428" s="14" t="s">
        <v>20</v>
      </c>
      <c r="N428" s="14" t="s">
        <v>813</v>
      </c>
      <c r="O428" s="60">
        <v>43900</v>
      </c>
      <c r="P428" s="32">
        <v>0.10455580865603653</v>
      </c>
      <c r="Q428" s="32"/>
    </row>
    <row r="429" spans="1:17" ht="12.75">
      <c r="A429" s="61" t="s">
        <v>53</v>
      </c>
      <c r="B429" s="34">
        <v>4933471940</v>
      </c>
      <c r="C429" s="34" t="s">
        <v>918</v>
      </c>
      <c r="D429" s="17" t="s">
        <v>18976</v>
      </c>
      <c r="E429" s="50">
        <v>64990</v>
      </c>
      <c r="F429" s="18" t="s">
        <v>3660</v>
      </c>
      <c r="G429" s="18" t="s">
        <v>3661</v>
      </c>
      <c r="H429" s="14" t="s">
        <v>17338</v>
      </c>
      <c r="I429" s="14" t="s">
        <v>17324</v>
      </c>
      <c r="J429" s="14" t="s">
        <v>17656</v>
      </c>
      <c r="K429" s="14" t="s">
        <v>17657</v>
      </c>
      <c r="L429" s="14"/>
      <c r="M429" s="14" t="s">
        <v>20</v>
      </c>
      <c r="N429" s="14" t="s">
        <v>813</v>
      </c>
      <c r="O429" s="60">
        <v>58900</v>
      </c>
      <c r="P429" s="32">
        <v>0.1033955857385398</v>
      </c>
      <c r="Q429" s="32"/>
    </row>
    <row r="430" spans="1:17" ht="12.75">
      <c r="A430" s="61" t="s">
        <v>53</v>
      </c>
      <c r="B430" s="34">
        <v>4933471952</v>
      </c>
      <c r="C430" s="34" t="s">
        <v>920</v>
      </c>
      <c r="D430" s="17" t="s">
        <v>18980</v>
      </c>
      <c r="E430" s="50">
        <v>28490</v>
      </c>
      <c r="F430" s="18" t="s">
        <v>3662</v>
      </c>
      <c r="G430" s="18" t="s">
        <v>3663</v>
      </c>
      <c r="H430" s="14" t="s">
        <v>17338</v>
      </c>
      <c r="I430" s="14" t="s">
        <v>17324</v>
      </c>
      <c r="J430" s="14" t="s">
        <v>18024</v>
      </c>
      <c r="K430" s="14" t="s">
        <v>18851</v>
      </c>
      <c r="L430" s="14"/>
      <c r="M430" s="14" t="s">
        <v>20</v>
      </c>
      <c r="N430" s="14" t="s">
        <v>816</v>
      </c>
      <c r="O430" s="60">
        <v>25900</v>
      </c>
      <c r="P430" s="32">
        <v>0.10000000000000009</v>
      </c>
      <c r="Q430" s="32"/>
    </row>
    <row r="431" spans="1:17" ht="12.75">
      <c r="A431" s="61" t="s">
        <v>53</v>
      </c>
      <c r="B431" s="34">
        <v>4933471954</v>
      </c>
      <c r="C431" s="34" t="s">
        <v>922</v>
      </c>
      <c r="D431" s="17" t="s">
        <v>18985</v>
      </c>
      <c r="E431" s="50">
        <v>57490</v>
      </c>
      <c r="F431" s="18" t="s">
        <v>3664</v>
      </c>
      <c r="G431" s="18" t="s">
        <v>3665</v>
      </c>
      <c r="H431" s="14" t="s">
        <v>17338</v>
      </c>
      <c r="I431" s="14" t="s">
        <v>17324</v>
      </c>
      <c r="J431" s="14" t="s">
        <v>18024</v>
      </c>
      <c r="K431" s="14" t="s">
        <v>18851</v>
      </c>
      <c r="L431" s="14"/>
      <c r="M431" s="14" t="s">
        <v>20</v>
      </c>
      <c r="N431" s="14" t="s">
        <v>816</v>
      </c>
      <c r="O431" s="60">
        <v>51900</v>
      </c>
      <c r="P431" s="32">
        <v>0.10770712909441227</v>
      </c>
      <c r="Q431" s="32"/>
    </row>
    <row r="432" spans="1:17" ht="12.75">
      <c r="A432" s="61" t="s">
        <v>53</v>
      </c>
      <c r="B432" s="34">
        <v>4933471953</v>
      </c>
      <c r="C432" s="34" t="s">
        <v>921</v>
      </c>
      <c r="D432" s="17" t="s">
        <v>18982</v>
      </c>
      <c r="E432" s="50">
        <v>54990</v>
      </c>
      <c r="F432" s="18" t="s">
        <v>18983</v>
      </c>
      <c r="G432" s="18" t="s">
        <v>3667</v>
      </c>
      <c r="H432" s="14" t="s">
        <v>17338</v>
      </c>
      <c r="I432" s="14" t="s">
        <v>17324</v>
      </c>
      <c r="J432" s="14" t="s">
        <v>18024</v>
      </c>
      <c r="K432" s="14" t="s">
        <v>18851</v>
      </c>
      <c r="L432" s="14"/>
      <c r="M432" s="14" t="s">
        <v>20</v>
      </c>
      <c r="N432" s="14" t="s">
        <v>816</v>
      </c>
      <c r="O432" s="60">
        <v>49900</v>
      </c>
      <c r="P432" s="32">
        <v>0.10200400801603204</v>
      </c>
      <c r="Q432" s="32"/>
    </row>
    <row r="433" spans="1:17" ht="12.75">
      <c r="A433" s="61" t="s">
        <v>53</v>
      </c>
      <c r="B433" s="34">
        <v>4933446810</v>
      </c>
      <c r="C433" s="34" t="s">
        <v>569</v>
      </c>
      <c r="D433" s="17" t="s">
        <v>18395</v>
      </c>
      <c r="E433" s="50">
        <v>15490</v>
      </c>
      <c r="F433" s="18" t="s">
        <v>2663</v>
      </c>
      <c r="G433" s="18" t="s">
        <v>2664</v>
      </c>
      <c r="H433" s="14" t="s">
        <v>17338</v>
      </c>
      <c r="I433" s="14" t="s">
        <v>17324</v>
      </c>
      <c r="J433" s="14" t="s">
        <v>17463</v>
      </c>
      <c r="K433" s="14" t="s">
        <v>18059</v>
      </c>
      <c r="L433" s="14"/>
      <c r="M433" s="14" t="s">
        <v>17368</v>
      </c>
      <c r="N433" s="14" t="s">
        <v>20</v>
      </c>
      <c r="O433" s="60">
        <v>14000</v>
      </c>
      <c r="P433" s="32">
        <v>0.10642857142857154</v>
      </c>
      <c r="Q433" s="32"/>
    </row>
    <row r="434" spans="1:17" ht="12.75">
      <c r="A434" s="61" t="s">
        <v>53</v>
      </c>
      <c r="B434" s="34">
        <v>4933451022</v>
      </c>
      <c r="C434" s="34" t="s">
        <v>573</v>
      </c>
      <c r="D434" s="17" t="s">
        <v>18403</v>
      </c>
      <c r="E434" s="50">
        <v>12990</v>
      </c>
      <c r="F434" s="18" t="s">
        <v>1968</v>
      </c>
      <c r="G434" s="18" t="s">
        <v>1969</v>
      </c>
      <c r="H434" s="14" t="s">
        <v>17338</v>
      </c>
      <c r="I434" s="14" t="s">
        <v>17324</v>
      </c>
      <c r="J434" s="14" t="s">
        <v>17463</v>
      </c>
      <c r="K434" s="14" t="s">
        <v>18059</v>
      </c>
      <c r="L434" s="14"/>
      <c r="M434" s="14" t="s">
        <v>17331</v>
      </c>
      <c r="N434" s="14" t="s">
        <v>20</v>
      </c>
      <c r="O434" s="60">
        <v>11600</v>
      </c>
      <c r="P434" s="32">
        <v>0.11982758620689649</v>
      </c>
      <c r="Q434" s="32"/>
    </row>
    <row r="435" spans="1:17" ht="12.75">
      <c r="A435" s="61" t="s">
        <v>53</v>
      </c>
      <c r="B435" s="34">
        <v>4932430392</v>
      </c>
      <c r="C435" s="34" t="s">
        <v>340</v>
      </c>
      <c r="D435" s="17" t="s">
        <v>17946</v>
      </c>
      <c r="E435" s="50">
        <v>12490</v>
      </c>
      <c r="F435" s="18" t="s">
        <v>2371</v>
      </c>
      <c r="G435" s="18" t="s">
        <v>2372</v>
      </c>
      <c r="H435" s="14" t="s">
        <v>17338</v>
      </c>
      <c r="I435" s="14" t="s">
        <v>17324</v>
      </c>
      <c r="J435" s="14" t="s">
        <v>17394</v>
      </c>
      <c r="K435" s="14" t="s">
        <v>17562</v>
      </c>
      <c r="L435" s="14"/>
      <c r="M435" s="14" t="s">
        <v>20</v>
      </c>
      <c r="N435" s="14" t="s">
        <v>20</v>
      </c>
      <c r="O435" s="60">
        <v>11300</v>
      </c>
      <c r="P435" s="32">
        <v>0.1053097345132743</v>
      </c>
      <c r="Q435" s="32"/>
    </row>
    <row r="436" spans="1:17" ht="12.75">
      <c r="A436" s="61" t="s">
        <v>53</v>
      </c>
      <c r="B436" s="34">
        <v>4932430062</v>
      </c>
      <c r="C436" s="34" t="s">
        <v>81</v>
      </c>
      <c r="D436" s="17" t="s">
        <v>17392</v>
      </c>
      <c r="E436" s="50">
        <v>7000</v>
      </c>
      <c r="F436" s="18" t="s">
        <v>2427</v>
      </c>
      <c r="G436" s="18" t="s">
        <v>2428</v>
      </c>
      <c r="H436" s="14" t="s">
        <v>17338</v>
      </c>
      <c r="I436" s="14" t="s">
        <v>17324</v>
      </c>
      <c r="J436" s="14" t="s">
        <v>17343</v>
      </c>
      <c r="K436" s="14" t="s">
        <v>17344</v>
      </c>
      <c r="L436" s="14"/>
      <c r="M436" s="14" t="s">
        <v>20</v>
      </c>
      <c r="N436" s="14" t="s">
        <v>20</v>
      </c>
      <c r="O436" s="60">
        <v>6500</v>
      </c>
      <c r="P436" s="32">
        <v>7.6923076923076872E-2</v>
      </c>
      <c r="Q436" s="32"/>
    </row>
    <row r="437" spans="1:17" ht="12.75">
      <c r="A437" s="61" t="s">
        <v>53</v>
      </c>
      <c r="B437" s="34">
        <v>4932430063</v>
      </c>
      <c r="C437" s="34" t="s">
        <v>204</v>
      </c>
      <c r="D437" s="17" t="s">
        <v>17660</v>
      </c>
      <c r="E437" s="50">
        <v>10000</v>
      </c>
      <c r="F437" s="18" t="s">
        <v>2429</v>
      </c>
      <c r="G437" s="18" t="s">
        <v>2430</v>
      </c>
      <c r="H437" s="14" t="s">
        <v>17338</v>
      </c>
      <c r="I437" s="14" t="s">
        <v>17324</v>
      </c>
      <c r="J437" s="14" t="s">
        <v>17343</v>
      </c>
      <c r="K437" s="14" t="s">
        <v>17344</v>
      </c>
      <c r="L437" s="14"/>
      <c r="M437" s="14" t="s">
        <v>20</v>
      </c>
      <c r="N437" s="14" t="s">
        <v>20</v>
      </c>
      <c r="O437" s="60">
        <v>9200</v>
      </c>
      <c r="P437" s="32">
        <v>8.6956521739130377E-2</v>
      </c>
      <c r="Q437" s="32"/>
    </row>
    <row r="438" spans="1:17" ht="12.75">
      <c r="A438" s="61" t="s">
        <v>53</v>
      </c>
      <c r="B438" s="34">
        <v>4932430483</v>
      </c>
      <c r="C438" s="34" t="s">
        <v>60</v>
      </c>
      <c r="D438" s="17" t="s">
        <v>17345</v>
      </c>
      <c r="E438" s="50">
        <v>12000</v>
      </c>
      <c r="F438" s="18" t="s">
        <v>2431</v>
      </c>
      <c r="G438" s="18" t="s">
        <v>2432</v>
      </c>
      <c r="H438" s="14" t="s">
        <v>17338</v>
      </c>
      <c r="I438" s="14" t="s">
        <v>17324</v>
      </c>
      <c r="J438" s="14" t="s">
        <v>17343</v>
      </c>
      <c r="K438" s="14" t="s">
        <v>17344</v>
      </c>
      <c r="L438" s="14"/>
      <c r="M438" s="14" t="s">
        <v>20</v>
      </c>
      <c r="N438" s="14" t="s">
        <v>20</v>
      </c>
      <c r="O438" s="60">
        <v>10900</v>
      </c>
      <c r="P438" s="32">
        <v>0.10091743119266061</v>
      </c>
      <c r="Q438" s="32"/>
    </row>
    <row r="439" spans="1:17" ht="12.75">
      <c r="A439" s="61" t="s">
        <v>53</v>
      </c>
      <c r="B439" s="34">
        <v>4932451244</v>
      </c>
      <c r="C439" s="34" t="s">
        <v>140</v>
      </c>
      <c r="D439" s="17" t="s">
        <v>17524</v>
      </c>
      <c r="E439" s="50">
        <v>14000</v>
      </c>
      <c r="F439" s="18" t="s">
        <v>2433</v>
      </c>
      <c r="G439" s="18" t="s">
        <v>2434</v>
      </c>
      <c r="H439" s="14" t="s">
        <v>17338</v>
      </c>
      <c r="I439" s="14" t="s">
        <v>17324</v>
      </c>
      <c r="J439" s="14" t="s">
        <v>17343</v>
      </c>
      <c r="K439" s="14" t="s">
        <v>17344</v>
      </c>
      <c r="L439" s="14"/>
      <c r="M439" s="14" t="s">
        <v>20</v>
      </c>
      <c r="N439" s="14" t="s">
        <v>20</v>
      </c>
      <c r="O439" s="60">
        <v>12500</v>
      </c>
      <c r="P439" s="32">
        <v>0.12000000000000011</v>
      </c>
      <c r="Q439" s="32"/>
    </row>
    <row r="440" spans="1:17" ht="12.75">
      <c r="A440" s="61" t="s">
        <v>53</v>
      </c>
      <c r="B440" s="34">
        <v>4932451245</v>
      </c>
      <c r="C440" s="34" t="s">
        <v>86</v>
      </c>
      <c r="D440" s="17" t="s">
        <v>17405</v>
      </c>
      <c r="E440" s="50">
        <v>17500</v>
      </c>
      <c r="F440" s="18" t="s">
        <v>2435</v>
      </c>
      <c r="G440" s="18" t="s">
        <v>2436</v>
      </c>
      <c r="H440" s="14" t="s">
        <v>17338</v>
      </c>
      <c r="I440" s="14" t="s">
        <v>17324</v>
      </c>
      <c r="J440" s="14" t="s">
        <v>17343</v>
      </c>
      <c r="K440" s="14" t="s">
        <v>17344</v>
      </c>
      <c r="L440" s="14"/>
      <c r="M440" s="14" t="s">
        <v>20</v>
      </c>
      <c r="N440" s="14" t="s">
        <v>20</v>
      </c>
      <c r="O440" s="60">
        <v>15700</v>
      </c>
      <c r="P440" s="32">
        <v>0.11464968152866239</v>
      </c>
      <c r="Q440" s="32"/>
    </row>
    <row r="441" spans="1:17" ht="12.75">
      <c r="A441" s="61" t="s">
        <v>53</v>
      </c>
      <c r="B441" s="34">
        <v>4933446216</v>
      </c>
      <c r="C441" s="34" t="s">
        <v>194</v>
      </c>
      <c r="D441" s="17" t="s">
        <v>17641</v>
      </c>
      <c r="E441" s="50">
        <v>10990</v>
      </c>
      <c r="F441" s="18" t="s">
        <v>1984</v>
      </c>
      <c r="G441" s="18" t="s">
        <v>1985</v>
      </c>
      <c r="H441" s="14" t="s">
        <v>17338</v>
      </c>
      <c r="I441" s="14" t="s">
        <v>17324</v>
      </c>
      <c r="J441" s="14" t="s">
        <v>17463</v>
      </c>
      <c r="K441" s="14" t="s">
        <v>17640</v>
      </c>
      <c r="L441" s="14"/>
      <c r="M441" s="14" t="s">
        <v>17331</v>
      </c>
      <c r="N441" s="14" t="s">
        <v>20</v>
      </c>
      <c r="O441" s="60">
        <v>9700</v>
      </c>
      <c r="P441" s="32">
        <v>0.13298969072164946</v>
      </c>
      <c r="Q441" s="32"/>
    </row>
    <row r="442" spans="1:17" ht="12.75">
      <c r="A442" s="61" t="s">
        <v>53</v>
      </c>
      <c r="B442" s="34">
        <v>4933443530</v>
      </c>
      <c r="C442" s="34" t="s">
        <v>352</v>
      </c>
      <c r="D442" s="17" t="s">
        <v>17970</v>
      </c>
      <c r="E442" s="50">
        <v>10490</v>
      </c>
      <c r="F442" s="18" t="s">
        <v>2086</v>
      </c>
      <c r="G442" s="18" t="s">
        <v>2087</v>
      </c>
      <c r="H442" s="14" t="s">
        <v>17338</v>
      </c>
      <c r="I442" s="14" t="s">
        <v>17324</v>
      </c>
      <c r="J442" s="14" t="s">
        <v>17264</v>
      </c>
      <c r="K442" s="14" t="s">
        <v>17267</v>
      </c>
      <c r="L442" s="14"/>
      <c r="M442" s="14" t="s">
        <v>17331</v>
      </c>
      <c r="N442" s="14" t="s">
        <v>20</v>
      </c>
      <c r="O442" s="60">
        <v>9200</v>
      </c>
      <c r="P442" s="32">
        <v>0.14021739130434785</v>
      </c>
      <c r="Q442" s="32"/>
    </row>
    <row r="443" spans="1:17" ht="12.75">
      <c r="A443" s="61" t="s">
        <v>53</v>
      </c>
      <c r="B443" s="34">
        <v>4933443555</v>
      </c>
      <c r="C443" s="34" t="s">
        <v>57</v>
      </c>
      <c r="D443" s="17" t="s">
        <v>3788</v>
      </c>
      <c r="E443" s="50">
        <v>19990</v>
      </c>
      <c r="F443" s="18" t="s">
        <v>2088</v>
      </c>
      <c r="G443" s="18" t="s">
        <v>2089</v>
      </c>
      <c r="H443" s="14" t="s">
        <v>17338</v>
      </c>
      <c r="I443" s="14" t="s">
        <v>17324</v>
      </c>
      <c r="J443" s="14" t="s">
        <v>17264</v>
      </c>
      <c r="K443" s="14" t="s">
        <v>17267</v>
      </c>
      <c r="L443" s="14"/>
      <c r="M443" s="14" t="s">
        <v>17331</v>
      </c>
      <c r="N443" s="14" t="s">
        <v>20</v>
      </c>
      <c r="O443" s="60">
        <v>18400</v>
      </c>
      <c r="P443" s="32">
        <v>8.6413043478260843E-2</v>
      </c>
      <c r="Q443" s="32"/>
    </row>
    <row r="444" spans="1:17" ht="12.75">
      <c r="A444" s="61" t="s">
        <v>53</v>
      </c>
      <c r="B444" s="34">
        <v>4933443565</v>
      </c>
      <c r="C444" s="34" t="s">
        <v>175</v>
      </c>
      <c r="D444" s="17" t="s">
        <v>17601</v>
      </c>
      <c r="E444" s="50">
        <v>32490</v>
      </c>
      <c r="F444" s="18" t="s">
        <v>2090</v>
      </c>
      <c r="G444" s="18" t="s">
        <v>2091</v>
      </c>
      <c r="H444" s="14" t="s">
        <v>17338</v>
      </c>
      <c r="I444" s="14" t="s">
        <v>17324</v>
      </c>
      <c r="J444" s="14" t="s">
        <v>17264</v>
      </c>
      <c r="K444" s="14" t="s">
        <v>17267</v>
      </c>
      <c r="L444" s="14"/>
      <c r="M444" s="14" t="s">
        <v>17331</v>
      </c>
      <c r="N444" s="14" t="s">
        <v>20</v>
      </c>
      <c r="O444" s="60">
        <v>29100</v>
      </c>
      <c r="P444" s="32">
        <v>0.11649484536082477</v>
      </c>
      <c r="Q444" s="32"/>
    </row>
    <row r="445" spans="1:17" ht="12.75">
      <c r="A445" s="61" t="s">
        <v>53</v>
      </c>
      <c r="B445" s="34">
        <v>4933443320</v>
      </c>
      <c r="C445" s="34" t="s">
        <v>315</v>
      </c>
      <c r="D445" s="17" t="s">
        <v>17894</v>
      </c>
      <c r="E445" s="50">
        <v>19990</v>
      </c>
      <c r="F445" s="18" t="s">
        <v>2172</v>
      </c>
      <c r="G445" s="18" t="s">
        <v>2173</v>
      </c>
      <c r="H445" s="14" t="s">
        <v>17338</v>
      </c>
      <c r="I445" s="14" t="s">
        <v>17324</v>
      </c>
      <c r="J445" s="14" t="s">
        <v>17375</v>
      </c>
      <c r="K445" s="14" t="s">
        <v>17611</v>
      </c>
      <c r="L445" s="14"/>
      <c r="M445" s="14" t="s">
        <v>17331</v>
      </c>
      <c r="N445" s="14" t="s">
        <v>20</v>
      </c>
      <c r="O445" s="60">
        <v>19200</v>
      </c>
      <c r="P445" s="32">
        <v>4.1145833333333437E-2</v>
      </c>
      <c r="Q445" s="32"/>
    </row>
    <row r="446" spans="1:17" ht="12.75">
      <c r="A446" s="61" t="s">
        <v>53</v>
      </c>
      <c r="B446" s="34">
        <v>4933443330</v>
      </c>
      <c r="C446" s="34" t="s">
        <v>567</v>
      </c>
      <c r="D446" s="17" t="s">
        <v>18391</v>
      </c>
      <c r="E446" s="50">
        <v>29990</v>
      </c>
      <c r="F446" s="18" t="s">
        <v>2174</v>
      </c>
      <c r="G446" s="18" t="s">
        <v>2175</v>
      </c>
      <c r="H446" s="14" t="s">
        <v>17338</v>
      </c>
      <c r="I446" s="14" t="s">
        <v>17324</v>
      </c>
      <c r="J446" s="14" t="s">
        <v>17375</v>
      </c>
      <c r="K446" s="14" t="s">
        <v>17611</v>
      </c>
      <c r="L446" s="14"/>
      <c r="M446" s="14" t="s">
        <v>17331</v>
      </c>
      <c r="N446" s="14" t="s">
        <v>20</v>
      </c>
      <c r="O446" s="60">
        <v>39100</v>
      </c>
      <c r="P446" s="32">
        <v>-0.23299232736572895</v>
      </c>
      <c r="Q446" s="32"/>
    </row>
    <row r="447" spans="1:17" ht="12.75">
      <c r="A447" s="61" t="s">
        <v>53</v>
      </c>
      <c r="B447" s="34">
        <v>4933459771</v>
      </c>
      <c r="C447" s="34" t="s">
        <v>128</v>
      </c>
      <c r="D447" s="17" t="s">
        <v>17497</v>
      </c>
      <c r="E447" s="50">
        <v>12990</v>
      </c>
      <c r="F447" s="18" t="s">
        <v>3117</v>
      </c>
      <c r="G447" s="18" t="s">
        <v>3118</v>
      </c>
      <c r="H447" s="14" t="s">
        <v>17338</v>
      </c>
      <c r="I447" s="14" t="s">
        <v>17324</v>
      </c>
      <c r="J447" s="14" t="s">
        <v>17417</v>
      </c>
      <c r="K447" s="14" t="s">
        <v>17417</v>
      </c>
      <c r="L447" s="14"/>
      <c r="M447" s="14" t="s">
        <v>17331</v>
      </c>
      <c r="N447" s="14" t="s">
        <v>20</v>
      </c>
      <c r="O447" s="60">
        <v>11400</v>
      </c>
      <c r="P447" s="32">
        <v>0.13947368421052642</v>
      </c>
      <c r="Q447" s="32"/>
    </row>
    <row r="448" spans="1:17" ht="12.75">
      <c r="A448" s="61" t="s">
        <v>53</v>
      </c>
      <c r="B448" s="34">
        <v>4933459772</v>
      </c>
      <c r="C448" s="34" t="s">
        <v>91</v>
      </c>
      <c r="D448" s="17" t="s">
        <v>17418</v>
      </c>
      <c r="E448" s="50">
        <v>38490</v>
      </c>
      <c r="F448" s="18" t="s">
        <v>3119</v>
      </c>
      <c r="G448" s="18" t="s">
        <v>3120</v>
      </c>
      <c r="H448" s="14" t="s">
        <v>17338</v>
      </c>
      <c r="I448" s="14" t="s">
        <v>17324</v>
      </c>
      <c r="J448" s="14" t="s">
        <v>17417</v>
      </c>
      <c r="K448" s="14" t="s">
        <v>17417</v>
      </c>
      <c r="L448" s="14"/>
      <c r="M448" s="14" t="s">
        <v>17331</v>
      </c>
      <c r="N448" s="14" t="s">
        <v>20</v>
      </c>
      <c r="O448" s="60">
        <v>34700</v>
      </c>
      <c r="P448" s="32">
        <v>0.10922190201729109</v>
      </c>
      <c r="Q448" s="32"/>
    </row>
    <row r="449" spans="1:17" ht="12.75">
      <c r="A449" s="61" t="s">
        <v>53</v>
      </c>
      <c r="B449" s="34">
        <v>4933443570</v>
      </c>
      <c r="C449" s="34" t="s">
        <v>680</v>
      </c>
      <c r="D449" s="51" t="s">
        <v>18596</v>
      </c>
      <c r="E449" s="50">
        <v>13490</v>
      </c>
      <c r="F449" s="18" t="s">
        <v>1972</v>
      </c>
      <c r="G449" s="18" t="s">
        <v>1973</v>
      </c>
      <c r="H449" s="14" t="s">
        <v>17338</v>
      </c>
      <c r="I449" s="14" t="s">
        <v>17324</v>
      </c>
      <c r="J449" s="14" t="s">
        <v>17264</v>
      </c>
      <c r="K449" s="14" t="s">
        <v>17359</v>
      </c>
      <c r="L449" s="14"/>
      <c r="M449" s="14" t="s">
        <v>17331</v>
      </c>
      <c r="N449" s="14" t="s">
        <v>20</v>
      </c>
      <c r="O449" s="60">
        <v>11900</v>
      </c>
      <c r="P449" s="32">
        <v>0.13361344537815123</v>
      </c>
      <c r="Q449" s="32"/>
    </row>
    <row r="450" spans="1:17" ht="12.75">
      <c r="A450" s="61" t="s">
        <v>53</v>
      </c>
      <c r="B450" s="34">
        <v>4933451468</v>
      </c>
      <c r="C450" s="34" t="s">
        <v>398</v>
      </c>
      <c r="D450" s="17" t="s">
        <v>18070</v>
      </c>
      <c r="E450" s="50">
        <v>66490</v>
      </c>
      <c r="F450" s="18" t="s">
        <v>2391</v>
      </c>
      <c r="G450" s="18" t="s">
        <v>2392</v>
      </c>
      <c r="H450" s="14" t="s">
        <v>17338</v>
      </c>
      <c r="I450" s="14" t="s">
        <v>17324</v>
      </c>
      <c r="J450" s="14" t="s">
        <v>17302</v>
      </c>
      <c r="K450" s="14" t="s">
        <v>17542</v>
      </c>
      <c r="L450" s="14"/>
      <c r="M450" s="14" t="s">
        <v>17368</v>
      </c>
      <c r="N450" s="14" t="s">
        <v>20</v>
      </c>
      <c r="O450" s="60">
        <v>60400</v>
      </c>
      <c r="P450" s="32">
        <v>0.10082781456953649</v>
      </c>
      <c r="Q450" s="32"/>
    </row>
    <row r="451" spans="1:17" ht="12.75">
      <c r="A451" s="61" t="s">
        <v>53</v>
      </c>
      <c r="B451" s="34">
        <v>4933443580</v>
      </c>
      <c r="C451" s="34" t="s">
        <v>681</v>
      </c>
      <c r="D451" s="51" t="s">
        <v>18598</v>
      </c>
      <c r="E451" s="50">
        <v>34990</v>
      </c>
      <c r="F451" s="18" t="s">
        <v>1976</v>
      </c>
      <c r="G451" s="18" t="s">
        <v>1977</v>
      </c>
      <c r="H451" s="14" t="s">
        <v>17338</v>
      </c>
      <c r="I451" s="14" t="s">
        <v>17324</v>
      </c>
      <c r="J451" s="14" t="s">
        <v>17264</v>
      </c>
      <c r="K451" s="14" t="s">
        <v>17359</v>
      </c>
      <c r="L451" s="14"/>
      <c r="M451" s="14" t="s">
        <v>17331</v>
      </c>
      <c r="N451" s="14" t="s">
        <v>20</v>
      </c>
      <c r="O451" s="60">
        <v>31800</v>
      </c>
      <c r="P451" s="32">
        <v>0.10031446540880506</v>
      </c>
      <c r="Q451" s="32"/>
    </row>
    <row r="452" spans="1:17" ht="12.75">
      <c r="A452" s="61" t="s">
        <v>53</v>
      </c>
      <c r="B452" s="34">
        <v>4933443590</v>
      </c>
      <c r="C452" s="34" t="s">
        <v>215</v>
      </c>
      <c r="D452" s="17" t="s">
        <v>17683</v>
      </c>
      <c r="E452" s="50">
        <v>10990</v>
      </c>
      <c r="F452" s="18" t="s">
        <v>2004</v>
      </c>
      <c r="G452" s="18" t="s">
        <v>2005</v>
      </c>
      <c r="H452" s="14" t="s">
        <v>17338</v>
      </c>
      <c r="I452" s="14" t="s">
        <v>17324</v>
      </c>
      <c r="J452" s="14" t="s">
        <v>17264</v>
      </c>
      <c r="K452" s="14" t="s">
        <v>17359</v>
      </c>
      <c r="L452" s="14"/>
      <c r="M452" s="14" t="s">
        <v>17331</v>
      </c>
      <c r="N452" s="14" t="s">
        <v>20</v>
      </c>
      <c r="O452" s="60">
        <v>9900</v>
      </c>
      <c r="P452" s="32">
        <v>0.11010101010101003</v>
      </c>
      <c r="Q452" s="32"/>
    </row>
    <row r="453" spans="1:17" ht="12.75">
      <c r="A453" s="61" t="s">
        <v>53</v>
      </c>
      <c r="B453" s="34">
        <v>4933443607</v>
      </c>
      <c r="C453" s="34" t="s">
        <v>353</v>
      </c>
      <c r="D453" s="17" t="s">
        <v>17972</v>
      </c>
      <c r="E453" s="50">
        <v>32990</v>
      </c>
      <c r="F453" s="18" t="s">
        <v>2006</v>
      </c>
      <c r="G453" s="18" t="s">
        <v>2007</v>
      </c>
      <c r="H453" s="14" t="s">
        <v>17338</v>
      </c>
      <c r="I453" s="14" t="s">
        <v>17324</v>
      </c>
      <c r="J453" s="14" t="s">
        <v>17264</v>
      </c>
      <c r="K453" s="14" t="s">
        <v>17359</v>
      </c>
      <c r="L453" s="14"/>
      <c r="M453" s="14" t="s">
        <v>17331</v>
      </c>
      <c r="N453" s="14" t="s">
        <v>20</v>
      </c>
      <c r="O453" s="60">
        <v>29600</v>
      </c>
      <c r="P453" s="32">
        <v>0.11452702702702711</v>
      </c>
      <c r="Q453" s="32"/>
    </row>
    <row r="454" spans="1:17" ht="12.75">
      <c r="A454" s="61" t="s">
        <v>53</v>
      </c>
      <c r="B454" s="34">
        <v>4933443600</v>
      </c>
      <c r="C454" s="34" t="s">
        <v>568</v>
      </c>
      <c r="D454" s="17" t="s">
        <v>18393</v>
      </c>
      <c r="E454" s="50">
        <v>10490</v>
      </c>
      <c r="F454" s="18" t="s">
        <v>2008</v>
      </c>
      <c r="G454" s="18" t="s">
        <v>2009</v>
      </c>
      <c r="H454" s="14" t="s">
        <v>17338</v>
      </c>
      <c r="I454" s="14" t="s">
        <v>17324</v>
      </c>
      <c r="J454" s="14" t="s">
        <v>17264</v>
      </c>
      <c r="K454" s="14" t="s">
        <v>17359</v>
      </c>
      <c r="L454" s="14"/>
      <c r="M454" s="14" t="s">
        <v>17331</v>
      </c>
      <c r="N454" s="14" t="s">
        <v>20</v>
      </c>
      <c r="O454" s="60">
        <v>9400</v>
      </c>
      <c r="P454" s="32">
        <v>0.11595744680851072</v>
      </c>
      <c r="Q454" s="32"/>
    </row>
    <row r="455" spans="1:17" ht="12.75">
      <c r="A455" s="61" t="s">
        <v>53</v>
      </c>
      <c r="B455" s="34">
        <v>4933451391</v>
      </c>
      <c r="C455" s="34" t="s">
        <v>379</v>
      </c>
      <c r="D455" s="17" t="s">
        <v>18028</v>
      </c>
      <c r="E455" s="50">
        <v>26490</v>
      </c>
      <c r="F455" s="18" t="s">
        <v>2132</v>
      </c>
      <c r="G455" s="18" t="s">
        <v>2133</v>
      </c>
      <c r="H455" s="14" t="s">
        <v>17338</v>
      </c>
      <c r="I455" s="14" t="s">
        <v>17324</v>
      </c>
      <c r="J455" s="14" t="s">
        <v>17302</v>
      </c>
      <c r="K455" s="14" t="s">
        <v>17457</v>
      </c>
      <c r="L455" s="14"/>
      <c r="M455" s="14" t="s">
        <v>17331</v>
      </c>
      <c r="N455" s="14" t="s">
        <v>20</v>
      </c>
      <c r="O455" s="60">
        <v>23900</v>
      </c>
      <c r="P455" s="32">
        <v>0.10836820083682008</v>
      </c>
      <c r="Q455" s="32"/>
    </row>
    <row r="456" spans="1:17" ht="12.75">
      <c r="A456" s="61" t="s">
        <v>53</v>
      </c>
      <c r="B456" s="34">
        <v>4933471071</v>
      </c>
      <c r="C456" s="34" t="s">
        <v>416</v>
      </c>
      <c r="D456" s="17" t="s">
        <v>18106</v>
      </c>
      <c r="E456" s="50">
        <v>22000</v>
      </c>
      <c r="F456" s="18" t="s">
        <v>3460</v>
      </c>
      <c r="G456" s="18" t="s">
        <v>3461</v>
      </c>
      <c r="H456" s="14" t="s">
        <v>17338</v>
      </c>
      <c r="I456" s="14" t="s">
        <v>17324</v>
      </c>
      <c r="J456" s="14" t="s">
        <v>17343</v>
      </c>
      <c r="K456" s="14" t="s">
        <v>17349</v>
      </c>
      <c r="L456" s="14"/>
      <c r="M456" s="14" t="s">
        <v>20</v>
      </c>
      <c r="N456" s="14" t="s">
        <v>196</v>
      </c>
      <c r="O456" s="60">
        <v>19900</v>
      </c>
      <c r="P456" s="32">
        <v>0.10552763819095468</v>
      </c>
      <c r="Q456" s="32"/>
    </row>
    <row r="457" spans="1:17" ht="12.75">
      <c r="A457" s="61" t="s">
        <v>53</v>
      </c>
      <c r="B457" s="34">
        <v>4933464588</v>
      </c>
      <c r="C457" s="34" t="s">
        <v>534</v>
      </c>
      <c r="D457" s="17" t="s">
        <v>18330</v>
      </c>
      <c r="E457" s="50">
        <v>31490</v>
      </c>
      <c r="F457" s="18" t="s">
        <v>3229</v>
      </c>
      <c r="G457" s="18" t="s">
        <v>3230</v>
      </c>
      <c r="H457" s="14" t="s">
        <v>17338</v>
      </c>
      <c r="I457" s="14" t="s">
        <v>17324</v>
      </c>
      <c r="J457" s="14" t="s">
        <v>17302</v>
      </c>
      <c r="K457" s="14" t="s">
        <v>17542</v>
      </c>
      <c r="L457" s="14"/>
      <c r="M457" s="14" t="s">
        <v>17368</v>
      </c>
      <c r="N457" s="14" t="s">
        <v>20</v>
      </c>
      <c r="O457" s="60">
        <v>28500</v>
      </c>
      <c r="P457" s="32">
        <v>0.1049122807017544</v>
      </c>
      <c r="Q457" s="32"/>
    </row>
    <row r="458" spans="1:17" ht="12.75">
      <c r="A458" s="61" t="s">
        <v>53</v>
      </c>
      <c r="B458" s="34">
        <v>4933464589</v>
      </c>
      <c r="C458" s="34" t="s">
        <v>535</v>
      </c>
      <c r="D458" s="17" t="s">
        <v>18332</v>
      </c>
      <c r="E458" s="50">
        <v>33990</v>
      </c>
      <c r="F458" s="18" t="s">
        <v>3317</v>
      </c>
      <c r="G458" s="18" t="s">
        <v>3318</v>
      </c>
      <c r="H458" s="14" t="s">
        <v>17338</v>
      </c>
      <c r="I458" s="14" t="s">
        <v>17324</v>
      </c>
      <c r="J458" s="14" t="s">
        <v>17302</v>
      </c>
      <c r="K458" s="14" t="s">
        <v>17542</v>
      </c>
      <c r="L458" s="14"/>
      <c r="M458" s="14" t="s">
        <v>17368</v>
      </c>
      <c r="N458" s="14" t="s">
        <v>20</v>
      </c>
      <c r="O458" s="60">
        <v>30700</v>
      </c>
      <c r="P458" s="32">
        <v>0.10716612377850154</v>
      </c>
      <c r="Q458" s="32"/>
    </row>
    <row r="459" spans="1:17" ht="12.75">
      <c r="A459" s="61" t="s">
        <v>53</v>
      </c>
      <c r="B459" s="34">
        <v>4933440490</v>
      </c>
      <c r="C459" s="34" t="s">
        <v>223</v>
      </c>
      <c r="D459" s="17" t="s">
        <v>17698</v>
      </c>
      <c r="E459" s="50">
        <v>33990</v>
      </c>
      <c r="F459" s="18" t="s">
        <v>2845</v>
      </c>
      <c r="G459" s="18" t="s">
        <v>2846</v>
      </c>
      <c r="H459" s="14" t="s">
        <v>17338</v>
      </c>
      <c r="I459" s="14" t="s">
        <v>17324</v>
      </c>
      <c r="J459" s="14" t="s">
        <v>17321</v>
      </c>
      <c r="K459" s="14" t="s">
        <v>17263</v>
      </c>
      <c r="L459" s="14"/>
      <c r="M459" s="14" t="s">
        <v>17331</v>
      </c>
      <c r="N459" s="14" t="s">
        <v>20</v>
      </c>
      <c r="O459" s="60">
        <v>30700</v>
      </c>
      <c r="P459" s="32">
        <v>0.10716612377850154</v>
      </c>
      <c r="Q459" s="32"/>
    </row>
    <row r="460" spans="1:17" ht="12.75">
      <c r="A460" s="61" t="s">
        <v>53</v>
      </c>
      <c r="B460" s="34">
        <v>4933464514</v>
      </c>
      <c r="C460" s="34" t="s">
        <v>366</v>
      </c>
      <c r="D460" s="17" t="s">
        <v>17998</v>
      </c>
      <c r="E460" s="50">
        <v>17490</v>
      </c>
      <c r="F460" s="18" t="s">
        <v>3315</v>
      </c>
      <c r="G460" s="18" t="s">
        <v>3316</v>
      </c>
      <c r="H460" s="14" t="s">
        <v>17338</v>
      </c>
      <c r="I460" s="14" t="s">
        <v>17324</v>
      </c>
      <c r="J460" s="14" t="s">
        <v>17264</v>
      </c>
      <c r="K460" s="14" t="s">
        <v>17267</v>
      </c>
      <c r="L460" s="14"/>
      <c r="M460" s="14" t="s">
        <v>17368</v>
      </c>
      <c r="N460" s="14" t="s">
        <v>20</v>
      </c>
      <c r="O460" s="60">
        <v>15500</v>
      </c>
      <c r="P460" s="32">
        <v>0.12838709677419358</v>
      </c>
      <c r="Q460" s="32"/>
    </row>
    <row r="461" spans="1:17" ht="12.75">
      <c r="A461" s="61" t="s">
        <v>53</v>
      </c>
      <c r="B461" s="34">
        <v>4933464515</v>
      </c>
      <c r="C461" s="34" t="s">
        <v>166</v>
      </c>
      <c r="D461" s="17" t="s">
        <v>17582</v>
      </c>
      <c r="E461" s="50">
        <v>41490</v>
      </c>
      <c r="F461" s="18" t="s">
        <v>3337</v>
      </c>
      <c r="G461" s="18" t="s">
        <v>3338</v>
      </c>
      <c r="H461" s="14" t="s">
        <v>17338</v>
      </c>
      <c r="I461" s="14" t="s">
        <v>17324</v>
      </c>
      <c r="J461" s="14" t="s">
        <v>17264</v>
      </c>
      <c r="K461" s="14" t="s">
        <v>17267</v>
      </c>
      <c r="L461" s="14"/>
      <c r="M461" s="14" t="s">
        <v>17368</v>
      </c>
      <c r="N461" s="14" t="s">
        <v>20</v>
      </c>
      <c r="O461" s="60">
        <v>37300</v>
      </c>
      <c r="P461" s="32">
        <v>0.1123324396782841</v>
      </c>
      <c r="Q461" s="32"/>
    </row>
    <row r="462" spans="1:17" ht="12.75">
      <c r="A462" s="61" t="s">
        <v>53</v>
      </c>
      <c r="B462" s="34">
        <v>4933451132</v>
      </c>
      <c r="C462" s="34" t="s">
        <v>697</v>
      </c>
      <c r="D462" s="17" t="s">
        <v>18629</v>
      </c>
      <c r="E462" s="50">
        <v>265490</v>
      </c>
      <c r="F462" s="18" t="s">
        <v>2222</v>
      </c>
      <c r="G462" s="18" t="s">
        <v>2223</v>
      </c>
      <c r="H462" s="14" t="s">
        <v>17338</v>
      </c>
      <c r="I462" s="14" t="s">
        <v>17324</v>
      </c>
      <c r="J462" s="14" t="s">
        <v>18024</v>
      </c>
      <c r="K462" s="14" t="s">
        <v>18025</v>
      </c>
      <c r="L462" s="14"/>
      <c r="M462" s="14" t="s">
        <v>17368</v>
      </c>
      <c r="N462" s="14" t="s">
        <v>20</v>
      </c>
      <c r="O462" s="60">
        <v>241100</v>
      </c>
      <c r="P462" s="32">
        <v>0.10116134384072994</v>
      </c>
      <c r="Q462" s="32"/>
    </row>
    <row r="463" spans="1:17" ht="12.75">
      <c r="A463" s="61" t="s">
        <v>53</v>
      </c>
      <c r="B463" s="34">
        <v>4933451133</v>
      </c>
      <c r="C463" s="34" t="s">
        <v>698</v>
      </c>
      <c r="D463" s="17" t="s">
        <v>18631</v>
      </c>
      <c r="E463" s="50">
        <v>341490</v>
      </c>
      <c r="F463" s="18" t="s">
        <v>2224</v>
      </c>
      <c r="G463" s="18" t="s">
        <v>2225</v>
      </c>
      <c r="H463" s="14" t="s">
        <v>17338</v>
      </c>
      <c r="I463" s="14" t="s">
        <v>17324</v>
      </c>
      <c r="J463" s="14" t="s">
        <v>18024</v>
      </c>
      <c r="K463" s="14" t="s">
        <v>18025</v>
      </c>
      <c r="L463" s="14"/>
      <c r="M463" s="14" t="s">
        <v>17368</v>
      </c>
      <c r="N463" s="14" t="s">
        <v>20</v>
      </c>
      <c r="O463" s="60">
        <v>310200</v>
      </c>
      <c r="P463" s="32">
        <v>0.10087040618955512</v>
      </c>
      <c r="Q463" s="32"/>
    </row>
    <row r="464" spans="1:17" ht="12.75">
      <c r="A464" s="61" t="s">
        <v>53</v>
      </c>
      <c r="B464" s="34">
        <v>4933451135</v>
      </c>
      <c r="C464" s="34" t="s">
        <v>700</v>
      </c>
      <c r="D464" s="17" t="s">
        <v>18635</v>
      </c>
      <c r="E464" s="50">
        <v>341490</v>
      </c>
      <c r="F464" s="18" t="s">
        <v>2226</v>
      </c>
      <c r="G464" s="18" t="s">
        <v>2227</v>
      </c>
      <c r="H464" s="14" t="s">
        <v>17338</v>
      </c>
      <c r="I464" s="14" t="s">
        <v>17324</v>
      </c>
      <c r="J464" s="14" t="s">
        <v>18024</v>
      </c>
      <c r="K464" s="14" t="s">
        <v>18025</v>
      </c>
      <c r="L464" s="14"/>
      <c r="M464" s="14" t="s">
        <v>17368</v>
      </c>
      <c r="N464" s="14" t="s">
        <v>20</v>
      </c>
      <c r="O464" s="60">
        <v>310200</v>
      </c>
      <c r="P464" s="32">
        <v>0.10087040618955512</v>
      </c>
      <c r="Q464" s="32"/>
    </row>
    <row r="465" spans="1:17" ht="12.75">
      <c r="A465" s="61" t="s">
        <v>53</v>
      </c>
      <c r="B465" s="34">
        <v>4933451136</v>
      </c>
      <c r="C465" s="34" t="s">
        <v>701</v>
      </c>
      <c r="D465" s="17" t="s">
        <v>18637</v>
      </c>
      <c r="E465" s="50">
        <v>344990</v>
      </c>
      <c r="F465" s="18" t="s">
        <v>2228</v>
      </c>
      <c r="G465" s="18" t="s">
        <v>2229</v>
      </c>
      <c r="H465" s="14" t="s">
        <v>17338</v>
      </c>
      <c r="I465" s="14" t="s">
        <v>17324</v>
      </c>
      <c r="J465" s="14" t="s">
        <v>18024</v>
      </c>
      <c r="K465" s="14" t="s">
        <v>18025</v>
      </c>
      <c r="L465" s="14"/>
      <c r="M465" s="14" t="s">
        <v>17368</v>
      </c>
      <c r="N465" s="14" t="s">
        <v>20</v>
      </c>
      <c r="O465" s="60">
        <v>313200</v>
      </c>
      <c r="P465" s="32">
        <v>0.10150063856960401</v>
      </c>
      <c r="Q465" s="32"/>
    </row>
    <row r="466" spans="1:17" ht="12.75">
      <c r="A466" s="61" t="s">
        <v>53</v>
      </c>
      <c r="B466" s="34">
        <v>4933451134</v>
      </c>
      <c r="C466" s="34" t="s">
        <v>699</v>
      </c>
      <c r="D466" s="17" t="s">
        <v>18633</v>
      </c>
      <c r="E466" s="50">
        <v>341490</v>
      </c>
      <c r="F466" s="18" t="s">
        <v>2230</v>
      </c>
      <c r="G466" s="18" t="s">
        <v>2231</v>
      </c>
      <c r="H466" s="14" t="s">
        <v>17338</v>
      </c>
      <c r="I466" s="14" t="s">
        <v>17324</v>
      </c>
      <c r="J466" s="14" t="s">
        <v>18024</v>
      </c>
      <c r="K466" s="14" t="s">
        <v>18025</v>
      </c>
      <c r="L466" s="14"/>
      <c r="M466" s="14" t="s">
        <v>17368</v>
      </c>
      <c r="N466" s="14" t="s">
        <v>20</v>
      </c>
      <c r="O466" s="60">
        <v>310200</v>
      </c>
      <c r="P466" s="32">
        <v>0.10087040618955512</v>
      </c>
      <c r="Q466" s="32"/>
    </row>
    <row r="467" spans="1:17" ht="12.75">
      <c r="A467" s="61" t="s">
        <v>53</v>
      </c>
      <c r="B467" s="34">
        <v>4933464519</v>
      </c>
      <c r="C467" s="34" t="s">
        <v>774</v>
      </c>
      <c r="D467" s="17" t="s">
        <v>18745</v>
      </c>
      <c r="E467" s="50">
        <v>16990</v>
      </c>
      <c r="F467" s="18" t="s">
        <v>3223</v>
      </c>
      <c r="G467" s="18" t="s">
        <v>3224</v>
      </c>
      <c r="H467" s="14" t="s">
        <v>17338</v>
      </c>
      <c r="I467" s="14" t="s">
        <v>17324</v>
      </c>
      <c r="J467" s="14" t="s">
        <v>17264</v>
      </c>
      <c r="K467" s="14" t="s">
        <v>17359</v>
      </c>
      <c r="L467" s="14"/>
      <c r="M467" s="14" t="s">
        <v>17368</v>
      </c>
      <c r="N467" s="14" t="s">
        <v>20</v>
      </c>
      <c r="O467" s="60">
        <v>15200</v>
      </c>
      <c r="P467" s="32">
        <v>0.1177631578947369</v>
      </c>
      <c r="Q467" s="32"/>
    </row>
    <row r="468" spans="1:17" ht="12.75">
      <c r="A468" s="61" t="s">
        <v>53</v>
      </c>
      <c r="B468" s="34">
        <v>4933464520</v>
      </c>
      <c r="C468" s="34" t="s">
        <v>622</v>
      </c>
      <c r="D468" s="17" t="s">
        <v>18492</v>
      </c>
      <c r="E468" s="50">
        <v>40990</v>
      </c>
      <c r="F468" s="18" t="s">
        <v>3233</v>
      </c>
      <c r="G468" s="18" t="s">
        <v>3234</v>
      </c>
      <c r="H468" s="14" t="s">
        <v>17338</v>
      </c>
      <c r="I468" s="14" t="s">
        <v>17324</v>
      </c>
      <c r="J468" s="14" t="s">
        <v>17264</v>
      </c>
      <c r="K468" s="14" t="s">
        <v>17359</v>
      </c>
      <c r="L468" s="14"/>
      <c r="M468" s="14" t="s">
        <v>17368</v>
      </c>
      <c r="N468" s="14" t="s">
        <v>20</v>
      </c>
      <c r="O468" s="60">
        <v>37000</v>
      </c>
      <c r="P468" s="32">
        <v>0.10783783783783774</v>
      </c>
      <c r="Q468" s="32"/>
    </row>
    <row r="469" spans="1:17" ht="12.75">
      <c r="A469" s="61" t="s">
        <v>53</v>
      </c>
      <c r="B469" s="34">
        <v>4933464516</v>
      </c>
      <c r="C469" s="34" t="s">
        <v>310</v>
      </c>
      <c r="D469" s="17" t="s">
        <v>17882</v>
      </c>
      <c r="E469" s="50">
        <v>17990</v>
      </c>
      <c r="F469" s="18" t="s">
        <v>3331</v>
      </c>
      <c r="G469" s="18" t="s">
        <v>3332</v>
      </c>
      <c r="H469" s="14" t="s">
        <v>17338</v>
      </c>
      <c r="I469" s="14" t="s">
        <v>17324</v>
      </c>
      <c r="J469" s="14" t="s">
        <v>17264</v>
      </c>
      <c r="K469" s="14" t="s">
        <v>17255</v>
      </c>
      <c r="L469" s="14"/>
      <c r="M469" s="14" t="s">
        <v>17368</v>
      </c>
      <c r="N469" s="14" t="s">
        <v>20</v>
      </c>
      <c r="O469" s="60">
        <v>15965</v>
      </c>
      <c r="P469" s="32">
        <v>0.12683996241778894</v>
      </c>
      <c r="Q469" s="32"/>
    </row>
    <row r="470" spans="1:17" ht="12.75">
      <c r="A470" s="61" t="s">
        <v>53</v>
      </c>
      <c r="B470" s="34">
        <v>4933464517</v>
      </c>
      <c r="C470" s="34" t="s">
        <v>311</v>
      </c>
      <c r="D470" s="17" t="s">
        <v>17884</v>
      </c>
      <c r="E470" s="50">
        <v>41990</v>
      </c>
      <c r="F470" s="18" t="s">
        <v>3321</v>
      </c>
      <c r="G470" s="18" t="s">
        <v>3322</v>
      </c>
      <c r="H470" s="14" t="s">
        <v>17338</v>
      </c>
      <c r="I470" s="14" t="s">
        <v>17324</v>
      </c>
      <c r="J470" s="14" t="s">
        <v>17264</v>
      </c>
      <c r="K470" s="14" t="s">
        <v>17255</v>
      </c>
      <c r="L470" s="14"/>
      <c r="M470" s="14" t="s">
        <v>17368</v>
      </c>
      <c r="N470" s="14" t="s">
        <v>20</v>
      </c>
      <c r="O470" s="60">
        <v>37765</v>
      </c>
      <c r="P470" s="32">
        <v>0.11187607573149738</v>
      </c>
      <c r="Q470" s="32"/>
    </row>
    <row r="471" spans="1:17" ht="12.75">
      <c r="A471" s="61" t="s">
        <v>53</v>
      </c>
      <c r="B471" s="34">
        <v>4933464522</v>
      </c>
      <c r="C471" s="34" t="s">
        <v>775</v>
      </c>
      <c r="D471" s="17" t="s">
        <v>18747</v>
      </c>
      <c r="E471" s="50">
        <v>38990</v>
      </c>
      <c r="F471" s="18" t="s">
        <v>3247</v>
      </c>
      <c r="G471" s="18" t="s">
        <v>3248</v>
      </c>
      <c r="H471" s="14" t="s">
        <v>17338</v>
      </c>
      <c r="I471" s="14" t="s">
        <v>17324</v>
      </c>
      <c r="J471" s="14" t="s">
        <v>17748</v>
      </c>
      <c r="K471" s="14" t="s">
        <v>17749</v>
      </c>
      <c r="L471" s="14"/>
      <c r="M471" s="14" t="s">
        <v>17368</v>
      </c>
      <c r="N471" s="14" t="s">
        <v>20</v>
      </c>
      <c r="O471" s="60">
        <v>47700</v>
      </c>
      <c r="P471" s="32">
        <v>-0.18259958071278826</v>
      </c>
      <c r="Q471" s="32"/>
    </row>
    <row r="472" spans="1:17" ht="12.75">
      <c r="A472" s="61" t="s">
        <v>53</v>
      </c>
      <c r="B472" s="34">
        <v>4933464594</v>
      </c>
      <c r="C472" s="34" t="s">
        <v>779</v>
      </c>
      <c r="D472" s="17" t="s">
        <v>18755</v>
      </c>
      <c r="E472" s="50">
        <v>37990</v>
      </c>
      <c r="F472" s="18" t="s">
        <v>3245</v>
      </c>
      <c r="G472" s="18" t="s">
        <v>3246</v>
      </c>
      <c r="H472" s="14" t="s">
        <v>17338</v>
      </c>
      <c r="I472" s="14" t="s">
        <v>17324</v>
      </c>
      <c r="J472" s="14" t="s">
        <v>17748</v>
      </c>
      <c r="K472" s="14" t="s">
        <v>17749</v>
      </c>
      <c r="L472" s="14"/>
      <c r="M472" s="14" t="s">
        <v>17368</v>
      </c>
      <c r="N472" s="14" t="s">
        <v>20</v>
      </c>
      <c r="O472" s="60">
        <v>47300</v>
      </c>
      <c r="P472" s="32">
        <v>-0.19682875264270616</v>
      </c>
      <c r="Q472" s="32"/>
    </row>
    <row r="473" spans="1:17" ht="12.75">
      <c r="A473" s="61" t="s">
        <v>53</v>
      </c>
      <c r="B473" s="34">
        <v>4933471150</v>
      </c>
      <c r="C473" s="34" t="s">
        <v>804</v>
      </c>
      <c r="D473" s="17" t="s">
        <v>18801</v>
      </c>
      <c r="E473" s="50">
        <v>48990</v>
      </c>
      <c r="F473" s="18" t="s">
        <v>3478</v>
      </c>
      <c r="G473" s="18" t="s">
        <v>3479</v>
      </c>
      <c r="H473" s="14" t="s">
        <v>17338</v>
      </c>
      <c r="I473" s="14" t="s">
        <v>17324</v>
      </c>
      <c r="J473" s="14" t="s">
        <v>18024</v>
      </c>
      <c r="K473" s="14" t="s">
        <v>18437</v>
      </c>
      <c r="L473" s="14"/>
      <c r="M473" s="14" t="s">
        <v>17368</v>
      </c>
      <c r="N473" s="14" t="s">
        <v>196</v>
      </c>
      <c r="O473" s="60">
        <v>44200</v>
      </c>
      <c r="P473" s="32">
        <v>0.10837104072398196</v>
      </c>
      <c r="Q473" s="32"/>
    </row>
    <row r="474" spans="1:17" ht="12.75">
      <c r="A474" s="61" t="s">
        <v>53</v>
      </c>
      <c r="B474" s="34">
        <v>4933471151</v>
      </c>
      <c r="C474" s="34" t="s">
        <v>805</v>
      </c>
      <c r="D474" s="17" t="s">
        <v>18803</v>
      </c>
      <c r="E474" s="50">
        <v>69490</v>
      </c>
      <c r="F474" s="18" t="s">
        <v>3480</v>
      </c>
      <c r="G474" s="18" t="s">
        <v>3481</v>
      </c>
      <c r="H474" s="14" t="s">
        <v>17338</v>
      </c>
      <c r="I474" s="14" t="s">
        <v>17324</v>
      </c>
      <c r="J474" s="14" t="s">
        <v>18024</v>
      </c>
      <c r="K474" s="14" t="s">
        <v>18437</v>
      </c>
      <c r="L474" s="14"/>
      <c r="M474" s="14" t="s">
        <v>17368</v>
      </c>
      <c r="N474" s="14" t="s">
        <v>196</v>
      </c>
      <c r="O474" s="60">
        <v>63000</v>
      </c>
      <c r="P474" s="32">
        <v>0.10301587301587301</v>
      </c>
      <c r="Q474" s="32"/>
    </row>
    <row r="475" spans="1:17" ht="12.75">
      <c r="A475" s="61" t="s">
        <v>53</v>
      </c>
      <c r="B475" s="34">
        <v>4933447925</v>
      </c>
      <c r="C475" s="34" t="s">
        <v>504</v>
      </c>
      <c r="D475" s="17" t="s">
        <v>18281</v>
      </c>
      <c r="E475" s="50">
        <v>25990</v>
      </c>
      <c r="F475" s="18" t="s">
        <v>2148</v>
      </c>
      <c r="G475" s="18" t="s">
        <v>2149</v>
      </c>
      <c r="H475" s="14" t="s">
        <v>17338</v>
      </c>
      <c r="I475" s="14" t="s">
        <v>17324</v>
      </c>
      <c r="J475" s="14" t="s">
        <v>17303</v>
      </c>
      <c r="K475" s="14" t="s">
        <v>17672</v>
      </c>
      <c r="L475" s="14"/>
      <c r="M475" s="14" t="s">
        <v>17331</v>
      </c>
      <c r="N475" s="14" t="s">
        <v>20</v>
      </c>
      <c r="O475" s="60">
        <v>23500</v>
      </c>
      <c r="P475" s="32">
        <v>0.10595744680851071</v>
      </c>
      <c r="Q475" s="32"/>
    </row>
    <row r="476" spans="1:17" ht="12.75">
      <c r="A476" s="61" t="s">
        <v>53</v>
      </c>
      <c r="B476" s="34">
        <v>4933447935</v>
      </c>
      <c r="C476" s="34" t="s">
        <v>210</v>
      </c>
      <c r="D476" s="17" t="s">
        <v>17673</v>
      </c>
      <c r="E476" s="50">
        <v>33990</v>
      </c>
      <c r="F476" s="18" t="s">
        <v>2150</v>
      </c>
      <c r="G476" s="18" t="s">
        <v>2151</v>
      </c>
      <c r="H476" s="14" t="s">
        <v>17338</v>
      </c>
      <c r="I476" s="14" t="s">
        <v>17324</v>
      </c>
      <c r="J476" s="14" t="s">
        <v>17303</v>
      </c>
      <c r="K476" s="14" t="s">
        <v>17672</v>
      </c>
      <c r="L476" s="14"/>
      <c r="M476" s="14" t="s">
        <v>17331</v>
      </c>
      <c r="N476" s="14" t="s">
        <v>20</v>
      </c>
      <c r="O476" s="60">
        <v>30600</v>
      </c>
      <c r="P476" s="32">
        <v>0.11078431372549025</v>
      </c>
      <c r="Q476" s="32"/>
    </row>
    <row r="477" spans="1:17" ht="12.75">
      <c r="A477" s="61" t="s">
        <v>53</v>
      </c>
      <c r="B477" s="34">
        <v>4933446203</v>
      </c>
      <c r="C477" s="34" t="s">
        <v>186</v>
      </c>
      <c r="D477" s="17" t="s">
        <v>17624</v>
      </c>
      <c r="E477" s="50">
        <v>17490</v>
      </c>
      <c r="F477" s="18" t="s">
        <v>2144</v>
      </c>
      <c r="G477" s="18" t="s">
        <v>2145</v>
      </c>
      <c r="H477" s="14" t="s">
        <v>17338</v>
      </c>
      <c r="I477" s="14" t="s">
        <v>17324</v>
      </c>
      <c r="J477" s="14" t="s">
        <v>17423</v>
      </c>
      <c r="K477" s="14" t="s">
        <v>17513</v>
      </c>
      <c r="L477" s="14"/>
      <c r="M477" s="14" t="s">
        <v>17331</v>
      </c>
      <c r="N477" s="14" t="s">
        <v>20</v>
      </c>
      <c r="O477" s="60">
        <v>15900</v>
      </c>
      <c r="P477" s="32">
        <v>0.10000000000000009</v>
      </c>
      <c r="Q477" s="32"/>
    </row>
    <row r="478" spans="1:17" ht="12.75">
      <c r="A478" s="61" t="s">
        <v>53</v>
      </c>
      <c r="B478" s="34">
        <v>4933441305</v>
      </c>
      <c r="C478" s="34" t="s">
        <v>89</v>
      </c>
      <c r="D478" s="17" t="s">
        <v>17413</v>
      </c>
      <c r="E478" s="50">
        <v>25490</v>
      </c>
      <c r="F478" s="18" t="s">
        <v>2507</v>
      </c>
      <c r="G478" s="18" t="s">
        <v>2508</v>
      </c>
      <c r="H478" s="14" t="s">
        <v>17338</v>
      </c>
      <c r="I478" s="14" t="s">
        <v>17324</v>
      </c>
      <c r="J478" s="14" t="s">
        <v>17411</v>
      </c>
      <c r="K478" s="14" t="s">
        <v>17412</v>
      </c>
      <c r="L478" s="14"/>
      <c r="M478" s="14" t="s">
        <v>17331</v>
      </c>
      <c r="N478" s="14" t="s">
        <v>20</v>
      </c>
      <c r="O478" s="60">
        <v>23100</v>
      </c>
      <c r="P478" s="32">
        <v>0.10346320346320348</v>
      </c>
      <c r="Q478" s="32"/>
    </row>
    <row r="479" spans="1:17" ht="12.75">
      <c r="A479" s="61" t="s">
        <v>53</v>
      </c>
      <c r="B479" s="34">
        <v>4933464228</v>
      </c>
      <c r="C479" s="34" t="s">
        <v>267</v>
      </c>
      <c r="D479" s="17" t="s">
        <v>17790</v>
      </c>
      <c r="E479" s="50">
        <v>12990</v>
      </c>
      <c r="F479" s="18" t="s">
        <v>3155</v>
      </c>
      <c r="G479" s="18" t="s">
        <v>3156</v>
      </c>
      <c r="H479" s="14" t="s">
        <v>17338</v>
      </c>
      <c r="I479" s="14" t="s">
        <v>17324</v>
      </c>
      <c r="J479" s="14" t="s">
        <v>17325</v>
      </c>
      <c r="K479" s="14" t="s">
        <v>17596</v>
      </c>
      <c r="L479" s="14"/>
      <c r="M479" s="14" t="s">
        <v>17331</v>
      </c>
      <c r="N479" s="14" t="s">
        <v>20</v>
      </c>
      <c r="O479" s="60">
        <v>11400</v>
      </c>
      <c r="P479" s="32">
        <v>0.13947368421052642</v>
      </c>
      <c r="Q479" s="32"/>
    </row>
    <row r="480" spans="1:17" ht="12.75">
      <c r="A480" s="61" t="s">
        <v>53</v>
      </c>
      <c r="B480" s="34">
        <v>4933464229</v>
      </c>
      <c r="C480" s="34" t="s">
        <v>408</v>
      </c>
      <c r="D480" s="17" t="s">
        <v>18090</v>
      </c>
      <c r="E480" s="50">
        <v>38490</v>
      </c>
      <c r="F480" s="18" t="s">
        <v>3157</v>
      </c>
      <c r="G480" s="18" t="s">
        <v>3158</v>
      </c>
      <c r="H480" s="14" t="s">
        <v>17338</v>
      </c>
      <c r="I480" s="14" t="s">
        <v>17324</v>
      </c>
      <c r="J480" s="14" t="s">
        <v>17325</v>
      </c>
      <c r="K480" s="14" t="s">
        <v>17596</v>
      </c>
      <c r="L480" s="14"/>
      <c r="M480" s="14" t="s">
        <v>17331</v>
      </c>
      <c r="N480" s="14" t="s">
        <v>20</v>
      </c>
      <c r="O480" s="60">
        <v>34700</v>
      </c>
      <c r="P480" s="32">
        <v>0.10922190201729109</v>
      </c>
      <c r="Q480" s="32"/>
    </row>
    <row r="481" spans="1:17" ht="12.75">
      <c r="A481" s="61" t="s">
        <v>53</v>
      </c>
      <c r="B481" s="34">
        <v>4933451113</v>
      </c>
      <c r="C481" s="34" t="s">
        <v>324</v>
      </c>
      <c r="D481" s="17" t="s">
        <v>17913</v>
      </c>
      <c r="E481" s="50">
        <v>29990</v>
      </c>
      <c r="F481" s="18" t="s">
        <v>2252</v>
      </c>
      <c r="G481" s="18" t="s">
        <v>2253</v>
      </c>
      <c r="H481" s="14" t="s">
        <v>17338</v>
      </c>
      <c r="I481" s="14" t="s">
        <v>17324</v>
      </c>
      <c r="J481" s="14" t="s">
        <v>17912</v>
      </c>
      <c r="K481" s="14" t="s">
        <v>17912</v>
      </c>
      <c r="L481" s="14"/>
      <c r="M481" s="14" t="s">
        <v>17331</v>
      </c>
      <c r="N481" s="14" t="s">
        <v>20</v>
      </c>
      <c r="O481" s="60">
        <v>27200</v>
      </c>
      <c r="P481" s="32">
        <v>0.10257352941176467</v>
      </c>
      <c r="Q481" s="32"/>
    </row>
    <row r="482" spans="1:17" ht="12.75">
      <c r="A482" s="61" t="s">
        <v>53</v>
      </c>
      <c r="B482" s="34">
        <v>4933464534</v>
      </c>
      <c r="C482" s="34" t="s">
        <v>411</v>
      </c>
      <c r="D482" s="17" t="s">
        <v>18096</v>
      </c>
      <c r="E482" s="50">
        <v>34990</v>
      </c>
      <c r="F482" s="18" t="s">
        <v>3193</v>
      </c>
      <c r="G482" s="18" t="s">
        <v>3194</v>
      </c>
      <c r="H482" s="14" t="s">
        <v>17338</v>
      </c>
      <c r="I482" s="14" t="s">
        <v>17324</v>
      </c>
      <c r="J482" s="14" t="s">
        <v>17264</v>
      </c>
      <c r="K482" s="14" t="s">
        <v>17359</v>
      </c>
      <c r="L482" s="14"/>
      <c r="M482" s="14" t="s">
        <v>17368</v>
      </c>
      <c r="N482" s="14" t="s">
        <v>20</v>
      </c>
      <c r="O482" s="60">
        <v>31800</v>
      </c>
      <c r="P482" s="32">
        <v>0.10031446540880506</v>
      </c>
      <c r="Q482" s="32"/>
    </row>
    <row r="483" spans="1:17" ht="12.75">
      <c r="A483" s="61" t="s">
        <v>53</v>
      </c>
      <c r="B483" s="34">
        <v>4933443500</v>
      </c>
      <c r="C483" s="34" t="s">
        <v>246</v>
      </c>
      <c r="D483" s="17" t="s">
        <v>17744</v>
      </c>
      <c r="E483" s="50">
        <v>10490</v>
      </c>
      <c r="F483" s="18" t="s">
        <v>2092</v>
      </c>
      <c r="G483" s="18" t="s">
        <v>2093</v>
      </c>
      <c r="H483" s="14" t="s">
        <v>17338</v>
      </c>
      <c r="I483" s="14" t="s">
        <v>17324</v>
      </c>
      <c r="J483" s="14" t="s">
        <v>17264</v>
      </c>
      <c r="K483" s="14" t="s">
        <v>17255</v>
      </c>
      <c r="L483" s="14"/>
      <c r="M483" s="14" t="s">
        <v>17331</v>
      </c>
      <c r="N483" s="14" t="s">
        <v>20</v>
      </c>
      <c r="O483" s="60">
        <v>9476</v>
      </c>
      <c r="P483" s="32">
        <v>0.10700717602363863</v>
      </c>
      <c r="Q483" s="32"/>
    </row>
    <row r="484" spans="1:17" ht="12.75">
      <c r="A484" s="61" t="s">
        <v>53</v>
      </c>
      <c r="B484" s="34">
        <v>4933443515</v>
      </c>
      <c r="C484" s="34" t="s">
        <v>351</v>
      </c>
      <c r="D484" s="17" t="s">
        <v>17968</v>
      </c>
      <c r="E484" s="50">
        <v>26490</v>
      </c>
      <c r="F484" s="18" t="s">
        <v>2094</v>
      </c>
      <c r="G484" s="18" t="s">
        <v>2095</v>
      </c>
      <c r="H484" s="14" t="s">
        <v>17338</v>
      </c>
      <c r="I484" s="14" t="s">
        <v>17324</v>
      </c>
      <c r="J484" s="14" t="s">
        <v>17264</v>
      </c>
      <c r="K484" s="14" t="s">
        <v>17255</v>
      </c>
      <c r="L484" s="14"/>
      <c r="M484" s="14" t="s">
        <v>17331</v>
      </c>
      <c r="N484" s="14" t="s">
        <v>20</v>
      </c>
      <c r="O484" s="60">
        <v>23976</v>
      </c>
      <c r="P484" s="32">
        <v>0.10485485485485491</v>
      </c>
      <c r="Q484" s="32"/>
    </row>
    <row r="485" spans="1:17" ht="12.75">
      <c r="A485" s="61" t="s">
        <v>53</v>
      </c>
      <c r="B485" s="34">
        <v>4933443520</v>
      </c>
      <c r="C485" s="34" t="s">
        <v>308</v>
      </c>
      <c r="D485" s="17" t="s">
        <v>17878</v>
      </c>
      <c r="E485" s="50">
        <v>32490</v>
      </c>
      <c r="F485" s="18" t="s">
        <v>2096</v>
      </c>
      <c r="G485" s="18" t="s">
        <v>2097</v>
      </c>
      <c r="H485" s="14" t="s">
        <v>17338</v>
      </c>
      <c r="I485" s="14" t="s">
        <v>17324</v>
      </c>
      <c r="J485" s="14" t="s">
        <v>17264</v>
      </c>
      <c r="K485" s="14" t="s">
        <v>17255</v>
      </c>
      <c r="L485" s="14"/>
      <c r="M485" s="14" t="s">
        <v>17331</v>
      </c>
      <c r="N485" s="14" t="s">
        <v>20</v>
      </c>
      <c r="O485" s="60">
        <v>29376</v>
      </c>
      <c r="P485" s="32">
        <v>0.10600490196078427</v>
      </c>
      <c r="Q485" s="32"/>
    </row>
    <row r="486" spans="1:17" ht="12.75">
      <c r="A486" s="61" t="s">
        <v>53</v>
      </c>
      <c r="B486" s="34">
        <v>4933471371</v>
      </c>
      <c r="C486" s="34" t="s">
        <v>825</v>
      </c>
      <c r="D486" s="17" t="s">
        <v>18839</v>
      </c>
      <c r="E486" s="50">
        <v>20990</v>
      </c>
      <c r="F486" s="18" t="s">
        <v>3668</v>
      </c>
      <c r="G486" s="18" t="s">
        <v>3669</v>
      </c>
      <c r="H486" s="14" t="s">
        <v>17338</v>
      </c>
      <c r="I486" s="14" t="s">
        <v>17324</v>
      </c>
      <c r="J486" s="14" t="s">
        <v>17571</v>
      </c>
      <c r="K486" s="14" t="s">
        <v>17246</v>
      </c>
      <c r="L486" s="14"/>
      <c r="M486" s="14" t="s">
        <v>20</v>
      </c>
      <c r="N486" s="14" t="s">
        <v>196</v>
      </c>
      <c r="O486" s="60">
        <v>19000</v>
      </c>
      <c r="P486" s="32">
        <v>0.10473684210526324</v>
      </c>
      <c r="Q486" s="32"/>
    </row>
    <row r="487" spans="1:17" ht="12.75">
      <c r="A487" s="61" t="s">
        <v>53</v>
      </c>
      <c r="B487" s="34">
        <v>4933464964</v>
      </c>
      <c r="C487" s="34" t="s">
        <v>802</v>
      </c>
      <c r="D487" s="17" t="s">
        <v>18797</v>
      </c>
      <c r="E487" s="50">
        <v>20990</v>
      </c>
      <c r="F487" s="18" t="s">
        <v>3670</v>
      </c>
      <c r="G487" s="18" t="s">
        <v>3671</v>
      </c>
      <c r="H487" s="14" t="s">
        <v>17338</v>
      </c>
      <c r="I487" s="14" t="s">
        <v>17324</v>
      </c>
      <c r="J487" s="14" t="s">
        <v>17571</v>
      </c>
      <c r="K487" s="14" t="s">
        <v>18792</v>
      </c>
      <c r="L487" s="14"/>
      <c r="M487" s="14" t="s">
        <v>20</v>
      </c>
      <c r="N487" s="14" t="s">
        <v>196</v>
      </c>
      <c r="O487" s="60">
        <v>19000</v>
      </c>
      <c r="P487" s="32">
        <v>0.10473684210526324</v>
      </c>
      <c r="Q487" s="32"/>
    </row>
    <row r="488" spans="1:17" ht="12.75">
      <c r="A488" s="61" t="s">
        <v>53</v>
      </c>
      <c r="B488" s="34">
        <v>4933464961</v>
      </c>
      <c r="C488" s="34" t="s">
        <v>800</v>
      </c>
      <c r="D488" s="17" t="s">
        <v>18793</v>
      </c>
      <c r="E488" s="50">
        <v>20990</v>
      </c>
      <c r="F488" s="18" t="s">
        <v>3672</v>
      </c>
      <c r="G488" s="18" t="s">
        <v>3673</v>
      </c>
      <c r="H488" s="14" t="s">
        <v>17338</v>
      </c>
      <c r="I488" s="14" t="s">
        <v>17324</v>
      </c>
      <c r="J488" s="14" t="s">
        <v>17571</v>
      </c>
      <c r="K488" s="14" t="s">
        <v>18792</v>
      </c>
      <c r="L488" s="14"/>
      <c r="M488" s="14" t="s">
        <v>17331</v>
      </c>
      <c r="N488" s="14" t="s">
        <v>196</v>
      </c>
      <c r="O488" s="60">
        <v>19000</v>
      </c>
      <c r="P488" s="32">
        <v>0.10473684210526324</v>
      </c>
      <c r="Q488" s="32"/>
    </row>
    <row r="489" spans="1:17" ht="12.75">
      <c r="A489" s="61" t="s">
        <v>53</v>
      </c>
      <c r="B489" s="34">
        <v>4933464962</v>
      </c>
      <c r="C489" s="34" t="s">
        <v>801</v>
      </c>
      <c r="D489" s="17" t="s">
        <v>18795</v>
      </c>
      <c r="E489" s="50">
        <v>31990</v>
      </c>
      <c r="F489" s="18" t="s">
        <v>3674</v>
      </c>
      <c r="G489" s="18" t="s">
        <v>3675</v>
      </c>
      <c r="H489" s="14" t="s">
        <v>17338</v>
      </c>
      <c r="I489" s="14" t="s">
        <v>17324</v>
      </c>
      <c r="J489" s="14" t="s">
        <v>17571</v>
      </c>
      <c r="K489" s="14" t="s">
        <v>18792</v>
      </c>
      <c r="L489" s="14"/>
      <c r="M489" s="14" t="s">
        <v>17331</v>
      </c>
      <c r="N489" s="14" t="s">
        <v>196</v>
      </c>
      <c r="O489" s="60">
        <v>29000</v>
      </c>
      <c r="P489" s="32">
        <v>0.10310344827586215</v>
      </c>
      <c r="Q489" s="32"/>
    </row>
    <row r="490" spans="1:17" ht="12.75">
      <c r="A490" s="61" t="s">
        <v>53</v>
      </c>
      <c r="B490" s="34">
        <v>4933464965</v>
      </c>
      <c r="C490" s="34" t="s">
        <v>803</v>
      </c>
      <c r="D490" s="17" t="s">
        <v>18799</v>
      </c>
      <c r="E490" s="50">
        <v>17990</v>
      </c>
      <c r="F490" s="18" t="s">
        <v>3676</v>
      </c>
      <c r="G490" s="18" t="s">
        <v>3677</v>
      </c>
      <c r="H490" s="14" t="s">
        <v>17338</v>
      </c>
      <c r="I490" s="14" t="s">
        <v>17324</v>
      </c>
      <c r="J490" s="14" t="s">
        <v>17571</v>
      </c>
      <c r="K490" s="14" t="s">
        <v>17571</v>
      </c>
      <c r="L490" s="14"/>
      <c r="M490" s="14" t="s">
        <v>20</v>
      </c>
      <c r="N490" s="14" t="s">
        <v>196</v>
      </c>
      <c r="O490" s="60">
        <v>16000</v>
      </c>
      <c r="P490" s="32">
        <v>0.1243749999999999</v>
      </c>
      <c r="Q490" s="32"/>
    </row>
    <row r="491" spans="1:17" ht="12.75">
      <c r="A491" s="61" t="s">
        <v>53</v>
      </c>
      <c r="B491" s="34">
        <v>4933443552</v>
      </c>
      <c r="C491" s="34" t="s">
        <v>679</v>
      </c>
      <c r="D491" s="17" t="s">
        <v>18594</v>
      </c>
      <c r="E491" s="50">
        <v>30990</v>
      </c>
      <c r="F491" s="18" t="s">
        <v>3275</v>
      </c>
      <c r="G491" s="18" t="s">
        <v>3276</v>
      </c>
      <c r="H491" s="14" t="s">
        <v>17338</v>
      </c>
      <c r="I491" s="14" t="s">
        <v>17324</v>
      </c>
      <c r="J491" s="14" t="s">
        <v>17748</v>
      </c>
      <c r="K491" s="14" t="s">
        <v>17749</v>
      </c>
      <c r="L491" s="14"/>
      <c r="M491" s="14" t="s">
        <v>17331</v>
      </c>
      <c r="N491" s="14" t="s">
        <v>20</v>
      </c>
      <c r="O491" s="60">
        <v>41900</v>
      </c>
      <c r="P491" s="32">
        <v>-0.26038186157517895</v>
      </c>
      <c r="Q491" s="32"/>
    </row>
    <row r="492" spans="1:17" ht="12.75">
      <c r="A492" s="61" t="s">
        <v>53</v>
      </c>
      <c r="B492" s="34">
        <v>4933447126</v>
      </c>
      <c r="C492" s="34" t="s">
        <v>682</v>
      </c>
      <c r="D492" s="17" t="s">
        <v>18600</v>
      </c>
      <c r="E492" s="50">
        <v>29990</v>
      </c>
      <c r="F492" s="18" t="s">
        <v>3277</v>
      </c>
      <c r="G492" s="18" t="s">
        <v>3278</v>
      </c>
      <c r="H492" s="14" t="s">
        <v>17338</v>
      </c>
      <c r="I492" s="14" t="s">
        <v>17324</v>
      </c>
      <c r="J492" s="14" t="s">
        <v>17748</v>
      </c>
      <c r="K492" s="14" t="s">
        <v>17749</v>
      </c>
      <c r="L492" s="14"/>
      <c r="M492" s="14" t="s">
        <v>17331</v>
      </c>
      <c r="N492" s="14" t="s">
        <v>20</v>
      </c>
      <c r="O492" s="60">
        <v>44700</v>
      </c>
      <c r="P492" s="32">
        <v>-0.32908277404921704</v>
      </c>
      <c r="Q492" s="32"/>
    </row>
    <row r="493" spans="1:17" ht="12.75">
      <c r="A493" s="61" t="s">
        <v>53</v>
      </c>
      <c r="B493" s="34">
        <v>4933447891</v>
      </c>
      <c r="C493" s="34" t="s">
        <v>356</v>
      </c>
      <c r="D493" s="17" t="s">
        <v>17978</v>
      </c>
      <c r="E493" s="50">
        <v>14490</v>
      </c>
      <c r="F493" s="18" t="s">
        <v>2305</v>
      </c>
      <c r="G493" s="18" t="s">
        <v>2306</v>
      </c>
      <c r="H493" s="14" t="s">
        <v>17338</v>
      </c>
      <c r="I493" s="14" t="s">
        <v>17324</v>
      </c>
      <c r="J493" s="14" t="s">
        <v>17264</v>
      </c>
      <c r="K493" s="14" t="s">
        <v>17359</v>
      </c>
      <c r="L493" s="14"/>
      <c r="M493" s="14" t="s">
        <v>17331</v>
      </c>
      <c r="N493" s="14" t="s">
        <v>20</v>
      </c>
      <c r="O493" s="60">
        <v>13100</v>
      </c>
      <c r="P493" s="32">
        <v>0.10610687022900755</v>
      </c>
      <c r="Q493" s="32"/>
    </row>
    <row r="494" spans="1:17" ht="12.75">
      <c r="A494" s="61" t="s">
        <v>53</v>
      </c>
      <c r="B494" s="34">
        <v>4933447899</v>
      </c>
      <c r="C494" s="34" t="s">
        <v>230</v>
      </c>
      <c r="D494" s="17" t="s">
        <v>17713</v>
      </c>
      <c r="E494" s="50">
        <v>12990</v>
      </c>
      <c r="F494" s="18" t="s">
        <v>2307</v>
      </c>
      <c r="G494" s="18" t="s">
        <v>2308</v>
      </c>
      <c r="H494" s="14" t="s">
        <v>17338</v>
      </c>
      <c r="I494" s="14" t="s">
        <v>17324</v>
      </c>
      <c r="J494" s="14" t="s">
        <v>17264</v>
      </c>
      <c r="K494" s="14" t="s">
        <v>17359</v>
      </c>
      <c r="L494" s="14"/>
      <c r="M494" s="14" t="s">
        <v>17331</v>
      </c>
      <c r="N494" s="14" t="s">
        <v>20</v>
      </c>
      <c r="O494" s="60">
        <v>11400</v>
      </c>
      <c r="P494" s="32">
        <v>0.13947368421052642</v>
      </c>
      <c r="Q494" s="32"/>
    </row>
    <row r="495" spans="1:17" ht="12.75">
      <c r="A495" s="61" t="s">
        <v>53</v>
      </c>
      <c r="B495" s="34">
        <v>4933447275</v>
      </c>
      <c r="C495" s="34" t="s">
        <v>467</v>
      </c>
      <c r="D495" s="17" t="s">
        <v>18205</v>
      </c>
      <c r="E495" s="50">
        <v>19990</v>
      </c>
      <c r="F495" s="18" t="s">
        <v>2268</v>
      </c>
      <c r="G495" s="18" t="s">
        <v>2269</v>
      </c>
      <c r="H495" s="14" t="s">
        <v>17338</v>
      </c>
      <c r="I495" s="14" t="s">
        <v>17324</v>
      </c>
      <c r="J495" s="14" t="s">
        <v>17302</v>
      </c>
      <c r="K495" s="14" t="s">
        <v>17420</v>
      </c>
      <c r="L495" s="14"/>
      <c r="M495" s="14" t="s">
        <v>17331</v>
      </c>
      <c r="N495" s="14" t="s">
        <v>20</v>
      </c>
      <c r="O495" s="60">
        <v>18100</v>
      </c>
      <c r="P495" s="32">
        <v>0.10441988950276238</v>
      </c>
      <c r="Q495" s="32"/>
    </row>
    <row r="496" spans="1:17" ht="12.75">
      <c r="A496" s="61" t="s">
        <v>53</v>
      </c>
      <c r="B496" s="34">
        <v>4933464136</v>
      </c>
      <c r="C496" s="34" t="s">
        <v>483</v>
      </c>
      <c r="D496" s="17" t="s">
        <v>18239</v>
      </c>
      <c r="E496" s="50">
        <v>25990</v>
      </c>
      <c r="F496" s="18" t="s">
        <v>3137</v>
      </c>
      <c r="G496" s="18" t="s">
        <v>3138</v>
      </c>
      <c r="H496" s="14" t="s">
        <v>17330</v>
      </c>
      <c r="I496" s="14" t="s">
        <v>17324</v>
      </c>
      <c r="J496" s="14" t="s">
        <v>17264</v>
      </c>
      <c r="K496" s="14" t="s">
        <v>17255</v>
      </c>
      <c r="L496" s="14"/>
      <c r="M496" s="14" t="s">
        <v>17368</v>
      </c>
      <c r="N496" s="14" t="s">
        <v>20</v>
      </c>
      <c r="O496" s="60">
        <v>23400</v>
      </c>
      <c r="P496" s="32">
        <v>0.11068376068376073</v>
      </c>
      <c r="Q496" s="32"/>
    </row>
    <row r="497" spans="1:17" ht="12.75">
      <c r="A497" s="61" t="s">
        <v>53</v>
      </c>
      <c r="B497" s="34">
        <v>4933451438</v>
      </c>
      <c r="C497" s="34" t="s">
        <v>708</v>
      </c>
      <c r="D497" s="17" t="s">
        <v>18649</v>
      </c>
      <c r="E497" s="50">
        <v>16990</v>
      </c>
      <c r="F497" s="18" t="s">
        <v>2917</v>
      </c>
      <c r="G497" s="18" t="s">
        <v>2918</v>
      </c>
      <c r="H497" s="14" t="s">
        <v>17338</v>
      </c>
      <c r="I497" s="14" t="s">
        <v>17324</v>
      </c>
      <c r="J497" s="14" t="s">
        <v>17325</v>
      </c>
      <c r="K497" s="14" t="s">
        <v>17328</v>
      </c>
      <c r="L497" s="14"/>
      <c r="M497" s="14" t="s">
        <v>17368</v>
      </c>
      <c r="N497" s="14" t="s">
        <v>20</v>
      </c>
      <c r="O497" s="60">
        <v>20700</v>
      </c>
      <c r="P497" s="32">
        <v>-0.17922705314009657</v>
      </c>
      <c r="Q497" s="32"/>
    </row>
    <row r="498" spans="1:17" ht="12.75">
      <c r="A498" s="61" t="s">
        <v>53</v>
      </c>
      <c r="B498" s="34">
        <v>4933448861</v>
      </c>
      <c r="C498" s="34" t="s">
        <v>572</v>
      </c>
      <c r="D498" s="17" t="s">
        <v>18401</v>
      </c>
      <c r="E498" s="50">
        <v>40990</v>
      </c>
      <c r="F498" s="18" t="s">
        <v>2331</v>
      </c>
      <c r="G498" s="18" t="s">
        <v>2332</v>
      </c>
      <c r="H498" s="14" t="s">
        <v>17338</v>
      </c>
      <c r="I498" s="14" t="s">
        <v>17324</v>
      </c>
      <c r="J498" s="14" t="s">
        <v>17325</v>
      </c>
      <c r="K498" s="14" t="s">
        <v>17328</v>
      </c>
      <c r="L498" s="14"/>
      <c r="M498" s="14" t="s">
        <v>17368</v>
      </c>
      <c r="N498" s="14" t="s">
        <v>20</v>
      </c>
      <c r="O498" s="60">
        <v>42500</v>
      </c>
      <c r="P498" s="32">
        <v>-3.552941176470592E-2</v>
      </c>
      <c r="Q498" s="32"/>
    </row>
    <row r="499" spans="1:17" ht="12.75">
      <c r="A499" s="61" t="s">
        <v>53</v>
      </c>
      <c r="B499" s="34">
        <v>4933451440</v>
      </c>
      <c r="C499" s="34" t="s">
        <v>579</v>
      </c>
      <c r="D499" s="17" t="s">
        <v>18413</v>
      </c>
      <c r="E499" s="50">
        <v>16990</v>
      </c>
      <c r="F499" s="18" t="s">
        <v>2919</v>
      </c>
      <c r="G499" s="18" t="s">
        <v>2920</v>
      </c>
      <c r="H499" s="14" t="s">
        <v>17338</v>
      </c>
      <c r="I499" s="14" t="s">
        <v>17324</v>
      </c>
      <c r="J499" s="14" t="s">
        <v>17325</v>
      </c>
      <c r="K499" s="14" t="s">
        <v>17328</v>
      </c>
      <c r="L499" s="14"/>
      <c r="M499" s="14" t="s">
        <v>17368</v>
      </c>
      <c r="N499" s="14" t="s">
        <v>20</v>
      </c>
      <c r="O499" s="60">
        <v>21300</v>
      </c>
      <c r="P499" s="32">
        <v>-0.20234741784037558</v>
      </c>
      <c r="Q499" s="32"/>
    </row>
    <row r="500" spans="1:17" ht="12.75">
      <c r="A500" s="61" t="s">
        <v>53</v>
      </c>
      <c r="B500" s="34">
        <v>4933451543</v>
      </c>
      <c r="C500" s="34" t="s">
        <v>712</v>
      </c>
      <c r="D500" s="17" t="s">
        <v>18657</v>
      </c>
      <c r="E500" s="50">
        <v>40990</v>
      </c>
      <c r="F500" s="18" t="s">
        <v>2333</v>
      </c>
      <c r="G500" s="18" t="s">
        <v>2334</v>
      </c>
      <c r="H500" s="14" t="s">
        <v>17338</v>
      </c>
      <c r="I500" s="14" t="s">
        <v>17324</v>
      </c>
      <c r="J500" s="14" t="s">
        <v>17325</v>
      </c>
      <c r="K500" s="14" t="s">
        <v>17328</v>
      </c>
      <c r="L500" s="14"/>
      <c r="M500" s="14" t="s">
        <v>17368</v>
      </c>
      <c r="N500" s="14" t="s">
        <v>20</v>
      </c>
      <c r="O500" s="60">
        <v>46600</v>
      </c>
      <c r="P500" s="32">
        <v>-0.1203862660944206</v>
      </c>
      <c r="Q500" s="32"/>
    </row>
    <row r="501" spans="1:17" ht="12.75">
      <c r="A501" s="61" t="s">
        <v>53</v>
      </c>
      <c r="B501" s="34">
        <v>4933451439</v>
      </c>
      <c r="C501" s="34" t="s">
        <v>88</v>
      </c>
      <c r="D501" s="17" t="s">
        <v>17409</v>
      </c>
      <c r="E501" s="50">
        <v>17990</v>
      </c>
      <c r="F501" s="18" t="s">
        <v>2335</v>
      </c>
      <c r="G501" s="18" t="s">
        <v>2336</v>
      </c>
      <c r="H501" s="14" t="s">
        <v>17338</v>
      </c>
      <c r="I501" s="14" t="s">
        <v>17324</v>
      </c>
      <c r="J501" s="14" t="s">
        <v>17325</v>
      </c>
      <c r="K501" s="14" t="s">
        <v>17328</v>
      </c>
      <c r="L501" s="14"/>
      <c r="M501" s="14" t="s">
        <v>17368</v>
      </c>
      <c r="N501" s="14" t="s">
        <v>20</v>
      </c>
      <c r="O501" s="60">
        <v>16500</v>
      </c>
      <c r="P501" s="32">
        <v>9.0303030303030329E-2</v>
      </c>
      <c r="Q501" s="32"/>
    </row>
    <row r="502" spans="1:17" ht="12.75">
      <c r="A502" s="61" t="s">
        <v>53</v>
      </c>
      <c r="B502" s="34">
        <v>4933448866</v>
      </c>
      <c r="C502" s="34" t="s">
        <v>134</v>
      </c>
      <c r="D502" s="17" t="s">
        <v>17509</v>
      </c>
      <c r="E502" s="50">
        <v>41990</v>
      </c>
      <c r="F502" s="18" t="s">
        <v>2337</v>
      </c>
      <c r="G502" s="18" t="s">
        <v>2338</v>
      </c>
      <c r="H502" s="14" t="s">
        <v>17338</v>
      </c>
      <c r="I502" s="14" t="s">
        <v>17324</v>
      </c>
      <c r="J502" s="14" t="s">
        <v>17325</v>
      </c>
      <c r="K502" s="14" t="s">
        <v>17328</v>
      </c>
      <c r="L502" s="14"/>
      <c r="M502" s="14" t="s">
        <v>17368</v>
      </c>
      <c r="N502" s="14" t="s">
        <v>20</v>
      </c>
      <c r="O502" s="60">
        <v>38300</v>
      </c>
      <c r="P502" s="32">
        <v>9.6344647519582161E-2</v>
      </c>
      <c r="Q502" s="32"/>
    </row>
    <row r="503" spans="1:17" ht="12.75">
      <c r="A503" s="61" t="s">
        <v>53</v>
      </c>
      <c r="B503" s="34">
        <v>4933451441</v>
      </c>
      <c r="C503" s="34" t="s">
        <v>123</v>
      </c>
      <c r="D503" s="17" t="s">
        <v>17487</v>
      </c>
      <c r="E503" s="50">
        <v>17990</v>
      </c>
      <c r="F503" s="18" t="s">
        <v>2339</v>
      </c>
      <c r="G503" s="18" t="s">
        <v>2340</v>
      </c>
      <c r="H503" s="14" t="s">
        <v>17338</v>
      </c>
      <c r="I503" s="14" t="s">
        <v>17324</v>
      </c>
      <c r="J503" s="14" t="s">
        <v>17325</v>
      </c>
      <c r="K503" s="14" t="s">
        <v>17328</v>
      </c>
      <c r="L503" s="14"/>
      <c r="M503" s="14" t="s">
        <v>17368</v>
      </c>
      <c r="N503" s="14" t="s">
        <v>20</v>
      </c>
      <c r="O503" s="60">
        <v>16500</v>
      </c>
      <c r="P503" s="32">
        <v>9.0303030303030329E-2</v>
      </c>
      <c r="Q503" s="32"/>
    </row>
    <row r="504" spans="1:17" ht="12.75">
      <c r="A504" s="61" t="s">
        <v>53</v>
      </c>
      <c r="B504" s="34">
        <v>4933448864</v>
      </c>
      <c r="C504" s="34" t="s">
        <v>151</v>
      </c>
      <c r="D504" s="17" t="s">
        <v>17549</v>
      </c>
      <c r="E504" s="50">
        <v>41990</v>
      </c>
      <c r="F504" s="18" t="s">
        <v>2341</v>
      </c>
      <c r="G504" s="18" t="s">
        <v>2342</v>
      </c>
      <c r="H504" s="14" t="s">
        <v>17338</v>
      </c>
      <c r="I504" s="14" t="s">
        <v>17324</v>
      </c>
      <c r="J504" s="14" t="s">
        <v>17325</v>
      </c>
      <c r="K504" s="14" t="s">
        <v>17328</v>
      </c>
      <c r="L504" s="14"/>
      <c r="M504" s="14" t="s">
        <v>17368</v>
      </c>
      <c r="N504" s="14" t="s">
        <v>20</v>
      </c>
      <c r="O504" s="60">
        <v>38300</v>
      </c>
      <c r="P504" s="32">
        <v>9.6344647519582161E-2</v>
      </c>
      <c r="Q504" s="32"/>
    </row>
    <row r="505" spans="1:17" ht="12.75">
      <c r="A505" s="61" t="s">
        <v>53</v>
      </c>
      <c r="B505" s="34">
        <v>4933451427</v>
      </c>
      <c r="C505" s="34" t="s">
        <v>163</v>
      </c>
      <c r="D505" s="17" t="s">
        <v>17576</v>
      </c>
      <c r="E505" s="50">
        <v>21990</v>
      </c>
      <c r="F505" s="18" t="s">
        <v>2343</v>
      </c>
      <c r="G505" s="18" t="s">
        <v>2344</v>
      </c>
      <c r="H505" s="14" t="s">
        <v>17338</v>
      </c>
      <c r="I505" s="14" t="s">
        <v>17324</v>
      </c>
      <c r="J505" s="14" t="s">
        <v>17325</v>
      </c>
      <c r="K505" s="14" t="s">
        <v>17328</v>
      </c>
      <c r="L505" s="14"/>
      <c r="M505" s="14" t="s">
        <v>17368</v>
      </c>
      <c r="N505" s="14" t="s">
        <v>20</v>
      </c>
      <c r="O505" s="60">
        <v>20600</v>
      </c>
      <c r="P505" s="32">
        <v>6.7475728155339754E-2</v>
      </c>
      <c r="Q505" s="32"/>
    </row>
    <row r="506" spans="1:17" ht="12.75">
      <c r="A506" s="61" t="s">
        <v>53</v>
      </c>
      <c r="B506" s="34">
        <v>4933451544</v>
      </c>
      <c r="C506" s="34" t="s">
        <v>113</v>
      </c>
      <c r="D506" s="17" t="s">
        <v>17470</v>
      </c>
      <c r="E506" s="50">
        <v>45990</v>
      </c>
      <c r="F506" s="18" t="s">
        <v>2345</v>
      </c>
      <c r="G506" s="18" t="s">
        <v>2346</v>
      </c>
      <c r="H506" s="14" t="s">
        <v>17338</v>
      </c>
      <c r="I506" s="14" t="s">
        <v>17324</v>
      </c>
      <c r="J506" s="14" t="s">
        <v>17325</v>
      </c>
      <c r="K506" s="14" t="s">
        <v>17328</v>
      </c>
      <c r="L506" s="14"/>
      <c r="M506" s="14" t="s">
        <v>17368</v>
      </c>
      <c r="N506" s="14" t="s">
        <v>20</v>
      </c>
      <c r="O506" s="60">
        <v>42400</v>
      </c>
      <c r="P506" s="32">
        <v>8.4669811320754684E-2</v>
      </c>
      <c r="Q506" s="32"/>
    </row>
    <row r="507" spans="1:17" ht="12.75">
      <c r="A507" s="61" t="s">
        <v>53</v>
      </c>
      <c r="B507" s="34">
        <v>4933451471</v>
      </c>
      <c r="C507" s="34" t="s">
        <v>476</v>
      </c>
      <c r="D507" s="17" t="s">
        <v>18225</v>
      </c>
      <c r="E507" s="50">
        <v>56990</v>
      </c>
      <c r="F507" s="18" t="s">
        <v>2347</v>
      </c>
      <c r="G507" s="18" t="s">
        <v>2348</v>
      </c>
      <c r="H507" s="14" t="s">
        <v>17338</v>
      </c>
      <c r="I507" s="14" t="s">
        <v>17324</v>
      </c>
      <c r="J507" s="14" t="s">
        <v>17325</v>
      </c>
      <c r="K507" s="14" t="s">
        <v>17328</v>
      </c>
      <c r="L507" s="14"/>
      <c r="M507" s="14" t="s">
        <v>17368</v>
      </c>
      <c r="N507" s="14" t="s">
        <v>20</v>
      </c>
      <c r="O507" s="60">
        <v>52000</v>
      </c>
      <c r="P507" s="32">
        <v>9.5961538461538431E-2</v>
      </c>
      <c r="Q507" s="32"/>
    </row>
    <row r="508" spans="1:17" ht="12.75">
      <c r="A508" s="61" t="s">
        <v>53</v>
      </c>
      <c r="B508" s="34">
        <v>4933464316</v>
      </c>
      <c r="C508" s="34" t="s">
        <v>171</v>
      </c>
      <c r="D508" s="17" t="s">
        <v>17592</v>
      </c>
      <c r="E508" s="50">
        <v>11990</v>
      </c>
      <c r="F508" s="18" t="s">
        <v>3175</v>
      </c>
      <c r="G508" s="18" t="s">
        <v>3176</v>
      </c>
      <c r="H508" s="14" t="s">
        <v>17338</v>
      </c>
      <c r="I508" s="14" t="s">
        <v>17324</v>
      </c>
      <c r="J508" s="14" t="s">
        <v>17264</v>
      </c>
      <c r="K508" s="14" t="s">
        <v>17267</v>
      </c>
      <c r="L508" s="14"/>
      <c r="M508" s="14" t="s">
        <v>17368</v>
      </c>
      <c r="N508" s="14" t="s">
        <v>20</v>
      </c>
      <c r="O508" s="60">
        <v>10500</v>
      </c>
      <c r="P508" s="32">
        <v>0.14190476190476198</v>
      </c>
      <c r="Q508" s="32"/>
    </row>
    <row r="509" spans="1:17" ht="12.75">
      <c r="A509" s="61" t="s">
        <v>53</v>
      </c>
      <c r="B509" s="34">
        <v>4933464317</v>
      </c>
      <c r="C509" s="34" t="s">
        <v>78</v>
      </c>
      <c r="D509" s="17" t="s">
        <v>3792</v>
      </c>
      <c r="E509" s="50">
        <v>22990</v>
      </c>
      <c r="F509" s="18" t="s">
        <v>3177</v>
      </c>
      <c r="G509" s="18" t="s">
        <v>3178</v>
      </c>
      <c r="H509" s="14" t="s">
        <v>17338</v>
      </c>
      <c r="I509" s="14" t="s">
        <v>17324</v>
      </c>
      <c r="J509" s="14" t="s">
        <v>17264</v>
      </c>
      <c r="K509" s="14" t="s">
        <v>17267</v>
      </c>
      <c r="L509" s="14"/>
      <c r="M509" s="14" t="s">
        <v>17368</v>
      </c>
      <c r="N509" s="14" t="s">
        <v>20</v>
      </c>
      <c r="O509" s="60">
        <v>21000</v>
      </c>
      <c r="P509" s="32">
        <v>9.4761904761904825E-2</v>
      </c>
      <c r="Q509" s="32"/>
    </row>
    <row r="510" spans="1:17" ht="12.75">
      <c r="A510" s="61" t="s">
        <v>53</v>
      </c>
      <c r="B510" s="34">
        <v>4933464539</v>
      </c>
      <c r="C510" s="34" t="s">
        <v>179</v>
      </c>
      <c r="D510" s="17" t="s">
        <v>17609</v>
      </c>
      <c r="E510" s="50">
        <v>33490</v>
      </c>
      <c r="F510" s="18" t="s">
        <v>3179</v>
      </c>
      <c r="G510" s="18" t="s">
        <v>3180</v>
      </c>
      <c r="H510" s="14" t="s">
        <v>17338</v>
      </c>
      <c r="I510" s="14" t="s">
        <v>17324</v>
      </c>
      <c r="J510" s="14" t="s">
        <v>17264</v>
      </c>
      <c r="K510" s="14" t="s">
        <v>17267</v>
      </c>
      <c r="L510" s="14"/>
      <c r="M510" s="14" t="s">
        <v>17368</v>
      </c>
      <c r="N510" s="14" t="s">
        <v>20</v>
      </c>
      <c r="O510" s="60">
        <v>30400</v>
      </c>
      <c r="P510" s="32">
        <v>0.10164473684210518</v>
      </c>
      <c r="Q510" s="32"/>
    </row>
    <row r="511" spans="1:17" ht="12.75">
      <c r="A511" s="61" t="s">
        <v>53</v>
      </c>
      <c r="B511" s="34">
        <v>4933464476</v>
      </c>
      <c r="C511" s="34" t="s">
        <v>445</v>
      </c>
      <c r="D511" s="17" t="s">
        <v>18160</v>
      </c>
      <c r="E511" s="50">
        <v>13490</v>
      </c>
      <c r="F511" s="18" t="s">
        <v>3191</v>
      </c>
      <c r="G511" s="18" t="s">
        <v>3192</v>
      </c>
      <c r="H511" s="14" t="s">
        <v>17338</v>
      </c>
      <c r="I511" s="14" t="s">
        <v>17324</v>
      </c>
      <c r="J511" s="14" t="s">
        <v>17264</v>
      </c>
      <c r="K511" s="14" t="s">
        <v>17359</v>
      </c>
      <c r="L511" s="14"/>
      <c r="M511" s="14" t="s">
        <v>17368</v>
      </c>
      <c r="N511" s="14" t="s">
        <v>20</v>
      </c>
      <c r="O511" s="60">
        <v>11900</v>
      </c>
      <c r="P511" s="32">
        <v>0.13361344537815123</v>
      </c>
      <c r="Q511" s="32"/>
    </row>
    <row r="512" spans="1:17" ht="12.75">
      <c r="A512" s="61" t="s">
        <v>53</v>
      </c>
      <c r="B512" s="34">
        <v>4933451512</v>
      </c>
      <c r="C512" s="34" t="s">
        <v>710</v>
      </c>
      <c r="D512" s="17" t="s">
        <v>18653</v>
      </c>
      <c r="E512" s="50">
        <v>43490</v>
      </c>
      <c r="F512" s="18" t="s">
        <v>2385</v>
      </c>
      <c r="G512" s="18" t="s">
        <v>2386</v>
      </c>
      <c r="H512" s="14" t="s">
        <v>17330</v>
      </c>
      <c r="I512" s="14" t="s">
        <v>17324</v>
      </c>
      <c r="J512" s="14" t="s">
        <v>17302</v>
      </c>
      <c r="K512" s="14" t="s">
        <v>17542</v>
      </c>
      <c r="L512" s="14"/>
      <c r="M512" s="14" t="s">
        <v>17368</v>
      </c>
      <c r="N512" s="14" t="s">
        <v>20</v>
      </c>
      <c r="O512" s="60">
        <v>39500</v>
      </c>
      <c r="P512" s="32">
        <v>0.10101265822784811</v>
      </c>
      <c r="Q512" s="32"/>
    </row>
    <row r="513" spans="1:17" ht="12.75">
      <c r="A513" s="61" t="s">
        <v>53</v>
      </c>
      <c r="B513" s="34">
        <v>4933464319</v>
      </c>
      <c r="C513" s="34" t="s">
        <v>278</v>
      </c>
      <c r="D513" s="17" t="s">
        <v>17813</v>
      </c>
      <c r="E513" s="50">
        <v>11990</v>
      </c>
      <c r="F513" s="18" t="s">
        <v>3181</v>
      </c>
      <c r="G513" s="18" t="s">
        <v>3182</v>
      </c>
      <c r="H513" s="14" t="s">
        <v>17338</v>
      </c>
      <c r="I513" s="14" t="s">
        <v>17324</v>
      </c>
      <c r="J513" s="14" t="s">
        <v>17264</v>
      </c>
      <c r="K513" s="14" t="s">
        <v>17255</v>
      </c>
      <c r="L513" s="14"/>
      <c r="M513" s="14" t="s">
        <v>17368</v>
      </c>
      <c r="N513" s="14" t="s">
        <v>20</v>
      </c>
      <c r="O513" s="60">
        <v>10815</v>
      </c>
      <c r="P513" s="32">
        <v>0.10864539990753586</v>
      </c>
      <c r="Q513" s="32"/>
    </row>
    <row r="514" spans="1:17" ht="12.75">
      <c r="A514" s="61" t="s">
        <v>53</v>
      </c>
      <c r="B514" s="35">
        <v>4933451029</v>
      </c>
      <c r="C514" s="35" t="s">
        <v>695</v>
      </c>
      <c r="D514" s="17" t="s">
        <v>18626</v>
      </c>
      <c r="E514" s="50">
        <v>49990</v>
      </c>
      <c r="F514" s="18" t="s">
        <v>2188</v>
      </c>
      <c r="G514" s="18" t="s">
        <v>2189</v>
      </c>
      <c r="H514" s="14" t="s">
        <v>17442</v>
      </c>
      <c r="I514" s="14" t="s">
        <v>17324</v>
      </c>
      <c r="J514" s="14" t="s">
        <v>17375</v>
      </c>
      <c r="K514" s="14" t="s">
        <v>17376</v>
      </c>
      <c r="L514" s="14"/>
      <c r="M514" s="14" t="s">
        <v>17368</v>
      </c>
      <c r="N514" s="14" t="s">
        <v>20</v>
      </c>
      <c r="O514" s="60">
        <v>45100</v>
      </c>
      <c r="P514" s="32">
        <v>0.10842572062084255</v>
      </c>
      <c r="Q514" s="32"/>
    </row>
    <row r="515" spans="1:17" ht="12.75">
      <c r="A515" s="61" t="s">
        <v>53</v>
      </c>
      <c r="B515" s="34">
        <v>4933464537</v>
      </c>
      <c r="C515" s="34" t="s">
        <v>412</v>
      </c>
      <c r="D515" s="17" t="s">
        <v>18098</v>
      </c>
      <c r="E515" s="50">
        <v>33990</v>
      </c>
      <c r="F515" s="18" t="s">
        <v>3185</v>
      </c>
      <c r="G515" s="18" t="s">
        <v>3186</v>
      </c>
      <c r="H515" s="14" t="s">
        <v>17338</v>
      </c>
      <c r="I515" s="14" t="s">
        <v>17324</v>
      </c>
      <c r="J515" s="14" t="s">
        <v>17264</v>
      </c>
      <c r="K515" s="14" t="s">
        <v>17255</v>
      </c>
      <c r="L515" s="14"/>
      <c r="M515" s="14" t="s">
        <v>17368</v>
      </c>
      <c r="N515" s="14" t="s">
        <v>20</v>
      </c>
      <c r="O515" s="60">
        <v>30715</v>
      </c>
      <c r="P515" s="32">
        <v>0.10662542731564373</v>
      </c>
      <c r="Q515" s="32"/>
    </row>
    <row r="516" spans="1:17" ht="12.75">
      <c r="A516" s="61" t="s">
        <v>53</v>
      </c>
      <c r="B516" s="34">
        <v>4933464536</v>
      </c>
      <c r="C516" s="34" t="s">
        <v>777</v>
      </c>
      <c r="D516" s="17" t="s">
        <v>18751</v>
      </c>
      <c r="E516" s="50">
        <v>32990</v>
      </c>
      <c r="F516" s="18" t="s">
        <v>3241</v>
      </c>
      <c r="G516" s="18" t="s">
        <v>3242</v>
      </c>
      <c r="H516" s="14" t="s">
        <v>17338</v>
      </c>
      <c r="I516" s="14" t="s">
        <v>17324</v>
      </c>
      <c r="J516" s="14" t="s">
        <v>17748</v>
      </c>
      <c r="K516" s="14" t="s">
        <v>17749</v>
      </c>
      <c r="L516" s="14"/>
      <c r="M516" s="14" t="s">
        <v>17368</v>
      </c>
      <c r="N516" s="14" t="s">
        <v>20</v>
      </c>
      <c r="O516" s="60">
        <v>40200</v>
      </c>
      <c r="P516" s="32">
        <v>-0.17935323383084578</v>
      </c>
      <c r="Q516" s="32"/>
    </row>
    <row r="517" spans="1:17" ht="12.75">
      <c r="A517" s="61" t="s">
        <v>53</v>
      </c>
      <c r="B517" s="34">
        <v>4933464593</v>
      </c>
      <c r="C517" s="34" t="s">
        <v>778</v>
      </c>
      <c r="D517" s="17" t="s">
        <v>18753</v>
      </c>
      <c r="E517" s="50">
        <v>32990</v>
      </c>
      <c r="F517" s="18" t="s">
        <v>3237</v>
      </c>
      <c r="G517" s="18" t="s">
        <v>3238</v>
      </c>
      <c r="H517" s="14" t="s">
        <v>17338</v>
      </c>
      <c r="I517" s="14" t="s">
        <v>17324</v>
      </c>
      <c r="J517" s="14" t="s">
        <v>17748</v>
      </c>
      <c r="K517" s="14" t="s">
        <v>17749</v>
      </c>
      <c r="L517" s="14"/>
      <c r="M517" s="14" t="s">
        <v>17368</v>
      </c>
      <c r="N517" s="14" t="s">
        <v>20</v>
      </c>
      <c r="O517" s="60">
        <v>45100</v>
      </c>
      <c r="P517" s="32">
        <v>-0.26851441241685148</v>
      </c>
      <c r="Q517" s="32"/>
    </row>
    <row r="518" spans="1:17" ht="12.75">
      <c r="A518" s="61" t="s">
        <v>53</v>
      </c>
      <c r="B518" s="34">
        <v>4933464718</v>
      </c>
      <c r="C518" s="34" t="s">
        <v>781</v>
      </c>
      <c r="D518" s="17" t="s">
        <v>18759</v>
      </c>
      <c r="E518" s="50">
        <v>33990</v>
      </c>
      <c r="F518" s="18" t="s">
        <v>3239</v>
      </c>
      <c r="G518" s="18" t="s">
        <v>3240</v>
      </c>
      <c r="H518" s="14" t="s">
        <v>17338</v>
      </c>
      <c r="I518" s="14" t="s">
        <v>17324</v>
      </c>
      <c r="J518" s="14" t="s">
        <v>17748</v>
      </c>
      <c r="K518" s="14" t="s">
        <v>17749</v>
      </c>
      <c r="L518" s="14"/>
      <c r="M518" s="14" t="s">
        <v>17368</v>
      </c>
      <c r="N518" s="14" t="s">
        <v>20</v>
      </c>
      <c r="O518" s="60">
        <v>43100</v>
      </c>
      <c r="P518" s="32">
        <v>-0.21136890951276099</v>
      </c>
      <c r="Q518" s="32"/>
    </row>
    <row r="519" spans="1:17" ht="12.75">
      <c r="A519" s="61" t="s">
        <v>53</v>
      </c>
      <c r="B519" s="34">
        <v>4933447150</v>
      </c>
      <c r="C519" s="34" t="s">
        <v>466</v>
      </c>
      <c r="D519" s="17" t="s">
        <v>18203</v>
      </c>
      <c r="E519" s="50">
        <v>41490</v>
      </c>
      <c r="F519" s="18" t="s">
        <v>2118</v>
      </c>
      <c r="G519" s="18" t="s">
        <v>2119</v>
      </c>
      <c r="H519" s="14" t="s">
        <v>17338</v>
      </c>
      <c r="I519" s="14" t="s">
        <v>17324</v>
      </c>
      <c r="J519" s="14" t="s">
        <v>17302</v>
      </c>
      <c r="K519" s="14" t="s">
        <v>17850</v>
      </c>
      <c r="L519" s="14"/>
      <c r="M519" s="14" t="s">
        <v>17368</v>
      </c>
      <c r="N519" s="14" t="s">
        <v>20</v>
      </c>
      <c r="O519" s="60">
        <v>37500</v>
      </c>
      <c r="P519" s="32">
        <v>0.10640000000000005</v>
      </c>
      <c r="Q519" s="32"/>
    </row>
    <row r="520" spans="1:17" ht="12.75">
      <c r="A520" s="61" t="s">
        <v>53</v>
      </c>
      <c r="B520" s="34">
        <v>4933448195</v>
      </c>
      <c r="C520" s="34" t="s">
        <v>331</v>
      </c>
      <c r="D520" s="17" t="s">
        <v>17927</v>
      </c>
      <c r="E520" s="50">
        <v>66990</v>
      </c>
      <c r="F520" s="18" t="s">
        <v>2120</v>
      </c>
      <c r="G520" s="18" t="s">
        <v>2121</v>
      </c>
      <c r="H520" s="14" t="s">
        <v>17338</v>
      </c>
      <c r="I520" s="14" t="s">
        <v>17324</v>
      </c>
      <c r="J520" s="14" t="s">
        <v>17302</v>
      </c>
      <c r="K520" s="14" t="s">
        <v>17850</v>
      </c>
      <c r="L520" s="14"/>
      <c r="M520" s="14" t="s">
        <v>17368</v>
      </c>
      <c r="N520" s="14" t="s">
        <v>20</v>
      </c>
      <c r="O520" s="60">
        <v>60800</v>
      </c>
      <c r="P520" s="32">
        <v>0.10180921052631575</v>
      </c>
      <c r="Q520" s="32"/>
    </row>
    <row r="521" spans="1:17" ht="12.75">
      <c r="A521" s="61" t="s">
        <v>53</v>
      </c>
      <c r="B521" s="34">
        <v>4933451429</v>
      </c>
      <c r="C521" s="34" t="s">
        <v>316</v>
      </c>
      <c r="D521" s="17" t="s">
        <v>17896</v>
      </c>
      <c r="E521" s="50">
        <v>31990</v>
      </c>
      <c r="F521" s="18" t="s">
        <v>2387</v>
      </c>
      <c r="G521" s="18" t="s">
        <v>2388</v>
      </c>
      <c r="H521" s="14" t="s">
        <v>17338</v>
      </c>
      <c r="I521" s="14" t="s">
        <v>17324</v>
      </c>
      <c r="J521" s="14" t="s">
        <v>17302</v>
      </c>
      <c r="K521" s="14" t="s">
        <v>17542</v>
      </c>
      <c r="L521" s="14"/>
      <c r="M521" s="14" t="s">
        <v>17368</v>
      </c>
      <c r="N521" s="14" t="s">
        <v>20</v>
      </c>
      <c r="O521" s="60">
        <v>29000</v>
      </c>
      <c r="P521" s="32">
        <v>0.10310344827586215</v>
      </c>
      <c r="Q521" s="32"/>
    </row>
    <row r="522" spans="1:17" ht="12.75">
      <c r="A522" s="61" t="s">
        <v>53</v>
      </c>
      <c r="B522" s="34">
        <v>4933459213</v>
      </c>
      <c r="C522" s="34" t="s">
        <v>187</v>
      </c>
      <c r="D522" s="17" t="s">
        <v>17626</v>
      </c>
      <c r="E522" s="50">
        <v>16000</v>
      </c>
      <c r="F522" s="18" t="s">
        <v>2865</v>
      </c>
      <c r="G522" s="18" t="s">
        <v>2866</v>
      </c>
      <c r="H522" s="14" t="s">
        <v>17338</v>
      </c>
      <c r="I522" s="14" t="s">
        <v>17324</v>
      </c>
      <c r="J522" s="14" t="s">
        <v>17343</v>
      </c>
      <c r="K522" s="14" t="s">
        <v>17349</v>
      </c>
      <c r="L522" s="14"/>
      <c r="M522" s="14" t="s">
        <v>20</v>
      </c>
      <c r="N522" s="14" t="s">
        <v>20</v>
      </c>
      <c r="O522" s="60">
        <v>14500</v>
      </c>
      <c r="P522" s="32">
        <v>0.10344827586206895</v>
      </c>
      <c r="Q522" s="32"/>
    </row>
    <row r="523" spans="1:17" ht="12.75">
      <c r="A523" s="61" t="s">
        <v>53</v>
      </c>
      <c r="B523" s="34">
        <v>4933451378</v>
      </c>
      <c r="C523" s="34" t="s">
        <v>514</v>
      </c>
      <c r="D523" s="17" t="s">
        <v>18301</v>
      </c>
      <c r="E523" s="50">
        <v>51990</v>
      </c>
      <c r="F523" s="18" t="s">
        <v>2274</v>
      </c>
      <c r="G523" s="18" t="s">
        <v>2275</v>
      </c>
      <c r="H523" s="14" t="s">
        <v>17338</v>
      </c>
      <c r="I523" s="14" t="s">
        <v>17324</v>
      </c>
      <c r="J523" s="14" t="s">
        <v>17302</v>
      </c>
      <c r="K523" s="14" t="s">
        <v>17420</v>
      </c>
      <c r="L523" s="14"/>
      <c r="M523" s="14" t="s">
        <v>17368</v>
      </c>
      <c r="N523" s="14" t="s">
        <v>20</v>
      </c>
      <c r="O523" s="60">
        <v>47700</v>
      </c>
      <c r="P523" s="32">
        <v>8.9937106918239085E-2</v>
      </c>
      <c r="Q523" s="32"/>
    </row>
    <row r="524" spans="1:17" ht="12.75">
      <c r="A524" s="61" t="s">
        <v>53</v>
      </c>
      <c r="B524" s="34">
        <v>4933447450</v>
      </c>
      <c r="C524" s="34" t="s">
        <v>468</v>
      </c>
      <c r="D524" s="17" t="s">
        <v>18207</v>
      </c>
      <c r="E524" s="50">
        <v>16490</v>
      </c>
      <c r="F524" s="18" t="s">
        <v>2661</v>
      </c>
      <c r="G524" s="18" t="s">
        <v>2662</v>
      </c>
      <c r="H524" s="14" t="s">
        <v>17338</v>
      </c>
      <c r="I524" s="14" t="s">
        <v>17324</v>
      </c>
      <c r="J524" s="14" t="s">
        <v>17463</v>
      </c>
      <c r="K524" s="14" t="s">
        <v>18059</v>
      </c>
      <c r="L524" s="14"/>
      <c r="M524" s="14" t="s">
        <v>17368</v>
      </c>
      <c r="N524" s="14" t="s">
        <v>20</v>
      </c>
      <c r="O524" s="60">
        <v>14800</v>
      </c>
      <c r="P524" s="32">
        <v>0.1141891891891893</v>
      </c>
      <c r="Q524" s="32"/>
    </row>
    <row r="525" spans="1:17" ht="12.75">
      <c r="A525" s="61" t="s">
        <v>53</v>
      </c>
      <c r="B525" s="34">
        <v>4933471275</v>
      </c>
      <c r="C525" s="34" t="s">
        <v>538</v>
      </c>
      <c r="D525" s="17" t="s">
        <v>18337</v>
      </c>
      <c r="E525" s="50">
        <v>29990</v>
      </c>
      <c r="F525" s="18" t="s">
        <v>3476</v>
      </c>
      <c r="G525" s="18" t="s">
        <v>3477</v>
      </c>
      <c r="H525" s="14" t="s">
        <v>17338</v>
      </c>
      <c r="I525" s="14" t="s">
        <v>17324</v>
      </c>
      <c r="J525" s="14" t="s">
        <v>17375</v>
      </c>
      <c r="K525" s="14" t="s">
        <v>17376</v>
      </c>
      <c r="L525" s="14"/>
      <c r="M525" s="14" t="s">
        <v>20</v>
      </c>
      <c r="N525" s="14" t="s">
        <v>196</v>
      </c>
      <c r="O525" s="60">
        <v>25900</v>
      </c>
      <c r="P525" s="32">
        <v>0.15791505791505789</v>
      </c>
      <c r="Q525" s="32"/>
    </row>
    <row r="526" spans="1:17" ht="12.75">
      <c r="A526" s="61" t="s">
        <v>53</v>
      </c>
      <c r="B526" s="34">
        <v>4933451362</v>
      </c>
      <c r="C526" s="34" t="s">
        <v>473</v>
      </c>
      <c r="D526" s="17" t="s">
        <v>18218</v>
      </c>
      <c r="E526" s="50">
        <v>49990</v>
      </c>
      <c r="F526" s="18" t="s">
        <v>2196</v>
      </c>
      <c r="G526" s="18" t="s">
        <v>2197</v>
      </c>
      <c r="H526" s="14" t="s">
        <v>17338</v>
      </c>
      <c r="I526" s="14" t="s">
        <v>17324</v>
      </c>
      <c r="J526" s="14" t="s">
        <v>17375</v>
      </c>
      <c r="K526" s="14" t="s">
        <v>17400</v>
      </c>
      <c r="L526" s="14"/>
      <c r="M526" s="14" t="s">
        <v>17368</v>
      </c>
      <c r="N526" s="14" t="s">
        <v>20</v>
      </c>
      <c r="O526" s="60">
        <v>45300</v>
      </c>
      <c r="P526" s="32">
        <v>0.103532008830022</v>
      </c>
      <c r="Q526" s="32"/>
    </row>
    <row r="527" spans="1:17" ht="12.75">
      <c r="A527" s="61" t="s">
        <v>53</v>
      </c>
      <c r="B527" s="34">
        <v>4933471284</v>
      </c>
      <c r="C527" s="34" t="s">
        <v>811</v>
      </c>
      <c r="D527" s="17" t="s">
        <v>18815</v>
      </c>
      <c r="E527" s="50">
        <v>75990</v>
      </c>
      <c r="F527" s="18" t="s">
        <v>3486</v>
      </c>
      <c r="G527" s="18" t="s">
        <v>3487</v>
      </c>
      <c r="H527" s="14" t="s">
        <v>17338</v>
      </c>
      <c r="I527" s="14" t="s">
        <v>17324</v>
      </c>
      <c r="J527" s="14" t="s">
        <v>17375</v>
      </c>
      <c r="K527" s="14" t="s">
        <v>17400</v>
      </c>
      <c r="L527" s="14"/>
      <c r="M527" s="14" t="s">
        <v>17368</v>
      </c>
      <c r="N527" s="14" t="s">
        <v>196</v>
      </c>
      <c r="O527" s="60">
        <v>69000</v>
      </c>
      <c r="P527" s="32">
        <v>0.10130434782608688</v>
      </c>
      <c r="Q527" s="32"/>
    </row>
    <row r="528" spans="1:17" ht="12.75">
      <c r="A528" s="61" t="s">
        <v>53</v>
      </c>
      <c r="B528" s="34">
        <v>4933451361</v>
      </c>
      <c r="C528" s="34" t="s">
        <v>274</v>
      </c>
      <c r="D528" s="17" t="s">
        <v>17805</v>
      </c>
      <c r="E528" s="50">
        <v>86490</v>
      </c>
      <c r="F528" s="18" t="s">
        <v>2194</v>
      </c>
      <c r="G528" s="18" t="s">
        <v>2195</v>
      </c>
      <c r="H528" s="14" t="s">
        <v>17338</v>
      </c>
      <c r="I528" s="14" t="s">
        <v>17324</v>
      </c>
      <c r="J528" s="14" t="s">
        <v>17375</v>
      </c>
      <c r="K528" s="14" t="s">
        <v>17400</v>
      </c>
      <c r="L528" s="14"/>
      <c r="M528" s="14" t="s">
        <v>17368</v>
      </c>
      <c r="N528" s="14" t="s">
        <v>116</v>
      </c>
      <c r="O528" s="60">
        <v>78200</v>
      </c>
      <c r="P528" s="32">
        <v>0.10601023017902822</v>
      </c>
      <c r="Q528" s="32"/>
    </row>
    <row r="529" spans="1:17" ht="12.75">
      <c r="A529" s="61" t="s">
        <v>53</v>
      </c>
      <c r="B529" s="34">
        <v>4933451431</v>
      </c>
      <c r="C529" s="34" t="s">
        <v>309</v>
      </c>
      <c r="D529" s="17" t="s">
        <v>17880</v>
      </c>
      <c r="E529" s="50">
        <v>44990</v>
      </c>
      <c r="F529" s="18" t="s">
        <v>2176</v>
      </c>
      <c r="G529" s="18" t="s">
        <v>2177</v>
      </c>
      <c r="H529" s="14" t="s">
        <v>17338</v>
      </c>
      <c r="I529" s="14" t="s">
        <v>17324</v>
      </c>
      <c r="J529" s="14" t="s">
        <v>17375</v>
      </c>
      <c r="K529" s="14" t="s">
        <v>17376</v>
      </c>
      <c r="L529" s="14"/>
      <c r="M529" s="14" t="s">
        <v>17368</v>
      </c>
      <c r="N529" s="14" t="s">
        <v>20</v>
      </c>
      <c r="O529" s="60">
        <v>41200</v>
      </c>
      <c r="P529" s="32">
        <v>9.1990291262135981E-2</v>
      </c>
      <c r="Q529" s="32"/>
    </row>
    <row r="530" spans="1:17" ht="12.75">
      <c r="A530" s="61" t="s">
        <v>53</v>
      </c>
      <c r="B530" s="34">
        <v>4933451380</v>
      </c>
      <c r="C530" s="34" t="s">
        <v>360</v>
      </c>
      <c r="D530" s="17" t="s">
        <v>17986</v>
      </c>
      <c r="E530" s="50">
        <v>68990</v>
      </c>
      <c r="F530" s="18" t="s">
        <v>2178</v>
      </c>
      <c r="G530" s="18" t="s">
        <v>2179</v>
      </c>
      <c r="H530" s="14" t="s">
        <v>17338</v>
      </c>
      <c r="I530" s="14" t="s">
        <v>17324</v>
      </c>
      <c r="J530" s="14" t="s">
        <v>17375</v>
      </c>
      <c r="K530" s="14" t="s">
        <v>17376</v>
      </c>
      <c r="L530" s="14"/>
      <c r="M530" s="14" t="s">
        <v>17368</v>
      </c>
      <c r="N530" s="14" t="s">
        <v>20</v>
      </c>
      <c r="O530" s="60">
        <v>63000</v>
      </c>
      <c r="P530" s="32">
        <v>9.5079365079365097E-2</v>
      </c>
      <c r="Q530" s="32"/>
    </row>
    <row r="531" spans="1:17" ht="12.75">
      <c r="A531" s="61" t="s">
        <v>53</v>
      </c>
      <c r="B531" s="34">
        <v>4933451469</v>
      </c>
      <c r="C531" s="34" t="s">
        <v>580</v>
      </c>
      <c r="D531" s="17" t="s">
        <v>18415</v>
      </c>
      <c r="E531" s="50">
        <v>79990</v>
      </c>
      <c r="F531" s="18" t="s">
        <v>2180</v>
      </c>
      <c r="G531" s="18" t="s">
        <v>2181</v>
      </c>
      <c r="H531" s="14" t="s">
        <v>17338</v>
      </c>
      <c r="I531" s="14" t="s">
        <v>17324</v>
      </c>
      <c r="J531" s="14" t="s">
        <v>17375</v>
      </c>
      <c r="K531" s="14" t="s">
        <v>17376</v>
      </c>
      <c r="L531" s="14"/>
      <c r="M531" s="14" t="s">
        <v>17368</v>
      </c>
      <c r="N531" s="14" t="s">
        <v>20</v>
      </c>
      <c r="O531" s="60">
        <v>72600</v>
      </c>
      <c r="P531" s="32">
        <v>0.10179063360881546</v>
      </c>
      <c r="Q531" s="32"/>
    </row>
    <row r="532" spans="1:17" ht="12.75">
      <c r="A532" s="61" t="s">
        <v>53</v>
      </c>
      <c r="B532" s="34">
        <v>4933448180</v>
      </c>
      <c r="C532" s="34" t="s">
        <v>438</v>
      </c>
      <c r="D532" s="17" t="s">
        <v>18148</v>
      </c>
      <c r="E532" s="50">
        <v>83990</v>
      </c>
      <c r="F532" s="18" t="s">
        <v>2198</v>
      </c>
      <c r="G532" s="18" t="s">
        <v>2199</v>
      </c>
      <c r="H532" s="14" t="s">
        <v>17338</v>
      </c>
      <c r="I532" s="14" t="s">
        <v>17324</v>
      </c>
      <c r="J532" s="14" t="s">
        <v>17375</v>
      </c>
      <c r="K532" s="14" t="s">
        <v>17376</v>
      </c>
      <c r="L532" s="14"/>
      <c r="M532" s="14" t="s">
        <v>17368</v>
      </c>
      <c r="N532" s="14" t="s">
        <v>20</v>
      </c>
      <c r="O532" s="60">
        <v>76100</v>
      </c>
      <c r="P532" s="32">
        <v>0.10367936925098564</v>
      </c>
      <c r="Q532" s="32"/>
    </row>
    <row r="533" spans="1:17" ht="12.75">
      <c r="A533" s="61" t="s">
        <v>53</v>
      </c>
      <c r="B533" s="35">
        <v>4933459346</v>
      </c>
      <c r="C533" s="35" t="s">
        <v>593</v>
      </c>
      <c r="D533" s="17" t="s">
        <v>18445</v>
      </c>
      <c r="E533" s="50">
        <v>31990</v>
      </c>
      <c r="F533" s="18" t="s">
        <v>2108</v>
      </c>
      <c r="G533" s="18" t="s">
        <v>2109</v>
      </c>
      <c r="H533" s="14" t="s">
        <v>17338</v>
      </c>
      <c r="I533" s="14" t="s">
        <v>17324</v>
      </c>
      <c r="J533" s="14" t="s">
        <v>18443</v>
      </c>
      <c r="K533" s="14" t="s">
        <v>18444</v>
      </c>
      <c r="L533" s="14"/>
      <c r="M533" s="14" t="s">
        <v>17368</v>
      </c>
      <c r="N533" s="14" t="s">
        <v>20</v>
      </c>
      <c r="O533" s="60">
        <v>28900</v>
      </c>
      <c r="P533" s="32">
        <v>0.10692041522491347</v>
      </c>
      <c r="Q533" s="32"/>
    </row>
    <row r="534" spans="1:17" ht="12.75">
      <c r="A534" s="61" t="s">
        <v>53</v>
      </c>
      <c r="B534" s="34">
        <v>4933451430</v>
      </c>
      <c r="C534" s="34" t="s">
        <v>145</v>
      </c>
      <c r="D534" s="17" t="s">
        <v>17536</v>
      </c>
      <c r="E534" s="50">
        <v>34990</v>
      </c>
      <c r="F534" s="18" t="s">
        <v>2182</v>
      </c>
      <c r="G534" s="18" t="s">
        <v>2183</v>
      </c>
      <c r="H534" s="14" t="s">
        <v>17338</v>
      </c>
      <c r="I534" s="14" t="s">
        <v>17324</v>
      </c>
      <c r="J534" s="14" t="s">
        <v>17375</v>
      </c>
      <c r="K534" s="14" t="s">
        <v>17376</v>
      </c>
      <c r="L534" s="14"/>
      <c r="M534" s="14" t="s">
        <v>17368</v>
      </c>
      <c r="N534" s="14" t="s">
        <v>20</v>
      </c>
      <c r="O534" s="60">
        <v>30000</v>
      </c>
      <c r="P534" s="32">
        <v>0.16633333333333344</v>
      </c>
      <c r="Q534" s="32"/>
    </row>
    <row r="535" spans="1:17" ht="12.75">
      <c r="A535" s="61" t="s">
        <v>53</v>
      </c>
      <c r="B535" s="34">
        <v>4933451381</v>
      </c>
      <c r="C535" s="34" t="s">
        <v>144</v>
      </c>
      <c r="D535" s="17" t="s">
        <v>17534</v>
      </c>
      <c r="E535" s="50">
        <v>58990</v>
      </c>
      <c r="F535" s="18" t="s">
        <v>2184</v>
      </c>
      <c r="G535" s="18" t="s">
        <v>2185</v>
      </c>
      <c r="H535" s="14" t="s">
        <v>17338</v>
      </c>
      <c r="I535" s="14" t="s">
        <v>17324</v>
      </c>
      <c r="J535" s="14" t="s">
        <v>17375</v>
      </c>
      <c r="K535" s="14" t="s">
        <v>17376</v>
      </c>
      <c r="L535" s="14"/>
      <c r="M535" s="14" t="s">
        <v>17368</v>
      </c>
      <c r="N535" s="14" t="s">
        <v>20</v>
      </c>
      <c r="O535" s="60">
        <v>51800</v>
      </c>
      <c r="P535" s="32">
        <v>0.13880308880308889</v>
      </c>
      <c r="Q535" s="32"/>
    </row>
    <row r="536" spans="1:17" ht="12.75">
      <c r="A536" s="61" t="s">
        <v>53</v>
      </c>
      <c r="B536" s="34">
        <v>4933448185</v>
      </c>
      <c r="C536" s="34" t="s">
        <v>505</v>
      </c>
      <c r="D536" s="17" t="s">
        <v>18283</v>
      </c>
      <c r="E536" s="50">
        <v>73990</v>
      </c>
      <c r="F536" s="18" t="s">
        <v>2200</v>
      </c>
      <c r="G536" s="18" t="s">
        <v>2201</v>
      </c>
      <c r="H536" s="14" t="s">
        <v>17338</v>
      </c>
      <c r="I536" s="14" t="s">
        <v>17324</v>
      </c>
      <c r="J536" s="14" t="s">
        <v>17375</v>
      </c>
      <c r="K536" s="14" t="s">
        <v>17376</v>
      </c>
      <c r="L536" s="14"/>
      <c r="M536" s="14" t="s">
        <v>17368</v>
      </c>
      <c r="N536" s="14" t="s">
        <v>20</v>
      </c>
      <c r="O536" s="60">
        <v>64400</v>
      </c>
      <c r="P536" s="32">
        <v>0.14891304347826084</v>
      </c>
      <c r="Q536" s="32"/>
    </row>
    <row r="537" spans="1:17" ht="12.75">
      <c r="A537" s="61" t="s">
        <v>53</v>
      </c>
      <c r="B537" s="34">
        <v>4933459345</v>
      </c>
      <c r="C537" s="34" t="s">
        <v>592</v>
      </c>
      <c r="D537" s="17" t="s">
        <v>18441</v>
      </c>
      <c r="E537" s="50">
        <v>34490</v>
      </c>
      <c r="F537" s="18" t="s">
        <v>2291</v>
      </c>
      <c r="G537" s="18" t="s">
        <v>2292</v>
      </c>
      <c r="H537" s="14" t="s">
        <v>17338</v>
      </c>
      <c r="I537" s="14" t="s">
        <v>17324</v>
      </c>
      <c r="J537" s="14" t="s">
        <v>18036</v>
      </c>
      <c r="K537" s="14" t="s">
        <v>18440</v>
      </c>
      <c r="L537" s="14"/>
      <c r="M537" s="14" t="s">
        <v>17368</v>
      </c>
      <c r="N537" s="14" t="s">
        <v>20</v>
      </c>
      <c r="O537" s="60">
        <v>31100</v>
      </c>
      <c r="P537" s="32">
        <v>0.10900321543408364</v>
      </c>
      <c r="Q537" s="32"/>
    </row>
    <row r="538" spans="1:17" ht="12.75">
      <c r="A538" s="61" t="s">
        <v>53</v>
      </c>
      <c r="B538" s="35">
        <v>4933459633</v>
      </c>
      <c r="C538" s="35" t="s">
        <v>596</v>
      </c>
      <c r="D538" s="17" t="s">
        <v>18450</v>
      </c>
      <c r="E538" s="50">
        <v>58990</v>
      </c>
      <c r="F538" s="18" t="s">
        <v>2038</v>
      </c>
      <c r="G538" s="18" t="s">
        <v>2039</v>
      </c>
      <c r="H538" s="14" t="s">
        <v>17338</v>
      </c>
      <c r="I538" s="14" t="s">
        <v>17324</v>
      </c>
      <c r="J538" s="14" t="s">
        <v>17656</v>
      </c>
      <c r="K538" s="14" t="s">
        <v>18449</v>
      </c>
      <c r="L538" s="14"/>
      <c r="M538" s="14" t="s">
        <v>17368</v>
      </c>
      <c r="N538" s="14" t="s">
        <v>20</v>
      </c>
      <c r="O538" s="60">
        <v>53500</v>
      </c>
      <c r="P538" s="32">
        <v>0.10261682242990644</v>
      </c>
      <c r="Q538" s="32"/>
    </row>
    <row r="539" spans="1:17" ht="12.75">
      <c r="A539" s="61" t="s">
        <v>53</v>
      </c>
      <c r="B539" s="34">
        <v>4933451958</v>
      </c>
      <c r="C539" s="34" t="s">
        <v>724</v>
      </c>
      <c r="D539" s="17" t="s">
        <v>18675</v>
      </c>
      <c r="E539" s="50">
        <v>58990</v>
      </c>
      <c r="F539" s="18" t="s">
        <v>2040</v>
      </c>
      <c r="G539" s="18" t="s">
        <v>2041</v>
      </c>
      <c r="H539" s="14" t="s">
        <v>17338</v>
      </c>
      <c r="I539" s="14" t="s">
        <v>17324</v>
      </c>
      <c r="J539" s="14" t="s">
        <v>17656</v>
      </c>
      <c r="K539" s="14" t="s">
        <v>18449</v>
      </c>
      <c r="L539" s="14"/>
      <c r="M539" s="14" t="s">
        <v>17368</v>
      </c>
      <c r="N539" s="14" t="s">
        <v>20</v>
      </c>
      <c r="O539" s="60">
        <v>53500</v>
      </c>
      <c r="P539" s="32">
        <v>0.10261682242990644</v>
      </c>
      <c r="Q539" s="32"/>
    </row>
    <row r="540" spans="1:17" ht="12.75">
      <c r="A540" s="61" t="s">
        <v>53</v>
      </c>
      <c r="B540" s="34">
        <v>4933451570</v>
      </c>
      <c r="C540" s="34" t="s">
        <v>713</v>
      </c>
      <c r="D540" s="17" t="s">
        <v>18659</v>
      </c>
      <c r="E540" s="50">
        <v>73490</v>
      </c>
      <c r="F540" s="18" t="s">
        <v>2042</v>
      </c>
      <c r="G540" s="18" t="s">
        <v>2043</v>
      </c>
      <c r="H540" s="14" t="s">
        <v>17338</v>
      </c>
      <c r="I540" s="14" t="s">
        <v>17324</v>
      </c>
      <c r="J540" s="14" t="s">
        <v>17656</v>
      </c>
      <c r="K540" s="14" t="s">
        <v>18449</v>
      </c>
      <c r="L540" s="14"/>
      <c r="M540" s="14" t="s">
        <v>17368</v>
      </c>
      <c r="N540" s="14" t="s">
        <v>20</v>
      </c>
      <c r="O540" s="60">
        <v>66500</v>
      </c>
      <c r="P540" s="32">
        <v>0.10511278195488716</v>
      </c>
      <c r="Q540" s="32"/>
    </row>
    <row r="541" spans="1:17" ht="12.75">
      <c r="A541" s="61" t="s">
        <v>53</v>
      </c>
      <c r="B541" s="34">
        <v>4933451959</v>
      </c>
      <c r="C541" s="34" t="s">
        <v>725</v>
      </c>
      <c r="D541" s="17" t="s">
        <v>18677</v>
      </c>
      <c r="E541" s="50">
        <v>43990</v>
      </c>
      <c r="F541" s="18" t="s">
        <v>2044</v>
      </c>
      <c r="G541" s="18" t="s">
        <v>2045</v>
      </c>
      <c r="H541" s="14" t="s">
        <v>17338</v>
      </c>
      <c r="I541" s="14" t="s">
        <v>17324</v>
      </c>
      <c r="J541" s="14" t="s">
        <v>17656</v>
      </c>
      <c r="K541" s="14" t="s">
        <v>18449</v>
      </c>
      <c r="L541" s="14"/>
      <c r="M541" s="14" t="s">
        <v>17368</v>
      </c>
      <c r="N541" s="14" t="s">
        <v>116</v>
      </c>
      <c r="O541" s="60">
        <v>39900</v>
      </c>
      <c r="P541" s="32">
        <v>0.10250626566416043</v>
      </c>
      <c r="Q541" s="32"/>
    </row>
    <row r="542" spans="1:17" ht="12.75">
      <c r="A542" s="61" t="s">
        <v>53</v>
      </c>
      <c r="B542" s="34">
        <v>4933451573</v>
      </c>
      <c r="C542" s="34" t="s">
        <v>714</v>
      </c>
      <c r="D542" s="17" t="s">
        <v>18661</v>
      </c>
      <c r="E542" s="50">
        <v>71990</v>
      </c>
      <c r="F542" s="18" t="s">
        <v>2046</v>
      </c>
      <c r="G542" s="18" t="s">
        <v>2047</v>
      </c>
      <c r="H542" s="14" t="s">
        <v>17338</v>
      </c>
      <c r="I542" s="14" t="s">
        <v>17324</v>
      </c>
      <c r="J542" s="14" t="s">
        <v>17656</v>
      </c>
      <c r="K542" s="14" t="s">
        <v>18449</v>
      </c>
      <c r="L542" s="14"/>
      <c r="M542" s="14" t="s">
        <v>17368</v>
      </c>
      <c r="N542" s="14" t="s">
        <v>20</v>
      </c>
      <c r="O542" s="60">
        <v>65000</v>
      </c>
      <c r="P542" s="32">
        <v>0.10753846153846158</v>
      </c>
      <c r="Q542" s="32"/>
    </row>
    <row r="543" spans="1:17" ht="12.75">
      <c r="A543" s="61" t="s">
        <v>53</v>
      </c>
      <c r="B543" s="34">
        <v>4933471696</v>
      </c>
      <c r="C543" s="34" t="s">
        <v>858</v>
      </c>
      <c r="D543" s="17" t="s">
        <v>18893</v>
      </c>
      <c r="E543" s="50">
        <v>65990</v>
      </c>
      <c r="F543" s="18" t="s">
        <v>18894</v>
      </c>
      <c r="G543" s="18" t="s">
        <v>3681</v>
      </c>
      <c r="H543" s="14" t="s">
        <v>17338</v>
      </c>
      <c r="I543" s="14" t="s">
        <v>17324</v>
      </c>
      <c r="J543" s="14" t="s">
        <v>17302</v>
      </c>
      <c r="K543" s="14" t="s">
        <v>18350</v>
      </c>
      <c r="L543" s="14"/>
      <c r="M543" s="14" t="s">
        <v>20</v>
      </c>
      <c r="N543" s="14" t="s">
        <v>816</v>
      </c>
      <c r="O543" s="60">
        <v>59900</v>
      </c>
      <c r="P543" s="32">
        <v>0.10166944908180309</v>
      </c>
      <c r="Q543" s="32"/>
    </row>
    <row r="544" spans="1:17" ht="12.75">
      <c r="A544" s="61" t="s">
        <v>53</v>
      </c>
      <c r="B544" s="34">
        <v>4933471697</v>
      </c>
      <c r="C544" s="34" t="s">
        <v>859</v>
      </c>
      <c r="D544" s="17" t="s">
        <v>18896</v>
      </c>
      <c r="E544" s="50">
        <v>87490</v>
      </c>
      <c r="F544" s="18" t="s">
        <v>18897</v>
      </c>
      <c r="G544" s="18" t="s">
        <v>3683</v>
      </c>
      <c r="H544" s="14" t="s">
        <v>17338</v>
      </c>
      <c r="I544" s="14" t="s">
        <v>17324</v>
      </c>
      <c r="J544" s="14" t="s">
        <v>17302</v>
      </c>
      <c r="K544" s="14" t="s">
        <v>18350</v>
      </c>
      <c r="L544" s="14"/>
      <c r="M544" s="14" t="s">
        <v>20</v>
      </c>
      <c r="N544" s="14" t="s">
        <v>816</v>
      </c>
      <c r="O544" s="60">
        <v>79500</v>
      </c>
      <c r="P544" s="32">
        <v>0.10050314465408805</v>
      </c>
      <c r="Q544" s="32"/>
    </row>
    <row r="545" spans="1:17" ht="12.75">
      <c r="A545" s="61" t="s">
        <v>53</v>
      </c>
      <c r="B545" s="34">
        <v>4933447730</v>
      </c>
      <c r="C545" s="34" t="s">
        <v>683</v>
      </c>
      <c r="D545" s="17" t="s">
        <v>18602</v>
      </c>
      <c r="E545" s="50">
        <v>24990</v>
      </c>
      <c r="F545" s="18" t="s">
        <v>2297</v>
      </c>
      <c r="G545" s="18" t="s">
        <v>2298</v>
      </c>
      <c r="H545" s="14" t="s">
        <v>17338</v>
      </c>
      <c r="I545" s="14" t="s">
        <v>17324</v>
      </c>
      <c r="J545" s="14" t="s">
        <v>17264</v>
      </c>
      <c r="K545" s="14" t="s">
        <v>17359</v>
      </c>
      <c r="L545" s="14"/>
      <c r="M545" s="14" t="s">
        <v>17368</v>
      </c>
      <c r="N545" s="14" t="s">
        <v>20</v>
      </c>
      <c r="O545" s="60">
        <v>22600</v>
      </c>
      <c r="P545" s="32">
        <v>0.1057522123893806</v>
      </c>
      <c r="Q545" s="32"/>
    </row>
    <row r="546" spans="1:17" ht="12.75">
      <c r="A546" s="61" t="s">
        <v>53</v>
      </c>
      <c r="B546" s="34">
        <v>4933451451</v>
      </c>
      <c r="C546" s="34" t="s">
        <v>709</v>
      </c>
      <c r="D546" s="17" t="s">
        <v>18651</v>
      </c>
      <c r="E546" s="50">
        <v>27490</v>
      </c>
      <c r="F546" s="18" t="s">
        <v>2299</v>
      </c>
      <c r="G546" s="18" t="s">
        <v>2300</v>
      </c>
      <c r="H546" s="14" t="s">
        <v>17338</v>
      </c>
      <c r="I546" s="14" t="s">
        <v>17324</v>
      </c>
      <c r="J546" s="14" t="s">
        <v>17264</v>
      </c>
      <c r="K546" s="14" t="s">
        <v>17267</v>
      </c>
      <c r="L546" s="14"/>
      <c r="M546" s="14" t="s">
        <v>17368</v>
      </c>
      <c r="N546" s="14" t="s">
        <v>20</v>
      </c>
      <c r="O546" s="60">
        <v>24800</v>
      </c>
      <c r="P546" s="32">
        <v>0.10846774193548381</v>
      </c>
      <c r="Q546" s="32"/>
    </row>
    <row r="547" spans="1:17" ht="12.75">
      <c r="A547" s="61" t="s">
        <v>53</v>
      </c>
      <c r="B547" s="34">
        <v>4933451428</v>
      </c>
      <c r="C547" s="34" t="s">
        <v>250</v>
      </c>
      <c r="D547" s="17" t="s">
        <v>17754</v>
      </c>
      <c r="E547" s="50">
        <v>27990</v>
      </c>
      <c r="F547" s="18" t="s">
        <v>2272</v>
      </c>
      <c r="G547" s="18" t="s">
        <v>2273</v>
      </c>
      <c r="H547" s="14" t="s">
        <v>17338</v>
      </c>
      <c r="I547" s="14" t="s">
        <v>17324</v>
      </c>
      <c r="J547" s="14" t="s">
        <v>17302</v>
      </c>
      <c r="K547" s="14" t="s">
        <v>17420</v>
      </c>
      <c r="L547" s="14"/>
      <c r="M547" s="14" t="s">
        <v>17368</v>
      </c>
      <c r="N547" s="14" t="s">
        <v>20</v>
      </c>
      <c r="O547" s="60">
        <v>25900</v>
      </c>
      <c r="P547" s="32">
        <v>8.06949806949806E-2</v>
      </c>
      <c r="Q547" s="32"/>
    </row>
    <row r="548" spans="1:17" ht="12.75">
      <c r="A548" s="61" t="s">
        <v>53</v>
      </c>
      <c r="B548" s="34">
        <v>4933446210</v>
      </c>
      <c r="C548" s="34" t="s">
        <v>354</v>
      </c>
      <c r="D548" s="17" t="s">
        <v>17974</v>
      </c>
      <c r="E548" s="50">
        <v>36490</v>
      </c>
      <c r="F548" s="18" t="s">
        <v>2146</v>
      </c>
      <c r="G548" s="18" t="s">
        <v>2147</v>
      </c>
      <c r="H548" s="14" t="s">
        <v>17338</v>
      </c>
      <c r="I548" s="14" t="s">
        <v>17324</v>
      </c>
      <c r="J548" s="14" t="s">
        <v>17423</v>
      </c>
      <c r="K548" s="14" t="s">
        <v>17513</v>
      </c>
      <c r="L548" s="14"/>
      <c r="M548" s="14" t="s">
        <v>17331</v>
      </c>
      <c r="N548" s="14" t="s">
        <v>20</v>
      </c>
      <c r="O548" s="60">
        <v>33100</v>
      </c>
      <c r="P548" s="32">
        <v>0.10241691842900291</v>
      </c>
      <c r="Q548" s="32"/>
    </row>
    <row r="549" spans="1:17" ht="12.75">
      <c r="A549" s="61" t="s">
        <v>53</v>
      </c>
      <c r="B549" s="34">
        <v>4933451902</v>
      </c>
      <c r="C549" s="34" t="s">
        <v>99</v>
      </c>
      <c r="D549" s="17" t="s">
        <v>17436</v>
      </c>
      <c r="E549" s="50">
        <v>12500</v>
      </c>
      <c r="F549" s="18" t="s">
        <v>2859</v>
      </c>
      <c r="G549" s="18" t="s">
        <v>2860</v>
      </c>
      <c r="H549" s="14" t="s">
        <v>17330</v>
      </c>
      <c r="I549" s="14" t="s">
        <v>17324</v>
      </c>
      <c r="J549" s="14" t="s">
        <v>17343</v>
      </c>
      <c r="K549" s="14" t="s">
        <v>17349</v>
      </c>
      <c r="L549" s="14"/>
      <c r="M549" s="14" t="s">
        <v>20</v>
      </c>
      <c r="N549" s="14" t="s">
        <v>20</v>
      </c>
      <c r="O549" s="60">
        <v>11300</v>
      </c>
      <c r="P549" s="32">
        <v>0.10619469026548667</v>
      </c>
      <c r="Q549" s="32"/>
    </row>
    <row r="550" spans="1:17" ht="12.75">
      <c r="A550" s="61" t="s">
        <v>53</v>
      </c>
      <c r="B550" s="34">
        <v>4933459204</v>
      </c>
      <c r="C550" s="34" t="s">
        <v>164</v>
      </c>
      <c r="D550" s="17" t="s">
        <v>17578</v>
      </c>
      <c r="E550" s="50">
        <v>16490</v>
      </c>
      <c r="F550" s="18" t="s">
        <v>2250</v>
      </c>
      <c r="G550" s="18" t="s">
        <v>2251</v>
      </c>
      <c r="H550" s="14" t="s">
        <v>17338</v>
      </c>
      <c r="I550" s="14" t="s">
        <v>17324</v>
      </c>
      <c r="J550" s="14" t="s">
        <v>17463</v>
      </c>
      <c r="K550" s="14" t="s">
        <v>17464</v>
      </c>
      <c r="L550" s="14"/>
      <c r="M550" s="14" t="s">
        <v>17331</v>
      </c>
      <c r="N550" s="14" t="s">
        <v>20</v>
      </c>
      <c r="O550" s="60">
        <v>14800</v>
      </c>
      <c r="P550" s="32">
        <v>0.1141891891891893</v>
      </c>
      <c r="Q550" s="32"/>
    </row>
    <row r="551" spans="1:17" ht="12.75">
      <c r="A551" s="61" t="s">
        <v>53</v>
      </c>
      <c r="B551" s="34">
        <v>4933451549</v>
      </c>
      <c r="C551" s="34" t="s">
        <v>584</v>
      </c>
      <c r="D551" s="17" t="s">
        <v>18423</v>
      </c>
      <c r="E551" s="50">
        <v>23990</v>
      </c>
      <c r="F551" s="18" t="s">
        <v>2206</v>
      </c>
      <c r="G551" s="18" t="s">
        <v>2207</v>
      </c>
      <c r="H551" s="14" t="s">
        <v>17338</v>
      </c>
      <c r="I551" s="14" t="s">
        <v>17324</v>
      </c>
      <c r="J551" s="14" t="s">
        <v>17325</v>
      </c>
      <c r="K551" s="14" t="s">
        <v>17802</v>
      </c>
      <c r="L551" s="14"/>
      <c r="M551" s="14" t="s">
        <v>17368</v>
      </c>
      <c r="N551" s="14" t="s">
        <v>20</v>
      </c>
      <c r="O551" s="60">
        <v>21600</v>
      </c>
      <c r="P551" s="32">
        <v>0.11064814814814805</v>
      </c>
      <c r="Q551" s="32"/>
    </row>
    <row r="552" spans="1:17" ht="12.75">
      <c r="A552" s="61" t="s">
        <v>53</v>
      </c>
      <c r="B552" s="34">
        <v>4933451552</v>
      </c>
      <c r="C552" s="34" t="s">
        <v>585</v>
      </c>
      <c r="D552" s="17" t="s">
        <v>18425</v>
      </c>
      <c r="E552" s="50">
        <v>26490</v>
      </c>
      <c r="F552" s="18" t="s">
        <v>2208</v>
      </c>
      <c r="G552" s="18" t="s">
        <v>2209</v>
      </c>
      <c r="H552" s="14" t="s">
        <v>17338</v>
      </c>
      <c r="I552" s="14" t="s">
        <v>17324</v>
      </c>
      <c r="J552" s="14" t="s">
        <v>17325</v>
      </c>
      <c r="K552" s="14" t="s">
        <v>17802</v>
      </c>
      <c r="L552" s="14"/>
      <c r="M552" s="14" t="s">
        <v>17368</v>
      </c>
      <c r="N552" s="14" t="s">
        <v>20</v>
      </c>
      <c r="O552" s="60">
        <v>23800</v>
      </c>
      <c r="P552" s="32">
        <v>0.11302521008403366</v>
      </c>
      <c r="Q552" s="32"/>
    </row>
    <row r="553" spans="1:17" ht="12.75">
      <c r="A553" s="61" t="s">
        <v>53</v>
      </c>
      <c r="B553" s="34">
        <v>4933451550</v>
      </c>
      <c r="C553" s="34" t="s">
        <v>317</v>
      </c>
      <c r="D553" s="17" t="s">
        <v>17898</v>
      </c>
      <c r="E553" s="50">
        <v>50490</v>
      </c>
      <c r="F553" s="18" t="s">
        <v>2210</v>
      </c>
      <c r="G553" s="18" t="s">
        <v>2211</v>
      </c>
      <c r="H553" s="14" t="s">
        <v>17338</v>
      </c>
      <c r="I553" s="14" t="s">
        <v>17324</v>
      </c>
      <c r="J553" s="14" t="s">
        <v>17325</v>
      </c>
      <c r="K553" s="14" t="s">
        <v>17802</v>
      </c>
      <c r="L553" s="14"/>
      <c r="M553" s="14" t="s">
        <v>17368</v>
      </c>
      <c r="N553" s="14" t="s">
        <v>20</v>
      </c>
      <c r="O553" s="60">
        <v>45600</v>
      </c>
      <c r="P553" s="32">
        <v>0.10723684210526319</v>
      </c>
      <c r="Q553" s="32"/>
    </row>
    <row r="554" spans="1:17" ht="12.75">
      <c r="A554" s="61" t="s">
        <v>53</v>
      </c>
      <c r="B554" s="34">
        <v>4933464799</v>
      </c>
      <c r="C554" s="34" t="s">
        <v>268</v>
      </c>
      <c r="D554" s="17" t="s">
        <v>17792</v>
      </c>
      <c r="E554" s="50">
        <v>35490</v>
      </c>
      <c r="F554" s="18" t="s">
        <v>3406</v>
      </c>
      <c r="G554" s="18" t="s">
        <v>3407</v>
      </c>
      <c r="H554" s="14" t="s">
        <v>17338</v>
      </c>
      <c r="I554" s="14" t="s">
        <v>17324</v>
      </c>
      <c r="J554" s="14" t="s">
        <v>17302</v>
      </c>
      <c r="K554" s="14" t="s">
        <v>17457</v>
      </c>
      <c r="L554" s="14"/>
      <c r="M554" s="14" t="s">
        <v>17368</v>
      </c>
      <c r="N554" s="14" t="s">
        <v>196</v>
      </c>
      <c r="O554" s="60">
        <v>31900</v>
      </c>
      <c r="P554" s="32">
        <v>0.11253918495297799</v>
      </c>
      <c r="Q554" s="32"/>
    </row>
    <row r="555" spans="1:17" ht="12.75">
      <c r="A555" s="61" t="s">
        <v>53</v>
      </c>
      <c r="B555" s="34">
        <v>4933459685</v>
      </c>
      <c r="C555" s="34" t="s">
        <v>598</v>
      </c>
      <c r="D555" s="17" t="s">
        <v>18454</v>
      </c>
      <c r="E555" s="50">
        <v>48990</v>
      </c>
      <c r="F555" s="18" t="s">
        <v>3113</v>
      </c>
      <c r="G555" s="18" t="s">
        <v>3114</v>
      </c>
      <c r="H555" s="14" t="s">
        <v>17338</v>
      </c>
      <c r="I555" s="14" t="s">
        <v>17324</v>
      </c>
      <c r="J555" s="14" t="s">
        <v>18072</v>
      </c>
      <c r="K555" s="14" t="s">
        <v>18073</v>
      </c>
      <c r="L555" s="14"/>
      <c r="M555" s="14" t="s">
        <v>17368</v>
      </c>
      <c r="N555" s="14" t="s">
        <v>20</v>
      </c>
      <c r="O555" s="60">
        <v>44400</v>
      </c>
      <c r="P555" s="32">
        <v>0.10337837837837838</v>
      </c>
      <c r="Q555" s="32"/>
    </row>
    <row r="556" spans="1:17" ht="12.75">
      <c r="A556" s="61" t="s">
        <v>53</v>
      </c>
      <c r="B556" s="34">
        <v>4933459825</v>
      </c>
      <c r="C556" s="34" t="s">
        <v>289</v>
      </c>
      <c r="D556" s="17" t="s">
        <v>17839</v>
      </c>
      <c r="E556" s="50">
        <v>19990</v>
      </c>
      <c r="F556" s="18" t="s">
        <v>3099</v>
      </c>
      <c r="G556" s="18" t="s">
        <v>3100</v>
      </c>
      <c r="H556" s="14" t="s">
        <v>17338</v>
      </c>
      <c r="I556" s="14" t="s">
        <v>17324</v>
      </c>
      <c r="J556" s="14" t="s">
        <v>17463</v>
      </c>
      <c r="K556" s="14" t="s">
        <v>17640</v>
      </c>
      <c r="L556" s="14"/>
      <c r="M556" s="14" t="s">
        <v>17368</v>
      </c>
      <c r="N556" s="14" t="s">
        <v>20</v>
      </c>
      <c r="O556" s="60">
        <v>18100</v>
      </c>
      <c r="P556" s="32">
        <v>0.10441988950276238</v>
      </c>
      <c r="Q556" s="32"/>
    </row>
    <row r="557" spans="1:17" ht="12.75">
      <c r="A557" s="61" t="s">
        <v>53</v>
      </c>
      <c r="B557" s="34">
        <v>4933464483</v>
      </c>
      <c r="C557" s="34" t="s">
        <v>241</v>
      </c>
      <c r="D557" s="17" t="s">
        <v>17735</v>
      </c>
      <c r="E557" s="50">
        <v>38990</v>
      </c>
      <c r="F557" s="18" t="s">
        <v>3319</v>
      </c>
      <c r="G557" s="18" t="s">
        <v>3320</v>
      </c>
      <c r="H557" s="14" t="s">
        <v>17338</v>
      </c>
      <c r="I557" s="14" t="s">
        <v>17324</v>
      </c>
      <c r="J557" s="14" t="s">
        <v>17463</v>
      </c>
      <c r="K557" s="14" t="s">
        <v>17464</v>
      </c>
      <c r="L557" s="14"/>
      <c r="M557" s="14" t="s">
        <v>17331</v>
      </c>
      <c r="N557" s="14" t="s">
        <v>20</v>
      </c>
      <c r="O557" s="60">
        <v>35200</v>
      </c>
      <c r="P557" s="32">
        <v>0.10767045454545454</v>
      </c>
      <c r="Q557" s="32"/>
    </row>
    <row r="558" spans="1:17" ht="12.75">
      <c r="A558" s="61" t="s">
        <v>53</v>
      </c>
      <c r="B558" s="34">
        <v>4933471496</v>
      </c>
      <c r="C558" s="34" t="s">
        <v>914</v>
      </c>
      <c r="D558" s="17" t="s">
        <v>18969</v>
      </c>
      <c r="E558" s="50">
        <v>33990</v>
      </c>
      <c r="F558" s="18" t="s">
        <v>3684</v>
      </c>
      <c r="G558" s="18" t="s">
        <v>3685</v>
      </c>
      <c r="H558" s="14" t="s">
        <v>17338</v>
      </c>
      <c r="I558" s="14" t="s">
        <v>17324</v>
      </c>
      <c r="J558" s="14" t="s">
        <v>17302</v>
      </c>
      <c r="K558" s="14" t="s">
        <v>17850</v>
      </c>
      <c r="L558" s="14"/>
      <c r="M558" s="14" t="s">
        <v>17368</v>
      </c>
      <c r="N558" s="14" t="s">
        <v>813</v>
      </c>
      <c r="O558" s="60">
        <v>30900</v>
      </c>
      <c r="P558" s="32">
        <v>0.10000000000000009</v>
      </c>
      <c r="Q558" s="32"/>
    </row>
    <row r="559" spans="1:17" ht="12.75">
      <c r="A559" s="61" t="s">
        <v>53</v>
      </c>
      <c r="B559" s="34">
        <v>4933471497</v>
      </c>
      <c r="C559" s="34" t="s">
        <v>915</v>
      </c>
      <c r="D559" s="17" t="s">
        <v>18971</v>
      </c>
      <c r="E559" s="50">
        <v>48490</v>
      </c>
      <c r="F559" s="18" t="s">
        <v>3686</v>
      </c>
      <c r="G559" s="18" t="s">
        <v>3687</v>
      </c>
      <c r="H559" s="14" t="s">
        <v>17338</v>
      </c>
      <c r="I559" s="14" t="s">
        <v>17324</v>
      </c>
      <c r="J559" s="14" t="s">
        <v>17302</v>
      </c>
      <c r="K559" s="14" t="s">
        <v>17850</v>
      </c>
      <c r="L559" s="14"/>
      <c r="M559" s="14" t="s">
        <v>17368</v>
      </c>
      <c r="N559" s="14" t="s">
        <v>813</v>
      </c>
      <c r="O559" s="60">
        <v>43900</v>
      </c>
      <c r="P559" s="32">
        <v>0.10455580865603653</v>
      </c>
      <c r="Q559" s="32"/>
    </row>
    <row r="560" spans="1:17" ht="12.75">
      <c r="A560" s="61" t="s">
        <v>53</v>
      </c>
      <c r="B560" s="34">
        <v>4933464723</v>
      </c>
      <c r="C560" s="34" t="s">
        <v>339</v>
      </c>
      <c r="D560" s="17" t="s">
        <v>17944</v>
      </c>
      <c r="E560" s="50">
        <v>46490</v>
      </c>
      <c r="F560" s="18" t="s">
        <v>3420</v>
      </c>
      <c r="G560" s="18" t="s">
        <v>3421</v>
      </c>
      <c r="H560" s="14" t="s">
        <v>17338</v>
      </c>
      <c r="I560" s="14" t="s">
        <v>17324</v>
      </c>
      <c r="J560" s="14" t="s">
        <v>17302</v>
      </c>
      <c r="K560" s="14" t="s">
        <v>17943</v>
      </c>
      <c r="L560" s="14"/>
      <c r="M560" s="14" t="s">
        <v>20</v>
      </c>
      <c r="N560" s="14" t="s">
        <v>196</v>
      </c>
      <c r="O560" s="60">
        <v>42000</v>
      </c>
      <c r="P560" s="32">
        <v>0.10690476190476184</v>
      </c>
      <c r="Q560" s="32"/>
    </row>
    <row r="561" spans="1:17" ht="12.75">
      <c r="A561" s="61" t="s">
        <v>53</v>
      </c>
      <c r="B561" s="34">
        <v>4933464223</v>
      </c>
      <c r="C561" s="34" t="s">
        <v>452</v>
      </c>
      <c r="D561" s="17" t="s">
        <v>18174</v>
      </c>
      <c r="E561" s="50">
        <v>69490</v>
      </c>
      <c r="F561" s="18" t="s">
        <v>3149</v>
      </c>
      <c r="G561" s="18" t="s">
        <v>3150</v>
      </c>
      <c r="H561" s="14" t="s">
        <v>17338</v>
      </c>
      <c r="I561" s="14" t="s">
        <v>17324</v>
      </c>
      <c r="J561" s="14" t="s">
        <v>17302</v>
      </c>
      <c r="K561" s="14" t="s">
        <v>17943</v>
      </c>
      <c r="L561" s="14"/>
      <c r="M561" s="14" t="s">
        <v>17368</v>
      </c>
      <c r="N561" s="14" t="s">
        <v>20</v>
      </c>
      <c r="O561" s="60">
        <v>63100</v>
      </c>
      <c r="P561" s="32">
        <v>0.10126782884310614</v>
      </c>
      <c r="Q561" s="32"/>
    </row>
    <row r="562" spans="1:17" ht="12.75">
      <c r="A562" s="61" t="s">
        <v>53</v>
      </c>
      <c r="B562" s="34">
        <v>4933471441</v>
      </c>
      <c r="C562" s="34" t="s">
        <v>823</v>
      </c>
      <c r="D562" s="17" t="s">
        <v>18835</v>
      </c>
      <c r="E562" s="50">
        <v>35490</v>
      </c>
      <c r="F562" s="18" t="s">
        <v>3506</v>
      </c>
      <c r="G562" s="18" t="s">
        <v>3507</v>
      </c>
      <c r="H562" s="14" t="s">
        <v>17338</v>
      </c>
      <c r="I562" s="14" t="s">
        <v>17324</v>
      </c>
      <c r="J562" s="14" t="s">
        <v>17302</v>
      </c>
      <c r="K562" s="14" t="s">
        <v>17943</v>
      </c>
      <c r="L562" s="14"/>
      <c r="M562" s="14" t="s">
        <v>20</v>
      </c>
      <c r="N562" s="14" t="s">
        <v>196</v>
      </c>
      <c r="O562" s="60">
        <v>31900</v>
      </c>
      <c r="P562" s="32">
        <v>0.11253918495297799</v>
      </c>
      <c r="Q562" s="32"/>
    </row>
    <row r="563" spans="1:17" ht="12.75">
      <c r="A563" s="61" t="s">
        <v>53</v>
      </c>
      <c r="B563" s="34">
        <v>4933471442</v>
      </c>
      <c r="C563" s="34" t="s">
        <v>826</v>
      </c>
      <c r="D563" s="17" t="s">
        <v>18841</v>
      </c>
      <c r="E563" s="50">
        <v>56990</v>
      </c>
      <c r="F563" s="18" t="s">
        <v>3688</v>
      </c>
      <c r="G563" s="18" t="s">
        <v>3689</v>
      </c>
      <c r="H563" s="14" t="s">
        <v>17338</v>
      </c>
      <c r="I563" s="14" t="s">
        <v>17324</v>
      </c>
      <c r="J563" s="14" t="s">
        <v>17302</v>
      </c>
      <c r="K563" s="14" t="s">
        <v>17943</v>
      </c>
      <c r="L563" s="14"/>
      <c r="M563" s="14" t="s">
        <v>20</v>
      </c>
      <c r="N563" s="14" t="s">
        <v>196</v>
      </c>
      <c r="O563" s="60">
        <v>51500</v>
      </c>
      <c r="P563" s="32">
        <v>0.10660194174757276</v>
      </c>
      <c r="Q563" s="32"/>
    </row>
    <row r="564" spans="1:17" ht="12.75">
      <c r="A564" s="61" t="s">
        <v>53</v>
      </c>
      <c r="B564" s="34">
        <v>4933464725</v>
      </c>
      <c r="C564" s="34" t="s">
        <v>418</v>
      </c>
      <c r="D564" s="17" t="s">
        <v>18110</v>
      </c>
      <c r="E564" s="50">
        <v>46990</v>
      </c>
      <c r="F564" s="18" t="s">
        <v>3424</v>
      </c>
      <c r="G564" s="18" t="s">
        <v>3425</v>
      </c>
      <c r="H564" s="14" t="s">
        <v>17338</v>
      </c>
      <c r="I564" s="14" t="s">
        <v>17324</v>
      </c>
      <c r="J564" s="14" t="s">
        <v>17302</v>
      </c>
      <c r="K564" s="14" t="s">
        <v>17542</v>
      </c>
      <c r="L564" s="14"/>
      <c r="M564" s="14" t="s">
        <v>20</v>
      </c>
      <c r="N564" s="14" t="s">
        <v>196</v>
      </c>
      <c r="O564" s="60">
        <v>42700</v>
      </c>
      <c r="P564" s="32">
        <v>0.10046838407494141</v>
      </c>
      <c r="Q564" s="32"/>
    </row>
    <row r="565" spans="1:17" ht="12.75">
      <c r="A565" s="61" t="s">
        <v>53</v>
      </c>
      <c r="B565" s="34">
        <v>4933464586</v>
      </c>
      <c r="C565" s="34" t="s">
        <v>542</v>
      </c>
      <c r="D565" s="17" t="s">
        <v>20790</v>
      </c>
      <c r="E565" s="50">
        <v>70490</v>
      </c>
      <c r="F565" s="18" t="s">
        <v>3189</v>
      </c>
      <c r="G565" s="18" t="s">
        <v>3190</v>
      </c>
      <c r="H565" s="14" t="s">
        <v>17338</v>
      </c>
      <c r="I565" s="14" t="s">
        <v>17324</v>
      </c>
      <c r="J565" s="14" t="s">
        <v>17302</v>
      </c>
      <c r="K565" s="14" t="s">
        <v>17542</v>
      </c>
      <c r="L565" s="14"/>
      <c r="M565" s="14" t="s">
        <v>17368</v>
      </c>
      <c r="N565" s="14" t="s">
        <v>20</v>
      </c>
      <c r="O565" s="60">
        <v>63800</v>
      </c>
      <c r="P565" s="32">
        <v>0.10485893416927894</v>
      </c>
      <c r="Q565" s="32"/>
    </row>
    <row r="566" spans="1:17" ht="12.75">
      <c r="A566" s="61" t="s">
        <v>53</v>
      </c>
      <c r="B566" s="34">
        <v>4933471195</v>
      </c>
      <c r="C566" s="34" t="s">
        <v>941</v>
      </c>
      <c r="D566" s="17" t="s">
        <v>19010</v>
      </c>
      <c r="E566" s="50">
        <v>72490</v>
      </c>
      <c r="F566" s="18" t="s">
        <v>3690</v>
      </c>
      <c r="G566" s="18" t="s">
        <v>3691</v>
      </c>
      <c r="H566" s="14" t="s">
        <v>17338</v>
      </c>
      <c r="I566" s="14" t="s">
        <v>17324</v>
      </c>
      <c r="J566" s="14" t="s">
        <v>17302</v>
      </c>
      <c r="K566" s="14" t="s">
        <v>17542</v>
      </c>
      <c r="L566" s="14"/>
      <c r="M566" s="14" t="s">
        <v>17368</v>
      </c>
      <c r="N566" s="14" t="s">
        <v>813</v>
      </c>
      <c r="O566" s="60">
        <v>65900</v>
      </c>
      <c r="P566" s="32">
        <v>0.10000000000000009</v>
      </c>
      <c r="Q566" s="32"/>
    </row>
    <row r="567" spans="1:17" ht="12.75">
      <c r="A567" s="61" t="s">
        <v>53</v>
      </c>
      <c r="B567" s="34">
        <v>4933471444</v>
      </c>
      <c r="C567" s="34" t="s">
        <v>821</v>
      </c>
      <c r="D567" s="17" t="s">
        <v>18830</v>
      </c>
      <c r="E567" s="50">
        <v>46990</v>
      </c>
      <c r="F567" s="18" t="s">
        <v>3502</v>
      </c>
      <c r="G567" s="18" t="s">
        <v>3503</v>
      </c>
      <c r="H567" s="14" t="s">
        <v>17338</v>
      </c>
      <c r="I567" s="14" t="s">
        <v>17324</v>
      </c>
      <c r="J567" s="14" t="s">
        <v>17302</v>
      </c>
      <c r="K567" s="14" t="s">
        <v>17542</v>
      </c>
      <c r="L567" s="14"/>
      <c r="M567" s="14" t="s">
        <v>20</v>
      </c>
      <c r="N567" s="14" t="s">
        <v>196</v>
      </c>
      <c r="O567" s="60">
        <v>42700</v>
      </c>
      <c r="P567" s="32">
        <v>0.10046838407494141</v>
      </c>
      <c r="Q567" s="32"/>
    </row>
    <row r="568" spans="1:17" ht="12.75">
      <c r="A568" s="61" t="s">
        <v>53</v>
      </c>
      <c r="B568" s="34">
        <v>4933459684</v>
      </c>
      <c r="C568" s="34" t="s">
        <v>747</v>
      </c>
      <c r="D568" s="17" t="s">
        <v>18712</v>
      </c>
      <c r="E568" s="50">
        <v>41990</v>
      </c>
      <c r="F568" s="18" t="s">
        <v>3111</v>
      </c>
      <c r="G568" s="18" t="s">
        <v>3112</v>
      </c>
      <c r="H568" s="14" t="s">
        <v>17338</v>
      </c>
      <c r="I568" s="14" t="s">
        <v>17324</v>
      </c>
      <c r="J568" s="14" t="s">
        <v>18072</v>
      </c>
      <c r="K568" s="14" t="s">
        <v>18073</v>
      </c>
      <c r="L568" s="14"/>
      <c r="M568" s="14" t="s">
        <v>17368</v>
      </c>
      <c r="N568" s="14" t="s">
        <v>20</v>
      </c>
      <c r="O568" s="60">
        <v>37900</v>
      </c>
      <c r="P568" s="32">
        <v>0.10791556728232199</v>
      </c>
      <c r="Q568" s="32"/>
    </row>
    <row r="569" spans="1:17" ht="12.75">
      <c r="A569" s="61" t="s">
        <v>53</v>
      </c>
      <c r="B569" s="34">
        <v>4933441310</v>
      </c>
      <c r="C569" s="34" t="s">
        <v>262</v>
      </c>
      <c r="D569" s="17" t="s">
        <v>17779</v>
      </c>
      <c r="E569" s="50">
        <v>26990</v>
      </c>
      <c r="F569" s="18" t="s">
        <v>2501</v>
      </c>
      <c r="G569" s="18" t="s">
        <v>2502</v>
      </c>
      <c r="H569" s="14" t="s">
        <v>17338</v>
      </c>
      <c r="I569" s="14" t="s">
        <v>17324</v>
      </c>
      <c r="J569" s="14" t="s">
        <v>17411</v>
      </c>
      <c r="K569" s="14" t="s">
        <v>17778</v>
      </c>
      <c r="L569" s="14"/>
      <c r="M569" s="14" t="s">
        <v>17331</v>
      </c>
      <c r="N569" s="14" t="s">
        <v>20</v>
      </c>
      <c r="O569" s="60">
        <v>24400</v>
      </c>
      <c r="P569" s="32">
        <v>0.10614754098360657</v>
      </c>
      <c r="Q569" s="32"/>
    </row>
    <row r="570" spans="1:17" ht="12.75">
      <c r="A570" s="61" t="s">
        <v>53</v>
      </c>
      <c r="B570" s="34">
        <v>4933459683</v>
      </c>
      <c r="C570" s="34" t="s">
        <v>746</v>
      </c>
      <c r="D570" s="17" t="s">
        <v>18710</v>
      </c>
      <c r="E570" s="50">
        <v>40490</v>
      </c>
      <c r="F570" s="18" t="s">
        <v>3109</v>
      </c>
      <c r="G570" s="18" t="s">
        <v>3110</v>
      </c>
      <c r="H570" s="14" t="s">
        <v>17338</v>
      </c>
      <c r="I570" s="14" t="s">
        <v>17324</v>
      </c>
      <c r="J570" s="14" t="s">
        <v>18072</v>
      </c>
      <c r="K570" s="14" t="s">
        <v>18073</v>
      </c>
      <c r="L570" s="14"/>
      <c r="M570" s="14" t="s">
        <v>17368</v>
      </c>
      <c r="N570" s="14" t="s">
        <v>20</v>
      </c>
      <c r="O570" s="60">
        <v>36800</v>
      </c>
      <c r="P570" s="32">
        <v>0.10027173913043486</v>
      </c>
      <c r="Q570" s="32"/>
    </row>
    <row r="571" spans="1:17" ht="12.75">
      <c r="A571" s="61" t="s">
        <v>53</v>
      </c>
      <c r="B571" s="34">
        <v>4933464266</v>
      </c>
      <c r="C571" s="34" t="s">
        <v>100</v>
      </c>
      <c r="D571" s="17" t="s">
        <v>17438</v>
      </c>
      <c r="E571" s="50">
        <v>20990</v>
      </c>
      <c r="F571" s="18" t="s">
        <v>3167</v>
      </c>
      <c r="G571" s="18" t="s">
        <v>3168</v>
      </c>
      <c r="H571" s="14" t="s">
        <v>17338</v>
      </c>
      <c r="I571" s="14" t="s">
        <v>17324</v>
      </c>
      <c r="J571" s="14" t="s">
        <v>17264</v>
      </c>
      <c r="K571" s="14" t="s">
        <v>17267</v>
      </c>
      <c r="L571" s="14"/>
      <c r="M571" s="14" t="s">
        <v>17368</v>
      </c>
      <c r="N571" s="14" t="s">
        <v>20</v>
      </c>
      <c r="O571" s="60">
        <v>18800</v>
      </c>
      <c r="P571" s="32">
        <v>0.11648936170212765</v>
      </c>
      <c r="Q571" s="32"/>
    </row>
    <row r="572" spans="1:17" ht="12.75">
      <c r="A572" s="61" t="s">
        <v>53</v>
      </c>
      <c r="B572" s="34">
        <v>4933464267</v>
      </c>
      <c r="C572" s="34" t="s">
        <v>96</v>
      </c>
      <c r="D572" s="17" t="s">
        <v>17431</v>
      </c>
      <c r="E572" s="50">
        <v>44990</v>
      </c>
      <c r="F572" s="18" t="s">
        <v>3169</v>
      </c>
      <c r="G572" s="18" t="s">
        <v>3170</v>
      </c>
      <c r="H572" s="14" t="s">
        <v>17338</v>
      </c>
      <c r="I572" s="14" t="s">
        <v>17324</v>
      </c>
      <c r="J572" s="14" t="s">
        <v>17264</v>
      </c>
      <c r="K572" s="14" t="s">
        <v>17267</v>
      </c>
      <c r="L572" s="14"/>
      <c r="M572" s="14" t="s">
        <v>17368</v>
      </c>
      <c r="N572" s="14" t="s">
        <v>20</v>
      </c>
      <c r="O572" s="60">
        <v>40600</v>
      </c>
      <c r="P572" s="32">
        <v>0.1081280788177339</v>
      </c>
      <c r="Q572" s="32"/>
    </row>
    <row r="573" spans="1:17" ht="12.75">
      <c r="A573" s="61" t="s">
        <v>53</v>
      </c>
      <c r="B573" s="35">
        <v>4933459190</v>
      </c>
      <c r="C573" s="35" t="s">
        <v>402</v>
      </c>
      <c r="D573" s="17" t="s">
        <v>18080</v>
      </c>
      <c r="E573" s="50">
        <v>22990</v>
      </c>
      <c r="F573" s="18" t="s">
        <v>2244</v>
      </c>
      <c r="G573" s="18" t="s">
        <v>2245</v>
      </c>
      <c r="H573" s="14" t="s">
        <v>17338</v>
      </c>
      <c r="I573" s="14" t="s">
        <v>17324</v>
      </c>
      <c r="J573" s="14" t="s">
        <v>17325</v>
      </c>
      <c r="K573" s="14" t="s">
        <v>17452</v>
      </c>
      <c r="L573" s="14"/>
      <c r="M573" s="14" t="s">
        <v>17368</v>
      </c>
      <c r="N573" s="14" t="s">
        <v>20</v>
      </c>
      <c r="O573" s="60">
        <v>20700</v>
      </c>
      <c r="P573" s="32">
        <v>0.1106280193236715</v>
      </c>
      <c r="Q573" s="32"/>
    </row>
    <row r="574" spans="1:17" ht="12.75">
      <c r="A574" s="61" t="s">
        <v>53</v>
      </c>
      <c r="B574" s="34">
        <v>4933451470</v>
      </c>
      <c r="C574" s="34" t="s">
        <v>581</v>
      </c>
      <c r="D574" s="17" t="s">
        <v>18417</v>
      </c>
      <c r="E574" s="50">
        <v>62990</v>
      </c>
      <c r="F574" s="18" t="s">
        <v>2276</v>
      </c>
      <c r="G574" s="18" t="s">
        <v>2277</v>
      </c>
      <c r="H574" s="14" t="s">
        <v>17338</v>
      </c>
      <c r="I574" s="14" t="s">
        <v>17324</v>
      </c>
      <c r="J574" s="14" t="s">
        <v>17302</v>
      </c>
      <c r="K574" s="14" t="s">
        <v>17420</v>
      </c>
      <c r="L574" s="14"/>
      <c r="M574" s="14" t="s">
        <v>17368</v>
      </c>
      <c r="N574" s="14" t="s">
        <v>20</v>
      </c>
      <c r="O574" s="60">
        <v>57300</v>
      </c>
      <c r="P574" s="32">
        <v>9.9301919720767851E-2</v>
      </c>
      <c r="Q574" s="32"/>
    </row>
    <row r="575" spans="1:17" ht="12.75">
      <c r="A575" s="61" t="s">
        <v>53</v>
      </c>
      <c r="B575" s="34">
        <v>4933471406</v>
      </c>
      <c r="C575" s="34" t="s">
        <v>814</v>
      </c>
      <c r="D575" s="17" t="s">
        <v>18820</v>
      </c>
      <c r="E575" s="50">
        <v>49490</v>
      </c>
      <c r="F575" s="18" t="s">
        <v>3490</v>
      </c>
      <c r="G575" s="18" t="s">
        <v>3491</v>
      </c>
      <c r="H575" s="14" t="s">
        <v>17338</v>
      </c>
      <c r="I575" s="14" t="s">
        <v>17324</v>
      </c>
      <c r="J575" s="14" t="s">
        <v>17656</v>
      </c>
      <c r="K575" s="14" t="s">
        <v>18817</v>
      </c>
      <c r="L575" s="14"/>
      <c r="M575" s="14" t="s">
        <v>20</v>
      </c>
      <c r="N575" s="14" t="s">
        <v>813</v>
      </c>
      <c r="O575" s="60">
        <v>44600</v>
      </c>
      <c r="P575" s="32">
        <v>0.10964125560538118</v>
      </c>
      <c r="Q575" s="32"/>
    </row>
    <row r="576" spans="1:17" ht="12.75">
      <c r="A576" s="61" t="s">
        <v>53</v>
      </c>
      <c r="B576" s="34">
        <v>4933471404</v>
      </c>
      <c r="C576" s="34" t="s">
        <v>812</v>
      </c>
      <c r="D576" s="17" t="s">
        <v>18818</v>
      </c>
      <c r="E576" s="50">
        <v>73490</v>
      </c>
      <c r="F576" s="18" t="s">
        <v>3488</v>
      </c>
      <c r="G576" s="18" t="s">
        <v>3489</v>
      </c>
      <c r="H576" s="14" t="s">
        <v>17338</v>
      </c>
      <c r="I576" s="14" t="s">
        <v>17324</v>
      </c>
      <c r="J576" s="14" t="s">
        <v>17656</v>
      </c>
      <c r="K576" s="14" t="s">
        <v>18817</v>
      </c>
      <c r="L576" s="14"/>
      <c r="M576" s="14" t="s">
        <v>20</v>
      </c>
      <c r="N576" s="14" t="s">
        <v>813</v>
      </c>
      <c r="O576" s="60">
        <v>66400</v>
      </c>
      <c r="P576" s="32">
        <v>0.106777108433735</v>
      </c>
      <c r="Q576" s="32"/>
    </row>
    <row r="577" spans="1:17" ht="12.75">
      <c r="A577" s="61" t="s">
        <v>53</v>
      </c>
      <c r="B577" s="34">
        <v>4933459707</v>
      </c>
      <c r="C577" s="34" t="s">
        <v>601</v>
      </c>
      <c r="D577" s="17" t="s">
        <v>18459</v>
      </c>
      <c r="E577" s="50">
        <v>76490</v>
      </c>
      <c r="F577" s="18" t="s">
        <v>3083</v>
      </c>
      <c r="G577" s="18" t="s">
        <v>3084</v>
      </c>
      <c r="H577" s="14" t="s">
        <v>17338</v>
      </c>
      <c r="I577" s="14" t="s">
        <v>17324</v>
      </c>
      <c r="J577" s="14" t="s">
        <v>18072</v>
      </c>
      <c r="K577" s="14" t="s">
        <v>18458</v>
      </c>
      <c r="L577" s="14"/>
      <c r="M577" s="14" t="s">
        <v>17368</v>
      </c>
      <c r="N577" s="14" t="s">
        <v>20</v>
      </c>
      <c r="O577" s="60">
        <v>69200</v>
      </c>
      <c r="P577" s="32">
        <v>0.10534682080924851</v>
      </c>
      <c r="Q577" s="32"/>
    </row>
    <row r="578" spans="1:17" ht="12.75">
      <c r="A578" s="61" t="s">
        <v>53</v>
      </c>
      <c r="B578" s="34">
        <v>4933459708</v>
      </c>
      <c r="C578" s="34" t="s">
        <v>751</v>
      </c>
      <c r="D578" s="17" t="s">
        <v>18717</v>
      </c>
      <c r="E578" s="50">
        <v>110990</v>
      </c>
      <c r="F578" s="18" t="s">
        <v>3085</v>
      </c>
      <c r="G578" s="18" t="s">
        <v>3086</v>
      </c>
      <c r="H578" s="14" t="s">
        <v>17338</v>
      </c>
      <c r="I578" s="14" t="s">
        <v>17324</v>
      </c>
      <c r="J578" s="14" t="s">
        <v>18072</v>
      </c>
      <c r="K578" s="14" t="s">
        <v>18458</v>
      </c>
      <c r="L578" s="14"/>
      <c r="M578" s="14" t="s">
        <v>17368</v>
      </c>
      <c r="N578" s="14" t="s">
        <v>20</v>
      </c>
      <c r="O578" s="60">
        <v>100500</v>
      </c>
      <c r="P578" s="32">
        <v>0.10437810945273629</v>
      </c>
      <c r="Q578" s="32"/>
    </row>
    <row r="579" spans="1:17" ht="12.75">
      <c r="A579" s="61" t="s">
        <v>53</v>
      </c>
      <c r="B579" s="34">
        <v>4933459709</v>
      </c>
      <c r="C579" s="34" t="s">
        <v>602</v>
      </c>
      <c r="D579" s="17" t="s">
        <v>18461</v>
      </c>
      <c r="E579" s="50">
        <v>116990</v>
      </c>
      <c r="F579" s="18" t="s">
        <v>3087</v>
      </c>
      <c r="G579" s="18" t="s">
        <v>3088</v>
      </c>
      <c r="H579" s="14" t="s">
        <v>17338</v>
      </c>
      <c r="I579" s="14" t="s">
        <v>17324</v>
      </c>
      <c r="J579" s="14" t="s">
        <v>18072</v>
      </c>
      <c r="K579" s="14" t="s">
        <v>18458</v>
      </c>
      <c r="L579" s="14"/>
      <c r="M579" s="14" t="s">
        <v>17368</v>
      </c>
      <c r="N579" s="14" t="s">
        <v>20</v>
      </c>
      <c r="O579" s="60">
        <v>106100</v>
      </c>
      <c r="P579" s="32">
        <v>0.10263901979264833</v>
      </c>
      <c r="Q579" s="32"/>
    </row>
    <row r="580" spans="1:17" ht="12.75">
      <c r="A580" s="61" t="s">
        <v>53</v>
      </c>
      <c r="B580" s="34">
        <v>4933459710</v>
      </c>
      <c r="C580" s="34" t="s">
        <v>752</v>
      </c>
      <c r="D580" s="17" t="s">
        <v>18719</v>
      </c>
      <c r="E580" s="50">
        <v>142490</v>
      </c>
      <c r="F580" s="18" t="s">
        <v>3089</v>
      </c>
      <c r="G580" s="18" t="s">
        <v>3090</v>
      </c>
      <c r="H580" s="14" t="s">
        <v>17338</v>
      </c>
      <c r="I580" s="14" t="s">
        <v>17324</v>
      </c>
      <c r="J580" s="14" t="s">
        <v>18072</v>
      </c>
      <c r="K580" s="14" t="s">
        <v>18458</v>
      </c>
      <c r="L580" s="14"/>
      <c r="M580" s="14" t="s">
        <v>17368</v>
      </c>
      <c r="N580" s="14" t="s">
        <v>20</v>
      </c>
      <c r="O580" s="60">
        <v>129400</v>
      </c>
      <c r="P580" s="32">
        <v>0.1011591962905718</v>
      </c>
      <c r="Q580" s="32"/>
    </row>
    <row r="581" spans="1:17" ht="12.75">
      <c r="A581" s="61" t="s">
        <v>53</v>
      </c>
      <c r="B581" s="34">
        <v>4933459695</v>
      </c>
      <c r="C581" s="34" t="s">
        <v>135</v>
      </c>
      <c r="D581" s="17" t="s">
        <v>17511</v>
      </c>
      <c r="E581" s="50">
        <v>31990</v>
      </c>
      <c r="F581" s="18" t="s">
        <v>3105</v>
      </c>
      <c r="G581" s="18" t="s">
        <v>3106</v>
      </c>
      <c r="H581" s="14" t="s">
        <v>17338</v>
      </c>
      <c r="I581" s="14" t="s">
        <v>17324</v>
      </c>
      <c r="J581" s="14" t="s">
        <v>17264</v>
      </c>
      <c r="K581" s="14" t="s">
        <v>17359</v>
      </c>
      <c r="L581" s="14"/>
      <c r="M581" s="14" t="s">
        <v>17368</v>
      </c>
      <c r="N581" s="14" t="s">
        <v>20</v>
      </c>
      <c r="O581" s="60">
        <v>28900</v>
      </c>
      <c r="P581" s="32">
        <v>0.10692041522491347</v>
      </c>
      <c r="Q581" s="32"/>
    </row>
    <row r="582" spans="1:17" ht="12.75">
      <c r="A582" s="61" t="s">
        <v>53</v>
      </c>
      <c r="B582" s="34">
        <v>4933459696</v>
      </c>
      <c r="C582" s="34" t="s">
        <v>138</v>
      </c>
      <c r="D582" s="17" t="s">
        <v>17520</v>
      </c>
      <c r="E582" s="50">
        <v>55490</v>
      </c>
      <c r="F582" s="18" t="s">
        <v>3107</v>
      </c>
      <c r="G582" s="18" t="s">
        <v>3108</v>
      </c>
      <c r="H582" s="14" t="s">
        <v>17338</v>
      </c>
      <c r="I582" s="14" t="s">
        <v>17324</v>
      </c>
      <c r="J582" s="14" t="s">
        <v>17264</v>
      </c>
      <c r="K582" s="14" t="s">
        <v>17359</v>
      </c>
      <c r="L582" s="14"/>
      <c r="M582" s="14" t="s">
        <v>17368</v>
      </c>
      <c r="N582" s="14" t="s">
        <v>20</v>
      </c>
      <c r="O582" s="60">
        <v>50400</v>
      </c>
      <c r="P582" s="32">
        <v>0.10099206349206358</v>
      </c>
      <c r="Q582" s="32"/>
    </row>
    <row r="583" spans="1:17" ht="12.75">
      <c r="A583" s="61" t="s">
        <v>53</v>
      </c>
      <c r="B583" s="33">
        <v>4933459692</v>
      </c>
      <c r="C583" s="33" t="s">
        <v>300</v>
      </c>
      <c r="D583" s="17" t="s">
        <v>17863</v>
      </c>
      <c r="E583" s="50">
        <v>30990</v>
      </c>
      <c r="F583" s="18" t="s">
        <v>3101</v>
      </c>
      <c r="G583" s="18" t="s">
        <v>3102</v>
      </c>
      <c r="H583" s="14" t="s">
        <v>17338</v>
      </c>
      <c r="I583" s="14" t="s">
        <v>17324</v>
      </c>
      <c r="J583" s="14" t="s">
        <v>17264</v>
      </c>
      <c r="K583" s="14" t="s">
        <v>17359</v>
      </c>
      <c r="L583" s="14"/>
      <c r="M583" s="14" t="s">
        <v>17368</v>
      </c>
      <c r="N583" s="14" t="s">
        <v>20</v>
      </c>
      <c r="O583" s="60">
        <v>27900</v>
      </c>
      <c r="P583" s="32">
        <v>0.11075268817204309</v>
      </c>
      <c r="Q583" s="32"/>
    </row>
    <row r="584" spans="1:17" ht="12.75">
      <c r="A584" s="61" t="s">
        <v>53</v>
      </c>
      <c r="B584" s="34">
        <v>4933459693</v>
      </c>
      <c r="C584" s="34" t="s">
        <v>318</v>
      </c>
      <c r="D584" s="17" t="s">
        <v>17900</v>
      </c>
      <c r="E584" s="50">
        <v>57990</v>
      </c>
      <c r="F584" s="18" t="s">
        <v>3103</v>
      </c>
      <c r="G584" s="18" t="s">
        <v>3104</v>
      </c>
      <c r="H584" s="14" t="s">
        <v>17338</v>
      </c>
      <c r="I584" s="14" t="s">
        <v>17324</v>
      </c>
      <c r="J584" s="14" t="s">
        <v>17264</v>
      </c>
      <c r="K584" s="14" t="s">
        <v>17359</v>
      </c>
      <c r="L584" s="14"/>
      <c r="M584" s="14" t="s">
        <v>17368</v>
      </c>
      <c r="N584" s="14" t="s">
        <v>20</v>
      </c>
      <c r="O584" s="60">
        <v>52600</v>
      </c>
      <c r="P584" s="32">
        <v>0.10247148288973373</v>
      </c>
      <c r="Q584" s="32"/>
    </row>
    <row r="585" spans="1:17" ht="12.75">
      <c r="A585" s="61" t="s">
        <v>53</v>
      </c>
      <c r="B585" s="34">
        <v>4933464893</v>
      </c>
      <c r="C585" s="34" t="s">
        <v>628</v>
      </c>
      <c r="D585" s="17" t="s">
        <v>18501</v>
      </c>
      <c r="E585" s="50">
        <v>81490</v>
      </c>
      <c r="F585" s="18" t="s">
        <v>3438</v>
      </c>
      <c r="G585" s="18" t="s">
        <v>3439</v>
      </c>
      <c r="H585" s="14" t="s">
        <v>17338</v>
      </c>
      <c r="I585" s="14" t="s">
        <v>17324</v>
      </c>
      <c r="J585" s="14" t="s">
        <v>17375</v>
      </c>
      <c r="K585" s="14" t="s">
        <v>17400</v>
      </c>
      <c r="L585" s="14"/>
      <c r="M585" s="14" t="s">
        <v>17368</v>
      </c>
      <c r="N585" s="14" t="s">
        <v>196</v>
      </c>
      <c r="O585" s="60">
        <v>73900</v>
      </c>
      <c r="P585" s="32">
        <v>0.10270635994587285</v>
      </c>
      <c r="Q585" s="32"/>
    </row>
    <row r="586" spans="1:17" ht="12.75">
      <c r="A586" s="61" t="s">
        <v>53</v>
      </c>
      <c r="B586" s="34">
        <v>4933464894</v>
      </c>
      <c r="C586" s="34" t="s">
        <v>790</v>
      </c>
      <c r="D586" s="17" t="s">
        <v>18772</v>
      </c>
      <c r="E586" s="50">
        <v>102990</v>
      </c>
      <c r="F586" s="18" t="s">
        <v>3448</v>
      </c>
      <c r="G586" s="18" t="s">
        <v>3449</v>
      </c>
      <c r="H586" s="14" t="s">
        <v>17338</v>
      </c>
      <c r="I586" s="14" t="s">
        <v>17324</v>
      </c>
      <c r="J586" s="14" t="s">
        <v>17375</v>
      </c>
      <c r="K586" s="14" t="s">
        <v>17400</v>
      </c>
      <c r="L586" s="14"/>
      <c r="M586" s="14" t="s">
        <v>17368</v>
      </c>
      <c r="N586" s="14" t="s">
        <v>196</v>
      </c>
      <c r="O586" s="60">
        <v>93500</v>
      </c>
      <c r="P586" s="32">
        <v>0.10149732620320862</v>
      </c>
      <c r="Q586" s="32"/>
    </row>
    <row r="587" spans="1:17" ht="12.75">
      <c r="A587" s="61" t="s">
        <v>53</v>
      </c>
      <c r="B587" s="34">
        <v>4933464831</v>
      </c>
      <c r="C587" s="34" t="s">
        <v>783</v>
      </c>
      <c r="D587" s="17" t="s">
        <v>18762</v>
      </c>
      <c r="E587" s="50">
        <v>117990</v>
      </c>
      <c r="F587" s="18" t="s">
        <v>3261</v>
      </c>
      <c r="G587" s="18" t="s">
        <v>3262</v>
      </c>
      <c r="H587" s="14" t="s">
        <v>17338</v>
      </c>
      <c r="I587" s="14" t="s">
        <v>17324</v>
      </c>
      <c r="J587" s="14" t="s">
        <v>17748</v>
      </c>
      <c r="K587" s="14" t="s">
        <v>17749</v>
      </c>
      <c r="L587" s="14"/>
      <c r="M587" s="14" t="s">
        <v>17368</v>
      </c>
      <c r="N587" s="14" t="s">
        <v>20</v>
      </c>
      <c r="O587" s="60">
        <v>223700</v>
      </c>
      <c r="P587" s="32">
        <v>-0.47255252570406792</v>
      </c>
      <c r="Q587" s="32"/>
    </row>
    <row r="588" spans="1:17" ht="12.75">
      <c r="A588" s="61" t="s">
        <v>53</v>
      </c>
      <c r="B588" s="34">
        <v>4933471077</v>
      </c>
      <c r="C588" s="34" t="s">
        <v>384</v>
      </c>
      <c r="D588" s="17" t="s">
        <v>18040</v>
      </c>
      <c r="E588" s="50">
        <v>34990</v>
      </c>
      <c r="F588" s="18" t="s">
        <v>3408</v>
      </c>
      <c r="G588" s="18" t="s">
        <v>3409</v>
      </c>
      <c r="H588" s="14" t="s">
        <v>17338</v>
      </c>
      <c r="I588" s="14" t="s">
        <v>17324</v>
      </c>
      <c r="J588" s="14" t="s">
        <v>17325</v>
      </c>
      <c r="K588" s="14" t="s">
        <v>17328</v>
      </c>
      <c r="L588" s="14"/>
      <c r="M588" s="14" t="s">
        <v>20</v>
      </c>
      <c r="N588" s="14" t="s">
        <v>196</v>
      </c>
      <c r="O588" s="60">
        <v>32300</v>
      </c>
      <c r="P588" s="32">
        <v>8.3281733746130016E-2</v>
      </c>
      <c r="Q588" s="32"/>
    </row>
    <row r="589" spans="1:17" ht="12.75">
      <c r="A589" s="61" t="s">
        <v>53</v>
      </c>
      <c r="B589" s="34">
        <v>4933471079</v>
      </c>
      <c r="C589" s="34" t="s">
        <v>630</v>
      </c>
      <c r="D589" s="17" t="s">
        <v>18505</v>
      </c>
      <c r="E589" s="50">
        <v>67990</v>
      </c>
      <c r="F589" s="18" t="s">
        <v>3428</v>
      </c>
      <c r="G589" s="18" t="s">
        <v>3429</v>
      </c>
      <c r="H589" s="14" t="s">
        <v>17338</v>
      </c>
      <c r="I589" s="14" t="s">
        <v>17324</v>
      </c>
      <c r="J589" s="14" t="s">
        <v>17325</v>
      </c>
      <c r="K589" s="14" t="s">
        <v>17328</v>
      </c>
      <c r="L589" s="14"/>
      <c r="M589" s="14" t="s">
        <v>20</v>
      </c>
      <c r="N589" s="14" t="s">
        <v>196</v>
      </c>
      <c r="O589" s="60">
        <v>62100</v>
      </c>
      <c r="P589" s="32">
        <v>9.4847020933977566E-2</v>
      </c>
      <c r="Q589" s="32"/>
    </row>
    <row r="590" spans="1:17" ht="12.75">
      <c r="A590" s="61" t="s">
        <v>53</v>
      </c>
      <c r="B590" s="34">
        <v>4933471078</v>
      </c>
      <c r="C590" s="34" t="s">
        <v>415</v>
      </c>
      <c r="D590" s="17" t="s">
        <v>18104</v>
      </c>
      <c r="E590" s="50">
        <v>34990</v>
      </c>
      <c r="F590" s="18" t="s">
        <v>3410</v>
      </c>
      <c r="G590" s="18" t="s">
        <v>3411</v>
      </c>
      <c r="H590" s="14" t="s">
        <v>17338</v>
      </c>
      <c r="I590" s="14" t="s">
        <v>17324</v>
      </c>
      <c r="J590" s="14" t="s">
        <v>17325</v>
      </c>
      <c r="K590" s="14" t="s">
        <v>17328</v>
      </c>
      <c r="L590" s="14"/>
      <c r="M590" s="14" t="s">
        <v>20</v>
      </c>
      <c r="N590" s="14" t="s">
        <v>196</v>
      </c>
      <c r="O590" s="60">
        <v>32300</v>
      </c>
      <c r="P590" s="32">
        <v>8.3281733746130016E-2</v>
      </c>
      <c r="Q590" s="32"/>
    </row>
    <row r="591" spans="1:17" ht="12.75">
      <c r="A591" s="61" t="s">
        <v>53</v>
      </c>
      <c r="B591" s="34">
        <v>4933471080</v>
      </c>
      <c r="C591" s="34" t="s">
        <v>792</v>
      </c>
      <c r="D591" s="17" t="s">
        <v>18776</v>
      </c>
      <c r="E591" s="50">
        <v>67990</v>
      </c>
      <c r="F591" s="18" t="s">
        <v>3430</v>
      </c>
      <c r="G591" s="18" t="s">
        <v>3431</v>
      </c>
      <c r="H591" s="14" t="s">
        <v>17338</v>
      </c>
      <c r="I591" s="14" t="s">
        <v>17324</v>
      </c>
      <c r="J591" s="14" t="s">
        <v>17325</v>
      </c>
      <c r="K591" s="14" t="s">
        <v>17328</v>
      </c>
      <c r="L591" s="14"/>
      <c r="M591" s="14" t="s">
        <v>20</v>
      </c>
      <c r="N591" s="14" t="s">
        <v>196</v>
      </c>
      <c r="O591" s="60">
        <v>62100</v>
      </c>
      <c r="P591" s="32">
        <v>9.4847020933977566E-2</v>
      </c>
      <c r="Q591" s="32"/>
    </row>
    <row r="592" spans="1:17" ht="12.75">
      <c r="A592" s="61" t="s">
        <v>53</v>
      </c>
      <c r="B592" s="34">
        <v>4933471084</v>
      </c>
      <c r="C592" s="34" t="s">
        <v>448</v>
      </c>
      <c r="D592" s="17" t="s">
        <v>18166</v>
      </c>
      <c r="E592" s="50">
        <v>35990</v>
      </c>
      <c r="F592" s="18" t="s">
        <v>3412</v>
      </c>
      <c r="G592" s="18" t="s">
        <v>3413</v>
      </c>
      <c r="H592" s="14" t="s">
        <v>17338</v>
      </c>
      <c r="I592" s="14" t="s">
        <v>17324</v>
      </c>
      <c r="J592" s="14" t="s">
        <v>17325</v>
      </c>
      <c r="K592" s="14" t="s">
        <v>17328</v>
      </c>
      <c r="L592" s="14"/>
      <c r="M592" s="14" t="s">
        <v>20</v>
      </c>
      <c r="N592" s="14" t="s">
        <v>196</v>
      </c>
      <c r="O592" s="60">
        <v>33500</v>
      </c>
      <c r="P592" s="32">
        <v>7.4328358208955114E-2</v>
      </c>
      <c r="Q592" s="32"/>
    </row>
    <row r="593" spans="1:17" ht="12.75">
      <c r="A593" s="61" t="s">
        <v>53</v>
      </c>
      <c r="B593" s="34">
        <v>4933471085</v>
      </c>
      <c r="C593" s="34" t="s">
        <v>449</v>
      </c>
      <c r="D593" s="17" t="s">
        <v>18168</v>
      </c>
      <c r="E593" s="50">
        <v>35990</v>
      </c>
      <c r="F593" s="18" t="s">
        <v>3474</v>
      </c>
      <c r="G593" s="18" t="s">
        <v>3475</v>
      </c>
      <c r="H593" s="14" t="s">
        <v>17338</v>
      </c>
      <c r="I593" s="14" t="s">
        <v>17324</v>
      </c>
      <c r="J593" s="14" t="s">
        <v>17325</v>
      </c>
      <c r="K593" s="14" t="s">
        <v>17328</v>
      </c>
      <c r="L593" s="14"/>
      <c r="M593" s="14" t="s">
        <v>20</v>
      </c>
      <c r="N593" s="14" t="s">
        <v>196</v>
      </c>
      <c r="O593" s="60">
        <v>33500</v>
      </c>
      <c r="P593" s="32">
        <v>7.4328358208955114E-2</v>
      </c>
      <c r="Q593" s="32"/>
    </row>
    <row r="594" spans="1:17" ht="12.75">
      <c r="A594" s="61" t="s">
        <v>53</v>
      </c>
      <c r="B594" s="34">
        <v>4933459887</v>
      </c>
      <c r="C594" s="34" t="s">
        <v>258</v>
      </c>
      <c r="D594" s="17" t="s">
        <v>17770</v>
      </c>
      <c r="E594" s="50">
        <v>24990</v>
      </c>
      <c r="F594" s="18" t="s">
        <v>3097</v>
      </c>
      <c r="G594" s="18" t="s">
        <v>3098</v>
      </c>
      <c r="H594" s="14" t="s">
        <v>17338</v>
      </c>
      <c r="I594" s="14" t="s">
        <v>17324</v>
      </c>
      <c r="J594" s="14" t="s">
        <v>17302</v>
      </c>
      <c r="K594" s="14" t="s">
        <v>17420</v>
      </c>
      <c r="L594" s="14"/>
      <c r="M594" s="14" t="s">
        <v>17368</v>
      </c>
      <c r="N594" s="14" t="s">
        <v>20</v>
      </c>
      <c r="O594" s="60">
        <v>23200</v>
      </c>
      <c r="P594" s="32">
        <v>7.7155172413793105E-2</v>
      </c>
      <c r="Q594" s="32"/>
    </row>
    <row r="595" spans="1:17" ht="12.75">
      <c r="A595" s="61" t="s">
        <v>53</v>
      </c>
      <c r="B595" s="34">
        <v>4933459885</v>
      </c>
      <c r="C595" s="34" t="s">
        <v>406</v>
      </c>
      <c r="D595" s="17" t="s">
        <v>18088</v>
      </c>
      <c r="E595" s="50">
        <v>48990</v>
      </c>
      <c r="F595" s="18" t="s">
        <v>3095</v>
      </c>
      <c r="G595" s="18" t="s">
        <v>3096</v>
      </c>
      <c r="H595" s="14" t="s">
        <v>17338</v>
      </c>
      <c r="I595" s="14" t="s">
        <v>17324</v>
      </c>
      <c r="J595" s="14" t="s">
        <v>17302</v>
      </c>
      <c r="K595" s="14" t="s">
        <v>17420</v>
      </c>
      <c r="L595" s="14"/>
      <c r="M595" s="14" t="s">
        <v>17368</v>
      </c>
      <c r="N595" s="14" t="s">
        <v>20</v>
      </c>
      <c r="O595" s="60">
        <v>45000</v>
      </c>
      <c r="P595" s="32">
        <v>8.8666666666666671E-2</v>
      </c>
      <c r="Q595" s="32"/>
    </row>
    <row r="596" spans="1:17" ht="12.75">
      <c r="A596" s="61" t="s">
        <v>53</v>
      </c>
      <c r="B596" s="34">
        <v>4933464087</v>
      </c>
      <c r="C596" s="34" t="s">
        <v>146</v>
      </c>
      <c r="D596" s="17" t="s">
        <v>17538</v>
      </c>
      <c r="E596" s="50">
        <v>18990</v>
      </c>
      <c r="F596" s="18" t="s">
        <v>3171</v>
      </c>
      <c r="G596" s="18" t="s">
        <v>3172</v>
      </c>
      <c r="H596" s="14" t="s">
        <v>17338</v>
      </c>
      <c r="I596" s="14" t="s">
        <v>17324</v>
      </c>
      <c r="J596" s="14" t="s">
        <v>17264</v>
      </c>
      <c r="K596" s="14" t="s">
        <v>17359</v>
      </c>
      <c r="L596" s="14"/>
      <c r="M596" s="14" t="s">
        <v>17368</v>
      </c>
      <c r="N596" s="14" t="s">
        <v>20</v>
      </c>
      <c r="O596" s="60">
        <v>16900</v>
      </c>
      <c r="P596" s="32">
        <v>0.12366863905325443</v>
      </c>
      <c r="Q596" s="32"/>
    </row>
    <row r="597" spans="1:17" ht="12.75">
      <c r="A597" s="61" t="s">
        <v>53</v>
      </c>
      <c r="B597" s="34">
        <v>4933464088</v>
      </c>
      <c r="C597" s="34" t="s">
        <v>302</v>
      </c>
      <c r="D597" s="17" t="s">
        <v>17867</v>
      </c>
      <c r="E597" s="50">
        <v>42990</v>
      </c>
      <c r="F597" s="18" t="s">
        <v>3173</v>
      </c>
      <c r="G597" s="18" t="s">
        <v>3174</v>
      </c>
      <c r="H597" s="14" t="s">
        <v>17338</v>
      </c>
      <c r="I597" s="14" t="s">
        <v>17324</v>
      </c>
      <c r="J597" s="14" t="s">
        <v>17264</v>
      </c>
      <c r="K597" s="14" t="s">
        <v>17359</v>
      </c>
      <c r="L597" s="14"/>
      <c r="M597" s="14" t="s">
        <v>17368</v>
      </c>
      <c r="N597" s="14" t="s">
        <v>20</v>
      </c>
      <c r="O597" s="60">
        <v>38700</v>
      </c>
      <c r="P597" s="32">
        <v>0.11085271317829459</v>
      </c>
      <c r="Q597" s="32"/>
    </row>
    <row r="598" spans="1:17" ht="12.75">
      <c r="A598" s="61" t="s">
        <v>53</v>
      </c>
      <c r="B598" s="34">
        <v>4933451448</v>
      </c>
      <c r="C598" s="34" t="s">
        <v>251</v>
      </c>
      <c r="D598" s="51" t="s">
        <v>17756</v>
      </c>
      <c r="E598" s="50">
        <v>20990</v>
      </c>
      <c r="F598" s="18" t="s">
        <v>2010</v>
      </c>
      <c r="G598" s="18" t="s">
        <v>2011</v>
      </c>
      <c r="H598" s="14" t="s">
        <v>17338</v>
      </c>
      <c r="I598" s="14" t="s">
        <v>17324</v>
      </c>
      <c r="J598" s="14" t="s">
        <v>17264</v>
      </c>
      <c r="K598" s="14" t="s">
        <v>17359</v>
      </c>
      <c r="L598" s="14"/>
      <c r="M598" s="14" t="s">
        <v>17368</v>
      </c>
      <c r="N598" s="14" t="s">
        <v>20</v>
      </c>
      <c r="O598" s="60">
        <v>18900</v>
      </c>
      <c r="P598" s="32">
        <v>0.11058201058201056</v>
      </c>
      <c r="Q598" s="32"/>
    </row>
    <row r="599" spans="1:17" ht="12.75">
      <c r="A599" s="61" t="s">
        <v>53</v>
      </c>
      <c r="B599" s="34">
        <v>4933451071</v>
      </c>
      <c r="C599" s="34" t="s">
        <v>231</v>
      </c>
      <c r="D599" s="51" t="s">
        <v>17715</v>
      </c>
      <c r="E599" s="50">
        <v>44990</v>
      </c>
      <c r="F599" s="18" t="s">
        <v>2012</v>
      </c>
      <c r="G599" s="18" t="s">
        <v>2013</v>
      </c>
      <c r="H599" s="14" t="s">
        <v>17338</v>
      </c>
      <c r="I599" s="14" t="s">
        <v>17324</v>
      </c>
      <c r="J599" s="14" t="s">
        <v>17264</v>
      </c>
      <c r="K599" s="14" t="s">
        <v>17359</v>
      </c>
      <c r="L599" s="14"/>
      <c r="M599" s="14" t="s">
        <v>17368</v>
      </c>
      <c r="N599" s="14" t="s">
        <v>20</v>
      </c>
      <c r="O599" s="60">
        <v>40700</v>
      </c>
      <c r="P599" s="32">
        <v>0.10540540540540544</v>
      </c>
      <c r="Q599" s="32"/>
    </row>
    <row r="600" spans="1:17" ht="12.75">
      <c r="A600" s="61" t="s">
        <v>53</v>
      </c>
      <c r="B600" s="34">
        <v>4933451449</v>
      </c>
      <c r="C600" s="34" t="s">
        <v>154</v>
      </c>
      <c r="D600" s="17" t="s">
        <v>17555</v>
      </c>
      <c r="E600" s="50">
        <v>19990</v>
      </c>
      <c r="F600" s="18" t="s">
        <v>2014</v>
      </c>
      <c r="G600" s="18" t="s">
        <v>2015</v>
      </c>
      <c r="H600" s="14" t="s">
        <v>17338</v>
      </c>
      <c r="I600" s="14" t="s">
        <v>17324</v>
      </c>
      <c r="J600" s="14" t="s">
        <v>17264</v>
      </c>
      <c r="K600" s="14" t="s">
        <v>17359</v>
      </c>
      <c r="L600" s="14"/>
      <c r="M600" s="14" t="s">
        <v>17368</v>
      </c>
      <c r="N600" s="14" t="s">
        <v>20</v>
      </c>
      <c r="O600" s="60">
        <v>17900</v>
      </c>
      <c r="P600" s="32">
        <v>0.11675977653631286</v>
      </c>
      <c r="Q600" s="32"/>
    </row>
    <row r="601" spans="1:17" ht="12.75">
      <c r="A601" s="61" t="s">
        <v>53</v>
      </c>
      <c r="B601" s="34">
        <v>4933451068</v>
      </c>
      <c r="C601" s="34" t="s">
        <v>97</v>
      </c>
      <c r="D601" s="17" t="s">
        <v>17433</v>
      </c>
      <c r="E601" s="50">
        <v>41490</v>
      </c>
      <c r="F601" s="18" t="s">
        <v>2016</v>
      </c>
      <c r="G601" s="18" t="s">
        <v>2017</v>
      </c>
      <c r="H601" s="14" t="s">
        <v>17338</v>
      </c>
      <c r="I601" s="14" t="s">
        <v>17324</v>
      </c>
      <c r="J601" s="14" t="s">
        <v>17264</v>
      </c>
      <c r="K601" s="14" t="s">
        <v>17359</v>
      </c>
      <c r="L601" s="14"/>
      <c r="M601" s="14" t="s">
        <v>17368</v>
      </c>
      <c r="N601" s="14" t="s">
        <v>20</v>
      </c>
      <c r="O601" s="60">
        <v>37700</v>
      </c>
      <c r="P601" s="32">
        <v>0.10053050397877983</v>
      </c>
      <c r="Q601" s="32"/>
    </row>
    <row r="602" spans="1:17" ht="12.75">
      <c r="A602" s="61" t="s">
        <v>53</v>
      </c>
      <c r="B602" s="34">
        <v>4933464726</v>
      </c>
      <c r="C602" s="34" t="s">
        <v>447</v>
      </c>
      <c r="D602" s="17" t="s">
        <v>18164</v>
      </c>
      <c r="E602" s="50">
        <v>26490</v>
      </c>
      <c r="F602" s="18" t="s">
        <v>3299</v>
      </c>
      <c r="G602" s="18" t="s">
        <v>3300</v>
      </c>
      <c r="H602" s="14" t="s">
        <v>17338</v>
      </c>
      <c r="I602" s="14" t="s">
        <v>17324</v>
      </c>
      <c r="J602" s="14" t="s">
        <v>17302</v>
      </c>
      <c r="K602" s="14" t="s">
        <v>17457</v>
      </c>
      <c r="L602" s="14"/>
      <c r="M602" s="14" t="s">
        <v>17368</v>
      </c>
      <c r="N602" s="14" t="s">
        <v>20</v>
      </c>
      <c r="O602" s="60">
        <v>23900</v>
      </c>
      <c r="P602" s="32">
        <v>0.10836820083682008</v>
      </c>
      <c r="Q602" s="32"/>
    </row>
    <row r="603" spans="1:17" ht="12.75">
      <c r="A603" s="61" t="s">
        <v>53</v>
      </c>
      <c r="B603" s="34">
        <v>4933464727</v>
      </c>
      <c r="C603" s="34" t="s">
        <v>368</v>
      </c>
      <c r="D603" s="17" t="s">
        <v>18002</v>
      </c>
      <c r="E603" s="50">
        <v>50490</v>
      </c>
      <c r="F603" s="18" t="s">
        <v>3301</v>
      </c>
      <c r="G603" s="18" t="s">
        <v>3302</v>
      </c>
      <c r="H603" s="14" t="s">
        <v>17338</v>
      </c>
      <c r="I603" s="14" t="s">
        <v>17324</v>
      </c>
      <c r="J603" s="14" t="s">
        <v>17302</v>
      </c>
      <c r="K603" s="14" t="s">
        <v>17457</v>
      </c>
      <c r="L603" s="14"/>
      <c r="M603" s="14" t="s">
        <v>17368</v>
      </c>
      <c r="N603" s="14" t="s">
        <v>20</v>
      </c>
      <c r="O603" s="60">
        <v>45700</v>
      </c>
      <c r="P603" s="32">
        <v>0.10481400437636768</v>
      </c>
      <c r="Q603" s="32"/>
    </row>
    <row r="604" spans="1:17" ht="12.75">
      <c r="A604" s="61" t="s">
        <v>53</v>
      </c>
      <c r="B604" s="34">
        <v>4933464112</v>
      </c>
      <c r="C604" s="34" t="s">
        <v>539</v>
      </c>
      <c r="D604" s="17" t="s">
        <v>18339</v>
      </c>
      <c r="E604" s="50">
        <v>31990</v>
      </c>
      <c r="F604" s="18" t="s">
        <v>3400</v>
      </c>
      <c r="G604" s="18" t="s">
        <v>3401</v>
      </c>
      <c r="H604" s="14" t="s">
        <v>17338</v>
      </c>
      <c r="I604" s="14" t="s">
        <v>17324</v>
      </c>
      <c r="J604" s="14" t="s">
        <v>17325</v>
      </c>
      <c r="K604" s="14" t="s">
        <v>17354</v>
      </c>
      <c r="L604" s="14"/>
      <c r="M604" s="14" t="s">
        <v>17368</v>
      </c>
      <c r="N604" s="14" t="s">
        <v>196</v>
      </c>
      <c r="O604" s="60">
        <v>29000</v>
      </c>
      <c r="P604" s="32">
        <v>0.10310344827586215</v>
      </c>
      <c r="Q604" s="32"/>
    </row>
    <row r="605" spans="1:17" ht="12.75">
      <c r="A605" s="61" t="s">
        <v>53</v>
      </c>
      <c r="B605" s="34">
        <v>4933464113</v>
      </c>
      <c r="C605" s="34" t="s">
        <v>417</v>
      </c>
      <c r="D605" s="17" t="s">
        <v>18108</v>
      </c>
      <c r="E605" s="50">
        <v>32990</v>
      </c>
      <c r="F605" s="18" t="s">
        <v>3402</v>
      </c>
      <c r="G605" s="18" t="s">
        <v>3403</v>
      </c>
      <c r="H605" s="14" t="s">
        <v>17338</v>
      </c>
      <c r="I605" s="14" t="s">
        <v>17324</v>
      </c>
      <c r="J605" s="14" t="s">
        <v>17325</v>
      </c>
      <c r="K605" s="14" t="s">
        <v>17354</v>
      </c>
      <c r="L605" s="14"/>
      <c r="M605" s="14" t="s">
        <v>17368</v>
      </c>
      <c r="N605" s="14" t="s">
        <v>196</v>
      </c>
      <c r="O605" s="60">
        <v>29000</v>
      </c>
      <c r="P605" s="32">
        <v>0.13758620689655165</v>
      </c>
      <c r="Q605" s="32"/>
    </row>
    <row r="606" spans="1:17" ht="12.75">
      <c r="A606" s="61" t="s">
        <v>53</v>
      </c>
      <c r="B606" s="34">
        <v>4933464114</v>
      </c>
      <c r="C606" s="34" t="s">
        <v>451</v>
      </c>
      <c r="D606" s="17" t="s">
        <v>18172</v>
      </c>
      <c r="E606" s="50">
        <v>33990</v>
      </c>
      <c r="F606" s="18" t="s">
        <v>3416</v>
      </c>
      <c r="G606" s="18" t="s">
        <v>3417</v>
      </c>
      <c r="H606" s="14" t="s">
        <v>17338</v>
      </c>
      <c r="I606" s="14" t="s">
        <v>17324</v>
      </c>
      <c r="J606" s="14" t="s">
        <v>17325</v>
      </c>
      <c r="K606" s="14" t="s">
        <v>17354</v>
      </c>
      <c r="L606" s="14"/>
      <c r="M606" s="14" t="s">
        <v>17368</v>
      </c>
      <c r="N606" s="14" t="s">
        <v>196</v>
      </c>
      <c r="O606" s="60">
        <v>30500</v>
      </c>
      <c r="P606" s="32">
        <v>0.11442622950819681</v>
      </c>
      <c r="Q606" s="32"/>
    </row>
    <row r="607" spans="1:17" ht="12.75">
      <c r="A607" s="61" t="s">
        <v>53</v>
      </c>
      <c r="B607" s="34">
        <v>4933464115</v>
      </c>
      <c r="C607" s="34" t="s">
        <v>633</v>
      </c>
      <c r="D607" s="17" t="s">
        <v>18511</v>
      </c>
      <c r="E607" s="50">
        <v>55390</v>
      </c>
      <c r="F607" s="18" t="s">
        <v>3147</v>
      </c>
      <c r="G607" s="18" t="s">
        <v>3148</v>
      </c>
      <c r="H607" s="14" t="s">
        <v>17338</v>
      </c>
      <c r="I607" s="14" t="s">
        <v>17324</v>
      </c>
      <c r="J607" s="14" t="s">
        <v>17325</v>
      </c>
      <c r="K607" s="14" t="s">
        <v>17354</v>
      </c>
      <c r="L607" s="14"/>
      <c r="M607" s="14" t="s">
        <v>17368</v>
      </c>
      <c r="N607" s="14" t="s">
        <v>20</v>
      </c>
      <c r="O607" s="60">
        <v>52300</v>
      </c>
      <c r="P607" s="32">
        <v>5.9082217973231321E-2</v>
      </c>
      <c r="Q607" s="32"/>
    </row>
    <row r="608" spans="1:17" ht="12.75">
      <c r="A608" s="61" t="s">
        <v>53</v>
      </c>
      <c r="B608" s="35">
        <v>4933459192</v>
      </c>
      <c r="C608" s="35" t="s">
        <v>285</v>
      </c>
      <c r="D608" s="17" t="s">
        <v>17831</v>
      </c>
      <c r="E608" s="50">
        <v>29490</v>
      </c>
      <c r="F608" s="18" t="s">
        <v>2395</v>
      </c>
      <c r="G608" s="18" t="s">
        <v>2396</v>
      </c>
      <c r="H608" s="14" t="s">
        <v>17338</v>
      </c>
      <c r="I608" s="14" t="s">
        <v>17324</v>
      </c>
      <c r="J608" s="14" t="s">
        <v>17302</v>
      </c>
      <c r="K608" s="14" t="s">
        <v>17830</v>
      </c>
      <c r="L608" s="14"/>
      <c r="M608" s="14" t="s">
        <v>17368</v>
      </c>
      <c r="N608" s="14" t="s">
        <v>20</v>
      </c>
      <c r="O608" s="60">
        <v>26800</v>
      </c>
      <c r="P608" s="32">
        <v>0.10037313432835826</v>
      </c>
      <c r="Q608" s="32"/>
    </row>
    <row r="609" spans="1:17" ht="12.75">
      <c r="A609" s="61" t="s">
        <v>53</v>
      </c>
      <c r="B609" s="35">
        <v>4933459193</v>
      </c>
      <c r="C609" s="35" t="s">
        <v>516</v>
      </c>
      <c r="D609" s="17" t="s">
        <v>18305</v>
      </c>
      <c r="E609" s="50">
        <v>53490</v>
      </c>
      <c r="F609" s="18" t="s">
        <v>2397</v>
      </c>
      <c r="G609" s="18" t="s">
        <v>2398</v>
      </c>
      <c r="H609" s="14" t="s">
        <v>17338</v>
      </c>
      <c r="I609" s="14" t="s">
        <v>17324</v>
      </c>
      <c r="J609" s="14" t="s">
        <v>17302</v>
      </c>
      <c r="K609" s="14" t="s">
        <v>17830</v>
      </c>
      <c r="L609" s="14"/>
      <c r="M609" s="14" t="s">
        <v>17368</v>
      </c>
      <c r="N609" s="14" t="s">
        <v>20</v>
      </c>
      <c r="O609" s="60">
        <v>48600</v>
      </c>
      <c r="P609" s="32">
        <v>0.1006172839506172</v>
      </c>
      <c r="Q609" s="32"/>
    </row>
    <row r="610" spans="1:17" ht="12.75">
      <c r="A610" s="61" t="s">
        <v>53</v>
      </c>
      <c r="B610" s="34">
        <v>4933451636</v>
      </c>
      <c r="C610" s="34" t="s">
        <v>400</v>
      </c>
      <c r="D610" s="17" t="s">
        <v>18076</v>
      </c>
      <c r="E610" s="50">
        <v>134990</v>
      </c>
      <c r="F610" s="18" t="s">
        <v>2064</v>
      </c>
      <c r="G610" s="18" t="s">
        <v>2065</v>
      </c>
      <c r="H610" s="14" t="s">
        <v>17338</v>
      </c>
      <c r="I610" s="14" t="s">
        <v>17324</v>
      </c>
      <c r="J610" s="14" t="s">
        <v>17264</v>
      </c>
      <c r="K610" s="14" t="s">
        <v>17274</v>
      </c>
      <c r="L610" s="14"/>
      <c r="M610" s="14" t="s">
        <v>17368</v>
      </c>
      <c r="N610" s="14" t="s">
        <v>20</v>
      </c>
      <c r="O610" s="60">
        <v>122600</v>
      </c>
      <c r="P610" s="32">
        <v>0.10106035889070153</v>
      </c>
      <c r="Q610" s="32"/>
    </row>
    <row r="611" spans="1:17" ht="12.75">
      <c r="A611" s="61" t="s">
        <v>53</v>
      </c>
      <c r="B611" s="34">
        <v>4933451012</v>
      </c>
      <c r="C611" s="34" t="s">
        <v>508</v>
      </c>
      <c r="D611" s="17" t="s">
        <v>18288</v>
      </c>
      <c r="E611" s="50">
        <v>158990</v>
      </c>
      <c r="F611" s="18" t="s">
        <v>2066</v>
      </c>
      <c r="G611" s="18" t="s">
        <v>2067</v>
      </c>
      <c r="H611" s="14" t="s">
        <v>17338</v>
      </c>
      <c r="I611" s="14" t="s">
        <v>17324</v>
      </c>
      <c r="J611" s="14" t="s">
        <v>17264</v>
      </c>
      <c r="K611" s="14" t="s">
        <v>17274</v>
      </c>
      <c r="L611" s="14"/>
      <c r="M611" s="14" t="s">
        <v>17368</v>
      </c>
      <c r="N611" s="14" t="s">
        <v>20</v>
      </c>
      <c r="O611" s="60">
        <v>144400</v>
      </c>
      <c r="P611" s="32">
        <v>0.10103878116343501</v>
      </c>
      <c r="Q611" s="32"/>
    </row>
    <row r="612" spans="1:17" ht="12.75">
      <c r="A612" s="61" t="s">
        <v>53</v>
      </c>
      <c r="B612" s="34">
        <v>4933459619</v>
      </c>
      <c r="C612" s="34" t="s">
        <v>520</v>
      </c>
      <c r="D612" s="17" t="s">
        <v>18313</v>
      </c>
      <c r="E612" s="50">
        <v>67990</v>
      </c>
      <c r="F612" s="18" t="s">
        <v>3121</v>
      </c>
      <c r="G612" s="18" t="s">
        <v>3122</v>
      </c>
      <c r="H612" s="14" t="s">
        <v>17338</v>
      </c>
      <c r="I612" s="14" t="s">
        <v>17821</v>
      </c>
      <c r="J612" s="14" t="s">
        <v>17302</v>
      </c>
      <c r="K612" s="14" t="s">
        <v>17783</v>
      </c>
      <c r="L612" s="14"/>
      <c r="M612" s="14" t="s">
        <v>17368</v>
      </c>
      <c r="N612" s="14" t="s">
        <v>20</v>
      </c>
      <c r="O612" s="60">
        <v>61800</v>
      </c>
      <c r="P612" s="32">
        <v>0.10016181229773458</v>
      </c>
      <c r="Q612" s="32"/>
    </row>
    <row r="613" spans="1:17" ht="12.75">
      <c r="A613" s="61" t="s">
        <v>53</v>
      </c>
      <c r="B613" s="34">
        <v>4933451729</v>
      </c>
      <c r="C613" s="34" t="s">
        <v>586</v>
      </c>
      <c r="D613" s="17" t="s">
        <v>18427</v>
      </c>
      <c r="E613" s="50">
        <v>92490</v>
      </c>
      <c r="F613" s="18" t="s">
        <v>2286</v>
      </c>
      <c r="G613" s="18" t="s">
        <v>2287</v>
      </c>
      <c r="H613" s="14" t="s">
        <v>17338</v>
      </c>
      <c r="I613" s="14" t="s">
        <v>17821</v>
      </c>
      <c r="J613" s="14" t="s">
        <v>17302</v>
      </c>
      <c r="K613" s="14" t="s">
        <v>17783</v>
      </c>
      <c r="L613" s="14"/>
      <c r="M613" s="14" t="s">
        <v>17368</v>
      </c>
      <c r="N613" s="14" t="s">
        <v>20</v>
      </c>
      <c r="O613" s="60">
        <v>83700</v>
      </c>
      <c r="P613" s="32">
        <v>0.1050179211469533</v>
      </c>
      <c r="Q613" s="32"/>
    </row>
    <row r="614" spans="1:17" ht="12.75">
      <c r="A614" s="61" t="s">
        <v>53</v>
      </c>
      <c r="B614" s="34">
        <v>4933471205</v>
      </c>
      <c r="C614" s="34" t="s">
        <v>817</v>
      </c>
      <c r="D614" s="17" t="s">
        <v>18824</v>
      </c>
      <c r="E614" s="50">
        <v>87990</v>
      </c>
      <c r="F614" s="18" t="s">
        <v>3494</v>
      </c>
      <c r="G614" s="18" t="s">
        <v>3495</v>
      </c>
      <c r="H614" s="14" t="s">
        <v>17338</v>
      </c>
      <c r="I614" s="14" t="s">
        <v>17821</v>
      </c>
      <c r="J614" s="14" t="s">
        <v>17302</v>
      </c>
      <c r="K614" s="14" t="s">
        <v>17783</v>
      </c>
      <c r="L614" s="14"/>
      <c r="M614" s="14" t="s">
        <v>20</v>
      </c>
      <c r="N614" s="14" t="s">
        <v>816</v>
      </c>
      <c r="O614" s="60">
        <v>79900</v>
      </c>
      <c r="P614" s="32">
        <v>0.10125156445556938</v>
      </c>
      <c r="Q614" s="32"/>
    </row>
    <row r="615" spans="1:17" ht="12.75">
      <c r="A615" s="61" t="s">
        <v>53</v>
      </c>
      <c r="B615" s="34">
        <v>4933471122</v>
      </c>
      <c r="C615" s="34" t="s">
        <v>815</v>
      </c>
      <c r="D615" s="17" t="s">
        <v>18822</v>
      </c>
      <c r="E615" s="50">
        <v>109990</v>
      </c>
      <c r="F615" s="18" t="s">
        <v>3492</v>
      </c>
      <c r="G615" s="18" t="s">
        <v>3493</v>
      </c>
      <c r="H615" s="14" t="s">
        <v>17338</v>
      </c>
      <c r="I615" s="14" t="s">
        <v>17821</v>
      </c>
      <c r="J615" s="14" t="s">
        <v>17302</v>
      </c>
      <c r="K615" s="14" t="s">
        <v>17783</v>
      </c>
      <c r="L615" s="14"/>
      <c r="M615" s="14" t="s">
        <v>17368</v>
      </c>
      <c r="N615" s="14" t="s">
        <v>816</v>
      </c>
      <c r="O615" s="60">
        <v>99900</v>
      </c>
      <c r="P615" s="32">
        <v>0.10100100100100096</v>
      </c>
      <c r="Q615" s="32"/>
    </row>
    <row r="616" spans="1:17" ht="12.75">
      <c r="A616" s="61" t="s">
        <v>53</v>
      </c>
      <c r="B616" s="34">
        <v>4933459189</v>
      </c>
      <c r="C616" s="34" t="s">
        <v>213</v>
      </c>
      <c r="D616" s="17" t="s">
        <v>17679</v>
      </c>
      <c r="E616" s="50">
        <v>25990</v>
      </c>
      <c r="F616" s="18" t="s">
        <v>2018</v>
      </c>
      <c r="G616" s="18" t="s">
        <v>2019</v>
      </c>
      <c r="H616" s="14" t="s">
        <v>17338</v>
      </c>
      <c r="I616" s="14" t="s">
        <v>17324</v>
      </c>
      <c r="J616" s="14" t="s">
        <v>17264</v>
      </c>
      <c r="K616" s="14" t="s">
        <v>17359</v>
      </c>
      <c r="L616" s="14"/>
      <c r="M616" s="14" t="s">
        <v>17368</v>
      </c>
      <c r="N616" s="14" t="s">
        <v>20</v>
      </c>
      <c r="O616" s="60">
        <v>23900</v>
      </c>
      <c r="P616" s="32">
        <v>8.7447698744769875E-2</v>
      </c>
      <c r="Q616" s="32"/>
    </row>
    <row r="617" spans="1:17" ht="12.75">
      <c r="A617" s="61" t="s">
        <v>53</v>
      </c>
      <c r="B617" s="34">
        <v>4933459185</v>
      </c>
      <c r="C617" s="34" t="s">
        <v>131</v>
      </c>
      <c r="D617" s="17" t="s">
        <v>17503</v>
      </c>
      <c r="E617" s="50">
        <v>49990</v>
      </c>
      <c r="F617" s="18" t="s">
        <v>2020</v>
      </c>
      <c r="G617" s="18" t="s">
        <v>2021</v>
      </c>
      <c r="H617" s="14" t="s">
        <v>17338</v>
      </c>
      <c r="I617" s="14" t="s">
        <v>17324</v>
      </c>
      <c r="J617" s="14" t="s">
        <v>17264</v>
      </c>
      <c r="K617" s="14" t="s">
        <v>17359</v>
      </c>
      <c r="L617" s="14"/>
      <c r="M617" s="14" t="s">
        <v>17368</v>
      </c>
      <c r="N617" s="14" t="s">
        <v>20</v>
      </c>
      <c r="O617" s="60">
        <v>44200</v>
      </c>
      <c r="P617" s="32">
        <v>0.13099547511312215</v>
      </c>
      <c r="Q617" s="32"/>
    </row>
    <row r="618" spans="1:17" ht="12.75">
      <c r="A618" s="61" t="s">
        <v>53</v>
      </c>
      <c r="B618" s="34">
        <v>4933459188</v>
      </c>
      <c r="C618" s="34" t="s">
        <v>201</v>
      </c>
      <c r="D618" s="17" t="s">
        <v>17652</v>
      </c>
      <c r="E618" s="50">
        <v>24990</v>
      </c>
      <c r="F618" s="18" t="s">
        <v>2022</v>
      </c>
      <c r="G618" s="18" t="s">
        <v>2023</v>
      </c>
      <c r="H618" s="14" t="s">
        <v>17338</v>
      </c>
      <c r="I618" s="14" t="s">
        <v>17324</v>
      </c>
      <c r="J618" s="14" t="s">
        <v>17264</v>
      </c>
      <c r="K618" s="14" t="s">
        <v>17359</v>
      </c>
      <c r="L618" s="14"/>
      <c r="M618" s="14" t="s">
        <v>17368</v>
      </c>
      <c r="N618" s="14" t="s">
        <v>20</v>
      </c>
      <c r="O618" s="60">
        <v>22900</v>
      </c>
      <c r="P618" s="32">
        <v>9.1266375545851597E-2</v>
      </c>
      <c r="Q618" s="32"/>
    </row>
    <row r="619" spans="1:17" ht="12.75">
      <c r="A619" s="61" t="s">
        <v>53</v>
      </c>
      <c r="B619" s="34">
        <v>4933459183</v>
      </c>
      <c r="C619" s="34" t="s">
        <v>212</v>
      </c>
      <c r="D619" s="17" t="s">
        <v>17677</v>
      </c>
      <c r="E619" s="50">
        <v>48990</v>
      </c>
      <c r="F619" s="18" t="s">
        <v>2024</v>
      </c>
      <c r="G619" s="18" t="s">
        <v>2025</v>
      </c>
      <c r="H619" s="14" t="s">
        <v>17338</v>
      </c>
      <c r="I619" s="14" t="s">
        <v>17324</v>
      </c>
      <c r="J619" s="14" t="s">
        <v>17264</v>
      </c>
      <c r="K619" s="14" t="s">
        <v>17359</v>
      </c>
      <c r="L619" s="14"/>
      <c r="M619" s="14" t="s">
        <v>17368</v>
      </c>
      <c r="N619" s="14" t="s">
        <v>20</v>
      </c>
      <c r="O619" s="60">
        <v>44200</v>
      </c>
      <c r="P619" s="32">
        <v>0.10837104072398196</v>
      </c>
      <c r="Q619" s="32"/>
    </row>
    <row r="620" spans="1:17" ht="12.75">
      <c r="A620" s="61" t="s">
        <v>53</v>
      </c>
      <c r="B620" s="34">
        <v>4933471409</v>
      </c>
      <c r="C620" s="34" t="s">
        <v>819</v>
      </c>
      <c r="D620" s="17" t="s">
        <v>18827</v>
      </c>
      <c r="E620" s="50">
        <v>46490</v>
      </c>
      <c r="F620" s="18" t="s">
        <v>3498</v>
      </c>
      <c r="G620" s="18" t="s">
        <v>3499</v>
      </c>
      <c r="H620" s="14" t="s">
        <v>17338</v>
      </c>
      <c r="I620" s="14" t="s">
        <v>17324</v>
      </c>
      <c r="J620" s="14" t="s">
        <v>17656</v>
      </c>
      <c r="K620" s="14" t="s">
        <v>18449</v>
      </c>
      <c r="L620" s="14"/>
      <c r="M620" s="14" t="s">
        <v>20</v>
      </c>
      <c r="N620" s="14" t="s">
        <v>196</v>
      </c>
      <c r="O620" s="60">
        <v>42000</v>
      </c>
      <c r="P620" s="32">
        <v>0.10690476190476184</v>
      </c>
      <c r="Q620" s="32"/>
    </row>
    <row r="621" spans="1:17" ht="12.75">
      <c r="A621" s="61" t="s">
        <v>53</v>
      </c>
      <c r="B621" s="34">
        <v>4933471407</v>
      </c>
      <c r="C621" s="34" t="s">
        <v>818</v>
      </c>
      <c r="D621" s="17" t="s">
        <v>18825</v>
      </c>
      <c r="E621" s="50">
        <v>60990</v>
      </c>
      <c r="F621" s="18" t="s">
        <v>3496</v>
      </c>
      <c r="G621" s="18" t="s">
        <v>3497</v>
      </c>
      <c r="H621" s="14" t="s">
        <v>17338</v>
      </c>
      <c r="I621" s="14" t="s">
        <v>17324</v>
      </c>
      <c r="J621" s="14" t="s">
        <v>17656</v>
      </c>
      <c r="K621" s="14" t="s">
        <v>18449</v>
      </c>
      <c r="L621" s="14"/>
      <c r="M621" s="14" t="s">
        <v>20</v>
      </c>
      <c r="N621" s="14" t="s">
        <v>196</v>
      </c>
      <c r="O621" s="60">
        <v>55000</v>
      </c>
      <c r="P621" s="32">
        <v>0.10890909090909084</v>
      </c>
      <c r="Q621" s="32"/>
    </row>
    <row r="622" spans="1:17" ht="12.75">
      <c r="A622" s="61" t="s">
        <v>53</v>
      </c>
      <c r="B622" s="34">
        <v>4933464954</v>
      </c>
      <c r="C622" s="34" t="s">
        <v>413</v>
      </c>
      <c r="D622" s="17" t="s">
        <v>18100</v>
      </c>
      <c r="E622" s="50">
        <v>23990</v>
      </c>
      <c r="F622" s="18" t="s">
        <v>3303</v>
      </c>
      <c r="G622" s="18" t="s">
        <v>3304</v>
      </c>
      <c r="H622" s="14" t="s">
        <v>17338</v>
      </c>
      <c r="I622" s="14" t="s">
        <v>17324</v>
      </c>
      <c r="J622" s="14" t="s">
        <v>17571</v>
      </c>
      <c r="K622" s="14" t="s">
        <v>17571</v>
      </c>
      <c r="L622" s="14"/>
      <c r="M622" s="14" t="s">
        <v>17368</v>
      </c>
      <c r="N622" s="14" t="s">
        <v>196</v>
      </c>
      <c r="O622" s="60">
        <v>21600</v>
      </c>
      <c r="P622" s="32">
        <v>0.11064814814814805</v>
      </c>
      <c r="Q622" s="32"/>
    </row>
    <row r="623" spans="1:17" ht="12.75">
      <c r="A623" s="61" t="s">
        <v>53</v>
      </c>
      <c r="B623" s="34">
        <v>4933464956</v>
      </c>
      <c r="C623" s="34" t="s">
        <v>383</v>
      </c>
      <c r="D623" s="17" t="s">
        <v>18038</v>
      </c>
      <c r="E623" s="50">
        <v>33490</v>
      </c>
      <c r="F623" s="18" t="s">
        <v>3404</v>
      </c>
      <c r="G623" s="18" t="s">
        <v>3405</v>
      </c>
      <c r="H623" s="14" t="s">
        <v>17338</v>
      </c>
      <c r="I623" s="14" t="s">
        <v>17324</v>
      </c>
      <c r="J623" s="14" t="s">
        <v>18036</v>
      </c>
      <c r="K623" s="14" t="s">
        <v>18037</v>
      </c>
      <c r="L623" s="14"/>
      <c r="M623" s="14" t="s">
        <v>17368</v>
      </c>
      <c r="N623" s="14" t="s">
        <v>196</v>
      </c>
      <c r="O623" s="60">
        <v>30300</v>
      </c>
      <c r="P623" s="32">
        <v>0.1052805280528053</v>
      </c>
      <c r="Q623" s="32"/>
    </row>
    <row r="624" spans="1:17" ht="12.75">
      <c r="A624" s="61" t="s">
        <v>53</v>
      </c>
      <c r="B624" s="34">
        <v>4933464263</v>
      </c>
      <c r="C624" s="34" t="s">
        <v>176</v>
      </c>
      <c r="D624" s="17" t="s">
        <v>17603</v>
      </c>
      <c r="E624" s="50">
        <v>21490</v>
      </c>
      <c r="F624" s="18" t="s">
        <v>3163</v>
      </c>
      <c r="G624" s="18" t="s">
        <v>3164</v>
      </c>
      <c r="H624" s="14" t="s">
        <v>17338</v>
      </c>
      <c r="I624" s="14" t="s">
        <v>17324</v>
      </c>
      <c r="J624" s="14" t="s">
        <v>17264</v>
      </c>
      <c r="K624" s="14" t="s">
        <v>17255</v>
      </c>
      <c r="L624" s="14"/>
      <c r="M624" s="14" t="s">
        <v>17368</v>
      </c>
      <c r="N624" s="14" t="s">
        <v>20</v>
      </c>
      <c r="O624" s="60">
        <v>19364</v>
      </c>
      <c r="P624" s="32">
        <v>0.10979136542036771</v>
      </c>
      <c r="Q624" s="32"/>
    </row>
    <row r="625" spans="1:17" ht="12.75">
      <c r="A625" s="61" t="s">
        <v>53</v>
      </c>
      <c r="B625" s="34">
        <v>4933464264</v>
      </c>
      <c r="C625" s="34" t="s">
        <v>189</v>
      </c>
      <c r="D625" s="17" t="s">
        <v>17630</v>
      </c>
      <c r="E625" s="50">
        <v>45490</v>
      </c>
      <c r="F625" s="18" t="s">
        <v>3165</v>
      </c>
      <c r="G625" s="18" t="s">
        <v>3166</v>
      </c>
      <c r="H625" s="14" t="s">
        <v>17338</v>
      </c>
      <c r="I625" s="14" t="s">
        <v>17324</v>
      </c>
      <c r="J625" s="14" t="s">
        <v>17264</v>
      </c>
      <c r="K625" s="14" t="s">
        <v>17255</v>
      </c>
      <c r="L625" s="14"/>
      <c r="M625" s="14" t="s">
        <v>17368</v>
      </c>
      <c r="N625" s="14" t="s">
        <v>20</v>
      </c>
      <c r="O625" s="60">
        <v>41164</v>
      </c>
      <c r="P625" s="32">
        <v>0.10509182781070847</v>
      </c>
      <c r="Q625" s="32"/>
    </row>
    <row r="626" spans="1:17" ht="12.75">
      <c r="A626" s="61" t="s">
        <v>53</v>
      </c>
      <c r="B626" s="34">
        <v>4933459719</v>
      </c>
      <c r="C626" s="34" t="s">
        <v>276</v>
      </c>
      <c r="D626" s="17" t="s">
        <v>17809</v>
      </c>
      <c r="E626" s="50">
        <v>21990</v>
      </c>
      <c r="F626" s="18" t="s">
        <v>2975</v>
      </c>
      <c r="G626" s="18" t="s">
        <v>2976</v>
      </c>
      <c r="H626" s="14" t="s">
        <v>17338</v>
      </c>
      <c r="I626" s="14" t="s">
        <v>17324</v>
      </c>
      <c r="J626" s="14" t="s">
        <v>17264</v>
      </c>
      <c r="K626" s="14" t="s">
        <v>17265</v>
      </c>
      <c r="L626" s="14"/>
      <c r="M626" s="14" t="s">
        <v>17368</v>
      </c>
      <c r="N626" s="14" t="s">
        <v>20</v>
      </c>
      <c r="O626" s="60">
        <v>19900</v>
      </c>
      <c r="P626" s="32">
        <v>0.1050251256281407</v>
      </c>
      <c r="Q626" s="32"/>
    </row>
    <row r="627" spans="1:17" ht="12.75">
      <c r="A627" s="61" t="s">
        <v>53</v>
      </c>
      <c r="B627" s="34">
        <v>4933464268</v>
      </c>
      <c r="C627" s="34" t="s">
        <v>609</v>
      </c>
      <c r="D627" s="17" t="s">
        <v>18472</v>
      </c>
      <c r="E627" s="50">
        <v>43990</v>
      </c>
      <c r="F627" s="18" t="s">
        <v>3249</v>
      </c>
      <c r="G627" s="18" t="s">
        <v>3250</v>
      </c>
      <c r="H627" s="14" t="s">
        <v>17338</v>
      </c>
      <c r="I627" s="14" t="s">
        <v>17324</v>
      </c>
      <c r="J627" s="14" t="s">
        <v>17748</v>
      </c>
      <c r="K627" s="14" t="s">
        <v>17749</v>
      </c>
      <c r="L627" s="14"/>
      <c r="M627" s="14" t="s">
        <v>17368</v>
      </c>
      <c r="N627" s="14" t="s">
        <v>20</v>
      </c>
      <c r="O627" s="60">
        <v>56200</v>
      </c>
      <c r="P627" s="32">
        <v>-0.21725978647686828</v>
      </c>
      <c r="Q627" s="32"/>
    </row>
    <row r="628" spans="1:17" ht="12.75">
      <c r="A628" s="61" t="s">
        <v>53</v>
      </c>
      <c r="B628" s="34">
        <v>4933464270</v>
      </c>
      <c r="C628" s="34" t="s">
        <v>762</v>
      </c>
      <c r="D628" s="17" t="s">
        <v>18728</v>
      </c>
      <c r="E628" s="50">
        <v>40990</v>
      </c>
      <c r="F628" s="18" t="s">
        <v>3251</v>
      </c>
      <c r="G628" s="18" t="s">
        <v>3252</v>
      </c>
      <c r="H628" s="14" t="s">
        <v>17338</v>
      </c>
      <c r="I628" s="14" t="s">
        <v>17324</v>
      </c>
      <c r="J628" s="14" t="s">
        <v>17748</v>
      </c>
      <c r="K628" s="14" t="s">
        <v>17749</v>
      </c>
      <c r="L628" s="14"/>
      <c r="M628" s="14" t="s">
        <v>17368</v>
      </c>
      <c r="N628" s="14" t="s">
        <v>20</v>
      </c>
      <c r="O628" s="60">
        <v>56500</v>
      </c>
      <c r="P628" s="32">
        <v>-0.27451327433628314</v>
      </c>
      <c r="Q628" s="32"/>
    </row>
    <row r="629" spans="1:17" ht="12.75">
      <c r="A629" s="61" t="s">
        <v>53</v>
      </c>
      <c r="B629" s="34">
        <v>4933464871</v>
      </c>
      <c r="C629" s="34" t="s">
        <v>789</v>
      </c>
      <c r="D629" s="17" t="s">
        <v>18770</v>
      </c>
      <c r="E629" s="50">
        <v>56990</v>
      </c>
      <c r="F629" s="18" t="s">
        <v>3257</v>
      </c>
      <c r="G629" s="18" t="s">
        <v>3258</v>
      </c>
      <c r="H629" s="14" t="s">
        <v>17338</v>
      </c>
      <c r="I629" s="14" t="s">
        <v>17324</v>
      </c>
      <c r="J629" s="14" t="s">
        <v>17748</v>
      </c>
      <c r="K629" s="14" t="s">
        <v>17749</v>
      </c>
      <c r="L629" s="14"/>
      <c r="M629" s="14" t="s">
        <v>17368</v>
      </c>
      <c r="N629" s="14" t="s">
        <v>20</v>
      </c>
      <c r="O629" s="60">
        <v>64800</v>
      </c>
      <c r="P629" s="32">
        <v>-0.12052469135802468</v>
      </c>
      <c r="Q629" s="32"/>
    </row>
    <row r="630" spans="1:17" ht="12.75">
      <c r="A630" s="61" t="s">
        <v>53</v>
      </c>
      <c r="B630" s="34">
        <v>4933464592</v>
      </c>
      <c r="C630" s="34" t="s">
        <v>536</v>
      </c>
      <c r="D630" s="17" t="s">
        <v>18334</v>
      </c>
      <c r="E630" s="50">
        <v>123490</v>
      </c>
      <c r="F630" s="18" t="s">
        <v>3259</v>
      </c>
      <c r="G630" s="18" t="s">
        <v>3260</v>
      </c>
      <c r="H630" s="14" t="s">
        <v>17338</v>
      </c>
      <c r="I630" s="14" t="s">
        <v>17324</v>
      </c>
      <c r="J630" s="14" t="s">
        <v>17748</v>
      </c>
      <c r="K630" s="14" t="s">
        <v>17749</v>
      </c>
      <c r="L630" s="14"/>
      <c r="M630" s="14" t="s">
        <v>17368</v>
      </c>
      <c r="N630" s="14" t="s">
        <v>20</v>
      </c>
      <c r="O630" s="60">
        <v>112000</v>
      </c>
      <c r="P630" s="32">
        <v>0.10258928571428561</v>
      </c>
      <c r="Q630" s="32"/>
    </row>
    <row r="631" spans="1:17" ht="12.75">
      <c r="A631" s="61" t="s">
        <v>53</v>
      </c>
      <c r="B631" s="34">
        <v>4933459187</v>
      </c>
      <c r="C631" s="34" t="s">
        <v>477</v>
      </c>
      <c r="D631" s="17" t="s">
        <v>18227</v>
      </c>
      <c r="E631" s="50">
        <v>22990</v>
      </c>
      <c r="F631" s="18" t="s">
        <v>1978</v>
      </c>
      <c r="G631" s="18" t="s">
        <v>1979</v>
      </c>
      <c r="H631" s="14" t="s">
        <v>17338</v>
      </c>
      <c r="I631" s="14" t="s">
        <v>17324</v>
      </c>
      <c r="J631" s="14" t="s">
        <v>17264</v>
      </c>
      <c r="K631" s="14" t="s">
        <v>17359</v>
      </c>
      <c r="L631" s="14"/>
      <c r="M631" s="14" t="s">
        <v>17368</v>
      </c>
      <c r="N631" s="14" t="s">
        <v>20</v>
      </c>
      <c r="O631" s="60">
        <v>20600</v>
      </c>
      <c r="P631" s="32">
        <v>0.11601941747572808</v>
      </c>
      <c r="Q631" s="32"/>
    </row>
    <row r="632" spans="1:17" ht="12.75">
      <c r="A632" s="61" t="s">
        <v>53</v>
      </c>
      <c r="B632" s="34">
        <v>4933451790</v>
      </c>
      <c r="C632" s="34" t="s">
        <v>401</v>
      </c>
      <c r="D632" s="17" t="s">
        <v>18078</v>
      </c>
      <c r="E632" s="50">
        <v>46990</v>
      </c>
      <c r="F632" s="18" t="s">
        <v>1980</v>
      </c>
      <c r="G632" s="18" t="s">
        <v>1981</v>
      </c>
      <c r="H632" s="14" t="s">
        <v>17338</v>
      </c>
      <c r="I632" s="14" t="s">
        <v>17324</v>
      </c>
      <c r="J632" s="14" t="s">
        <v>17264</v>
      </c>
      <c r="K632" s="14" t="s">
        <v>17359</v>
      </c>
      <c r="L632" s="14"/>
      <c r="M632" s="14" t="s">
        <v>17368</v>
      </c>
      <c r="N632" s="14" t="s">
        <v>20</v>
      </c>
      <c r="O632" s="60">
        <v>42400</v>
      </c>
      <c r="P632" s="32">
        <v>0.10825471698113209</v>
      </c>
      <c r="Q632" s="32"/>
    </row>
    <row r="633" spans="1:17" ht="12.75">
      <c r="A633" s="61" t="s">
        <v>53</v>
      </c>
      <c r="B633" s="34">
        <v>4933451289</v>
      </c>
      <c r="C633" s="34" t="s">
        <v>576</v>
      </c>
      <c r="D633" s="17" t="s">
        <v>20791</v>
      </c>
      <c r="E633" s="50">
        <v>41990</v>
      </c>
      <c r="F633" s="18" t="s">
        <v>2301</v>
      </c>
      <c r="G633" s="18" t="s">
        <v>2302</v>
      </c>
      <c r="H633" s="14" t="s">
        <v>17338</v>
      </c>
      <c r="I633" s="14" t="s">
        <v>17324</v>
      </c>
      <c r="J633" s="14" t="s">
        <v>17264</v>
      </c>
      <c r="K633" s="14" t="s">
        <v>17267</v>
      </c>
      <c r="L633" s="14"/>
      <c r="M633" s="14" t="s">
        <v>17368</v>
      </c>
      <c r="N633" s="14" t="s">
        <v>20</v>
      </c>
      <c r="O633" s="60">
        <v>38100</v>
      </c>
      <c r="P633" s="32">
        <v>0.10209973753280832</v>
      </c>
      <c r="Q633" s="32"/>
    </row>
    <row r="634" spans="1:17" ht="12.75">
      <c r="A634" s="61" t="s">
        <v>53</v>
      </c>
      <c r="B634" s="34">
        <v>4933471207</v>
      </c>
      <c r="C634" s="34" t="s">
        <v>841</v>
      </c>
      <c r="D634" s="17" t="s">
        <v>18865</v>
      </c>
      <c r="E634" s="50">
        <v>41990</v>
      </c>
      <c r="F634" s="18" t="s">
        <v>3692</v>
      </c>
      <c r="G634" s="18">
        <v>4058546288358</v>
      </c>
      <c r="H634" s="14" t="s">
        <v>17338</v>
      </c>
      <c r="I634" s="14" t="s">
        <v>17324</v>
      </c>
      <c r="J634" s="14" t="s">
        <v>17264</v>
      </c>
      <c r="K634" s="14" t="s">
        <v>17267</v>
      </c>
      <c r="L634" s="14"/>
      <c r="M634" s="14" t="s">
        <v>20</v>
      </c>
      <c r="N634" s="14" t="s">
        <v>196</v>
      </c>
      <c r="O634" s="60">
        <v>37900</v>
      </c>
      <c r="P634" s="32">
        <v>0.10791556728232199</v>
      </c>
      <c r="Q634" s="32"/>
    </row>
    <row r="635" spans="1:17" ht="12.75">
      <c r="A635" s="61" t="s">
        <v>53</v>
      </c>
      <c r="B635" s="34">
        <v>4933451290</v>
      </c>
      <c r="C635" s="34" t="s">
        <v>577</v>
      </c>
      <c r="D635" s="17" t="s">
        <v>18409</v>
      </c>
      <c r="E635" s="50">
        <v>42490</v>
      </c>
      <c r="F635" s="18" t="s">
        <v>2303</v>
      </c>
      <c r="G635" s="18" t="s">
        <v>2304</v>
      </c>
      <c r="H635" s="14" t="s">
        <v>17338</v>
      </c>
      <c r="I635" s="14" t="s">
        <v>17324</v>
      </c>
      <c r="J635" s="14" t="s">
        <v>17264</v>
      </c>
      <c r="K635" s="14" t="s">
        <v>17267</v>
      </c>
      <c r="L635" s="14"/>
      <c r="M635" s="14" t="s">
        <v>17368</v>
      </c>
      <c r="N635" s="14" t="s">
        <v>20</v>
      </c>
      <c r="O635" s="60">
        <v>38500</v>
      </c>
      <c r="P635" s="32">
        <v>0.10363636363636353</v>
      </c>
      <c r="Q635" s="32"/>
    </row>
    <row r="636" spans="1:17" ht="12.75">
      <c r="A636" s="61" t="s">
        <v>53</v>
      </c>
      <c r="B636" s="34">
        <v>4933459201</v>
      </c>
      <c r="C636" s="34" t="s">
        <v>478</v>
      </c>
      <c r="D636" s="17" t="s">
        <v>18229</v>
      </c>
      <c r="E636" s="50">
        <v>22990</v>
      </c>
      <c r="F636" s="18" t="s">
        <v>2411</v>
      </c>
      <c r="G636" s="18" t="s">
        <v>2412</v>
      </c>
      <c r="H636" s="14" t="s">
        <v>17338</v>
      </c>
      <c r="I636" s="14" t="s">
        <v>17324</v>
      </c>
      <c r="J636" s="14" t="s">
        <v>17264</v>
      </c>
      <c r="K636" s="14" t="s">
        <v>17289</v>
      </c>
      <c r="L636" s="14"/>
      <c r="M636" s="14" t="s">
        <v>17368</v>
      </c>
      <c r="N636" s="14" t="s">
        <v>20</v>
      </c>
      <c r="O636" s="60">
        <v>20900</v>
      </c>
      <c r="P636" s="32">
        <v>0.10000000000000009</v>
      </c>
      <c r="Q636" s="32"/>
    </row>
    <row r="637" spans="1:17" ht="12.75">
      <c r="A637" s="61" t="s">
        <v>53</v>
      </c>
      <c r="B637" s="34">
        <v>4933447799</v>
      </c>
      <c r="C637" s="34" t="s">
        <v>355</v>
      </c>
      <c r="D637" s="17" t="s">
        <v>17976</v>
      </c>
      <c r="E637" s="50">
        <v>24990</v>
      </c>
      <c r="F637" s="18" t="s">
        <v>2204</v>
      </c>
      <c r="G637" s="18" t="s">
        <v>2205</v>
      </c>
      <c r="H637" s="14" t="s">
        <v>17330</v>
      </c>
      <c r="I637" s="14" t="s">
        <v>17324</v>
      </c>
      <c r="J637" s="14" t="s">
        <v>17325</v>
      </c>
      <c r="K637" s="14" t="s">
        <v>17802</v>
      </c>
      <c r="L637" s="14"/>
      <c r="M637" s="14" t="s">
        <v>17331</v>
      </c>
      <c r="N637" s="14" t="s">
        <v>20</v>
      </c>
      <c r="O637" s="60">
        <v>22700</v>
      </c>
      <c r="P637" s="32">
        <v>0.10088105726872243</v>
      </c>
      <c r="Q637" s="32"/>
    </row>
    <row r="638" spans="1:17" ht="12.75">
      <c r="A638" s="61" t="s">
        <v>53</v>
      </c>
      <c r="B638" s="34">
        <v>4933471411</v>
      </c>
      <c r="C638" s="34" t="s">
        <v>844</v>
      </c>
      <c r="D638" s="17" t="s">
        <v>18871</v>
      </c>
      <c r="E638" s="50">
        <v>218490</v>
      </c>
      <c r="F638" s="18" t="s">
        <v>3693</v>
      </c>
      <c r="G638" s="18" t="s">
        <v>3694</v>
      </c>
      <c r="H638" s="14" t="s">
        <v>17338</v>
      </c>
      <c r="I638" s="14" t="s">
        <v>17324</v>
      </c>
      <c r="J638" s="14" t="s">
        <v>18072</v>
      </c>
      <c r="K638" s="14" t="s">
        <v>20</v>
      </c>
      <c r="L638" s="14"/>
      <c r="M638" s="14" t="s">
        <v>20</v>
      </c>
      <c r="N638" s="14" t="s">
        <v>816</v>
      </c>
      <c r="O638" s="60">
        <v>198500</v>
      </c>
      <c r="P638" s="32">
        <v>0.100705289672544</v>
      </c>
      <c r="Q638" s="32"/>
    </row>
    <row r="639" spans="1:17" ht="12.75">
      <c r="A639" s="61" t="s">
        <v>53</v>
      </c>
      <c r="B639" s="34">
        <v>4933471410</v>
      </c>
      <c r="C639" s="34" t="s">
        <v>843</v>
      </c>
      <c r="D639" s="17" t="s">
        <v>18869</v>
      </c>
      <c r="E639" s="50">
        <v>239990</v>
      </c>
      <c r="F639" s="18" t="s">
        <v>3695</v>
      </c>
      <c r="G639" s="18" t="s">
        <v>3696</v>
      </c>
      <c r="H639" s="14" t="s">
        <v>17338</v>
      </c>
      <c r="I639" s="14" t="s">
        <v>17324</v>
      </c>
      <c r="J639" s="14" t="s">
        <v>18072</v>
      </c>
      <c r="K639" s="14" t="s">
        <v>20</v>
      </c>
      <c r="L639" s="14"/>
      <c r="M639" s="14" t="s">
        <v>20</v>
      </c>
      <c r="N639" s="14" t="s">
        <v>816</v>
      </c>
      <c r="O639" s="60">
        <v>217900</v>
      </c>
      <c r="P639" s="32">
        <v>0.10137677833868741</v>
      </c>
      <c r="Q639" s="32"/>
    </row>
    <row r="640" spans="1:17" ht="12.75">
      <c r="A640" s="61" t="s">
        <v>53</v>
      </c>
      <c r="B640" s="34">
        <v>4933464724</v>
      </c>
      <c r="C640" s="34" t="s">
        <v>541</v>
      </c>
      <c r="D640" s="17" t="s">
        <v>18343</v>
      </c>
      <c r="E640" s="50">
        <v>44990</v>
      </c>
      <c r="F640" s="18" t="s">
        <v>3418</v>
      </c>
      <c r="G640" s="18" t="s">
        <v>3419</v>
      </c>
      <c r="H640" s="14" t="s">
        <v>17338</v>
      </c>
      <c r="I640" s="14" t="s">
        <v>17324</v>
      </c>
      <c r="J640" s="14" t="s">
        <v>17302</v>
      </c>
      <c r="K640" s="14" t="s">
        <v>17420</v>
      </c>
      <c r="L640" s="14"/>
      <c r="M640" s="14" t="s">
        <v>20</v>
      </c>
      <c r="N640" s="14" t="s">
        <v>196</v>
      </c>
      <c r="O640" s="60">
        <v>41200</v>
      </c>
      <c r="P640" s="32">
        <v>9.1990291262135981E-2</v>
      </c>
      <c r="Q640" s="32"/>
    </row>
    <row r="641" spans="1:17" ht="12.75">
      <c r="A641" s="61" t="s">
        <v>53</v>
      </c>
      <c r="B641" s="34">
        <v>4933464484</v>
      </c>
      <c r="C641" s="34" t="s">
        <v>632</v>
      </c>
      <c r="D641" s="17" t="s">
        <v>18509</v>
      </c>
      <c r="E641" s="50">
        <v>67490</v>
      </c>
      <c r="F641" s="18" t="s">
        <v>3187</v>
      </c>
      <c r="G641" s="18" t="s">
        <v>3188</v>
      </c>
      <c r="H641" s="14" t="s">
        <v>17338</v>
      </c>
      <c r="I641" s="14" t="s">
        <v>17324</v>
      </c>
      <c r="J641" s="14" t="s">
        <v>17302</v>
      </c>
      <c r="K641" s="14" t="s">
        <v>17420</v>
      </c>
      <c r="L641" s="14"/>
      <c r="M641" s="14" t="s">
        <v>17368</v>
      </c>
      <c r="N641" s="14" t="s">
        <v>20</v>
      </c>
      <c r="O641" s="60">
        <v>61500</v>
      </c>
      <c r="P641" s="32">
        <v>9.739837398373985E-2</v>
      </c>
      <c r="Q641" s="32"/>
    </row>
    <row r="642" spans="1:17" ht="12.75">
      <c r="A642" s="61" t="s">
        <v>53</v>
      </c>
      <c r="B642" s="34">
        <v>4933471604</v>
      </c>
      <c r="C642" s="34" t="s">
        <v>908</v>
      </c>
      <c r="D642" s="17" t="s">
        <v>18958</v>
      </c>
      <c r="E642" s="50">
        <v>32990</v>
      </c>
      <c r="F642" s="18" t="s">
        <v>3697</v>
      </c>
      <c r="G642" s="18" t="s">
        <v>3698</v>
      </c>
      <c r="H642" s="14" t="s">
        <v>17338</v>
      </c>
      <c r="I642" s="14" t="s">
        <v>17324</v>
      </c>
      <c r="J642" s="14" t="s">
        <v>18957</v>
      </c>
      <c r="K642" s="14" t="s">
        <v>18957</v>
      </c>
      <c r="L642" s="14"/>
      <c r="M642" s="14" t="s">
        <v>20</v>
      </c>
      <c r="N642" s="14" t="s">
        <v>816</v>
      </c>
      <c r="O642" s="60">
        <v>29900</v>
      </c>
      <c r="P642" s="32">
        <v>0.10334448160535126</v>
      </c>
      <c r="Q642" s="32"/>
    </row>
    <row r="643" spans="1:17" ht="12.75">
      <c r="A643" s="61" t="s">
        <v>53</v>
      </c>
      <c r="B643" s="34">
        <v>4933464722</v>
      </c>
      <c r="C643" s="34" t="s">
        <v>487</v>
      </c>
      <c r="D643" s="17" t="s">
        <v>18247</v>
      </c>
      <c r="E643" s="50">
        <v>95490</v>
      </c>
      <c r="F643" s="18" t="s">
        <v>3442</v>
      </c>
      <c r="G643" s="18" t="s">
        <v>3443</v>
      </c>
      <c r="H643" s="14" t="s">
        <v>17338</v>
      </c>
      <c r="I643" s="14" t="s">
        <v>17821</v>
      </c>
      <c r="J643" s="14" t="s">
        <v>17302</v>
      </c>
      <c r="K643" s="14" t="s">
        <v>18246</v>
      </c>
      <c r="L643" s="14"/>
      <c r="M643" s="14" t="s">
        <v>17368</v>
      </c>
      <c r="N643" s="14" t="s">
        <v>196</v>
      </c>
      <c r="O643" s="60">
        <v>86400</v>
      </c>
      <c r="P643" s="32">
        <v>0.10520833333333335</v>
      </c>
      <c r="Q643" s="32"/>
    </row>
    <row r="644" spans="1:17" ht="12.75">
      <c r="A644" s="61" t="s">
        <v>53</v>
      </c>
      <c r="B644" s="34">
        <v>4933464225</v>
      </c>
      <c r="C644" s="34" t="s">
        <v>540</v>
      </c>
      <c r="D644" s="17" t="s">
        <v>18341</v>
      </c>
      <c r="E644" s="50">
        <v>118490</v>
      </c>
      <c r="F644" s="18" t="s">
        <v>3151</v>
      </c>
      <c r="G644" s="18" t="s">
        <v>3152</v>
      </c>
      <c r="H644" s="14" t="s">
        <v>17338</v>
      </c>
      <c r="I644" s="14" t="s">
        <v>17821</v>
      </c>
      <c r="J644" s="14" t="s">
        <v>17302</v>
      </c>
      <c r="K644" s="14" t="s">
        <v>18246</v>
      </c>
      <c r="L644" s="14"/>
      <c r="M644" s="14" t="s">
        <v>17368</v>
      </c>
      <c r="N644" s="14" t="s">
        <v>20</v>
      </c>
      <c r="O644" s="60">
        <v>107500</v>
      </c>
      <c r="P644" s="32">
        <v>0.10223255813953491</v>
      </c>
      <c r="Q644" s="32"/>
    </row>
    <row r="645" spans="1:17" ht="12.75">
      <c r="A645" s="61" t="s">
        <v>53</v>
      </c>
      <c r="B645" s="34">
        <v>4933440493</v>
      </c>
      <c r="C645" s="34" t="s">
        <v>314</v>
      </c>
      <c r="D645" s="17" t="s">
        <v>17892</v>
      </c>
      <c r="E645" s="50">
        <v>24990</v>
      </c>
      <c r="F645" s="18" t="s">
        <v>2843</v>
      </c>
      <c r="G645" s="18" t="s">
        <v>2844</v>
      </c>
      <c r="H645" s="14" t="s">
        <v>17338</v>
      </c>
      <c r="I645" s="14" t="s">
        <v>17324</v>
      </c>
      <c r="J645" s="14" t="s">
        <v>17321</v>
      </c>
      <c r="K645" s="14" t="s">
        <v>17263</v>
      </c>
      <c r="L645" s="14"/>
      <c r="M645" s="14" t="s">
        <v>17331</v>
      </c>
      <c r="N645" s="14" t="s">
        <v>20</v>
      </c>
      <c r="O645" s="60">
        <v>22700</v>
      </c>
      <c r="P645" s="32">
        <v>0.10088105726872243</v>
      </c>
      <c r="Q645" s="32"/>
    </row>
    <row r="646" spans="1:17" ht="12.75">
      <c r="A646" s="61" t="s">
        <v>53</v>
      </c>
      <c r="B646" s="34">
        <v>4933426660</v>
      </c>
      <c r="C646" s="34" t="s">
        <v>459</v>
      </c>
      <c r="D646" s="51" t="s">
        <v>18188</v>
      </c>
      <c r="E646" s="50">
        <v>58490</v>
      </c>
      <c r="F646" s="18" t="s">
        <v>2124</v>
      </c>
      <c r="G646" s="18" t="s">
        <v>2125</v>
      </c>
      <c r="H646" s="14" t="s">
        <v>17338</v>
      </c>
      <c r="I646" s="14" t="s">
        <v>17324</v>
      </c>
      <c r="J646" s="14" t="s">
        <v>17302</v>
      </c>
      <c r="K646" s="14" t="s">
        <v>17457</v>
      </c>
      <c r="L646" s="14"/>
      <c r="M646" s="14" t="s">
        <v>17331</v>
      </c>
      <c r="N646" s="14" t="s">
        <v>20</v>
      </c>
      <c r="O646" s="60">
        <v>52800</v>
      </c>
      <c r="P646" s="32">
        <v>0.10776515151515142</v>
      </c>
      <c r="Q646" s="32"/>
    </row>
    <row r="647" spans="1:17" ht="12.75">
      <c r="A647" s="61" t="s">
        <v>53</v>
      </c>
      <c r="B647" s="34">
        <v>4933451262</v>
      </c>
      <c r="C647" s="34" t="s">
        <v>299</v>
      </c>
      <c r="D647" s="17" t="s">
        <v>17861</v>
      </c>
      <c r="E647" s="50">
        <v>24990</v>
      </c>
      <c r="F647" s="18" t="s">
        <v>3699</v>
      </c>
      <c r="G647" s="18" t="s">
        <v>3700</v>
      </c>
      <c r="H647" s="14" t="s">
        <v>17338</v>
      </c>
      <c r="I647" s="14" t="s">
        <v>17324</v>
      </c>
      <c r="J647" s="14" t="s">
        <v>17394</v>
      </c>
      <c r="K647" s="14" t="s">
        <v>17562</v>
      </c>
      <c r="L647" s="14"/>
      <c r="M647" s="14" t="s">
        <v>20</v>
      </c>
      <c r="N647" s="14" t="s">
        <v>20</v>
      </c>
      <c r="O647" s="60">
        <v>22400</v>
      </c>
      <c r="P647" s="32">
        <v>0.11562500000000009</v>
      </c>
      <c r="Q647" s="32"/>
    </row>
    <row r="648" spans="1:17" ht="12.75">
      <c r="A648" s="61" t="s">
        <v>53</v>
      </c>
      <c r="B648" s="34">
        <v>4932464260</v>
      </c>
      <c r="C648" s="34" t="s">
        <v>127</v>
      </c>
      <c r="D648" s="17" t="s">
        <v>17495</v>
      </c>
      <c r="E648" s="50">
        <v>21500</v>
      </c>
      <c r="F648" s="18" t="s">
        <v>3159</v>
      </c>
      <c r="G648" s="18" t="s">
        <v>3160</v>
      </c>
      <c r="H648" s="14" t="s">
        <v>17338</v>
      </c>
      <c r="I648" s="14" t="s">
        <v>17324</v>
      </c>
      <c r="J648" s="14" t="s">
        <v>17343</v>
      </c>
      <c r="K648" s="14" t="s">
        <v>17344</v>
      </c>
      <c r="L648" s="14"/>
      <c r="M648" s="14" t="s">
        <v>20</v>
      </c>
      <c r="N648" s="14" t="s">
        <v>20</v>
      </c>
      <c r="O648" s="60">
        <v>19600</v>
      </c>
      <c r="P648" s="32">
        <v>9.6938775510204023E-2</v>
      </c>
      <c r="Q648" s="32"/>
    </row>
    <row r="649" spans="1:17" ht="12.75">
      <c r="A649" s="61" t="s">
        <v>53</v>
      </c>
      <c r="B649" s="34">
        <v>4932471069</v>
      </c>
      <c r="C649" s="34" t="s">
        <v>226</v>
      </c>
      <c r="D649" s="17" t="s">
        <v>17704</v>
      </c>
      <c r="E649" s="50">
        <v>10000</v>
      </c>
      <c r="F649" s="18" t="s">
        <v>3456</v>
      </c>
      <c r="G649" s="18" t="s">
        <v>3457</v>
      </c>
      <c r="H649" s="14" t="s">
        <v>17338</v>
      </c>
      <c r="I649" s="14" t="s">
        <v>17324</v>
      </c>
      <c r="J649" s="14" t="s">
        <v>17343</v>
      </c>
      <c r="K649" s="14" t="s">
        <v>17344</v>
      </c>
      <c r="L649" s="14"/>
      <c r="M649" s="14" t="s">
        <v>20</v>
      </c>
      <c r="N649" s="14" t="s">
        <v>196</v>
      </c>
      <c r="O649" s="60">
        <v>9200</v>
      </c>
      <c r="P649" s="32">
        <v>8.6956521739130377E-2</v>
      </c>
      <c r="Q649" s="32"/>
    </row>
    <row r="650" spans="1:17" ht="12.75">
      <c r="A650" s="61" t="s">
        <v>53</v>
      </c>
      <c r="B650" s="34">
        <v>4932464712</v>
      </c>
      <c r="C650" s="34" t="s">
        <v>243</v>
      </c>
      <c r="D650" s="17" t="s">
        <v>17739</v>
      </c>
      <c r="E650" s="50">
        <v>16500</v>
      </c>
      <c r="F650" s="18" t="s">
        <v>3364</v>
      </c>
      <c r="G650" s="18" t="s">
        <v>3365</v>
      </c>
      <c r="H650" s="14" t="s">
        <v>17338</v>
      </c>
      <c r="I650" s="14" t="s">
        <v>17324</v>
      </c>
      <c r="J650" s="14" t="s">
        <v>17343</v>
      </c>
      <c r="K650" s="14" t="s">
        <v>17344</v>
      </c>
      <c r="L650" s="14"/>
      <c r="M650" s="14" t="s">
        <v>20</v>
      </c>
      <c r="N650" s="14" t="s">
        <v>196</v>
      </c>
      <c r="O650" s="60">
        <v>14900</v>
      </c>
      <c r="P650" s="32">
        <v>0.10738255033557054</v>
      </c>
      <c r="Q650" s="32"/>
    </row>
    <row r="651" spans="1:17" ht="12.75">
      <c r="A651" s="61" t="s">
        <v>53</v>
      </c>
      <c r="B651" s="34">
        <v>4932471070</v>
      </c>
      <c r="C651" s="34" t="s">
        <v>265</v>
      </c>
      <c r="D651" s="17" t="s">
        <v>17786</v>
      </c>
      <c r="E651" s="50">
        <v>19500</v>
      </c>
      <c r="F651" s="18" t="s">
        <v>3458</v>
      </c>
      <c r="G651" s="18" t="s">
        <v>3459</v>
      </c>
      <c r="H651" s="14" t="s">
        <v>17338</v>
      </c>
      <c r="I651" s="14" t="s">
        <v>17324</v>
      </c>
      <c r="J651" s="14" t="s">
        <v>17343</v>
      </c>
      <c r="K651" s="14" t="s">
        <v>17344</v>
      </c>
      <c r="L651" s="14"/>
      <c r="M651" s="14" t="s">
        <v>20</v>
      </c>
      <c r="N651" s="14" t="s">
        <v>196</v>
      </c>
      <c r="O651" s="60">
        <v>17900</v>
      </c>
      <c r="P651" s="32">
        <v>8.9385474860335101E-2</v>
      </c>
      <c r="Q651" s="32"/>
    </row>
    <row r="652" spans="1:17" ht="12.75">
      <c r="A652" s="61" t="s">
        <v>53</v>
      </c>
      <c r="B652" s="34">
        <v>4933451196</v>
      </c>
      <c r="C652" s="34" t="s">
        <v>704</v>
      </c>
      <c r="D652" s="17" t="s">
        <v>20792</v>
      </c>
      <c r="E652" s="50">
        <v>118490</v>
      </c>
      <c r="F652" s="18" t="s">
        <v>2959</v>
      </c>
      <c r="G652" s="18" t="s">
        <v>2960</v>
      </c>
      <c r="H652" s="14" t="s">
        <v>17338</v>
      </c>
      <c r="I652" s="14" t="s">
        <v>17324</v>
      </c>
      <c r="J652" s="14" t="s">
        <v>18024</v>
      </c>
      <c r="K652" s="14" t="s">
        <v>18437</v>
      </c>
      <c r="L652" s="14"/>
      <c r="M652" s="14" t="s">
        <v>17368</v>
      </c>
      <c r="N652" s="14" t="s">
        <v>116</v>
      </c>
      <c r="O652" s="60">
        <v>107300</v>
      </c>
      <c r="P652" s="32">
        <v>0.10428704566635605</v>
      </c>
      <c r="Q652" s="32"/>
    </row>
    <row r="653" spans="1:17" ht="12.75">
      <c r="A653" s="61" t="s">
        <v>53</v>
      </c>
      <c r="B653" s="34">
        <v>4933451199</v>
      </c>
      <c r="C653" s="34" t="s">
        <v>3806</v>
      </c>
      <c r="D653" s="17" t="s">
        <v>20793</v>
      </c>
      <c r="E653" s="50">
        <v>118490</v>
      </c>
      <c r="F653" s="18" t="s">
        <v>2961</v>
      </c>
      <c r="G653" s="18" t="s">
        <v>2962</v>
      </c>
      <c r="H653" s="14" t="s">
        <v>17338</v>
      </c>
      <c r="I653" s="14" t="s">
        <v>17324</v>
      </c>
      <c r="J653" s="14" t="s">
        <v>18024</v>
      </c>
      <c r="K653" s="14" t="s">
        <v>18437</v>
      </c>
      <c r="L653" s="14"/>
      <c r="M653" s="14" t="s">
        <v>17368</v>
      </c>
      <c r="N653" s="14" t="s">
        <v>20</v>
      </c>
      <c r="O653" s="60">
        <v>107300</v>
      </c>
      <c r="P653" s="32">
        <v>0.10428704566635605</v>
      </c>
      <c r="Q653" s="32"/>
    </row>
    <row r="654" spans="1:17" ht="12.75">
      <c r="A654" s="61" t="s">
        <v>53</v>
      </c>
      <c r="B654" s="35">
        <v>4933459265</v>
      </c>
      <c r="C654" s="35" t="s">
        <v>732</v>
      </c>
      <c r="D654" s="17" t="s">
        <v>18689</v>
      </c>
      <c r="E654" s="50">
        <v>233990</v>
      </c>
      <c r="F654" s="18" t="s">
        <v>2054</v>
      </c>
      <c r="G654" s="18" t="s">
        <v>2055</v>
      </c>
      <c r="H654" s="14" t="s">
        <v>17338</v>
      </c>
      <c r="I654" s="14" t="s">
        <v>17324</v>
      </c>
      <c r="J654" s="14" t="s">
        <v>18024</v>
      </c>
      <c r="K654" s="14" t="s">
        <v>18437</v>
      </c>
      <c r="L654" s="14"/>
      <c r="M654" s="14" t="s">
        <v>17368</v>
      </c>
      <c r="N654" s="14" t="s">
        <v>20</v>
      </c>
      <c r="O654" s="60">
        <v>212500</v>
      </c>
      <c r="P654" s="32">
        <v>0.10112941176470591</v>
      </c>
      <c r="Q654" s="32"/>
    </row>
    <row r="655" spans="1:17" ht="12.75">
      <c r="A655" s="61" t="s">
        <v>53</v>
      </c>
      <c r="B655" s="35">
        <v>4933459266</v>
      </c>
      <c r="C655" s="35" t="s">
        <v>733</v>
      </c>
      <c r="D655" s="17" t="s">
        <v>18691</v>
      </c>
      <c r="E655" s="50">
        <v>252990</v>
      </c>
      <c r="F655" s="18" t="s">
        <v>2056</v>
      </c>
      <c r="G655" s="18" t="s">
        <v>2057</v>
      </c>
      <c r="H655" s="14" t="s">
        <v>17338</v>
      </c>
      <c r="I655" s="14" t="s">
        <v>17324</v>
      </c>
      <c r="J655" s="14" t="s">
        <v>18024</v>
      </c>
      <c r="K655" s="14" t="s">
        <v>18437</v>
      </c>
      <c r="L655" s="14"/>
      <c r="M655" s="14" t="s">
        <v>17368</v>
      </c>
      <c r="N655" s="14" t="s">
        <v>20</v>
      </c>
      <c r="O655" s="60">
        <v>229900</v>
      </c>
      <c r="P655" s="32">
        <v>0.1004349717268378</v>
      </c>
      <c r="Q655" s="32"/>
    </row>
    <row r="656" spans="1:17" ht="12.75">
      <c r="A656" s="61" t="s">
        <v>53</v>
      </c>
      <c r="B656" s="35">
        <v>4933459268</v>
      </c>
      <c r="C656" s="35" t="s">
        <v>734</v>
      </c>
      <c r="D656" s="17" t="s">
        <v>18693</v>
      </c>
      <c r="E656" s="50">
        <v>305490</v>
      </c>
      <c r="F656" s="18" t="s">
        <v>2050</v>
      </c>
      <c r="G656" s="18" t="s">
        <v>2051</v>
      </c>
      <c r="H656" s="14" t="s">
        <v>17338</v>
      </c>
      <c r="I656" s="14" t="s">
        <v>17324</v>
      </c>
      <c r="J656" s="14" t="s">
        <v>18024</v>
      </c>
      <c r="K656" s="14" t="s">
        <v>18437</v>
      </c>
      <c r="L656" s="14"/>
      <c r="M656" s="14" t="s">
        <v>17368</v>
      </c>
      <c r="N656" s="14" t="s">
        <v>20</v>
      </c>
      <c r="O656" s="60">
        <v>277500</v>
      </c>
      <c r="P656" s="32">
        <v>0.1008648648648649</v>
      </c>
      <c r="Q656" s="32"/>
    </row>
    <row r="657" spans="1:17" ht="12.75">
      <c r="A657" s="61" t="s">
        <v>53</v>
      </c>
      <c r="B657" s="35">
        <v>4933459269</v>
      </c>
      <c r="C657" s="35" t="s">
        <v>591</v>
      </c>
      <c r="D657" s="17" t="s">
        <v>18438</v>
      </c>
      <c r="E657" s="50">
        <v>329490</v>
      </c>
      <c r="F657" s="18" t="s">
        <v>2052</v>
      </c>
      <c r="G657" s="18" t="s">
        <v>2053</v>
      </c>
      <c r="H657" s="14" t="s">
        <v>17338</v>
      </c>
      <c r="I657" s="14" t="s">
        <v>17324</v>
      </c>
      <c r="J657" s="14" t="s">
        <v>18024</v>
      </c>
      <c r="K657" s="14" t="s">
        <v>18437</v>
      </c>
      <c r="L657" s="14"/>
      <c r="M657" s="14" t="s">
        <v>17368</v>
      </c>
      <c r="N657" s="14" t="s">
        <v>20</v>
      </c>
      <c r="O657" s="60">
        <v>299300</v>
      </c>
      <c r="P657" s="32">
        <v>0.10086869361844308</v>
      </c>
      <c r="Q657" s="32"/>
    </row>
    <row r="658" spans="1:17" ht="12.75">
      <c r="A658" s="61" t="s">
        <v>53</v>
      </c>
      <c r="B658" s="33">
        <v>4933459271</v>
      </c>
      <c r="C658" s="33" t="s">
        <v>735</v>
      </c>
      <c r="D658" s="17" t="s">
        <v>18695</v>
      </c>
      <c r="E658" s="50">
        <v>351490</v>
      </c>
      <c r="F658" s="18" t="s">
        <v>2965</v>
      </c>
      <c r="G658" s="18" t="s">
        <v>2966</v>
      </c>
      <c r="H658" s="14" t="s">
        <v>17338</v>
      </c>
      <c r="I658" s="14" t="s">
        <v>17324</v>
      </c>
      <c r="J658" s="14" t="s">
        <v>18024</v>
      </c>
      <c r="K658" s="14" t="s">
        <v>18437</v>
      </c>
      <c r="L658" s="14"/>
      <c r="M658" s="14" t="s">
        <v>17368</v>
      </c>
      <c r="N658" s="14" t="s">
        <v>20</v>
      </c>
      <c r="O658" s="60">
        <v>319300</v>
      </c>
      <c r="P658" s="32">
        <v>0.10081428124021286</v>
      </c>
      <c r="Q658" s="32"/>
    </row>
    <row r="659" spans="1:17" ht="12.75">
      <c r="A659" s="61" t="s">
        <v>53</v>
      </c>
      <c r="B659" s="34">
        <v>4933459273</v>
      </c>
      <c r="C659" s="34" t="s">
        <v>798</v>
      </c>
      <c r="D659" s="17" t="s">
        <v>18788</v>
      </c>
      <c r="E659" s="50">
        <v>363490</v>
      </c>
      <c r="F659" s="18" t="s">
        <v>3452</v>
      </c>
      <c r="G659" s="18" t="s">
        <v>3453</v>
      </c>
      <c r="H659" s="14" t="s">
        <v>17338</v>
      </c>
      <c r="I659" s="14" t="s">
        <v>17324</v>
      </c>
      <c r="J659" s="14" t="s">
        <v>18024</v>
      </c>
      <c r="K659" s="14" t="s">
        <v>18025</v>
      </c>
      <c r="L659" s="14"/>
      <c r="M659" s="14" t="s">
        <v>17368</v>
      </c>
      <c r="N659" s="14" t="s">
        <v>196</v>
      </c>
      <c r="O659" s="60">
        <v>330000</v>
      </c>
      <c r="P659" s="32">
        <v>0.10148484848484851</v>
      </c>
      <c r="Q659" s="32"/>
    </row>
    <row r="660" spans="1:17" ht="12.75">
      <c r="A660" s="61" t="s">
        <v>53</v>
      </c>
      <c r="B660" s="34">
        <v>4933451194</v>
      </c>
      <c r="C660" s="34" t="s">
        <v>378</v>
      </c>
      <c r="D660" s="17" t="s">
        <v>18026</v>
      </c>
      <c r="E660" s="50">
        <v>144990</v>
      </c>
      <c r="F660" s="18" t="s">
        <v>2048</v>
      </c>
      <c r="G660" s="18" t="s">
        <v>2049</v>
      </c>
      <c r="H660" s="14" t="s">
        <v>17338</v>
      </c>
      <c r="I660" s="14" t="s">
        <v>17324</v>
      </c>
      <c r="J660" s="14" t="s">
        <v>18024</v>
      </c>
      <c r="K660" s="14" t="s">
        <v>18025</v>
      </c>
      <c r="L660" s="14"/>
      <c r="M660" s="14" t="s">
        <v>17368</v>
      </c>
      <c r="N660" s="14" t="s">
        <v>20</v>
      </c>
      <c r="O660" s="60">
        <v>131800</v>
      </c>
      <c r="P660" s="32">
        <v>0.10007587253414263</v>
      </c>
      <c r="Q660" s="32"/>
    </row>
    <row r="661" spans="1:17" ht="12.75">
      <c r="A661" s="61" t="s">
        <v>53</v>
      </c>
      <c r="B661" s="34">
        <v>4933471949</v>
      </c>
      <c r="C661" s="34" t="s">
        <v>912</v>
      </c>
      <c r="D661" s="17" t="s">
        <v>18966</v>
      </c>
      <c r="E661" s="50">
        <v>329990</v>
      </c>
      <c r="F661" s="18" t="s">
        <v>3701</v>
      </c>
      <c r="G661" s="18" t="s">
        <v>3702</v>
      </c>
      <c r="H661" s="14" t="s">
        <v>17338</v>
      </c>
      <c r="I661" s="14" t="s">
        <v>17324</v>
      </c>
      <c r="J661" s="14" t="s">
        <v>18024</v>
      </c>
      <c r="K661" s="14" t="s">
        <v>18025</v>
      </c>
      <c r="L661" s="14"/>
      <c r="M661" s="14" t="s">
        <v>20</v>
      </c>
      <c r="N661" s="14" t="s">
        <v>813</v>
      </c>
      <c r="O661" s="60">
        <v>299900</v>
      </c>
      <c r="P661" s="32">
        <v>0.10033344448149384</v>
      </c>
      <c r="Q661" s="32"/>
    </row>
    <row r="662" spans="1:17" ht="12.75">
      <c r="A662" s="61" t="s">
        <v>53</v>
      </c>
      <c r="B662" s="34">
        <v>4933471950</v>
      </c>
      <c r="C662" s="34" t="s">
        <v>913</v>
      </c>
      <c r="D662" s="17" t="s">
        <v>18968</v>
      </c>
      <c r="E662" s="50">
        <v>344490</v>
      </c>
      <c r="F662" s="18" t="s">
        <v>3703</v>
      </c>
      <c r="G662" s="18" t="s">
        <v>3704</v>
      </c>
      <c r="H662" s="14" t="s">
        <v>17338</v>
      </c>
      <c r="I662" s="14" t="s">
        <v>17324</v>
      </c>
      <c r="J662" s="14" t="s">
        <v>18024</v>
      </c>
      <c r="K662" s="14" t="s">
        <v>18025</v>
      </c>
      <c r="L662" s="14"/>
      <c r="M662" s="14" t="s">
        <v>20</v>
      </c>
      <c r="N662" s="14" t="s">
        <v>813</v>
      </c>
      <c r="O662" s="60">
        <v>312900</v>
      </c>
      <c r="P662" s="32">
        <v>0.10095877277085341</v>
      </c>
      <c r="Q662" s="32"/>
    </row>
    <row r="663" spans="1:17" ht="12.75">
      <c r="A663" s="61" t="s">
        <v>53</v>
      </c>
      <c r="B663" s="34">
        <v>4933451202</v>
      </c>
      <c r="C663" s="34" t="s">
        <v>472</v>
      </c>
      <c r="D663" s="17" t="s">
        <v>18216</v>
      </c>
      <c r="E663" s="50">
        <v>80490</v>
      </c>
      <c r="F663" s="18" t="s">
        <v>2058</v>
      </c>
      <c r="G663" s="18" t="s">
        <v>2059</v>
      </c>
      <c r="H663" s="14" t="s">
        <v>17338</v>
      </c>
      <c r="I663" s="14" t="s">
        <v>17324</v>
      </c>
      <c r="J663" s="14" t="s">
        <v>18024</v>
      </c>
      <c r="K663" s="14" t="s">
        <v>18215</v>
      </c>
      <c r="L663" s="14"/>
      <c r="M663" s="14" t="s">
        <v>17368</v>
      </c>
      <c r="N663" s="14" t="s">
        <v>20</v>
      </c>
      <c r="O663" s="60">
        <v>73000</v>
      </c>
      <c r="P663" s="32">
        <v>0.1026027397260274</v>
      </c>
      <c r="Q663" s="32"/>
    </row>
    <row r="664" spans="1:17" ht="12.75">
      <c r="A664" s="61" t="s">
        <v>53</v>
      </c>
      <c r="B664" s="34">
        <v>4933451204</v>
      </c>
      <c r="C664" s="34" t="s">
        <v>574</v>
      </c>
      <c r="D664" s="17" t="s">
        <v>18405</v>
      </c>
      <c r="E664" s="50">
        <v>122990</v>
      </c>
      <c r="F664" s="18" t="s">
        <v>2060</v>
      </c>
      <c r="G664" s="18" t="s">
        <v>2061</v>
      </c>
      <c r="H664" s="14" t="s">
        <v>17338</v>
      </c>
      <c r="I664" s="14" t="s">
        <v>17324</v>
      </c>
      <c r="J664" s="14" t="s">
        <v>18024</v>
      </c>
      <c r="K664" s="14" t="s">
        <v>18215</v>
      </c>
      <c r="L664" s="14"/>
      <c r="M664" s="14" t="s">
        <v>17368</v>
      </c>
      <c r="N664" s="14" t="s">
        <v>20</v>
      </c>
      <c r="O664" s="60">
        <v>111700</v>
      </c>
      <c r="P664" s="32">
        <v>0.10107430617726054</v>
      </c>
      <c r="Q664" s="32"/>
    </row>
    <row r="665" spans="1:17" ht="12.75">
      <c r="A665" s="61" t="s">
        <v>53</v>
      </c>
      <c r="B665" s="34">
        <v>4933464261</v>
      </c>
      <c r="C665" s="34" t="s">
        <v>232</v>
      </c>
      <c r="D665" s="17" t="s">
        <v>17717</v>
      </c>
      <c r="E665" s="50">
        <v>45000</v>
      </c>
      <c r="F665" s="18" t="s">
        <v>3161</v>
      </c>
      <c r="G665" s="18" t="s">
        <v>3162</v>
      </c>
      <c r="H665" s="14" t="s">
        <v>17338</v>
      </c>
      <c r="I665" s="14" t="s">
        <v>17324</v>
      </c>
      <c r="J665" s="14" t="s">
        <v>17343</v>
      </c>
      <c r="K665" s="14" t="s">
        <v>17349</v>
      </c>
      <c r="L665" s="14"/>
      <c r="M665" s="14" t="s">
        <v>20</v>
      </c>
      <c r="N665" s="14" t="s">
        <v>20</v>
      </c>
      <c r="O665" s="60">
        <v>40700</v>
      </c>
      <c r="P665" s="32">
        <v>0.10565110565110558</v>
      </c>
      <c r="Q665" s="32"/>
    </row>
    <row r="666" spans="1:17" ht="12.75">
      <c r="A666" s="61" t="s">
        <v>53</v>
      </c>
      <c r="B666" s="34">
        <v>4933451153</v>
      </c>
      <c r="C666" s="34" t="s">
        <v>703</v>
      </c>
      <c r="D666" s="51" t="s">
        <v>18641</v>
      </c>
      <c r="E666" s="50">
        <v>22990</v>
      </c>
      <c r="F666" s="18" t="s">
        <v>2026</v>
      </c>
      <c r="G666" s="18" t="s">
        <v>2027</v>
      </c>
      <c r="H666" s="14" t="s">
        <v>17338</v>
      </c>
      <c r="I666" s="14" t="s">
        <v>17324</v>
      </c>
      <c r="J666" s="14" t="s">
        <v>17264</v>
      </c>
      <c r="K666" s="14" t="s">
        <v>17359</v>
      </c>
      <c r="L666" s="14"/>
      <c r="M666" s="14" t="s">
        <v>17368</v>
      </c>
      <c r="N666" s="14" t="s">
        <v>20</v>
      </c>
      <c r="O666" s="60">
        <v>20900</v>
      </c>
      <c r="P666" s="32">
        <v>0.10000000000000009</v>
      </c>
      <c r="Q666" s="32"/>
    </row>
    <row r="667" spans="1:17" ht="12.75">
      <c r="A667" s="61" t="s">
        <v>53</v>
      </c>
      <c r="B667" s="34">
        <v>4933464713</v>
      </c>
      <c r="C667" s="34" t="s">
        <v>326</v>
      </c>
      <c r="D667" s="17" t="s">
        <v>17917</v>
      </c>
      <c r="E667" s="50">
        <v>34500</v>
      </c>
      <c r="F667" s="18" t="s">
        <v>3414</v>
      </c>
      <c r="G667" s="18" t="s">
        <v>3415</v>
      </c>
      <c r="H667" s="14" t="s">
        <v>17338</v>
      </c>
      <c r="I667" s="14" t="s">
        <v>17324</v>
      </c>
      <c r="J667" s="14" t="s">
        <v>17343</v>
      </c>
      <c r="K667" s="14" t="s">
        <v>17349</v>
      </c>
      <c r="L667" s="14"/>
      <c r="M667" s="14" t="s">
        <v>20</v>
      </c>
      <c r="N667" s="14" t="s">
        <v>196</v>
      </c>
      <c r="O667" s="60">
        <v>31300</v>
      </c>
      <c r="P667" s="32">
        <v>0.10223642172523961</v>
      </c>
      <c r="Q667" s="32"/>
    </row>
    <row r="668" spans="1:17" ht="12.75">
      <c r="A668" s="61" t="s">
        <v>53</v>
      </c>
      <c r="B668" s="34">
        <v>4933471073</v>
      </c>
      <c r="C668" s="34" t="s">
        <v>385</v>
      </c>
      <c r="D668" s="17" t="s">
        <v>18042</v>
      </c>
      <c r="E668" s="50">
        <v>41000</v>
      </c>
      <c r="F668" s="18" t="s">
        <v>3462</v>
      </c>
      <c r="G668" s="18" t="s">
        <v>3463</v>
      </c>
      <c r="H668" s="14" t="s">
        <v>17338</v>
      </c>
      <c r="I668" s="14" t="s">
        <v>17324</v>
      </c>
      <c r="J668" s="14" t="s">
        <v>17343</v>
      </c>
      <c r="K668" s="14" t="s">
        <v>17349</v>
      </c>
      <c r="L668" s="14"/>
      <c r="M668" s="14" t="s">
        <v>20</v>
      </c>
      <c r="N668" s="14" t="s">
        <v>196</v>
      </c>
      <c r="O668" s="60">
        <v>37300</v>
      </c>
      <c r="P668" s="32">
        <v>9.9195710455764141E-2</v>
      </c>
      <c r="Q668" s="32"/>
    </row>
    <row r="669" spans="1:17" ht="12.75">
      <c r="A669" s="61" t="s">
        <v>53</v>
      </c>
      <c r="B669" s="34">
        <v>4933451392</v>
      </c>
      <c r="C669" s="34" t="s">
        <v>333</v>
      </c>
      <c r="D669" s="17" t="s">
        <v>17931</v>
      </c>
      <c r="E669" s="50">
        <v>46490</v>
      </c>
      <c r="F669" s="18" t="s">
        <v>3705</v>
      </c>
      <c r="G669" s="18" t="s">
        <v>3706</v>
      </c>
      <c r="H669" s="14" t="s">
        <v>17338</v>
      </c>
      <c r="I669" s="14" t="s">
        <v>17324</v>
      </c>
      <c r="J669" s="14" t="s">
        <v>17394</v>
      </c>
      <c r="K669" s="14" t="s">
        <v>17562</v>
      </c>
      <c r="L669" s="14"/>
      <c r="M669" s="14" t="s">
        <v>20</v>
      </c>
      <c r="N669" s="14" t="s">
        <v>20</v>
      </c>
      <c r="O669" s="60">
        <v>41900</v>
      </c>
      <c r="P669" s="32">
        <v>0.10954653937947501</v>
      </c>
      <c r="Q669" s="32"/>
    </row>
    <row r="670" spans="1:17" ht="12.75">
      <c r="A670" s="61" t="s">
        <v>53</v>
      </c>
      <c r="B670" s="34">
        <v>4933451898</v>
      </c>
      <c r="C670" s="34" t="s">
        <v>334</v>
      </c>
      <c r="D670" s="17" t="s">
        <v>17933</v>
      </c>
      <c r="E670" s="50">
        <v>71990</v>
      </c>
      <c r="F670" s="18" t="s">
        <v>3707</v>
      </c>
      <c r="G670" s="18" t="s">
        <v>3708</v>
      </c>
      <c r="H670" s="14" t="s">
        <v>17338</v>
      </c>
      <c r="I670" s="14" t="s">
        <v>17324</v>
      </c>
      <c r="J670" s="14" t="s">
        <v>17394</v>
      </c>
      <c r="K670" s="14" t="s">
        <v>17562</v>
      </c>
      <c r="L670" s="14"/>
      <c r="M670" s="14" t="s">
        <v>20</v>
      </c>
      <c r="N670" s="14" t="s">
        <v>20</v>
      </c>
      <c r="O670" s="60">
        <v>65200</v>
      </c>
      <c r="P670" s="32">
        <v>0.10414110429447843</v>
      </c>
      <c r="Q670" s="32"/>
    </row>
    <row r="671" spans="1:17" ht="12.75">
      <c r="A671" s="61" t="s">
        <v>53</v>
      </c>
      <c r="B671" s="34">
        <v>4933471813</v>
      </c>
      <c r="C671" s="34" t="s">
        <v>833</v>
      </c>
      <c r="D671" s="17" t="s">
        <v>18849</v>
      </c>
      <c r="E671" s="50">
        <v>471990</v>
      </c>
      <c r="F671" s="18" t="s">
        <v>3709</v>
      </c>
      <c r="G671" s="18" t="s">
        <v>3710</v>
      </c>
      <c r="H671" s="14" t="s">
        <v>17338</v>
      </c>
      <c r="I671" s="14" t="s">
        <v>17324</v>
      </c>
      <c r="J671" s="14" t="s">
        <v>18024</v>
      </c>
      <c r="K671" s="14" t="s">
        <v>18025</v>
      </c>
      <c r="L671" s="14"/>
      <c r="M671" s="14" t="s">
        <v>17368</v>
      </c>
      <c r="N671" s="14" t="s">
        <v>816</v>
      </c>
      <c r="O671" s="60">
        <v>428900</v>
      </c>
      <c r="P671" s="32">
        <v>0.10046630916297494</v>
      </c>
      <c r="Q671" s="32"/>
    </row>
    <row r="672" spans="1:17" ht="12.75">
      <c r="A672" s="61" t="s">
        <v>53</v>
      </c>
      <c r="B672" s="34">
        <v>4932430564</v>
      </c>
      <c r="C672" s="34" t="s">
        <v>259</v>
      </c>
      <c r="D672" s="17" t="s">
        <v>17772</v>
      </c>
      <c r="E672" s="50">
        <v>6490</v>
      </c>
      <c r="F672" s="18" t="s">
        <v>2361</v>
      </c>
      <c r="G672" s="18" t="s">
        <v>2362</v>
      </c>
      <c r="H672" s="14" t="s">
        <v>17338</v>
      </c>
      <c r="I672" s="14" t="s">
        <v>17324</v>
      </c>
      <c r="J672" s="14" t="s">
        <v>17394</v>
      </c>
      <c r="K672" s="14" t="s">
        <v>17395</v>
      </c>
      <c r="L672" s="14"/>
      <c r="M672" s="14" t="s">
        <v>20</v>
      </c>
      <c r="N672" s="14" t="s">
        <v>20</v>
      </c>
      <c r="O672" s="60">
        <v>5900</v>
      </c>
      <c r="P672" s="32">
        <v>0.10000000000000009</v>
      </c>
      <c r="Q672" s="32"/>
    </row>
    <row r="673" spans="1:17" ht="12.75">
      <c r="A673" s="61" t="s">
        <v>53</v>
      </c>
      <c r="B673" s="34">
        <v>4933451250</v>
      </c>
      <c r="C673" s="34" t="s">
        <v>511</v>
      </c>
      <c r="D673" s="17" t="s">
        <v>18295</v>
      </c>
      <c r="E673" s="50">
        <v>20490</v>
      </c>
      <c r="F673" s="18" t="s">
        <v>2649</v>
      </c>
      <c r="G673" s="18" t="s">
        <v>2650</v>
      </c>
      <c r="H673" s="14" t="s">
        <v>17338</v>
      </c>
      <c r="I673" s="14" t="s">
        <v>17324</v>
      </c>
      <c r="J673" s="14" t="s">
        <v>17571</v>
      </c>
      <c r="K673" s="14" t="s">
        <v>18294</v>
      </c>
      <c r="L673" s="14"/>
      <c r="M673" s="14" t="s">
        <v>17331</v>
      </c>
      <c r="N673" s="14" t="s">
        <v>20</v>
      </c>
      <c r="O673" s="60">
        <v>18500</v>
      </c>
      <c r="P673" s="32">
        <v>0.10756756756756758</v>
      </c>
      <c r="Q673" s="32"/>
    </row>
    <row r="674" spans="1:17" ht="12.75">
      <c r="A674" s="61" t="s">
        <v>53</v>
      </c>
      <c r="B674" s="34">
        <v>4933451251</v>
      </c>
      <c r="C674" s="34" t="s">
        <v>512</v>
      </c>
      <c r="D674" s="17" t="s">
        <v>18297</v>
      </c>
      <c r="E674" s="50">
        <v>24990</v>
      </c>
      <c r="F674" s="18" t="s">
        <v>2647</v>
      </c>
      <c r="G674" s="18" t="s">
        <v>2648</v>
      </c>
      <c r="H674" s="14" t="s">
        <v>17338</v>
      </c>
      <c r="I674" s="14" t="s">
        <v>17324</v>
      </c>
      <c r="J674" s="14" t="s">
        <v>17571</v>
      </c>
      <c r="K674" s="14" t="s">
        <v>18294</v>
      </c>
      <c r="L674" s="14"/>
      <c r="M674" s="14" t="s">
        <v>17331</v>
      </c>
      <c r="N674" s="14" t="s">
        <v>20</v>
      </c>
      <c r="O674" s="60">
        <v>22700</v>
      </c>
      <c r="P674" s="32">
        <v>0.10088105726872243</v>
      </c>
      <c r="Q674" s="32"/>
    </row>
    <row r="675" spans="1:17" ht="12.75">
      <c r="A675" s="61" t="s">
        <v>53</v>
      </c>
      <c r="B675" s="34">
        <v>4932430563</v>
      </c>
      <c r="C675" s="34" t="s">
        <v>167</v>
      </c>
      <c r="D675" s="17" t="s">
        <v>17584</v>
      </c>
      <c r="E675" s="50">
        <v>7490</v>
      </c>
      <c r="F675" s="18" t="s">
        <v>2363</v>
      </c>
      <c r="G675" s="18" t="s">
        <v>2364</v>
      </c>
      <c r="H675" s="14" t="s">
        <v>17338</v>
      </c>
      <c r="I675" s="14" t="s">
        <v>17324</v>
      </c>
      <c r="J675" s="14" t="s">
        <v>17394</v>
      </c>
      <c r="K675" s="14" t="s">
        <v>17562</v>
      </c>
      <c r="L675" s="14"/>
      <c r="M675" s="14" t="s">
        <v>20</v>
      </c>
      <c r="N675" s="14" t="s">
        <v>20</v>
      </c>
      <c r="O675" s="60">
        <v>6800</v>
      </c>
      <c r="P675" s="32">
        <v>0.1014705882352942</v>
      </c>
      <c r="Q675" s="32"/>
    </row>
    <row r="676" spans="1:17" ht="12.75">
      <c r="A676" s="61" t="s">
        <v>53</v>
      </c>
      <c r="B676" s="34">
        <v>4933441990</v>
      </c>
      <c r="C676" s="34" t="s">
        <v>672</v>
      </c>
      <c r="D676" s="51" t="s">
        <v>18584</v>
      </c>
      <c r="E676" s="50">
        <v>17490</v>
      </c>
      <c r="F676" s="18" t="s">
        <v>2002</v>
      </c>
      <c r="G676" s="18" t="s">
        <v>2003</v>
      </c>
      <c r="H676" s="14" t="s">
        <v>17330</v>
      </c>
      <c r="I676" s="14" t="s">
        <v>17324</v>
      </c>
      <c r="J676" s="14" t="s">
        <v>17264</v>
      </c>
      <c r="K676" s="14" t="s">
        <v>17359</v>
      </c>
      <c r="L676" s="14"/>
      <c r="M676" s="14" t="s">
        <v>17331</v>
      </c>
      <c r="N676" s="14" t="s">
        <v>116</v>
      </c>
      <c r="O676" s="60">
        <v>15800</v>
      </c>
      <c r="P676" s="32">
        <v>0.1069620253164556</v>
      </c>
      <c r="Q676" s="32"/>
    </row>
    <row r="677" spans="1:17" ht="12.75">
      <c r="A677" s="61" t="s">
        <v>53</v>
      </c>
      <c r="B677" s="34">
        <v>4933459215</v>
      </c>
      <c r="C677" s="34" t="s">
        <v>202</v>
      </c>
      <c r="D677" s="17" t="s">
        <v>17654</v>
      </c>
      <c r="E677" s="50">
        <v>22000</v>
      </c>
      <c r="F677" s="18" t="s">
        <v>2867</v>
      </c>
      <c r="G677" s="18" t="s">
        <v>2868</v>
      </c>
      <c r="H677" s="14" t="s">
        <v>17338</v>
      </c>
      <c r="I677" s="14" t="s">
        <v>17324</v>
      </c>
      <c r="J677" s="14" t="s">
        <v>17343</v>
      </c>
      <c r="K677" s="14" t="s">
        <v>17349</v>
      </c>
      <c r="L677" s="14"/>
      <c r="M677" s="14" t="s">
        <v>20</v>
      </c>
      <c r="N677" s="14" t="s">
        <v>20</v>
      </c>
      <c r="O677" s="60">
        <v>19900</v>
      </c>
      <c r="P677" s="32">
        <v>0.10552763819095468</v>
      </c>
      <c r="Q677" s="32"/>
    </row>
    <row r="678" spans="1:17" ht="12.75">
      <c r="A678" s="61" t="s">
        <v>53</v>
      </c>
      <c r="B678" s="34">
        <v>4933459217</v>
      </c>
      <c r="C678" s="34" t="s">
        <v>80</v>
      </c>
      <c r="D678" s="17" t="s">
        <v>17390</v>
      </c>
      <c r="E678" s="50">
        <v>25500</v>
      </c>
      <c r="F678" s="18" t="s">
        <v>2869</v>
      </c>
      <c r="G678" s="18" t="s">
        <v>2870</v>
      </c>
      <c r="H678" s="14" t="s">
        <v>17338</v>
      </c>
      <c r="I678" s="14" t="s">
        <v>17324</v>
      </c>
      <c r="J678" s="14" t="s">
        <v>17343</v>
      </c>
      <c r="K678" s="14" t="s">
        <v>17349</v>
      </c>
      <c r="L678" s="14"/>
      <c r="M678" s="14" t="s">
        <v>20</v>
      </c>
      <c r="N678" s="14" t="s">
        <v>20</v>
      </c>
      <c r="O678" s="60">
        <v>23300</v>
      </c>
      <c r="P678" s="32">
        <v>9.4420600858369008E-2</v>
      </c>
      <c r="Q678" s="32"/>
    </row>
    <row r="679" spans="1:17" ht="12.75">
      <c r="A679" s="61" t="s">
        <v>53</v>
      </c>
      <c r="B679" s="34">
        <v>4933451423</v>
      </c>
      <c r="C679" s="34" t="s">
        <v>62</v>
      </c>
      <c r="D679" s="17" t="s">
        <v>17350</v>
      </c>
      <c r="E679" s="50">
        <v>37500</v>
      </c>
      <c r="F679" s="18" t="s">
        <v>3351</v>
      </c>
      <c r="G679" s="18" t="s">
        <v>3352</v>
      </c>
      <c r="H679" s="14" t="s">
        <v>17338</v>
      </c>
      <c r="I679" s="14" t="s">
        <v>17324</v>
      </c>
      <c r="J679" s="14" t="s">
        <v>17343</v>
      </c>
      <c r="K679" s="14" t="s">
        <v>17349</v>
      </c>
      <c r="L679" s="14"/>
      <c r="M679" s="14" t="s">
        <v>20</v>
      </c>
      <c r="N679" s="14" t="s">
        <v>20</v>
      </c>
      <c r="O679" s="60">
        <v>34200</v>
      </c>
      <c r="P679" s="32">
        <v>9.6491228070175517E-2</v>
      </c>
      <c r="Q679" s="32"/>
    </row>
    <row r="680" spans="1:17" ht="12.75">
      <c r="A680" s="61" t="s">
        <v>53</v>
      </c>
      <c r="B680" s="34">
        <v>4933451422</v>
      </c>
      <c r="C680" s="34" t="s">
        <v>118</v>
      </c>
      <c r="D680" s="17" t="s">
        <v>17477</v>
      </c>
      <c r="E680" s="50">
        <v>36000</v>
      </c>
      <c r="F680" s="18" t="s">
        <v>2871</v>
      </c>
      <c r="G680" s="18" t="s">
        <v>2872</v>
      </c>
      <c r="H680" s="14" t="s">
        <v>17338</v>
      </c>
      <c r="I680" s="14" t="s">
        <v>17324</v>
      </c>
      <c r="J680" s="14" t="s">
        <v>17343</v>
      </c>
      <c r="K680" s="14" t="s">
        <v>17349</v>
      </c>
      <c r="L680" s="14"/>
      <c r="M680" s="14" t="s">
        <v>20</v>
      </c>
      <c r="N680" s="14" t="s">
        <v>20</v>
      </c>
      <c r="O680" s="60">
        <v>32900</v>
      </c>
      <c r="P680" s="32">
        <v>9.4224924012157985E-2</v>
      </c>
      <c r="Q680" s="32"/>
    </row>
    <row r="681" spans="1:17" ht="12.75">
      <c r="A681" s="61" t="s">
        <v>53</v>
      </c>
      <c r="B681" s="34">
        <v>4933464524</v>
      </c>
      <c r="C681" s="34" t="s">
        <v>410</v>
      </c>
      <c r="D681" s="17" t="s">
        <v>18094</v>
      </c>
      <c r="E681" s="50">
        <v>24990</v>
      </c>
      <c r="F681" s="18" t="s">
        <v>3305</v>
      </c>
      <c r="G681" s="18" t="s">
        <v>3306</v>
      </c>
      <c r="H681" s="14" t="s">
        <v>17338</v>
      </c>
      <c r="I681" s="14" t="s">
        <v>17324</v>
      </c>
      <c r="J681" s="14" t="s">
        <v>17264</v>
      </c>
      <c r="K681" s="14" t="s">
        <v>17267</v>
      </c>
      <c r="L681" s="14"/>
      <c r="M681" s="14" t="s">
        <v>17368</v>
      </c>
      <c r="N681" s="14" t="s">
        <v>20</v>
      </c>
      <c r="O681" s="60">
        <v>22300</v>
      </c>
      <c r="P681" s="32">
        <v>0.12062780269058293</v>
      </c>
      <c r="Q681" s="32"/>
    </row>
    <row r="682" spans="1:17" ht="12.75">
      <c r="A682" s="61" t="s">
        <v>53</v>
      </c>
      <c r="B682" s="34">
        <v>4933464525</v>
      </c>
      <c r="C682" s="34" t="s">
        <v>532</v>
      </c>
      <c r="D682" s="17" t="s">
        <v>18326</v>
      </c>
      <c r="E682" s="50">
        <v>48990</v>
      </c>
      <c r="F682" s="18" t="s">
        <v>3307</v>
      </c>
      <c r="G682" s="18" t="s">
        <v>3308</v>
      </c>
      <c r="H682" s="14" t="s">
        <v>17338</v>
      </c>
      <c r="I682" s="14" t="s">
        <v>17324</v>
      </c>
      <c r="J682" s="14" t="s">
        <v>17264</v>
      </c>
      <c r="K682" s="14" t="s">
        <v>17267</v>
      </c>
      <c r="L682" s="14"/>
      <c r="M682" s="14" t="s">
        <v>17368</v>
      </c>
      <c r="N682" s="14" t="s">
        <v>20</v>
      </c>
      <c r="O682" s="60">
        <v>44100</v>
      </c>
      <c r="P682" s="32">
        <v>0.11088435374149652</v>
      </c>
      <c r="Q682" s="32"/>
    </row>
    <row r="683" spans="1:17" ht="12.75">
      <c r="A683" s="61" t="s">
        <v>53</v>
      </c>
      <c r="B683" s="34">
        <v>4933459732</v>
      </c>
      <c r="C683" s="34" t="s">
        <v>807</v>
      </c>
      <c r="D683" s="17" t="s">
        <v>18807</v>
      </c>
      <c r="E683" s="50">
        <v>44990</v>
      </c>
      <c r="F683" s="18" t="s">
        <v>3711</v>
      </c>
      <c r="G683" s="18" t="s">
        <v>3712</v>
      </c>
      <c r="H683" s="14" t="s">
        <v>17338</v>
      </c>
      <c r="I683" s="14" t="s">
        <v>17324</v>
      </c>
      <c r="J683" s="14" t="s">
        <v>17264</v>
      </c>
      <c r="K683" s="14" t="s">
        <v>17359</v>
      </c>
      <c r="L683" s="14"/>
      <c r="M683" s="14" t="s">
        <v>17368</v>
      </c>
      <c r="N683" s="14" t="s">
        <v>196</v>
      </c>
      <c r="O683" s="60">
        <v>40900</v>
      </c>
      <c r="P683" s="32">
        <v>0.10000000000000009</v>
      </c>
      <c r="Q683" s="32"/>
    </row>
    <row r="684" spans="1:17" ht="12.75">
      <c r="A684" s="61" t="s">
        <v>53</v>
      </c>
      <c r="B684" s="34">
        <v>4933459726</v>
      </c>
      <c r="C684" s="34" t="s">
        <v>337</v>
      </c>
      <c r="D684" s="17" t="s">
        <v>17939</v>
      </c>
      <c r="E684" s="50">
        <v>36490</v>
      </c>
      <c r="F684" s="18" t="s">
        <v>3713</v>
      </c>
      <c r="G684" s="18" t="s">
        <v>3714</v>
      </c>
      <c r="H684" s="14" t="s">
        <v>17338</v>
      </c>
      <c r="I684" s="14" t="s">
        <v>17324</v>
      </c>
      <c r="J684" s="14" t="s">
        <v>17264</v>
      </c>
      <c r="K684" s="14" t="s">
        <v>17359</v>
      </c>
      <c r="L684" s="14"/>
      <c r="M684" s="14" t="s">
        <v>17368</v>
      </c>
      <c r="N684" s="14" t="s">
        <v>20</v>
      </c>
      <c r="O684" s="60">
        <v>32900</v>
      </c>
      <c r="P684" s="32">
        <v>0.10911854103343455</v>
      </c>
      <c r="Q684" s="32"/>
    </row>
    <row r="685" spans="1:17" ht="12.75">
      <c r="A685" s="61" t="s">
        <v>53</v>
      </c>
      <c r="B685" s="34">
        <v>4933459727</v>
      </c>
      <c r="C685" s="34" t="s">
        <v>405</v>
      </c>
      <c r="D685" s="17" t="s">
        <v>18086</v>
      </c>
      <c r="E685" s="50">
        <v>59490</v>
      </c>
      <c r="F685" s="18" t="s">
        <v>3715</v>
      </c>
      <c r="G685" s="18" t="s">
        <v>3716</v>
      </c>
      <c r="H685" s="14" t="s">
        <v>17338</v>
      </c>
      <c r="I685" s="14" t="s">
        <v>17324</v>
      </c>
      <c r="J685" s="14" t="s">
        <v>17264</v>
      </c>
      <c r="K685" s="14" t="s">
        <v>17359</v>
      </c>
      <c r="L685" s="14"/>
      <c r="M685" s="14" t="s">
        <v>17368</v>
      </c>
      <c r="N685" s="14" t="s">
        <v>20</v>
      </c>
      <c r="O685" s="60">
        <v>53900</v>
      </c>
      <c r="P685" s="32">
        <v>0.1037105751391465</v>
      </c>
      <c r="Q685" s="32"/>
    </row>
    <row r="686" spans="1:17" ht="12.75">
      <c r="A686" s="61" t="s">
        <v>53</v>
      </c>
      <c r="B686" s="34">
        <v>4933459733</v>
      </c>
      <c r="C686" s="34" t="s">
        <v>806</v>
      </c>
      <c r="D686" s="17" t="s">
        <v>18805</v>
      </c>
      <c r="E686" s="50">
        <v>82490</v>
      </c>
      <c r="F686" s="18" t="s">
        <v>3717</v>
      </c>
      <c r="G686" s="18" t="s">
        <v>3718</v>
      </c>
      <c r="H686" s="14" t="s">
        <v>17338</v>
      </c>
      <c r="I686" s="14" t="s">
        <v>17324</v>
      </c>
      <c r="J686" s="14" t="s">
        <v>17264</v>
      </c>
      <c r="K686" s="14" t="s">
        <v>17359</v>
      </c>
      <c r="L686" s="14"/>
      <c r="M686" s="14" t="s">
        <v>17368</v>
      </c>
      <c r="N686" s="14" t="s">
        <v>196</v>
      </c>
      <c r="O686" s="60">
        <v>74700</v>
      </c>
      <c r="P686" s="32">
        <v>0.10428380187416342</v>
      </c>
      <c r="Q686" s="32"/>
    </row>
    <row r="687" spans="1:17" ht="12.75">
      <c r="A687" s="61" t="s">
        <v>53</v>
      </c>
      <c r="B687" s="34">
        <v>4933459729</v>
      </c>
      <c r="C687" s="34" t="s">
        <v>129</v>
      </c>
      <c r="D687" s="17" t="s">
        <v>17499</v>
      </c>
      <c r="E687" s="50">
        <v>37490</v>
      </c>
      <c r="F687" s="18" t="s">
        <v>3719</v>
      </c>
      <c r="G687" s="18" t="s">
        <v>3720</v>
      </c>
      <c r="H687" s="14" t="s">
        <v>17338</v>
      </c>
      <c r="I687" s="14" t="s">
        <v>17324</v>
      </c>
      <c r="J687" s="14" t="s">
        <v>17264</v>
      </c>
      <c r="K687" s="14" t="s">
        <v>17359</v>
      </c>
      <c r="L687" s="14"/>
      <c r="M687" s="14" t="s">
        <v>17368</v>
      </c>
      <c r="N687" s="14" t="s">
        <v>20</v>
      </c>
      <c r="O687" s="60">
        <v>33900</v>
      </c>
      <c r="P687" s="32">
        <v>0.10589970501474921</v>
      </c>
      <c r="Q687" s="32"/>
    </row>
    <row r="688" spans="1:17" ht="12.75">
      <c r="A688" s="61" t="s">
        <v>53</v>
      </c>
      <c r="B688" s="34">
        <v>4933459730</v>
      </c>
      <c r="C688" s="34" t="s">
        <v>132</v>
      </c>
      <c r="D688" s="17" t="s">
        <v>17505</v>
      </c>
      <c r="E688" s="50">
        <v>59490</v>
      </c>
      <c r="F688" s="18" t="s">
        <v>3721</v>
      </c>
      <c r="G688" s="18" t="s">
        <v>3722</v>
      </c>
      <c r="H688" s="14" t="s">
        <v>17338</v>
      </c>
      <c r="I688" s="14" t="s">
        <v>17324</v>
      </c>
      <c r="J688" s="14" t="s">
        <v>17264</v>
      </c>
      <c r="K688" s="14" t="s">
        <v>17359</v>
      </c>
      <c r="L688" s="14"/>
      <c r="M688" s="14" t="s">
        <v>17368</v>
      </c>
      <c r="N688" s="14" t="s">
        <v>20</v>
      </c>
      <c r="O688" s="60">
        <v>53700</v>
      </c>
      <c r="P688" s="32">
        <v>0.10782122905027935</v>
      </c>
      <c r="Q688" s="32"/>
    </row>
    <row r="689" spans="1:17" ht="12.75">
      <c r="A689" s="61" t="s">
        <v>53</v>
      </c>
      <c r="B689" s="34">
        <v>4933459724</v>
      </c>
      <c r="C689" s="34" t="s">
        <v>380</v>
      </c>
      <c r="D689" s="17" t="s">
        <v>18030</v>
      </c>
      <c r="E689" s="50">
        <v>35490</v>
      </c>
      <c r="F689" s="18" t="s">
        <v>3723</v>
      </c>
      <c r="G689" s="18" t="s">
        <v>3724</v>
      </c>
      <c r="H689" s="14" t="s">
        <v>17338</v>
      </c>
      <c r="I689" s="14" t="s">
        <v>17324</v>
      </c>
      <c r="J689" s="14" t="s">
        <v>17264</v>
      </c>
      <c r="K689" s="14" t="s">
        <v>17359</v>
      </c>
      <c r="L689" s="14"/>
      <c r="M689" s="14" t="s">
        <v>17368</v>
      </c>
      <c r="N689" s="14" t="s">
        <v>20</v>
      </c>
      <c r="O689" s="60">
        <v>31900</v>
      </c>
      <c r="P689" s="32">
        <v>0.11253918495297799</v>
      </c>
      <c r="Q689" s="32"/>
    </row>
    <row r="690" spans="1:17" ht="12.75">
      <c r="A690" s="61" t="s">
        <v>53</v>
      </c>
      <c r="B690" s="34">
        <v>4933459725</v>
      </c>
      <c r="C690" s="34" t="s">
        <v>336</v>
      </c>
      <c r="D690" s="17" t="s">
        <v>17937</v>
      </c>
      <c r="E690" s="50">
        <v>61990</v>
      </c>
      <c r="F690" s="18" t="s">
        <v>3725</v>
      </c>
      <c r="G690" s="18" t="s">
        <v>3726</v>
      </c>
      <c r="H690" s="14" t="s">
        <v>17338</v>
      </c>
      <c r="I690" s="14" t="s">
        <v>17324</v>
      </c>
      <c r="J690" s="14" t="s">
        <v>17264</v>
      </c>
      <c r="K690" s="14" t="s">
        <v>17359</v>
      </c>
      <c r="L690" s="14"/>
      <c r="M690" s="14" t="s">
        <v>17368</v>
      </c>
      <c r="N690" s="14" t="s">
        <v>20</v>
      </c>
      <c r="O690" s="60">
        <v>56100</v>
      </c>
      <c r="P690" s="32">
        <v>0.10499108734402851</v>
      </c>
      <c r="Q690" s="32"/>
    </row>
    <row r="691" spans="1:17" ht="12.75">
      <c r="A691" s="61" t="s">
        <v>53</v>
      </c>
      <c r="B691" s="34">
        <v>4933464303</v>
      </c>
      <c r="C691" s="34" t="s">
        <v>795</v>
      </c>
      <c r="D691" s="17" t="s">
        <v>18782</v>
      </c>
      <c r="E691" s="50">
        <v>121490</v>
      </c>
      <c r="F691" s="18" t="s">
        <v>3468</v>
      </c>
      <c r="G691" s="18" t="s">
        <v>3469</v>
      </c>
      <c r="H691" s="14" t="s">
        <v>17338</v>
      </c>
      <c r="I691" s="14" t="s">
        <v>17324</v>
      </c>
      <c r="J691" s="14" t="s">
        <v>18024</v>
      </c>
      <c r="K691" s="14" t="s">
        <v>18437</v>
      </c>
      <c r="L691" s="14"/>
      <c r="M691" s="14" t="s">
        <v>17368</v>
      </c>
      <c r="N691" s="14" t="s">
        <v>196</v>
      </c>
      <c r="O691" s="60">
        <v>110000</v>
      </c>
      <c r="P691" s="32">
        <v>0.10445454545454536</v>
      </c>
      <c r="Q691" s="32"/>
    </row>
    <row r="692" spans="1:17" ht="12.75">
      <c r="A692" s="61" t="s">
        <v>53</v>
      </c>
      <c r="B692" s="34">
        <v>4933464300</v>
      </c>
      <c r="C692" s="34" t="s">
        <v>793</v>
      </c>
      <c r="D692" s="17" t="s">
        <v>18778</v>
      </c>
      <c r="E692" s="50">
        <v>121490</v>
      </c>
      <c r="F692" s="18" t="s">
        <v>3464</v>
      </c>
      <c r="G692" s="18" t="s">
        <v>3465</v>
      </c>
      <c r="H692" s="14" t="s">
        <v>17338</v>
      </c>
      <c r="I692" s="14" t="s">
        <v>17324</v>
      </c>
      <c r="J692" s="14" t="s">
        <v>18024</v>
      </c>
      <c r="K692" s="14" t="s">
        <v>18437</v>
      </c>
      <c r="L692" s="14"/>
      <c r="M692" s="14" t="s">
        <v>17368</v>
      </c>
      <c r="N692" s="14" t="s">
        <v>196</v>
      </c>
      <c r="O692" s="60">
        <v>110000</v>
      </c>
      <c r="P692" s="32">
        <v>0.10445454545454536</v>
      </c>
      <c r="Q692" s="32"/>
    </row>
    <row r="693" spans="1:17" ht="12.75">
      <c r="A693" s="61" t="s">
        <v>53</v>
      </c>
      <c r="B693" s="34">
        <v>4933464308</v>
      </c>
      <c r="C693" s="34" t="s">
        <v>791</v>
      </c>
      <c r="D693" s="17" t="s">
        <v>18774</v>
      </c>
      <c r="E693" s="50">
        <v>132490</v>
      </c>
      <c r="F693" s="18" t="s">
        <v>3454</v>
      </c>
      <c r="G693" s="18" t="s">
        <v>3455</v>
      </c>
      <c r="H693" s="14" t="s">
        <v>17338</v>
      </c>
      <c r="I693" s="14" t="s">
        <v>17324</v>
      </c>
      <c r="J693" s="14" t="s">
        <v>18024</v>
      </c>
      <c r="K693" s="14" t="s">
        <v>18437</v>
      </c>
      <c r="L693" s="14"/>
      <c r="M693" s="14" t="s">
        <v>17368</v>
      </c>
      <c r="N693" s="14" t="s">
        <v>196</v>
      </c>
      <c r="O693" s="60">
        <v>120000</v>
      </c>
      <c r="P693" s="32">
        <v>0.10408333333333331</v>
      </c>
      <c r="Q693" s="32"/>
    </row>
    <row r="694" spans="1:17" ht="12.75">
      <c r="A694" s="61" t="s">
        <v>53</v>
      </c>
      <c r="B694" s="34">
        <v>4933464304</v>
      </c>
      <c r="C694" s="34" t="s">
        <v>796</v>
      </c>
      <c r="D694" s="17" t="s">
        <v>18784</v>
      </c>
      <c r="E694" s="50">
        <v>128490</v>
      </c>
      <c r="F694" s="18" t="s">
        <v>3470</v>
      </c>
      <c r="G694" s="18" t="s">
        <v>3471</v>
      </c>
      <c r="H694" s="14" t="s">
        <v>17338</v>
      </c>
      <c r="I694" s="14" t="s">
        <v>17324</v>
      </c>
      <c r="J694" s="14" t="s">
        <v>18024</v>
      </c>
      <c r="K694" s="14" t="s">
        <v>18437</v>
      </c>
      <c r="L694" s="14"/>
      <c r="M694" s="14" t="s">
        <v>17368</v>
      </c>
      <c r="N694" s="14" t="s">
        <v>196</v>
      </c>
      <c r="O694" s="60">
        <v>116500</v>
      </c>
      <c r="P694" s="32">
        <v>0.10291845493562235</v>
      </c>
      <c r="Q694" s="32"/>
    </row>
    <row r="695" spans="1:17" ht="12.75">
      <c r="A695" s="61" t="s">
        <v>53</v>
      </c>
      <c r="B695" s="34">
        <v>4933464301</v>
      </c>
      <c r="C695" s="34" t="s">
        <v>794</v>
      </c>
      <c r="D695" s="17" t="s">
        <v>18780</v>
      </c>
      <c r="E695" s="50">
        <v>128490</v>
      </c>
      <c r="F695" s="18" t="s">
        <v>3466</v>
      </c>
      <c r="G695" s="18" t="s">
        <v>3467</v>
      </c>
      <c r="H695" s="14" t="s">
        <v>17338</v>
      </c>
      <c r="I695" s="14" t="s">
        <v>17324</v>
      </c>
      <c r="J695" s="14" t="s">
        <v>18024</v>
      </c>
      <c r="K695" s="14" t="s">
        <v>18437</v>
      </c>
      <c r="L695" s="14"/>
      <c r="M695" s="14" t="s">
        <v>17368</v>
      </c>
      <c r="N695" s="14" t="s">
        <v>196</v>
      </c>
      <c r="O695" s="60">
        <v>116500</v>
      </c>
      <c r="P695" s="32">
        <v>0.10291845493562235</v>
      </c>
      <c r="Q695" s="32"/>
    </row>
    <row r="696" spans="1:17" ht="12.75">
      <c r="A696" s="61" t="s">
        <v>53</v>
      </c>
      <c r="B696" s="34">
        <v>4933464309</v>
      </c>
      <c r="C696" s="34" t="s">
        <v>797</v>
      </c>
      <c r="D696" s="17" t="s">
        <v>18786</v>
      </c>
      <c r="E696" s="50">
        <v>139490</v>
      </c>
      <c r="F696" s="18" t="s">
        <v>3472</v>
      </c>
      <c r="G696" s="18" t="s">
        <v>3473</v>
      </c>
      <c r="H696" s="14" t="s">
        <v>17338</v>
      </c>
      <c r="I696" s="14" t="s">
        <v>17324</v>
      </c>
      <c r="J696" s="14" t="s">
        <v>18024</v>
      </c>
      <c r="K696" s="14" t="s">
        <v>18437</v>
      </c>
      <c r="L696" s="14"/>
      <c r="M696" s="14" t="s">
        <v>17368</v>
      </c>
      <c r="N696" s="14" t="s">
        <v>196</v>
      </c>
      <c r="O696" s="60">
        <v>126500</v>
      </c>
      <c r="P696" s="32">
        <v>0.10268774703557315</v>
      </c>
      <c r="Q696" s="32"/>
    </row>
    <row r="697" spans="1:17" ht="12.75">
      <c r="A697" s="61" t="s">
        <v>53</v>
      </c>
      <c r="B697" s="34">
        <v>4933451389</v>
      </c>
      <c r="C697" s="34" t="s">
        <v>361</v>
      </c>
      <c r="D697" s="51" t="s">
        <v>17988</v>
      </c>
      <c r="E697" s="50">
        <v>48490</v>
      </c>
      <c r="F697" s="18" t="s">
        <v>2134</v>
      </c>
      <c r="G697" s="18" t="s">
        <v>2135</v>
      </c>
      <c r="H697" s="14" t="s">
        <v>17338</v>
      </c>
      <c r="I697" s="14" t="s">
        <v>17324</v>
      </c>
      <c r="J697" s="14" t="s">
        <v>17302</v>
      </c>
      <c r="K697" s="14" t="s">
        <v>17457</v>
      </c>
      <c r="L697" s="14"/>
      <c r="M697" s="14" t="s">
        <v>17331</v>
      </c>
      <c r="N697" s="14" t="s">
        <v>20</v>
      </c>
      <c r="O697" s="60">
        <v>43800</v>
      </c>
      <c r="P697" s="32">
        <v>0.10707762557077616</v>
      </c>
      <c r="Q697" s="32"/>
    </row>
    <row r="698" spans="1:17" ht="12.75">
      <c r="A698" s="61" t="s">
        <v>53</v>
      </c>
      <c r="B698" s="34">
        <v>4933464090</v>
      </c>
      <c r="C698" s="34" t="s">
        <v>382</v>
      </c>
      <c r="D698" s="17" t="s">
        <v>18034</v>
      </c>
      <c r="E698" s="50">
        <v>21490</v>
      </c>
      <c r="F698" s="18" t="s">
        <v>3225</v>
      </c>
      <c r="G698" s="18" t="s">
        <v>3226</v>
      </c>
      <c r="H698" s="14" t="s">
        <v>17338</v>
      </c>
      <c r="I698" s="14" t="s">
        <v>17324</v>
      </c>
      <c r="J698" s="14" t="s">
        <v>17264</v>
      </c>
      <c r="K698" s="14" t="s">
        <v>17359</v>
      </c>
      <c r="L698" s="14"/>
      <c r="M698" s="14" t="s">
        <v>17368</v>
      </c>
      <c r="N698" s="14" t="s">
        <v>20</v>
      </c>
      <c r="O698" s="60">
        <v>19400</v>
      </c>
      <c r="P698" s="32">
        <v>0.10773195876288666</v>
      </c>
      <c r="Q698" s="32"/>
    </row>
    <row r="699" spans="1:17" ht="12.75">
      <c r="A699" s="61" t="s">
        <v>53</v>
      </c>
      <c r="B699" s="34">
        <v>4933464091</v>
      </c>
      <c r="C699" s="34" t="s">
        <v>522</v>
      </c>
      <c r="D699" s="17" t="s">
        <v>18317</v>
      </c>
      <c r="E699" s="50">
        <v>45490</v>
      </c>
      <c r="F699" s="18" t="s">
        <v>3235</v>
      </c>
      <c r="G699" s="18" t="s">
        <v>3236</v>
      </c>
      <c r="H699" s="14" t="s">
        <v>17338</v>
      </c>
      <c r="I699" s="14" t="s">
        <v>17324</v>
      </c>
      <c r="J699" s="14" t="s">
        <v>17264</v>
      </c>
      <c r="K699" s="14" t="s">
        <v>17359</v>
      </c>
      <c r="L699" s="14"/>
      <c r="M699" s="14" t="s">
        <v>17368</v>
      </c>
      <c r="N699" s="14" t="s">
        <v>20</v>
      </c>
      <c r="O699" s="60">
        <v>41200</v>
      </c>
      <c r="P699" s="32">
        <v>0.10412621359223295</v>
      </c>
      <c r="Q699" s="32"/>
    </row>
    <row r="700" spans="1:17" ht="12.75">
      <c r="A700" s="61" t="s">
        <v>53</v>
      </c>
      <c r="B700" s="34">
        <v>4933443585</v>
      </c>
      <c r="C700" s="34" t="s">
        <v>464</v>
      </c>
      <c r="D700" s="51" t="s">
        <v>18199</v>
      </c>
      <c r="E700" s="50">
        <v>29490</v>
      </c>
      <c r="F700" s="18" t="s">
        <v>1974</v>
      </c>
      <c r="G700" s="18" t="s">
        <v>1975</v>
      </c>
      <c r="H700" s="14" t="s">
        <v>17338</v>
      </c>
      <c r="I700" s="14" t="s">
        <v>17324</v>
      </c>
      <c r="J700" s="14" t="s">
        <v>17264</v>
      </c>
      <c r="K700" s="14" t="s">
        <v>17359</v>
      </c>
      <c r="L700" s="14"/>
      <c r="M700" s="14" t="s">
        <v>17331</v>
      </c>
      <c r="N700" s="14" t="s">
        <v>20</v>
      </c>
      <c r="O700" s="60">
        <v>26400</v>
      </c>
      <c r="P700" s="32">
        <v>0.11704545454545445</v>
      </c>
      <c r="Q700" s="32"/>
    </row>
    <row r="701" spans="1:17" ht="12.75">
      <c r="A701" s="61" t="s">
        <v>53</v>
      </c>
      <c r="B701" s="34">
        <v>4933448015</v>
      </c>
      <c r="C701" s="34" t="s">
        <v>687</v>
      </c>
      <c r="D701" s="51" t="s">
        <v>18610</v>
      </c>
      <c r="E701" s="50">
        <v>86990</v>
      </c>
      <c r="F701" s="18" t="s">
        <v>2963</v>
      </c>
      <c r="G701" s="18" t="s">
        <v>2964</v>
      </c>
      <c r="H701" s="14" t="s">
        <v>17442</v>
      </c>
      <c r="I701" s="14" t="s">
        <v>17324</v>
      </c>
      <c r="J701" s="14" t="s">
        <v>17375</v>
      </c>
      <c r="K701" s="14" t="s">
        <v>17376</v>
      </c>
      <c r="L701" s="14"/>
      <c r="M701" s="14" t="s">
        <v>17368</v>
      </c>
      <c r="N701" s="14" t="s">
        <v>20</v>
      </c>
      <c r="O701" s="60">
        <v>79000</v>
      </c>
      <c r="P701" s="32">
        <v>0.10113924050632916</v>
      </c>
      <c r="Q701" s="32"/>
    </row>
    <row r="702" spans="1:17" ht="12.75">
      <c r="A702" s="61" t="s">
        <v>53</v>
      </c>
      <c r="B702" s="34">
        <v>4933451374</v>
      </c>
      <c r="C702" s="34" t="s">
        <v>332</v>
      </c>
      <c r="D702" s="51" t="s">
        <v>17929</v>
      </c>
      <c r="E702" s="50">
        <v>48990</v>
      </c>
      <c r="F702" s="18" t="s">
        <v>2030</v>
      </c>
      <c r="G702" s="18" t="s">
        <v>2031</v>
      </c>
      <c r="H702" s="14" t="s">
        <v>17338</v>
      </c>
      <c r="I702" s="14" t="s">
        <v>17324</v>
      </c>
      <c r="J702" s="14" t="s">
        <v>17264</v>
      </c>
      <c r="K702" s="14" t="s">
        <v>17359</v>
      </c>
      <c r="L702" s="14"/>
      <c r="M702" s="14" t="s">
        <v>17368</v>
      </c>
      <c r="N702" s="14" t="s">
        <v>20</v>
      </c>
      <c r="O702" s="60">
        <v>44200</v>
      </c>
      <c r="P702" s="32">
        <v>0.10837104072398196</v>
      </c>
      <c r="Q702" s="32"/>
    </row>
    <row r="703" spans="1:17" ht="12.75">
      <c r="A703" s="61" t="s">
        <v>53</v>
      </c>
      <c r="B703" s="34">
        <v>4933451152</v>
      </c>
      <c r="C703" s="34" t="s">
        <v>702</v>
      </c>
      <c r="D703" s="17" t="s">
        <v>18639</v>
      </c>
      <c r="E703" s="50">
        <v>21990</v>
      </c>
      <c r="F703" s="18" t="s">
        <v>2032</v>
      </c>
      <c r="G703" s="18" t="s">
        <v>2033</v>
      </c>
      <c r="H703" s="14" t="s">
        <v>17338</v>
      </c>
      <c r="I703" s="14" t="s">
        <v>17324</v>
      </c>
      <c r="J703" s="14" t="s">
        <v>17264</v>
      </c>
      <c r="K703" s="14" t="s">
        <v>17359</v>
      </c>
      <c r="L703" s="14"/>
      <c r="M703" s="14" t="s">
        <v>17368</v>
      </c>
      <c r="N703" s="14" t="s">
        <v>20</v>
      </c>
      <c r="O703" s="60">
        <v>19900</v>
      </c>
      <c r="P703" s="32">
        <v>0.1050251256281407</v>
      </c>
      <c r="Q703" s="32"/>
    </row>
    <row r="704" spans="1:17" ht="12.75">
      <c r="A704" s="61" t="s">
        <v>53</v>
      </c>
      <c r="B704" s="34">
        <v>4933459197</v>
      </c>
      <c r="C704" s="34" t="s">
        <v>731</v>
      </c>
      <c r="D704" s="17" t="s">
        <v>18687</v>
      </c>
      <c r="E704" s="50">
        <v>24490</v>
      </c>
      <c r="F704" s="18" t="s">
        <v>2034</v>
      </c>
      <c r="G704" s="18" t="s">
        <v>2035</v>
      </c>
      <c r="H704" s="14" t="s">
        <v>17338</v>
      </c>
      <c r="I704" s="14" t="s">
        <v>17324</v>
      </c>
      <c r="J704" s="14" t="s">
        <v>17264</v>
      </c>
      <c r="K704" s="14" t="s">
        <v>17359</v>
      </c>
      <c r="L704" s="14"/>
      <c r="M704" s="14" t="s">
        <v>17368</v>
      </c>
      <c r="N704" s="14" t="s">
        <v>20</v>
      </c>
      <c r="O704" s="60">
        <v>21900</v>
      </c>
      <c r="P704" s="32">
        <v>0.11826484018264849</v>
      </c>
      <c r="Q704" s="32"/>
    </row>
    <row r="705" spans="1:17" ht="12.75">
      <c r="A705" s="61" t="s">
        <v>53</v>
      </c>
      <c r="B705" s="34">
        <v>4933451372</v>
      </c>
      <c r="C705" s="34" t="s">
        <v>397</v>
      </c>
      <c r="D705" s="17" t="s">
        <v>18068</v>
      </c>
      <c r="E705" s="50">
        <v>47490</v>
      </c>
      <c r="F705" s="18" t="s">
        <v>2036</v>
      </c>
      <c r="G705" s="18" t="s">
        <v>2037</v>
      </c>
      <c r="H705" s="14" t="s">
        <v>17338</v>
      </c>
      <c r="I705" s="14" t="s">
        <v>17324</v>
      </c>
      <c r="J705" s="14" t="s">
        <v>17264</v>
      </c>
      <c r="K705" s="14" t="s">
        <v>17359</v>
      </c>
      <c r="L705" s="14"/>
      <c r="M705" s="14" t="s">
        <v>17368</v>
      </c>
      <c r="N705" s="14" t="s">
        <v>20</v>
      </c>
      <c r="O705" s="60">
        <v>42800</v>
      </c>
      <c r="P705" s="32">
        <v>0.10957943925233637</v>
      </c>
      <c r="Q705" s="32"/>
    </row>
    <row r="706" spans="1:17" ht="12.75">
      <c r="A706" s="61" t="s">
        <v>53</v>
      </c>
      <c r="B706" s="34">
        <v>4933451386</v>
      </c>
      <c r="C706" s="34" t="s">
        <v>474</v>
      </c>
      <c r="D706" s="17" t="s">
        <v>18221</v>
      </c>
      <c r="E706" s="50">
        <v>11490</v>
      </c>
      <c r="F706" s="18" t="s">
        <v>1964</v>
      </c>
      <c r="G706" s="18" t="s">
        <v>1965</v>
      </c>
      <c r="H706" s="14" t="s">
        <v>17338</v>
      </c>
      <c r="I706" s="14" t="s">
        <v>17324</v>
      </c>
      <c r="J706" s="14" t="s">
        <v>17283</v>
      </c>
      <c r="K706" s="14" t="s">
        <v>18220</v>
      </c>
      <c r="L706" s="14"/>
      <c r="M706" s="14" t="s">
        <v>20</v>
      </c>
      <c r="N706" s="14" t="s">
        <v>20</v>
      </c>
      <c r="O706" s="60">
        <v>10100</v>
      </c>
      <c r="P706" s="32">
        <v>0.13762376237623752</v>
      </c>
      <c r="Q706" s="32"/>
    </row>
    <row r="707" spans="1:17" ht="12.75">
      <c r="A707" s="61" t="s">
        <v>53</v>
      </c>
      <c r="B707" s="34">
        <v>4933464526</v>
      </c>
      <c r="C707" s="34" t="s">
        <v>263</v>
      </c>
      <c r="D707" s="17" t="s">
        <v>17781</v>
      </c>
      <c r="E707" s="50">
        <v>25490</v>
      </c>
      <c r="F707" s="18" t="s">
        <v>3227</v>
      </c>
      <c r="G707" s="18" t="s">
        <v>3228</v>
      </c>
      <c r="H707" s="14" t="s">
        <v>17338</v>
      </c>
      <c r="I707" s="14" t="s">
        <v>17324</v>
      </c>
      <c r="J707" s="14" t="s">
        <v>17264</v>
      </c>
      <c r="K707" s="14" t="s">
        <v>17255</v>
      </c>
      <c r="L707" s="14"/>
      <c r="M707" s="14" t="s">
        <v>17368</v>
      </c>
      <c r="N707" s="14" t="s">
        <v>20</v>
      </c>
      <c r="O707" s="60">
        <v>22864</v>
      </c>
      <c r="P707" s="32">
        <v>0.11485304408677388</v>
      </c>
      <c r="Q707" s="32"/>
    </row>
    <row r="708" spans="1:17" ht="12.75">
      <c r="A708" s="61" t="s">
        <v>53</v>
      </c>
      <c r="B708" s="34">
        <v>4933464527</v>
      </c>
      <c r="C708" s="34" t="s">
        <v>533</v>
      </c>
      <c r="D708" s="17" t="s">
        <v>18328</v>
      </c>
      <c r="E708" s="50">
        <v>49490</v>
      </c>
      <c r="F708" s="18" t="s">
        <v>3309</v>
      </c>
      <c r="G708" s="18" t="s">
        <v>3310</v>
      </c>
      <c r="H708" s="14" t="s">
        <v>17338</v>
      </c>
      <c r="I708" s="14" t="s">
        <v>17324</v>
      </c>
      <c r="J708" s="14" t="s">
        <v>17264</v>
      </c>
      <c r="K708" s="14" t="s">
        <v>17255</v>
      </c>
      <c r="L708" s="14"/>
      <c r="M708" s="14" t="s">
        <v>17368</v>
      </c>
      <c r="N708" s="14" t="s">
        <v>20</v>
      </c>
      <c r="O708" s="60">
        <v>44664</v>
      </c>
      <c r="P708" s="32">
        <v>0.10805122693892177</v>
      </c>
      <c r="Q708" s="32"/>
    </row>
    <row r="709" spans="1:17" ht="12.75">
      <c r="A709" s="61" t="s">
        <v>53</v>
      </c>
      <c r="B709" s="34">
        <v>4933464529</v>
      </c>
      <c r="C709" s="34" t="s">
        <v>776</v>
      </c>
      <c r="D709" s="17" t="s">
        <v>18749</v>
      </c>
      <c r="E709" s="50">
        <v>48990</v>
      </c>
      <c r="F709" s="18" t="s">
        <v>3253</v>
      </c>
      <c r="G709" s="18" t="s">
        <v>3254</v>
      </c>
      <c r="H709" s="14" t="s">
        <v>17338</v>
      </c>
      <c r="I709" s="14" t="s">
        <v>17324</v>
      </c>
      <c r="J709" s="14" t="s">
        <v>17748</v>
      </c>
      <c r="K709" s="14" t="s">
        <v>17749</v>
      </c>
      <c r="L709" s="14"/>
      <c r="M709" s="14" t="s">
        <v>17368</v>
      </c>
      <c r="N709" s="14" t="s">
        <v>20</v>
      </c>
      <c r="O709" s="60">
        <v>60900</v>
      </c>
      <c r="P709" s="32">
        <v>-0.19556650246305418</v>
      </c>
      <c r="Q709" s="32"/>
    </row>
    <row r="710" spans="1:17" ht="12.75">
      <c r="A710" s="61" t="s">
        <v>53</v>
      </c>
      <c r="B710" s="34">
        <v>4933464595</v>
      </c>
      <c r="C710" s="34" t="s">
        <v>780</v>
      </c>
      <c r="D710" s="17" t="s">
        <v>18757</v>
      </c>
      <c r="E710" s="50">
        <v>47990</v>
      </c>
      <c r="F710" s="18" t="s">
        <v>3255</v>
      </c>
      <c r="G710" s="18" t="s">
        <v>3256</v>
      </c>
      <c r="H710" s="14" t="s">
        <v>17338</v>
      </c>
      <c r="I710" s="14" t="s">
        <v>17324</v>
      </c>
      <c r="J710" s="14" t="s">
        <v>17748</v>
      </c>
      <c r="K710" s="14" t="s">
        <v>17749</v>
      </c>
      <c r="L710" s="14"/>
      <c r="M710" s="14" t="s">
        <v>17368</v>
      </c>
      <c r="N710" s="14" t="s">
        <v>20</v>
      </c>
      <c r="O710" s="60">
        <v>63800</v>
      </c>
      <c r="P710" s="32">
        <v>-0.2478056426332288</v>
      </c>
      <c r="Q710" s="32"/>
    </row>
    <row r="711" spans="1:17" ht="12.75">
      <c r="A711" s="61" t="s">
        <v>53</v>
      </c>
      <c r="B711" s="34">
        <v>4933464832</v>
      </c>
      <c r="C711" s="34" t="s">
        <v>784</v>
      </c>
      <c r="D711" s="17" t="s">
        <v>18764</v>
      </c>
      <c r="E711" s="50">
        <v>57990</v>
      </c>
      <c r="F711" s="18" t="s">
        <v>3434</v>
      </c>
      <c r="G711" s="18" t="s">
        <v>3435</v>
      </c>
      <c r="H711" s="14" t="s">
        <v>17338</v>
      </c>
      <c r="I711" s="14" t="s">
        <v>17324</v>
      </c>
      <c r="J711" s="14" t="s">
        <v>17748</v>
      </c>
      <c r="K711" s="14" t="s">
        <v>17749</v>
      </c>
      <c r="L711" s="14"/>
      <c r="M711" s="14" t="s">
        <v>17368</v>
      </c>
      <c r="N711" s="14" t="s">
        <v>20</v>
      </c>
      <c r="O711" s="60">
        <v>71800</v>
      </c>
      <c r="P711" s="32">
        <v>-0.19233983286908074</v>
      </c>
      <c r="Q711" s="32"/>
    </row>
    <row r="712" spans="1:17" ht="12.75">
      <c r="A712" s="61" t="s">
        <v>53</v>
      </c>
      <c r="B712" s="34">
        <v>4933459431</v>
      </c>
      <c r="C712" s="34" t="s">
        <v>479</v>
      </c>
      <c r="D712" s="17" t="s">
        <v>18231</v>
      </c>
      <c r="E712" s="50">
        <v>58990</v>
      </c>
      <c r="F712" s="18" t="s">
        <v>3115</v>
      </c>
      <c r="G712" s="18" t="s">
        <v>3116</v>
      </c>
      <c r="H712" s="14" t="s">
        <v>17338</v>
      </c>
      <c r="I712" s="14" t="s">
        <v>17324</v>
      </c>
      <c r="J712" s="14" t="s">
        <v>17394</v>
      </c>
      <c r="K712" s="14" t="s">
        <v>17562</v>
      </c>
      <c r="L712" s="14"/>
      <c r="M712" s="14" t="s">
        <v>20</v>
      </c>
      <c r="N712" s="14" t="s">
        <v>20</v>
      </c>
      <c r="O712" s="60">
        <v>53600</v>
      </c>
      <c r="P712" s="32">
        <v>0.10055970149253723</v>
      </c>
      <c r="Q712" s="32"/>
    </row>
    <row r="713" spans="1:17" ht="12.75">
      <c r="A713" s="61" t="s">
        <v>53</v>
      </c>
      <c r="B713" s="34">
        <v>4933459160</v>
      </c>
      <c r="C713" s="34" t="s">
        <v>728</v>
      </c>
      <c r="D713" s="17" t="s">
        <v>18507</v>
      </c>
      <c r="E713" s="50">
        <v>88490</v>
      </c>
      <c r="F713" s="18" t="s">
        <v>3727</v>
      </c>
      <c r="G713" s="18" t="s">
        <v>3728</v>
      </c>
      <c r="H713" s="14" t="s">
        <v>17338</v>
      </c>
      <c r="I713" s="14" t="s">
        <v>17324</v>
      </c>
      <c r="J713" s="14" t="s">
        <v>17394</v>
      </c>
      <c r="K713" s="14" t="s">
        <v>17562</v>
      </c>
      <c r="L713" s="14"/>
      <c r="M713" s="14" t="s">
        <v>20</v>
      </c>
      <c r="N713" s="14" t="s">
        <v>20</v>
      </c>
      <c r="O713" s="60">
        <v>80300</v>
      </c>
      <c r="P713" s="32">
        <v>0.1019925280199252</v>
      </c>
      <c r="Q713" s="32"/>
    </row>
    <row r="714" spans="1:17" ht="12.75">
      <c r="A714" s="61" t="s">
        <v>53</v>
      </c>
      <c r="B714" s="34">
        <v>4933459162</v>
      </c>
      <c r="C714" s="34" t="s">
        <v>631</v>
      </c>
      <c r="D714" s="17" t="s">
        <v>18507</v>
      </c>
      <c r="E714" s="50">
        <v>88490</v>
      </c>
      <c r="F714" s="18" t="s">
        <v>3727</v>
      </c>
      <c r="G714" s="18" t="s">
        <v>3729</v>
      </c>
      <c r="H714" s="14" t="s">
        <v>17338</v>
      </c>
      <c r="I714" s="14" t="s">
        <v>17324</v>
      </c>
      <c r="J714" s="14" t="s">
        <v>17394</v>
      </c>
      <c r="K714" s="14" t="s">
        <v>17562</v>
      </c>
      <c r="L714" s="14"/>
      <c r="M714" s="14" t="s">
        <v>20</v>
      </c>
      <c r="N714" s="14" t="s">
        <v>116</v>
      </c>
      <c r="O714" s="60">
        <v>80300</v>
      </c>
      <c r="P714" s="32">
        <v>0.1019925280199252</v>
      </c>
      <c r="Q714" s="32"/>
    </row>
    <row r="715" spans="1:17" ht="12.75">
      <c r="A715" s="61" t="s">
        <v>53</v>
      </c>
      <c r="B715" s="35">
        <v>4933459155</v>
      </c>
      <c r="C715" s="35" t="s">
        <v>588</v>
      </c>
      <c r="D715" s="17" t="s">
        <v>18431</v>
      </c>
      <c r="E715" s="50">
        <v>51490</v>
      </c>
      <c r="F715" s="18" t="s">
        <v>3730</v>
      </c>
      <c r="G715" s="18" t="s">
        <v>3731</v>
      </c>
      <c r="H715" s="14" t="s">
        <v>17338</v>
      </c>
      <c r="I715" s="14" t="s">
        <v>17324</v>
      </c>
      <c r="J715" s="14" t="s">
        <v>17394</v>
      </c>
      <c r="K715" s="14" t="s">
        <v>17562</v>
      </c>
      <c r="L715" s="14"/>
      <c r="M715" s="14" t="s">
        <v>20</v>
      </c>
      <c r="N715" s="14" t="s">
        <v>20</v>
      </c>
      <c r="O715" s="60">
        <v>46400</v>
      </c>
      <c r="P715" s="32">
        <v>0.10969827586206904</v>
      </c>
      <c r="Q715" s="32"/>
    </row>
    <row r="716" spans="1:17" ht="12.75">
      <c r="A716" s="61" t="s">
        <v>53</v>
      </c>
      <c r="B716" s="34">
        <v>4933459203</v>
      </c>
      <c r="C716" s="34" t="s">
        <v>517</v>
      </c>
      <c r="D716" s="17" t="s">
        <v>18307</v>
      </c>
      <c r="E716" s="50">
        <v>43990</v>
      </c>
      <c r="F716" s="18" t="s">
        <v>2278</v>
      </c>
      <c r="G716" s="18" t="s">
        <v>2279</v>
      </c>
      <c r="H716" s="14" t="s">
        <v>17338</v>
      </c>
      <c r="I716" s="14" t="s">
        <v>17324</v>
      </c>
      <c r="J716" s="14" t="s">
        <v>17302</v>
      </c>
      <c r="K716" s="14" t="s">
        <v>17420</v>
      </c>
      <c r="L716" s="14"/>
      <c r="M716" s="14" t="s">
        <v>17368</v>
      </c>
      <c r="N716" s="14" t="s">
        <v>20</v>
      </c>
      <c r="O716" s="60">
        <v>40300</v>
      </c>
      <c r="P716" s="32">
        <v>9.1563275434243252E-2</v>
      </c>
      <c r="Q716" s="32"/>
    </row>
    <row r="717" spans="1:17" ht="12.75">
      <c r="A717" s="61" t="s">
        <v>53</v>
      </c>
      <c r="B717" s="34">
        <v>4933451666</v>
      </c>
      <c r="C717" s="34" t="s">
        <v>723</v>
      </c>
      <c r="D717" s="17" t="s">
        <v>18673</v>
      </c>
      <c r="E717" s="50">
        <v>67990</v>
      </c>
      <c r="F717" s="18" t="s">
        <v>2280</v>
      </c>
      <c r="G717" s="18" t="s">
        <v>2281</v>
      </c>
      <c r="H717" s="14" t="s">
        <v>17338</v>
      </c>
      <c r="I717" s="14" t="s">
        <v>17324</v>
      </c>
      <c r="J717" s="14" t="s">
        <v>17302</v>
      </c>
      <c r="K717" s="14" t="s">
        <v>17420</v>
      </c>
      <c r="L717" s="14"/>
      <c r="M717" s="14" t="s">
        <v>17368</v>
      </c>
      <c r="N717" s="14" t="s">
        <v>20</v>
      </c>
      <c r="O717" s="60">
        <v>62100</v>
      </c>
      <c r="P717" s="32">
        <v>9.4847020933977566E-2</v>
      </c>
      <c r="Q717" s="32"/>
    </row>
    <row r="718" spans="1:17" ht="12.75">
      <c r="A718" s="61" t="s">
        <v>53</v>
      </c>
      <c r="B718" s="34">
        <v>4933459220</v>
      </c>
      <c r="C718" s="34" t="s">
        <v>518</v>
      </c>
      <c r="D718" s="17" t="s">
        <v>18309</v>
      </c>
      <c r="E718" s="50">
        <v>78990</v>
      </c>
      <c r="F718" s="18" t="s">
        <v>2282</v>
      </c>
      <c r="G718" s="18" t="s">
        <v>2283</v>
      </c>
      <c r="H718" s="14" t="s">
        <v>17338</v>
      </c>
      <c r="I718" s="14" t="s">
        <v>17324</v>
      </c>
      <c r="J718" s="14" t="s">
        <v>17302</v>
      </c>
      <c r="K718" s="14" t="s">
        <v>17420</v>
      </c>
      <c r="L718" s="14"/>
      <c r="M718" s="14" t="s">
        <v>17368</v>
      </c>
      <c r="N718" s="14" t="s">
        <v>20</v>
      </c>
      <c r="O718" s="60">
        <v>71700</v>
      </c>
      <c r="P718" s="32">
        <v>0.10167364016736391</v>
      </c>
      <c r="Q718" s="32"/>
    </row>
    <row r="719" spans="1:17" ht="12.75">
      <c r="A719" s="61" t="s">
        <v>53</v>
      </c>
      <c r="B719" s="34">
        <v>4933464105</v>
      </c>
      <c r="C719" s="34" t="s">
        <v>157</v>
      </c>
      <c r="D719" s="17" t="s">
        <v>17563</v>
      </c>
      <c r="E719" s="50">
        <v>13990</v>
      </c>
      <c r="F719" s="18" t="s">
        <v>3091</v>
      </c>
      <c r="G719" s="18" t="s">
        <v>3092</v>
      </c>
      <c r="H719" s="14" t="s">
        <v>17338</v>
      </c>
      <c r="I719" s="14" t="s">
        <v>17324</v>
      </c>
      <c r="J719" s="14" t="s">
        <v>17394</v>
      </c>
      <c r="K719" s="14" t="s">
        <v>17562</v>
      </c>
      <c r="L719" s="14"/>
      <c r="M719" s="14" t="s">
        <v>20</v>
      </c>
      <c r="N719" s="14" t="s">
        <v>20</v>
      </c>
      <c r="O719" s="60">
        <v>12600</v>
      </c>
      <c r="P719" s="32">
        <v>0.11031746031746037</v>
      </c>
      <c r="Q719" s="32"/>
    </row>
    <row r="720" spans="1:17" ht="12.75">
      <c r="A720" s="61" t="s">
        <v>53</v>
      </c>
      <c r="B720" s="34">
        <v>4933451038</v>
      </c>
      <c r="C720" s="34" t="s">
        <v>696</v>
      </c>
      <c r="D720" s="17" t="s">
        <v>18628</v>
      </c>
      <c r="E720" s="50">
        <v>99990</v>
      </c>
      <c r="F720" s="18" t="s">
        <v>3271</v>
      </c>
      <c r="G720" s="18" t="s">
        <v>3272</v>
      </c>
      <c r="H720" s="14" t="s">
        <v>17338</v>
      </c>
      <c r="I720" s="14" t="s">
        <v>17324</v>
      </c>
      <c r="J720" s="14" t="s">
        <v>17748</v>
      </c>
      <c r="K720" s="14" t="s">
        <v>17749</v>
      </c>
      <c r="L720" s="14"/>
      <c r="M720" s="14" t="s">
        <v>17368</v>
      </c>
      <c r="N720" s="14" t="s">
        <v>20</v>
      </c>
      <c r="O720" s="60">
        <v>90700</v>
      </c>
      <c r="P720" s="32">
        <v>0.10242557883131198</v>
      </c>
      <c r="Q720" s="32"/>
    </row>
    <row r="721" spans="1:17" ht="12.75">
      <c r="A721" s="61" t="s">
        <v>53</v>
      </c>
      <c r="B721" s="34">
        <v>4933472112</v>
      </c>
      <c r="C721" s="34" t="s">
        <v>936</v>
      </c>
      <c r="D721" s="17" t="s">
        <v>19004</v>
      </c>
      <c r="E721" s="50">
        <v>42990</v>
      </c>
      <c r="F721" s="18" t="s">
        <v>3732</v>
      </c>
      <c r="G721" s="18" t="s">
        <v>3733</v>
      </c>
      <c r="H721" s="14" t="s">
        <v>17338</v>
      </c>
      <c r="I721" s="14" t="s">
        <v>17324</v>
      </c>
      <c r="J721" s="14" t="s">
        <v>19003</v>
      </c>
      <c r="K721" s="14" t="s">
        <v>19003</v>
      </c>
      <c r="L721" s="14"/>
      <c r="M721" s="14" t="s">
        <v>17331</v>
      </c>
      <c r="N721" s="14" t="s">
        <v>813</v>
      </c>
      <c r="O721" s="60">
        <v>38900</v>
      </c>
      <c r="P721" s="32">
        <v>0.10514138817480712</v>
      </c>
      <c r="Q721" s="32"/>
    </row>
    <row r="722" spans="1:17" ht="12.75">
      <c r="A722" s="61" t="s">
        <v>53</v>
      </c>
      <c r="B722" s="34">
        <v>4933446639</v>
      </c>
      <c r="C722" s="34" t="s">
        <v>322</v>
      </c>
      <c r="D722" s="17" t="s">
        <v>17908</v>
      </c>
      <c r="E722" s="50">
        <v>35500</v>
      </c>
      <c r="F722" s="18" t="s">
        <v>2941</v>
      </c>
      <c r="G722" s="18" t="s">
        <v>2942</v>
      </c>
      <c r="H722" s="14" t="s">
        <v>17338</v>
      </c>
      <c r="I722" s="14" t="s">
        <v>17324</v>
      </c>
      <c r="J722" s="14" t="s">
        <v>17343</v>
      </c>
      <c r="K722" s="14" t="s">
        <v>17362</v>
      </c>
      <c r="L722" s="14"/>
      <c r="M722" s="14" t="s">
        <v>20</v>
      </c>
      <c r="N722" s="14" t="s">
        <v>20</v>
      </c>
      <c r="O722" s="60">
        <v>32400</v>
      </c>
      <c r="P722" s="32">
        <v>9.5679012345678993E-2</v>
      </c>
      <c r="Q722" s="32"/>
    </row>
    <row r="723" spans="1:17" ht="12.75">
      <c r="A723" s="61" t="s">
        <v>53</v>
      </c>
      <c r="B723" s="34">
        <v>4933451246</v>
      </c>
      <c r="C723" s="34" t="s">
        <v>575</v>
      </c>
      <c r="D723" s="17" t="s">
        <v>18407</v>
      </c>
      <c r="E723" s="50">
        <v>32490</v>
      </c>
      <c r="F723" s="18" t="s">
        <v>2373</v>
      </c>
      <c r="G723" s="18" t="s">
        <v>2374</v>
      </c>
      <c r="H723" s="14" t="s">
        <v>17338</v>
      </c>
      <c r="I723" s="14" t="s">
        <v>17324</v>
      </c>
      <c r="J723" s="14" t="s">
        <v>17394</v>
      </c>
      <c r="K723" s="14" t="s">
        <v>17562</v>
      </c>
      <c r="L723" s="14"/>
      <c r="M723" s="14" t="s">
        <v>20</v>
      </c>
      <c r="N723" s="14" t="s">
        <v>20</v>
      </c>
      <c r="O723" s="60">
        <v>29400</v>
      </c>
      <c r="P723" s="32">
        <v>0.10510204081632657</v>
      </c>
      <c r="Q723" s="32"/>
    </row>
    <row r="724" spans="1:17" ht="12.75">
      <c r="A724" s="61" t="s">
        <v>53</v>
      </c>
      <c r="B724" s="34">
        <v>4933451896</v>
      </c>
      <c r="C724" s="34" t="s">
        <v>587</v>
      </c>
      <c r="D724" s="17" t="s">
        <v>18429</v>
      </c>
      <c r="E724" s="50">
        <v>57990</v>
      </c>
      <c r="F724" s="18" t="s">
        <v>2375</v>
      </c>
      <c r="G724" s="18" t="s">
        <v>2376</v>
      </c>
      <c r="H724" s="14" t="s">
        <v>17338</v>
      </c>
      <c r="I724" s="14" t="s">
        <v>17324</v>
      </c>
      <c r="J724" s="14" t="s">
        <v>17394</v>
      </c>
      <c r="K724" s="14" t="s">
        <v>17562</v>
      </c>
      <c r="L724" s="14"/>
      <c r="M724" s="14" t="s">
        <v>20</v>
      </c>
      <c r="N724" s="14" t="s">
        <v>20</v>
      </c>
      <c r="O724" s="60">
        <v>52700</v>
      </c>
      <c r="P724" s="32">
        <v>0.10037950664136619</v>
      </c>
      <c r="Q724" s="32"/>
    </row>
    <row r="725" spans="1:17" ht="12.75">
      <c r="A725" s="61" t="s">
        <v>53</v>
      </c>
      <c r="B725" s="34">
        <v>4933459159</v>
      </c>
      <c r="C725" s="34" t="s">
        <v>200</v>
      </c>
      <c r="D725" s="17" t="s">
        <v>17650</v>
      </c>
      <c r="E725" s="50">
        <v>14990</v>
      </c>
      <c r="F725" s="18" t="s">
        <v>2365</v>
      </c>
      <c r="G725" s="18" t="s">
        <v>2366</v>
      </c>
      <c r="H725" s="14" t="s">
        <v>17338</v>
      </c>
      <c r="I725" s="14" t="s">
        <v>17324</v>
      </c>
      <c r="J725" s="14" t="s">
        <v>17394</v>
      </c>
      <c r="K725" s="14" t="s">
        <v>17649</v>
      </c>
      <c r="L725" s="14"/>
      <c r="M725" s="14" t="s">
        <v>20</v>
      </c>
      <c r="N725" s="14" t="s">
        <v>20</v>
      </c>
      <c r="O725" s="60">
        <v>13600</v>
      </c>
      <c r="P725" s="32">
        <v>0.10220588235294126</v>
      </c>
      <c r="Q725" s="32"/>
    </row>
    <row r="726" spans="1:17" ht="12.75">
      <c r="A726" s="61" t="s">
        <v>53</v>
      </c>
      <c r="B726" s="35">
        <v>4933451514</v>
      </c>
      <c r="C726" s="35" t="s">
        <v>711</v>
      </c>
      <c r="D726" s="17" t="s">
        <v>18655</v>
      </c>
      <c r="E726" s="50">
        <v>43990</v>
      </c>
      <c r="F726" s="18" t="s">
        <v>3742</v>
      </c>
      <c r="G726" s="18" t="s">
        <v>3743</v>
      </c>
      <c r="H726" s="14" t="s">
        <v>17338</v>
      </c>
      <c r="I726" s="14" t="s">
        <v>17324</v>
      </c>
      <c r="J726" s="14" t="s">
        <v>17394</v>
      </c>
      <c r="K726" s="14" t="s">
        <v>17562</v>
      </c>
      <c r="L726" s="14"/>
      <c r="M726" s="14" t="s">
        <v>20</v>
      </c>
      <c r="N726" s="14" t="s">
        <v>20</v>
      </c>
      <c r="O726" s="60">
        <v>39600</v>
      </c>
      <c r="P726" s="32">
        <v>0.11085858585858577</v>
      </c>
      <c r="Q726" s="32"/>
    </row>
    <row r="727" spans="1:17" ht="12.75">
      <c r="A727" s="61" t="s">
        <v>53</v>
      </c>
      <c r="B727" s="34">
        <v>4933446780</v>
      </c>
      <c r="C727" s="34" t="s">
        <v>3807</v>
      </c>
      <c r="D727" s="17" t="s">
        <v>18809</v>
      </c>
      <c r="E727" s="50">
        <v>53990</v>
      </c>
      <c r="F727" s="18" t="s">
        <v>2288</v>
      </c>
      <c r="G727" s="18" t="s">
        <v>2290</v>
      </c>
      <c r="H727" s="14" t="s">
        <v>17338</v>
      </c>
      <c r="I727" s="14" t="s">
        <v>17821</v>
      </c>
      <c r="J727" s="14" t="s">
        <v>17302</v>
      </c>
      <c r="K727" s="14" t="s">
        <v>17783</v>
      </c>
      <c r="L727" s="14"/>
      <c r="M727" s="14" t="s">
        <v>17331</v>
      </c>
      <c r="N727" s="14" t="s">
        <v>116</v>
      </c>
      <c r="O727" s="60">
        <v>49000</v>
      </c>
      <c r="P727" s="32">
        <v>0.10183673469387755</v>
      </c>
      <c r="Q727" s="32"/>
    </row>
    <row r="728" spans="1:17" ht="12.75">
      <c r="A728" s="61" t="s">
        <v>53</v>
      </c>
      <c r="B728" s="34">
        <v>4933471057</v>
      </c>
      <c r="C728" s="34" t="s">
        <v>808</v>
      </c>
      <c r="D728" s="17" t="s">
        <v>18809</v>
      </c>
      <c r="E728" s="50">
        <v>39990</v>
      </c>
      <c r="F728" s="18" t="s">
        <v>2288</v>
      </c>
      <c r="G728" s="18" t="s">
        <v>2289</v>
      </c>
      <c r="H728" s="14" t="s">
        <v>17338</v>
      </c>
      <c r="I728" s="14" t="s">
        <v>17324</v>
      </c>
      <c r="J728" s="14" t="s">
        <v>17302</v>
      </c>
      <c r="K728" s="14" t="s">
        <v>17783</v>
      </c>
      <c r="L728" s="14"/>
      <c r="M728" s="14" t="s">
        <v>20</v>
      </c>
      <c r="N728" s="14" t="s">
        <v>196</v>
      </c>
      <c r="O728" s="60">
        <v>49000</v>
      </c>
      <c r="P728" s="32">
        <v>-0.18387755102040815</v>
      </c>
      <c r="Q728" s="32"/>
    </row>
    <row r="729" spans="1:17" ht="12.75">
      <c r="A729" s="61" t="s">
        <v>53</v>
      </c>
      <c r="B729" s="34">
        <v>4933464134</v>
      </c>
      <c r="C729" s="34" t="s">
        <v>443</v>
      </c>
      <c r="D729" s="17" t="s">
        <v>18157</v>
      </c>
      <c r="E729" s="50">
        <v>19490</v>
      </c>
      <c r="F729" s="18" t="s">
        <v>3129</v>
      </c>
      <c r="G729" s="18" t="s">
        <v>3130</v>
      </c>
      <c r="H729" s="14" t="s">
        <v>17338</v>
      </c>
      <c r="I729" s="14" t="s">
        <v>17324</v>
      </c>
      <c r="J729" s="14" t="s">
        <v>17394</v>
      </c>
      <c r="K729" s="14" t="s">
        <v>17562</v>
      </c>
      <c r="L729" s="14"/>
      <c r="M729" s="14" t="s">
        <v>20</v>
      </c>
      <c r="N729" s="14" t="s">
        <v>20</v>
      </c>
      <c r="O729" s="60">
        <v>17400</v>
      </c>
      <c r="P729" s="32">
        <v>0.12011494252873556</v>
      </c>
      <c r="Q729" s="32"/>
    </row>
    <row r="730" spans="1:17" ht="12.75">
      <c r="A730" s="61" t="s">
        <v>53</v>
      </c>
      <c r="B730" s="34">
        <v>4932430361</v>
      </c>
      <c r="C730" s="34" t="s">
        <v>142</v>
      </c>
      <c r="D730" s="17" t="s">
        <v>17529</v>
      </c>
      <c r="E730" s="50">
        <v>4490</v>
      </c>
      <c r="F730" s="18" t="s">
        <v>2369</v>
      </c>
      <c r="G730" s="18" t="s">
        <v>2370</v>
      </c>
      <c r="H730" s="14" t="s">
        <v>17338</v>
      </c>
      <c r="I730" s="14" t="s">
        <v>17324</v>
      </c>
      <c r="J730" s="14" t="s">
        <v>17394</v>
      </c>
      <c r="K730" s="14" t="s">
        <v>17395</v>
      </c>
      <c r="L730" s="14"/>
      <c r="M730" s="14" t="s">
        <v>20</v>
      </c>
      <c r="N730" s="14" t="s">
        <v>20</v>
      </c>
      <c r="O730" s="60">
        <v>4200</v>
      </c>
      <c r="P730" s="32">
        <v>6.9047619047619024E-2</v>
      </c>
      <c r="Q730" s="32"/>
    </row>
    <row r="731" spans="1:17" ht="12.75">
      <c r="A731" s="61" t="s">
        <v>53</v>
      </c>
      <c r="B731" s="34">
        <v>4933471494</v>
      </c>
      <c r="C731" s="34" t="s">
        <v>822</v>
      </c>
      <c r="D731" s="17" t="s">
        <v>18832</v>
      </c>
      <c r="E731" s="50">
        <v>27490</v>
      </c>
      <c r="F731" s="18" t="s">
        <v>18833</v>
      </c>
      <c r="G731" s="18" t="s">
        <v>3505</v>
      </c>
      <c r="H731" s="14" t="s">
        <v>17338</v>
      </c>
      <c r="I731" s="14" t="s">
        <v>17324</v>
      </c>
      <c r="J731" s="14" t="s">
        <v>20</v>
      </c>
      <c r="K731" s="14" t="s">
        <v>20</v>
      </c>
      <c r="L731" s="14"/>
      <c r="M731" s="14" t="s">
        <v>20</v>
      </c>
      <c r="N731" s="14" t="s">
        <v>816</v>
      </c>
      <c r="O731" s="60">
        <v>24600</v>
      </c>
      <c r="P731" s="32">
        <v>0.11747967479674792</v>
      </c>
      <c r="Q731" s="32"/>
    </row>
    <row r="732" spans="1:17" ht="12.75">
      <c r="A732" s="61" t="s">
        <v>53</v>
      </c>
      <c r="B732" s="35">
        <v>4933459433</v>
      </c>
      <c r="C732" s="35" t="s">
        <v>737</v>
      </c>
      <c r="D732" s="17" t="s">
        <v>18699</v>
      </c>
      <c r="E732" s="50">
        <v>41490</v>
      </c>
      <c r="F732" s="18" t="s">
        <v>2367</v>
      </c>
      <c r="G732" s="18" t="s">
        <v>2368</v>
      </c>
      <c r="H732" s="14" t="s">
        <v>17338</v>
      </c>
      <c r="I732" s="14" t="s">
        <v>17324</v>
      </c>
      <c r="J732" s="14" t="s">
        <v>17394</v>
      </c>
      <c r="K732" s="14" t="s">
        <v>17649</v>
      </c>
      <c r="L732" s="14"/>
      <c r="M732" s="14" t="s">
        <v>20</v>
      </c>
      <c r="N732" s="14" t="s">
        <v>20</v>
      </c>
      <c r="O732" s="60">
        <v>37700</v>
      </c>
      <c r="P732" s="32">
        <v>0.10053050397877983</v>
      </c>
      <c r="Q732" s="32"/>
    </row>
    <row r="733" spans="1:17" ht="12.75">
      <c r="A733" s="61" t="s">
        <v>53</v>
      </c>
      <c r="B733" s="34">
        <v>4933464029</v>
      </c>
      <c r="C733" s="34" t="s">
        <v>153</v>
      </c>
      <c r="D733" s="17" t="s">
        <v>17553</v>
      </c>
      <c r="E733" s="50">
        <v>16990</v>
      </c>
      <c r="F733" s="18" t="s">
        <v>3093</v>
      </c>
      <c r="G733" s="18" t="s">
        <v>3094</v>
      </c>
      <c r="H733" s="14" t="s">
        <v>17338</v>
      </c>
      <c r="I733" s="14" t="s">
        <v>17324</v>
      </c>
      <c r="J733" s="14" t="s">
        <v>17463</v>
      </c>
      <c r="K733" s="14" t="s">
        <v>17531</v>
      </c>
      <c r="L733" s="14"/>
      <c r="M733" s="14" t="s">
        <v>17331</v>
      </c>
      <c r="N733" s="14" t="s">
        <v>20</v>
      </c>
      <c r="O733" s="60">
        <v>15000</v>
      </c>
      <c r="P733" s="32">
        <v>0.13266666666666671</v>
      </c>
      <c r="Q733" s="32"/>
    </row>
    <row r="734" spans="1:17" ht="12.75">
      <c r="A734" s="61" t="s">
        <v>53</v>
      </c>
      <c r="B734" s="34">
        <v>4932430484</v>
      </c>
      <c r="C734" s="34" t="s">
        <v>102</v>
      </c>
      <c r="D734" s="17" t="s">
        <v>17443</v>
      </c>
      <c r="E734" s="50">
        <v>14990</v>
      </c>
      <c r="F734" s="18" t="s">
        <v>2437</v>
      </c>
      <c r="G734" s="18" t="s">
        <v>2438</v>
      </c>
      <c r="H734" s="14" t="s">
        <v>17442</v>
      </c>
      <c r="I734" s="14" t="s">
        <v>17324</v>
      </c>
      <c r="J734" s="14" t="s">
        <v>17343</v>
      </c>
      <c r="K734" s="14" t="s">
        <v>17344</v>
      </c>
      <c r="L734" s="14"/>
      <c r="M734" s="14" t="s">
        <v>20</v>
      </c>
      <c r="N734" s="14" t="s">
        <v>20</v>
      </c>
      <c r="O734" s="60">
        <v>13300</v>
      </c>
      <c r="P734" s="32">
        <v>0.12706766917293244</v>
      </c>
      <c r="Q734" s="32"/>
    </row>
    <row r="735" spans="1:17" ht="12.75">
      <c r="A735" s="61" t="s">
        <v>53</v>
      </c>
      <c r="B735" s="34">
        <v>4932352732</v>
      </c>
      <c r="C735" s="34" t="s">
        <v>639</v>
      </c>
      <c r="D735" s="17" t="s">
        <v>18521</v>
      </c>
      <c r="E735" s="50">
        <v>14990</v>
      </c>
      <c r="F735" s="18" t="s">
        <v>2439</v>
      </c>
      <c r="G735" s="18" t="s">
        <v>2440</v>
      </c>
      <c r="H735" s="14" t="s">
        <v>17442</v>
      </c>
      <c r="I735" s="14" t="s">
        <v>17324</v>
      </c>
      <c r="J735" s="14" t="s">
        <v>17343</v>
      </c>
      <c r="K735" s="14" t="s">
        <v>17344</v>
      </c>
      <c r="L735" s="14"/>
      <c r="M735" s="14" t="s">
        <v>20</v>
      </c>
      <c r="N735" s="14" t="s">
        <v>20</v>
      </c>
      <c r="O735" s="60">
        <v>13300</v>
      </c>
      <c r="P735" s="32">
        <v>0.12706766917293244</v>
      </c>
      <c r="Q735" s="32"/>
    </row>
    <row r="736" spans="1:17" ht="12.75">
      <c r="A736" s="61" t="s">
        <v>53</v>
      </c>
      <c r="B736" s="34">
        <v>4932352524</v>
      </c>
      <c r="C736" s="34" t="s">
        <v>147</v>
      </c>
      <c r="D736" s="17" t="s">
        <v>17540</v>
      </c>
      <c r="E736" s="50">
        <v>5490</v>
      </c>
      <c r="F736" s="18" t="s">
        <v>2489</v>
      </c>
      <c r="G736" s="18" t="s">
        <v>2490</v>
      </c>
      <c r="H736" s="14" t="s">
        <v>17442</v>
      </c>
      <c r="I736" s="14" t="s">
        <v>17324</v>
      </c>
      <c r="J736" s="14" t="s">
        <v>17343</v>
      </c>
      <c r="K736" s="14" t="s">
        <v>17362</v>
      </c>
      <c r="L736" s="14"/>
      <c r="M736" s="14" t="s">
        <v>20</v>
      </c>
      <c r="N736" s="14" t="s">
        <v>20</v>
      </c>
      <c r="O736" s="60">
        <v>5100</v>
      </c>
      <c r="P736" s="32">
        <v>7.6470588235294068E-2</v>
      </c>
      <c r="Q736" s="32"/>
    </row>
    <row r="737" spans="1:17" ht="12.75">
      <c r="A737" s="61" t="s">
        <v>53</v>
      </c>
      <c r="B737" s="34">
        <v>4933448000</v>
      </c>
      <c r="C737" s="34" t="s">
        <v>685</v>
      </c>
      <c r="D737" s="17" t="s">
        <v>18606</v>
      </c>
      <c r="E737" s="50">
        <v>47490</v>
      </c>
      <c r="F737" s="18" t="s">
        <v>2186</v>
      </c>
      <c r="G737" s="18" t="s">
        <v>2187</v>
      </c>
      <c r="H737" s="14" t="s">
        <v>17442</v>
      </c>
      <c r="I737" s="14" t="s">
        <v>17324</v>
      </c>
      <c r="J737" s="14" t="s">
        <v>17375</v>
      </c>
      <c r="K737" s="14" t="s">
        <v>17376</v>
      </c>
      <c r="L737" s="14"/>
      <c r="M737" s="14" t="s">
        <v>17368</v>
      </c>
      <c r="N737" s="14" t="s">
        <v>20</v>
      </c>
      <c r="O737" s="60">
        <v>42900</v>
      </c>
      <c r="P737" s="32">
        <v>0.10699300699300696</v>
      </c>
      <c r="Q737" s="32"/>
    </row>
    <row r="738" spans="1:17" ht="12.75">
      <c r="A738" s="61" t="s">
        <v>53</v>
      </c>
      <c r="B738" s="34">
        <v>4933459198</v>
      </c>
      <c r="C738" s="34" t="s">
        <v>403</v>
      </c>
      <c r="D738" s="51" t="s">
        <v>18082</v>
      </c>
      <c r="E738" s="50">
        <v>25490</v>
      </c>
      <c r="F738" s="18" t="s">
        <v>2028</v>
      </c>
      <c r="G738" s="18" t="s">
        <v>2029</v>
      </c>
      <c r="H738" s="14" t="s">
        <v>17338</v>
      </c>
      <c r="I738" s="14" t="s">
        <v>17324</v>
      </c>
      <c r="J738" s="14" t="s">
        <v>17264</v>
      </c>
      <c r="K738" s="14" t="s">
        <v>17359</v>
      </c>
      <c r="L738" s="14"/>
      <c r="M738" s="14" t="s">
        <v>17368</v>
      </c>
      <c r="N738" s="14" t="s">
        <v>20</v>
      </c>
      <c r="O738" s="60">
        <v>22900</v>
      </c>
      <c r="P738" s="32">
        <v>0.11310043668122272</v>
      </c>
      <c r="Q738" s="32"/>
    </row>
    <row r="739" spans="1:17" ht="12.75">
      <c r="A739" s="61" t="s">
        <v>53</v>
      </c>
      <c r="B739" s="35">
        <v>4933451025</v>
      </c>
      <c r="C739" s="35" t="s">
        <v>694</v>
      </c>
      <c r="D739" s="51" t="s">
        <v>18624</v>
      </c>
      <c r="E739" s="50">
        <v>78990</v>
      </c>
      <c r="F739" s="18" t="s">
        <v>2192</v>
      </c>
      <c r="G739" s="18" t="s">
        <v>2193</v>
      </c>
      <c r="H739" s="14" t="s">
        <v>17442</v>
      </c>
      <c r="I739" s="14" t="s">
        <v>17324</v>
      </c>
      <c r="J739" s="14" t="s">
        <v>17375</v>
      </c>
      <c r="K739" s="14" t="s">
        <v>17376</v>
      </c>
      <c r="L739" s="14"/>
      <c r="M739" s="14" t="s">
        <v>17368</v>
      </c>
      <c r="N739" s="14" t="s">
        <v>20</v>
      </c>
      <c r="O739" s="60">
        <v>71700</v>
      </c>
      <c r="P739" s="32">
        <v>0.10167364016736391</v>
      </c>
      <c r="Q739" s="32"/>
    </row>
    <row r="740" spans="1:17" ht="12.75">
      <c r="A740" s="61" t="s">
        <v>53</v>
      </c>
      <c r="B740" s="34">
        <v>4933459199</v>
      </c>
      <c r="C740" s="34" t="s">
        <v>590</v>
      </c>
      <c r="D740" s="51" t="s">
        <v>18435</v>
      </c>
      <c r="E740" s="50">
        <v>37490</v>
      </c>
      <c r="F740" s="18" t="s">
        <v>2413</v>
      </c>
      <c r="G740" s="18" t="s">
        <v>2414</v>
      </c>
      <c r="H740" s="14" t="s">
        <v>17338</v>
      </c>
      <c r="I740" s="14" t="s">
        <v>17324</v>
      </c>
      <c r="J740" s="14" t="s">
        <v>17264</v>
      </c>
      <c r="K740" s="14" t="s">
        <v>17289</v>
      </c>
      <c r="L740" s="14"/>
      <c r="M740" s="14" t="s">
        <v>17368</v>
      </c>
      <c r="N740" s="14" t="s">
        <v>20</v>
      </c>
      <c r="O740" s="60">
        <v>33900</v>
      </c>
      <c r="P740" s="32">
        <v>0.10589970501474921</v>
      </c>
      <c r="Q740" s="32"/>
    </row>
    <row r="741" spans="1:17" ht="12.75">
      <c r="A741" s="61" t="s">
        <v>53</v>
      </c>
      <c r="B741" s="34">
        <v>4933459761</v>
      </c>
      <c r="C741" s="34" t="s">
        <v>277</v>
      </c>
      <c r="D741" s="51" t="s">
        <v>17811</v>
      </c>
      <c r="E741" s="50">
        <v>14990</v>
      </c>
      <c r="F741" s="18" t="s">
        <v>3077</v>
      </c>
      <c r="G741" s="18" t="s">
        <v>3078</v>
      </c>
      <c r="H741" s="14" t="s">
        <v>17330</v>
      </c>
      <c r="I741" s="14" t="s">
        <v>17324</v>
      </c>
      <c r="J741" s="14" t="s">
        <v>17417</v>
      </c>
      <c r="K741" s="14" t="s">
        <v>17417</v>
      </c>
      <c r="L741" s="14"/>
      <c r="M741" s="14" t="s">
        <v>17331</v>
      </c>
      <c r="N741" s="14" t="s">
        <v>20</v>
      </c>
      <c r="O741" s="60">
        <v>13400</v>
      </c>
      <c r="P741" s="32">
        <v>0.11865671641791042</v>
      </c>
      <c r="Q741" s="32"/>
    </row>
    <row r="742" spans="1:17" ht="12.75">
      <c r="A742" s="61" t="s">
        <v>53</v>
      </c>
      <c r="B742" s="34">
        <v>4932352527</v>
      </c>
      <c r="C742" s="34" t="s">
        <v>637</v>
      </c>
      <c r="D742" s="17" t="s">
        <v>18517</v>
      </c>
      <c r="E742" s="50">
        <v>4490</v>
      </c>
      <c r="F742" s="18" t="s">
        <v>3207</v>
      </c>
      <c r="G742" s="18" t="s">
        <v>3208</v>
      </c>
      <c r="H742" s="14" t="s">
        <v>17442</v>
      </c>
      <c r="I742" s="14" t="s">
        <v>17324</v>
      </c>
      <c r="J742" s="14" t="s">
        <v>17394</v>
      </c>
      <c r="K742" s="14" t="s">
        <v>17395</v>
      </c>
      <c r="L742" s="14"/>
      <c r="M742" s="14" t="s">
        <v>20</v>
      </c>
      <c r="N742" s="14" t="s">
        <v>116</v>
      </c>
      <c r="O742" s="60">
        <v>4100</v>
      </c>
      <c r="P742" s="32">
        <v>9.512195121951228E-2</v>
      </c>
      <c r="Q742" s="32"/>
    </row>
    <row r="743" spans="1:17" ht="12.75">
      <c r="A743" s="61" t="s">
        <v>53</v>
      </c>
      <c r="B743" s="34">
        <v>4933440475</v>
      </c>
      <c r="C743" s="34" t="s">
        <v>79</v>
      </c>
      <c r="D743" s="17" t="s">
        <v>17387</v>
      </c>
      <c r="E743" s="50">
        <v>12990</v>
      </c>
      <c r="F743" s="18" t="s">
        <v>17388</v>
      </c>
      <c r="G743" s="18" t="s">
        <v>2934</v>
      </c>
      <c r="H743" s="14" t="s">
        <v>960</v>
      </c>
      <c r="I743" s="14" t="s">
        <v>17324</v>
      </c>
      <c r="J743" s="14" t="s">
        <v>17264</v>
      </c>
      <c r="K743" s="14" t="s">
        <v>17267</v>
      </c>
      <c r="L743" s="14"/>
      <c r="M743" s="14" t="s">
        <v>20</v>
      </c>
      <c r="N743" s="14" t="s">
        <v>20</v>
      </c>
      <c r="O743" s="60">
        <v>11600</v>
      </c>
      <c r="P743" s="32">
        <v>0.11982758620689649</v>
      </c>
      <c r="Q743" s="32"/>
    </row>
    <row r="744" spans="1:17" ht="12.75">
      <c r="A744" s="61" t="s">
        <v>53</v>
      </c>
      <c r="B744" s="34">
        <v>4933440615</v>
      </c>
      <c r="C744" s="34" t="s">
        <v>329</v>
      </c>
      <c r="D744" s="17" t="s">
        <v>17923</v>
      </c>
      <c r="E744" s="50">
        <v>38490</v>
      </c>
      <c r="F744" s="18" t="s">
        <v>2809</v>
      </c>
      <c r="G744" s="18" t="s">
        <v>2810</v>
      </c>
      <c r="H744" s="14" t="s">
        <v>17323</v>
      </c>
      <c r="I744" s="14" t="s">
        <v>17324</v>
      </c>
      <c r="J744" s="14" t="s">
        <v>17302</v>
      </c>
      <c r="K744" s="14" t="s">
        <v>17830</v>
      </c>
      <c r="L744" s="14"/>
      <c r="M744" s="14" t="s">
        <v>20</v>
      </c>
      <c r="N744" s="14" t="s">
        <v>20</v>
      </c>
      <c r="O744" s="60">
        <v>34600</v>
      </c>
      <c r="P744" s="32">
        <v>0.11242774566473979</v>
      </c>
      <c r="Q744" s="32"/>
    </row>
    <row r="745" spans="1:17" ht="12.75">
      <c r="A745" s="61" t="s">
        <v>53</v>
      </c>
      <c r="B745" s="34">
        <v>4933451015</v>
      </c>
      <c r="C745" s="34" t="s">
        <v>169</v>
      </c>
      <c r="D745" s="17" t="s">
        <v>17588</v>
      </c>
      <c r="E745" s="50">
        <v>106990</v>
      </c>
      <c r="F745" s="18" t="s">
        <v>2473</v>
      </c>
      <c r="G745" s="18" t="s">
        <v>2474</v>
      </c>
      <c r="H745" s="14" t="s">
        <v>17323</v>
      </c>
      <c r="I745" s="14" t="s">
        <v>17324</v>
      </c>
      <c r="J745" s="14" t="s">
        <v>17264</v>
      </c>
      <c r="K745" s="14" t="s">
        <v>17274</v>
      </c>
      <c r="L745" s="14"/>
      <c r="M745" s="14" t="s">
        <v>20</v>
      </c>
      <c r="N745" s="14" t="s">
        <v>20</v>
      </c>
      <c r="O745" s="60">
        <v>96900</v>
      </c>
      <c r="P745" s="32">
        <v>0.10412796697626425</v>
      </c>
      <c r="Q745" s="32"/>
    </row>
    <row r="746" spans="1:17" ht="12.75">
      <c r="A746" s="61" t="s">
        <v>53</v>
      </c>
      <c r="B746" s="34">
        <v>4933380832</v>
      </c>
      <c r="C746" s="34" t="s">
        <v>547</v>
      </c>
      <c r="D746" s="17" t="s">
        <v>18353</v>
      </c>
      <c r="E746" s="50">
        <v>164990</v>
      </c>
      <c r="F746" s="18" t="s">
        <v>2475</v>
      </c>
      <c r="G746" s="18" t="s">
        <v>2476</v>
      </c>
      <c r="H746" s="14" t="s">
        <v>17323</v>
      </c>
      <c r="I746" s="14" t="s">
        <v>17324</v>
      </c>
      <c r="J746" s="14" t="s">
        <v>17264</v>
      </c>
      <c r="K746" s="14" t="s">
        <v>17274</v>
      </c>
      <c r="L746" s="14"/>
      <c r="M746" s="14" t="s">
        <v>20</v>
      </c>
      <c r="N746" s="14" t="s">
        <v>20</v>
      </c>
      <c r="O746" s="60">
        <v>149600</v>
      </c>
      <c r="P746" s="32">
        <v>0.10287433155080206</v>
      </c>
      <c r="Q746" s="32"/>
    </row>
    <row r="747" spans="1:17" ht="12.75">
      <c r="A747" s="61" t="s">
        <v>53</v>
      </c>
      <c r="B747" s="34">
        <v>4933451014</v>
      </c>
      <c r="C747" s="34" t="s">
        <v>211</v>
      </c>
      <c r="D747" s="17" t="s">
        <v>17675</v>
      </c>
      <c r="E747" s="50">
        <v>120490</v>
      </c>
      <c r="F747" s="18" t="s">
        <v>2477</v>
      </c>
      <c r="G747" s="18" t="s">
        <v>2478</v>
      </c>
      <c r="H747" s="14" t="s">
        <v>17323</v>
      </c>
      <c r="I747" s="14" t="s">
        <v>17324</v>
      </c>
      <c r="J747" s="14" t="s">
        <v>17264</v>
      </c>
      <c r="K747" s="14" t="s">
        <v>17274</v>
      </c>
      <c r="L747" s="14"/>
      <c r="M747" s="14" t="s">
        <v>20</v>
      </c>
      <c r="N747" s="14" t="s">
        <v>20</v>
      </c>
      <c r="O747" s="60">
        <v>109100</v>
      </c>
      <c r="P747" s="32">
        <v>0.10439963336388636</v>
      </c>
      <c r="Q747" s="32"/>
    </row>
    <row r="748" spans="1:17" ht="12.75">
      <c r="A748" s="61" t="s">
        <v>53</v>
      </c>
      <c r="B748" s="34">
        <v>4933464825</v>
      </c>
      <c r="C748" s="34" t="s">
        <v>214</v>
      </c>
      <c r="D748" s="17" t="s">
        <v>17681</v>
      </c>
      <c r="E748" s="50">
        <v>3990</v>
      </c>
      <c r="F748" s="18" t="s">
        <v>3354</v>
      </c>
      <c r="G748" s="18" t="s">
        <v>3355</v>
      </c>
      <c r="H748" s="14" t="s">
        <v>960</v>
      </c>
      <c r="I748" s="14" t="s">
        <v>17324</v>
      </c>
      <c r="J748" s="14" t="s">
        <v>17394</v>
      </c>
      <c r="K748" s="14" t="s">
        <v>17395</v>
      </c>
      <c r="L748" s="14"/>
      <c r="M748" s="14" t="s">
        <v>20</v>
      </c>
      <c r="N748" s="14" t="s">
        <v>196</v>
      </c>
      <c r="O748" s="60">
        <v>3900</v>
      </c>
      <c r="P748" s="32">
        <v>2.3076923076922995E-2</v>
      </c>
      <c r="Q748" s="32"/>
    </row>
    <row r="749" spans="1:17" ht="12.75">
      <c r="A749" s="61" t="s">
        <v>53</v>
      </c>
      <c r="B749" s="34">
        <v>4933471055</v>
      </c>
      <c r="C749" s="34" t="s">
        <v>264</v>
      </c>
      <c r="D749" s="17" t="s">
        <v>17784</v>
      </c>
      <c r="E749" s="50">
        <v>53490</v>
      </c>
      <c r="F749" s="18" t="s">
        <v>3426</v>
      </c>
      <c r="G749" s="18" t="s">
        <v>3427</v>
      </c>
      <c r="H749" s="14" t="s">
        <v>17323</v>
      </c>
      <c r="I749" s="14" t="s">
        <v>17324</v>
      </c>
      <c r="J749" s="14" t="s">
        <v>17302</v>
      </c>
      <c r="K749" s="14" t="s">
        <v>17783</v>
      </c>
      <c r="L749" s="14"/>
      <c r="M749" s="14" t="s">
        <v>20</v>
      </c>
      <c r="N749" s="14" t="s">
        <v>20</v>
      </c>
      <c r="O749" s="60">
        <v>48400</v>
      </c>
      <c r="P749" s="32">
        <v>0.10516528925619828</v>
      </c>
      <c r="Q749" s="32"/>
    </row>
    <row r="750" spans="1:17" ht="12.75">
      <c r="A750" s="61" t="s">
        <v>53</v>
      </c>
      <c r="B750" s="34">
        <v>4933471052</v>
      </c>
      <c r="C750" s="34" t="s">
        <v>414</v>
      </c>
      <c r="D750" s="17" t="s">
        <v>18102</v>
      </c>
      <c r="E750" s="50">
        <v>113490</v>
      </c>
      <c r="F750" s="18" t="s">
        <v>3450</v>
      </c>
      <c r="G750" s="18" t="s">
        <v>3451</v>
      </c>
      <c r="H750" s="14" t="s">
        <v>17323</v>
      </c>
      <c r="I750" s="14" t="s">
        <v>17324</v>
      </c>
      <c r="J750" s="14" t="s">
        <v>17302</v>
      </c>
      <c r="K750" s="14" t="s">
        <v>17783</v>
      </c>
      <c r="L750" s="14"/>
      <c r="M750" s="14" t="s">
        <v>20</v>
      </c>
      <c r="N750" s="14" t="s">
        <v>196</v>
      </c>
      <c r="O750" s="60">
        <v>103100</v>
      </c>
      <c r="P750" s="32">
        <v>0.10077594568380221</v>
      </c>
      <c r="Q750" s="32"/>
    </row>
    <row r="751" spans="1:17" ht="12.75">
      <c r="A751" s="61" t="s">
        <v>53</v>
      </c>
      <c r="B751" s="34">
        <v>4933428970</v>
      </c>
      <c r="C751" s="34" t="s">
        <v>377</v>
      </c>
      <c r="D751" s="17" t="s">
        <v>18021</v>
      </c>
      <c r="E751" s="50">
        <v>17990</v>
      </c>
      <c r="F751" s="18" t="s">
        <v>2665</v>
      </c>
      <c r="G751" s="18" t="s">
        <v>2666</v>
      </c>
      <c r="H751" s="14" t="s">
        <v>17263</v>
      </c>
      <c r="I751" s="14" t="s">
        <v>17821</v>
      </c>
      <c r="J751" s="14" t="s">
        <v>17822</v>
      </c>
      <c r="K751" s="14" t="s">
        <v>17823</v>
      </c>
      <c r="L751" s="14"/>
      <c r="M751" s="14" t="s">
        <v>20</v>
      </c>
      <c r="N751" s="14" t="s">
        <v>20</v>
      </c>
      <c r="O751" s="60">
        <v>16300</v>
      </c>
      <c r="P751" s="32">
        <v>0.10368098159509209</v>
      </c>
      <c r="Q751" s="32"/>
    </row>
    <row r="752" spans="1:17" ht="12.75">
      <c r="A752" s="61" t="s">
        <v>53</v>
      </c>
      <c r="B752" s="35">
        <v>4933459617</v>
      </c>
      <c r="C752" s="35" t="s">
        <v>742</v>
      </c>
      <c r="D752" s="17" t="s">
        <v>18706</v>
      </c>
      <c r="E752" s="50">
        <v>27990</v>
      </c>
      <c r="F752" s="18" t="s">
        <v>2669</v>
      </c>
      <c r="G752" s="18" t="s">
        <v>2670</v>
      </c>
      <c r="H752" s="14" t="s">
        <v>17263</v>
      </c>
      <c r="I752" s="14" t="s">
        <v>17821</v>
      </c>
      <c r="J752" s="14" t="s">
        <v>17822</v>
      </c>
      <c r="K752" s="14" t="s">
        <v>17823</v>
      </c>
      <c r="L752" s="14"/>
      <c r="M752" s="14" t="s">
        <v>20</v>
      </c>
      <c r="N752" s="14" t="s">
        <v>20</v>
      </c>
      <c r="O752" s="60">
        <v>25100</v>
      </c>
      <c r="P752" s="32">
        <v>0.11513944223107564</v>
      </c>
      <c r="Q752" s="32"/>
    </row>
    <row r="753" spans="1:17" ht="12.75">
      <c r="A753" s="61" t="s">
        <v>53</v>
      </c>
      <c r="B753" s="34">
        <v>4933411565</v>
      </c>
      <c r="C753" s="34" t="s">
        <v>282</v>
      </c>
      <c r="D753" s="17" t="s">
        <v>17824</v>
      </c>
      <c r="E753" s="50">
        <v>20990</v>
      </c>
      <c r="F753" s="18" t="s">
        <v>2667</v>
      </c>
      <c r="G753" s="18" t="s">
        <v>2668</v>
      </c>
      <c r="H753" s="14" t="s">
        <v>17263</v>
      </c>
      <c r="I753" s="14" t="s">
        <v>17821</v>
      </c>
      <c r="J753" s="14" t="s">
        <v>17822</v>
      </c>
      <c r="K753" s="14" t="s">
        <v>17823</v>
      </c>
      <c r="L753" s="14"/>
      <c r="M753" s="14" t="s">
        <v>20</v>
      </c>
      <c r="N753" s="14" t="s">
        <v>20</v>
      </c>
      <c r="O753" s="60">
        <v>18700</v>
      </c>
      <c r="P753" s="32">
        <v>0.12245989304812843</v>
      </c>
      <c r="Q753" s="32"/>
    </row>
    <row r="754" spans="1:17" ht="12.75">
      <c r="A754" s="61" t="s">
        <v>53</v>
      </c>
      <c r="B754" s="34">
        <v>4932352968</v>
      </c>
      <c r="C754" s="34" t="s">
        <v>420</v>
      </c>
      <c r="D754" s="17" t="s">
        <v>18114</v>
      </c>
      <c r="E754" s="50">
        <v>11990</v>
      </c>
      <c r="F754" s="18" t="s">
        <v>3325</v>
      </c>
      <c r="G754" s="18" t="s">
        <v>3326</v>
      </c>
      <c r="H754" s="14" t="s">
        <v>17338</v>
      </c>
      <c r="I754" s="14" t="s">
        <v>17324</v>
      </c>
      <c r="J754" s="14" t="s">
        <v>17343</v>
      </c>
      <c r="K754" s="14" t="s">
        <v>17344</v>
      </c>
      <c r="L754" s="14"/>
      <c r="M754" s="14" t="s">
        <v>20</v>
      </c>
      <c r="N754" s="14" t="s">
        <v>20</v>
      </c>
      <c r="O754" s="60">
        <v>10600</v>
      </c>
      <c r="P754" s="32">
        <v>0.13113207547169803</v>
      </c>
      <c r="Q754" s="32"/>
    </row>
    <row r="755" spans="1:17" ht="12.75">
      <c r="A755" s="61" t="s">
        <v>53</v>
      </c>
      <c r="B755" s="34">
        <v>4932399311</v>
      </c>
      <c r="C755" s="34" t="s">
        <v>122</v>
      </c>
      <c r="D755" s="17" t="s">
        <v>17485</v>
      </c>
      <c r="E755" s="50">
        <v>7990</v>
      </c>
      <c r="F755" s="18" t="s">
        <v>3343</v>
      </c>
      <c r="G755" s="18" t="s">
        <v>3344</v>
      </c>
      <c r="H755" s="14" t="s">
        <v>17330</v>
      </c>
      <c r="I755" s="14" t="s">
        <v>17324</v>
      </c>
      <c r="J755" s="14" t="s">
        <v>17343</v>
      </c>
      <c r="K755" s="14" t="s">
        <v>17344</v>
      </c>
      <c r="L755" s="14"/>
      <c r="M755" s="14" t="s">
        <v>20</v>
      </c>
      <c r="N755" s="14" t="s">
        <v>20</v>
      </c>
      <c r="O755" s="60">
        <v>6900</v>
      </c>
      <c r="P755" s="32">
        <v>0.15797101449275353</v>
      </c>
      <c r="Q755" s="32"/>
    </row>
    <row r="756" spans="1:17" ht="12.75">
      <c r="A756" s="61" t="s">
        <v>53</v>
      </c>
      <c r="B756" s="34">
        <v>4932399413</v>
      </c>
      <c r="C756" s="34" t="s">
        <v>313</v>
      </c>
      <c r="D756" s="17" t="s">
        <v>17890</v>
      </c>
      <c r="E756" s="50">
        <v>9490</v>
      </c>
      <c r="F756" s="18" t="s">
        <v>3279</v>
      </c>
      <c r="G756" s="18" t="s">
        <v>3280</v>
      </c>
      <c r="H756" s="14" t="s">
        <v>17889</v>
      </c>
      <c r="I756" s="14" t="s">
        <v>17324</v>
      </c>
      <c r="J756" s="14" t="s">
        <v>17343</v>
      </c>
      <c r="K756" s="14" t="s">
        <v>17344</v>
      </c>
      <c r="L756" s="14"/>
      <c r="M756" s="14" t="s">
        <v>20</v>
      </c>
      <c r="N756" s="14" t="s">
        <v>20</v>
      </c>
      <c r="O756" s="60">
        <v>8200</v>
      </c>
      <c r="P756" s="32">
        <v>0.15731707317073162</v>
      </c>
      <c r="Q756" s="32"/>
    </row>
    <row r="757" spans="1:17" ht="12.75">
      <c r="A757" s="61" t="s">
        <v>53</v>
      </c>
      <c r="B757" s="34">
        <v>4932399415</v>
      </c>
      <c r="C757" s="34" t="s">
        <v>370</v>
      </c>
      <c r="D757" s="17" t="s">
        <v>18006</v>
      </c>
      <c r="E757" s="50">
        <v>11490</v>
      </c>
      <c r="F757" s="18" t="s">
        <v>3327</v>
      </c>
      <c r="G757" s="18" t="s">
        <v>3328</v>
      </c>
      <c r="H757" s="14" t="s">
        <v>17338</v>
      </c>
      <c r="I757" s="14" t="s">
        <v>17324</v>
      </c>
      <c r="J757" s="14" t="s">
        <v>17343</v>
      </c>
      <c r="K757" s="14" t="s">
        <v>17344</v>
      </c>
      <c r="L757" s="14"/>
      <c r="M757" s="14" t="s">
        <v>20</v>
      </c>
      <c r="N757" s="14" t="s">
        <v>20</v>
      </c>
      <c r="O757" s="60">
        <v>10200</v>
      </c>
      <c r="P757" s="32">
        <v>0.12647058823529411</v>
      </c>
      <c r="Q757" s="32"/>
    </row>
    <row r="758" spans="1:17" ht="12.75">
      <c r="A758" s="61" t="s">
        <v>53</v>
      </c>
      <c r="B758" s="34">
        <v>4933384300</v>
      </c>
      <c r="C758" s="34" t="s">
        <v>646</v>
      </c>
      <c r="D758" s="17" t="s">
        <v>18534</v>
      </c>
      <c r="E758" s="50">
        <v>47490</v>
      </c>
      <c r="F758" s="18" t="s">
        <v>2593</v>
      </c>
      <c r="G758" s="18" t="s">
        <v>2594</v>
      </c>
      <c r="H758" s="14" t="s">
        <v>17323</v>
      </c>
      <c r="I758" s="14" t="s">
        <v>17324</v>
      </c>
      <c r="J758" s="14" t="s">
        <v>17375</v>
      </c>
      <c r="K758" s="14" t="s">
        <v>18533</v>
      </c>
      <c r="L758" s="14"/>
      <c r="M758" s="14" t="s">
        <v>20</v>
      </c>
      <c r="N758" s="14" t="s">
        <v>20</v>
      </c>
      <c r="O758" s="60">
        <v>42800</v>
      </c>
      <c r="P758" s="32">
        <v>0.10957943925233637</v>
      </c>
      <c r="Q758" s="32"/>
    </row>
    <row r="759" spans="1:17" ht="12.75">
      <c r="A759" s="61" t="s">
        <v>53</v>
      </c>
      <c r="B759" s="34">
        <v>4933419570</v>
      </c>
      <c r="C759" s="34" t="s">
        <v>427</v>
      </c>
      <c r="D759" s="17" t="s">
        <v>18128</v>
      </c>
      <c r="E759" s="50">
        <v>18990</v>
      </c>
      <c r="F759" s="18" t="s">
        <v>2693</v>
      </c>
      <c r="G759" s="18" t="s">
        <v>2694</v>
      </c>
      <c r="H759" s="14" t="s">
        <v>17323</v>
      </c>
      <c r="I759" s="14" t="s">
        <v>17324</v>
      </c>
      <c r="J759" s="14" t="s">
        <v>17264</v>
      </c>
      <c r="K759" s="14" t="s">
        <v>17255</v>
      </c>
      <c r="L759" s="14"/>
      <c r="M759" s="14" t="s">
        <v>20</v>
      </c>
      <c r="N759" s="14" t="s">
        <v>20</v>
      </c>
      <c r="O759" s="60">
        <v>17100</v>
      </c>
      <c r="P759" s="32">
        <v>0.11052631578947358</v>
      </c>
      <c r="Q759" s="32"/>
    </row>
    <row r="760" spans="1:17" ht="12.75">
      <c r="A760" s="61" t="s">
        <v>53</v>
      </c>
      <c r="B760" s="34">
        <v>4933419595</v>
      </c>
      <c r="C760" s="34" t="s">
        <v>205</v>
      </c>
      <c r="D760" s="17" t="s">
        <v>17662</v>
      </c>
      <c r="E760" s="50">
        <v>19490</v>
      </c>
      <c r="F760" s="18" t="s">
        <v>2695</v>
      </c>
      <c r="G760" s="18" t="s">
        <v>2696</v>
      </c>
      <c r="H760" s="14" t="s">
        <v>17323</v>
      </c>
      <c r="I760" s="14" t="s">
        <v>17324</v>
      </c>
      <c r="J760" s="14" t="s">
        <v>17264</v>
      </c>
      <c r="K760" s="14" t="s">
        <v>17255</v>
      </c>
      <c r="L760" s="14"/>
      <c r="M760" s="14" t="s">
        <v>20</v>
      </c>
      <c r="N760" s="14" t="s">
        <v>20</v>
      </c>
      <c r="O760" s="60">
        <v>17700</v>
      </c>
      <c r="P760" s="32">
        <v>0.10112994350282478</v>
      </c>
      <c r="Q760" s="32"/>
    </row>
    <row r="761" spans="1:17" ht="12.75">
      <c r="A761" s="61" t="s">
        <v>53</v>
      </c>
      <c r="B761" s="34">
        <v>4933380462</v>
      </c>
      <c r="C761" s="34" t="s">
        <v>645</v>
      </c>
      <c r="D761" s="17" t="s">
        <v>18531</v>
      </c>
      <c r="E761" s="50">
        <v>34490</v>
      </c>
      <c r="F761" s="18" t="s">
        <v>2697</v>
      </c>
      <c r="G761" s="18" t="s">
        <v>2698</v>
      </c>
      <c r="H761" s="14" t="s">
        <v>17323</v>
      </c>
      <c r="I761" s="14" t="s">
        <v>17324</v>
      </c>
      <c r="J761" s="14" t="s">
        <v>17264</v>
      </c>
      <c r="K761" s="14" t="s">
        <v>17255</v>
      </c>
      <c r="L761" s="14"/>
      <c r="M761" s="14" t="s">
        <v>20</v>
      </c>
      <c r="N761" s="14" t="s">
        <v>20</v>
      </c>
      <c r="O761" s="60">
        <v>31170</v>
      </c>
      <c r="P761" s="32">
        <v>0.10651267244145002</v>
      </c>
      <c r="Q761" s="32"/>
    </row>
    <row r="762" spans="1:17" ht="12.75">
      <c r="A762" s="61" t="s">
        <v>53</v>
      </c>
      <c r="B762" s="34">
        <v>4933380796</v>
      </c>
      <c r="C762" s="34" t="s">
        <v>344</v>
      </c>
      <c r="D762" s="17" t="s">
        <v>17954</v>
      </c>
      <c r="E762" s="50">
        <v>37490</v>
      </c>
      <c r="F762" s="18" t="s">
        <v>2699</v>
      </c>
      <c r="G762" s="18" t="s">
        <v>2700</v>
      </c>
      <c r="H762" s="14" t="s">
        <v>17323</v>
      </c>
      <c r="I762" s="14" t="s">
        <v>17324</v>
      </c>
      <c r="J762" s="14" t="s">
        <v>17264</v>
      </c>
      <c r="K762" s="14" t="s">
        <v>17255</v>
      </c>
      <c r="L762" s="14"/>
      <c r="M762" s="14" t="s">
        <v>20</v>
      </c>
      <c r="N762" s="14" t="s">
        <v>20</v>
      </c>
      <c r="O762" s="60">
        <v>33700</v>
      </c>
      <c r="P762" s="32">
        <v>0.11246290801186953</v>
      </c>
      <c r="Q762" s="32"/>
    </row>
    <row r="763" spans="1:17" ht="12.75">
      <c r="A763" s="61" t="s">
        <v>53</v>
      </c>
      <c r="B763" s="34">
        <v>4933431955</v>
      </c>
      <c r="C763" s="34" t="s">
        <v>261</v>
      </c>
      <c r="D763" s="17" t="s">
        <v>17776</v>
      </c>
      <c r="E763" s="50">
        <v>12490</v>
      </c>
      <c r="F763" s="18" t="s">
        <v>2701</v>
      </c>
      <c r="G763" s="18" t="s">
        <v>2702</v>
      </c>
      <c r="H763" s="14" t="s">
        <v>17323</v>
      </c>
      <c r="I763" s="14" t="s">
        <v>17324</v>
      </c>
      <c r="J763" s="14" t="s">
        <v>17264</v>
      </c>
      <c r="K763" s="14" t="s">
        <v>17255</v>
      </c>
      <c r="L763" s="14"/>
      <c r="M763" s="14" t="s">
        <v>20</v>
      </c>
      <c r="N763" s="14" t="s">
        <v>20</v>
      </c>
      <c r="O763" s="60">
        <v>11200</v>
      </c>
      <c r="P763" s="32">
        <v>0.11517857142857135</v>
      </c>
      <c r="Q763" s="32"/>
    </row>
    <row r="764" spans="1:17" ht="12.75">
      <c r="A764" s="61" t="s">
        <v>53</v>
      </c>
      <c r="B764" s="34">
        <v>4933409200</v>
      </c>
      <c r="C764" s="34" t="s">
        <v>656</v>
      </c>
      <c r="D764" s="17" t="s">
        <v>18550</v>
      </c>
      <c r="E764" s="50">
        <v>15990</v>
      </c>
      <c r="F764" s="18" t="s">
        <v>2703</v>
      </c>
      <c r="G764" s="18" t="s">
        <v>2704</v>
      </c>
      <c r="H764" s="14" t="s">
        <v>17323</v>
      </c>
      <c r="I764" s="14" t="s">
        <v>17324</v>
      </c>
      <c r="J764" s="14" t="s">
        <v>17264</v>
      </c>
      <c r="K764" s="14" t="s">
        <v>17255</v>
      </c>
      <c r="L764" s="14"/>
      <c r="M764" s="14" t="s">
        <v>20</v>
      </c>
      <c r="N764" s="14" t="s">
        <v>20</v>
      </c>
      <c r="O764" s="60">
        <v>14400</v>
      </c>
      <c r="P764" s="32">
        <v>0.11041666666666661</v>
      </c>
      <c r="Q764" s="32"/>
    </row>
    <row r="765" spans="1:17" ht="12.75">
      <c r="A765" s="61" t="s">
        <v>53</v>
      </c>
      <c r="B765" s="34">
        <v>4933409206</v>
      </c>
      <c r="C765" s="34" t="s">
        <v>426</v>
      </c>
      <c r="D765" s="17" t="s">
        <v>18126</v>
      </c>
      <c r="E765" s="50">
        <v>17490</v>
      </c>
      <c r="F765" s="18" t="s">
        <v>2705</v>
      </c>
      <c r="G765" s="18" t="s">
        <v>2706</v>
      </c>
      <c r="H765" s="14" t="s">
        <v>17323</v>
      </c>
      <c r="I765" s="14" t="s">
        <v>17324</v>
      </c>
      <c r="J765" s="14" t="s">
        <v>17264</v>
      </c>
      <c r="K765" s="14" t="s">
        <v>17255</v>
      </c>
      <c r="L765" s="14"/>
      <c r="M765" s="14" t="s">
        <v>20</v>
      </c>
      <c r="N765" s="14" t="s">
        <v>20</v>
      </c>
      <c r="O765" s="60">
        <v>15700</v>
      </c>
      <c r="P765" s="32">
        <v>0.11401273885350327</v>
      </c>
      <c r="Q765" s="32"/>
    </row>
    <row r="766" spans="1:17" ht="12.75">
      <c r="A766" s="61" t="s">
        <v>53</v>
      </c>
      <c r="B766" s="34">
        <v>4933411470</v>
      </c>
      <c r="C766" s="34" t="s">
        <v>3784</v>
      </c>
      <c r="D766" s="17" t="s">
        <v>3785</v>
      </c>
      <c r="E766" s="50">
        <v>15990</v>
      </c>
      <c r="F766" s="18" t="s">
        <v>2605</v>
      </c>
      <c r="G766" s="18" t="s">
        <v>2606</v>
      </c>
      <c r="H766" s="14" t="s">
        <v>17323</v>
      </c>
      <c r="I766" s="14" t="s">
        <v>17324</v>
      </c>
      <c r="J766" s="14" t="s">
        <v>17375</v>
      </c>
      <c r="K766" s="14" t="s">
        <v>17611</v>
      </c>
      <c r="L766" s="14"/>
      <c r="M766" s="14" t="s">
        <v>20</v>
      </c>
      <c r="N766" s="14" t="s">
        <v>116</v>
      </c>
      <c r="O766" s="60">
        <v>14100</v>
      </c>
      <c r="P766" s="32">
        <v>0.13404255319148928</v>
      </c>
      <c r="Q766" s="32"/>
    </row>
    <row r="767" spans="1:17" ht="12.75">
      <c r="A767" s="61" t="s">
        <v>53</v>
      </c>
      <c r="B767" s="34">
        <v>4933428230</v>
      </c>
      <c r="C767" s="34" t="s">
        <v>305</v>
      </c>
      <c r="D767" s="17" t="s">
        <v>17872</v>
      </c>
      <c r="E767" s="50">
        <v>19990</v>
      </c>
      <c r="F767" s="18" t="s">
        <v>2607</v>
      </c>
      <c r="G767" s="18" t="s">
        <v>2608</v>
      </c>
      <c r="H767" s="14" t="s">
        <v>17323</v>
      </c>
      <c r="I767" s="14" t="s">
        <v>17324</v>
      </c>
      <c r="J767" s="14" t="s">
        <v>17375</v>
      </c>
      <c r="K767" s="14" t="s">
        <v>17611</v>
      </c>
      <c r="L767" s="14"/>
      <c r="M767" s="14" t="s">
        <v>20</v>
      </c>
      <c r="N767" s="14" t="s">
        <v>20</v>
      </c>
      <c r="O767" s="60">
        <v>17800</v>
      </c>
      <c r="P767" s="32">
        <v>0.12303370786516843</v>
      </c>
      <c r="Q767" s="32"/>
    </row>
    <row r="768" spans="1:17" ht="12.75">
      <c r="A768" s="61" t="s">
        <v>53</v>
      </c>
      <c r="B768" s="34">
        <v>4933464581</v>
      </c>
      <c r="C768" s="34" t="s">
        <v>303</v>
      </c>
      <c r="D768" s="17" t="s">
        <v>3793</v>
      </c>
      <c r="E768" s="50">
        <v>18490</v>
      </c>
      <c r="F768" s="18" t="s">
        <v>3329</v>
      </c>
      <c r="G768" s="18" t="s">
        <v>3330</v>
      </c>
      <c r="H768" s="14" t="s">
        <v>17323</v>
      </c>
      <c r="I768" s="14" t="s">
        <v>17324</v>
      </c>
      <c r="J768" s="14" t="s">
        <v>17375</v>
      </c>
      <c r="K768" s="14" t="s">
        <v>17611</v>
      </c>
      <c r="L768" s="14"/>
      <c r="M768" s="14" t="s">
        <v>20</v>
      </c>
      <c r="N768" s="14" t="s">
        <v>20</v>
      </c>
      <c r="O768" s="60">
        <v>14600</v>
      </c>
      <c r="P768" s="32">
        <v>0.26643835616438349</v>
      </c>
      <c r="Q768" s="32"/>
    </row>
    <row r="769" spans="1:17" ht="12.75">
      <c r="A769" s="61" t="s">
        <v>53</v>
      </c>
      <c r="B769" s="34">
        <v>4933464580</v>
      </c>
      <c r="C769" s="34" t="s">
        <v>180</v>
      </c>
      <c r="D769" s="17" t="s">
        <v>17612</v>
      </c>
      <c r="E769" s="50">
        <v>20490</v>
      </c>
      <c r="F769" s="18" t="s">
        <v>2979</v>
      </c>
      <c r="G769" s="18" t="s">
        <v>2980</v>
      </c>
      <c r="H769" s="14" t="s">
        <v>17323</v>
      </c>
      <c r="I769" s="14" t="s">
        <v>17324</v>
      </c>
      <c r="J769" s="14" t="s">
        <v>17375</v>
      </c>
      <c r="K769" s="14" t="s">
        <v>17611</v>
      </c>
      <c r="L769" s="14"/>
      <c r="M769" s="14" t="s">
        <v>20</v>
      </c>
      <c r="N769" s="14" t="s">
        <v>20</v>
      </c>
      <c r="O769" s="60">
        <v>18600</v>
      </c>
      <c r="P769" s="32">
        <v>0.10161290322580641</v>
      </c>
      <c r="Q769" s="32"/>
    </row>
    <row r="770" spans="1:17" ht="12.75">
      <c r="A770" s="61" t="s">
        <v>53</v>
      </c>
      <c r="B770" s="34">
        <v>4933464579</v>
      </c>
      <c r="C770" s="34" t="s">
        <v>225</v>
      </c>
      <c r="D770" s="17" t="s">
        <v>17702</v>
      </c>
      <c r="E770" s="50">
        <v>23490</v>
      </c>
      <c r="F770" s="18" t="s">
        <v>2977</v>
      </c>
      <c r="G770" s="18" t="s">
        <v>2978</v>
      </c>
      <c r="H770" s="14" t="s">
        <v>17323</v>
      </c>
      <c r="I770" s="14" t="s">
        <v>17324</v>
      </c>
      <c r="J770" s="14" t="s">
        <v>17375</v>
      </c>
      <c r="K770" s="14" t="s">
        <v>17611</v>
      </c>
      <c r="L770" s="14"/>
      <c r="M770" s="14" t="s">
        <v>20</v>
      </c>
      <c r="N770" s="14" t="s">
        <v>20</v>
      </c>
      <c r="O770" s="60">
        <v>21200</v>
      </c>
      <c r="P770" s="32">
        <v>0.10801886792452819</v>
      </c>
      <c r="Q770" s="32"/>
    </row>
    <row r="771" spans="1:17" ht="12.75">
      <c r="A771" s="61" t="s">
        <v>53</v>
      </c>
      <c r="B771" s="34">
        <v>4933396396</v>
      </c>
      <c r="C771" s="34" t="s">
        <v>391</v>
      </c>
      <c r="D771" s="17" t="s">
        <v>18055</v>
      </c>
      <c r="E771" s="50">
        <v>31990</v>
      </c>
      <c r="F771" s="18" t="s">
        <v>2609</v>
      </c>
      <c r="G771" s="18" t="s">
        <v>2610</v>
      </c>
      <c r="H771" s="14" t="s">
        <v>17323</v>
      </c>
      <c r="I771" s="14" t="s">
        <v>17324</v>
      </c>
      <c r="J771" s="14" t="s">
        <v>17375</v>
      </c>
      <c r="K771" s="14" t="s">
        <v>17376</v>
      </c>
      <c r="L771" s="14"/>
      <c r="M771" s="14" t="s">
        <v>20</v>
      </c>
      <c r="N771" s="14" t="s">
        <v>20</v>
      </c>
      <c r="O771" s="60">
        <v>29000</v>
      </c>
      <c r="P771" s="32">
        <v>0.10310344827586215</v>
      </c>
      <c r="Q771" s="32"/>
    </row>
    <row r="772" spans="1:17" ht="12.75">
      <c r="A772" s="61" t="s">
        <v>53</v>
      </c>
      <c r="B772" s="34">
        <v>4933396392</v>
      </c>
      <c r="C772" s="34" t="s">
        <v>260</v>
      </c>
      <c r="D772" s="17" t="s">
        <v>17774</v>
      </c>
      <c r="E772" s="50">
        <v>32990</v>
      </c>
      <c r="F772" s="18" t="s">
        <v>2611</v>
      </c>
      <c r="G772" s="18" t="s">
        <v>2612</v>
      </c>
      <c r="H772" s="14" t="s">
        <v>17323</v>
      </c>
      <c r="I772" s="14" t="s">
        <v>17324</v>
      </c>
      <c r="J772" s="14" t="s">
        <v>17375</v>
      </c>
      <c r="K772" s="14" t="s">
        <v>17376</v>
      </c>
      <c r="L772" s="14"/>
      <c r="M772" s="14" t="s">
        <v>20</v>
      </c>
      <c r="N772" s="14" t="s">
        <v>20</v>
      </c>
      <c r="O772" s="60">
        <v>29700</v>
      </c>
      <c r="P772" s="32">
        <v>0.11077441077441086</v>
      </c>
      <c r="Q772" s="32"/>
    </row>
    <row r="773" spans="1:17" ht="12.75">
      <c r="A773" s="61" t="s">
        <v>53</v>
      </c>
      <c r="B773" s="34">
        <v>4933396420</v>
      </c>
      <c r="C773" s="34" t="s">
        <v>291</v>
      </c>
      <c r="D773" s="17" t="s">
        <v>17844</v>
      </c>
      <c r="E773" s="50">
        <v>34490</v>
      </c>
      <c r="F773" s="18" t="s">
        <v>2613</v>
      </c>
      <c r="G773" s="18" t="s">
        <v>2614</v>
      </c>
      <c r="H773" s="14" t="s">
        <v>17323</v>
      </c>
      <c r="I773" s="14" t="s">
        <v>17324</v>
      </c>
      <c r="J773" s="14" t="s">
        <v>17375</v>
      </c>
      <c r="K773" s="14" t="s">
        <v>17376</v>
      </c>
      <c r="L773" s="14"/>
      <c r="M773" s="14" t="s">
        <v>20</v>
      </c>
      <c r="N773" s="14" t="s">
        <v>20</v>
      </c>
      <c r="O773" s="60">
        <v>31100</v>
      </c>
      <c r="P773" s="32">
        <v>0.10900321543408364</v>
      </c>
      <c r="Q773" s="32"/>
    </row>
    <row r="774" spans="1:17" ht="12.75">
      <c r="A774" s="61" t="s">
        <v>53</v>
      </c>
      <c r="B774" s="34">
        <v>4933378875</v>
      </c>
      <c r="C774" s="34" t="s">
        <v>546</v>
      </c>
      <c r="D774" s="17" t="s">
        <v>18351</v>
      </c>
      <c r="E774" s="50">
        <v>47490</v>
      </c>
      <c r="F774" s="18" t="s">
        <v>2799</v>
      </c>
      <c r="G774" s="18" t="s">
        <v>2800</v>
      </c>
      <c r="H774" s="14" t="s">
        <v>17323</v>
      </c>
      <c r="I774" s="14" t="s">
        <v>17324</v>
      </c>
      <c r="J774" s="14" t="s">
        <v>17302</v>
      </c>
      <c r="K774" s="14" t="s">
        <v>18350</v>
      </c>
      <c r="L774" s="14"/>
      <c r="M774" s="14" t="s">
        <v>20</v>
      </c>
      <c r="N774" s="14" t="s">
        <v>20</v>
      </c>
      <c r="O774" s="60">
        <v>42900</v>
      </c>
      <c r="P774" s="32">
        <v>0.10699300699300696</v>
      </c>
      <c r="Q774" s="32"/>
    </row>
    <row r="775" spans="1:17" ht="12.75">
      <c r="A775" s="61" t="s">
        <v>53</v>
      </c>
      <c r="B775" s="34">
        <v>4933408070</v>
      </c>
      <c r="C775" s="34" t="s">
        <v>269</v>
      </c>
      <c r="D775" s="17" t="s">
        <v>17794</v>
      </c>
      <c r="E775" s="50">
        <v>21990</v>
      </c>
      <c r="F775" s="18" t="s">
        <v>2945</v>
      </c>
      <c r="G775" s="18" t="s">
        <v>2946</v>
      </c>
      <c r="H775" s="14" t="s">
        <v>17323</v>
      </c>
      <c r="I775" s="14" t="s">
        <v>17324</v>
      </c>
      <c r="J775" s="14" t="s">
        <v>17375</v>
      </c>
      <c r="K775" s="14" t="s">
        <v>17611</v>
      </c>
      <c r="L775" s="14"/>
      <c r="M775" s="14" t="s">
        <v>20</v>
      </c>
      <c r="N775" s="14" t="s">
        <v>20</v>
      </c>
      <c r="O775" s="60">
        <v>19900</v>
      </c>
      <c r="P775" s="32">
        <v>0.1050251256281407</v>
      </c>
      <c r="Q775" s="32"/>
    </row>
    <row r="776" spans="1:17" ht="12.75">
      <c r="A776" s="61" t="s">
        <v>53</v>
      </c>
      <c r="B776" s="34">
        <v>4933446790</v>
      </c>
      <c r="C776" s="34" t="s">
        <v>199</v>
      </c>
      <c r="D776" s="17" t="s">
        <v>3789</v>
      </c>
      <c r="E776" s="50">
        <v>26490</v>
      </c>
      <c r="F776" s="18" t="s">
        <v>2615</v>
      </c>
      <c r="G776" s="18" t="s">
        <v>2616</v>
      </c>
      <c r="H776" s="14" t="s">
        <v>17323</v>
      </c>
      <c r="I776" s="14" t="s">
        <v>17324</v>
      </c>
      <c r="J776" s="14" t="s">
        <v>17375</v>
      </c>
      <c r="K776" s="14" t="s">
        <v>17376</v>
      </c>
      <c r="L776" s="14"/>
      <c r="M776" s="14" t="s">
        <v>20</v>
      </c>
      <c r="N776" s="14" t="s">
        <v>20</v>
      </c>
      <c r="O776" s="60">
        <v>23900</v>
      </c>
      <c r="P776" s="32">
        <v>0.10836820083682008</v>
      </c>
      <c r="Q776" s="32"/>
    </row>
    <row r="777" spans="1:17" ht="12.75">
      <c r="A777" s="61" t="s">
        <v>53</v>
      </c>
      <c r="B777" s="34">
        <v>4933446800</v>
      </c>
      <c r="C777" s="34" t="s">
        <v>112</v>
      </c>
      <c r="D777" s="17" t="s">
        <v>3790</v>
      </c>
      <c r="E777" s="50">
        <v>29490</v>
      </c>
      <c r="F777" s="18" t="s">
        <v>2617</v>
      </c>
      <c r="G777" s="18" t="s">
        <v>2618</v>
      </c>
      <c r="H777" s="14" t="s">
        <v>17323</v>
      </c>
      <c r="I777" s="14" t="s">
        <v>17324</v>
      </c>
      <c r="J777" s="14" t="s">
        <v>17375</v>
      </c>
      <c r="K777" s="14" t="s">
        <v>17376</v>
      </c>
      <c r="L777" s="14"/>
      <c r="M777" s="14" t="s">
        <v>20</v>
      </c>
      <c r="N777" s="14" t="s">
        <v>20</v>
      </c>
      <c r="O777" s="60">
        <v>26600</v>
      </c>
      <c r="P777" s="32">
        <v>0.10864661654135332</v>
      </c>
      <c r="Q777" s="32"/>
    </row>
    <row r="778" spans="1:17" ht="12.75">
      <c r="A778" s="61" t="s">
        <v>53</v>
      </c>
      <c r="B778" s="34">
        <v>4933400069</v>
      </c>
      <c r="C778" s="34" t="s">
        <v>73</v>
      </c>
      <c r="D778" s="17" t="s">
        <v>3783</v>
      </c>
      <c r="E778" s="50">
        <v>44490</v>
      </c>
      <c r="F778" s="18" t="s">
        <v>2619</v>
      </c>
      <c r="G778" s="18" t="s">
        <v>2620</v>
      </c>
      <c r="H778" s="14" t="s">
        <v>17323</v>
      </c>
      <c r="I778" s="14" t="s">
        <v>17324</v>
      </c>
      <c r="J778" s="14" t="s">
        <v>17375</v>
      </c>
      <c r="K778" s="14" t="s">
        <v>17376</v>
      </c>
      <c r="L778" s="14"/>
      <c r="M778" s="14" t="s">
        <v>20</v>
      </c>
      <c r="N778" s="14" t="s">
        <v>20</v>
      </c>
      <c r="O778" s="60">
        <v>40200</v>
      </c>
      <c r="P778" s="32">
        <v>0.10671641791044784</v>
      </c>
      <c r="Q778" s="32"/>
    </row>
    <row r="779" spans="1:17" ht="12.75">
      <c r="A779" s="61" t="s">
        <v>53</v>
      </c>
      <c r="B779" s="34">
        <v>4932386670</v>
      </c>
      <c r="C779" s="34" t="s">
        <v>369</v>
      </c>
      <c r="D779" s="17" t="s">
        <v>18004</v>
      </c>
      <c r="E779" s="50">
        <v>5490</v>
      </c>
      <c r="F779" s="18" t="s">
        <v>3341</v>
      </c>
      <c r="G779" s="18" t="s">
        <v>3342</v>
      </c>
      <c r="H779" s="14" t="s">
        <v>960</v>
      </c>
      <c r="I779" s="14" t="s">
        <v>17324</v>
      </c>
      <c r="J779" s="14" t="s">
        <v>17343</v>
      </c>
      <c r="K779" s="14" t="s">
        <v>17362</v>
      </c>
      <c r="L779" s="14"/>
      <c r="M779" s="14" t="s">
        <v>20</v>
      </c>
      <c r="N779" s="14" t="s">
        <v>20</v>
      </c>
      <c r="O779" s="60">
        <v>4900</v>
      </c>
      <c r="P779" s="32">
        <v>0.12040816326530601</v>
      </c>
      <c r="Q779" s="32"/>
    </row>
    <row r="780" spans="1:17" ht="12.75">
      <c r="A780" s="61" t="s">
        <v>53</v>
      </c>
      <c r="B780" s="34">
        <v>4933433180</v>
      </c>
      <c r="C780" s="34" t="s">
        <v>173</v>
      </c>
      <c r="D780" s="17" t="s">
        <v>17597</v>
      </c>
      <c r="E780" s="50">
        <v>13990</v>
      </c>
      <c r="F780" s="18" t="s">
        <v>2825</v>
      </c>
      <c r="G780" s="18" t="s">
        <v>2826</v>
      </c>
      <c r="H780" s="14" t="s">
        <v>17323</v>
      </c>
      <c r="I780" s="14" t="s">
        <v>17324</v>
      </c>
      <c r="J780" s="14" t="s">
        <v>17325</v>
      </c>
      <c r="K780" s="14" t="s">
        <v>17596</v>
      </c>
      <c r="L780" s="14"/>
      <c r="M780" s="14" t="s">
        <v>20</v>
      </c>
      <c r="N780" s="14" t="s">
        <v>20</v>
      </c>
      <c r="O780" s="60">
        <v>12500</v>
      </c>
      <c r="P780" s="32">
        <v>0.11919999999999997</v>
      </c>
      <c r="Q780" s="32"/>
    </row>
    <row r="781" spans="1:17" ht="12.75">
      <c r="A781" s="61" t="s">
        <v>53</v>
      </c>
      <c r="B781" s="34">
        <v>4933431170</v>
      </c>
      <c r="C781" s="34" t="s">
        <v>177</v>
      </c>
      <c r="D781" s="17" t="s">
        <v>17605</v>
      </c>
      <c r="E781" s="50">
        <v>19990</v>
      </c>
      <c r="F781" s="18" t="s">
        <v>2827</v>
      </c>
      <c r="G781" s="18" t="s">
        <v>2828</v>
      </c>
      <c r="H781" s="14" t="s">
        <v>17323</v>
      </c>
      <c r="I781" s="14" t="s">
        <v>17324</v>
      </c>
      <c r="J781" s="14" t="s">
        <v>17325</v>
      </c>
      <c r="K781" s="14" t="s">
        <v>17596</v>
      </c>
      <c r="L781" s="14"/>
      <c r="M781" s="14" t="s">
        <v>20</v>
      </c>
      <c r="N781" s="14" t="s">
        <v>20</v>
      </c>
      <c r="O781" s="60">
        <v>17800</v>
      </c>
      <c r="P781" s="32">
        <v>0.12303370786516843</v>
      </c>
      <c r="Q781" s="32"/>
    </row>
    <row r="782" spans="1:17" ht="12.75">
      <c r="A782" s="61" t="s">
        <v>53</v>
      </c>
      <c r="B782" s="34">
        <v>4933380507</v>
      </c>
      <c r="C782" s="34" t="s">
        <v>491</v>
      </c>
      <c r="D782" s="17" t="s">
        <v>18255</v>
      </c>
      <c r="E782" s="50">
        <v>49490</v>
      </c>
      <c r="F782" s="18" t="s">
        <v>2707</v>
      </c>
      <c r="G782" s="18" t="s">
        <v>2708</v>
      </c>
      <c r="H782" s="14" t="s">
        <v>17323</v>
      </c>
      <c r="I782" s="14" t="s">
        <v>17324</v>
      </c>
      <c r="J782" s="14" t="s">
        <v>17264</v>
      </c>
      <c r="K782" s="14" t="s">
        <v>17255</v>
      </c>
      <c r="L782" s="14"/>
      <c r="M782" s="14" t="s">
        <v>20</v>
      </c>
      <c r="N782" s="14" t="s">
        <v>20</v>
      </c>
      <c r="O782" s="60">
        <v>44620</v>
      </c>
      <c r="P782" s="32">
        <v>0.10914388166741373</v>
      </c>
      <c r="Q782" s="32"/>
    </row>
    <row r="783" spans="1:17" ht="12.75">
      <c r="A783" s="61" t="s">
        <v>53</v>
      </c>
      <c r="B783" s="34">
        <v>638051</v>
      </c>
      <c r="C783" s="34" t="s">
        <v>197</v>
      </c>
      <c r="D783" s="17" t="s">
        <v>3794</v>
      </c>
      <c r="E783" s="50">
        <v>26490</v>
      </c>
      <c r="F783" s="18" t="s">
        <v>2819</v>
      </c>
      <c r="G783" s="18" t="s">
        <v>2820</v>
      </c>
      <c r="H783" s="14" t="s">
        <v>17323</v>
      </c>
      <c r="I783" s="14" t="s">
        <v>17324</v>
      </c>
      <c r="J783" s="14" t="s">
        <v>17302</v>
      </c>
      <c r="K783" s="14" t="s">
        <v>17542</v>
      </c>
      <c r="L783" s="14"/>
      <c r="M783" s="14" t="s">
        <v>20</v>
      </c>
      <c r="N783" s="14" t="s">
        <v>20</v>
      </c>
      <c r="O783" s="60">
        <v>23800</v>
      </c>
      <c r="P783" s="32">
        <v>0.11302521008403366</v>
      </c>
      <c r="Q783" s="32"/>
    </row>
    <row r="784" spans="1:17" ht="12.75">
      <c r="A784" s="61" t="s">
        <v>53</v>
      </c>
      <c r="B784" s="34">
        <v>4933447015</v>
      </c>
      <c r="C784" s="34" t="s">
        <v>503</v>
      </c>
      <c r="D784" s="17" t="s">
        <v>18279</v>
      </c>
      <c r="E784" s="50">
        <v>13990</v>
      </c>
      <c r="F784" s="18" t="s">
        <v>2829</v>
      </c>
      <c r="G784" s="18" t="s">
        <v>2830</v>
      </c>
      <c r="H784" s="14" t="s">
        <v>17323</v>
      </c>
      <c r="I784" s="14" t="s">
        <v>17324</v>
      </c>
      <c r="J784" s="14" t="s">
        <v>17325</v>
      </c>
      <c r="K784" s="14" t="s">
        <v>18278</v>
      </c>
      <c r="L784" s="14"/>
      <c r="M784" s="14" t="s">
        <v>20</v>
      </c>
      <c r="N784" s="14" t="s">
        <v>20</v>
      </c>
      <c r="O784" s="60">
        <v>12700</v>
      </c>
      <c r="P784" s="32">
        <v>0.10157480314960621</v>
      </c>
      <c r="Q784" s="32"/>
    </row>
    <row r="785" spans="1:17" ht="12.75">
      <c r="A785" s="61" t="s">
        <v>53</v>
      </c>
      <c r="B785" s="34">
        <v>4933416710</v>
      </c>
      <c r="C785" s="34" t="s">
        <v>252</v>
      </c>
      <c r="D785" s="17" t="s">
        <v>17758</v>
      </c>
      <c r="E785" s="50">
        <v>30490</v>
      </c>
      <c r="F785" s="18" t="s">
        <v>2947</v>
      </c>
      <c r="G785" s="18" t="s">
        <v>2948</v>
      </c>
      <c r="H785" s="14" t="s">
        <v>17323</v>
      </c>
      <c r="I785" s="14" t="s">
        <v>17324</v>
      </c>
      <c r="J785" s="14" t="s">
        <v>17302</v>
      </c>
      <c r="K785" s="14" t="s">
        <v>17420</v>
      </c>
      <c r="L785" s="14"/>
      <c r="M785" s="14" t="s">
        <v>20</v>
      </c>
      <c r="N785" s="14" t="s">
        <v>20</v>
      </c>
      <c r="O785" s="60">
        <v>27480</v>
      </c>
      <c r="P785" s="32">
        <v>0.10953420669577874</v>
      </c>
      <c r="Q785" s="32"/>
    </row>
    <row r="786" spans="1:17" ht="12.75">
      <c r="A786" s="61" t="s">
        <v>53</v>
      </c>
      <c r="B786" s="34">
        <v>4933440590</v>
      </c>
      <c r="C786" s="34" t="s">
        <v>284</v>
      </c>
      <c r="D786" s="17" t="s">
        <v>17828</v>
      </c>
      <c r="E786" s="50">
        <v>51490</v>
      </c>
      <c r="F786" s="18" t="s">
        <v>2651</v>
      </c>
      <c r="G786" s="18" t="s">
        <v>2652</v>
      </c>
      <c r="H786" s="14" t="s">
        <v>17323</v>
      </c>
      <c r="I786" s="14" t="s">
        <v>17324</v>
      </c>
      <c r="J786" s="14" t="s">
        <v>17302</v>
      </c>
      <c r="K786" s="14" t="s">
        <v>17420</v>
      </c>
      <c r="L786" s="14"/>
      <c r="M786" s="14" t="s">
        <v>20</v>
      </c>
      <c r="N786" s="14" t="s">
        <v>20</v>
      </c>
      <c r="O786" s="60">
        <v>46560</v>
      </c>
      <c r="P786" s="32">
        <v>0.10588487972508598</v>
      </c>
      <c r="Q786" s="32"/>
    </row>
    <row r="787" spans="1:17" ht="12.75">
      <c r="A787" s="61" t="s">
        <v>53</v>
      </c>
      <c r="B787" s="34">
        <v>4933428520</v>
      </c>
      <c r="C787" s="34" t="s">
        <v>460</v>
      </c>
      <c r="D787" s="17" t="s">
        <v>18190</v>
      </c>
      <c r="E787" s="50">
        <v>39990</v>
      </c>
      <c r="F787" s="18" t="s">
        <v>2653</v>
      </c>
      <c r="G787" s="18" t="s">
        <v>2654</v>
      </c>
      <c r="H787" s="14" t="s">
        <v>17323</v>
      </c>
      <c r="I787" s="14" t="s">
        <v>17324</v>
      </c>
      <c r="J787" s="14" t="s">
        <v>17302</v>
      </c>
      <c r="K787" s="14" t="s">
        <v>17420</v>
      </c>
      <c r="L787" s="14"/>
      <c r="M787" s="14" t="s">
        <v>20</v>
      </c>
      <c r="N787" s="14" t="s">
        <v>20</v>
      </c>
      <c r="O787" s="60">
        <v>44760</v>
      </c>
      <c r="P787" s="32">
        <v>-0.10656836461126007</v>
      </c>
      <c r="Q787" s="32"/>
    </row>
    <row r="788" spans="1:17" ht="12.75">
      <c r="A788" s="61" t="s">
        <v>53</v>
      </c>
      <c r="B788" s="34">
        <v>4933428900</v>
      </c>
      <c r="C788" s="34" t="s">
        <v>206</v>
      </c>
      <c r="D788" s="17" t="s">
        <v>17664</v>
      </c>
      <c r="E788" s="50">
        <v>53490</v>
      </c>
      <c r="F788" s="18" t="s">
        <v>2655</v>
      </c>
      <c r="G788" s="18" t="s">
        <v>2656</v>
      </c>
      <c r="H788" s="14" t="s">
        <v>17323</v>
      </c>
      <c r="I788" s="14" t="s">
        <v>17324</v>
      </c>
      <c r="J788" s="14" t="s">
        <v>17302</v>
      </c>
      <c r="K788" s="14" t="s">
        <v>17420</v>
      </c>
      <c r="L788" s="14"/>
      <c r="M788" s="14" t="s">
        <v>20</v>
      </c>
      <c r="N788" s="14" t="s">
        <v>20</v>
      </c>
      <c r="O788" s="60">
        <v>48360</v>
      </c>
      <c r="P788" s="32">
        <v>0.10607940446650121</v>
      </c>
      <c r="Q788" s="32"/>
    </row>
    <row r="789" spans="1:17" ht="12.75">
      <c r="A789" s="61" t="s">
        <v>53</v>
      </c>
      <c r="B789" s="34">
        <v>4933459195</v>
      </c>
      <c r="C789" s="34" t="s">
        <v>589</v>
      </c>
      <c r="D789" s="17" t="s">
        <v>18433</v>
      </c>
      <c r="E789" s="50">
        <v>7990</v>
      </c>
      <c r="F789" s="18" t="s">
        <v>2683</v>
      </c>
      <c r="G789" s="18" t="s">
        <v>2684</v>
      </c>
      <c r="H789" s="14" t="s">
        <v>17263</v>
      </c>
      <c r="I789" s="14" t="s">
        <v>17324</v>
      </c>
      <c r="J789" s="14" t="s">
        <v>17271</v>
      </c>
      <c r="K789" s="14" t="s">
        <v>17282</v>
      </c>
      <c r="L789" s="14"/>
      <c r="M789" s="14" t="s">
        <v>20</v>
      </c>
      <c r="N789" s="14" t="s">
        <v>20</v>
      </c>
      <c r="O789" s="60">
        <v>7080</v>
      </c>
      <c r="P789" s="32">
        <v>0.12853107344632764</v>
      </c>
      <c r="Q789" s="32"/>
    </row>
    <row r="790" spans="1:17" ht="12.75">
      <c r="A790" s="61" t="s">
        <v>53</v>
      </c>
      <c r="B790" s="34">
        <v>679050</v>
      </c>
      <c r="C790" s="34" t="s">
        <v>634</v>
      </c>
      <c r="D790" s="17" t="s">
        <v>18513</v>
      </c>
      <c r="E790" s="50">
        <v>16490</v>
      </c>
      <c r="F790" s="18" t="s">
        <v>2853</v>
      </c>
      <c r="G790" s="18" t="s">
        <v>2854</v>
      </c>
      <c r="H790" s="14" t="s">
        <v>17323</v>
      </c>
      <c r="I790" s="14" t="s">
        <v>17324</v>
      </c>
      <c r="J790" s="14" t="s">
        <v>17264</v>
      </c>
      <c r="K790" s="14" t="s">
        <v>17289</v>
      </c>
      <c r="L790" s="14"/>
      <c r="M790" s="14" t="s">
        <v>20</v>
      </c>
      <c r="N790" s="14" t="s">
        <v>20</v>
      </c>
      <c r="O790" s="60">
        <v>14800</v>
      </c>
      <c r="P790" s="32">
        <v>0.1141891891891893</v>
      </c>
      <c r="Q790" s="32"/>
    </row>
    <row r="791" spans="1:17" ht="12.75">
      <c r="A791" s="61" t="s">
        <v>53</v>
      </c>
      <c r="B791" s="34">
        <v>4933464227</v>
      </c>
      <c r="C791" s="34" t="s">
        <v>484</v>
      </c>
      <c r="D791" s="17" t="s">
        <v>18241</v>
      </c>
      <c r="E791" s="50">
        <v>10990</v>
      </c>
      <c r="F791" s="18" t="s">
        <v>3153</v>
      </c>
      <c r="G791" s="18" t="s">
        <v>3154</v>
      </c>
      <c r="H791" s="14" t="s">
        <v>17263</v>
      </c>
      <c r="I791" s="14" t="s">
        <v>17821</v>
      </c>
      <c r="J791" s="14" t="s">
        <v>17822</v>
      </c>
      <c r="K791" s="14" t="s">
        <v>17823</v>
      </c>
      <c r="L791" s="14"/>
      <c r="M791" s="14" t="s">
        <v>20</v>
      </c>
      <c r="N791" s="14" t="s">
        <v>20</v>
      </c>
      <c r="O791" s="60">
        <v>9900</v>
      </c>
      <c r="P791" s="32">
        <v>0.11010101010101003</v>
      </c>
      <c r="Q791" s="32"/>
    </row>
    <row r="792" spans="1:17" ht="12.75">
      <c r="A792" s="61" t="s">
        <v>53</v>
      </c>
      <c r="B792" s="34">
        <v>4933383855</v>
      </c>
      <c r="C792" s="34" t="s">
        <v>319</v>
      </c>
      <c r="D792" s="17" t="s">
        <v>17902</v>
      </c>
      <c r="E792" s="50">
        <v>66990</v>
      </c>
      <c r="F792" s="18" t="s">
        <v>2847</v>
      </c>
      <c r="G792" s="18" t="s">
        <v>2848</v>
      </c>
      <c r="H792" s="14" t="s">
        <v>17323</v>
      </c>
      <c r="I792" s="14" t="s">
        <v>17324</v>
      </c>
      <c r="J792" s="14" t="s">
        <v>17325</v>
      </c>
      <c r="K792" s="14" t="s">
        <v>17841</v>
      </c>
      <c r="L792" s="14"/>
      <c r="M792" s="14" t="s">
        <v>20</v>
      </c>
      <c r="N792" s="14" t="s">
        <v>20</v>
      </c>
      <c r="O792" s="60">
        <v>60700</v>
      </c>
      <c r="P792" s="32">
        <v>0.10362438220757819</v>
      </c>
      <c r="Q792" s="32"/>
    </row>
    <row r="793" spans="1:17" ht="12.75">
      <c r="A793" s="61" t="s">
        <v>53</v>
      </c>
      <c r="B793" s="34">
        <v>4933383350</v>
      </c>
      <c r="C793" s="34" t="s">
        <v>290</v>
      </c>
      <c r="D793" s="17" t="s">
        <v>17842</v>
      </c>
      <c r="E793" s="50">
        <v>90490</v>
      </c>
      <c r="F793" s="18" t="s">
        <v>2849</v>
      </c>
      <c r="G793" s="18" t="s">
        <v>2850</v>
      </c>
      <c r="H793" s="14" t="s">
        <v>17323</v>
      </c>
      <c r="I793" s="14" t="s">
        <v>17324</v>
      </c>
      <c r="J793" s="14" t="s">
        <v>17325</v>
      </c>
      <c r="K793" s="14" t="s">
        <v>17841</v>
      </c>
      <c r="L793" s="14"/>
      <c r="M793" s="14" t="s">
        <v>20</v>
      </c>
      <c r="N793" s="14" t="s">
        <v>20</v>
      </c>
      <c r="O793" s="60">
        <v>82100</v>
      </c>
      <c r="P793" s="32">
        <v>0.1021924482338612</v>
      </c>
      <c r="Q793" s="32"/>
    </row>
    <row r="794" spans="1:17" ht="12.75">
      <c r="A794" s="61" t="s">
        <v>53</v>
      </c>
      <c r="B794" s="35">
        <v>4933459703</v>
      </c>
      <c r="C794" s="35" t="s">
        <v>750</v>
      </c>
      <c r="D794" s="17" t="s">
        <v>18716</v>
      </c>
      <c r="E794" s="50">
        <v>18990</v>
      </c>
      <c r="F794" s="18" t="s">
        <v>2549</v>
      </c>
      <c r="G794" s="18" t="s">
        <v>2550</v>
      </c>
      <c r="H794" s="14" t="s">
        <v>17263</v>
      </c>
      <c r="I794" s="14" t="s">
        <v>17324</v>
      </c>
      <c r="J794" s="14" t="s">
        <v>17247</v>
      </c>
      <c r="K794" s="14" t="s">
        <v>18092</v>
      </c>
      <c r="L794" s="14"/>
      <c r="M794" s="14" t="s">
        <v>20</v>
      </c>
      <c r="N794" s="14" t="s">
        <v>116</v>
      </c>
      <c r="O794" s="60">
        <v>17100</v>
      </c>
      <c r="P794" s="32">
        <v>0.11052631578947358</v>
      </c>
      <c r="Q794" s="32"/>
    </row>
    <row r="795" spans="1:17" ht="12.75">
      <c r="A795" s="61" t="s">
        <v>53</v>
      </c>
      <c r="B795" s="35">
        <v>4933459701</v>
      </c>
      <c r="C795" s="35" t="s">
        <v>599</v>
      </c>
      <c r="D795" s="17" t="s">
        <v>18456</v>
      </c>
      <c r="E795" s="50">
        <v>18990</v>
      </c>
      <c r="F795" s="18" t="s">
        <v>2551</v>
      </c>
      <c r="G795" s="18" t="s">
        <v>2552</v>
      </c>
      <c r="H795" s="14" t="s">
        <v>17263</v>
      </c>
      <c r="I795" s="14" t="s">
        <v>17324</v>
      </c>
      <c r="J795" s="14" t="s">
        <v>17247</v>
      </c>
      <c r="K795" s="14" t="s">
        <v>18092</v>
      </c>
      <c r="L795" s="14"/>
      <c r="M795" s="14" t="s">
        <v>20</v>
      </c>
      <c r="N795" s="14" t="s">
        <v>116</v>
      </c>
      <c r="O795" s="60">
        <v>17100</v>
      </c>
      <c r="P795" s="32">
        <v>0.11052631578947358</v>
      </c>
      <c r="Q795" s="32"/>
    </row>
    <row r="796" spans="1:17" ht="12.75">
      <c r="A796" s="61" t="s">
        <v>53</v>
      </c>
      <c r="B796" s="35">
        <v>4933459700</v>
      </c>
      <c r="C796" s="35" t="s">
        <v>749</v>
      </c>
      <c r="D796" s="17" t="s">
        <v>18715</v>
      </c>
      <c r="E796" s="50">
        <v>18990</v>
      </c>
      <c r="F796" s="18" t="s">
        <v>2553</v>
      </c>
      <c r="G796" s="18" t="s">
        <v>2554</v>
      </c>
      <c r="H796" s="14" t="s">
        <v>17263</v>
      </c>
      <c r="I796" s="14" t="s">
        <v>17324</v>
      </c>
      <c r="J796" s="14" t="s">
        <v>17247</v>
      </c>
      <c r="K796" s="14" t="s">
        <v>18092</v>
      </c>
      <c r="L796" s="14"/>
      <c r="M796" s="14" t="s">
        <v>20</v>
      </c>
      <c r="N796" s="14" t="s">
        <v>116</v>
      </c>
      <c r="O796" s="60">
        <v>17100</v>
      </c>
      <c r="P796" s="32">
        <v>0.11052631578947358</v>
      </c>
      <c r="Q796" s="32"/>
    </row>
    <row r="797" spans="1:17" ht="12.75">
      <c r="A797" s="61" t="s">
        <v>53</v>
      </c>
      <c r="B797" s="35">
        <v>4933459699</v>
      </c>
      <c r="C797" s="35" t="s">
        <v>748</v>
      </c>
      <c r="D797" s="17" t="s">
        <v>18714</v>
      </c>
      <c r="E797" s="50">
        <v>18990</v>
      </c>
      <c r="F797" s="18" t="s">
        <v>2555</v>
      </c>
      <c r="G797" s="18" t="s">
        <v>2556</v>
      </c>
      <c r="H797" s="14" t="s">
        <v>17263</v>
      </c>
      <c r="I797" s="14" t="s">
        <v>17324</v>
      </c>
      <c r="J797" s="14" t="s">
        <v>17247</v>
      </c>
      <c r="K797" s="14" t="s">
        <v>18092</v>
      </c>
      <c r="L797" s="14"/>
      <c r="M797" s="14" t="s">
        <v>20</v>
      </c>
      <c r="N797" s="14" t="s">
        <v>116</v>
      </c>
      <c r="O797" s="60">
        <v>17100</v>
      </c>
      <c r="P797" s="32">
        <v>0.11052631578947358</v>
      </c>
      <c r="Q797" s="32"/>
    </row>
    <row r="798" spans="1:17" ht="12.75">
      <c r="A798" s="61" t="s">
        <v>53</v>
      </c>
      <c r="B798" s="35">
        <v>4933459702</v>
      </c>
      <c r="C798" s="35" t="s">
        <v>600</v>
      </c>
      <c r="D798" s="17" t="s">
        <v>18457</v>
      </c>
      <c r="E798" s="50">
        <v>18990</v>
      </c>
      <c r="F798" s="18" t="s">
        <v>2557</v>
      </c>
      <c r="G798" s="18" t="s">
        <v>2558</v>
      </c>
      <c r="H798" s="14" t="s">
        <v>17263</v>
      </c>
      <c r="I798" s="14" t="s">
        <v>17324</v>
      </c>
      <c r="J798" s="14" t="s">
        <v>17247</v>
      </c>
      <c r="K798" s="14" t="s">
        <v>18092</v>
      </c>
      <c r="L798" s="14"/>
      <c r="M798" s="14" t="s">
        <v>20</v>
      </c>
      <c r="N798" s="14" t="s">
        <v>116</v>
      </c>
      <c r="O798" s="60">
        <v>17100</v>
      </c>
      <c r="P798" s="32">
        <v>0.11052631578947358</v>
      </c>
      <c r="Q798" s="32"/>
    </row>
    <row r="799" spans="1:17" ht="12.75">
      <c r="A799" s="61" t="s">
        <v>53</v>
      </c>
      <c r="B799" s="35">
        <v>4933459439</v>
      </c>
      <c r="C799" s="35" t="s">
        <v>595</v>
      </c>
      <c r="D799" s="17" t="s">
        <v>18448</v>
      </c>
      <c r="E799" s="50">
        <v>17990</v>
      </c>
      <c r="F799" s="18" t="s">
        <v>2535</v>
      </c>
      <c r="G799" s="18" t="s">
        <v>2536</v>
      </c>
      <c r="H799" s="14" t="s">
        <v>17263</v>
      </c>
      <c r="I799" s="14" t="s">
        <v>17324</v>
      </c>
      <c r="J799" s="14" t="s">
        <v>17247</v>
      </c>
      <c r="K799" s="14" t="s">
        <v>18092</v>
      </c>
      <c r="L799" s="14"/>
      <c r="M799" s="14" t="s">
        <v>20</v>
      </c>
      <c r="N799" s="14" t="s">
        <v>116</v>
      </c>
      <c r="O799" s="60">
        <v>16300</v>
      </c>
      <c r="P799" s="32">
        <v>0.10368098159509209</v>
      </c>
      <c r="Q799" s="32"/>
    </row>
    <row r="800" spans="1:17" ht="12.75">
      <c r="A800" s="61" t="s">
        <v>53</v>
      </c>
      <c r="B800" s="35">
        <v>4933459437</v>
      </c>
      <c r="C800" s="35" t="s">
        <v>442</v>
      </c>
      <c r="D800" s="17" t="s">
        <v>18156</v>
      </c>
      <c r="E800" s="50">
        <v>17990</v>
      </c>
      <c r="F800" s="18" t="s">
        <v>2537</v>
      </c>
      <c r="G800" s="18" t="s">
        <v>2538</v>
      </c>
      <c r="H800" s="14" t="s">
        <v>17263</v>
      </c>
      <c r="I800" s="14" t="s">
        <v>17324</v>
      </c>
      <c r="J800" s="14" t="s">
        <v>17247</v>
      </c>
      <c r="K800" s="14" t="s">
        <v>18092</v>
      </c>
      <c r="L800" s="14"/>
      <c r="M800" s="14" t="s">
        <v>20</v>
      </c>
      <c r="N800" s="14" t="s">
        <v>116</v>
      </c>
      <c r="O800" s="60">
        <v>16300</v>
      </c>
      <c r="P800" s="32">
        <v>0.10368098159509209</v>
      </c>
      <c r="Q800" s="32"/>
    </row>
    <row r="801" spans="1:17" ht="12.75">
      <c r="A801" s="61" t="s">
        <v>53</v>
      </c>
      <c r="B801" s="35">
        <v>4933459436</v>
      </c>
      <c r="C801" s="35" t="s">
        <v>740</v>
      </c>
      <c r="D801" s="17" t="s">
        <v>18703</v>
      </c>
      <c r="E801" s="50">
        <v>17990</v>
      </c>
      <c r="F801" s="18" t="s">
        <v>2539</v>
      </c>
      <c r="G801" s="18" t="s">
        <v>2540</v>
      </c>
      <c r="H801" s="14" t="s">
        <v>17263</v>
      </c>
      <c r="I801" s="14" t="s">
        <v>17324</v>
      </c>
      <c r="J801" s="14" t="s">
        <v>17247</v>
      </c>
      <c r="K801" s="14" t="s">
        <v>18092</v>
      </c>
      <c r="L801" s="14"/>
      <c r="M801" s="14" t="s">
        <v>20</v>
      </c>
      <c r="N801" s="14" t="s">
        <v>116</v>
      </c>
      <c r="O801" s="60">
        <v>16300</v>
      </c>
      <c r="P801" s="32">
        <v>0.10368098159509209</v>
      </c>
      <c r="Q801" s="32"/>
    </row>
    <row r="802" spans="1:17" ht="12.75">
      <c r="A802" s="61" t="s">
        <v>53</v>
      </c>
      <c r="B802" s="35">
        <v>4933459435</v>
      </c>
      <c r="C802" s="35" t="s">
        <v>739</v>
      </c>
      <c r="D802" s="17" t="s">
        <v>18702</v>
      </c>
      <c r="E802" s="50">
        <v>17990</v>
      </c>
      <c r="F802" s="18" t="s">
        <v>2541</v>
      </c>
      <c r="G802" s="18" t="s">
        <v>2542</v>
      </c>
      <c r="H802" s="14" t="s">
        <v>17263</v>
      </c>
      <c r="I802" s="14" t="s">
        <v>17324</v>
      </c>
      <c r="J802" s="14" t="s">
        <v>17247</v>
      </c>
      <c r="K802" s="14" t="s">
        <v>18092</v>
      </c>
      <c r="L802" s="14"/>
      <c r="M802" s="14" t="s">
        <v>20</v>
      </c>
      <c r="N802" s="14" t="s">
        <v>116</v>
      </c>
      <c r="O802" s="60">
        <v>16300</v>
      </c>
      <c r="P802" s="32">
        <v>0.10368098159509209</v>
      </c>
      <c r="Q802" s="32"/>
    </row>
    <row r="803" spans="1:17" ht="12.75">
      <c r="A803" s="61" t="s">
        <v>53</v>
      </c>
      <c r="B803" s="35">
        <v>4933459438</v>
      </c>
      <c r="C803" s="35" t="s">
        <v>594</v>
      </c>
      <c r="D803" s="17" t="s">
        <v>18447</v>
      </c>
      <c r="E803" s="50">
        <v>17990</v>
      </c>
      <c r="F803" s="18" t="s">
        <v>2543</v>
      </c>
      <c r="G803" s="18" t="s">
        <v>2544</v>
      </c>
      <c r="H803" s="14" t="s">
        <v>17263</v>
      </c>
      <c r="I803" s="14" t="s">
        <v>17324</v>
      </c>
      <c r="J803" s="14" t="s">
        <v>17247</v>
      </c>
      <c r="K803" s="14" t="s">
        <v>18092</v>
      </c>
      <c r="L803" s="14"/>
      <c r="M803" s="14" t="s">
        <v>20</v>
      </c>
      <c r="N803" s="14" t="s">
        <v>116</v>
      </c>
      <c r="O803" s="60">
        <v>16300</v>
      </c>
      <c r="P803" s="32">
        <v>0.10368098159509209</v>
      </c>
      <c r="Q803" s="32"/>
    </row>
    <row r="804" spans="1:17" ht="12.75">
      <c r="A804" s="61" t="s">
        <v>53</v>
      </c>
      <c r="B804" s="34">
        <v>4933464390</v>
      </c>
      <c r="C804" s="34" t="s">
        <v>773</v>
      </c>
      <c r="D804" s="17" t="s">
        <v>18743</v>
      </c>
      <c r="E804" s="50">
        <v>21990</v>
      </c>
      <c r="F804" s="18" t="s">
        <v>3043</v>
      </c>
      <c r="G804" s="18" t="s">
        <v>3044</v>
      </c>
      <c r="H804" s="14" t="s">
        <v>17263</v>
      </c>
      <c r="I804" s="14" t="s">
        <v>17324</v>
      </c>
      <c r="J804" s="14" t="s">
        <v>17247</v>
      </c>
      <c r="K804" s="14" t="s">
        <v>18092</v>
      </c>
      <c r="L804" s="14"/>
      <c r="M804" s="14" t="s">
        <v>20</v>
      </c>
      <c r="N804" s="14" t="s">
        <v>20</v>
      </c>
      <c r="O804" s="60">
        <v>19700</v>
      </c>
      <c r="P804" s="32">
        <v>0.11624365482233512</v>
      </c>
      <c r="Q804" s="32"/>
    </row>
    <row r="805" spans="1:17" ht="12.75">
      <c r="A805" s="61" t="s">
        <v>53</v>
      </c>
      <c r="B805" s="34">
        <v>4933464388</v>
      </c>
      <c r="C805" s="34" t="s">
        <v>486</v>
      </c>
      <c r="D805" s="17" t="s">
        <v>18244</v>
      </c>
      <c r="E805" s="50">
        <v>21990</v>
      </c>
      <c r="F805" s="18" t="s">
        <v>3039</v>
      </c>
      <c r="G805" s="18" t="s">
        <v>3040</v>
      </c>
      <c r="H805" s="14" t="s">
        <v>17263</v>
      </c>
      <c r="I805" s="14" t="s">
        <v>17324</v>
      </c>
      <c r="J805" s="14" t="s">
        <v>17247</v>
      </c>
      <c r="K805" s="14" t="s">
        <v>18092</v>
      </c>
      <c r="L805" s="14"/>
      <c r="M805" s="14" t="s">
        <v>20</v>
      </c>
      <c r="N805" s="14" t="s">
        <v>20</v>
      </c>
      <c r="O805" s="60">
        <v>19700</v>
      </c>
      <c r="P805" s="32">
        <v>0.11624365482233512</v>
      </c>
      <c r="Q805" s="32"/>
    </row>
    <row r="806" spans="1:17" ht="12.75">
      <c r="A806" s="61" t="s">
        <v>53</v>
      </c>
      <c r="B806" s="34">
        <v>4933464387</v>
      </c>
      <c r="C806" s="34" t="s">
        <v>621</v>
      </c>
      <c r="D806" s="17" t="s">
        <v>18490</v>
      </c>
      <c r="E806" s="50">
        <v>21990</v>
      </c>
      <c r="F806" s="18" t="s">
        <v>3037</v>
      </c>
      <c r="G806" s="18" t="s">
        <v>3038</v>
      </c>
      <c r="H806" s="14" t="s">
        <v>17263</v>
      </c>
      <c r="I806" s="14" t="s">
        <v>17324</v>
      </c>
      <c r="J806" s="14" t="s">
        <v>17247</v>
      </c>
      <c r="K806" s="14" t="s">
        <v>18092</v>
      </c>
      <c r="L806" s="14"/>
      <c r="M806" s="14" t="s">
        <v>20</v>
      </c>
      <c r="N806" s="14" t="s">
        <v>20</v>
      </c>
      <c r="O806" s="60">
        <v>19700</v>
      </c>
      <c r="P806" s="32">
        <v>0.11624365482233512</v>
      </c>
      <c r="Q806" s="32"/>
    </row>
    <row r="807" spans="1:17" ht="12.75">
      <c r="A807" s="61" t="s">
        <v>53</v>
      </c>
      <c r="B807" s="34">
        <v>4933464386</v>
      </c>
      <c r="C807" s="34" t="s">
        <v>620</v>
      </c>
      <c r="D807" s="17" t="s">
        <v>18488</v>
      </c>
      <c r="E807" s="50">
        <v>21990</v>
      </c>
      <c r="F807" s="18" t="s">
        <v>3035</v>
      </c>
      <c r="G807" s="18" t="s">
        <v>3036</v>
      </c>
      <c r="H807" s="14" t="s">
        <v>17263</v>
      </c>
      <c r="I807" s="14" t="s">
        <v>17324</v>
      </c>
      <c r="J807" s="14" t="s">
        <v>17247</v>
      </c>
      <c r="K807" s="14" t="s">
        <v>18092</v>
      </c>
      <c r="L807" s="14"/>
      <c r="M807" s="14" t="s">
        <v>20</v>
      </c>
      <c r="N807" s="14" t="s">
        <v>20</v>
      </c>
      <c r="O807" s="60">
        <v>19700</v>
      </c>
      <c r="P807" s="32">
        <v>0.11624365482233512</v>
      </c>
      <c r="Q807" s="32"/>
    </row>
    <row r="808" spans="1:17" ht="12.75">
      <c r="A808" s="61" t="s">
        <v>53</v>
      </c>
      <c r="B808" s="34">
        <v>4933464389</v>
      </c>
      <c r="C808" s="34" t="s">
        <v>772</v>
      </c>
      <c r="D808" s="17" t="s">
        <v>18741</v>
      </c>
      <c r="E808" s="50">
        <v>21990</v>
      </c>
      <c r="F808" s="18" t="s">
        <v>3041</v>
      </c>
      <c r="G808" s="18" t="s">
        <v>3042</v>
      </c>
      <c r="H808" s="14" t="s">
        <v>17263</v>
      </c>
      <c r="I808" s="14" t="s">
        <v>17324</v>
      </c>
      <c r="J808" s="14" t="s">
        <v>17247</v>
      </c>
      <c r="K808" s="14" t="s">
        <v>18092</v>
      </c>
      <c r="L808" s="14"/>
      <c r="M808" s="14" t="s">
        <v>20</v>
      </c>
      <c r="N808" s="14" t="s">
        <v>20</v>
      </c>
      <c r="O808" s="60">
        <v>19700</v>
      </c>
      <c r="P808" s="32">
        <v>0.11624365482233512</v>
      </c>
      <c r="Q808" s="32"/>
    </row>
    <row r="809" spans="1:17" ht="12.75">
      <c r="A809" s="61" t="s">
        <v>53</v>
      </c>
      <c r="B809" s="34">
        <v>4933464108</v>
      </c>
      <c r="C809" s="34" t="s">
        <v>755</v>
      </c>
      <c r="D809" s="17" t="s">
        <v>20794</v>
      </c>
      <c r="E809" s="50">
        <v>5990</v>
      </c>
      <c r="F809" s="18" t="s">
        <v>2889</v>
      </c>
      <c r="G809" s="18" t="s">
        <v>2890</v>
      </c>
      <c r="H809" s="14" t="s">
        <v>17263</v>
      </c>
      <c r="I809" s="14" t="s">
        <v>17324</v>
      </c>
      <c r="J809" s="14" t="s">
        <v>17247</v>
      </c>
      <c r="K809" s="14" t="s">
        <v>18092</v>
      </c>
      <c r="L809" s="14"/>
      <c r="M809" s="14" t="s">
        <v>20</v>
      </c>
      <c r="N809" s="14" t="s">
        <v>116</v>
      </c>
      <c r="O809" s="60">
        <v>5300</v>
      </c>
      <c r="P809" s="32">
        <v>0.1301886792452831</v>
      </c>
      <c r="Q809" s="32"/>
    </row>
    <row r="810" spans="1:17" ht="12.75">
      <c r="A810" s="61" t="s">
        <v>53</v>
      </c>
      <c r="B810" s="34">
        <v>4933464195</v>
      </c>
      <c r="C810" s="34" t="s">
        <v>758</v>
      </c>
      <c r="D810" s="17" t="s">
        <v>20794</v>
      </c>
      <c r="E810" s="50">
        <v>5990</v>
      </c>
      <c r="F810" s="18" t="s">
        <v>2891</v>
      </c>
      <c r="G810" s="18" t="s">
        <v>2892</v>
      </c>
      <c r="H810" s="14" t="s">
        <v>17263</v>
      </c>
      <c r="I810" s="14" t="s">
        <v>17324</v>
      </c>
      <c r="J810" s="14" t="s">
        <v>17247</v>
      </c>
      <c r="K810" s="14" t="s">
        <v>18092</v>
      </c>
      <c r="L810" s="14"/>
      <c r="M810" s="14" t="s">
        <v>20</v>
      </c>
      <c r="N810" s="14" t="s">
        <v>116</v>
      </c>
      <c r="O810" s="60">
        <v>5300</v>
      </c>
      <c r="P810" s="32">
        <v>0.1301886792452831</v>
      </c>
      <c r="Q810" s="32"/>
    </row>
    <row r="811" spans="1:17" ht="12.75">
      <c r="A811" s="61" t="s">
        <v>53</v>
      </c>
      <c r="B811" s="34">
        <v>4933464196</v>
      </c>
      <c r="C811" s="34" t="s">
        <v>523</v>
      </c>
      <c r="D811" s="17" t="s">
        <v>20794</v>
      </c>
      <c r="E811" s="50">
        <v>5990</v>
      </c>
      <c r="F811" s="18" t="s">
        <v>2893</v>
      </c>
      <c r="G811" s="18" t="s">
        <v>2894</v>
      </c>
      <c r="H811" s="14" t="s">
        <v>17263</v>
      </c>
      <c r="I811" s="14" t="s">
        <v>17324</v>
      </c>
      <c r="J811" s="14" t="s">
        <v>17247</v>
      </c>
      <c r="K811" s="14" t="s">
        <v>18092</v>
      </c>
      <c r="L811" s="14"/>
      <c r="M811" s="14" t="s">
        <v>20</v>
      </c>
      <c r="N811" s="14" t="s">
        <v>116</v>
      </c>
      <c r="O811" s="60">
        <v>5300</v>
      </c>
      <c r="P811" s="32">
        <v>0.1301886792452831</v>
      </c>
      <c r="Q811" s="32"/>
    </row>
    <row r="812" spans="1:17" ht="12.75">
      <c r="A812" s="61" t="s">
        <v>53</v>
      </c>
      <c r="B812" s="34">
        <v>4933464109</v>
      </c>
      <c r="C812" s="34" t="s">
        <v>606</v>
      </c>
      <c r="D812" s="17" t="s">
        <v>18727</v>
      </c>
      <c r="E812" s="50">
        <v>5990</v>
      </c>
      <c r="F812" s="18" t="s">
        <v>2895</v>
      </c>
      <c r="G812" s="18" t="s">
        <v>2896</v>
      </c>
      <c r="H812" s="14" t="s">
        <v>17263</v>
      </c>
      <c r="I812" s="14" t="s">
        <v>17324</v>
      </c>
      <c r="J812" s="14" t="s">
        <v>17247</v>
      </c>
      <c r="K812" s="14" t="s">
        <v>18092</v>
      </c>
      <c r="L812" s="14"/>
      <c r="M812" s="14" t="s">
        <v>20</v>
      </c>
      <c r="N812" s="14" t="s">
        <v>116</v>
      </c>
      <c r="O812" s="60">
        <v>5300</v>
      </c>
      <c r="P812" s="32">
        <v>0.1301886792452831</v>
      </c>
      <c r="Q812" s="32"/>
    </row>
    <row r="813" spans="1:17" ht="12.75">
      <c r="A813" s="61" t="s">
        <v>53</v>
      </c>
      <c r="B813" s="34">
        <v>4933464198</v>
      </c>
      <c r="C813" s="34" t="s">
        <v>607</v>
      </c>
      <c r="D813" s="17" t="s">
        <v>18727</v>
      </c>
      <c r="E813" s="50">
        <v>5990</v>
      </c>
      <c r="F813" s="18" t="s">
        <v>2897</v>
      </c>
      <c r="G813" s="18" t="s">
        <v>2898</v>
      </c>
      <c r="H813" s="14" t="s">
        <v>17263</v>
      </c>
      <c r="I813" s="14" t="s">
        <v>17324</v>
      </c>
      <c r="J813" s="14" t="s">
        <v>17247</v>
      </c>
      <c r="K813" s="14" t="s">
        <v>18092</v>
      </c>
      <c r="L813" s="14"/>
      <c r="M813" s="14" t="s">
        <v>20</v>
      </c>
      <c r="N813" s="14" t="s">
        <v>116</v>
      </c>
      <c r="O813" s="60">
        <v>5300</v>
      </c>
      <c r="P813" s="32">
        <v>0.1301886792452831</v>
      </c>
      <c r="Q813" s="32"/>
    </row>
    <row r="814" spans="1:17" ht="12.75">
      <c r="A814" s="61" t="s">
        <v>53</v>
      </c>
      <c r="B814" s="34">
        <v>4933464199</v>
      </c>
      <c r="C814" s="34" t="s">
        <v>524</v>
      </c>
      <c r="D814" s="17" t="s">
        <v>18727</v>
      </c>
      <c r="E814" s="50">
        <v>5990</v>
      </c>
      <c r="F814" s="18" t="s">
        <v>2899</v>
      </c>
      <c r="G814" s="18" t="s">
        <v>2900</v>
      </c>
      <c r="H814" s="14" t="s">
        <v>17263</v>
      </c>
      <c r="I814" s="14" t="s">
        <v>17324</v>
      </c>
      <c r="J814" s="14" t="s">
        <v>17247</v>
      </c>
      <c r="K814" s="14" t="s">
        <v>18092</v>
      </c>
      <c r="L814" s="14"/>
      <c r="M814" s="14" t="s">
        <v>20</v>
      </c>
      <c r="N814" s="14" t="s">
        <v>116</v>
      </c>
      <c r="O814" s="60">
        <v>5300</v>
      </c>
      <c r="P814" s="32">
        <v>0.1301886792452831</v>
      </c>
      <c r="Q814" s="32"/>
    </row>
    <row r="815" spans="1:17" ht="12.75">
      <c r="A815" s="61" t="s">
        <v>53</v>
      </c>
      <c r="B815" s="34">
        <v>4933464200</v>
      </c>
      <c r="C815" s="34" t="s">
        <v>525</v>
      </c>
      <c r="D815" s="17" t="s">
        <v>18727</v>
      </c>
      <c r="E815" s="50">
        <v>5990</v>
      </c>
      <c r="F815" s="18" t="s">
        <v>2901</v>
      </c>
      <c r="G815" s="18" t="s">
        <v>2902</v>
      </c>
      <c r="H815" s="14" t="s">
        <v>17263</v>
      </c>
      <c r="I815" s="14" t="s">
        <v>17324</v>
      </c>
      <c r="J815" s="14" t="s">
        <v>17247</v>
      </c>
      <c r="K815" s="14" t="s">
        <v>18092</v>
      </c>
      <c r="L815" s="14"/>
      <c r="M815" s="14" t="s">
        <v>20</v>
      </c>
      <c r="N815" s="14" t="s">
        <v>116</v>
      </c>
      <c r="O815" s="60">
        <v>5300</v>
      </c>
      <c r="P815" s="32">
        <v>0.1301886792452831</v>
      </c>
      <c r="Q815" s="32"/>
    </row>
    <row r="816" spans="1:17" ht="12.75">
      <c r="A816" s="61" t="s">
        <v>53</v>
      </c>
      <c r="B816" s="34">
        <v>4933464201</v>
      </c>
      <c r="C816" s="34" t="s">
        <v>759</v>
      </c>
      <c r="D816" s="17" t="s">
        <v>18727</v>
      </c>
      <c r="E816" s="50">
        <v>5990</v>
      </c>
      <c r="F816" s="18" t="s">
        <v>2903</v>
      </c>
      <c r="G816" s="18" t="s">
        <v>2904</v>
      </c>
      <c r="H816" s="14" t="s">
        <v>17263</v>
      </c>
      <c r="I816" s="14" t="s">
        <v>17324</v>
      </c>
      <c r="J816" s="14" t="s">
        <v>17247</v>
      </c>
      <c r="K816" s="14" t="s">
        <v>18092</v>
      </c>
      <c r="L816" s="14"/>
      <c r="M816" s="14" t="s">
        <v>20</v>
      </c>
      <c r="N816" s="14" t="s">
        <v>116</v>
      </c>
      <c r="O816" s="60">
        <v>5300</v>
      </c>
      <c r="P816" s="32">
        <v>0.1301886792452831</v>
      </c>
      <c r="Q816" s="32"/>
    </row>
    <row r="817" spans="1:17" ht="12.75">
      <c r="A817" s="61" t="s">
        <v>53</v>
      </c>
      <c r="B817" s="34">
        <v>4933464110</v>
      </c>
      <c r="C817" s="34" t="s">
        <v>756</v>
      </c>
      <c r="D817" s="17" t="s">
        <v>18471</v>
      </c>
      <c r="E817" s="50">
        <v>5490</v>
      </c>
      <c r="F817" s="18" t="s">
        <v>2905</v>
      </c>
      <c r="G817" s="18" t="s">
        <v>2906</v>
      </c>
      <c r="H817" s="14" t="s">
        <v>17263</v>
      </c>
      <c r="I817" s="14" t="s">
        <v>17324</v>
      </c>
      <c r="J817" s="14" t="s">
        <v>17247</v>
      </c>
      <c r="K817" s="14" t="s">
        <v>18092</v>
      </c>
      <c r="L817" s="14"/>
      <c r="M817" s="14" t="s">
        <v>20</v>
      </c>
      <c r="N817" s="14" t="s">
        <v>116</v>
      </c>
      <c r="O817" s="60">
        <v>5000</v>
      </c>
      <c r="P817" s="32">
        <v>9.8000000000000087E-2</v>
      </c>
      <c r="Q817" s="32"/>
    </row>
    <row r="818" spans="1:17" ht="12.75">
      <c r="A818" s="61" t="s">
        <v>53</v>
      </c>
      <c r="B818" s="34">
        <v>4933464202</v>
      </c>
      <c r="C818" s="34" t="s">
        <v>608</v>
      </c>
      <c r="D818" s="17" t="s">
        <v>18471</v>
      </c>
      <c r="E818" s="50">
        <v>5490</v>
      </c>
      <c r="F818" s="18" t="s">
        <v>2927</v>
      </c>
      <c r="G818" s="18" t="s">
        <v>2928</v>
      </c>
      <c r="H818" s="14" t="s">
        <v>17263</v>
      </c>
      <c r="I818" s="14" t="s">
        <v>17324</v>
      </c>
      <c r="J818" s="14" t="s">
        <v>17247</v>
      </c>
      <c r="K818" s="14" t="s">
        <v>18092</v>
      </c>
      <c r="L818" s="14"/>
      <c r="M818" s="14" t="s">
        <v>20</v>
      </c>
      <c r="N818" s="14" t="s">
        <v>116</v>
      </c>
      <c r="O818" s="60">
        <v>5000</v>
      </c>
      <c r="P818" s="32">
        <v>9.8000000000000087E-2</v>
      </c>
      <c r="Q818" s="32"/>
    </row>
    <row r="819" spans="1:17" ht="12.75">
      <c r="A819" s="61" t="s">
        <v>53</v>
      </c>
      <c r="B819" s="34">
        <v>4933464203</v>
      </c>
      <c r="C819" s="34" t="s">
        <v>407</v>
      </c>
      <c r="D819" s="17" t="s">
        <v>18471</v>
      </c>
      <c r="E819" s="50">
        <v>5990</v>
      </c>
      <c r="F819" s="18" t="s">
        <v>2929</v>
      </c>
      <c r="G819" s="18" t="s">
        <v>2930</v>
      </c>
      <c r="H819" s="14" t="s">
        <v>17263</v>
      </c>
      <c r="I819" s="14" t="s">
        <v>17324</v>
      </c>
      <c r="J819" s="14" t="s">
        <v>17247</v>
      </c>
      <c r="K819" s="14" t="s">
        <v>18092</v>
      </c>
      <c r="L819" s="14"/>
      <c r="M819" s="14" t="s">
        <v>20</v>
      </c>
      <c r="N819" s="14" t="s">
        <v>116</v>
      </c>
      <c r="O819" s="60">
        <v>5000</v>
      </c>
      <c r="P819" s="32">
        <v>0.19799999999999995</v>
      </c>
      <c r="Q819" s="32"/>
    </row>
    <row r="820" spans="1:17" ht="12.75">
      <c r="A820" s="61" t="s">
        <v>53</v>
      </c>
      <c r="B820" s="34">
        <v>4933464204</v>
      </c>
      <c r="C820" s="34" t="s">
        <v>760</v>
      </c>
      <c r="D820" s="17" t="s">
        <v>18471</v>
      </c>
      <c r="E820" s="50">
        <v>5490</v>
      </c>
      <c r="F820" s="18" t="s">
        <v>2931</v>
      </c>
      <c r="G820" s="18" t="s">
        <v>2932</v>
      </c>
      <c r="H820" s="14" t="s">
        <v>17263</v>
      </c>
      <c r="I820" s="14" t="s">
        <v>17324</v>
      </c>
      <c r="J820" s="14" t="s">
        <v>17247</v>
      </c>
      <c r="K820" s="14" t="s">
        <v>18092</v>
      </c>
      <c r="L820" s="14"/>
      <c r="M820" s="14" t="s">
        <v>20</v>
      </c>
      <c r="N820" s="14" t="s">
        <v>116</v>
      </c>
      <c r="O820" s="60">
        <v>5000</v>
      </c>
      <c r="P820" s="32">
        <v>9.8000000000000087E-2</v>
      </c>
      <c r="Q820" s="32"/>
    </row>
    <row r="821" spans="1:17" ht="12.75">
      <c r="A821" s="61" t="s">
        <v>53</v>
      </c>
      <c r="B821" s="34">
        <v>4933464205</v>
      </c>
      <c r="C821" s="34" t="s">
        <v>761</v>
      </c>
      <c r="D821" s="17" t="s">
        <v>18471</v>
      </c>
      <c r="E821" s="50">
        <v>5490</v>
      </c>
      <c r="F821" s="18" t="s">
        <v>2907</v>
      </c>
      <c r="G821" s="18" t="s">
        <v>2908</v>
      </c>
      <c r="H821" s="14" t="s">
        <v>17263</v>
      </c>
      <c r="I821" s="14" t="s">
        <v>17324</v>
      </c>
      <c r="J821" s="14" t="s">
        <v>17247</v>
      </c>
      <c r="K821" s="14" t="s">
        <v>18092</v>
      </c>
      <c r="L821" s="14"/>
      <c r="M821" s="14" t="s">
        <v>20</v>
      </c>
      <c r="N821" s="14" t="s">
        <v>116</v>
      </c>
      <c r="O821" s="60">
        <v>5000</v>
      </c>
      <c r="P821" s="32">
        <v>9.8000000000000087E-2</v>
      </c>
      <c r="Q821" s="32"/>
    </row>
    <row r="822" spans="1:17" ht="12.75">
      <c r="A822" s="61" t="s">
        <v>53</v>
      </c>
      <c r="B822" s="34">
        <v>4933471641</v>
      </c>
      <c r="C822" s="58" t="s">
        <v>942</v>
      </c>
      <c r="D822" s="17" t="s">
        <v>3808</v>
      </c>
      <c r="E822" s="50">
        <v>29990</v>
      </c>
      <c r="F822" s="18" t="s">
        <v>19011</v>
      </c>
      <c r="G822" s="18" t="s">
        <v>20086</v>
      </c>
      <c r="H822" s="14" t="s">
        <v>17338</v>
      </c>
      <c r="I822" s="14" t="s">
        <v>17324</v>
      </c>
      <c r="J822" s="14" t="s">
        <v>17264</v>
      </c>
      <c r="K822" s="14" t="s">
        <v>17267</v>
      </c>
      <c r="L822" s="14"/>
      <c r="M822" s="14" t="s">
        <v>20</v>
      </c>
      <c r="N822" s="14" t="s">
        <v>937</v>
      </c>
      <c r="O822" s="60">
        <v>26900</v>
      </c>
      <c r="P822" s="32">
        <v>0.11486988847583635</v>
      </c>
      <c r="Q822" s="32"/>
    </row>
    <row r="823" spans="1:17" ht="12.75">
      <c r="A823" s="61" t="s">
        <v>53</v>
      </c>
      <c r="B823" s="34">
        <v>4933471699</v>
      </c>
      <c r="C823" s="58" t="s">
        <v>943</v>
      </c>
      <c r="D823" s="17" t="s">
        <v>3809</v>
      </c>
      <c r="E823" s="50">
        <v>20990</v>
      </c>
      <c r="F823" s="18" t="s">
        <v>19013</v>
      </c>
      <c r="G823" s="59">
        <v>4058546295981</v>
      </c>
      <c r="H823" s="14" t="s">
        <v>20</v>
      </c>
      <c r="I823" s="14" t="s">
        <v>17324</v>
      </c>
      <c r="J823" s="14" t="s">
        <v>17264</v>
      </c>
      <c r="K823" s="14" t="s">
        <v>17359</v>
      </c>
      <c r="L823" s="14"/>
      <c r="M823" s="14" t="s">
        <v>20</v>
      </c>
      <c r="N823" s="14" t="s">
        <v>937</v>
      </c>
      <c r="O823" s="60">
        <v>18900</v>
      </c>
      <c r="P823" s="32">
        <v>0.11058201058201056</v>
      </c>
      <c r="Q823" s="32"/>
    </row>
    <row r="824" spans="1:17" ht="12.75">
      <c r="A824" s="61" t="s">
        <v>53</v>
      </c>
      <c r="B824" s="34">
        <v>4933471700</v>
      </c>
      <c r="C824" s="58" t="s">
        <v>944</v>
      </c>
      <c r="D824" s="17" t="s">
        <v>3810</v>
      </c>
      <c r="E824" s="50">
        <v>20490</v>
      </c>
      <c r="F824" s="18" t="s">
        <v>19015</v>
      </c>
      <c r="G824" s="59">
        <v>4058546295998</v>
      </c>
      <c r="H824" s="14" t="s">
        <v>20</v>
      </c>
      <c r="I824" s="14" t="s">
        <v>17324</v>
      </c>
      <c r="J824" s="14" t="s">
        <v>17264</v>
      </c>
      <c r="K824" s="14" t="s">
        <v>17359</v>
      </c>
      <c r="L824" s="14"/>
      <c r="M824" s="14" t="s">
        <v>20</v>
      </c>
      <c r="N824" s="14" t="s">
        <v>937</v>
      </c>
      <c r="O824" s="60">
        <v>18400</v>
      </c>
      <c r="P824" s="32">
        <v>0.11358695652173911</v>
      </c>
      <c r="Q824" s="32"/>
    </row>
    <row r="825" spans="1:17" ht="12.75">
      <c r="A825" s="61" t="s">
        <v>53</v>
      </c>
      <c r="B825" s="34">
        <v>4933472114</v>
      </c>
      <c r="C825" s="58" t="s">
        <v>945</v>
      </c>
      <c r="D825" s="17" t="s">
        <v>3811</v>
      </c>
      <c r="E825" s="50">
        <v>19990</v>
      </c>
      <c r="F825" s="18" t="s">
        <v>19194</v>
      </c>
      <c r="G825" s="59">
        <v>4058546325107</v>
      </c>
      <c r="H825" s="14" t="s">
        <v>20</v>
      </c>
      <c r="I825" s="14" t="s">
        <v>17324</v>
      </c>
      <c r="J825" s="14" t="s">
        <v>19003</v>
      </c>
      <c r="K825" s="14" t="s">
        <v>19003</v>
      </c>
      <c r="L825" s="14"/>
      <c r="M825" s="14" t="s">
        <v>20</v>
      </c>
      <c r="N825" s="14" t="s">
        <v>4408</v>
      </c>
      <c r="O825" s="60">
        <v>17900</v>
      </c>
      <c r="P825" s="32">
        <v>0.11675977653631286</v>
      </c>
      <c r="Q825" s="32"/>
    </row>
    <row r="826" spans="1:17" ht="12.75">
      <c r="A826" s="61" t="s">
        <v>53</v>
      </c>
      <c r="B826" s="34">
        <v>4933472071</v>
      </c>
      <c r="C826" s="58" t="s">
        <v>946</v>
      </c>
      <c r="D826" s="17" t="s">
        <v>3812</v>
      </c>
      <c r="E826" s="50">
        <v>77990</v>
      </c>
      <c r="F826" s="18" t="s">
        <v>19017</v>
      </c>
      <c r="G826" s="18" t="s">
        <v>20089</v>
      </c>
      <c r="H826" s="14" t="s">
        <v>17338</v>
      </c>
      <c r="I826" s="14" t="s">
        <v>17324</v>
      </c>
      <c r="J826" s="14" t="s">
        <v>17264</v>
      </c>
      <c r="K826" s="14" t="s">
        <v>17359</v>
      </c>
      <c r="L826" s="14"/>
      <c r="M826" s="14" t="s">
        <v>20</v>
      </c>
      <c r="N826" s="14" t="s">
        <v>937</v>
      </c>
      <c r="O826" s="60">
        <v>70900</v>
      </c>
      <c r="P826" s="32">
        <v>0.10000000000000009</v>
      </c>
      <c r="Q826" s="32"/>
    </row>
    <row r="827" spans="1:17" ht="12.75">
      <c r="A827" s="61" t="s">
        <v>53</v>
      </c>
      <c r="B827" s="34">
        <v>4933472072</v>
      </c>
      <c r="C827" s="58" t="s">
        <v>947</v>
      </c>
      <c r="D827" s="17" t="s">
        <v>3813</v>
      </c>
      <c r="E827" s="50">
        <v>99990</v>
      </c>
      <c r="F827" s="18" t="s">
        <v>19020</v>
      </c>
      <c r="G827" s="18" t="s">
        <v>20090</v>
      </c>
      <c r="H827" s="14" t="s">
        <v>17338</v>
      </c>
      <c r="I827" s="14" t="s">
        <v>17324</v>
      </c>
      <c r="J827" s="14" t="s">
        <v>17264</v>
      </c>
      <c r="K827" s="14" t="s">
        <v>17359</v>
      </c>
      <c r="L827" s="14"/>
      <c r="M827" s="14" t="s">
        <v>20</v>
      </c>
      <c r="N827" s="14" t="s">
        <v>937</v>
      </c>
      <c r="O827" s="60">
        <v>90900</v>
      </c>
      <c r="P827" s="32">
        <v>0.10000000000000009</v>
      </c>
      <c r="Q827" s="32"/>
    </row>
    <row r="828" spans="1:17" ht="12.75">
      <c r="A828" s="61" t="s">
        <v>53</v>
      </c>
      <c r="B828" s="34">
        <v>4933472166</v>
      </c>
      <c r="C828" s="58" t="s">
        <v>948</v>
      </c>
      <c r="D828" s="17" t="s">
        <v>3814</v>
      </c>
      <c r="E828" s="50">
        <v>47490</v>
      </c>
      <c r="F828" s="18" t="s">
        <v>19022</v>
      </c>
      <c r="G828" s="18" t="s">
        <v>20092</v>
      </c>
      <c r="H828" s="14" t="s">
        <v>17338</v>
      </c>
      <c r="I828" s="14" t="s">
        <v>17324</v>
      </c>
      <c r="J828" s="14" t="s">
        <v>17445</v>
      </c>
      <c r="K828" s="14" t="s">
        <v>17446</v>
      </c>
      <c r="L828" s="14"/>
      <c r="M828" s="14" t="s">
        <v>20</v>
      </c>
      <c r="N828" s="14" t="s">
        <v>937</v>
      </c>
      <c r="O828" s="60">
        <v>42900</v>
      </c>
      <c r="P828" s="32">
        <v>0.10699300699300696</v>
      </c>
      <c r="Q828" s="32"/>
    </row>
    <row r="829" spans="1:17" ht="12.75">
      <c r="A829" s="61" t="s">
        <v>53</v>
      </c>
      <c r="B829" s="34">
        <v>4933471412</v>
      </c>
      <c r="C829" s="58" t="s">
        <v>845</v>
      </c>
      <c r="D829" s="17" t="s">
        <v>3815</v>
      </c>
      <c r="E829" s="50">
        <v>604990</v>
      </c>
      <c r="F829" s="18" t="s">
        <v>3736</v>
      </c>
      <c r="G829" s="18" t="s">
        <v>3737</v>
      </c>
      <c r="H829" s="14" t="s">
        <v>17338</v>
      </c>
      <c r="I829" s="14" t="s">
        <v>17324</v>
      </c>
      <c r="J829" s="14" t="s">
        <v>20</v>
      </c>
      <c r="K829" s="14" t="s">
        <v>20</v>
      </c>
      <c r="L829" s="14"/>
      <c r="M829" s="14" t="s">
        <v>20</v>
      </c>
      <c r="N829" s="14" t="s">
        <v>937</v>
      </c>
      <c r="O829" s="60">
        <v>549900</v>
      </c>
      <c r="P829" s="32">
        <v>0.10018185124568113</v>
      </c>
      <c r="Q829" s="32"/>
    </row>
    <row r="830" spans="1:17" ht="12.75">
      <c r="A830" s="61" t="s">
        <v>53</v>
      </c>
      <c r="B830" s="34">
        <v>4933471413</v>
      </c>
      <c r="C830" s="58" t="s">
        <v>846</v>
      </c>
      <c r="D830" s="17" t="s">
        <v>3816</v>
      </c>
      <c r="E830" s="50">
        <v>494990</v>
      </c>
      <c r="F830" s="18" t="s">
        <v>3734</v>
      </c>
      <c r="G830" s="18" t="s">
        <v>3735</v>
      </c>
      <c r="H830" s="14" t="s">
        <v>17338</v>
      </c>
      <c r="I830" s="14" t="s">
        <v>17324</v>
      </c>
      <c r="J830" s="14" t="s">
        <v>20</v>
      </c>
      <c r="K830" s="14" t="s">
        <v>20</v>
      </c>
      <c r="L830" s="14"/>
      <c r="M830" s="14" t="s">
        <v>20</v>
      </c>
      <c r="N830" s="14" t="s">
        <v>937</v>
      </c>
      <c r="O830" s="60">
        <v>449900</v>
      </c>
      <c r="P830" s="32">
        <v>0.10022227161591468</v>
      </c>
      <c r="Q830" s="32"/>
    </row>
    <row r="831" spans="1:17" ht="12.75">
      <c r="A831" s="61" t="s">
        <v>53</v>
      </c>
      <c r="B831" s="34">
        <v>4933471414</v>
      </c>
      <c r="C831" s="58" t="s">
        <v>847</v>
      </c>
      <c r="D831" s="17" t="s">
        <v>3817</v>
      </c>
      <c r="E831" s="50">
        <v>214490</v>
      </c>
      <c r="F831" s="18" t="s">
        <v>3738</v>
      </c>
      <c r="G831" s="18" t="s">
        <v>3739</v>
      </c>
      <c r="H831" s="14" t="s">
        <v>17338</v>
      </c>
      <c r="I831" s="14" t="s">
        <v>17324</v>
      </c>
      <c r="J831" s="14" t="s">
        <v>20</v>
      </c>
      <c r="K831" s="14" t="s">
        <v>20</v>
      </c>
      <c r="L831" s="14"/>
      <c r="M831" s="14" t="s">
        <v>20</v>
      </c>
      <c r="N831" s="14" t="s">
        <v>937</v>
      </c>
      <c r="O831" s="60">
        <v>194900</v>
      </c>
      <c r="P831" s="32">
        <v>0.10051308363263223</v>
      </c>
      <c r="Q831" s="32"/>
    </row>
    <row r="832" spans="1:17" ht="12.75">
      <c r="A832" s="61" t="s">
        <v>53</v>
      </c>
      <c r="B832" s="34">
        <v>4933471415</v>
      </c>
      <c r="C832" s="58" t="s">
        <v>848</v>
      </c>
      <c r="D832" s="17" t="s">
        <v>3818</v>
      </c>
      <c r="E832" s="50">
        <v>241990</v>
      </c>
      <c r="F832" s="18" t="s">
        <v>3740</v>
      </c>
      <c r="G832" s="18" t="s">
        <v>3741</v>
      </c>
      <c r="H832" s="14" t="s">
        <v>17338</v>
      </c>
      <c r="I832" s="14" t="s">
        <v>17324</v>
      </c>
      <c r="J832" s="14" t="s">
        <v>20</v>
      </c>
      <c r="K832" s="14" t="s">
        <v>20</v>
      </c>
      <c r="L832" s="14"/>
      <c r="M832" s="14" t="s">
        <v>20</v>
      </c>
      <c r="N832" s="14" t="s">
        <v>937</v>
      </c>
      <c r="O832" s="60">
        <v>219900</v>
      </c>
      <c r="P832" s="32">
        <v>0.10045475216007271</v>
      </c>
      <c r="Q832" s="32"/>
    </row>
    <row r="833" spans="1:17" ht="12.75">
      <c r="A833" s="61" t="s">
        <v>53</v>
      </c>
      <c r="B833" s="34">
        <v>4932472073</v>
      </c>
      <c r="C833" s="58" t="s">
        <v>935</v>
      </c>
      <c r="D833" s="17" t="s">
        <v>3819</v>
      </c>
      <c r="E833" s="50">
        <v>20990</v>
      </c>
      <c r="F833" s="18" t="s">
        <v>3656</v>
      </c>
      <c r="G833" s="18" t="s">
        <v>3657</v>
      </c>
      <c r="H833" s="14" t="s">
        <v>17338</v>
      </c>
      <c r="I833" s="14" t="s">
        <v>17324</v>
      </c>
      <c r="J833" s="14" t="s">
        <v>17343</v>
      </c>
      <c r="K833" s="14" t="s">
        <v>17362</v>
      </c>
      <c r="L833" s="14"/>
      <c r="M833" s="14" t="s">
        <v>20</v>
      </c>
      <c r="N833" s="14" t="s">
        <v>4409</v>
      </c>
      <c r="O833" s="60">
        <v>19000</v>
      </c>
      <c r="P833" s="32">
        <v>0.10473684210526324</v>
      </c>
      <c r="Q833" s="32"/>
    </row>
    <row r="834" spans="1:17" ht="12.75">
      <c r="A834" s="61" t="s">
        <v>53</v>
      </c>
      <c r="B834" s="34">
        <v>4933478112</v>
      </c>
      <c r="C834" s="58" t="s">
        <v>949</v>
      </c>
      <c r="D834" s="17" t="s">
        <v>3820</v>
      </c>
      <c r="E834" s="50">
        <v>6490</v>
      </c>
      <c r="F834" s="18" t="s">
        <v>19024</v>
      </c>
      <c r="G834" s="18" t="s">
        <v>20093</v>
      </c>
      <c r="H834" s="14" t="s">
        <v>20</v>
      </c>
      <c r="I834" s="14" t="s">
        <v>17324</v>
      </c>
      <c r="J834" s="14" t="s">
        <v>17394</v>
      </c>
      <c r="K834" s="14" t="s">
        <v>17395</v>
      </c>
      <c r="L834" s="14"/>
      <c r="M834" s="14" t="s">
        <v>20</v>
      </c>
      <c r="N834" s="14" t="s">
        <v>937</v>
      </c>
      <c r="O834" s="60">
        <v>8400</v>
      </c>
      <c r="P834" s="32">
        <v>-0.22738095238095235</v>
      </c>
      <c r="Q834" s="32"/>
    </row>
    <row r="835" spans="1:17" ht="12.75">
      <c r="A835" s="61" t="s">
        <v>53</v>
      </c>
      <c r="B835" s="34">
        <v>4933478113</v>
      </c>
      <c r="C835" s="58" t="s">
        <v>950</v>
      </c>
      <c r="D835" s="17" t="s">
        <v>3821</v>
      </c>
      <c r="E835" s="50">
        <v>9490</v>
      </c>
      <c r="F835" s="18" t="s">
        <v>19026</v>
      </c>
      <c r="G835" s="18" t="s">
        <v>20094</v>
      </c>
      <c r="H835" s="14" t="s">
        <v>20</v>
      </c>
      <c r="I835" s="14" t="s">
        <v>17324</v>
      </c>
      <c r="J835" s="14" t="s">
        <v>17394</v>
      </c>
      <c r="K835" s="14" t="s">
        <v>17395</v>
      </c>
      <c r="L835" s="14"/>
      <c r="M835" s="14" t="s">
        <v>20</v>
      </c>
      <c r="N835" s="14" t="s">
        <v>937</v>
      </c>
      <c r="O835" s="60">
        <v>8400</v>
      </c>
      <c r="P835" s="32">
        <v>0.12976190476190474</v>
      </c>
      <c r="Q835" s="32"/>
    </row>
    <row r="836" spans="1:17" ht="12.75">
      <c r="A836" s="61" t="s">
        <v>53</v>
      </c>
      <c r="B836" s="34">
        <v>4933478114</v>
      </c>
      <c r="C836" s="58" t="s">
        <v>951</v>
      </c>
      <c r="D836" s="17" t="s">
        <v>3822</v>
      </c>
      <c r="E836" s="50">
        <v>10990</v>
      </c>
      <c r="F836" s="18" t="s">
        <v>19028</v>
      </c>
      <c r="G836" s="18" t="s">
        <v>20095</v>
      </c>
      <c r="H836" s="14" t="s">
        <v>20</v>
      </c>
      <c r="I836" s="14" t="s">
        <v>17324</v>
      </c>
      <c r="J836" s="14" t="s">
        <v>17394</v>
      </c>
      <c r="K836" s="14" t="s">
        <v>17395</v>
      </c>
      <c r="L836" s="14"/>
      <c r="M836" s="14" t="s">
        <v>20</v>
      </c>
      <c r="N836" s="14" t="s">
        <v>937</v>
      </c>
      <c r="O836" s="60">
        <v>9900</v>
      </c>
      <c r="P836" s="32">
        <v>0.11010101010101003</v>
      </c>
      <c r="Q836" s="32"/>
    </row>
    <row r="837" spans="1:17" ht="12.75">
      <c r="A837" s="61" t="s">
        <v>53</v>
      </c>
      <c r="B837" s="34">
        <v>4933478302</v>
      </c>
      <c r="C837" s="58" t="s">
        <v>952</v>
      </c>
      <c r="D837" s="17" t="s">
        <v>3823</v>
      </c>
      <c r="E837" s="50">
        <v>73490</v>
      </c>
      <c r="F837" s="18" t="s">
        <v>19030</v>
      </c>
      <c r="G837" s="18" t="s">
        <v>20096</v>
      </c>
      <c r="H837" s="14" t="s">
        <v>17338</v>
      </c>
      <c r="I837" s="14" t="s">
        <v>17324</v>
      </c>
      <c r="J837" s="14" t="s">
        <v>17656</v>
      </c>
      <c r="K837" s="14" t="s">
        <v>18817</v>
      </c>
      <c r="L837" s="14"/>
      <c r="M837" s="14" t="s">
        <v>20</v>
      </c>
      <c r="N837" s="14" t="s">
        <v>937</v>
      </c>
      <c r="O837" s="60">
        <v>66400</v>
      </c>
      <c r="P837" s="32">
        <v>0.106777108433735</v>
      </c>
      <c r="Q837" s="32"/>
    </row>
    <row r="838" spans="1:17" ht="12.75">
      <c r="A838" s="61" t="s">
        <v>53</v>
      </c>
      <c r="B838" s="34">
        <v>4933471460</v>
      </c>
      <c r="C838" s="58" t="s">
        <v>916</v>
      </c>
      <c r="D838" s="17" t="s">
        <v>3824</v>
      </c>
      <c r="E838" s="50">
        <v>24490</v>
      </c>
      <c r="F838" s="18" t="s">
        <v>3653</v>
      </c>
      <c r="G838" s="18" t="s">
        <v>3654</v>
      </c>
      <c r="H838" s="14" t="s">
        <v>17330</v>
      </c>
      <c r="I838" s="14" t="s">
        <v>17324</v>
      </c>
      <c r="J838" s="14" t="s">
        <v>17463</v>
      </c>
      <c r="K838" s="14" t="s">
        <v>17464</v>
      </c>
      <c r="L838" s="14"/>
      <c r="M838" s="14" t="s">
        <v>20</v>
      </c>
      <c r="N838" s="14" t="s">
        <v>4401</v>
      </c>
      <c r="O838" s="60">
        <v>21900</v>
      </c>
      <c r="P838" s="32">
        <v>0.11826484018264849</v>
      </c>
      <c r="Q838" s="32"/>
    </row>
    <row r="839" spans="1:17" ht="12.75">
      <c r="A839" s="61" t="s">
        <v>53</v>
      </c>
      <c r="B839" s="34">
        <v>4933471461</v>
      </c>
      <c r="C839" s="58" t="s">
        <v>917</v>
      </c>
      <c r="D839" s="17" t="s">
        <v>3825</v>
      </c>
      <c r="E839" s="50">
        <v>27990</v>
      </c>
      <c r="F839" s="18" t="s">
        <v>3655</v>
      </c>
      <c r="G839" s="59">
        <v>4058546290894</v>
      </c>
      <c r="H839" s="14" t="s">
        <v>17330</v>
      </c>
      <c r="I839" s="14" t="s">
        <v>17324</v>
      </c>
      <c r="J839" s="14" t="s">
        <v>17463</v>
      </c>
      <c r="K839" s="14" t="s">
        <v>17464</v>
      </c>
      <c r="L839" s="14"/>
      <c r="M839" s="14" t="s">
        <v>20</v>
      </c>
      <c r="N839" s="14" t="s">
        <v>4401</v>
      </c>
      <c r="O839" s="60">
        <v>25400</v>
      </c>
      <c r="P839" s="32">
        <v>0.10196850393700796</v>
      </c>
      <c r="Q839" s="32"/>
    </row>
    <row r="840" spans="1:17" ht="12.75">
      <c r="A840" s="61" t="s">
        <v>53</v>
      </c>
      <c r="B840" s="34">
        <v>4933478405</v>
      </c>
      <c r="C840" s="58" t="s">
        <v>953</v>
      </c>
      <c r="D840" s="17" t="s">
        <v>3826</v>
      </c>
      <c r="E840" s="50">
        <v>38490</v>
      </c>
      <c r="F840" s="18" t="s">
        <v>19032</v>
      </c>
      <c r="G840" s="18" t="s">
        <v>20097</v>
      </c>
      <c r="H840" s="14" t="s">
        <v>17338</v>
      </c>
      <c r="I840" s="14" t="s">
        <v>17324</v>
      </c>
      <c r="J840" s="14" t="s">
        <v>17264</v>
      </c>
      <c r="K840" s="14" t="s">
        <v>17359</v>
      </c>
      <c r="L840" s="14"/>
      <c r="M840" s="14" t="s">
        <v>20</v>
      </c>
      <c r="N840" s="14" t="s">
        <v>4401</v>
      </c>
      <c r="O840" s="60">
        <v>34900</v>
      </c>
      <c r="P840" s="32">
        <v>0.10286532951289407</v>
      </c>
      <c r="Q840" s="32"/>
    </row>
    <row r="841" spans="1:17" ht="12.75">
      <c r="A841" s="61" t="s">
        <v>53</v>
      </c>
      <c r="B841" s="34">
        <v>4933472238</v>
      </c>
      <c r="C841" s="58" t="s">
        <v>954</v>
      </c>
      <c r="D841" s="17" t="s">
        <v>3827</v>
      </c>
      <c r="E841" s="50">
        <v>20990</v>
      </c>
      <c r="F841" s="18" t="s">
        <v>19034</v>
      </c>
      <c r="G841" s="59">
        <v>4058546326340</v>
      </c>
      <c r="H841" s="14" t="s">
        <v>20</v>
      </c>
      <c r="I841" s="14" t="s">
        <v>17324</v>
      </c>
      <c r="J841" s="14" t="s">
        <v>17423</v>
      </c>
      <c r="K841" s="14" t="s">
        <v>17513</v>
      </c>
      <c r="L841" s="14"/>
      <c r="M841" s="14" t="s">
        <v>20</v>
      </c>
      <c r="N841" s="14" t="s">
        <v>4401</v>
      </c>
      <c r="O841" s="60">
        <v>18900</v>
      </c>
      <c r="P841" s="32">
        <v>0.11058201058201056</v>
      </c>
      <c r="Q841" s="32"/>
    </row>
    <row r="842" spans="1:17" ht="12.75">
      <c r="A842" s="61" t="s">
        <v>53</v>
      </c>
      <c r="B842" s="34">
        <v>4933472239</v>
      </c>
      <c r="C842" s="58" t="s">
        <v>955</v>
      </c>
      <c r="D842" s="17" t="s">
        <v>3828</v>
      </c>
      <c r="E842" s="50">
        <v>33990</v>
      </c>
      <c r="F842" s="18" t="s">
        <v>19036</v>
      </c>
      <c r="G842" s="59">
        <v>4058546326357</v>
      </c>
      <c r="H842" s="14" t="s">
        <v>20</v>
      </c>
      <c r="I842" s="14" t="s">
        <v>17324</v>
      </c>
      <c r="J842" s="14" t="s">
        <v>17423</v>
      </c>
      <c r="K842" s="14" t="s">
        <v>17513</v>
      </c>
      <c r="L842" s="14"/>
      <c r="M842" s="14" t="s">
        <v>20</v>
      </c>
      <c r="N842" s="14" t="s">
        <v>4401</v>
      </c>
      <c r="O842" s="60">
        <v>30900</v>
      </c>
      <c r="P842" s="32">
        <v>0.10000000000000009</v>
      </c>
      <c r="Q842" s="32"/>
    </row>
    <row r="843" spans="1:17" ht="12.75">
      <c r="A843" s="61" t="s">
        <v>53</v>
      </c>
      <c r="B843" s="34">
        <v>4933471755</v>
      </c>
      <c r="C843" s="58" t="s">
        <v>956</v>
      </c>
      <c r="D843" s="17" t="s">
        <v>3829</v>
      </c>
      <c r="E843" s="50">
        <v>80490</v>
      </c>
      <c r="F843" s="18" t="s">
        <v>19037</v>
      </c>
      <c r="G843" s="18" t="s">
        <v>20102</v>
      </c>
      <c r="H843" s="14" t="s">
        <v>17338</v>
      </c>
      <c r="I843" s="14" t="s">
        <v>17324</v>
      </c>
      <c r="J843" s="14" t="s">
        <v>17264</v>
      </c>
      <c r="K843" s="14" t="s">
        <v>17359</v>
      </c>
      <c r="L843" s="14"/>
      <c r="M843" s="14" t="s">
        <v>20</v>
      </c>
      <c r="N843" s="14" t="s">
        <v>4401</v>
      </c>
      <c r="O843" s="60">
        <v>72900</v>
      </c>
      <c r="P843" s="32">
        <v>0.10411522633744852</v>
      </c>
      <c r="Q843" s="32"/>
    </row>
    <row r="844" spans="1:17" ht="12.75">
      <c r="A844" s="61" t="s">
        <v>53</v>
      </c>
      <c r="B844" s="34">
        <v>4933471756</v>
      </c>
      <c r="C844" s="58" t="s">
        <v>957</v>
      </c>
      <c r="D844" s="17" t="s">
        <v>3830</v>
      </c>
      <c r="E844" s="50">
        <v>102490</v>
      </c>
      <c r="F844" s="18" t="s">
        <v>19040</v>
      </c>
      <c r="G844" s="18" t="s">
        <v>20103</v>
      </c>
      <c r="H844" s="14" t="s">
        <v>17338</v>
      </c>
      <c r="I844" s="14" t="s">
        <v>17324</v>
      </c>
      <c r="J844" s="14" t="s">
        <v>17264</v>
      </c>
      <c r="K844" s="14" t="s">
        <v>17359</v>
      </c>
      <c r="L844" s="14"/>
      <c r="M844" s="14" t="s">
        <v>20</v>
      </c>
      <c r="N844" s="14" t="s">
        <v>4401</v>
      </c>
      <c r="O844" s="60">
        <v>92900</v>
      </c>
      <c r="P844" s="32">
        <v>0.10322927879440269</v>
      </c>
      <c r="Q844" s="32"/>
    </row>
    <row r="845" spans="1:17">
      <c r="A845" s="61" t="s">
        <v>53</v>
      </c>
      <c r="B845" s="63">
        <v>4933478247</v>
      </c>
      <c r="C845" s="64" t="s">
        <v>958</v>
      </c>
      <c r="D845" s="65" t="s">
        <v>3831</v>
      </c>
      <c r="E845" s="50">
        <v>134490</v>
      </c>
      <c r="F845" s="18" t="s">
        <v>19042</v>
      </c>
      <c r="G845" s="18" t="s">
        <v>20104</v>
      </c>
      <c r="H845" s="14" t="s">
        <v>17330</v>
      </c>
      <c r="I845" s="14" t="s">
        <v>17324</v>
      </c>
      <c r="J845" s="14" t="s">
        <v>18024</v>
      </c>
      <c r="K845" s="14" t="s">
        <v>18025</v>
      </c>
      <c r="L845" s="14"/>
      <c r="M845" s="14" t="s">
        <v>20</v>
      </c>
      <c r="N845" s="14" t="s">
        <v>813</v>
      </c>
      <c r="O845" s="60">
        <v>121900</v>
      </c>
      <c r="P845" s="32">
        <v>0.10328137817883509</v>
      </c>
      <c r="Q845" s="32"/>
    </row>
    <row r="846" spans="1:17">
      <c r="A846" s="61" t="s">
        <v>53</v>
      </c>
      <c r="B846" s="63">
        <v>4933478248</v>
      </c>
      <c r="C846" s="64" t="s">
        <v>959</v>
      </c>
      <c r="D846" s="65" t="s">
        <v>3832</v>
      </c>
      <c r="E846" s="50">
        <v>178490</v>
      </c>
      <c r="F846" s="18" t="s">
        <v>19044</v>
      </c>
      <c r="G846" s="18" t="s">
        <v>20105</v>
      </c>
      <c r="H846" s="14" t="s">
        <v>17338</v>
      </c>
      <c r="I846" s="14" t="s">
        <v>17324</v>
      </c>
      <c r="J846" s="14" t="s">
        <v>18024</v>
      </c>
      <c r="K846" s="14" t="s">
        <v>18025</v>
      </c>
      <c r="L846" s="14"/>
      <c r="M846" s="14" t="s">
        <v>20</v>
      </c>
      <c r="N846" s="14" t="s">
        <v>813</v>
      </c>
      <c r="O846" s="60">
        <v>161900</v>
      </c>
      <c r="P846" s="32">
        <v>0.10247066090179113</v>
      </c>
      <c r="Q846" s="32"/>
    </row>
    <row r="847" spans="1:17">
      <c r="A847" s="61" t="s">
        <v>53</v>
      </c>
      <c r="B847" s="63">
        <v>4933478081</v>
      </c>
      <c r="C847" s="64" t="s">
        <v>962</v>
      </c>
      <c r="D847" s="65" t="s">
        <v>961</v>
      </c>
      <c r="E847" s="50">
        <v>13990</v>
      </c>
      <c r="F847" s="18" t="s">
        <v>963</v>
      </c>
      <c r="G847" s="59">
        <v>4058546340148</v>
      </c>
      <c r="H847" s="14" t="s">
        <v>960</v>
      </c>
      <c r="I847" s="79" t="s">
        <v>17324</v>
      </c>
      <c r="J847" s="79" t="s">
        <v>17247</v>
      </c>
      <c r="K847" s="14" t="s">
        <v>18092</v>
      </c>
      <c r="L847" s="14"/>
      <c r="M847" s="14" t="s">
        <v>20</v>
      </c>
      <c r="N847" s="14" t="s">
        <v>4401</v>
      </c>
      <c r="O847" s="60">
        <v>12900</v>
      </c>
      <c r="P847" s="32">
        <v>8.4496124031007813E-2</v>
      </c>
      <c r="Q847" s="32"/>
    </row>
    <row r="848" spans="1:17">
      <c r="A848" s="61" t="s">
        <v>53</v>
      </c>
      <c r="B848" s="66">
        <v>4933478082</v>
      </c>
      <c r="C848" s="67" t="s">
        <v>966</v>
      </c>
      <c r="D848" s="65" t="s">
        <v>965</v>
      </c>
      <c r="E848" s="50">
        <v>13990</v>
      </c>
      <c r="F848" s="18" t="s">
        <v>967</v>
      </c>
      <c r="G848" s="59">
        <v>4058546340155</v>
      </c>
      <c r="H848" s="14" t="s">
        <v>960</v>
      </c>
      <c r="I848" s="79" t="s">
        <v>17324</v>
      </c>
      <c r="J848" s="79" t="s">
        <v>17247</v>
      </c>
      <c r="K848" s="14" t="s">
        <v>18092</v>
      </c>
      <c r="L848" s="14"/>
      <c r="M848" s="14" t="s">
        <v>20</v>
      </c>
      <c r="N848" s="14" t="s">
        <v>4401</v>
      </c>
      <c r="O848" s="60">
        <v>12900</v>
      </c>
      <c r="P848" s="32">
        <v>8.4496124031007813E-2</v>
      </c>
      <c r="Q848" s="32"/>
    </row>
    <row r="849" spans="1:17">
      <c r="A849" s="61" t="s">
        <v>53</v>
      </c>
      <c r="B849" s="66">
        <v>4933478083</v>
      </c>
      <c r="C849" s="67" t="s">
        <v>969</v>
      </c>
      <c r="D849" s="65" t="s">
        <v>968</v>
      </c>
      <c r="E849" s="50">
        <v>13990</v>
      </c>
      <c r="F849" s="18" t="s">
        <v>970</v>
      </c>
      <c r="G849" s="59">
        <v>4058546340162</v>
      </c>
      <c r="H849" s="14" t="s">
        <v>960</v>
      </c>
      <c r="I849" s="79" t="s">
        <v>17324</v>
      </c>
      <c r="J849" s="79" t="s">
        <v>17247</v>
      </c>
      <c r="K849" s="14" t="s">
        <v>18092</v>
      </c>
      <c r="L849" s="14"/>
      <c r="M849" s="14" t="s">
        <v>20</v>
      </c>
      <c r="N849" s="14" t="s">
        <v>4401</v>
      </c>
      <c r="O849" s="60">
        <v>12900</v>
      </c>
      <c r="P849" s="32">
        <v>8.4496124031007813E-2</v>
      </c>
      <c r="Q849" s="32"/>
    </row>
    <row r="850" spans="1:17">
      <c r="A850" s="61" t="s">
        <v>53</v>
      </c>
      <c r="B850" s="66">
        <v>4933478084</v>
      </c>
      <c r="C850" s="67" t="s">
        <v>972</v>
      </c>
      <c r="D850" s="65" t="s">
        <v>971</v>
      </c>
      <c r="E850" s="50">
        <v>13990</v>
      </c>
      <c r="F850" s="18" t="s">
        <v>973</v>
      </c>
      <c r="G850" s="59">
        <v>4058546340179</v>
      </c>
      <c r="H850" s="14" t="s">
        <v>960</v>
      </c>
      <c r="I850" s="79" t="s">
        <v>17324</v>
      </c>
      <c r="J850" s="79" t="s">
        <v>17247</v>
      </c>
      <c r="K850" s="14" t="s">
        <v>18092</v>
      </c>
      <c r="L850" s="14"/>
      <c r="M850" s="14" t="s">
        <v>20</v>
      </c>
      <c r="N850" s="14" t="s">
        <v>4401</v>
      </c>
      <c r="O850" s="60">
        <v>12900</v>
      </c>
      <c r="P850" s="32">
        <v>8.4496124031007813E-2</v>
      </c>
      <c r="Q850" s="32"/>
    </row>
    <row r="851" spans="1:17">
      <c r="A851" s="61" t="s">
        <v>53</v>
      </c>
      <c r="B851" s="66">
        <v>4933478085</v>
      </c>
      <c r="C851" s="67" t="s">
        <v>975</v>
      </c>
      <c r="D851" s="65" t="s">
        <v>974</v>
      </c>
      <c r="E851" s="50">
        <v>13990</v>
      </c>
      <c r="F851" s="18" t="s">
        <v>976</v>
      </c>
      <c r="G851" s="59">
        <v>4058546340186</v>
      </c>
      <c r="H851" s="14" t="s">
        <v>960</v>
      </c>
      <c r="I851" s="79" t="s">
        <v>17324</v>
      </c>
      <c r="J851" s="79" t="s">
        <v>17247</v>
      </c>
      <c r="K851" s="14" t="s">
        <v>18092</v>
      </c>
      <c r="L851" s="14"/>
      <c r="M851" s="14" t="s">
        <v>20</v>
      </c>
      <c r="N851" s="14" t="s">
        <v>4401</v>
      </c>
      <c r="O851" s="60">
        <v>12900</v>
      </c>
      <c r="P851" s="32">
        <v>8.4496124031007813E-2</v>
      </c>
      <c r="Q851" s="32"/>
    </row>
    <row r="852" spans="1:17" ht="12.75">
      <c r="A852" s="61" t="s">
        <v>3833</v>
      </c>
      <c r="B852" s="82">
        <v>4932472241</v>
      </c>
      <c r="C852" s="80" t="s">
        <v>4402</v>
      </c>
      <c r="D852" s="70" t="s">
        <v>4403</v>
      </c>
      <c r="E852" s="50">
        <v>3900</v>
      </c>
      <c r="F852" s="18" t="s">
        <v>18906</v>
      </c>
      <c r="G852" s="18" t="s">
        <v>20069</v>
      </c>
      <c r="H852" s="14" t="s">
        <v>20</v>
      </c>
      <c r="I852" s="79" t="s">
        <v>18116</v>
      </c>
      <c r="J852" s="79" t="s">
        <v>17302</v>
      </c>
      <c r="K852" s="14" t="s">
        <v>17850</v>
      </c>
      <c r="L852" s="14"/>
      <c r="M852" s="14" t="s">
        <v>20</v>
      </c>
      <c r="N852" s="14" t="s">
        <v>813</v>
      </c>
      <c r="O852" s="60">
        <v>3500</v>
      </c>
      <c r="P852" s="32">
        <v>0.11428571428571432</v>
      </c>
      <c r="Q852" s="32"/>
    </row>
    <row r="853" spans="1:17">
      <c r="A853" s="61" t="s">
        <v>3833</v>
      </c>
      <c r="B853" s="82">
        <v>4932471993</v>
      </c>
      <c r="C853" s="81" t="s">
        <v>4397</v>
      </c>
      <c r="D853" s="70" t="s">
        <v>4399</v>
      </c>
      <c r="E853" s="50">
        <v>34300</v>
      </c>
      <c r="F853" s="18" t="s">
        <v>18907</v>
      </c>
      <c r="G853" s="83">
        <v>4058546298920</v>
      </c>
      <c r="H853" s="14" t="s">
        <v>20</v>
      </c>
      <c r="I853" s="79" t="s">
        <v>18116</v>
      </c>
      <c r="J853" s="79" t="s">
        <v>18072</v>
      </c>
      <c r="K853" s="14" t="s">
        <v>18458</v>
      </c>
      <c r="L853" s="14"/>
      <c r="M853" s="14" t="s">
        <v>20</v>
      </c>
      <c r="N853" s="14" t="s">
        <v>937</v>
      </c>
      <c r="O853" s="60">
        <v>31200</v>
      </c>
      <c r="P853" s="32">
        <v>9.935897435897445E-2</v>
      </c>
      <c r="Q853" s="32"/>
    </row>
    <row r="854" spans="1:17">
      <c r="A854" s="61" t="s">
        <v>3833</v>
      </c>
      <c r="B854" s="82">
        <v>4932471994</v>
      </c>
      <c r="C854" s="81" t="s">
        <v>4398</v>
      </c>
      <c r="D854" s="70" t="s">
        <v>4400</v>
      </c>
      <c r="E854" s="50">
        <v>5500</v>
      </c>
      <c r="F854" s="18" t="s">
        <v>18910</v>
      </c>
      <c r="G854" s="83">
        <v>4058546298937</v>
      </c>
      <c r="H854" s="14" t="s">
        <v>20</v>
      </c>
      <c r="I854" s="79" t="s">
        <v>18116</v>
      </c>
      <c r="J854" s="79" t="s">
        <v>18072</v>
      </c>
      <c r="K854" s="14" t="s">
        <v>18458</v>
      </c>
      <c r="L854" s="14"/>
      <c r="M854" s="14" t="s">
        <v>20</v>
      </c>
      <c r="N854" s="14" t="s">
        <v>937</v>
      </c>
      <c r="O854" s="60">
        <v>5000</v>
      </c>
      <c r="P854" s="32">
        <v>0.10000000000000009</v>
      </c>
      <c r="Q854" s="32"/>
    </row>
    <row r="855" spans="1:17" ht="12.75">
      <c r="A855" s="61" t="s">
        <v>3833</v>
      </c>
      <c r="B855" s="68">
        <v>4932478225</v>
      </c>
      <c r="C855" s="69" t="s">
        <v>978</v>
      </c>
      <c r="D855" s="70" t="s">
        <v>977</v>
      </c>
      <c r="E855" s="50">
        <v>2400</v>
      </c>
      <c r="F855" s="18" t="s">
        <v>19046</v>
      </c>
      <c r="G855" s="59">
        <v>4058546340187</v>
      </c>
      <c r="H855" s="14" t="s">
        <v>20</v>
      </c>
      <c r="I855" s="14" t="s">
        <v>18116</v>
      </c>
      <c r="J855" s="14" t="s">
        <v>18072</v>
      </c>
      <c r="K855" s="14" t="s">
        <v>18458</v>
      </c>
      <c r="L855" s="14"/>
      <c r="M855" s="14" t="s">
        <v>20</v>
      </c>
      <c r="N855" s="14" t="s">
        <v>937</v>
      </c>
      <c r="O855" s="60">
        <v>2200</v>
      </c>
      <c r="P855" s="32">
        <v>9.0909090909090828E-2</v>
      </c>
      <c r="Q855" s="32"/>
    </row>
    <row r="856" spans="1:17" ht="12.75">
      <c r="A856" s="61" t="s">
        <v>3833</v>
      </c>
      <c r="B856" s="68">
        <v>4933472014</v>
      </c>
      <c r="C856" s="69" t="s">
        <v>849</v>
      </c>
      <c r="D856" s="70" t="s">
        <v>979</v>
      </c>
      <c r="E856" s="50">
        <v>6990</v>
      </c>
      <c r="F856" s="18" t="s">
        <v>3760</v>
      </c>
      <c r="G856" s="59">
        <v>4058546340188</v>
      </c>
      <c r="H856" s="14" t="s">
        <v>20</v>
      </c>
      <c r="I856" s="14" t="s">
        <v>17324</v>
      </c>
      <c r="J856" s="14" t="s">
        <v>18072</v>
      </c>
      <c r="K856" s="14" t="s">
        <v>18073</v>
      </c>
      <c r="L856" s="14"/>
      <c r="M856" s="14" t="s">
        <v>20</v>
      </c>
      <c r="N856" s="14" t="s">
        <v>937</v>
      </c>
      <c r="O856" s="60">
        <v>6000</v>
      </c>
      <c r="P856" s="32">
        <v>0.16500000000000004</v>
      </c>
      <c r="Q856" s="32"/>
    </row>
    <row r="857" spans="1:17" ht="12.75">
      <c r="A857" s="61" t="s">
        <v>3833</v>
      </c>
      <c r="B857" s="68">
        <v>4932471711</v>
      </c>
      <c r="C857" s="69" t="s">
        <v>871</v>
      </c>
      <c r="D857" s="70" t="s">
        <v>980</v>
      </c>
      <c r="E857" s="50">
        <v>17900</v>
      </c>
      <c r="F857" s="18" t="s">
        <v>3562</v>
      </c>
      <c r="G857" s="59">
        <v>4058546340189</v>
      </c>
      <c r="H857" s="14" t="s">
        <v>20</v>
      </c>
      <c r="I857" s="14" t="s">
        <v>18116</v>
      </c>
      <c r="J857" s="14" t="s">
        <v>18072</v>
      </c>
      <c r="K857" s="14" t="s">
        <v>20</v>
      </c>
      <c r="L857" s="14"/>
      <c r="M857" s="14" t="s">
        <v>20</v>
      </c>
      <c r="N857" s="14" t="s">
        <v>937</v>
      </c>
      <c r="O857" s="60">
        <v>12100</v>
      </c>
      <c r="P857" s="32">
        <v>0.47933884297520657</v>
      </c>
      <c r="Q857" s="32"/>
    </row>
    <row r="858" spans="1:17" ht="12.75">
      <c r="A858" s="61" t="s">
        <v>3833</v>
      </c>
      <c r="B858" s="68">
        <v>4932471712</v>
      </c>
      <c r="C858" s="69" t="s">
        <v>872</v>
      </c>
      <c r="D858" s="70" t="s">
        <v>981</v>
      </c>
      <c r="E858" s="50">
        <v>14000</v>
      </c>
      <c r="F858" s="18" t="s">
        <v>3556</v>
      </c>
      <c r="G858" s="59">
        <v>4058546340190</v>
      </c>
      <c r="H858" s="14" t="s">
        <v>20</v>
      </c>
      <c r="I858" s="14" t="s">
        <v>18116</v>
      </c>
      <c r="J858" s="14" t="s">
        <v>18072</v>
      </c>
      <c r="K858" s="14" t="s">
        <v>20</v>
      </c>
      <c r="L858" s="14"/>
      <c r="M858" s="14" t="s">
        <v>20</v>
      </c>
      <c r="N858" s="14" t="s">
        <v>937</v>
      </c>
      <c r="O858" s="60">
        <v>8100</v>
      </c>
      <c r="P858" s="32">
        <v>0.72839506172839497</v>
      </c>
      <c r="Q858" s="32"/>
    </row>
    <row r="859" spans="1:17" ht="12.75">
      <c r="A859" s="61" t="s">
        <v>3833</v>
      </c>
      <c r="B859" s="68">
        <v>4932471710</v>
      </c>
      <c r="C859" s="69" t="s">
        <v>870</v>
      </c>
      <c r="D859" s="70" t="s">
        <v>982</v>
      </c>
      <c r="E859" s="50">
        <v>15000</v>
      </c>
      <c r="F859" s="18" t="s">
        <v>3560</v>
      </c>
      <c r="G859" s="59">
        <v>4058546340191</v>
      </c>
      <c r="H859" s="14" t="s">
        <v>20</v>
      </c>
      <c r="I859" s="14" t="s">
        <v>18116</v>
      </c>
      <c r="J859" s="14" t="s">
        <v>18072</v>
      </c>
      <c r="K859" s="14" t="s">
        <v>20</v>
      </c>
      <c r="L859" s="14"/>
      <c r="M859" s="14" t="s">
        <v>20</v>
      </c>
      <c r="N859" s="14" t="s">
        <v>937</v>
      </c>
      <c r="O859" s="60">
        <v>11200</v>
      </c>
      <c r="P859" s="32">
        <v>0.33928571428571419</v>
      </c>
      <c r="Q859" s="32"/>
    </row>
    <row r="860" spans="1:17" ht="12.75">
      <c r="A860" s="61" t="s">
        <v>3833</v>
      </c>
      <c r="B860" s="71">
        <v>4932471597</v>
      </c>
      <c r="C860" s="37" t="s">
        <v>824</v>
      </c>
      <c r="D860" s="12" t="s">
        <v>3834</v>
      </c>
      <c r="E860" s="50">
        <v>5000</v>
      </c>
      <c r="F860" s="12" t="s">
        <v>3508</v>
      </c>
      <c r="G860" s="59">
        <v>4058546340192</v>
      </c>
      <c r="H860" s="14" t="s">
        <v>20</v>
      </c>
      <c r="I860" s="14" t="s">
        <v>18116</v>
      </c>
      <c r="J860" s="14" t="s">
        <v>17321</v>
      </c>
      <c r="K860" s="14" t="s">
        <v>18837</v>
      </c>
      <c r="L860" s="14"/>
      <c r="M860" s="14" t="s">
        <v>20</v>
      </c>
      <c r="N860" s="14" t="s">
        <v>20</v>
      </c>
      <c r="O860" s="60">
        <v>4500</v>
      </c>
      <c r="P860" s="32">
        <v>0.11111111111111116</v>
      </c>
      <c r="Q860" s="32"/>
    </row>
    <row r="861" spans="1:17" ht="12.75">
      <c r="A861" s="61" t="s">
        <v>3833</v>
      </c>
      <c r="B861" s="71">
        <v>4932464960</v>
      </c>
      <c r="C861" s="37" t="s">
        <v>422</v>
      </c>
      <c r="D861" s="12" t="s">
        <v>3835</v>
      </c>
      <c r="E861" s="50">
        <v>8800</v>
      </c>
      <c r="F861" s="12" t="s">
        <v>3360</v>
      </c>
      <c r="G861" s="59">
        <v>4058546340193</v>
      </c>
      <c r="H861" s="14" t="s">
        <v>20</v>
      </c>
      <c r="I861" s="14" t="s">
        <v>18116</v>
      </c>
      <c r="J861" s="14" t="s">
        <v>18117</v>
      </c>
      <c r="K861" s="14" t="s">
        <v>17246</v>
      </c>
      <c r="L861" s="14"/>
      <c r="M861" s="14" t="s">
        <v>20</v>
      </c>
      <c r="N861" s="14" t="s">
        <v>20</v>
      </c>
      <c r="O861" s="60">
        <v>8000</v>
      </c>
      <c r="P861" s="32">
        <v>0.10000000000000009</v>
      </c>
      <c r="Q861" s="32"/>
    </row>
    <row r="862" spans="1:17" ht="12.75">
      <c r="A862" s="61" t="s">
        <v>3833</v>
      </c>
      <c r="B862" s="71">
        <v>4932464957</v>
      </c>
      <c r="C862" s="37" t="s">
        <v>421</v>
      </c>
      <c r="D862" s="12" t="s">
        <v>3836</v>
      </c>
      <c r="E862" s="50">
        <v>17800</v>
      </c>
      <c r="F862" s="12" t="s">
        <v>3376</v>
      </c>
      <c r="G862" s="59">
        <v>4058546340194</v>
      </c>
      <c r="H862" s="14" t="s">
        <v>20</v>
      </c>
      <c r="I862" s="14" t="s">
        <v>18116</v>
      </c>
      <c r="J862" s="14" t="s">
        <v>18117</v>
      </c>
      <c r="K862" s="14" t="s">
        <v>17246</v>
      </c>
      <c r="L862" s="14"/>
      <c r="M862" s="14" t="s">
        <v>20</v>
      </c>
      <c r="N862" s="14" t="s">
        <v>20</v>
      </c>
      <c r="O862" s="60">
        <v>16200</v>
      </c>
      <c r="P862" s="32">
        <v>9.8765432098765427E-2</v>
      </c>
      <c r="Q862" s="32"/>
    </row>
    <row r="863" spans="1:17" ht="12.75">
      <c r="A863" s="61" t="s">
        <v>3833</v>
      </c>
      <c r="B863" s="71">
        <v>4932464955</v>
      </c>
      <c r="C863" s="37" t="s">
        <v>454</v>
      </c>
      <c r="D863" s="12" t="s">
        <v>3837</v>
      </c>
      <c r="E863" s="50">
        <v>11900</v>
      </c>
      <c r="F863" s="12" t="s">
        <v>3362</v>
      </c>
      <c r="G863" s="59">
        <v>4058546340195</v>
      </c>
      <c r="H863" s="14" t="s">
        <v>20</v>
      </c>
      <c r="I863" s="14" t="s">
        <v>18116</v>
      </c>
      <c r="J863" s="14" t="s">
        <v>18117</v>
      </c>
      <c r="K863" s="14" t="s">
        <v>17246</v>
      </c>
      <c r="L863" s="14"/>
      <c r="M863" s="14" t="s">
        <v>20</v>
      </c>
      <c r="N863" s="14" t="s">
        <v>20</v>
      </c>
      <c r="O863" s="60">
        <v>10800</v>
      </c>
      <c r="P863" s="32">
        <v>0.10185185185185186</v>
      </c>
      <c r="Q863" s="32"/>
    </row>
    <row r="864" spans="1:17" ht="12.75">
      <c r="A864" s="61" t="s">
        <v>3833</v>
      </c>
      <c r="B864" s="71">
        <v>4932464959</v>
      </c>
      <c r="C864" s="37" t="s">
        <v>644</v>
      </c>
      <c r="D864" s="12" t="s">
        <v>3838</v>
      </c>
      <c r="E864" s="50">
        <v>17800</v>
      </c>
      <c r="F864" s="12" t="s">
        <v>3380</v>
      </c>
      <c r="G864" s="59">
        <v>4058546340196</v>
      </c>
      <c r="H864" s="14" t="s">
        <v>20</v>
      </c>
      <c r="I864" s="14" t="s">
        <v>18116</v>
      </c>
      <c r="J864" s="14" t="s">
        <v>18117</v>
      </c>
      <c r="K864" s="14" t="s">
        <v>17246</v>
      </c>
      <c r="L864" s="14"/>
      <c r="M864" s="14" t="s">
        <v>20</v>
      </c>
      <c r="N864" s="14" t="s">
        <v>20</v>
      </c>
      <c r="O864" s="60">
        <v>16200</v>
      </c>
      <c r="P864" s="32">
        <v>9.8765432098765427E-2</v>
      </c>
      <c r="Q864" s="32"/>
    </row>
    <row r="865" spans="1:17" ht="12.75">
      <c r="A865" s="61" t="s">
        <v>3833</v>
      </c>
      <c r="B865" s="71">
        <v>4932464958</v>
      </c>
      <c r="C865" s="37" t="s">
        <v>455</v>
      </c>
      <c r="D865" s="12" t="s">
        <v>3839</v>
      </c>
      <c r="E865" s="50">
        <v>17800</v>
      </c>
      <c r="F865" s="12" t="s">
        <v>3378</v>
      </c>
      <c r="G865" s="59">
        <v>4058546340197</v>
      </c>
      <c r="H865" s="14" t="s">
        <v>20</v>
      </c>
      <c r="I865" s="14" t="s">
        <v>18116</v>
      </c>
      <c r="J865" s="14" t="s">
        <v>18117</v>
      </c>
      <c r="K865" s="14" t="s">
        <v>17246</v>
      </c>
      <c r="L865" s="14"/>
      <c r="M865" s="14" t="s">
        <v>20</v>
      </c>
      <c r="N865" s="14" t="s">
        <v>20</v>
      </c>
      <c r="O865" s="60">
        <v>16200</v>
      </c>
      <c r="P865" s="32">
        <v>9.8765432098765427E-2</v>
      </c>
      <c r="Q865" s="32"/>
    </row>
    <row r="866" spans="1:17" ht="12.75">
      <c r="A866" s="61" t="s">
        <v>3833</v>
      </c>
      <c r="B866" s="71">
        <v>4932459712</v>
      </c>
      <c r="C866" s="37" t="s">
        <v>544</v>
      </c>
      <c r="D866" s="12" t="s">
        <v>3840</v>
      </c>
      <c r="E866" s="50">
        <v>3900</v>
      </c>
      <c r="F866" s="12" t="s">
        <v>2671</v>
      </c>
      <c r="G866" s="59">
        <v>4058546340198</v>
      </c>
      <c r="H866" s="14" t="s">
        <v>20</v>
      </c>
      <c r="I866" s="14" t="s">
        <v>18116</v>
      </c>
      <c r="J866" s="14" t="s">
        <v>17822</v>
      </c>
      <c r="K866" s="14" t="s">
        <v>18347</v>
      </c>
      <c r="L866" s="14"/>
      <c r="M866" s="14" t="s">
        <v>20</v>
      </c>
      <c r="N866" s="14" t="s">
        <v>20</v>
      </c>
      <c r="O866" s="60">
        <v>3500</v>
      </c>
      <c r="P866" s="32">
        <v>0.11428571428571432</v>
      </c>
      <c r="Q866" s="32"/>
    </row>
    <row r="867" spans="1:17" ht="12.75">
      <c r="A867" s="61" t="s">
        <v>3833</v>
      </c>
      <c r="B867" s="71">
        <v>4932459713</v>
      </c>
      <c r="C867" s="37" t="s">
        <v>545</v>
      </c>
      <c r="D867" s="12" t="s">
        <v>3841</v>
      </c>
      <c r="E867" s="50">
        <v>3300</v>
      </c>
      <c r="F867" s="12" t="s">
        <v>2675</v>
      </c>
      <c r="G867" s="59">
        <v>4058546340199</v>
      </c>
      <c r="H867" s="14" t="s">
        <v>20</v>
      </c>
      <c r="I867" s="14" t="s">
        <v>18116</v>
      </c>
      <c r="J867" s="14" t="s">
        <v>17822</v>
      </c>
      <c r="K867" s="14" t="s">
        <v>18347</v>
      </c>
      <c r="L867" s="14"/>
      <c r="M867" s="14" t="s">
        <v>20</v>
      </c>
      <c r="N867" s="14" t="s">
        <v>20</v>
      </c>
      <c r="O867" s="60">
        <v>3000</v>
      </c>
      <c r="P867" s="32">
        <v>0.10000000000000009</v>
      </c>
      <c r="Q867" s="32"/>
    </row>
    <row r="868" spans="1:17" ht="12.75">
      <c r="A868" s="61" t="s">
        <v>3833</v>
      </c>
      <c r="B868" s="71">
        <v>49122775</v>
      </c>
      <c r="C868" s="37" t="s">
        <v>939</v>
      </c>
      <c r="D868" s="12" t="s">
        <v>3842</v>
      </c>
      <c r="E868" s="50">
        <v>1500</v>
      </c>
      <c r="F868" s="12" t="s">
        <v>3516</v>
      </c>
      <c r="G868" s="59">
        <v>4058546340200</v>
      </c>
      <c r="H868" s="14" t="s">
        <v>20</v>
      </c>
      <c r="I868" s="14" t="s">
        <v>18116</v>
      </c>
      <c r="J868" s="14" t="s">
        <v>18024</v>
      </c>
      <c r="K868" s="14" t="s">
        <v>18851</v>
      </c>
      <c r="L868" s="14"/>
      <c r="M868" s="14" t="s">
        <v>20</v>
      </c>
      <c r="N868" s="14" t="s">
        <v>20</v>
      </c>
      <c r="O868" s="60">
        <v>1400</v>
      </c>
      <c r="P868" s="32">
        <v>7.1428571428571397E-2</v>
      </c>
      <c r="Q868" s="32"/>
    </row>
    <row r="869" spans="1:17" ht="12.75">
      <c r="A869" s="61" t="s">
        <v>3833</v>
      </c>
      <c r="B869" s="71">
        <v>4932346182</v>
      </c>
      <c r="C869" s="37" t="s">
        <v>636</v>
      </c>
      <c r="D869" s="12" t="s">
        <v>3843</v>
      </c>
      <c r="E869" s="50">
        <v>4300</v>
      </c>
      <c r="F869" s="12" t="s">
        <v>3209</v>
      </c>
      <c r="G869" s="59">
        <v>4058546340201</v>
      </c>
      <c r="H869" s="14" t="s">
        <v>20</v>
      </c>
      <c r="I869" s="14" t="s">
        <v>18116</v>
      </c>
      <c r="J869" s="14" t="s">
        <v>17325</v>
      </c>
      <c r="K869" s="14" t="s">
        <v>17452</v>
      </c>
      <c r="L869" s="14"/>
      <c r="M869" s="14" t="s">
        <v>20</v>
      </c>
      <c r="N869" s="14" t="s">
        <v>20</v>
      </c>
      <c r="O869" s="60">
        <v>3900</v>
      </c>
      <c r="P869" s="32">
        <v>0.10256410256410264</v>
      </c>
      <c r="Q869" s="32"/>
    </row>
    <row r="870" spans="1:17" ht="12.75">
      <c r="A870" s="61" t="s">
        <v>3833</v>
      </c>
      <c r="B870" s="71">
        <v>49162711</v>
      </c>
      <c r="C870" s="37" t="s">
        <v>635</v>
      </c>
      <c r="D870" s="12" t="s">
        <v>3844</v>
      </c>
      <c r="E870" s="50">
        <v>2000</v>
      </c>
      <c r="F870" s="12" t="s">
        <v>3213</v>
      </c>
      <c r="G870" s="59">
        <v>4058546340202</v>
      </c>
      <c r="H870" s="14" t="s">
        <v>20</v>
      </c>
      <c r="I870" s="14" t="s">
        <v>18116</v>
      </c>
      <c r="J870" s="14" t="s">
        <v>18036</v>
      </c>
      <c r="K870" s="14" t="s">
        <v>18440</v>
      </c>
      <c r="L870" s="14"/>
      <c r="M870" s="14" t="s">
        <v>20</v>
      </c>
      <c r="N870" s="14" t="s">
        <v>20</v>
      </c>
      <c r="O870" s="60">
        <v>1800</v>
      </c>
      <c r="P870" s="32">
        <v>0.11111111111111116</v>
      </c>
      <c r="Q870" s="32"/>
    </row>
    <row r="871" spans="1:17" ht="12.75">
      <c r="A871" s="61" t="s">
        <v>3833</v>
      </c>
      <c r="B871" s="71">
        <v>49122776</v>
      </c>
      <c r="C871" s="37" t="s">
        <v>940</v>
      </c>
      <c r="D871" s="12" t="s">
        <v>3845</v>
      </c>
      <c r="E871" s="50">
        <v>24000</v>
      </c>
      <c r="F871" s="12" t="s">
        <v>3768</v>
      </c>
      <c r="G871" s="59">
        <v>4058546340203</v>
      </c>
      <c r="H871" s="14" t="s">
        <v>20</v>
      </c>
      <c r="I871" s="14" t="s">
        <v>18116</v>
      </c>
      <c r="J871" s="14" t="s">
        <v>18024</v>
      </c>
      <c r="K871" s="14" t="s">
        <v>18851</v>
      </c>
      <c r="L871" s="14"/>
      <c r="M871" s="14" t="s">
        <v>20</v>
      </c>
      <c r="N871" s="14" t="s">
        <v>20</v>
      </c>
      <c r="O871" s="60">
        <v>21800</v>
      </c>
      <c r="P871" s="32">
        <v>0.10091743119266061</v>
      </c>
      <c r="Q871" s="32"/>
    </row>
    <row r="872" spans="1:17" ht="25.5">
      <c r="A872" s="61" t="s">
        <v>3833</v>
      </c>
      <c r="B872" s="71">
        <v>4932472004</v>
      </c>
      <c r="C872" s="37" t="s">
        <v>834</v>
      </c>
      <c r="D872" s="12" t="s">
        <v>3846</v>
      </c>
      <c r="E872" s="50">
        <v>4100</v>
      </c>
      <c r="F872" s="12" t="s">
        <v>3758</v>
      </c>
      <c r="G872" s="59">
        <v>4058546340204</v>
      </c>
      <c r="H872" s="14" t="s">
        <v>20</v>
      </c>
      <c r="I872" s="14" t="s">
        <v>18116</v>
      </c>
      <c r="J872" s="14" t="s">
        <v>18024</v>
      </c>
      <c r="K872" s="14" t="s">
        <v>18851</v>
      </c>
      <c r="L872" s="14"/>
      <c r="M872" s="14" t="s">
        <v>20</v>
      </c>
      <c r="N872" s="14" t="s">
        <v>20</v>
      </c>
      <c r="O872" s="60">
        <v>3700</v>
      </c>
      <c r="P872" s="32">
        <v>0.10810810810810811</v>
      </c>
      <c r="Q872" s="32"/>
    </row>
    <row r="873" spans="1:17" ht="12.75">
      <c r="A873" s="61" t="s">
        <v>3833</v>
      </c>
      <c r="B873" s="72">
        <v>48445178</v>
      </c>
      <c r="C873" s="73" t="s">
        <v>924</v>
      </c>
      <c r="D873" s="74" t="s">
        <v>3847</v>
      </c>
      <c r="E873" s="50">
        <v>15200</v>
      </c>
      <c r="F873" s="74" t="s">
        <v>3558</v>
      </c>
      <c r="G873" s="59">
        <v>4058546340205</v>
      </c>
      <c r="H873" s="14" t="s">
        <v>20</v>
      </c>
      <c r="I873" s="14" t="s">
        <v>18116</v>
      </c>
      <c r="J873" s="14" t="s">
        <v>18024</v>
      </c>
      <c r="K873" s="14" t="s">
        <v>18851</v>
      </c>
      <c r="L873" s="14"/>
      <c r="M873" s="14" t="s">
        <v>20</v>
      </c>
      <c r="N873" s="14" t="s">
        <v>20</v>
      </c>
      <c r="O873" s="60">
        <v>13800</v>
      </c>
      <c r="P873" s="32">
        <v>0.10144927536231885</v>
      </c>
      <c r="Q873" s="32"/>
    </row>
    <row r="874" spans="1:17" ht="12.75">
      <c r="A874" s="61" t="s">
        <v>3833</v>
      </c>
      <c r="B874" s="72">
        <v>48445195</v>
      </c>
      <c r="C874" s="73" t="s">
        <v>925</v>
      </c>
      <c r="D874" s="74" t="s">
        <v>3848</v>
      </c>
      <c r="E874" s="50">
        <v>16600</v>
      </c>
      <c r="F874" s="74" t="s">
        <v>3518</v>
      </c>
      <c r="G874" s="59">
        <v>4058546340206</v>
      </c>
      <c r="H874" s="14" t="s">
        <v>20</v>
      </c>
      <c r="I874" s="14" t="s">
        <v>18116</v>
      </c>
      <c r="J874" s="14" t="s">
        <v>18024</v>
      </c>
      <c r="K874" s="14" t="s">
        <v>18851</v>
      </c>
      <c r="L874" s="14"/>
      <c r="M874" s="14" t="s">
        <v>20</v>
      </c>
      <c r="N874" s="14" t="s">
        <v>20</v>
      </c>
      <c r="O874" s="60">
        <v>15100</v>
      </c>
      <c r="P874" s="32">
        <v>9.9337748344370924E-2</v>
      </c>
      <c r="Q874" s="32"/>
    </row>
    <row r="875" spans="1:17" ht="12.75">
      <c r="A875" s="61" t="s">
        <v>3833</v>
      </c>
      <c r="B875" s="72">
        <v>48445176</v>
      </c>
      <c r="C875" s="73" t="s">
        <v>923</v>
      </c>
      <c r="D875" s="74" t="s">
        <v>3849</v>
      </c>
      <c r="E875" s="50">
        <v>14000</v>
      </c>
      <c r="F875" s="74" t="s">
        <v>3532</v>
      </c>
      <c r="G875" s="59">
        <v>4058546340207</v>
      </c>
      <c r="H875" s="14" t="s">
        <v>20</v>
      </c>
      <c r="I875" s="14" t="s">
        <v>18116</v>
      </c>
      <c r="J875" s="14" t="s">
        <v>18024</v>
      </c>
      <c r="K875" s="14" t="s">
        <v>18851</v>
      </c>
      <c r="L875" s="14"/>
      <c r="M875" s="14" t="s">
        <v>20</v>
      </c>
      <c r="N875" s="14" t="s">
        <v>20</v>
      </c>
      <c r="O875" s="60">
        <v>12700</v>
      </c>
      <c r="P875" s="32">
        <v>0.10236220472440949</v>
      </c>
      <c r="Q875" s="32"/>
    </row>
    <row r="876" spans="1:17" ht="12.75">
      <c r="A876" s="61" t="s">
        <v>3833</v>
      </c>
      <c r="B876" s="71">
        <v>4932471946</v>
      </c>
      <c r="C876" s="37" t="s">
        <v>909</v>
      </c>
      <c r="D876" s="12" t="s">
        <v>3850</v>
      </c>
      <c r="E876" s="50">
        <v>9900</v>
      </c>
      <c r="F876" s="12" t="s">
        <v>3776</v>
      </c>
      <c r="G876" s="59">
        <v>4058546340208</v>
      </c>
      <c r="H876" s="14" t="s">
        <v>20</v>
      </c>
      <c r="I876" s="14" t="s">
        <v>18116</v>
      </c>
      <c r="J876" s="14" t="s">
        <v>18957</v>
      </c>
      <c r="K876" s="14" t="s">
        <v>18957</v>
      </c>
      <c r="L876" s="14"/>
      <c r="M876" s="14" t="s">
        <v>20</v>
      </c>
      <c r="N876" s="14" t="s">
        <v>20</v>
      </c>
      <c r="O876" s="60">
        <v>9000</v>
      </c>
      <c r="P876" s="32">
        <v>0.10000000000000009</v>
      </c>
      <c r="Q876" s="32"/>
    </row>
    <row r="877" spans="1:17" ht="12.75">
      <c r="A877" s="61" t="s">
        <v>3833</v>
      </c>
      <c r="B877" s="72">
        <v>48445197</v>
      </c>
      <c r="C877" s="73" t="s">
        <v>926</v>
      </c>
      <c r="D877" s="74" t="s">
        <v>3851</v>
      </c>
      <c r="E877" s="50">
        <v>19500</v>
      </c>
      <c r="F877" s="74" t="s">
        <v>3548</v>
      </c>
      <c r="G877" s="59">
        <v>4058546340209</v>
      </c>
      <c r="H877" s="14" t="s">
        <v>20</v>
      </c>
      <c r="I877" s="14" t="s">
        <v>18116</v>
      </c>
      <c r="J877" s="14" t="s">
        <v>18024</v>
      </c>
      <c r="K877" s="14" t="s">
        <v>18851</v>
      </c>
      <c r="L877" s="14"/>
      <c r="M877" s="14" t="s">
        <v>20</v>
      </c>
      <c r="N877" s="14" t="s">
        <v>20</v>
      </c>
      <c r="O877" s="60">
        <v>17700</v>
      </c>
      <c r="P877" s="32">
        <v>0.10169491525423724</v>
      </c>
      <c r="Q877" s="32"/>
    </row>
    <row r="878" spans="1:17" ht="12.75">
      <c r="A878" s="61" t="s">
        <v>3833</v>
      </c>
      <c r="B878" s="71">
        <v>4932471999</v>
      </c>
      <c r="C878" s="37" t="s">
        <v>829</v>
      </c>
      <c r="D878" s="12" t="s">
        <v>3852</v>
      </c>
      <c r="E878" s="50">
        <v>114300</v>
      </c>
      <c r="F878" s="12" t="s">
        <v>3756</v>
      </c>
      <c r="G878" s="59">
        <v>4058546340210</v>
      </c>
      <c r="H878" s="14" t="s">
        <v>20</v>
      </c>
      <c r="I878" s="14" t="s">
        <v>18116</v>
      </c>
      <c r="J878" s="14" t="s">
        <v>18024</v>
      </c>
      <c r="K878" s="14" t="s">
        <v>18025</v>
      </c>
      <c r="L878" s="14"/>
      <c r="M878" s="14" t="s">
        <v>20</v>
      </c>
      <c r="N878" s="14" t="s">
        <v>20</v>
      </c>
      <c r="O878" s="60">
        <v>103900</v>
      </c>
      <c r="P878" s="32">
        <v>0.10009624639076042</v>
      </c>
      <c r="Q878" s="32"/>
    </row>
    <row r="879" spans="1:17" ht="12.75">
      <c r="A879" s="61" t="s">
        <v>3833</v>
      </c>
      <c r="B879" s="71">
        <v>4932472000</v>
      </c>
      <c r="C879" s="37" t="s">
        <v>830</v>
      </c>
      <c r="D879" s="12" t="s">
        <v>3853</v>
      </c>
      <c r="E879" s="50">
        <v>141200</v>
      </c>
      <c r="F879" s="12" t="s">
        <v>3585</v>
      </c>
      <c r="G879" s="59">
        <v>4058546340211</v>
      </c>
      <c r="H879" s="14" t="s">
        <v>20</v>
      </c>
      <c r="I879" s="14" t="s">
        <v>18116</v>
      </c>
      <c r="J879" s="14" t="s">
        <v>18024</v>
      </c>
      <c r="K879" s="14" t="s">
        <v>18025</v>
      </c>
      <c r="L879" s="14"/>
      <c r="M879" s="14" t="s">
        <v>20</v>
      </c>
      <c r="N879" s="14" t="s">
        <v>20</v>
      </c>
      <c r="O879" s="60">
        <v>128400</v>
      </c>
      <c r="P879" s="32">
        <v>9.9688473520249232E-2</v>
      </c>
      <c r="Q879" s="32"/>
    </row>
    <row r="880" spans="1:17" ht="12.75">
      <c r="A880" s="61" t="s">
        <v>3833</v>
      </c>
      <c r="B880" s="71">
        <v>4932472002</v>
      </c>
      <c r="C880" s="37" t="s">
        <v>832</v>
      </c>
      <c r="D880" s="12" t="s">
        <v>3854</v>
      </c>
      <c r="E880" s="50">
        <v>141200</v>
      </c>
      <c r="F880" s="12" t="s">
        <v>3754</v>
      </c>
      <c r="G880" s="59">
        <v>4058546340212</v>
      </c>
      <c r="H880" s="14" t="s">
        <v>20</v>
      </c>
      <c r="I880" s="14" t="s">
        <v>18116</v>
      </c>
      <c r="J880" s="14" t="s">
        <v>18024</v>
      </c>
      <c r="K880" s="14" t="s">
        <v>18025</v>
      </c>
      <c r="L880" s="14"/>
      <c r="M880" s="14" t="s">
        <v>20</v>
      </c>
      <c r="N880" s="14" t="s">
        <v>20</v>
      </c>
      <c r="O880" s="60">
        <v>128400</v>
      </c>
      <c r="P880" s="32">
        <v>9.9688473520249232E-2</v>
      </c>
      <c r="Q880" s="32"/>
    </row>
    <row r="881" spans="1:17" ht="25.5">
      <c r="A881" s="61" t="s">
        <v>3833</v>
      </c>
      <c r="B881" s="71">
        <v>4932472001</v>
      </c>
      <c r="C881" s="37" t="s">
        <v>831</v>
      </c>
      <c r="D881" s="12" t="s">
        <v>3855</v>
      </c>
      <c r="E881" s="50">
        <v>116600</v>
      </c>
      <c r="F881" s="12" t="s">
        <v>3583</v>
      </c>
      <c r="G881" s="59">
        <v>4058546340213</v>
      </c>
      <c r="H881" s="14" t="s">
        <v>20</v>
      </c>
      <c r="I881" s="14" t="s">
        <v>18116</v>
      </c>
      <c r="J881" s="14" t="s">
        <v>18024</v>
      </c>
      <c r="K881" s="14" t="s">
        <v>18025</v>
      </c>
      <c r="L881" s="14"/>
      <c r="M881" s="14" t="s">
        <v>20</v>
      </c>
      <c r="N881" s="14" t="s">
        <v>20</v>
      </c>
      <c r="O881" s="60">
        <v>106000</v>
      </c>
      <c r="P881" s="32">
        <v>0.10000000000000009</v>
      </c>
      <c r="Q881" s="32"/>
    </row>
    <row r="882" spans="1:17" ht="12.75">
      <c r="A882" s="61" t="s">
        <v>3833</v>
      </c>
      <c r="B882" s="71">
        <v>4932471707</v>
      </c>
      <c r="C882" s="37" t="s">
        <v>867</v>
      </c>
      <c r="D882" s="12" t="s">
        <v>3856</v>
      </c>
      <c r="E882" s="50">
        <v>13800</v>
      </c>
      <c r="F882" s="12" t="s">
        <v>3857</v>
      </c>
      <c r="G882" s="59">
        <v>4058546340214</v>
      </c>
      <c r="H882" s="14" t="s">
        <v>20</v>
      </c>
      <c r="I882" s="14" t="s">
        <v>18116</v>
      </c>
      <c r="J882" s="14" t="s">
        <v>18072</v>
      </c>
      <c r="K882" s="14" t="s">
        <v>18458</v>
      </c>
      <c r="L882" s="14"/>
      <c r="M882" s="14" t="s">
        <v>20</v>
      </c>
      <c r="N882" s="14" t="s">
        <v>20</v>
      </c>
      <c r="O882" s="60">
        <v>10700</v>
      </c>
      <c r="P882" s="32">
        <v>0.28971962616822422</v>
      </c>
      <c r="Q882" s="32"/>
    </row>
    <row r="883" spans="1:17" ht="12.75">
      <c r="A883" s="61" t="s">
        <v>3833</v>
      </c>
      <c r="B883" s="71">
        <v>4932471997</v>
      </c>
      <c r="C883" s="37" t="s">
        <v>827</v>
      </c>
      <c r="D883" s="12" t="s">
        <v>3858</v>
      </c>
      <c r="E883" s="50">
        <v>110300</v>
      </c>
      <c r="F883" s="12" t="s">
        <v>3589</v>
      </c>
      <c r="G883" s="59">
        <v>4058546340215</v>
      </c>
      <c r="H883" s="14" t="s">
        <v>20</v>
      </c>
      <c r="I883" s="14" t="s">
        <v>18116</v>
      </c>
      <c r="J883" s="14" t="s">
        <v>18024</v>
      </c>
      <c r="K883" s="14" t="s">
        <v>18025</v>
      </c>
      <c r="L883" s="14"/>
      <c r="M883" s="14" t="s">
        <v>20</v>
      </c>
      <c r="N883" s="14" t="s">
        <v>20</v>
      </c>
      <c r="O883" s="60">
        <v>100300</v>
      </c>
      <c r="P883" s="32">
        <v>9.9700897308075742E-2</v>
      </c>
      <c r="Q883" s="32"/>
    </row>
    <row r="884" spans="1:17" ht="12.75">
      <c r="A884" s="61" t="s">
        <v>3833</v>
      </c>
      <c r="B884" s="71">
        <v>4932471709</v>
      </c>
      <c r="C884" s="37" t="s">
        <v>869</v>
      </c>
      <c r="D884" s="12" t="s">
        <v>3859</v>
      </c>
      <c r="E884" s="50">
        <v>6800</v>
      </c>
      <c r="F884" s="12" t="s">
        <v>3860</v>
      </c>
      <c r="G884" s="59">
        <v>4058546340216</v>
      </c>
      <c r="H884" s="14" t="s">
        <v>20</v>
      </c>
      <c r="I884" s="14" t="s">
        <v>18116</v>
      </c>
      <c r="J884" s="14" t="s">
        <v>18072</v>
      </c>
      <c r="K884" s="14" t="s">
        <v>18458</v>
      </c>
      <c r="L884" s="14"/>
      <c r="M884" s="14" t="s">
        <v>20</v>
      </c>
      <c r="N884" s="14" t="s">
        <v>20</v>
      </c>
      <c r="O884" s="60">
        <v>5200</v>
      </c>
      <c r="P884" s="32">
        <v>0.30769230769230771</v>
      </c>
      <c r="Q884" s="32"/>
    </row>
    <row r="885" spans="1:17" ht="25.5">
      <c r="A885" s="61" t="s">
        <v>3833</v>
      </c>
      <c r="B885" s="71">
        <v>4932471998</v>
      </c>
      <c r="C885" s="37" t="s">
        <v>828</v>
      </c>
      <c r="D885" s="12" t="s">
        <v>3861</v>
      </c>
      <c r="E885" s="50">
        <v>92300</v>
      </c>
      <c r="F885" s="12" t="s">
        <v>3587</v>
      </c>
      <c r="G885" s="59">
        <v>4058546340217</v>
      </c>
      <c r="H885" s="14" t="s">
        <v>20</v>
      </c>
      <c r="I885" s="14" t="s">
        <v>18116</v>
      </c>
      <c r="J885" s="14" t="s">
        <v>18024</v>
      </c>
      <c r="K885" s="14" t="s">
        <v>18025</v>
      </c>
      <c r="L885" s="14"/>
      <c r="M885" s="14" t="s">
        <v>20</v>
      </c>
      <c r="N885" s="14" t="s">
        <v>20</v>
      </c>
      <c r="O885" s="60">
        <v>83900</v>
      </c>
      <c r="P885" s="32">
        <v>0.10011918951132293</v>
      </c>
      <c r="Q885" s="32"/>
    </row>
    <row r="886" spans="1:17" ht="12.75">
      <c r="A886" s="61" t="s">
        <v>3833</v>
      </c>
      <c r="B886" s="71">
        <v>4932471701</v>
      </c>
      <c r="C886" s="37" t="s">
        <v>863</v>
      </c>
      <c r="D886" s="12" t="s">
        <v>3862</v>
      </c>
      <c r="E886" s="50">
        <v>18600</v>
      </c>
      <c r="F886" s="12" t="s">
        <v>3546</v>
      </c>
      <c r="G886" s="59">
        <v>4058546340218</v>
      </c>
      <c r="H886" s="14" t="s">
        <v>20</v>
      </c>
      <c r="I886" s="14" t="s">
        <v>18116</v>
      </c>
      <c r="J886" s="14" t="s">
        <v>18072</v>
      </c>
      <c r="K886" s="14" t="s">
        <v>18458</v>
      </c>
      <c r="L886" s="14"/>
      <c r="M886" s="14" t="s">
        <v>20</v>
      </c>
      <c r="N886" s="14" t="s">
        <v>20</v>
      </c>
      <c r="O886" s="60">
        <v>12800</v>
      </c>
      <c r="P886" s="32">
        <v>0.453125</v>
      </c>
      <c r="Q886" s="32"/>
    </row>
    <row r="887" spans="1:17" ht="12.75">
      <c r="A887" s="61" t="s">
        <v>3833</v>
      </c>
      <c r="B887" s="71">
        <v>48534839</v>
      </c>
      <c r="C887" s="37" t="s">
        <v>903</v>
      </c>
      <c r="D887" s="12" t="s">
        <v>3863</v>
      </c>
      <c r="E887" s="50">
        <v>33900</v>
      </c>
      <c r="F887" s="12" t="s">
        <v>3603</v>
      </c>
      <c r="G887" s="59">
        <v>4058546340219</v>
      </c>
      <c r="H887" s="14" t="s">
        <v>20</v>
      </c>
      <c r="I887" s="14" t="s">
        <v>18116</v>
      </c>
      <c r="J887" s="14" t="s">
        <v>18072</v>
      </c>
      <c r="K887" s="14" t="s">
        <v>20</v>
      </c>
      <c r="L887" s="14"/>
      <c r="M887" s="14" t="s">
        <v>20</v>
      </c>
      <c r="N887" s="14" t="s">
        <v>20</v>
      </c>
      <c r="O887" s="60">
        <v>30800</v>
      </c>
      <c r="P887" s="32">
        <v>0.10064935064935066</v>
      </c>
      <c r="Q887" s="32"/>
    </row>
    <row r="888" spans="1:17" ht="12.75">
      <c r="A888" s="61" t="s">
        <v>3833</v>
      </c>
      <c r="B888" s="71">
        <v>4932471708</v>
      </c>
      <c r="C888" s="37" t="s">
        <v>868</v>
      </c>
      <c r="D888" s="12" t="s">
        <v>3864</v>
      </c>
      <c r="E888" s="50">
        <v>5500</v>
      </c>
      <c r="F888" s="12" t="s">
        <v>3865</v>
      </c>
      <c r="G888" s="59">
        <v>4058546340220</v>
      </c>
      <c r="H888" s="14" t="s">
        <v>20</v>
      </c>
      <c r="I888" s="14" t="s">
        <v>18116</v>
      </c>
      <c r="J888" s="14" t="s">
        <v>18072</v>
      </c>
      <c r="K888" s="14" t="s">
        <v>18458</v>
      </c>
      <c r="L888" s="14"/>
      <c r="M888" s="14" t="s">
        <v>20</v>
      </c>
      <c r="N888" s="14" t="s">
        <v>20</v>
      </c>
      <c r="O888" s="60">
        <v>5000</v>
      </c>
      <c r="P888" s="32">
        <v>0.10000000000000009</v>
      </c>
      <c r="Q888" s="32"/>
    </row>
    <row r="889" spans="1:17" ht="12.75">
      <c r="A889" s="61" t="s">
        <v>3833</v>
      </c>
      <c r="B889" s="71">
        <v>4932471605</v>
      </c>
      <c r="C889" s="37" t="s">
        <v>820</v>
      </c>
      <c r="D889" s="12" t="s">
        <v>3866</v>
      </c>
      <c r="E889" s="50">
        <v>7200</v>
      </c>
      <c r="F889" s="12" t="s">
        <v>3500</v>
      </c>
      <c r="G889" s="59">
        <v>4058546340221</v>
      </c>
      <c r="H889" s="14" t="s">
        <v>20</v>
      </c>
      <c r="I889" s="14" t="s">
        <v>18116</v>
      </c>
      <c r="J889" s="14" t="s">
        <v>17656</v>
      </c>
      <c r="K889" s="14" t="s">
        <v>18817</v>
      </c>
      <c r="L889" s="14"/>
      <c r="M889" s="14" t="s">
        <v>20</v>
      </c>
      <c r="N889" s="14" t="s">
        <v>20</v>
      </c>
      <c r="O889" s="60">
        <v>6500</v>
      </c>
      <c r="P889" s="32">
        <v>0.10769230769230775</v>
      </c>
      <c r="Q889" s="32"/>
    </row>
    <row r="890" spans="1:17" ht="12.75">
      <c r="A890" s="61" t="s">
        <v>3833</v>
      </c>
      <c r="B890" s="71">
        <v>4932471702</v>
      </c>
      <c r="C890" s="37" t="s">
        <v>864</v>
      </c>
      <c r="D890" s="12" t="s">
        <v>3867</v>
      </c>
      <c r="E890" s="50">
        <v>30600</v>
      </c>
      <c r="F890" s="12" t="s">
        <v>3542</v>
      </c>
      <c r="G890" s="59">
        <v>4058546340222</v>
      </c>
      <c r="H890" s="14" t="s">
        <v>20</v>
      </c>
      <c r="I890" s="14" t="s">
        <v>18116</v>
      </c>
      <c r="J890" s="14" t="s">
        <v>18072</v>
      </c>
      <c r="K890" s="14" t="s">
        <v>18458</v>
      </c>
      <c r="L890" s="14"/>
      <c r="M890" s="14" t="s">
        <v>20</v>
      </c>
      <c r="N890" s="14" t="s">
        <v>20</v>
      </c>
      <c r="O890" s="60">
        <v>20800</v>
      </c>
      <c r="P890" s="32">
        <v>0.47115384615384626</v>
      </c>
      <c r="Q890" s="32"/>
    </row>
    <row r="891" spans="1:17" ht="12.75">
      <c r="A891" s="61" t="s">
        <v>3833</v>
      </c>
      <c r="B891" s="71">
        <v>4932471704</v>
      </c>
      <c r="C891" s="37" t="s">
        <v>866</v>
      </c>
      <c r="D891" s="12" t="s">
        <v>3868</v>
      </c>
      <c r="E891" s="50">
        <v>34400</v>
      </c>
      <c r="F891" s="12" t="s">
        <v>3550</v>
      </c>
      <c r="G891" s="59">
        <v>4058546340223</v>
      </c>
      <c r="H891" s="14" t="s">
        <v>20</v>
      </c>
      <c r="I891" s="14" t="s">
        <v>18116</v>
      </c>
      <c r="J891" s="14" t="s">
        <v>18072</v>
      </c>
      <c r="K891" s="14" t="s">
        <v>18458</v>
      </c>
      <c r="L891" s="14"/>
      <c r="M891" s="14" t="s">
        <v>20</v>
      </c>
      <c r="N891" s="14" t="s">
        <v>20</v>
      </c>
      <c r="O891" s="60">
        <v>26400</v>
      </c>
      <c r="P891" s="32">
        <v>0.30303030303030298</v>
      </c>
      <c r="Q891" s="32"/>
    </row>
    <row r="892" spans="1:17" ht="12.75">
      <c r="A892" s="61" t="s">
        <v>3833</v>
      </c>
      <c r="B892" s="71">
        <v>4932471703</v>
      </c>
      <c r="C892" s="37" t="s">
        <v>865</v>
      </c>
      <c r="D892" s="12" t="s">
        <v>3869</v>
      </c>
      <c r="E892" s="50">
        <v>21200</v>
      </c>
      <c r="F892" s="12" t="s">
        <v>3554</v>
      </c>
      <c r="G892" s="59">
        <v>4058546340224</v>
      </c>
      <c r="H892" s="14" t="s">
        <v>20</v>
      </c>
      <c r="I892" s="14" t="s">
        <v>18116</v>
      </c>
      <c r="J892" s="14" t="s">
        <v>18072</v>
      </c>
      <c r="K892" s="14" t="s">
        <v>18458</v>
      </c>
      <c r="L892" s="14"/>
      <c r="M892" s="14" t="s">
        <v>20</v>
      </c>
      <c r="N892" s="14" t="s">
        <v>20</v>
      </c>
      <c r="O892" s="60">
        <v>15500</v>
      </c>
      <c r="P892" s="32">
        <v>0.36774193548387091</v>
      </c>
      <c r="Q892" s="32"/>
    </row>
    <row r="893" spans="1:17" ht="12.75">
      <c r="A893" s="61" t="s">
        <v>3833</v>
      </c>
      <c r="B893" s="71">
        <v>4932459720</v>
      </c>
      <c r="C893" s="37" t="s">
        <v>643</v>
      </c>
      <c r="D893" s="12" t="s">
        <v>3870</v>
      </c>
      <c r="E893" s="50">
        <v>1900</v>
      </c>
      <c r="F893" s="12" t="s">
        <v>2673</v>
      </c>
      <c r="G893" s="59">
        <v>4058546340227</v>
      </c>
      <c r="H893" s="14" t="s">
        <v>20</v>
      </c>
      <c r="I893" s="14" t="s">
        <v>18116</v>
      </c>
      <c r="J893" s="14" t="s">
        <v>17822</v>
      </c>
      <c r="K893" s="14" t="s">
        <v>18347</v>
      </c>
      <c r="L893" s="14"/>
      <c r="M893" s="14" t="s">
        <v>20</v>
      </c>
      <c r="N893" s="14" t="s">
        <v>20</v>
      </c>
      <c r="O893" s="60">
        <v>1700</v>
      </c>
      <c r="P893" s="32">
        <v>0.11764705882352944</v>
      </c>
      <c r="Q893" s="32"/>
    </row>
    <row r="894" spans="1:17" ht="25.5">
      <c r="A894" s="61" t="s">
        <v>3833</v>
      </c>
      <c r="B894" s="71">
        <v>48532840</v>
      </c>
      <c r="C894" s="37" t="s">
        <v>883</v>
      </c>
      <c r="D894" s="12" t="s">
        <v>3871</v>
      </c>
      <c r="E894" s="50">
        <v>32100</v>
      </c>
      <c r="F894" s="12" t="s">
        <v>3605</v>
      </c>
      <c r="G894" s="59">
        <v>4058546340229</v>
      </c>
      <c r="H894" s="14" t="s">
        <v>20</v>
      </c>
      <c r="I894" s="14" t="s">
        <v>18116</v>
      </c>
      <c r="J894" s="14" t="s">
        <v>18072</v>
      </c>
      <c r="K894" s="14" t="s">
        <v>18458</v>
      </c>
      <c r="L894" s="14"/>
      <c r="M894" s="14" t="s">
        <v>20</v>
      </c>
      <c r="N894" s="14" t="s">
        <v>20</v>
      </c>
      <c r="O894" s="60">
        <v>29200</v>
      </c>
      <c r="P894" s="32">
        <v>9.9315068493150749E-2</v>
      </c>
      <c r="Q894" s="32"/>
    </row>
    <row r="895" spans="1:17" ht="12.75">
      <c r="A895" s="61" t="s">
        <v>3833</v>
      </c>
      <c r="B895" s="71">
        <v>48533840</v>
      </c>
      <c r="C895" s="37" t="s">
        <v>893</v>
      </c>
      <c r="D895" s="12" t="s">
        <v>3872</v>
      </c>
      <c r="E895" s="50">
        <v>32000</v>
      </c>
      <c r="F895" s="12" t="s">
        <v>3601</v>
      </c>
      <c r="G895" s="59">
        <v>4058546340230</v>
      </c>
      <c r="H895" s="14" t="s">
        <v>20</v>
      </c>
      <c r="I895" s="14" t="s">
        <v>18116</v>
      </c>
      <c r="J895" s="14" t="s">
        <v>18072</v>
      </c>
      <c r="K895" s="14" t="s">
        <v>20</v>
      </c>
      <c r="L895" s="14"/>
      <c r="M895" s="14" t="s">
        <v>20</v>
      </c>
      <c r="N895" s="14" t="s">
        <v>20</v>
      </c>
      <c r="O895" s="60">
        <v>29100</v>
      </c>
      <c r="P895" s="32">
        <v>9.9656357388316241E-2</v>
      </c>
      <c r="Q895" s="32"/>
    </row>
    <row r="896" spans="1:17" ht="25.5">
      <c r="A896" s="61" t="s">
        <v>3833</v>
      </c>
      <c r="B896" s="71">
        <v>48533838</v>
      </c>
      <c r="C896" s="37" t="s">
        <v>892</v>
      </c>
      <c r="D896" s="12" t="s">
        <v>3873</v>
      </c>
      <c r="E896" s="50">
        <v>19300</v>
      </c>
      <c r="F896" s="12" t="s">
        <v>3520</v>
      </c>
      <c r="G896" s="59">
        <v>4058546340231</v>
      </c>
      <c r="H896" s="14" t="s">
        <v>20</v>
      </c>
      <c r="I896" s="14" t="s">
        <v>18116</v>
      </c>
      <c r="J896" s="14" t="s">
        <v>18072</v>
      </c>
      <c r="K896" s="14" t="s">
        <v>20</v>
      </c>
      <c r="L896" s="14"/>
      <c r="M896" s="14" t="s">
        <v>20</v>
      </c>
      <c r="N896" s="14" t="s">
        <v>20</v>
      </c>
      <c r="O896" s="60">
        <v>17500</v>
      </c>
      <c r="P896" s="32">
        <v>0.10285714285714276</v>
      </c>
      <c r="Q896" s="32"/>
    </row>
    <row r="897" spans="1:17" ht="25.5">
      <c r="A897" s="61" t="s">
        <v>3833</v>
      </c>
      <c r="B897" s="71">
        <v>48534838</v>
      </c>
      <c r="C897" s="37" t="s">
        <v>902</v>
      </c>
      <c r="D897" s="12" t="s">
        <v>3874</v>
      </c>
      <c r="E897" s="50">
        <v>19300</v>
      </c>
      <c r="F897" s="12" t="s">
        <v>3522</v>
      </c>
      <c r="G897" s="59">
        <v>4058546340232</v>
      </c>
      <c r="H897" s="14" t="s">
        <v>20</v>
      </c>
      <c r="I897" s="14" t="s">
        <v>18116</v>
      </c>
      <c r="J897" s="14" t="s">
        <v>18072</v>
      </c>
      <c r="K897" s="14" t="s">
        <v>20</v>
      </c>
      <c r="L897" s="14"/>
      <c r="M897" s="14" t="s">
        <v>20</v>
      </c>
      <c r="N897" s="14" t="s">
        <v>20</v>
      </c>
      <c r="O897" s="60">
        <v>17500</v>
      </c>
      <c r="P897" s="32">
        <v>0.10285714285714276</v>
      </c>
      <c r="Q897" s="32"/>
    </row>
    <row r="898" spans="1:17" ht="25.5">
      <c r="A898" s="61" t="s">
        <v>3833</v>
      </c>
      <c r="B898" s="71">
        <v>48533837</v>
      </c>
      <c r="C898" s="37" t="s">
        <v>891</v>
      </c>
      <c r="D898" s="12" t="s">
        <v>3875</v>
      </c>
      <c r="E898" s="50">
        <v>15700</v>
      </c>
      <c r="F898" s="12" t="s">
        <v>3564</v>
      </c>
      <c r="G898" s="59">
        <v>4058546340233</v>
      </c>
      <c r="H898" s="14" t="s">
        <v>20</v>
      </c>
      <c r="I898" s="14" t="s">
        <v>18116</v>
      </c>
      <c r="J898" s="14" t="s">
        <v>18072</v>
      </c>
      <c r="K898" s="14" t="s">
        <v>20</v>
      </c>
      <c r="L898" s="14"/>
      <c r="M898" s="14" t="s">
        <v>20</v>
      </c>
      <c r="N898" s="14" t="s">
        <v>20</v>
      </c>
      <c r="O898" s="60">
        <v>14300</v>
      </c>
      <c r="P898" s="32">
        <v>9.7902097902097918E-2</v>
      </c>
      <c r="Q898" s="32"/>
    </row>
    <row r="899" spans="1:17" ht="25.5">
      <c r="A899" s="61" t="s">
        <v>3833</v>
      </c>
      <c r="B899" s="71">
        <v>48534837</v>
      </c>
      <c r="C899" s="37" t="s">
        <v>901</v>
      </c>
      <c r="D899" s="12" t="s">
        <v>3876</v>
      </c>
      <c r="E899" s="50">
        <v>15700</v>
      </c>
      <c r="F899" s="12" t="s">
        <v>3566</v>
      </c>
      <c r="G899" s="59">
        <v>4058546340234</v>
      </c>
      <c r="H899" s="14" t="s">
        <v>20</v>
      </c>
      <c r="I899" s="14" t="s">
        <v>18116</v>
      </c>
      <c r="J899" s="14" t="s">
        <v>18072</v>
      </c>
      <c r="K899" s="14" t="s">
        <v>20</v>
      </c>
      <c r="L899" s="14"/>
      <c r="M899" s="14" t="s">
        <v>20</v>
      </c>
      <c r="N899" s="14" t="s">
        <v>20</v>
      </c>
      <c r="O899" s="60">
        <v>14300</v>
      </c>
      <c r="P899" s="32">
        <v>9.7902097902097918E-2</v>
      </c>
      <c r="Q899" s="32"/>
    </row>
    <row r="900" spans="1:17" ht="25.5">
      <c r="A900" s="61" t="s">
        <v>3833</v>
      </c>
      <c r="B900" s="71">
        <v>48532837</v>
      </c>
      <c r="C900" s="37" t="s">
        <v>881</v>
      </c>
      <c r="D900" s="12" t="s">
        <v>3877</v>
      </c>
      <c r="E900" s="50">
        <v>13100</v>
      </c>
      <c r="F900" s="12" t="s">
        <v>3568</v>
      </c>
      <c r="G900" s="59">
        <v>4058546340235</v>
      </c>
      <c r="H900" s="14" t="s">
        <v>20</v>
      </c>
      <c r="I900" s="14" t="s">
        <v>18116</v>
      </c>
      <c r="J900" s="14" t="s">
        <v>18072</v>
      </c>
      <c r="K900" s="14" t="s">
        <v>18458</v>
      </c>
      <c r="L900" s="14"/>
      <c r="M900" s="14" t="s">
        <v>20</v>
      </c>
      <c r="N900" s="14" t="s">
        <v>20</v>
      </c>
      <c r="O900" s="60">
        <v>11900</v>
      </c>
      <c r="P900" s="32">
        <v>0.10084033613445387</v>
      </c>
      <c r="Q900" s="32"/>
    </row>
    <row r="901" spans="1:17" ht="25.5">
      <c r="A901" s="61" t="s">
        <v>3833</v>
      </c>
      <c r="B901" s="71">
        <v>48532838</v>
      </c>
      <c r="C901" s="37" t="s">
        <v>882</v>
      </c>
      <c r="D901" s="12" t="s">
        <v>3878</v>
      </c>
      <c r="E901" s="50">
        <v>13100</v>
      </c>
      <c r="F901" s="12" t="s">
        <v>3524</v>
      </c>
      <c r="G901" s="59">
        <v>4058546340236</v>
      </c>
      <c r="H901" s="14" t="s">
        <v>20</v>
      </c>
      <c r="I901" s="14" t="s">
        <v>18116</v>
      </c>
      <c r="J901" s="14" t="s">
        <v>18072</v>
      </c>
      <c r="K901" s="14" t="s">
        <v>18458</v>
      </c>
      <c r="L901" s="14"/>
      <c r="M901" s="14" t="s">
        <v>20</v>
      </c>
      <c r="N901" s="14" t="s">
        <v>20</v>
      </c>
      <c r="O901" s="60">
        <v>11900</v>
      </c>
      <c r="P901" s="32">
        <v>0.10084033613445387</v>
      </c>
      <c r="Q901" s="32"/>
    </row>
    <row r="902" spans="1:17" ht="12.75">
      <c r="A902" s="61" t="s">
        <v>3833</v>
      </c>
      <c r="B902" s="71">
        <v>4932471719</v>
      </c>
      <c r="C902" s="37" t="s">
        <v>906</v>
      </c>
      <c r="D902" s="12" t="s">
        <v>3879</v>
      </c>
      <c r="E902" s="50">
        <v>9600</v>
      </c>
      <c r="F902" s="12" t="s">
        <v>3579</v>
      </c>
      <c r="G902" s="59">
        <v>4058546340237</v>
      </c>
      <c r="H902" s="14" t="s">
        <v>20</v>
      </c>
      <c r="I902" s="14" t="s">
        <v>18116</v>
      </c>
      <c r="J902" s="14" t="s">
        <v>18072</v>
      </c>
      <c r="K902" s="14" t="s">
        <v>20</v>
      </c>
      <c r="L902" s="14"/>
      <c r="M902" s="14" t="s">
        <v>20</v>
      </c>
      <c r="N902" s="14" t="s">
        <v>20</v>
      </c>
      <c r="O902" s="60">
        <v>8700</v>
      </c>
      <c r="P902" s="32">
        <v>0.10344827586206895</v>
      </c>
      <c r="Q902" s="32"/>
    </row>
    <row r="903" spans="1:17" ht="25.5">
      <c r="A903" s="61" t="s">
        <v>3833</v>
      </c>
      <c r="B903" s="71">
        <v>48532834</v>
      </c>
      <c r="C903" s="37" t="s">
        <v>878</v>
      </c>
      <c r="D903" s="12" t="s">
        <v>3880</v>
      </c>
      <c r="E903" s="50">
        <v>8700</v>
      </c>
      <c r="F903" s="12" t="s">
        <v>3538</v>
      </c>
      <c r="G903" s="59">
        <v>4058546340238</v>
      </c>
      <c r="H903" s="14" t="s">
        <v>20</v>
      </c>
      <c r="I903" s="14" t="s">
        <v>18116</v>
      </c>
      <c r="J903" s="14" t="s">
        <v>18072</v>
      </c>
      <c r="K903" s="14" t="s">
        <v>18458</v>
      </c>
      <c r="L903" s="14"/>
      <c r="M903" s="14" t="s">
        <v>20</v>
      </c>
      <c r="N903" s="14" t="s">
        <v>20</v>
      </c>
      <c r="O903" s="60">
        <v>7900</v>
      </c>
      <c r="P903" s="32">
        <v>0.10126582278481022</v>
      </c>
      <c r="Q903" s="32"/>
    </row>
    <row r="904" spans="1:17" ht="12.75">
      <c r="A904" s="61" t="s">
        <v>3833</v>
      </c>
      <c r="B904" s="71">
        <v>48534836</v>
      </c>
      <c r="C904" s="37" t="s">
        <v>900</v>
      </c>
      <c r="D904" s="12" t="s">
        <v>3881</v>
      </c>
      <c r="E904" s="50">
        <v>8700</v>
      </c>
      <c r="F904" s="12" t="s">
        <v>3746</v>
      </c>
      <c r="G904" s="59">
        <v>4058546340239</v>
      </c>
      <c r="H904" s="14" t="s">
        <v>20</v>
      </c>
      <c r="I904" s="14" t="s">
        <v>18116</v>
      </c>
      <c r="J904" s="14" t="s">
        <v>18072</v>
      </c>
      <c r="K904" s="14" t="s">
        <v>20</v>
      </c>
      <c r="L904" s="14"/>
      <c r="M904" s="14" t="s">
        <v>20</v>
      </c>
      <c r="N904" s="14" t="s">
        <v>20</v>
      </c>
      <c r="O904" s="60">
        <v>7900</v>
      </c>
      <c r="P904" s="32">
        <v>0.10126582278481022</v>
      </c>
      <c r="Q904" s="32"/>
    </row>
    <row r="905" spans="1:17" ht="25.5">
      <c r="A905" s="61" t="s">
        <v>3833</v>
      </c>
      <c r="B905" s="71">
        <v>48533834</v>
      </c>
      <c r="C905" s="37" t="s">
        <v>888</v>
      </c>
      <c r="D905" s="12" t="s">
        <v>3882</v>
      </c>
      <c r="E905" s="50">
        <v>8700</v>
      </c>
      <c r="F905" s="12" t="s">
        <v>3534</v>
      </c>
      <c r="G905" s="59">
        <v>4058546340240</v>
      </c>
      <c r="H905" s="14" t="s">
        <v>20</v>
      </c>
      <c r="I905" s="14" t="s">
        <v>18116</v>
      </c>
      <c r="J905" s="14" t="s">
        <v>18072</v>
      </c>
      <c r="K905" s="14" t="s">
        <v>20</v>
      </c>
      <c r="L905" s="14"/>
      <c r="M905" s="14" t="s">
        <v>20</v>
      </c>
      <c r="N905" s="14" t="s">
        <v>20</v>
      </c>
      <c r="O905" s="60">
        <v>7900</v>
      </c>
      <c r="P905" s="32">
        <v>0.10126582278481022</v>
      </c>
      <c r="Q905" s="32"/>
    </row>
    <row r="906" spans="1:17" ht="25.5">
      <c r="A906" s="61" t="s">
        <v>3833</v>
      </c>
      <c r="B906" s="71">
        <v>48534834</v>
      </c>
      <c r="C906" s="37" t="s">
        <v>898</v>
      </c>
      <c r="D906" s="12" t="s">
        <v>3883</v>
      </c>
      <c r="E906" s="50">
        <v>8700</v>
      </c>
      <c r="F906" s="12" t="s">
        <v>3536</v>
      </c>
      <c r="G906" s="59">
        <v>4058546340241</v>
      </c>
      <c r="H906" s="14" t="s">
        <v>20</v>
      </c>
      <c r="I906" s="14" t="s">
        <v>18116</v>
      </c>
      <c r="J906" s="14" t="s">
        <v>18072</v>
      </c>
      <c r="K906" s="14" t="s">
        <v>20</v>
      </c>
      <c r="L906" s="14"/>
      <c r="M906" s="14" t="s">
        <v>20</v>
      </c>
      <c r="N906" s="14" t="s">
        <v>20</v>
      </c>
      <c r="O906" s="60">
        <v>7900</v>
      </c>
      <c r="P906" s="32">
        <v>0.10126582278481022</v>
      </c>
      <c r="Q906" s="32"/>
    </row>
    <row r="907" spans="1:17" ht="25.5">
      <c r="A907" s="61" t="s">
        <v>3833</v>
      </c>
      <c r="B907" s="71">
        <v>48532833</v>
      </c>
      <c r="C907" s="37" t="s">
        <v>877</v>
      </c>
      <c r="D907" s="12" t="s">
        <v>3884</v>
      </c>
      <c r="E907" s="50">
        <v>7800</v>
      </c>
      <c r="F907" s="12" t="s">
        <v>3530</v>
      </c>
      <c r="G907" s="59">
        <v>4058546340242</v>
      </c>
      <c r="H907" s="14" t="s">
        <v>20</v>
      </c>
      <c r="I907" s="14" t="s">
        <v>18116</v>
      </c>
      <c r="J907" s="14" t="s">
        <v>18072</v>
      </c>
      <c r="K907" s="14" t="s">
        <v>18458</v>
      </c>
      <c r="L907" s="14"/>
      <c r="M907" s="14" t="s">
        <v>20</v>
      </c>
      <c r="N907" s="14" t="s">
        <v>20</v>
      </c>
      <c r="O907" s="60">
        <v>7100</v>
      </c>
      <c r="P907" s="32">
        <v>9.8591549295774739E-2</v>
      </c>
      <c r="Q907" s="32"/>
    </row>
    <row r="908" spans="1:17" ht="25.5">
      <c r="A908" s="61" t="s">
        <v>3833</v>
      </c>
      <c r="B908" s="71">
        <v>48532836</v>
      </c>
      <c r="C908" s="37" t="s">
        <v>880</v>
      </c>
      <c r="D908" s="12" t="s">
        <v>3885</v>
      </c>
      <c r="E908" s="50">
        <v>7800</v>
      </c>
      <c r="F908" s="12" t="s">
        <v>3748</v>
      </c>
      <c r="G908" s="59">
        <v>4058546340243</v>
      </c>
      <c r="H908" s="14" t="s">
        <v>20</v>
      </c>
      <c r="I908" s="14" t="s">
        <v>18116</v>
      </c>
      <c r="J908" s="14" t="s">
        <v>18072</v>
      </c>
      <c r="K908" s="14" t="s">
        <v>18458</v>
      </c>
      <c r="L908" s="14"/>
      <c r="M908" s="14" t="s">
        <v>20</v>
      </c>
      <c r="N908" s="14" t="s">
        <v>20</v>
      </c>
      <c r="O908" s="60">
        <v>7100</v>
      </c>
      <c r="P908" s="32">
        <v>9.8591549295774739E-2</v>
      </c>
      <c r="Q908" s="32"/>
    </row>
    <row r="909" spans="1:17" ht="25.5">
      <c r="A909" s="61" t="s">
        <v>3833</v>
      </c>
      <c r="B909" s="71">
        <v>48533833</v>
      </c>
      <c r="C909" s="37" t="s">
        <v>887</v>
      </c>
      <c r="D909" s="12" t="s">
        <v>3886</v>
      </c>
      <c r="E909" s="50">
        <v>7800</v>
      </c>
      <c r="F909" s="12" t="s">
        <v>3526</v>
      </c>
      <c r="G909" s="59">
        <v>4058546340244</v>
      </c>
      <c r="H909" s="14" t="s">
        <v>20</v>
      </c>
      <c r="I909" s="14" t="s">
        <v>18116</v>
      </c>
      <c r="J909" s="14" t="s">
        <v>18072</v>
      </c>
      <c r="K909" s="14" t="s">
        <v>20</v>
      </c>
      <c r="L909" s="14"/>
      <c r="M909" s="14" t="s">
        <v>20</v>
      </c>
      <c r="N909" s="14" t="s">
        <v>20</v>
      </c>
      <c r="O909" s="60">
        <v>7100</v>
      </c>
      <c r="P909" s="32">
        <v>9.8591549295774739E-2</v>
      </c>
      <c r="Q909" s="32"/>
    </row>
    <row r="910" spans="1:17" ht="25.5">
      <c r="A910" s="61" t="s">
        <v>3833</v>
      </c>
      <c r="B910" s="71">
        <v>48534833</v>
      </c>
      <c r="C910" s="37" t="s">
        <v>897</v>
      </c>
      <c r="D910" s="12" t="s">
        <v>3887</v>
      </c>
      <c r="E910" s="50">
        <v>7800</v>
      </c>
      <c r="F910" s="12" t="s">
        <v>3528</v>
      </c>
      <c r="G910" s="59">
        <v>4058546340245</v>
      </c>
      <c r="H910" s="14" t="s">
        <v>20</v>
      </c>
      <c r="I910" s="14" t="s">
        <v>18116</v>
      </c>
      <c r="J910" s="14" t="s">
        <v>18072</v>
      </c>
      <c r="K910" s="14" t="s">
        <v>20</v>
      </c>
      <c r="L910" s="14"/>
      <c r="M910" s="14" t="s">
        <v>20</v>
      </c>
      <c r="N910" s="14" t="s">
        <v>20</v>
      </c>
      <c r="O910" s="60">
        <v>7100</v>
      </c>
      <c r="P910" s="32">
        <v>9.8591549295774739E-2</v>
      </c>
      <c r="Q910" s="32"/>
    </row>
    <row r="911" spans="1:17" ht="12.75">
      <c r="A911" s="61" t="s">
        <v>3833</v>
      </c>
      <c r="B911" s="71">
        <v>48534835</v>
      </c>
      <c r="C911" s="37" t="s">
        <v>899</v>
      </c>
      <c r="D911" s="12" t="s">
        <v>3888</v>
      </c>
      <c r="E911" s="50">
        <v>6900</v>
      </c>
      <c r="F911" s="12" t="s">
        <v>3764</v>
      </c>
      <c r="G911" s="59">
        <v>4058546340246</v>
      </c>
      <c r="H911" s="14" t="s">
        <v>20</v>
      </c>
      <c r="I911" s="14" t="s">
        <v>18116</v>
      </c>
      <c r="J911" s="14" t="s">
        <v>18072</v>
      </c>
      <c r="K911" s="14" t="s">
        <v>20</v>
      </c>
      <c r="L911" s="14"/>
      <c r="M911" s="14" t="s">
        <v>20</v>
      </c>
      <c r="N911" s="14" t="s">
        <v>20</v>
      </c>
      <c r="O911" s="60">
        <v>6300</v>
      </c>
      <c r="P911" s="32">
        <v>9.5238095238095344E-2</v>
      </c>
      <c r="Q911" s="32"/>
    </row>
    <row r="912" spans="1:17" ht="25.5">
      <c r="A912" s="61" t="s">
        <v>3833</v>
      </c>
      <c r="B912" s="71">
        <v>48532832</v>
      </c>
      <c r="C912" s="37" t="s">
        <v>876</v>
      </c>
      <c r="D912" s="12" t="s">
        <v>3889</v>
      </c>
      <c r="E912" s="50">
        <v>6900</v>
      </c>
      <c r="F912" s="12" t="s">
        <v>3574</v>
      </c>
      <c r="G912" s="59">
        <v>4058546340247</v>
      </c>
      <c r="H912" s="14" t="s">
        <v>20</v>
      </c>
      <c r="I912" s="14" t="s">
        <v>18116</v>
      </c>
      <c r="J912" s="14" t="s">
        <v>18072</v>
      </c>
      <c r="K912" s="14" t="s">
        <v>18458</v>
      </c>
      <c r="L912" s="14"/>
      <c r="M912" s="14" t="s">
        <v>20</v>
      </c>
      <c r="N912" s="14" t="s">
        <v>20</v>
      </c>
      <c r="O912" s="60">
        <v>6300</v>
      </c>
      <c r="P912" s="32">
        <v>9.5238095238095344E-2</v>
      </c>
      <c r="Q912" s="32"/>
    </row>
    <row r="913" spans="1:17" ht="25.5">
      <c r="A913" s="61" t="s">
        <v>3833</v>
      </c>
      <c r="B913" s="71">
        <v>48533832</v>
      </c>
      <c r="C913" s="37" t="s">
        <v>886</v>
      </c>
      <c r="D913" s="12" t="s">
        <v>3890</v>
      </c>
      <c r="E913" s="50">
        <v>6900</v>
      </c>
      <c r="F913" s="12" t="s">
        <v>3570</v>
      </c>
      <c r="G913" s="59">
        <v>4058546340248</v>
      </c>
      <c r="H913" s="14" t="s">
        <v>20</v>
      </c>
      <c r="I913" s="14" t="s">
        <v>18116</v>
      </c>
      <c r="J913" s="14" t="s">
        <v>18072</v>
      </c>
      <c r="K913" s="14" t="s">
        <v>20</v>
      </c>
      <c r="L913" s="14"/>
      <c r="M913" s="14" t="s">
        <v>20</v>
      </c>
      <c r="N913" s="14" t="s">
        <v>20</v>
      </c>
      <c r="O913" s="60">
        <v>6300</v>
      </c>
      <c r="P913" s="32">
        <v>9.5238095238095344E-2</v>
      </c>
      <c r="Q913" s="32"/>
    </row>
    <row r="914" spans="1:17" ht="25.5">
      <c r="A914" s="61" t="s">
        <v>3833</v>
      </c>
      <c r="B914" s="71">
        <v>48534832</v>
      </c>
      <c r="C914" s="37" t="s">
        <v>896</v>
      </c>
      <c r="D914" s="12" t="s">
        <v>3891</v>
      </c>
      <c r="E914" s="50">
        <v>6900</v>
      </c>
      <c r="F914" s="12" t="s">
        <v>3572</v>
      </c>
      <c r="G914" s="59">
        <v>4058546340249</v>
      </c>
      <c r="H914" s="14" t="s">
        <v>20</v>
      </c>
      <c r="I914" s="14" t="s">
        <v>18116</v>
      </c>
      <c r="J914" s="14" t="s">
        <v>18072</v>
      </c>
      <c r="K914" s="14" t="s">
        <v>20</v>
      </c>
      <c r="L914" s="14"/>
      <c r="M914" s="14" t="s">
        <v>20</v>
      </c>
      <c r="N914" s="14" t="s">
        <v>20</v>
      </c>
      <c r="O914" s="60">
        <v>6300</v>
      </c>
      <c r="P914" s="32">
        <v>9.5238095238095344E-2</v>
      </c>
      <c r="Q914" s="32"/>
    </row>
    <row r="915" spans="1:17" ht="25.5">
      <c r="A915" s="61" t="s">
        <v>3833</v>
      </c>
      <c r="B915" s="71">
        <v>48532835</v>
      </c>
      <c r="C915" s="37" t="s">
        <v>879</v>
      </c>
      <c r="D915" s="12" t="s">
        <v>3892</v>
      </c>
      <c r="E915" s="50">
        <v>6100</v>
      </c>
      <c r="F915" s="12" t="s">
        <v>3766</v>
      </c>
      <c r="G915" s="59">
        <v>4058546340250</v>
      </c>
      <c r="H915" s="14" t="s">
        <v>20</v>
      </c>
      <c r="I915" s="14" t="s">
        <v>18116</v>
      </c>
      <c r="J915" s="14" t="s">
        <v>18072</v>
      </c>
      <c r="K915" s="14" t="s">
        <v>18458</v>
      </c>
      <c r="L915" s="14"/>
      <c r="M915" s="14" t="s">
        <v>20</v>
      </c>
      <c r="N915" s="14" t="s">
        <v>20</v>
      </c>
      <c r="O915" s="60">
        <v>5500</v>
      </c>
      <c r="P915" s="32">
        <v>0.10909090909090913</v>
      </c>
      <c r="Q915" s="32"/>
    </row>
    <row r="916" spans="1:17" ht="12.75">
      <c r="A916" s="61" t="s">
        <v>3833</v>
      </c>
      <c r="B916" s="71">
        <v>48533835</v>
      </c>
      <c r="C916" s="37" t="s">
        <v>889</v>
      </c>
      <c r="D916" s="12" t="s">
        <v>3893</v>
      </c>
      <c r="E916" s="50">
        <v>6100</v>
      </c>
      <c r="F916" s="12" t="s">
        <v>3762</v>
      </c>
      <c r="G916" s="59">
        <v>4058546340251</v>
      </c>
      <c r="H916" s="14" t="s">
        <v>20</v>
      </c>
      <c r="I916" s="14" t="s">
        <v>18116</v>
      </c>
      <c r="J916" s="14" t="s">
        <v>18072</v>
      </c>
      <c r="K916" s="14" t="s">
        <v>20</v>
      </c>
      <c r="L916" s="14"/>
      <c r="M916" s="14" t="s">
        <v>20</v>
      </c>
      <c r="N916" s="14" t="s">
        <v>20</v>
      </c>
      <c r="O916" s="60">
        <v>5500</v>
      </c>
      <c r="P916" s="32">
        <v>0.10909090909090913</v>
      </c>
      <c r="Q916" s="32"/>
    </row>
    <row r="917" spans="1:17" ht="12.75">
      <c r="A917" s="61" t="s">
        <v>3833</v>
      </c>
      <c r="B917" s="71">
        <v>48533836</v>
      </c>
      <c r="C917" s="37" t="s">
        <v>890</v>
      </c>
      <c r="D917" s="12" t="s">
        <v>3894</v>
      </c>
      <c r="E917" s="50">
        <v>6100</v>
      </c>
      <c r="F917" s="12" t="s">
        <v>3744</v>
      </c>
      <c r="G917" s="59">
        <v>4058546340252</v>
      </c>
      <c r="H917" s="14" t="s">
        <v>20</v>
      </c>
      <c r="I917" s="14" t="s">
        <v>18116</v>
      </c>
      <c r="J917" s="14" t="s">
        <v>18072</v>
      </c>
      <c r="K917" s="14" t="s">
        <v>20</v>
      </c>
      <c r="L917" s="14"/>
      <c r="M917" s="14" t="s">
        <v>20</v>
      </c>
      <c r="N917" s="14" t="s">
        <v>20</v>
      </c>
      <c r="O917" s="60">
        <v>5500</v>
      </c>
      <c r="P917" s="32">
        <v>0.10909090909090913</v>
      </c>
      <c r="Q917" s="32"/>
    </row>
    <row r="918" spans="1:17" ht="25.5">
      <c r="A918" s="61" t="s">
        <v>3833</v>
      </c>
      <c r="B918" s="71">
        <v>48534831</v>
      </c>
      <c r="C918" s="37" t="s">
        <v>895</v>
      </c>
      <c r="D918" s="12" t="s">
        <v>3895</v>
      </c>
      <c r="E918" s="50">
        <v>4300</v>
      </c>
      <c r="F918" s="12" t="s">
        <v>3772</v>
      </c>
      <c r="G918" s="59">
        <v>4058546340253</v>
      </c>
      <c r="H918" s="14" t="s">
        <v>20</v>
      </c>
      <c r="I918" s="14" t="s">
        <v>18116</v>
      </c>
      <c r="J918" s="14" t="s">
        <v>18072</v>
      </c>
      <c r="K918" s="14" t="s">
        <v>20</v>
      </c>
      <c r="L918" s="14"/>
      <c r="M918" s="14" t="s">
        <v>20</v>
      </c>
      <c r="N918" s="14" t="s">
        <v>20</v>
      </c>
      <c r="O918" s="60">
        <v>3900</v>
      </c>
      <c r="P918" s="32">
        <v>0.10256410256410264</v>
      </c>
      <c r="Q918" s="32"/>
    </row>
    <row r="919" spans="1:17" ht="25.5">
      <c r="A919" s="61" t="s">
        <v>3833</v>
      </c>
      <c r="B919" s="71">
        <v>48534830</v>
      </c>
      <c r="C919" s="37" t="s">
        <v>894</v>
      </c>
      <c r="D919" s="12" t="s">
        <v>3896</v>
      </c>
      <c r="E919" s="50">
        <v>4300</v>
      </c>
      <c r="F919" s="12" t="s">
        <v>3595</v>
      </c>
      <c r="G919" s="59">
        <v>4058546340254</v>
      </c>
      <c r="H919" s="14" t="s">
        <v>20</v>
      </c>
      <c r="I919" s="14" t="s">
        <v>18116</v>
      </c>
      <c r="J919" s="14" t="s">
        <v>18072</v>
      </c>
      <c r="K919" s="14" t="s">
        <v>20</v>
      </c>
      <c r="L919" s="14"/>
      <c r="M919" s="14" t="s">
        <v>20</v>
      </c>
      <c r="N919" s="14" t="s">
        <v>20</v>
      </c>
      <c r="O919" s="60">
        <v>3900</v>
      </c>
      <c r="P919" s="32">
        <v>0.10256410256410264</v>
      </c>
      <c r="Q919" s="32"/>
    </row>
    <row r="920" spans="1:17" ht="12.75">
      <c r="A920" s="61" t="s">
        <v>3833</v>
      </c>
      <c r="B920" s="71">
        <v>4932471720</v>
      </c>
      <c r="C920" s="37" t="s">
        <v>907</v>
      </c>
      <c r="D920" s="12" t="s">
        <v>3897</v>
      </c>
      <c r="E920" s="50">
        <v>4300</v>
      </c>
      <c r="F920" s="12" t="s">
        <v>3750</v>
      </c>
      <c r="G920" s="59">
        <v>4058546340255</v>
      </c>
      <c r="H920" s="14" t="s">
        <v>20</v>
      </c>
      <c r="I920" s="14" t="s">
        <v>18116</v>
      </c>
      <c r="J920" s="14" t="s">
        <v>18072</v>
      </c>
      <c r="K920" s="14" t="s">
        <v>20</v>
      </c>
      <c r="L920" s="14"/>
      <c r="M920" s="14" t="s">
        <v>20</v>
      </c>
      <c r="N920" s="14" t="s">
        <v>20</v>
      </c>
      <c r="O920" s="60">
        <v>3900</v>
      </c>
      <c r="P920" s="32">
        <v>0.10256410256410264</v>
      </c>
      <c r="Q920" s="32"/>
    </row>
    <row r="921" spans="1:17" ht="25.5">
      <c r="A921" s="61" t="s">
        <v>3833</v>
      </c>
      <c r="B921" s="71">
        <v>48532830</v>
      </c>
      <c r="C921" s="37" t="s">
        <v>874</v>
      </c>
      <c r="D921" s="12" t="s">
        <v>3898</v>
      </c>
      <c r="E921" s="50">
        <v>3400</v>
      </c>
      <c r="F921" s="12" t="s">
        <v>3774</v>
      </c>
      <c r="G921" s="59">
        <v>4058546340256</v>
      </c>
      <c r="H921" s="14" t="s">
        <v>20</v>
      </c>
      <c r="I921" s="14" t="s">
        <v>18116</v>
      </c>
      <c r="J921" s="14" t="s">
        <v>18072</v>
      </c>
      <c r="K921" s="14" t="s">
        <v>18458</v>
      </c>
      <c r="L921" s="14"/>
      <c r="M921" s="14" t="s">
        <v>20</v>
      </c>
      <c r="N921" s="14" t="s">
        <v>20</v>
      </c>
      <c r="O921" s="60">
        <v>3100</v>
      </c>
      <c r="P921" s="32">
        <v>9.6774193548387011E-2</v>
      </c>
      <c r="Q921" s="32"/>
    </row>
    <row r="922" spans="1:17" ht="25.5">
      <c r="A922" s="61" t="s">
        <v>3833</v>
      </c>
      <c r="B922" s="71">
        <v>48533830</v>
      </c>
      <c r="C922" s="37" t="s">
        <v>884</v>
      </c>
      <c r="D922" s="12" t="s">
        <v>3899</v>
      </c>
      <c r="E922" s="50">
        <v>3400</v>
      </c>
      <c r="F922" s="12" t="s">
        <v>3770</v>
      </c>
      <c r="G922" s="59">
        <v>4058546340257</v>
      </c>
      <c r="H922" s="14" t="s">
        <v>20</v>
      </c>
      <c r="I922" s="14" t="s">
        <v>18116</v>
      </c>
      <c r="J922" s="14" t="s">
        <v>18072</v>
      </c>
      <c r="K922" s="14" t="s">
        <v>20</v>
      </c>
      <c r="L922" s="14"/>
      <c r="M922" s="14" t="s">
        <v>20</v>
      </c>
      <c r="N922" s="14" t="s">
        <v>20</v>
      </c>
      <c r="O922" s="60">
        <v>3100</v>
      </c>
      <c r="P922" s="32">
        <v>9.6774193548387011E-2</v>
      </c>
      <c r="Q922" s="32"/>
    </row>
    <row r="923" spans="1:17" ht="25.5">
      <c r="A923" s="61" t="s">
        <v>3833</v>
      </c>
      <c r="B923" s="71">
        <v>48532831</v>
      </c>
      <c r="C923" s="37" t="s">
        <v>875</v>
      </c>
      <c r="D923" s="12" t="s">
        <v>3900</v>
      </c>
      <c r="E923" s="50">
        <v>3400</v>
      </c>
      <c r="F923" s="12" t="s">
        <v>3597</v>
      </c>
      <c r="G923" s="59">
        <v>4058546340258</v>
      </c>
      <c r="H923" s="14" t="s">
        <v>20</v>
      </c>
      <c r="I923" s="14" t="s">
        <v>18116</v>
      </c>
      <c r="J923" s="14" t="s">
        <v>18072</v>
      </c>
      <c r="K923" s="14" t="s">
        <v>18458</v>
      </c>
      <c r="L923" s="14"/>
      <c r="M923" s="14" t="s">
        <v>20</v>
      </c>
      <c r="N923" s="14" t="s">
        <v>20</v>
      </c>
      <c r="O923" s="60">
        <v>3100</v>
      </c>
      <c r="P923" s="32">
        <v>9.6774193548387011E-2</v>
      </c>
      <c r="Q923" s="32"/>
    </row>
    <row r="924" spans="1:17" ht="25.5">
      <c r="A924" s="61" t="s">
        <v>3833</v>
      </c>
      <c r="B924" s="71">
        <v>48533831</v>
      </c>
      <c r="C924" s="37" t="s">
        <v>885</v>
      </c>
      <c r="D924" s="12" t="s">
        <v>3901</v>
      </c>
      <c r="E924" s="50">
        <v>3400</v>
      </c>
      <c r="F924" s="12" t="s">
        <v>3593</v>
      </c>
      <c r="G924" s="59">
        <v>4058546340259</v>
      </c>
      <c r="H924" s="14" t="s">
        <v>20</v>
      </c>
      <c r="I924" s="14" t="s">
        <v>18116</v>
      </c>
      <c r="J924" s="14" t="s">
        <v>18072</v>
      </c>
      <c r="K924" s="14" t="s">
        <v>20</v>
      </c>
      <c r="L924" s="14"/>
      <c r="M924" s="14" t="s">
        <v>20</v>
      </c>
      <c r="N924" s="14" t="s">
        <v>20</v>
      </c>
      <c r="O924" s="60">
        <v>3100</v>
      </c>
      <c r="P924" s="32">
        <v>9.6774193548387011E-2</v>
      </c>
      <c r="Q924" s="32"/>
    </row>
    <row r="925" spans="1:17" ht="12.75">
      <c r="A925" s="61" t="s">
        <v>3833</v>
      </c>
      <c r="B925" s="71">
        <v>4932471718</v>
      </c>
      <c r="C925" s="37" t="s">
        <v>905</v>
      </c>
      <c r="D925" s="12" t="s">
        <v>3902</v>
      </c>
      <c r="E925" s="50">
        <v>3400</v>
      </c>
      <c r="F925" s="12" t="s">
        <v>3599</v>
      </c>
      <c r="G925" s="59">
        <v>4058546340260</v>
      </c>
      <c r="H925" s="14" t="s">
        <v>20</v>
      </c>
      <c r="I925" s="14" t="s">
        <v>18116</v>
      </c>
      <c r="J925" s="14" t="s">
        <v>18072</v>
      </c>
      <c r="K925" s="14" t="s">
        <v>18458</v>
      </c>
      <c r="L925" s="14"/>
      <c r="M925" s="14" t="s">
        <v>20</v>
      </c>
      <c r="N925" s="14" t="s">
        <v>20</v>
      </c>
      <c r="O925" s="60">
        <v>3100</v>
      </c>
      <c r="P925" s="32">
        <v>9.6774193548387011E-2</v>
      </c>
      <c r="Q925" s="32"/>
    </row>
    <row r="926" spans="1:17" ht="12.75">
      <c r="A926" s="61" t="s">
        <v>3833</v>
      </c>
      <c r="B926" s="71">
        <v>4932471717</v>
      </c>
      <c r="C926" s="37" t="s">
        <v>904</v>
      </c>
      <c r="D926" s="12" t="s">
        <v>3903</v>
      </c>
      <c r="E926" s="50">
        <v>2500</v>
      </c>
      <c r="F926" s="12" t="s">
        <v>3752</v>
      </c>
      <c r="G926" s="59">
        <v>4058546340261</v>
      </c>
      <c r="H926" s="14" t="s">
        <v>20</v>
      </c>
      <c r="I926" s="14" t="s">
        <v>18116</v>
      </c>
      <c r="J926" s="14" t="s">
        <v>18072</v>
      </c>
      <c r="K926" s="14" t="s">
        <v>20</v>
      </c>
      <c r="L926" s="14"/>
      <c r="M926" s="14" t="s">
        <v>20</v>
      </c>
      <c r="N926" s="14" t="s">
        <v>20</v>
      </c>
      <c r="O926" s="60">
        <v>2300</v>
      </c>
      <c r="P926" s="32">
        <v>8.6956521739130377E-2</v>
      </c>
      <c r="Q926" s="32"/>
    </row>
    <row r="927" spans="1:17" ht="12.75">
      <c r="A927" s="61" t="s">
        <v>3833</v>
      </c>
      <c r="B927" s="71">
        <v>4932471713</v>
      </c>
      <c r="C927" s="37" t="s">
        <v>873</v>
      </c>
      <c r="D927" s="12" t="s">
        <v>3904</v>
      </c>
      <c r="E927" s="50">
        <v>62300</v>
      </c>
      <c r="F927" s="12" t="s">
        <v>3581</v>
      </c>
      <c r="G927" s="59">
        <v>4058546340262</v>
      </c>
      <c r="H927" s="14" t="s">
        <v>20</v>
      </c>
      <c r="I927" s="14" t="s">
        <v>18116</v>
      </c>
      <c r="J927" s="14" t="s">
        <v>18072</v>
      </c>
      <c r="K927" s="14" t="s">
        <v>20</v>
      </c>
      <c r="L927" s="14"/>
      <c r="M927" s="14" t="s">
        <v>20</v>
      </c>
      <c r="N927" s="14" t="s">
        <v>20</v>
      </c>
      <c r="O927" s="60">
        <v>56600</v>
      </c>
      <c r="P927" s="32">
        <v>0.10070671378091878</v>
      </c>
      <c r="Q927" s="32"/>
    </row>
    <row r="928" spans="1:17">
      <c r="A928" s="61" t="s">
        <v>3833</v>
      </c>
      <c r="B928" s="75">
        <v>44700375</v>
      </c>
      <c r="C928" s="76" t="s">
        <v>984</v>
      </c>
      <c r="D928" s="76" t="s">
        <v>983</v>
      </c>
      <c r="E928" s="50">
        <v>300</v>
      </c>
      <c r="F928" s="76" t="s">
        <v>3905</v>
      </c>
      <c r="G928" s="59">
        <v>4058546340263</v>
      </c>
      <c r="H928" s="14" t="s">
        <v>20</v>
      </c>
      <c r="I928" s="14" t="s">
        <v>18116</v>
      </c>
      <c r="J928" s="14" t="s">
        <v>17411</v>
      </c>
      <c r="K928" s="14" t="s">
        <v>19047</v>
      </c>
      <c r="L928" s="14"/>
      <c r="M928" s="14" t="s">
        <v>20</v>
      </c>
      <c r="N928" s="14" t="s">
        <v>20</v>
      </c>
      <c r="O928" s="60">
        <v>300</v>
      </c>
      <c r="P928" s="32">
        <v>0</v>
      </c>
      <c r="Q928" s="32"/>
    </row>
    <row r="929" spans="1:17">
      <c r="A929" s="61" t="s">
        <v>3833</v>
      </c>
      <c r="B929" s="75">
        <v>4932352473</v>
      </c>
      <c r="C929" s="76" t="s">
        <v>986</v>
      </c>
      <c r="D929" s="76" t="s">
        <v>985</v>
      </c>
      <c r="E929" s="50">
        <v>600</v>
      </c>
      <c r="F929" s="76" t="s">
        <v>3906</v>
      </c>
      <c r="G929" s="59">
        <v>4058546340264</v>
      </c>
      <c r="H929" s="14" t="s">
        <v>20</v>
      </c>
      <c r="I929" s="14" t="s">
        <v>18116</v>
      </c>
      <c r="J929" s="14" t="s">
        <v>17325</v>
      </c>
      <c r="K929" s="14" t="s">
        <v>17328</v>
      </c>
      <c r="L929" s="14"/>
      <c r="M929" s="14" t="s">
        <v>20</v>
      </c>
      <c r="N929" s="14" t="s">
        <v>20</v>
      </c>
      <c r="O929" s="60">
        <v>500</v>
      </c>
      <c r="P929" s="32">
        <v>0.19999999999999996</v>
      </c>
      <c r="Q929" s="32"/>
    </row>
    <row r="930" spans="1:17">
      <c r="A930" s="61" t="s">
        <v>3833</v>
      </c>
      <c r="B930" s="75">
        <v>4932352845</v>
      </c>
      <c r="C930" s="76" t="s">
        <v>988</v>
      </c>
      <c r="D930" s="76" t="s">
        <v>987</v>
      </c>
      <c r="E930" s="50">
        <v>1700</v>
      </c>
      <c r="F930" s="76" t="s">
        <v>3907</v>
      </c>
      <c r="G930" s="59">
        <v>4058546340265</v>
      </c>
      <c r="H930" s="14" t="s">
        <v>20</v>
      </c>
      <c r="I930" s="14" t="s">
        <v>18116</v>
      </c>
      <c r="J930" s="14" t="s">
        <v>17411</v>
      </c>
      <c r="K930" s="14" t="s">
        <v>17412</v>
      </c>
      <c r="L930" s="14"/>
      <c r="M930" s="14" t="s">
        <v>20</v>
      </c>
      <c r="N930" s="14" t="s">
        <v>20</v>
      </c>
      <c r="O930" s="60">
        <v>1500</v>
      </c>
      <c r="P930" s="32">
        <v>0.1333333333333333</v>
      </c>
      <c r="Q930" s="32"/>
    </row>
    <row r="931" spans="1:17">
      <c r="A931" s="61" t="s">
        <v>3833</v>
      </c>
      <c r="B931" s="75">
        <v>4932409546</v>
      </c>
      <c r="C931" s="76" t="s">
        <v>990</v>
      </c>
      <c r="D931" s="76" t="s">
        <v>989</v>
      </c>
      <c r="E931" s="50">
        <v>300</v>
      </c>
      <c r="F931" s="76" t="s">
        <v>3908</v>
      </c>
      <c r="G931" s="59">
        <v>4058546340266</v>
      </c>
      <c r="H931" s="14" t="s">
        <v>20</v>
      </c>
      <c r="I931" s="14" t="s">
        <v>18116</v>
      </c>
      <c r="J931" s="14" t="s">
        <v>17325</v>
      </c>
      <c r="K931" s="14" t="s">
        <v>17802</v>
      </c>
      <c r="L931" s="14"/>
      <c r="M931" s="14" t="s">
        <v>20</v>
      </c>
      <c r="N931" s="14" t="s">
        <v>20</v>
      </c>
      <c r="O931" s="60">
        <v>300</v>
      </c>
      <c r="P931" s="32">
        <v>0</v>
      </c>
      <c r="Q931" s="32"/>
    </row>
    <row r="932" spans="1:17">
      <c r="A932" s="61" t="s">
        <v>3833</v>
      </c>
      <c r="B932" s="75">
        <v>4932430480</v>
      </c>
      <c r="C932" s="76" t="s">
        <v>992</v>
      </c>
      <c r="D932" s="76" t="s">
        <v>991</v>
      </c>
      <c r="E932" s="50">
        <v>2300</v>
      </c>
      <c r="F932" s="76" t="s">
        <v>3909</v>
      </c>
      <c r="G932" s="59">
        <v>4058546340267</v>
      </c>
      <c r="H932" s="14" t="s">
        <v>20</v>
      </c>
      <c r="I932" s="14" t="s">
        <v>18116</v>
      </c>
      <c r="J932" s="14" t="s">
        <v>17375</v>
      </c>
      <c r="K932" s="14" t="s">
        <v>19048</v>
      </c>
      <c r="L932" s="14"/>
      <c r="M932" s="14" t="s">
        <v>20</v>
      </c>
      <c r="N932" s="14" t="s">
        <v>20</v>
      </c>
      <c r="O932" s="60">
        <v>2100</v>
      </c>
      <c r="P932" s="32">
        <v>9.5238095238095344E-2</v>
      </c>
      <c r="Q932" s="32"/>
    </row>
    <row r="933" spans="1:17">
      <c r="A933" s="61" t="s">
        <v>3833</v>
      </c>
      <c r="B933" s="75">
        <v>4932352273</v>
      </c>
      <c r="C933" s="76" t="s">
        <v>994</v>
      </c>
      <c r="D933" s="76" t="s">
        <v>993</v>
      </c>
      <c r="E933" s="50">
        <v>400</v>
      </c>
      <c r="F933" s="76" t="s">
        <v>3910</v>
      </c>
      <c r="G933" s="59">
        <v>4058546340268</v>
      </c>
      <c r="H933" s="14" t="s">
        <v>20</v>
      </c>
      <c r="I933" s="14" t="s">
        <v>18116</v>
      </c>
      <c r="J933" s="14" t="s">
        <v>17375</v>
      </c>
      <c r="K933" s="14" t="s">
        <v>17611</v>
      </c>
      <c r="L933" s="14"/>
      <c r="M933" s="14" t="s">
        <v>20</v>
      </c>
      <c r="N933" s="14" t="s">
        <v>20</v>
      </c>
      <c r="O933" s="60">
        <v>400</v>
      </c>
      <c r="P933" s="32">
        <v>0</v>
      </c>
      <c r="Q933" s="32"/>
    </row>
    <row r="934" spans="1:17">
      <c r="A934" s="61" t="s">
        <v>3833</v>
      </c>
      <c r="B934" s="75">
        <v>4932459146</v>
      </c>
      <c r="C934" s="76" t="s">
        <v>996</v>
      </c>
      <c r="D934" s="76" t="s">
        <v>995</v>
      </c>
      <c r="E934" s="50">
        <v>400</v>
      </c>
      <c r="F934" s="76" t="s">
        <v>3911</v>
      </c>
      <c r="G934" s="59">
        <v>4058546340269</v>
      </c>
      <c r="H934" s="14" t="s">
        <v>20</v>
      </c>
      <c r="I934" s="14" t="s">
        <v>18116</v>
      </c>
      <c r="J934" s="14" t="s">
        <v>17656</v>
      </c>
      <c r="K934" s="14" t="s">
        <v>17706</v>
      </c>
      <c r="L934" s="14"/>
      <c r="M934" s="14" t="s">
        <v>20</v>
      </c>
      <c r="N934" s="14" t="s">
        <v>20</v>
      </c>
      <c r="O934" s="60">
        <v>360</v>
      </c>
      <c r="P934" s="32">
        <v>0.11111111111111116</v>
      </c>
      <c r="Q934" s="32"/>
    </row>
    <row r="935" spans="1:17">
      <c r="A935" s="61" t="s">
        <v>3833</v>
      </c>
      <c r="B935" s="75">
        <v>4932345628</v>
      </c>
      <c r="C935" s="76" t="s">
        <v>998</v>
      </c>
      <c r="D935" s="76" t="s">
        <v>997</v>
      </c>
      <c r="E935" s="50">
        <v>300</v>
      </c>
      <c r="F935" s="76" t="s">
        <v>3912</v>
      </c>
      <c r="G935" s="59">
        <v>4058546340270</v>
      </c>
      <c r="H935" s="14" t="s">
        <v>20</v>
      </c>
      <c r="I935" s="14" t="s">
        <v>18116</v>
      </c>
      <c r="J935" s="14" t="s">
        <v>17325</v>
      </c>
      <c r="K935" s="14" t="s">
        <v>17802</v>
      </c>
      <c r="L935" s="14"/>
      <c r="M935" s="14" t="s">
        <v>20</v>
      </c>
      <c r="N935" s="14" t="s">
        <v>20</v>
      </c>
      <c r="O935" s="60">
        <v>300</v>
      </c>
      <c r="P935" s="32">
        <v>0</v>
      </c>
      <c r="Q935" s="32"/>
    </row>
    <row r="936" spans="1:17">
      <c r="A936" s="61" t="s">
        <v>3833</v>
      </c>
      <c r="B936" s="75">
        <v>4932459147</v>
      </c>
      <c r="C936" s="76" t="s">
        <v>1000</v>
      </c>
      <c r="D936" s="76" t="s">
        <v>999</v>
      </c>
      <c r="E936" s="50">
        <v>300</v>
      </c>
      <c r="F936" s="76" t="s">
        <v>3913</v>
      </c>
      <c r="G936" s="59">
        <v>4058546340271</v>
      </c>
      <c r="H936" s="14" t="s">
        <v>20</v>
      </c>
      <c r="I936" s="14" t="s">
        <v>18116</v>
      </c>
      <c r="J936" s="14" t="s">
        <v>17656</v>
      </c>
      <c r="K936" s="14" t="s">
        <v>17706</v>
      </c>
      <c r="L936" s="14"/>
      <c r="M936" s="14" t="s">
        <v>20</v>
      </c>
      <c r="N936" s="14" t="s">
        <v>20</v>
      </c>
      <c r="O936" s="60">
        <v>250</v>
      </c>
      <c r="P936" s="32">
        <v>0.19999999999999996</v>
      </c>
      <c r="Q936" s="32"/>
    </row>
    <row r="937" spans="1:17">
      <c r="A937" s="61" t="s">
        <v>3833</v>
      </c>
      <c r="B937" s="75">
        <v>4932352306</v>
      </c>
      <c r="C937" s="76" t="s">
        <v>1002</v>
      </c>
      <c r="D937" s="76" t="s">
        <v>1001</v>
      </c>
      <c r="E937" s="50">
        <v>2300</v>
      </c>
      <c r="F937" s="76" t="s">
        <v>3914</v>
      </c>
      <c r="G937" s="59">
        <v>4058546340272</v>
      </c>
      <c r="H937" s="14" t="s">
        <v>20</v>
      </c>
      <c r="I937" s="14" t="s">
        <v>18116</v>
      </c>
      <c r="J937" s="14" t="s">
        <v>17463</v>
      </c>
      <c r="K937" s="14" t="s">
        <v>17531</v>
      </c>
      <c r="L937" s="14"/>
      <c r="M937" s="14" t="s">
        <v>20</v>
      </c>
      <c r="N937" s="14" t="s">
        <v>20</v>
      </c>
      <c r="O937" s="60">
        <v>2100</v>
      </c>
      <c r="P937" s="32">
        <v>9.5238095238095344E-2</v>
      </c>
      <c r="Q937" s="32"/>
    </row>
    <row r="938" spans="1:17">
      <c r="A938" s="61" t="s">
        <v>3833</v>
      </c>
      <c r="B938" s="75">
        <v>4932352843</v>
      </c>
      <c r="C938" s="76" t="s">
        <v>1004</v>
      </c>
      <c r="D938" s="76" t="s">
        <v>1003</v>
      </c>
      <c r="E938" s="50">
        <v>5000</v>
      </c>
      <c r="F938" s="76" t="s">
        <v>3915</v>
      </c>
      <c r="G938" s="59">
        <v>4058546340273</v>
      </c>
      <c r="H938" s="14" t="s">
        <v>20</v>
      </c>
      <c r="I938" s="14" t="s">
        <v>18116</v>
      </c>
      <c r="J938" s="14" t="s">
        <v>17411</v>
      </c>
      <c r="K938" s="14" t="s">
        <v>17412</v>
      </c>
      <c r="L938" s="14"/>
      <c r="M938" s="14" t="s">
        <v>20</v>
      </c>
      <c r="N938" s="14" t="s">
        <v>20</v>
      </c>
      <c r="O938" s="60">
        <v>4500</v>
      </c>
      <c r="P938" s="32">
        <v>0.11111111111111116</v>
      </c>
      <c r="Q938" s="32"/>
    </row>
    <row r="939" spans="1:17">
      <c r="A939" s="61" t="s">
        <v>3833</v>
      </c>
      <c r="B939" s="75">
        <v>4932449324</v>
      </c>
      <c r="C939" s="76" t="s">
        <v>1006</v>
      </c>
      <c r="D939" s="76" t="s">
        <v>1005</v>
      </c>
      <c r="E939" s="50">
        <v>300</v>
      </c>
      <c r="F939" s="76" t="s">
        <v>3916</v>
      </c>
      <c r="G939" s="59">
        <v>4058546340274</v>
      </c>
      <c r="H939" s="14" t="s">
        <v>20</v>
      </c>
      <c r="I939" s="14" t="s">
        <v>18116</v>
      </c>
      <c r="J939" s="14" t="s">
        <v>17325</v>
      </c>
      <c r="K939" s="14" t="s">
        <v>17452</v>
      </c>
      <c r="L939" s="14"/>
      <c r="M939" s="14" t="s">
        <v>20</v>
      </c>
      <c r="N939" s="14" t="s">
        <v>20</v>
      </c>
      <c r="O939" s="60">
        <v>250</v>
      </c>
      <c r="P939" s="32">
        <v>0.19999999999999996</v>
      </c>
      <c r="Q939" s="32"/>
    </row>
    <row r="940" spans="1:17">
      <c r="A940" s="61" t="s">
        <v>3833</v>
      </c>
      <c r="B940" s="75">
        <v>4932459145</v>
      </c>
      <c r="C940" s="76" t="s">
        <v>1008</v>
      </c>
      <c r="D940" s="76" t="s">
        <v>1007</v>
      </c>
      <c r="E940" s="50">
        <v>300</v>
      </c>
      <c r="F940" s="76" t="s">
        <v>3917</v>
      </c>
      <c r="G940" s="59">
        <v>4058546340275</v>
      </c>
      <c r="H940" s="14" t="s">
        <v>20</v>
      </c>
      <c r="I940" s="14" t="s">
        <v>18116</v>
      </c>
      <c r="J940" s="14" t="s">
        <v>17656</v>
      </c>
      <c r="K940" s="14" t="s">
        <v>17706</v>
      </c>
      <c r="L940" s="14"/>
      <c r="M940" s="14" t="s">
        <v>20</v>
      </c>
      <c r="N940" s="14" t="s">
        <v>20</v>
      </c>
      <c r="O940" s="60">
        <v>280</v>
      </c>
      <c r="P940" s="32">
        <v>7.1428571428571397E-2</v>
      </c>
      <c r="Q940" s="32"/>
    </row>
    <row r="941" spans="1:17">
      <c r="A941" s="61" t="s">
        <v>3833</v>
      </c>
      <c r="B941" s="75">
        <v>4932430912</v>
      </c>
      <c r="C941" s="76" t="s">
        <v>1010</v>
      </c>
      <c r="D941" s="76" t="s">
        <v>1009</v>
      </c>
      <c r="E941" s="50">
        <v>300</v>
      </c>
      <c r="F941" s="76" t="s">
        <v>3918</v>
      </c>
      <c r="G941" s="59">
        <v>4058546340276</v>
      </c>
      <c r="H941" s="14" t="s">
        <v>20</v>
      </c>
      <c r="I941" s="14" t="s">
        <v>18116</v>
      </c>
      <c r="J941" s="14" t="s">
        <v>17375</v>
      </c>
      <c r="K941" s="14" t="s">
        <v>19048</v>
      </c>
      <c r="L941" s="14"/>
      <c r="M941" s="14" t="s">
        <v>20</v>
      </c>
      <c r="N941" s="14" t="s">
        <v>20</v>
      </c>
      <c r="O941" s="60">
        <v>300</v>
      </c>
      <c r="P941" s="32">
        <v>0</v>
      </c>
      <c r="Q941" s="32"/>
    </row>
    <row r="942" spans="1:17">
      <c r="A942" s="61" t="s">
        <v>3833</v>
      </c>
      <c r="B942" s="75">
        <v>4932430468</v>
      </c>
      <c r="C942" s="76" t="s">
        <v>1012</v>
      </c>
      <c r="D942" s="76" t="s">
        <v>1011</v>
      </c>
      <c r="E942" s="50">
        <v>7900</v>
      </c>
      <c r="F942" s="76" t="s">
        <v>3919</v>
      </c>
      <c r="G942" s="59">
        <v>4058546340277</v>
      </c>
      <c r="H942" s="14" t="s">
        <v>20</v>
      </c>
      <c r="I942" s="14" t="s">
        <v>18116</v>
      </c>
      <c r="J942" s="14" t="s">
        <v>17325</v>
      </c>
      <c r="K942" s="14" t="s">
        <v>17326</v>
      </c>
      <c r="L942" s="14"/>
      <c r="M942" s="14" t="s">
        <v>20</v>
      </c>
      <c r="N942" s="14" t="s">
        <v>20</v>
      </c>
      <c r="O942" s="60">
        <v>7200</v>
      </c>
      <c r="P942" s="32">
        <v>9.7222222222222321E-2</v>
      </c>
      <c r="Q942" s="32"/>
    </row>
    <row r="943" spans="1:17">
      <c r="A943" s="61" t="s">
        <v>3833</v>
      </c>
      <c r="B943" s="75">
        <v>4932430145</v>
      </c>
      <c r="C943" s="76" t="s">
        <v>1014</v>
      </c>
      <c r="D943" s="76" t="s">
        <v>1013</v>
      </c>
      <c r="E943" s="50">
        <v>1400</v>
      </c>
      <c r="F943" s="76" t="s">
        <v>3920</v>
      </c>
      <c r="G943" s="59">
        <v>4058546340278</v>
      </c>
      <c r="H943" s="14" t="s">
        <v>20</v>
      </c>
      <c r="I943" s="14" t="s">
        <v>18116</v>
      </c>
      <c r="J943" s="14" t="s">
        <v>17325</v>
      </c>
      <c r="K943" s="14" t="s">
        <v>17596</v>
      </c>
      <c r="L943" s="14"/>
      <c r="M943" s="14" t="s">
        <v>20</v>
      </c>
      <c r="N943" s="14" t="s">
        <v>20</v>
      </c>
      <c r="O943" s="60">
        <v>1300</v>
      </c>
      <c r="P943" s="32">
        <v>7.6923076923076872E-2</v>
      </c>
      <c r="Q943" s="32"/>
    </row>
    <row r="944" spans="1:17">
      <c r="A944" s="61" t="s">
        <v>3833</v>
      </c>
      <c r="B944" s="75">
        <v>4932430446</v>
      </c>
      <c r="C944" s="76" t="s">
        <v>1016</v>
      </c>
      <c r="D944" s="76" t="s">
        <v>1015</v>
      </c>
      <c r="E944" s="50">
        <v>1200</v>
      </c>
      <c r="F944" s="76" t="s">
        <v>3921</v>
      </c>
      <c r="G944" s="59">
        <v>4058546340279</v>
      </c>
      <c r="H944" s="14" t="s">
        <v>20</v>
      </c>
      <c r="I944" s="14" t="s">
        <v>18116</v>
      </c>
      <c r="J944" s="14" t="s">
        <v>17375</v>
      </c>
      <c r="K944" s="14" t="s">
        <v>17611</v>
      </c>
      <c r="L944" s="14"/>
      <c r="M944" s="14" t="s">
        <v>20</v>
      </c>
      <c r="N944" s="14" t="s">
        <v>20</v>
      </c>
      <c r="O944" s="60">
        <v>1100</v>
      </c>
      <c r="P944" s="32">
        <v>9.0909090909090828E-2</v>
      </c>
      <c r="Q944" s="32"/>
    </row>
    <row r="945" spans="1:17">
      <c r="A945" s="61" t="s">
        <v>3833</v>
      </c>
      <c r="B945" s="75">
        <v>4932352172</v>
      </c>
      <c r="C945" s="76" t="s">
        <v>1018</v>
      </c>
      <c r="D945" s="76" t="s">
        <v>1017</v>
      </c>
      <c r="E945" s="50">
        <v>25500</v>
      </c>
      <c r="F945" s="76" t="s">
        <v>3922</v>
      </c>
      <c r="G945" s="59">
        <v>4058546340280</v>
      </c>
      <c r="H945" s="14" t="s">
        <v>20</v>
      </c>
      <c r="I945" s="14" t="s">
        <v>18116</v>
      </c>
      <c r="J945" s="14" t="s">
        <v>17264</v>
      </c>
      <c r="K945" s="14" t="s">
        <v>17262</v>
      </c>
      <c r="L945" s="14"/>
      <c r="M945" s="14" t="s">
        <v>20</v>
      </c>
      <c r="N945" s="14" t="s">
        <v>20</v>
      </c>
      <c r="O945" s="60">
        <v>23200</v>
      </c>
      <c r="P945" s="32">
        <v>9.9137931034482651E-2</v>
      </c>
      <c r="Q945" s="32"/>
    </row>
    <row r="946" spans="1:17">
      <c r="A946" s="61" t="s">
        <v>3833</v>
      </c>
      <c r="B946" s="75">
        <v>44700330</v>
      </c>
      <c r="C946" s="76" t="s">
        <v>1019</v>
      </c>
      <c r="D946" s="76" t="s">
        <v>983</v>
      </c>
      <c r="E946" s="50">
        <v>200</v>
      </c>
      <c r="F946" s="76" t="s">
        <v>3923</v>
      </c>
      <c r="G946" s="59">
        <v>4058546340281</v>
      </c>
      <c r="H946" s="14" t="s">
        <v>20</v>
      </c>
      <c r="I946" s="14" t="s">
        <v>18116</v>
      </c>
      <c r="J946" s="14" t="s">
        <v>17411</v>
      </c>
      <c r="K946" s="14" t="s">
        <v>19047</v>
      </c>
      <c r="L946" s="14"/>
      <c r="M946" s="14" t="s">
        <v>20</v>
      </c>
      <c r="N946" s="14" t="s">
        <v>20</v>
      </c>
      <c r="O946" s="60">
        <v>200</v>
      </c>
      <c r="P946" s="32">
        <v>0</v>
      </c>
      <c r="Q946" s="32"/>
    </row>
    <row r="947" spans="1:17">
      <c r="A947" s="61" t="s">
        <v>3833</v>
      </c>
      <c r="B947" s="75">
        <v>4933459202</v>
      </c>
      <c r="C947" s="76" t="s">
        <v>1021</v>
      </c>
      <c r="D947" s="76" t="s">
        <v>1020</v>
      </c>
      <c r="E947" s="50">
        <v>5800</v>
      </c>
      <c r="F947" s="76" t="s">
        <v>3924</v>
      </c>
      <c r="G947" s="59">
        <v>4058546340282</v>
      </c>
      <c r="H947" s="14" t="s">
        <v>20</v>
      </c>
      <c r="I947" s="14" t="s">
        <v>18116</v>
      </c>
      <c r="J947" s="14" t="s">
        <v>17264</v>
      </c>
      <c r="K947" s="14" t="s">
        <v>17289</v>
      </c>
      <c r="L947" s="14"/>
      <c r="M947" s="14" t="s">
        <v>20</v>
      </c>
      <c r="N947" s="14" t="s">
        <v>20</v>
      </c>
      <c r="O947" s="60">
        <v>5300</v>
      </c>
      <c r="P947" s="32">
        <v>9.4339622641509413E-2</v>
      </c>
      <c r="Q947" s="32"/>
    </row>
    <row r="948" spans="1:17">
      <c r="A948" s="61" t="s">
        <v>3833</v>
      </c>
      <c r="B948" s="75">
        <v>48091091</v>
      </c>
      <c r="C948" s="76" t="s">
        <v>1023</v>
      </c>
      <c r="D948" s="76" t="s">
        <v>1022</v>
      </c>
      <c r="E948" s="50">
        <v>2000</v>
      </c>
      <c r="F948" s="76" t="s">
        <v>3925</v>
      </c>
      <c r="G948" s="59">
        <v>4058546340283</v>
      </c>
      <c r="H948" s="14" t="s">
        <v>20</v>
      </c>
      <c r="I948" s="14" t="s">
        <v>18116</v>
      </c>
      <c r="J948" s="14" t="s">
        <v>17411</v>
      </c>
      <c r="K948" s="14" t="s">
        <v>19047</v>
      </c>
      <c r="L948" s="14"/>
      <c r="M948" s="14" t="s">
        <v>20</v>
      </c>
      <c r="N948" s="14" t="s">
        <v>20</v>
      </c>
      <c r="O948" s="60">
        <v>1800</v>
      </c>
      <c r="P948" s="32">
        <v>0.11111111111111116</v>
      </c>
      <c r="Q948" s="32"/>
    </row>
    <row r="949" spans="1:17">
      <c r="A949" s="61" t="s">
        <v>3833</v>
      </c>
      <c r="B949" s="75">
        <v>4932430467</v>
      </c>
      <c r="C949" s="76" t="s">
        <v>1025</v>
      </c>
      <c r="D949" s="76" t="s">
        <v>1024</v>
      </c>
      <c r="E949" s="50">
        <v>6100</v>
      </c>
      <c r="F949" s="76" t="s">
        <v>3926</v>
      </c>
      <c r="G949" s="59">
        <v>4058546340284</v>
      </c>
      <c r="H949" s="14" t="s">
        <v>20</v>
      </c>
      <c r="I949" s="14" t="s">
        <v>18116</v>
      </c>
      <c r="J949" s="14" t="s">
        <v>17325</v>
      </c>
      <c r="K949" s="14" t="s">
        <v>17326</v>
      </c>
      <c r="L949" s="14"/>
      <c r="M949" s="14" t="s">
        <v>20</v>
      </c>
      <c r="N949" s="14" t="s">
        <v>20</v>
      </c>
      <c r="O949" s="60">
        <v>5500</v>
      </c>
      <c r="P949" s="32">
        <v>0.10909090909090913</v>
      </c>
      <c r="Q949" s="32"/>
    </row>
    <row r="950" spans="1:17">
      <c r="A950" s="61" t="s">
        <v>3833</v>
      </c>
      <c r="B950" s="75">
        <v>48660061</v>
      </c>
      <c r="C950" s="76" t="s">
        <v>1027</v>
      </c>
      <c r="D950" s="76" t="s">
        <v>1026</v>
      </c>
      <c r="E950" s="50">
        <v>2400</v>
      </c>
      <c r="F950" s="76" t="s">
        <v>3927</v>
      </c>
      <c r="G950" s="59">
        <v>4058546340285</v>
      </c>
      <c r="H950" s="14" t="s">
        <v>20</v>
      </c>
      <c r="I950" s="14" t="s">
        <v>18116</v>
      </c>
      <c r="J950" s="14" t="s">
        <v>17321</v>
      </c>
      <c r="K950" s="14" t="s">
        <v>17263</v>
      </c>
      <c r="L950" s="14"/>
      <c r="M950" s="14" t="s">
        <v>20</v>
      </c>
      <c r="N950" s="14" t="s">
        <v>20</v>
      </c>
      <c r="O950" s="60">
        <v>2200</v>
      </c>
      <c r="P950" s="32">
        <v>9.0909090909090828E-2</v>
      </c>
      <c r="Q950" s="32"/>
    </row>
    <row r="951" spans="1:17">
      <c r="A951" s="61" t="s">
        <v>3833</v>
      </c>
      <c r="B951" s="75">
        <v>48902000</v>
      </c>
      <c r="C951" s="76" t="s">
        <v>1029</v>
      </c>
      <c r="D951" s="76" t="s">
        <v>1028</v>
      </c>
      <c r="E951" s="50">
        <v>700</v>
      </c>
      <c r="F951" s="76" t="s">
        <v>3928</v>
      </c>
      <c r="G951" s="59">
        <v>4058546340286</v>
      </c>
      <c r="H951" s="14" t="s">
        <v>20</v>
      </c>
      <c r="I951" s="14" t="s">
        <v>18116</v>
      </c>
      <c r="J951" s="14" t="s">
        <v>17423</v>
      </c>
      <c r="K951" s="14" t="s">
        <v>17513</v>
      </c>
      <c r="L951" s="14"/>
      <c r="M951" s="14" t="s">
        <v>20</v>
      </c>
      <c r="N951" s="14" t="s">
        <v>20</v>
      </c>
      <c r="O951" s="60">
        <v>600</v>
      </c>
      <c r="P951" s="32">
        <v>0.16666666666666674</v>
      </c>
      <c r="Q951" s="32"/>
    </row>
    <row r="952" spans="1:17">
      <c r="A952" s="61" t="s">
        <v>3833</v>
      </c>
      <c r="B952" s="75">
        <v>4932459143</v>
      </c>
      <c r="C952" s="76" t="s">
        <v>1031</v>
      </c>
      <c r="D952" s="76" t="s">
        <v>1030</v>
      </c>
      <c r="E952" s="50">
        <v>1700</v>
      </c>
      <c r="F952" s="76" t="s">
        <v>3929</v>
      </c>
      <c r="G952" s="59">
        <v>4058546340287</v>
      </c>
      <c r="H952" s="14" t="s">
        <v>20</v>
      </c>
      <c r="I952" s="14" t="s">
        <v>18116</v>
      </c>
      <c r="J952" s="14" t="s">
        <v>17656</v>
      </c>
      <c r="K952" s="14" t="s">
        <v>17706</v>
      </c>
      <c r="L952" s="14"/>
      <c r="M952" s="14" t="s">
        <v>20</v>
      </c>
      <c r="N952" s="14" t="s">
        <v>20</v>
      </c>
      <c r="O952" s="60">
        <v>1500</v>
      </c>
      <c r="P952" s="32">
        <v>0.1333333333333333</v>
      </c>
      <c r="Q952" s="32"/>
    </row>
    <row r="953" spans="1:17">
      <c r="A953" s="61" t="s">
        <v>3833</v>
      </c>
      <c r="B953" s="77">
        <v>4932367712</v>
      </c>
      <c r="C953" s="78" t="s">
        <v>1033</v>
      </c>
      <c r="D953" s="78" t="s">
        <v>1032</v>
      </c>
      <c r="E953" s="50">
        <v>300</v>
      </c>
      <c r="F953" s="78" t="s">
        <v>3930</v>
      </c>
      <c r="G953" s="59">
        <v>4058546340288</v>
      </c>
      <c r="H953" s="14" t="s">
        <v>20</v>
      </c>
      <c r="I953" s="14" t="s">
        <v>18116</v>
      </c>
      <c r="J953" s="14" t="s">
        <v>17325</v>
      </c>
      <c r="K953" s="14" t="s">
        <v>17802</v>
      </c>
      <c r="L953" s="14"/>
      <c r="M953" s="14" t="s">
        <v>20</v>
      </c>
      <c r="N953" s="14" t="s">
        <v>20</v>
      </c>
      <c r="O953" s="60">
        <v>300</v>
      </c>
      <c r="P953" s="32">
        <v>0</v>
      </c>
      <c r="Q953" s="32"/>
    </row>
    <row r="954" spans="1:17">
      <c r="A954" s="61" t="s">
        <v>3833</v>
      </c>
      <c r="B954" s="75">
        <v>4932313190</v>
      </c>
      <c r="C954" s="76" t="s">
        <v>1035</v>
      </c>
      <c r="D954" s="76" t="s">
        <v>1034</v>
      </c>
      <c r="E954" s="50">
        <v>1000</v>
      </c>
      <c r="F954" s="76" t="s">
        <v>3931</v>
      </c>
      <c r="G954" s="59">
        <v>4058546340289</v>
      </c>
      <c r="H954" s="14" t="s">
        <v>20</v>
      </c>
      <c r="I954" s="14" t="s">
        <v>18116</v>
      </c>
      <c r="J954" s="14" t="s">
        <v>17321</v>
      </c>
      <c r="K954" s="14" t="s">
        <v>17263</v>
      </c>
      <c r="L954" s="14"/>
      <c r="M954" s="14" t="s">
        <v>20</v>
      </c>
      <c r="N954" s="14" t="s">
        <v>20</v>
      </c>
      <c r="O954" s="60">
        <v>900</v>
      </c>
      <c r="P954" s="32">
        <v>0.11111111111111116</v>
      </c>
      <c r="Q954" s="32"/>
    </row>
    <row r="955" spans="1:17">
      <c r="A955" s="61" t="s">
        <v>3833</v>
      </c>
      <c r="B955" s="75">
        <v>48081076</v>
      </c>
      <c r="C955" s="76" t="s">
        <v>1037</v>
      </c>
      <c r="D955" s="76" t="s">
        <v>1036</v>
      </c>
      <c r="E955" s="50">
        <v>2400</v>
      </c>
      <c r="F955" s="76" t="s">
        <v>3932</v>
      </c>
      <c r="G955" s="59">
        <v>4058546340290</v>
      </c>
      <c r="H955" s="14" t="s">
        <v>20</v>
      </c>
      <c r="I955" s="14" t="s">
        <v>18116</v>
      </c>
      <c r="J955" s="14" t="s">
        <v>17411</v>
      </c>
      <c r="K955" s="14" t="s">
        <v>19047</v>
      </c>
      <c r="L955" s="14"/>
      <c r="M955" s="14" t="s">
        <v>20</v>
      </c>
      <c r="N955" s="14" t="s">
        <v>20</v>
      </c>
      <c r="O955" s="60">
        <v>2200</v>
      </c>
      <c r="P955" s="32">
        <v>9.0909090909090828E-2</v>
      </c>
      <c r="Q955" s="32"/>
    </row>
    <row r="956" spans="1:17">
      <c r="A956" s="61" t="s">
        <v>3833</v>
      </c>
      <c r="B956" s="75">
        <v>4932430091</v>
      </c>
      <c r="C956" s="76" t="s">
        <v>1039</v>
      </c>
      <c r="D956" s="76" t="s">
        <v>1038</v>
      </c>
      <c r="E956" s="50">
        <v>1100</v>
      </c>
      <c r="F956" s="76" t="s">
        <v>3933</v>
      </c>
      <c r="G956" s="59">
        <v>4058546340291</v>
      </c>
      <c r="H956" s="14" t="s">
        <v>20</v>
      </c>
      <c r="I956" s="14" t="s">
        <v>18116</v>
      </c>
      <c r="J956" s="14" t="s">
        <v>17325</v>
      </c>
      <c r="K956" s="14" t="s">
        <v>17596</v>
      </c>
      <c r="L956" s="14"/>
      <c r="M956" s="14" t="s">
        <v>20</v>
      </c>
      <c r="N956" s="14" t="s">
        <v>20</v>
      </c>
      <c r="O956" s="60">
        <v>1000</v>
      </c>
      <c r="P956" s="32">
        <v>0.10000000000000009</v>
      </c>
      <c r="Q956" s="32"/>
    </row>
    <row r="957" spans="1:17">
      <c r="A957" s="61" t="s">
        <v>3833</v>
      </c>
      <c r="B957" s="75">
        <v>49162681</v>
      </c>
      <c r="C957" s="76" t="s">
        <v>1041</v>
      </c>
      <c r="D957" s="76" t="s">
        <v>1040</v>
      </c>
      <c r="E957" s="50">
        <v>2800</v>
      </c>
      <c r="F957" s="76" t="s">
        <v>3934</v>
      </c>
      <c r="G957" s="59">
        <v>4058546340292</v>
      </c>
      <c r="H957" s="14" t="s">
        <v>20</v>
      </c>
      <c r="I957" s="14" t="s">
        <v>18116</v>
      </c>
      <c r="J957" s="14" t="s">
        <v>18024</v>
      </c>
      <c r="K957" s="14" t="s">
        <v>18215</v>
      </c>
      <c r="L957" s="14"/>
      <c r="M957" s="14" t="s">
        <v>20</v>
      </c>
      <c r="N957" s="14" t="s">
        <v>20</v>
      </c>
      <c r="O957" s="60">
        <v>2500</v>
      </c>
      <c r="P957" s="32">
        <v>0.12000000000000011</v>
      </c>
      <c r="Q957" s="32"/>
    </row>
    <row r="958" spans="1:17">
      <c r="A958" s="61" t="s">
        <v>3833</v>
      </c>
      <c r="B958" s="75">
        <v>4932399726</v>
      </c>
      <c r="C958" s="76" t="s">
        <v>1043</v>
      </c>
      <c r="D958" s="76" t="s">
        <v>1042</v>
      </c>
      <c r="E958" s="50">
        <v>22700</v>
      </c>
      <c r="F958" s="76" t="s">
        <v>3935</v>
      </c>
      <c r="G958" s="59">
        <v>4058546340293</v>
      </c>
      <c r="H958" s="14" t="s">
        <v>20</v>
      </c>
      <c r="I958" s="14" t="s">
        <v>18116</v>
      </c>
      <c r="J958" s="14" t="s">
        <v>17264</v>
      </c>
      <c r="K958" s="14" t="s">
        <v>17262</v>
      </c>
      <c r="L958" s="14"/>
      <c r="M958" s="14" t="s">
        <v>20</v>
      </c>
      <c r="N958" s="14" t="s">
        <v>20</v>
      </c>
      <c r="O958" s="60">
        <v>20600</v>
      </c>
      <c r="P958" s="32">
        <v>0.10194174757281549</v>
      </c>
      <c r="Q958" s="32"/>
    </row>
    <row r="959" spans="1:17">
      <c r="A959" s="61" t="s">
        <v>3833</v>
      </c>
      <c r="B959" s="75">
        <v>4932313192</v>
      </c>
      <c r="C959" s="76" t="s">
        <v>1045</v>
      </c>
      <c r="D959" s="76" t="s">
        <v>1044</v>
      </c>
      <c r="E959" s="50">
        <v>900</v>
      </c>
      <c r="F959" s="76" t="s">
        <v>3936</v>
      </c>
      <c r="G959" s="59">
        <v>4058546340294</v>
      </c>
      <c r="H959" s="14" t="s">
        <v>20</v>
      </c>
      <c r="I959" s="14" t="s">
        <v>18116</v>
      </c>
      <c r="J959" s="14" t="s">
        <v>17321</v>
      </c>
      <c r="K959" s="14" t="s">
        <v>17263</v>
      </c>
      <c r="L959" s="14"/>
      <c r="M959" s="14" t="s">
        <v>20</v>
      </c>
      <c r="N959" s="14" t="s">
        <v>20</v>
      </c>
      <c r="O959" s="60">
        <v>800</v>
      </c>
      <c r="P959" s="32">
        <v>0.125</v>
      </c>
      <c r="Q959" s="32"/>
    </row>
    <row r="960" spans="1:17">
      <c r="A960" s="61" t="s">
        <v>3833</v>
      </c>
      <c r="B960" s="75">
        <v>4932352308</v>
      </c>
      <c r="C960" s="76" t="s">
        <v>1047</v>
      </c>
      <c r="D960" s="76" t="s">
        <v>1046</v>
      </c>
      <c r="E960" s="50">
        <v>4700</v>
      </c>
      <c r="F960" s="76" t="s">
        <v>3937</v>
      </c>
      <c r="G960" s="59">
        <v>4058546340295</v>
      </c>
      <c r="H960" s="14" t="s">
        <v>20</v>
      </c>
      <c r="I960" s="14" t="s">
        <v>18116</v>
      </c>
      <c r="J960" s="14" t="s">
        <v>17463</v>
      </c>
      <c r="K960" s="14" t="s">
        <v>17531</v>
      </c>
      <c r="L960" s="14"/>
      <c r="M960" s="14" t="s">
        <v>20</v>
      </c>
      <c r="N960" s="14" t="s">
        <v>20</v>
      </c>
      <c r="O960" s="60">
        <v>4300</v>
      </c>
      <c r="P960" s="32">
        <v>9.3023255813953432E-2</v>
      </c>
      <c r="Q960" s="32"/>
    </row>
    <row r="961" spans="1:17">
      <c r="A961" s="61" t="s">
        <v>3833</v>
      </c>
      <c r="B961" s="75">
        <v>48950100</v>
      </c>
      <c r="C961" s="76" t="s">
        <v>1049</v>
      </c>
      <c r="D961" s="76" t="s">
        <v>1048</v>
      </c>
      <c r="E961" s="50">
        <v>7400</v>
      </c>
      <c r="F961" s="76" t="s">
        <v>3938</v>
      </c>
      <c r="G961" s="59">
        <v>4058546340296</v>
      </c>
      <c r="H961" s="14" t="s">
        <v>20</v>
      </c>
      <c r="I961" s="14" t="s">
        <v>18116</v>
      </c>
      <c r="J961" s="14" t="s">
        <v>17321</v>
      </c>
      <c r="K961" s="14" t="s">
        <v>17263</v>
      </c>
      <c r="L961" s="14"/>
      <c r="M961" s="14" t="s">
        <v>20</v>
      </c>
      <c r="N961" s="14" t="s">
        <v>20</v>
      </c>
      <c r="O961" s="60">
        <v>6700</v>
      </c>
      <c r="P961" s="32">
        <v>0.10447761194029859</v>
      </c>
      <c r="Q961" s="32"/>
    </row>
    <row r="962" spans="1:17">
      <c r="A962" s="61" t="s">
        <v>3833</v>
      </c>
      <c r="B962" s="75">
        <v>4932459690</v>
      </c>
      <c r="C962" s="76" t="s">
        <v>1051</v>
      </c>
      <c r="D962" s="76" t="s">
        <v>1050</v>
      </c>
      <c r="E962" s="50">
        <v>3300</v>
      </c>
      <c r="F962" s="76" t="s">
        <v>3939</v>
      </c>
      <c r="G962" s="59">
        <v>4058546340297</v>
      </c>
      <c r="H962" s="14" t="s">
        <v>20</v>
      </c>
      <c r="I962" s="14" t="s">
        <v>18116</v>
      </c>
      <c r="J962" s="14" t="s">
        <v>17463</v>
      </c>
      <c r="K962" s="14" t="s">
        <v>17531</v>
      </c>
      <c r="L962" s="14"/>
      <c r="M962" s="14" t="s">
        <v>20</v>
      </c>
      <c r="N962" s="14" t="s">
        <v>20</v>
      </c>
      <c r="O962" s="60">
        <v>3000</v>
      </c>
      <c r="P962" s="32">
        <v>0.10000000000000009</v>
      </c>
      <c r="Q962" s="32"/>
    </row>
    <row r="963" spans="1:17">
      <c r="A963" s="61" t="s">
        <v>3833</v>
      </c>
      <c r="B963" s="75">
        <v>49590012</v>
      </c>
      <c r="C963" s="76" t="s">
        <v>1053</v>
      </c>
      <c r="D963" s="76" t="s">
        <v>1052</v>
      </c>
      <c r="E963" s="50">
        <v>2300</v>
      </c>
      <c r="F963" s="76" t="s">
        <v>3940</v>
      </c>
      <c r="G963" s="59">
        <v>4058546340298</v>
      </c>
      <c r="H963" s="14" t="s">
        <v>20</v>
      </c>
      <c r="I963" s="14" t="s">
        <v>18116</v>
      </c>
      <c r="J963" s="14" t="s">
        <v>17252</v>
      </c>
      <c r="K963" s="14" t="s">
        <v>17311</v>
      </c>
      <c r="L963" s="14"/>
      <c r="M963" s="14" t="s">
        <v>20</v>
      </c>
      <c r="N963" s="14" t="s">
        <v>20</v>
      </c>
      <c r="O963" s="60">
        <v>2100</v>
      </c>
      <c r="P963" s="32">
        <v>9.5238095238095344E-2</v>
      </c>
      <c r="Q963" s="32"/>
    </row>
    <row r="964" spans="1:17">
      <c r="A964" s="61" t="s">
        <v>3833</v>
      </c>
      <c r="B964" s="75">
        <v>4932352844</v>
      </c>
      <c r="C964" s="76" t="s">
        <v>1055</v>
      </c>
      <c r="D964" s="76" t="s">
        <v>1054</v>
      </c>
      <c r="E964" s="50">
        <v>1500</v>
      </c>
      <c r="F964" s="76" t="s">
        <v>3941</v>
      </c>
      <c r="G964" s="59">
        <v>4058546340299</v>
      </c>
      <c r="H964" s="14" t="s">
        <v>20</v>
      </c>
      <c r="I964" s="14" t="s">
        <v>18116</v>
      </c>
      <c r="J964" s="14" t="s">
        <v>17411</v>
      </c>
      <c r="K964" s="14" t="s">
        <v>18194</v>
      </c>
      <c r="L964" s="14"/>
      <c r="M964" s="14" t="s">
        <v>20</v>
      </c>
      <c r="N964" s="14" t="s">
        <v>20</v>
      </c>
      <c r="O964" s="60">
        <v>1400</v>
      </c>
      <c r="P964" s="32">
        <v>7.1428571428571397E-2</v>
      </c>
      <c r="Q964" s="32"/>
    </row>
    <row r="965" spans="1:17">
      <c r="A965" s="61" t="s">
        <v>3833</v>
      </c>
      <c r="B965" s="75">
        <v>4932362778</v>
      </c>
      <c r="C965" s="76" t="s">
        <v>1057</v>
      </c>
      <c r="D965" s="76" t="s">
        <v>1056</v>
      </c>
      <c r="E965" s="50">
        <v>700</v>
      </c>
      <c r="F965" s="76" t="s">
        <v>3942</v>
      </c>
      <c r="G965" s="59">
        <v>4058546340300</v>
      </c>
      <c r="H965" s="14" t="s">
        <v>20</v>
      </c>
      <c r="I965" s="14" t="s">
        <v>18116</v>
      </c>
      <c r="J965" s="14" t="s">
        <v>17325</v>
      </c>
      <c r="K965" s="14" t="s">
        <v>17802</v>
      </c>
      <c r="L965" s="14"/>
      <c r="M965" s="14" t="s">
        <v>20</v>
      </c>
      <c r="N965" s="14" t="s">
        <v>20</v>
      </c>
      <c r="O965" s="60">
        <v>600</v>
      </c>
      <c r="P965" s="32">
        <v>0.16666666666666674</v>
      </c>
      <c r="Q965" s="32"/>
    </row>
    <row r="966" spans="1:17">
      <c r="A966" s="61" t="s">
        <v>3833</v>
      </c>
      <c r="B966" s="75">
        <v>4932399731</v>
      </c>
      <c r="C966" s="76" t="s">
        <v>1059</v>
      </c>
      <c r="D966" s="76" t="s">
        <v>1058</v>
      </c>
      <c r="E966" s="50">
        <v>6200</v>
      </c>
      <c r="F966" s="76" t="s">
        <v>3943</v>
      </c>
      <c r="G966" s="59">
        <v>4058546340301</v>
      </c>
      <c r="H966" s="14" t="s">
        <v>20</v>
      </c>
      <c r="I966" s="14" t="s">
        <v>18116</v>
      </c>
      <c r="J966" s="14" t="s">
        <v>17264</v>
      </c>
      <c r="K966" s="14" t="s">
        <v>17262</v>
      </c>
      <c r="L966" s="14"/>
      <c r="M966" s="14" t="s">
        <v>20</v>
      </c>
      <c r="N966" s="14" t="s">
        <v>20</v>
      </c>
      <c r="O966" s="60">
        <v>5600</v>
      </c>
      <c r="P966" s="32">
        <v>0.10714285714285721</v>
      </c>
      <c r="Q966" s="32"/>
    </row>
    <row r="967" spans="1:17">
      <c r="A967" s="61" t="s">
        <v>3833</v>
      </c>
      <c r="B967" s="75">
        <v>4932459689</v>
      </c>
      <c r="C967" s="76" t="s">
        <v>1061</v>
      </c>
      <c r="D967" s="76" t="s">
        <v>1060</v>
      </c>
      <c r="E967" s="50">
        <v>4100</v>
      </c>
      <c r="F967" s="76" t="s">
        <v>3944</v>
      </c>
      <c r="G967" s="59">
        <v>4058546340302</v>
      </c>
      <c r="H967" s="14" t="s">
        <v>20</v>
      </c>
      <c r="I967" s="14" t="s">
        <v>18116</v>
      </c>
      <c r="J967" s="14" t="s">
        <v>17463</v>
      </c>
      <c r="K967" s="14" t="s">
        <v>17531</v>
      </c>
      <c r="L967" s="14"/>
      <c r="M967" s="14" t="s">
        <v>20</v>
      </c>
      <c r="N967" s="14" t="s">
        <v>20</v>
      </c>
      <c r="O967" s="60">
        <v>3700</v>
      </c>
      <c r="P967" s="32">
        <v>0.10810810810810811</v>
      </c>
      <c r="Q967" s="32"/>
    </row>
    <row r="968" spans="1:17">
      <c r="A968" s="61" t="s">
        <v>3833</v>
      </c>
      <c r="B968" s="75">
        <v>4932430084</v>
      </c>
      <c r="C968" s="76" t="s">
        <v>1063</v>
      </c>
      <c r="D968" s="76" t="s">
        <v>1062</v>
      </c>
      <c r="E968" s="50">
        <v>3000</v>
      </c>
      <c r="F968" s="76" t="s">
        <v>3945</v>
      </c>
      <c r="G968" s="59">
        <v>4058546340303</v>
      </c>
      <c r="H968" s="14" t="s">
        <v>20</v>
      </c>
      <c r="I968" s="14" t="s">
        <v>18116</v>
      </c>
      <c r="J968" s="14" t="s">
        <v>17321</v>
      </c>
      <c r="K968" s="14" t="s">
        <v>18837</v>
      </c>
      <c r="L968" s="14"/>
      <c r="M968" s="14" t="s">
        <v>20</v>
      </c>
      <c r="N968" s="14" t="s">
        <v>20</v>
      </c>
      <c r="O968" s="60">
        <v>2700</v>
      </c>
      <c r="P968" s="32">
        <v>0.11111111111111116</v>
      </c>
      <c r="Q968" s="32"/>
    </row>
    <row r="969" spans="1:17">
      <c r="A969" s="61" t="s">
        <v>3833</v>
      </c>
      <c r="B969" s="75">
        <v>4932459142</v>
      </c>
      <c r="C969" s="76" t="s">
        <v>1065</v>
      </c>
      <c r="D969" s="76" t="s">
        <v>1064</v>
      </c>
      <c r="E969" s="50">
        <v>1700</v>
      </c>
      <c r="F969" s="76" t="s">
        <v>3946</v>
      </c>
      <c r="G969" s="59">
        <v>4058546340304</v>
      </c>
      <c r="H969" s="14" t="s">
        <v>20</v>
      </c>
      <c r="I969" s="14" t="s">
        <v>18116</v>
      </c>
      <c r="J969" s="14" t="s">
        <v>17656</v>
      </c>
      <c r="K969" s="14" t="s">
        <v>17706</v>
      </c>
      <c r="L969" s="14"/>
      <c r="M969" s="14" t="s">
        <v>20</v>
      </c>
      <c r="N969" s="14" t="s">
        <v>20</v>
      </c>
      <c r="O969" s="60">
        <v>1500</v>
      </c>
      <c r="P969" s="32">
        <v>0.1333333333333333</v>
      </c>
      <c r="Q969" s="32"/>
    </row>
    <row r="970" spans="1:17">
      <c r="A970" s="61" t="s">
        <v>3833</v>
      </c>
      <c r="B970" s="75">
        <v>48380010</v>
      </c>
      <c r="C970" s="76" t="s">
        <v>1067</v>
      </c>
      <c r="D970" s="76" t="s">
        <v>1066</v>
      </c>
      <c r="E970" s="50">
        <v>700</v>
      </c>
      <c r="F970" s="76" t="s">
        <v>3947</v>
      </c>
      <c r="G970" s="59">
        <v>4058546340305</v>
      </c>
      <c r="H970" s="14" t="s">
        <v>20</v>
      </c>
      <c r="I970" s="14" t="s">
        <v>18116</v>
      </c>
      <c r="J970" s="14" t="s">
        <v>17302</v>
      </c>
      <c r="K970" s="14" t="s">
        <v>19049</v>
      </c>
      <c r="L970" s="14"/>
      <c r="M970" s="14" t="s">
        <v>20</v>
      </c>
      <c r="N970" s="14" t="s">
        <v>20</v>
      </c>
      <c r="O970" s="60">
        <v>600</v>
      </c>
      <c r="P970" s="32">
        <v>0.16666666666666674</v>
      </c>
      <c r="Q970" s="32"/>
    </row>
    <row r="971" spans="1:17">
      <c r="A971" s="61" t="s">
        <v>3833</v>
      </c>
      <c r="B971" s="75">
        <v>4932352678</v>
      </c>
      <c r="C971" s="76" t="s">
        <v>1069</v>
      </c>
      <c r="D971" s="76" t="s">
        <v>1068</v>
      </c>
      <c r="E971" s="50">
        <v>3000</v>
      </c>
      <c r="F971" s="76" t="s">
        <v>3948</v>
      </c>
      <c r="G971" s="59">
        <v>4058546340306</v>
      </c>
      <c r="H971" s="14" t="s">
        <v>20</v>
      </c>
      <c r="I971" s="14" t="s">
        <v>18116</v>
      </c>
      <c r="J971" s="14" t="s">
        <v>17264</v>
      </c>
      <c r="K971" s="14" t="s">
        <v>17262</v>
      </c>
      <c r="L971" s="14"/>
      <c r="M971" s="14" t="s">
        <v>20</v>
      </c>
      <c r="N971" s="14" t="s">
        <v>20</v>
      </c>
      <c r="O971" s="60">
        <v>2700</v>
      </c>
      <c r="P971" s="32">
        <v>0.11111111111111116</v>
      </c>
      <c r="Q971" s="32"/>
    </row>
    <row r="972" spans="1:17">
      <c r="A972" s="61" t="s">
        <v>3833</v>
      </c>
      <c r="B972" s="75">
        <v>4932352307</v>
      </c>
      <c r="C972" s="76" t="s">
        <v>1071</v>
      </c>
      <c r="D972" s="76" t="s">
        <v>1070</v>
      </c>
      <c r="E972" s="50">
        <v>3400</v>
      </c>
      <c r="F972" s="76" t="s">
        <v>3949</v>
      </c>
      <c r="G972" s="59">
        <v>4058546340307</v>
      </c>
      <c r="H972" s="14" t="s">
        <v>20</v>
      </c>
      <c r="I972" s="14" t="s">
        <v>18116</v>
      </c>
      <c r="J972" s="14" t="s">
        <v>17463</v>
      </c>
      <c r="K972" s="14" t="s">
        <v>17531</v>
      </c>
      <c r="L972" s="14"/>
      <c r="M972" s="14" t="s">
        <v>20</v>
      </c>
      <c r="N972" s="14" t="s">
        <v>20</v>
      </c>
      <c r="O972" s="60">
        <v>3100</v>
      </c>
      <c r="P972" s="32">
        <v>9.6774193548387011E-2</v>
      </c>
      <c r="Q972" s="32"/>
    </row>
    <row r="973" spans="1:17">
      <c r="A973" s="61" t="s">
        <v>3833</v>
      </c>
      <c r="B973" s="75">
        <v>49162680</v>
      </c>
      <c r="C973" s="76" t="s">
        <v>1073</v>
      </c>
      <c r="D973" s="76" t="s">
        <v>1072</v>
      </c>
      <c r="E973" s="50">
        <v>2300</v>
      </c>
      <c r="F973" s="76" t="s">
        <v>3950</v>
      </c>
      <c r="G973" s="59">
        <v>4058546340308</v>
      </c>
      <c r="H973" s="14" t="s">
        <v>20</v>
      </c>
      <c r="I973" s="14" t="s">
        <v>18116</v>
      </c>
      <c r="J973" s="14" t="s">
        <v>18024</v>
      </c>
      <c r="K973" s="14" t="s">
        <v>18215</v>
      </c>
      <c r="L973" s="14"/>
      <c r="M973" s="14" t="s">
        <v>20</v>
      </c>
      <c r="N973" s="14" t="s">
        <v>20</v>
      </c>
      <c r="O973" s="60">
        <v>2100</v>
      </c>
      <c r="P973" s="32">
        <v>9.5238095238095344E-2</v>
      </c>
      <c r="Q973" s="32"/>
    </row>
    <row r="974" spans="1:17">
      <c r="A974" s="61" t="s">
        <v>3833</v>
      </c>
      <c r="B974" s="75">
        <v>4932459140</v>
      </c>
      <c r="C974" s="76" t="s">
        <v>1075</v>
      </c>
      <c r="D974" s="76" t="s">
        <v>1074</v>
      </c>
      <c r="E974" s="50">
        <v>1400</v>
      </c>
      <c r="F974" s="76" t="s">
        <v>3951</v>
      </c>
      <c r="G974" s="59">
        <v>4058546340309</v>
      </c>
      <c r="H974" s="14" t="s">
        <v>20</v>
      </c>
      <c r="I974" s="14" t="s">
        <v>18116</v>
      </c>
      <c r="J974" s="14" t="s">
        <v>17656</v>
      </c>
      <c r="K974" s="14" t="s">
        <v>17706</v>
      </c>
      <c r="L974" s="14"/>
      <c r="M974" s="14" t="s">
        <v>20</v>
      </c>
      <c r="N974" s="14" t="s">
        <v>20</v>
      </c>
      <c r="O974" s="60">
        <v>1300</v>
      </c>
      <c r="P974" s="32">
        <v>7.6923076923076872E-2</v>
      </c>
      <c r="Q974" s="32"/>
    </row>
    <row r="975" spans="1:17">
      <c r="A975" s="61" t="s">
        <v>3833</v>
      </c>
      <c r="B975" s="75">
        <v>4932352304</v>
      </c>
      <c r="C975" s="76" t="s">
        <v>1077</v>
      </c>
      <c r="D975" s="76" t="s">
        <v>1076</v>
      </c>
      <c r="E975" s="50">
        <v>4200</v>
      </c>
      <c r="F975" s="76" t="s">
        <v>3952</v>
      </c>
      <c r="G975" s="59">
        <v>4058546340310</v>
      </c>
      <c r="H975" s="14" t="s">
        <v>20</v>
      </c>
      <c r="I975" s="14" t="s">
        <v>18116</v>
      </c>
      <c r="J975" s="14" t="s">
        <v>17463</v>
      </c>
      <c r="K975" s="14" t="s">
        <v>17531</v>
      </c>
      <c r="L975" s="14"/>
      <c r="M975" s="14" t="s">
        <v>20</v>
      </c>
      <c r="N975" s="14" t="s">
        <v>20</v>
      </c>
      <c r="O975" s="60">
        <v>3800</v>
      </c>
      <c r="P975" s="32">
        <v>0.10526315789473695</v>
      </c>
      <c r="Q975" s="32"/>
    </row>
    <row r="976" spans="1:17">
      <c r="A976" s="61" t="s">
        <v>3833</v>
      </c>
      <c r="B976" s="75">
        <v>4932459141</v>
      </c>
      <c r="C976" s="76" t="s">
        <v>1079</v>
      </c>
      <c r="D976" s="76" t="s">
        <v>1078</v>
      </c>
      <c r="E976" s="50">
        <v>1500</v>
      </c>
      <c r="F976" s="76" t="s">
        <v>3953</v>
      </c>
      <c r="G976" s="59">
        <v>4058546340311</v>
      </c>
      <c r="H976" s="14" t="s">
        <v>20</v>
      </c>
      <c r="I976" s="14" t="s">
        <v>18116</v>
      </c>
      <c r="J976" s="14" t="s">
        <v>17656</v>
      </c>
      <c r="K976" s="14" t="s">
        <v>17706</v>
      </c>
      <c r="L976" s="14"/>
      <c r="M976" s="14" t="s">
        <v>20</v>
      </c>
      <c r="N976" s="14" t="s">
        <v>20</v>
      </c>
      <c r="O976" s="60">
        <v>1400</v>
      </c>
      <c r="P976" s="32">
        <v>7.1428571428571397E-2</v>
      </c>
      <c r="Q976" s="32"/>
    </row>
    <row r="977" spans="1:17">
      <c r="A977" s="61" t="s">
        <v>3833</v>
      </c>
      <c r="B977" s="75">
        <v>4932464873</v>
      </c>
      <c r="C977" s="76" t="s">
        <v>1081</v>
      </c>
      <c r="D977" s="76" t="s">
        <v>1080</v>
      </c>
      <c r="E977" s="50">
        <v>2200</v>
      </c>
      <c r="F977" s="76" t="s">
        <v>3954</v>
      </c>
      <c r="G977" s="59">
        <v>4058546340312</v>
      </c>
      <c r="H977" s="14" t="s">
        <v>20</v>
      </c>
      <c r="I977" s="14" t="s">
        <v>18116</v>
      </c>
      <c r="J977" s="14" t="s">
        <v>19050</v>
      </c>
      <c r="K977" s="14" t="s">
        <v>19051</v>
      </c>
      <c r="L977" s="14"/>
      <c r="M977" s="14" t="s">
        <v>20</v>
      </c>
      <c r="N977" s="14" t="s">
        <v>20</v>
      </c>
      <c r="O977" s="60">
        <v>2000</v>
      </c>
      <c r="P977" s="32">
        <v>0.10000000000000009</v>
      </c>
      <c r="Q977" s="32"/>
    </row>
    <row r="978" spans="1:17">
      <c r="A978" s="61" t="s">
        <v>3833</v>
      </c>
      <c r="B978" s="75">
        <v>4932459128</v>
      </c>
      <c r="C978" s="76" t="s">
        <v>1083</v>
      </c>
      <c r="D978" s="76" t="s">
        <v>1082</v>
      </c>
      <c r="E978" s="50">
        <v>1500</v>
      </c>
      <c r="F978" s="76" t="s">
        <v>3955</v>
      </c>
      <c r="G978" s="59">
        <v>4058546340313</v>
      </c>
      <c r="H978" s="14" t="s">
        <v>20</v>
      </c>
      <c r="I978" s="14" t="s">
        <v>18116</v>
      </c>
      <c r="J978" s="14" t="s">
        <v>17656</v>
      </c>
      <c r="K978" s="14" t="s">
        <v>17706</v>
      </c>
      <c r="L978" s="14"/>
      <c r="M978" s="14" t="s">
        <v>20</v>
      </c>
      <c r="N978" s="14" t="s">
        <v>20</v>
      </c>
      <c r="O978" s="60">
        <v>1400</v>
      </c>
      <c r="P978" s="32">
        <v>7.1428571428571397E-2</v>
      </c>
      <c r="Q978" s="32"/>
    </row>
    <row r="979" spans="1:17">
      <c r="A979" s="61" t="s">
        <v>3833</v>
      </c>
      <c r="B979" s="75">
        <v>4932459144</v>
      </c>
      <c r="C979" s="76" t="s">
        <v>1085</v>
      </c>
      <c r="D979" s="76" t="s">
        <v>1084</v>
      </c>
      <c r="E979" s="50">
        <v>2200</v>
      </c>
      <c r="F979" s="76" t="s">
        <v>3956</v>
      </c>
      <c r="G979" s="59">
        <v>4058546340314</v>
      </c>
      <c r="H979" s="14" t="s">
        <v>20</v>
      </c>
      <c r="I979" s="14" t="s">
        <v>18116</v>
      </c>
      <c r="J979" s="14" t="s">
        <v>17656</v>
      </c>
      <c r="K979" s="14" t="s">
        <v>17706</v>
      </c>
      <c r="L979" s="14"/>
      <c r="M979" s="14" t="s">
        <v>20</v>
      </c>
      <c r="N979" s="14" t="s">
        <v>20</v>
      </c>
      <c r="O979" s="60">
        <v>2000</v>
      </c>
      <c r="P979" s="32">
        <v>0.10000000000000009</v>
      </c>
      <c r="Q979" s="32"/>
    </row>
    <row r="980" spans="1:17">
      <c r="A980" s="61" t="s">
        <v>3833</v>
      </c>
      <c r="B980" s="75">
        <v>48540100</v>
      </c>
      <c r="C980" s="76" t="s">
        <v>1087</v>
      </c>
      <c r="D980" s="76" t="s">
        <v>1086</v>
      </c>
      <c r="E980" s="50">
        <v>3500</v>
      </c>
      <c r="F980" s="76" t="s">
        <v>3957</v>
      </c>
      <c r="G980" s="59">
        <v>4058546340315</v>
      </c>
      <c r="H980" s="14" t="s">
        <v>20</v>
      </c>
      <c r="I980" s="14" t="s">
        <v>18116</v>
      </c>
      <c r="J980" s="14" t="s">
        <v>17321</v>
      </c>
      <c r="K980" s="14" t="s">
        <v>17263</v>
      </c>
      <c r="L980" s="14"/>
      <c r="M980" s="14" t="s">
        <v>20</v>
      </c>
      <c r="N980" s="14" t="s">
        <v>20</v>
      </c>
      <c r="O980" s="60">
        <v>3200</v>
      </c>
      <c r="P980" s="32">
        <v>9.375E-2</v>
      </c>
      <c r="Q980" s="32"/>
    </row>
    <row r="981" spans="1:17">
      <c r="A981" s="61" t="s">
        <v>3833</v>
      </c>
      <c r="B981" s="75">
        <v>4932459131</v>
      </c>
      <c r="C981" s="76" t="s">
        <v>1089</v>
      </c>
      <c r="D981" s="76" t="s">
        <v>1088</v>
      </c>
      <c r="E981" s="50">
        <v>1700</v>
      </c>
      <c r="F981" s="76" t="s">
        <v>3958</v>
      </c>
      <c r="G981" s="59">
        <v>4058546340316</v>
      </c>
      <c r="H981" s="14" t="s">
        <v>20</v>
      </c>
      <c r="I981" s="14" t="s">
        <v>18116</v>
      </c>
      <c r="J981" s="14" t="s">
        <v>17656</v>
      </c>
      <c r="K981" s="14" t="s">
        <v>17706</v>
      </c>
      <c r="L981" s="14"/>
      <c r="M981" s="14" t="s">
        <v>20</v>
      </c>
      <c r="N981" s="14" t="s">
        <v>20</v>
      </c>
      <c r="O981" s="60">
        <v>1500</v>
      </c>
      <c r="P981" s="32">
        <v>0.1333333333333333</v>
      </c>
      <c r="Q981" s="32"/>
    </row>
    <row r="982" spans="1:17">
      <c r="A982" s="61" t="s">
        <v>3833</v>
      </c>
      <c r="B982" s="75">
        <v>4932459687</v>
      </c>
      <c r="C982" s="76" t="s">
        <v>1091</v>
      </c>
      <c r="D982" s="76" t="s">
        <v>1090</v>
      </c>
      <c r="E982" s="50">
        <v>7500</v>
      </c>
      <c r="F982" s="76" t="s">
        <v>3959</v>
      </c>
      <c r="G982" s="59">
        <v>4058546340317</v>
      </c>
      <c r="H982" s="14" t="s">
        <v>20</v>
      </c>
      <c r="I982" s="14" t="s">
        <v>18116</v>
      </c>
      <c r="J982" s="14" t="s">
        <v>17463</v>
      </c>
      <c r="K982" s="14" t="s">
        <v>17531</v>
      </c>
      <c r="L982" s="14"/>
      <c r="M982" s="14" t="s">
        <v>20</v>
      </c>
      <c r="N982" s="14" t="s">
        <v>20</v>
      </c>
      <c r="O982" s="60">
        <v>6800</v>
      </c>
      <c r="P982" s="32">
        <v>0.10294117647058831</v>
      </c>
      <c r="Q982" s="32"/>
    </row>
    <row r="983" spans="1:17">
      <c r="A983" s="61" t="s">
        <v>3833</v>
      </c>
      <c r="B983" s="75">
        <v>4932399724</v>
      </c>
      <c r="C983" s="76" t="s">
        <v>1093</v>
      </c>
      <c r="D983" s="76" t="s">
        <v>1092</v>
      </c>
      <c r="E983" s="50">
        <v>6100</v>
      </c>
      <c r="F983" s="76" t="s">
        <v>3960</v>
      </c>
      <c r="G983" s="59">
        <v>4058546340318</v>
      </c>
      <c r="H983" s="14" t="s">
        <v>20</v>
      </c>
      <c r="I983" s="14" t="s">
        <v>18116</v>
      </c>
      <c r="J983" s="14" t="s">
        <v>17264</v>
      </c>
      <c r="K983" s="14" t="s">
        <v>17262</v>
      </c>
      <c r="L983" s="14"/>
      <c r="M983" s="14" t="s">
        <v>20</v>
      </c>
      <c r="N983" s="14" t="s">
        <v>20</v>
      </c>
      <c r="O983" s="60">
        <v>5500</v>
      </c>
      <c r="P983" s="32">
        <v>0.10909090909090913</v>
      </c>
      <c r="Q983" s="32"/>
    </row>
    <row r="984" spans="1:17">
      <c r="A984" s="61" t="s">
        <v>3833</v>
      </c>
      <c r="B984" s="75">
        <v>4932459126</v>
      </c>
      <c r="C984" s="76" t="s">
        <v>1095</v>
      </c>
      <c r="D984" s="76" t="s">
        <v>1094</v>
      </c>
      <c r="E984" s="50">
        <v>1400</v>
      </c>
      <c r="F984" s="76" t="s">
        <v>3961</v>
      </c>
      <c r="G984" s="59">
        <v>4058546340319</v>
      </c>
      <c r="H984" s="14" t="s">
        <v>20</v>
      </c>
      <c r="I984" s="14" t="s">
        <v>18116</v>
      </c>
      <c r="J984" s="14" t="s">
        <v>17656</v>
      </c>
      <c r="K984" s="14" t="s">
        <v>17706</v>
      </c>
      <c r="L984" s="14"/>
      <c r="M984" s="14" t="s">
        <v>20</v>
      </c>
      <c r="N984" s="14" t="s">
        <v>20</v>
      </c>
      <c r="O984" s="60">
        <v>1300</v>
      </c>
      <c r="P984" s="32">
        <v>7.6923076923076872E-2</v>
      </c>
      <c r="Q984" s="32"/>
    </row>
    <row r="985" spans="1:17">
      <c r="A985" s="61" t="s">
        <v>3833</v>
      </c>
      <c r="B985" s="75">
        <v>4932352309</v>
      </c>
      <c r="C985" s="76" t="s">
        <v>1097</v>
      </c>
      <c r="D985" s="76" t="s">
        <v>1096</v>
      </c>
      <c r="E985" s="50">
        <v>3200</v>
      </c>
      <c r="F985" s="76" t="s">
        <v>3962</v>
      </c>
      <c r="G985" s="59">
        <v>4058546340320</v>
      </c>
      <c r="H985" s="14" t="s">
        <v>20</v>
      </c>
      <c r="I985" s="14" t="s">
        <v>18116</v>
      </c>
      <c r="J985" s="14" t="s">
        <v>17463</v>
      </c>
      <c r="K985" s="14" t="s">
        <v>17531</v>
      </c>
      <c r="L985" s="14"/>
      <c r="M985" s="14" t="s">
        <v>20</v>
      </c>
      <c r="N985" s="14" t="s">
        <v>20</v>
      </c>
      <c r="O985" s="60">
        <v>2900</v>
      </c>
      <c r="P985" s="32">
        <v>0.10344827586206895</v>
      </c>
      <c r="Q985" s="32"/>
    </row>
    <row r="986" spans="1:17">
      <c r="A986" s="61" t="s">
        <v>3833</v>
      </c>
      <c r="B986" s="75">
        <v>48080900</v>
      </c>
      <c r="C986" s="76" t="s">
        <v>1099</v>
      </c>
      <c r="D986" s="76" t="s">
        <v>1098</v>
      </c>
      <c r="E986" s="50">
        <v>2000</v>
      </c>
      <c r="F986" s="76" t="s">
        <v>3963</v>
      </c>
      <c r="G986" s="59">
        <v>4058546340321</v>
      </c>
      <c r="H986" s="14" t="s">
        <v>20</v>
      </c>
      <c r="I986" s="14" t="s">
        <v>18116</v>
      </c>
      <c r="J986" s="14" t="s">
        <v>17411</v>
      </c>
      <c r="K986" s="14" t="s">
        <v>17778</v>
      </c>
      <c r="L986" s="14"/>
      <c r="M986" s="14" t="s">
        <v>20</v>
      </c>
      <c r="N986" s="14" t="s">
        <v>20</v>
      </c>
      <c r="O986" s="60">
        <v>1800</v>
      </c>
      <c r="P986" s="32">
        <v>0.11111111111111116</v>
      </c>
      <c r="Q986" s="32"/>
    </row>
    <row r="987" spans="1:17">
      <c r="A987" s="61" t="s">
        <v>3833</v>
      </c>
      <c r="B987" s="75">
        <v>4932352719</v>
      </c>
      <c r="C987" s="76" t="s">
        <v>1101</v>
      </c>
      <c r="D987" s="76" t="s">
        <v>1100</v>
      </c>
      <c r="E987" s="50">
        <v>3000</v>
      </c>
      <c r="F987" s="76" t="s">
        <v>3964</v>
      </c>
      <c r="G987" s="59">
        <v>4058546340322</v>
      </c>
      <c r="H987" s="14" t="s">
        <v>20</v>
      </c>
      <c r="I987" s="14" t="s">
        <v>18116</v>
      </c>
      <c r="J987" s="14" t="s">
        <v>18024</v>
      </c>
      <c r="K987" s="14" t="s">
        <v>19052</v>
      </c>
      <c r="L987" s="14"/>
      <c r="M987" s="14" t="s">
        <v>20</v>
      </c>
      <c r="N987" s="14" t="s">
        <v>20</v>
      </c>
      <c r="O987" s="60">
        <v>2700</v>
      </c>
      <c r="P987" s="32">
        <v>0.11111111111111116</v>
      </c>
      <c r="Q987" s="32"/>
    </row>
    <row r="988" spans="1:17">
      <c r="A988" s="61" t="s">
        <v>3833</v>
      </c>
      <c r="B988" s="75">
        <v>4932459129</v>
      </c>
      <c r="C988" s="76" t="s">
        <v>1103</v>
      </c>
      <c r="D988" s="76" t="s">
        <v>1102</v>
      </c>
      <c r="E988" s="50">
        <v>1800</v>
      </c>
      <c r="F988" s="76" t="s">
        <v>3965</v>
      </c>
      <c r="G988" s="59">
        <v>4058546340323</v>
      </c>
      <c r="H988" s="14" t="s">
        <v>20</v>
      </c>
      <c r="I988" s="14" t="s">
        <v>18116</v>
      </c>
      <c r="J988" s="14" t="s">
        <v>17656</v>
      </c>
      <c r="K988" s="14" t="s">
        <v>17706</v>
      </c>
      <c r="L988" s="14"/>
      <c r="M988" s="14" t="s">
        <v>20</v>
      </c>
      <c r="N988" s="14" t="s">
        <v>20</v>
      </c>
      <c r="O988" s="60">
        <v>1600</v>
      </c>
      <c r="P988" s="32">
        <v>0.125</v>
      </c>
      <c r="Q988" s="32"/>
    </row>
    <row r="989" spans="1:17">
      <c r="A989" s="61" t="s">
        <v>3833</v>
      </c>
      <c r="B989" s="75">
        <v>4932430085</v>
      </c>
      <c r="C989" s="76" t="s">
        <v>1105</v>
      </c>
      <c r="D989" s="76" t="s">
        <v>1104</v>
      </c>
      <c r="E989" s="50">
        <v>1700</v>
      </c>
      <c r="F989" s="76" t="s">
        <v>3966</v>
      </c>
      <c r="G989" s="59">
        <v>4058546340324</v>
      </c>
      <c r="H989" s="14" t="s">
        <v>20</v>
      </c>
      <c r="I989" s="14" t="s">
        <v>18116</v>
      </c>
      <c r="J989" s="14" t="s">
        <v>17321</v>
      </c>
      <c r="K989" s="14" t="s">
        <v>18837</v>
      </c>
      <c r="L989" s="14"/>
      <c r="M989" s="14" t="s">
        <v>20</v>
      </c>
      <c r="N989" s="14" t="s">
        <v>20</v>
      </c>
      <c r="O989" s="60">
        <v>1500</v>
      </c>
      <c r="P989" s="32">
        <v>0.1333333333333333</v>
      </c>
      <c r="Q989" s="32"/>
    </row>
    <row r="990" spans="1:17">
      <c r="A990" s="61" t="s">
        <v>3833</v>
      </c>
      <c r="B990" s="75">
        <v>4932451748</v>
      </c>
      <c r="C990" s="76" t="s">
        <v>1107</v>
      </c>
      <c r="D990" s="76" t="s">
        <v>1106</v>
      </c>
      <c r="E990" s="50">
        <v>9800</v>
      </c>
      <c r="F990" s="76" t="s">
        <v>3967</v>
      </c>
      <c r="G990" s="59">
        <v>4058546340325</v>
      </c>
      <c r="H990" s="14" t="s">
        <v>20</v>
      </c>
      <c r="I990" s="14" t="s">
        <v>18116</v>
      </c>
      <c r="J990" s="14" t="s">
        <v>18024</v>
      </c>
      <c r="K990" s="14" t="s">
        <v>18025</v>
      </c>
      <c r="L990" s="14"/>
      <c r="M990" s="14" t="s">
        <v>20</v>
      </c>
      <c r="N990" s="14" t="s">
        <v>20</v>
      </c>
      <c r="O990" s="60">
        <v>8900</v>
      </c>
      <c r="P990" s="32">
        <v>0.101123595505618</v>
      </c>
      <c r="Q990" s="32"/>
    </row>
    <row r="991" spans="1:17">
      <c r="A991" s="61" t="s">
        <v>3833</v>
      </c>
      <c r="B991" s="75">
        <v>4932451751</v>
      </c>
      <c r="C991" s="76" t="s">
        <v>1109</v>
      </c>
      <c r="D991" s="76" t="s">
        <v>1108</v>
      </c>
      <c r="E991" s="50">
        <v>10600</v>
      </c>
      <c r="F991" s="76" t="s">
        <v>3968</v>
      </c>
      <c r="G991" s="59">
        <v>4058546340326</v>
      </c>
      <c r="H991" s="14" t="s">
        <v>20</v>
      </c>
      <c r="I991" s="14" t="s">
        <v>18116</v>
      </c>
      <c r="J991" s="14" t="s">
        <v>18024</v>
      </c>
      <c r="K991" s="14" t="s">
        <v>18025</v>
      </c>
      <c r="L991" s="14"/>
      <c r="M991" s="14" t="s">
        <v>20</v>
      </c>
      <c r="N991" s="14" t="s">
        <v>20</v>
      </c>
      <c r="O991" s="60">
        <v>9600</v>
      </c>
      <c r="P991" s="32">
        <v>0.10416666666666674</v>
      </c>
      <c r="Q991" s="32"/>
    </row>
    <row r="992" spans="1:17">
      <c r="A992" s="61" t="s">
        <v>3833</v>
      </c>
      <c r="B992" s="75">
        <v>4932451752</v>
      </c>
      <c r="C992" s="76" t="s">
        <v>1111</v>
      </c>
      <c r="D992" s="76" t="s">
        <v>1110</v>
      </c>
      <c r="E992" s="50">
        <v>10600</v>
      </c>
      <c r="F992" s="76" t="s">
        <v>3969</v>
      </c>
      <c r="G992" s="59">
        <v>4058546340327</v>
      </c>
      <c r="H992" s="14" t="s">
        <v>20</v>
      </c>
      <c r="I992" s="14" t="s">
        <v>18116</v>
      </c>
      <c r="J992" s="14" t="s">
        <v>18024</v>
      </c>
      <c r="K992" s="14" t="s">
        <v>18025</v>
      </c>
      <c r="L992" s="14"/>
      <c r="M992" s="14" t="s">
        <v>20</v>
      </c>
      <c r="N992" s="14" t="s">
        <v>20</v>
      </c>
      <c r="O992" s="60">
        <v>9600</v>
      </c>
      <c r="P992" s="32">
        <v>0.10416666666666674</v>
      </c>
      <c r="Q992" s="32"/>
    </row>
    <row r="993" spans="1:17">
      <c r="A993" s="61" t="s">
        <v>3833</v>
      </c>
      <c r="B993" s="75">
        <v>4932451750</v>
      </c>
      <c r="C993" s="76" t="s">
        <v>1113</v>
      </c>
      <c r="D993" s="76" t="s">
        <v>1112</v>
      </c>
      <c r="E993" s="50">
        <v>10200</v>
      </c>
      <c r="F993" s="76" t="s">
        <v>3970</v>
      </c>
      <c r="G993" s="59">
        <v>4058546340328</v>
      </c>
      <c r="H993" s="14" t="s">
        <v>20</v>
      </c>
      <c r="I993" s="14" t="s">
        <v>18116</v>
      </c>
      <c r="J993" s="14" t="s">
        <v>18024</v>
      </c>
      <c r="K993" s="14" t="s">
        <v>18025</v>
      </c>
      <c r="L993" s="14"/>
      <c r="M993" s="14" t="s">
        <v>20</v>
      </c>
      <c r="N993" s="14" t="s">
        <v>20</v>
      </c>
      <c r="O993" s="60">
        <v>9300</v>
      </c>
      <c r="P993" s="32">
        <v>9.6774193548387011E-2</v>
      </c>
      <c r="Q993" s="32"/>
    </row>
    <row r="994" spans="1:17">
      <c r="A994" s="61" t="s">
        <v>3833</v>
      </c>
      <c r="B994" s="75">
        <v>49162861</v>
      </c>
      <c r="C994" s="76" t="s">
        <v>1115</v>
      </c>
      <c r="D994" s="76" t="s">
        <v>1114</v>
      </c>
      <c r="E994" s="50">
        <v>3600</v>
      </c>
      <c r="F994" s="76" t="s">
        <v>3971</v>
      </c>
      <c r="G994" s="59">
        <v>4058546340329</v>
      </c>
      <c r="H994" s="14" t="s">
        <v>20</v>
      </c>
      <c r="I994" s="14" t="s">
        <v>18116</v>
      </c>
      <c r="J994" s="14" t="s">
        <v>17264</v>
      </c>
      <c r="K994" s="14" t="s">
        <v>17359</v>
      </c>
      <c r="L994" s="14"/>
      <c r="M994" s="14" t="s">
        <v>20</v>
      </c>
      <c r="N994" s="14" t="s">
        <v>20</v>
      </c>
      <c r="O994" s="60">
        <v>3300</v>
      </c>
      <c r="P994" s="32">
        <v>9.0909090909090828E-2</v>
      </c>
      <c r="Q994" s="32"/>
    </row>
    <row r="995" spans="1:17">
      <c r="A995" s="61" t="s">
        <v>3833</v>
      </c>
      <c r="B995" s="75">
        <v>49590020</v>
      </c>
      <c r="C995" s="76" t="s">
        <v>1117</v>
      </c>
      <c r="D995" s="76" t="s">
        <v>1116</v>
      </c>
      <c r="E995" s="50">
        <v>3000</v>
      </c>
      <c r="F995" s="76" t="s">
        <v>3972</v>
      </c>
      <c r="G995" s="59">
        <v>4058546340330</v>
      </c>
      <c r="H995" s="14" t="s">
        <v>20</v>
      </c>
      <c r="I995" s="14" t="s">
        <v>18116</v>
      </c>
      <c r="J995" s="14" t="s">
        <v>17264</v>
      </c>
      <c r="K995" s="14" t="s">
        <v>17274</v>
      </c>
      <c r="L995" s="14"/>
      <c r="M995" s="14" t="s">
        <v>20</v>
      </c>
      <c r="N995" s="14" t="s">
        <v>20</v>
      </c>
      <c r="O995" s="60">
        <v>2700</v>
      </c>
      <c r="P995" s="32">
        <v>0.11111111111111116</v>
      </c>
      <c r="Q995" s="32"/>
    </row>
    <row r="996" spans="1:17">
      <c r="A996" s="61" t="s">
        <v>3833</v>
      </c>
      <c r="B996" s="75">
        <v>4932399173</v>
      </c>
      <c r="C996" s="76" t="s">
        <v>1119</v>
      </c>
      <c r="D996" s="76" t="s">
        <v>1118</v>
      </c>
      <c r="E996" s="50">
        <v>5500</v>
      </c>
      <c r="F996" s="76" t="s">
        <v>3973</v>
      </c>
      <c r="G996" s="59">
        <v>4058546340331</v>
      </c>
      <c r="H996" s="14" t="s">
        <v>20</v>
      </c>
      <c r="I996" s="14" t="s">
        <v>18116</v>
      </c>
      <c r="J996" s="14" t="s">
        <v>17264</v>
      </c>
      <c r="K996" s="14" t="s">
        <v>17262</v>
      </c>
      <c r="L996" s="14"/>
      <c r="M996" s="14" t="s">
        <v>20</v>
      </c>
      <c r="N996" s="14" t="s">
        <v>20</v>
      </c>
      <c r="O996" s="60">
        <v>5000</v>
      </c>
      <c r="P996" s="32">
        <v>0.10000000000000009</v>
      </c>
      <c r="Q996" s="32"/>
    </row>
    <row r="997" spans="1:17">
      <c r="A997" s="61" t="s">
        <v>3833</v>
      </c>
      <c r="B997" s="75">
        <v>4932352717</v>
      </c>
      <c r="C997" s="76" t="s">
        <v>1121</v>
      </c>
      <c r="D997" s="76" t="s">
        <v>1120</v>
      </c>
      <c r="E997" s="50">
        <v>2900</v>
      </c>
      <c r="F997" s="76" t="s">
        <v>3974</v>
      </c>
      <c r="G997" s="59">
        <v>4058546340332</v>
      </c>
      <c r="H997" s="14" t="s">
        <v>20</v>
      </c>
      <c r="I997" s="14" t="s">
        <v>18116</v>
      </c>
      <c r="J997" s="14" t="s">
        <v>18024</v>
      </c>
      <c r="K997" s="14" t="s">
        <v>19052</v>
      </c>
      <c r="L997" s="14"/>
      <c r="M997" s="14" t="s">
        <v>20</v>
      </c>
      <c r="N997" s="14" t="s">
        <v>20</v>
      </c>
      <c r="O997" s="60">
        <v>2600</v>
      </c>
      <c r="P997" s="32">
        <v>0.11538461538461542</v>
      </c>
      <c r="Q997" s="32"/>
    </row>
    <row r="998" spans="1:17">
      <c r="A998" s="61" t="s">
        <v>3833</v>
      </c>
      <c r="B998" s="75">
        <v>4932459137</v>
      </c>
      <c r="C998" s="76" t="s">
        <v>1123</v>
      </c>
      <c r="D998" s="76" t="s">
        <v>1122</v>
      </c>
      <c r="E998" s="50">
        <v>5200</v>
      </c>
      <c r="F998" s="76" t="s">
        <v>3975</v>
      </c>
      <c r="G998" s="59">
        <v>4058546340333</v>
      </c>
      <c r="H998" s="14" t="s">
        <v>20</v>
      </c>
      <c r="I998" s="14" t="s">
        <v>18116</v>
      </c>
      <c r="J998" s="14" t="s">
        <v>17656</v>
      </c>
      <c r="K998" s="14" t="s">
        <v>17706</v>
      </c>
      <c r="L998" s="14"/>
      <c r="M998" s="14" t="s">
        <v>20</v>
      </c>
      <c r="N998" s="14" t="s">
        <v>20</v>
      </c>
      <c r="O998" s="60">
        <v>4700</v>
      </c>
      <c r="P998" s="32">
        <v>0.1063829787234043</v>
      </c>
      <c r="Q998" s="32"/>
    </row>
    <row r="999" spans="1:17">
      <c r="A999" s="61" t="s">
        <v>3833</v>
      </c>
      <c r="B999" s="75">
        <v>4932451754</v>
      </c>
      <c r="C999" s="76" t="s">
        <v>1125</v>
      </c>
      <c r="D999" s="76" t="s">
        <v>1124</v>
      </c>
      <c r="E999" s="50">
        <v>10200</v>
      </c>
      <c r="F999" s="76" t="s">
        <v>3976</v>
      </c>
      <c r="G999" s="59">
        <v>4058546340334</v>
      </c>
      <c r="H999" s="14" t="s">
        <v>20</v>
      </c>
      <c r="I999" s="14" t="s">
        <v>18116</v>
      </c>
      <c r="J999" s="14" t="s">
        <v>18024</v>
      </c>
      <c r="K999" s="14" t="s">
        <v>18025</v>
      </c>
      <c r="L999" s="14"/>
      <c r="M999" s="14" t="s">
        <v>20</v>
      </c>
      <c r="N999" s="14" t="s">
        <v>20</v>
      </c>
      <c r="O999" s="60">
        <v>9300</v>
      </c>
      <c r="P999" s="32">
        <v>9.6774193548387011E-2</v>
      </c>
      <c r="Q999" s="32"/>
    </row>
    <row r="1000" spans="1:17">
      <c r="A1000" s="61" t="s">
        <v>3833</v>
      </c>
      <c r="B1000" s="75">
        <v>49162767</v>
      </c>
      <c r="C1000" s="76" t="s">
        <v>1127</v>
      </c>
      <c r="D1000" s="76" t="s">
        <v>1126</v>
      </c>
      <c r="E1000" s="50">
        <v>3400</v>
      </c>
      <c r="F1000" s="76" t="s">
        <v>3977</v>
      </c>
      <c r="G1000" s="59">
        <v>4058546340335</v>
      </c>
      <c r="H1000" s="14" t="s">
        <v>20</v>
      </c>
      <c r="I1000" s="14" t="s">
        <v>18116</v>
      </c>
      <c r="J1000" s="14" t="s">
        <v>17264</v>
      </c>
      <c r="K1000" s="14" t="s">
        <v>17359</v>
      </c>
      <c r="L1000" s="14"/>
      <c r="M1000" s="14" t="s">
        <v>20</v>
      </c>
      <c r="N1000" s="14" t="s">
        <v>20</v>
      </c>
      <c r="O1000" s="60">
        <v>3100</v>
      </c>
      <c r="P1000" s="32">
        <v>9.6774193548387011E-2</v>
      </c>
      <c r="Q1000" s="32"/>
    </row>
    <row r="1001" spans="1:17">
      <c r="A1001" s="61" t="s">
        <v>3833</v>
      </c>
      <c r="B1001" s="75">
        <v>4932352303</v>
      </c>
      <c r="C1001" s="76" t="s">
        <v>1128</v>
      </c>
      <c r="D1001" s="76" t="s">
        <v>1076</v>
      </c>
      <c r="E1001" s="50">
        <v>3300</v>
      </c>
      <c r="F1001" s="76" t="s">
        <v>3978</v>
      </c>
      <c r="G1001" s="59">
        <v>4058546340336</v>
      </c>
      <c r="H1001" s="14" t="s">
        <v>20</v>
      </c>
      <c r="I1001" s="14" t="s">
        <v>18116</v>
      </c>
      <c r="J1001" s="14" t="s">
        <v>17463</v>
      </c>
      <c r="K1001" s="14" t="s">
        <v>17531</v>
      </c>
      <c r="L1001" s="14"/>
      <c r="M1001" s="14" t="s">
        <v>20</v>
      </c>
      <c r="N1001" s="14" t="s">
        <v>20</v>
      </c>
      <c r="O1001" s="60">
        <v>3000</v>
      </c>
      <c r="P1001" s="32">
        <v>0.10000000000000009</v>
      </c>
      <c r="Q1001" s="32"/>
    </row>
    <row r="1002" spans="1:17">
      <c r="A1002" s="61" t="s">
        <v>3833</v>
      </c>
      <c r="B1002" s="75">
        <v>49902301</v>
      </c>
      <c r="C1002" s="76" t="s">
        <v>1130</v>
      </c>
      <c r="D1002" s="76" t="s">
        <v>1129</v>
      </c>
      <c r="E1002" s="50">
        <v>1100</v>
      </c>
      <c r="F1002" s="76" t="s">
        <v>3979</v>
      </c>
      <c r="G1002" s="59">
        <v>4058546340337</v>
      </c>
      <c r="H1002" s="14" t="s">
        <v>20</v>
      </c>
      <c r="I1002" s="14" t="s">
        <v>18116</v>
      </c>
      <c r="J1002" s="14" t="s">
        <v>17375</v>
      </c>
      <c r="K1002" s="14" t="s">
        <v>17611</v>
      </c>
      <c r="L1002" s="14"/>
      <c r="M1002" s="14" t="s">
        <v>20</v>
      </c>
      <c r="N1002" s="14" t="s">
        <v>20</v>
      </c>
      <c r="O1002" s="60">
        <v>1000</v>
      </c>
      <c r="P1002" s="32">
        <v>0.10000000000000009</v>
      </c>
      <c r="Q1002" s="32"/>
    </row>
    <row r="1003" spans="1:17">
      <c r="A1003" s="61" t="s">
        <v>3833</v>
      </c>
      <c r="B1003" s="75">
        <v>4932464480</v>
      </c>
      <c r="C1003" s="76" t="s">
        <v>1132</v>
      </c>
      <c r="D1003" s="76" t="s">
        <v>1131</v>
      </c>
      <c r="E1003" s="50">
        <v>6400</v>
      </c>
      <c r="F1003" s="76" t="s">
        <v>3980</v>
      </c>
      <c r="G1003" s="59">
        <v>4058546340338</v>
      </c>
      <c r="H1003" s="14" t="s">
        <v>20</v>
      </c>
      <c r="I1003" s="14" t="s">
        <v>18116</v>
      </c>
      <c r="J1003" s="14" t="s">
        <v>17264</v>
      </c>
      <c r="K1003" s="14" t="s">
        <v>17267</v>
      </c>
      <c r="L1003" s="14"/>
      <c r="M1003" s="14" t="s">
        <v>20</v>
      </c>
      <c r="N1003" s="14" t="s">
        <v>20</v>
      </c>
      <c r="O1003" s="60">
        <v>5800</v>
      </c>
      <c r="P1003" s="32">
        <v>0.10344827586206895</v>
      </c>
      <c r="Q1003" s="32"/>
    </row>
    <row r="1004" spans="1:17">
      <c r="A1004" s="61" t="s">
        <v>3833</v>
      </c>
      <c r="B1004" s="75">
        <v>4932459340</v>
      </c>
      <c r="C1004" s="76" t="s">
        <v>1134</v>
      </c>
      <c r="D1004" s="76" t="s">
        <v>1133</v>
      </c>
      <c r="E1004" s="50">
        <v>13500</v>
      </c>
      <c r="F1004" s="76" t="s">
        <v>3981</v>
      </c>
      <c r="G1004" s="59">
        <v>4058546340339</v>
      </c>
      <c r="H1004" s="14" t="s">
        <v>20</v>
      </c>
      <c r="I1004" s="14" t="s">
        <v>18116</v>
      </c>
      <c r="J1004" s="14" t="s">
        <v>17325</v>
      </c>
      <c r="K1004" s="14" t="s">
        <v>17354</v>
      </c>
      <c r="L1004" s="14"/>
      <c r="M1004" s="14" t="s">
        <v>20</v>
      </c>
      <c r="N1004" s="14" t="s">
        <v>20</v>
      </c>
      <c r="O1004" s="60">
        <v>12300</v>
      </c>
      <c r="P1004" s="32">
        <v>9.7560975609756184E-2</v>
      </c>
      <c r="Q1004" s="32"/>
    </row>
    <row r="1005" spans="1:17">
      <c r="A1005" s="61" t="s">
        <v>3833</v>
      </c>
      <c r="B1005" s="75">
        <v>4932459341</v>
      </c>
      <c r="C1005" s="76" t="s">
        <v>1136</v>
      </c>
      <c r="D1005" s="76" t="s">
        <v>1135</v>
      </c>
      <c r="E1005" s="50">
        <v>14500</v>
      </c>
      <c r="F1005" s="76" t="s">
        <v>3982</v>
      </c>
      <c r="G1005" s="59">
        <v>4058546340340</v>
      </c>
      <c r="H1005" s="14" t="s">
        <v>20</v>
      </c>
      <c r="I1005" s="14" t="s">
        <v>18116</v>
      </c>
      <c r="J1005" s="14" t="s">
        <v>17325</v>
      </c>
      <c r="K1005" s="14" t="s">
        <v>17354</v>
      </c>
      <c r="L1005" s="14"/>
      <c r="M1005" s="14" t="s">
        <v>20</v>
      </c>
      <c r="N1005" s="14" t="s">
        <v>20</v>
      </c>
      <c r="O1005" s="60">
        <v>13200</v>
      </c>
      <c r="P1005" s="32">
        <v>9.8484848484848397E-2</v>
      </c>
      <c r="Q1005" s="32"/>
    </row>
    <row r="1006" spans="1:17">
      <c r="A1006" s="61" t="s">
        <v>3833</v>
      </c>
      <c r="B1006" s="75">
        <v>4932451753</v>
      </c>
      <c r="C1006" s="76" t="s">
        <v>1138</v>
      </c>
      <c r="D1006" s="76" t="s">
        <v>1137</v>
      </c>
      <c r="E1006" s="50">
        <v>10200</v>
      </c>
      <c r="F1006" s="76" t="s">
        <v>3983</v>
      </c>
      <c r="G1006" s="59">
        <v>4058546340341</v>
      </c>
      <c r="H1006" s="14" t="s">
        <v>20</v>
      </c>
      <c r="I1006" s="14" t="s">
        <v>18116</v>
      </c>
      <c r="J1006" s="14" t="s">
        <v>18024</v>
      </c>
      <c r="K1006" s="14" t="s">
        <v>18025</v>
      </c>
      <c r="L1006" s="14"/>
      <c r="M1006" s="14" t="s">
        <v>20</v>
      </c>
      <c r="N1006" s="14" t="s">
        <v>20</v>
      </c>
      <c r="O1006" s="60">
        <v>9300</v>
      </c>
      <c r="P1006" s="32">
        <v>9.6774193548387011E-2</v>
      </c>
      <c r="Q1006" s="32"/>
    </row>
    <row r="1007" spans="1:17">
      <c r="A1007" s="61" t="s">
        <v>3833</v>
      </c>
      <c r="B1007" s="75">
        <v>4932430101</v>
      </c>
      <c r="C1007" s="76" t="s">
        <v>1140</v>
      </c>
      <c r="D1007" s="76" t="s">
        <v>1139</v>
      </c>
      <c r="E1007" s="50">
        <v>1800</v>
      </c>
      <c r="F1007" s="76" t="s">
        <v>3984</v>
      </c>
      <c r="G1007" s="59">
        <v>4058546340342</v>
      </c>
      <c r="H1007" s="14" t="s">
        <v>20</v>
      </c>
      <c r="I1007" s="14" t="s">
        <v>18116</v>
      </c>
      <c r="J1007" s="14" t="s">
        <v>17411</v>
      </c>
      <c r="K1007" s="14" t="s">
        <v>17412</v>
      </c>
      <c r="L1007" s="14"/>
      <c r="M1007" s="14" t="s">
        <v>20</v>
      </c>
      <c r="N1007" s="14" t="s">
        <v>20</v>
      </c>
      <c r="O1007" s="60">
        <v>1600</v>
      </c>
      <c r="P1007" s="32">
        <v>0.125</v>
      </c>
      <c r="Q1007" s="32"/>
    </row>
    <row r="1008" spans="1:17">
      <c r="A1008" s="61" t="s">
        <v>3833</v>
      </c>
      <c r="B1008" s="75">
        <v>4932430356</v>
      </c>
      <c r="C1008" s="76" t="s">
        <v>1142</v>
      </c>
      <c r="D1008" s="76" t="s">
        <v>1141</v>
      </c>
      <c r="E1008" s="50">
        <v>300</v>
      </c>
      <c r="F1008" s="76" t="s">
        <v>3985</v>
      </c>
      <c r="G1008" s="59">
        <v>4058546340343</v>
      </c>
      <c r="H1008" s="14" t="s">
        <v>20</v>
      </c>
      <c r="I1008" s="14" t="s">
        <v>18116</v>
      </c>
      <c r="J1008" s="14" t="s">
        <v>17302</v>
      </c>
      <c r="K1008" s="14" t="s">
        <v>17457</v>
      </c>
      <c r="L1008" s="14"/>
      <c r="M1008" s="14" t="s">
        <v>20</v>
      </c>
      <c r="N1008" s="14" t="s">
        <v>20</v>
      </c>
      <c r="O1008" s="60">
        <v>300</v>
      </c>
      <c r="P1008" s="32">
        <v>0</v>
      </c>
      <c r="Q1008" s="32"/>
    </row>
    <row r="1009" spans="1:17">
      <c r="A1009" s="61" t="s">
        <v>3833</v>
      </c>
      <c r="B1009" s="75">
        <v>4932329397</v>
      </c>
      <c r="C1009" s="76" t="s">
        <v>1144</v>
      </c>
      <c r="D1009" s="76" t="s">
        <v>1143</v>
      </c>
      <c r="E1009" s="50">
        <v>400</v>
      </c>
      <c r="F1009" s="76" t="s">
        <v>3986</v>
      </c>
      <c r="G1009" s="59">
        <v>4058546340344</v>
      </c>
      <c r="H1009" s="14" t="s">
        <v>20</v>
      </c>
      <c r="I1009" s="14" t="s">
        <v>18116</v>
      </c>
      <c r="J1009" s="14" t="s">
        <v>17325</v>
      </c>
      <c r="K1009" s="14" t="s">
        <v>17802</v>
      </c>
      <c r="L1009" s="14"/>
      <c r="M1009" s="14" t="s">
        <v>20</v>
      </c>
      <c r="N1009" s="14" t="s">
        <v>20</v>
      </c>
      <c r="O1009" s="60">
        <v>400</v>
      </c>
      <c r="P1009" s="32">
        <v>0</v>
      </c>
      <c r="Q1009" s="32"/>
    </row>
    <row r="1010" spans="1:17">
      <c r="A1010" s="61" t="s">
        <v>3833</v>
      </c>
      <c r="B1010" s="75">
        <v>4932369282</v>
      </c>
      <c r="C1010" s="76" t="s">
        <v>1146</v>
      </c>
      <c r="D1010" s="76" t="s">
        <v>1145</v>
      </c>
      <c r="E1010" s="50">
        <v>2000</v>
      </c>
      <c r="F1010" s="76" t="s">
        <v>3987</v>
      </c>
      <c r="G1010" s="59">
        <v>4058546340345</v>
      </c>
      <c r="H1010" s="14" t="s">
        <v>20</v>
      </c>
      <c r="I1010" s="14" t="s">
        <v>18116</v>
      </c>
      <c r="J1010" s="14" t="s">
        <v>17463</v>
      </c>
      <c r="K1010" s="14" t="s">
        <v>17531</v>
      </c>
      <c r="L1010" s="14"/>
      <c r="M1010" s="14" t="s">
        <v>20</v>
      </c>
      <c r="N1010" s="14" t="s">
        <v>20</v>
      </c>
      <c r="O1010" s="60">
        <v>1800</v>
      </c>
      <c r="P1010" s="32">
        <v>0.11111111111111116</v>
      </c>
      <c r="Q1010" s="32"/>
    </row>
    <row r="1011" spans="1:17">
      <c r="A1011" s="61" t="s">
        <v>3833</v>
      </c>
      <c r="B1011" s="75">
        <v>4932399991</v>
      </c>
      <c r="C1011" s="76" t="s">
        <v>1148</v>
      </c>
      <c r="D1011" s="76" t="s">
        <v>1147</v>
      </c>
      <c r="E1011" s="50">
        <v>1500</v>
      </c>
      <c r="F1011" s="76" t="s">
        <v>3988</v>
      </c>
      <c r="G1011" s="59">
        <v>4058546340346</v>
      </c>
      <c r="H1011" s="14" t="s">
        <v>20</v>
      </c>
      <c r="I1011" s="14" t="s">
        <v>18116</v>
      </c>
      <c r="J1011" s="14" t="s">
        <v>17325</v>
      </c>
      <c r="K1011" s="14" t="s">
        <v>17802</v>
      </c>
      <c r="L1011" s="14"/>
      <c r="M1011" s="14" t="s">
        <v>20</v>
      </c>
      <c r="N1011" s="14" t="s">
        <v>20</v>
      </c>
      <c r="O1011" s="60">
        <v>1400</v>
      </c>
      <c r="P1011" s="32">
        <v>7.1428571428571397E-2</v>
      </c>
      <c r="Q1011" s="32"/>
    </row>
    <row r="1012" spans="1:17">
      <c r="A1012" s="61" t="s">
        <v>3833</v>
      </c>
      <c r="B1012" s="75">
        <v>4932451745</v>
      </c>
      <c r="C1012" s="76" t="s">
        <v>1150</v>
      </c>
      <c r="D1012" s="76" t="s">
        <v>1149</v>
      </c>
      <c r="E1012" s="50">
        <v>9800</v>
      </c>
      <c r="F1012" s="76" t="s">
        <v>3989</v>
      </c>
      <c r="G1012" s="59">
        <v>4058546340347</v>
      </c>
      <c r="H1012" s="14" t="s">
        <v>20</v>
      </c>
      <c r="I1012" s="14" t="s">
        <v>18116</v>
      </c>
      <c r="J1012" s="14" t="s">
        <v>18024</v>
      </c>
      <c r="K1012" s="14" t="s">
        <v>18025</v>
      </c>
      <c r="L1012" s="14"/>
      <c r="M1012" s="14" t="s">
        <v>20</v>
      </c>
      <c r="N1012" s="14" t="s">
        <v>20</v>
      </c>
      <c r="O1012" s="60">
        <v>8900</v>
      </c>
      <c r="P1012" s="32">
        <v>0.101123595505618</v>
      </c>
      <c r="Q1012" s="32"/>
    </row>
    <row r="1013" spans="1:17">
      <c r="A1013" s="61" t="s">
        <v>3833</v>
      </c>
      <c r="B1013" s="75">
        <v>4932451746</v>
      </c>
      <c r="C1013" s="76" t="s">
        <v>1152</v>
      </c>
      <c r="D1013" s="76" t="s">
        <v>1151</v>
      </c>
      <c r="E1013" s="50">
        <v>9800</v>
      </c>
      <c r="F1013" s="76" t="s">
        <v>3990</v>
      </c>
      <c r="G1013" s="59">
        <v>4058546340348</v>
      </c>
      <c r="H1013" s="14" t="s">
        <v>20</v>
      </c>
      <c r="I1013" s="14" t="s">
        <v>18116</v>
      </c>
      <c r="J1013" s="14" t="s">
        <v>18024</v>
      </c>
      <c r="K1013" s="14" t="s">
        <v>18025</v>
      </c>
      <c r="L1013" s="14"/>
      <c r="M1013" s="14" t="s">
        <v>20</v>
      </c>
      <c r="N1013" s="14" t="s">
        <v>20</v>
      </c>
      <c r="O1013" s="60">
        <v>8900</v>
      </c>
      <c r="P1013" s="32">
        <v>0.101123595505618</v>
      </c>
      <c r="Q1013" s="32"/>
    </row>
    <row r="1014" spans="1:17">
      <c r="A1014" s="61" t="s">
        <v>3833</v>
      </c>
      <c r="B1014" s="75">
        <v>4932451747</v>
      </c>
      <c r="C1014" s="76" t="s">
        <v>1154</v>
      </c>
      <c r="D1014" s="76" t="s">
        <v>1153</v>
      </c>
      <c r="E1014" s="50">
        <v>9800</v>
      </c>
      <c r="F1014" s="76" t="s">
        <v>3991</v>
      </c>
      <c r="G1014" s="59">
        <v>4058546340349</v>
      </c>
      <c r="H1014" s="14" t="s">
        <v>20</v>
      </c>
      <c r="I1014" s="14" t="s">
        <v>18116</v>
      </c>
      <c r="J1014" s="14" t="s">
        <v>18024</v>
      </c>
      <c r="K1014" s="14" t="s">
        <v>18025</v>
      </c>
      <c r="L1014" s="14"/>
      <c r="M1014" s="14" t="s">
        <v>20</v>
      </c>
      <c r="N1014" s="14" t="s">
        <v>20</v>
      </c>
      <c r="O1014" s="60">
        <v>8900</v>
      </c>
      <c r="P1014" s="32">
        <v>0.101123595505618</v>
      </c>
      <c r="Q1014" s="32"/>
    </row>
    <row r="1015" spans="1:17">
      <c r="A1015" s="61" t="s">
        <v>3833</v>
      </c>
      <c r="B1015" s="75">
        <v>4932451749</v>
      </c>
      <c r="C1015" s="76" t="s">
        <v>1156</v>
      </c>
      <c r="D1015" s="76" t="s">
        <v>1155</v>
      </c>
      <c r="E1015" s="50">
        <v>9800</v>
      </c>
      <c r="F1015" s="76" t="s">
        <v>3992</v>
      </c>
      <c r="G1015" s="59">
        <v>4058546340350</v>
      </c>
      <c r="H1015" s="14" t="s">
        <v>20</v>
      </c>
      <c r="I1015" s="14" t="s">
        <v>18116</v>
      </c>
      <c r="J1015" s="14" t="s">
        <v>18024</v>
      </c>
      <c r="K1015" s="14" t="s">
        <v>18025</v>
      </c>
      <c r="L1015" s="14"/>
      <c r="M1015" s="14" t="s">
        <v>20</v>
      </c>
      <c r="N1015" s="14" t="s">
        <v>20</v>
      </c>
      <c r="O1015" s="60">
        <v>8900</v>
      </c>
      <c r="P1015" s="32">
        <v>0.101123595505618</v>
      </c>
      <c r="Q1015" s="32"/>
    </row>
    <row r="1016" spans="1:17">
      <c r="A1016" s="61" t="s">
        <v>3833</v>
      </c>
      <c r="B1016" s="75">
        <v>4932430839</v>
      </c>
      <c r="C1016" s="76" t="s">
        <v>1158</v>
      </c>
      <c r="D1016" s="76" t="s">
        <v>1157</v>
      </c>
      <c r="E1016" s="50">
        <v>20800</v>
      </c>
      <c r="F1016" s="76" t="s">
        <v>3993</v>
      </c>
      <c r="G1016" s="59">
        <v>4058546340351</v>
      </c>
      <c r="H1016" s="14" t="s">
        <v>20</v>
      </c>
      <c r="I1016" s="14" t="s">
        <v>18116</v>
      </c>
      <c r="J1016" s="14" t="s">
        <v>18024</v>
      </c>
      <c r="K1016" s="14" t="s">
        <v>18437</v>
      </c>
      <c r="L1016" s="14"/>
      <c r="M1016" s="14" t="s">
        <v>20</v>
      </c>
      <c r="N1016" s="14" t="s">
        <v>20</v>
      </c>
      <c r="O1016" s="60">
        <v>18900</v>
      </c>
      <c r="P1016" s="32">
        <v>0.10052910052910047</v>
      </c>
      <c r="Q1016" s="32"/>
    </row>
    <row r="1017" spans="1:17">
      <c r="A1017" s="61" t="s">
        <v>3833</v>
      </c>
      <c r="B1017" s="75">
        <v>4932352677</v>
      </c>
      <c r="C1017" s="76" t="s">
        <v>1160</v>
      </c>
      <c r="D1017" s="76" t="s">
        <v>1159</v>
      </c>
      <c r="E1017" s="50">
        <v>23400</v>
      </c>
      <c r="F1017" s="76" t="s">
        <v>3994</v>
      </c>
      <c r="G1017" s="59">
        <v>4058546340352</v>
      </c>
      <c r="H1017" s="14" t="s">
        <v>20</v>
      </c>
      <c r="I1017" s="14" t="s">
        <v>18116</v>
      </c>
      <c r="J1017" s="14" t="s">
        <v>17264</v>
      </c>
      <c r="K1017" s="14" t="s">
        <v>17262</v>
      </c>
      <c r="L1017" s="14"/>
      <c r="M1017" s="14" t="s">
        <v>20</v>
      </c>
      <c r="N1017" s="14" t="s">
        <v>20</v>
      </c>
      <c r="O1017" s="60">
        <v>21300</v>
      </c>
      <c r="P1017" s="32">
        <v>9.8591549295774739E-2</v>
      </c>
      <c r="Q1017" s="32"/>
    </row>
    <row r="1018" spans="1:17">
      <c r="A1018" s="61" t="s">
        <v>3833</v>
      </c>
      <c r="B1018" s="75">
        <v>4932451744</v>
      </c>
      <c r="C1018" s="76" t="s">
        <v>1162</v>
      </c>
      <c r="D1018" s="76" t="s">
        <v>1161</v>
      </c>
      <c r="E1018" s="50">
        <v>10000</v>
      </c>
      <c r="F1018" s="76" t="s">
        <v>3995</v>
      </c>
      <c r="G1018" s="59">
        <v>4058546340353</v>
      </c>
      <c r="H1018" s="14" t="s">
        <v>20</v>
      </c>
      <c r="I1018" s="14" t="s">
        <v>18116</v>
      </c>
      <c r="J1018" s="14" t="s">
        <v>18024</v>
      </c>
      <c r="K1018" s="14" t="s">
        <v>18025</v>
      </c>
      <c r="L1018" s="14"/>
      <c r="M1018" s="14" t="s">
        <v>20</v>
      </c>
      <c r="N1018" s="14" t="s">
        <v>20</v>
      </c>
      <c r="O1018" s="60">
        <v>9100</v>
      </c>
      <c r="P1018" s="32">
        <v>9.8901098901098994E-2</v>
      </c>
      <c r="Q1018" s="32"/>
    </row>
    <row r="1019" spans="1:17">
      <c r="A1019" s="61" t="s">
        <v>3833</v>
      </c>
      <c r="B1019" s="75">
        <v>4932373502</v>
      </c>
      <c r="C1019" s="76" t="s">
        <v>1164</v>
      </c>
      <c r="D1019" s="76" t="s">
        <v>1163</v>
      </c>
      <c r="E1019" s="50">
        <v>1500</v>
      </c>
      <c r="F1019" s="76" t="s">
        <v>3996</v>
      </c>
      <c r="G1019" s="59">
        <v>4058546340354</v>
      </c>
      <c r="H1019" s="14" t="s">
        <v>20</v>
      </c>
      <c r="I1019" s="14" t="s">
        <v>18116</v>
      </c>
      <c r="J1019" s="14" t="s">
        <v>17321</v>
      </c>
      <c r="K1019" s="14" t="s">
        <v>17263</v>
      </c>
      <c r="L1019" s="14"/>
      <c r="M1019" s="14" t="s">
        <v>20</v>
      </c>
      <c r="N1019" s="14" t="s">
        <v>20</v>
      </c>
      <c r="O1019" s="60">
        <v>1400</v>
      </c>
      <c r="P1019" s="32">
        <v>7.1428571428571397E-2</v>
      </c>
      <c r="Q1019" s="32"/>
    </row>
    <row r="1020" spans="1:17">
      <c r="A1020" s="61" t="s">
        <v>3833</v>
      </c>
      <c r="B1020" s="75">
        <v>4932430844</v>
      </c>
      <c r="C1020" s="76" t="s">
        <v>1166</v>
      </c>
      <c r="D1020" s="76" t="s">
        <v>1165</v>
      </c>
      <c r="E1020" s="50">
        <v>2200</v>
      </c>
      <c r="F1020" s="76" t="s">
        <v>3997</v>
      </c>
      <c r="G1020" s="59">
        <v>4058546340355</v>
      </c>
      <c r="H1020" s="14" t="s">
        <v>20</v>
      </c>
      <c r="I1020" s="14" t="s">
        <v>18116</v>
      </c>
      <c r="J1020" s="14" t="s">
        <v>18024</v>
      </c>
      <c r="K1020" s="14" t="s">
        <v>18215</v>
      </c>
      <c r="L1020" s="14"/>
      <c r="M1020" s="14" t="s">
        <v>20</v>
      </c>
      <c r="N1020" s="14" t="s">
        <v>20</v>
      </c>
      <c r="O1020" s="60">
        <v>2000</v>
      </c>
      <c r="P1020" s="32">
        <v>0.10000000000000009</v>
      </c>
      <c r="Q1020" s="32"/>
    </row>
    <row r="1021" spans="1:17">
      <c r="A1021" s="61" t="s">
        <v>3833</v>
      </c>
      <c r="B1021" s="75">
        <v>4932430835</v>
      </c>
      <c r="C1021" s="76" t="s">
        <v>1168</v>
      </c>
      <c r="D1021" s="76" t="s">
        <v>1167</v>
      </c>
      <c r="E1021" s="50">
        <v>7700</v>
      </c>
      <c r="F1021" s="76" t="s">
        <v>3998</v>
      </c>
      <c r="G1021" s="59">
        <v>4058546340356</v>
      </c>
      <c r="H1021" s="14" t="s">
        <v>20</v>
      </c>
      <c r="I1021" s="14" t="s">
        <v>18116</v>
      </c>
      <c r="J1021" s="14" t="s">
        <v>17375</v>
      </c>
      <c r="K1021" s="14" t="s">
        <v>19048</v>
      </c>
      <c r="L1021" s="14"/>
      <c r="M1021" s="14" t="s">
        <v>20</v>
      </c>
      <c r="N1021" s="14" t="s">
        <v>20</v>
      </c>
      <c r="O1021" s="60">
        <v>7000</v>
      </c>
      <c r="P1021" s="32">
        <v>0.10000000000000009</v>
      </c>
      <c r="Q1021" s="32"/>
    </row>
    <row r="1022" spans="1:17">
      <c r="A1022" s="61" t="s">
        <v>3833</v>
      </c>
      <c r="B1022" s="75">
        <v>4932352053</v>
      </c>
      <c r="C1022" s="76" t="s">
        <v>1170</v>
      </c>
      <c r="D1022" s="76" t="s">
        <v>1169</v>
      </c>
      <c r="E1022" s="50">
        <v>13200</v>
      </c>
      <c r="F1022" s="76" t="s">
        <v>3999</v>
      </c>
      <c r="G1022" s="59">
        <v>4058546340357</v>
      </c>
      <c r="H1022" s="14" t="s">
        <v>20</v>
      </c>
      <c r="I1022" s="14" t="s">
        <v>18116</v>
      </c>
      <c r="J1022" s="14" t="s">
        <v>17264</v>
      </c>
      <c r="K1022" s="14" t="s">
        <v>17262</v>
      </c>
      <c r="L1022" s="14"/>
      <c r="M1022" s="14" t="s">
        <v>20</v>
      </c>
      <c r="N1022" s="14" t="s">
        <v>20</v>
      </c>
      <c r="O1022" s="60">
        <v>12000</v>
      </c>
      <c r="P1022" s="32">
        <v>0.10000000000000009</v>
      </c>
      <c r="Q1022" s="32"/>
    </row>
    <row r="1023" spans="1:17">
      <c r="A1023" s="61" t="s">
        <v>3833</v>
      </c>
      <c r="B1023" s="75">
        <v>4932352937</v>
      </c>
      <c r="C1023" s="76" t="s">
        <v>1172</v>
      </c>
      <c r="D1023" s="76" t="s">
        <v>1171</v>
      </c>
      <c r="E1023" s="50">
        <v>1700</v>
      </c>
      <c r="F1023" s="76" t="s">
        <v>4000</v>
      </c>
      <c r="G1023" s="59">
        <v>4058546340358</v>
      </c>
      <c r="H1023" s="14" t="s">
        <v>20</v>
      </c>
      <c r="I1023" s="14" t="s">
        <v>18116</v>
      </c>
      <c r="J1023" s="14" t="s">
        <v>17411</v>
      </c>
      <c r="K1023" s="14" t="s">
        <v>17778</v>
      </c>
      <c r="L1023" s="14"/>
      <c r="M1023" s="14" t="s">
        <v>20</v>
      </c>
      <c r="N1023" s="14" t="s">
        <v>20</v>
      </c>
      <c r="O1023" s="60">
        <v>1500</v>
      </c>
      <c r="P1023" s="32">
        <v>0.1333333333333333</v>
      </c>
      <c r="Q1023" s="32"/>
    </row>
    <row r="1024" spans="1:17">
      <c r="A1024" s="61" t="s">
        <v>3833</v>
      </c>
      <c r="B1024" s="75">
        <v>4932430842</v>
      </c>
      <c r="C1024" s="76" t="s">
        <v>1174</v>
      </c>
      <c r="D1024" s="76" t="s">
        <v>1173</v>
      </c>
      <c r="E1024" s="50">
        <v>2000</v>
      </c>
      <c r="F1024" s="76" t="s">
        <v>4001</v>
      </c>
      <c r="G1024" s="59">
        <v>4058546340359</v>
      </c>
      <c r="H1024" s="14" t="s">
        <v>20</v>
      </c>
      <c r="I1024" s="14" t="s">
        <v>18116</v>
      </c>
      <c r="J1024" s="14" t="s">
        <v>18024</v>
      </c>
      <c r="K1024" s="14" t="s">
        <v>18215</v>
      </c>
      <c r="L1024" s="14"/>
      <c r="M1024" s="14" t="s">
        <v>20</v>
      </c>
      <c r="N1024" s="14" t="s">
        <v>20</v>
      </c>
      <c r="O1024" s="60">
        <v>1800</v>
      </c>
      <c r="P1024" s="32">
        <v>0.11111111111111116</v>
      </c>
      <c r="Q1024" s="32"/>
    </row>
    <row r="1025" spans="1:17">
      <c r="A1025" s="61" t="s">
        <v>3833</v>
      </c>
      <c r="B1025" s="75">
        <v>4932430849</v>
      </c>
      <c r="C1025" s="76" t="s">
        <v>1176</v>
      </c>
      <c r="D1025" s="76" t="s">
        <v>1175</v>
      </c>
      <c r="E1025" s="50">
        <v>3300</v>
      </c>
      <c r="F1025" s="76" t="s">
        <v>4002</v>
      </c>
      <c r="G1025" s="59">
        <v>4058546340360</v>
      </c>
      <c r="H1025" s="14" t="s">
        <v>20</v>
      </c>
      <c r="I1025" s="14" t="s">
        <v>18116</v>
      </c>
      <c r="J1025" s="14" t="s">
        <v>18024</v>
      </c>
      <c r="K1025" s="14" t="s">
        <v>18215</v>
      </c>
      <c r="L1025" s="14"/>
      <c r="M1025" s="14" t="s">
        <v>20</v>
      </c>
      <c r="N1025" s="14" t="s">
        <v>20</v>
      </c>
      <c r="O1025" s="60">
        <v>3000</v>
      </c>
      <c r="P1025" s="32">
        <v>0.10000000000000009</v>
      </c>
      <c r="Q1025" s="32"/>
    </row>
    <row r="1026" spans="1:17">
      <c r="A1026" s="61" t="s">
        <v>3833</v>
      </c>
      <c r="B1026" s="75">
        <v>4932399174</v>
      </c>
      <c r="C1026" s="76" t="s">
        <v>1178</v>
      </c>
      <c r="D1026" s="76" t="s">
        <v>1177</v>
      </c>
      <c r="E1026" s="50">
        <v>5900</v>
      </c>
      <c r="F1026" s="76" t="s">
        <v>4003</v>
      </c>
      <c r="G1026" s="59">
        <v>4058546340361</v>
      </c>
      <c r="H1026" s="14" t="s">
        <v>20</v>
      </c>
      <c r="I1026" s="14" t="s">
        <v>18116</v>
      </c>
      <c r="J1026" s="14" t="s">
        <v>17264</v>
      </c>
      <c r="K1026" s="14" t="s">
        <v>17262</v>
      </c>
      <c r="L1026" s="14"/>
      <c r="M1026" s="14" t="s">
        <v>20</v>
      </c>
      <c r="N1026" s="14" t="s">
        <v>20</v>
      </c>
      <c r="O1026" s="60">
        <v>5400</v>
      </c>
      <c r="P1026" s="32">
        <v>9.259259259259256E-2</v>
      </c>
      <c r="Q1026" s="32"/>
    </row>
    <row r="1027" spans="1:17">
      <c r="A1027" s="61" t="s">
        <v>3833</v>
      </c>
      <c r="B1027" s="75">
        <v>4932352311</v>
      </c>
      <c r="C1027" s="76" t="s">
        <v>1180</v>
      </c>
      <c r="D1027" s="76" t="s">
        <v>1179</v>
      </c>
      <c r="E1027" s="50">
        <v>13900</v>
      </c>
      <c r="F1027" s="76" t="s">
        <v>4004</v>
      </c>
      <c r="G1027" s="59">
        <v>4058546340362</v>
      </c>
      <c r="H1027" s="14" t="s">
        <v>20</v>
      </c>
      <c r="I1027" s="14" t="s">
        <v>18116</v>
      </c>
      <c r="J1027" s="14" t="s">
        <v>17463</v>
      </c>
      <c r="K1027" s="14" t="s">
        <v>17531</v>
      </c>
      <c r="L1027" s="14"/>
      <c r="M1027" s="14" t="s">
        <v>20</v>
      </c>
      <c r="N1027" s="14" t="s">
        <v>20</v>
      </c>
      <c r="O1027" s="60">
        <v>12600</v>
      </c>
      <c r="P1027" s="32">
        <v>0.10317460317460325</v>
      </c>
      <c r="Q1027" s="32"/>
    </row>
    <row r="1028" spans="1:17">
      <c r="A1028" s="61" t="s">
        <v>3833</v>
      </c>
      <c r="B1028" s="75">
        <v>4932373626</v>
      </c>
      <c r="C1028" s="76" t="s">
        <v>1182</v>
      </c>
      <c r="D1028" s="76" t="s">
        <v>1181</v>
      </c>
      <c r="E1028" s="50">
        <v>7700</v>
      </c>
      <c r="F1028" s="76" t="s">
        <v>4005</v>
      </c>
      <c r="G1028" s="59">
        <v>4058546340363</v>
      </c>
      <c r="H1028" s="14" t="s">
        <v>20</v>
      </c>
      <c r="I1028" s="14" t="s">
        <v>18116</v>
      </c>
      <c r="J1028" s="14" t="s">
        <v>17463</v>
      </c>
      <c r="K1028" s="14" t="s">
        <v>17531</v>
      </c>
      <c r="L1028" s="14"/>
      <c r="M1028" s="14" t="s">
        <v>20</v>
      </c>
      <c r="N1028" s="14" t="s">
        <v>20</v>
      </c>
      <c r="O1028" s="60">
        <v>7000</v>
      </c>
      <c r="P1028" s="32">
        <v>0.10000000000000009</v>
      </c>
      <c r="Q1028" s="32"/>
    </row>
    <row r="1029" spans="1:17">
      <c r="A1029" s="61" t="s">
        <v>3833</v>
      </c>
      <c r="B1029" s="75">
        <v>4932459135</v>
      </c>
      <c r="C1029" s="76" t="s">
        <v>1184</v>
      </c>
      <c r="D1029" s="76" t="s">
        <v>1183</v>
      </c>
      <c r="E1029" s="50">
        <v>4700</v>
      </c>
      <c r="F1029" s="76" t="s">
        <v>4006</v>
      </c>
      <c r="G1029" s="59">
        <v>4058546340364</v>
      </c>
      <c r="H1029" s="14" t="s">
        <v>20</v>
      </c>
      <c r="I1029" s="14" t="s">
        <v>18116</v>
      </c>
      <c r="J1029" s="14" t="s">
        <v>17656</v>
      </c>
      <c r="K1029" s="14" t="s">
        <v>17706</v>
      </c>
      <c r="L1029" s="14"/>
      <c r="M1029" s="14" t="s">
        <v>20</v>
      </c>
      <c r="N1029" s="14" t="s">
        <v>20</v>
      </c>
      <c r="O1029" s="60">
        <v>4300</v>
      </c>
      <c r="P1029" s="32">
        <v>9.3023255813953432E-2</v>
      </c>
      <c r="Q1029" s="32"/>
    </row>
    <row r="1030" spans="1:17">
      <c r="A1030" s="61" t="s">
        <v>3833</v>
      </c>
      <c r="B1030" s="75">
        <v>4932464498</v>
      </c>
      <c r="C1030" s="76" t="s">
        <v>1186</v>
      </c>
      <c r="D1030" s="76" t="s">
        <v>1185</v>
      </c>
      <c r="E1030" s="50">
        <v>7700</v>
      </c>
      <c r="F1030" s="76" t="s">
        <v>4007</v>
      </c>
      <c r="G1030" s="59">
        <v>4058546340365</v>
      </c>
      <c r="H1030" s="14" t="s">
        <v>20</v>
      </c>
      <c r="I1030" s="14" t="s">
        <v>18116</v>
      </c>
      <c r="J1030" s="14" t="s">
        <v>18024</v>
      </c>
      <c r="K1030" s="14" t="s">
        <v>18437</v>
      </c>
      <c r="L1030" s="14"/>
      <c r="M1030" s="14" t="s">
        <v>20</v>
      </c>
      <c r="N1030" s="14" t="s">
        <v>20</v>
      </c>
      <c r="O1030" s="60">
        <v>7000</v>
      </c>
      <c r="P1030" s="32">
        <v>0.10000000000000009</v>
      </c>
      <c r="Q1030" s="32"/>
    </row>
    <row r="1031" spans="1:17">
      <c r="A1031" s="61" t="s">
        <v>3833</v>
      </c>
      <c r="B1031" s="75">
        <v>4932464481</v>
      </c>
      <c r="C1031" s="76" t="s">
        <v>1188</v>
      </c>
      <c r="D1031" s="76" t="s">
        <v>1187</v>
      </c>
      <c r="E1031" s="50">
        <v>4300</v>
      </c>
      <c r="F1031" s="76" t="s">
        <v>4008</v>
      </c>
      <c r="G1031" s="59">
        <v>4058546340366</v>
      </c>
      <c r="H1031" s="14" t="s">
        <v>20</v>
      </c>
      <c r="I1031" s="14" t="s">
        <v>18116</v>
      </c>
      <c r="J1031" s="14" t="s">
        <v>17264</v>
      </c>
      <c r="K1031" s="14" t="s">
        <v>17267</v>
      </c>
      <c r="L1031" s="14"/>
      <c r="M1031" s="14" t="s">
        <v>20</v>
      </c>
      <c r="N1031" s="14" t="s">
        <v>20</v>
      </c>
      <c r="O1031" s="60">
        <v>3900</v>
      </c>
      <c r="P1031" s="32">
        <v>0.10256410256410264</v>
      </c>
      <c r="Q1031" s="32"/>
    </row>
    <row r="1032" spans="1:17">
      <c r="A1032" s="61" t="s">
        <v>3833</v>
      </c>
      <c r="B1032" s="75">
        <v>4932459688</v>
      </c>
      <c r="C1032" s="76" t="s">
        <v>1190</v>
      </c>
      <c r="D1032" s="76" t="s">
        <v>1189</v>
      </c>
      <c r="E1032" s="50">
        <v>3700</v>
      </c>
      <c r="F1032" s="76" t="s">
        <v>4009</v>
      </c>
      <c r="G1032" s="59">
        <v>4058546340367</v>
      </c>
      <c r="H1032" s="14" t="s">
        <v>20</v>
      </c>
      <c r="I1032" s="14" t="s">
        <v>18116</v>
      </c>
      <c r="J1032" s="14" t="s">
        <v>17463</v>
      </c>
      <c r="K1032" s="14" t="s">
        <v>17531</v>
      </c>
      <c r="L1032" s="14"/>
      <c r="M1032" s="14" t="s">
        <v>20</v>
      </c>
      <c r="N1032" s="14" t="s">
        <v>20</v>
      </c>
      <c r="O1032" s="60">
        <v>3400</v>
      </c>
      <c r="P1032" s="32">
        <v>8.8235294117646967E-2</v>
      </c>
      <c r="Q1032" s="32"/>
    </row>
    <row r="1033" spans="1:17">
      <c r="A1033" s="61" t="s">
        <v>3833</v>
      </c>
      <c r="B1033" s="75">
        <v>49162714</v>
      </c>
      <c r="C1033" s="76" t="s">
        <v>1192</v>
      </c>
      <c r="D1033" s="76" t="s">
        <v>1191</v>
      </c>
      <c r="E1033" s="50">
        <v>2900</v>
      </c>
      <c r="F1033" s="76" t="s">
        <v>4010</v>
      </c>
      <c r="G1033" s="59">
        <v>4058546340368</v>
      </c>
      <c r="H1033" s="14" t="s">
        <v>20</v>
      </c>
      <c r="I1033" s="14" t="s">
        <v>18116</v>
      </c>
      <c r="J1033" s="14" t="s">
        <v>18036</v>
      </c>
      <c r="K1033" s="14" t="s">
        <v>18440</v>
      </c>
      <c r="L1033" s="14"/>
      <c r="M1033" s="14" t="s">
        <v>20</v>
      </c>
      <c r="N1033" s="14" t="s">
        <v>20</v>
      </c>
      <c r="O1033" s="60">
        <v>2600</v>
      </c>
      <c r="P1033" s="32">
        <v>0.11538461538461542</v>
      </c>
      <c r="Q1033" s="32"/>
    </row>
    <row r="1034" spans="1:17">
      <c r="A1034" s="61" t="s">
        <v>3833</v>
      </c>
      <c r="B1034" s="75">
        <v>4932352305</v>
      </c>
      <c r="C1034" s="76" t="s">
        <v>1194</v>
      </c>
      <c r="D1034" s="76" t="s">
        <v>1193</v>
      </c>
      <c r="E1034" s="50">
        <v>7000</v>
      </c>
      <c r="F1034" s="76" t="s">
        <v>4011</v>
      </c>
      <c r="G1034" s="59">
        <v>4058546340369</v>
      </c>
      <c r="H1034" s="14" t="s">
        <v>20</v>
      </c>
      <c r="I1034" s="14" t="s">
        <v>18116</v>
      </c>
      <c r="J1034" s="14" t="s">
        <v>17463</v>
      </c>
      <c r="K1034" s="14" t="s">
        <v>17531</v>
      </c>
      <c r="L1034" s="14"/>
      <c r="M1034" s="14" t="s">
        <v>20</v>
      </c>
      <c r="N1034" s="14" t="s">
        <v>20</v>
      </c>
      <c r="O1034" s="60">
        <v>6400</v>
      </c>
      <c r="P1034" s="32">
        <v>9.375E-2</v>
      </c>
      <c r="Q1034" s="32"/>
    </row>
    <row r="1035" spans="1:17">
      <c r="A1035" s="61" t="s">
        <v>3833</v>
      </c>
      <c r="B1035" s="75">
        <v>49162713</v>
      </c>
      <c r="C1035" s="76" t="s">
        <v>1196</v>
      </c>
      <c r="D1035" s="76" t="s">
        <v>1195</v>
      </c>
      <c r="E1035" s="50">
        <v>3100</v>
      </c>
      <c r="F1035" s="76" t="s">
        <v>4012</v>
      </c>
      <c r="G1035" s="59">
        <v>4058546340370</v>
      </c>
      <c r="H1035" s="14" t="s">
        <v>20</v>
      </c>
      <c r="I1035" s="14" t="s">
        <v>18116</v>
      </c>
      <c r="J1035" s="14" t="s">
        <v>18036</v>
      </c>
      <c r="K1035" s="14" t="s">
        <v>18440</v>
      </c>
      <c r="L1035" s="14"/>
      <c r="M1035" s="14" t="s">
        <v>20</v>
      </c>
      <c r="N1035" s="14" t="s">
        <v>20</v>
      </c>
      <c r="O1035" s="60">
        <v>2800</v>
      </c>
      <c r="P1035" s="32">
        <v>0.10714285714285721</v>
      </c>
      <c r="Q1035" s="32"/>
    </row>
    <row r="1036" spans="1:17">
      <c r="A1036" s="61" t="s">
        <v>3833</v>
      </c>
      <c r="B1036" s="75">
        <v>4932346620</v>
      </c>
      <c r="C1036" s="76" t="s">
        <v>1198</v>
      </c>
      <c r="D1036" s="76" t="s">
        <v>1197</v>
      </c>
      <c r="E1036" s="50">
        <v>1400</v>
      </c>
      <c r="F1036" s="76" t="s">
        <v>4013</v>
      </c>
      <c r="G1036" s="59">
        <v>4058546340371</v>
      </c>
      <c r="H1036" s="14" t="s">
        <v>20</v>
      </c>
      <c r="I1036" s="14" t="s">
        <v>18116</v>
      </c>
      <c r="J1036" s="14" t="s">
        <v>17463</v>
      </c>
      <c r="K1036" s="14" t="s">
        <v>17531</v>
      </c>
      <c r="L1036" s="14"/>
      <c r="M1036" s="14" t="s">
        <v>20</v>
      </c>
      <c r="N1036" s="14" t="s">
        <v>20</v>
      </c>
      <c r="O1036" s="60">
        <v>1300</v>
      </c>
      <c r="P1036" s="32">
        <v>7.6923076923076872E-2</v>
      </c>
      <c r="Q1036" s="32"/>
    </row>
    <row r="1037" spans="1:17">
      <c r="A1037" s="61" t="s">
        <v>3833</v>
      </c>
      <c r="B1037" s="75">
        <v>49162712</v>
      </c>
      <c r="C1037" s="76" t="s">
        <v>1200</v>
      </c>
      <c r="D1037" s="76" t="s">
        <v>1199</v>
      </c>
      <c r="E1037" s="50">
        <v>2000</v>
      </c>
      <c r="F1037" s="76" t="s">
        <v>4014</v>
      </c>
      <c r="G1037" s="59">
        <v>4058546340372</v>
      </c>
      <c r="H1037" s="14" t="s">
        <v>20</v>
      </c>
      <c r="I1037" s="14" t="s">
        <v>18116</v>
      </c>
      <c r="J1037" s="14" t="s">
        <v>18036</v>
      </c>
      <c r="K1037" s="14" t="s">
        <v>18440</v>
      </c>
      <c r="L1037" s="14"/>
      <c r="M1037" s="14" t="s">
        <v>20</v>
      </c>
      <c r="N1037" s="14" t="s">
        <v>20</v>
      </c>
      <c r="O1037" s="60">
        <v>1800</v>
      </c>
      <c r="P1037" s="32">
        <v>0.11111111111111116</v>
      </c>
      <c r="Q1037" s="32"/>
    </row>
    <row r="1038" spans="1:17">
      <c r="A1038" s="61" t="s">
        <v>3833</v>
      </c>
      <c r="B1038" s="75">
        <v>49902306</v>
      </c>
      <c r="C1038" s="76" t="s">
        <v>1202</v>
      </c>
      <c r="D1038" s="76" t="s">
        <v>1201</v>
      </c>
      <c r="E1038" s="50">
        <v>1400</v>
      </c>
      <c r="F1038" s="76" t="s">
        <v>4015</v>
      </c>
      <c r="G1038" s="59">
        <v>4058546340373</v>
      </c>
      <c r="H1038" s="14" t="s">
        <v>20</v>
      </c>
      <c r="I1038" s="14" t="s">
        <v>18116</v>
      </c>
      <c r="J1038" s="14" t="s">
        <v>17375</v>
      </c>
      <c r="K1038" s="14" t="s">
        <v>17611</v>
      </c>
      <c r="L1038" s="14"/>
      <c r="M1038" s="14" t="s">
        <v>20</v>
      </c>
      <c r="N1038" s="14" t="s">
        <v>20</v>
      </c>
      <c r="O1038" s="60">
        <v>1300</v>
      </c>
      <c r="P1038" s="32">
        <v>7.6923076923076872E-2</v>
      </c>
      <c r="Q1038" s="32"/>
    </row>
    <row r="1039" spans="1:17">
      <c r="A1039" s="61" t="s">
        <v>3833</v>
      </c>
      <c r="B1039" s="75">
        <v>4932352627</v>
      </c>
      <c r="C1039" s="76" t="s">
        <v>1204</v>
      </c>
      <c r="D1039" s="76" t="s">
        <v>1203</v>
      </c>
      <c r="E1039" s="50">
        <v>2200</v>
      </c>
      <c r="F1039" s="76" t="s">
        <v>4016</v>
      </c>
      <c r="G1039" s="59">
        <v>4058546340374</v>
      </c>
      <c r="H1039" s="14" t="s">
        <v>20</v>
      </c>
      <c r="I1039" s="14" t="s">
        <v>18116</v>
      </c>
      <c r="J1039" s="14" t="s">
        <v>17264</v>
      </c>
      <c r="K1039" s="14" t="s">
        <v>17262</v>
      </c>
      <c r="L1039" s="14"/>
      <c r="M1039" s="14" t="s">
        <v>20</v>
      </c>
      <c r="N1039" s="14" t="s">
        <v>20</v>
      </c>
      <c r="O1039" s="60">
        <v>2000</v>
      </c>
      <c r="P1039" s="32">
        <v>0.10000000000000009</v>
      </c>
      <c r="Q1039" s="32"/>
    </row>
    <row r="1040" spans="1:17">
      <c r="A1040" s="61" t="s">
        <v>3833</v>
      </c>
      <c r="B1040" s="75">
        <v>4932430916</v>
      </c>
      <c r="C1040" s="76" t="s">
        <v>1206</v>
      </c>
      <c r="D1040" s="76" t="s">
        <v>1205</v>
      </c>
      <c r="E1040" s="50">
        <v>1800</v>
      </c>
      <c r="F1040" s="76" t="s">
        <v>4017</v>
      </c>
      <c r="G1040" s="59">
        <v>4058546340375</v>
      </c>
      <c r="H1040" s="14" t="s">
        <v>20</v>
      </c>
      <c r="I1040" s="14" t="s">
        <v>18116</v>
      </c>
      <c r="J1040" s="14" t="s">
        <v>18024</v>
      </c>
      <c r="K1040" s="14" t="s">
        <v>18215</v>
      </c>
      <c r="L1040" s="14"/>
      <c r="M1040" s="14" t="s">
        <v>20</v>
      </c>
      <c r="N1040" s="14" t="s">
        <v>20</v>
      </c>
      <c r="O1040" s="60">
        <v>1600</v>
      </c>
      <c r="P1040" s="32">
        <v>0.125</v>
      </c>
      <c r="Q1040" s="32"/>
    </row>
    <row r="1041" spans="1:17">
      <c r="A1041" s="61" t="s">
        <v>3833</v>
      </c>
      <c r="B1041" s="75">
        <v>4932430921</v>
      </c>
      <c r="C1041" s="76" t="s">
        <v>1208</v>
      </c>
      <c r="D1041" s="76" t="s">
        <v>1207</v>
      </c>
      <c r="E1041" s="50">
        <v>3600</v>
      </c>
      <c r="F1041" s="76" t="s">
        <v>4018</v>
      </c>
      <c r="G1041" s="59">
        <v>4058546340376</v>
      </c>
      <c r="H1041" s="14" t="s">
        <v>20</v>
      </c>
      <c r="I1041" s="14" t="s">
        <v>18116</v>
      </c>
      <c r="J1041" s="14" t="s">
        <v>18024</v>
      </c>
      <c r="K1041" s="14" t="s">
        <v>18215</v>
      </c>
      <c r="L1041" s="14"/>
      <c r="M1041" s="14" t="s">
        <v>20</v>
      </c>
      <c r="N1041" s="14" t="s">
        <v>20</v>
      </c>
      <c r="O1041" s="60">
        <v>3300</v>
      </c>
      <c r="P1041" s="32">
        <v>9.0909090909090828E-2</v>
      </c>
      <c r="Q1041" s="32"/>
    </row>
    <row r="1042" spans="1:17">
      <c r="A1042" s="61" t="s">
        <v>3833</v>
      </c>
      <c r="B1042" s="75">
        <v>49162766</v>
      </c>
      <c r="C1042" s="76" t="s">
        <v>1210</v>
      </c>
      <c r="D1042" s="76" t="s">
        <v>1209</v>
      </c>
      <c r="E1042" s="50">
        <v>3300</v>
      </c>
      <c r="F1042" s="76" t="s">
        <v>4019</v>
      </c>
      <c r="G1042" s="59">
        <v>4058546340377</v>
      </c>
      <c r="H1042" s="14" t="s">
        <v>20</v>
      </c>
      <c r="I1042" s="14" t="s">
        <v>18116</v>
      </c>
      <c r="J1042" s="14" t="s">
        <v>17264</v>
      </c>
      <c r="K1042" s="14" t="s">
        <v>17359</v>
      </c>
      <c r="L1042" s="14"/>
      <c r="M1042" s="14" t="s">
        <v>20</v>
      </c>
      <c r="N1042" s="14" t="s">
        <v>20</v>
      </c>
      <c r="O1042" s="60">
        <v>3000</v>
      </c>
      <c r="P1042" s="32">
        <v>0.10000000000000009</v>
      </c>
      <c r="Q1042" s="32"/>
    </row>
    <row r="1043" spans="1:17">
      <c r="A1043" s="61" t="s">
        <v>3833</v>
      </c>
      <c r="B1043" s="75">
        <v>4932399725</v>
      </c>
      <c r="C1043" s="76" t="s">
        <v>1212</v>
      </c>
      <c r="D1043" s="76" t="s">
        <v>1211</v>
      </c>
      <c r="E1043" s="50">
        <v>8800</v>
      </c>
      <c r="F1043" s="76" t="s">
        <v>4020</v>
      </c>
      <c r="G1043" s="59">
        <v>4058546340378</v>
      </c>
      <c r="H1043" s="14" t="s">
        <v>20</v>
      </c>
      <c r="I1043" s="14" t="s">
        <v>18116</v>
      </c>
      <c r="J1043" s="14" t="s">
        <v>17264</v>
      </c>
      <c r="K1043" s="14" t="s">
        <v>17262</v>
      </c>
      <c r="L1043" s="14"/>
      <c r="M1043" s="14" t="s">
        <v>20</v>
      </c>
      <c r="N1043" s="14" t="s">
        <v>20</v>
      </c>
      <c r="O1043" s="60">
        <v>8000</v>
      </c>
      <c r="P1043" s="32">
        <v>0.10000000000000009</v>
      </c>
      <c r="Q1043" s="32"/>
    </row>
    <row r="1044" spans="1:17">
      <c r="A1044" s="61" t="s">
        <v>3833</v>
      </c>
      <c r="B1044" s="75">
        <v>49162763</v>
      </c>
      <c r="C1044" s="76" t="s">
        <v>1214</v>
      </c>
      <c r="D1044" s="76" t="s">
        <v>1213</v>
      </c>
      <c r="E1044" s="50">
        <v>3300</v>
      </c>
      <c r="F1044" s="76" t="s">
        <v>4021</v>
      </c>
      <c r="G1044" s="59">
        <v>4058546340379</v>
      </c>
      <c r="H1044" s="14" t="s">
        <v>20</v>
      </c>
      <c r="I1044" s="14" t="s">
        <v>18116</v>
      </c>
      <c r="J1044" s="14" t="s">
        <v>17264</v>
      </c>
      <c r="K1044" s="14" t="s">
        <v>17359</v>
      </c>
      <c r="L1044" s="14"/>
      <c r="M1044" s="14" t="s">
        <v>20</v>
      </c>
      <c r="N1044" s="14" t="s">
        <v>20</v>
      </c>
      <c r="O1044" s="60">
        <v>3000</v>
      </c>
      <c r="P1044" s="32">
        <v>0.10000000000000009</v>
      </c>
      <c r="Q1044" s="32"/>
    </row>
    <row r="1045" spans="1:17">
      <c r="A1045" s="61" t="s">
        <v>3833</v>
      </c>
      <c r="B1045" s="75">
        <v>4932459127</v>
      </c>
      <c r="C1045" s="76" t="s">
        <v>1216</v>
      </c>
      <c r="D1045" s="76" t="s">
        <v>1215</v>
      </c>
      <c r="E1045" s="50">
        <v>1500</v>
      </c>
      <c r="F1045" s="76" t="s">
        <v>4022</v>
      </c>
      <c r="G1045" s="59">
        <v>4058546340380</v>
      </c>
      <c r="H1045" s="14" t="s">
        <v>20</v>
      </c>
      <c r="I1045" s="14" t="s">
        <v>18116</v>
      </c>
      <c r="J1045" s="14" t="s">
        <v>17656</v>
      </c>
      <c r="K1045" s="14" t="s">
        <v>17706</v>
      </c>
      <c r="L1045" s="14"/>
      <c r="M1045" s="14" t="s">
        <v>20</v>
      </c>
      <c r="N1045" s="14" t="s">
        <v>20</v>
      </c>
      <c r="O1045" s="60">
        <v>1400</v>
      </c>
      <c r="P1045" s="32">
        <v>7.1428571428571397E-2</v>
      </c>
      <c r="Q1045" s="32"/>
    </row>
    <row r="1046" spans="1:17">
      <c r="A1046" s="61" t="s">
        <v>3833</v>
      </c>
      <c r="B1046" s="75">
        <v>4932352718</v>
      </c>
      <c r="C1046" s="76" t="s">
        <v>1218</v>
      </c>
      <c r="D1046" s="76" t="s">
        <v>1217</v>
      </c>
      <c r="E1046" s="50">
        <v>2900</v>
      </c>
      <c r="F1046" s="76" t="s">
        <v>4023</v>
      </c>
      <c r="G1046" s="59">
        <v>4058546340381</v>
      </c>
      <c r="H1046" s="14" t="s">
        <v>20</v>
      </c>
      <c r="I1046" s="14" t="s">
        <v>18116</v>
      </c>
      <c r="J1046" s="14" t="s">
        <v>18024</v>
      </c>
      <c r="K1046" s="14" t="s">
        <v>19052</v>
      </c>
      <c r="L1046" s="14"/>
      <c r="M1046" s="14" t="s">
        <v>20</v>
      </c>
      <c r="N1046" s="14" t="s">
        <v>20</v>
      </c>
      <c r="O1046" s="60">
        <v>2600</v>
      </c>
      <c r="P1046" s="32">
        <v>0.11538461538461542</v>
      </c>
      <c r="Q1046" s="32"/>
    </row>
    <row r="1047" spans="1:17">
      <c r="A1047" s="61" t="s">
        <v>3833</v>
      </c>
      <c r="B1047" s="75">
        <v>4932373252</v>
      </c>
      <c r="C1047" s="76" t="s">
        <v>1220</v>
      </c>
      <c r="D1047" s="76" t="s">
        <v>1219</v>
      </c>
      <c r="E1047" s="50">
        <v>400</v>
      </c>
      <c r="F1047" s="76" t="s">
        <v>4024</v>
      </c>
      <c r="G1047" s="59">
        <v>4058546340382</v>
      </c>
      <c r="H1047" s="14" t="s">
        <v>20</v>
      </c>
      <c r="I1047" s="14" t="s">
        <v>18116</v>
      </c>
      <c r="J1047" s="14" t="s">
        <v>17321</v>
      </c>
      <c r="K1047" s="14" t="s">
        <v>17263</v>
      </c>
      <c r="L1047" s="14"/>
      <c r="M1047" s="14" t="s">
        <v>20</v>
      </c>
      <c r="N1047" s="14" t="s">
        <v>20</v>
      </c>
      <c r="O1047" s="60">
        <v>400</v>
      </c>
      <c r="P1047" s="32">
        <v>0</v>
      </c>
      <c r="Q1047" s="32"/>
    </row>
    <row r="1048" spans="1:17">
      <c r="A1048" s="61" t="s">
        <v>3833</v>
      </c>
      <c r="B1048" s="75">
        <v>4932471329</v>
      </c>
      <c r="C1048" s="76" t="s">
        <v>1222</v>
      </c>
      <c r="D1048" s="76" t="s">
        <v>1221</v>
      </c>
      <c r="E1048" s="50">
        <v>1700</v>
      </c>
      <c r="F1048" s="76" t="s">
        <v>4025</v>
      </c>
      <c r="G1048" s="59">
        <v>4058546340383</v>
      </c>
      <c r="H1048" s="14" t="s">
        <v>20</v>
      </c>
      <c r="I1048" s="14" t="s">
        <v>18116</v>
      </c>
      <c r="J1048" s="14" t="s">
        <v>19050</v>
      </c>
      <c r="K1048" s="14" t="s">
        <v>19051</v>
      </c>
      <c r="L1048" s="14"/>
      <c r="M1048" s="14" t="s">
        <v>20</v>
      </c>
      <c r="N1048" s="14" t="s">
        <v>20</v>
      </c>
      <c r="O1048" s="60">
        <v>1500</v>
      </c>
      <c r="P1048" s="32">
        <v>0.1333333333333333</v>
      </c>
      <c r="Q1048" s="32"/>
    </row>
    <row r="1049" spans="1:17">
      <c r="A1049" s="61" t="s">
        <v>3833</v>
      </c>
      <c r="B1049" s="75">
        <v>4932430918</v>
      </c>
      <c r="C1049" s="76" t="s">
        <v>1224</v>
      </c>
      <c r="D1049" s="76" t="s">
        <v>1223</v>
      </c>
      <c r="E1049" s="50">
        <v>2000</v>
      </c>
      <c r="F1049" s="76" t="s">
        <v>4026</v>
      </c>
      <c r="G1049" s="59">
        <v>4058546340384</v>
      </c>
      <c r="H1049" s="14" t="s">
        <v>20</v>
      </c>
      <c r="I1049" s="14" t="s">
        <v>18116</v>
      </c>
      <c r="J1049" s="14" t="s">
        <v>18024</v>
      </c>
      <c r="K1049" s="14" t="s">
        <v>18215</v>
      </c>
      <c r="L1049" s="14"/>
      <c r="M1049" s="14" t="s">
        <v>20</v>
      </c>
      <c r="N1049" s="14" t="s">
        <v>20</v>
      </c>
      <c r="O1049" s="60">
        <v>1800</v>
      </c>
      <c r="P1049" s="32">
        <v>0.11111111111111116</v>
      </c>
      <c r="Q1049" s="32"/>
    </row>
    <row r="1050" spans="1:17">
      <c r="A1050" s="61" t="s">
        <v>3833</v>
      </c>
      <c r="B1050" s="75">
        <v>4932459339</v>
      </c>
      <c r="C1050" s="76" t="s">
        <v>1226</v>
      </c>
      <c r="D1050" s="76" t="s">
        <v>1225</v>
      </c>
      <c r="E1050" s="50">
        <v>2300</v>
      </c>
      <c r="F1050" s="76" t="s">
        <v>4027</v>
      </c>
      <c r="G1050" s="59">
        <v>4058546340385</v>
      </c>
      <c r="H1050" s="14" t="s">
        <v>20</v>
      </c>
      <c r="I1050" s="14" t="s">
        <v>18116</v>
      </c>
      <c r="J1050" s="14" t="s">
        <v>18024</v>
      </c>
      <c r="K1050" s="14" t="s">
        <v>18025</v>
      </c>
      <c r="L1050" s="14"/>
      <c r="M1050" s="14" t="s">
        <v>20</v>
      </c>
      <c r="N1050" s="14" t="s">
        <v>20</v>
      </c>
      <c r="O1050" s="60">
        <v>2100</v>
      </c>
      <c r="P1050" s="32">
        <v>9.5238095238095344E-2</v>
      </c>
      <c r="Q1050" s="32"/>
    </row>
    <row r="1051" spans="1:17">
      <c r="A1051" s="61" t="s">
        <v>3833</v>
      </c>
      <c r="B1051" s="75">
        <v>4932430843</v>
      </c>
      <c r="C1051" s="76" t="s">
        <v>1228</v>
      </c>
      <c r="D1051" s="76" t="s">
        <v>1227</v>
      </c>
      <c r="E1051" s="50">
        <v>2000</v>
      </c>
      <c r="F1051" s="76" t="s">
        <v>4028</v>
      </c>
      <c r="G1051" s="59">
        <v>4058546340386</v>
      </c>
      <c r="H1051" s="14" t="s">
        <v>20</v>
      </c>
      <c r="I1051" s="14" t="s">
        <v>18116</v>
      </c>
      <c r="J1051" s="14" t="s">
        <v>18024</v>
      </c>
      <c r="K1051" s="14" t="s">
        <v>18215</v>
      </c>
      <c r="L1051" s="14"/>
      <c r="M1051" s="14" t="s">
        <v>20</v>
      </c>
      <c r="N1051" s="14" t="s">
        <v>20</v>
      </c>
      <c r="O1051" s="60">
        <v>1800</v>
      </c>
      <c r="P1051" s="32">
        <v>0.11111111111111116</v>
      </c>
      <c r="Q1051" s="32"/>
    </row>
    <row r="1052" spans="1:17">
      <c r="A1052" s="61" t="s">
        <v>3833</v>
      </c>
      <c r="B1052" s="75">
        <v>4932459134</v>
      </c>
      <c r="C1052" s="76" t="s">
        <v>1230</v>
      </c>
      <c r="D1052" s="76" t="s">
        <v>1229</v>
      </c>
      <c r="E1052" s="50">
        <v>3900</v>
      </c>
      <c r="F1052" s="76" t="s">
        <v>4029</v>
      </c>
      <c r="G1052" s="59">
        <v>4058546340387</v>
      </c>
      <c r="H1052" s="14" t="s">
        <v>20</v>
      </c>
      <c r="I1052" s="14" t="s">
        <v>18116</v>
      </c>
      <c r="J1052" s="14" t="s">
        <v>17656</v>
      </c>
      <c r="K1052" s="14" t="s">
        <v>17706</v>
      </c>
      <c r="L1052" s="14"/>
      <c r="M1052" s="14" t="s">
        <v>20</v>
      </c>
      <c r="N1052" s="14" t="s">
        <v>20</v>
      </c>
      <c r="O1052" s="60">
        <v>3500</v>
      </c>
      <c r="P1052" s="32">
        <v>0.11428571428571432</v>
      </c>
      <c r="Q1052" s="32"/>
    </row>
    <row r="1053" spans="1:17">
      <c r="A1053" s="61" t="s">
        <v>3833</v>
      </c>
      <c r="B1053" s="75">
        <v>4932364483</v>
      </c>
      <c r="C1053" s="76" t="s">
        <v>1232</v>
      </c>
      <c r="D1053" s="76" t="s">
        <v>1231</v>
      </c>
      <c r="E1053" s="50">
        <v>2400</v>
      </c>
      <c r="F1053" s="76" t="s">
        <v>4030</v>
      </c>
      <c r="G1053" s="59">
        <v>4058546340388</v>
      </c>
      <c r="H1053" s="14" t="s">
        <v>20</v>
      </c>
      <c r="I1053" s="14" t="s">
        <v>18116</v>
      </c>
      <c r="J1053" s="14" t="s">
        <v>17321</v>
      </c>
      <c r="K1053" s="14" t="s">
        <v>17263</v>
      </c>
      <c r="L1053" s="14"/>
      <c r="M1053" s="14" t="s">
        <v>20</v>
      </c>
      <c r="N1053" s="14" t="s">
        <v>20</v>
      </c>
      <c r="O1053" s="60">
        <v>2200</v>
      </c>
      <c r="P1053" s="32">
        <v>9.0909090909090828E-2</v>
      </c>
      <c r="Q1053" s="32"/>
    </row>
    <row r="1054" spans="1:17">
      <c r="A1054" s="61" t="s">
        <v>3833</v>
      </c>
      <c r="B1054" s="75">
        <v>4932430919</v>
      </c>
      <c r="C1054" s="76" t="s">
        <v>1234</v>
      </c>
      <c r="D1054" s="76" t="s">
        <v>1233</v>
      </c>
      <c r="E1054" s="50">
        <v>2300</v>
      </c>
      <c r="F1054" s="76" t="s">
        <v>4031</v>
      </c>
      <c r="G1054" s="59">
        <v>4058546340389</v>
      </c>
      <c r="H1054" s="14" t="s">
        <v>20</v>
      </c>
      <c r="I1054" s="14" t="s">
        <v>18116</v>
      </c>
      <c r="J1054" s="14" t="s">
        <v>18024</v>
      </c>
      <c r="K1054" s="14" t="s">
        <v>18215</v>
      </c>
      <c r="L1054" s="14"/>
      <c r="M1054" s="14" t="s">
        <v>20</v>
      </c>
      <c r="N1054" s="14" t="s">
        <v>20</v>
      </c>
      <c r="O1054" s="60">
        <v>2100</v>
      </c>
      <c r="P1054" s="32">
        <v>9.5238095238095344E-2</v>
      </c>
      <c r="Q1054" s="32"/>
    </row>
    <row r="1055" spans="1:17">
      <c r="A1055" s="61" t="s">
        <v>3833</v>
      </c>
      <c r="B1055" s="75">
        <v>4932430915</v>
      </c>
      <c r="C1055" s="76" t="s">
        <v>1236</v>
      </c>
      <c r="D1055" s="76" t="s">
        <v>1235</v>
      </c>
      <c r="E1055" s="50">
        <v>1500</v>
      </c>
      <c r="F1055" s="76" t="s">
        <v>4032</v>
      </c>
      <c r="G1055" s="59">
        <v>4058546340390</v>
      </c>
      <c r="H1055" s="14" t="s">
        <v>20</v>
      </c>
      <c r="I1055" s="14" t="s">
        <v>18116</v>
      </c>
      <c r="J1055" s="14" t="s">
        <v>18024</v>
      </c>
      <c r="K1055" s="14" t="s">
        <v>18215</v>
      </c>
      <c r="L1055" s="14"/>
      <c r="M1055" s="14" t="s">
        <v>20</v>
      </c>
      <c r="N1055" s="14" t="s">
        <v>20</v>
      </c>
      <c r="O1055" s="60">
        <v>1400</v>
      </c>
      <c r="P1055" s="32">
        <v>7.1428571428571397E-2</v>
      </c>
      <c r="Q1055" s="32"/>
    </row>
    <row r="1056" spans="1:17">
      <c r="A1056" s="61" t="s">
        <v>3833</v>
      </c>
      <c r="B1056" s="75">
        <v>4932451265</v>
      </c>
      <c r="C1056" s="76" t="s">
        <v>1238</v>
      </c>
      <c r="D1056" s="76" t="s">
        <v>1237</v>
      </c>
      <c r="E1056" s="50">
        <v>11800</v>
      </c>
      <c r="F1056" s="76" t="s">
        <v>4033</v>
      </c>
      <c r="G1056" s="59">
        <v>4058546340391</v>
      </c>
      <c r="H1056" s="14" t="s">
        <v>20</v>
      </c>
      <c r="I1056" s="14" t="s">
        <v>18116</v>
      </c>
      <c r="J1056" s="14" t="s">
        <v>17302</v>
      </c>
      <c r="K1056" s="14" t="s">
        <v>17542</v>
      </c>
      <c r="L1056" s="14"/>
      <c r="M1056" s="14" t="s">
        <v>20</v>
      </c>
      <c r="N1056" s="14" t="s">
        <v>20</v>
      </c>
      <c r="O1056" s="60">
        <v>10700</v>
      </c>
      <c r="P1056" s="32">
        <v>0.10280373831775691</v>
      </c>
      <c r="Q1056" s="32"/>
    </row>
    <row r="1057" spans="1:17">
      <c r="A1057" s="61" t="s">
        <v>3833</v>
      </c>
      <c r="B1057" s="75">
        <v>4932279565</v>
      </c>
      <c r="C1057" s="76" t="s">
        <v>1240</v>
      </c>
      <c r="D1057" s="76" t="s">
        <v>1239</v>
      </c>
      <c r="E1057" s="50">
        <v>6800</v>
      </c>
      <c r="F1057" s="76" t="s">
        <v>4034</v>
      </c>
      <c r="G1057" s="59">
        <v>4058546340392</v>
      </c>
      <c r="H1057" s="14" t="s">
        <v>20</v>
      </c>
      <c r="I1057" s="14" t="s">
        <v>18116</v>
      </c>
      <c r="J1057" s="14" t="s">
        <v>17303</v>
      </c>
      <c r="K1057" s="14" t="s">
        <v>19053</v>
      </c>
      <c r="L1057" s="14"/>
      <c r="M1057" s="14" t="s">
        <v>20</v>
      </c>
      <c r="N1057" s="14" t="s">
        <v>20</v>
      </c>
      <c r="O1057" s="60">
        <v>6200</v>
      </c>
      <c r="P1057" s="32">
        <v>9.6774193548387011E-2</v>
      </c>
      <c r="Q1057" s="32"/>
    </row>
    <row r="1058" spans="1:17">
      <c r="A1058" s="61" t="s">
        <v>3833</v>
      </c>
      <c r="B1058" s="75">
        <v>48062871</v>
      </c>
      <c r="C1058" s="76" t="s">
        <v>1242</v>
      </c>
      <c r="D1058" s="76" t="s">
        <v>1241</v>
      </c>
      <c r="E1058" s="50">
        <v>8800</v>
      </c>
      <c r="F1058" s="76" t="s">
        <v>4035</v>
      </c>
      <c r="G1058" s="59">
        <v>4058546340393</v>
      </c>
      <c r="H1058" s="14" t="s">
        <v>20</v>
      </c>
      <c r="I1058" s="14" t="s">
        <v>18116</v>
      </c>
      <c r="J1058" s="14" t="s">
        <v>17264</v>
      </c>
      <c r="K1058" s="14" t="s">
        <v>17255</v>
      </c>
      <c r="L1058" s="14"/>
      <c r="M1058" s="14" t="s">
        <v>20</v>
      </c>
      <c r="N1058" s="14" t="s">
        <v>20</v>
      </c>
      <c r="O1058" s="60">
        <v>8000</v>
      </c>
      <c r="P1058" s="32">
        <v>0.10000000000000009</v>
      </c>
      <c r="Q1058" s="32"/>
    </row>
    <row r="1059" spans="1:17">
      <c r="A1059" s="61" t="s">
        <v>3833</v>
      </c>
      <c r="B1059" s="75">
        <v>4932430245</v>
      </c>
      <c r="C1059" s="76" t="s">
        <v>1244</v>
      </c>
      <c r="D1059" s="76" t="s">
        <v>1243</v>
      </c>
      <c r="E1059" s="50">
        <v>22400</v>
      </c>
      <c r="F1059" s="76" t="s">
        <v>4036</v>
      </c>
      <c r="G1059" s="59">
        <v>4058546340394</v>
      </c>
      <c r="H1059" s="14" t="s">
        <v>20</v>
      </c>
      <c r="I1059" s="14" t="s">
        <v>18116</v>
      </c>
      <c r="J1059" s="14" t="s">
        <v>18024</v>
      </c>
      <c r="K1059" s="14" t="s">
        <v>18025</v>
      </c>
      <c r="L1059" s="14"/>
      <c r="M1059" s="14" t="s">
        <v>20</v>
      </c>
      <c r="N1059" s="14" t="s">
        <v>20</v>
      </c>
      <c r="O1059" s="60">
        <v>20400</v>
      </c>
      <c r="P1059" s="32">
        <v>9.8039215686274606E-2</v>
      </c>
      <c r="Q1059" s="32"/>
    </row>
    <row r="1060" spans="1:17">
      <c r="A1060" s="61" t="s">
        <v>3833</v>
      </c>
      <c r="B1060" s="75">
        <v>4932430249</v>
      </c>
      <c r="C1060" s="76" t="s">
        <v>1246</v>
      </c>
      <c r="D1060" s="76" t="s">
        <v>1245</v>
      </c>
      <c r="E1060" s="50">
        <v>22400</v>
      </c>
      <c r="F1060" s="76" t="s">
        <v>4037</v>
      </c>
      <c r="G1060" s="59">
        <v>4058546340395</v>
      </c>
      <c r="H1060" s="14" t="s">
        <v>20</v>
      </c>
      <c r="I1060" s="14" t="s">
        <v>18116</v>
      </c>
      <c r="J1060" s="14" t="s">
        <v>18024</v>
      </c>
      <c r="K1060" s="14" t="s">
        <v>18025</v>
      </c>
      <c r="L1060" s="14"/>
      <c r="M1060" s="14" t="s">
        <v>20</v>
      </c>
      <c r="N1060" s="14" t="s">
        <v>20</v>
      </c>
      <c r="O1060" s="60">
        <v>20400</v>
      </c>
      <c r="P1060" s="32">
        <v>9.8039215686274606E-2</v>
      </c>
      <c r="Q1060" s="32"/>
    </row>
    <row r="1061" spans="1:17">
      <c r="A1061" s="61" t="s">
        <v>3833</v>
      </c>
      <c r="B1061" s="75">
        <v>4932430276</v>
      </c>
      <c r="C1061" s="76" t="s">
        <v>1248</v>
      </c>
      <c r="D1061" s="76" t="s">
        <v>1247</v>
      </c>
      <c r="E1061" s="50">
        <v>22400</v>
      </c>
      <c r="F1061" s="76" t="s">
        <v>4038</v>
      </c>
      <c r="G1061" s="59">
        <v>4058546340396</v>
      </c>
      <c r="H1061" s="14" t="s">
        <v>20</v>
      </c>
      <c r="I1061" s="14" t="s">
        <v>18116</v>
      </c>
      <c r="J1061" s="14" t="s">
        <v>18024</v>
      </c>
      <c r="K1061" s="14" t="s">
        <v>18025</v>
      </c>
      <c r="L1061" s="14"/>
      <c r="M1061" s="14" t="s">
        <v>20</v>
      </c>
      <c r="N1061" s="14" t="s">
        <v>20</v>
      </c>
      <c r="O1061" s="60">
        <v>20400</v>
      </c>
      <c r="P1061" s="32">
        <v>9.8039215686274606E-2</v>
      </c>
      <c r="Q1061" s="32"/>
    </row>
    <row r="1062" spans="1:17">
      <c r="A1062" s="61" t="s">
        <v>3833</v>
      </c>
      <c r="B1062" s="75">
        <v>4932430280</v>
      </c>
      <c r="C1062" s="76" t="s">
        <v>1250</v>
      </c>
      <c r="D1062" s="76" t="s">
        <v>1249</v>
      </c>
      <c r="E1062" s="50">
        <v>22900</v>
      </c>
      <c r="F1062" s="76" t="s">
        <v>4039</v>
      </c>
      <c r="G1062" s="59">
        <v>4058546340397</v>
      </c>
      <c r="H1062" s="14" t="s">
        <v>20</v>
      </c>
      <c r="I1062" s="14" t="s">
        <v>18116</v>
      </c>
      <c r="J1062" s="14" t="s">
        <v>18024</v>
      </c>
      <c r="K1062" s="14" t="s">
        <v>18025</v>
      </c>
      <c r="L1062" s="14"/>
      <c r="M1062" s="14" t="s">
        <v>20</v>
      </c>
      <c r="N1062" s="14" t="s">
        <v>20</v>
      </c>
      <c r="O1062" s="60">
        <v>20800</v>
      </c>
      <c r="P1062" s="32">
        <v>0.10096153846153855</v>
      </c>
      <c r="Q1062" s="32"/>
    </row>
    <row r="1063" spans="1:17">
      <c r="A1063" s="61" t="s">
        <v>3833</v>
      </c>
      <c r="B1063" s="75">
        <v>4932430283</v>
      </c>
      <c r="C1063" s="76" t="s">
        <v>1252</v>
      </c>
      <c r="D1063" s="76" t="s">
        <v>1251</v>
      </c>
      <c r="E1063" s="50">
        <v>22900</v>
      </c>
      <c r="F1063" s="76" t="s">
        <v>4040</v>
      </c>
      <c r="G1063" s="59">
        <v>4058546340398</v>
      </c>
      <c r="H1063" s="14" t="s">
        <v>20</v>
      </c>
      <c r="I1063" s="14" t="s">
        <v>18116</v>
      </c>
      <c r="J1063" s="14" t="s">
        <v>18024</v>
      </c>
      <c r="K1063" s="14" t="s">
        <v>18025</v>
      </c>
      <c r="L1063" s="14"/>
      <c r="M1063" s="14" t="s">
        <v>20</v>
      </c>
      <c r="N1063" s="14" t="s">
        <v>20</v>
      </c>
      <c r="O1063" s="60">
        <v>20800</v>
      </c>
      <c r="P1063" s="32">
        <v>0.10096153846153855</v>
      </c>
      <c r="Q1063" s="32"/>
    </row>
    <row r="1064" spans="1:17">
      <c r="A1064" s="61" t="s">
        <v>3833</v>
      </c>
      <c r="B1064" s="75">
        <v>4932430172</v>
      </c>
      <c r="C1064" s="76" t="s">
        <v>1254</v>
      </c>
      <c r="D1064" s="76" t="s">
        <v>1253</v>
      </c>
      <c r="E1064" s="50">
        <v>6700</v>
      </c>
      <c r="F1064" s="76" t="s">
        <v>4041</v>
      </c>
      <c r="G1064" s="59">
        <v>4058546340399</v>
      </c>
      <c r="H1064" s="14" t="s">
        <v>20</v>
      </c>
      <c r="I1064" s="14" t="s">
        <v>18116</v>
      </c>
      <c r="J1064" s="14" t="s">
        <v>17303</v>
      </c>
      <c r="K1064" s="14" t="s">
        <v>19054</v>
      </c>
      <c r="L1064" s="14"/>
      <c r="M1064" s="14" t="s">
        <v>20</v>
      </c>
      <c r="N1064" s="14" t="s">
        <v>20</v>
      </c>
      <c r="O1064" s="60">
        <v>6100</v>
      </c>
      <c r="P1064" s="32">
        <v>9.8360655737705027E-2</v>
      </c>
      <c r="Q1064" s="32"/>
    </row>
    <row r="1065" spans="1:17">
      <c r="A1065" s="61" t="s">
        <v>3833</v>
      </c>
      <c r="B1065" s="75">
        <v>4932369736</v>
      </c>
      <c r="C1065" s="76" t="s">
        <v>1256</v>
      </c>
      <c r="D1065" s="76" t="s">
        <v>1255</v>
      </c>
      <c r="E1065" s="50">
        <v>8700</v>
      </c>
      <c r="F1065" s="76" t="s">
        <v>4042</v>
      </c>
      <c r="G1065" s="59">
        <v>4058546340400</v>
      </c>
      <c r="H1065" s="14" t="s">
        <v>20</v>
      </c>
      <c r="I1065" s="14" t="s">
        <v>18116</v>
      </c>
      <c r="J1065" s="14" t="s">
        <v>17264</v>
      </c>
      <c r="K1065" s="14" t="s">
        <v>17262</v>
      </c>
      <c r="L1065" s="14"/>
      <c r="M1065" s="14" t="s">
        <v>20</v>
      </c>
      <c r="N1065" s="14" t="s">
        <v>20</v>
      </c>
      <c r="O1065" s="60">
        <v>7900</v>
      </c>
      <c r="P1065" s="32">
        <v>0.10126582278481022</v>
      </c>
      <c r="Q1065" s="32"/>
    </row>
    <row r="1066" spans="1:17">
      <c r="A1066" s="61" t="s">
        <v>3833</v>
      </c>
      <c r="B1066" s="75">
        <v>4932451771</v>
      </c>
      <c r="C1066" s="76" t="s">
        <v>1258</v>
      </c>
      <c r="D1066" s="76" t="s">
        <v>1257</v>
      </c>
      <c r="E1066" s="50">
        <v>10000</v>
      </c>
      <c r="F1066" s="76" t="s">
        <v>4043</v>
      </c>
      <c r="G1066" s="59">
        <v>4058546340401</v>
      </c>
      <c r="H1066" s="14" t="s">
        <v>20</v>
      </c>
      <c r="I1066" s="14" t="s">
        <v>18116</v>
      </c>
      <c r="J1066" s="14" t="s">
        <v>18024</v>
      </c>
      <c r="K1066" s="14" t="s">
        <v>18025</v>
      </c>
      <c r="L1066" s="14"/>
      <c r="M1066" s="14" t="s">
        <v>20</v>
      </c>
      <c r="N1066" s="14" t="s">
        <v>20</v>
      </c>
      <c r="O1066" s="60">
        <v>9100</v>
      </c>
      <c r="P1066" s="32">
        <v>9.8901098901098994E-2</v>
      </c>
      <c r="Q1066" s="32"/>
    </row>
    <row r="1067" spans="1:17">
      <c r="A1067" s="61" t="s">
        <v>3833</v>
      </c>
      <c r="B1067" s="75">
        <v>4932430005</v>
      </c>
      <c r="C1067" s="76" t="s">
        <v>1260</v>
      </c>
      <c r="D1067" s="76" t="s">
        <v>1259</v>
      </c>
      <c r="E1067" s="50">
        <v>7400</v>
      </c>
      <c r="F1067" s="76" t="s">
        <v>4044</v>
      </c>
      <c r="G1067" s="59">
        <v>4058546340402</v>
      </c>
      <c r="H1067" s="14" t="s">
        <v>20</v>
      </c>
      <c r="I1067" s="14" t="s">
        <v>18116</v>
      </c>
      <c r="J1067" s="14" t="s">
        <v>17260</v>
      </c>
      <c r="K1067" s="14" t="s">
        <v>17277</v>
      </c>
      <c r="L1067" s="14"/>
      <c r="M1067" s="14" t="s">
        <v>20</v>
      </c>
      <c r="N1067" s="14" t="s">
        <v>20</v>
      </c>
      <c r="O1067" s="60">
        <v>6700</v>
      </c>
      <c r="P1067" s="32">
        <v>0.10447761194029859</v>
      </c>
      <c r="Q1067" s="32"/>
    </row>
    <row r="1068" spans="1:17">
      <c r="A1068" s="61" t="s">
        <v>3833</v>
      </c>
      <c r="B1068" s="75">
        <v>4932373621</v>
      </c>
      <c r="C1068" s="76" t="s">
        <v>1262</v>
      </c>
      <c r="D1068" s="76" t="s">
        <v>1261</v>
      </c>
      <c r="E1068" s="50">
        <v>5700</v>
      </c>
      <c r="F1068" s="76" t="s">
        <v>4045</v>
      </c>
      <c r="G1068" s="59">
        <v>4058546340403</v>
      </c>
      <c r="H1068" s="14" t="s">
        <v>20</v>
      </c>
      <c r="I1068" s="14" t="s">
        <v>18116</v>
      </c>
      <c r="J1068" s="14" t="s">
        <v>17463</v>
      </c>
      <c r="K1068" s="14" t="s">
        <v>17531</v>
      </c>
      <c r="L1068" s="14"/>
      <c r="M1068" s="14" t="s">
        <v>20</v>
      </c>
      <c r="N1068" s="14" t="s">
        <v>20</v>
      </c>
      <c r="O1068" s="60">
        <v>5200</v>
      </c>
      <c r="P1068" s="32">
        <v>9.6153846153846256E-2</v>
      </c>
      <c r="Q1068" s="32"/>
    </row>
    <row r="1069" spans="1:17">
      <c r="A1069" s="61" t="s">
        <v>3833</v>
      </c>
      <c r="B1069" s="75">
        <v>4932430847</v>
      </c>
      <c r="C1069" s="76" t="s">
        <v>1264</v>
      </c>
      <c r="D1069" s="76" t="s">
        <v>1263</v>
      </c>
      <c r="E1069" s="50">
        <v>3100</v>
      </c>
      <c r="F1069" s="76" t="s">
        <v>4046</v>
      </c>
      <c r="G1069" s="59">
        <v>4058546340404</v>
      </c>
      <c r="H1069" s="14" t="s">
        <v>20</v>
      </c>
      <c r="I1069" s="14" t="s">
        <v>18116</v>
      </c>
      <c r="J1069" s="14" t="s">
        <v>18024</v>
      </c>
      <c r="K1069" s="14" t="s">
        <v>18215</v>
      </c>
      <c r="L1069" s="14"/>
      <c r="M1069" s="14" t="s">
        <v>20</v>
      </c>
      <c r="N1069" s="14" t="s">
        <v>20</v>
      </c>
      <c r="O1069" s="60">
        <v>2800</v>
      </c>
      <c r="P1069" s="32">
        <v>0.10714285714285721</v>
      </c>
      <c r="Q1069" s="32"/>
    </row>
    <row r="1070" spans="1:17">
      <c r="A1070" s="61" t="s">
        <v>3833</v>
      </c>
      <c r="B1070" s="75">
        <v>4932430848</v>
      </c>
      <c r="C1070" s="76" t="s">
        <v>1266</v>
      </c>
      <c r="D1070" s="76" t="s">
        <v>1265</v>
      </c>
      <c r="E1070" s="50">
        <v>4500</v>
      </c>
      <c r="F1070" s="76" t="s">
        <v>4047</v>
      </c>
      <c r="G1070" s="59">
        <v>4058546340405</v>
      </c>
      <c r="H1070" s="14" t="s">
        <v>20</v>
      </c>
      <c r="I1070" s="14" t="s">
        <v>18116</v>
      </c>
      <c r="J1070" s="14" t="s">
        <v>18024</v>
      </c>
      <c r="K1070" s="14" t="s">
        <v>18215</v>
      </c>
      <c r="L1070" s="14"/>
      <c r="M1070" s="14" t="s">
        <v>20</v>
      </c>
      <c r="N1070" s="14" t="s">
        <v>20</v>
      </c>
      <c r="O1070" s="60">
        <v>4100</v>
      </c>
      <c r="P1070" s="32">
        <v>9.7560975609756184E-2</v>
      </c>
      <c r="Q1070" s="32"/>
    </row>
    <row r="1071" spans="1:17">
      <c r="A1071" s="61" t="s">
        <v>3833</v>
      </c>
      <c r="B1071" s="75">
        <v>4932459124</v>
      </c>
      <c r="C1071" s="76" t="s">
        <v>1268</v>
      </c>
      <c r="D1071" s="76" t="s">
        <v>1267</v>
      </c>
      <c r="E1071" s="50">
        <v>2100</v>
      </c>
      <c r="F1071" s="76" t="s">
        <v>4048</v>
      </c>
      <c r="G1071" s="59">
        <v>4058546340406</v>
      </c>
      <c r="H1071" s="14" t="s">
        <v>20</v>
      </c>
      <c r="I1071" s="14" t="s">
        <v>18116</v>
      </c>
      <c r="J1071" s="14" t="s">
        <v>17656</v>
      </c>
      <c r="K1071" s="14" t="s">
        <v>17706</v>
      </c>
      <c r="L1071" s="14"/>
      <c r="M1071" s="14" t="s">
        <v>20</v>
      </c>
      <c r="N1071" s="14" t="s">
        <v>20</v>
      </c>
      <c r="O1071" s="60">
        <v>1900</v>
      </c>
      <c r="P1071" s="32">
        <v>0.10526315789473695</v>
      </c>
      <c r="Q1071" s="32"/>
    </row>
    <row r="1072" spans="1:17">
      <c r="A1072" s="61" t="s">
        <v>3833</v>
      </c>
      <c r="B1072" s="75">
        <v>4932249981</v>
      </c>
      <c r="C1072" s="76" t="s">
        <v>1270</v>
      </c>
      <c r="D1072" s="76" t="s">
        <v>1269</v>
      </c>
      <c r="E1072" s="50">
        <v>1700</v>
      </c>
      <c r="F1072" s="76" t="s">
        <v>4049</v>
      </c>
      <c r="G1072" s="59">
        <v>4058546340407</v>
      </c>
      <c r="H1072" s="14" t="s">
        <v>20</v>
      </c>
      <c r="I1072" s="14" t="s">
        <v>18116</v>
      </c>
      <c r="J1072" s="14" t="s">
        <v>17321</v>
      </c>
      <c r="K1072" s="14" t="s">
        <v>17263</v>
      </c>
      <c r="L1072" s="14"/>
      <c r="M1072" s="14" t="s">
        <v>20</v>
      </c>
      <c r="N1072" s="14" t="s">
        <v>20</v>
      </c>
      <c r="O1072" s="60">
        <v>1500</v>
      </c>
      <c r="P1072" s="32">
        <v>0.1333333333333333</v>
      </c>
      <c r="Q1072" s="32"/>
    </row>
    <row r="1073" spans="1:17">
      <c r="A1073" s="61" t="s">
        <v>3833</v>
      </c>
      <c r="B1073" s="75">
        <v>4932430846</v>
      </c>
      <c r="C1073" s="76" t="s">
        <v>1272</v>
      </c>
      <c r="D1073" s="76" t="s">
        <v>1271</v>
      </c>
      <c r="E1073" s="50">
        <v>2600</v>
      </c>
      <c r="F1073" s="76" t="s">
        <v>4050</v>
      </c>
      <c r="G1073" s="59">
        <v>4058546340408</v>
      </c>
      <c r="H1073" s="14" t="s">
        <v>20</v>
      </c>
      <c r="I1073" s="14" t="s">
        <v>18116</v>
      </c>
      <c r="J1073" s="14" t="s">
        <v>18024</v>
      </c>
      <c r="K1073" s="14" t="s">
        <v>18215</v>
      </c>
      <c r="L1073" s="14"/>
      <c r="M1073" s="14" t="s">
        <v>20</v>
      </c>
      <c r="N1073" s="14" t="s">
        <v>20</v>
      </c>
      <c r="O1073" s="60">
        <v>2400</v>
      </c>
      <c r="P1073" s="32">
        <v>8.3333333333333259E-2</v>
      </c>
      <c r="Q1073" s="32"/>
    </row>
    <row r="1074" spans="1:17">
      <c r="A1074" s="61" t="s">
        <v>3833</v>
      </c>
      <c r="B1074" s="75">
        <v>4932430920</v>
      </c>
      <c r="C1074" s="76" t="s">
        <v>1274</v>
      </c>
      <c r="D1074" s="76" t="s">
        <v>1273</v>
      </c>
      <c r="E1074" s="50">
        <v>2500</v>
      </c>
      <c r="F1074" s="76" t="s">
        <v>4051</v>
      </c>
      <c r="G1074" s="59">
        <v>4058546340409</v>
      </c>
      <c r="H1074" s="14" t="s">
        <v>20</v>
      </c>
      <c r="I1074" s="14" t="s">
        <v>18116</v>
      </c>
      <c r="J1074" s="14" t="s">
        <v>18024</v>
      </c>
      <c r="K1074" s="14" t="s">
        <v>18215</v>
      </c>
      <c r="L1074" s="14"/>
      <c r="M1074" s="14" t="s">
        <v>20</v>
      </c>
      <c r="N1074" s="14" t="s">
        <v>20</v>
      </c>
      <c r="O1074" s="60">
        <v>2300</v>
      </c>
      <c r="P1074" s="32">
        <v>8.6956521739130377E-2</v>
      </c>
      <c r="Q1074" s="32"/>
    </row>
    <row r="1075" spans="1:17">
      <c r="A1075" s="61" t="s">
        <v>3833</v>
      </c>
      <c r="B1075" s="75">
        <v>4932430099</v>
      </c>
      <c r="C1075" s="76" t="s">
        <v>1276</v>
      </c>
      <c r="D1075" s="76" t="s">
        <v>1275</v>
      </c>
      <c r="E1075" s="50">
        <v>1400</v>
      </c>
      <c r="F1075" s="76" t="s">
        <v>4052</v>
      </c>
      <c r="G1075" s="59">
        <v>4058546340410</v>
      </c>
      <c r="H1075" s="14" t="s">
        <v>20</v>
      </c>
      <c r="I1075" s="14" t="s">
        <v>18116</v>
      </c>
      <c r="J1075" s="14" t="s">
        <v>17411</v>
      </c>
      <c r="K1075" s="14" t="s">
        <v>17778</v>
      </c>
      <c r="L1075" s="14"/>
      <c r="M1075" s="14" t="s">
        <v>20</v>
      </c>
      <c r="N1075" s="14" t="s">
        <v>20</v>
      </c>
      <c r="O1075" s="60">
        <v>1300</v>
      </c>
      <c r="P1075" s="32">
        <v>7.6923076923076872E-2</v>
      </c>
      <c r="Q1075" s="32"/>
    </row>
    <row r="1076" spans="1:17">
      <c r="A1076" s="61" t="s">
        <v>3833</v>
      </c>
      <c r="B1076" s="75">
        <v>4932373725</v>
      </c>
      <c r="C1076" s="76" t="s">
        <v>1278</v>
      </c>
      <c r="D1076" s="76" t="s">
        <v>1277</v>
      </c>
      <c r="E1076" s="50">
        <v>1000</v>
      </c>
      <c r="F1076" s="76" t="s">
        <v>4053</v>
      </c>
      <c r="G1076" s="59">
        <v>4058546340411</v>
      </c>
      <c r="H1076" s="14" t="s">
        <v>20</v>
      </c>
      <c r="I1076" s="14" t="s">
        <v>18116</v>
      </c>
      <c r="J1076" s="14" t="s">
        <v>17264</v>
      </c>
      <c r="K1076" s="14" t="s">
        <v>17255</v>
      </c>
      <c r="L1076" s="14"/>
      <c r="M1076" s="14" t="s">
        <v>20</v>
      </c>
      <c r="N1076" s="14" t="s">
        <v>20</v>
      </c>
      <c r="O1076" s="60">
        <v>900</v>
      </c>
      <c r="P1076" s="32">
        <v>0.11111111111111116</v>
      </c>
      <c r="Q1076" s="32"/>
    </row>
    <row r="1077" spans="1:17">
      <c r="A1077" s="61" t="s">
        <v>3833</v>
      </c>
      <c r="B1077" s="75">
        <v>4932316074</v>
      </c>
      <c r="C1077" s="76" t="s">
        <v>1280</v>
      </c>
      <c r="D1077" s="76" t="s">
        <v>1279</v>
      </c>
      <c r="E1077" s="50">
        <v>400</v>
      </c>
      <c r="F1077" s="76" t="s">
        <v>4054</v>
      </c>
      <c r="G1077" s="59">
        <v>4058546340412</v>
      </c>
      <c r="H1077" s="14" t="s">
        <v>20</v>
      </c>
      <c r="I1077" s="14" t="s">
        <v>18116</v>
      </c>
      <c r="J1077" s="14" t="s">
        <v>17463</v>
      </c>
      <c r="K1077" s="14" t="s">
        <v>17531</v>
      </c>
      <c r="L1077" s="14"/>
      <c r="M1077" s="14" t="s">
        <v>20</v>
      </c>
      <c r="N1077" s="14" t="s">
        <v>20</v>
      </c>
      <c r="O1077" s="60">
        <v>400</v>
      </c>
      <c r="P1077" s="32">
        <v>0</v>
      </c>
      <c r="Q1077" s="32"/>
    </row>
    <row r="1078" spans="1:17">
      <c r="A1078" s="61" t="s">
        <v>3833</v>
      </c>
      <c r="B1078" s="75">
        <v>4932345627</v>
      </c>
      <c r="C1078" s="76" t="s">
        <v>1282</v>
      </c>
      <c r="D1078" s="76" t="s">
        <v>1281</v>
      </c>
      <c r="E1078" s="50">
        <v>300</v>
      </c>
      <c r="F1078" s="76" t="s">
        <v>4055</v>
      </c>
      <c r="G1078" s="59">
        <v>4058546340413</v>
      </c>
      <c r="H1078" s="14" t="s">
        <v>20</v>
      </c>
      <c r="I1078" s="14" t="s">
        <v>18116</v>
      </c>
      <c r="J1078" s="14" t="s">
        <v>17325</v>
      </c>
      <c r="K1078" s="14" t="s">
        <v>17802</v>
      </c>
      <c r="L1078" s="14"/>
      <c r="M1078" s="14" t="s">
        <v>20</v>
      </c>
      <c r="N1078" s="14" t="s">
        <v>20</v>
      </c>
      <c r="O1078" s="60">
        <v>300</v>
      </c>
      <c r="P1078" s="32">
        <v>0</v>
      </c>
      <c r="Q1078" s="32"/>
    </row>
    <row r="1079" spans="1:17">
      <c r="A1079" s="61" t="s">
        <v>3833</v>
      </c>
      <c r="B1079" s="75">
        <v>49902340</v>
      </c>
      <c r="C1079" s="76" t="s">
        <v>1284</v>
      </c>
      <c r="D1079" s="76" t="s">
        <v>1283</v>
      </c>
      <c r="E1079" s="50">
        <v>2300</v>
      </c>
      <c r="F1079" s="76" t="s">
        <v>4056</v>
      </c>
      <c r="G1079" s="59">
        <v>4058546340414</v>
      </c>
      <c r="H1079" s="14" t="s">
        <v>20</v>
      </c>
      <c r="I1079" s="14" t="s">
        <v>18116</v>
      </c>
      <c r="J1079" s="14" t="s">
        <v>17375</v>
      </c>
      <c r="K1079" s="14" t="s">
        <v>17611</v>
      </c>
      <c r="L1079" s="14"/>
      <c r="M1079" s="14" t="s">
        <v>20</v>
      </c>
      <c r="N1079" s="14" t="s">
        <v>20</v>
      </c>
      <c r="O1079" s="60">
        <v>1700</v>
      </c>
      <c r="P1079" s="32">
        <v>0.35294117647058831</v>
      </c>
      <c r="Q1079" s="32"/>
    </row>
    <row r="1080" spans="1:17">
      <c r="A1080" s="61" t="s">
        <v>3833</v>
      </c>
      <c r="B1080" s="75">
        <v>4932430913</v>
      </c>
      <c r="C1080" s="76" t="s">
        <v>1286</v>
      </c>
      <c r="D1080" s="76" t="s">
        <v>1285</v>
      </c>
      <c r="E1080" s="50">
        <v>1700</v>
      </c>
      <c r="F1080" s="76" t="s">
        <v>4057</v>
      </c>
      <c r="G1080" s="59">
        <v>4058546340415</v>
      </c>
      <c r="H1080" s="14" t="s">
        <v>20</v>
      </c>
      <c r="I1080" s="14" t="s">
        <v>18116</v>
      </c>
      <c r="J1080" s="14" t="s">
        <v>18024</v>
      </c>
      <c r="K1080" s="14" t="s">
        <v>18215</v>
      </c>
      <c r="L1080" s="14"/>
      <c r="M1080" s="14" t="s">
        <v>20</v>
      </c>
      <c r="N1080" s="14" t="s">
        <v>20</v>
      </c>
      <c r="O1080" s="60">
        <v>1500</v>
      </c>
      <c r="P1080" s="32">
        <v>0.1333333333333333</v>
      </c>
      <c r="Q1080" s="32"/>
    </row>
    <row r="1081" spans="1:17">
      <c r="A1081" s="61" t="s">
        <v>3833</v>
      </c>
      <c r="B1081" s="75">
        <v>48440160</v>
      </c>
      <c r="C1081" s="76" t="s">
        <v>1288</v>
      </c>
      <c r="D1081" s="76" t="s">
        <v>1287</v>
      </c>
      <c r="E1081" s="50">
        <v>3900</v>
      </c>
      <c r="F1081" s="76" t="s">
        <v>4058</v>
      </c>
      <c r="G1081" s="59">
        <v>4058546340416</v>
      </c>
      <c r="H1081" s="14" t="s">
        <v>20</v>
      </c>
      <c r="I1081" s="14" t="s">
        <v>18116</v>
      </c>
      <c r="J1081" s="14" t="s">
        <v>17303</v>
      </c>
      <c r="K1081" s="14" t="s">
        <v>17672</v>
      </c>
      <c r="L1081" s="14"/>
      <c r="M1081" s="14" t="s">
        <v>20</v>
      </c>
      <c r="N1081" s="14" t="s">
        <v>20</v>
      </c>
      <c r="O1081" s="60">
        <v>3500</v>
      </c>
      <c r="P1081" s="32">
        <v>0.11428571428571432</v>
      </c>
      <c r="Q1081" s="32"/>
    </row>
    <row r="1082" spans="1:17">
      <c r="A1082" s="61" t="s">
        <v>3833</v>
      </c>
      <c r="B1082" s="75">
        <v>48440170</v>
      </c>
      <c r="C1082" s="76" t="s">
        <v>1289</v>
      </c>
      <c r="D1082" s="76" t="s">
        <v>1287</v>
      </c>
      <c r="E1082" s="50">
        <v>3900</v>
      </c>
      <c r="F1082" s="76" t="s">
        <v>4059</v>
      </c>
      <c r="G1082" s="59">
        <v>4058546340417</v>
      </c>
      <c r="H1082" s="14" t="s">
        <v>20</v>
      </c>
      <c r="I1082" s="14" t="s">
        <v>18116</v>
      </c>
      <c r="J1082" s="14" t="s">
        <v>17303</v>
      </c>
      <c r="K1082" s="14" t="s">
        <v>17672</v>
      </c>
      <c r="L1082" s="14"/>
      <c r="M1082" s="14" t="s">
        <v>20</v>
      </c>
      <c r="N1082" s="14" t="s">
        <v>20</v>
      </c>
      <c r="O1082" s="60">
        <v>3500</v>
      </c>
      <c r="P1082" s="32">
        <v>0.11428571428571432</v>
      </c>
      <c r="Q1082" s="32"/>
    </row>
    <row r="1083" spans="1:17">
      <c r="A1083" s="61" t="s">
        <v>3833</v>
      </c>
      <c r="B1083" s="75">
        <v>4932352723</v>
      </c>
      <c r="C1083" s="76" t="s">
        <v>1291</v>
      </c>
      <c r="D1083" s="76" t="s">
        <v>1290</v>
      </c>
      <c r="E1083" s="50">
        <v>2900</v>
      </c>
      <c r="F1083" s="76" t="s">
        <v>4060</v>
      </c>
      <c r="G1083" s="59">
        <v>4058546340418</v>
      </c>
      <c r="H1083" s="14" t="s">
        <v>20</v>
      </c>
      <c r="I1083" s="14" t="s">
        <v>18116</v>
      </c>
      <c r="J1083" s="14" t="s">
        <v>18024</v>
      </c>
      <c r="K1083" s="14" t="s">
        <v>19052</v>
      </c>
      <c r="L1083" s="14"/>
      <c r="M1083" s="14" t="s">
        <v>20</v>
      </c>
      <c r="N1083" s="14" t="s">
        <v>20</v>
      </c>
      <c r="O1083" s="60">
        <v>2600</v>
      </c>
      <c r="P1083" s="32">
        <v>0.11538461538461542</v>
      </c>
      <c r="Q1083" s="32"/>
    </row>
    <row r="1084" spans="1:17">
      <c r="A1084" s="61" t="s">
        <v>3833</v>
      </c>
      <c r="B1084" s="75">
        <v>4932399992</v>
      </c>
      <c r="C1084" s="76" t="s">
        <v>1293</v>
      </c>
      <c r="D1084" s="76" t="s">
        <v>1292</v>
      </c>
      <c r="E1084" s="50">
        <v>1500</v>
      </c>
      <c r="F1084" s="76" t="s">
        <v>4061</v>
      </c>
      <c r="G1084" s="59">
        <v>4058546340419</v>
      </c>
      <c r="H1084" s="14" t="s">
        <v>20</v>
      </c>
      <c r="I1084" s="14" t="s">
        <v>18116</v>
      </c>
      <c r="J1084" s="14" t="s">
        <v>17325</v>
      </c>
      <c r="K1084" s="14" t="s">
        <v>17802</v>
      </c>
      <c r="L1084" s="14"/>
      <c r="M1084" s="14" t="s">
        <v>20</v>
      </c>
      <c r="N1084" s="14" t="s">
        <v>20</v>
      </c>
      <c r="O1084" s="60">
        <v>1400</v>
      </c>
      <c r="P1084" s="32">
        <v>7.1428571428571397E-2</v>
      </c>
      <c r="Q1084" s="32"/>
    </row>
    <row r="1085" spans="1:17">
      <c r="A1085" s="61" t="s">
        <v>3833</v>
      </c>
      <c r="B1085" s="75">
        <v>4932451773</v>
      </c>
      <c r="C1085" s="76" t="s">
        <v>1295</v>
      </c>
      <c r="D1085" s="76" t="s">
        <v>1294</v>
      </c>
      <c r="E1085" s="50">
        <v>9800</v>
      </c>
      <c r="F1085" s="76" t="s">
        <v>4062</v>
      </c>
      <c r="G1085" s="59">
        <v>4058546340420</v>
      </c>
      <c r="H1085" s="14" t="s">
        <v>20</v>
      </c>
      <c r="I1085" s="14" t="s">
        <v>18116</v>
      </c>
      <c r="J1085" s="14" t="s">
        <v>18024</v>
      </c>
      <c r="K1085" s="14" t="s">
        <v>18025</v>
      </c>
      <c r="L1085" s="14"/>
      <c r="M1085" s="14" t="s">
        <v>20</v>
      </c>
      <c r="N1085" s="14" t="s">
        <v>20</v>
      </c>
      <c r="O1085" s="60">
        <v>8900</v>
      </c>
      <c r="P1085" s="32">
        <v>0.101123595505618</v>
      </c>
      <c r="Q1085" s="32"/>
    </row>
    <row r="1086" spans="1:17">
      <c r="A1086" s="61" t="s">
        <v>3833</v>
      </c>
      <c r="B1086" s="75">
        <v>4932471372</v>
      </c>
      <c r="C1086" s="76" t="s">
        <v>1297</v>
      </c>
      <c r="D1086" s="76" t="s">
        <v>1296</v>
      </c>
      <c r="E1086" s="50">
        <v>7700</v>
      </c>
      <c r="F1086" s="76" t="s">
        <v>4063</v>
      </c>
      <c r="G1086" s="59">
        <v>4058546340421</v>
      </c>
      <c r="H1086" s="14" t="s">
        <v>20</v>
      </c>
      <c r="I1086" s="14" t="s">
        <v>18116</v>
      </c>
      <c r="J1086" s="14" t="s">
        <v>18024</v>
      </c>
      <c r="K1086" s="14" t="s">
        <v>18851</v>
      </c>
      <c r="L1086" s="14"/>
      <c r="M1086" s="14" t="s">
        <v>20</v>
      </c>
      <c r="N1086" s="14" t="s">
        <v>20</v>
      </c>
      <c r="O1086" s="60">
        <v>7000</v>
      </c>
      <c r="P1086" s="32">
        <v>0.10000000000000009</v>
      </c>
      <c r="Q1086" s="32"/>
    </row>
    <row r="1087" spans="1:17">
      <c r="A1087" s="61" t="s">
        <v>3833</v>
      </c>
      <c r="B1087" s="75">
        <v>48532571</v>
      </c>
      <c r="C1087" s="76" t="s">
        <v>1299</v>
      </c>
      <c r="D1087" s="76" t="s">
        <v>1298</v>
      </c>
      <c r="E1087" s="50">
        <v>6600</v>
      </c>
      <c r="F1087" s="76" t="s">
        <v>4064</v>
      </c>
      <c r="G1087" s="59">
        <v>4058546340422</v>
      </c>
      <c r="H1087" s="14" t="s">
        <v>20</v>
      </c>
      <c r="I1087" s="14" t="s">
        <v>18116</v>
      </c>
      <c r="J1087" s="14" t="s">
        <v>18072</v>
      </c>
      <c r="K1087" s="14" t="s">
        <v>18073</v>
      </c>
      <c r="L1087" s="14"/>
      <c r="M1087" s="14" t="s">
        <v>20</v>
      </c>
      <c r="N1087" s="14" t="s">
        <v>20</v>
      </c>
      <c r="O1087" s="60">
        <v>6000</v>
      </c>
      <c r="P1087" s="32">
        <v>0.10000000000000009</v>
      </c>
      <c r="Q1087" s="32"/>
    </row>
    <row r="1088" spans="1:17">
      <c r="A1088" s="61" t="s">
        <v>3833</v>
      </c>
      <c r="B1088" s="75">
        <v>4932430284</v>
      </c>
      <c r="C1088" s="76" t="s">
        <v>1301</v>
      </c>
      <c r="D1088" s="76" t="s">
        <v>1300</v>
      </c>
      <c r="E1088" s="50">
        <v>24600</v>
      </c>
      <c r="F1088" s="76" t="s">
        <v>4065</v>
      </c>
      <c r="G1088" s="59">
        <v>4058546340423</v>
      </c>
      <c r="H1088" s="14" t="s">
        <v>20</v>
      </c>
      <c r="I1088" s="14" t="s">
        <v>18116</v>
      </c>
      <c r="J1088" s="14" t="s">
        <v>18024</v>
      </c>
      <c r="K1088" s="14" t="s">
        <v>18025</v>
      </c>
      <c r="L1088" s="14"/>
      <c r="M1088" s="14" t="s">
        <v>20</v>
      </c>
      <c r="N1088" s="14" t="s">
        <v>20</v>
      </c>
      <c r="O1088" s="60">
        <v>22400</v>
      </c>
      <c r="P1088" s="32">
        <v>9.8214285714285809E-2</v>
      </c>
      <c r="Q1088" s="32"/>
    </row>
    <row r="1089" spans="1:17">
      <c r="A1089" s="61" t="s">
        <v>3833</v>
      </c>
      <c r="B1089" s="75">
        <v>4932459136</v>
      </c>
      <c r="C1089" s="76" t="s">
        <v>1303</v>
      </c>
      <c r="D1089" s="76" t="s">
        <v>1302</v>
      </c>
      <c r="E1089" s="50">
        <v>4400</v>
      </c>
      <c r="F1089" s="76" t="s">
        <v>4066</v>
      </c>
      <c r="G1089" s="59">
        <v>4058546340424</v>
      </c>
      <c r="H1089" s="14" t="s">
        <v>20</v>
      </c>
      <c r="I1089" s="14" t="s">
        <v>18116</v>
      </c>
      <c r="J1089" s="14" t="s">
        <v>17656</v>
      </c>
      <c r="K1089" s="14" t="s">
        <v>17706</v>
      </c>
      <c r="L1089" s="14"/>
      <c r="M1089" s="14" t="s">
        <v>20</v>
      </c>
      <c r="N1089" s="14" t="s">
        <v>20</v>
      </c>
      <c r="O1089" s="60">
        <v>4000</v>
      </c>
      <c r="P1089" s="32">
        <v>0.10000000000000009</v>
      </c>
      <c r="Q1089" s="32"/>
    </row>
    <row r="1090" spans="1:17">
      <c r="A1090" s="61" t="s">
        <v>3833</v>
      </c>
      <c r="B1090" s="75">
        <v>4932373623</v>
      </c>
      <c r="C1090" s="76" t="s">
        <v>1305</v>
      </c>
      <c r="D1090" s="76" t="s">
        <v>1304</v>
      </c>
      <c r="E1090" s="50">
        <v>11300</v>
      </c>
      <c r="F1090" s="76" t="s">
        <v>4067</v>
      </c>
      <c r="G1090" s="59">
        <v>4058546340425</v>
      </c>
      <c r="H1090" s="14" t="s">
        <v>20</v>
      </c>
      <c r="I1090" s="14" t="s">
        <v>18116</v>
      </c>
      <c r="J1090" s="14" t="s">
        <v>17463</v>
      </c>
      <c r="K1090" s="14" t="s">
        <v>17531</v>
      </c>
      <c r="L1090" s="14"/>
      <c r="M1090" s="14" t="s">
        <v>20</v>
      </c>
      <c r="N1090" s="14" t="s">
        <v>20</v>
      </c>
      <c r="O1090" s="60">
        <v>10300</v>
      </c>
      <c r="P1090" s="32">
        <v>9.7087378640776656E-2</v>
      </c>
      <c r="Q1090" s="32"/>
    </row>
    <row r="1091" spans="1:17">
      <c r="A1091" s="61" t="s">
        <v>3833</v>
      </c>
      <c r="B1091" s="75">
        <v>4932430281</v>
      </c>
      <c r="C1091" s="76" t="s">
        <v>1307</v>
      </c>
      <c r="D1091" s="76" t="s">
        <v>1306</v>
      </c>
      <c r="E1091" s="50">
        <v>25000</v>
      </c>
      <c r="F1091" s="76" t="s">
        <v>4068</v>
      </c>
      <c r="G1091" s="59">
        <v>4058546340426</v>
      </c>
      <c r="H1091" s="14" t="s">
        <v>20</v>
      </c>
      <c r="I1091" s="14" t="s">
        <v>18116</v>
      </c>
      <c r="J1091" s="14" t="s">
        <v>18024</v>
      </c>
      <c r="K1091" s="14" t="s">
        <v>18025</v>
      </c>
      <c r="L1091" s="14"/>
      <c r="M1091" s="14" t="s">
        <v>20</v>
      </c>
      <c r="N1091" s="14" t="s">
        <v>20</v>
      </c>
      <c r="O1091" s="60">
        <v>22700</v>
      </c>
      <c r="P1091" s="32">
        <v>0.1013215859030836</v>
      </c>
      <c r="Q1091" s="32"/>
    </row>
    <row r="1092" spans="1:17">
      <c r="A1092" s="61" t="s">
        <v>3833</v>
      </c>
      <c r="B1092" s="75">
        <v>4932430286</v>
      </c>
      <c r="C1092" s="76" t="s">
        <v>1309</v>
      </c>
      <c r="D1092" s="76" t="s">
        <v>1308</v>
      </c>
      <c r="E1092" s="50">
        <v>25000</v>
      </c>
      <c r="F1092" s="76" t="s">
        <v>4069</v>
      </c>
      <c r="G1092" s="59">
        <v>4058546340427</v>
      </c>
      <c r="H1092" s="14" t="s">
        <v>20</v>
      </c>
      <c r="I1092" s="14" t="s">
        <v>18116</v>
      </c>
      <c r="J1092" s="14" t="s">
        <v>18024</v>
      </c>
      <c r="K1092" s="14" t="s">
        <v>18025</v>
      </c>
      <c r="L1092" s="14"/>
      <c r="M1092" s="14" t="s">
        <v>20</v>
      </c>
      <c r="N1092" s="14" t="s">
        <v>20</v>
      </c>
      <c r="O1092" s="60">
        <v>22700</v>
      </c>
      <c r="P1092" s="32">
        <v>0.1013215859030836</v>
      </c>
      <c r="Q1092" s="32"/>
    </row>
    <row r="1093" spans="1:17">
      <c r="A1093" s="61" t="s">
        <v>3833</v>
      </c>
      <c r="B1093" s="75">
        <v>4932430277</v>
      </c>
      <c r="C1093" s="76" t="s">
        <v>1311</v>
      </c>
      <c r="D1093" s="76" t="s">
        <v>1310</v>
      </c>
      <c r="E1093" s="50">
        <v>24000</v>
      </c>
      <c r="F1093" s="76" t="s">
        <v>4070</v>
      </c>
      <c r="G1093" s="59">
        <v>4058546340428</v>
      </c>
      <c r="H1093" s="14" t="s">
        <v>20</v>
      </c>
      <c r="I1093" s="14" t="s">
        <v>18116</v>
      </c>
      <c r="J1093" s="14" t="s">
        <v>18024</v>
      </c>
      <c r="K1093" s="14" t="s">
        <v>18025</v>
      </c>
      <c r="L1093" s="14"/>
      <c r="M1093" s="14" t="s">
        <v>20</v>
      </c>
      <c r="N1093" s="14" t="s">
        <v>20</v>
      </c>
      <c r="O1093" s="60">
        <v>21800</v>
      </c>
      <c r="P1093" s="32">
        <v>0.10091743119266061</v>
      </c>
      <c r="Q1093" s="32"/>
    </row>
    <row r="1094" spans="1:17">
      <c r="A1094" s="61" t="s">
        <v>3833</v>
      </c>
      <c r="B1094" s="75">
        <v>4932430246</v>
      </c>
      <c r="C1094" s="76" t="s">
        <v>1313</v>
      </c>
      <c r="D1094" s="76" t="s">
        <v>1312</v>
      </c>
      <c r="E1094" s="50">
        <v>23900</v>
      </c>
      <c r="F1094" s="76" t="s">
        <v>4071</v>
      </c>
      <c r="G1094" s="59">
        <v>4058546340429</v>
      </c>
      <c r="H1094" s="14" t="s">
        <v>20</v>
      </c>
      <c r="I1094" s="14" t="s">
        <v>18116</v>
      </c>
      <c r="J1094" s="14" t="s">
        <v>18024</v>
      </c>
      <c r="K1094" s="14" t="s">
        <v>18025</v>
      </c>
      <c r="L1094" s="14"/>
      <c r="M1094" s="14" t="s">
        <v>20</v>
      </c>
      <c r="N1094" s="14" t="s">
        <v>20</v>
      </c>
      <c r="O1094" s="60">
        <v>21700</v>
      </c>
      <c r="P1094" s="32">
        <v>0.10138248847926268</v>
      </c>
      <c r="Q1094" s="32"/>
    </row>
    <row r="1095" spans="1:17">
      <c r="A1095" s="61" t="s">
        <v>3833</v>
      </c>
      <c r="B1095" s="75">
        <v>4932430248</v>
      </c>
      <c r="C1095" s="76" t="s">
        <v>1315</v>
      </c>
      <c r="D1095" s="76" t="s">
        <v>1314</v>
      </c>
      <c r="E1095" s="50">
        <v>23900</v>
      </c>
      <c r="F1095" s="76" t="s">
        <v>4072</v>
      </c>
      <c r="G1095" s="59">
        <v>4058546340430</v>
      </c>
      <c r="H1095" s="14" t="s">
        <v>20</v>
      </c>
      <c r="I1095" s="14" t="s">
        <v>18116</v>
      </c>
      <c r="J1095" s="14" t="s">
        <v>18024</v>
      </c>
      <c r="K1095" s="14" t="s">
        <v>18025</v>
      </c>
      <c r="L1095" s="14"/>
      <c r="M1095" s="14" t="s">
        <v>20</v>
      </c>
      <c r="N1095" s="14" t="s">
        <v>20</v>
      </c>
      <c r="O1095" s="60">
        <v>21700</v>
      </c>
      <c r="P1095" s="32">
        <v>0.10138248847926268</v>
      </c>
      <c r="Q1095" s="32"/>
    </row>
    <row r="1096" spans="1:17">
      <c r="A1096" s="61" t="s">
        <v>3833</v>
      </c>
      <c r="B1096" s="75">
        <v>4932430252</v>
      </c>
      <c r="C1096" s="76" t="s">
        <v>1317</v>
      </c>
      <c r="D1096" s="76" t="s">
        <v>1316</v>
      </c>
      <c r="E1096" s="50">
        <v>23900</v>
      </c>
      <c r="F1096" s="76" t="s">
        <v>4073</v>
      </c>
      <c r="G1096" s="59">
        <v>4058546340431</v>
      </c>
      <c r="H1096" s="14" t="s">
        <v>20</v>
      </c>
      <c r="I1096" s="14" t="s">
        <v>18116</v>
      </c>
      <c r="J1096" s="14" t="s">
        <v>18024</v>
      </c>
      <c r="K1096" s="14" t="s">
        <v>18025</v>
      </c>
      <c r="L1096" s="14"/>
      <c r="M1096" s="14" t="s">
        <v>20</v>
      </c>
      <c r="N1096" s="14" t="s">
        <v>20</v>
      </c>
      <c r="O1096" s="60">
        <v>21700</v>
      </c>
      <c r="P1096" s="32">
        <v>0.10138248847926268</v>
      </c>
      <c r="Q1096" s="32"/>
    </row>
    <row r="1097" spans="1:17">
      <c r="A1097" s="61" t="s">
        <v>3833</v>
      </c>
      <c r="B1097" s="75">
        <v>4932430254</v>
      </c>
      <c r="C1097" s="76" t="s">
        <v>1319</v>
      </c>
      <c r="D1097" s="76" t="s">
        <v>1318</v>
      </c>
      <c r="E1097" s="50">
        <v>23900</v>
      </c>
      <c r="F1097" s="76" t="s">
        <v>4074</v>
      </c>
      <c r="G1097" s="59">
        <v>4058546340432</v>
      </c>
      <c r="H1097" s="14" t="s">
        <v>20</v>
      </c>
      <c r="I1097" s="14" t="s">
        <v>18116</v>
      </c>
      <c r="J1097" s="14" t="s">
        <v>18024</v>
      </c>
      <c r="K1097" s="14" t="s">
        <v>18025</v>
      </c>
      <c r="L1097" s="14"/>
      <c r="M1097" s="14" t="s">
        <v>20</v>
      </c>
      <c r="N1097" s="14" t="s">
        <v>20</v>
      </c>
      <c r="O1097" s="60">
        <v>21700</v>
      </c>
      <c r="P1097" s="32">
        <v>0.10138248847926268</v>
      </c>
      <c r="Q1097" s="32"/>
    </row>
    <row r="1098" spans="1:17">
      <c r="A1098" s="61" t="s">
        <v>3833</v>
      </c>
      <c r="B1098" s="75">
        <v>4932371782</v>
      </c>
      <c r="C1098" s="76" t="s">
        <v>1321</v>
      </c>
      <c r="D1098" s="76" t="s">
        <v>1320</v>
      </c>
      <c r="E1098" s="50">
        <v>4000</v>
      </c>
      <c r="F1098" s="76" t="s">
        <v>4075</v>
      </c>
      <c r="G1098" s="59">
        <v>4058546340433</v>
      </c>
      <c r="H1098" s="14" t="s">
        <v>20</v>
      </c>
      <c r="I1098" s="14" t="s">
        <v>18116</v>
      </c>
      <c r="J1098" s="14" t="s">
        <v>17264</v>
      </c>
      <c r="K1098" s="14" t="s">
        <v>17274</v>
      </c>
      <c r="L1098" s="14"/>
      <c r="M1098" s="14" t="s">
        <v>20</v>
      </c>
      <c r="N1098" s="14" t="s">
        <v>20</v>
      </c>
      <c r="O1098" s="60">
        <v>3600</v>
      </c>
      <c r="P1098" s="32">
        <v>0.11111111111111116</v>
      </c>
      <c r="Q1098" s="32"/>
    </row>
    <row r="1099" spans="1:17">
      <c r="A1099" s="61" t="s">
        <v>3833</v>
      </c>
      <c r="B1099" s="75">
        <v>4932464497</v>
      </c>
      <c r="C1099" s="76" t="s">
        <v>1323</v>
      </c>
      <c r="D1099" s="76" t="s">
        <v>1322</v>
      </c>
      <c r="E1099" s="50">
        <v>28700</v>
      </c>
      <c r="F1099" s="76" t="s">
        <v>4076</v>
      </c>
      <c r="G1099" s="59">
        <v>4058546340434</v>
      </c>
      <c r="H1099" s="14" t="s">
        <v>20</v>
      </c>
      <c r="I1099" s="14" t="s">
        <v>18116</v>
      </c>
      <c r="J1099" s="14" t="s">
        <v>18024</v>
      </c>
      <c r="K1099" s="14" t="s">
        <v>18437</v>
      </c>
      <c r="L1099" s="14"/>
      <c r="M1099" s="14" t="s">
        <v>20</v>
      </c>
      <c r="N1099" s="14" t="s">
        <v>20</v>
      </c>
      <c r="O1099" s="60">
        <v>26100</v>
      </c>
      <c r="P1099" s="32">
        <v>9.9616858237547845E-2</v>
      </c>
      <c r="Q1099" s="32"/>
    </row>
    <row r="1100" spans="1:17">
      <c r="A1100" s="61" t="s">
        <v>3833</v>
      </c>
      <c r="B1100" s="75">
        <v>4932451776</v>
      </c>
      <c r="C1100" s="76" t="s">
        <v>1325</v>
      </c>
      <c r="D1100" s="76" t="s">
        <v>1324</v>
      </c>
      <c r="E1100" s="50">
        <v>10600</v>
      </c>
      <c r="F1100" s="76" t="s">
        <v>4077</v>
      </c>
      <c r="G1100" s="59">
        <v>4058546340435</v>
      </c>
      <c r="H1100" s="14" t="s">
        <v>20</v>
      </c>
      <c r="I1100" s="14" t="s">
        <v>18116</v>
      </c>
      <c r="J1100" s="14" t="s">
        <v>18024</v>
      </c>
      <c r="K1100" s="14" t="s">
        <v>18025</v>
      </c>
      <c r="L1100" s="14"/>
      <c r="M1100" s="14" t="s">
        <v>20</v>
      </c>
      <c r="N1100" s="14" t="s">
        <v>20</v>
      </c>
      <c r="O1100" s="60">
        <v>9600</v>
      </c>
      <c r="P1100" s="32">
        <v>0.10416666666666674</v>
      </c>
      <c r="Q1100" s="32"/>
    </row>
    <row r="1101" spans="1:17">
      <c r="A1101" s="61" t="s">
        <v>3833</v>
      </c>
      <c r="B1101" s="75">
        <v>4932451777</v>
      </c>
      <c r="C1101" s="76" t="s">
        <v>1327</v>
      </c>
      <c r="D1101" s="76" t="s">
        <v>1326</v>
      </c>
      <c r="E1101" s="50">
        <v>10600</v>
      </c>
      <c r="F1101" s="76" t="s">
        <v>4078</v>
      </c>
      <c r="G1101" s="59">
        <v>4058546340436</v>
      </c>
      <c r="H1101" s="14" t="s">
        <v>20</v>
      </c>
      <c r="I1101" s="14" t="s">
        <v>18116</v>
      </c>
      <c r="J1101" s="14" t="s">
        <v>18024</v>
      </c>
      <c r="K1101" s="14" t="s">
        <v>18025</v>
      </c>
      <c r="L1101" s="14"/>
      <c r="M1101" s="14" t="s">
        <v>20</v>
      </c>
      <c r="N1101" s="14" t="s">
        <v>20</v>
      </c>
      <c r="O1101" s="60">
        <v>9600</v>
      </c>
      <c r="P1101" s="32">
        <v>0.10416666666666674</v>
      </c>
      <c r="Q1101" s="32"/>
    </row>
    <row r="1102" spans="1:17">
      <c r="A1102" s="61" t="s">
        <v>3833</v>
      </c>
      <c r="B1102" s="75">
        <v>4932451775</v>
      </c>
      <c r="C1102" s="76" t="s">
        <v>1329</v>
      </c>
      <c r="D1102" s="76" t="s">
        <v>1328</v>
      </c>
      <c r="E1102" s="50">
        <v>10200</v>
      </c>
      <c r="F1102" s="76" t="s">
        <v>4079</v>
      </c>
      <c r="G1102" s="59">
        <v>4058546340437</v>
      </c>
      <c r="H1102" s="14" t="s">
        <v>20</v>
      </c>
      <c r="I1102" s="14" t="s">
        <v>18116</v>
      </c>
      <c r="J1102" s="14" t="s">
        <v>18024</v>
      </c>
      <c r="K1102" s="14" t="s">
        <v>18025</v>
      </c>
      <c r="L1102" s="14"/>
      <c r="M1102" s="14" t="s">
        <v>20</v>
      </c>
      <c r="N1102" s="14" t="s">
        <v>20</v>
      </c>
      <c r="O1102" s="60">
        <v>9300</v>
      </c>
      <c r="P1102" s="32">
        <v>9.6774193548387011E-2</v>
      </c>
      <c r="Q1102" s="32"/>
    </row>
    <row r="1103" spans="1:17">
      <c r="A1103" s="61" t="s">
        <v>3833</v>
      </c>
      <c r="B1103" s="75">
        <v>4932451778</v>
      </c>
      <c r="C1103" s="76" t="s">
        <v>1331</v>
      </c>
      <c r="D1103" s="76" t="s">
        <v>1330</v>
      </c>
      <c r="E1103" s="50">
        <v>10200</v>
      </c>
      <c r="F1103" s="76" t="s">
        <v>4080</v>
      </c>
      <c r="G1103" s="59">
        <v>4058546340438</v>
      </c>
      <c r="H1103" s="14" t="s">
        <v>20</v>
      </c>
      <c r="I1103" s="14" t="s">
        <v>18116</v>
      </c>
      <c r="J1103" s="14" t="s">
        <v>18024</v>
      </c>
      <c r="K1103" s="14" t="s">
        <v>18025</v>
      </c>
      <c r="L1103" s="14"/>
      <c r="M1103" s="14" t="s">
        <v>20</v>
      </c>
      <c r="N1103" s="14" t="s">
        <v>20</v>
      </c>
      <c r="O1103" s="60">
        <v>9300</v>
      </c>
      <c r="P1103" s="32">
        <v>9.6774193548387011E-2</v>
      </c>
      <c r="Q1103" s="32"/>
    </row>
    <row r="1104" spans="1:17">
      <c r="A1104" s="61" t="s">
        <v>3833</v>
      </c>
      <c r="B1104" s="75">
        <v>4932430247</v>
      </c>
      <c r="C1104" s="76" t="s">
        <v>1333</v>
      </c>
      <c r="D1104" s="76" t="s">
        <v>1332</v>
      </c>
      <c r="E1104" s="50">
        <v>22400</v>
      </c>
      <c r="F1104" s="76" t="s">
        <v>4081</v>
      </c>
      <c r="G1104" s="59">
        <v>4058546340439</v>
      </c>
      <c r="H1104" s="14" t="s">
        <v>20</v>
      </c>
      <c r="I1104" s="14" t="s">
        <v>18116</v>
      </c>
      <c r="J1104" s="14" t="s">
        <v>18024</v>
      </c>
      <c r="K1104" s="14" t="s">
        <v>18025</v>
      </c>
      <c r="L1104" s="14"/>
      <c r="M1104" s="14" t="s">
        <v>20</v>
      </c>
      <c r="N1104" s="14" t="s">
        <v>20</v>
      </c>
      <c r="O1104" s="60">
        <v>20400</v>
      </c>
      <c r="P1104" s="32">
        <v>9.8039215686274606E-2</v>
      </c>
      <c r="Q1104" s="32"/>
    </row>
    <row r="1105" spans="1:17">
      <c r="A1105" s="61" t="s">
        <v>3833</v>
      </c>
      <c r="B1105" s="75">
        <v>4932430251</v>
      </c>
      <c r="C1105" s="76" t="s">
        <v>1335</v>
      </c>
      <c r="D1105" s="76" t="s">
        <v>1334</v>
      </c>
      <c r="E1105" s="50">
        <v>22400</v>
      </c>
      <c r="F1105" s="76" t="s">
        <v>4082</v>
      </c>
      <c r="G1105" s="59">
        <v>4058546340440</v>
      </c>
      <c r="H1105" s="14" t="s">
        <v>20</v>
      </c>
      <c r="I1105" s="14" t="s">
        <v>18116</v>
      </c>
      <c r="J1105" s="14" t="s">
        <v>18024</v>
      </c>
      <c r="K1105" s="14" t="s">
        <v>18025</v>
      </c>
      <c r="L1105" s="14"/>
      <c r="M1105" s="14" t="s">
        <v>20</v>
      </c>
      <c r="N1105" s="14" t="s">
        <v>20</v>
      </c>
      <c r="O1105" s="60">
        <v>20400</v>
      </c>
      <c r="P1105" s="32">
        <v>9.8039215686274606E-2</v>
      </c>
      <c r="Q1105" s="32"/>
    </row>
    <row r="1106" spans="1:17">
      <c r="A1106" s="61" t="s">
        <v>3833</v>
      </c>
      <c r="B1106" s="75">
        <v>4932430262</v>
      </c>
      <c r="C1106" s="76" t="s">
        <v>1337</v>
      </c>
      <c r="D1106" s="76" t="s">
        <v>1336</v>
      </c>
      <c r="E1106" s="50">
        <v>22400</v>
      </c>
      <c r="F1106" s="76" t="s">
        <v>4083</v>
      </c>
      <c r="G1106" s="59">
        <v>4058546340441</v>
      </c>
      <c r="H1106" s="14" t="s">
        <v>20</v>
      </c>
      <c r="I1106" s="14" t="s">
        <v>18116</v>
      </c>
      <c r="J1106" s="14" t="s">
        <v>18024</v>
      </c>
      <c r="K1106" s="14" t="s">
        <v>18025</v>
      </c>
      <c r="L1106" s="14"/>
      <c r="M1106" s="14" t="s">
        <v>20</v>
      </c>
      <c r="N1106" s="14" t="s">
        <v>20</v>
      </c>
      <c r="O1106" s="60">
        <v>20400</v>
      </c>
      <c r="P1106" s="32">
        <v>9.8039215686274606E-2</v>
      </c>
      <c r="Q1106" s="32"/>
    </row>
    <row r="1107" spans="1:17">
      <c r="A1107" s="61" t="s">
        <v>3833</v>
      </c>
      <c r="B1107" s="75">
        <v>4932430266</v>
      </c>
      <c r="C1107" s="76" t="s">
        <v>1339</v>
      </c>
      <c r="D1107" s="76" t="s">
        <v>1338</v>
      </c>
      <c r="E1107" s="50">
        <v>22400</v>
      </c>
      <c r="F1107" s="76" t="s">
        <v>4084</v>
      </c>
      <c r="G1107" s="59">
        <v>4058546340442</v>
      </c>
      <c r="H1107" s="14" t="s">
        <v>20</v>
      </c>
      <c r="I1107" s="14" t="s">
        <v>18116</v>
      </c>
      <c r="J1107" s="14" t="s">
        <v>18024</v>
      </c>
      <c r="K1107" s="14" t="s">
        <v>18025</v>
      </c>
      <c r="L1107" s="14"/>
      <c r="M1107" s="14" t="s">
        <v>20</v>
      </c>
      <c r="N1107" s="14" t="s">
        <v>20</v>
      </c>
      <c r="O1107" s="60">
        <v>20400</v>
      </c>
      <c r="P1107" s="32">
        <v>9.8039215686274606E-2</v>
      </c>
      <c r="Q1107" s="32"/>
    </row>
    <row r="1108" spans="1:17">
      <c r="A1108" s="61" t="s">
        <v>3833</v>
      </c>
      <c r="B1108" s="75">
        <v>4932430263</v>
      </c>
      <c r="C1108" s="76" t="s">
        <v>1341</v>
      </c>
      <c r="D1108" s="76" t="s">
        <v>1340</v>
      </c>
      <c r="E1108" s="50">
        <v>24200</v>
      </c>
      <c r="F1108" s="76" t="s">
        <v>4085</v>
      </c>
      <c r="G1108" s="59">
        <v>4058546340443</v>
      </c>
      <c r="H1108" s="14" t="s">
        <v>20</v>
      </c>
      <c r="I1108" s="14" t="s">
        <v>18116</v>
      </c>
      <c r="J1108" s="14" t="s">
        <v>18024</v>
      </c>
      <c r="K1108" s="14" t="s">
        <v>18025</v>
      </c>
      <c r="L1108" s="14"/>
      <c r="M1108" s="14" t="s">
        <v>20</v>
      </c>
      <c r="N1108" s="14" t="s">
        <v>20</v>
      </c>
      <c r="O1108" s="60">
        <v>22000</v>
      </c>
      <c r="P1108" s="32">
        <v>0.10000000000000009</v>
      </c>
      <c r="Q1108" s="32"/>
    </row>
    <row r="1109" spans="1:17">
      <c r="A1109" s="61" t="s">
        <v>3833</v>
      </c>
      <c r="B1109" s="75">
        <v>4932430267</v>
      </c>
      <c r="C1109" s="76" t="s">
        <v>1343</v>
      </c>
      <c r="D1109" s="76" t="s">
        <v>1342</v>
      </c>
      <c r="E1109" s="50">
        <v>24200</v>
      </c>
      <c r="F1109" s="76" t="s">
        <v>4086</v>
      </c>
      <c r="G1109" s="59">
        <v>4058546340444</v>
      </c>
      <c r="H1109" s="14" t="s">
        <v>20</v>
      </c>
      <c r="I1109" s="14" t="s">
        <v>18116</v>
      </c>
      <c r="J1109" s="14" t="s">
        <v>18024</v>
      </c>
      <c r="K1109" s="14" t="s">
        <v>18025</v>
      </c>
      <c r="L1109" s="14"/>
      <c r="M1109" s="14" t="s">
        <v>20</v>
      </c>
      <c r="N1109" s="14" t="s">
        <v>20</v>
      </c>
      <c r="O1109" s="60">
        <v>22000</v>
      </c>
      <c r="P1109" s="32">
        <v>0.10000000000000009</v>
      </c>
      <c r="Q1109" s="32"/>
    </row>
    <row r="1110" spans="1:17">
      <c r="A1110" s="61" t="s">
        <v>3833</v>
      </c>
      <c r="B1110" s="75">
        <v>4932430269</v>
      </c>
      <c r="C1110" s="76" t="s">
        <v>1345</v>
      </c>
      <c r="D1110" s="76" t="s">
        <v>1344</v>
      </c>
      <c r="E1110" s="50">
        <v>24200</v>
      </c>
      <c r="F1110" s="76" t="s">
        <v>4087</v>
      </c>
      <c r="G1110" s="59">
        <v>4058546340445</v>
      </c>
      <c r="H1110" s="14" t="s">
        <v>20</v>
      </c>
      <c r="I1110" s="14" t="s">
        <v>18116</v>
      </c>
      <c r="J1110" s="14" t="s">
        <v>18024</v>
      </c>
      <c r="K1110" s="14" t="s">
        <v>18025</v>
      </c>
      <c r="L1110" s="14"/>
      <c r="M1110" s="14" t="s">
        <v>20</v>
      </c>
      <c r="N1110" s="14" t="s">
        <v>20</v>
      </c>
      <c r="O1110" s="60">
        <v>22000</v>
      </c>
      <c r="P1110" s="32">
        <v>0.10000000000000009</v>
      </c>
      <c r="Q1110" s="32"/>
    </row>
    <row r="1111" spans="1:17">
      <c r="A1111" s="61" t="s">
        <v>3833</v>
      </c>
      <c r="B1111" s="75">
        <v>4932430285</v>
      </c>
      <c r="C1111" s="76" t="s">
        <v>1347</v>
      </c>
      <c r="D1111" s="76" t="s">
        <v>1346</v>
      </c>
      <c r="E1111" s="50">
        <v>23300</v>
      </c>
      <c r="F1111" s="76" t="s">
        <v>4088</v>
      </c>
      <c r="G1111" s="59">
        <v>4058546340446</v>
      </c>
      <c r="H1111" s="14" t="s">
        <v>20</v>
      </c>
      <c r="I1111" s="14" t="s">
        <v>18116</v>
      </c>
      <c r="J1111" s="14" t="s">
        <v>18024</v>
      </c>
      <c r="K1111" s="14" t="s">
        <v>18025</v>
      </c>
      <c r="L1111" s="14"/>
      <c r="M1111" s="14" t="s">
        <v>20</v>
      </c>
      <c r="N1111" s="14" t="s">
        <v>20</v>
      </c>
      <c r="O1111" s="60">
        <v>21200</v>
      </c>
      <c r="P1111" s="32">
        <v>9.9056603773584939E-2</v>
      </c>
      <c r="Q1111" s="32"/>
    </row>
    <row r="1112" spans="1:17">
      <c r="A1112" s="61" t="s">
        <v>3833</v>
      </c>
      <c r="B1112" s="75">
        <v>4932451772</v>
      </c>
      <c r="C1112" s="76" t="s">
        <v>1349</v>
      </c>
      <c r="D1112" s="76" t="s">
        <v>1348</v>
      </c>
      <c r="E1112" s="50">
        <v>10000</v>
      </c>
      <c r="F1112" s="76" t="s">
        <v>4089</v>
      </c>
      <c r="G1112" s="59">
        <v>4058546340447</v>
      </c>
      <c r="H1112" s="14" t="s">
        <v>20</v>
      </c>
      <c r="I1112" s="14" t="s">
        <v>18116</v>
      </c>
      <c r="J1112" s="14" t="s">
        <v>18024</v>
      </c>
      <c r="K1112" s="14" t="s">
        <v>18025</v>
      </c>
      <c r="L1112" s="14"/>
      <c r="M1112" s="14" t="s">
        <v>20</v>
      </c>
      <c r="N1112" s="14" t="s">
        <v>20</v>
      </c>
      <c r="O1112" s="60">
        <v>9100</v>
      </c>
      <c r="P1112" s="32">
        <v>9.8901098901098994E-2</v>
      </c>
      <c r="Q1112" s="32"/>
    </row>
    <row r="1113" spans="1:17">
      <c r="A1113" s="61" t="s">
        <v>3833</v>
      </c>
      <c r="B1113" s="75">
        <v>4932451774</v>
      </c>
      <c r="C1113" s="76" t="s">
        <v>1351</v>
      </c>
      <c r="D1113" s="76" t="s">
        <v>1350</v>
      </c>
      <c r="E1113" s="50">
        <v>10000</v>
      </c>
      <c r="F1113" s="76" t="s">
        <v>4090</v>
      </c>
      <c r="G1113" s="59">
        <v>4058546340448</v>
      </c>
      <c r="H1113" s="14" t="s">
        <v>20</v>
      </c>
      <c r="I1113" s="14" t="s">
        <v>18116</v>
      </c>
      <c r="J1113" s="14" t="s">
        <v>18024</v>
      </c>
      <c r="K1113" s="14" t="s">
        <v>18025</v>
      </c>
      <c r="L1113" s="14"/>
      <c r="M1113" s="14" t="s">
        <v>20</v>
      </c>
      <c r="N1113" s="14" t="s">
        <v>20</v>
      </c>
      <c r="O1113" s="60">
        <v>9100</v>
      </c>
      <c r="P1113" s="32">
        <v>9.8901098901098994E-2</v>
      </c>
      <c r="Q1113" s="32"/>
    </row>
    <row r="1114" spans="1:17">
      <c r="A1114" s="61" t="s">
        <v>3833</v>
      </c>
      <c r="B1114" s="75">
        <v>4932464861</v>
      </c>
      <c r="C1114" s="76" t="s">
        <v>1353</v>
      </c>
      <c r="D1114" s="76" t="s">
        <v>1352</v>
      </c>
      <c r="E1114" s="50">
        <v>10000</v>
      </c>
      <c r="F1114" s="76" t="s">
        <v>4091</v>
      </c>
      <c r="G1114" s="59">
        <v>4058546340449</v>
      </c>
      <c r="H1114" s="14" t="s">
        <v>20</v>
      </c>
      <c r="I1114" s="14" t="s">
        <v>18116</v>
      </c>
      <c r="J1114" s="14" t="s">
        <v>18024</v>
      </c>
      <c r="K1114" s="14" t="s">
        <v>18025</v>
      </c>
      <c r="L1114" s="14"/>
      <c r="M1114" s="14" t="s">
        <v>20</v>
      </c>
      <c r="N1114" s="14" t="s">
        <v>20</v>
      </c>
      <c r="O1114" s="60">
        <v>9100</v>
      </c>
      <c r="P1114" s="32">
        <v>9.8901098901098994E-2</v>
      </c>
      <c r="Q1114" s="32"/>
    </row>
    <row r="1115" spans="1:17">
      <c r="A1115" s="61" t="s">
        <v>3833</v>
      </c>
      <c r="B1115" s="75">
        <v>49224146</v>
      </c>
      <c r="C1115" s="76" t="s">
        <v>1355</v>
      </c>
      <c r="D1115" s="76" t="s">
        <v>1354</v>
      </c>
      <c r="E1115" s="50">
        <v>2600</v>
      </c>
      <c r="F1115" s="76" t="s">
        <v>4092</v>
      </c>
      <c r="G1115" s="59">
        <v>4058546340450</v>
      </c>
      <c r="H1115" s="14" t="s">
        <v>20</v>
      </c>
      <c r="I1115" s="14" t="s">
        <v>18116</v>
      </c>
      <c r="J1115" s="14" t="s">
        <v>17302</v>
      </c>
      <c r="K1115" s="14" t="s">
        <v>17542</v>
      </c>
      <c r="L1115" s="14"/>
      <c r="M1115" s="14" t="s">
        <v>20</v>
      </c>
      <c r="N1115" s="14" t="s">
        <v>20</v>
      </c>
      <c r="O1115" s="60">
        <v>2400</v>
      </c>
      <c r="P1115" s="32">
        <v>8.3333333333333259E-2</v>
      </c>
      <c r="Q1115" s="32"/>
    </row>
    <row r="1116" spans="1:17">
      <c r="A1116" s="61" t="s">
        <v>3833</v>
      </c>
      <c r="B1116" s="75">
        <v>4932352721</v>
      </c>
      <c r="C1116" s="76" t="s">
        <v>1357</v>
      </c>
      <c r="D1116" s="76" t="s">
        <v>1356</v>
      </c>
      <c r="E1116" s="50">
        <v>2900</v>
      </c>
      <c r="F1116" s="76" t="s">
        <v>4093</v>
      </c>
      <c r="G1116" s="59">
        <v>4058546340451</v>
      </c>
      <c r="H1116" s="14" t="s">
        <v>20</v>
      </c>
      <c r="I1116" s="14" t="s">
        <v>18116</v>
      </c>
      <c r="J1116" s="14" t="s">
        <v>18024</v>
      </c>
      <c r="K1116" s="14" t="s">
        <v>19052</v>
      </c>
      <c r="L1116" s="14"/>
      <c r="M1116" s="14" t="s">
        <v>20</v>
      </c>
      <c r="N1116" s="14" t="s">
        <v>20</v>
      </c>
      <c r="O1116" s="60">
        <v>2600</v>
      </c>
      <c r="P1116" s="32">
        <v>0.11538461538461542</v>
      </c>
      <c r="Q1116" s="32"/>
    </row>
    <row r="1117" spans="1:17">
      <c r="A1117" s="61" t="s">
        <v>3833</v>
      </c>
      <c r="B1117" s="75">
        <v>4932352725</v>
      </c>
      <c r="C1117" s="76" t="s">
        <v>1359</v>
      </c>
      <c r="D1117" s="76" t="s">
        <v>1358</v>
      </c>
      <c r="E1117" s="50">
        <v>3600</v>
      </c>
      <c r="F1117" s="76" t="s">
        <v>4094</v>
      </c>
      <c r="G1117" s="59">
        <v>4058546340452</v>
      </c>
      <c r="H1117" s="14" t="s">
        <v>20</v>
      </c>
      <c r="I1117" s="14" t="s">
        <v>18116</v>
      </c>
      <c r="J1117" s="14" t="s">
        <v>18024</v>
      </c>
      <c r="K1117" s="14" t="s">
        <v>19052</v>
      </c>
      <c r="L1117" s="14"/>
      <c r="M1117" s="14" t="s">
        <v>20</v>
      </c>
      <c r="N1117" s="14" t="s">
        <v>20</v>
      </c>
      <c r="O1117" s="60">
        <v>3300</v>
      </c>
      <c r="P1117" s="32">
        <v>9.0909090909090828E-2</v>
      </c>
      <c r="Q1117" s="32"/>
    </row>
    <row r="1118" spans="1:17">
      <c r="A1118" s="61" t="s">
        <v>3833</v>
      </c>
      <c r="B1118" s="75">
        <v>49771004</v>
      </c>
      <c r="C1118" s="76" t="s">
        <v>1361</v>
      </c>
      <c r="D1118" s="76" t="s">
        <v>1360</v>
      </c>
      <c r="E1118" s="50">
        <v>4000</v>
      </c>
      <c r="F1118" s="76" t="s">
        <v>4095</v>
      </c>
      <c r="G1118" s="59">
        <v>4058546340453</v>
      </c>
      <c r="H1118" s="14" t="s">
        <v>20</v>
      </c>
      <c r="I1118" s="14" t="s">
        <v>18116</v>
      </c>
      <c r="J1118" s="14" t="s">
        <v>17283</v>
      </c>
      <c r="K1118" s="14" t="s">
        <v>17335</v>
      </c>
      <c r="L1118" s="14"/>
      <c r="M1118" s="14" t="s">
        <v>20</v>
      </c>
      <c r="N1118" s="14" t="s">
        <v>20</v>
      </c>
      <c r="O1118" s="60">
        <v>3600</v>
      </c>
      <c r="P1118" s="32">
        <v>0.11111111111111116</v>
      </c>
      <c r="Q1118" s="32"/>
    </row>
    <row r="1119" spans="1:17">
      <c r="A1119" s="61" t="s">
        <v>3833</v>
      </c>
      <c r="B1119" s="75">
        <v>4932430841</v>
      </c>
      <c r="C1119" s="76" t="s">
        <v>1363</v>
      </c>
      <c r="D1119" s="76" t="s">
        <v>1362</v>
      </c>
      <c r="E1119" s="50">
        <v>1900</v>
      </c>
      <c r="F1119" s="76" t="s">
        <v>4096</v>
      </c>
      <c r="G1119" s="59">
        <v>4058546340454</v>
      </c>
      <c r="H1119" s="14" t="s">
        <v>20</v>
      </c>
      <c r="I1119" s="14" t="s">
        <v>18116</v>
      </c>
      <c r="J1119" s="14" t="s">
        <v>18024</v>
      </c>
      <c r="K1119" s="14" t="s">
        <v>18215</v>
      </c>
      <c r="L1119" s="14"/>
      <c r="M1119" s="14" t="s">
        <v>20</v>
      </c>
      <c r="N1119" s="14" t="s">
        <v>20</v>
      </c>
      <c r="O1119" s="60">
        <v>1700</v>
      </c>
      <c r="P1119" s="32">
        <v>0.11764705882352944</v>
      </c>
      <c r="Q1119" s="32"/>
    </row>
    <row r="1120" spans="1:17">
      <c r="A1120" s="61" t="s">
        <v>3833</v>
      </c>
      <c r="B1120" s="75">
        <v>4932430914</v>
      </c>
      <c r="C1120" s="76" t="s">
        <v>1365</v>
      </c>
      <c r="D1120" s="76" t="s">
        <v>1364</v>
      </c>
      <c r="E1120" s="50">
        <v>1700</v>
      </c>
      <c r="F1120" s="76" t="s">
        <v>4097</v>
      </c>
      <c r="G1120" s="59">
        <v>4058546340455</v>
      </c>
      <c r="H1120" s="14" t="s">
        <v>20</v>
      </c>
      <c r="I1120" s="14" t="s">
        <v>18116</v>
      </c>
      <c r="J1120" s="14" t="s">
        <v>18024</v>
      </c>
      <c r="K1120" s="14" t="s">
        <v>18215</v>
      </c>
      <c r="L1120" s="14"/>
      <c r="M1120" s="14" t="s">
        <v>20</v>
      </c>
      <c r="N1120" s="14" t="s">
        <v>20</v>
      </c>
      <c r="O1120" s="60">
        <v>1500</v>
      </c>
      <c r="P1120" s="32">
        <v>0.1333333333333333</v>
      </c>
      <c r="Q1120" s="32"/>
    </row>
    <row r="1121" spans="1:17">
      <c r="A1121" s="61" t="s">
        <v>3833</v>
      </c>
      <c r="B1121" s="75">
        <v>4932399221</v>
      </c>
      <c r="C1121" s="76" t="s">
        <v>1367</v>
      </c>
      <c r="D1121" s="76" t="s">
        <v>1366</v>
      </c>
      <c r="E1121" s="50">
        <v>1900</v>
      </c>
      <c r="F1121" s="76" t="s">
        <v>3973</v>
      </c>
      <c r="G1121" s="59">
        <v>4058546340456</v>
      </c>
      <c r="H1121" s="14" t="s">
        <v>20</v>
      </c>
      <c r="I1121" s="14" t="s">
        <v>18116</v>
      </c>
      <c r="J1121" s="14" t="s">
        <v>17264</v>
      </c>
      <c r="K1121" s="14" t="s">
        <v>17262</v>
      </c>
      <c r="L1121" s="14"/>
      <c r="M1121" s="14" t="s">
        <v>20</v>
      </c>
      <c r="N1121" s="14" t="s">
        <v>20</v>
      </c>
      <c r="O1121" s="60">
        <v>1700</v>
      </c>
      <c r="P1121" s="32">
        <v>0.11764705882352944</v>
      </c>
      <c r="Q1121" s="32"/>
    </row>
    <row r="1122" spans="1:17">
      <c r="A1122" s="61" t="s">
        <v>3833</v>
      </c>
      <c r="B1122" s="75">
        <v>4932334667</v>
      </c>
      <c r="C1122" s="76" t="s">
        <v>1369</v>
      </c>
      <c r="D1122" s="76" t="s">
        <v>1368</v>
      </c>
      <c r="E1122" s="50">
        <v>1100</v>
      </c>
      <c r="F1122" s="76" t="s">
        <v>4098</v>
      </c>
      <c r="G1122" s="59">
        <v>4058546340457</v>
      </c>
      <c r="H1122" s="14" t="s">
        <v>20</v>
      </c>
      <c r="I1122" s="14" t="s">
        <v>18116</v>
      </c>
      <c r="J1122" s="14" t="s">
        <v>17325</v>
      </c>
      <c r="K1122" s="14" t="s">
        <v>17802</v>
      </c>
      <c r="L1122" s="14"/>
      <c r="M1122" s="14" t="s">
        <v>20</v>
      </c>
      <c r="N1122" s="14" t="s">
        <v>20</v>
      </c>
      <c r="O1122" s="60">
        <v>1000</v>
      </c>
      <c r="P1122" s="32">
        <v>0.10000000000000009</v>
      </c>
      <c r="Q1122" s="32"/>
    </row>
    <row r="1123" spans="1:17">
      <c r="A1123" s="61" t="s">
        <v>3833</v>
      </c>
      <c r="B1123" s="75">
        <v>4932430479</v>
      </c>
      <c r="C1123" s="76" t="s">
        <v>1371</v>
      </c>
      <c r="D1123" s="76" t="s">
        <v>1370</v>
      </c>
      <c r="E1123" s="50">
        <v>1000</v>
      </c>
      <c r="F1123" s="76" t="s">
        <v>4099</v>
      </c>
      <c r="G1123" s="59">
        <v>4058546340458</v>
      </c>
      <c r="H1123" s="14" t="s">
        <v>20</v>
      </c>
      <c r="I1123" s="14" t="s">
        <v>18116</v>
      </c>
      <c r="J1123" s="14" t="s">
        <v>17375</v>
      </c>
      <c r="K1123" s="14" t="s">
        <v>19048</v>
      </c>
      <c r="L1123" s="14"/>
      <c r="M1123" s="14" t="s">
        <v>20</v>
      </c>
      <c r="N1123" s="14" t="s">
        <v>20</v>
      </c>
      <c r="O1123" s="60">
        <v>900</v>
      </c>
      <c r="P1123" s="32">
        <v>0.11111111111111116</v>
      </c>
      <c r="Q1123" s="32"/>
    </row>
    <row r="1124" spans="1:17">
      <c r="A1124" s="61" t="s">
        <v>3833</v>
      </c>
      <c r="B1124" s="75">
        <v>4932430917</v>
      </c>
      <c r="C1124" s="76" t="s">
        <v>1373</v>
      </c>
      <c r="D1124" s="76" t="s">
        <v>1372</v>
      </c>
      <c r="E1124" s="50">
        <v>1500</v>
      </c>
      <c r="F1124" s="76" t="s">
        <v>4100</v>
      </c>
      <c r="G1124" s="59">
        <v>4058546340459</v>
      </c>
      <c r="H1124" s="14" t="s">
        <v>20</v>
      </c>
      <c r="I1124" s="14" t="s">
        <v>18116</v>
      </c>
      <c r="J1124" s="14" t="s">
        <v>18024</v>
      </c>
      <c r="K1124" s="14" t="s">
        <v>18215</v>
      </c>
      <c r="L1124" s="14"/>
      <c r="M1124" s="14" t="s">
        <v>20</v>
      </c>
      <c r="N1124" s="14" t="s">
        <v>20</v>
      </c>
      <c r="O1124" s="60">
        <v>1400</v>
      </c>
      <c r="P1124" s="32">
        <v>7.1428571428571397E-2</v>
      </c>
      <c r="Q1124" s="32"/>
    </row>
    <row r="1125" spans="1:17">
      <c r="A1125" s="61" t="s">
        <v>3833</v>
      </c>
      <c r="B1125" s="75">
        <v>4932373852</v>
      </c>
      <c r="C1125" s="76" t="s">
        <v>1375</v>
      </c>
      <c r="D1125" s="76" t="s">
        <v>1374</v>
      </c>
      <c r="E1125" s="50">
        <v>4400</v>
      </c>
      <c r="F1125" s="76" t="s">
        <v>4101</v>
      </c>
      <c r="G1125" s="59">
        <v>4058546340460</v>
      </c>
      <c r="H1125" s="14" t="s">
        <v>20</v>
      </c>
      <c r="I1125" s="14" t="s">
        <v>18116</v>
      </c>
      <c r="J1125" s="14" t="s">
        <v>17463</v>
      </c>
      <c r="K1125" s="14" t="s">
        <v>17531</v>
      </c>
      <c r="L1125" s="14"/>
      <c r="M1125" s="14" t="s">
        <v>20</v>
      </c>
      <c r="N1125" s="14" t="s">
        <v>20</v>
      </c>
      <c r="O1125" s="60">
        <v>4000</v>
      </c>
      <c r="P1125" s="32">
        <v>0.10000000000000009</v>
      </c>
      <c r="Q1125" s="32"/>
    </row>
    <row r="1126" spans="1:17">
      <c r="A1126" s="61" t="s">
        <v>3833</v>
      </c>
      <c r="B1126" s="75">
        <v>4932459130</v>
      </c>
      <c r="C1126" s="76" t="s">
        <v>1377</v>
      </c>
      <c r="D1126" s="76" t="s">
        <v>1376</v>
      </c>
      <c r="E1126" s="50">
        <v>1500</v>
      </c>
      <c r="F1126" s="76" t="s">
        <v>4102</v>
      </c>
      <c r="G1126" s="59">
        <v>4058546340461</v>
      </c>
      <c r="H1126" s="14" t="s">
        <v>20</v>
      </c>
      <c r="I1126" s="14" t="s">
        <v>18116</v>
      </c>
      <c r="J1126" s="14" t="s">
        <v>17656</v>
      </c>
      <c r="K1126" s="14" t="s">
        <v>17706</v>
      </c>
      <c r="L1126" s="14"/>
      <c r="M1126" s="14" t="s">
        <v>20</v>
      </c>
      <c r="N1126" s="14" t="s">
        <v>20</v>
      </c>
      <c r="O1126" s="60">
        <v>1400</v>
      </c>
      <c r="P1126" s="32">
        <v>7.1428571428571397E-2</v>
      </c>
      <c r="Q1126" s="32"/>
    </row>
    <row r="1127" spans="1:17">
      <c r="A1127" s="61" t="s">
        <v>3833</v>
      </c>
      <c r="B1127" s="75">
        <v>4932451736</v>
      </c>
      <c r="C1127" s="76" t="s">
        <v>1379</v>
      </c>
      <c r="D1127" s="76" t="s">
        <v>1378</v>
      </c>
      <c r="E1127" s="50">
        <v>9800</v>
      </c>
      <c r="F1127" s="76" t="s">
        <v>4103</v>
      </c>
      <c r="G1127" s="59">
        <v>4058546340462</v>
      </c>
      <c r="H1127" s="14" t="s">
        <v>20</v>
      </c>
      <c r="I1127" s="14" t="s">
        <v>18116</v>
      </c>
      <c r="J1127" s="14" t="s">
        <v>18024</v>
      </c>
      <c r="K1127" s="14" t="s">
        <v>18025</v>
      </c>
      <c r="L1127" s="14"/>
      <c r="M1127" s="14" t="s">
        <v>20</v>
      </c>
      <c r="N1127" s="14" t="s">
        <v>20</v>
      </c>
      <c r="O1127" s="60">
        <v>8900</v>
      </c>
      <c r="P1127" s="32">
        <v>0.101123595505618</v>
      </c>
      <c r="Q1127" s="32"/>
    </row>
    <row r="1128" spans="1:17">
      <c r="A1128" s="61" t="s">
        <v>3833</v>
      </c>
      <c r="B1128" s="75">
        <v>4932459132</v>
      </c>
      <c r="C1128" s="76" t="s">
        <v>1381</v>
      </c>
      <c r="D1128" s="76" t="s">
        <v>1380</v>
      </c>
      <c r="E1128" s="50">
        <v>6100</v>
      </c>
      <c r="F1128" s="76" t="s">
        <v>4104</v>
      </c>
      <c r="G1128" s="59">
        <v>4058546340463</v>
      </c>
      <c r="H1128" s="14" t="s">
        <v>20</v>
      </c>
      <c r="I1128" s="14" t="s">
        <v>18116</v>
      </c>
      <c r="J1128" s="14" t="s">
        <v>17656</v>
      </c>
      <c r="K1128" s="14" t="s">
        <v>17706</v>
      </c>
      <c r="L1128" s="14"/>
      <c r="M1128" s="14" t="s">
        <v>20</v>
      </c>
      <c r="N1128" s="14" t="s">
        <v>20</v>
      </c>
      <c r="O1128" s="60">
        <v>5500</v>
      </c>
      <c r="P1128" s="32">
        <v>0.10909090909090913</v>
      </c>
      <c r="Q1128" s="32"/>
    </row>
    <row r="1129" spans="1:17">
      <c r="A1129" s="61" t="s">
        <v>3833</v>
      </c>
      <c r="B1129" s="75">
        <v>4932459466</v>
      </c>
      <c r="C1129" s="76" t="s">
        <v>1383</v>
      </c>
      <c r="D1129" s="76" t="s">
        <v>1382</v>
      </c>
      <c r="E1129" s="50">
        <v>10900</v>
      </c>
      <c r="F1129" s="76" t="s">
        <v>4105</v>
      </c>
      <c r="G1129" s="59">
        <v>4058546340464</v>
      </c>
      <c r="H1129" s="14" t="s">
        <v>20</v>
      </c>
      <c r="I1129" s="14" t="s">
        <v>18116</v>
      </c>
      <c r="J1129" s="14" t="s">
        <v>18024</v>
      </c>
      <c r="K1129" s="14" t="s">
        <v>18025</v>
      </c>
      <c r="L1129" s="14"/>
      <c r="M1129" s="14" t="s">
        <v>20</v>
      </c>
      <c r="N1129" s="14" t="s">
        <v>20</v>
      </c>
      <c r="O1129" s="60">
        <v>9900</v>
      </c>
      <c r="P1129" s="32">
        <v>0.10101010101010099</v>
      </c>
      <c r="Q1129" s="32"/>
    </row>
    <row r="1130" spans="1:17">
      <c r="A1130" s="61" t="s">
        <v>3833</v>
      </c>
      <c r="B1130" s="75">
        <v>4932459468</v>
      </c>
      <c r="C1130" s="76" t="s">
        <v>1385</v>
      </c>
      <c r="D1130" s="76" t="s">
        <v>1384</v>
      </c>
      <c r="E1130" s="50">
        <v>10900</v>
      </c>
      <c r="F1130" s="76" t="s">
        <v>4106</v>
      </c>
      <c r="G1130" s="59">
        <v>4058546340465</v>
      </c>
      <c r="H1130" s="14" t="s">
        <v>20</v>
      </c>
      <c r="I1130" s="14" t="s">
        <v>18116</v>
      </c>
      <c r="J1130" s="14" t="s">
        <v>18024</v>
      </c>
      <c r="K1130" s="14" t="s">
        <v>18025</v>
      </c>
      <c r="L1130" s="14"/>
      <c r="M1130" s="14" t="s">
        <v>20</v>
      </c>
      <c r="N1130" s="14" t="s">
        <v>20</v>
      </c>
      <c r="O1130" s="60">
        <v>9900</v>
      </c>
      <c r="P1130" s="32">
        <v>0.10101010101010099</v>
      </c>
      <c r="Q1130" s="32"/>
    </row>
    <row r="1131" spans="1:17">
      <c r="A1131" s="61" t="s">
        <v>3833</v>
      </c>
      <c r="B1131" s="75">
        <v>4932459497</v>
      </c>
      <c r="C1131" s="76" t="s">
        <v>1387</v>
      </c>
      <c r="D1131" s="76" t="s">
        <v>1386</v>
      </c>
      <c r="E1131" s="50">
        <v>10900</v>
      </c>
      <c r="F1131" s="76" t="s">
        <v>4107</v>
      </c>
      <c r="G1131" s="59">
        <v>4058546340466</v>
      </c>
      <c r="H1131" s="14" t="s">
        <v>20</v>
      </c>
      <c r="I1131" s="14" t="s">
        <v>18116</v>
      </c>
      <c r="J1131" s="14" t="s">
        <v>18024</v>
      </c>
      <c r="K1131" s="14" t="s">
        <v>18025</v>
      </c>
      <c r="L1131" s="14"/>
      <c r="M1131" s="14" t="s">
        <v>20</v>
      </c>
      <c r="N1131" s="14" t="s">
        <v>20</v>
      </c>
      <c r="O1131" s="60">
        <v>9900</v>
      </c>
      <c r="P1131" s="32">
        <v>0.10101010101010099</v>
      </c>
      <c r="Q1131" s="32"/>
    </row>
    <row r="1132" spans="1:17">
      <c r="A1132" s="61" t="s">
        <v>3833</v>
      </c>
      <c r="B1132" s="75">
        <v>48532572</v>
      </c>
      <c r="C1132" s="76" t="s">
        <v>1389</v>
      </c>
      <c r="D1132" s="76" t="s">
        <v>1388</v>
      </c>
      <c r="E1132" s="50">
        <v>7600</v>
      </c>
      <c r="F1132" s="76" t="s">
        <v>4108</v>
      </c>
      <c r="G1132" s="59">
        <v>4058546340467</v>
      </c>
      <c r="H1132" s="14" t="s">
        <v>20</v>
      </c>
      <c r="I1132" s="14" t="s">
        <v>18116</v>
      </c>
      <c r="J1132" s="14" t="s">
        <v>18072</v>
      </c>
      <c r="K1132" s="14" t="s">
        <v>18073</v>
      </c>
      <c r="L1132" s="14"/>
      <c r="M1132" s="14" t="s">
        <v>20</v>
      </c>
      <c r="N1132" s="14" t="s">
        <v>20</v>
      </c>
      <c r="O1132" s="60">
        <v>6900</v>
      </c>
      <c r="P1132" s="32">
        <v>0.10144927536231885</v>
      </c>
      <c r="Q1132" s="32"/>
    </row>
    <row r="1133" spans="1:17">
      <c r="A1133" s="61" t="s">
        <v>3833</v>
      </c>
      <c r="B1133" s="75">
        <v>48532581</v>
      </c>
      <c r="C1133" s="76" t="s">
        <v>1391</v>
      </c>
      <c r="D1133" s="76" t="s">
        <v>1390</v>
      </c>
      <c r="E1133" s="50">
        <v>7700</v>
      </c>
      <c r="F1133" s="76" t="s">
        <v>4109</v>
      </c>
      <c r="G1133" s="59">
        <v>4058546340468</v>
      </c>
      <c r="H1133" s="14" t="s">
        <v>20</v>
      </c>
      <c r="I1133" s="14" t="s">
        <v>18116</v>
      </c>
      <c r="J1133" s="14" t="s">
        <v>18072</v>
      </c>
      <c r="K1133" s="14" t="s">
        <v>18073</v>
      </c>
      <c r="L1133" s="14"/>
      <c r="M1133" s="14" t="s">
        <v>20</v>
      </c>
      <c r="N1133" s="14" t="s">
        <v>20</v>
      </c>
      <c r="O1133" s="60">
        <v>7000</v>
      </c>
      <c r="P1133" s="32">
        <v>0.10000000000000009</v>
      </c>
      <c r="Q1133" s="32"/>
    </row>
    <row r="1134" spans="1:17">
      <c r="A1134" s="61" t="s">
        <v>3833</v>
      </c>
      <c r="B1134" s="75">
        <v>48080500</v>
      </c>
      <c r="C1134" s="76" t="s">
        <v>1393</v>
      </c>
      <c r="D1134" s="76" t="s">
        <v>1392</v>
      </c>
      <c r="E1134" s="50">
        <v>20400</v>
      </c>
      <c r="F1134" s="76" t="s">
        <v>4110</v>
      </c>
      <c r="G1134" s="59">
        <v>4058546340469</v>
      </c>
      <c r="H1134" s="14" t="s">
        <v>20</v>
      </c>
      <c r="I1134" s="14" t="s">
        <v>18116</v>
      </c>
      <c r="J1134" s="14" t="s">
        <v>17303</v>
      </c>
      <c r="K1134" s="14" t="s">
        <v>17672</v>
      </c>
      <c r="L1134" s="14"/>
      <c r="M1134" s="14" t="s">
        <v>20</v>
      </c>
      <c r="N1134" s="14" t="s">
        <v>20</v>
      </c>
      <c r="O1134" s="60">
        <v>18500</v>
      </c>
      <c r="P1134" s="32">
        <v>0.10270270270270276</v>
      </c>
      <c r="Q1134" s="32"/>
    </row>
    <row r="1135" spans="1:17">
      <c r="A1135" s="61" t="s">
        <v>3833</v>
      </c>
      <c r="B1135" s="75">
        <v>4932352274</v>
      </c>
      <c r="C1135" s="76" t="s">
        <v>1395</v>
      </c>
      <c r="D1135" s="76" t="s">
        <v>1394</v>
      </c>
      <c r="E1135" s="50">
        <v>9100</v>
      </c>
      <c r="F1135" s="76" t="s">
        <v>4111</v>
      </c>
      <c r="G1135" s="59">
        <v>4058546340470</v>
      </c>
      <c r="H1135" s="14" t="s">
        <v>20</v>
      </c>
      <c r="I1135" s="14" t="s">
        <v>18116</v>
      </c>
      <c r="J1135" s="14" t="s">
        <v>17375</v>
      </c>
      <c r="K1135" s="14" t="s">
        <v>17611</v>
      </c>
      <c r="L1135" s="14"/>
      <c r="M1135" s="14" t="s">
        <v>20</v>
      </c>
      <c r="N1135" s="14" t="s">
        <v>20</v>
      </c>
      <c r="O1135" s="60">
        <v>8300</v>
      </c>
      <c r="P1135" s="32">
        <v>9.6385542168674787E-2</v>
      </c>
      <c r="Q1135" s="32"/>
    </row>
    <row r="1136" spans="1:17">
      <c r="A1136" s="61" t="s">
        <v>3833</v>
      </c>
      <c r="B1136" s="75">
        <v>4932430253</v>
      </c>
      <c r="C1136" s="76" t="s">
        <v>1397</v>
      </c>
      <c r="D1136" s="76" t="s">
        <v>1396</v>
      </c>
      <c r="E1136" s="50">
        <v>29500</v>
      </c>
      <c r="F1136" s="76" t="s">
        <v>4112</v>
      </c>
      <c r="G1136" s="59">
        <v>4058546340471</v>
      </c>
      <c r="H1136" s="14" t="s">
        <v>20</v>
      </c>
      <c r="I1136" s="14" t="s">
        <v>18116</v>
      </c>
      <c r="J1136" s="14" t="s">
        <v>18024</v>
      </c>
      <c r="K1136" s="14" t="s">
        <v>18025</v>
      </c>
      <c r="L1136" s="14"/>
      <c r="M1136" s="14" t="s">
        <v>20</v>
      </c>
      <c r="N1136" s="14" t="s">
        <v>20</v>
      </c>
      <c r="O1136" s="60">
        <v>26800</v>
      </c>
      <c r="P1136" s="32">
        <v>0.10074626865671643</v>
      </c>
      <c r="Q1136" s="32"/>
    </row>
    <row r="1137" spans="1:17">
      <c r="A1137" s="61" t="s">
        <v>3833</v>
      </c>
      <c r="B1137" s="75">
        <v>4932459138</v>
      </c>
      <c r="C1137" s="76" t="s">
        <v>1399</v>
      </c>
      <c r="D1137" s="76" t="s">
        <v>1398</v>
      </c>
      <c r="E1137" s="50">
        <v>4700</v>
      </c>
      <c r="F1137" s="76" t="s">
        <v>4113</v>
      </c>
      <c r="G1137" s="59">
        <v>4058546340472</v>
      </c>
      <c r="H1137" s="14" t="s">
        <v>20</v>
      </c>
      <c r="I1137" s="14" t="s">
        <v>18116</v>
      </c>
      <c r="J1137" s="14" t="s">
        <v>17656</v>
      </c>
      <c r="K1137" s="14" t="s">
        <v>17706</v>
      </c>
      <c r="L1137" s="14"/>
      <c r="M1137" s="14" t="s">
        <v>20</v>
      </c>
      <c r="N1137" s="14" t="s">
        <v>20</v>
      </c>
      <c r="O1137" s="60">
        <v>4300</v>
      </c>
      <c r="P1137" s="32">
        <v>9.3023255813953432E-2</v>
      </c>
      <c r="Q1137" s="32"/>
    </row>
    <row r="1138" spans="1:17">
      <c r="A1138" s="61" t="s">
        <v>3833</v>
      </c>
      <c r="B1138" s="75">
        <v>4932459495</v>
      </c>
      <c r="C1138" s="76" t="s">
        <v>1401</v>
      </c>
      <c r="D1138" s="76" t="s">
        <v>1400</v>
      </c>
      <c r="E1138" s="50">
        <v>11600</v>
      </c>
      <c r="F1138" s="76" t="s">
        <v>4114</v>
      </c>
      <c r="G1138" s="59">
        <v>4058546340473</v>
      </c>
      <c r="H1138" s="14" t="s">
        <v>20</v>
      </c>
      <c r="I1138" s="14" t="s">
        <v>18116</v>
      </c>
      <c r="J1138" s="14" t="s">
        <v>18024</v>
      </c>
      <c r="K1138" s="14" t="s">
        <v>18025</v>
      </c>
      <c r="L1138" s="14"/>
      <c r="M1138" s="14" t="s">
        <v>20</v>
      </c>
      <c r="N1138" s="14" t="s">
        <v>20</v>
      </c>
      <c r="O1138" s="60">
        <v>10500</v>
      </c>
      <c r="P1138" s="32">
        <v>0.10476190476190483</v>
      </c>
      <c r="Q1138" s="32"/>
    </row>
    <row r="1139" spans="1:17">
      <c r="A1139" s="61" t="s">
        <v>3833</v>
      </c>
      <c r="B1139" s="75">
        <v>4932451743</v>
      </c>
      <c r="C1139" s="76" t="s">
        <v>1403</v>
      </c>
      <c r="D1139" s="76" t="s">
        <v>1402</v>
      </c>
      <c r="E1139" s="50">
        <v>10200</v>
      </c>
      <c r="F1139" s="76" t="s">
        <v>4115</v>
      </c>
      <c r="G1139" s="59">
        <v>4058546340474</v>
      </c>
      <c r="H1139" s="14" t="s">
        <v>20</v>
      </c>
      <c r="I1139" s="14" t="s">
        <v>18116</v>
      </c>
      <c r="J1139" s="14" t="s">
        <v>18024</v>
      </c>
      <c r="K1139" s="14" t="s">
        <v>18025</v>
      </c>
      <c r="L1139" s="14"/>
      <c r="M1139" s="14" t="s">
        <v>20</v>
      </c>
      <c r="N1139" s="14" t="s">
        <v>20</v>
      </c>
      <c r="O1139" s="60">
        <v>9300</v>
      </c>
      <c r="P1139" s="32">
        <v>9.6774193548387011E-2</v>
      </c>
      <c r="Q1139" s="32"/>
    </row>
    <row r="1140" spans="1:17">
      <c r="A1140" s="61" t="s">
        <v>3833</v>
      </c>
      <c r="B1140" s="75">
        <v>49162754</v>
      </c>
      <c r="C1140" s="76" t="s">
        <v>1405</v>
      </c>
      <c r="D1140" s="76" t="s">
        <v>1404</v>
      </c>
      <c r="E1140" s="50">
        <v>2900</v>
      </c>
      <c r="F1140" s="76" t="s">
        <v>4116</v>
      </c>
      <c r="G1140" s="59">
        <v>4058546340475</v>
      </c>
      <c r="H1140" s="14" t="s">
        <v>20</v>
      </c>
      <c r="I1140" s="14" t="s">
        <v>18116</v>
      </c>
      <c r="J1140" s="14" t="s">
        <v>17264</v>
      </c>
      <c r="K1140" s="14" t="s">
        <v>17359</v>
      </c>
      <c r="L1140" s="14"/>
      <c r="M1140" s="14" t="s">
        <v>20</v>
      </c>
      <c r="N1140" s="14" t="s">
        <v>20</v>
      </c>
      <c r="O1140" s="60">
        <v>2600</v>
      </c>
      <c r="P1140" s="32">
        <v>0.11538461538461542</v>
      </c>
      <c r="Q1140" s="32"/>
    </row>
    <row r="1141" spans="1:17">
      <c r="A1141" s="61" t="s">
        <v>3833</v>
      </c>
      <c r="B1141" s="75">
        <v>4932430268</v>
      </c>
      <c r="C1141" s="76" t="s">
        <v>1407</v>
      </c>
      <c r="D1141" s="76" t="s">
        <v>1406</v>
      </c>
      <c r="E1141" s="50">
        <v>22900</v>
      </c>
      <c r="F1141" s="76" t="s">
        <v>4117</v>
      </c>
      <c r="G1141" s="59">
        <v>4058546340476</v>
      </c>
      <c r="H1141" s="14" t="s">
        <v>20</v>
      </c>
      <c r="I1141" s="14" t="s">
        <v>18116</v>
      </c>
      <c r="J1141" s="14" t="s">
        <v>18024</v>
      </c>
      <c r="K1141" s="14" t="s">
        <v>18025</v>
      </c>
      <c r="L1141" s="14"/>
      <c r="M1141" s="14" t="s">
        <v>20</v>
      </c>
      <c r="N1141" s="14" t="s">
        <v>20</v>
      </c>
      <c r="O1141" s="60">
        <v>20800</v>
      </c>
      <c r="P1141" s="32">
        <v>0.10096153846153855</v>
      </c>
      <c r="Q1141" s="32"/>
    </row>
    <row r="1142" spans="1:17">
      <c r="A1142" s="61" t="s">
        <v>3833</v>
      </c>
      <c r="B1142" s="75">
        <v>4932399733</v>
      </c>
      <c r="C1142" s="76" t="s">
        <v>1409</v>
      </c>
      <c r="D1142" s="76" t="s">
        <v>1408</v>
      </c>
      <c r="E1142" s="50">
        <v>12700</v>
      </c>
      <c r="F1142" s="76" t="s">
        <v>4118</v>
      </c>
      <c r="G1142" s="59">
        <v>4058546340477</v>
      </c>
      <c r="H1142" s="14" t="s">
        <v>20</v>
      </c>
      <c r="I1142" s="14" t="s">
        <v>18116</v>
      </c>
      <c r="J1142" s="14" t="s">
        <v>17264</v>
      </c>
      <c r="K1142" s="14" t="s">
        <v>17262</v>
      </c>
      <c r="L1142" s="14"/>
      <c r="M1142" s="14" t="s">
        <v>20</v>
      </c>
      <c r="N1142" s="14" t="s">
        <v>20</v>
      </c>
      <c r="O1142" s="60">
        <v>11500</v>
      </c>
      <c r="P1142" s="32">
        <v>0.10434782608695659</v>
      </c>
      <c r="Q1142" s="32"/>
    </row>
    <row r="1143" spans="1:17">
      <c r="A1143" s="61" t="s">
        <v>3833</v>
      </c>
      <c r="B1143" s="75">
        <v>4932430845</v>
      </c>
      <c r="C1143" s="76" t="s">
        <v>1411</v>
      </c>
      <c r="D1143" s="76" t="s">
        <v>1410</v>
      </c>
      <c r="E1143" s="50">
        <v>2100</v>
      </c>
      <c r="F1143" s="76" t="s">
        <v>4119</v>
      </c>
      <c r="G1143" s="59">
        <v>4058546340478</v>
      </c>
      <c r="H1143" s="14" t="s">
        <v>20</v>
      </c>
      <c r="I1143" s="14" t="s">
        <v>18116</v>
      </c>
      <c r="J1143" s="14" t="s">
        <v>18024</v>
      </c>
      <c r="K1143" s="14" t="s">
        <v>18215</v>
      </c>
      <c r="L1143" s="14"/>
      <c r="M1143" s="14" t="s">
        <v>20</v>
      </c>
      <c r="N1143" s="14" t="s">
        <v>20</v>
      </c>
      <c r="O1143" s="60">
        <v>1900</v>
      </c>
      <c r="P1143" s="32">
        <v>0.10526315789473695</v>
      </c>
      <c r="Q1143" s="32"/>
    </row>
    <row r="1144" spans="1:17">
      <c r="A1144" s="61" t="s">
        <v>3833</v>
      </c>
      <c r="B1144" s="75">
        <v>48532775</v>
      </c>
      <c r="C1144" s="76" t="s">
        <v>1413</v>
      </c>
      <c r="D1144" s="76" t="s">
        <v>1412</v>
      </c>
      <c r="E1144" s="50">
        <v>18300</v>
      </c>
      <c r="F1144" s="76" t="s">
        <v>4120</v>
      </c>
      <c r="G1144" s="59">
        <v>4058546340479</v>
      </c>
      <c r="H1144" s="14" t="s">
        <v>20</v>
      </c>
      <c r="I1144" s="14" t="s">
        <v>18116</v>
      </c>
      <c r="J1144" s="14" t="s">
        <v>18072</v>
      </c>
      <c r="K1144" s="14" t="s">
        <v>18458</v>
      </c>
      <c r="L1144" s="14"/>
      <c r="M1144" s="14" t="s">
        <v>20</v>
      </c>
      <c r="N1144" s="14" t="s">
        <v>20</v>
      </c>
      <c r="O1144" s="60">
        <v>16600</v>
      </c>
      <c r="P1144" s="32">
        <v>0.10240963855421681</v>
      </c>
      <c r="Q1144" s="32"/>
    </row>
    <row r="1145" spans="1:17">
      <c r="A1145" s="61" t="s">
        <v>3833</v>
      </c>
      <c r="B1145" s="75">
        <v>4932451733</v>
      </c>
      <c r="C1145" s="76" t="s">
        <v>1415</v>
      </c>
      <c r="D1145" s="76" t="s">
        <v>1414</v>
      </c>
      <c r="E1145" s="50">
        <v>10000</v>
      </c>
      <c r="F1145" s="76" t="s">
        <v>4121</v>
      </c>
      <c r="G1145" s="59">
        <v>4058546340480</v>
      </c>
      <c r="H1145" s="14" t="s">
        <v>20</v>
      </c>
      <c r="I1145" s="14" t="s">
        <v>18116</v>
      </c>
      <c r="J1145" s="14" t="s">
        <v>18024</v>
      </c>
      <c r="K1145" s="14" t="s">
        <v>18025</v>
      </c>
      <c r="L1145" s="14"/>
      <c r="M1145" s="14" t="s">
        <v>20</v>
      </c>
      <c r="N1145" s="14" t="s">
        <v>20</v>
      </c>
      <c r="O1145" s="60">
        <v>9100</v>
      </c>
      <c r="P1145" s="32">
        <v>9.8901098901098994E-2</v>
      </c>
      <c r="Q1145" s="32"/>
    </row>
    <row r="1146" spans="1:17">
      <c r="A1146" s="61" t="s">
        <v>3833</v>
      </c>
      <c r="B1146" s="75">
        <v>4932451734</v>
      </c>
      <c r="C1146" s="76" t="s">
        <v>1417</v>
      </c>
      <c r="D1146" s="76" t="s">
        <v>1416</v>
      </c>
      <c r="E1146" s="50">
        <v>10000</v>
      </c>
      <c r="F1146" s="76" t="s">
        <v>4122</v>
      </c>
      <c r="G1146" s="59">
        <v>4058546340481</v>
      </c>
      <c r="H1146" s="14" t="s">
        <v>20</v>
      </c>
      <c r="I1146" s="14" t="s">
        <v>18116</v>
      </c>
      <c r="J1146" s="14" t="s">
        <v>18024</v>
      </c>
      <c r="K1146" s="14" t="s">
        <v>18025</v>
      </c>
      <c r="L1146" s="14"/>
      <c r="M1146" s="14" t="s">
        <v>20</v>
      </c>
      <c r="N1146" s="14" t="s">
        <v>20</v>
      </c>
      <c r="O1146" s="60">
        <v>9100</v>
      </c>
      <c r="P1146" s="32">
        <v>9.8901098901098994E-2</v>
      </c>
      <c r="Q1146" s="32"/>
    </row>
    <row r="1147" spans="1:17">
      <c r="A1147" s="61" t="s">
        <v>3833</v>
      </c>
      <c r="B1147" s="75">
        <v>4932451735</v>
      </c>
      <c r="C1147" s="76" t="s">
        <v>1419</v>
      </c>
      <c r="D1147" s="76" t="s">
        <v>1418</v>
      </c>
      <c r="E1147" s="50">
        <v>10000</v>
      </c>
      <c r="F1147" s="76" t="s">
        <v>4123</v>
      </c>
      <c r="G1147" s="59">
        <v>4058546340482</v>
      </c>
      <c r="H1147" s="14" t="s">
        <v>20</v>
      </c>
      <c r="I1147" s="14" t="s">
        <v>18116</v>
      </c>
      <c r="J1147" s="14" t="s">
        <v>18024</v>
      </c>
      <c r="K1147" s="14" t="s">
        <v>18025</v>
      </c>
      <c r="L1147" s="14"/>
      <c r="M1147" s="14" t="s">
        <v>20</v>
      </c>
      <c r="N1147" s="14" t="s">
        <v>20</v>
      </c>
      <c r="O1147" s="60">
        <v>9100</v>
      </c>
      <c r="P1147" s="32">
        <v>9.8901098901098994E-2</v>
      </c>
      <c r="Q1147" s="32"/>
    </row>
    <row r="1148" spans="1:17">
      <c r="A1148" s="61" t="s">
        <v>3833</v>
      </c>
      <c r="B1148" s="75">
        <v>4932451737</v>
      </c>
      <c r="C1148" s="76" t="s">
        <v>1421</v>
      </c>
      <c r="D1148" s="76" t="s">
        <v>1420</v>
      </c>
      <c r="E1148" s="50">
        <v>10000</v>
      </c>
      <c r="F1148" s="76" t="s">
        <v>4124</v>
      </c>
      <c r="G1148" s="59">
        <v>4058546340483</v>
      </c>
      <c r="H1148" s="14" t="s">
        <v>20</v>
      </c>
      <c r="I1148" s="14" t="s">
        <v>18116</v>
      </c>
      <c r="J1148" s="14" t="s">
        <v>18024</v>
      </c>
      <c r="K1148" s="14" t="s">
        <v>18025</v>
      </c>
      <c r="L1148" s="14"/>
      <c r="M1148" s="14" t="s">
        <v>20</v>
      </c>
      <c r="N1148" s="14" t="s">
        <v>20</v>
      </c>
      <c r="O1148" s="60">
        <v>9100</v>
      </c>
      <c r="P1148" s="32">
        <v>9.8901098901098994E-2</v>
      </c>
      <c r="Q1148" s="32"/>
    </row>
    <row r="1149" spans="1:17">
      <c r="A1149" s="61" t="s">
        <v>3833</v>
      </c>
      <c r="B1149" s="75">
        <v>4932451738</v>
      </c>
      <c r="C1149" s="76" t="s">
        <v>1423</v>
      </c>
      <c r="D1149" s="76" t="s">
        <v>1422</v>
      </c>
      <c r="E1149" s="50">
        <v>10000</v>
      </c>
      <c r="F1149" s="76" t="s">
        <v>4125</v>
      </c>
      <c r="G1149" s="59">
        <v>4058546340484</v>
      </c>
      <c r="H1149" s="14" t="s">
        <v>20</v>
      </c>
      <c r="I1149" s="14" t="s">
        <v>18116</v>
      </c>
      <c r="J1149" s="14" t="s">
        <v>18024</v>
      </c>
      <c r="K1149" s="14" t="s">
        <v>18025</v>
      </c>
      <c r="L1149" s="14"/>
      <c r="M1149" s="14" t="s">
        <v>20</v>
      </c>
      <c r="N1149" s="14" t="s">
        <v>20</v>
      </c>
      <c r="O1149" s="60">
        <v>9100</v>
      </c>
      <c r="P1149" s="32">
        <v>9.8901098901098994E-2</v>
      </c>
      <c r="Q1149" s="32"/>
    </row>
    <row r="1150" spans="1:17">
      <c r="A1150" s="61" t="s">
        <v>3833</v>
      </c>
      <c r="B1150" s="75">
        <v>48532582</v>
      </c>
      <c r="C1150" s="76" t="s">
        <v>1425</v>
      </c>
      <c r="D1150" s="76" t="s">
        <v>1424</v>
      </c>
      <c r="E1150" s="50">
        <v>8500</v>
      </c>
      <c r="F1150" s="76" t="s">
        <v>4126</v>
      </c>
      <c r="G1150" s="59">
        <v>4058546340485</v>
      </c>
      <c r="H1150" s="14" t="s">
        <v>20</v>
      </c>
      <c r="I1150" s="14" t="s">
        <v>18116</v>
      </c>
      <c r="J1150" s="14" t="s">
        <v>18072</v>
      </c>
      <c r="K1150" s="14" t="s">
        <v>18073</v>
      </c>
      <c r="L1150" s="14"/>
      <c r="M1150" s="14" t="s">
        <v>20</v>
      </c>
      <c r="N1150" s="14" t="s">
        <v>20</v>
      </c>
      <c r="O1150" s="60">
        <v>7700</v>
      </c>
      <c r="P1150" s="32">
        <v>0.10389610389610393</v>
      </c>
      <c r="Q1150" s="32"/>
    </row>
    <row r="1151" spans="1:17">
      <c r="A1151" s="61" t="s">
        <v>3833</v>
      </c>
      <c r="B1151" s="75">
        <v>4932459139</v>
      </c>
      <c r="C1151" s="76" t="s">
        <v>1427</v>
      </c>
      <c r="D1151" s="76" t="s">
        <v>1426</v>
      </c>
      <c r="E1151" s="50">
        <v>5100</v>
      </c>
      <c r="F1151" s="76" t="s">
        <v>4127</v>
      </c>
      <c r="G1151" s="59">
        <v>4058546340486</v>
      </c>
      <c r="H1151" s="14" t="s">
        <v>20</v>
      </c>
      <c r="I1151" s="14" t="s">
        <v>18116</v>
      </c>
      <c r="J1151" s="14" t="s">
        <v>17656</v>
      </c>
      <c r="K1151" s="14" t="s">
        <v>17706</v>
      </c>
      <c r="L1151" s="14"/>
      <c r="M1151" s="14" t="s">
        <v>20</v>
      </c>
      <c r="N1151" s="14" t="s">
        <v>20</v>
      </c>
      <c r="O1151" s="60">
        <v>4600</v>
      </c>
      <c r="P1151" s="32">
        <v>0.10869565217391308</v>
      </c>
      <c r="Q1151" s="32"/>
    </row>
    <row r="1152" spans="1:17">
      <c r="A1152" s="61" t="s">
        <v>3833</v>
      </c>
      <c r="B1152" s="75">
        <v>4932345712</v>
      </c>
      <c r="C1152" s="76" t="s">
        <v>1429</v>
      </c>
      <c r="D1152" s="76" t="s">
        <v>1428</v>
      </c>
      <c r="E1152" s="50">
        <v>600</v>
      </c>
      <c r="F1152" s="76" t="s">
        <v>4128</v>
      </c>
      <c r="G1152" s="59">
        <v>4058546340487</v>
      </c>
      <c r="H1152" s="14" t="s">
        <v>20</v>
      </c>
      <c r="I1152" s="14" t="s">
        <v>18116</v>
      </c>
      <c r="J1152" s="14" t="s">
        <v>17325</v>
      </c>
      <c r="K1152" s="14" t="s">
        <v>17328</v>
      </c>
      <c r="L1152" s="14"/>
      <c r="M1152" s="14" t="s">
        <v>20</v>
      </c>
      <c r="N1152" s="14" t="s">
        <v>20</v>
      </c>
      <c r="O1152" s="60">
        <v>500</v>
      </c>
      <c r="P1152" s="32">
        <v>0.19999999999999996</v>
      </c>
      <c r="Q1152" s="32"/>
    </row>
    <row r="1153" spans="1:17">
      <c r="A1153" s="61" t="s">
        <v>3833</v>
      </c>
      <c r="B1153" s="75">
        <v>49902342</v>
      </c>
      <c r="C1153" s="76" t="s">
        <v>1431</v>
      </c>
      <c r="D1153" s="76" t="s">
        <v>1430</v>
      </c>
      <c r="E1153" s="50">
        <v>1500</v>
      </c>
      <c r="F1153" s="76" t="s">
        <v>4129</v>
      </c>
      <c r="G1153" s="59">
        <v>4058546340488</v>
      </c>
      <c r="H1153" s="14" t="s">
        <v>20</v>
      </c>
      <c r="I1153" s="14" t="s">
        <v>18116</v>
      </c>
      <c r="J1153" s="14" t="s">
        <v>17375</v>
      </c>
      <c r="K1153" s="14" t="s">
        <v>17611</v>
      </c>
      <c r="L1153" s="14"/>
      <c r="M1153" s="14" t="s">
        <v>20</v>
      </c>
      <c r="N1153" s="14" t="s">
        <v>20</v>
      </c>
      <c r="O1153" s="60">
        <v>1400</v>
      </c>
      <c r="P1153" s="32">
        <v>7.1428571428571397E-2</v>
      </c>
      <c r="Q1153" s="32"/>
    </row>
    <row r="1154" spans="1:17">
      <c r="A1154" s="61" t="s">
        <v>3833</v>
      </c>
      <c r="B1154" s="75">
        <v>4932464211</v>
      </c>
      <c r="C1154" s="76" t="s">
        <v>1433</v>
      </c>
      <c r="D1154" s="76" t="s">
        <v>1432</v>
      </c>
      <c r="E1154" s="50">
        <v>2200</v>
      </c>
      <c r="F1154" s="76" t="s">
        <v>4130</v>
      </c>
      <c r="G1154" s="59">
        <v>4058546340489</v>
      </c>
      <c r="H1154" s="14" t="s">
        <v>20</v>
      </c>
      <c r="I1154" s="14" t="s">
        <v>18116</v>
      </c>
      <c r="J1154" s="14" t="s">
        <v>18024</v>
      </c>
      <c r="K1154" s="14" t="s">
        <v>18025</v>
      </c>
      <c r="L1154" s="14"/>
      <c r="M1154" s="14" t="s">
        <v>20</v>
      </c>
      <c r="N1154" s="14" t="s">
        <v>20</v>
      </c>
      <c r="O1154" s="60">
        <v>2000</v>
      </c>
      <c r="P1154" s="32">
        <v>0.10000000000000009</v>
      </c>
      <c r="Q1154" s="32"/>
    </row>
    <row r="1155" spans="1:17">
      <c r="A1155" s="61" t="s">
        <v>3833</v>
      </c>
      <c r="B1155" s="75">
        <v>49170405</v>
      </c>
      <c r="C1155" s="76" t="s">
        <v>1435</v>
      </c>
      <c r="D1155" s="76" t="s">
        <v>1434</v>
      </c>
      <c r="E1155" s="50">
        <v>200</v>
      </c>
      <c r="F1155" s="76" t="s">
        <v>4131</v>
      </c>
      <c r="G1155" s="59">
        <v>4058546340490</v>
      </c>
      <c r="H1155" s="14" t="s">
        <v>20</v>
      </c>
      <c r="I1155" s="14" t="s">
        <v>18116</v>
      </c>
      <c r="J1155" s="14" t="s">
        <v>17264</v>
      </c>
      <c r="K1155" s="14" t="s">
        <v>17359</v>
      </c>
      <c r="L1155" s="14"/>
      <c r="M1155" s="14" t="s">
        <v>20</v>
      </c>
      <c r="N1155" s="14" t="s">
        <v>20</v>
      </c>
      <c r="O1155" s="60">
        <v>200</v>
      </c>
      <c r="P1155" s="32">
        <v>0</v>
      </c>
      <c r="Q1155" s="32"/>
    </row>
    <row r="1156" spans="1:17">
      <c r="A1156" s="61" t="s">
        <v>3833</v>
      </c>
      <c r="B1156" s="75">
        <v>48532681</v>
      </c>
      <c r="C1156" s="76" t="s">
        <v>1437</v>
      </c>
      <c r="D1156" s="76" t="s">
        <v>1436</v>
      </c>
      <c r="E1156" s="50">
        <v>700</v>
      </c>
      <c r="F1156" s="76" t="s">
        <v>4132</v>
      </c>
      <c r="G1156" s="59">
        <v>4058546340491</v>
      </c>
      <c r="H1156" s="14" t="s">
        <v>20</v>
      </c>
      <c r="I1156" s="14" t="s">
        <v>18116</v>
      </c>
      <c r="J1156" s="14" t="s">
        <v>18072</v>
      </c>
      <c r="K1156" s="14" t="s">
        <v>18073</v>
      </c>
      <c r="L1156" s="14"/>
      <c r="M1156" s="14" t="s">
        <v>20</v>
      </c>
      <c r="N1156" s="14" t="s">
        <v>20</v>
      </c>
      <c r="O1156" s="60">
        <v>600</v>
      </c>
      <c r="P1156" s="32">
        <v>0.16666666666666674</v>
      </c>
      <c r="Q1156" s="32"/>
    </row>
    <row r="1157" spans="1:17">
      <c r="A1157" s="61" t="s">
        <v>3833</v>
      </c>
      <c r="B1157" s="75">
        <v>4932274069</v>
      </c>
      <c r="C1157" s="76" t="s">
        <v>1439</v>
      </c>
      <c r="D1157" s="76" t="s">
        <v>1438</v>
      </c>
      <c r="E1157" s="50">
        <v>800</v>
      </c>
      <c r="F1157" s="76" t="s">
        <v>4133</v>
      </c>
      <c r="G1157" s="59">
        <v>4058546340492</v>
      </c>
      <c r="H1157" s="14" t="s">
        <v>20</v>
      </c>
      <c r="I1157" s="14" t="s">
        <v>18116</v>
      </c>
      <c r="J1157" s="14" t="s">
        <v>17321</v>
      </c>
      <c r="K1157" s="14" t="s">
        <v>17263</v>
      </c>
      <c r="L1157" s="14"/>
      <c r="M1157" s="14" t="s">
        <v>20</v>
      </c>
      <c r="N1157" s="14" t="s">
        <v>20</v>
      </c>
      <c r="O1157" s="60">
        <v>700</v>
      </c>
      <c r="P1157" s="32">
        <v>0.14285714285714279</v>
      </c>
      <c r="Q1157" s="32"/>
    </row>
    <row r="1158" spans="1:17">
      <c r="A1158" s="61" t="s">
        <v>3833</v>
      </c>
      <c r="B1158" s="75">
        <v>4932316270</v>
      </c>
      <c r="C1158" s="76" t="s">
        <v>1441</v>
      </c>
      <c r="D1158" s="76" t="s">
        <v>1440</v>
      </c>
      <c r="E1158" s="50">
        <v>400</v>
      </c>
      <c r="F1158" s="76" t="s">
        <v>4134</v>
      </c>
      <c r="G1158" s="59">
        <v>4058546340493</v>
      </c>
      <c r="H1158" s="14" t="s">
        <v>20</v>
      </c>
      <c r="I1158" s="14" t="s">
        <v>18116</v>
      </c>
      <c r="J1158" s="14" t="s">
        <v>17463</v>
      </c>
      <c r="K1158" s="14" t="s">
        <v>17531</v>
      </c>
      <c r="L1158" s="14"/>
      <c r="M1158" s="14" t="s">
        <v>20</v>
      </c>
      <c r="N1158" s="14" t="s">
        <v>20</v>
      </c>
      <c r="O1158" s="60">
        <v>400</v>
      </c>
      <c r="P1158" s="32">
        <v>0</v>
      </c>
      <c r="Q1158" s="32"/>
    </row>
    <row r="1159" spans="1:17">
      <c r="A1159" s="61" t="s">
        <v>3833</v>
      </c>
      <c r="B1159" s="75">
        <v>4932336597</v>
      </c>
      <c r="C1159" s="76" t="s">
        <v>1443</v>
      </c>
      <c r="D1159" s="76" t="s">
        <v>1442</v>
      </c>
      <c r="E1159" s="50">
        <v>1100</v>
      </c>
      <c r="F1159" s="76" t="s">
        <v>4135</v>
      </c>
      <c r="G1159" s="59">
        <v>4058546340494</v>
      </c>
      <c r="H1159" s="14" t="s">
        <v>20</v>
      </c>
      <c r="I1159" s="14" t="s">
        <v>18116</v>
      </c>
      <c r="J1159" s="14" t="s">
        <v>17325</v>
      </c>
      <c r="K1159" s="14" t="s">
        <v>17452</v>
      </c>
      <c r="L1159" s="14"/>
      <c r="M1159" s="14" t="s">
        <v>20</v>
      </c>
      <c r="N1159" s="14" t="s">
        <v>20</v>
      </c>
      <c r="O1159" s="60">
        <v>1000</v>
      </c>
      <c r="P1159" s="32">
        <v>0.10000000000000009</v>
      </c>
      <c r="Q1159" s="32"/>
    </row>
    <row r="1160" spans="1:17">
      <c r="A1160" s="61" t="s">
        <v>3833</v>
      </c>
      <c r="B1160" s="75">
        <v>4932334706</v>
      </c>
      <c r="C1160" s="76" t="s">
        <v>1445</v>
      </c>
      <c r="D1160" s="76" t="s">
        <v>1444</v>
      </c>
      <c r="E1160" s="50">
        <v>1200</v>
      </c>
      <c r="F1160" s="76" t="s">
        <v>4136</v>
      </c>
      <c r="G1160" s="59">
        <v>4058546340495</v>
      </c>
      <c r="H1160" s="14" t="s">
        <v>20</v>
      </c>
      <c r="I1160" s="14" t="s">
        <v>18116</v>
      </c>
      <c r="J1160" s="14" t="s">
        <v>17325</v>
      </c>
      <c r="K1160" s="14" t="s">
        <v>17802</v>
      </c>
      <c r="L1160" s="14"/>
      <c r="M1160" s="14" t="s">
        <v>20</v>
      </c>
      <c r="N1160" s="14" t="s">
        <v>20</v>
      </c>
      <c r="O1160" s="60">
        <v>1100</v>
      </c>
      <c r="P1160" s="32">
        <v>9.0909090909090828E-2</v>
      </c>
      <c r="Q1160" s="32"/>
    </row>
    <row r="1161" spans="1:17">
      <c r="A1161" s="61" t="s">
        <v>3833</v>
      </c>
      <c r="B1161" s="75">
        <v>4932430100</v>
      </c>
      <c r="C1161" s="76" t="s">
        <v>1447</v>
      </c>
      <c r="D1161" s="76" t="s">
        <v>1446</v>
      </c>
      <c r="E1161" s="50">
        <v>1500</v>
      </c>
      <c r="F1161" s="76" t="s">
        <v>4137</v>
      </c>
      <c r="G1161" s="59">
        <v>4058546340496</v>
      </c>
      <c r="H1161" s="14" t="s">
        <v>20</v>
      </c>
      <c r="I1161" s="14" t="s">
        <v>18116</v>
      </c>
      <c r="J1161" s="14" t="s">
        <v>17411</v>
      </c>
      <c r="K1161" s="14" t="s">
        <v>18194</v>
      </c>
      <c r="L1161" s="14"/>
      <c r="M1161" s="14" t="s">
        <v>20</v>
      </c>
      <c r="N1161" s="14" t="s">
        <v>20</v>
      </c>
      <c r="O1161" s="60">
        <v>1400</v>
      </c>
      <c r="P1161" s="32">
        <v>7.1428571428571397E-2</v>
      </c>
      <c r="Q1161" s="32"/>
    </row>
    <row r="1162" spans="1:17">
      <c r="A1162" s="61" t="s">
        <v>3833</v>
      </c>
      <c r="B1162" s="75">
        <v>48091090</v>
      </c>
      <c r="C1162" s="76" t="s">
        <v>1449</v>
      </c>
      <c r="D1162" s="76" t="s">
        <v>1448</v>
      </c>
      <c r="E1162" s="50">
        <v>1700</v>
      </c>
      <c r="F1162" s="76" t="s">
        <v>4138</v>
      </c>
      <c r="G1162" s="59">
        <v>4058546340497</v>
      </c>
      <c r="H1162" s="14" t="s">
        <v>20</v>
      </c>
      <c r="I1162" s="14" t="s">
        <v>18116</v>
      </c>
      <c r="J1162" s="14" t="s">
        <v>17411</v>
      </c>
      <c r="K1162" s="14" t="s">
        <v>19047</v>
      </c>
      <c r="L1162" s="14"/>
      <c r="M1162" s="14" t="s">
        <v>20</v>
      </c>
      <c r="N1162" s="14" t="s">
        <v>20</v>
      </c>
      <c r="O1162" s="60">
        <v>1500</v>
      </c>
      <c r="P1162" s="32">
        <v>0.1333333333333333</v>
      </c>
      <c r="Q1162" s="32"/>
    </row>
    <row r="1163" spans="1:17">
      <c r="A1163" s="61" t="s">
        <v>3833</v>
      </c>
      <c r="B1163" s="75">
        <v>48532685</v>
      </c>
      <c r="C1163" s="76" t="s">
        <v>1451</v>
      </c>
      <c r="D1163" s="76" t="s">
        <v>1450</v>
      </c>
      <c r="E1163" s="50">
        <v>2100</v>
      </c>
      <c r="F1163" s="76" t="s">
        <v>4139</v>
      </c>
      <c r="G1163" s="59">
        <v>4058546340498</v>
      </c>
      <c r="H1163" s="14" t="s">
        <v>20</v>
      </c>
      <c r="I1163" s="14" t="s">
        <v>18116</v>
      </c>
      <c r="J1163" s="14" t="s">
        <v>18072</v>
      </c>
      <c r="K1163" s="14" t="s">
        <v>18073</v>
      </c>
      <c r="L1163" s="14"/>
      <c r="M1163" s="14" t="s">
        <v>20</v>
      </c>
      <c r="N1163" s="14" t="s">
        <v>20</v>
      </c>
      <c r="O1163" s="60">
        <v>1900</v>
      </c>
      <c r="P1163" s="32">
        <v>0.10526315789473695</v>
      </c>
      <c r="Q1163" s="32"/>
    </row>
    <row r="1164" spans="1:17">
      <c r="A1164" s="61" t="s">
        <v>3833</v>
      </c>
      <c r="B1164" s="75">
        <v>48532682</v>
      </c>
      <c r="C1164" s="76" t="s">
        <v>1453</v>
      </c>
      <c r="D1164" s="76" t="s">
        <v>1452</v>
      </c>
      <c r="E1164" s="50">
        <v>900</v>
      </c>
      <c r="F1164" s="76" t="s">
        <v>4140</v>
      </c>
      <c r="G1164" s="59">
        <v>4058546340499</v>
      </c>
      <c r="H1164" s="14" t="s">
        <v>20</v>
      </c>
      <c r="I1164" s="14" t="s">
        <v>18116</v>
      </c>
      <c r="J1164" s="14" t="s">
        <v>18072</v>
      </c>
      <c r="K1164" s="14" t="s">
        <v>18073</v>
      </c>
      <c r="L1164" s="14"/>
      <c r="M1164" s="14" t="s">
        <v>20</v>
      </c>
      <c r="N1164" s="14" t="s">
        <v>20</v>
      </c>
      <c r="O1164" s="60">
        <v>800</v>
      </c>
      <c r="P1164" s="32">
        <v>0.125</v>
      </c>
      <c r="Q1164" s="32"/>
    </row>
    <row r="1165" spans="1:17">
      <c r="A1165" s="61" t="s">
        <v>3833</v>
      </c>
      <c r="B1165" s="75">
        <v>48532786</v>
      </c>
      <c r="C1165" s="76" t="s">
        <v>1455</v>
      </c>
      <c r="D1165" s="76" t="s">
        <v>1454</v>
      </c>
      <c r="E1165" s="50">
        <v>1100</v>
      </c>
      <c r="F1165" s="76" t="s">
        <v>4141</v>
      </c>
      <c r="G1165" s="59">
        <v>4058546340500</v>
      </c>
      <c r="H1165" s="14" t="s">
        <v>20</v>
      </c>
      <c r="I1165" s="14" t="s">
        <v>18116</v>
      </c>
      <c r="J1165" s="14" t="s">
        <v>18072</v>
      </c>
      <c r="K1165" s="14" t="s">
        <v>18458</v>
      </c>
      <c r="L1165" s="14"/>
      <c r="M1165" s="14" t="s">
        <v>20</v>
      </c>
      <c r="N1165" s="14" t="s">
        <v>20</v>
      </c>
      <c r="O1165" s="60">
        <v>1000</v>
      </c>
      <c r="P1165" s="32">
        <v>0.10000000000000009</v>
      </c>
      <c r="Q1165" s="32"/>
    </row>
    <row r="1166" spans="1:17">
      <c r="A1166" s="61" t="s">
        <v>3833</v>
      </c>
      <c r="B1166" s="75">
        <v>4932326525</v>
      </c>
      <c r="C1166" s="76" t="s">
        <v>1457</v>
      </c>
      <c r="D1166" s="76" t="s">
        <v>1456</v>
      </c>
      <c r="E1166" s="50">
        <v>1200</v>
      </c>
      <c r="F1166" s="76" t="s">
        <v>4142</v>
      </c>
      <c r="G1166" s="59">
        <v>4058546340501</v>
      </c>
      <c r="H1166" s="14" t="s">
        <v>20</v>
      </c>
      <c r="I1166" s="14" t="s">
        <v>18116</v>
      </c>
      <c r="J1166" s="14" t="s">
        <v>17325</v>
      </c>
      <c r="K1166" s="14" t="s">
        <v>17802</v>
      </c>
      <c r="L1166" s="14"/>
      <c r="M1166" s="14" t="s">
        <v>20</v>
      </c>
      <c r="N1166" s="14" t="s">
        <v>20</v>
      </c>
      <c r="O1166" s="60">
        <v>1100</v>
      </c>
      <c r="P1166" s="32">
        <v>9.0909090909090828E-2</v>
      </c>
      <c r="Q1166" s="32"/>
    </row>
    <row r="1167" spans="1:17">
      <c r="A1167" s="61" t="s">
        <v>3833</v>
      </c>
      <c r="B1167" s="75">
        <v>4932373504</v>
      </c>
      <c r="C1167" s="76" t="s">
        <v>1458</v>
      </c>
      <c r="D1167" s="76" t="s">
        <v>1163</v>
      </c>
      <c r="E1167" s="50">
        <v>1700</v>
      </c>
      <c r="F1167" s="76" t="s">
        <v>4143</v>
      </c>
      <c r="G1167" s="59">
        <v>4058546340502</v>
      </c>
      <c r="H1167" s="14" t="s">
        <v>20</v>
      </c>
      <c r="I1167" s="14" t="s">
        <v>18116</v>
      </c>
      <c r="J1167" s="14" t="s">
        <v>17321</v>
      </c>
      <c r="K1167" s="14" t="s">
        <v>17263</v>
      </c>
      <c r="L1167" s="14"/>
      <c r="M1167" s="14" t="s">
        <v>20</v>
      </c>
      <c r="N1167" s="14" t="s">
        <v>20</v>
      </c>
      <c r="O1167" s="60">
        <v>1500</v>
      </c>
      <c r="P1167" s="32">
        <v>0.1333333333333333</v>
      </c>
      <c r="Q1167" s="32"/>
    </row>
    <row r="1168" spans="1:17">
      <c r="A1168" s="61" t="s">
        <v>3833</v>
      </c>
      <c r="B1168" s="75">
        <v>4932351632</v>
      </c>
      <c r="C1168" s="76" t="s">
        <v>1460</v>
      </c>
      <c r="D1168" s="76" t="s">
        <v>1459</v>
      </c>
      <c r="E1168" s="50">
        <v>3900</v>
      </c>
      <c r="F1168" s="76" t="s">
        <v>4144</v>
      </c>
      <c r="G1168" s="59">
        <v>4058546340503</v>
      </c>
      <c r="H1168" s="14" t="s">
        <v>20</v>
      </c>
      <c r="I1168" s="14" t="s">
        <v>18116</v>
      </c>
      <c r="J1168" s="14" t="s">
        <v>17325</v>
      </c>
      <c r="K1168" s="14" t="s">
        <v>17802</v>
      </c>
      <c r="L1168" s="14"/>
      <c r="M1168" s="14" t="s">
        <v>20</v>
      </c>
      <c r="N1168" s="14" t="s">
        <v>20</v>
      </c>
      <c r="O1168" s="60">
        <v>3500</v>
      </c>
      <c r="P1168" s="32">
        <v>0.11428571428571432</v>
      </c>
      <c r="Q1168" s="32"/>
    </row>
    <row r="1169" spans="1:17">
      <c r="A1169" s="61" t="s">
        <v>3833</v>
      </c>
      <c r="B1169" s="75">
        <v>4932308838</v>
      </c>
      <c r="C1169" s="76" t="s">
        <v>1462</v>
      </c>
      <c r="D1169" s="76" t="s">
        <v>1461</v>
      </c>
      <c r="E1169" s="50">
        <v>3000</v>
      </c>
      <c r="F1169" s="76" t="s">
        <v>4145</v>
      </c>
      <c r="G1169" s="59">
        <v>4058546340504</v>
      </c>
      <c r="H1169" s="14" t="s">
        <v>20</v>
      </c>
      <c r="I1169" s="14" t="s">
        <v>18116</v>
      </c>
      <c r="J1169" s="14" t="s">
        <v>17321</v>
      </c>
      <c r="K1169" s="14" t="s">
        <v>17263</v>
      </c>
      <c r="L1169" s="14"/>
      <c r="M1169" s="14" t="s">
        <v>20</v>
      </c>
      <c r="N1169" s="14" t="s">
        <v>20</v>
      </c>
      <c r="O1169" s="60">
        <v>2700</v>
      </c>
      <c r="P1169" s="32">
        <v>0.11111111111111116</v>
      </c>
      <c r="Q1169" s="32"/>
    </row>
    <row r="1170" spans="1:17">
      <c r="A1170" s="61" t="s">
        <v>3833</v>
      </c>
      <c r="B1170" s="75">
        <v>4932430070</v>
      </c>
      <c r="C1170" s="76" t="s">
        <v>1464</v>
      </c>
      <c r="D1170" s="76" t="s">
        <v>1463</v>
      </c>
      <c r="E1170" s="50">
        <v>5000</v>
      </c>
      <c r="F1170" s="76" t="s">
        <v>4146</v>
      </c>
      <c r="G1170" s="59">
        <v>4058546340505</v>
      </c>
      <c r="H1170" s="14" t="s">
        <v>20</v>
      </c>
      <c r="I1170" s="14" t="s">
        <v>18116</v>
      </c>
      <c r="J1170" s="14" t="s">
        <v>17321</v>
      </c>
      <c r="K1170" s="14" t="s">
        <v>17263</v>
      </c>
      <c r="L1170" s="14"/>
      <c r="M1170" s="14" t="s">
        <v>20</v>
      </c>
      <c r="N1170" s="14" t="s">
        <v>20</v>
      </c>
      <c r="O1170" s="60">
        <v>4500</v>
      </c>
      <c r="P1170" s="32">
        <v>0.11111111111111116</v>
      </c>
      <c r="Q1170" s="32"/>
    </row>
    <row r="1171" spans="1:17">
      <c r="A1171" s="61" t="s">
        <v>3833</v>
      </c>
      <c r="B1171" s="75">
        <v>4932459125</v>
      </c>
      <c r="C1171" s="76" t="s">
        <v>1466</v>
      </c>
      <c r="D1171" s="76" t="s">
        <v>1465</v>
      </c>
      <c r="E1171" s="50">
        <v>2400</v>
      </c>
      <c r="F1171" s="76" t="s">
        <v>4147</v>
      </c>
      <c r="G1171" s="59">
        <v>4058546340506</v>
      </c>
      <c r="H1171" s="14" t="s">
        <v>20</v>
      </c>
      <c r="I1171" s="14" t="s">
        <v>18116</v>
      </c>
      <c r="J1171" s="14" t="s">
        <v>17656</v>
      </c>
      <c r="K1171" s="14" t="s">
        <v>17706</v>
      </c>
      <c r="L1171" s="14"/>
      <c r="M1171" s="14" t="s">
        <v>20</v>
      </c>
      <c r="N1171" s="14" t="s">
        <v>20</v>
      </c>
      <c r="O1171" s="60">
        <v>2200</v>
      </c>
      <c r="P1171" s="32">
        <v>9.0909090909090828E-2</v>
      </c>
      <c r="Q1171" s="32"/>
    </row>
    <row r="1172" spans="1:17">
      <c r="A1172" s="61" t="s">
        <v>3833</v>
      </c>
      <c r="B1172" s="75">
        <v>4932373506</v>
      </c>
      <c r="C1172" s="76" t="s">
        <v>1468</v>
      </c>
      <c r="D1172" s="76" t="s">
        <v>1467</v>
      </c>
      <c r="E1172" s="50">
        <v>2100</v>
      </c>
      <c r="F1172" s="76" t="s">
        <v>4148</v>
      </c>
      <c r="G1172" s="59">
        <v>4058546340507</v>
      </c>
      <c r="H1172" s="14" t="s">
        <v>20</v>
      </c>
      <c r="I1172" s="14" t="s">
        <v>18116</v>
      </c>
      <c r="J1172" s="14" t="s">
        <v>17321</v>
      </c>
      <c r="K1172" s="14" t="s">
        <v>17263</v>
      </c>
      <c r="L1172" s="14"/>
      <c r="M1172" s="14" t="s">
        <v>20</v>
      </c>
      <c r="N1172" s="14" t="s">
        <v>20</v>
      </c>
      <c r="O1172" s="60">
        <v>1900</v>
      </c>
      <c r="P1172" s="32">
        <v>0.10526315789473695</v>
      </c>
      <c r="Q1172" s="32"/>
    </row>
    <row r="1173" spans="1:17">
      <c r="A1173" s="61" t="s">
        <v>3833</v>
      </c>
      <c r="B1173" s="75">
        <v>4932364149</v>
      </c>
      <c r="C1173" s="76" t="s">
        <v>1470</v>
      </c>
      <c r="D1173" s="76" t="s">
        <v>1469</v>
      </c>
      <c r="E1173" s="50">
        <v>1900</v>
      </c>
      <c r="F1173" s="76" t="s">
        <v>4149</v>
      </c>
      <c r="G1173" s="59">
        <v>4058546340508</v>
      </c>
      <c r="H1173" s="14" t="s">
        <v>20</v>
      </c>
      <c r="I1173" s="14" t="s">
        <v>18116</v>
      </c>
      <c r="J1173" s="14" t="s">
        <v>17264</v>
      </c>
      <c r="K1173" s="14" t="s">
        <v>17255</v>
      </c>
      <c r="L1173" s="14"/>
      <c r="M1173" s="14" t="s">
        <v>20</v>
      </c>
      <c r="N1173" s="14" t="s">
        <v>20</v>
      </c>
      <c r="O1173" s="60">
        <v>1700</v>
      </c>
      <c r="P1173" s="32">
        <v>0.11764705882352944</v>
      </c>
      <c r="Q1173" s="32"/>
    </row>
    <row r="1174" spans="1:17">
      <c r="A1174" s="61" t="s">
        <v>3833</v>
      </c>
      <c r="B1174" s="75">
        <v>4932430103</v>
      </c>
      <c r="C1174" s="76" t="s">
        <v>1472</v>
      </c>
      <c r="D1174" s="76" t="s">
        <v>1471</v>
      </c>
      <c r="E1174" s="50">
        <v>3000</v>
      </c>
      <c r="F1174" s="76" t="s">
        <v>4150</v>
      </c>
      <c r="G1174" s="59">
        <v>4058546340509</v>
      </c>
      <c r="H1174" s="14" t="s">
        <v>20</v>
      </c>
      <c r="I1174" s="14" t="s">
        <v>18116</v>
      </c>
      <c r="J1174" s="14" t="s">
        <v>18024</v>
      </c>
      <c r="K1174" s="14" t="s">
        <v>19052</v>
      </c>
      <c r="L1174" s="14"/>
      <c r="M1174" s="14" t="s">
        <v>20</v>
      </c>
      <c r="N1174" s="14" t="s">
        <v>20</v>
      </c>
      <c r="O1174" s="60">
        <v>2700</v>
      </c>
      <c r="P1174" s="32">
        <v>0.11111111111111116</v>
      </c>
      <c r="Q1174" s="32"/>
    </row>
    <row r="1175" spans="1:17">
      <c r="A1175" s="61" t="s">
        <v>3833</v>
      </c>
      <c r="B1175" s="75">
        <v>49771005</v>
      </c>
      <c r="C1175" s="76" t="s">
        <v>1474</v>
      </c>
      <c r="D1175" s="76" t="s">
        <v>1473</v>
      </c>
      <c r="E1175" s="50">
        <v>4300</v>
      </c>
      <c r="F1175" s="76" t="s">
        <v>4151</v>
      </c>
      <c r="G1175" s="59">
        <v>4058546340510</v>
      </c>
      <c r="H1175" s="14" t="s">
        <v>20</v>
      </c>
      <c r="I1175" s="14" t="s">
        <v>18116</v>
      </c>
      <c r="J1175" s="14" t="s">
        <v>17283</v>
      </c>
      <c r="K1175" s="14" t="s">
        <v>17335</v>
      </c>
      <c r="L1175" s="14"/>
      <c r="M1175" s="14" t="s">
        <v>20</v>
      </c>
      <c r="N1175" s="14" t="s">
        <v>20</v>
      </c>
      <c r="O1175" s="60">
        <v>3900</v>
      </c>
      <c r="P1175" s="32">
        <v>0.10256410256410264</v>
      </c>
      <c r="Q1175" s="32"/>
    </row>
    <row r="1176" spans="1:17">
      <c r="A1176" s="61" t="s">
        <v>3833</v>
      </c>
      <c r="B1176" s="75">
        <v>4932345710</v>
      </c>
      <c r="C1176" s="76" t="s">
        <v>1476</v>
      </c>
      <c r="D1176" s="76" t="s">
        <v>1475</v>
      </c>
      <c r="E1176" s="50">
        <v>1400</v>
      </c>
      <c r="F1176" s="76" t="s">
        <v>4152</v>
      </c>
      <c r="G1176" s="59">
        <v>4058546340511</v>
      </c>
      <c r="H1176" s="14" t="s">
        <v>20</v>
      </c>
      <c r="I1176" s="14" t="s">
        <v>18116</v>
      </c>
      <c r="J1176" s="14" t="s">
        <v>17325</v>
      </c>
      <c r="K1176" s="14" t="s">
        <v>17802</v>
      </c>
      <c r="L1176" s="14"/>
      <c r="M1176" s="14" t="s">
        <v>20</v>
      </c>
      <c r="N1176" s="14" t="s">
        <v>20</v>
      </c>
      <c r="O1176" s="60">
        <v>1300</v>
      </c>
      <c r="P1176" s="32">
        <v>7.6923076923076872E-2</v>
      </c>
      <c r="Q1176" s="32"/>
    </row>
    <row r="1177" spans="1:17">
      <c r="A1177" s="61" t="s">
        <v>3833</v>
      </c>
      <c r="B1177" s="75">
        <v>4932352730</v>
      </c>
      <c r="C1177" s="76" t="s">
        <v>1478</v>
      </c>
      <c r="D1177" s="76" t="s">
        <v>1477</v>
      </c>
      <c r="E1177" s="50">
        <v>2900</v>
      </c>
      <c r="F1177" s="76" t="s">
        <v>4153</v>
      </c>
      <c r="G1177" s="59">
        <v>4058546340512</v>
      </c>
      <c r="H1177" s="14" t="s">
        <v>20</v>
      </c>
      <c r="I1177" s="14" t="s">
        <v>18116</v>
      </c>
      <c r="J1177" s="14" t="s">
        <v>18024</v>
      </c>
      <c r="K1177" s="14" t="s">
        <v>19052</v>
      </c>
      <c r="L1177" s="14"/>
      <c r="M1177" s="14" t="s">
        <v>20</v>
      </c>
      <c r="N1177" s="14" t="s">
        <v>20</v>
      </c>
      <c r="O1177" s="60">
        <v>2600</v>
      </c>
      <c r="P1177" s="32">
        <v>0.11538461538461542</v>
      </c>
      <c r="Q1177" s="32"/>
    </row>
    <row r="1178" spans="1:17">
      <c r="A1178" s="61" t="s">
        <v>3833</v>
      </c>
      <c r="B1178" s="75">
        <v>48532573</v>
      </c>
      <c r="C1178" s="76" t="s">
        <v>1480</v>
      </c>
      <c r="D1178" s="76" t="s">
        <v>1479</v>
      </c>
      <c r="E1178" s="50">
        <v>5300</v>
      </c>
      <c r="F1178" s="76" t="s">
        <v>4154</v>
      </c>
      <c r="G1178" s="59">
        <v>4058546340513</v>
      </c>
      <c r="H1178" s="14" t="s">
        <v>20</v>
      </c>
      <c r="I1178" s="14" t="s">
        <v>18116</v>
      </c>
      <c r="J1178" s="14" t="s">
        <v>18072</v>
      </c>
      <c r="K1178" s="14" t="s">
        <v>18073</v>
      </c>
      <c r="L1178" s="14"/>
      <c r="M1178" s="14" t="s">
        <v>20</v>
      </c>
      <c r="N1178" s="14" t="s">
        <v>20</v>
      </c>
      <c r="O1178" s="60">
        <v>4800</v>
      </c>
      <c r="P1178" s="32">
        <v>0.10416666666666674</v>
      </c>
      <c r="Q1178" s="32"/>
    </row>
    <row r="1179" spans="1:17">
      <c r="A1179" s="61" t="s">
        <v>3833</v>
      </c>
      <c r="B1179" s="75">
        <v>4932471458</v>
      </c>
      <c r="C1179" s="76" t="s">
        <v>1482</v>
      </c>
      <c r="D1179" s="76" t="s">
        <v>1481</v>
      </c>
      <c r="E1179" s="50">
        <v>3500</v>
      </c>
      <c r="F1179" s="76" t="s">
        <v>4155</v>
      </c>
      <c r="G1179" s="59">
        <v>4058546340514</v>
      </c>
      <c r="H1179" s="14" t="s">
        <v>20</v>
      </c>
      <c r="I1179" s="14" t="s">
        <v>18116</v>
      </c>
      <c r="J1179" s="14" t="s">
        <v>17302</v>
      </c>
      <c r="K1179" s="14" t="s">
        <v>17850</v>
      </c>
      <c r="L1179" s="14"/>
      <c r="M1179" s="14" t="s">
        <v>20</v>
      </c>
      <c r="N1179" s="14" t="s">
        <v>20</v>
      </c>
      <c r="O1179" s="60">
        <v>3200</v>
      </c>
      <c r="P1179" s="32">
        <v>9.375E-2</v>
      </c>
      <c r="Q1179" s="32"/>
    </row>
    <row r="1180" spans="1:17">
      <c r="A1180" s="61" t="s">
        <v>3833</v>
      </c>
      <c r="B1180" s="75">
        <v>48532673</v>
      </c>
      <c r="C1180" s="76" t="s">
        <v>1484</v>
      </c>
      <c r="D1180" s="76" t="s">
        <v>1483</v>
      </c>
      <c r="E1180" s="50">
        <v>7900</v>
      </c>
      <c r="F1180" s="76" t="s">
        <v>4156</v>
      </c>
      <c r="G1180" s="59">
        <v>4058546340515</v>
      </c>
      <c r="H1180" s="14" t="s">
        <v>20</v>
      </c>
      <c r="I1180" s="14" t="s">
        <v>18116</v>
      </c>
      <c r="J1180" s="14" t="s">
        <v>18072</v>
      </c>
      <c r="K1180" s="14" t="s">
        <v>18073</v>
      </c>
      <c r="L1180" s="14"/>
      <c r="M1180" s="14" t="s">
        <v>20</v>
      </c>
      <c r="N1180" s="14" t="s">
        <v>20</v>
      </c>
      <c r="O1180" s="60">
        <v>7200</v>
      </c>
      <c r="P1180" s="32">
        <v>9.7222222222222321E-2</v>
      </c>
      <c r="Q1180" s="32"/>
    </row>
    <row r="1181" spans="1:17">
      <c r="A1181" s="61" t="s">
        <v>3833</v>
      </c>
      <c r="B1181" s="75">
        <v>4932451788</v>
      </c>
      <c r="C1181" s="76" t="s">
        <v>1486</v>
      </c>
      <c r="D1181" s="76" t="s">
        <v>1485</v>
      </c>
      <c r="E1181" s="50">
        <v>11200</v>
      </c>
      <c r="F1181" s="76" t="s">
        <v>4157</v>
      </c>
      <c r="G1181" s="59">
        <v>4058546340516</v>
      </c>
      <c r="H1181" s="14" t="s">
        <v>20</v>
      </c>
      <c r="I1181" s="14" t="s">
        <v>18116</v>
      </c>
      <c r="J1181" s="14" t="s">
        <v>18024</v>
      </c>
      <c r="K1181" s="14" t="s">
        <v>18025</v>
      </c>
      <c r="L1181" s="14"/>
      <c r="M1181" s="14" t="s">
        <v>20</v>
      </c>
      <c r="N1181" s="14" t="s">
        <v>20</v>
      </c>
      <c r="O1181" s="60">
        <v>10200</v>
      </c>
      <c r="P1181" s="32">
        <v>9.8039215686274606E-2</v>
      </c>
      <c r="Q1181" s="32"/>
    </row>
    <row r="1182" spans="1:17">
      <c r="A1182" s="61" t="s">
        <v>3833</v>
      </c>
      <c r="B1182" s="75">
        <v>4932399729</v>
      </c>
      <c r="C1182" s="76" t="s">
        <v>1488</v>
      </c>
      <c r="D1182" s="76" t="s">
        <v>1487</v>
      </c>
      <c r="E1182" s="50">
        <v>3300</v>
      </c>
      <c r="F1182" s="76" t="s">
        <v>4158</v>
      </c>
      <c r="G1182" s="59">
        <v>4058546340517</v>
      </c>
      <c r="H1182" s="14" t="s">
        <v>20</v>
      </c>
      <c r="I1182" s="14" t="s">
        <v>18116</v>
      </c>
      <c r="J1182" s="14" t="s">
        <v>17264</v>
      </c>
      <c r="K1182" s="14" t="s">
        <v>17262</v>
      </c>
      <c r="L1182" s="14"/>
      <c r="M1182" s="14" t="s">
        <v>20</v>
      </c>
      <c r="N1182" s="14" t="s">
        <v>20</v>
      </c>
      <c r="O1182" s="60">
        <v>3000</v>
      </c>
      <c r="P1182" s="32">
        <v>0.10000000000000009</v>
      </c>
      <c r="Q1182" s="32"/>
    </row>
    <row r="1183" spans="1:17">
      <c r="A1183" s="61" t="s">
        <v>3833</v>
      </c>
      <c r="B1183" s="75">
        <v>4932451758</v>
      </c>
      <c r="C1183" s="76" t="s">
        <v>1490</v>
      </c>
      <c r="D1183" s="76" t="s">
        <v>1489</v>
      </c>
      <c r="E1183" s="50">
        <v>9800</v>
      </c>
      <c r="F1183" s="76" t="s">
        <v>4159</v>
      </c>
      <c r="G1183" s="59">
        <v>4058546340518</v>
      </c>
      <c r="H1183" s="14" t="s">
        <v>20</v>
      </c>
      <c r="I1183" s="14" t="s">
        <v>18116</v>
      </c>
      <c r="J1183" s="14" t="s">
        <v>18024</v>
      </c>
      <c r="K1183" s="14" t="s">
        <v>18025</v>
      </c>
      <c r="L1183" s="14"/>
      <c r="M1183" s="14" t="s">
        <v>20</v>
      </c>
      <c r="N1183" s="14" t="s">
        <v>20</v>
      </c>
      <c r="O1183" s="60">
        <v>8900</v>
      </c>
      <c r="P1183" s="32">
        <v>0.101123595505618</v>
      </c>
      <c r="Q1183" s="32"/>
    </row>
    <row r="1184" spans="1:17">
      <c r="A1184" s="61" t="s">
        <v>3833</v>
      </c>
      <c r="B1184" s="75">
        <v>4932459472</v>
      </c>
      <c r="C1184" s="76" t="s">
        <v>1492</v>
      </c>
      <c r="D1184" s="76" t="s">
        <v>1491</v>
      </c>
      <c r="E1184" s="50">
        <v>11800</v>
      </c>
      <c r="F1184" s="76" t="s">
        <v>4160</v>
      </c>
      <c r="G1184" s="59">
        <v>4058546340519</v>
      </c>
      <c r="H1184" s="14" t="s">
        <v>20</v>
      </c>
      <c r="I1184" s="14" t="s">
        <v>18116</v>
      </c>
      <c r="J1184" s="14" t="s">
        <v>18024</v>
      </c>
      <c r="K1184" s="14" t="s">
        <v>18025</v>
      </c>
      <c r="L1184" s="14"/>
      <c r="M1184" s="14" t="s">
        <v>20</v>
      </c>
      <c r="N1184" s="14" t="s">
        <v>20</v>
      </c>
      <c r="O1184" s="60">
        <v>10700</v>
      </c>
      <c r="P1184" s="32">
        <v>0.10280373831775691</v>
      </c>
      <c r="Q1184" s="32"/>
    </row>
    <row r="1185" spans="1:17">
      <c r="A1185" s="61" t="s">
        <v>3833</v>
      </c>
      <c r="B1185" s="75">
        <v>4932459473</v>
      </c>
      <c r="C1185" s="76" t="s">
        <v>1494</v>
      </c>
      <c r="D1185" s="76" t="s">
        <v>1493</v>
      </c>
      <c r="E1185" s="50">
        <v>11800</v>
      </c>
      <c r="F1185" s="76" t="s">
        <v>4161</v>
      </c>
      <c r="G1185" s="59">
        <v>4058546340520</v>
      </c>
      <c r="H1185" s="14" t="s">
        <v>20</v>
      </c>
      <c r="I1185" s="14" t="s">
        <v>18116</v>
      </c>
      <c r="J1185" s="14" t="s">
        <v>18024</v>
      </c>
      <c r="K1185" s="14" t="s">
        <v>18025</v>
      </c>
      <c r="L1185" s="14"/>
      <c r="M1185" s="14" t="s">
        <v>20</v>
      </c>
      <c r="N1185" s="14" t="s">
        <v>20</v>
      </c>
      <c r="O1185" s="60">
        <v>10700</v>
      </c>
      <c r="P1185" s="32">
        <v>0.10280373831775691</v>
      </c>
      <c r="Q1185" s="32"/>
    </row>
    <row r="1186" spans="1:17">
      <c r="A1186" s="61" t="s">
        <v>3833</v>
      </c>
      <c r="B1186" s="75">
        <v>4932459504</v>
      </c>
      <c r="C1186" s="76" t="s">
        <v>1496</v>
      </c>
      <c r="D1186" s="76" t="s">
        <v>1495</v>
      </c>
      <c r="E1186" s="50">
        <v>11800</v>
      </c>
      <c r="F1186" s="76" t="s">
        <v>4162</v>
      </c>
      <c r="G1186" s="59">
        <v>4058546340521</v>
      </c>
      <c r="H1186" s="14" t="s">
        <v>20</v>
      </c>
      <c r="I1186" s="14" t="s">
        <v>18116</v>
      </c>
      <c r="J1186" s="14" t="s">
        <v>18024</v>
      </c>
      <c r="K1186" s="14" t="s">
        <v>18025</v>
      </c>
      <c r="L1186" s="14"/>
      <c r="M1186" s="14" t="s">
        <v>20</v>
      </c>
      <c r="N1186" s="14" t="s">
        <v>20</v>
      </c>
      <c r="O1186" s="60">
        <v>10700</v>
      </c>
      <c r="P1186" s="32">
        <v>0.10280373831775691</v>
      </c>
      <c r="Q1186" s="32"/>
    </row>
    <row r="1187" spans="1:17">
      <c r="A1187" s="61" t="s">
        <v>3833</v>
      </c>
      <c r="B1187" s="75">
        <v>4932459511</v>
      </c>
      <c r="C1187" s="76" t="s">
        <v>1498</v>
      </c>
      <c r="D1187" s="76" t="s">
        <v>1497</v>
      </c>
      <c r="E1187" s="50">
        <v>11800</v>
      </c>
      <c r="F1187" s="76" t="s">
        <v>4163</v>
      </c>
      <c r="G1187" s="59">
        <v>4058546340522</v>
      </c>
      <c r="H1187" s="14" t="s">
        <v>20</v>
      </c>
      <c r="I1187" s="14" t="s">
        <v>18116</v>
      </c>
      <c r="J1187" s="14" t="s">
        <v>18024</v>
      </c>
      <c r="K1187" s="14" t="s">
        <v>18025</v>
      </c>
      <c r="L1187" s="14"/>
      <c r="M1187" s="14" t="s">
        <v>20</v>
      </c>
      <c r="N1187" s="14" t="s">
        <v>20</v>
      </c>
      <c r="O1187" s="60">
        <v>10700</v>
      </c>
      <c r="P1187" s="32">
        <v>0.10280373831775691</v>
      </c>
      <c r="Q1187" s="32"/>
    </row>
    <row r="1188" spans="1:17">
      <c r="A1188" s="61" t="s">
        <v>3833</v>
      </c>
      <c r="B1188" s="75">
        <v>4932459512</v>
      </c>
      <c r="C1188" s="76" t="s">
        <v>1500</v>
      </c>
      <c r="D1188" s="76" t="s">
        <v>1499</v>
      </c>
      <c r="E1188" s="50">
        <v>11800</v>
      </c>
      <c r="F1188" s="76" t="s">
        <v>4164</v>
      </c>
      <c r="G1188" s="59">
        <v>4058546340523</v>
      </c>
      <c r="H1188" s="14" t="s">
        <v>20</v>
      </c>
      <c r="I1188" s="14" t="s">
        <v>18116</v>
      </c>
      <c r="J1188" s="14" t="s">
        <v>18024</v>
      </c>
      <c r="K1188" s="14" t="s">
        <v>18025</v>
      </c>
      <c r="L1188" s="14"/>
      <c r="M1188" s="14" t="s">
        <v>20</v>
      </c>
      <c r="N1188" s="14" t="s">
        <v>20</v>
      </c>
      <c r="O1188" s="60">
        <v>10700</v>
      </c>
      <c r="P1188" s="32">
        <v>0.10280373831775691</v>
      </c>
      <c r="Q1188" s="32"/>
    </row>
    <row r="1189" spans="1:17">
      <c r="A1189" s="61" t="s">
        <v>3833</v>
      </c>
      <c r="B1189" s="75">
        <v>4932459514</v>
      </c>
      <c r="C1189" s="76" t="s">
        <v>1502</v>
      </c>
      <c r="D1189" s="76" t="s">
        <v>1501</v>
      </c>
      <c r="E1189" s="50">
        <v>11800</v>
      </c>
      <c r="F1189" s="76" t="s">
        <v>4165</v>
      </c>
      <c r="G1189" s="59">
        <v>4058546340524</v>
      </c>
      <c r="H1189" s="14" t="s">
        <v>20</v>
      </c>
      <c r="I1189" s="14" t="s">
        <v>18116</v>
      </c>
      <c r="J1189" s="14" t="s">
        <v>18024</v>
      </c>
      <c r="K1189" s="14" t="s">
        <v>18025</v>
      </c>
      <c r="L1189" s="14"/>
      <c r="M1189" s="14" t="s">
        <v>20</v>
      </c>
      <c r="N1189" s="14" t="s">
        <v>20</v>
      </c>
      <c r="O1189" s="60">
        <v>10700</v>
      </c>
      <c r="P1189" s="32">
        <v>0.10280373831775691</v>
      </c>
      <c r="Q1189" s="32"/>
    </row>
    <row r="1190" spans="1:17">
      <c r="A1190" s="61" t="s">
        <v>3833</v>
      </c>
      <c r="B1190" s="75">
        <v>48532773</v>
      </c>
      <c r="C1190" s="76" t="s">
        <v>1504</v>
      </c>
      <c r="D1190" s="76" t="s">
        <v>1503</v>
      </c>
      <c r="E1190" s="50">
        <v>17100</v>
      </c>
      <c r="F1190" s="76" t="s">
        <v>4166</v>
      </c>
      <c r="G1190" s="59">
        <v>4058546340525</v>
      </c>
      <c r="H1190" s="14" t="s">
        <v>20</v>
      </c>
      <c r="I1190" s="14" t="s">
        <v>18116</v>
      </c>
      <c r="J1190" s="14" t="s">
        <v>18072</v>
      </c>
      <c r="K1190" s="14" t="s">
        <v>18458</v>
      </c>
      <c r="L1190" s="14"/>
      <c r="M1190" s="14" t="s">
        <v>20</v>
      </c>
      <c r="N1190" s="14" t="s">
        <v>20</v>
      </c>
      <c r="O1190" s="60">
        <v>15500</v>
      </c>
      <c r="P1190" s="32">
        <v>0.10322580645161294</v>
      </c>
      <c r="Q1190" s="32"/>
    </row>
    <row r="1191" spans="1:17">
      <c r="A1191" s="61" t="s">
        <v>3833</v>
      </c>
      <c r="B1191" s="75">
        <v>4932459467</v>
      </c>
      <c r="C1191" s="76" t="s">
        <v>1506</v>
      </c>
      <c r="D1191" s="76" t="s">
        <v>1505</v>
      </c>
      <c r="E1191" s="50">
        <v>10900</v>
      </c>
      <c r="F1191" s="76" t="s">
        <v>4167</v>
      </c>
      <c r="G1191" s="59">
        <v>4058546340526</v>
      </c>
      <c r="H1191" s="14" t="s">
        <v>20</v>
      </c>
      <c r="I1191" s="14" t="s">
        <v>18116</v>
      </c>
      <c r="J1191" s="14" t="s">
        <v>18024</v>
      </c>
      <c r="K1191" s="14" t="s">
        <v>18025</v>
      </c>
      <c r="L1191" s="14"/>
      <c r="M1191" s="14" t="s">
        <v>20</v>
      </c>
      <c r="N1191" s="14" t="s">
        <v>20</v>
      </c>
      <c r="O1191" s="60">
        <v>9900</v>
      </c>
      <c r="P1191" s="32">
        <v>0.10101010101010099</v>
      </c>
      <c r="Q1191" s="32"/>
    </row>
    <row r="1192" spans="1:17">
      <c r="A1192" s="61" t="s">
        <v>3833</v>
      </c>
      <c r="B1192" s="75">
        <v>4932459469</v>
      </c>
      <c r="C1192" s="76" t="s">
        <v>1508</v>
      </c>
      <c r="D1192" s="76" t="s">
        <v>1507</v>
      </c>
      <c r="E1192" s="50">
        <v>10900</v>
      </c>
      <c r="F1192" s="76" t="s">
        <v>4168</v>
      </c>
      <c r="G1192" s="59">
        <v>4058546340527</v>
      </c>
      <c r="H1192" s="14" t="s">
        <v>20</v>
      </c>
      <c r="I1192" s="14" t="s">
        <v>18116</v>
      </c>
      <c r="J1192" s="14" t="s">
        <v>18024</v>
      </c>
      <c r="K1192" s="14" t="s">
        <v>18025</v>
      </c>
      <c r="L1192" s="14"/>
      <c r="M1192" s="14" t="s">
        <v>20</v>
      </c>
      <c r="N1192" s="14" t="s">
        <v>20</v>
      </c>
      <c r="O1192" s="60">
        <v>9900</v>
      </c>
      <c r="P1192" s="32">
        <v>0.10101010101010099</v>
      </c>
      <c r="Q1192" s="32"/>
    </row>
    <row r="1193" spans="1:17">
      <c r="A1193" s="61" t="s">
        <v>3833</v>
      </c>
      <c r="B1193" s="75">
        <v>4932459470</v>
      </c>
      <c r="C1193" s="76" t="s">
        <v>1510</v>
      </c>
      <c r="D1193" s="76" t="s">
        <v>1509</v>
      </c>
      <c r="E1193" s="50">
        <v>10900</v>
      </c>
      <c r="F1193" s="76" t="s">
        <v>4169</v>
      </c>
      <c r="G1193" s="59">
        <v>4058546340528</v>
      </c>
      <c r="H1193" s="14" t="s">
        <v>20</v>
      </c>
      <c r="I1193" s="14" t="s">
        <v>18116</v>
      </c>
      <c r="J1193" s="14" t="s">
        <v>18024</v>
      </c>
      <c r="K1193" s="14" t="s">
        <v>18025</v>
      </c>
      <c r="L1193" s="14"/>
      <c r="M1193" s="14" t="s">
        <v>20</v>
      </c>
      <c r="N1193" s="14" t="s">
        <v>20</v>
      </c>
      <c r="O1193" s="60">
        <v>9900</v>
      </c>
      <c r="P1193" s="32">
        <v>0.10101010101010099</v>
      </c>
      <c r="Q1193" s="32"/>
    </row>
    <row r="1194" spans="1:17">
      <c r="A1194" s="61" t="s">
        <v>3833</v>
      </c>
      <c r="B1194" s="75">
        <v>4932459508</v>
      </c>
      <c r="C1194" s="76" t="s">
        <v>1512</v>
      </c>
      <c r="D1194" s="76" t="s">
        <v>1511</v>
      </c>
      <c r="E1194" s="50">
        <v>10900</v>
      </c>
      <c r="F1194" s="76" t="s">
        <v>4170</v>
      </c>
      <c r="G1194" s="59">
        <v>4058546340529</v>
      </c>
      <c r="H1194" s="14" t="s">
        <v>20</v>
      </c>
      <c r="I1194" s="14" t="s">
        <v>18116</v>
      </c>
      <c r="J1194" s="14" t="s">
        <v>18024</v>
      </c>
      <c r="K1194" s="14" t="s">
        <v>18025</v>
      </c>
      <c r="L1194" s="14"/>
      <c r="M1194" s="14" t="s">
        <v>20</v>
      </c>
      <c r="N1194" s="14" t="s">
        <v>20</v>
      </c>
      <c r="O1194" s="60">
        <v>9900</v>
      </c>
      <c r="P1194" s="32">
        <v>0.10101010101010099</v>
      </c>
      <c r="Q1194" s="32"/>
    </row>
    <row r="1195" spans="1:17">
      <c r="A1195" s="61" t="s">
        <v>3833</v>
      </c>
      <c r="B1195" s="75">
        <v>4932399220</v>
      </c>
      <c r="C1195" s="76" t="s">
        <v>1514</v>
      </c>
      <c r="D1195" s="76" t="s">
        <v>1513</v>
      </c>
      <c r="E1195" s="50">
        <v>9700</v>
      </c>
      <c r="F1195" s="76" t="s">
        <v>4171</v>
      </c>
      <c r="G1195" s="59">
        <v>4058546340530</v>
      </c>
      <c r="H1195" s="14" t="s">
        <v>20</v>
      </c>
      <c r="I1195" s="14" t="s">
        <v>18116</v>
      </c>
      <c r="J1195" s="14" t="s">
        <v>17264</v>
      </c>
      <c r="K1195" s="14" t="s">
        <v>17262</v>
      </c>
      <c r="L1195" s="14"/>
      <c r="M1195" s="14" t="s">
        <v>20</v>
      </c>
      <c r="N1195" s="14" t="s">
        <v>20</v>
      </c>
      <c r="O1195" s="60">
        <v>8800</v>
      </c>
      <c r="P1195" s="32">
        <v>0.10227272727272729</v>
      </c>
      <c r="Q1195" s="32"/>
    </row>
    <row r="1196" spans="1:17">
      <c r="A1196" s="61" t="s">
        <v>3833</v>
      </c>
      <c r="B1196" s="75">
        <v>48532584</v>
      </c>
      <c r="C1196" s="76" t="s">
        <v>1516</v>
      </c>
      <c r="D1196" s="76" t="s">
        <v>1515</v>
      </c>
      <c r="E1196" s="50">
        <v>5600</v>
      </c>
      <c r="F1196" s="76" t="s">
        <v>4172</v>
      </c>
      <c r="G1196" s="59">
        <v>4058546340531</v>
      </c>
      <c r="H1196" s="14" t="s">
        <v>20</v>
      </c>
      <c r="I1196" s="14" t="s">
        <v>18116</v>
      </c>
      <c r="J1196" s="14" t="s">
        <v>18072</v>
      </c>
      <c r="K1196" s="14" t="s">
        <v>18073</v>
      </c>
      <c r="L1196" s="14"/>
      <c r="M1196" s="14" t="s">
        <v>20</v>
      </c>
      <c r="N1196" s="14" t="s">
        <v>20</v>
      </c>
      <c r="O1196" s="60">
        <v>5100</v>
      </c>
      <c r="P1196" s="32">
        <v>9.8039215686274606E-2</v>
      </c>
      <c r="Q1196" s="32"/>
    </row>
    <row r="1197" spans="1:17">
      <c r="A1197" s="61" t="s">
        <v>3833</v>
      </c>
      <c r="B1197" s="75">
        <v>4932430244</v>
      </c>
      <c r="C1197" s="76" t="s">
        <v>1518</v>
      </c>
      <c r="D1197" s="76" t="s">
        <v>1517</v>
      </c>
      <c r="E1197" s="50">
        <v>25700</v>
      </c>
      <c r="F1197" s="76" t="s">
        <v>4173</v>
      </c>
      <c r="G1197" s="59">
        <v>4058546340532</v>
      </c>
      <c r="H1197" s="14" t="s">
        <v>20</v>
      </c>
      <c r="I1197" s="14" t="s">
        <v>18116</v>
      </c>
      <c r="J1197" s="14" t="s">
        <v>18024</v>
      </c>
      <c r="K1197" s="14" t="s">
        <v>18025</v>
      </c>
      <c r="L1197" s="14"/>
      <c r="M1197" s="14" t="s">
        <v>20</v>
      </c>
      <c r="N1197" s="14" t="s">
        <v>20</v>
      </c>
      <c r="O1197" s="60">
        <v>23400</v>
      </c>
      <c r="P1197" s="32">
        <v>9.8290598290598385E-2</v>
      </c>
      <c r="Q1197" s="32"/>
    </row>
    <row r="1198" spans="1:17">
      <c r="A1198" s="61" t="s">
        <v>3833</v>
      </c>
      <c r="B1198" s="75">
        <v>4932430243</v>
      </c>
      <c r="C1198" s="76" t="s">
        <v>1520</v>
      </c>
      <c r="D1198" s="76" t="s">
        <v>1519</v>
      </c>
      <c r="E1198" s="50">
        <v>23400</v>
      </c>
      <c r="F1198" s="76" t="s">
        <v>4174</v>
      </c>
      <c r="G1198" s="59">
        <v>4058546340533</v>
      </c>
      <c r="H1198" s="14" t="s">
        <v>20</v>
      </c>
      <c r="I1198" s="14" t="s">
        <v>18116</v>
      </c>
      <c r="J1198" s="14" t="s">
        <v>18024</v>
      </c>
      <c r="K1198" s="14" t="s">
        <v>18025</v>
      </c>
      <c r="L1198" s="14"/>
      <c r="M1198" s="14" t="s">
        <v>20</v>
      </c>
      <c r="N1198" s="14" t="s">
        <v>20</v>
      </c>
      <c r="O1198" s="60">
        <v>21300</v>
      </c>
      <c r="P1198" s="32">
        <v>9.8591549295774739E-2</v>
      </c>
      <c r="Q1198" s="32"/>
    </row>
    <row r="1199" spans="1:17">
      <c r="A1199" s="61" t="s">
        <v>3833</v>
      </c>
      <c r="B1199" s="75">
        <v>48532574</v>
      </c>
      <c r="C1199" s="76" t="s">
        <v>1522</v>
      </c>
      <c r="D1199" s="76" t="s">
        <v>1521</v>
      </c>
      <c r="E1199" s="50">
        <v>6300</v>
      </c>
      <c r="F1199" s="76" t="s">
        <v>4175</v>
      </c>
      <c r="G1199" s="59">
        <v>4058546340534</v>
      </c>
      <c r="H1199" s="14" t="s">
        <v>20</v>
      </c>
      <c r="I1199" s="14" t="s">
        <v>18116</v>
      </c>
      <c r="J1199" s="14" t="s">
        <v>18072</v>
      </c>
      <c r="K1199" s="14" t="s">
        <v>18073</v>
      </c>
      <c r="L1199" s="14"/>
      <c r="M1199" s="14" t="s">
        <v>20</v>
      </c>
      <c r="N1199" s="14" t="s">
        <v>20</v>
      </c>
      <c r="O1199" s="60">
        <v>5700</v>
      </c>
      <c r="P1199" s="32">
        <v>0.10526315789473695</v>
      </c>
      <c r="Q1199" s="32"/>
    </row>
    <row r="1200" spans="1:17">
      <c r="A1200" s="61" t="s">
        <v>3833</v>
      </c>
      <c r="B1200" s="75">
        <v>48532583</v>
      </c>
      <c r="C1200" s="76" t="s">
        <v>1524</v>
      </c>
      <c r="D1200" s="76" t="s">
        <v>1523</v>
      </c>
      <c r="E1200" s="50">
        <v>6300</v>
      </c>
      <c r="F1200" s="76" t="s">
        <v>4176</v>
      </c>
      <c r="G1200" s="59">
        <v>4058546340535</v>
      </c>
      <c r="H1200" s="14" t="s">
        <v>20</v>
      </c>
      <c r="I1200" s="14" t="s">
        <v>18116</v>
      </c>
      <c r="J1200" s="14" t="s">
        <v>18072</v>
      </c>
      <c r="K1200" s="14" t="s">
        <v>18073</v>
      </c>
      <c r="L1200" s="14"/>
      <c r="M1200" s="14" t="s">
        <v>20</v>
      </c>
      <c r="N1200" s="14" t="s">
        <v>20</v>
      </c>
      <c r="O1200" s="60">
        <v>5700</v>
      </c>
      <c r="P1200" s="32">
        <v>0.10526315789473695</v>
      </c>
      <c r="Q1200" s="32"/>
    </row>
    <row r="1201" spans="1:17">
      <c r="A1201" s="61" t="s">
        <v>3833</v>
      </c>
      <c r="B1201" s="75">
        <v>4932459493</v>
      </c>
      <c r="C1201" s="76" t="s">
        <v>1526</v>
      </c>
      <c r="D1201" s="76" t="s">
        <v>1525</v>
      </c>
      <c r="E1201" s="50">
        <v>14300</v>
      </c>
      <c r="F1201" s="76" t="s">
        <v>4177</v>
      </c>
      <c r="G1201" s="59">
        <v>4058546340536</v>
      </c>
      <c r="H1201" s="14" t="s">
        <v>20</v>
      </c>
      <c r="I1201" s="14" t="s">
        <v>18116</v>
      </c>
      <c r="J1201" s="14" t="s">
        <v>18024</v>
      </c>
      <c r="K1201" s="14" t="s">
        <v>18025</v>
      </c>
      <c r="L1201" s="14"/>
      <c r="M1201" s="14" t="s">
        <v>20</v>
      </c>
      <c r="N1201" s="14" t="s">
        <v>20</v>
      </c>
      <c r="O1201" s="60">
        <v>13000</v>
      </c>
      <c r="P1201" s="32">
        <v>0.10000000000000009</v>
      </c>
      <c r="Q1201" s="32"/>
    </row>
    <row r="1202" spans="1:17">
      <c r="A1202" s="61" t="s">
        <v>3833</v>
      </c>
      <c r="B1202" s="75">
        <v>4932399728</v>
      </c>
      <c r="C1202" s="76" t="s">
        <v>1528</v>
      </c>
      <c r="D1202" s="76" t="s">
        <v>1527</v>
      </c>
      <c r="E1202" s="50">
        <v>29500</v>
      </c>
      <c r="F1202" s="76" t="s">
        <v>4178</v>
      </c>
      <c r="G1202" s="59">
        <v>4058546340537</v>
      </c>
      <c r="H1202" s="14" t="s">
        <v>20</v>
      </c>
      <c r="I1202" s="14" t="s">
        <v>18116</v>
      </c>
      <c r="J1202" s="14" t="s">
        <v>17264</v>
      </c>
      <c r="K1202" s="14" t="s">
        <v>17262</v>
      </c>
      <c r="L1202" s="14"/>
      <c r="M1202" s="14" t="s">
        <v>20</v>
      </c>
      <c r="N1202" s="14" t="s">
        <v>20</v>
      </c>
      <c r="O1202" s="60">
        <v>26800</v>
      </c>
      <c r="P1202" s="32">
        <v>0.10074626865671643</v>
      </c>
      <c r="Q1202" s="32"/>
    </row>
    <row r="1203" spans="1:17">
      <c r="A1203" s="61" t="s">
        <v>3833</v>
      </c>
      <c r="B1203" s="75">
        <v>4932451782</v>
      </c>
      <c r="C1203" s="76" t="s">
        <v>1530</v>
      </c>
      <c r="D1203" s="76" t="s">
        <v>1529</v>
      </c>
      <c r="E1203" s="50">
        <v>11600</v>
      </c>
      <c r="F1203" s="76" t="s">
        <v>4179</v>
      </c>
      <c r="G1203" s="59">
        <v>4058546340538</v>
      </c>
      <c r="H1203" s="14" t="s">
        <v>20</v>
      </c>
      <c r="I1203" s="14" t="s">
        <v>18116</v>
      </c>
      <c r="J1203" s="14" t="s">
        <v>18024</v>
      </c>
      <c r="K1203" s="14" t="s">
        <v>18025</v>
      </c>
      <c r="L1203" s="14"/>
      <c r="M1203" s="14" t="s">
        <v>20</v>
      </c>
      <c r="N1203" s="14" t="s">
        <v>20</v>
      </c>
      <c r="O1203" s="60">
        <v>10500</v>
      </c>
      <c r="P1203" s="32">
        <v>0.10476190476190483</v>
      </c>
      <c r="Q1203" s="32"/>
    </row>
    <row r="1204" spans="1:17">
      <c r="A1204" s="61" t="s">
        <v>3833</v>
      </c>
      <c r="B1204" s="75">
        <v>4932451785</v>
      </c>
      <c r="C1204" s="76" t="s">
        <v>1532</v>
      </c>
      <c r="D1204" s="76" t="s">
        <v>1531</v>
      </c>
      <c r="E1204" s="50">
        <v>11600</v>
      </c>
      <c r="F1204" s="76" t="s">
        <v>4180</v>
      </c>
      <c r="G1204" s="59">
        <v>4058546340539</v>
      </c>
      <c r="H1204" s="14" t="s">
        <v>20</v>
      </c>
      <c r="I1204" s="14" t="s">
        <v>18116</v>
      </c>
      <c r="J1204" s="14" t="s">
        <v>18024</v>
      </c>
      <c r="K1204" s="14" t="s">
        <v>18025</v>
      </c>
      <c r="L1204" s="14"/>
      <c r="M1204" s="14" t="s">
        <v>20</v>
      </c>
      <c r="N1204" s="14" t="s">
        <v>20</v>
      </c>
      <c r="O1204" s="60">
        <v>10500</v>
      </c>
      <c r="P1204" s="32">
        <v>0.10476190476190483</v>
      </c>
      <c r="Q1204" s="32"/>
    </row>
    <row r="1205" spans="1:17">
      <c r="A1205" s="61" t="s">
        <v>3833</v>
      </c>
      <c r="B1205" s="75">
        <v>4932451789</v>
      </c>
      <c r="C1205" s="76" t="s">
        <v>1534</v>
      </c>
      <c r="D1205" s="76" t="s">
        <v>1533</v>
      </c>
      <c r="E1205" s="50">
        <v>11600</v>
      </c>
      <c r="F1205" s="76" t="s">
        <v>4181</v>
      </c>
      <c r="G1205" s="59">
        <v>4058546340540</v>
      </c>
      <c r="H1205" s="14" t="s">
        <v>20</v>
      </c>
      <c r="I1205" s="14" t="s">
        <v>18116</v>
      </c>
      <c r="J1205" s="14" t="s">
        <v>18024</v>
      </c>
      <c r="K1205" s="14" t="s">
        <v>18025</v>
      </c>
      <c r="L1205" s="14"/>
      <c r="M1205" s="14" t="s">
        <v>20</v>
      </c>
      <c r="N1205" s="14" t="s">
        <v>20</v>
      </c>
      <c r="O1205" s="60">
        <v>10500</v>
      </c>
      <c r="P1205" s="32">
        <v>0.10476190476190483</v>
      </c>
      <c r="Q1205" s="32"/>
    </row>
    <row r="1206" spans="1:17">
      <c r="A1206" s="61" t="s">
        <v>3833</v>
      </c>
      <c r="B1206" s="75">
        <v>4932459476</v>
      </c>
      <c r="C1206" s="76" t="s">
        <v>1536</v>
      </c>
      <c r="D1206" s="76" t="s">
        <v>1535</v>
      </c>
      <c r="E1206" s="50">
        <v>13200</v>
      </c>
      <c r="F1206" s="76" t="s">
        <v>4182</v>
      </c>
      <c r="G1206" s="59">
        <v>4058546340541</v>
      </c>
      <c r="H1206" s="14" t="s">
        <v>20</v>
      </c>
      <c r="I1206" s="14" t="s">
        <v>18116</v>
      </c>
      <c r="J1206" s="14" t="s">
        <v>18024</v>
      </c>
      <c r="K1206" s="14" t="s">
        <v>18025</v>
      </c>
      <c r="L1206" s="14"/>
      <c r="M1206" s="14" t="s">
        <v>20</v>
      </c>
      <c r="N1206" s="14" t="s">
        <v>20</v>
      </c>
      <c r="O1206" s="60">
        <v>12000</v>
      </c>
      <c r="P1206" s="32">
        <v>0.10000000000000009</v>
      </c>
      <c r="Q1206" s="32"/>
    </row>
    <row r="1207" spans="1:17">
      <c r="A1207" s="61" t="s">
        <v>3833</v>
      </c>
      <c r="B1207" s="75">
        <v>4932459491</v>
      </c>
      <c r="C1207" s="76" t="s">
        <v>1538</v>
      </c>
      <c r="D1207" s="76" t="s">
        <v>1537</v>
      </c>
      <c r="E1207" s="50">
        <v>12300</v>
      </c>
      <c r="F1207" s="76" t="s">
        <v>4183</v>
      </c>
      <c r="G1207" s="59">
        <v>4058546340542</v>
      </c>
      <c r="H1207" s="14" t="s">
        <v>20</v>
      </c>
      <c r="I1207" s="14" t="s">
        <v>18116</v>
      </c>
      <c r="J1207" s="14" t="s">
        <v>18024</v>
      </c>
      <c r="K1207" s="14" t="s">
        <v>18025</v>
      </c>
      <c r="L1207" s="14"/>
      <c r="M1207" s="14" t="s">
        <v>20</v>
      </c>
      <c r="N1207" s="14" t="s">
        <v>20</v>
      </c>
      <c r="O1207" s="60">
        <v>11200</v>
      </c>
      <c r="P1207" s="32">
        <v>9.8214285714285809E-2</v>
      </c>
      <c r="Q1207" s="32"/>
    </row>
    <row r="1208" spans="1:17">
      <c r="A1208" s="61" t="s">
        <v>3833</v>
      </c>
      <c r="B1208" s="75">
        <v>4932352716</v>
      </c>
      <c r="C1208" s="76" t="s">
        <v>1540</v>
      </c>
      <c r="D1208" s="76" t="s">
        <v>1539</v>
      </c>
      <c r="E1208" s="50">
        <v>3500</v>
      </c>
      <c r="F1208" s="76" t="s">
        <v>4184</v>
      </c>
      <c r="G1208" s="59">
        <v>4058546340543</v>
      </c>
      <c r="H1208" s="14" t="s">
        <v>20</v>
      </c>
      <c r="I1208" s="14" t="s">
        <v>18116</v>
      </c>
      <c r="J1208" s="14" t="s">
        <v>18024</v>
      </c>
      <c r="K1208" s="14" t="s">
        <v>19052</v>
      </c>
      <c r="L1208" s="14"/>
      <c r="M1208" s="14" t="s">
        <v>20</v>
      </c>
      <c r="N1208" s="14" t="s">
        <v>20</v>
      </c>
      <c r="O1208" s="60">
        <v>3200</v>
      </c>
      <c r="P1208" s="32">
        <v>9.375E-2</v>
      </c>
      <c r="Q1208" s="32"/>
    </row>
    <row r="1209" spans="1:17">
      <c r="A1209" s="61" t="s">
        <v>3833</v>
      </c>
      <c r="B1209" s="75">
        <v>4932430265</v>
      </c>
      <c r="C1209" s="76" t="s">
        <v>1542</v>
      </c>
      <c r="D1209" s="76" t="s">
        <v>1541</v>
      </c>
      <c r="E1209" s="50">
        <v>24600</v>
      </c>
      <c r="F1209" s="76" t="s">
        <v>4185</v>
      </c>
      <c r="G1209" s="59">
        <v>4058546340544</v>
      </c>
      <c r="H1209" s="14" t="s">
        <v>20</v>
      </c>
      <c r="I1209" s="14" t="s">
        <v>18116</v>
      </c>
      <c r="J1209" s="14" t="s">
        <v>18024</v>
      </c>
      <c r="K1209" s="14" t="s">
        <v>18025</v>
      </c>
      <c r="L1209" s="14"/>
      <c r="M1209" s="14" t="s">
        <v>20</v>
      </c>
      <c r="N1209" s="14" t="s">
        <v>20</v>
      </c>
      <c r="O1209" s="60">
        <v>22400</v>
      </c>
      <c r="P1209" s="32">
        <v>9.8214285714285809E-2</v>
      </c>
      <c r="Q1209" s="32"/>
    </row>
    <row r="1210" spans="1:17">
      <c r="A1210" s="61" t="s">
        <v>3833</v>
      </c>
      <c r="B1210" s="75">
        <v>4932451660</v>
      </c>
      <c r="C1210" s="76" t="s">
        <v>1544</v>
      </c>
      <c r="D1210" s="76" t="s">
        <v>1543</v>
      </c>
      <c r="E1210" s="50">
        <v>24500</v>
      </c>
      <c r="F1210" s="76" t="s">
        <v>4186</v>
      </c>
      <c r="G1210" s="59">
        <v>4058546340545</v>
      </c>
      <c r="H1210" s="14" t="s">
        <v>20</v>
      </c>
      <c r="I1210" s="14" t="s">
        <v>18116</v>
      </c>
      <c r="J1210" s="14" t="s">
        <v>18024</v>
      </c>
      <c r="K1210" s="14" t="s">
        <v>18025</v>
      </c>
      <c r="L1210" s="14"/>
      <c r="M1210" s="14" t="s">
        <v>20</v>
      </c>
      <c r="N1210" s="14" t="s">
        <v>20</v>
      </c>
      <c r="O1210" s="60">
        <v>22300</v>
      </c>
      <c r="P1210" s="32">
        <v>9.8654708520179435E-2</v>
      </c>
      <c r="Q1210" s="32"/>
    </row>
    <row r="1211" spans="1:17">
      <c r="A1211" s="61" t="s">
        <v>3833</v>
      </c>
      <c r="B1211" s="75">
        <v>4932451661</v>
      </c>
      <c r="C1211" s="76" t="s">
        <v>1546</v>
      </c>
      <c r="D1211" s="76" t="s">
        <v>1545</v>
      </c>
      <c r="E1211" s="50">
        <v>24500</v>
      </c>
      <c r="F1211" s="76" t="s">
        <v>4187</v>
      </c>
      <c r="G1211" s="59">
        <v>4058546340546</v>
      </c>
      <c r="H1211" s="14" t="s">
        <v>20</v>
      </c>
      <c r="I1211" s="14" t="s">
        <v>18116</v>
      </c>
      <c r="J1211" s="14" t="s">
        <v>18024</v>
      </c>
      <c r="K1211" s="14" t="s">
        <v>18025</v>
      </c>
      <c r="L1211" s="14"/>
      <c r="M1211" s="14" t="s">
        <v>20</v>
      </c>
      <c r="N1211" s="14" t="s">
        <v>20</v>
      </c>
      <c r="O1211" s="60">
        <v>22300</v>
      </c>
      <c r="P1211" s="32">
        <v>9.8654708520179435E-2</v>
      </c>
      <c r="Q1211" s="32"/>
    </row>
    <row r="1212" spans="1:17">
      <c r="A1212" s="61" t="s">
        <v>3833</v>
      </c>
      <c r="B1212" s="75">
        <v>4932399732</v>
      </c>
      <c r="C1212" s="76" t="s">
        <v>1548</v>
      </c>
      <c r="D1212" s="76" t="s">
        <v>1547</v>
      </c>
      <c r="E1212" s="50">
        <v>43600</v>
      </c>
      <c r="F1212" s="76" t="s">
        <v>4188</v>
      </c>
      <c r="G1212" s="59">
        <v>4058546340547</v>
      </c>
      <c r="H1212" s="14" t="s">
        <v>20</v>
      </c>
      <c r="I1212" s="14" t="s">
        <v>18116</v>
      </c>
      <c r="J1212" s="14" t="s">
        <v>17264</v>
      </c>
      <c r="K1212" s="14" t="s">
        <v>17262</v>
      </c>
      <c r="L1212" s="14"/>
      <c r="M1212" s="14" t="s">
        <v>20</v>
      </c>
      <c r="N1212" s="14" t="s">
        <v>20</v>
      </c>
      <c r="O1212" s="60">
        <v>39600</v>
      </c>
      <c r="P1212" s="32">
        <v>0.10101010101010099</v>
      </c>
      <c r="Q1212" s="32"/>
    </row>
    <row r="1213" spans="1:17">
      <c r="A1213" s="61" t="s">
        <v>3833</v>
      </c>
      <c r="B1213" s="75">
        <v>4932464868</v>
      </c>
      <c r="C1213" s="76" t="s">
        <v>1550</v>
      </c>
      <c r="D1213" s="76" t="s">
        <v>1549</v>
      </c>
      <c r="E1213" s="50">
        <v>14700</v>
      </c>
      <c r="F1213" s="76" t="s">
        <v>4189</v>
      </c>
      <c r="G1213" s="59">
        <v>4058546340548</v>
      </c>
      <c r="H1213" s="14" t="s">
        <v>20</v>
      </c>
      <c r="I1213" s="14" t="s">
        <v>18116</v>
      </c>
      <c r="J1213" s="14" t="s">
        <v>18024</v>
      </c>
      <c r="K1213" s="14" t="s">
        <v>18437</v>
      </c>
      <c r="L1213" s="14"/>
      <c r="M1213" s="14" t="s">
        <v>20</v>
      </c>
      <c r="N1213" s="14" t="s">
        <v>20</v>
      </c>
      <c r="O1213" s="60">
        <v>13400</v>
      </c>
      <c r="P1213" s="32">
        <v>9.7014925373134275E-2</v>
      </c>
      <c r="Q1213" s="32"/>
    </row>
    <row r="1214" spans="1:17">
      <c r="A1214" s="61" t="s">
        <v>3833</v>
      </c>
      <c r="B1214" s="75">
        <v>4932459391</v>
      </c>
      <c r="C1214" s="76" t="s">
        <v>1552</v>
      </c>
      <c r="D1214" s="76" t="s">
        <v>1551</v>
      </c>
      <c r="E1214" s="50">
        <v>28600</v>
      </c>
      <c r="F1214" s="76" t="s">
        <v>4190</v>
      </c>
      <c r="G1214" s="59">
        <v>4058546340549</v>
      </c>
      <c r="H1214" s="14" t="s">
        <v>20</v>
      </c>
      <c r="I1214" s="14" t="s">
        <v>18116</v>
      </c>
      <c r="J1214" s="14" t="s">
        <v>18024</v>
      </c>
      <c r="K1214" s="14" t="s">
        <v>18025</v>
      </c>
      <c r="L1214" s="14"/>
      <c r="M1214" s="14" t="s">
        <v>20</v>
      </c>
      <c r="N1214" s="14" t="s">
        <v>20</v>
      </c>
      <c r="O1214" s="60">
        <v>26000</v>
      </c>
      <c r="P1214" s="32">
        <v>0.10000000000000009</v>
      </c>
      <c r="Q1214" s="32"/>
    </row>
    <row r="1215" spans="1:17">
      <c r="A1215" s="61" t="s">
        <v>3833</v>
      </c>
      <c r="B1215" s="75">
        <v>4932459460</v>
      </c>
      <c r="C1215" s="76" t="s">
        <v>1554</v>
      </c>
      <c r="D1215" s="76" t="s">
        <v>1553</v>
      </c>
      <c r="E1215" s="50">
        <v>12100</v>
      </c>
      <c r="F1215" s="76" t="s">
        <v>4191</v>
      </c>
      <c r="G1215" s="59">
        <v>4058546340550</v>
      </c>
      <c r="H1215" s="14" t="s">
        <v>20</v>
      </c>
      <c r="I1215" s="14" t="s">
        <v>18116</v>
      </c>
      <c r="J1215" s="14" t="s">
        <v>18024</v>
      </c>
      <c r="K1215" s="14" t="s">
        <v>18025</v>
      </c>
      <c r="L1215" s="14"/>
      <c r="M1215" s="14" t="s">
        <v>20</v>
      </c>
      <c r="N1215" s="14" t="s">
        <v>20</v>
      </c>
      <c r="O1215" s="60">
        <v>11000</v>
      </c>
      <c r="P1215" s="32">
        <v>0.10000000000000009</v>
      </c>
      <c r="Q1215" s="32"/>
    </row>
    <row r="1216" spans="1:17">
      <c r="A1216" s="61" t="s">
        <v>3833</v>
      </c>
      <c r="B1216" s="75">
        <v>4932459461</v>
      </c>
      <c r="C1216" s="76" t="s">
        <v>1556</v>
      </c>
      <c r="D1216" s="76" t="s">
        <v>1555</v>
      </c>
      <c r="E1216" s="50">
        <v>12100</v>
      </c>
      <c r="F1216" s="76" t="s">
        <v>4192</v>
      </c>
      <c r="G1216" s="59">
        <v>4058546340551</v>
      </c>
      <c r="H1216" s="14" t="s">
        <v>20</v>
      </c>
      <c r="I1216" s="14" t="s">
        <v>18116</v>
      </c>
      <c r="J1216" s="14" t="s">
        <v>18024</v>
      </c>
      <c r="K1216" s="14" t="s">
        <v>18025</v>
      </c>
      <c r="L1216" s="14"/>
      <c r="M1216" s="14" t="s">
        <v>20</v>
      </c>
      <c r="N1216" s="14" t="s">
        <v>20</v>
      </c>
      <c r="O1216" s="60">
        <v>11000</v>
      </c>
      <c r="P1216" s="32">
        <v>0.10000000000000009</v>
      </c>
      <c r="Q1216" s="32"/>
    </row>
    <row r="1217" spans="1:17">
      <c r="A1217" s="61" t="s">
        <v>3833</v>
      </c>
      <c r="B1217" s="75">
        <v>4932459464</v>
      </c>
      <c r="C1217" s="76" t="s">
        <v>1558</v>
      </c>
      <c r="D1217" s="76" t="s">
        <v>1557</v>
      </c>
      <c r="E1217" s="50">
        <v>12100</v>
      </c>
      <c r="F1217" s="76" t="s">
        <v>4193</v>
      </c>
      <c r="G1217" s="59">
        <v>4058546340552</v>
      </c>
      <c r="H1217" s="14" t="s">
        <v>20</v>
      </c>
      <c r="I1217" s="14" t="s">
        <v>18116</v>
      </c>
      <c r="J1217" s="14" t="s">
        <v>18024</v>
      </c>
      <c r="K1217" s="14" t="s">
        <v>18025</v>
      </c>
      <c r="L1217" s="14"/>
      <c r="M1217" s="14" t="s">
        <v>20</v>
      </c>
      <c r="N1217" s="14" t="s">
        <v>20</v>
      </c>
      <c r="O1217" s="60">
        <v>11000</v>
      </c>
      <c r="P1217" s="32">
        <v>0.10000000000000009</v>
      </c>
      <c r="Q1217" s="32"/>
    </row>
    <row r="1218" spans="1:17">
      <c r="A1218" s="61" t="s">
        <v>3833</v>
      </c>
      <c r="B1218" s="75">
        <v>4932459500</v>
      </c>
      <c r="C1218" s="76" t="s">
        <v>1560</v>
      </c>
      <c r="D1218" s="76" t="s">
        <v>1559</v>
      </c>
      <c r="E1218" s="50">
        <v>12100</v>
      </c>
      <c r="F1218" s="76" t="s">
        <v>4194</v>
      </c>
      <c r="G1218" s="59">
        <v>4058546340553</v>
      </c>
      <c r="H1218" s="14" t="s">
        <v>20</v>
      </c>
      <c r="I1218" s="14" t="s">
        <v>18116</v>
      </c>
      <c r="J1218" s="14" t="s">
        <v>18024</v>
      </c>
      <c r="K1218" s="14" t="s">
        <v>18025</v>
      </c>
      <c r="L1218" s="14"/>
      <c r="M1218" s="14" t="s">
        <v>20</v>
      </c>
      <c r="N1218" s="14" t="s">
        <v>20</v>
      </c>
      <c r="O1218" s="60">
        <v>11000</v>
      </c>
      <c r="P1218" s="32">
        <v>0.10000000000000009</v>
      </c>
      <c r="Q1218" s="32"/>
    </row>
    <row r="1219" spans="1:17">
      <c r="A1219" s="61" t="s">
        <v>3833</v>
      </c>
      <c r="B1219" s="75">
        <v>4932459501</v>
      </c>
      <c r="C1219" s="76" t="s">
        <v>1562</v>
      </c>
      <c r="D1219" s="76" t="s">
        <v>1561</v>
      </c>
      <c r="E1219" s="50">
        <v>12100</v>
      </c>
      <c r="F1219" s="76" t="s">
        <v>4195</v>
      </c>
      <c r="G1219" s="59">
        <v>4058546340554</v>
      </c>
      <c r="H1219" s="14" t="s">
        <v>20</v>
      </c>
      <c r="I1219" s="14" t="s">
        <v>18116</v>
      </c>
      <c r="J1219" s="14" t="s">
        <v>18024</v>
      </c>
      <c r="K1219" s="14" t="s">
        <v>18025</v>
      </c>
      <c r="L1219" s="14"/>
      <c r="M1219" s="14" t="s">
        <v>20</v>
      </c>
      <c r="N1219" s="14" t="s">
        <v>20</v>
      </c>
      <c r="O1219" s="60">
        <v>11000</v>
      </c>
      <c r="P1219" s="32">
        <v>0.10000000000000009</v>
      </c>
      <c r="Q1219" s="32"/>
    </row>
    <row r="1220" spans="1:17">
      <c r="A1220" s="61" t="s">
        <v>3833</v>
      </c>
      <c r="B1220" s="75">
        <v>4932459502</v>
      </c>
      <c r="C1220" s="76" t="s">
        <v>1564</v>
      </c>
      <c r="D1220" s="76" t="s">
        <v>1563</v>
      </c>
      <c r="E1220" s="50">
        <v>12100</v>
      </c>
      <c r="F1220" s="76" t="s">
        <v>4196</v>
      </c>
      <c r="G1220" s="59">
        <v>4058546340555</v>
      </c>
      <c r="H1220" s="14" t="s">
        <v>20</v>
      </c>
      <c r="I1220" s="14" t="s">
        <v>18116</v>
      </c>
      <c r="J1220" s="14" t="s">
        <v>18024</v>
      </c>
      <c r="K1220" s="14" t="s">
        <v>18025</v>
      </c>
      <c r="L1220" s="14"/>
      <c r="M1220" s="14" t="s">
        <v>20</v>
      </c>
      <c r="N1220" s="14" t="s">
        <v>20</v>
      </c>
      <c r="O1220" s="60">
        <v>11000</v>
      </c>
      <c r="P1220" s="32">
        <v>0.10000000000000009</v>
      </c>
      <c r="Q1220" s="32"/>
    </row>
    <row r="1221" spans="1:17">
      <c r="A1221" s="61" t="s">
        <v>3833</v>
      </c>
      <c r="B1221" s="75">
        <v>4932459503</v>
      </c>
      <c r="C1221" s="76" t="s">
        <v>1566</v>
      </c>
      <c r="D1221" s="76" t="s">
        <v>1565</v>
      </c>
      <c r="E1221" s="50">
        <v>12100</v>
      </c>
      <c r="F1221" s="76" t="s">
        <v>4197</v>
      </c>
      <c r="G1221" s="59">
        <v>4058546340556</v>
      </c>
      <c r="H1221" s="14" t="s">
        <v>20</v>
      </c>
      <c r="I1221" s="14" t="s">
        <v>18116</v>
      </c>
      <c r="J1221" s="14" t="s">
        <v>18024</v>
      </c>
      <c r="K1221" s="14" t="s">
        <v>18025</v>
      </c>
      <c r="L1221" s="14"/>
      <c r="M1221" s="14" t="s">
        <v>20</v>
      </c>
      <c r="N1221" s="14" t="s">
        <v>20</v>
      </c>
      <c r="O1221" s="60">
        <v>11000</v>
      </c>
      <c r="P1221" s="32">
        <v>0.10000000000000009</v>
      </c>
      <c r="Q1221" s="32"/>
    </row>
    <row r="1222" spans="1:17">
      <c r="A1222" s="61" t="s">
        <v>3833</v>
      </c>
      <c r="B1222" s="75">
        <v>4932459505</v>
      </c>
      <c r="C1222" s="76" t="s">
        <v>1568</v>
      </c>
      <c r="D1222" s="76" t="s">
        <v>1567</v>
      </c>
      <c r="E1222" s="50">
        <v>12100</v>
      </c>
      <c r="F1222" s="76" t="s">
        <v>4198</v>
      </c>
      <c r="G1222" s="59">
        <v>4058546340557</v>
      </c>
      <c r="H1222" s="14" t="s">
        <v>20</v>
      </c>
      <c r="I1222" s="14" t="s">
        <v>18116</v>
      </c>
      <c r="J1222" s="14" t="s">
        <v>18024</v>
      </c>
      <c r="K1222" s="14" t="s">
        <v>18025</v>
      </c>
      <c r="L1222" s="14"/>
      <c r="M1222" s="14" t="s">
        <v>20</v>
      </c>
      <c r="N1222" s="14" t="s">
        <v>20</v>
      </c>
      <c r="O1222" s="60">
        <v>11000</v>
      </c>
      <c r="P1222" s="32">
        <v>0.10000000000000009</v>
      </c>
      <c r="Q1222" s="32"/>
    </row>
    <row r="1223" spans="1:17">
      <c r="A1223" s="61" t="s">
        <v>3833</v>
      </c>
      <c r="B1223" s="75">
        <v>4932459457</v>
      </c>
      <c r="C1223" s="76" t="s">
        <v>1570</v>
      </c>
      <c r="D1223" s="76" t="s">
        <v>1569</v>
      </c>
      <c r="E1223" s="50">
        <v>11200</v>
      </c>
      <c r="F1223" s="76" t="s">
        <v>4199</v>
      </c>
      <c r="G1223" s="59">
        <v>4058546340558</v>
      </c>
      <c r="H1223" s="14" t="s">
        <v>20</v>
      </c>
      <c r="I1223" s="14" t="s">
        <v>18116</v>
      </c>
      <c r="J1223" s="14" t="s">
        <v>18024</v>
      </c>
      <c r="K1223" s="14" t="s">
        <v>18025</v>
      </c>
      <c r="L1223" s="14"/>
      <c r="M1223" s="14" t="s">
        <v>20</v>
      </c>
      <c r="N1223" s="14" t="s">
        <v>20</v>
      </c>
      <c r="O1223" s="60">
        <v>10200</v>
      </c>
      <c r="P1223" s="32">
        <v>9.8039215686274606E-2</v>
      </c>
      <c r="Q1223" s="32"/>
    </row>
    <row r="1224" spans="1:17">
      <c r="A1224" s="61" t="s">
        <v>3833</v>
      </c>
      <c r="B1224" s="75">
        <v>4932459458</v>
      </c>
      <c r="C1224" s="76" t="s">
        <v>1572</v>
      </c>
      <c r="D1224" s="76" t="s">
        <v>1571</v>
      </c>
      <c r="E1224" s="50">
        <v>11200</v>
      </c>
      <c r="F1224" s="76" t="s">
        <v>4200</v>
      </c>
      <c r="G1224" s="59">
        <v>4058546340559</v>
      </c>
      <c r="H1224" s="14" t="s">
        <v>20</v>
      </c>
      <c r="I1224" s="14" t="s">
        <v>18116</v>
      </c>
      <c r="J1224" s="14" t="s">
        <v>18024</v>
      </c>
      <c r="K1224" s="14" t="s">
        <v>18025</v>
      </c>
      <c r="L1224" s="14"/>
      <c r="M1224" s="14" t="s">
        <v>20</v>
      </c>
      <c r="N1224" s="14" t="s">
        <v>20</v>
      </c>
      <c r="O1224" s="60">
        <v>10200</v>
      </c>
      <c r="P1224" s="32">
        <v>9.8039215686274606E-2</v>
      </c>
      <c r="Q1224" s="32"/>
    </row>
    <row r="1225" spans="1:17">
      <c r="A1225" s="61" t="s">
        <v>3833</v>
      </c>
      <c r="B1225" s="75">
        <v>4932459465</v>
      </c>
      <c r="C1225" s="76" t="s">
        <v>1574</v>
      </c>
      <c r="D1225" s="76" t="s">
        <v>1573</v>
      </c>
      <c r="E1225" s="50">
        <v>11200</v>
      </c>
      <c r="F1225" s="76" t="s">
        <v>4201</v>
      </c>
      <c r="G1225" s="59">
        <v>4058546340560</v>
      </c>
      <c r="H1225" s="14" t="s">
        <v>20</v>
      </c>
      <c r="I1225" s="14" t="s">
        <v>18116</v>
      </c>
      <c r="J1225" s="14" t="s">
        <v>18024</v>
      </c>
      <c r="K1225" s="14" t="s">
        <v>18025</v>
      </c>
      <c r="L1225" s="14"/>
      <c r="M1225" s="14" t="s">
        <v>20</v>
      </c>
      <c r="N1225" s="14" t="s">
        <v>20</v>
      </c>
      <c r="O1225" s="60">
        <v>10200</v>
      </c>
      <c r="P1225" s="32">
        <v>9.8039215686274606E-2</v>
      </c>
      <c r="Q1225" s="32"/>
    </row>
    <row r="1226" spans="1:17">
      <c r="A1226" s="61" t="s">
        <v>3833</v>
      </c>
      <c r="B1226" s="75">
        <v>4932459506</v>
      </c>
      <c r="C1226" s="76" t="s">
        <v>1576</v>
      </c>
      <c r="D1226" s="76" t="s">
        <v>1575</v>
      </c>
      <c r="E1226" s="50">
        <v>11200</v>
      </c>
      <c r="F1226" s="76" t="s">
        <v>4202</v>
      </c>
      <c r="G1226" s="59">
        <v>4058546340561</v>
      </c>
      <c r="H1226" s="14" t="s">
        <v>20</v>
      </c>
      <c r="I1226" s="14" t="s">
        <v>18116</v>
      </c>
      <c r="J1226" s="14" t="s">
        <v>18024</v>
      </c>
      <c r="K1226" s="14" t="s">
        <v>18025</v>
      </c>
      <c r="L1226" s="14"/>
      <c r="M1226" s="14" t="s">
        <v>20</v>
      </c>
      <c r="N1226" s="14" t="s">
        <v>20</v>
      </c>
      <c r="O1226" s="60">
        <v>10200</v>
      </c>
      <c r="P1226" s="32">
        <v>9.8039215686274606E-2</v>
      </c>
      <c r="Q1226" s="32"/>
    </row>
    <row r="1227" spans="1:17">
      <c r="A1227" s="61" t="s">
        <v>3833</v>
      </c>
      <c r="B1227" s="75">
        <v>4932459507</v>
      </c>
      <c r="C1227" s="76" t="s">
        <v>1578</v>
      </c>
      <c r="D1227" s="76" t="s">
        <v>1577</v>
      </c>
      <c r="E1227" s="50">
        <v>11200</v>
      </c>
      <c r="F1227" s="76" t="s">
        <v>4203</v>
      </c>
      <c r="G1227" s="59">
        <v>4058546340562</v>
      </c>
      <c r="H1227" s="14" t="s">
        <v>20</v>
      </c>
      <c r="I1227" s="14" t="s">
        <v>18116</v>
      </c>
      <c r="J1227" s="14" t="s">
        <v>18024</v>
      </c>
      <c r="K1227" s="14" t="s">
        <v>18025</v>
      </c>
      <c r="L1227" s="14"/>
      <c r="M1227" s="14" t="s">
        <v>20</v>
      </c>
      <c r="N1227" s="14" t="s">
        <v>20</v>
      </c>
      <c r="O1227" s="60">
        <v>10200</v>
      </c>
      <c r="P1227" s="32">
        <v>9.8039215686274606E-2</v>
      </c>
      <c r="Q1227" s="32"/>
    </row>
    <row r="1228" spans="1:17">
      <c r="A1228" s="61" t="s">
        <v>3833</v>
      </c>
      <c r="B1228" s="75">
        <v>4932459509</v>
      </c>
      <c r="C1228" s="76" t="s">
        <v>1580</v>
      </c>
      <c r="D1228" s="76" t="s">
        <v>1579</v>
      </c>
      <c r="E1228" s="50">
        <v>11200</v>
      </c>
      <c r="F1228" s="76" t="s">
        <v>4204</v>
      </c>
      <c r="G1228" s="59">
        <v>4058546340563</v>
      </c>
      <c r="H1228" s="14" t="s">
        <v>20</v>
      </c>
      <c r="I1228" s="14" t="s">
        <v>18116</v>
      </c>
      <c r="J1228" s="14" t="s">
        <v>18024</v>
      </c>
      <c r="K1228" s="14" t="s">
        <v>18025</v>
      </c>
      <c r="L1228" s="14"/>
      <c r="M1228" s="14" t="s">
        <v>20</v>
      </c>
      <c r="N1228" s="14" t="s">
        <v>20</v>
      </c>
      <c r="O1228" s="60">
        <v>10200</v>
      </c>
      <c r="P1228" s="32">
        <v>9.8039215686274606E-2</v>
      </c>
      <c r="Q1228" s="32"/>
    </row>
    <row r="1229" spans="1:17">
      <c r="A1229" s="61" t="s">
        <v>3833</v>
      </c>
      <c r="B1229" s="75">
        <v>48532675</v>
      </c>
      <c r="C1229" s="76" t="s">
        <v>1582</v>
      </c>
      <c r="D1229" s="76" t="s">
        <v>1581</v>
      </c>
      <c r="E1229" s="50">
        <v>10300</v>
      </c>
      <c r="F1229" s="76" t="s">
        <v>4205</v>
      </c>
      <c r="G1229" s="59">
        <v>4058546340564</v>
      </c>
      <c r="H1229" s="14" t="s">
        <v>20</v>
      </c>
      <c r="I1229" s="14" t="s">
        <v>18116</v>
      </c>
      <c r="J1229" s="14" t="s">
        <v>18072</v>
      </c>
      <c r="K1229" s="14" t="s">
        <v>18073</v>
      </c>
      <c r="L1229" s="14"/>
      <c r="M1229" s="14" t="s">
        <v>20</v>
      </c>
      <c r="N1229" s="14" t="s">
        <v>20</v>
      </c>
      <c r="O1229" s="60">
        <v>9400</v>
      </c>
      <c r="P1229" s="32">
        <v>9.5744680851063801E-2</v>
      </c>
      <c r="Q1229" s="32"/>
    </row>
    <row r="1230" spans="1:17">
      <c r="A1230" s="61" t="s">
        <v>3833</v>
      </c>
      <c r="B1230" s="75">
        <v>48442777</v>
      </c>
      <c r="C1230" s="76" t="s">
        <v>1584</v>
      </c>
      <c r="D1230" s="76" t="s">
        <v>1583</v>
      </c>
      <c r="E1230" s="50">
        <v>18000</v>
      </c>
      <c r="F1230" s="76" t="s">
        <v>4206</v>
      </c>
      <c r="G1230" s="59">
        <v>4058546340565</v>
      </c>
      <c r="H1230" s="14" t="s">
        <v>20</v>
      </c>
      <c r="I1230" s="14" t="s">
        <v>18116</v>
      </c>
      <c r="J1230" s="14" t="s">
        <v>18024</v>
      </c>
      <c r="K1230" s="14" t="s">
        <v>18437</v>
      </c>
      <c r="L1230" s="14"/>
      <c r="M1230" s="14" t="s">
        <v>20</v>
      </c>
      <c r="N1230" s="14" t="s">
        <v>20</v>
      </c>
      <c r="O1230" s="60">
        <v>16400</v>
      </c>
      <c r="P1230" s="32">
        <v>9.7560975609756184E-2</v>
      </c>
      <c r="Q1230" s="32"/>
    </row>
    <row r="1231" spans="1:17">
      <c r="A1231" s="61" t="s">
        <v>3833</v>
      </c>
      <c r="B1231" s="75">
        <v>4932352676</v>
      </c>
      <c r="C1231" s="76" t="s">
        <v>1586</v>
      </c>
      <c r="D1231" s="76" t="s">
        <v>1585</v>
      </c>
      <c r="E1231" s="50">
        <v>20600</v>
      </c>
      <c r="F1231" s="76" t="s">
        <v>4207</v>
      </c>
      <c r="G1231" s="59">
        <v>4058546340566</v>
      </c>
      <c r="H1231" s="14" t="s">
        <v>20</v>
      </c>
      <c r="I1231" s="14" t="s">
        <v>18116</v>
      </c>
      <c r="J1231" s="14" t="s">
        <v>17264</v>
      </c>
      <c r="K1231" s="14" t="s">
        <v>17262</v>
      </c>
      <c r="L1231" s="14"/>
      <c r="M1231" s="14" t="s">
        <v>20</v>
      </c>
      <c r="N1231" s="14" t="s">
        <v>20</v>
      </c>
      <c r="O1231" s="60">
        <v>18700</v>
      </c>
      <c r="P1231" s="32">
        <v>0.10160427807486627</v>
      </c>
      <c r="Q1231" s="32"/>
    </row>
    <row r="1232" spans="1:17">
      <c r="A1232" s="61" t="s">
        <v>3833</v>
      </c>
      <c r="B1232" s="75">
        <v>4932430355</v>
      </c>
      <c r="C1232" s="76" t="s">
        <v>1588</v>
      </c>
      <c r="D1232" s="76" t="s">
        <v>1587</v>
      </c>
      <c r="E1232" s="50">
        <v>27100</v>
      </c>
      <c r="F1232" s="76" t="s">
        <v>4208</v>
      </c>
      <c r="G1232" s="59">
        <v>4058546340567</v>
      </c>
      <c r="H1232" s="14" t="s">
        <v>20</v>
      </c>
      <c r="I1232" s="14" t="s">
        <v>18116</v>
      </c>
      <c r="J1232" s="14" t="s">
        <v>18024</v>
      </c>
      <c r="K1232" s="14" t="s">
        <v>18025</v>
      </c>
      <c r="L1232" s="14"/>
      <c r="M1232" s="14" t="s">
        <v>20</v>
      </c>
      <c r="N1232" s="14" t="s">
        <v>20</v>
      </c>
      <c r="O1232" s="60">
        <v>24600</v>
      </c>
      <c r="P1232" s="32">
        <v>0.10162601626016254</v>
      </c>
      <c r="Q1232" s="32"/>
    </row>
    <row r="1233" spans="1:17">
      <c r="A1233" s="61" t="s">
        <v>3833</v>
      </c>
      <c r="B1233" s="75">
        <v>49162775</v>
      </c>
      <c r="C1233" s="76" t="s">
        <v>1590</v>
      </c>
      <c r="D1233" s="76" t="s">
        <v>1589</v>
      </c>
      <c r="E1233" s="50">
        <v>23700</v>
      </c>
      <c r="F1233" s="76" t="s">
        <v>4209</v>
      </c>
      <c r="G1233" s="59">
        <v>4058546340568</v>
      </c>
      <c r="H1233" s="14" t="s">
        <v>20</v>
      </c>
      <c r="I1233" s="14" t="s">
        <v>18116</v>
      </c>
      <c r="J1233" s="14" t="s">
        <v>18024</v>
      </c>
      <c r="K1233" s="14" t="s">
        <v>18437</v>
      </c>
      <c r="L1233" s="14"/>
      <c r="M1233" s="14" t="s">
        <v>20</v>
      </c>
      <c r="N1233" s="14" t="s">
        <v>20</v>
      </c>
      <c r="O1233" s="60">
        <v>21500</v>
      </c>
      <c r="P1233" s="32">
        <v>0.10232558139534875</v>
      </c>
      <c r="Q1233" s="32"/>
    </row>
    <row r="1234" spans="1:17">
      <c r="A1234" s="61" t="s">
        <v>3833</v>
      </c>
      <c r="B1234" s="75">
        <v>4932430275</v>
      </c>
      <c r="C1234" s="76" t="s">
        <v>1592</v>
      </c>
      <c r="D1234" s="76" t="s">
        <v>1591</v>
      </c>
      <c r="E1234" s="50">
        <v>26100</v>
      </c>
      <c r="F1234" s="76" t="s">
        <v>4210</v>
      </c>
      <c r="G1234" s="59">
        <v>4058546340569</v>
      </c>
      <c r="H1234" s="14" t="s">
        <v>20</v>
      </c>
      <c r="I1234" s="14" t="s">
        <v>18116</v>
      </c>
      <c r="J1234" s="14" t="s">
        <v>18024</v>
      </c>
      <c r="K1234" s="14" t="s">
        <v>18025</v>
      </c>
      <c r="L1234" s="14"/>
      <c r="M1234" s="14" t="s">
        <v>20</v>
      </c>
      <c r="N1234" s="14" t="s">
        <v>20</v>
      </c>
      <c r="O1234" s="60">
        <v>23700</v>
      </c>
      <c r="P1234" s="32">
        <v>0.10126582278481022</v>
      </c>
      <c r="Q1234" s="32"/>
    </row>
    <row r="1235" spans="1:17">
      <c r="A1235" s="61" t="s">
        <v>3833</v>
      </c>
      <c r="B1235" s="75">
        <v>4932430279</v>
      </c>
      <c r="C1235" s="76" t="s">
        <v>1594</v>
      </c>
      <c r="D1235" s="76" t="s">
        <v>1593</v>
      </c>
      <c r="E1235" s="50">
        <v>26100</v>
      </c>
      <c r="F1235" s="76" t="s">
        <v>4211</v>
      </c>
      <c r="G1235" s="59">
        <v>4058546340570</v>
      </c>
      <c r="H1235" s="14" t="s">
        <v>20</v>
      </c>
      <c r="I1235" s="14" t="s">
        <v>18116</v>
      </c>
      <c r="J1235" s="14" t="s">
        <v>18024</v>
      </c>
      <c r="K1235" s="14" t="s">
        <v>18025</v>
      </c>
      <c r="L1235" s="14"/>
      <c r="M1235" s="14" t="s">
        <v>20</v>
      </c>
      <c r="N1235" s="14" t="s">
        <v>20</v>
      </c>
      <c r="O1235" s="60">
        <v>23700</v>
      </c>
      <c r="P1235" s="32">
        <v>0.10126582278481022</v>
      </c>
      <c r="Q1235" s="32"/>
    </row>
    <row r="1236" spans="1:17">
      <c r="A1236" s="61" t="s">
        <v>3833</v>
      </c>
      <c r="B1236" s="75">
        <v>4932430287</v>
      </c>
      <c r="C1236" s="76" t="s">
        <v>1596</v>
      </c>
      <c r="D1236" s="76" t="s">
        <v>1595</v>
      </c>
      <c r="E1236" s="50">
        <v>32800</v>
      </c>
      <c r="F1236" s="76" t="s">
        <v>4212</v>
      </c>
      <c r="G1236" s="59">
        <v>4058546340571</v>
      </c>
      <c r="H1236" s="14" t="s">
        <v>20</v>
      </c>
      <c r="I1236" s="14" t="s">
        <v>18116</v>
      </c>
      <c r="J1236" s="14" t="s">
        <v>18024</v>
      </c>
      <c r="K1236" s="14" t="s">
        <v>18025</v>
      </c>
      <c r="L1236" s="14"/>
      <c r="M1236" s="14" t="s">
        <v>20</v>
      </c>
      <c r="N1236" s="14" t="s">
        <v>20</v>
      </c>
      <c r="O1236" s="60">
        <v>29800</v>
      </c>
      <c r="P1236" s="32">
        <v>0.10067114093959728</v>
      </c>
      <c r="Q1236" s="32"/>
    </row>
    <row r="1237" spans="1:17">
      <c r="A1237" s="61" t="s">
        <v>3833</v>
      </c>
      <c r="B1237" s="75">
        <v>4932430256</v>
      </c>
      <c r="C1237" s="76" t="s">
        <v>1598</v>
      </c>
      <c r="D1237" s="76" t="s">
        <v>1597</v>
      </c>
      <c r="E1237" s="50">
        <v>88900</v>
      </c>
      <c r="F1237" s="76" t="s">
        <v>4213</v>
      </c>
      <c r="G1237" s="59">
        <v>4058546340572</v>
      </c>
      <c r="H1237" s="14" t="s">
        <v>20</v>
      </c>
      <c r="I1237" s="14" t="s">
        <v>18116</v>
      </c>
      <c r="J1237" s="14" t="s">
        <v>18024</v>
      </c>
      <c r="K1237" s="14" t="s">
        <v>18025</v>
      </c>
      <c r="L1237" s="14"/>
      <c r="M1237" s="14" t="s">
        <v>20</v>
      </c>
      <c r="N1237" s="14" t="s">
        <v>20</v>
      </c>
      <c r="O1237" s="60">
        <v>80800</v>
      </c>
      <c r="P1237" s="32">
        <v>0.10024752475247523</v>
      </c>
      <c r="Q1237" s="32"/>
    </row>
    <row r="1238" spans="1:17">
      <c r="A1238" s="61" t="s">
        <v>3833</v>
      </c>
      <c r="B1238" s="75">
        <v>4932451766</v>
      </c>
      <c r="C1238" s="76" t="s">
        <v>1600</v>
      </c>
      <c r="D1238" s="76" t="s">
        <v>1599</v>
      </c>
      <c r="E1238" s="50">
        <v>14200</v>
      </c>
      <c r="F1238" s="76" t="s">
        <v>4214</v>
      </c>
      <c r="G1238" s="59">
        <v>4058546340573</v>
      </c>
      <c r="H1238" s="14" t="s">
        <v>20</v>
      </c>
      <c r="I1238" s="14" t="s">
        <v>18116</v>
      </c>
      <c r="J1238" s="14" t="s">
        <v>18024</v>
      </c>
      <c r="K1238" s="14" t="s">
        <v>18025</v>
      </c>
      <c r="L1238" s="14"/>
      <c r="M1238" s="14" t="s">
        <v>20</v>
      </c>
      <c r="N1238" s="14" t="s">
        <v>20</v>
      </c>
      <c r="O1238" s="60">
        <v>12900</v>
      </c>
      <c r="P1238" s="32">
        <v>0.10077519379844957</v>
      </c>
      <c r="Q1238" s="32"/>
    </row>
    <row r="1239" spans="1:17">
      <c r="A1239" s="61" t="s">
        <v>3833</v>
      </c>
      <c r="B1239" s="75">
        <v>4932451767</v>
      </c>
      <c r="C1239" s="76" t="s">
        <v>1602</v>
      </c>
      <c r="D1239" s="76" t="s">
        <v>1601</v>
      </c>
      <c r="E1239" s="50">
        <v>14200</v>
      </c>
      <c r="F1239" s="76" t="s">
        <v>4215</v>
      </c>
      <c r="G1239" s="59">
        <v>4058546340574</v>
      </c>
      <c r="H1239" s="14" t="s">
        <v>20</v>
      </c>
      <c r="I1239" s="14" t="s">
        <v>18116</v>
      </c>
      <c r="J1239" s="14" t="s">
        <v>18024</v>
      </c>
      <c r="K1239" s="14" t="s">
        <v>18025</v>
      </c>
      <c r="L1239" s="14"/>
      <c r="M1239" s="14" t="s">
        <v>20</v>
      </c>
      <c r="N1239" s="14" t="s">
        <v>20</v>
      </c>
      <c r="O1239" s="60">
        <v>12900</v>
      </c>
      <c r="P1239" s="32">
        <v>0.10077519379844957</v>
      </c>
      <c r="Q1239" s="32"/>
    </row>
    <row r="1240" spans="1:17">
      <c r="A1240" s="61" t="s">
        <v>3833</v>
      </c>
      <c r="B1240" s="75">
        <v>4932451768</v>
      </c>
      <c r="C1240" s="76" t="s">
        <v>1604</v>
      </c>
      <c r="D1240" s="76" t="s">
        <v>1603</v>
      </c>
      <c r="E1240" s="50">
        <v>14200</v>
      </c>
      <c r="F1240" s="76" t="s">
        <v>4216</v>
      </c>
      <c r="G1240" s="59">
        <v>4058546340575</v>
      </c>
      <c r="H1240" s="14" t="s">
        <v>20</v>
      </c>
      <c r="I1240" s="14" t="s">
        <v>18116</v>
      </c>
      <c r="J1240" s="14" t="s">
        <v>18024</v>
      </c>
      <c r="K1240" s="14" t="s">
        <v>18025</v>
      </c>
      <c r="L1240" s="14"/>
      <c r="M1240" s="14" t="s">
        <v>20</v>
      </c>
      <c r="N1240" s="14" t="s">
        <v>20</v>
      </c>
      <c r="O1240" s="60">
        <v>12900</v>
      </c>
      <c r="P1240" s="32">
        <v>0.10077519379844957</v>
      </c>
      <c r="Q1240" s="32"/>
    </row>
    <row r="1241" spans="1:17">
      <c r="A1241" s="61" t="s">
        <v>3833</v>
      </c>
      <c r="B1241" s="75">
        <v>4932451770</v>
      </c>
      <c r="C1241" s="76" t="s">
        <v>1606</v>
      </c>
      <c r="D1241" s="76" t="s">
        <v>1605</v>
      </c>
      <c r="E1241" s="50">
        <v>14200</v>
      </c>
      <c r="F1241" s="76" t="s">
        <v>4217</v>
      </c>
      <c r="G1241" s="59">
        <v>4058546340576</v>
      </c>
      <c r="H1241" s="14" t="s">
        <v>20</v>
      </c>
      <c r="I1241" s="14" t="s">
        <v>18116</v>
      </c>
      <c r="J1241" s="14" t="s">
        <v>18024</v>
      </c>
      <c r="K1241" s="14" t="s">
        <v>18025</v>
      </c>
      <c r="L1241" s="14"/>
      <c r="M1241" s="14" t="s">
        <v>20</v>
      </c>
      <c r="N1241" s="14" t="s">
        <v>20</v>
      </c>
      <c r="O1241" s="60">
        <v>12900</v>
      </c>
      <c r="P1241" s="32">
        <v>0.10077519379844957</v>
      </c>
      <c r="Q1241" s="32"/>
    </row>
    <row r="1242" spans="1:17">
      <c r="A1242" s="61" t="s">
        <v>3833</v>
      </c>
      <c r="B1242" s="75">
        <v>4932430290</v>
      </c>
      <c r="C1242" s="76" t="s">
        <v>1608</v>
      </c>
      <c r="D1242" s="76" t="s">
        <v>1607</v>
      </c>
      <c r="E1242" s="50">
        <v>90600</v>
      </c>
      <c r="F1242" s="76" t="s">
        <v>4218</v>
      </c>
      <c r="G1242" s="59">
        <v>4058546340577</v>
      </c>
      <c r="H1242" s="14" t="s">
        <v>20</v>
      </c>
      <c r="I1242" s="14" t="s">
        <v>18116</v>
      </c>
      <c r="J1242" s="14" t="s">
        <v>18024</v>
      </c>
      <c r="K1242" s="14" t="s">
        <v>18025</v>
      </c>
      <c r="L1242" s="14"/>
      <c r="M1242" s="14" t="s">
        <v>20</v>
      </c>
      <c r="N1242" s="14" t="s">
        <v>20</v>
      </c>
      <c r="O1242" s="60">
        <v>82400</v>
      </c>
      <c r="P1242" s="32">
        <v>9.9514563106796183E-2</v>
      </c>
      <c r="Q1242" s="32"/>
    </row>
    <row r="1243" spans="1:17">
      <c r="A1243" s="61" t="s">
        <v>3833</v>
      </c>
      <c r="B1243" s="75">
        <v>4932430255</v>
      </c>
      <c r="C1243" s="76" t="s">
        <v>1610</v>
      </c>
      <c r="D1243" s="76" t="s">
        <v>1609</v>
      </c>
      <c r="E1243" s="50">
        <v>86100</v>
      </c>
      <c r="F1243" s="76" t="s">
        <v>4219</v>
      </c>
      <c r="G1243" s="59">
        <v>4058546340578</v>
      </c>
      <c r="H1243" s="14" t="s">
        <v>20</v>
      </c>
      <c r="I1243" s="14" t="s">
        <v>18116</v>
      </c>
      <c r="J1243" s="14" t="s">
        <v>18024</v>
      </c>
      <c r="K1243" s="14" t="s">
        <v>18025</v>
      </c>
      <c r="L1243" s="14"/>
      <c r="M1243" s="14" t="s">
        <v>20</v>
      </c>
      <c r="N1243" s="14" t="s">
        <v>20</v>
      </c>
      <c r="O1243" s="60">
        <v>78300</v>
      </c>
      <c r="P1243" s="32">
        <v>9.9616858237547845E-2</v>
      </c>
      <c r="Q1243" s="32"/>
    </row>
    <row r="1244" spans="1:17">
      <c r="A1244" s="61" t="s">
        <v>3833</v>
      </c>
      <c r="B1244" s="75">
        <v>4932352726</v>
      </c>
      <c r="C1244" s="76" t="s">
        <v>1612</v>
      </c>
      <c r="D1244" s="76" t="s">
        <v>1611</v>
      </c>
      <c r="E1244" s="50">
        <v>1700</v>
      </c>
      <c r="F1244" s="76" t="s">
        <v>4220</v>
      </c>
      <c r="G1244" s="59">
        <v>4058546340579</v>
      </c>
      <c r="H1244" s="14" t="s">
        <v>20</v>
      </c>
      <c r="I1244" s="14" t="s">
        <v>18116</v>
      </c>
      <c r="J1244" s="14" t="s">
        <v>18024</v>
      </c>
      <c r="K1244" s="14" t="s">
        <v>19052</v>
      </c>
      <c r="L1244" s="14"/>
      <c r="M1244" s="14" t="s">
        <v>20</v>
      </c>
      <c r="N1244" s="14" t="s">
        <v>20</v>
      </c>
      <c r="O1244" s="60">
        <v>1500</v>
      </c>
      <c r="P1244" s="32">
        <v>0.1333333333333333</v>
      </c>
      <c r="Q1244" s="32"/>
    </row>
    <row r="1245" spans="1:17">
      <c r="A1245" s="61" t="s">
        <v>3833</v>
      </c>
      <c r="B1245" s="75">
        <v>48530155</v>
      </c>
      <c r="C1245" s="76" t="s">
        <v>1614</v>
      </c>
      <c r="D1245" s="76" t="s">
        <v>1613</v>
      </c>
      <c r="E1245" s="50">
        <v>68400</v>
      </c>
      <c r="F1245" s="76" t="s">
        <v>4221</v>
      </c>
      <c r="G1245" s="59">
        <v>4058546340580</v>
      </c>
      <c r="H1245" s="14" t="s">
        <v>20</v>
      </c>
      <c r="I1245" s="14" t="s">
        <v>18116</v>
      </c>
      <c r="J1245" s="14" t="s">
        <v>17283</v>
      </c>
      <c r="K1245" s="14" t="s">
        <v>18132</v>
      </c>
      <c r="L1245" s="14"/>
      <c r="M1245" s="14" t="s">
        <v>20</v>
      </c>
      <c r="N1245" s="14" t="s">
        <v>20</v>
      </c>
      <c r="O1245" s="60">
        <v>62200</v>
      </c>
      <c r="P1245" s="32">
        <v>9.9678456591639764E-2</v>
      </c>
      <c r="Q1245" s="32"/>
    </row>
    <row r="1246" spans="1:17">
      <c r="A1246" s="61" t="s">
        <v>3833</v>
      </c>
      <c r="B1246" s="75">
        <v>4932430260</v>
      </c>
      <c r="C1246" s="76" t="s">
        <v>1616</v>
      </c>
      <c r="D1246" s="76" t="s">
        <v>1615</v>
      </c>
      <c r="E1246" s="50">
        <v>23900</v>
      </c>
      <c r="F1246" s="76" t="s">
        <v>4222</v>
      </c>
      <c r="G1246" s="59">
        <v>4058546340581</v>
      </c>
      <c r="H1246" s="14" t="s">
        <v>20</v>
      </c>
      <c r="I1246" s="14" t="s">
        <v>18116</v>
      </c>
      <c r="J1246" s="14" t="s">
        <v>18024</v>
      </c>
      <c r="K1246" s="14" t="s">
        <v>18025</v>
      </c>
      <c r="L1246" s="14"/>
      <c r="M1246" s="14" t="s">
        <v>20</v>
      </c>
      <c r="N1246" s="14" t="s">
        <v>20</v>
      </c>
      <c r="O1246" s="60">
        <v>21700</v>
      </c>
      <c r="P1246" s="32">
        <v>0.10138248847926268</v>
      </c>
      <c r="Q1246" s="32"/>
    </row>
    <row r="1247" spans="1:17">
      <c r="A1247" s="61" t="s">
        <v>3833</v>
      </c>
      <c r="B1247" s="75">
        <v>4932430295</v>
      </c>
      <c r="C1247" s="76" t="s">
        <v>1618</v>
      </c>
      <c r="D1247" s="76" t="s">
        <v>1617</v>
      </c>
      <c r="E1247" s="50">
        <v>23900</v>
      </c>
      <c r="F1247" s="76" t="s">
        <v>4223</v>
      </c>
      <c r="G1247" s="59">
        <v>4058546340582</v>
      </c>
      <c r="H1247" s="14" t="s">
        <v>20</v>
      </c>
      <c r="I1247" s="14" t="s">
        <v>18116</v>
      </c>
      <c r="J1247" s="14" t="s">
        <v>18024</v>
      </c>
      <c r="K1247" s="14" t="s">
        <v>18025</v>
      </c>
      <c r="L1247" s="14"/>
      <c r="M1247" s="14" t="s">
        <v>20</v>
      </c>
      <c r="N1247" s="14" t="s">
        <v>20</v>
      </c>
      <c r="O1247" s="60">
        <v>21700</v>
      </c>
      <c r="P1247" s="32">
        <v>0.10138248847926268</v>
      </c>
      <c r="Q1247" s="32"/>
    </row>
    <row r="1248" spans="1:17">
      <c r="A1248" s="61" t="s">
        <v>3833</v>
      </c>
      <c r="B1248" s="75">
        <v>4932352094</v>
      </c>
      <c r="C1248" s="76" t="s">
        <v>1620</v>
      </c>
      <c r="D1248" s="76" t="s">
        <v>1619</v>
      </c>
      <c r="E1248" s="50">
        <v>146400</v>
      </c>
      <c r="F1248" s="76" t="s">
        <v>4224</v>
      </c>
      <c r="G1248" s="59">
        <v>4058546340583</v>
      </c>
      <c r="H1248" s="14" t="s">
        <v>20</v>
      </c>
      <c r="I1248" s="14" t="s">
        <v>18116</v>
      </c>
      <c r="J1248" s="14" t="s">
        <v>17264</v>
      </c>
      <c r="K1248" s="14" t="s">
        <v>17262</v>
      </c>
      <c r="L1248" s="14"/>
      <c r="M1248" s="14" t="s">
        <v>20</v>
      </c>
      <c r="N1248" s="14" t="s">
        <v>20</v>
      </c>
      <c r="O1248" s="60">
        <v>133100</v>
      </c>
      <c r="P1248" s="32">
        <v>9.9924868519909893E-2</v>
      </c>
      <c r="Q1248" s="32"/>
    </row>
    <row r="1249" spans="1:17">
      <c r="A1249" s="61" t="s">
        <v>3833</v>
      </c>
      <c r="B1249" s="75">
        <v>4932459483</v>
      </c>
      <c r="C1249" s="76" t="s">
        <v>1622</v>
      </c>
      <c r="D1249" s="76" t="s">
        <v>1621</v>
      </c>
      <c r="E1249" s="50">
        <v>13100</v>
      </c>
      <c r="F1249" s="76" t="s">
        <v>4225</v>
      </c>
      <c r="G1249" s="59">
        <v>4058546340584</v>
      </c>
      <c r="H1249" s="14" t="s">
        <v>20</v>
      </c>
      <c r="I1249" s="14" t="s">
        <v>18116</v>
      </c>
      <c r="J1249" s="14" t="s">
        <v>18024</v>
      </c>
      <c r="K1249" s="14" t="s">
        <v>18025</v>
      </c>
      <c r="L1249" s="14"/>
      <c r="M1249" s="14" t="s">
        <v>20</v>
      </c>
      <c r="N1249" s="14" t="s">
        <v>20</v>
      </c>
      <c r="O1249" s="60">
        <v>11900</v>
      </c>
      <c r="P1249" s="32">
        <v>0.10084033613445387</v>
      </c>
      <c r="Q1249" s="32"/>
    </row>
    <row r="1250" spans="1:17">
      <c r="A1250" s="61" t="s">
        <v>3833</v>
      </c>
      <c r="B1250" s="75">
        <v>4932459484</v>
      </c>
      <c r="C1250" s="76" t="s">
        <v>1624</v>
      </c>
      <c r="D1250" s="76" t="s">
        <v>1623</v>
      </c>
      <c r="E1250" s="50">
        <v>13100</v>
      </c>
      <c r="F1250" s="76" t="s">
        <v>4226</v>
      </c>
      <c r="G1250" s="59">
        <v>4058546340585</v>
      </c>
      <c r="H1250" s="14" t="s">
        <v>20</v>
      </c>
      <c r="I1250" s="14" t="s">
        <v>18116</v>
      </c>
      <c r="J1250" s="14" t="s">
        <v>18024</v>
      </c>
      <c r="K1250" s="14" t="s">
        <v>18025</v>
      </c>
      <c r="L1250" s="14"/>
      <c r="M1250" s="14" t="s">
        <v>20</v>
      </c>
      <c r="N1250" s="14" t="s">
        <v>20</v>
      </c>
      <c r="O1250" s="60">
        <v>11900</v>
      </c>
      <c r="P1250" s="32">
        <v>0.10084033613445387</v>
      </c>
      <c r="Q1250" s="32"/>
    </row>
    <row r="1251" spans="1:17">
      <c r="A1251" s="61" t="s">
        <v>3833</v>
      </c>
      <c r="B1251" s="75">
        <v>4932459486</v>
      </c>
      <c r="C1251" s="76" t="s">
        <v>1626</v>
      </c>
      <c r="D1251" s="76" t="s">
        <v>1625</v>
      </c>
      <c r="E1251" s="50">
        <v>13100</v>
      </c>
      <c r="F1251" s="76" t="s">
        <v>4227</v>
      </c>
      <c r="G1251" s="59">
        <v>4058546340586</v>
      </c>
      <c r="H1251" s="14" t="s">
        <v>20</v>
      </c>
      <c r="I1251" s="14" t="s">
        <v>18116</v>
      </c>
      <c r="J1251" s="14" t="s">
        <v>18024</v>
      </c>
      <c r="K1251" s="14" t="s">
        <v>18025</v>
      </c>
      <c r="L1251" s="14"/>
      <c r="M1251" s="14" t="s">
        <v>20</v>
      </c>
      <c r="N1251" s="14" t="s">
        <v>20</v>
      </c>
      <c r="O1251" s="60">
        <v>11900</v>
      </c>
      <c r="P1251" s="32">
        <v>0.10084033613445387</v>
      </c>
      <c r="Q1251" s="32"/>
    </row>
    <row r="1252" spans="1:17">
      <c r="A1252" s="61" t="s">
        <v>3833</v>
      </c>
      <c r="B1252" s="75">
        <v>4932459487</v>
      </c>
      <c r="C1252" s="76" t="s">
        <v>1628</v>
      </c>
      <c r="D1252" s="76" t="s">
        <v>1627</v>
      </c>
      <c r="E1252" s="50">
        <v>13100</v>
      </c>
      <c r="F1252" s="76" t="s">
        <v>4228</v>
      </c>
      <c r="G1252" s="59">
        <v>4058546340587</v>
      </c>
      <c r="H1252" s="14" t="s">
        <v>20</v>
      </c>
      <c r="I1252" s="14" t="s">
        <v>18116</v>
      </c>
      <c r="J1252" s="14" t="s">
        <v>18024</v>
      </c>
      <c r="K1252" s="14" t="s">
        <v>18025</v>
      </c>
      <c r="L1252" s="14"/>
      <c r="M1252" s="14" t="s">
        <v>20</v>
      </c>
      <c r="N1252" s="14" t="s">
        <v>20</v>
      </c>
      <c r="O1252" s="60">
        <v>11900</v>
      </c>
      <c r="P1252" s="32">
        <v>0.10084033613445387</v>
      </c>
      <c r="Q1252" s="32"/>
    </row>
    <row r="1253" spans="1:17">
      <c r="A1253" s="61" t="s">
        <v>3833</v>
      </c>
      <c r="B1253" s="75">
        <v>4932459489</v>
      </c>
      <c r="C1253" s="76" t="s">
        <v>1630</v>
      </c>
      <c r="D1253" s="76" t="s">
        <v>1629</v>
      </c>
      <c r="E1253" s="50">
        <v>13100</v>
      </c>
      <c r="F1253" s="76" t="s">
        <v>4229</v>
      </c>
      <c r="G1253" s="59">
        <v>4058546340588</v>
      </c>
      <c r="H1253" s="14" t="s">
        <v>20</v>
      </c>
      <c r="I1253" s="14" t="s">
        <v>18116</v>
      </c>
      <c r="J1253" s="14" t="s">
        <v>18024</v>
      </c>
      <c r="K1253" s="14" t="s">
        <v>18025</v>
      </c>
      <c r="L1253" s="14"/>
      <c r="M1253" s="14" t="s">
        <v>20</v>
      </c>
      <c r="N1253" s="14" t="s">
        <v>20</v>
      </c>
      <c r="O1253" s="60">
        <v>11900</v>
      </c>
      <c r="P1253" s="32">
        <v>0.10084033613445387</v>
      </c>
      <c r="Q1253" s="32"/>
    </row>
    <row r="1254" spans="1:17">
      <c r="A1254" s="61" t="s">
        <v>3833</v>
      </c>
      <c r="B1254" s="75">
        <v>4932459490</v>
      </c>
      <c r="C1254" s="76" t="s">
        <v>1632</v>
      </c>
      <c r="D1254" s="76" t="s">
        <v>1631</v>
      </c>
      <c r="E1254" s="50">
        <v>13100</v>
      </c>
      <c r="F1254" s="76" t="s">
        <v>4230</v>
      </c>
      <c r="G1254" s="59">
        <v>4058546340589</v>
      </c>
      <c r="H1254" s="14" t="s">
        <v>20</v>
      </c>
      <c r="I1254" s="14" t="s">
        <v>18116</v>
      </c>
      <c r="J1254" s="14" t="s">
        <v>18024</v>
      </c>
      <c r="K1254" s="14" t="s">
        <v>18025</v>
      </c>
      <c r="L1254" s="14"/>
      <c r="M1254" s="14" t="s">
        <v>20</v>
      </c>
      <c r="N1254" s="14" t="s">
        <v>20</v>
      </c>
      <c r="O1254" s="60">
        <v>11900</v>
      </c>
      <c r="P1254" s="32">
        <v>0.10084033613445387</v>
      </c>
      <c r="Q1254" s="32"/>
    </row>
    <row r="1255" spans="1:17">
      <c r="A1255" s="61" t="s">
        <v>3833</v>
      </c>
      <c r="B1255" s="75">
        <v>4932459525</v>
      </c>
      <c r="C1255" s="76" t="s">
        <v>1634</v>
      </c>
      <c r="D1255" s="76" t="s">
        <v>1633</v>
      </c>
      <c r="E1255" s="50">
        <v>13100</v>
      </c>
      <c r="F1255" s="76" t="s">
        <v>4231</v>
      </c>
      <c r="G1255" s="59">
        <v>4058546340590</v>
      </c>
      <c r="H1255" s="14" t="s">
        <v>20</v>
      </c>
      <c r="I1255" s="14" t="s">
        <v>18116</v>
      </c>
      <c r="J1255" s="14" t="s">
        <v>18024</v>
      </c>
      <c r="K1255" s="14" t="s">
        <v>18025</v>
      </c>
      <c r="L1255" s="14"/>
      <c r="M1255" s="14" t="s">
        <v>20</v>
      </c>
      <c r="N1255" s="14" t="s">
        <v>20</v>
      </c>
      <c r="O1255" s="60">
        <v>11900</v>
      </c>
      <c r="P1255" s="32">
        <v>0.10084033613445387</v>
      </c>
      <c r="Q1255" s="32"/>
    </row>
    <row r="1256" spans="1:17">
      <c r="A1256" s="61" t="s">
        <v>3833</v>
      </c>
      <c r="B1256" s="75">
        <v>4932459526</v>
      </c>
      <c r="C1256" s="76" t="s">
        <v>1636</v>
      </c>
      <c r="D1256" s="76" t="s">
        <v>1635</v>
      </c>
      <c r="E1256" s="50">
        <v>13100</v>
      </c>
      <c r="F1256" s="76" t="s">
        <v>4232</v>
      </c>
      <c r="G1256" s="59">
        <v>4058546340591</v>
      </c>
      <c r="H1256" s="14" t="s">
        <v>20</v>
      </c>
      <c r="I1256" s="14" t="s">
        <v>18116</v>
      </c>
      <c r="J1256" s="14" t="s">
        <v>18024</v>
      </c>
      <c r="K1256" s="14" t="s">
        <v>18025</v>
      </c>
      <c r="L1256" s="14"/>
      <c r="M1256" s="14" t="s">
        <v>20</v>
      </c>
      <c r="N1256" s="14" t="s">
        <v>20</v>
      </c>
      <c r="O1256" s="60">
        <v>11900</v>
      </c>
      <c r="P1256" s="32">
        <v>0.10084033613445387</v>
      </c>
      <c r="Q1256" s="32"/>
    </row>
    <row r="1257" spans="1:17">
      <c r="A1257" s="61" t="s">
        <v>3833</v>
      </c>
      <c r="B1257" s="75">
        <v>4932459527</v>
      </c>
      <c r="C1257" s="76" t="s">
        <v>1638</v>
      </c>
      <c r="D1257" s="76" t="s">
        <v>1637</v>
      </c>
      <c r="E1257" s="50">
        <v>13100</v>
      </c>
      <c r="F1257" s="76" t="s">
        <v>4233</v>
      </c>
      <c r="G1257" s="59">
        <v>4058546340592</v>
      </c>
      <c r="H1257" s="14" t="s">
        <v>20</v>
      </c>
      <c r="I1257" s="14" t="s">
        <v>18116</v>
      </c>
      <c r="J1257" s="14" t="s">
        <v>18024</v>
      </c>
      <c r="K1257" s="14" t="s">
        <v>18025</v>
      </c>
      <c r="L1257" s="14"/>
      <c r="M1257" s="14" t="s">
        <v>20</v>
      </c>
      <c r="N1257" s="14" t="s">
        <v>20</v>
      </c>
      <c r="O1257" s="60">
        <v>11900</v>
      </c>
      <c r="P1257" s="32">
        <v>0.10084033613445387</v>
      </c>
      <c r="Q1257" s="32"/>
    </row>
    <row r="1258" spans="1:17">
      <c r="A1258" s="61" t="s">
        <v>3833</v>
      </c>
      <c r="B1258" s="75">
        <v>4932459528</v>
      </c>
      <c r="C1258" s="76" t="s">
        <v>1640</v>
      </c>
      <c r="D1258" s="76" t="s">
        <v>1639</v>
      </c>
      <c r="E1258" s="50">
        <v>13100</v>
      </c>
      <c r="F1258" s="76" t="s">
        <v>4234</v>
      </c>
      <c r="G1258" s="59">
        <v>4058546340593</v>
      </c>
      <c r="H1258" s="14" t="s">
        <v>20</v>
      </c>
      <c r="I1258" s="14" t="s">
        <v>18116</v>
      </c>
      <c r="J1258" s="14" t="s">
        <v>18024</v>
      </c>
      <c r="K1258" s="14" t="s">
        <v>18025</v>
      </c>
      <c r="L1258" s="14"/>
      <c r="M1258" s="14" t="s">
        <v>20</v>
      </c>
      <c r="N1258" s="14" t="s">
        <v>20</v>
      </c>
      <c r="O1258" s="60">
        <v>11900</v>
      </c>
      <c r="P1258" s="32">
        <v>0.10084033613445387</v>
      </c>
      <c r="Q1258" s="32"/>
    </row>
    <row r="1259" spans="1:17">
      <c r="A1259" s="61" t="s">
        <v>3833</v>
      </c>
      <c r="B1259" s="75">
        <v>4932459529</v>
      </c>
      <c r="C1259" s="76" t="s">
        <v>1642</v>
      </c>
      <c r="D1259" s="76" t="s">
        <v>1641</v>
      </c>
      <c r="E1259" s="50">
        <v>13100</v>
      </c>
      <c r="F1259" s="76" t="s">
        <v>4235</v>
      </c>
      <c r="G1259" s="59">
        <v>4058546340594</v>
      </c>
      <c r="H1259" s="14" t="s">
        <v>20</v>
      </c>
      <c r="I1259" s="14" t="s">
        <v>18116</v>
      </c>
      <c r="J1259" s="14" t="s">
        <v>18024</v>
      </c>
      <c r="K1259" s="14" t="s">
        <v>18025</v>
      </c>
      <c r="L1259" s="14"/>
      <c r="M1259" s="14" t="s">
        <v>20</v>
      </c>
      <c r="N1259" s="14" t="s">
        <v>20</v>
      </c>
      <c r="O1259" s="60">
        <v>11900</v>
      </c>
      <c r="P1259" s="32">
        <v>0.10084033613445387</v>
      </c>
      <c r="Q1259" s="32"/>
    </row>
    <row r="1260" spans="1:17">
      <c r="A1260" s="61" t="s">
        <v>3833</v>
      </c>
      <c r="B1260" s="75">
        <v>4932459530</v>
      </c>
      <c r="C1260" s="76" t="s">
        <v>1644</v>
      </c>
      <c r="D1260" s="76" t="s">
        <v>1643</v>
      </c>
      <c r="E1260" s="50">
        <v>13100</v>
      </c>
      <c r="F1260" s="76" t="s">
        <v>4236</v>
      </c>
      <c r="G1260" s="59">
        <v>4058546340595</v>
      </c>
      <c r="H1260" s="14" t="s">
        <v>20</v>
      </c>
      <c r="I1260" s="14" t="s">
        <v>18116</v>
      </c>
      <c r="J1260" s="14" t="s">
        <v>18024</v>
      </c>
      <c r="K1260" s="14" t="s">
        <v>18025</v>
      </c>
      <c r="L1260" s="14"/>
      <c r="M1260" s="14" t="s">
        <v>20</v>
      </c>
      <c r="N1260" s="14" t="s">
        <v>20</v>
      </c>
      <c r="O1260" s="60">
        <v>11900</v>
      </c>
      <c r="P1260" s="32">
        <v>0.10084033613445387</v>
      </c>
      <c r="Q1260" s="32"/>
    </row>
    <row r="1261" spans="1:17">
      <c r="A1261" s="61" t="s">
        <v>3833</v>
      </c>
      <c r="B1261" s="75">
        <v>4932459531</v>
      </c>
      <c r="C1261" s="76" t="s">
        <v>1646</v>
      </c>
      <c r="D1261" s="76" t="s">
        <v>1645</v>
      </c>
      <c r="E1261" s="50">
        <v>13100</v>
      </c>
      <c r="F1261" s="76" t="s">
        <v>4237</v>
      </c>
      <c r="G1261" s="59">
        <v>4058546340596</v>
      </c>
      <c r="H1261" s="14" t="s">
        <v>20</v>
      </c>
      <c r="I1261" s="14" t="s">
        <v>18116</v>
      </c>
      <c r="J1261" s="14" t="s">
        <v>18024</v>
      </c>
      <c r="K1261" s="14" t="s">
        <v>18025</v>
      </c>
      <c r="L1261" s="14"/>
      <c r="M1261" s="14" t="s">
        <v>20</v>
      </c>
      <c r="N1261" s="14" t="s">
        <v>20</v>
      </c>
      <c r="O1261" s="60">
        <v>11900</v>
      </c>
      <c r="P1261" s="32">
        <v>0.10084033613445387</v>
      </c>
      <c r="Q1261" s="32"/>
    </row>
    <row r="1262" spans="1:17">
      <c r="A1262" s="61" t="s">
        <v>3833</v>
      </c>
      <c r="B1262" s="75">
        <v>4932459532</v>
      </c>
      <c r="C1262" s="76" t="s">
        <v>1648</v>
      </c>
      <c r="D1262" s="76" t="s">
        <v>1647</v>
      </c>
      <c r="E1262" s="50">
        <v>13100</v>
      </c>
      <c r="F1262" s="76" t="s">
        <v>4238</v>
      </c>
      <c r="G1262" s="59">
        <v>4058546340597</v>
      </c>
      <c r="H1262" s="14" t="s">
        <v>20</v>
      </c>
      <c r="I1262" s="14" t="s">
        <v>18116</v>
      </c>
      <c r="J1262" s="14" t="s">
        <v>18024</v>
      </c>
      <c r="K1262" s="14" t="s">
        <v>18025</v>
      </c>
      <c r="L1262" s="14"/>
      <c r="M1262" s="14" t="s">
        <v>20</v>
      </c>
      <c r="N1262" s="14" t="s">
        <v>20</v>
      </c>
      <c r="O1262" s="60">
        <v>11900</v>
      </c>
      <c r="P1262" s="32">
        <v>0.10084033613445387</v>
      </c>
      <c r="Q1262" s="32"/>
    </row>
    <row r="1263" spans="1:17">
      <c r="A1263" s="61" t="s">
        <v>3833</v>
      </c>
      <c r="B1263" s="75">
        <v>4932459533</v>
      </c>
      <c r="C1263" s="76" t="s">
        <v>1650</v>
      </c>
      <c r="D1263" s="76" t="s">
        <v>1649</v>
      </c>
      <c r="E1263" s="50">
        <v>13100</v>
      </c>
      <c r="F1263" s="76" t="s">
        <v>4239</v>
      </c>
      <c r="G1263" s="59">
        <v>4058546340598</v>
      </c>
      <c r="H1263" s="14" t="s">
        <v>20</v>
      </c>
      <c r="I1263" s="14" t="s">
        <v>18116</v>
      </c>
      <c r="J1263" s="14" t="s">
        <v>18024</v>
      </c>
      <c r="K1263" s="14" t="s">
        <v>18025</v>
      </c>
      <c r="L1263" s="14"/>
      <c r="M1263" s="14" t="s">
        <v>20</v>
      </c>
      <c r="N1263" s="14" t="s">
        <v>20</v>
      </c>
      <c r="O1263" s="60">
        <v>11900</v>
      </c>
      <c r="P1263" s="32">
        <v>0.10084033613445387</v>
      </c>
      <c r="Q1263" s="32"/>
    </row>
    <row r="1264" spans="1:17">
      <c r="A1264" s="61" t="s">
        <v>3833</v>
      </c>
      <c r="B1264" s="75">
        <v>4932459534</v>
      </c>
      <c r="C1264" s="76" t="s">
        <v>1652</v>
      </c>
      <c r="D1264" s="76" t="s">
        <v>1651</v>
      </c>
      <c r="E1264" s="50">
        <v>13100</v>
      </c>
      <c r="F1264" s="76" t="s">
        <v>4240</v>
      </c>
      <c r="G1264" s="59">
        <v>4058546340599</v>
      </c>
      <c r="H1264" s="14" t="s">
        <v>20</v>
      </c>
      <c r="I1264" s="14" t="s">
        <v>18116</v>
      </c>
      <c r="J1264" s="14" t="s">
        <v>18024</v>
      </c>
      <c r="K1264" s="14" t="s">
        <v>18025</v>
      </c>
      <c r="L1264" s="14"/>
      <c r="M1264" s="14" t="s">
        <v>20</v>
      </c>
      <c r="N1264" s="14" t="s">
        <v>20</v>
      </c>
      <c r="O1264" s="60">
        <v>11900</v>
      </c>
      <c r="P1264" s="32">
        <v>0.10084033613445387</v>
      </c>
      <c r="Q1264" s="32"/>
    </row>
    <row r="1265" spans="1:17">
      <c r="A1265" s="61" t="s">
        <v>3833</v>
      </c>
      <c r="B1265" s="75">
        <v>4932459535</v>
      </c>
      <c r="C1265" s="76" t="s">
        <v>1654</v>
      </c>
      <c r="D1265" s="76" t="s">
        <v>1653</v>
      </c>
      <c r="E1265" s="50">
        <v>13100</v>
      </c>
      <c r="F1265" s="76" t="s">
        <v>4241</v>
      </c>
      <c r="G1265" s="59">
        <v>4058546340600</v>
      </c>
      <c r="H1265" s="14" t="s">
        <v>20</v>
      </c>
      <c r="I1265" s="14" t="s">
        <v>18116</v>
      </c>
      <c r="J1265" s="14" t="s">
        <v>18024</v>
      </c>
      <c r="K1265" s="14" t="s">
        <v>18025</v>
      </c>
      <c r="L1265" s="14"/>
      <c r="M1265" s="14" t="s">
        <v>20</v>
      </c>
      <c r="N1265" s="14" t="s">
        <v>20</v>
      </c>
      <c r="O1265" s="60">
        <v>11900</v>
      </c>
      <c r="P1265" s="32">
        <v>0.10084033613445387</v>
      </c>
      <c r="Q1265" s="32"/>
    </row>
    <row r="1266" spans="1:17">
      <c r="A1266" s="61" t="s">
        <v>3833</v>
      </c>
      <c r="B1266" s="75">
        <v>4932459536</v>
      </c>
      <c r="C1266" s="76" t="s">
        <v>1656</v>
      </c>
      <c r="D1266" s="76" t="s">
        <v>1655</v>
      </c>
      <c r="E1266" s="50">
        <v>13100</v>
      </c>
      <c r="F1266" s="76" t="s">
        <v>4242</v>
      </c>
      <c r="G1266" s="59">
        <v>4058546340601</v>
      </c>
      <c r="H1266" s="14" t="s">
        <v>20</v>
      </c>
      <c r="I1266" s="14" t="s">
        <v>18116</v>
      </c>
      <c r="J1266" s="14" t="s">
        <v>18024</v>
      </c>
      <c r="K1266" s="14" t="s">
        <v>18025</v>
      </c>
      <c r="L1266" s="14"/>
      <c r="M1266" s="14" t="s">
        <v>20</v>
      </c>
      <c r="N1266" s="14" t="s">
        <v>20</v>
      </c>
      <c r="O1266" s="60">
        <v>11900</v>
      </c>
      <c r="P1266" s="32">
        <v>0.10084033613445387</v>
      </c>
      <c r="Q1266" s="32"/>
    </row>
    <row r="1267" spans="1:17">
      <c r="A1267" s="61" t="s">
        <v>3833</v>
      </c>
      <c r="B1267" s="75">
        <v>4932430306</v>
      </c>
      <c r="C1267" s="76" t="s">
        <v>1658</v>
      </c>
      <c r="D1267" s="76" t="s">
        <v>1657</v>
      </c>
      <c r="E1267" s="50">
        <v>89800</v>
      </c>
      <c r="F1267" s="76" t="s">
        <v>4243</v>
      </c>
      <c r="G1267" s="59">
        <v>4058546340602</v>
      </c>
      <c r="H1267" s="14" t="s">
        <v>20</v>
      </c>
      <c r="I1267" s="14" t="s">
        <v>18116</v>
      </c>
      <c r="J1267" s="14" t="s">
        <v>18024</v>
      </c>
      <c r="K1267" s="14" t="s">
        <v>18025</v>
      </c>
      <c r="L1267" s="14"/>
      <c r="M1267" s="14" t="s">
        <v>20</v>
      </c>
      <c r="N1267" s="14" t="s">
        <v>20</v>
      </c>
      <c r="O1267" s="60">
        <v>81600</v>
      </c>
      <c r="P1267" s="32">
        <v>0.10049019607843146</v>
      </c>
      <c r="Q1267" s="32"/>
    </row>
    <row r="1268" spans="1:17">
      <c r="A1268" s="61" t="s">
        <v>3833</v>
      </c>
      <c r="B1268" s="75">
        <v>49162773</v>
      </c>
      <c r="C1268" s="76" t="s">
        <v>1660</v>
      </c>
      <c r="D1268" s="76" t="s">
        <v>1659</v>
      </c>
      <c r="E1268" s="50">
        <v>20400</v>
      </c>
      <c r="F1268" s="76" t="s">
        <v>4244</v>
      </c>
      <c r="G1268" s="59">
        <v>4058546340603</v>
      </c>
      <c r="H1268" s="14" t="s">
        <v>20</v>
      </c>
      <c r="I1268" s="14" t="s">
        <v>18116</v>
      </c>
      <c r="J1268" s="14" t="s">
        <v>18024</v>
      </c>
      <c r="K1268" s="14" t="s">
        <v>18437</v>
      </c>
      <c r="L1268" s="14"/>
      <c r="M1268" s="14" t="s">
        <v>20</v>
      </c>
      <c r="N1268" s="14" t="s">
        <v>20</v>
      </c>
      <c r="O1268" s="60">
        <v>18500</v>
      </c>
      <c r="P1268" s="32">
        <v>0.10270270270270276</v>
      </c>
      <c r="Q1268" s="32"/>
    </row>
    <row r="1269" spans="1:17">
      <c r="A1269" s="61" t="s">
        <v>3833</v>
      </c>
      <c r="B1269" s="75">
        <v>4932430272</v>
      </c>
      <c r="C1269" s="76" t="s">
        <v>1662</v>
      </c>
      <c r="D1269" s="76" t="s">
        <v>1661</v>
      </c>
      <c r="E1269" s="50">
        <v>87800</v>
      </c>
      <c r="F1269" s="76" t="s">
        <v>4245</v>
      </c>
      <c r="G1269" s="59">
        <v>4058546340604</v>
      </c>
      <c r="H1269" s="14" t="s">
        <v>20</v>
      </c>
      <c r="I1269" s="14" t="s">
        <v>18116</v>
      </c>
      <c r="J1269" s="14" t="s">
        <v>18024</v>
      </c>
      <c r="K1269" s="14" t="s">
        <v>18025</v>
      </c>
      <c r="L1269" s="14"/>
      <c r="M1269" s="14" t="s">
        <v>20</v>
      </c>
      <c r="N1269" s="14" t="s">
        <v>20</v>
      </c>
      <c r="O1269" s="60">
        <v>79800</v>
      </c>
      <c r="P1269" s="32">
        <v>0.10025062656641603</v>
      </c>
      <c r="Q1269" s="32"/>
    </row>
    <row r="1270" spans="1:17">
      <c r="A1270" s="61" t="s">
        <v>3833</v>
      </c>
      <c r="B1270" s="75">
        <v>4932430307</v>
      </c>
      <c r="C1270" s="76" t="s">
        <v>1664</v>
      </c>
      <c r="D1270" s="76" t="s">
        <v>1663</v>
      </c>
      <c r="E1270" s="50">
        <v>60800</v>
      </c>
      <c r="F1270" s="76" t="s">
        <v>4246</v>
      </c>
      <c r="G1270" s="59">
        <v>4058546340605</v>
      </c>
      <c r="H1270" s="14" t="s">
        <v>20</v>
      </c>
      <c r="I1270" s="14" t="s">
        <v>18116</v>
      </c>
      <c r="J1270" s="14" t="s">
        <v>18024</v>
      </c>
      <c r="K1270" s="14" t="s">
        <v>18025</v>
      </c>
      <c r="L1270" s="14"/>
      <c r="M1270" s="14" t="s">
        <v>20</v>
      </c>
      <c r="N1270" s="14" t="s">
        <v>20</v>
      </c>
      <c r="O1270" s="60">
        <v>55300</v>
      </c>
      <c r="P1270" s="32">
        <v>9.9457504520795714E-2</v>
      </c>
      <c r="Q1270" s="32"/>
    </row>
    <row r="1271" spans="1:17">
      <c r="A1271" s="61" t="s">
        <v>3833</v>
      </c>
      <c r="B1271" s="75">
        <v>49162774</v>
      </c>
      <c r="C1271" s="76" t="s">
        <v>1666</v>
      </c>
      <c r="D1271" s="76" t="s">
        <v>1665</v>
      </c>
      <c r="E1271" s="50">
        <v>51700</v>
      </c>
      <c r="F1271" s="76" t="s">
        <v>4247</v>
      </c>
      <c r="G1271" s="59">
        <v>4058546340606</v>
      </c>
      <c r="H1271" s="14" t="s">
        <v>20</v>
      </c>
      <c r="I1271" s="14" t="s">
        <v>18116</v>
      </c>
      <c r="J1271" s="14" t="s">
        <v>18024</v>
      </c>
      <c r="K1271" s="14" t="s">
        <v>18437</v>
      </c>
      <c r="L1271" s="14"/>
      <c r="M1271" s="14" t="s">
        <v>20</v>
      </c>
      <c r="N1271" s="14" t="s">
        <v>20</v>
      </c>
      <c r="O1271" s="60">
        <v>47000</v>
      </c>
      <c r="P1271" s="32">
        <v>0.10000000000000009</v>
      </c>
      <c r="Q1271" s="32"/>
    </row>
    <row r="1272" spans="1:17">
      <c r="A1272" s="61" t="s">
        <v>3833</v>
      </c>
      <c r="B1272" s="75">
        <v>4932399727</v>
      </c>
      <c r="C1272" s="76" t="s">
        <v>1668</v>
      </c>
      <c r="D1272" s="76" t="s">
        <v>1667</v>
      </c>
      <c r="E1272" s="50">
        <v>28300</v>
      </c>
      <c r="F1272" s="76" t="s">
        <v>4248</v>
      </c>
      <c r="G1272" s="59">
        <v>4058546340607</v>
      </c>
      <c r="H1272" s="14" t="s">
        <v>20</v>
      </c>
      <c r="I1272" s="14" t="s">
        <v>18116</v>
      </c>
      <c r="J1272" s="14" t="s">
        <v>17264</v>
      </c>
      <c r="K1272" s="14" t="s">
        <v>17262</v>
      </c>
      <c r="L1272" s="14"/>
      <c r="M1272" s="14" t="s">
        <v>20</v>
      </c>
      <c r="N1272" s="14" t="s">
        <v>20</v>
      </c>
      <c r="O1272" s="60">
        <v>25700</v>
      </c>
      <c r="P1272" s="32">
        <v>0.10116731517509736</v>
      </c>
      <c r="Q1272" s="32"/>
    </row>
    <row r="1273" spans="1:17">
      <c r="A1273" s="61" t="s">
        <v>3833</v>
      </c>
      <c r="B1273" s="75">
        <v>48660978</v>
      </c>
      <c r="C1273" s="76" t="s">
        <v>1670</v>
      </c>
      <c r="D1273" s="76" t="s">
        <v>1669</v>
      </c>
      <c r="E1273" s="50">
        <v>2400</v>
      </c>
      <c r="F1273" s="76" t="s">
        <v>4249</v>
      </c>
      <c r="G1273" s="59">
        <v>4058546340608</v>
      </c>
      <c r="H1273" s="14" t="s">
        <v>20</v>
      </c>
      <c r="I1273" s="14" t="s">
        <v>18116</v>
      </c>
      <c r="J1273" s="14" t="s">
        <v>17321</v>
      </c>
      <c r="K1273" s="14" t="s">
        <v>17263</v>
      </c>
      <c r="L1273" s="14"/>
      <c r="M1273" s="14" t="s">
        <v>20</v>
      </c>
      <c r="N1273" s="14" t="s">
        <v>20</v>
      </c>
      <c r="O1273" s="60">
        <v>2200</v>
      </c>
      <c r="P1273" s="32">
        <v>9.0909090909090828E-2</v>
      </c>
      <c r="Q1273" s="32"/>
    </row>
    <row r="1274" spans="1:17">
      <c r="A1274" s="61" t="s">
        <v>3833</v>
      </c>
      <c r="B1274" s="75">
        <v>4932430271</v>
      </c>
      <c r="C1274" s="76" t="s">
        <v>1672</v>
      </c>
      <c r="D1274" s="76" t="s">
        <v>1671</v>
      </c>
      <c r="E1274" s="50">
        <v>25000</v>
      </c>
      <c r="F1274" s="76" t="s">
        <v>4250</v>
      </c>
      <c r="G1274" s="59">
        <v>4058546340609</v>
      </c>
      <c r="H1274" s="14" t="s">
        <v>20</v>
      </c>
      <c r="I1274" s="14" t="s">
        <v>18116</v>
      </c>
      <c r="J1274" s="14" t="s">
        <v>18024</v>
      </c>
      <c r="K1274" s="14" t="s">
        <v>18025</v>
      </c>
      <c r="L1274" s="14"/>
      <c r="M1274" s="14" t="s">
        <v>20</v>
      </c>
      <c r="N1274" s="14" t="s">
        <v>20</v>
      </c>
      <c r="O1274" s="60">
        <v>22700</v>
      </c>
      <c r="P1274" s="32">
        <v>0.1013215859030836</v>
      </c>
      <c r="Q1274" s="32"/>
    </row>
    <row r="1275" spans="1:17">
      <c r="A1275" s="61" t="s">
        <v>3833</v>
      </c>
      <c r="B1275" s="75">
        <v>4932430288</v>
      </c>
      <c r="C1275" s="76" t="s">
        <v>1674</v>
      </c>
      <c r="D1275" s="76" t="s">
        <v>1673</v>
      </c>
      <c r="E1275" s="50">
        <v>74800</v>
      </c>
      <c r="F1275" s="76" t="s">
        <v>4251</v>
      </c>
      <c r="G1275" s="59">
        <v>4058546340610</v>
      </c>
      <c r="H1275" s="14" t="s">
        <v>20</v>
      </c>
      <c r="I1275" s="14" t="s">
        <v>18116</v>
      </c>
      <c r="J1275" s="14" t="s">
        <v>18024</v>
      </c>
      <c r="K1275" s="14" t="s">
        <v>18025</v>
      </c>
      <c r="L1275" s="14"/>
      <c r="M1275" s="14" t="s">
        <v>20</v>
      </c>
      <c r="N1275" s="14" t="s">
        <v>20</v>
      </c>
      <c r="O1275" s="60">
        <v>68000</v>
      </c>
      <c r="P1275" s="32">
        <v>0.10000000000000009</v>
      </c>
      <c r="Q1275" s="32"/>
    </row>
    <row r="1276" spans="1:17">
      <c r="A1276" s="61" t="s">
        <v>3833</v>
      </c>
      <c r="B1276" s="75">
        <v>4932430304</v>
      </c>
      <c r="C1276" s="76" t="s">
        <v>1676</v>
      </c>
      <c r="D1276" s="76" t="s">
        <v>1675</v>
      </c>
      <c r="E1276" s="50">
        <v>74800</v>
      </c>
      <c r="F1276" s="76" t="s">
        <v>4252</v>
      </c>
      <c r="G1276" s="59">
        <v>4058546340611</v>
      </c>
      <c r="H1276" s="14" t="s">
        <v>20</v>
      </c>
      <c r="I1276" s="14" t="s">
        <v>18116</v>
      </c>
      <c r="J1276" s="14" t="s">
        <v>18024</v>
      </c>
      <c r="K1276" s="14" t="s">
        <v>18025</v>
      </c>
      <c r="L1276" s="14"/>
      <c r="M1276" s="14" t="s">
        <v>20</v>
      </c>
      <c r="N1276" s="14" t="s">
        <v>20</v>
      </c>
      <c r="O1276" s="60">
        <v>68000</v>
      </c>
      <c r="P1276" s="32">
        <v>0.10000000000000009</v>
      </c>
      <c r="Q1276" s="32"/>
    </row>
    <row r="1277" spans="1:17">
      <c r="A1277" s="61" t="s">
        <v>3833</v>
      </c>
      <c r="B1277" s="75">
        <v>48530110</v>
      </c>
      <c r="C1277" s="76" t="s">
        <v>1678</v>
      </c>
      <c r="D1277" s="76" t="s">
        <v>1677</v>
      </c>
      <c r="E1277" s="50">
        <v>8000</v>
      </c>
      <c r="F1277" s="76" t="s">
        <v>4253</v>
      </c>
      <c r="G1277" s="59">
        <v>4058546340612</v>
      </c>
      <c r="H1277" s="14" t="s">
        <v>20</v>
      </c>
      <c r="I1277" s="14" t="s">
        <v>18116</v>
      </c>
      <c r="J1277" s="14" t="s">
        <v>17283</v>
      </c>
      <c r="K1277" s="14" t="s">
        <v>18132</v>
      </c>
      <c r="L1277" s="14"/>
      <c r="M1277" s="14" t="s">
        <v>20</v>
      </c>
      <c r="N1277" s="14" t="s">
        <v>20</v>
      </c>
      <c r="O1277" s="60">
        <v>7300</v>
      </c>
      <c r="P1277" s="32">
        <v>9.5890410958904049E-2</v>
      </c>
      <c r="Q1277" s="32"/>
    </row>
    <row r="1278" spans="1:17">
      <c r="A1278" s="61" t="s">
        <v>3833</v>
      </c>
      <c r="B1278" s="75">
        <v>4932430289</v>
      </c>
      <c r="C1278" s="76" t="s">
        <v>1680</v>
      </c>
      <c r="D1278" s="76" t="s">
        <v>1679</v>
      </c>
      <c r="E1278" s="50">
        <v>76500</v>
      </c>
      <c r="F1278" s="76" t="s">
        <v>4254</v>
      </c>
      <c r="G1278" s="59">
        <v>4058546340613</v>
      </c>
      <c r="H1278" s="14" t="s">
        <v>20</v>
      </c>
      <c r="I1278" s="14" t="s">
        <v>18116</v>
      </c>
      <c r="J1278" s="14" t="s">
        <v>18024</v>
      </c>
      <c r="K1278" s="14" t="s">
        <v>18025</v>
      </c>
      <c r="L1278" s="14"/>
      <c r="M1278" s="14" t="s">
        <v>20</v>
      </c>
      <c r="N1278" s="14" t="s">
        <v>20</v>
      </c>
      <c r="O1278" s="60">
        <v>69500</v>
      </c>
      <c r="P1278" s="32">
        <v>0.10071942446043169</v>
      </c>
      <c r="Q1278" s="32"/>
    </row>
    <row r="1279" spans="1:17">
      <c r="A1279" s="61" t="s">
        <v>3833</v>
      </c>
      <c r="B1279" s="75">
        <v>4932430305</v>
      </c>
      <c r="C1279" s="76" t="s">
        <v>1682</v>
      </c>
      <c r="D1279" s="76" t="s">
        <v>1681</v>
      </c>
      <c r="E1279" s="50">
        <v>76500</v>
      </c>
      <c r="F1279" s="76" t="s">
        <v>4255</v>
      </c>
      <c r="G1279" s="59">
        <v>4058546340614</v>
      </c>
      <c r="H1279" s="14" t="s">
        <v>20</v>
      </c>
      <c r="I1279" s="14" t="s">
        <v>18116</v>
      </c>
      <c r="J1279" s="14" t="s">
        <v>18024</v>
      </c>
      <c r="K1279" s="14" t="s">
        <v>18025</v>
      </c>
      <c r="L1279" s="14"/>
      <c r="M1279" s="14" t="s">
        <v>20</v>
      </c>
      <c r="N1279" s="14" t="s">
        <v>20</v>
      </c>
      <c r="O1279" s="60">
        <v>69500</v>
      </c>
      <c r="P1279" s="32">
        <v>0.10071942446043169</v>
      </c>
      <c r="Q1279" s="32"/>
    </row>
    <row r="1280" spans="1:17">
      <c r="A1280" s="61" t="s">
        <v>3833</v>
      </c>
      <c r="B1280" s="75">
        <v>4932430250</v>
      </c>
      <c r="C1280" s="76" t="s">
        <v>1684</v>
      </c>
      <c r="D1280" s="76" t="s">
        <v>1683</v>
      </c>
      <c r="E1280" s="50">
        <v>23900</v>
      </c>
      <c r="F1280" s="76" t="s">
        <v>4256</v>
      </c>
      <c r="G1280" s="59">
        <v>4058546340615</v>
      </c>
      <c r="H1280" s="14" t="s">
        <v>20</v>
      </c>
      <c r="I1280" s="14" t="s">
        <v>18116</v>
      </c>
      <c r="J1280" s="14" t="s">
        <v>18024</v>
      </c>
      <c r="K1280" s="14" t="s">
        <v>18025</v>
      </c>
      <c r="L1280" s="14"/>
      <c r="M1280" s="14" t="s">
        <v>20</v>
      </c>
      <c r="N1280" s="14" t="s">
        <v>20</v>
      </c>
      <c r="O1280" s="60">
        <v>21700</v>
      </c>
      <c r="P1280" s="32">
        <v>0.10138248847926268</v>
      </c>
      <c r="Q1280" s="32"/>
    </row>
    <row r="1281" spans="1:17">
      <c r="A1281" s="61" t="s">
        <v>3833</v>
      </c>
      <c r="B1281" s="75">
        <v>48081085</v>
      </c>
      <c r="C1281" s="76" t="s">
        <v>1686</v>
      </c>
      <c r="D1281" s="76" t="s">
        <v>1685</v>
      </c>
      <c r="E1281" s="50">
        <v>7900</v>
      </c>
      <c r="F1281" s="76" t="s">
        <v>4257</v>
      </c>
      <c r="G1281" s="59">
        <v>4058546340616</v>
      </c>
      <c r="H1281" s="14" t="s">
        <v>20</v>
      </c>
      <c r="I1281" s="14" t="s">
        <v>18116</v>
      </c>
      <c r="J1281" s="14" t="s">
        <v>17411</v>
      </c>
      <c r="K1281" s="14" t="s">
        <v>19047</v>
      </c>
      <c r="L1281" s="14"/>
      <c r="M1281" s="14" t="s">
        <v>20</v>
      </c>
      <c r="N1281" s="14" t="s">
        <v>20</v>
      </c>
      <c r="O1281" s="60">
        <v>7200</v>
      </c>
      <c r="P1281" s="32">
        <v>9.7222222222222321E-2</v>
      </c>
      <c r="Q1281" s="32"/>
    </row>
    <row r="1282" spans="1:17">
      <c r="A1282" s="61" t="s">
        <v>3833</v>
      </c>
      <c r="B1282" s="75">
        <v>4932451786</v>
      </c>
      <c r="C1282" s="76" t="s">
        <v>1688</v>
      </c>
      <c r="D1282" s="76" t="s">
        <v>1687</v>
      </c>
      <c r="E1282" s="50">
        <v>11900</v>
      </c>
      <c r="F1282" s="76" t="s">
        <v>4258</v>
      </c>
      <c r="G1282" s="59">
        <v>4058546340617</v>
      </c>
      <c r="H1282" s="14" t="s">
        <v>20</v>
      </c>
      <c r="I1282" s="14" t="s">
        <v>18116</v>
      </c>
      <c r="J1282" s="14" t="s">
        <v>18024</v>
      </c>
      <c r="K1282" s="14" t="s">
        <v>18025</v>
      </c>
      <c r="L1282" s="14"/>
      <c r="M1282" s="14" t="s">
        <v>20</v>
      </c>
      <c r="N1282" s="14" t="s">
        <v>20</v>
      </c>
      <c r="O1282" s="60">
        <v>10800</v>
      </c>
      <c r="P1282" s="32">
        <v>0.10185185185185186</v>
      </c>
      <c r="Q1282" s="32"/>
    </row>
    <row r="1283" spans="1:17">
      <c r="A1283" s="61" t="s">
        <v>3833</v>
      </c>
      <c r="B1283" s="75">
        <v>4932430273</v>
      </c>
      <c r="C1283" s="76" t="s">
        <v>1690</v>
      </c>
      <c r="D1283" s="76" t="s">
        <v>1689</v>
      </c>
      <c r="E1283" s="50">
        <v>90500</v>
      </c>
      <c r="F1283" s="76" t="s">
        <v>4259</v>
      </c>
      <c r="G1283" s="59">
        <v>4058546340618</v>
      </c>
      <c r="H1283" s="14" t="s">
        <v>20</v>
      </c>
      <c r="I1283" s="14" t="s">
        <v>18116</v>
      </c>
      <c r="J1283" s="14" t="s">
        <v>18024</v>
      </c>
      <c r="K1283" s="14" t="s">
        <v>18025</v>
      </c>
      <c r="L1283" s="14"/>
      <c r="M1283" s="14" t="s">
        <v>20</v>
      </c>
      <c r="N1283" s="14" t="s">
        <v>20</v>
      </c>
      <c r="O1283" s="60">
        <v>82300</v>
      </c>
      <c r="P1283" s="32">
        <v>9.9635479951397432E-2</v>
      </c>
      <c r="Q1283" s="32"/>
    </row>
    <row r="1284" spans="1:17">
      <c r="A1284" s="61" t="s">
        <v>3833</v>
      </c>
      <c r="B1284" s="75">
        <v>49162778</v>
      </c>
      <c r="C1284" s="76" t="s">
        <v>1692</v>
      </c>
      <c r="D1284" s="76" t="s">
        <v>1691</v>
      </c>
      <c r="E1284" s="50">
        <v>29000</v>
      </c>
      <c r="F1284" s="76" t="s">
        <v>4260</v>
      </c>
      <c r="G1284" s="59">
        <v>4058546340619</v>
      </c>
      <c r="H1284" s="14" t="s">
        <v>20</v>
      </c>
      <c r="I1284" s="14" t="s">
        <v>18116</v>
      </c>
      <c r="J1284" s="14" t="s">
        <v>18024</v>
      </c>
      <c r="K1284" s="14" t="s">
        <v>18437</v>
      </c>
      <c r="L1284" s="14"/>
      <c r="M1284" s="14" t="s">
        <v>20</v>
      </c>
      <c r="N1284" s="14" t="s">
        <v>20</v>
      </c>
      <c r="O1284" s="60">
        <v>26400</v>
      </c>
      <c r="P1284" s="32">
        <v>9.8484848484848397E-2</v>
      </c>
      <c r="Q1284" s="32"/>
    </row>
    <row r="1285" spans="1:17">
      <c r="A1285" s="61" t="s">
        <v>3833</v>
      </c>
      <c r="B1285" s="75">
        <v>4932451399</v>
      </c>
      <c r="C1285" s="76" t="s">
        <v>1694</v>
      </c>
      <c r="D1285" s="76" t="s">
        <v>1693</v>
      </c>
      <c r="E1285" s="50">
        <v>29800</v>
      </c>
      <c r="F1285" s="76" t="s">
        <v>4261</v>
      </c>
      <c r="G1285" s="59">
        <v>4058546340620</v>
      </c>
      <c r="H1285" s="14" t="s">
        <v>20</v>
      </c>
      <c r="I1285" s="14" t="s">
        <v>18116</v>
      </c>
      <c r="J1285" s="14" t="s">
        <v>18024</v>
      </c>
      <c r="K1285" s="14" t="s">
        <v>19052</v>
      </c>
      <c r="L1285" s="14"/>
      <c r="M1285" s="14" t="s">
        <v>20</v>
      </c>
      <c r="N1285" s="14" t="s">
        <v>20</v>
      </c>
      <c r="O1285" s="60">
        <v>27100</v>
      </c>
      <c r="P1285" s="32">
        <v>9.9630996309963082E-2</v>
      </c>
      <c r="Q1285" s="32"/>
    </row>
    <row r="1286" spans="1:17">
      <c r="A1286" s="61" t="s">
        <v>3833</v>
      </c>
      <c r="B1286" s="75">
        <v>4932430274</v>
      </c>
      <c r="C1286" s="76" t="s">
        <v>1696</v>
      </c>
      <c r="D1286" s="76" t="s">
        <v>1695</v>
      </c>
      <c r="E1286" s="50">
        <v>24300</v>
      </c>
      <c r="F1286" s="76" t="s">
        <v>4262</v>
      </c>
      <c r="G1286" s="59">
        <v>4058546340621</v>
      </c>
      <c r="H1286" s="14" t="s">
        <v>20</v>
      </c>
      <c r="I1286" s="14" t="s">
        <v>18116</v>
      </c>
      <c r="J1286" s="14" t="s">
        <v>18024</v>
      </c>
      <c r="K1286" s="14" t="s">
        <v>18025</v>
      </c>
      <c r="L1286" s="14"/>
      <c r="M1286" s="14" t="s">
        <v>20</v>
      </c>
      <c r="N1286" s="14" t="s">
        <v>20</v>
      </c>
      <c r="O1286" s="60">
        <v>22100</v>
      </c>
      <c r="P1286" s="32">
        <v>9.9547511312217285E-2</v>
      </c>
      <c r="Q1286" s="32"/>
    </row>
    <row r="1287" spans="1:17">
      <c r="A1287" s="61" t="s">
        <v>3833</v>
      </c>
      <c r="B1287" s="75">
        <v>4932430278</v>
      </c>
      <c r="C1287" s="76" t="s">
        <v>1698</v>
      </c>
      <c r="D1287" s="76" t="s">
        <v>1697</v>
      </c>
      <c r="E1287" s="50">
        <v>24300</v>
      </c>
      <c r="F1287" s="76" t="s">
        <v>4263</v>
      </c>
      <c r="G1287" s="59">
        <v>4058546340622</v>
      </c>
      <c r="H1287" s="14" t="s">
        <v>20</v>
      </c>
      <c r="I1287" s="14" t="s">
        <v>18116</v>
      </c>
      <c r="J1287" s="14" t="s">
        <v>18024</v>
      </c>
      <c r="K1287" s="14" t="s">
        <v>18025</v>
      </c>
      <c r="L1287" s="14"/>
      <c r="M1287" s="14" t="s">
        <v>20</v>
      </c>
      <c r="N1287" s="14" t="s">
        <v>20</v>
      </c>
      <c r="O1287" s="60">
        <v>22100</v>
      </c>
      <c r="P1287" s="32">
        <v>9.9547511312217285E-2</v>
      </c>
      <c r="Q1287" s="32"/>
    </row>
    <row r="1288" spans="1:17">
      <c r="A1288" s="61" t="s">
        <v>3833</v>
      </c>
      <c r="B1288" s="75">
        <v>4932430291</v>
      </c>
      <c r="C1288" s="76" t="s">
        <v>1700</v>
      </c>
      <c r="D1288" s="76" t="s">
        <v>1699</v>
      </c>
      <c r="E1288" s="50">
        <v>24300</v>
      </c>
      <c r="F1288" s="76" t="s">
        <v>4264</v>
      </c>
      <c r="G1288" s="59">
        <v>4058546340623</v>
      </c>
      <c r="H1288" s="14" t="s">
        <v>20</v>
      </c>
      <c r="I1288" s="14" t="s">
        <v>18116</v>
      </c>
      <c r="J1288" s="14" t="s">
        <v>18024</v>
      </c>
      <c r="K1288" s="14" t="s">
        <v>18025</v>
      </c>
      <c r="L1288" s="14"/>
      <c r="M1288" s="14" t="s">
        <v>20</v>
      </c>
      <c r="N1288" s="14" t="s">
        <v>20</v>
      </c>
      <c r="O1288" s="60">
        <v>22100</v>
      </c>
      <c r="P1288" s="32">
        <v>9.9547511312217285E-2</v>
      </c>
      <c r="Q1288" s="32"/>
    </row>
    <row r="1289" spans="1:17">
      <c r="A1289" s="61" t="s">
        <v>3833</v>
      </c>
      <c r="B1289" s="75">
        <v>4932430303</v>
      </c>
      <c r="C1289" s="76" t="s">
        <v>1702</v>
      </c>
      <c r="D1289" s="76" t="s">
        <v>1701</v>
      </c>
      <c r="E1289" s="50">
        <v>32100</v>
      </c>
      <c r="F1289" s="76" t="s">
        <v>4265</v>
      </c>
      <c r="G1289" s="59">
        <v>4058546340624</v>
      </c>
      <c r="H1289" s="14" t="s">
        <v>20</v>
      </c>
      <c r="I1289" s="14" t="s">
        <v>18116</v>
      </c>
      <c r="J1289" s="14" t="s">
        <v>18024</v>
      </c>
      <c r="K1289" s="14" t="s">
        <v>18025</v>
      </c>
      <c r="L1289" s="14"/>
      <c r="M1289" s="14" t="s">
        <v>20</v>
      </c>
      <c r="N1289" s="14" t="s">
        <v>20</v>
      </c>
      <c r="O1289" s="60">
        <v>29200</v>
      </c>
      <c r="P1289" s="32">
        <v>9.9315068493150749E-2</v>
      </c>
      <c r="Q1289" s="32"/>
    </row>
    <row r="1290" spans="1:17">
      <c r="A1290" s="61" t="s">
        <v>3833</v>
      </c>
      <c r="B1290" s="75">
        <v>48530150</v>
      </c>
      <c r="C1290" s="76" t="s">
        <v>1704</v>
      </c>
      <c r="D1290" s="76" t="s">
        <v>1703</v>
      </c>
      <c r="E1290" s="50">
        <v>14100</v>
      </c>
      <c r="F1290" s="76" t="s">
        <v>4266</v>
      </c>
      <c r="G1290" s="59">
        <v>4058546340625</v>
      </c>
      <c r="H1290" s="14" t="s">
        <v>20</v>
      </c>
      <c r="I1290" s="14" t="s">
        <v>18116</v>
      </c>
      <c r="J1290" s="14" t="s">
        <v>17283</v>
      </c>
      <c r="K1290" s="14" t="s">
        <v>18132</v>
      </c>
      <c r="L1290" s="14"/>
      <c r="M1290" s="14" t="s">
        <v>20</v>
      </c>
      <c r="N1290" s="14" t="s">
        <v>20</v>
      </c>
      <c r="O1290" s="60">
        <v>12800</v>
      </c>
      <c r="P1290" s="32">
        <v>0.1015625</v>
      </c>
      <c r="Q1290" s="32"/>
    </row>
    <row r="1291" spans="1:17">
      <c r="A1291" s="61" t="s">
        <v>3833</v>
      </c>
      <c r="B1291" s="75">
        <v>4932451740</v>
      </c>
      <c r="C1291" s="76" t="s">
        <v>1706</v>
      </c>
      <c r="D1291" s="76" t="s">
        <v>1705</v>
      </c>
      <c r="E1291" s="50">
        <v>10900</v>
      </c>
      <c r="F1291" s="76" t="s">
        <v>4267</v>
      </c>
      <c r="G1291" s="59">
        <v>4058546340626</v>
      </c>
      <c r="H1291" s="14" t="s">
        <v>20</v>
      </c>
      <c r="I1291" s="14" t="s">
        <v>18116</v>
      </c>
      <c r="J1291" s="14" t="s">
        <v>18024</v>
      </c>
      <c r="K1291" s="14" t="s">
        <v>18025</v>
      </c>
      <c r="L1291" s="14"/>
      <c r="M1291" s="14" t="s">
        <v>20</v>
      </c>
      <c r="N1291" s="14" t="s">
        <v>20</v>
      </c>
      <c r="O1291" s="60">
        <v>9900</v>
      </c>
      <c r="P1291" s="32">
        <v>0.10101010101010099</v>
      </c>
      <c r="Q1291" s="32"/>
    </row>
    <row r="1292" spans="1:17">
      <c r="A1292" s="61" t="s">
        <v>3833</v>
      </c>
      <c r="B1292" s="75">
        <v>4932451741</v>
      </c>
      <c r="C1292" s="76" t="s">
        <v>1708</v>
      </c>
      <c r="D1292" s="76" t="s">
        <v>1707</v>
      </c>
      <c r="E1292" s="50">
        <v>10900</v>
      </c>
      <c r="F1292" s="76" t="s">
        <v>4268</v>
      </c>
      <c r="G1292" s="59">
        <v>4058546340627</v>
      </c>
      <c r="H1292" s="14" t="s">
        <v>20</v>
      </c>
      <c r="I1292" s="14" t="s">
        <v>18116</v>
      </c>
      <c r="J1292" s="14" t="s">
        <v>18024</v>
      </c>
      <c r="K1292" s="14" t="s">
        <v>18025</v>
      </c>
      <c r="L1292" s="14"/>
      <c r="M1292" s="14" t="s">
        <v>20</v>
      </c>
      <c r="N1292" s="14" t="s">
        <v>20</v>
      </c>
      <c r="O1292" s="60">
        <v>9900</v>
      </c>
      <c r="P1292" s="32">
        <v>0.10101010101010099</v>
      </c>
      <c r="Q1292" s="32"/>
    </row>
    <row r="1293" spans="1:17">
      <c r="A1293" s="61" t="s">
        <v>3833</v>
      </c>
      <c r="B1293" s="75">
        <v>4932451762</v>
      </c>
      <c r="C1293" s="76" t="s">
        <v>1710</v>
      </c>
      <c r="D1293" s="76" t="s">
        <v>1709</v>
      </c>
      <c r="E1293" s="50">
        <v>10900</v>
      </c>
      <c r="F1293" s="76" t="s">
        <v>4269</v>
      </c>
      <c r="G1293" s="59">
        <v>4058546340628</v>
      </c>
      <c r="H1293" s="14" t="s">
        <v>20</v>
      </c>
      <c r="I1293" s="14" t="s">
        <v>18116</v>
      </c>
      <c r="J1293" s="14" t="s">
        <v>18024</v>
      </c>
      <c r="K1293" s="14" t="s">
        <v>18025</v>
      </c>
      <c r="L1293" s="14"/>
      <c r="M1293" s="14" t="s">
        <v>20</v>
      </c>
      <c r="N1293" s="14" t="s">
        <v>20</v>
      </c>
      <c r="O1293" s="60">
        <v>9900</v>
      </c>
      <c r="P1293" s="32">
        <v>0.10101010101010099</v>
      </c>
      <c r="Q1293" s="32"/>
    </row>
    <row r="1294" spans="1:17">
      <c r="A1294" s="61" t="s">
        <v>3833</v>
      </c>
      <c r="B1294" s="75">
        <v>4932451763</v>
      </c>
      <c r="C1294" s="76" t="s">
        <v>1712</v>
      </c>
      <c r="D1294" s="76" t="s">
        <v>1711</v>
      </c>
      <c r="E1294" s="50">
        <v>10900</v>
      </c>
      <c r="F1294" s="76" t="s">
        <v>4270</v>
      </c>
      <c r="G1294" s="59">
        <v>4058546340629</v>
      </c>
      <c r="H1294" s="14" t="s">
        <v>20</v>
      </c>
      <c r="I1294" s="14" t="s">
        <v>18116</v>
      </c>
      <c r="J1294" s="14" t="s">
        <v>18024</v>
      </c>
      <c r="K1294" s="14" t="s">
        <v>18025</v>
      </c>
      <c r="L1294" s="14"/>
      <c r="M1294" s="14" t="s">
        <v>20</v>
      </c>
      <c r="N1294" s="14" t="s">
        <v>20</v>
      </c>
      <c r="O1294" s="60">
        <v>9900</v>
      </c>
      <c r="P1294" s="32">
        <v>0.10101010101010099</v>
      </c>
      <c r="Q1294" s="32"/>
    </row>
    <row r="1295" spans="1:17">
      <c r="A1295" s="61" t="s">
        <v>3833</v>
      </c>
      <c r="B1295" s="75">
        <v>4932459494</v>
      </c>
      <c r="C1295" s="76" t="s">
        <v>1714</v>
      </c>
      <c r="D1295" s="76" t="s">
        <v>1713</v>
      </c>
      <c r="E1295" s="50">
        <v>11600</v>
      </c>
      <c r="F1295" s="76" t="s">
        <v>4271</v>
      </c>
      <c r="G1295" s="59">
        <v>4058546340630</v>
      </c>
      <c r="H1295" s="14" t="s">
        <v>20</v>
      </c>
      <c r="I1295" s="14" t="s">
        <v>18116</v>
      </c>
      <c r="J1295" s="14" t="s">
        <v>18024</v>
      </c>
      <c r="K1295" s="14" t="s">
        <v>18025</v>
      </c>
      <c r="L1295" s="14"/>
      <c r="M1295" s="14" t="s">
        <v>20</v>
      </c>
      <c r="N1295" s="14" t="s">
        <v>20</v>
      </c>
      <c r="O1295" s="60">
        <v>10500</v>
      </c>
      <c r="P1295" s="32">
        <v>0.10476190476190483</v>
      </c>
      <c r="Q1295" s="32"/>
    </row>
    <row r="1296" spans="1:17">
      <c r="A1296" s="61" t="s">
        <v>3833</v>
      </c>
      <c r="B1296" s="75">
        <v>4932459496</v>
      </c>
      <c r="C1296" s="76" t="s">
        <v>1716</v>
      </c>
      <c r="D1296" s="76" t="s">
        <v>1715</v>
      </c>
      <c r="E1296" s="50">
        <v>11600</v>
      </c>
      <c r="F1296" s="76" t="s">
        <v>4272</v>
      </c>
      <c r="G1296" s="59">
        <v>4058546340631</v>
      </c>
      <c r="H1296" s="14" t="s">
        <v>20</v>
      </c>
      <c r="I1296" s="14" t="s">
        <v>18116</v>
      </c>
      <c r="J1296" s="14" t="s">
        <v>18024</v>
      </c>
      <c r="K1296" s="14" t="s">
        <v>18025</v>
      </c>
      <c r="L1296" s="14"/>
      <c r="M1296" s="14" t="s">
        <v>20</v>
      </c>
      <c r="N1296" s="14" t="s">
        <v>20</v>
      </c>
      <c r="O1296" s="60">
        <v>10500</v>
      </c>
      <c r="P1296" s="32">
        <v>0.10476190476190483</v>
      </c>
      <c r="Q1296" s="32"/>
    </row>
    <row r="1297" spans="1:17">
      <c r="A1297" s="61" t="s">
        <v>3833</v>
      </c>
      <c r="B1297" s="75">
        <v>4932459498</v>
      </c>
      <c r="C1297" s="76" t="s">
        <v>1718</v>
      </c>
      <c r="D1297" s="76" t="s">
        <v>1717</v>
      </c>
      <c r="E1297" s="50">
        <v>11600</v>
      </c>
      <c r="F1297" s="76" t="s">
        <v>4273</v>
      </c>
      <c r="G1297" s="59">
        <v>4058546340632</v>
      </c>
      <c r="H1297" s="14" t="s">
        <v>20</v>
      </c>
      <c r="I1297" s="14" t="s">
        <v>18116</v>
      </c>
      <c r="J1297" s="14" t="s">
        <v>18024</v>
      </c>
      <c r="K1297" s="14" t="s">
        <v>18025</v>
      </c>
      <c r="L1297" s="14"/>
      <c r="M1297" s="14" t="s">
        <v>20</v>
      </c>
      <c r="N1297" s="14" t="s">
        <v>20</v>
      </c>
      <c r="O1297" s="60">
        <v>10500</v>
      </c>
      <c r="P1297" s="32">
        <v>0.10476190476190483</v>
      </c>
      <c r="Q1297" s="32"/>
    </row>
    <row r="1298" spans="1:17">
      <c r="A1298" s="61" t="s">
        <v>3833</v>
      </c>
      <c r="B1298" s="75">
        <v>4932459499</v>
      </c>
      <c r="C1298" s="76" t="s">
        <v>1720</v>
      </c>
      <c r="D1298" s="76" t="s">
        <v>1719</v>
      </c>
      <c r="E1298" s="50">
        <v>11600</v>
      </c>
      <c r="F1298" s="76" t="s">
        <v>4274</v>
      </c>
      <c r="G1298" s="59">
        <v>4058546340633</v>
      </c>
      <c r="H1298" s="14" t="s">
        <v>20</v>
      </c>
      <c r="I1298" s="14" t="s">
        <v>18116</v>
      </c>
      <c r="J1298" s="14" t="s">
        <v>18024</v>
      </c>
      <c r="K1298" s="14" t="s">
        <v>18025</v>
      </c>
      <c r="L1298" s="14"/>
      <c r="M1298" s="14" t="s">
        <v>20</v>
      </c>
      <c r="N1298" s="14" t="s">
        <v>20</v>
      </c>
      <c r="O1298" s="60">
        <v>10500</v>
      </c>
      <c r="P1298" s="32">
        <v>0.10476190476190483</v>
      </c>
      <c r="Q1298" s="32"/>
    </row>
    <row r="1299" spans="1:17">
      <c r="A1299" s="61" t="s">
        <v>3833</v>
      </c>
      <c r="B1299" s="75">
        <v>4932471330</v>
      </c>
      <c r="C1299" s="76" t="s">
        <v>1722</v>
      </c>
      <c r="D1299" s="76" t="s">
        <v>1721</v>
      </c>
      <c r="E1299" s="50">
        <v>800</v>
      </c>
      <c r="F1299" s="76" t="s">
        <v>4275</v>
      </c>
      <c r="G1299" s="59">
        <v>4058546340634</v>
      </c>
      <c r="H1299" s="14" t="s">
        <v>20</v>
      </c>
      <c r="I1299" s="14" t="s">
        <v>18116</v>
      </c>
      <c r="J1299" s="14" t="s">
        <v>19050</v>
      </c>
      <c r="K1299" s="14" t="s">
        <v>19055</v>
      </c>
      <c r="L1299" s="14"/>
      <c r="M1299" s="14" t="s">
        <v>20</v>
      </c>
      <c r="N1299" s="14" t="s">
        <v>20</v>
      </c>
      <c r="O1299" s="60">
        <v>700</v>
      </c>
      <c r="P1299" s="32">
        <v>0.14285714285714279</v>
      </c>
      <c r="Q1299" s="32"/>
    </row>
    <row r="1300" spans="1:17">
      <c r="A1300" s="61" t="s">
        <v>3833</v>
      </c>
      <c r="B1300" s="75">
        <v>49520600</v>
      </c>
      <c r="C1300" s="76" t="s">
        <v>1724</v>
      </c>
      <c r="D1300" s="76" t="s">
        <v>1723</v>
      </c>
      <c r="E1300" s="50">
        <v>800</v>
      </c>
      <c r="F1300" s="76" t="s">
        <v>4276</v>
      </c>
      <c r="G1300" s="59">
        <v>4058546340635</v>
      </c>
      <c r="H1300" s="14" t="s">
        <v>20</v>
      </c>
      <c r="I1300" s="14" t="s">
        <v>18116</v>
      </c>
      <c r="J1300" s="14" t="s">
        <v>17411</v>
      </c>
      <c r="K1300" s="14" t="s">
        <v>19047</v>
      </c>
      <c r="L1300" s="14"/>
      <c r="M1300" s="14" t="s">
        <v>20</v>
      </c>
      <c r="N1300" s="14" t="s">
        <v>20</v>
      </c>
      <c r="O1300" s="60">
        <v>700</v>
      </c>
      <c r="P1300" s="32">
        <v>0.14285714285714279</v>
      </c>
      <c r="Q1300" s="32"/>
    </row>
    <row r="1301" spans="1:17">
      <c r="A1301" s="61" t="s">
        <v>3833</v>
      </c>
      <c r="B1301" s="75">
        <v>4932430171</v>
      </c>
      <c r="C1301" s="76" t="s">
        <v>1726</v>
      </c>
      <c r="D1301" s="76" t="s">
        <v>1725</v>
      </c>
      <c r="E1301" s="50">
        <v>3100</v>
      </c>
      <c r="F1301" s="76" t="s">
        <v>4277</v>
      </c>
      <c r="G1301" s="59">
        <v>4058546340636</v>
      </c>
      <c r="H1301" s="14" t="s">
        <v>20</v>
      </c>
      <c r="I1301" s="14" t="s">
        <v>18116</v>
      </c>
      <c r="J1301" s="14" t="s">
        <v>17303</v>
      </c>
      <c r="K1301" s="14" t="s">
        <v>17672</v>
      </c>
      <c r="L1301" s="14"/>
      <c r="M1301" s="14" t="s">
        <v>20</v>
      </c>
      <c r="N1301" s="14" t="s">
        <v>20</v>
      </c>
      <c r="O1301" s="60">
        <v>2800</v>
      </c>
      <c r="P1301" s="32">
        <v>0.10714285714285721</v>
      </c>
      <c r="Q1301" s="32"/>
    </row>
    <row r="1302" spans="1:17">
      <c r="A1302" s="61" t="s">
        <v>3833</v>
      </c>
      <c r="B1302" s="75">
        <v>4932451396</v>
      </c>
      <c r="C1302" s="76" t="s">
        <v>1728</v>
      </c>
      <c r="D1302" s="76" t="s">
        <v>1727</v>
      </c>
      <c r="E1302" s="50">
        <v>28500</v>
      </c>
      <c r="F1302" s="76" t="s">
        <v>4278</v>
      </c>
      <c r="G1302" s="59">
        <v>4058546340637</v>
      </c>
      <c r="H1302" s="14" t="s">
        <v>20</v>
      </c>
      <c r="I1302" s="14" t="s">
        <v>18116</v>
      </c>
      <c r="J1302" s="14" t="s">
        <v>18024</v>
      </c>
      <c r="K1302" s="14" t="s">
        <v>19052</v>
      </c>
      <c r="L1302" s="14"/>
      <c r="M1302" s="14" t="s">
        <v>20</v>
      </c>
      <c r="N1302" s="14" t="s">
        <v>20</v>
      </c>
      <c r="O1302" s="60">
        <v>25900</v>
      </c>
      <c r="P1302" s="32">
        <v>0.10038610038610041</v>
      </c>
      <c r="Q1302" s="32"/>
    </row>
    <row r="1303" spans="1:17">
      <c r="A1303" s="61" t="s">
        <v>3833</v>
      </c>
      <c r="B1303" s="75">
        <v>4932459388</v>
      </c>
      <c r="C1303" s="76" t="s">
        <v>1730</v>
      </c>
      <c r="D1303" s="76" t="s">
        <v>1729</v>
      </c>
      <c r="E1303" s="50">
        <v>27000</v>
      </c>
      <c r="F1303" s="76" t="s">
        <v>4279</v>
      </c>
      <c r="G1303" s="59">
        <v>4058546340638</v>
      </c>
      <c r="H1303" s="14" t="s">
        <v>20</v>
      </c>
      <c r="I1303" s="14" t="s">
        <v>18116</v>
      </c>
      <c r="J1303" s="14" t="s">
        <v>18024</v>
      </c>
      <c r="K1303" s="14" t="s">
        <v>18025</v>
      </c>
      <c r="L1303" s="14"/>
      <c r="M1303" s="14" t="s">
        <v>20</v>
      </c>
      <c r="N1303" s="14" t="s">
        <v>20</v>
      </c>
      <c r="O1303" s="60">
        <v>24500</v>
      </c>
      <c r="P1303" s="32">
        <v>0.1020408163265305</v>
      </c>
      <c r="Q1303" s="32"/>
    </row>
    <row r="1304" spans="1:17">
      <c r="A1304" s="61" t="s">
        <v>3833</v>
      </c>
      <c r="B1304" s="75">
        <v>4932459389</v>
      </c>
      <c r="C1304" s="76" t="s">
        <v>1732</v>
      </c>
      <c r="D1304" s="76" t="s">
        <v>1731</v>
      </c>
      <c r="E1304" s="50">
        <v>27000</v>
      </c>
      <c r="F1304" s="76" t="s">
        <v>4280</v>
      </c>
      <c r="G1304" s="59">
        <v>4058546340639</v>
      </c>
      <c r="H1304" s="14" t="s">
        <v>20</v>
      </c>
      <c r="I1304" s="14" t="s">
        <v>18116</v>
      </c>
      <c r="J1304" s="14" t="s">
        <v>18024</v>
      </c>
      <c r="K1304" s="14" t="s">
        <v>18025</v>
      </c>
      <c r="L1304" s="14"/>
      <c r="M1304" s="14" t="s">
        <v>20</v>
      </c>
      <c r="N1304" s="14" t="s">
        <v>20</v>
      </c>
      <c r="O1304" s="60">
        <v>24500</v>
      </c>
      <c r="P1304" s="32">
        <v>0.1020408163265305</v>
      </c>
      <c r="Q1304" s="32"/>
    </row>
    <row r="1305" spans="1:17">
      <c r="A1305" s="61" t="s">
        <v>3833</v>
      </c>
      <c r="B1305" s="75">
        <v>4932464867</v>
      </c>
      <c r="C1305" s="76" t="s">
        <v>1734</v>
      </c>
      <c r="D1305" s="76" t="s">
        <v>1733</v>
      </c>
      <c r="E1305" s="50">
        <v>38500</v>
      </c>
      <c r="F1305" s="76" t="s">
        <v>4281</v>
      </c>
      <c r="G1305" s="59">
        <v>4058546340640</v>
      </c>
      <c r="H1305" s="14" t="s">
        <v>20</v>
      </c>
      <c r="I1305" s="14" t="s">
        <v>18116</v>
      </c>
      <c r="J1305" s="14" t="s">
        <v>18024</v>
      </c>
      <c r="K1305" s="14" t="s">
        <v>18437</v>
      </c>
      <c r="L1305" s="14"/>
      <c r="M1305" s="14" t="s">
        <v>20</v>
      </c>
      <c r="N1305" s="14" t="s">
        <v>20</v>
      </c>
      <c r="O1305" s="60">
        <v>35000</v>
      </c>
      <c r="P1305" s="32">
        <v>0.10000000000000009</v>
      </c>
      <c r="Q1305" s="32"/>
    </row>
    <row r="1306" spans="1:17">
      <c r="A1306" s="61" t="s">
        <v>3833</v>
      </c>
      <c r="B1306" s="75">
        <v>4932430292</v>
      </c>
      <c r="C1306" s="76" t="s">
        <v>1736</v>
      </c>
      <c r="D1306" s="76" t="s">
        <v>1735</v>
      </c>
      <c r="E1306" s="50">
        <v>26400</v>
      </c>
      <c r="F1306" s="76" t="s">
        <v>4282</v>
      </c>
      <c r="G1306" s="59">
        <v>4058546340641</v>
      </c>
      <c r="H1306" s="14" t="s">
        <v>20</v>
      </c>
      <c r="I1306" s="14" t="s">
        <v>18116</v>
      </c>
      <c r="J1306" s="14" t="s">
        <v>18024</v>
      </c>
      <c r="K1306" s="14" t="s">
        <v>18025</v>
      </c>
      <c r="L1306" s="14"/>
      <c r="M1306" s="14" t="s">
        <v>20</v>
      </c>
      <c r="N1306" s="14" t="s">
        <v>20</v>
      </c>
      <c r="O1306" s="60">
        <v>24000</v>
      </c>
      <c r="P1306" s="32">
        <v>0.10000000000000009</v>
      </c>
      <c r="Q1306" s="32"/>
    </row>
    <row r="1307" spans="1:17">
      <c r="A1307" s="61" t="s">
        <v>3833</v>
      </c>
      <c r="B1307" s="75">
        <v>4932430296</v>
      </c>
      <c r="C1307" s="76" t="s">
        <v>1738</v>
      </c>
      <c r="D1307" s="76" t="s">
        <v>1737</v>
      </c>
      <c r="E1307" s="50">
        <v>26400</v>
      </c>
      <c r="F1307" s="76" t="s">
        <v>4283</v>
      </c>
      <c r="G1307" s="59">
        <v>4058546340642</v>
      </c>
      <c r="H1307" s="14" t="s">
        <v>20</v>
      </c>
      <c r="I1307" s="14" t="s">
        <v>18116</v>
      </c>
      <c r="J1307" s="14" t="s">
        <v>18024</v>
      </c>
      <c r="K1307" s="14" t="s">
        <v>18025</v>
      </c>
      <c r="L1307" s="14"/>
      <c r="M1307" s="14" t="s">
        <v>20</v>
      </c>
      <c r="N1307" s="14" t="s">
        <v>20</v>
      </c>
      <c r="O1307" s="60">
        <v>24000</v>
      </c>
      <c r="P1307" s="32">
        <v>0.10000000000000009</v>
      </c>
      <c r="Q1307" s="32"/>
    </row>
    <row r="1308" spans="1:17">
      <c r="A1308" s="61" t="s">
        <v>3833</v>
      </c>
      <c r="B1308" s="75">
        <v>4932451765</v>
      </c>
      <c r="C1308" s="76" t="s">
        <v>1740</v>
      </c>
      <c r="D1308" s="76" t="s">
        <v>1739</v>
      </c>
      <c r="E1308" s="50">
        <v>10600</v>
      </c>
      <c r="F1308" s="76" t="s">
        <v>4284</v>
      </c>
      <c r="G1308" s="59">
        <v>4058546340643</v>
      </c>
      <c r="H1308" s="14" t="s">
        <v>20</v>
      </c>
      <c r="I1308" s="14" t="s">
        <v>18116</v>
      </c>
      <c r="J1308" s="14" t="s">
        <v>18024</v>
      </c>
      <c r="K1308" s="14" t="s">
        <v>18025</v>
      </c>
      <c r="L1308" s="14"/>
      <c r="M1308" s="14" t="s">
        <v>20</v>
      </c>
      <c r="N1308" s="14" t="s">
        <v>20</v>
      </c>
      <c r="O1308" s="60">
        <v>9600</v>
      </c>
      <c r="P1308" s="32">
        <v>0.10416666666666674</v>
      </c>
      <c r="Q1308" s="32"/>
    </row>
    <row r="1309" spans="1:17">
      <c r="A1309" s="61" t="s">
        <v>3833</v>
      </c>
      <c r="B1309" s="75">
        <v>4932451779</v>
      </c>
      <c r="C1309" s="76" t="s">
        <v>1742</v>
      </c>
      <c r="D1309" s="76" t="s">
        <v>1741</v>
      </c>
      <c r="E1309" s="50">
        <v>10600</v>
      </c>
      <c r="F1309" s="76" t="s">
        <v>4285</v>
      </c>
      <c r="G1309" s="59">
        <v>4058546340644</v>
      </c>
      <c r="H1309" s="14" t="s">
        <v>20</v>
      </c>
      <c r="I1309" s="14" t="s">
        <v>18116</v>
      </c>
      <c r="J1309" s="14" t="s">
        <v>18024</v>
      </c>
      <c r="K1309" s="14" t="s">
        <v>18025</v>
      </c>
      <c r="L1309" s="14"/>
      <c r="M1309" s="14" t="s">
        <v>20</v>
      </c>
      <c r="N1309" s="14" t="s">
        <v>20</v>
      </c>
      <c r="O1309" s="60">
        <v>9600</v>
      </c>
      <c r="P1309" s="32">
        <v>0.10416666666666674</v>
      </c>
      <c r="Q1309" s="32"/>
    </row>
    <row r="1310" spans="1:17">
      <c r="A1310" s="61" t="s">
        <v>3833</v>
      </c>
      <c r="B1310" s="75">
        <v>48532774</v>
      </c>
      <c r="C1310" s="76" t="s">
        <v>1744</v>
      </c>
      <c r="D1310" s="76" t="s">
        <v>1743</v>
      </c>
      <c r="E1310" s="50">
        <v>23300</v>
      </c>
      <c r="F1310" s="76" t="s">
        <v>4286</v>
      </c>
      <c r="G1310" s="59">
        <v>4058546340645</v>
      </c>
      <c r="H1310" s="14" t="s">
        <v>20</v>
      </c>
      <c r="I1310" s="14" t="s">
        <v>18116</v>
      </c>
      <c r="J1310" s="14" t="s">
        <v>18072</v>
      </c>
      <c r="K1310" s="14" t="s">
        <v>18458</v>
      </c>
      <c r="L1310" s="14"/>
      <c r="M1310" s="14" t="s">
        <v>20</v>
      </c>
      <c r="N1310" s="14" t="s">
        <v>20</v>
      </c>
      <c r="O1310" s="60">
        <v>21200</v>
      </c>
      <c r="P1310" s="32">
        <v>9.9056603773584939E-2</v>
      </c>
      <c r="Q1310" s="32"/>
    </row>
    <row r="1311" spans="1:17">
      <c r="A1311" s="61" t="s">
        <v>3833</v>
      </c>
      <c r="B1311" s="75">
        <v>4932430261</v>
      </c>
      <c r="C1311" s="76" t="s">
        <v>1746</v>
      </c>
      <c r="D1311" s="76" t="s">
        <v>1745</v>
      </c>
      <c r="E1311" s="50">
        <v>25300</v>
      </c>
      <c r="F1311" s="76" t="s">
        <v>4287</v>
      </c>
      <c r="G1311" s="59">
        <v>4058546340646</v>
      </c>
      <c r="H1311" s="14" t="s">
        <v>20</v>
      </c>
      <c r="I1311" s="14" t="s">
        <v>18116</v>
      </c>
      <c r="J1311" s="14" t="s">
        <v>18024</v>
      </c>
      <c r="K1311" s="14" t="s">
        <v>18025</v>
      </c>
      <c r="L1311" s="14"/>
      <c r="M1311" s="14" t="s">
        <v>20</v>
      </c>
      <c r="N1311" s="14" t="s">
        <v>20</v>
      </c>
      <c r="O1311" s="60">
        <v>23000</v>
      </c>
      <c r="P1311" s="32">
        <v>0.10000000000000009</v>
      </c>
      <c r="Q1311" s="32"/>
    </row>
    <row r="1312" spans="1:17">
      <c r="A1312" s="61" t="s">
        <v>3833</v>
      </c>
      <c r="B1312" s="75">
        <v>4932430302</v>
      </c>
      <c r="C1312" s="76" t="s">
        <v>1748</v>
      </c>
      <c r="D1312" s="76" t="s">
        <v>1747</v>
      </c>
      <c r="E1312" s="50">
        <v>25300</v>
      </c>
      <c r="F1312" s="76" t="s">
        <v>4288</v>
      </c>
      <c r="G1312" s="59">
        <v>4058546340647</v>
      </c>
      <c r="H1312" s="14" t="s">
        <v>20</v>
      </c>
      <c r="I1312" s="14" t="s">
        <v>18116</v>
      </c>
      <c r="J1312" s="14" t="s">
        <v>18024</v>
      </c>
      <c r="K1312" s="14" t="s">
        <v>18025</v>
      </c>
      <c r="L1312" s="14"/>
      <c r="M1312" s="14" t="s">
        <v>20</v>
      </c>
      <c r="N1312" s="14" t="s">
        <v>20</v>
      </c>
      <c r="O1312" s="60">
        <v>23000</v>
      </c>
      <c r="P1312" s="32">
        <v>0.10000000000000009</v>
      </c>
      <c r="Q1312" s="32"/>
    </row>
    <row r="1313" spans="1:17">
      <c r="A1313" s="61" t="s">
        <v>3833</v>
      </c>
      <c r="B1313" s="75">
        <v>4932451398</v>
      </c>
      <c r="C1313" s="76" t="s">
        <v>1750</v>
      </c>
      <c r="D1313" s="76" t="s">
        <v>1749</v>
      </c>
      <c r="E1313" s="50">
        <v>24500</v>
      </c>
      <c r="F1313" s="76" t="s">
        <v>4289</v>
      </c>
      <c r="G1313" s="59">
        <v>4058546340648</v>
      </c>
      <c r="H1313" s="14" t="s">
        <v>20</v>
      </c>
      <c r="I1313" s="14" t="s">
        <v>18116</v>
      </c>
      <c r="J1313" s="14" t="s">
        <v>18024</v>
      </c>
      <c r="K1313" s="14" t="s">
        <v>19052</v>
      </c>
      <c r="L1313" s="14"/>
      <c r="M1313" s="14" t="s">
        <v>20</v>
      </c>
      <c r="N1313" s="14" t="s">
        <v>20</v>
      </c>
      <c r="O1313" s="60">
        <v>22300</v>
      </c>
      <c r="P1313" s="32">
        <v>9.8654708520179435E-2</v>
      </c>
      <c r="Q1313" s="32"/>
    </row>
    <row r="1314" spans="1:17">
      <c r="A1314" s="61" t="s">
        <v>3833</v>
      </c>
      <c r="B1314" s="75">
        <v>4932371785</v>
      </c>
      <c r="C1314" s="76" t="s">
        <v>1752</v>
      </c>
      <c r="D1314" s="76" t="s">
        <v>1751</v>
      </c>
      <c r="E1314" s="50">
        <v>3000</v>
      </c>
      <c r="F1314" s="76" t="s">
        <v>4290</v>
      </c>
      <c r="G1314" s="59">
        <v>4058546340649</v>
      </c>
      <c r="H1314" s="14" t="s">
        <v>20</v>
      </c>
      <c r="I1314" s="14" t="s">
        <v>18116</v>
      </c>
      <c r="J1314" s="14" t="s">
        <v>17264</v>
      </c>
      <c r="K1314" s="14" t="s">
        <v>17274</v>
      </c>
      <c r="L1314" s="14"/>
      <c r="M1314" s="14" t="s">
        <v>20</v>
      </c>
      <c r="N1314" s="14" t="s">
        <v>20</v>
      </c>
      <c r="O1314" s="60">
        <v>2700</v>
      </c>
      <c r="P1314" s="32">
        <v>0.11111111111111116</v>
      </c>
      <c r="Q1314" s="32"/>
    </row>
    <row r="1315" spans="1:17">
      <c r="A1315" s="61" t="s">
        <v>3833</v>
      </c>
      <c r="B1315" s="75">
        <v>49162777</v>
      </c>
      <c r="C1315" s="76" t="s">
        <v>1754</v>
      </c>
      <c r="D1315" s="76" t="s">
        <v>1753</v>
      </c>
      <c r="E1315" s="50">
        <v>33100</v>
      </c>
      <c r="F1315" s="76" t="s">
        <v>4291</v>
      </c>
      <c r="G1315" s="59">
        <v>4058546340650</v>
      </c>
      <c r="H1315" s="14" t="s">
        <v>20</v>
      </c>
      <c r="I1315" s="14" t="s">
        <v>18116</v>
      </c>
      <c r="J1315" s="14" t="s">
        <v>18024</v>
      </c>
      <c r="K1315" s="14" t="s">
        <v>18437</v>
      </c>
      <c r="L1315" s="14"/>
      <c r="M1315" s="14" t="s">
        <v>20</v>
      </c>
      <c r="N1315" s="14" t="s">
        <v>20</v>
      </c>
      <c r="O1315" s="60">
        <v>30100</v>
      </c>
      <c r="P1315" s="32">
        <v>9.9667774086378724E-2</v>
      </c>
      <c r="Q1315" s="32"/>
    </row>
    <row r="1316" spans="1:17">
      <c r="A1316" s="61" t="s">
        <v>3833</v>
      </c>
      <c r="B1316" s="75">
        <v>4932430270</v>
      </c>
      <c r="C1316" s="76" t="s">
        <v>1756</v>
      </c>
      <c r="D1316" s="76" t="s">
        <v>1755</v>
      </c>
      <c r="E1316" s="50">
        <v>30000</v>
      </c>
      <c r="F1316" s="76" t="s">
        <v>4292</v>
      </c>
      <c r="G1316" s="59">
        <v>4058546340651</v>
      </c>
      <c r="H1316" s="14" t="s">
        <v>20</v>
      </c>
      <c r="I1316" s="14" t="s">
        <v>18116</v>
      </c>
      <c r="J1316" s="14" t="s">
        <v>18024</v>
      </c>
      <c r="K1316" s="14" t="s">
        <v>18025</v>
      </c>
      <c r="L1316" s="14"/>
      <c r="M1316" s="14" t="s">
        <v>20</v>
      </c>
      <c r="N1316" s="14" t="s">
        <v>20</v>
      </c>
      <c r="O1316" s="60">
        <v>27300</v>
      </c>
      <c r="P1316" s="32">
        <v>9.8901098901098994E-2</v>
      </c>
      <c r="Q1316" s="32"/>
    </row>
    <row r="1317" spans="1:17">
      <c r="A1317" s="61" t="s">
        <v>3833</v>
      </c>
      <c r="B1317" s="75">
        <v>4932451397</v>
      </c>
      <c r="C1317" s="76" t="s">
        <v>1758</v>
      </c>
      <c r="D1317" s="76" t="s">
        <v>1757</v>
      </c>
      <c r="E1317" s="50">
        <v>22700</v>
      </c>
      <c r="F1317" s="76" t="s">
        <v>4293</v>
      </c>
      <c r="G1317" s="59">
        <v>4058546340652</v>
      </c>
      <c r="H1317" s="14" t="s">
        <v>20</v>
      </c>
      <c r="I1317" s="14" t="s">
        <v>18116</v>
      </c>
      <c r="J1317" s="14" t="s">
        <v>18024</v>
      </c>
      <c r="K1317" s="14" t="s">
        <v>19052</v>
      </c>
      <c r="L1317" s="14"/>
      <c r="M1317" s="14" t="s">
        <v>20</v>
      </c>
      <c r="N1317" s="14" t="s">
        <v>20</v>
      </c>
      <c r="O1317" s="60">
        <v>20600</v>
      </c>
      <c r="P1317" s="32">
        <v>0.10194174757281549</v>
      </c>
      <c r="Q1317" s="32"/>
    </row>
    <row r="1318" spans="1:17">
      <c r="A1318" s="61" t="s">
        <v>3833</v>
      </c>
      <c r="B1318" s="75">
        <v>4932451739</v>
      </c>
      <c r="C1318" s="76" t="s">
        <v>1760</v>
      </c>
      <c r="D1318" s="76" t="s">
        <v>1759</v>
      </c>
      <c r="E1318" s="50">
        <v>10200</v>
      </c>
      <c r="F1318" s="76" t="s">
        <v>4294</v>
      </c>
      <c r="G1318" s="59">
        <v>4058546340653</v>
      </c>
      <c r="H1318" s="14" t="s">
        <v>20</v>
      </c>
      <c r="I1318" s="14" t="s">
        <v>18116</v>
      </c>
      <c r="J1318" s="14" t="s">
        <v>18024</v>
      </c>
      <c r="K1318" s="14" t="s">
        <v>18025</v>
      </c>
      <c r="L1318" s="14"/>
      <c r="M1318" s="14" t="s">
        <v>20</v>
      </c>
      <c r="N1318" s="14" t="s">
        <v>20</v>
      </c>
      <c r="O1318" s="60">
        <v>9300</v>
      </c>
      <c r="P1318" s="32">
        <v>9.6774193548387011E-2</v>
      </c>
      <c r="Q1318" s="32"/>
    </row>
    <row r="1319" spans="1:17">
      <c r="A1319" s="61" t="s">
        <v>3833</v>
      </c>
      <c r="B1319" s="75">
        <v>4932451742</v>
      </c>
      <c r="C1319" s="76" t="s">
        <v>1762</v>
      </c>
      <c r="D1319" s="76" t="s">
        <v>1761</v>
      </c>
      <c r="E1319" s="50">
        <v>10200</v>
      </c>
      <c r="F1319" s="76" t="s">
        <v>4295</v>
      </c>
      <c r="G1319" s="59">
        <v>4058546340654</v>
      </c>
      <c r="H1319" s="14" t="s">
        <v>20</v>
      </c>
      <c r="I1319" s="14" t="s">
        <v>18116</v>
      </c>
      <c r="J1319" s="14" t="s">
        <v>18024</v>
      </c>
      <c r="K1319" s="14" t="s">
        <v>18025</v>
      </c>
      <c r="L1319" s="14"/>
      <c r="M1319" s="14" t="s">
        <v>20</v>
      </c>
      <c r="N1319" s="14" t="s">
        <v>20</v>
      </c>
      <c r="O1319" s="60">
        <v>9300</v>
      </c>
      <c r="P1319" s="32">
        <v>9.6774193548387011E-2</v>
      </c>
      <c r="Q1319" s="32"/>
    </row>
    <row r="1320" spans="1:17">
      <c r="A1320" s="61" t="s">
        <v>3833</v>
      </c>
      <c r="B1320" s="75">
        <v>4932451761</v>
      </c>
      <c r="C1320" s="76" t="s">
        <v>1764</v>
      </c>
      <c r="D1320" s="76" t="s">
        <v>1763</v>
      </c>
      <c r="E1320" s="50">
        <v>10200</v>
      </c>
      <c r="F1320" s="76" t="s">
        <v>4296</v>
      </c>
      <c r="G1320" s="59">
        <v>4058546340655</v>
      </c>
      <c r="H1320" s="14" t="s">
        <v>20</v>
      </c>
      <c r="I1320" s="14" t="s">
        <v>18116</v>
      </c>
      <c r="J1320" s="14" t="s">
        <v>18024</v>
      </c>
      <c r="K1320" s="14" t="s">
        <v>18025</v>
      </c>
      <c r="L1320" s="14"/>
      <c r="M1320" s="14" t="s">
        <v>20</v>
      </c>
      <c r="N1320" s="14" t="s">
        <v>20</v>
      </c>
      <c r="O1320" s="60">
        <v>9300</v>
      </c>
      <c r="P1320" s="32">
        <v>9.6774193548387011E-2</v>
      </c>
      <c r="Q1320" s="32"/>
    </row>
    <row r="1321" spans="1:17">
      <c r="A1321" s="61" t="s">
        <v>3833</v>
      </c>
      <c r="B1321" s="75">
        <v>4932451764</v>
      </c>
      <c r="C1321" s="76" t="s">
        <v>1766</v>
      </c>
      <c r="D1321" s="76" t="s">
        <v>1765</v>
      </c>
      <c r="E1321" s="50">
        <v>10200</v>
      </c>
      <c r="F1321" s="76" t="s">
        <v>4297</v>
      </c>
      <c r="G1321" s="59">
        <v>4058546340656</v>
      </c>
      <c r="H1321" s="14" t="s">
        <v>20</v>
      </c>
      <c r="I1321" s="14" t="s">
        <v>18116</v>
      </c>
      <c r="J1321" s="14" t="s">
        <v>18024</v>
      </c>
      <c r="K1321" s="14" t="s">
        <v>18025</v>
      </c>
      <c r="L1321" s="14"/>
      <c r="M1321" s="14" t="s">
        <v>20</v>
      </c>
      <c r="N1321" s="14" t="s">
        <v>20</v>
      </c>
      <c r="O1321" s="60">
        <v>9300</v>
      </c>
      <c r="P1321" s="32">
        <v>9.6774193548387011E-2</v>
      </c>
      <c r="Q1321" s="32"/>
    </row>
    <row r="1322" spans="1:17">
      <c r="A1322" s="61" t="s">
        <v>3833</v>
      </c>
      <c r="B1322" s="75">
        <v>4932459390</v>
      </c>
      <c r="C1322" s="76" t="s">
        <v>1768</v>
      </c>
      <c r="D1322" s="76" t="s">
        <v>1767</v>
      </c>
      <c r="E1322" s="50">
        <v>27700</v>
      </c>
      <c r="F1322" s="76" t="s">
        <v>4298</v>
      </c>
      <c r="G1322" s="59">
        <v>4058546340657</v>
      </c>
      <c r="H1322" s="14" t="s">
        <v>20</v>
      </c>
      <c r="I1322" s="14" t="s">
        <v>18116</v>
      </c>
      <c r="J1322" s="14" t="s">
        <v>18024</v>
      </c>
      <c r="K1322" s="14" t="s">
        <v>18025</v>
      </c>
      <c r="L1322" s="14"/>
      <c r="M1322" s="14" t="s">
        <v>20</v>
      </c>
      <c r="N1322" s="14" t="s">
        <v>20</v>
      </c>
      <c r="O1322" s="60">
        <v>25200</v>
      </c>
      <c r="P1322" s="32">
        <v>9.9206349206349298E-2</v>
      </c>
      <c r="Q1322" s="32"/>
    </row>
    <row r="1323" spans="1:17">
      <c r="A1323" s="61" t="s">
        <v>3833</v>
      </c>
      <c r="B1323" s="75">
        <v>4932430264</v>
      </c>
      <c r="C1323" s="76" t="s">
        <v>1770</v>
      </c>
      <c r="D1323" s="76" t="s">
        <v>1769</v>
      </c>
      <c r="E1323" s="50">
        <v>22400</v>
      </c>
      <c r="F1323" s="76" t="s">
        <v>4299</v>
      </c>
      <c r="G1323" s="59">
        <v>4058546340658</v>
      </c>
      <c r="H1323" s="14" t="s">
        <v>20</v>
      </c>
      <c r="I1323" s="14" t="s">
        <v>18116</v>
      </c>
      <c r="J1323" s="14" t="s">
        <v>18024</v>
      </c>
      <c r="K1323" s="14" t="s">
        <v>18025</v>
      </c>
      <c r="L1323" s="14"/>
      <c r="M1323" s="14" t="s">
        <v>20</v>
      </c>
      <c r="N1323" s="14" t="s">
        <v>20</v>
      </c>
      <c r="O1323" s="60">
        <v>20400</v>
      </c>
      <c r="P1323" s="32">
        <v>9.8039215686274606E-2</v>
      </c>
      <c r="Q1323" s="32"/>
    </row>
    <row r="1324" spans="1:17">
      <c r="A1324" s="61" t="s">
        <v>3833</v>
      </c>
      <c r="B1324" s="75">
        <v>4932430293</v>
      </c>
      <c r="C1324" s="76" t="s">
        <v>1772</v>
      </c>
      <c r="D1324" s="76" t="s">
        <v>1771</v>
      </c>
      <c r="E1324" s="50">
        <v>22400</v>
      </c>
      <c r="F1324" s="76" t="s">
        <v>4300</v>
      </c>
      <c r="G1324" s="59">
        <v>4058546340659</v>
      </c>
      <c r="H1324" s="14" t="s">
        <v>20</v>
      </c>
      <c r="I1324" s="14" t="s">
        <v>18116</v>
      </c>
      <c r="J1324" s="14" t="s">
        <v>18024</v>
      </c>
      <c r="K1324" s="14" t="s">
        <v>18025</v>
      </c>
      <c r="L1324" s="14"/>
      <c r="M1324" s="14" t="s">
        <v>20</v>
      </c>
      <c r="N1324" s="14" t="s">
        <v>20</v>
      </c>
      <c r="O1324" s="60">
        <v>20400</v>
      </c>
      <c r="P1324" s="32">
        <v>9.8039215686274606E-2</v>
      </c>
      <c r="Q1324" s="32"/>
    </row>
    <row r="1325" spans="1:17">
      <c r="A1325" s="61" t="s">
        <v>3833</v>
      </c>
      <c r="B1325" s="75">
        <v>4932430297</v>
      </c>
      <c r="C1325" s="76" t="s">
        <v>1774</v>
      </c>
      <c r="D1325" s="76" t="s">
        <v>1773</v>
      </c>
      <c r="E1325" s="50">
        <v>22400</v>
      </c>
      <c r="F1325" s="76" t="s">
        <v>4301</v>
      </c>
      <c r="G1325" s="59">
        <v>4058546340660</v>
      </c>
      <c r="H1325" s="14" t="s">
        <v>20</v>
      </c>
      <c r="I1325" s="14" t="s">
        <v>18116</v>
      </c>
      <c r="J1325" s="14" t="s">
        <v>18024</v>
      </c>
      <c r="K1325" s="14" t="s">
        <v>18025</v>
      </c>
      <c r="L1325" s="14"/>
      <c r="M1325" s="14" t="s">
        <v>20</v>
      </c>
      <c r="N1325" s="14" t="s">
        <v>20</v>
      </c>
      <c r="O1325" s="60">
        <v>20400</v>
      </c>
      <c r="P1325" s="32">
        <v>9.8039215686274606E-2</v>
      </c>
      <c r="Q1325" s="32"/>
    </row>
    <row r="1326" spans="1:17">
      <c r="A1326" s="61" t="s">
        <v>3833</v>
      </c>
      <c r="B1326" s="75">
        <v>4932430299</v>
      </c>
      <c r="C1326" s="76" t="s">
        <v>1776</v>
      </c>
      <c r="D1326" s="76" t="s">
        <v>1775</v>
      </c>
      <c r="E1326" s="50">
        <v>22400</v>
      </c>
      <c r="F1326" s="76" t="s">
        <v>4302</v>
      </c>
      <c r="G1326" s="59">
        <v>4058546340661</v>
      </c>
      <c r="H1326" s="14" t="s">
        <v>20</v>
      </c>
      <c r="I1326" s="14" t="s">
        <v>18116</v>
      </c>
      <c r="J1326" s="14" t="s">
        <v>18024</v>
      </c>
      <c r="K1326" s="14" t="s">
        <v>18025</v>
      </c>
      <c r="L1326" s="14"/>
      <c r="M1326" s="14" t="s">
        <v>20</v>
      </c>
      <c r="N1326" s="14" t="s">
        <v>20</v>
      </c>
      <c r="O1326" s="60">
        <v>20400</v>
      </c>
      <c r="P1326" s="32">
        <v>9.8039215686274606E-2</v>
      </c>
      <c r="Q1326" s="32"/>
    </row>
    <row r="1327" spans="1:17">
      <c r="A1327" s="61" t="s">
        <v>3833</v>
      </c>
      <c r="B1327" s="75">
        <v>4932430301</v>
      </c>
      <c r="C1327" s="76" t="s">
        <v>1778</v>
      </c>
      <c r="D1327" s="76" t="s">
        <v>1777</v>
      </c>
      <c r="E1327" s="50">
        <v>22400</v>
      </c>
      <c r="F1327" s="76" t="s">
        <v>4303</v>
      </c>
      <c r="G1327" s="59">
        <v>4058546340662</v>
      </c>
      <c r="H1327" s="14" t="s">
        <v>20</v>
      </c>
      <c r="I1327" s="14" t="s">
        <v>18116</v>
      </c>
      <c r="J1327" s="14" t="s">
        <v>18024</v>
      </c>
      <c r="K1327" s="14" t="s">
        <v>18025</v>
      </c>
      <c r="L1327" s="14"/>
      <c r="M1327" s="14" t="s">
        <v>20</v>
      </c>
      <c r="N1327" s="14" t="s">
        <v>20</v>
      </c>
      <c r="O1327" s="60">
        <v>20400</v>
      </c>
      <c r="P1327" s="32">
        <v>9.8039215686274606E-2</v>
      </c>
      <c r="Q1327" s="32"/>
    </row>
    <row r="1328" spans="1:17">
      <c r="A1328" s="61" t="s">
        <v>3833</v>
      </c>
      <c r="B1328" s="75">
        <v>4932430282</v>
      </c>
      <c r="C1328" s="76" t="s">
        <v>1780</v>
      </c>
      <c r="D1328" s="76" t="s">
        <v>1779</v>
      </c>
      <c r="E1328" s="50">
        <v>22900</v>
      </c>
      <c r="F1328" s="76" t="s">
        <v>4304</v>
      </c>
      <c r="G1328" s="59">
        <v>4058546340663</v>
      </c>
      <c r="H1328" s="14" t="s">
        <v>20</v>
      </c>
      <c r="I1328" s="14" t="s">
        <v>18116</v>
      </c>
      <c r="J1328" s="14" t="s">
        <v>18024</v>
      </c>
      <c r="K1328" s="14" t="s">
        <v>18025</v>
      </c>
      <c r="L1328" s="14"/>
      <c r="M1328" s="14" t="s">
        <v>20</v>
      </c>
      <c r="N1328" s="14" t="s">
        <v>20</v>
      </c>
      <c r="O1328" s="60">
        <v>20800</v>
      </c>
      <c r="P1328" s="32">
        <v>0.10096153846153855</v>
      </c>
      <c r="Q1328" s="32"/>
    </row>
    <row r="1329" spans="1:17">
      <c r="A1329" s="61" t="s">
        <v>3833</v>
      </c>
      <c r="B1329" s="75">
        <v>4932430294</v>
      </c>
      <c r="C1329" s="76" t="s">
        <v>1782</v>
      </c>
      <c r="D1329" s="76" t="s">
        <v>1781</v>
      </c>
      <c r="E1329" s="50">
        <v>24200</v>
      </c>
      <c r="F1329" s="76" t="s">
        <v>4305</v>
      </c>
      <c r="G1329" s="59">
        <v>4058546340664</v>
      </c>
      <c r="H1329" s="14" t="s">
        <v>20</v>
      </c>
      <c r="I1329" s="14" t="s">
        <v>18116</v>
      </c>
      <c r="J1329" s="14" t="s">
        <v>18024</v>
      </c>
      <c r="K1329" s="14" t="s">
        <v>18025</v>
      </c>
      <c r="L1329" s="14"/>
      <c r="M1329" s="14" t="s">
        <v>20</v>
      </c>
      <c r="N1329" s="14" t="s">
        <v>20</v>
      </c>
      <c r="O1329" s="60">
        <v>22000</v>
      </c>
      <c r="P1329" s="32">
        <v>0.10000000000000009</v>
      </c>
      <c r="Q1329" s="32"/>
    </row>
    <row r="1330" spans="1:17">
      <c r="A1330" s="61" t="s">
        <v>3833</v>
      </c>
      <c r="B1330" s="75">
        <v>4932430298</v>
      </c>
      <c r="C1330" s="76" t="s">
        <v>1784</v>
      </c>
      <c r="D1330" s="76" t="s">
        <v>1783</v>
      </c>
      <c r="E1330" s="50">
        <v>24200</v>
      </c>
      <c r="F1330" s="76" t="s">
        <v>4306</v>
      </c>
      <c r="G1330" s="59">
        <v>4058546340665</v>
      </c>
      <c r="H1330" s="14" t="s">
        <v>20</v>
      </c>
      <c r="I1330" s="14" t="s">
        <v>18116</v>
      </c>
      <c r="J1330" s="14" t="s">
        <v>18024</v>
      </c>
      <c r="K1330" s="14" t="s">
        <v>18025</v>
      </c>
      <c r="L1330" s="14"/>
      <c r="M1330" s="14" t="s">
        <v>20</v>
      </c>
      <c r="N1330" s="14" t="s">
        <v>20</v>
      </c>
      <c r="O1330" s="60">
        <v>22000</v>
      </c>
      <c r="P1330" s="32">
        <v>0.10000000000000009</v>
      </c>
      <c r="Q1330" s="32"/>
    </row>
    <row r="1331" spans="1:17">
      <c r="A1331" s="61" t="s">
        <v>3833</v>
      </c>
      <c r="B1331" s="75">
        <v>4932430300</v>
      </c>
      <c r="C1331" s="76" t="s">
        <v>1786</v>
      </c>
      <c r="D1331" s="76" t="s">
        <v>1785</v>
      </c>
      <c r="E1331" s="50">
        <v>24200</v>
      </c>
      <c r="F1331" s="76" t="s">
        <v>4307</v>
      </c>
      <c r="G1331" s="59">
        <v>4058546340666</v>
      </c>
      <c r="H1331" s="14" t="s">
        <v>20</v>
      </c>
      <c r="I1331" s="14" t="s">
        <v>18116</v>
      </c>
      <c r="J1331" s="14" t="s">
        <v>18024</v>
      </c>
      <c r="K1331" s="14" t="s">
        <v>18025</v>
      </c>
      <c r="L1331" s="14"/>
      <c r="M1331" s="14" t="s">
        <v>20</v>
      </c>
      <c r="N1331" s="14" t="s">
        <v>20</v>
      </c>
      <c r="O1331" s="60">
        <v>22000</v>
      </c>
      <c r="P1331" s="32">
        <v>0.10000000000000009</v>
      </c>
      <c r="Q1331" s="32"/>
    </row>
    <row r="1332" spans="1:17">
      <c r="A1332" s="61" t="s">
        <v>3833</v>
      </c>
      <c r="B1332" s="75">
        <v>4932459459</v>
      </c>
      <c r="C1332" s="76" t="s">
        <v>1788</v>
      </c>
      <c r="D1332" s="76" t="s">
        <v>1787</v>
      </c>
      <c r="E1332" s="50">
        <v>11300</v>
      </c>
      <c r="F1332" s="76" t="s">
        <v>4308</v>
      </c>
      <c r="G1332" s="59">
        <v>4058546340667</v>
      </c>
      <c r="H1332" s="14" t="s">
        <v>20</v>
      </c>
      <c r="I1332" s="14" t="s">
        <v>18116</v>
      </c>
      <c r="J1332" s="14" t="s">
        <v>18024</v>
      </c>
      <c r="K1332" s="14" t="s">
        <v>18025</v>
      </c>
      <c r="L1332" s="14"/>
      <c r="M1332" s="14" t="s">
        <v>20</v>
      </c>
      <c r="N1332" s="14" t="s">
        <v>20</v>
      </c>
      <c r="O1332" s="60">
        <v>10300</v>
      </c>
      <c r="P1332" s="32">
        <v>9.7087378640776656E-2</v>
      </c>
      <c r="Q1332" s="32"/>
    </row>
    <row r="1333" spans="1:17">
      <c r="A1333" s="61" t="s">
        <v>3833</v>
      </c>
      <c r="B1333" s="75">
        <v>4932459462</v>
      </c>
      <c r="C1333" s="76" t="s">
        <v>1790</v>
      </c>
      <c r="D1333" s="76" t="s">
        <v>1789</v>
      </c>
      <c r="E1333" s="50">
        <v>11300</v>
      </c>
      <c r="F1333" s="76" t="s">
        <v>4309</v>
      </c>
      <c r="G1333" s="59">
        <v>4058546340668</v>
      </c>
      <c r="H1333" s="14" t="s">
        <v>20</v>
      </c>
      <c r="I1333" s="14" t="s">
        <v>18116</v>
      </c>
      <c r="J1333" s="14" t="s">
        <v>18024</v>
      </c>
      <c r="K1333" s="14" t="s">
        <v>18025</v>
      </c>
      <c r="L1333" s="14"/>
      <c r="M1333" s="14" t="s">
        <v>20</v>
      </c>
      <c r="N1333" s="14" t="s">
        <v>20</v>
      </c>
      <c r="O1333" s="60">
        <v>10300</v>
      </c>
      <c r="P1333" s="32">
        <v>9.7087378640776656E-2</v>
      </c>
      <c r="Q1333" s="32"/>
    </row>
    <row r="1334" spans="1:17">
      <c r="A1334" s="61" t="s">
        <v>3833</v>
      </c>
      <c r="B1334" s="75">
        <v>4932459463</v>
      </c>
      <c r="C1334" s="76" t="s">
        <v>1792</v>
      </c>
      <c r="D1334" s="76" t="s">
        <v>1791</v>
      </c>
      <c r="E1334" s="50">
        <v>11300</v>
      </c>
      <c r="F1334" s="76" t="s">
        <v>4310</v>
      </c>
      <c r="G1334" s="59">
        <v>4058546340669</v>
      </c>
      <c r="H1334" s="14" t="s">
        <v>20</v>
      </c>
      <c r="I1334" s="14" t="s">
        <v>18116</v>
      </c>
      <c r="J1334" s="14" t="s">
        <v>18024</v>
      </c>
      <c r="K1334" s="14" t="s">
        <v>18025</v>
      </c>
      <c r="L1334" s="14"/>
      <c r="M1334" s="14" t="s">
        <v>20</v>
      </c>
      <c r="N1334" s="14" t="s">
        <v>20</v>
      </c>
      <c r="O1334" s="60">
        <v>10300</v>
      </c>
      <c r="P1334" s="32">
        <v>9.7087378640776656E-2</v>
      </c>
      <c r="Q1334" s="32"/>
    </row>
    <row r="1335" spans="1:17">
      <c r="A1335" s="61" t="s">
        <v>3833</v>
      </c>
      <c r="B1335" s="75">
        <v>4932459471</v>
      </c>
      <c r="C1335" s="76" t="s">
        <v>1794</v>
      </c>
      <c r="D1335" s="76" t="s">
        <v>1793</v>
      </c>
      <c r="E1335" s="50">
        <v>11300</v>
      </c>
      <c r="F1335" s="76" t="s">
        <v>4311</v>
      </c>
      <c r="G1335" s="59">
        <v>4058546340670</v>
      </c>
      <c r="H1335" s="14" t="s">
        <v>20</v>
      </c>
      <c r="I1335" s="14" t="s">
        <v>18116</v>
      </c>
      <c r="J1335" s="14" t="s">
        <v>18024</v>
      </c>
      <c r="K1335" s="14" t="s">
        <v>18025</v>
      </c>
      <c r="L1335" s="14"/>
      <c r="M1335" s="14" t="s">
        <v>20</v>
      </c>
      <c r="N1335" s="14" t="s">
        <v>20</v>
      </c>
      <c r="O1335" s="60">
        <v>10300</v>
      </c>
      <c r="P1335" s="32">
        <v>9.7087378640776656E-2</v>
      </c>
      <c r="Q1335" s="32"/>
    </row>
    <row r="1336" spans="1:17">
      <c r="A1336" s="61" t="s">
        <v>3833</v>
      </c>
      <c r="B1336" s="75">
        <v>4932459474</v>
      </c>
      <c r="C1336" s="76" t="s">
        <v>1796</v>
      </c>
      <c r="D1336" s="76" t="s">
        <v>1795</v>
      </c>
      <c r="E1336" s="50">
        <v>11300</v>
      </c>
      <c r="F1336" s="76" t="s">
        <v>4312</v>
      </c>
      <c r="G1336" s="59">
        <v>4058546340671</v>
      </c>
      <c r="H1336" s="14" t="s">
        <v>20</v>
      </c>
      <c r="I1336" s="14" t="s">
        <v>18116</v>
      </c>
      <c r="J1336" s="14" t="s">
        <v>18024</v>
      </c>
      <c r="K1336" s="14" t="s">
        <v>18025</v>
      </c>
      <c r="L1336" s="14"/>
      <c r="M1336" s="14" t="s">
        <v>20</v>
      </c>
      <c r="N1336" s="14" t="s">
        <v>20</v>
      </c>
      <c r="O1336" s="60">
        <v>10300</v>
      </c>
      <c r="P1336" s="32">
        <v>9.7087378640776656E-2</v>
      </c>
      <c r="Q1336" s="32"/>
    </row>
    <row r="1337" spans="1:17">
      <c r="A1337" s="61" t="s">
        <v>3833</v>
      </c>
      <c r="B1337" s="75">
        <v>4932459475</v>
      </c>
      <c r="C1337" s="76" t="s">
        <v>1798</v>
      </c>
      <c r="D1337" s="76" t="s">
        <v>1797</v>
      </c>
      <c r="E1337" s="50">
        <v>11300</v>
      </c>
      <c r="F1337" s="76" t="s">
        <v>4313</v>
      </c>
      <c r="G1337" s="59">
        <v>4058546340672</v>
      </c>
      <c r="H1337" s="14" t="s">
        <v>20</v>
      </c>
      <c r="I1337" s="14" t="s">
        <v>18116</v>
      </c>
      <c r="J1337" s="14" t="s">
        <v>18024</v>
      </c>
      <c r="K1337" s="14" t="s">
        <v>18025</v>
      </c>
      <c r="L1337" s="14"/>
      <c r="M1337" s="14" t="s">
        <v>20</v>
      </c>
      <c r="N1337" s="14" t="s">
        <v>20</v>
      </c>
      <c r="O1337" s="60">
        <v>10300</v>
      </c>
      <c r="P1337" s="32">
        <v>9.7087378640776656E-2</v>
      </c>
      <c r="Q1337" s="32"/>
    </row>
    <row r="1338" spans="1:17">
      <c r="A1338" s="61" t="s">
        <v>3833</v>
      </c>
      <c r="B1338" s="75">
        <v>4932459510</v>
      </c>
      <c r="C1338" s="76" t="s">
        <v>1800</v>
      </c>
      <c r="D1338" s="76" t="s">
        <v>1799</v>
      </c>
      <c r="E1338" s="50">
        <v>11300</v>
      </c>
      <c r="F1338" s="76" t="s">
        <v>4314</v>
      </c>
      <c r="G1338" s="59">
        <v>4058546340673</v>
      </c>
      <c r="H1338" s="14" t="s">
        <v>20</v>
      </c>
      <c r="I1338" s="14" t="s">
        <v>18116</v>
      </c>
      <c r="J1338" s="14" t="s">
        <v>18024</v>
      </c>
      <c r="K1338" s="14" t="s">
        <v>18025</v>
      </c>
      <c r="L1338" s="14"/>
      <c r="M1338" s="14" t="s">
        <v>20</v>
      </c>
      <c r="N1338" s="14" t="s">
        <v>20</v>
      </c>
      <c r="O1338" s="60">
        <v>10300</v>
      </c>
      <c r="P1338" s="32">
        <v>9.7087378640776656E-2</v>
      </c>
      <c r="Q1338" s="32"/>
    </row>
    <row r="1339" spans="1:17">
      <c r="A1339" s="61" t="s">
        <v>3833</v>
      </c>
      <c r="B1339" s="75">
        <v>4932459513</v>
      </c>
      <c r="C1339" s="76" t="s">
        <v>1802</v>
      </c>
      <c r="D1339" s="76" t="s">
        <v>1801</v>
      </c>
      <c r="E1339" s="50">
        <v>11300</v>
      </c>
      <c r="F1339" s="76" t="s">
        <v>4315</v>
      </c>
      <c r="G1339" s="59">
        <v>4058546340674</v>
      </c>
      <c r="H1339" s="14" t="s">
        <v>20</v>
      </c>
      <c r="I1339" s="14" t="s">
        <v>18116</v>
      </c>
      <c r="J1339" s="14" t="s">
        <v>18024</v>
      </c>
      <c r="K1339" s="14" t="s">
        <v>18025</v>
      </c>
      <c r="L1339" s="14"/>
      <c r="M1339" s="14" t="s">
        <v>20</v>
      </c>
      <c r="N1339" s="14" t="s">
        <v>20</v>
      </c>
      <c r="O1339" s="60">
        <v>10300</v>
      </c>
      <c r="P1339" s="32">
        <v>9.7087378640776656E-2</v>
      </c>
      <c r="Q1339" s="32"/>
    </row>
    <row r="1340" spans="1:17">
      <c r="A1340" s="61" t="s">
        <v>3833</v>
      </c>
      <c r="B1340" s="75">
        <v>4932451755</v>
      </c>
      <c r="C1340" s="76" t="s">
        <v>1804</v>
      </c>
      <c r="D1340" s="76" t="s">
        <v>1803</v>
      </c>
      <c r="E1340" s="50">
        <v>10600</v>
      </c>
      <c r="F1340" s="76" t="s">
        <v>4316</v>
      </c>
      <c r="G1340" s="59">
        <v>4058546340675</v>
      </c>
      <c r="H1340" s="14" t="s">
        <v>20</v>
      </c>
      <c r="I1340" s="14" t="s">
        <v>18116</v>
      </c>
      <c r="J1340" s="14" t="s">
        <v>18024</v>
      </c>
      <c r="K1340" s="14" t="s">
        <v>18025</v>
      </c>
      <c r="L1340" s="14"/>
      <c r="M1340" s="14" t="s">
        <v>20</v>
      </c>
      <c r="N1340" s="14" t="s">
        <v>20</v>
      </c>
      <c r="O1340" s="60">
        <v>9600</v>
      </c>
      <c r="P1340" s="32">
        <v>0.10416666666666674</v>
      </c>
      <c r="Q1340" s="32"/>
    </row>
    <row r="1341" spans="1:17">
      <c r="A1341" s="61" t="s">
        <v>3833</v>
      </c>
      <c r="B1341" s="75">
        <v>4932399736</v>
      </c>
      <c r="C1341" s="76" t="s">
        <v>1806</v>
      </c>
      <c r="D1341" s="76" t="s">
        <v>1805</v>
      </c>
      <c r="E1341" s="50">
        <v>12700</v>
      </c>
      <c r="F1341" s="76" t="s">
        <v>4317</v>
      </c>
      <c r="G1341" s="59">
        <v>4058546340676</v>
      </c>
      <c r="H1341" s="14" t="s">
        <v>20</v>
      </c>
      <c r="I1341" s="14" t="s">
        <v>18116</v>
      </c>
      <c r="J1341" s="14" t="s">
        <v>17264</v>
      </c>
      <c r="K1341" s="14" t="s">
        <v>17262</v>
      </c>
      <c r="L1341" s="14"/>
      <c r="M1341" s="14" t="s">
        <v>20</v>
      </c>
      <c r="N1341" s="14" t="s">
        <v>20</v>
      </c>
      <c r="O1341" s="60">
        <v>11500</v>
      </c>
      <c r="P1341" s="32">
        <v>0.10434782608695659</v>
      </c>
      <c r="Q1341" s="32"/>
    </row>
    <row r="1342" spans="1:17">
      <c r="A1342" s="61" t="s">
        <v>3833</v>
      </c>
      <c r="B1342" s="75">
        <v>48530151</v>
      </c>
      <c r="C1342" s="76" t="s">
        <v>1808</v>
      </c>
      <c r="D1342" s="76" t="s">
        <v>1807</v>
      </c>
      <c r="E1342" s="50">
        <v>18300</v>
      </c>
      <c r="F1342" s="76" t="s">
        <v>4318</v>
      </c>
      <c r="G1342" s="59">
        <v>4058546340677</v>
      </c>
      <c r="H1342" s="14" t="s">
        <v>20</v>
      </c>
      <c r="I1342" s="14" t="s">
        <v>18116</v>
      </c>
      <c r="J1342" s="14" t="s">
        <v>17283</v>
      </c>
      <c r="K1342" s="14" t="s">
        <v>18132</v>
      </c>
      <c r="L1342" s="14"/>
      <c r="M1342" s="14" t="s">
        <v>20</v>
      </c>
      <c r="N1342" s="14" t="s">
        <v>20</v>
      </c>
      <c r="O1342" s="60">
        <v>16600</v>
      </c>
      <c r="P1342" s="32">
        <v>0.10240963855421681</v>
      </c>
      <c r="Q1342" s="32"/>
    </row>
    <row r="1343" spans="1:17">
      <c r="A1343" s="61" t="s">
        <v>3833</v>
      </c>
      <c r="B1343" s="75">
        <v>4932464277</v>
      </c>
      <c r="C1343" s="76" t="s">
        <v>1810</v>
      </c>
      <c r="D1343" s="76" t="s">
        <v>1809</v>
      </c>
      <c r="E1343" s="50">
        <v>20100</v>
      </c>
      <c r="F1343" s="76" t="s">
        <v>4319</v>
      </c>
      <c r="G1343" s="59">
        <v>4058546340678</v>
      </c>
      <c r="H1343" s="14" t="s">
        <v>20</v>
      </c>
      <c r="I1343" s="14" t="s">
        <v>18116</v>
      </c>
      <c r="J1343" s="14" t="s">
        <v>18072</v>
      </c>
      <c r="K1343" s="14" t="s">
        <v>18458</v>
      </c>
      <c r="L1343" s="14"/>
      <c r="M1343" s="14" t="s">
        <v>20</v>
      </c>
      <c r="N1343" s="14" t="s">
        <v>20</v>
      </c>
      <c r="O1343" s="60">
        <v>18300</v>
      </c>
      <c r="P1343" s="32">
        <v>9.8360655737705027E-2</v>
      </c>
      <c r="Q1343" s="32"/>
    </row>
    <row r="1344" spans="1:17">
      <c r="A1344" s="61" t="s">
        <v>3833</v>
      </c>
      <c r="B1344" s="75">
        <v>4932352679</v>
      </c>
      <c r="C1344" s="76" t="s">
        <v>1812</v>
      </c>
      <c r="D1344" s="76" t="s">
        <v>1811</v>
      </c>
      <c r="E1344" s="50">
        <v>9000</v>
      </c>
      <c r="F1344" s="76" t="s">
        <v>4320</v>
      </c>
      <c r="G1344" s="59">
        <v>4058546340679</v>
      </c>
      <c r="H1344" s="14" t="s">
        <v>20</v>
      </c>
      <c r="I1344" s="14" t="s">
        <v>18116</v>
      </c>
      <c r="J1344" s="14" t="s">
        <v>17264</v>
      </c>
      <c r="K1344" s="14" t="s">
        <v>17262</v>
      </c>
      <c r="L1344" s="14"/>
      <c r="M1344" s="14" t="s">
        <v>20</v>
      </c>
      <c r="N1344" s="14" t="s">
        <v>20</v>
      </c>
      <c r="O1344" s="60">
        <v>8200</v>
      </c>
      <c r="P1344" s="32">
        <v>9.7560975609756184E-2</v>
      </c>
      <c r="Q1344" s="32"/>
    </row>
    <row r="1345" spans="1:17">
      <c r="A1345" s="61" t="s">
        <v>3833</v>
      </c>
      <c r="B1345" s="75">
        <v>4932352680</v>
      </c>
      <c r="C1345" s="76" t="s">
        <v>1814</v>
      </c>
      <c r="D1345" s="76" t="s">
        <v>1813</v>
      </c>
      <c r="E1345" s="50">
        <v>6900</v>
      </c>
      <c r="F1345" s="76" t="s">
        <v>4321</v>
      </c>
      <c r="G1345" s="59">
        <v>4058546340680</v>
      </c>
      <c r="H1345" s="14" t="s">
        <v>20</v>
      </c>
      <c r="I1345" s="14" t="s">
        <v>18116</v>
      </c>
      <c r="J1345" s="14" t="s">
        <v>17264</v>
      </c>
      <c r="K1345" s="14" t="s">
        <v>17262</v>
      </c>
      <c r="L1345" s="14"/>
      <c r="M1345" s="14" t="s">
        <v>20</v>
      </c>
      <c r="N1345" s="14" t="s">
        <v>20</v>
      </c>
      <c r="O1345" s="60">
        <v>6300</v>
      </c>
      <c r="P1345" s="32">
        <v>9.5238095238095344E-2</v>
      </c>
      <c r="Q1345" s="32"/>
    </row>
    <row r="1346" spans="1:17">
      <c r="A1346" s="61" t="s">
        <v>3833</v>
      </c>
      <c r="B1346" s="75">
        <v>4932451756</v>
      </c>
      <c r="C1346" s="76" t="s">
        <v>1816</v>
      </c>
      <c r="D1346" s="76" t="s">
        <v>1815</v>
      </c>
      <c r="E1346" s="50">
        <v>10300</v>
      </c>
      <c r="F1346" s="76" t="s">
        <v>4322</v>
      </c>
      <c r="G1346" s="59">
        <v>4058546340681</v>
      </c>
      <c r="H1346" s="14" t="s">
        <v>20</v>
      </c>
      <c r="I1346" s="14" t="s">
        <v>18116</v>
      </c>
      <c r="J1346" s="14" t="s">
        <v>18024</v>
      </c>
      <c r="K1346" s="14" t="s">
        <v>18025</v>
      </c>
      <c r="L1346" s="14"/>
      <c r="M1346" s="14" t="s">
        <v>20</v>
      </c>
      <c r="N1346" s="14" t="s">
        <v>20</v>
      </c>
      <c r="O1346" s="60">
        <v>9400</v>
      </c>
      <c r="P1346" s="32">
        <v>9.5744680851063801E-2</v>
      </c>
      <c r="Q1346" s="32"/>
    </row>
    <row r="1347" spans="1:17">
      <c r="A1347" s="61" t="s">
        <v>3833</v>
      </c>
      <c r="B1347" s="75">
        <v>4932451757</v>
      </c>
      <c r="C1347" s="76" t="s">
        <v>1818</v>
      </c>
      <c r="D1347" s="76" t="s">
        <v>1817</v>
      </c>
      <c r="E1347" s="50">
        <v>10300</v>
      </c>
      <c r="F1347" s="76" t="s">
        <v>4323</v>
      </c>
      <c r="G1347" s="59">
        <v>4058546340682</v>
      </c>
      <c r="H1347" s="14" t="s">
        <v>20</v>
      </c>
      <c r="I1347" s="14" t="s">
        <v>18116</v>
      </c>
      <c r="J1347" s="14" t="s">
        <v>18024</v>
      </c>
      <c r="K1347" s="14" t="s">
        <v>18025</v>
      </c>
      <c r="L1347" s="14"/>
      <c r="M1347" s="14" t="s">
        <v>20</v>
      </c>
      <c r="N1347" s="14" t="s">
        <v>20</v>
      </c>
      <c r="O1347" s="60">
        <v>9400</v>
      </c>
      <c r="P1347" s="32">
        <v>9.5744680851063801E-2</v>
      </c>
      <c r="Q1347" s="32"/>
    </row>
    <row r="1348" spans="1:17">
      <c r="A1348" s="61" t="s">
        <v>3833</v>
      </c>
      <c r="B1348" s="75">
        <v>4932451759</v>
      </c>
      <c r="C1348" s="76" t="s">
        <v>1820</v>
      </c>
      <c r="D1348" s="76" t="s">
        <v>1819</v>
      </c>
      <c r="E1348" s="50">
        <v>10300</v>
      </c>
      <c r="F1348" s="76" t="s">
        <v>4324</v>
      </c>
      <c r="G1348" s="59">
        <v>4058546340683</v>
      </c>
      <c r="H1348" s="14" t="s">
        <v>20</v>
      </c>
      <c r="I1348" s="14" t="s">
        <v>18116</v>
      </c>
      <c r="J1348" s="14" t="s">
        <v>18024</v>
      </c>
      <c r="K1348" s="14" t="s">
        <v>18025</v>
      </c>
      <c r="L1348" s="14"/>
      <c r="M1348" s="14" t="s">
        <v>20</v>
      </c>
      <c r="N1348" s="14" t="s">
        <v>20</v>
      </c>
      <c r="O1348" s="60">
        <v>9400</v>
      </c>
      <c r="P1348" s="32">
        <v>9.5744680851063801E-2</v>
      </c>
      <c r="Q1348" s="32"/>
    </row>
    <row r="1349" spans="1:17">
      <c r="A1349" s="61" t="s">
        <v>3833</v>
      </c>
      <c r="B1349" s="75">
        <v>4932451760</v>
      </c>
      <c r="C1349" s="76" t="s">
        <v>1822</v>
      </c>
      <c r="D1349" s="76" t="s">
        <v>1821</v>
      </c>
      <c r="E1349" s="50">
        <v>10300</v>
      </c>
      <c r="F1349" s="76" t="s">
        <v>4325</v>
      </c>
      <c r="G1349" s="59">
        <v>4058546340684</v>
      </c>
      <c r="H1349" s="14" t="s">
        <v>20</v>
      </c>
      <c r="I1349" s="14" t="s">
        <v>18116</v>
      </c>
      <c r="J1349" s="14" t="s">
        <v>18024</v>
      </c>
      <c r="K1349" s="14" t="s">
        <v>18025</v>
      </c>
      <c r="L1349" s="14"/>
      <c r="M1349" s="14" t="s">
        <v>20</v>
      </c>
      <c r="N1349" s="14" t="s">
        <v>20</v>
      </c>
      <c r="O1349" s="60">
        <v>9400</v>
      </c>
      <c r="P1349" s="32">
        <v>9.5744680851063801E-2</v>
      </c>
      <c r="Q1349" s="32"/>
    </row>
    <row r="1350" spans="1:17">
      <c r="A1350" s="61" t="s">
        <v>3833</v>
      </c>
      <c r="B1350" s="75">
        <v>4932459515</v>
      </c>
      <c r="C1350" s="76" t="s">
        <v>1824</v>
      </c>
      <c r="D1350" s="76" t="s">
        <v>1823</v>
      </c>
      <c r="E1350" s="50">
        <v>14400</v>
      </c>
      <c r="F1350" s="76" t="s">
        <v>4326</v>
      </c>
      <c r="G1350" s="59">
        <v>4058546340685</v>
      </c>
      <c r="H1350" s="14" t="s">
        <v>20</v>
      </c>
      <c r="I1350" s="14" t="s">
        <v>18116</v>
      </c>
      <c r="J1350" s="14" t="s">
        <v>18024</v>
      </c>
      <c r="K1350" s="14" t="s">
        <v>18025</v>
      </c>
      <c r="L1350" s="14"/>
      <c r="M1350" s="14" t="s">
        <v>20</v>
      </c>
      <c r="N1350" s="14" t="s">
        <v>20</v>
      </c>
      <c r="O1350" s="60">
        <v>13100</v>
      </c>
      <c r="P1350" s="32">
        <v>9.92366412213741E-2</v>
      </c>
      <c r="Q1350" s="32"/>
    </row>
    <row r="1351" spans="1:17">
      <c r="A1351" s="61" t="s">
        <v>3833</v>
      </c>
      <c r="B1351" s="75">
        <v>4932459516</v>
      </c>
      <c r="C1351" s="76" t="s">
        <v>1826</v>
      </c>
      <c r="D1351" s="76" t="s">
        <v>1825</v>
      </c>
      <c r="E1351" s="50">
        <v>14400</v>
      </c>
      <c r="F1351" s="76" t="s">
        <v>4327</v>
      </c>
      <c r="G1351" s="59">
        <v>4058546340686</v>
      </c>
      <c r="H1351" s="14" t="s">
        <v>20</v>
      </c>
      <c r="I1351" s="14" t="s">
        <v>18116</v>
      </c>
      <c r="J1351" s="14" t="s">
        <v>18024</v>
      </c>
      <c r="K1351" s="14" t="s">
        <v>18025</v>
      </c>
      <c r="L1351" s="14"/>
      <c r="M1351" s="14" t="s">
        <v>20</v>
      </c>
      <c r="N1351" s="14" t="s">
        <v>20</v>
      </c>
      <c r="O1351" s="60">
        <v>13100</v>
      </c>
      <c r="P1351" s="32">
        <v>9.92366412213741E-2</v>
      </c>
      <c r="Q1351" s="32"/>
    </row>
    <row r="1352" spans="1:17">
      <c r="A1352" s="61" t="s">
        <v>3833</v>
      </c>
      <c r="B1352" s="75">
        <v>4932459517</v>
      </c>
      <c r="C1352" s="76" t="s">
        <v>1828</v>
      </c>
      <c r="D1352" s="76" t="s">
        <v>1827</v>
      </c>
      <c r="E1352" s="50">
        <v>14400</v>
      </c>
      <c r="F1352" s="76" t="s">
        <v>4328</v>
      </c>
      <c r="G1352" s="59">
        <v>4058546340687</v>
      </c>
      <c r="H1352" s="14" t="s">
        <v>20</v>
      </c>
      <c r="I1352" s="14" t="s">
        <v>18116</v>
      </c>
      <c r="J1352" s="14" t="s">
        <v>18024</v>
      </c>
      <c r="K1352" s="14" t="s">
        <v>18025</v>
      </c>
      <c r="L1352" s="14"/>
      <c r="M1352" s="14" t="s">
        <v>20</v>
      </c>
      <c r="N1352" s="14" t="s">
        <v>20</v>
      </c>
      <c r="O1352" s="60">
        <v>13100</v>
      </c>
      <c r="P1352" s="32">
        <v>9.92366412213741E-2</v>
      </c>
      <c r="Q1352" s="32"/>
    </row>
    <row r="1353" spans="1:17">
      <c r="A1353" s="61" t="s">
        <v>3833</v>
      </c>
      <c r="B1353" s="75">
        <v>4932459518</v>
      </c>
      <c r="C1353" s="76" t="s">
        <v>1830</v>
      </c>
      <c r="D1353" s="76" t="s">
        <v>1829</v>
      </c>
      <c r="E1353" s="50">
        <v>14400</v>
      </c>
      <c r="F1353" s="76" t="s">
        <v>4329</v>
      </c>
      <c r="G1353" s="59">
        <v>4058546340688</v>
      </c>
      <c r="H1353" s="14" t="s">
        <v>20</v>
      </c>
      <c r="I1353" s="14" t="s">
        <v>18116</v>
      </c>
      <c r="J1353" s="14" t="s">
        <v>18024</v>
      </c>
      <c r="K1353" s="14" t="s">
        <v>18025</v>
      </c>
      <c r="L1353" s="14"/>
      <c r="M1353" s="14" t="s">
        <v>20</v>
      </c>
      <c r="N1353" s="14" t="s">
        <v>20</v>
      </c>
      <c r="O1353" s="60">
        <v>13100</v>
      </c>
      <c r="P1353" s="32">
        <v>9.92366412213741E-2</v>
      </c>
      <c r="Q1353" s="32"/>
    </row>
    <row r="1354" spans="1:17">
      <c r="A1354" s="61" t="s">
        <v>3833</v>
      </c>
      <c r="B1354" s="75">
        <v>4932459519</v>
      </c>
      <c r="C1354" s="76" t="s">
        <v>1832</v>
      </c>
      <c r="D1354" s="76" t="s">
        <v>1831</v>
      </c>
      <c r="E1354" s="50">
        <v>14400</v>
      </c>
      <c r="F1354" s="76" t="s">
        <v>4330</v>
      </c>
      <c r="G1354" s="59">
        <v>4058546340689</v>
      </c>
      <c r="H1354" s="14" t="s">
        <v>20</v>
      </c>
      <c r="I1354" s="14" t="s">
        <v>18116</v>
      </c>
      <c r="J1354" s="14" t="s">
        <v>18024</v>
      </c>
      <c r="K1354" s="14" t="s">
        <v>18025</v>
      </c>
      <c r="L1354" s="14"/>
      <c r="M1354" s="14" t="s">
        <v>20</v>
      </c>
      <c r="N1354" s="14" t="s">
        <v>20</v>
      </c>
      <c r="O1354" s="60">
        <v>13100</v>
      </c>
      <c r="P1354" s="32">
        <v>9.92366412213741E-2</v>
      </c>
      <c r="Q1354" s="32"/>
    </row>
    <row r="1355" spans="1:17">
      <c r="A1355" s="61" t="s">
        <v>3833</v>
      </c>
      <c r="B1355" s="75">
        <v>4932459520</v>
      </c>
      <c r="C1355" s="76" t="s">
        <v>1834</v>
      </c>
      <c r="D1355" s="76" t="s">
        <v>1833</v>
      </c>
      <c r="E1355" s="50">
        <v>14400</v>
      </c>
      <c r="F1355" s="76" t="s">
        <v>4331</v>
      </c>
      <c r="G1355" s="59">
        <v>4058546340690</v>
      </c>
      <c r="H1355" s="14" t="s">
        <v>20</v>
      </c>
      <c r="I1355" s="14" t="s">
        <v>18116</v>
      </c>
      <c r="J1355" s="14" t="s">
        <v>18024</v>
      </c>
      <c r="K1355" s="14" t="s">
        <v>18025</v>
      </c>
      <c r="L1355" s="14"/>
      <c r="M1355" s="14" t="s">
        <v>20</v>
      </c>
      <c r="N1355" s="14" t="s">
        <v>20</v>
      </c>
      <c r="O1355" s="60">
        <v>13100</v>
      </c>
      <c r="P1355" s="32">
        <v>9.92366412213741E-2</v>
      </c>
      <c r="Q1355" s="32"/>
    </row>
    <row r="1356" spans="1:17">
      <c r="A1356" s="61" t="s">
        <v>3833</v>
      </c>
      <c r="B1356" s="75">
        <v>4932459521</v>
      </c>
      <c r="C1356" s="76" t="s">
        <v>1836</v>
      </c>
      <c r="D1356" s="76" t="s">
        <v>1835</v>
      </c>
      <c r="E1356" s="50">
        <v>14400</v>
      </c>
      <c r="F1356" s="76" t="s">
        <v>4332</v>
      </c>
      <c r="G1356" s="59">
        <v>4058546340691</v>
      </c>
      <c r="H1356" s="14" t="s">
        <v>20</v>
      </c>
      <c r="I1356" s="14" t="s">
        <v>18116</v>
      </c>
      <c r="J1356" s="14" t="s">
        <v>18024</v>
      </c>
      <c r="K1356" s="14" t="s">
        <v>18025</v>
      </c>
      <c r="L1356" s="14"/>
      <c r="M1356" s="14" t="s">
        <v>20</v>
      </c>
      <c r="N1356" s="14" t="s">
        <v>20</v>
      </c>
      <c r="O1356" s="60">
        <v>13100</v>
      </c>
      <c r="P1356" s="32">
        <v>9.92366412213741E-2</v>
      </c>
      <c r="Q1356" s="32"/>
    </row>
    <row r="1357" spans="1:17">
      <c r="A1357" s="61" t="s">
        <v>3833</v>
      </c>
      <c r="B1357" s="75">
        <v>4932459522</v>
      </c>
      <c r="C1357" s="76" t="s">
        <v>1838</v>
      </c>
      <c r="D1357" s="76" t="s">
        <v>1837</v>
      </c>
      <c r="E1357" s="50">
        <v>14400</v>
      </c>
      <c r="F1357" s="76" t="s">
        <v>4333</v>
      </c>
      <c r="G1357" s="59">
        <v>4058546340692</v>
      </c>
      <c r="H1357" s="14" t="s">
        <v>20</v>
      </c>
      <c r="I1357" s="14" t="s">
        <v>18116</v>
      </c>
      <c r="J1357" s="14" t="s">
        <v>18024</v>
      </c>
      <c r="K1357" s="14" t="s">
        <v>18025</v>
      </c>
      <c r="L1357" s="14"/>
      <c r="M1357" s="14" t="s">
        <v>20</v>
      </c>
      <c r="N1357" s="14" t="s">
        <v>20</v>
      </c>
      <c r="O1357" s="60">
        <v>13100</v>
      </c>
      <c r="P1357" s="32">
        <v>9.92366412213741E-2</v>
      </c>
      <c r="Q1357" s="32"/>
    </row>
    <row r="1358" spans="1:17">
      <c r="A1358" s="61" t="s">
        <v>3833</v>
      </c>
      <c r="B1358" s="75">
        <v>4932459523</v>
      </c>
      <c r="C1358" s="76" t="s">
        <v>1840</v>
      </c>
      <c r="D1358" s="76" t="s">
        <v>1839</v>
      </c>
      <c r="E1358" s="50">
        <v>14400</v>
      </c>
      <c r="F1358" s="76" t="s">
        <v>4334</v>
      </c>
      <c r="G1358" s="59">
        <v>4058546340693</v>
      </c>
      <c r="H1358" s="14" t="s">
        <v>20</v>
      </c>
      <c r="I1358" s="14" t="s">
        <v>18116</v>
      </c>
      <c r="J1358" s="14" t="s">
        <v>18024</v>
      </c>
      <c r="K1358" s="14" t="s">
        <v>18025</v>
      </c>
      <c r="L1358" s="14"/>
      <c r="M1358" s="14" t="s">
        <v>20</v>
      </c>
      <c r="N1358" s="14" t="s">
        <v>20</v>
      </c>
      <c r="O1358" s="60">
        <v>13100</v>
      </c>
      <c r="P1358" s="32">
        <v>9.92366412213741E-2</v>
      </c>
      <c r="Q1358" s="32"/>
    </row>
    <row r="1359" spans="1:17">
      <c r="A1359" s="61" t="s">
        <v>3833</v>
      </c>
      <c r="B1359" s="75">
        <v>4932459524</v>
      </c>
      <c r="C1359" s="76" t="s">
        <v>1842</v>
      </c>
      <c r="D1359" s="76" t="s">
        <v>1841</v>
      </c>
      <c r="E1359" s="50">
        <v>14400</v>
      </c>
      <c r="F1359" s="76" t="s">
        <v>4335</v>
      </c>
      <c r="G1359" s="59">
        <v>4058546340694</v>
      </c>
      <c r="H1359" s="14" t="s">
        <v>20</v>
      </c>
      <c r="I1359" s="14" t="s">
        <v>18116</v>
      </c>
      <c r="J1359" s="14" t="s">
        <v>18024</v>
      </c>
      <c r="K1359" s="14" t="s">
        <v>18025</v>
      </c>
      <c r="L1359" s="14"/>
      <c r="M1359" s="14" t="s">
        <v>20</v>
      </c>
      <c r="N1359" s="14" t="s">
        <v>20</v>
      </c>
      <c r="O1359" s="60">
        <v>13100</v>
      </c>
      <c r="P1359" s="32">
        <v>9.92366412213741E-2</v>
      </c>
      <c r="Q1359" s="32"/>
    </row>
    <row r="1360" spans="1:17">
      <c r="A1360" s="61" t="s">
        <v>3833</v>
      </c>
      <c r="B1360" s="75">
        <v>4932459477</v>
      </c>
      <c r="C1360" s="76" t="s">
        <v>1844</v>
      </c>
      <c r="D1360" s="76" t="s">
        <v>1843</v>
      </c>
      <c r="E1360" s="50">
        <v>15100</v>
      </c>
      <c r="F1360" s="76" t="s">
        <v>4336</v>
      </c>
      <c r="G1360" s="59">
        <v>4058546340695</v>
      </c>
      <c r="H1360" s="14" t="s">
        <v>20</v>
      </c>
      <c r="I1360" s="14" t="s">
        <v>18116</v>
      </c>
      <c r="J1360" s="14" t="s">
        <v>18024</v>
      </c>
      <c r="K1360" s="14" t="s">
        <v>18025</v>
      </c>
      <c r="L1360" s="14"/>
      <c r="M1360" s="14" t="s">
        <v>20</v>
      </c>
      <c r="N1360" s="14" t="s">
        <v>20</v>
      </c>
      <c r="O1360" s="60">
        <v>13700</v>
      </c>
      <c r="P1360" s="32">
        <v>0.10218978102189791</v>
      </c>
      <c r="Q1360" s="32"/>
    </row>
    <row r="1361" spans="1:17">
      <c r="A1361" s="61" t="s">
        <v>3833</v>
      </c>
      <c r="B1361" s="75">
        <v>4932459478</v>
      </c>
      <c r="C1361" s="76" t="s">
        <v>1846</v>
      </c>
      <c r="D1361" s="76" t="s">
        <v>1845</v>
      </c>
      <c r="E1361" s="50">
        <v>15100</v>
      </c>
      <c r="F1361" s="76" t="s">
        <v>4337</v>
      </c>
      <c r="G1361" s="59">
        <v>4058546340696</v>
      </c>
      <c r="H1361" s="14" t="s">
        <v>20</v>
      </c>
      <c r="I1361" s="14" t="s">
        <v>18116</v>
      </c>
      <c r="J1361" s="14" t="s">
        <v>18024</v>
      </c>
      <c r="K1361" s="14" t="s">
        <v>18025</v>
      </c>
      <c r="L1361" s="14"/>
      <c r="M1361" s="14" t="s">
        <v>20</v>
      </c>
      <c r="N1361" s="14" t="s">
        <v>20</v>
      </c>
      <c r="O1361" s="60">
        <v>13700</v>
      </c>
      <c r="P1361" s="32">
        <v>0.10218978102189791</v>
      </c>
      <c r="Q1361" s="32"/>
    </row>
    <row r="1362" spans="1:17">
      <c r="A1362" s="61" t="s">
        <v>3833</v>
      </c>
      <c r="B1362" s="75">
        <v>4932459479</v>
      </c>
      <c r="C1362" s="76" t="s">
        <v>1848</v>
      </c>
      <c r="D1362" s="76" t="s">
        <v>1847</v>
      </c>
      <c r="E1362" s="50">
        <v>15100</v>
      </c>
      <c r="F1362" s="76" t="s">
        <v>4338</v>
      </c>
      <c r="G1362" s="59">
        <v>4058546340697</v>
      </c>
      <c r="H1362" s="14" t="s">
        <v>20</v>
      </c>
      <c r="I1362" s="14" t="s">
        <v>18116</v>
      </c>
      <c r="J1362" s="14" t="s">
        <v>18024</v>
      </c>
      <c r="K1362" s="14" t="s">
        <v>18025</v>
      </c>
      <c r="L1362" s="14"/>
      <c r="M1362" s="14" t="s">
        <v>20</v>
      </c>
      <c r="N1362" s="14" t="s">
        <v>20</v>
      </c>
      <c r="O1362" s="60">
        <v>13700</v>
      </c>
      <c r="P1362" s="32">
        <v>0.10218978102189791</v>
      </c>
      <c r="Q1362" s="32"/>
    </row>
    <row r="1363" spans="1:17">
      <c r="A1363" s="61" t="s">
        <v>3833</v>
      </c>
      <c r="B1363" s="75">
        <v>4932459480</v>
      </c>
      <c r="C1363" s="76" t="s">
        <v>1850</v>
      </c>
      <c r="D1363" s="76" t="s">
        <v>1849</v>
      </c>
      <c r="E1363" s="50">
        <v>15100</v>
      </c>
      <c r="F1363" s="76" t="s">
        <v>4339</v>
      </c>
      <c r="G1363" s="59">
        <v>4058546340698</v>
      </c>
      <c r="H1363" s="14" t="s">
        <v>20</v>
      </c>
      <c r="I1363" s="14" t="s">
        <v>18116</v>
      </c>
      <c r="J1363" s="14" t="s">
        <v>18024</v>
      </c>
      <c r="K1363" s="14" t="s">
        <v>18025</v>
      </c>
      <c r="L1363" s="14"/>
      <c r="M1363" s="14" t="s">
        <v>20</v>
      </c>
      <c r="N1363" s="14" t="s">
        <v>20</v>
      </c>
      <c r="O1363" s="60">
        <v>13700</v>
      </c>
      <c r="P1363" s="32">
        <v>0.10218978102189791</v>
      </c>
      <c r="Q1363" s="32"/>
    </row>
    <row r="1364" spans="1:17">
      <c r="A1364" s="61" t="s">
        <v>3833</v>
      </c>
      <c r="B1364" s="75">
        <v>4932459481</v>
      </c>
      <c r="C1364" s="76" t="s">
        <v>1852</v>
      </c>
      <c r="D1364" s="76" t="s">
        <v>1851</v>
      </c>
      <c r="E1364" s="50">
        <v>15100</v>
      </c>
      <c r="F1364" s="76" t="s">
        <v>4340</v>
      </c>
      <c r="G1364" s="59">
        <v>4058546340699</v>
      </c>
      <c r="H1364" s="14" t="s">
        <v>20</v>
      </c>
      <c r="I1364" s="14" t="s">
        <v>18116</v>
      </c>
      <c r="J1364" s="14" t="s">
        <v>18024</v>
      </c>
      <c r="K1364" s="14" t="s">
        <v>18025</v>
      </c>
      <c r="L1364" s="14"/>
      <c r="M1364" s="14" t="s">
        <v>20</v>
      </c>
      <c r="N1364" s="14" t="s">
        <v>20</v>
      </c>
      <c r="O1364" s="60">
        <v>13700</v>
      </c>
      <c r="P1364" s="32">
        <v>0.10218978102189791</v>
      </c>
      <c r="Q1364" s="32"/>
    </row>
    <row r="1365" spans="1:17">
      <c r="A1365" s="61" t="s">
        <v>3833</v>
      </c>
      <c r="B1365" s="75">
        <v>4932459482</v>
      </c>
      <c r="C1365" s="76" t="s">
        <v>1854</v>
      </c>
      <c r="D1365" s="76" t="s">
        <v>1853</v>
      </c>
      <c r="E1365" s="50">
        <v>15100</v>
      </c>
      <c r="F1365" s="76" t="s">
        <v>4341</v>
      </c>
      <c r="G1365" s="59">
        <v>4058546340700</v>
      </c>
      <c r="H1365" s="14" t="s">
        <v>20</v>
      </c>
      <c r="I1365" s="14" t="s">
        <v>18116</v>
      </c>
      <c r="J1365" s="14" t="s">
        <v>18024</v>
      </c>
      <c r="K1365" s="14" t="s">
        <v>18025</v>
      </c>
      <c r="L1365" s="14"/>
      <c r="M1365" s="14" t="s">
        <v>20</v>
      </c>
      <c r="N1365" s="14" t="s">
        <v>20</v>
      </c>
      <c r="O1365" s="60">
        <v>13700</v>
      </c>
      <c r="P1365" s="32">
        <v>0.10218978102189791</v>
      </c>
      <c r="Q1365" s="32"/>
    </row>
    <row r="1366" spans="1:17">
      <c r="A1366" s="61" t="s">
        <v>3833</v>
      </c>
      <c r="B1366" s="75">
        <v>4932352310</v>
      </c>
      <c r="C1366" s="76" t="s">
        <v>1856</v>
      </c>
      <c r="D1366" s="76" t="s">
        <v>1855</v>
      </c>
      <c r="E1366" s="50">
        <v>3400</v>
      </c>
      <c r="F1366" s="76" t="s">
        <v>4342</v>
      </c>
      <c r="G1366" s="59">
        <v>4058546340701</v>
      </c>
      <c r="H1366" s="14" t="s">
        <v>20</v>
      </c>
      <c r="I1366" s="14" t="s">
        <v>18116</v>
      </c>
      <c r="J1366" s="14" t="s">
        <v>17463</v>
      </c>
      <c r="K1366" s="14" t="s">
        <v>17531</v>
      </c>
      <c r="L1366" s="14"/>
      <c r="M1366" s="14" t="s">
        <v>20</v>
      </c>
      <c r="N1366" s="14" t="s">
        <v>20</v>
      </c>
      <c r="O1366" s="60">
        <v>3100</v>
      </c>
      <c r="P1366" s="32">
        <v>9.6774193548387011E-2</v>
      </c>
      <c r="Q1366" s="32"/>
    </row>
    <row r="1367" spans="1:17">
      <c r="A1367" s="61" t="s">
        <v>3833</v>
      </c>
      <c r="B1367" s="75">
        <v>48532772</v>
      </c>
      <c r="C1367" s="76" t="s">
        <v>1858</v>
      </c>
      <c r="D1367" s="76" t="s">
        <v>1857</v>
      </c>
      <c r="E1367" s="50">
        <v>18400</v>
      </c>
      <c r="F1367" s="76" t="s">
        <v>4343</v>
      </c>
      <c r="G1367" s="59">
        <v>4058546340702</v>
      </c>
      <c r="H1367" s="14" t="s">
        <v>20</v>
      </c>
      <c r="I1367" s="14" t="s">
        <v>18116</v>
      </c>
      <c r="J1367" s="14" t="s">
        <v>18072</v>
      </c>
      <c r="K1367" s="14" t="s">
        <v>18458</v>
      </c>
      <c r="L1367" s="14"/>
      <c r="M1367" s="14" t="s">
        <v>20</v>
      </c>
      <c r="N1367" s="14" t="s">
        <v>20</v>
      </c>
      <c r="O1367" s="60">
        <v>16700</v>
      </c>
      <c r="P1367" s="32">
        <v>0.10179640718562877</v>
      </c>
      <c r="Q1367" s="32"/>
    </row>
    <row r="1368" spans="1:17">
      <c r="A1368" s="61" t="s">
        <v>3833</v>
      </c>
      <c r="B1368" s="75">
        <v>4932471459</v>
      </c>
      <c r="C1368" s="76" t="s">
        <v>1860</v>
      </c>
      <c r="D1368" s="76" t="s">
        <v>1859</v>
      </c>
      <c r="E1368" s="50">
        <v>4100</v>
      </c>
      <c r="F1368" s="76" t="s">
        <v>4344</v>
      </c>
      <c r="G1368" s="59">
        <v>4058546340703</v>
      </c>
      <c r="H1368" s="14" t="s">
        <v>20</v>
      </c>
      <c r="I1368" s="14" t="s">
        <v>18116</v>
      </c>
      <c r="J1368" s="14" t="s">
        <v>17302</v>
      </c>
      <c r="K1368" s="14" t="s">
        <v>17850</v>
      </c>
      <c r="L1368" s="14"/>
      <c r="M1368" s="14" t="s">
        <v>20</v>
      </c>
      <c r="N1368" s="14" t="s">
        <v>20</v>
      </c>
      <c r="O1368" s="60">
        <v>3700</v>
      </c>
      <c r="P1368" s="32">
        <v>0.10810810810810811</v>
      </c>
      <c r="Q1368" s="32"/>
    </row>
    <row r="1369" spans="1:17">
      <c r="A1369" s="61" t="s">
        <v>3833</v>
      </c>
      <c r="B1369" s="75">
        <v>4932451780</v>
      </c>
      <c r="C1369" s="76" t="s">
        <v>1862</v>
      </c>
      <c r="D1369" s="76" t="s">
        <v>1861</v>
      </c>
      <c r="E1369" s="50">
        <v>12100</v>
      </c>
      <c r="F1369" s="76" t="s">
        <v>4345</v>
      </c>
      <c r="G1369" s="59">
        <v>4058546340704</v>
      </c>
      <c r="H1369" s="14" t="s">
        <v>20</v>
      </c>
      <c r="I1369" s="14" t="s">
        <v>18116</v>
      </c>
      <c r="J1369" s="14" t="s">
        <v>18024</v>
      </c>
      <c r="K1369" s="14" t="s">
        <v>18025</v>
      </c>
      <c r="L1369" s="14"/>
      <c r="M1369" s="14" t="s">
        <v>20</v>
      </c>
      <c r="N1369" s="14" t="s">
        <v>20</v>
      </c>
      <c r="O1369" s="60">
        <v>11000</v>
      </c>
      <c r="P1369" s="32">
        <v>0.10000000000000009</v>
      </c>
      <c r="Q1369" s="32"/>
    </row>
    <row r="1370" spans="1:17">
      <c r="A1370" s="61" t="s">
        <v>3833</v>
      </c>
      <c r="B1370" s="75">
        <v>4932451781</v>
      </c>
      <c r="C1370" s="76" t="s">
        <v>1864</v>
      </c>
      <c r="D1370" s="76" t="s">
        <v>1863</v>
      </c>
      <c r="E1370" s="50">
        <v>12100</v>
      </c>
      <c r="F1370" s="76" t="s">
        <v>4346</v>
      </c>
      <c r="G1370" s="59">
        <v>4058546340705</v>
      </c>
      <c r="H1370" s="14" t="s">
        <v>20</v>
      </c>
      <c r="I1370" s="14" t="s">
        <v>18116</v>
      </c>
      <c r="J1370" s="14" t="s">
        <v>18024</v>
      </c>
      <c r="K1370" s="14" t="s">
        <v>18025</v>
      </c>
      <c r="L1370" s="14"/>
      <c r="M1370" s="14" t="s">
        <v>20</v>
      </c>
      <c r="N1370" s="14" t="s">
        <v>20</v>
      </c>
      <c r="O1370" s="60">
        <v>11000</v>
      </c>
      <c r="P1370" s="32">
        <v>0.10000000000000009</v>
      </c>
      <c r="Q1370" s="32"/>
    </row>
    <row r="1371" spans="1:17">
      <c r="A1371" s="61" t="s">
        <v>3833</v>
      </c>
      <c r="B1371" s="75">
        <v>4932451783</v>
      </c>
      <c r="C1371" s="76" t="s">
        <v>1866</v>
      </c>
      <c r="D1371" s="76" t="s">
        <v>1865</v>
      </c>
      <c r="E1371" s="50">
        <v>12100</v>
      </c>
      <c r="F1371" s="76" t="s">
        <v>4347</v>
      </c>
      <c r="G1371" s="59">
        <v>4058546340706</v>
      </c>
      <c r="H1371" s="14" t="s">
        <v>20</v>
      </c>
      <c r="I1371" s="14" t="s">
        <v>18116</v>
      </c>
      <c r="J1371" s="14" t="s">
        <v>18024</v>
      </c>
      <c r="K1371" s="14" t="s">
        <v>18025</v>
      </c>
      <c r="L1371" s="14"/>
      <c r="M1371" s="14" t="s">
        <v>20</v>
      </c>
      <c r="N1371" s="14" t="s">
        <v>20</v>
      </c>
      <c r="O1371" s="60">
        <v>11000</v>
      </c>
      <c r="P1371" s="32">
        <v>0.10000000000000009</v>
      </c>
      <c r="Q1371" s="32"/>
    </row>
    <row r="1372" spans="1:17">
      <c r="A1372" s="61" t="s">
        <v>3833</v>
      </c>
      <c r="B1372" s="75">
        <v>4932451784</v>
      </c>
      <c r="C1372" s="76" t="s">
        <v>1868</v>
      </c>
      <c r="D1372" s="76" t="s">
        <v>1867</v>
      </c>
      <c r="E1372" s="50">
        <v>12100</v>
      </c>
      <c r="F1372" s="76" t="s">
        <v>4348</v>
      </c>
      <c r="G1372" s="59">
        <v>4058546340707</v>
      </c>
      <c r="H1372" s="14" t="s">
        <v>20</v>
      </c>
      <c r="I1372" s="14" t="s">
        <v>18116</v>
      </c>
      <c r="J1372" s="14" t="s">
        <v>18024</v>
      </c>
      <c r="K1372" s="14" t="s">
        <v>18025</v>
      </c>
      <c r="L1372" s="14"/>
      <c r="M1372" s="14" t="s">
        <v>20</v>
      </c>
      <c r="N1372" s="14" t="s">
        <v>20</v>
      </c>
      <c r="O1372" s="60">
        <v>11000</v>
      </c>
      <c r="P1372" s="32">
        <v>0.10000000000000009</v>
      </c>
      <c r="Q1372" s="32"/>
    </row>
    <row r="1373" spans="1:17">
      <c r="A1373" s="61" t="s">
        <v>3833</v>
      </c>
      <c r="B1373" s="75">
        <v>4932451787</v>
      </c>
      <c r="C1373" s="76" t="s">
        <v>1870</v>
      </c>
      <c r="D1373" s="76" t="s">
        <v>1869</v>
      </c>
      <c r="E1373" s="50">
        <v>12100</v>
      </c>
      <c r="F1373" s="76" t="s">
        <v>4349</v>
      </c>
      <c r="G1373" s="59">
        <v>4058546340708</v>
      </c>
      <c r="H1373" s="14" t="s">
        <v>20</v>
      </c>
      <c r="I1373" s="14" t="s">
        <v>18116</v>
      </c>
      <c r="J1373" s="14" t="s">
        <v>18024</v>
      </c>
      <c r="K1373" s="14" t="s">
        <v>18025</v>
      </c>
      <c r="L1373" s="14"/>
      <c r="M1373" s="14" t="s">
        <v>20</v>
      </c>
      <c r="N1373" s="14" t="s">
        <v>20</v>
      </c>
      <c r="O1373" s="60">
        <v>11000</v>
      </c>
      <c r="P1373" s="32">
        <v>0.10000000000000009</v>
      </c>
      <c r="Q1373" s="32"/>
    </row>
    <row r="1374" spans="1:17">
      <c r="A1374" s="61" t="s">
        <v>3833</v>
      </c>
      <c r="B1374" s="75">
        <v>48440412</v>
      </c>
      <c r="C1374" s="76" t="s">
        <v>1872</v>
      </c>
      <c r="D1374" s="76" t="s">
        <v>1871</v>
      </c>
      <c r="E1374" s="50">
        <v>6700</v>
      </c>
      <c r="F1374" s="76" t="s">
        <v>4350</v>
      </c>
      <c r="G1374" s="59">
        <v>4058546340709</v>
      </c>
      <c r="H1374" s="14" t="s">
        <v>20</v>
      </c>
      <c r="I1374" s="14" t="s">
        <v>18116</v>
      </c>
      <c r="J1374" s="14" t="s">
        <v>18024</v>
      </c>
      <c r="K1374" s="14" t="s">
        <v>18437</v>
      </c>
      <c r="L1374" s="14"/>
      <c r="M1374" s="14" t="s">
        <v>20</v>
      </c>
      <c r="N1374" s="14" t="s">
        <v>20</v>
      </c>
      <c r="O1374" s="60">
        <v>6100</v>
      </c>
      <c r="P1374" s="32">
        <v>9.8360655737705027E-2</v>
      </c>
      <c r="Q1374" s="32"/>
    </row>
    <row r="1375" spans="1:17">
      <c r="A1375" s="61" t="s">
        <v>3833</v>
      </c>
      <c r="B1375" s="75">
        <v>48532671</v>
      </c>
      <c r="C1375" s="76" t="s">
        <v>1874</v>
      </c>
      <c r="D1375" s="76" t="s">
        <v>1873</v>
      </c>
      <c r="E1375" s="50">
        <v>7400</v>
      </c>
      <c r="F1375" s="76" t="s">
        <v>4351</v>
      </c>
      <c r="G1375" s="59">
        <v>4058546340710</v>
      </c>
      <c r="H1375" s="14" t="s">
        <v>20</v>
      </c>
      <c r="I1375" s="14" t="s">
        <v>18116</v>
      </c>
      <c r="J1375" s="14" t="s">
        <v>18072</v>
      </c>
      <c r="K1375" s="14" t="s">
        <v>18073</v>
      </c>
      <c r="L1375" s="14"/>
      <c r="M1375" s="14" t="s">
        <v>20</v>
      </c>
      <c r="N1375" s="14" t="s">
        <v>20</v>
      </c>
      <c r="O1375" s="60">
        <v>6700</v>
      </c>
      <c r="P1375" s="32">
        <v>0.10447761194029859</v>
      </c>
      <c r="Q1375" s="32"/>
    </row>
    <row r="1376" spans="1:17">
      <c r="A1376" s="61" t="s">
        <v>3833</v>
      </c>
      <c r="B1376" s="75">
        <v>48532672</v>
      </c>
      <c r="C1376" s="76" t="s">
        <v>1876</v>
      </c>
      <c r="D1376" s="76" t="s">
        <v>1875</v>
      </c>
      <c r="E1376" s="50">
        <v>8700</v>
      </c>
      <c r="F1376" s="76" t="s">
        <v>4352</v>
      </c>
      <c r="G1376" s="59">
        <v>4058546340711</v>
      </c>
      <c r="H1376" s="14" t="s">
        <v>20</v>
      </c>
      <c r="I1376" s="14" t="s">
        <v>18116</v>
      </c>
      <c r="J1376" s="14" t="s">
        <v>18072</v>
      </c>
      <c r="K1376" s="14" t="s">
        <v>18073</v>
      </c>
      <c r="L1376" s="14"/>
      <c r="M1376" s="14" t="s">
        <v>20</v>
      </c>
      <c r="N1376" s="14" t="s">
        <v>20</v>
      </c>
      <c r="O1376" s="60">
        <v>7900</v>
      </c>
      <c r="P1376" s="32">
        <v>0.10126582278481022</v>
      </c>
      <c r="Q1376" s="32"/>
    </row>
    <row r="1377" spans="1:17">
      <c r="A1377" s="61" t="s">
        <v>3833</v>
      </c>
      <c r="B1377" s="75">
        <v>4932459485</v>
      </c>
      <c r="C1377" s="76" t="s">
        <v>1878</v>
      </c>
      <c r="D1377" s="76" t="s">
        <v>1877</v>
      </c>
      <c r="E1377" s="50">
        <v>12700</v>
      </c>
      <c r="F1377" s="76" t="s">
        <v>4353</v>
      </c>
      <c r="G1377" s="59">
        <v>4058546340712</v>
      </c>
      <c r="H1377" s="14" t="s">
        <v>20</v>
      </c>
      <c r="I1377" s="14" t="s">
        <v>18116</v>
      </c>
      <c r="J1377" s="14" t="s">
        <v>18024</v>
      </c>
      <c r="K1377" s="14" t="s">
        <v>18025</v>
      </c>
      <c r="L1377" s="14"/>
      <c r="M1377" s="14" t="s">
        <v>20</v>
      </c>
      <c r="N1377" s="14" t="s">
        <v>20</v>
      </c>
      <c r="O1377" s="60">
        <v>11500</v>
      </c>
      <c r="P1377" s="32">
        <v>0.10434782608695659</v>
      </c>
      <c r="Q1377" s="32"/>
    </row>
    <row r="1378" spans="1:17">
      <c r="A1378" s="61" t="s">
        <v>3833</v>
      </c>
      <c r="B1378" s="75">
        <v>4932459488</v>
      </c>
      <c r="C1378" s="76" t="s">
        <v>1880</v>
      </c>
      <c r="D1378" s="76" t="s">
        <v>1879</v>
      </c>
      <c r="E1378" s="50">
        <v>12700</v>
      </c>
      <c r="F1378" s="76" t="s">
        <v>4354</v>
      </c>
      <c r="G1378" s="59">
        <v>4058546340713</v>
      </c>
      <c r="H1378" s="14" t="s">
        <v>20</v>
      </c>
      <c r="I1378" s="14" t="s">
        <v>18116</v>
      </c>
      <c r="J1378" s="14" t="s">
        <v>18024</v>
      </c>
      <c r="K1378" s="14" t="s">
        <v>18025</v>
      </c>
      <c r="L1378" s="14"/>
      <c r="M1378" s="14" t="s">
        <v>20</v>
      </c>
      <c r="N1378" s="14" t="s">
        <v>20</v>
      </c>
      <c r="O1378" s="60">
        <v>11500</v>
      </c>
      <c r="P1378" s="32">
        <v>0.10434782608695659</v>
      </c>
      <c r="Q1378" s="32"/>
    </row>
    <row r="1379" spans="1:17">
      <c r="A1379" s="61" t="s">
        <v>3833</v>
      </c>
      <c r="B1379" s="75">
        <v>4932459492</v>
      </c>
      <c r="C1379" s="76" t="s">
        <v>1882</v>
      </c>
      <c r="D1379" s="76" t="s">
        <v>1881</v>
      </c>
      <c r="E1379" s="50">
        <v>12700</v>
      </c>
      <c r="F1379" s="76" t="s">
        <v>4355</v>
      </c>
      <c r="G1379" s="59">
        <v>4058546340714</v>
      </c>
      <c r="H1379" s="14" t="s">
        <v>20</v>
      </c>
      <c r="I1379" s="14" t="s">
        <v>18116</v>
      </c>
      <c r="J1379" s="14" t="s">
        <v>18024</v>
      </c>
      <c r="K1379" s="14" t="s">
        <v>18025</v>
      </c>
      <c r="L1379" s="14"/>
      <c r="M1379" s="14" t="s">
        <v>20</v>
      </c>
      <c r="N1379" s="14" t="s">
        <v>20</v>
      </c>
      <c r="O1379" s="60">
        <v>11500</v>
      </c>
      <c r="P1379" s="32">
        <v>0.10434782608695659</v>
      </c>
      <c r="Q1379" s="32"/>
    </row>
    <row r="1380" spans="1:17">
      <c r="A1380" s="61" t="s">
        <v>3833</v>
      </c>
      <c r="B1380" s="75">
        <v>4932459537</v>
      </c>
      <c r="C1380" s="76" t="s">
        <v>1884</v>
      </c>
      <c r="D1380" s="76" t="s">
        <v>1883</v>
      </c>
      <c r="E1380" s="50">
        <v>13300</v>
      </c>
      <c r="F1380" s="76" t="s">
        <v>4356</v>
      </c>
      <c r="G1380" s="59">
        <v>4058546340715</v>
      </c>
      <c r="H1380" s="14" t="s">
        <v>20</v>
      </c>
      <c r="I1380" s="14" t="s">
        <v>18116</v>
      </c>
      <c r="J1380" s="14" t="s">
        <v>18024</v>
      </c>
      <c r="K1380" s="14" t="s">
        <v>18025</v>
      </c>
      <c r="L1380" s="14"/>
      <c r="M1380" s="14" t="s">
        <v>20</v>
      </c>
      <c r="N1380" s="14" t="s">
        <v>20</v>
      </c>
      <c r="O1380" s="60">
        <v>12100</v>
      </c>
      <c r="P1380" s="32">
        <v>9.9173553719008156E-2</v>
      </c>
      <c r="Q1380" s="32"/>
    </row>
    <row r="1381" spans="1:17">
      <c r="A1381" s="61" t="s">
        <v>3833</v>
      </c>
      <c r="B1381" s="75">
        <v>4932459538</v>
      </c>
      <c r="C1381" s="76" t="s">
        <v>1886</v>
      </c>
      <c r="D1381" s="76" t="s">
        <v>1885</v>
      </c>
      <c r="E1381" s="50">
        <v>13300</v>
      </c>
      <c r="F1381" s="76" t="s">
        <v>4357</v>
      </c>
      <c r="G1381" s="59">
        <v>4058546340716</v>
      </c>
      <c r="H1381" s="14" t="s">
        <v>20</v>
      </c>
      <c r="I1381" s="14" t="s">
        <v>18116</v>
      </c>
      <c r="J1381" s="14" t="s">
        <v>18024</v>
      </c>
      <c r="K1381" s="14" t="s">
        <v>18025</v>
      </c>
      <c r="L1381" s="14"/>
      <c r="M1381" s="14" t="s">
        <v>20</v>
      </c>
      <c r="N1381" s="14" t="s">
        <v>20</v>
      </c>
      <c r="O1381" s="60">
        <v>12100</v>
      </c>
      <c r="P1381" s="32">
        <v>9.9173553719008156E-2</v>
      </c>
      <c r="Q1381" s="32"/>
    </row>
    <row r="1382" spans="1:17">
      <c r="A1382" s="61" t="s">
        <v>3833</v>
      </c>
      <c r="B1382" s="75">
        <v>4932459539</v>
      </c>
      <c r="C1382" s="76" t="s">
        <v>1888</v>
      </c>
      <c r="D1382" s="76" t="s">
        <v>1887</v>
      </c>
      <c r="E1382" s="50">
        <v>13300</v>
      </c>
      <c r="F1382" s="76" t="s">
        <v>4358</v>
      </c>
      <c r="G1382" s="59">
        <v>4058546340717</v>
      </c>
      <c r="H1382" s="14" t="s">
        <v>20</v>
      </c>
      <c r="I1382" s="14" t="s">
        <v>18116</v>
      </c>
      <c r="J1382" s="14" t="s">
        <v>18024</v>
      </c>
      <c r="K1382" s="14" t="s">
        <v>18025</v>
      </c>
      <c r="L1382" s="14"/>
      <c r="M1382" s="14" t="s">
        <v>20</v>
      </c>
      <c r="N1382" s="14" t="s">
        <v>20</v>
      </c>
      <c r="O1382" s="60">
        <v>12100</v>
      </c>
      <c r="P1382" s="32">
        <v>9.9173553719008156E-2</v>
      </c>
      <c r="Q1382" s="32"/>
    </row>
    <row r="1383" spans="1:17">
      <c r="A1383" s="61" t="s">
        <v>3833</v>
      </c>
      <c r="B1383" s="75">
        <v>4932451769</v>
      </c>
      <c r="C1383" s="76" t="s">
        <v>1890</v>
      </c>
      <c r="D1383" s="76" t="s">
        <v>1889</v>
      </c>
      <c r="E1383" s="50">
        <v>13900</v>
      </c>
      <c r="F1383" s="76" t="s">
        <v>4359</v>
      </c>
      <c r="G1383" s="59">
        <v>4058546340718</v>
      </c>
      <c r="H1383" s="14" t="s">
        <v>20</v>
      </c>
      <c r="I1383" s="14" t="s">
        <v>18116</v>
      </c>
      <c r="J1383" s="14" t="s">
        <v>18024</v>
      </c>
      <c r="K1383" s="14" t="s">
        <v>18025</v>
      </c>
      <c r="L1383" s="14"/>
      <c r="M1383" s="14" t="s">
        <v>20</v>
      </c>
      <c r="N1383" s="14" t="s">
        <v>20</v>
      </c>
      <c r="O1383" s="60">
        <v>12600</v>
      </c>
      <c r="P1383" s="32">
        <v>0.10317460317460325</v>
      </c>
      <c r="Q1383" s="32"/>
    </row>
    <row r="1384" spans="1:17">
      <c r="A1384" s="61" t="s">
        <v>3833</v>
      </c>
      <c r="B1384" s="75">
        <v>4932459133</v>
      </c>
      <c r="C1384" s="76" t="s">
        <v>1892</v>
      </c>
      <c r="D1384" s="76" t="s">
        <v>1891</v>
      </c>
      <c r="E1384" s="50">
        <v>6600</v>
      </c>
      <c r="F1384" s="76" t="s">
        <v>4360</v>
      </c>
      <c r="G1384" s="59">
        <v>4058546340719</v>
      </c>
      <c r="H1384" s="14" t="s">
        <v>20</v>
      </c>
      <c r="I1384" s="14" t="s">
        <v>18116</v>
      </c>
      <c r="J1384" s="14" t="s">
        <v>17656</v>
      </c>
      <c r="K1384" s="14" t="s">
        <v>17706</v>
      </c>
      <c r="L1384" s="14"/>
      <c r="M1384" s="14" t="s">
        <v>20</v>
      </c>
      <c r="N1384" s="14" t="s">
        <v>20</v>
      </c>
      <c r="O1384" s="60">
        <v>6000</v>
      </c>
      <c r="P1384" s="32">
        <v>0.10000000000000009</v>
      </c>
      <c r="Q1384" s="32"/>
    </row>
    <row r="1385" spans="1:17">
      <c r="A1385" s="61" t="s">
        <v>3833</v>
      </c>
      <c r="B1385" s="75">
        <v>4932459691</v>
      </c>
      <c r="C1385" s="76" t="s">
        <v>1894</v>
      </c>
      <c r="D1385" s="76" t="s">
        <v>1893</v>
      </c>
      <c r="E1385" s="50">
        <v>9900</v>
      </c>
      <c r="F1385" s="76" t="s">
        <v>4361</v>
      </c>
      <c r="G1385" s="59">
        <v>4058546340720</v>
      </c>
      <c r="H1385" s="14" t="s">
        <v>20</v>
      </c>
      <c r="I1385" s="14" t="s">
        <v>18116</v>
      </c>
      <c r="J1385" s="14" t="s">
        <v>17463</v>
      </c>
      <c r="K1385" s="14" t="s">
        <v>17531</v>
      </c>
      <c r="L1385" s="14"/>
      <c r="M1385" s="14" t="s">
        <v>20</v>
      </c>
      <c r="N1385" s="14" t="s">
        <v>20</v>
      </c>
      <c r="O1385" s="60">
        <v>9000</v>
      </c>
      <c r="P1385" s="32">
        <v>0.10000000000000009</v>
      </c>
      <c r="Q1385" s="32"/>
    </row>
    <row r="1386" spans="1:17">
      <c r="A1386" s="61" t="s">
        <v>3833</v>
      </c>
      <c r="B1386" s="75">
        <v>48442778</v>
      </c>
      <c r="C1386" s="76" t="s">
        <v>1896</v>
      </c>
      <c r="D1386" s="76" t="s">
        <v>1895</v>
      </c>
      <c r="E1386" s="50">
        <v>12900</v>
      </c>
      <c r="F1386" s="76" t="s">
        <v>4362</v>
      </c>
      <c r="G1386" s="59">
        <v>4058546340721</v>
      </c>
      <c r="H1386" s="14" t="s">
        <v>20</v>
      </c>
      <c r="I1386" s="14" t="s">
        <v>18116</v>
      </c>
      <c r="J1386" s="14" t="s">
        <v>18024</v>
      </c>
      <c r="K1386" s="14" t="s">
        <v>18437</v>
      </c>
      <c r="L1386" s="14"/>
      <c r="M1386" s="14" t="s">
        <v>20</v>
      </c>
      <c r="N1386" s="14" t="s">
        <v>20</v>
      </c>
      <c r="O1386" s="60">
        <v>11700</v>
      </c>
      <c r="P1386" s="32">
        <v>0.10256410256410264</v>
      </c>
      <c r="Q1386" s="32"/>
    </row>
    <row r="1387" spans="1:17">
      <c r="A1387" s="61" t="s">
        <v>3833</v>
      </c>
      <c r="B1387" s="75">
        <v>4932383357</v>
      </c>
      <c r="C1387" s="76" t="s">
        <v>1898</v>
      </c>
      <c r="D1387" s="76" t="s">
        <v>1897</v>
      </c>
      <c r="E1387" s="50">
        <v>10800</v>
      </c>
      <c r="F1387" s="76" t="s">
        <v>4363</v>
      </c>
      <c r="G1387" s="59">
        <v>4058546340722</v>
      </c>
      <c r="H1387" s="14" t="s">
        <v>20</v>
      </c>
      <c r="I1387" s="14" t="s">
        <v>18116</v>
      </c>
      <c r="J1387" s="14" t="s">
        <v>17321</v>
      </c>
      <c r="K1387" s="14" t="s">
        <v>17263</v>
      </c>
      <c r="L1387" s="14"/>
      <c r="M1387" s="14" t="s">
        <v>20</v>
      </c>
      <c r="N1387" s="14" t="s">
        <v>20</v>
      </c>
      <c r="O1387" s="60">
        <v>9800</v>
      </c>
      <c r="P1387" s="32">
        <v>0.1020408163265305</v>
      </c>
      <c r="Q1387" s="32"/>
    </row>
    <row r="1388" spans="1:17">
      <c r="A1388" s="61" t="s">
        <v>3833</v>
      </c>
      <c r="B1388" s="75">
        <v>4932352842</v>
      </c>
      <c r="C1388" s="76" t="s">
        <v>1900</v>
      </c>
      <c r="D1388" s="76" t="s">
        <v>1899</v>
      </c>
      <c r="E1388" s="50">
        <v>4400</v>
      </c>
      <c r="F1388" s="76" t="s">
        <v>4364</v>
      </c>
      <c r="G1388" s="59">
        <v>4058546340723</v>
      </c>
      <c r="H1388" s="14" t="s">
        <v>20</v>
      </c>
      <c r="I1388" s="14" t="s">
        <v>18116</v>
      </c>
      <c r="J1388" s="14" t="s">
        <v>17411</v>
      </c>
      <c r="K1388" s="14" t="s">
        <v>18194</v>
      </c>
      <c r="L1388" s="14"/>
      <c r="M1388" s="14" t="s">
        <v>20</v>
      </c>
      <c r="N1388" s="14" t="s">
        <v>20</v>
      </c>
      <c r="O1388" s="60">
        <v>4000</v>
      </c>
      <c r="P1388" s="32">
        <v>0.10000000000000009</v>
      </c>
      <c r="Q1388" s="32"/>
    </row>
    <row r="1389" spans="1:17">
      <c r="A1389" s="61" t="s">
        <v>3833</v>
      </c>
      <c r="B1389" s="75">
        <v>49162685</v>
      </c>
      <c r="C1389" s="76" t="s">
        <v>1902</v>
      </c>
      <c r="D1389" s="76" t="s">
        <v>1901</v>
      </c>
      <c r="E1389" s="50">
        <v>1900</v>
      </c>
      <c r="F1389" s="76" t="s">
        <v>4365</v>
      </c>
      <c r="G1389" s="59">
        <v>4058546340724</v>
      </c>
      <c r="H1389" s="14" t="s">
        <v>20</v>
      </c>
      <c r="I1389" s="14" t="s">
        <v>18116</v>
      </c>
      <c r="J1389" s="14" t="s">
        <v>18024</v>
      </c>
      <c r="K1389" s="14" t="s">
        <v>18215</v>
      </c>
      <c r="L1389" s="14"/>
      <c r="M1389" s="14" t="s">
        <v>20</v>
      </c>
      <c r="N1389" s="14" t="s">
        <v>20</v>
      </c>
      <c r="O1389" s="60">
        <v>1700</v>
      </c>
      <c r="P1389" s="32">
        <v>0.11764705882352944</v>
      </c>
      <c r="Q1389" s="32"/>
    </row>
    <row r="1390" spans="1:17">
      <c r="A1390" s="61" t="s">
        <v>3833</v>
      </c>
      <c r="B1390" s="75">
        <v>4932308837</v>
      </c>
      <c r="C1390" s="76" t="s">
        <v>1904</v>
      </c>
      <c r="D1390" s="76" t="s">
        <v>1903</v>
      </c>
      <c r="E1390" s="50">
        <v>3000</v>
      </c>
      <c r="F1390" s="76" t="s">
        <v>4366</v>
      </c>
      <c r="G1390" s="59">
        <v>4058546340725</v>
      </c>
      <c r="H1390" s="14" t="s">
        <v>20</v>
      </c>
      <c r="I1390" s="14" t="s">
        <v>18116</v>
      </c>
      <c r="J1390" s="14" t="s">
        <v>17303</v>
      </c>
      <c r="K1390" s="14" t="s">
        <v>17672</v>
      </c>
      <c r="L1390" s="14"/>
      <c r="M1390" s="14" t="s">
        <v>20</v>
      </c>
      <c r="N1390" s="14" t="s">
        <v>20</v>
      </c>
      <c r="O1390" s="60">
        <v>2700</v>
      </c>
      <c r="P1390" s="32">
        <v>0.11111111111111116</v>
      </c>
      <c r="Q1390" s="32"/>
    </row>
    <row r="1391" spans="1:17">
      <c r="A1391" s="61" t="s">
        <v>3833</v>
      </c>
      <c r="B1391" s="75">
        <v>48532674</v>
      </c>
      <c r="C1391" s="76" t="s">
        <v>1906</v>
      </c>
      <c r="D1391" s="76" t="s">
        <v>1905</v>
      </c>
      <c r="E1391" s="50">
        <v>10700</v>
      </c>
      <c r="F1391" s="76" t="s">
        <v>4367</v>
      </c>
      <c r="G1391" s="59">
        <v>4058546340726</v>
      </c>
      <c r="H1391" s="14" t="s">
        <v>20</v>
      </c>
      <c r="I1391" s="14" t="s">
        <v>18116</v>
      </c>
      <c r="J1391" s="14" t="s">
        <v>18072</v>
      </c>
      <c r="K1391" s="14" t="s">
        <v>18073</v>
      </c>
      <c r="L1391" s="14"/>
      <c r="M1391" s="14" t="s">
        <v>20</v>
      </c>
      <c r="N1391" s="14" t="s">
        <v>20</v>
      </c>
      <c r="O1391" s="60">
        <v>9700</v>
      </c>
      <c r="P1391" s="32">
        <v>0.10309278350515472</v>
      </c>
      <c r="Q1391" s="32"/>
    </row>
    <row r="1392" spans="1:17">
      <c r="A1392" s="61" t="s">
        <v>3833</v>
      </c>
      <c r="B1392" s="75">
        <v>4932352720</v>
      </c>
      <c r="C1392" s="76" t="s">
        <v>1908</v>
      </c>
      <c r="D1392" s="76" t="s">
        <v>1907</v>
      </c>
      <c r="E1392" s="50">
        <v>2900</v>
      </c>
      <c r="F1392" s="76" t="s">
        <v>4368</v>
      </c>
      <c r="G1392" s="59">
        <v>4058546340727</v>
      </c>
      <c r="H1392" s="14" t="s">
        <v>20</v>
      </c>
      <c r="I1392" s="14" t="s">
        <v>18116</v>
      </c>
      <c r="J1392" s="14" t="s">
        <v>18024</v>
      </c>
      <c r="K1392" s="14" t="s">
        <v>19052</v>
      </c>
      <c r="L1392" s="14"/>
      <c r="M1392" s="14" t="s">
        <v>20</v>
      </c>
      <c r="N1392" s="14" t="s">
        <v>20</v>
      </c>
      <c r="O1392" s="60">
        <v>2600</v>
      </c>
      <c r="P1392" s="32">
        <v>0.11538461538461542</v>
      </c>
      <c r="Q1392" s="32"/>
    </row>
    <row r="1393" spans="1:17">
      <c r="A1393" s="61" t="s">
        <v>3833</v>
      </c>
      <c r="B1393" s="75">
        <v>4932352728</v>
      </c>
      <c r="C1393" s="76" t="s">
        <v>1910</v>
      </c>
      <c r="D1393" s="76" t="s">
        <v>1909</v>
      </c>
      <c r="E1393" s="50">
        <v>2900</v>
      </c>
      <c r="F1393" s="76" t="s">
        <v>4369</v>
      </c>
      <c r="G1393" s="59">
        <v>4058546340728</v>
      </c>
      <c r="H1393" s="14" t="s">
        <v>20</v>
      </c>
      <c r="I1393" s="14" t="s">
        <v>18116</v>
      </c>
      <c r="J1393" s="14" t="s">
        <v>18024</v>
      </c>
      <c r="K1393" s="14" t="s">
        <v>19052</v>
      </c>
      <c r="L1393" s="14"/>
      <c r="M1393" s="14" t="s">
        <v>20</v>
      </c>
      <c r="N1393" s="14" t="s">
        <v>20</v>
      </c>
      <c r="O1393" s="60">
        <v>2600</v>
      </c>
      <c r="P1393" s="32">
        <v>0.11538461538461542</v>
      </c>
      <c r="Q1393" s="32"/>
    </row>
    <row r="1394" spans="1:17">
      <c r="A1394" s="61" t="s">
        <v>3833</v>
      </c>
      <c r="B1394" s="75">
        <v>4932279498</v>
      </c>
      <c r="C1394" s="76" t="s">
        <v>1911</v>
      </c>
      <c r="D1394" s="76" t="s">
        <v>1239</v>
      </c>
      <c r="E1394" s="50">
        <v>6800</v>
      </c>
      <c r="F1394" s="76" t="s">
        <v>4370</v>
      </c>
      <c r="G1394" s="59">
        <v>4058546340729</v>
      </c>
      <c r="H1394" s="14" t="s">
        <v>20</v>
      </c>
      <c r="I1394" s="14" t="s">
        <v>18116</v>
      </c>
      <c r="J1394" s="14" t="s">
        <v>17303</v>
      </c>
      <c r="K1394" s="14" t="s">
        <v>19053</v>
      </c>
      <c r="L1394" s="14"/>
      <c r="M1394" s="14" t="s">
        <v>20</v>
      </c>
      <c r="N1394" s="14" t="s">
        <v>20</v>
      </c>
      <c r="O1394" s="60">
        <v>6200</v>
      </c>
      <c r="P1394" s="32">
        <v>9.6774193548387011E-2</v>
      </c>
      <c r="Q1394" s="32"/>
    </row>
    <row r="1395" spans="1:17">
      <c r="A1395" s="61" t="s">
        <v>3833</v>
      </c>
      <c r="B1395" s="75">
        <v>48530141</v>
      </c>
      <c r="C1395" s="76" t="s">
        <v>1913</v>
      </c>
      <c r="D1395" s="76" t="s">
        <v>1912</v>
      </c>
      <c r="E1395" s="50">
        <v>8300</v>
      </c>
      <c r="F1395" s="76" t="s">
        <v>4371</v>
      </c>
      <c r="G1395" s="59">
        <v>4058546340730</v>
      </c>
      <c r="H1395" s="14" t="s">
        <v>20</v>
      </c>
      <c r="I1395" s="14" t="s">
        <v>18116</v>
      </c>
      <c r="J1395" s="14" t="s">
        <v>17283</v>
      </c>
      <c r="K1395" s="14" t="s">
        <v>18132</v>
      </c>
      <c r="L1395" s="14"/>
      <c r="M1395" s="14" t="s">
        <v>20</v>
      </c>
      <c r="N1395" s="14" t="s">
        <v>20</v>
      </c>
      <c r="O1395" s="60">
        <v>7500</v>
      </c>
      <c r="P1395" s="32">
        <v>0.10666666666666669</v>
      </c>
      <c r="Q1395" s="32"/>
    </row>
    <row r="1396" spans="1:17">
      <c r="A1396" s="61" t="s">
        <v>3833</v>
      </c>
      <c r="B1396" s="75">
        <v>48532789</v>
      </c>
      <c r="C1396" s="76" t="s">
        <v>1915</v>
      </c>
      <c r="D1396" s="76" t="s">
        <v>1914</v>
      </c>
      <c r="E1396" s="50">
        <v>1100</v>
      </c>
      <c r="F1396" s="76" t="s">
        <v>4372</v>
      </c>
      <c r="G1396" s="59">
        <v>4058546340731</v>
      </c>
      <c r="H1396" s="14" t="s">
        <v>20</v>
      </c>
      <c r="I1396" s="14" t="s">
        <v>18116</v>
      </c>
      <c r="J1396" s="14" t="s">
        <v>18072</v>
      </c>
      <c r="K1396" s="14" t="s">
        <v>18458</v>
      </c>
      <c r="L1396" s="14"/>
      <c r="M1396" s="14" t="s">
        <v>20</v>
      </c>
      <c r="N1396" s="14" t="s">
        <v>20</v>
      </c>
      <c r="O1396" s="60">
        <v>1000</v>
      </c>
      <c r="P1396" s="32">
        <v>0.10000000000000009</v>
      </c>
      <c r="Q1396" s="32"/>
    </row>
    <row r="1397" spans="1:17">
      <c r="A1397" s="61" t="s">
        <v>3833</v>
      </c>
      <c r="B1397" s="75">
        <v>4932430432</v>
      </c>
      <c r="C1397" s="76" t="s">
        <v>1917</v>
      </c>
      <c r="D1397" s="76" t="s">
        <v>1916</v>
      </c>
      <c r="E1397" s="50">
        <v>3300</v>
      </c>
      <c r="F1397" s="76" t="s">
        <v>4373</v>
      </c>
      <c r="G1397" s="59">
        <v>4058546340732</v>
      </c>
      <c r="H1397" s="14" t="s">
        <v>20</v>
      </c>
      <c r="I1397" s="14" t="s">
        <v>18116</v>
      </c>
      <c r="J1397" s="14" t="s">
        <v>17264</v>
      </c>
      <c r="K1397" s="14" t="s">
        <v>17267</v>
      </c>
      <c r="L1397" s="14"/>
      <c r="M1397" s="14" t="s">
        <v>20</v>
      </c>
      <c r="N1397" s="14" t="s">
        <v>20</v>
      </c>
      <c r="O1397" s="60">
        <v>3000</v>
      </c>
      <c r="P1397" s="32">
        <v>0.10000000000000009</v>
      </c>
      <c r="Q1397" s="32"/>
    </row>
    <row r="1398" spans="1:17">
      <c r="A1398" s="61" t="s">
        <v>3833</v>
      </c>
      <c r="B1398" s="75">
        <v>4932430102</v>
      </c>
      <c r="C1398" s="76" t="s">
        <v>1919</v>
      </c>
      <c r="D1398" s="76" t="s">
        <v>1918</v>
      </c>
      <c r="E1398" s="50">
        <v>3600</v>
      </c>
      <c r="F1398" s="76" t="s">
        <v>4374</v>
      </c>
      <c r="G1398" s="59">
        <v>4058546340733</v>
      </c>
      <c r="H1398" s="14" t="s">
        <v>20</v>
      </c>
      <c r="I1398" s="14" t="s">
        <v>18116</v>
      </c>
      <c r="J1398" s="14" t="s">
        <v>18024</v>
      </c>
      <c r="K1398" s="14" t="s">
        <v>19052</v>
      </c>
      <c r="L1398" s="14"/>
      <c r="M1398" s="14" t="s">
        <v>20</v>
      </c>
      <c r="N1398" s="14" t="s">
        <v>20</v>
      </c>
      <c r="O1398" s="60">
        <v>3300</v>
      </c>
      <c r="P1398" s="32">
        <v>9.0909090909090828E-2</v>
      </c>
      <c r="Q1398" s="32"/>
    </row>
    <row r="1399" spans="1:17">
      <c r="A1399" s="61" t="s">
        <v>3833</v>
      </c>
      <c r="B1399" s="75">
        <v>4932373503</v>
      </c>
      <c r="C1399" s="76" t="s">
        <v>1921</v>
      </c>
      <c r="D1399" s="76" t="s">
        <v>1920</v>
      </c>
      <c r="E1399" s="50">
        <v>2500</v>
      </c>
      <c r="F1399" s="76" t="s">
        <v>4375</v>
      </c>
      <c r="G1399" s="59">
        <v>4058546340734</v>
      </c>
      <c r="H1399" s="14" t="s">
        <v>20</v>
      </c>
      <c r="I1399" s="14" t="s">
        <v>18116</v>
      </c>
      <c r="J1399" s="14" t="s">
        <v>17321</v>
      </c>
      <c r="K1399" s="14" t="s">
        <v>17263</v>
      </c>
      <c r="L1399" s="14"/>
      <c r="M1399" s="14" t="s">
        <v>20</v>
      </c>
      <c r="N1399" s="14" t="s">
        <v>20</v>
      </c>
      <c r="O1399" s="60">
        <v>2300</v>
      </c>
      <c r="P1399" s="32">
        <v>8.6956521739130377E-2</v>
      </c>
      <c r="Q1399" s="32"/>
    </row>
    <row r="1400" spans="1:17">
      <c r="A1400" s="61" t="s">
        <v>3833</v>
      </c>
      <c r="B1400" s="75">
        <v>48532788</v>
      </c>
      <c r="C1400" s="76" t="s">
        <v>1923</v>
      </c>
      <c r="D1400" s="76" t="s">
        <v>1922</v>
      </c>
      <c r="E1400" s="50">
        <v>1000</v>
      </c>
      <c r="F1400" s="76" t="s">
        <v>4376</v>
      </c>
      <c r="G1400" s="59">
        <v>4058546340735</v>
      </c>
      <c r="H1400" s="14" t="s">
        <v>20</v>
      </c>
      <c r="I1400" s="14" t="s">
        <v>18116</v>
      </c>
      <c r="J1400" s="14" t="s">
        <v>18072</v>
      </c>
      <c r="K1400" s="14" t="s">
        <v>18458</v>
      </c>
      <c r="L1400" s="14"/>
      <c r="M1400" s="14" t="s">
        <v>20</v>
      </c>
      <c r="N1400" s="14" t="s">
        <v>20</v>
      </c>
      <c r="O1400" s="60">
        <v>900</v>
      </c>
      <c r="P1400" s="32">
        <v>0.11111111111111116</v>
      </c>
      <c r="Q1400" s="32"/>
    </row>
    <row r="1401" spans="1:17">
      <c r="A1401" s="61" t="s">
        <v>3833</v>
      </c>
      <c r="B1401" s="75">
        <v>4932352727</v>
      </c>
      <c r="C1401" s="76" t="s">
        <v>1925</v>
      </c>
      <c r="D1401" s="76" t="s">
        <v>1924</v>
      </c>
      <c r="E1401" s="50">
        <v>2900</v>
      </c>
      <c r="F1401" s="76" t="s">
        <v>4377</v>
      </c>
      <c r="G1401" s="59">
        <v>4058546340736</v>
      </c>
      <c r="H1401" s="14" t="s">
        <v>20</v>
      </c>
      <c r="I1401" s="14" t="s">
        <v>18116</v>
      </c>
      <c r="J1401" s="14" t="s">
        <v>18024</v>
      </c>
      <c r="K1401" s="14" t="s">
        <v>19052</v>
      </c>
      <c r="L1401" s="14"/>
      <c r="M1401" s="14" t="s">
        <v>20</v>
      </c>
      <c r="N1401" s="14" t="s">
        <v>20</v>
      </c>
      <c r="O1401" s="60">
        <v>2600</v>
      </c>
      <c r="P1401" s="32">
        <v>0.11538461538461542</v>
      </c>
      <c r="Q1401" s="32"/>
    </row>
    <row r="1402" spans="1:17">
      <c r="A1402" s="61" t="s">
        <v>3833</v>
      </c>
      <c r="B1402" s="75">
        <v>4932352729</v>
      </c>
      <c r="C1402" s="76" t="s">
        <v>1927</v>
      </c>
      <c r="D1402" s="76" t="s">
        <v>1926</v>
      </c>
      <c r="E1402" s="50">
        <v>2900</v>
      </c>
      <c r="F1402" s="76" t="s">
        <v>4378</v>
      </c>
      <c r="G1402" s="59">
        <v>4058546340737</v>
      </c>
      <c r="H1402" s="14" t="s">
        <v>20</v>
      </c>
      <c r="I1402" s="14" t="s">
        <v>18116</v>
      </c>
      <c r="J1402" s="14" t="s">
        <v>18024</v>
      </c>
      <c r="K1402" s="14" t="s">
        <v>19052</v>
      </c>
      <c r="L1402" s="14"/>
      <c r="M1402" s="14" t="s">
        <v>20</v>
      </c>
      <c r="N1402" s="14" t="s">
        <v>20</v>
      </c>
      <c r="O1402" s="60">
        <v>2600</v>
      </c>
      <c r="P1402" s="32">
        <v>0.11538461538461542</v>
      </c>
      <c r="Q1402" s="32"/>
    </row>
    <row r="1403" spans="1:17">
      <c r="A1403" s="61" t="s">
        <v>3833</v>
      </c>
      <c r="B1403" s="75">
        <v>4932399730</v>
      </c>
      <c r="C1403" s="76" t="s">
        <v>1929</v>
      </c>
      <c r="D1403" s="76" t="s">
        <v>1928</v>
      </c>
      <c r="E1403" s="50">
        <v>3600</v>
      </c>
      <c r="F1403" s="76" t="s">
        <v>4379</v>
      </c>
      <c r="G1403" s="59">
        <v>4058546340738</v>
      </c>
      <c r="H1403" s="14" t="s">
        <v>20</v>
      </c>
      <c r="I1403" s="14" t="s">
        <v>18116</v>
      </c>
      <c r="J1403" s="14" t="s">
        <v>17264</v>
      </c>
      <c r="K1403" s="14" t="s">
        <v>17262</v>
      </c>
      <c r="L1403" s="14"/>
      <c r="M1403" s="14" t="s">
        <v>20</v>
      </c>
      <c r="N1403" s="14" t="s">
        <v>20</v>
      </c>
      <c r="O1403" s="60">
        <v>3300</v>
      </c>
      <c r="P1403" s="32">
        <v>9.0909090909090828E-2</v>
      </c>
      <c r="Q1403" s="32"/>
    </row>
    <row r="1404" spans="1:17">
      <c r="A1404" s="61" t="s">
        <v>3833</v>
      </c>
      <c r="B1404" s="75">
        <v>48440150</v>
      </c>
      <c r="C1404" s="76" t="s">
        <v>1930</v>
      </c>
      <c r="D1404" s="76" t="s">
        <v>1287</v>
      </c>
      <c r="E1404" s="50">
        <v>4000</v>
      </c>
      <c r="F1404" s="76" t="s">
        <v>4380</v>
      </c>
      <c r="G1404" s="59">
        <v>4058546340739</v>
      </c>
      <c r="H1404" s="14" t="s">
        <v>20</v>
      </c>
      <c r="I1404" s="14" t="s">
        <v>18116</v>
      </c>
      <c r="J1404" s="14" t="s">
        <v>17303</v>
      </c>
      <c r="K1404" s="14" t="s">
        <v>17672</v>
      </c>
      <c r="L1404" s="14"/>
      <c r="M1404" s="14" t="s">
        <v>20</v>
      </c>
      <c r="N1404" s="14" t="s">
        <v>20</v>
      </c>
      <c r="O1404" s="60">
        <v>3600</v>
      </c>
      <c r="P1404" s="32">
        <v>0.11111111111111116</v>
      </c>
      <c r="Q1404" s="32"/>
    </row>
    <row r="1405" spans="1:17">
      <c r="A1405" s="61" t="s">
        <v>3833</v>
      </c>
      <c r="B1405" s="75">
        <v>48532787</v>
      </c>
      <c r="C1405" s="76" t="s">
        <v>1932</v>
      </c>
      <c r="D1405" s="76" t="s">
        <v>1931</v>
      </c>
      <c r="E1405" s="50">
        <v>1300</v>
      </c>
      <c r="F1405" s="76" t="s">
        <v>4381</v>
      </c>
      <c r="G1405" s="59">
        <v>4058546340740</v>
      </c>
      <c r="H1405" s="14" t="s">
        <v>20</v>
      </c>
      <c r="I1405" s="14" t="s">
        <v>18116</v>
      </c>
      <c r="J1405" s="14" t="s">
        <v>18072</v>
      </c>
      <c r="K1405" s="14" t="s">
        <v>18458</v>
      </c>
      <c r="L1405" s="14"/>
      <c r="M1405" s="14" t="s">
        <v>20</v>
      </c>
      <c r="N1405" s="14" t="s">
        <v>20</v>
      </c>
      <c r="O1405" s="60">
        <v>1200</v>
      </c>
      <c r="P1405" s="32">
        <v>8.3333333333333259E-2</v>
      </c>
      <c r="Q1405" s="32"/>
    </row>
    <row r="1406" spans="1:17">
      <c r="A1406" s="61" t="s">
        <v>3833</v>
      </c>
      <c r="B1406" s="75">
        <v>4932351675</v>
      </c>
      <c r="C1406" s="76" t="s">
        <v>1934</v>
      </c>
      <c r="D1406" s="76" t="s">
        <v>1933</v>
      </c>
      <c r="E1406" s="50">
        <v>1300</v>
      </c>
      <c r="F1406" s="76" t="s">
        <v>4382</v>
      </c>
      <c r="G1406" s="59">
        <v>4058546340741</v>
      </c>
      <c r="H1406" s="14" t="s">
        <v>20</v>
      </c>
      <c r="I1406" s="14" t="s">
        <v>18116</v>
      </c>
      <c r="J1406" s="14" t="s">
        <v>17325</v>
      </c>
      <c r="K1406" s="14" t="s">
        <v>17452</v>
      </c>
      <c r="L1406" s="14"/>
      <c r="M1406" s="14" t="s">
        <v>20</v>
      </c>
      <c r="N1406" s="14" t="s">
        <v>20</v>
      </c>
      <c r="O1406" s="60">
        <v>1200</v>
      </c>
      <c r="P1406" s="32">
        <v>8.3333333333333259E-2</v>
      </c>
      <c r="Q1406" s="32"/>
    </row>
    <row r="1407" spans="1:17">
      <c r="A1407" s="61" t="s">
        <v>3833</v>
      </c>
      <c r="B1407" s="75">
        <v>4932352724</v>
      </c>
      <c r="C1407" s="76" t="s">
        <v>1936</v>
      </c>
      <c r="D1407" s="76" t="s">
        <v>1935</v>
      </c>
      <c r="E1407" s="50">
        <v>3300</v>
      </c>
      <c r="F1407" s="76" t="s">
        <v>4383</v>
      </c>
      <c r="G1407" s="59">
        <v>4058546340742</v>
      </c>
      <c r="H1407" s="14" t="s">
        <v>20</v>
      </c>
      <c r="I1407" s="14" t="s">
        <v>18116</v>
      </c>
      <c r="J1407" s="14" t="s">
        <v>18024</v>
      </c>
      <c r="K1407" s="14" t="s">
        <v>19052</v>
      </c>
      <c r="L1407" s="14"/>
      <c r="M1407" s="14" t="s">
        <v>20</v>
      </c>
      <c r="N1407" s="14" t="s">
        <v>20</v>
      </c>
      <c r="O1407" s="60">
        <v>3000</v>
      </c>
      <c r="P1407" s="32">
        <v>0.10000000000000009</v>
      </c>
      <c r="Q1407" s="32"/>
    </row>
    <row r="1408" spans="1:17">
      <c r="A1408" s="61" t="s">
        <v>3833</v>
      </c>
      <c r="B1408" s="75">
        <v>48532790</v>
      </c>
      <c r="C1408" s="76" t="s">
        <v>1938</v>
      </c>
      <c r="D1408" s="76" t="s">
        <v>1937</v>
      </c>
      <c r="E1408" s="50">
        <v>2900</v>
      </c>
      <c r="F1408" s="76" t="s">
        <v>4384</v>
      </c>
      <c r="G1408" s="59">
        <v>4058546340743</v>
      </c>
      <c r="H1408" s="14" t="s">
        <v>20</v>
      </c>
      <c r="I1408" s="14" t="s">
        <v>18116</v>
      </c>
      <c r="J1408" s="14" t="s">
        <v>18072</v>
      </c>
      <c r="K1408" s="14" t="s">
        <v>18458</v>
      </c>
      <c r="L1408" s="14"/>
      <c r="M1408" s="14" t="s">
        <v>20</v>
      </c>
      <c r="N1408" s="14" t="s">
        <v>20</v>
      </c>
      <c r="O1408" s="60">
        <v>2600</v>
      </c>
      <c r="P1408" s="32">
        <v>0.11538461538461542</v>
      </c>
      <c r="Q1408" s="32"/>
    </row>
    <row r="1409" spans="1:17">
      <c r="A1409" s="61" t="s">
        <v>3833</v>
      </c>
      <c r="B1409" s="75">
        <v>4932373508</v>
      </c>
      <c r="C1409" s="76" t="s">
        <v>1940</v>
      </c>
      <c r="D1409" s="76" t="s">
        <v>1939</v>
      </c>
      <c r="E1409" s="50">
        <v>2900</v>
      </c>
      <c r="F1409" s="76" t="s">
        <v>4385</v>
      </c>
      <c r="G1409" s="59">
        <v>4058546340744</v>
      </c>
      <c r="H1409" s="14" t="s">
        <v>20</v>
      </c>
      <c r="I1409" s="14" t="s">
        <v>18116</v>
      </c>
      <c r="J1409" s="14" t="s">
        <v>17321</v>
      </c>
      <c r="K1409" s="14" t="s">
        <v>17263</v>
      </c>
      <c r="L1409" s="14"/>
      <c r="M1409" s="14" t="s">
        <v>20</v>
      </c>
      <c r="N1409" s="14" t="s">
        <v>20</v>
      </c>
      <c r="O1409" s="60">
        <v>2600</v>
      </c>
      <c r="P1409" s="32">
        <v>0.11538461538461542</v>
      </c>
      <c r="Q1409" s="32"/>
    </row>
    <row r="1410" spans="1:17">
      <c r="A1410" s="61" t="s">
        <v>3833</v>
      </c>
      <c r="B1410" s="75">
        <v>49964705</v>
      </c>
      <c r="C1410" s="76" t="s">
        <v>1942</v>
      </c>
      <c r="D1410" s="76" t="s">
        <v>1941</v>
      </c>
      <c r="E1410" s="50">
        <v>2000</v>
      </c>
      <c r="F1410" s="76" t="s">
        <v>4386</v>
      </c>
      <c r="G1410" s="59">
        <v>4058546340745</v>
      </c>
      <c r="H1410" s="14" t="s">
        <v>20</v>
      </c>
      <c r="I1410" s="14" t="s">
        <v>18116</v>
      </c>
      <c r="J1410" s="14" t="s">
        <v>17321</v>
      </c>
      <c r="K1410" s="14" t="s">
        <v>17263</v>
      </c>
      <c r="L1410" s="14"/>
      <c r="M1410" s="14" t="s">
        <v>20</v>
      </c>
      <c r="N1410" s="14" t="s">
        <v>20</v>
      </c>
      <c r="O1410" s="60">
        <v>1800</v>
      </c>
      <c r="P1410" s="32">
        <v>0.11111111111111116</v>
      </c>
      <c r="Q1410" s="32"/>
    </row>
    <row r="1411" spans="1:17">
      <c r="A1411" s="61" t="s">
        <v>3833</v>
      </c>
      <c r="B1411" s="75">
        <v>4932430433</v>
      </c>
      <c r="C1411" s="76" t="s">
        <v>1944</v>
      </c>
      <c r="D1411" s="76" t="s">
        <v>1943</v>
      </c>
      <c r="E1411" s="50">
        <v>3900</v>
      </c>
      <c r="F1411" s="76" t="s">
        <v>4387</v>
      </c>
      <c r="G1411" s="59">
        <v>4058546340746</v>
      </c>
      <c r="H1411" s="14" t="s">
        <v>20</v>
      </c>
      <c r="I1411" s="14" t="s">
        <v>18116</v>
      </c>
      <c r="J1411" s="14" t="s">
        <v>17264</v>
      </c>
      <c r="K1411" s="14" t="s">
        <v>17267</v>
      </c>
      <c r="L1411" s="14"/>
      <c r="M1411" s="14" t="s">
        <v>20</v>
      </c>
      <c r="N1411" s="14" t="s">
        <v>20</v>
      </c>
      <c r="O1411" s="60">
        <v>3500</v>
      </c>
      <c r="P1411" s="32">
        <v>0.11428571428571432</v>
      </c>
      <c r="Q1411" s="32"/>
    </row>
    <row r="1412" spans="1:17">
      <c r="A1412" s="61" t="s">
        <v>3833</v>
      </c>
      <c r="B1412" s="75">
        <v>4932308974</v>
      </c>
      <c r="C1412" s="76" t="s">
        <v>1946</v>
      </c>
      <c r="D1412" s="76" t="s">
        <v>1945</v>
      </c>
      <c r="E1412" s="50">
        <v>1100</v>
      </c>
      <c r="F1412" s="76" t="s">
        <v>4388</v>
      </c>
      <c r="G1412" s="59">
        <v>4058546340747</v>
      </c>
      <c r="H1412" s="14" t="s">
        <v>20</v>
      </c>
      <c r="I1412" s="14" t="s">
        <v>18116</v>
      </c>
      <c r="J1412" s="14" t="s">
        <v>17321</v>
      </c>
      <c r="K1412" s="14" t="s">
        <v>17263</v>
      </c>
      <c r="L1412" s="14"/>
      <c r="M1412" s="14" t="s">
        <v>20</v>
      </c>
      <c r="N1412" s="14" t="s">
        <v>20</v>
      </c>
      <c r="O1412" s="60">
        <v>1000</v>
      </c>
      <c r="P1412" s="32">
        <v>0.10000000000000009</v>
      </c>
      <c r="Q1412" s="32"/>
    </row>
    <row r="1413" spans="1:17">
      <c r="A1413" s="61" t="s">
        <v>3833</v>
      </c>
      <c r="B1413" s="75">
        <v>48532683</v>
      </c>
      <c r="C1413" s="76" t="s">
        <v>1948</v>
      </c>
      <c r="D1413" s="76" t="s">
        <v>1947</v>
      </c>
      <c r="E1413" s="50">
        <v>600</v>
      </c>
      <c r="F1413" s="76" t="s">
        <v>4389</v>
      </c>
      <c r="G1413" s="59">
        <v>4058546340748</v>
      </c>
      <c r="H1413" s="14" t="s">
        <v>20</v>
      </c>
      <c r="I1413" s="14" t="s">
        <v>18116</v>
      </c>
      <c r="J1413" s="14" t="s">
        <v>18072</v>
      </c>
      <c r="K1413" s="14" t="s">
        <v>18073</v>
      </c>
      <c r="L1413" s="14"/>
      <c r="M1413" s="14" t="s">
        <v>20</v>
      </c>
      <c r="N1413" s="14" t="s">
        <v>20</v>
      </c>
      <c r="O1413" s="60">
        <v>500</v>
      </c>
      <c r="P1413" s="32">
        <v>0.19999999999999996</v>
      </c>
      <c r="Q1413" s="32"/>
    </row>
    <row r="1414" spans="1:17">
      <c r="A1414" s="61" t="s">
        <v>3833</v>
      </c>
      <c r="B1414" s="75">
        <v>4932378478</v>
      </c>
      <c r="C1414" s="76" t="s">
        <v>1950</v>
      </c>
      <c r="D1414" s="76" t="s">
        <v>1949</v>
      </c>
      <c r="E1414" s="50">
        <v>100</v>
      </c>
      <c r="F1414" s="76" t="s">
        <v>4390</v>
      </c>
      <c r="G1414" s="59">
        <v>4058546340749</v>
      </c>
      <c r="H1414" s="14" t="s">
        <v>20</v>
      </c>
      <c r="I1414" s="14" t="s">
        <v>18116</v>
      </c>
      <c r="J1414" s="14" t="s">
        <v>17375</v>
      </c>
      <c r="K1414" s="14" t="s">
        <v>19048</v>
      </c>
      <c r="L1414" s="14"/>
      <c r="M1414" s="14" t="s">
        <v>20</v>
      </c>
      <c r="N1414" s="14" t="s">
        <v>20</v>
      </c>
      <c r="O1414" s="60">
        <v>100</v>
      </c>
      <c r="P1414" s="32">
        <v>0</v>
      </c>
      <c r="Q1414" s="32"/>
    </row>
    <row r="1415" spans="1:17">
      <c r="A1415" s="61" t="s">
        <v>3833</v>
      </c>
      <c r="B1415" s="75">
        <v>48532684</v>
      </c>
      <c r="C1415" s="76" t="s">
        <v>1952</v>
      </c>
      <c r="D1415" s="76" t="s">
        <v>1951</v>
      </c>
      <c r="E1415" s="50">
        <v>700</v>
      </c>
      <c r="F1415" s="76" t="s">
        <v>4391</v>
      </c>
      <c r="G1415" s="59">
        <v>4058546340750</v>
      </c>
      <c r="H1415" s="14" t="s">
        <v>20</v>
      </c>
      <c r="I1415" s="14" t="s">
        <v>18116</v>
      </c>
      <c r="J1415" s="14" t="s">
        <v>18072</v>
      </c>
      <c r="K1415" s="14" t="s">
        <v>18073</v>
      </c>
      <c r="L1415" s="14"/>
      <c r="M1415" s="14" t="s">
        <v>20</v>
      </c>
      <c r="N1415" s="14" t="s">
        <v>20</v>
      </c>
      <c r="O1415" s="60">
        <v>600</v>
      </c>
      <c r="P1415" s="32">
        <v>0.16666666666666674</v>
      </c>
      <c r="Q1415" s="32"/>
    </row>
    <row r="1416" spans="1:17">
      <c r="A1416" s="61" t="s">
        <v>3833</v>
      </c>
      <c r="B1416" s="75">
        <v>4932313194</v>
      </c>
      <c r="C1416" s="76" t="s">
        <v>1954</v>
      </c>
      <c r="D1416" s="76" t="s">
        <v>1953</v>
      </c>
      <c r="E1416" s="50">
        <v>900</v>
      </c>
      <c r="F1416" s="76" t="s">
        <v>4392</v>
      </c>
      <c r="G1416" s="59">
        <v>4058546340751</v>
      </c>
      <c r="H1416" s="14" t="s">
        <v>20</v>
      </c>
      <c r="I1416" s="14" t="s">
        <v>18116</v>
      </c>
      <c r="J1416" s="14" t="s">
        <v>17321</v>
      </c>
      <c r="K1416" s="14" t="s">
        <v>17263</v>
      </c>
      <c r="L1416" s="14"/>
      <c r="M1416" s="14" t="s">
        <v>20</v>
      </c>
      <c r="N1416" s="14" t="s">
        <v>20</v>
      </c>
      <c r="O1416" s="60">
        <v>800</v>
      </c>
      <c r="P1416" s="32">
        <v>0.125</v>
      </c>
      <c r="Q1416" s="32"/>
    </row>
    <row r="1417" spans="1:17">
      <c r="A1417" s="61" t="s">
        <v>3833</v>
      </c>
      <c r="B1417" s="75">
        <v>4932316070</v>
      </c>
      <c r="C1417" s="76" t="s">
        <v>1956</v>
      </c>
      <c r="D1417" s="76" t="s">
        <v>1955</v>
      </c>
      <c r="E1417" s="50">
        <v>600</v>
      </c>
      <c r="F1417" s="76" t="s">
        <v>4393</v>
      </c>
      <c r="G1417" s="59">
        <v>4058546340752</v>
      </c>
      <c r="H1417" s="14" t="s">
        <v>20</v>
      </c>
      <c r="I1417" s="14" t="s">
        <v>18116</v>
      </c>
      <c r="J1417" s="14" t="s">
        <v>17463</v>
      </c>
      <c r="K1417" s="14" t="s">
        <v>17531</v>
      </c>
      <c r="L1417" s="14"/>
      <c r="M1417" s="14" t="s">
        <v>20</v>
      </c>
      <c r="N1417" s="14" t="s">
        <v>20</v>
      </c>
      <c r="O1417" s="60">
        <v>500</v>
      </c>
      <c r="P1417" s="32">
        <v>0.19999999999999996</v>
      </c>
      <c r="Q1417" s="32"/>
    </row>
    <row r="1418" spans="1:17">
      <c r="A1418" s="61" t="s">
        <v>3833</v>
      </c>
      <c r="B1418" s="75">
        <v>4932371469</v>
      </c>
      <c r="C1418" s="76" t="s">
        <v>1958</v>
      </c>
      <c r="D1418" s="76" t="s">
        <v>1957</v>
      </c>
      <c r="E1418" s="50">
        <v>300</v>
      </c>
      <c r="F1418" s="76" t="s">
        <v>4394</v>
      </c>
      <c r="G1418" s="59">
        <v>4058546340753</v>
      </c>
      <c r="H1418" s="14" t="s">
        <v>20</v>
      </c>
      <c r="I1418" s="14" t="s">
        <v>18116</v>
      </c>
      <c r="J1418" s="14" t="s">
        <v>17325</v>
      </c>
      <c r="K1418" s="14" t="s">
        <v>17802</v>
      </c>
      <c r="L1418" s="14"/>
      <c r="M1418" s="14" t="s">
        <v>20</v>
      </c>
      <c r="N1418" s="14" t="s">
        <v>20</v>
      </c>
      <c r="O1418" s="60">
        <v>300</v>
      </c>
      <c r="P1418" s="32">
        <v>0</v>
      </c>
      <c r="Q1418" s="32"/>
    </row>
    <row r="1419" spans="1:17">
      <c r="A1419" s="61" t="s">
        <v>3833</v>
      </c>
      <c r="B1419" s="75">
        <v>4932430833</v>
      </c>
      <c r="C1419" s="76" t="s">
        <v>1960</v>
      </c>
      <c r="D1419" s="76" t="s">
        <v>1959</v>
      </c>
      <c r="E1419" s="50">
        <v>300</v>
      </c>
      <c r="F1419" s="76" t="s">
        <v>4395</v>
      </c>
      <c r="G1419" s="59">
        <v>4058546340754</v>
      </c>
      <c r="H1419" s="14" t="s">
        <v>20</v>
      </c>
      <c r="I1419" s="14" t="s">
        <v>18116</v>
      </c>
      <c r="J1419" s="14" t="s">
        <v>17463</v>
      </c>
      <c r="K1419" s="14" t="s">
        <v>17531</v>
      </c>
      <c r="L1419" s="14"/>
      <c r="M1419" s="14" t="s">
        <v>20</v>
      </c>
      <c r="N1419" s="14" t="s">
        <v>20</v>
      </c>
      <c r="O1419" s="60">
        <v>300</v>
      </c>
      <c r="P1419" s="32">
        <v>0</v>
      </c>
      <c r="Q1419" s="32"/>
    </row>
    <row r="1420" spans="1:17">
      <c r="A1420" s="61" t="s">
        <v>3833</v>
      </c>
      <c r="B1420" s="75">
        <v>4932430834</v>
      </c>
      <c r="C1420" s="76" t="s">
        <v>1962</v>
      </c>
      <c r="D1420" s="76" t="s">
        <v>1961</v>
      </c>
      <c r="E1420" s="50">
        <v>200</v>
      </c>
      <c r="F1420" s="76" t="s">
        <v>4396</v>
      </c>
      <c r="G1420" s="59">
        <v>4058546340755</v>
      </c>
      <c r="H1420" s="14" t="s">
        <v>20</v>
      </c>
      <c r="I1420" s="14" t="s">
        <v>18116</v>
      </c>
      <c r="J1420" s="14" t="s">
        <v>17302</v>
      </c>
      <c r="K1420" s="14" t="s">
        <v>17457</v>
      </c>
      <c r="L1420" s="14"/>
      <c r="M1420" s="14" t="s">
        <v>20</v>
      </c>
      <c r="N1420" s="14" t="s">
        <v>20</v>
      </c>
      <c r="O1420" s="60">
        <v>200</v>
      </c>
      <c r="P1420" s="32">
        <v>0</v>
      </c>
      <c r="Q1420" s="32"/>
    </row>
    <row r="1421" spans="1:17">
      <c r="A1421" s="61" t="s">
        <v>20</v>
      </c>
      <c r="B1421" s="75">
        <v>4933472211</v>
      </c>
      <c r="C1421" s="76" t="s">
        <v>4410</v>
      </c>
      <c r="D1421" s="76" t="s">
        <v>4575</v>
      </c>
      <c r="E1421" s="50">
        <v>29990</v>
      </c>
      <c r="F1421" s="76" t="s">
        <v>19057</v>
      </c>
      <c r="G1421" s="59" t="s">
        <v>20609</v>
      </c>
      <c r="H1421" s="14" t="s">
        <v>17330</v>
      </c>
      <c r="I1421" s="14" t="s">
        <v>17324</v>
      </c>
      <c r="J1421" s="14" t="s">
        <v>17302</v>
      </c>
      <c r="K1421" s="14" t="s">
        <v>19056</v>
      </c>
      <c r="L1421" s="14"/>
      <c r="M1421" s="14" t="s">
        <v>17368</v>
      </c>
      <c r="N1421" s="14" t="s">
        <v>4408</v>
      </c>
      <c r="O1421" s="60">
        <v>0</v>
      </c>
      <c r="P1421" s="32">
        <v>0</v>
      </c>
      <c r="Q1421" s="32"/>
    </row>
    <row r="1422" spans="1:17">
      <c r="A1422" s="61" t="s">
        <v>20</v>
      </c>
      <c r="B1422" s="75">
        <v>4933472212</v>
      </c>
      <c r="C1422" s="76" t="s">
        <v>4411</v>
      </c>
      <c r="D1422" s="76" t="s">
        <v>4576</v>
      </c>
      <c r="E1422" s="50">
        <v>45990</v>
      </c>
      <c r="F1422" s="76" t="s">
        <v>19059</v>
      </c>
      <c r="G1422" s="59" t="s">
        <v>20610</v>
      </c>
      <c r="H1422" s="14" t="s">
        <v>17330</v>
      </c>
      <c r="I1422" s="14" t="s">
        <v>17324</v>
      </c>
      <c r="J1422" s="14" t="s">
        <v>17302</v>
      </c>
      <c r="K1422" s="14" t="s">
        <v>19056</v>
      </c>
      <c r="L1422" s="14"/>
      <c r="M1422" s="14" t="s">
        <v>17368</v>
      </c>
      <c r="N1422" s="14" t="s">
        <v>4408</v>
      </c>
      <c r="O1422" s="60">
        <v>0</v>
      </c>
      <c r="P1422" s="32">
        <v>0</v>
      </c>
      <c r="Q1422" s="32"/>
    </row>
    <row r="1423" spans="1:17">
      <c r="A1423" s="61" t="s">
        <v>20</v>
      </c>
      <c r="B1423" s="75">
        <v>4933472218</v>
      </c>
      <c r="C1423" s="76" t="s">
        <v>4412</v>
      </c>
      <c r="D1423" s="76" t="s">
        <v>4577</v>
      </c>
      <c r="E1423" s="50">
        <v>26990</v>
      </c>
      <c r="F1423" s="76" t="s">
        <v>19061</v>
      </c>
      <c r="G1423" s="59" t="s">
        <v>20795</v>
      </c>
      <c r="H1423" s="14" t="s">
        <v>17338</v>
      </c>
      <c r="I1423" s="14" t="s">
        <v>17324</v>
      </c>
      <c r="J1423" s="14" t="s">
        <v>18036</v>
      </c>
      <c r="K1423" s="14" t="s">
        <v>18440</v>
      </c>
      <c r="L1423" s="14"/>
      <c r="M1423" s="14" t="s">
        <v>17368</v>
      </c>
      <c r="N1423" s="14" t="s">
        <v>4408</v>
      </c>
      <c r="O1423" s="60">
        <v>0</v>
      </c>
      <c r="P1423" s="32">
        <v>0</v>
      </c>
      <c r="Q1423" s="32"/>
    </row>
    <row r="1424" spans="1:17">
      <c r="A1424" s="61" t="s">
        <v>20</v>
      </c>
      <c r="B1424" s="75">
        <v>4933478100</v>
      </c>
      <c r="C1424" s="76" t="s">
        <v>4413</v>
      </c>
      <c r="D1424" s="76" t="s">
        <v>4578</v>
      </c>
      <c r="E1424" s="50">
        <v>48490</v>
      </c>
      <c r="F1424" s="76" t="s">
        <v>19064</v>
      </c>
      <c r="G1424" s="59" t="s">
        <v>20612</v>
      </c>
      <c r="H1424" s="14" t="s">
        <v>17330</v>
      </c>
      <c r="I1424" s="14" t="s">
        <v>17334</v>
      </c>
      <c r="J1424" s="14" t="s">
        <v>18556</v>
      </c>
      <c r="K1424" s="14" t="s">
        <v>19063</v>
      </c>
      <c r="L1424" s="14"/>
      <c r="M1424" s="14" t="s">
        <v>20</v>
      </c>
      <c r="N1424" s="14" t="s">
        <v>4408</v>
      </c>
      <c r="O1424" s="60">
        <v>0</v>
      </c>
      <c r="P1424" s="32">
        <v>0</v>
      </c>
      <c r="Q1424" s="32"/>
    </row>
    <row r="1425" spans="1:17">
      <c r="A1425" s="61" t="s">
        <v>20</v>
      </c>
      <c r="B1425" s="75">
        <v>4933478101</v>
      </c>
      <c r="C1425" s="76" t="s">
        <v>4414</v>
      </c>
      <c r="D1425" s="76" t="s">
        <v>4579</v>
      </c>
      <c r="E1425" s="50">
        <v>42990</v>
      </c>
      <c r="F1425" s="76" t="s">
        <v>19066</v>
      </c>
      <c r="G1425" s="59" t="s">
        <v>20613</v>
      </c>
      <c r="H1425" s="14" t="s">
        <v>17330</v>
      </c>
      <c r="I1425" s="14" t="s">
        <v>17334</v>
      </c>
      <c r="J1425" s="14" t="s">
        <v>18556</v>
      </c>
      <c r="K1425" s="14" t="s">
        <v>19063</v>
      </c>
      <c r="L1425" s="14"/>
      <c r="M1425" s="14" t="s">
        <v>20</v>
      </c>
      <c r="N1425" s="14" t="s">
        <v>4408</v>
      </c>
      <c r="O1425" s="60">
        <v>0</v>
      </c>
      <c r="P1425" s="32">
        <v>0</v>
      </c>
      <c r="Q1425" s="32"/>
    </row>
    <row r="1426" spans="1:17">
      <c r="A1426" s="61" t="s">
        <v>20</v>
      </c>
      <c r="B1426" s="75">
        <v>4933478102</v>
      </c>
      <c r="C1426" s="76" t="s">
        <v>4415</v>
      </c>
      <c r="D1426" s="76" t="s">
        <v>4580</v>
      </c>
      <c r="E1426" s="50">
        <v>63990</v>
      </c>
      <c r="F1426" s="76" t="s">
        <v>19068</v>
      </c>
      <c r="G1426" s="59" t="s">
        <v>20614</v>
      </c>
      <c r="H1426" s="14" t="s">
        <v>17330</v>
      </c>
      <c r="I1426" s="14" t="s">
        <v>17334</v>
      </c>
      <c r="J1426" s="14" t="s">
        <v>18556</v>
      </c>
      <c r="K1426" s="14" t="s">
        <v>19063</v>
      </c>
      <c r="L1426" s="14"/>
      <c r="M1426" s="14" t="s">
        <v>20</v>
      </c>
      <c r="N1426" s="14" t="s">
        <v>4408</v>
      </c>
      <c r="O1426" s="60">
        <v>0</v>
      </c>
      <c r="P1426" s="32">
        <v>0</v>
      </c>
      <c r="Q1426" s="32"/>
    </row>
    <row r="1427" spans="1:17">
      <c r="A1427" s="61" t="s">
        <v>20</v>
      </c>
      <c r="B1427" s="75">
        <v>4933478103</v>
      </c>
      <c r="C1427" s="76" t="s">
        <v>4416</v>
      </c>
      <c r="D1427" s="76" t="s">
        <v>4581</v>
      </c>
      <c r="E1427" s="50">
        <v>56990</v>
      </c>
      <c r="F1427" s="76" t="s">
        <v>19070</v>
      </c>
      <c r="G1427" s="59" t="s">
        <v>20615</v>
      </c>
      <c r="H1427" s="14" t="s">
        <v>17330</v>
      </c>
      <c r="I1427" s="14" t="s">
        <v>17334</v>
      </c>
      <c r="J1427" s="14" t="s">
        <v>18556</v>
      </c>
      <c r="K1427" s="14" t="s">
        <v>19063</v>
      </c>
      <c r="L1427" s="14"/>
      <c r="M1427" s="14" t="s">
        <v>20</v>
      </c>
      <c r="N1427" s="14" t="s">
        <v>4408</v>
      </c>
      <c r="O1427" s="60">
        <v>0</v>
      </c>
      <c r="P1427" s="32">
        <v>0</v>
      </c>
      <c r="Q1427" s="32"/>
    </row>
    <row r="1428" spans="1:17">
      <c r="A1428" s="61" t="s">
        <v>20</v>
      </c>
      <c r="B1428" s="75">
        <v>4932478105</v>
      </c>
      <c r="C1428" s="76" t="s">
        <v>4417</v>
      </c>
      <c r="D1428" s="76" t="s">
        <v>4582</v>
      </c>
      <c r="E1428" s="50">
        <v>5000</v>
      </c>
      <c r="F1428" s="76" t="s">
        <v>19072</v>
      </c>
      <c r="G1428" s="59" t="s">
        <v>20616</v>
      </c>
      <c r="H1428" s="14" t="s">
        <v>20</v>
      </c>
      <c r="I1428" s="14" t="s">
        <v>18116</v>
      </c>
      <c r="J1428" s="14" t="s">
        <v>18556</v>
      </c>
      <c r="K1428" s="14" t="s">
        <v>19063</v>
      </c>
      <c r="L1428" s="14"/>
      <c r="M1428" s="14" t="s">
        <v>20</v>
      </c>
      <c r="N1428" s="14" t="s">
        <v>4408</v>
      </c>
      <c r="O1428" s="60">
        <v>0</v>
      </c>
      <c r="P1428" s="32">
        <v>0</v>
      </c>
      <c r="Q1428" s="32"/>
    </row>
    <row r="1429" spans="1:17">
      <c r="A1429" s="61" t="s">
        <v>20</v>
      </c>
      <c r="B1429" s="75">
        <v>4932478106</v>
      </c>
      <c r="C1429" s="76" t="s">
        <v>4418</v>
      </c>
      <c r="D1429" s="76" t="s">
        <v>4583</v>
      </c>
      <c r="E1429" s="50">
        <v>7000</v>
      </c>
      <c r="F1429" s="76" t="s">
        <v>19074</v>
      </c>
      <c r="G1429" s="59" t="s">
        <v>20617</v>
      </c>
      <c r="H1429" s="14" t="s">
        <v>20</v>
      </c>
      <c r="I1429" s="14" t="s">
        <v>18116</v>
      </c>
      <c r="J1429" s="14" t="s">
        <v>18556</v>
      </c>
      <c r="K1429" s="14" t="s">
        <v>19063</v>
      </c>
      <c r="L1429" s="14"/>
      <c r="M1429" s="14" t="s">
        <v>20</v>
      </c>
      <c r="N1429" s="14" t="s">
        <v>4408</v>
      </c>
      <c r="O1429" s="60">
        <v>0</v>
      </c>
      <c r="P1429" s="32">
        <v>0</v>
      </c>
      <c r="Q1429" s="32"/>
    </row>
    <row r="1430" spans="1:17">
      <c r="A1430" s="61" t="s">
        <v>20</v>
      </c>
      <c r="B1430" s="75">
        <v>4932478108</v>
      </c>
      <c r="C1430" s="76" t="s">
        <v>4419</v>
      </c>
      <c r="D1430" s="76" t="s">
        <v>4584</v>
      </c>
      <c r="E1430" s="50">
        <v>1000</v>
      </c>
      <c r="F1430" s="76" t="s">
        <v>19076</v>
      </c>
      <c r="G1430" s="59" t="s">
        <v>20618</v>
      </c>
      <c r="H1430" s="14" t="s">
        <v>20</v>
      </c>
      <c r="I1430" s="14" t="s">
        <v>18116</v>
      </c>
      <c r="J1430" s="14" t="s">
        <v>18556</v>
      </c>
      <c r="K1430" s="14" t="s">
        <v>19063</v>
      </c>
      <c r="L1430" s="14"/>
      <c r="M1430" s="14" t="s">
        <v>20</v>
      </c>
      <c r="N1430" s="14" t="s">
        <v>4408</v>
      </c>
      <c r="O1430" s="60">
        <v>0</v>
      </c>
      <c r="P1430" s="32">
        <v>0</v>
      </c>
      <c r="Q1430" s="32"/>
    </row>
    <row r="1431" spans="1:17">
      <c r="A1431" s="61" t="s">
        <v>20</v>
      </c>
      <c r="B1431" s="75">
        <v>4933478291</v>
      </c>
      <c r="C1431" s="76" t="s">
        <v>4420</v>
      </c>
      <c r="D1431" s="76" t="s">
        <v>4585</v>
      </c>
      <c r="E1431" s="50">
        <v>53990</v>
      </c>
      <c r="F1431" s="76" t="s">
        <v>19078</v>
      </c>
      <c r="G1431" s="59" t="s">
        <v>20619</v>
      </c>
      <c r="H1431" s="14" t="s">
        <v>17338</v>
      </c>
      <c r="I1431" s="14" t="s">
        <v>17324</v>
      </c>
      <c r="J1431" s="14" t="s">
        <v>17302</v>
      </c>
      <c r="K1431" s="14" t="s">
        <v>17420</v>
      </c>
      <c r="L1431" s="14"/>
      <c r="M1431" s="14" t="s">
        <v>17368</v>
      </c>
      <c r="N1431" s="14" t="s">
        <v>4408</v>
      </c>
      <c r="O1431" s="60">
        <v>0</v>
      </c>
      <c r="P1431" s="32">
        <v>0</v>
      </c>
      <c r="Q1431" s="32"/>
    </row>
    <row r="1432" spans="1:17">
      <c r="A1432" s="61" t="s">
        <v>20</v>
      </c>
      <c r="B1432" s="75">
        <v>4933478293</v>
      </c>
      <c r="C1432" s="76" t="s">
        <v>4421</v>
      </c>
      <c r="D1432" s="76" t="s">
        <v>4586</v>
      </c>
      <c r="E1432" s="50">
        <v>29990</v>
      </c>
      <c r="F1432" s="76" t="s">
        <v>19080</v>
      </c>
      <c r="G1432" s="59" t="s">
        <v>20620</v>
      </c>
      <c r="H1432" s="14" t="s">
        <v>17338</v>
      </c>
      <c r="I1432" s="14" t="s">
        <v>17324</v>
      </c>
      <c r="J1432" s="14" t="s">
        <v>17302</v>
      </c>
      <c r="K1432" s="14" t="s">
        <v>17420</v>
      </c>
      <c r="L1432" s="14"/>
      <c r="M1432" s="14" t="s">
        <v>17368</v>
      </c>
      <c r="N1432" s="14" t="s">
        <v>4408</v>
      </c>
      <c r="O1432" s="60">
        <v>0</v>
      </c>
      <c r="P1432" s="32">
        <v>0</v>
      </c>
      <c r="Q1432" s="32"/>
    </row>
    <row r="1433" spans="1:17">
      <c r="A1433" s="61" t="s">
        <v>20</v>
      </c>
      <c r="B1433" s="75">
        <v>4933478294</v>
      </c>
      <c r="C1433" s="76" t="s">
        <v>4422</v>
      </c>
      <c r="D1433" s="76" t="s">
        <v>4587</v>
      </c>
      <c r="E1433" s="50">
        <v>68990</v>
      </c>
      <c r="F1433" s="76" t="s">
        <v>19082</v>
      </c>
      <c r="G1433" s="59" t="s">
        <v>20621</v>
      </c>
      <c r="H1433" s="14" t="s">
        <v>17338</v>
      </c>
      <c r="I1433" s="14" t="s">
        <v>17324</v>
      </c>
      <c r="J1433" s="14" t="s">
        <v>17302</v>
      </c>
      <c r="K1433" s="14" t="s">
        <v>17420</v>
      </c>
      <c r="L1433" s="14"/>
      <c r="M1433" s="14" t="s">
        <v>17368</v>
      </c>
      <c r="N1433" s="14" t="s">
        <v>4408</v>
      </c>
      <c r="O1433" s="60">
        <v>0</v>
      </c>
      <c r="P1433" s="32">
        <v>0</v>
      </c>
      <c r="Q1433" s="32"/>
    </row>
    <row r="1434" spans="1:17">
      <c r="A1434" s="61" t="s">
        <v>20</v>
      </c>
      <c r="B1434" s="75">
        <v>4933478296</v>
      </c>
      <c r="C1434" s="76" t="s">
        <v>4423</v>
      </c>
      <c r="D1434" s="76" t="s">
        <v>4588</v>
      </c>
      <c r="E1434" s="50">
        <v>44990</v>
      </c>
      <c r="F1434" s="76" t="s">
        <v>19084</v>
      </c>
      <c r="G1434" s="59" t="s">
        <v>20622</v>
      </c>
      <c r="H1434" s="14" t="s">
        <v>17338</v>
      </c>
      <c r="I1434" s="14" t="s">
        <v>17324</v>
      </c>
      <c r="J1434" s="14" t="s">
        <v>17302</v>
      </c>
      <c r="K1434" s="14" t="s">
        <v>17420</v>
      </c>
      <c r="L1434" s="14"/>
      <c r="M1434" s="14" t="s">
        <v>17368</v>
      </c>
      <c r="N1434" s="14" t="s">
        <v>4408</v>
      </c>
      <c r="O1434" s="60">
        <v>0</v>
      </c>
      <c r="P1434" s="32">
        <v>0</v>
      </c>
      <c r="Q1434" s="32"/>
    </row>
    <row r="1435" spans="1:17">
      <c r="A1435" s="61" t="s">
        <v>20</v>
      </c>
      <c r="B1435" s="75">
        <v>4933478185</v>
      </c>
      <c r="C1435" s="76" t="s">
        <v>4424</v>
      </c>
      <c r="D1435" s="76" t="s">
        <v>4589</v>
      </c>
      <c r="E1435" s="50">
        <v>28990</v>
      </c>
      <c r="F1435" s="76" t="s">
        <v>19086</v>
      </c>
      <c r="G1435" s="59" t="s">
        <v>20623</v>
      </c>
      <c r="H1435" s="14" t="s">
        <v>17338</v>
      </c>
      <c r="I1435" s="14" t="s">
        <v>17324</v>
      </c>
      <c r="J1435" s="14" t="s">
        <v>17463</v>
      </c>
      <c r="K1435" s="14" t="s">
        <v>17464</v>
      </c>
      <c r="L1435" s="14"/>
      <c r="M1435" s="14" t="s">
        <v>17368</v>
      </c>
      <c r="N1435" s="14" t="s">
        <v>4408</v>
      </c>
      <c r="O1435" s="60">
        <v>0</v>
      </c>
      <c r="P1435" s="32">
        <v>0</v>
      </c>
      <c r="Q1435" s="32"/>
    </row>
    <row r="1436" spans="1:17">
      <c r="A1436" s="61" t="s">
        <v>20</v>
      </c>
      <c r="B1436" s="75">
        <v>4933478186</v>
      </c>
      <c r="C1436" s="76" t="s">
        <v>4425</v>
      </c>
      <c r="D1436" s="76" t="s">
        <v>4590</v>
      </c>
      <c r="E1436" s="50">
        <v>16990</v>
      </c>
      <c r="F1436" s="76" t="s">
        <v>19088</v>
      </c>
      <c r="G1436" s="59" t="s">
        <v>20624</v>
      </c>
      <c r="H1436" s="14" t="s">
        <v>17330</v>
      </c>
      <c r="I1436" s="14" t="s">
        <v>17324</v>
      </c>
      <c r="J1436" s="14" t="s">
        <v>17463</v>
      </c>
      <c r="K1436" s="14" t="s">
        <v>17531</v>
      </c>
      <c r="L1436" s="14"/>
      <c r="M1436" s="14" t="s">
        <v>17368</v>
      </c>
      <c r="N1436" s="14" t="s">
        <v>4408</v>
      </c>
      <c r="O1436" s="60">
        <v>0</v>
      </c>
      <c r="P1436" s="32">
        <v>0</v>
      </c>
      <c r="Q1436" s="32"/>
    </row>
    <row r="1437" spans="1:17">
      <c r="A1437" s="61" t="s">
        <v>20</v>
      </c>
      <c r="B1437" s="75">
        <v>4933478187</v>
      </c>
      <c r="C1437" s="76" t="s">
        <v>4426</v>
      </c>
      <c r="D1437" s="76" t="s">
        <v>4591</v>
      </c>
      <c r="E1437" s="50">
        <v>24990</v>
      </c>
      <c r="F1437" s="76" t="s">
        <v>19090</v>
      </c>
      <c r="G1437" s="59" t="s">
        <v>20625</v>
      </c>
      <c r="H1437" s="14" t="s">
        <v>17338</v>
      </c>
      <c r="I1437" s="14" t="s">
        <v>17324</v>
      </c>
      <c r="J1437" s="14" t="s">
        <v>17463</v>
      </c>
      <c r="K1437" s="14" t="s">
        <v>17531</v>
      </c>
      <c r="L1437" s="14"/>
      <c r="M1437" s="14" t="s">
        <v>17368</v>
      </c>
      <c r="N1437" s="14" t="s">
        <v>4408</v>
      </c>
      <c r="O1437" s="60">
        <v>0</v>
      </c>
      <c r="P1437" s="32">
        <v>0</v>
      </c>
      <c r="Q1437" s="32"/>
    </row>
    <row r="1438" spans="1:17">
      <c r="A1438" s="61" t="s">
        <v>20</v>
      </c>
      <c r="B1438" s="75">
        <v>4932478754</v>
      </c>
      <c r="C1438" s="76" t="s">
        <v>4427</v>
      </c>
      <c r="D1438" s="76" t="s">
        <v>4592</v>
      </c>
      <c r="E1438" s="50">
        <v>1800</v>
      </c>
      <c r="F1438" s="76" t="s">
        <v>19092</v>
      </c>
      <c r="G1438" s="59" t="s">
        <v>20626</v>
      </c>
      <c r="H1438" s="14" t="s">
        <v>20</v>
      </c>
      <c r="I1438" s="14" t="s">
        <v>18116</v>
      </c>
      <c r="J1438" s="14" t="s">
        <v>17463</v>
      </c>
      <c r="K1438" s="14" t="s">
        <v>17531</v>
      </c>
      <c r="L1438" s="14"/>
      <c r="M1438" s="14" t="s">
        <v>20</v>
      </c>
      <c r="N1438" s="14" t="s">
        <v>4408</v>
      </c>
      <c r="O1438" s="60">
        <v>0</v>
      </c>
      <c r="P1438" s="32">
        <v>0</v>
      </c>
      <c r="Q1438" s="32"/>
    </row>
    <row r="1439" spans="1:17">
      <c r="A1439" s="61" t="s">
        <v>20</v>
      </c>
      <c r="B1439" s="75">
        <v>4932478802</v>
      </c>
      <c r="C1439" s="76" t="s">
        <v>4428</v>
      </c>
      <c r="D1439" s="76" t="s">
        <v>4593</v>
      </c>
      <c r="E1439" s="50">
        <v>1800</v>
      </c>
      <c r="F1439" s="76" t="s">
        <v>19094</v>
      </c>
      <c r="G1439" s="59" t="s">
        <v>20627</v>
      </c>
      <c r="H1439" s="14" t="s">
        <v>20</v>
      </c>
      <c r="I1439" s="14" t="s">
        <v>18116</v>
      </c>
      <c r="J1439" s="14" t="s">
        <v>17463</v>
      </c>
      <c r="K1439" s="14" t="s">
        <v>17531</v>
      </c>
      <c r="L1439" s="14"/>
      <c r="M1439" s="14" t="s">
        <v>20</v>
      </c>
      <c r="N1439" s="14" t="s">
        <v>4408</v>
      </c>
      <c r="O1439" s="60">
        <v>0</v>
      </c>
      <c r="P1439" s="32">
        <v>0</v>
      </c>
      <c r="Q1439" s="32"/>
    </row>
    <row r="1440" spans="1:17">
      <c r="A1440" s="61" t="s">
        <v>20</v>
      </c>
      <c r="B1440" s="75">
        <v>4932478762</v>
      </c>
      <c r="C1440" s="76" t="s">
        <v>4429</v>
      </c>
      <c r="D1440" s="76" t="s">
        <v>4594</v>
      </c>
      <c r="E1440" s="50">
        <v>1200</v>
      </c>
      <c r="F1440" s="76" t="s">
        <v>19096</v>
      </c>
      <c r="G1440" s="59" t="s">
        <v>20628</v>
      </c>
      <c r="H1440" s="14" t="s">
        <v>20</v>
      </c>
      <c r="I1440" s="14" t="s">
        <v>18116</v>
      </c>
      <c r="J1440" s="14" t="s">
        <v>17463</v>
      </c>
      <c r="K1440" s="14" t="s">
        <v>17531</v>
      </c>
      <c r="L1440" s="14"/>
      <c r="M1440" s="14" t="s">
        <v>20</v>
      </c>
      <c r="N1440" s="14" t="s">
        <v>4408</v>
      </c>
      <c r="O1440" s="60">
        <v>0</v>
      </c>
      <c r="P1440" s="32">
        <v>0</v>
      </c>
      <c r="Q1440" s="32"/>
    </row>
    <row r="1441" spans="1:17">
      <c r="A1441" s="61" t="s">
        <v>20</v>
      </c>
      <c r="B1441" s="75">
        <v>4932478814</v>
      </c>
      <c r="C1441" s="76" t="s">
        <v>4430</v>
      </c>
      <c r="D1441" s="76" t="s">
        <v>4595</v>
      </c>
      <c r="E1441" s="50">
        <v>1700</v>
      </c>
      <c r="F1441" s="76" t="s">
        <v>19092</v>
      </c>
      <c r="G1441" s="59" t="s">
        <v>20629</v>
      </c>
      <c r="H1441" s="14" t="s">
        <v>20</v>
      </c>
      <c r="I1441" s="14" t="s">
        <v>18116</v>
      </c>
      <c r="J1441" s="14" t="s">
        <v>17463</v>
      </c>
      <c r="K1441" s="14" t="s">
        <v>17531</v>
      </c>
      <c r="L1441" s="14"/>
      <c r="M1441" s="14" t="s">
        <v>20</v>
      </c>
      <c r="N1441" s="14" t="s">
        <v>4408</v>
      </c>
      <c r="O1441" s="60">
        <v>0</v>
      </c>
      <c r="P1441" s="32">
        <v>0</v>
      </c>
      <c r="Q1441" s="32"/>
    </row>
    <row r="1442" spans="1:17">
      <c r="A1442" s="61" t="s">
        <v>20</v>
      </c>
      <c r="B1442" s="75">
        <v>4933478443</v>
      </c>
      <c r="C1442" s="76" t="s">
        <v>4431</v>
      </c>
      <c r="D1442" s="76" t="s">
        <v>4596</v>
      </c>
      <c r="E1442" s="50">
        <v>22990</v>
      </c>
      <c r="F1442" s="76" t="s">
        <v>19099</v>
      </c>
      <c r="G1442" s="59" t="s">
        <v>20630</v>
      </c>
      <c r="H1442" s="14" t="s">
        <v>17338</v>
      </c>
      <c r="I1442" s="14" t="s">
        <v>17324</v>
      </c>
      <c r="J1442" s="14" t="s">
        <v>17264</v>
      </c>
      <c r="K1442" s="14" t="s">
        <v>17359</v>
      </c>
      <c r="L1442" s="14"/>
      <c r="M1442" s="14" t="s">
        <v>17368</v>
      </c>
      <c r="N1442" s="14" t="s">
        <v>4408</v>
      </c>
      <c r="O1442" s="60">
        <v>0</v>
      </c>
      <c r="P1442" s="32">
        <v>0</v>
      </c>
      <c r="Q1442" s="32"/>
    </row>
    <row r="1443" spans="1:17">
      <c r="A1443" s="61" t="s">
        <v>20</v>
      </c>
      <c r="B1443" s="75">
        <v>4933478444</v>
      </c>
      <c r="C1443" s="76" t="s">
        <v>4432</v>
      </c>
      <c r="D1443" s="76" t="s">
        <v>4597</v>
      </c>
      <c r="E1443" s="50">
        <v>46990</v>
      </c>
      <c r="F1443" s="76" t="s">
        <v>19101</v>
      </c>
      <c r="G1443" s="59" t="s">
        <v>20631</v>
      </c>
      <c r="H1443" s="14" t="s">
        <v>17338</v>
      </c>
      <c r="I1443" s="14" t="s">
        <v>17324</v>
      </c>
      <c r="J1443" s="14" t="s">
        <v>17264</v>
      </c>
      <c r="K1443" s="14" t="s">
        <v>17359</v>
      </c>
      <c r="L1443" s="14"/>
      <c r="M1443" s="14" t="s">
        <v>17368</v>
      </c>
      <c r="N1443" s="14" t="s">
        <v>4408</v>
      </c>
      <c r="O1443" s="60">
        <v>0</v>
      </c>
      <c r="P1443" s="32">
        <v>0</v>
      </c>
      <c r="Q1443" s="32"/>
    </row>
    <row r="1444" spans="1:17">
      <c r="A1444" s="61" t="s">
        <v>20</v>
      </c>
      <c r="B1444" s="75">
        <v>4933478446</v>
      </c>
      <c r="C1444" s="76" t="s">
        <v>4433</v>
      </c>
      <c r="D1444" s="76" t="s">
        <v>4598</v>
      </c>
      <c r="E1444" s="50">
        <v>21990</v>
      </c>
      <c r="F1444" s="76" t="s">
        <v>19103</v>
      </c>
      <c r="G1444" s="59" t="s">
        <v>20632</v>
      </c>
      <c r="H1444" s="14" t="s">
        <v>17338</v>
      </c>
      <c r="I1444" s="14" t="s">
        <v>17324</v>
      </c>
      <c r="J1444" s="14" t="s">
        <v>17264</v>
      </c>
      <c r="K1444" s="14" t="s">
        <v>17359</v>
      </c>
      <c r="L1444" s="14"/>
      <c r="M1444" s="14" t="s">
        <v>17368</v>
      </c>
      <c r="N1444" s="14" t="s">
        <v>4408</v>
      </c>
      <c r="O1444" s="60">
        <v>0</v>
      </c>
      <c r="P1444" s="32">
        <v>0</v>
      </c>
      <c r="Q1444" s="32"/>
    </row>
    <row r="1445" spans="1:17">
      <c r="A1445" s="61" t="s">
        <v>20</v>
      </c>
      <c r="B1445" s="75">
        <v>4933478447</v>
      </c>
      <c r="C1445" s="76" t="s">
        <v>4434</v>
      </c>
      <c r="D1445" s="76" t="s">
        <v>4599</v>
      </c>
      <c r="E1445" s="50">
        <v>45990</v>
      </c>
      <c r="F1445" s="76" t="s">
        <v>19105</v>
      </c>
      <c r="G1445" s="59" t="s">
        <v>20633</v>
      </c>
      <c r="H1445" s="14" t="s">
        <v>17338</v>
      </c>
      <c r="I1445" s="14" t="s">
        <v>17324</v>
      </c>
      <c r="J1445" s="14" t="s">
        <v>17264</v>
      </c>
      <c r="K1445" s="14" t="s">
        <v>17359</v>
      </c>
      <c r="L1445" s="14"/>
      <c r="M1445" s="14" t="s">
        <v>17368</v>
      </c>
      <c r="N1445" s="14" t="s">
        <v>4408</v>
      </c>
      <c r="O1445" s="60">
        <v>0</v>
      </c>
      <c r="P1445" s="32">
        <v>0</v>
      </c>
      <c r="Q1445" s="32"/>
    </row>
    <row r="1446" spans="1:17">
      <c r="A1446" s="61" t="s">
        <v>20</v>
      </c>
      <c r="B1446" s="75">
        <v>4933478449</v>
      </c>
      <c r="C1446" s="76" t="s">
        <v>4435</v>
      </c>
      <c r="D1446" s="76" t="s">
        <v>4600</v>
      </c>
      <c r="E1446" s="50">
        <v>27990</v>
      </c>
      <c r="F1446" s="76" t="s">
        <v>19107</v>
      </c>
      <c r="G1446" s="59" t="s">
        <v>20634</v>
      </c>
      <c r="H1446" s="14" t="s">
        <v>17338</v>
      </c>
      <c r="I1446" s="14" t="s">
        <v>17324</v>
      </c>
      <c r="J1446" s="14" t="s">
        <v>17264</v>
      </c>
      <c r="K1446" s="14" t="s">
        <v>17359</v>
      </c>
      <c r="L1446" s="14"/>
      <c r="M1446" s="14" t="s">
        <v>17368</v>
      </c>
      <c r="N1446" s="14" t="s">
        <v>4408</v>
      </c>
      <c r="O1446" s="60">
        <v>0</v>
      </c>
      <c r="P1446" s="32">
        <v>0</v>
      </c>
      <c r="Q1446" s="32"/>
    </row>
    <row r="1447" spans="1:17">
      <c r="A1447" s="61" t="s">
        <v>20</v>
      </c>
      <c r="B1447" s="75">
        <v>4933478450</v>
      </c>
      <c r="C1447" s="76" t="s">
        <v>4436</v>
      </c>
      <c r="D1447" s="76" t="s">
        <v>4601</v>
      </c>
      <c r="E1447" s="50">
        <v>51990</v>
      </c>
      <c r="F1447" s="76" t="s">
        <v>19109</v>
      </c>
      <c r="G1447" s="59" t="s">
        <v>20635</v>
      </c>
      <c r="H1447" s="14" t="s">
        <v>17338</v>
      </c>
      <c r="I1447" s="14" t="s">
        <v>17324</v>
      </c>
      <c r="J1447" s="14" t="s">
        <v>17264</v>
      </c>
      <c r="K1447" s="14" t="s">
        <v>17359</v>
      </c>
      <c r="L1447" s="14"/>
      <c r="M1447" s="14" t="s">
        <v>17368</v>
      </c>
      <c r="N1447" s="14" t="s">
        <v>4408</v>
      </c>
      <c r="O1447" s="60">
        <v>0</v>
      </c>
      <c r="P1447" s="32">
        <v>0</v>
      </c>
      <c r="Q1447" s="32"/>
    </row>
    <row r="1448" spans="1:17">
      <c r="A1448" s="61" t="s">
        <v>20</v>
      </c>
      <c r="B1448" s="75">
        <v>4933478452</v>
      </c>
      <c r="C1448" s="76" t="s">
        <v>4437</v>
      </c>
      <c r="D1448" s="76" t="s">
        <v>4602</v>
      </c>
      <c r="E1448" s="50">
        <v>26990</v>
      </c>
      <c r="F1448" s="76" t="s">
        <v>19111</v>
      </c>
      <c r="G1448" s="59" t="s">
        <v>20636</v>
      </c>
      <c r="H1448" s="14" t="s">
        <v>17338</v>
      </c>
      <c r="I1448" s="14" t="s">
        <v>17324</v>
      </c>
      <c r="J1448" s="14" t="s">
        <v>17264</v>
      </c>
      <c r="K1448" s="14" t="s">
        <v>17359</v>
      </c>
      <c r="L1448" s="14"/>
      <c r="M1448" s="14" t="s">
        <v>17368</v>
      </c>
      <c r="N1448" s="14" t="s">
        <v>4408</v>
      </c>
      <c r="O1448" s="60">
        <v>0</v>
      </c>
      <c r="P1448" s="32">
        <v>0</v>
      </c>
      <c r="Q1448" s="32"/>
    </row>
    <row r="1449" spans="1:17">
      <c r="A1449" s="61" t="s">
        <v>20</v>
      </c>
      <c r="B1449" s="75">
        <v>4933478453</v>
      </c>
      <c r="C1449" s="76" t="s">
        <v>4438</v>
      </c>
      <c r="D1449" s="76" t="s">
        <v>4603</v>
      </c>
      <c r="E1449" s="50">
        <v>50990</v>
      </c>
      <c r="F1449" s="76" t="s">
        <v>19113</v>
      </c>
      <c r="G1449" s="59" t="s">
        <v>20637</v>
      </c>
      <c r="H1449" s="14" t="s">
        <v>17338</v>
      </c>
      <c r="I1449" s="14" t="s">
        <v>17324</v>
      </c>
      <c r="J1449" s="14" t="s">
        <v>17264</v>
      </c>
      <c r="K1449" s="14" t="s">
        <v>17359</v>
      </c>
      <c r="L1449" s="14"/>
      <c r="M1449" s="14" t="s">
        <v>17368</v>
      </c>
      <c r="N1449" s="14" t="s">
        <v>4408</v>
      </c>
      <c r="O1449" s="60">
        <v>0</v>
      </c>
      <c r="P1449" s="32">
        <v>0</v>
      </c>
      <c r="Q1449" s="32"/>
    </row>
    <row r="1450" spans="1:17">
      <c r="A1450" s="61" t="s">
        <v>20</v>
      </c>
      <c r="B1450" s="75">
        <v>4933478407</v>
      </c>
      <c r="C1450" s="76" t="s">
        <v>4439</v>
      </c>
      <c r="D1450" s="76" t="s">
        <v>4604</v>
      </c>
      <c r="E1450" s="50">
        <v>151490</v>
      </c>
      <c r="F1450" s="76" t="s">
        <v>19115</v>
      </c>
      <c r="G1450" s="59" t="s">
        <v>20638</v>
      </c>
      <c r="H1450" s="14" t="s">
        <v>17338</v>
      </c>
      <c r="I1450" s="14" t="s">
        <v>17324</v>
      </c>
      <c r="J1450" s="14" t="s">
        <v>18072</v>
      </c>
      <c r="K1450" s="14" t="s">
        <v>20</v>
      </c>
      <c r="L1450" s="14"/>
      <c r="M1450" s="14" t="s">
        <v>17368</v>
      </c>
      <c r="N1450" s="14" t="s">
        <v>4408</v>
      </c>
      <c r="O1450" s="60">
        <v>0</v>
      </c>
      <c r="P1450" s="32">
        <v>0</v>
      </c>
      <c r="Q1450" s="32"/>
    </row>
    <row r="1451" spans="1:17">
      <c r="A1451" s="61" t="s">
        <v>20</v>
      </c>
      <c r="B1451" s="75">
        <v>4933478408</v>
      </c>
      <c r="C1451" s="76" t="s">
        <v>4440</v>
      </c>
      <c r="D1451" s="76" t="s">
        <v>4605</v>
      </c>
      <c r="E1451" s="50">
        <v>129990</v>
      </c>
      <c r="F1451" s="76" t="s">
        <v>19117</v>
      </c>
      <c r="G1451" s="59" t="s">
        <v>20639</v>
      </c>
      <c r="H1451" s="14" t="s">
        <v>17338</v>
      </c>
      <c r="I1451" s="14" t="s">
        <v>17324</v>
      </c>
      <c r="J1451" s="14" t="s">
        <v>18072</v>
      </c>
      <c r="K1451" s="14" t="s">
        <v>20</v>
      </c>
      <c r="L1451" s="14"/>
      <c r="M1451" s="14" t="s">
        <v>17368</v>
      </c>
      <c r="N1451" s="14" t="s">
        <v>4408</v>
      </c>
      <c r="O1451" s="60">
        <v>0</v>
      </c>
      <c r="P1451" s="32">
        <v>0</v>
      </c>
      <c r="Q1451" s="32"/>
    </row>
    <row r="1452" spans="1:17">
      <c r="A1452" s="61" t="s">
        <v>20</v>
      </c>
      <c r="B1452" s="75">
        <v>4932478409</v>
      </c>
      <c r="C1452" s="76" t="s">
        <v>4441</v>
      </c>
      <c r="D1452" s="76" t="s">
        <v>4606</v>
      </c>
      <c r="E1452" s="50">
        <v>19700</v>
      </c>
      <c r="F1452" s="76" t="s">
        <v>19119</v>
      </c>
      <c r="G1452" s="59" t="s">
        <v>20640</v>
      </c>
      <c r="H1452" s="14" t="s">
        <v>20</v>
      </c>
      <c r="I1452" s="14" t="s">
        <v>18116</v>
      </c>
      <c r="J1452" s="14" t="s">
        <v>18072</v>
      </c>
      <c r="K1452" s="14" t="s">
        <v>20</v>
      </c>
      <c r="L1452" s="14"/>
      <c r="M1452" s="14" t="s">
        <v>20</v>
      </c>
      <c r="N1452" s="14" t="s">
        <v>4408</v>
      </c>
      <c r="O1452" s="60">
        <v>0</v>
      </c>
      <c r="P1452" s="32">
        <v>0</v>
      </c>
      <c r="Q1452" s="32"/>
    </row>
    <row r="1453" spans="1:17">
      <c r="A1453" s="61" t="s">
        <v>20</v>
      </c>
      <c r="B1453" s="75">
        <v>4932478410</v>
      </c>
      <c r="C1453" s="76" t="s">
        <v>4442</v>
      </c>
      <c r="D1453" s="76" t="s">
        <v>4607</v>
      </c>
      <c r="E1453" s="50">
        <v>12100</v>
      </c>
      <c r="F1453" s="76" t="s">
        <v>19121</v>
      </c>
      <c r="G1453" s="59" t="s">
        <v>20641</v>
      </c>
      <c r="H1453" s="14" t="s">
        <v>20</v>
      </c>
      <c r="I1453" s="14" t="s">
        <v>18116</v>
      </c>
      <c r="J1453" s="14" t="s">
        <v>18072</v>
      </c>
      <c r="K1453" s="14" t="s">
        <v>20</v>
      </c>
      <c r="L1453" s="14"/>
      <c r="M1453" s="14" t="s">
        <v>20</v>
      </c>
      <c r="N1453" s="14" t="s">
        <v>4408</v>
      </c>
      <c r="O1453" s="60">
        <v>0</v>
      </c>
      <c r="P1453" s="32">
        <v>0</v>
      </c>
      <c r="Q1453" s="32"/>
    </row>
    <row r="1454" spans="1:17">
      <c r="A1454" s="61" t="s">
        <v>20</v>
      </c>
      <c r="B1454" s="75">
        <v>4932478411</v>
      </c>
      <c r="C1454" s="76" t="s">
        <v>4443</v>
      </c>
      <c r="D1454" s="76" t="s">
        <v>4608</v>
      </c>
      <c r="E1454" s="50">
        <v>9100</v>
      </c>
      <c r="F1454" s="76" t="s">
        <v>19123</v>
      </c>
      <c r="G1454" s="59" t="s">
        <v>20642</v>
      </c>
      <c r="H1454" s="14" t="s">
        <v>20</v>
      </c>
      <c r="I1454" s="14" t="s">
        <v>18116</v>
      </c>
      <c r="J1454" s="14" t="s">
        <v>18072</v>
      </c>
      <c r="K1454" s="14" t="s">
        <v>20</v>
      </c>
      <c r="L1454" s="14"/>
      <c r="M1454" s="14" t="s">
        <v>20</v>
      </c>
      <c r="N1454" s="14" t="s">
        <v>4408</v>
      </c>
      <c r="O1454" s="60">
        <v>0</v>
      </c>
      <c r="P1454" s="32">
        <v>0</v>
      </c>
      <c r="Q1454" s="32"/>
    </row>
    <row r="1455" spans="1:17">
      <c r="A1455" s="61" t="s">
        <v>20</v>
      </c>
      <c r="B1455" s="75">
        <v>4932478412</v>
      </c>
      <c r="C1455" s="76" t="s">
        <v>4444</v>
      </c>
      <c r="D1455" s="76" t="s">
        <v>4609</v>
      </c>
      <c r="E1455" s="50">
        <v>7800</v>
      </c>
      <c r="F1455" s="76" t="s">
        <v>19125</v>
      </c>
      <c r="G1455" s="59" t="s">
        <v>20643</v>
      </c>
      <c r="H1455" s="14" t="s">
        <v>20</v>
      </c>
      <c r="I1455" s="14" t="s">
        <v>18116</v>
      </c>
      <c r="J1455" s="14" t="s">
        <v>18072</v>
      </c>
      <c r="K1455" s="14" t="s">
        <v>20</v>
      </c>
      <c r="L1455" s="14"/>
      <c r="M1455" s="14" t="s">
        <v>20</v>
      </c>
      <c r="N1455" s="14" t="s">
        <v>4408</v>
      </c>
      <c r="O1455" s="60">
        <v>0</v>
      </c>
      <c r="P1455" s="32">
        <v>0</v>
      </c>
      <c r="Q1455" s="32"/>
    </row>
    <row r="1456" spans="1:17">
      <c r="A1456" s="61" t="s">
        <v>20</v>
      </c>
      <c r="B1456" s="75">
        <v>4932478413</v>
      </c>
      <c r="C1456" s="76" t="s">
        <v>4445</v>
      </c>
      <c r="D1456" s="76" t="s">
        <v>4610</v>
      </c>
      <c r="E1456" s="50">
        <v>6200</v>
      </c>
      <c r="F1456" s="76" t="s">
        <v>19127</v>
      </c>
      <c r="G1456" s="59" t="s">
        <v>20644</v>
      </c>
      <c r="H1456" s="14" t="s">
        <v>20</v>
      </c>
      <c r="I1456" s="14" t="s">
        <v>18116</v>
      </c>
      <c r="J1456" s="14" t="s">
        <v>18072</v>
      </c>
      <c r="K1456" s="14" t="s">
        <v>20</v>
      </c>
      <c r="L1456" s="14"/>
      <c r="M1456" s="14" t="s">
        <v>20</v>
      </c>
      <c r="N1456" s="14" t="s">
        <v>4408</v>
      </c>
      <c r="O1456" s="60">
        <v>0</v>
      </c>
      <c r="P1456" s="32">
        <v>0</v>
      </c>
      <c r="Q1456" s="32"/>
    </row>
    <row r="1457" spans="1:17">
      <c r="A1457" s="61" t="s">
        <v>20</v>
      </c>
      <c r="B1457" s="75">
        <v>4932478414</v>
      </c>
      <c r="C1457" s="76" t="s">
        <v>4446</v>
      </c>
      <c r="D1457" s="76" t="s">
        <v>4611</v>
      </c>
      <c r="E1457" s="50">
        <v>6800</v>
      </c>
      <c r="F1457" s="76" t="s">
        <v>19129</v>
      </c>
      <c r="G1457" s="59" t="s">
        <v>20645</v>
      </c>
      <c r="H1457" s="14" t="s">
        <v>20</v>
      </c>
      <c r="I1457" s="14" t="s">
        <v>18116</v>
      </c>
      <c r="J1457" s="14" t="s">
        <v>18072</v>
      </c>
      <c r="K1457" s="14" t="s">
        <v>20</v>
      </c>
      <c r="L1457" s="14"/>
      <c r="M1457" s="14" t="s">
        <v>20</v>
      </c>
      <c r="N1457" s="14" t="s">
        <v>4408</v>
      </c>
      <c r="O1457" s="60">
        <v>0</v>
      </c>
      <c r="P1457" s="32">
        <v>0</v>
      </c>
      <c r="Q1457" s="32"/>
    </row>
    <row r="1458" spans="1:17">
      <c r="A1458" s="61" t="s">
        <v>20</v>
      </c>
      <c r="B1458" s="75">
        <v>4932478415</v>
      </c>
      <c r="C1458" s="76" t="s">
        <v>4447</v>
      </c>
      <c r="D1458" s="76" t="s">
        <v>4612</v>
      </c>
      <c r="E1458" s="50">
        <v>12300</v>
      </c>
      <c r="F1458" s="76" t="s">
        <v>19131</v>
      </c>
      <c r="G1458" s="59" t="s">
        <v>20646</v>
      </c>
      <c r="H1458" s="14" t="s">
        <v>20</v>
      </c>
      <c r="I1458" s="14" t="s">
        <v>18116</v>
      </c>
      <c r="J1458" s="14" t="s">
        <v>18072</v>
      </c>
      <c r="K1458" s="14" t="s">
        <v>20</v>
      </c>
      <c r="L1458" s="14"/>
      <c r="M1458" s="14" t="s">
        <v>20</v>
      </c>
      <c r="N1458" s="14" t="s">
        <v>4408</v>
      </c>
      <c r="O1458" s="60">
        <v>0</v>
      </c>
      <c r="P1458" s="32">
        <v>0</v>
      </c>
      <c r="Q1458" s="32"/>
    </row>
    <row r="1459" spans="1:17">
      <c r="A1459" s="61" t="s">
        <v>20</v>
      </c>
      <c r="B1459" s="75">
        <v>48533829</v>
      </c>
      <c r="C1459" s="85" t="s">
        <v>4564</v>
      </c>
      <c r="D1459" s="76" t="s">
        <v>4613</v>
      </c>
      <c r="E1459" s="50">
        <v>2300</v>
      </c>
      <c r="F1459" s="76" t="s">
        <v>19133</v>
      </c>
      <c r="G1459" s="59" t="s">
        <v>20</v>
      </c>
      <c r="H1459" s="14" t="s">
        <v>20</v>
      </c>
      <c r="I1459" s="14" t="s">
        <v>18116</v>
      </c>
      <c r="J1459" s="14" t="s">
        <v>18072</v>
      </c>
      <c r="K1459" s="14" t="s">
        <v>20</v>
      </c>
      <c r="L1459" s="14"/>
      <c r="M1459" s="14">
        <v>0</v>
      </c>
      <c r="N1459" s="14" t="s">
        <v>4408</v>
      </c>
      <c r="O1459" s="60">
        <v>0</v>
      </c>
      <c r="P1459" s="32">
        <v>0</v>
      </c>
      <c r="Q1459" s="32"/>
    </row>
    <row r="1460" spans="1:17">
      <c r="A1460" s="61" t="s">
        <v>20</v>
      </c>
      <c r="B1460" s="75">
        <v>48533828</v>
      </c>
      <c r="C1460" s="85" t="s">
        <v>4565</v>
      </c>
      <c r="D1460" s="76" t="s">
        <v>4614</v>
      </c>
      <c r="E1460" s="50">
        <v>1800</v>
      </c>
      <c r="F1460" s="76" t="s">
        <v>19135</v>
      </c>
      <c r="G1460" s="59" t="s">
        <v>20</v>
      </c>
      <c r="H1460" s="14" t="s">
        <v>20</v>
      </c>
      <c r="I1460" s="14" t="s">
        <v>18116</v>
      </c>
      <c r="J1460" s="14" t="s">
        <v>18072</v>
      </c>
      <c r="K1460" s="14" t="s">
        <v>20</v>
      </c>
      <c r="L1460" s="14"/>
      <c r="M1460" s="14">
        <v>0</v>
      </c>
      <c r="N1460" s="14" t="s">
        <v>4408</v>
      </c>
      <c r="O1460" s="60">
        <v>0</v>
      </c>
      <c r="P1460" s="32">
        <v>0</v>
      </c>
      <c r="Q1460" s="32"/>
    </row>
    <row r="1461" spans="1:17">
      <c r="A1461" s="61" t="s">
        <v>20</v>
      </c>
      <c r="B1461" s="75">
        <v>48533827</v>
      </c>
      <c r="C1461" s="85" t="s">
        <v>4566</v>
      </c>
      <c r="D1461" s="76" t="s">
        <v>4615</v>
      </c>
      <c r="E1461" s="50">
        <v>2300</v>
      </c>
      <c r="F1461" s="76" t="s">
        <v>19137</v>
      </c>
      <c r="G1461" s="59" t="s">
        <v>20</v>
      </c>
      <c r="H1461" s="14" t="s">
        <v>20</v>
      </c>
      <c r="I1461" s="14" t="s">
        <v>18116</v>
      </c>
      <c r="J1461" s="14" t="s">
        <v>18072</v>
      </c>
      <c r="K1461" s="14" t="s">
        <v>20</v>
      </c>
      <c r="L1461" s="14"/>
      <c r="M1461" s="14">
        <v>0</v>
      </c>
      <c r="N1461" s="14" t="s">
        <v>20649</v>
      </c>
      <c r="O1461" s="60">
        <v>0</v>
      </c>
      <c r="P1461" s="32">
        <v>0</v>
      </c>
      <c r="Q1461" s="32"/>
    </row>
    <row r="1462" spans="1:17">
      <c r="A1462" s="61" t="s">
        <v>20</v>
      </c>
      <c r="B1462" s="75">
        <v>48533826</v>
      </c>
      <c r="C1462" s="85" t="s">
        <v>4567</v>
      </c>
      <c r="D1462" s="76" t="s">
        <v>4616</v>
      </c>
      <c r="E1462" s="50">
        <v>5600</v>
      </c>
      <c r="F1462" s="76" t="s">
        <v>19139</v>
      </c>
      <c r="G1462" s="59" t="s">
        <v>20</v>
      </c>
      <c r="H1462" s="14" t="s">
        <v>20</v>
      </c>
      <c r="I1462" s="14" t="s">
        <v>18116</v>
      </c>
      <c r="J1462" s="14" t="s">
        <v>18072</v>
      </c>
      <c r="K1462" s="14" t="s">
        <v>20</v>
      </c>
      <c r="L1462" s="14"/>
      <c r="M1462" s="14">
        <v>0</v>
      </c>
      <c r="N1462" s="14" t="s">
        <v>4408</v>
      </c>
      <c r="O1462" s="60">
        <v>0</v>
      </c>
      <c r="P1462" s="32">
        <v>0</v>
      </c>
      <c r="Q1462" s="32"/>
    </row>
    <row r="1463" spans="1:17">
      <c r="A1463" s="61" t="s">
        <v>20</v>
      </c>
      <c r="B1463" s="75">
        <v>48533825</v>
      </c>
      <c r="C1463" s="85" t="s">
        <v>4568</v>
      </c>
      <c r="D1463" s="76" t="s">
        <v>4617</v>
      </c>
      <c r="E1463" s="50">
        <v>3100</v>
      </c>
      <c r="F1463" s="76" t="s">
        <v>19141</v>
      </c>
      <c r="G1463" s="59" t="s">
        <v>20</v>
      </c>
      <c r="H1463" s="14" t="s">
        <v>20</v>
      </c>
      <c r="I1463" s="14" t="s">
        <v>18116</v>
      </c>
      <c r="J1463" s="14" t="s">
        <v>18072</v>
      </c>
      <c r="K1463" s="14" t="s">
        <v>20</v>
      </c>
      <c r="L1463" s="14"/>
      <c r="M1463" s="14">
        <v>0</v>
      </c>
      <c r="N1463" s="14" t="s">
        <v>4408</v>
      </c>
      <c r="O1463" s="60">
        <v>0</v>
      </c>
      <c r="P1463" s="32">
        <v>0</v>
      </c>
      <c r="Q1463" s="32"/>
    </row>
    <row r="1464" spans="1:17">
      <c r="A1464" s="61" t="s">
        <v>20</v>
      </c>
      <c r="B1464" s="75">
        <v>48533812</v>
      </c>
      <c r="C1464" s="85" t="s">
        <v>4569</v>
      </c>
      <c r="D1464" s="76" t="s">
        <v>4618</v>
      </c>
      <c r="E1464" s="50">
        <v>2600</v>
      </c>
      <c r="F1464" s="76" t="s">
        <v>19143</v>
      </c>
      <c r="G1464" s="59" t="s">
        <v>20</v>
      </c>
      <c r="H1464" s="14" t="s">
        <v>20</v>
      </c>
      <c r="I1464" s="14" t="s">
        <v>18116</v>
      </c>
      <c r="J1464" s="14" t="s">
        <v>18072</v>
      </c>
      <c r="K1464" s="14" t="s">
        <v>20</v>
      </c>
      <c r="L1464" s="14"/>
      <c r="M1464" s="14">
        <v>0</v>
      </c>
      <c r="N1464" s="14" t="s">
        <v>4408</v>
      </c>
      <c r="O1464" s="60">
        <v>0</v>
      </c>
      <c r="P1464" s="32">
        <v>0</v>
      </c>
      <c r="Q1464" s="32"/>
    </row>
    <row r="1465" spans="1:17">
      <c r="A1465" s="61" t="s">
        <v>20</v>
      </c>
      <c r="B1465" s="75">
        <v>48533811</v>
      </c>
      <c r="C1465" s="85" t="s">
        <v>4570</v>
      </c>
      <c r="D1465" s="76" t="s">
        <v>4619</v>
      </c>
      <c r="E1465" s="50">
        <v>2300</v>
      </c>
      <c r="F1465" s="76" t="s">
        <v>19144</v>
      </c>
      <c r="G1465" s="59" t="s">
        <v>20</v>
      </c>
      <c r="H1465" s="14" t="s">
        <v>20</v>
      </c>
      <c r="I1465" s="14" t="s">
        <v>18116</v>
      </c>
      <c r="J1465" s="14" t="s">
        <v>18072</v>
      </c>
      <c r="K1465" s="14" t="s">
        <v>20</v>
      </c>
      <c r="L1465" s="14"/>
      <c r="M1465" s="14">
        <v>0</v>
      </c>
      <c r="N1465" s="14" t="s">
        <v>4408</v>
      </c>
      <c r="O1465" s="60">
        <v>0</v>
      </c>
      <c r="P1465" s="32">
        <v>0</v>
      </c>
      <c r="Q1465" s="32"/>
    </row>
    <row r="1466" spans="1:17">
      <c r="A1466" s="61" t="s">
        <v>20</v>
      </c>
      <c r="B1466" s="75">
        <v>48533813</v>
      </c>
      <c r="C1466" s="85" t="s">
        <v>4571</v>
      </c>
      <c r="D1466" s="76" t="s">
        <v>4620</v>
      </c>
      <c r="E1466" s="50">
        <v>1800</v>
      </c>
      <c r="F1466" s="76" t="s">
        <v>19146</v>
      </c>
      <c r="G1466" s="59" t="s">
        <v>20</v>
      </c>
      <c r="H1466" s="14" t="s">
        <v>20</v>
      </c>
      <c r="I1466" s="14" t="s">
        <v>18116</v>
      </c>
      <c r="J1466" s="14" t="s">
        <v>18072</v>
      </c>
      <c r="K1466" s="14" t="s">
        <v>20</v>
      </c>
      <c r="L1466" s="14"/>
      <c r="M1466" s="14">
        <v>0</v>
      </c>
      <c r="N1466" s="14" t="s">
        <v>4408</v>
      </c>
      <c r="O1466" s="60">
        <v>0</v>
      </c>
      <c r="P1466" s="32">
        <v>0</v>
      </c>
      <c r="Q1466" s="32"/>
    </row>
    <row r="1467" spans="1:17">
      <c r="A1467" s="61" t="s">
        <v>20</v>
      </c>
      <c r="B1467" s="75">
        <v>48533814</v>
      </c>
      <c r="C1467" s="85" t="s">
        <v>4572</v>
      </c>
      <c r="D1467" s="76" t="s">
        <v>4621</v>
      </c>
      <c r="E1467" s="50">
        <v>2000</v>
      </c>
      <c r="F1467" s="76" t="s">
        <v>19148</v>
      </c>
      <c r="G1467" s="59" t="s">
        <v>20</v>
      </c>
      <c r="H1467" s="14" t="s">
        <v>20</v>
      </c>
      <c r="I1467" s="14" t="s">
        <v>18116</v>
      </c>
      <c r="J1467" s="14" t="s">
        <v>18072</v>
      </c>
      <c r="K1467" s="14" t="s">
        <v>20</v>
      </c>
      <c r="L1467" s="14"/>
      <c r="M1467" s="14">
        <v>0</v>
      </c>
      <c r="N1467" s="14" t="s">
        <v>4408</v>
      </c>
      <c r="O1467" s="60">
        <v>0</v>
      </c>
      <c r="P1467" s="32">
        <v>0</v>
      </c>
      <c r="Q1467" s="32"/>
    </row>
    <row r="1468" spans="1:17">
      <c r="A1468" s="61" t="s">
        <v>20</v>
      </c>
      <c r="B1468" s="75">
        <v>48533815</v>
      </c>
      <c r="C1468" s="85" t="s">
        <v>4573</v>
      </c>
      <c r="D1468" s="76" t="s">
        <v>4622</v>
      </c>
      <c r="E1468" s="50">
        <v>1800</v>
      </c>
      <c r="F1468" s="76" t="s">
        <v>19150</v>
      </c>
      <c r="G1468" s="59" t="s">
        <v>20</v>
      </c>
      <c r="H1468" s="14" t="s">
        <v>20</v>
      </c>
      <c r="I1468" s="14" t="s">
        <v>18116</v>
      </c>
      <c r="J1468" s="14" t="s">
        <v>18072</v>
      </c>
      <c r="K1468" s="14" t="s">
        <v>20</v>
      </c>
      <c r="L1468" s="14"/>
      <c r="M1468" s="14">
        <v>0</v>
      </c>
      <c r="N1468" s="14" t="s">
        <v>4408</v>
      </c>
      <c r="O1468" s="60">
        <v>0</v>
      </c>
      <c r="P1468" s="32">
        <v>0</v>
      </c>
      <c r="Q1468" s="32"/>
    </row>
    <row r="1469" spans="1:17">
      <c r="A1469" s="61" t="s">
        <v>20</v>
      </c>
      <c r="B1469" s="75">
        <v>48533816</v>
      </c>
      <c r="C1469" s="85" t="s">
        <v>4574</v>
      </c>
      <c r="D1469" s="76" t="s">
        <v>4623</v>
      </c>
      <c r="E1469" s="50">
        <v>5600</v>
      </c>
      <c r="F1469" s="76" t="s">
        <v>19152</v>
      </c>
      <c r="G1469" s="59" t="s">
        <v>20</v>
      </c>
      <c r="H1469" s="14" t="s">
        <v>20</v>
      </c>
      <c r="I1469" s="14" t="s">
        <v>18116</v>
      </c>
      <c r="J1469" s="14" t="s">
        <v>18072</v>
      </c>
      <c r="K1469" s="14" t="s">
        <v>20</v>
      </c>
      <c r="L1469" s="14"/>
      <c r="M1469" s="14">
        <v>0</v>
      </c>
      <c r="N1469" s="14" t="s">
        <v>4408</v>
      </c>
      <c r="O1469" s="60">
        <v>0</v>
      </c>
      <c r="P1469" s="32">
        <v>0</v>
      </c>
      <c r="Q1469" s="32"/>
    </row>
    <row r="1470" spans="1:17">
      <c r="A1470" s="61" t="s">
        <v>20</v>
      </c>
      <c r="B1470" s="75">
        <v>4933478596</v>
      </c>
      <c r="C1470" s="76" t="s">
        <v>4448</v>
      </c>
      <c r="D1470" s="76" t="s">
        <v>4624</v>
      </c>
      <c r="E1470" s="50">
        <v>114990</v>
      </c>
      <c r="F1470" s="76" t="s">
        <v>19154</v>
      </c>
      <c r="G1470" s="59" t="s">
        <v>20659</v>
      </c>
      <c r="H1470" s="14" t="s">
        <v>17338</v>
      </c>
      <c r="I1470" s="14" t="s">
        <v>17324</v>
      </c>
      <c r="J1470" s="14" t="s">
        <v>17321</v>
      </c>
      <c r="K1470" s="14" t="s">
        <v>17263</v>
      </c>
      <c r="L1470" s="14"/>
      <c r="M1470" s="14" t="s">
        <v>17368</v>
      </c>
      <c r="N1470" s="14" t="s">
        <v>4408</v>
      </c>
      <c r="O1470" s="60">
        <v>0</v>
      </c>
      <c r="P1470" s="32">
        <v>0</v>
      </c>
      <c r="Q1470" s="32"/>
    </row>
    <row r="1471" spans="1:17">
      <c r="A1471" s="61" t="s">
        <v>20</v>
      </c>
      <c r="B1471" s="75">
        <v>4933478597</v>
      </c>
      <c r="C1471" s="76" t="s">
        <v>4449</v>
      </c>
      <c r="D1471" s="76" t="s">
        <v>4625</v>
      </c>
      <c r="E1471" s="50">
        <v>136490</v>
      </c>
      <c r="F1471" s="76" t="s">
        <v>19156</v>
      </c>
      <c r="G1471" s="59" t="s">
        <v>20660</v>
      </c>
      <c r="H1471" s="14" t="s">
        <v>17338</v>
      </c>
      <c r="I1471" s="14" t="s">
        <v>17324</v>
      </c>
      <c r="J1471" s="14" t="s">
        <v>17321</v>
      </c>
      <c r="K1471" s="14" t="s">
        <v>17263</v>
      </c>
      <c r="L1471" s="14"/>
      <c r="M1471" s="14" t="s">
        <v>17368</v>
      </c>
      <c r="N1471" s="14" t="s">
        <v>4408</v>
      </c>
      <c r="O1471" s="60">
        <v>0</v>
      </c>
      <c r="P1471" s="32">
        <v>0</v>
      </c>
      <c r="Q1471" s="32"/>
    </row>
    <row r="1472" spans="1:17">
      <c r="A1472" s="61" t="s">
        <v>20</v>
      </c>
      <c r="B1472" s="75">
        <v>4933478116</v>
      </c>
      <c r="C1472" s="76" t="s">
        <v>4450</v>
      </c>
      <c r="D1472" s="76" t="s">
        <v>4626</v>
      </c>
      <c r="E1472" s="50">
        <v>49990</v>
      </c>
      <c r="F1472" s="76" t="s">
        <v>19158</v>
      </c>
      <c r="G1472" s="59" t="s">
        <v>20661</v>
      </c>
      <c r="H1472" s="14" t="s">
        <v>17338</v>
      </c>
      <c r="I1472" s="14" t="s">
        <v>17324</v>
      </c>
      <c r="J1472" s="14" t="s">
        <v>17394</v>
      </c>
      <c r="K1472" s="14" t="s">
        <v>17562</v>
      </c>
      <c r="L1472" s="14"/>
      <c r="M1472" s="14" t="s">
        <v>20</v>
      </c>
      <c r="N1472" s="14" t="s">
        <v>4408</v>
      </c>
      <c r="O1472" s="60">
        <v>0</v>
      </c>
      <c r="P1472" s="32">
        <v>0</v>
      </c>
      <c r="Q1472" s="32"/>
    </row>
    <row r="1473" spans="1:17">
      <c r="A1473" s="61" t="s">
        <v>20</v>
      </c>
      <c r="B1473" s="75">
        <v>4933478118</v>
      </c>
      <c r="C1473" s="76" t="s">
        <v>4451</v>
      </c>
      <c r="D1473" s="76" t="s">
        <v>4627</v>
      </c>
      <c r="E1473" s="50">
        <v>24990</v>
      </c>
      <c r="F1473" s="76" t="s">
        <v>19160</v>
      </c>
      <c r="G1473" s="59" t="s">
        <v>20662</v>
      </c>
      <c r="H1473" s="14" t="s">
        <v>17338</v>
      </c>
      <c r="I1473" s="14" t="s">
        <v>17324</v>
      </c>
      <c r="J1473" s="14" t="s">
        <v>17394</v>
      </c>
      <c r="K1473" s="14" t="s">
        <v>17562</v>
      </c>
      <c r="L1473" s="14"/>
      <c r="M1473" s="14" t="s">
        <v>20</v>
      </c>
      <c r="N1473" s="14" t="s">
        <v>4408</v>
      </c>
      <c r="O1473" s="60">
        <v>0</v>
      </c>
      <c r="P1473" s="32">
        <v>0</v>
      </c>
      <c r="Q1473" s="32"/>
    </row>
    <row r="1474" spans="1:17">
      <c r="A1474" s="61" t="s">
        <v>20</v>
      </c>
      <c r="B1474" s="75">
        <v>4933478120</v>
      </c>
      <c r="C1474" s="76" t="s">
        <v>4452</v>
      </c>
      <c r="D1474" s="76" t="s">
        <v>4628</v>
      </c>
      <c r="E1474" s="50">
        <v>26990</v>
      </c>
      <c r="F1474" s="76" t="s">
        <v>19162</v>
      </c>
      <c r="G1474" s="59" t="s">
        <v>20663</v>
      </c>
      <c r="H1474" s="14" t="s">
        <v>17338</v>
      </c>
      <c r="I1474" s="14" t="s">
        <v>17324</v>
      </c>
      <c r="J1474" s="14" t="s">
        <v>17394</v>
      </c>
      <c r="K1474" s="14" t="s">
        <v>17562</v>
      </c>
      <c r="L1474" s="14"/>
      <c r="M1474" s="14" t="s">
        <v>20</v>
      </c>
      <c r="N1474" s="14" t="s">
        <v>4408</v>
      </c>
      <c r="O1474" s="60">
        <v>0</v>
      </c>
      <c r="P1474" s="32">
        <v>0</v>
      </c>
      <c r="Q1474" s="32"/>
    </row>
    <row r="1475" spans="1:17">
      <c r="A1475" s="61" t="s">
        <v>20</v>
      </c>
      <c r="B1475" s="75">
        <v>4933478226</v>
      </c>
      <c r="C1475" s="76" t="s">
        <v>4453</v>
      </c>
      <c r="D1475" s="76" t="s">
        <v>4629</v>
      </c>
      <c r="E1475" s="50">
        <v>8990</v>
      </c>
      <c r="F1475" s="76" t="s">
        <v>19164</v>
      </c>
      <c r="G1475" s="59" t="s">
        <v>20664</v>
      </c>
      <c r="H1475" s="14" t="s">
        <v>17330</v>
      </c>
      <c r="I1475" s="14" t="s">
        <v>17324</v>
      </c>
      <c r="J1475" s="14" t="s">
        <v>17394</v>
      </c>
      <c r="K1475" s="14" t="s">
        <v>17562</v>
      </c>
      <c r="L1475" s="14"/>
      <c r="M1475" s="14" t="s">
        <v>20</v>
      </c>
      <c r="N1475" s="14" t="s">
        <v>4408</v>
      </c>
      <c r="O1475" s="60">
        <v>0</v>
      </c>
      <c r="P1475" s="32">
        <v>0</v>
      </c>
      <c r="Q1475" s="32"/>
    </row>
    <row r="1476" spans="1:17">
      <c r="A1476" s="61" t="s">
        <v>20</v>
      </c>
      <c r="B1476" s="75">
        <v>4933478311</v>
      </c>
      <c r="C1476" s="76" t="s">
        <v>4454</v>
      </c>
      <c r="D1476" s="76" t="s">
        <v>4630</v>
      </c>
      <c r="E1476" s="50">
        <v>2500</v>
      </c>
      <c r="F1476" s="76" t="s">
        <v>19166</v>
      </c>
      <c r="G1476" s="59" t="s">
        <v>20665</v>
      </c>
      <c r="H1476" s="14" t="s">
        <v>960</v>
      </c>
      <c r="I1476" s="14" t="s">
        <v>17324</v>
      </c>
      <c r="J1476" s="14" t="s">
        <v>17343</v>
      </c>
      <c r="K1476" s="14" t="s">
        <v>17344</v>
      </c>
      <c r="L1476" s="14"/>
      <c r="M1476" s="14" t="s">
        <v>20</v>
      </c>
      <c r="N1476" s="14" t="s">
        <v>4408</v>
      </c>
      <c r="O1476" s="60">
        <v>0</v>
      </c>
      <c r="P1476" s="32">
        <v>0</v>
      </c>
      <c r="Q1476" s="32"/>
    </row>
    <row r="1477" spans="1:17">
      <c r="A1477" s="61" t="s">
        <v>20</v>
      </c>
      <c r="B1477" s="75">
        <v>4933471995</v>
      </c>
      <c r="C1477" s="76" t="s">
        <v>4455</v>
      </c>
      <c r="D1477" s="76" t="s">
        <v>4631</v>
      </c>
      <c r="E1477" s="50">
        <v>295990</v>
      </c>
      <c r="F1477" s="76" t="s">
        <v>19168</v>
      </c>
      <c r="G1477" s="59" t="s">
        <v>20666</v>
      </c>
      <c r="H1477" s="14" t="s">
        <v>17330</v>
      </c>
      <c r="I1477" s="14" t="s">
        <v>17334</v>
      </c>
      <c r="J1477" s="14" t="s">
        <v>20</v>
      </c>
      <c r="K1477" s="14" t="s">
        <v>20</v>
      </c>
      <c r="L1477" s="14"/>
      <c r="M1477" s="14" t="s">
        <v>20</v>
      </c>
      <c r="N1477" s="14" t="s">
        <v>4408</v>
      </c>
      <c r="O1477" s="60">
        <v>0</v>
      </c>
      <c r="P1477" s="32">
        <v>0</v>
      </c>
      <c r="Q1477" s="32"/>
    </row>
    <row r="1478" spans="1:17">
      <c r="A1478" s="61" t="s">
        <v>20</v>
      </c>
      <c r="B1478" s="75">
        <v>4933478615</v>
      </c>
      <c r="C1478" s="76" t="s">
        <v>4456</v>
      </c>
      <c r="D1478" s="76" t="s">
        <v>4632</v>
      </c>
      <c r="E1478" s="50">
        <v>299990</v>
      </c>
      <c r="F1478" s="76" t="s">
        <v>19170</v>
      </c>
      <c r="G1478" s="59" t="s">
        <v>20667</v>
      </c>
      <c r="H1478" s="14" t="s">
        <v>17330</v>
      </c>
      <c r="I1478" s="14" t="s">
        <v>17334</v>
      </c>
      <c r="J1478" s="14" t="s">
        <v>20</v>
      </c>
      <c r="K1478" s="14" t="s">
        <v>20</v>
      </c>
      <c r="L1478" s="14"/>
      <c r="M1478" s="14" t="s">
        <v>20</v>
      </c>
      <c r="N1478" s="14" t="s">
        <v>4408</v>
      </c>
      <c r="O1478" s="60">
        <v>0</v>
      </c>
      <c r="P1478" s="32">
        <v>0</v>
      </c>
      <c r="Q1478" s="32"/>
    </row>
    <row r="1479" spans="1:17">
      <c r="A1479" s="61" t="s">
        <v>20</v>
      </c>
      <c r="B1479" s="75">
        <v>4933478305</v>
      </c>
      <c r="C1479" s="76" t="s">
        <v>4457</v>
      </c>
      <c r="D1479" s="76" t="s">
        <v>4633</v>
      </c>
      <c r="E1479" s="50">
        <v>189990</v>
      </c>
      <c r="F1479" s="76" t="s">
        <v>19172</v>
      </c>
      <c r="G1479" s="59" t="s">
        <v>20668</v>
      </c>
      <c r="H1479" s="14" t="s">
        <v>17338</v>
      </c>
      <c r="I1479" s="14" t="s">
        <v>17324</v>
      </c>
      <c r="J1479" s="14" t="s">
        <v>18024</v>
      </c>
      <c r="K1479" s="14" t="s">
        <v>18025</v>
      </c>
      <c r="L1479" s="14"/>
      <c r="M1479" s="14" t="s">
        <v>17368</v>
      </c>
      <c r="N1479" s="14" t="s">
        <v>4408</v>
      </c>
      <c r="O1479" s="60">
        <v>0</v>
      </c>
      <c r="P1479" s="32">
        <v>0</v>
      </c>
      <c r="Q1479" s="32"/>
    </row>
    <row r="1480" spans="1:17">
      <c r="A1480" s="61" t="s">
        <v>20</v>
      </c>
      <c r="B1480" s="75">
        <v>4933478306</v>
      </c>
      <c r="C1480" s="76" t="s">
        <v>4458</v>
      </c>
      <c r="D1480" s="76" t="s">
        <v>4634</v>
      </c>
      <c r="E1480" s="50">
        <v>209990</v>
      </c>
      <c r="F1480" s="76" t="s">
        <v>19174</v>
      </c>
      <c r="G1480" s="59" t="s">
        <v>20669</v>
      </c>
      <c r="H1480" s="14" t="s">
        <v>17338</v>
      </c>
      <c r="I1480" s="14" t="s">
        <v>17324</v>
      </c>
      <c r="J1480" s="14" t="s">
        <v>18024</v>
      </c>
      <c r="K1480" s="14" t="s">
        <v>18025</v>
      </c>
      <c r="L1480" s="14"/>
      <c r="M1480" s="14" t="s">
        <v>17368</v>
      </c>
      <c r="N1480" s="14" t="s">
        <v>4408</v>
      </c>
      <c r="O1480" s="60">
        <v>0</v>
      </c>
      <c r="P1480" s="32">
        <v>0</v>
      </c>
      <c r="Q1480" s="32"/>
    </row>
    <row r="1481" spans="1:17">
      <c r="A1481" s="61" t="s">
        <v>20</v>
      </c>
      <c r="B1481" s="75">
        <v>4933478307</v>
      </c>
      <c r="C1481" s="76" t="s">
        <v>4459</v>
      </c>
      <c r="D1481" s="76" t="s">
        <v>4635</v>
      </c>
      <c r="E1481" s="50">
        <v>259990</v>
      </c>
      <c r="F1481" s="76" t="s">
        <v>19176</v>
      </c>
      <c r="G1481" s="59" t="s">
        <v>20670</v>
      </c>
      <c r="H1481" s="14" t="s">
        <v>17338</v>
      </c>
      <c r="I1481" s="14" t="s">
        <v>17324</v>
      </c>
      <c r="J1481" s="14" t="s">
        <v>18024</v>
      </c>
      <c r="K1481" s="14" t="s">
        <v>18025</v>
      </c>
      <c r="L1481" s="14"/>
      <c r="M1481" s="14" t="s">
        <v>17368</v>
      </c>
      <c r="N1481" s="14" t="s">
        <v>4408</v>
      </c>
      <c r="O1481" s="60">
        <v>0</v>
      </c>
      <c r="P1481" s="32">
        <v>0</v>
      </c>
      <c r="Q1481" s="32"/>
    </row>
    <row r="1482" spans="1:17">
      <c r="A1482" s="61" t="s">
        <v>20</v>
      </c>
      <c r="B1482" s="75">
        <v>4933478308</v>
      </c>
      <c r="C1482" s="76" t="s">
        <v>4460</v>
      </c>
      <c r="D1482" s="76" t="s">
        <v>4636</v>
      </c>
      <c r="E1482" s="50">
        <v>259990</v>
      </c>
      <c r="F1482" s="76" t="s">
        <v>19178</v>
      </c>
      <c r="G1482" s="59" t="s">
        <v>20671</v>
      </c>
      <c r="H1482" s="14" t="s">
        <v>17338</v>
      </c>
      <c r="I1482" s="14" t="s">
        <v>17324</v>
      </c>
      <c r="J1482" s="14" t="s">
        <v>18024</v>
      </c>
      <c r="K1482" s="14" t="s">
        <v>18025</v>
      </c>
      <c r="L1482" s="14"/>
      <c r="M1482" s="14" t="s">
        <v>17368</v>
      </c>
      <c r="N1482" s="14" t="s">
        <v>4408</v>
      </c>
      <c r="O1482" s="60">
        <v>0</v>
      </c>
      <c r="P1482" s="32">
        <v>0</v>
      </c>
      <c r="Q1482" s="32"/>
    </row>
    <row r="1483" spans="1:17">
      <c r="A1483" s="61" t="s">
        <v>20</v>
      </c>
      <c r="B1483" s="75">
        <v>4933478309</v>
      </c>
      <c r="C1483" s="76" t="s">
        <v>4461</v>
      </c>
      <c r="D1483" s="76" t="s">
        <v>4637</v>
      </c>
      <c r="E1483" s="50">
        <v>259990</v>
      </c>
      <c r="F1483" s="76" t="s">
        <v>19180</v>
      </c>
      <c r="G1483" s="59" t="s">
        <v>20672</v>
      </c>
      <c r="H1483" s="14" t="s">
        <v>17338</v>
      </c>
      <c r="I1483" s="14" t="s">
        <v>17324</v>
      </c>
      <c r="J1483" s="14" t="s">
        <v>18024</v>
      </c>
      <c r="K1483" s="14" t="s">
        <v>18025</v>
      </c>
      <c r="L1483" s="14"/>
      <c r="M1483" s="14" t="s">
        <v>17368</v>
      </c>
      <c r="N1483" s="14" t="s">
        <v>4408</v>
      </c>
      <c r="O1483" s="60">
        <v>0</v>
      </c>
      <c r="P1483" s="32">
        <v>0</v>
      </c>
      <c r="Q1483" s="32"/>
    </row>
    <row r="1484" spans="1:17">
      <c r="A1484" s="61" t="s">
        <v>20</v>
      </c>
      <c r="B1484" s="75">
        <v>4933478310</v>
      </c>
      <c r="C1484" s="76" t="s">
        <v>4462</v>
      </c>
      <c r="D1484" s="76" t="s">
        <v>4638</v>
      </c>
      <c r="E1484" s="50">
        <v>259990</v>
      </c>
      <c r="F1484" s="76" t="s">
        <v>19182</v>
      </c>
      <c r="G1484" s="59" t="s">
        <v>20673</v>
      </c>
      <c r="H1484" s="14" t="s">
        <v>17338</v>
      </c>
      <c r="I1484" s="14" t="s">
        <v>17324</v>
      </c>
      <c r="J1484" s="14" t="s">
        <v>18024</v>
      </c>
      <c r="K1484" s="14" t="s">
        <v>18025</v>
      </c>
      <c r="L1484" s="14"/>
      <c r="M1484" s="14" t="s">
        <v>17368</v>
      </c>
      <c r="N1484" s="14" t="s">
        <v>4408</v>
      </c>
      <c r="O1484" s="60">
        <v>0</v>
      </c>
      <c r="P1484" s="32">
        <v>0</v>
      </c>
      <c r="Q1484" s="32"/>
    </row>
    <row r="1485" spans="1:17">
      <c r="A1485" s="61" t="s">
        <v>20</v>
      </c>
      <c r="B1485" s="75">
        <v>4933478491</v>
      </c>
      <c r="C1485" s="76" t="s">
        <v>4463</v>
      </c>
      <c r="D1485" s="76" t="s">
        <v>4639</v>
      </c>
      <c r="E1485" s="50">
        <v>25990</v>
      </c>
      <c r="F1485" s="76" t="s">
        <v>19184</v>
      </c>
      <c r="G1485" s="59" t="s">
        <v>20674</v>
      </c>
      <c r="H1485" s="14" t="s">
        <v>17338</v>
      </c>
      <c r="I1485" s="14" t="s">
        <v>17324</v>
      </c>
      <c r="J1485" s="14" t="s">
        <v>17423</v>
      </c>
      <c r="K1485" s="14" t="s">
        <v>17513</v>
      </c>
      <c r="L1485" s="14"/>
      <c r="M1485" s="14" t="s">
        <v>17368</v>
      </c>
      <c r="N1485" s="14" t="s">
        <v>4408</v>
      </c>
      <c r="O1485" s="60">
        <v>0</v>
      </c>
      <c r="P1485" s="32">
        <v>0</v>
      </c>
      <c r="Q1485" s="32"/>
    </row>
    <row r="1486" spans="1:17">
      <c r="A1486" s="61" t="s">
        <v>20</v>
      </c>
      <c r="B1486" s="75">
        <v>4933478492</v>
      </c>
      <c r="C1486" s="76" t="s">
        <v>4464</v>
      </c>
      <c r="D1486" s="76" t="s">
        <v>4640</v>
      </c>
      <c r="E1486" s="50">
        <v>49990</v>
      </c>
      <c r="F1486" s="76" t="s">
        <v>19186</v>
      </c>
      <c r="G1486" s="59" t="s">
        <v>20675</v>
      </c>
      <c r="H1486" s="14" t="s">
        <v>17338</v>
      </c>
      <c r="I1486" s="14" t="s">
        <v>17324</v>
      </c>
      <c r="J1486" s="14" t="s">
        <v>17423</v>
      </c>
      <c r="K1486" s="14" t="s">
        <v>17513</v>
      </c>
      <c r="L1486" s="14"/>
      <c r="M1486" s="14" t="s">
        <v>17368</v>
      </c>
      <c r="N1486" s="14" t="s">
        <v>4408</v>
      </c>
      <c r="O1486" s="60">
        <v>0</v>
      </c>
      <c r="P1486" s="32">
        <v>0</v>
      </c>
      <c r="Q1486" s="32"/>
    </row>
    <row r="1487" spans="1:17">
      <c r="A1487" s="61" t="s">
        <v>20</v>
      </c>
      <c r="B1487" s="75">
        <v>4932471736</v>
      </c>
      <c r="C1487" s="76" t="s">
        <v>4465</v>
      </c>
      <c r="D1487" s="76" t="s">
        <v>4641</v>
      </c>
      <c r="E1487" s="50">
        <v>20000</v>
      </c>
      <c r="F1487" s="76" t="s">
        <v>19188</v>
      </c>
      <c r="G1487" s="59" t="s">
        <v>20795</v>
      </c>
      <c r="H1487" s="14" t="s">
        <v>17330</v>
      </c>
      <c r="I1487" s="14" t="s">
        <v>17324</v>
      </c>
      <c r="J1487" s="14" t="s">
        <v>17343</v>
      </c>
      <c r="K1487" s="14" t="s">
        <v>17362</v>
      </c>
      <c r="L1487" s="14"/>
      <c r="M1487" s="14" t="s">
        <v>20</v>
      </c>
      <c r="N1487" s="14" t="s">
        <v>4408</v>
      </c>
      <c r="O1487" s="60">
        <v>0</v>
      </c>
      <c r="P1487" s="32">
        <v>0</v>
      </c>
      <c r="Q1487" s="32"/>
    </row>
    <row r="1488" spans="1:17">
      <c r="A1488" s="61" t="s">
        <v>20</v>
      </c>
      <c r="B1488" s="75">
        <v>4933472110</v>
      </c>
      <c r="C1488" s="76" t="s">
        <v>4466</v>
      </c>
      <c r="D1488" s="76" t="s">
        <v>4642</v>
      </c>
      <c r="E1488" s="50">
        <v>56990</v>
      </c>
      <c r="F1488" s="76" t="s">
        <v>19190</v>
      </c>
      <c r="G1488" s="59" t="s">
        <v>20677</v>
      </c>
      <c r="H1488" s="14" t="s">
        <v>17338</v>
      </c>
      <c r="I1488" s="14" t="s">
        <v>17324</v>
      </c>
      <c r="J1488" s="14" t="s">
        <v>17302</v>
      </c>
      <c r="K1488" s="14" t="s">
        <v>17830</v>
      </c>
      <c r="L1488" s="14"/>
      <c r="M1488" s="14" t="s">
        <v>17368</v>
      </c>
      <c r="N1488" s="14" t="s">
        <v>4408</v>
      </c>
      <c r="O1488" s="60">
        <v>0</v>
      </c>
      <c r="P1488" s="32">
        <v>0</v>
      </c>
      <c r="Q1488" s="32"/>
    </row>
    <row r="1489" spans="1:17">
      <c r="A1489" s="61" t="s">
        <v>20</v>
      </c>
      <c r="B1489" s="75">
        <v>4933472111</v>
      </c>
      <c r="C1489" s="76" t="s">
        <v>4467</v>
      </c>
      <c r="D1489" s="76" t="s">
        <v>4643</v>
      </c>
      <c r="E1489" s="50">
        <v>78490</v>
      </c>
      <c r="F1489" s="76" t="s">
        <v>19192</v>
      </c>
      <c r="G1489" s="59" t="s">
        <v>20678</v>
      </c>
      <c r="H1489" s="14" t="s">
        <v>17338</v>
      </c>
      <c r="I1489" s="14" t="s">
        <v>17324</v>
      </c>
      <c r="J1489" s="14" t="s">
        <v>17302</v>
      </c>
      <c r="K1489" s="14" t="s">
        <v>17830</v>
      </c>
      <c r="L1489" s="14"/>
      <c r="M1489" s="14" t="s">
        <v>17368</v>
      </c>
      <c r="N1489" s="14" t="s">
        <v>4408</v>
      </c>
      <c r="O1489" s="60">
        <v>0</v>
      </c>
      <c r="P1489" s="32">
        <v>0</v>
      </c>
      <c r="Q1489" s="32"/>
    </row>
    <row r="1490" spans="1:17">
      <c r="A1490" s="61" t="s">
        <v>20</v>
      </c>
      <c r="B1490" s="75">
        <v>4933472114</v>
      </c>
      <c r="C1490" s="76" t="s">
        <v>945</v>
      </c>
      <c r="D1490" s="76" t="s">
        <v>3811</v>
      </c>
      <c r="E1490" s="50">
        <v>19990</v>
      </c>
      <c r="F1490" s="76" t="s">
        <v>19194</v>
      </c>
      <c r="G1490" s="59" t="s">
        <v>20679</v>
      </c>
      <c r="H1490" s="14" t="s">
        <v>17330</v>
      </c>
      <c r="I1490" s="14" t="s">
        <v>17324</v>
      </c>
      <c r="J1490" s="14" t="s">
        <v>19003</v>
      </c>
      <c r="K1490" s="14" t="s">
        <v>19003</v>
      </c>
      <c r="L1490" s="14"/>
      <c r="M1490" s="14" t="s">
        <v>20</v>
      </c>
      <c r="N1490" s="14" t="s">
        <v>4408</v>
      </c>
      <c r="O1490" s="60">
        <v>0</v>
      </c>
      <c r="P1490" s="32">
        <v>0</v>
      </c>
      <c r="Q1490" s="32"/>
    </row>
    <row r="1491" spans="1:17">
      <c r="A1491" s="61" t="s">
        <v>20</v>
      </c>
      <c r="B1491" s="75">
        <v>4933478650</v>
      </c>
      <c r="C1491" s="76" t="s">
        <v>4468</v>
      </c>
      <c r="D1491" s="76" t="s">
        <v>4644</v>
      </c>
      <c r="E1491" s="50">
        <v>21490</v>
      </c>
      <c r="F1491" s="76" t="s">
        <v>19196</v>
      </c>
      <c r="G1491" s="59" t="s">
        <v>20680</v>
      </c>
      <c r="H1491" s="14" t="s">
        <v>17338</v>
      </c>
      <c r="I1491" s="14" t="s">
        <v>17324</v>
      </c>
      <c r="J1491" s="14" t="s">
        <v>17264</v>
      </c>
      <c r="K1491" s="14" t="s">
        <v>17359</v>
      </c>
      <c r="L1491" s="14"/>
      <c r="M1491" s="14" t="s">
        <v>17368</v>
      </c>
      <c r="N1491" s="14" t="s">
        <v>4408</v>
      </c>
      <c r="O1491" s="60">
        <v>0</v>
      </c>
      <c r="P1491" s="32">
        <v>0</v>
      </c>
      <c r="Q1491" s="32"/>
    </row>
    <row r="1492" spans="1:17">
      <c r="A1492" s="61" t="s">
        <v>20</v>
      </c>
      <c r="B1492" s="75">
        <v>4933478081</v>
      </c>
      <c r="C1492" s="76" t="s">
        <v>962</v>
      </c>
      <c r="D1492" s="76" t="s">
        <v>961</v>
      </c>
      <c r="E1492" s="50">
        <v>13990</v>
      </c>
      <c r="F1492" s="76" t="s">
        <v>20796</v>
      </c>
      <c r="G1492" s="59" t="s">
        <v>20106</v>
      </c>
      <c r="H1492" s="14" t="s">
        <v>960</v>
      </c>
      <c r="I1492" s="14" t="s">
        <v>17324</v>
      </c>
      <c r="J1492" s="14" t="s">
        <v>17247</v>
      </c>
      <c r="K1492" s="14" t="s">
        <v>18092</v>
      </c>
      <c r="L1492" s="14"/>
      <c r="M1492" s="14" t="s">
        <v>20</v>
      </c>
      <c r="N1492" s="14" t="s">
        <v>4408</v>
      </c>
      <c r="O1492" s="60">
        <v>0</v>
      </c>
      <c r="P1492" s="32">
        <v>0</v>
      </c>
      <c r="Q1492" s="32"/>
    </row>
    <row r="1493" spans="1:17">
      <c r="A1493" s="61" t="s">
        <v>20</v>
      </c>
      <c r="B1493" s="75">
        <v>4933478082</v>
      </c>
      <c r="C1493" s="76" t="s">
        <v>966</v>
      </c>
      <c r="D1493" s="76" t="s">
        <v>965</v>
      </c>
      <c r="E1493" s="50">
        <v>13990</v>
      </c>
      <c r="F1493" s="76" t="s">
        <v>20797</v>
      </c>
      <c r="G1493" s="59" t="s">
        <v>20107</v>
      </c>
      <c r="H1493" s="14" t="s">
        <v>960</v>
      </c>
      <c r="I1493" s="14" t="s">
        <v>17324</v>
      </c>
      <c r="J1493" s="14" t="s">
        <v>17247</v>
      </c>
      <c r="K1493" s="14" t="s">
        <v>18092</v>
      </c>
      <c r="L1493" s="14"/>
      <c r="M1493" s="14" t="s">
        <v>20</v>
      </c>
      <c r="N1493" s="14" t="s">
        <v>4408</v>
      </c>
      <c r="O1493" s="60">
        <v>0</v>
      </c>
      <c r="P1493" s="32">
        <v>0</v>
      </c>
      <c r="Q1493" s="32"/>
    </row>
    <row r="1494" spans="1:17">
      <c r="A1494" s="61" t="s">
        <v>20</v>
      </c>
      <c r="B1494" s="75">
        <v>4933478083</v>
      </c>
      <c r="C1494" s="76" t="s">
        <v>969</v>
      </c>
      <c r="D1494" s="76" t="s">
        <v>968</v>
      </c>
      <c r="E1494" s="50">
        <v>13990</v>
      </c>
      <c r="F1494" s="76" t="s">
        <v>20798</v>
      </c>
      <c r="G1494" s="59" t="s">
        <v>20108</v>
      </c>
      <c r="H1494" s="14" t="s">
        <v>960</v>
      </c>
      <c r="I1494" s="14" t="s">
        <v>17324</v>
      </c>
      <c r="J1494" s="14" t="s">
        <v>17247</v>
      </c>
      <c r="K1494" s="14" t="s">
        <v>18092</v>
      </c>
      <c r="L1494" s="14"/>
      <c r="M1494" s="14" t="s">
        <v>20</v>
      </c>
      <c r="N1494" s="14" t="s">
        <v>4408</v>
      </c>
      <c r="O1494" s="60">
        <v>0</v>
      </c>
      <c r="P1494" s="32">
        <v>0</v>
      </c>
      <c r="Q1494" s="32"/>
    </row>
    <row r="1495" spans="1:17">
      <c r="A1495" s="61" t="s">
        <v>20</v>
      </c>
      <c r="B1495" s="75">
        <v>4933478084</v>
      </c>
      <c r="C1495" s="76" t="s">
        <v>972</v>
      </c>
      <c r="D1495" s="76" t="s">
        <v>971</v>
      </c>
      <c r="E1495" s="50">
        <v>13990</v>
      </c>
      <c r="F1495" s="76" t="s">
        <v>20799</v>
      </c>
      <c r="G1495" s="59" t="s">
        <v>20109</v>
      </c>
      <c r="H1495" s="14" t="s">
        <v>960</v>
      </c>
      <c r="I1495" s="14" t="s">
        <v>17324</v>
      </c>
      <c r="J1495" s="14" t="s">
        <v>17247</v>
      </c>
      <c r="K1495" s="14" t="s">
        <v>18092</v>
      </c>
      <c r="L1495" s="14"/>
      <c r="M1495" s="14" t="s">
        <v>20</v>
      </c>
      <c r="N1495" s="14" t="s">
        <v>4408</v>
      </c>
      <c r="O1495" s="60">
        <v>0</v>
      </c>
      <c r="P1495" s="32">
        <v>0</v>
      </c>
      <c r="Q1495" s="32"/>
    </row>
    <row r="1496" spans="1:17">
      <c r="A1496" s="61" t="s">
        <v>20</v>
      </c>
      <c r="B1496" s="75">
        <v>4933478085</v>
      </c>
      <c r="C1496" s="76" t="s">
        <v>975</v>
      </c>
      <c r="D1496" s="76" t="s">
        <v>974</v>
      </c>
      <c r="E1496" s="50">
        <v>13990</v>
      </c>
      <c r="F1496" s="76" t="s">
        <v>20800</v>
      </c>
      <c r="G1496" s="59" t="s">
        <v>20110</v>
      </c>
      <c r="H1496" s="14" t="s">
        <v>960</v>
      </c>
      <c r="I1496" s="14" t="s">
        <v>17324</v>
      </c>
      <c r="J1496" s="14" t="s">
        <v>17247</v>
      </c>
      <c r="K1496" s="14" t="s">
        <v>18092</v>
      </c>
      <c r="L1496" s="14"/>
      <c r="M1496" s="14" t="s">
        <v>20</v>
      </c>
      <c r="N1496" s="14" t="s">
        <v>4408</v>
      </c>
      <c r="O1496" s="60">
        <v>0</v>
      </c>
      <c r="P1496" s="32">
        <v>0</v>
      </c>
      <c r="Q1496" s="32"/>
    </row>
    <row r="1497" spans="1:17">
      <c r="A1497" s="61" t="s">
        <v>20</v>
      </c>
      <c r="B1497" s="75">
        <v>4933473564</v>
      </c>
      <c r="C1497" s="76" t="s">
        <v>4469</v>
      </c>
      <c r="D1497" s="76" t="s">
        <v>4645</v>
      </c>
      <c r="E1497" s="50">
        <v>9900</v>
      </c>
      <c r="F1497" s="76" t="s">
        <v>20</v>
      </c>
      <c r="G1497" s="59" t="s">
        <v>20681</v>
      </c>
      <c r="H1497" s="14" t="s">
        <v>20</v>
      </c>
      <c r="I1497" s="14" t="s">
        <v>17263</v>
      </c>
      <c r="J1497" s="14" t="s">
        <v>17321</v>
      </c>
      <c r="K1497" s="14" t="s">
        <v>17263</v>
      </c>
      <c r="L1497" s="14"/>
      <c r="M1497" s="14" t="s">
        <v>20</v>
      </c>
      <c r="N1497" s="14" t="s">
        <v>4408</v>
      </c>
      <c r="O1497" s="60">
        <v>0</v>
      </c>
      <c r="P1497" s="32">
        <v>0</v>
      </c>
      <c r="Q1497" s="32"/>
    </row>
    <row r="1498" spans="1:17">
      <c r="A1498" s="61" t="s">
        <v>20</v>
      </c>
      <c r="B1498" s="75">
        <v>4932478758</v>
      </c>
      <c r="C1498" s="76" t="s">
        <v>4470</v>
      </c>
      <c r="D1498" s="76" t="s">
        <v>4646</v>
      </c>
      <c r="E1498" s="50">
        <v>2300</v>
      </c>
      <c r="F1498" s="76" t="s">
        <v>19199</v>
      </c>
      <c r="G1498" s="59" t="s">
        <v>20682</v>
      </c>
      <c r="H1498" s="14" t="s">
        <v>20</v>
      </c>
      <c r="I1498" s="14" t="s">
        <v>18116</v>
      </c>
      <c r="J1498" s="14" t="s">
        <v>17264</v>
      </c>
      <c r="K1498" s="14" t="s">
        <v>17359</v>
      </c>
      <c r="L1498" s="14"/>
      <c r="M1498" s="14" t="s">
        <v>20</v>
      </c>
      <c r="N1498" s="14" t="s">
        <v>4408</v>
      </c>
      <c r="O1498" s="60">
        <v>0</v>
      </c>
      <c r="P1498" s="32">
        <v>0</v>
      </c>
      <c r="Q1498" s="32"/>
    </row>
    <row r="1499" spans="1:17">
      <c r="A1499" s="61" t="s">
        <v>20</v>
      </c>
      <c r="B1499" s="75">
        <v>4932478759</v>
      </c>
      <c r="C1499" s="76" t="s">
        <v>4471</v>
      </c>
      <c r="D1499" s="76" t="s">
        <v>4647</v>
      </c>
      <c r="E1499" s="50">
        <v>1200</v>
      </c>
      <c r="F1499" s="76" t="s">
        <v>19201</v>
      </c>
      <c r="G1499" s="59" t="s">
        <v>20683</v>
      </c>
      <c r="H1499" s="14" t="s">
        <v>20</v>
      </c>
      <c r="I1499" s="14" t="s">
        <v>18116</v>
      </c>
      <c r="J1499" s="14" t="s">
        <v>17325</v>
      </c>
      <c r="K1499" s="14" t="s">
        <v>17452</v>
      </c>
      <c r="L1499" s="14"/>
      <c r="M1499" s="14" t="s">
        <v>20</v>
      </c>
      <c r="N1499" s="14" t="s">
        <v>4408</v>
      </c>
      <c r="O1499" s="60">
        <v>0</v>
      </c>
      <c r="P1499" s="32">
        <v>0</v>
      </c>
      <c r="Q1499" s="32"/>
    </row>
    <row r="1500" spans="1:17">
      <c r="A1500" s="61" t="s">
        <v>20</v>
      </c>
      <c r="B1500" s="75">
        <v>4932478760</v>
      </c>
      <c r="C1500" s="76" t="s">
        <v>4472</v>
      </c>
      <c r="D1500" s="76" t="s">
        <v>4648</v>
      </c>
      <c r="E1500" s="50">
        <v>5100</v>
      </c>
      <c r="F1500" s="76" t="s">
        <v>19203</v>
      </c>
      <c r="G1500" s="59" t="s">
        <v>20684</v>
      </c>
      <c r="H1500" s="14" t="s">
        <v>20</v>
      </c>
      <c r="I1500" s="14" t="s">
        <v>18116</v>
      </c>
      <c r="J1500" s="14" t="s">
        <v>17264</v>
      </c>
      <c r="K1500" s="14" t="s">
        <v>17359</v>
      </c>
      <c r="L1500" s="14"/>
      <c r="M1500" s="14" t="s">
        <v>20</v>
      </c>
      <c r="N1500" s="14" t="s">
        <v>4408</v>
      </c>
      <c r="O1500" s="60">
        <v>0</v>
      </c>
      <c r="P1500" s="32">
        <v>0</v>
      </c>
      <c r="Q1500" s="32"/>
    </row>
    <row r="1501" spans="1:17">
      <c r="A1501" s="61" t="s">
        <v>20</v>
      </c>
      <c r="B1501" s="75">
        <v>4932478770</v>
      </c>
      <c r="C1501" s="76" t="s">
        <v>4473</v>
      </c>
      <c r="D1501" s="76" t="s">
        <v>4649</v>
      </c>
      <c r="E1501" s="50">
        <v>2000</v>
      </c>
      <c r="F1501" s="76" t="s">
        <v>19204</v>
      </c>
      <c r="G1501" s="59" t="s">
        <v>20685</v>
      </c>
      <c r="H1501" s="14" t="s">
        <v>20</v>
      </c>
      <c r="I1501" s="14" t="s">
        <v>18116</v>
      </c>
      <c r="J1501" s="14" t="s">
        <v>17264</v>
      </c>
      <c r="K1501" s="14" t="s">
        <v>17359</v>
      </c>
      <c r="L1501" s="14"/>
      <c r="M1501" s="14" t="s">
        <v>20</v>
      </c>
      <c r="N1501" s="14" t="s">
        <v>4408</v>
      </c>
      <c r="O1501" s="60">
        <v>0</v>
      </c>
      <c r="P1501" s="32">
        <v>0</v>
      </c>
      <c r="Q1501" s="32"/>
    </row>
    <row r="1502" spans="1:17">
      <c r="A1502" s="61" t="s">
        <v>20</v>
      </c>
      <c r="B1502" s="75">
        <v>4932478771</v>
      </c>
      <c r="C1502" s="76" t="s">
        <v>4474</v>
      </c>
      <c r="D1502" s="76" t="s">
        <v>4650</v>
      </c>
      <c r="E1502" s="50">
        <v>2400</v>
      </c>
      <c r="F1502" s="76" t="s">
        <v>19206</v>
      </c>
      <c r="G1502" s="59" t="s">
        <v>20686</v>
      </c>
      <c r="H1502" s="14" t="s">
        <v>20</v>
      </c>
      <c r="I1502" s="14" t="s">
        <v>18116</v>
      </c>
      <c r="J1502" s="14" t="s">
        <v>17264</v>
      </c>
      <c r="K1502" s="14" t="s">
        <v>17359</v>
      </c>
      <c r="L1502" s="14"/>
      <c r="M1502" s="14" t="s">
        <v>20</v>
      </c>
      <c r="N1502" s="14" t="s">
        <v>4408</v>
      </c>
      <c r="O1502" s="60">
        <v>0</v>
      </c>
      <c r="P1502" s="32">
        <v>0</v>
      </c>
      <c r="Q1502" s="32"/>
    </row>
    <row r="1503" spans="1:17">
      <c r="A1503" s="61" t="s">
        <v>20</v>
      </c>
      <c r="B1503" s="75">
        <v>4933478766</v>
      </c>
      <c r="C1503" s="76" t="s">
        <v>4475</v>
      </c>
      <c r="D1503" s="76" t="s">
        <v>4651</v>
      </c>
      <c r="E1503" s="50">
        <v>990</v>
      </c>
      <c r="F1503" s="76" t="s">
        <v>19209</v>
      </c>
      <c r="G1503" s="59" t="s">
        <v>20687</v>
      </c>
      <c r="H1503" s="14" t="s">
        <v>20</v>
      </c>
      <c r="I1503" s="14" t="s">
        <v>17324</v>
      </c>
      <c r="J1503" s="14" t="s">
        <v>17247</v>
      </c>
      <c r="K1503" s="14" t="s">
        <v>19208</v>
      </c>
      <c r="L1503" s="14"/>
      <c r="M1503" s="14" t="s">
        <v>20</v>
      </c>
      <c r="N1503" s="14" t="s">
        <v>4408</v>
      </c>
      <c r="O1503" s="60">
        <v>0</v>
      </c>
      <c r="P1503" s="32">
        <v>0</v>
      </c>
      <c r="Q1503" s="32"/>
    </row>
    <row r="1504" spans="1:17">
      <c r="A1504" s="61" t="s">
        <v>20</v>
      </c>
      <c r="B1504" s="75">
        <v>4933478780</v>
      </c>
      <c r="C1504" s="76" t="s">
        <v>4476</v>
      </c>
      <c r="D1504" s="76" t="s">
        <v>4652</v>
      </c>
      <c r="E1504" s="50">
        <v>990</v>
      </c>
      <c r="F1504" s="76" t="s">
        <v>19210</v>
      </c>
      <c r="G1504" s="59" t="s">
        <v>20688</v>
      </c>
      <c r="H1504" s="14" t="s">
        <v>20</v>
      </c>
      <c r="I1504" s="14" t="s">
        <v>17324</v>
      </c>
      <c r="J1504" s="14" t="s">
        <v>17247</v>
      </c>
      <c r="K1504" s="14" t="s">
        <v>19208</v>
      </c>
      <c r="L1504" s="14"/>
      <c r="M1504" s="14" t="s">
        <v>20</v>
      </c>
      <c r="N1504" s="14" t="s">
        <v>4408</v>
      </c>
      <c r="O1504" s="60">
        <v>0</v>
      </c>
      <c r="P1504" s="32">
        <v>0</v>
      </c>
      <c r="Q1504" s="32"/>
    </row>
    <row r="1505" spans="1:17">
      <c r="A1505" s="61" t="s">
        <v>20</v>
      </c>
      <c r="B1505" s="75">
        <v>4932478816</v>
      </c>
      <c r="C1505" s="76" t="s">
        <v>4477</v>
      </c>
      <c r="D1505" s="76" t="s">
        <v>4653</v>
      </c>
      <c r="E1505" s="50">
        <v>39200</v>
      </c>
      <c r="F1505" s="76" t="s">
        <v>19211</v>
      </c>
      <c r="G1505" s="59" t="s">
        <v>20689</v>
      </c>
      <c r="H1505" s="14" t="s">
        <v>20</v>
      </c>
      <c r="I1505" s="14" t="s">
        <v>18116</v>
      </c>
      <c r="J1505" s="14" t="s">
        <v>17302</v>
      </c>
      <c r="K1505" s="14" t="s">
        <v>17420</v>
      </c>
      <c r="L1505" s="14"/>
      <c r="M1505" s="14" t="s">
        <v>20</v>
      </c>
      <c r="N1505" s="14" t="s">
        <v>4408</v>
      </c>
      <c r="O1505" s="60">
        <v>0</v>
      </c>
      <c r="P1505" s="32">
        <v>0</v>
      </c>
      <c r="Q1505" s="32"/>
    </row>
    <row r="1506" spans="1:17">
      <c r="A1506" s="61" t="s">
        <v>20</v>
      </c>
      <c r="B1506" s="75">
        <v>4932478406</v>
      </c>
      <c r="C1506" s="76" t="s">
        <v>4478</v>
      </c>
      <c r="D1506" s="76" t="s">
        <v>979</v>
      </c>
      <c r="E1506" s="50">
        <v>7100</v>
      </c>
      <c r="F1506" s="76" t="s">
        <v>19213</v>
      </c>
      <c r="G1506" s="59" t="s">
        <v>3761</v>
      </c>
      <c r="H1506" s="14" t="s">
        <v>20</v>
      </c>
      <c r="I1506" s="14" t="s">
        <v>18116</v>
      </c>
      <c r="J1506" s="14" t="s">
        <v>20</v>
      </c>
      <c r="K1506" s="14" t="s">
        <v>20</v>
      </c>
      <c r="L1506" s="14"/>
      <c r="M1506" s="14" t="s">
        <v>20</v>
      </c>
      <c r="N1506" s="14" t="s">
        <v>4408</v>
      </c>
      <c r="O1506" s="60">
        <v>0</v>
      </c>
      <c r="P1506" s="32">
        <v>0</v>
      </c>
      <c r="Q1506" s="32"/>
    </row>
    <row r="1507" spans="1:17">
      <c r="A1507" s="61" t="s">
        <v>20</v>
      </c>
      <c r="B1507" s="75">
        <v>4933478440</v>
      </c>
      <c r="C1507" s="76" t="s">
        <v>4479</v>
      </c>
      <c r="D1507" s="76" t="s">
        <v>4654</v>
      </c>
      <c r="E1507" s="50">
        <v>29990</v>
      </c>
      <c r="F1507" s="76" t="s">
        <v>19215</v>
      </c>
      <c r="G1507" s="59" t="s">
        <v>20690</v>
      </c>
      <c r="H1507" s="14" t="s">
        <v>17330</v>
      </c>
      <c r="I1507" s="14" t="s">
        <v>17324</v>
      </c>
      <c r="J1507" s="14" t="s">
        <v>17302</v>
      </c>
      <c r="K1507" s="14" t="s">
        <v>17850</v>
      </c>
      <c r="L1507" s="14"/>
      <c r="M1507" s="14" t="s">
        <v>17368</v>
      </c>
      <c r="N1507" s="14" t="s">
        <v>4408</v>
      </c>
      <c r="O1507" s="60">
        <v>0</v>
      </c>
      <c r="P1507" s="32">
        <v>0</v>
      </c>
      <c r="Q1507" s="32"/>
    </row>
    <row r="1508" spans="1:17">
      <c r="A1508" s="61" t="s">
        <v>20</v>
      </c>
      <c r="B1508" s="75">
        <v>4933478441</v>
      </c>
      <c r="C1508" s="76" t="s">
        <v>4480</v>
      </c>
      <c r="D1508" s="76" t="s">
        <v>4655</v>
      </c>
      <c r="E1508" s="50">
        <v>43990</v>
      </c>
      <c r="F1508" s="76" t="s">
        <v>19217</v>
      </c>
      <c r="G1508" s="59" t="s">
        <v>20691</v>
      </c>
      <c r="H1508" s="14" t="s">
        <v>17330</v>
      </c>
      <c r="I1508" s="14" t="s">
        <v>17324</v>
      </c>
      <c r="J1508" s="14" t="s">
        <v>17302</v>
      </c>
      <c r="K1508" s="14" t="s">
        <v>17850</v>
      </c>
      <c r="L1508" s="14"/>
      <c r="M1508" s="14" t="s">
        <v>17368</v>
      </c>
      <c r="N1508" s="14" t="s">
        <v>4408</v>
      </c>
      <c r="O1508" s="60">
        <v>0</v>
      </c>
      <c r="P1508" s="32">
        <v>0</v>
      </c>
      <c r="Q1508" s="32"/>
    </row>
    <row r="1509" spans="1:17">
      <c r="A1509" s="61" t="s">
        <v>20</v>
      </c>
      <c r="B1509" s="75">
        <v>4933478171</v>
      </c>
      <c r="C1509" s="76" t="s">
        <v>4481</v>
      </c>
      <c r="D1509" s="76" t="s">
        <v>4656</v>
      </c>
      <c r="E1509" s="50">
        <v>19990</v>
      </c>
      <c r="F1509" s="76" t="s">
        <v>19219</v>
      </c>
      <c r="G1509" s="59" t="s">
        <v>20692</v>
      </c>
      <c r="H1509" s="14" t="s">
        <v>17330</v>
      </c>
      <c r="I1509" s="14" t="s">
        <v>17324</v>
      </c>
      <c r="J1509" s="14" t="s">
        <v>17264</v>
      </c>
      <c r="K1509" s="14" t="s">
        <v>17287</v>
      </c>
      <c r="L1509" s="14"/>
      <c r="M1509" s="14" t="s">
        <v>17368</v>
      </c>
      <c r="N1509" s="14" t="s">
        <v>4408</v>
      </c>
      <c r="O1509" s="60">
        <v>0</v>
      </c>
      <c r="P1509" s="32">
        <v>0</v>
      </c>
      <c r="Q1509" s="32"/>
    </row>
    <row r="1510" spans="1:17">
      <c r="A1510" s="61" t="s">
        <v>20</v>
      </c>
      <c r="B1510" s="75">
        <v>4933478172</v>
      </c>
      <c r="C1510" s="76" t="s">
        <v>4482</v>
      </c>
      <c r="D1510" s="76" t="s">
        <v>4657</v>
      </c>
      <c r="E1510" s="50">
        <v>20490</v>
      </c>
      <c r="F1510" s="76" t="s">
        <v>19221</v>
      </c>
      <c r="G1510" s="59" t="s">
        <v>20693</v>
      </c>
      <c r="H1510" s="14" t="s">
        <v>17330</v>
      </c>
      <c r="I1510" s="14" t="s">
        <v>17324</v>
      </c>
      <c r="J1510" s="14" t="s">
        <v>17264</v>
      </c>
      <c r="K1510" s="14" t="s">
        <v>17287</v>
      </c>
      <c r="L1510" s="14"/>
      <c r="M1510" s="14" t="s">
        <v>17368</v>
      </c>
      <c r="N1510" s="14" t="s">
        <v>4408</v>
      </c>
      <c r="O1510" s="60">
        <v>0</v>
      </c>
      <c r="P1510" s="32">
        <v>0</v>
      </c>
      <c r="Q1510" s="32"/>
    </row>
    <row r="1511" spans="1:17">
      <c r="A1511" s="61" t="s">
        <v>20</v>
      </c>
      <c r="B1511" s="75">
        <v>4933472215</v>
      </c>
      <c r="C1511" s="76" t="s">
        <v>4483</v>
      </c>
      <c r="D1511" s="76" t="s">
        <v>4658</v>
      </c>
      <c r="E1511" s="50">
        <v>19990</v>
      </c>
      <c r="F1511" s="76" t="s">
        <v>19223</v>
      </c>
      <c r="G1511" s="59" t="s">
        <v>20694</v>
      </c>
      <c r="H1511" s="14" t="s">
        <v>17330</v>
      </c>
      <c r="I1511" s="14" t="s">
        <v>17324</v>
      </c>
      <c r="J1511" s="14" t="s">
        <v>17264</v>
      </c>
      <c r="K1511" s="14" t="s">
        <v>17265</v>
      </c>
      <c r="L1511" s="14"/>
      <c r="M1511" s="14" t="s">
        <v>17368</v>
      </c>
      <c r="N1511" s="14" t="s">
        <v>4408</v>
      </c>
      <c r="O1511" s="60">
        <v>0</v>
      </c>
      <c r="P1511" s="32">
        <v>0</v>
      </c>
      <c r="Q1511" s="32"/>
    </row>
    <row r="1512" spans="1:17">
      <c r="A1512" s="61" t="s">
        <v>20</v>
      </c>
      <c r="B1512" s="75">
        <v>4933478428</v>
      </c>
      <c r="C1512" s="76" t="s">
        <v>4484</v>
      </c>
      <c r="D1512" s="76" t="s">
        <v>4659</v>
      </c>
      <c r="E1512" s="50">
        <v>20990</v>
      </c>
      <c r="F1512" s="76" t="s">
        <v>19225</v>
      </c>
      <c r="G1512" s="59" t="s">
        <v>20695</v>
      </c>
      <c r="H1512" s="14" t="s">
        <v>17338</v>
      </c>
      <c r="I1512" s="14" t="s">
        <v>17324</v>
      </c>
      <c r="J1512" s="14" t="s">
        <v>17325</v>
      </c>
      <c r="K1512" s="14" t="s">
        <v>17328</v>
      </c>
      <c r="L1512" s="14"/>
      <c r="M1512" s="14" t="s">
        <v>17368</v>
      </c>
      <c r="N1512" s="14" t="s">
        <v>20649</v>
      </c>
      <c r="O1512" s="60">
        <v>0</v>
      </c>
      <c r="P1512" s="32">
        <v>0</v>
      </c>
      <c r="Q1512" s="32"/>
    </row>
    <row r="1513" spans="1:17">
      <c r="A1513" s="61" t="s">
        <v>20</v>
      </c>
      <c r="B1513" s="75">
        <v>4933478772</v>
      </c>
      <c r="C1513" s="76" t="s">
        <v>4485</v>
      </c>
      <c r="D1513" s="76" t="s">
        <v>4660</v>
      </c>
      <c r="E1513" s="50">
        <v>17990</v>
      </c>
      <c r="F1513" s="76" t="s">
        <v>19227</v>
      </c>
      <c r="G1513" s="59" t="s">
        <v>20696</v>
      </c>
      <c r="H1513" s="14" t="s">
        <v>17338</v>
      </c>
      <c r="I1513" s="14" t="s">
        <v>17324</v>
      </c>
      <c r="J1513" s="14" t="s">
        <v>17325</v>
      </c>
      <c r="K1513" s="14" t="s">
        <v>17328</v>
      </c>
      <c r="L1513" s="14"/>
      <c r="M1513" s="14" t="s">
        <v>17368</v>
      </c>
      <c r="N1513" s="14" t="s">
        <v>20649</v>
      </c>
      <c r="O1513" s="60">
        <v>0</v>
      </c>
      <c r="P1513" s="32">
        <v>0</v>
      </c>
      <c r="Q1513" s="32"/>
    </row>
    <row r="1514" spans="1:17">
      <c r="A1514" s="61" t="s">
        <v>20</v>
      </c>
      <c r="B1514" s="75">
        <v>4933478701</v>
      </c>
      <c r="C1514" s="76" t="s">
        <v>4486</v>
      </c>
      <c r="D1514" s="76" t="s">
        <v>4661</v>
      </c>
      <c r="E1514" s="50">
        <v>18990</v>
      </c>
      <c r="F1514" s="76" t="s">
        <v>19229</v>
      </c>
      <c r="G1514" s="59" t="s">
        <v>20697</v>
      </c>
      <c r="H1514" s="14" t="s">
        <v>17338</v>
      </c>
      <c r="I1514" s="14" t="s">
        <v>17324</v>
      </c>
      <c r="J1514" s="14" t="s">
        <v>17325</v>
      </c>
      <c r="K1514" s="14" t="s">
        <v>17328</v>
      </c>
      <c r="L1514" s="14"/>
      <c r="M1514" s="14" t="s">
        <v>17368</v>
      </c>
      <c r="N1514" s="14" t="s">
        <v>20649</v>
      </c>
      <c r="O1514" s="60">
        <v>0</v>
      </c>
      <c r="P1514" s="32">
        <v>0</v>
      </c>
      <c r="Q1514" s="32"/>
    </row>
    <row r="1515" spans="1:17">
      <c r="A1515" s="61" t="s">
        <v>20</v>
      </c>
      <c r="B1515" s="75">
        <v>4933478429</v>
      </c>
      <c r="C1515" s="76" t="s">
        <v>4487</v>
      </c>
      <c r="D1515" s="76" t="s">
        <v>4662</v>
      </c>
      <c r="E1515" s="50">
        <v>23990</v>
      </c>
      <c r="F1515" s="76" t="s">
        <v>19231</v>
      </c>
      <c r="G1515" s="59" t="s">
        <v>20698</v>
      </c>
      <c r="H1515" s="14" t="s">
        <v>17338</v>
      </c>
      <c r="I1515" s="14" t="s">
        <v>17324</v>
      </c>
      <c r="J1515" s="14" t="s">
        <v>17325</v>
      </c>
      <c r="K1515" s="14" t="s">
        <v>17328</v>
      </c>
      <c r="L1515" s="14"/>
      <c r="M1515" s="14" t="s">
        <v>17368</v>
      </c>
      <c r="N1515" s="14" t="s">
        <v>20649</v>
      </c>
      <c r="O1515" s="60">
        <v>0</v>
      </c>
      <c r="P1515" s="32">
        <v>0</v>
      </c>
      <c r="Q1515" s="32"/>
    </row>
    <row r="1516" spans="1:17">
      <c r="A1516" s="61" t="s">
        <v>20</v>
      </c>
      <c r="B1516" s="75">
        <v>4933478430</v>
      </c>
      <c r="C1516" s="76" t="s">
        <v>4488</v>
      </c>
      <c r="D1516" s="76" t="s">
        <v>4663</v>
      </c>
      <c r="E1516" s="50">
        <v>34990</v>
      </c>
      <c r="F1516" s="76" t="s">
        <v>19233</v>
      </c>
      <c r="G1516" s="59" t="s">
        <v>20699</v>
      </c>
      <c r="H1516" s="14" t="s">
        <v>17338</v>
      </c>
      <c r="I1516" s="14" t="s">
        <v>17324</v>
      </c>
      <c r="J1516" s="14" t="s">
        <v>17325</v>
      </c>
      <c r="K1516" s="14" t="s">
        <v>17328</v>
      </c>
      <c r="L1516" s="14"/>
      <c r="M1516" s="14" t="s">
        <v>17368</v>
      </c>
      <c r="N1516" s="14" t="s">
        <v>20649</v>
      </c>
      <c r="O1516" s="60">
        <v>0</v>
      </c>
      <c r="P1516" s="32">
        <v>0</v>
      </c>
      <c r="Q1516" s="32"/>
    </row>
    <row r="1517" spans="1:17">
      <c r="A1517" s="61" t="s">
        <v>20</v>
      </c>
      <c r="B1517" s="75">
        <v>4933478433</v>
      </c>
      <c r="C1517" s="76" t="s">
        <v>4489</v>
      </c>
      <c r="D1517" s="76" t="s">
        <v>4664</v>
      </c>
      <c r="E1517" s="50">
        <v>26990</v>
      </c>
      <c r="F1517" s="76" t="s">
        <v>19235</v>
      </c>
      <c r="G1517" s="59" t="s">
        <v>20700</v>
      </c>
      <c r="H1517" s="14" t="s">
        <v>17338</v>
      </c>
      <c r="I1517" s="14" t="s">
        <v>17324</v>
      </c>
      <c r="J1517" s="14" t="s">
        <v>17325</v>
      </c>
      <c r="K1517" s="14" t="s">
        <v>17328</v>
      </c>
      <c r="L1517" s="14"/>
      <c r="M1517" s="14" t="s">
        <v>17368</v>
      </c>
      <c r="N1517" s="14" t="s">
        <v>20649</v>
      </c>
      <c r="O1517" s="60">
        <v>0</v>
      </c>
      <c r="P1517" s="32">
        <v>0</v>
      </c>
      <c r="Q1517" s="32"/>
    </row>
    <row r="1518" spans="1:17">
      <c r="A1518" s="61" t="s">
        <v>20</v>
      </c>
      <c r="B1518" s="75">
        <v>4933478434</v>
      </c>
      <c r="C1518" s="76" t="s">
        <v>4490</v>
      </c>
      <c r="D1518" s="76" t="s">
        <v>4665</v>
      </c>
      <c r="E1518" s="50">
        <v>26990</v>
      </c>
      <c r="F1518" s="76" t="s">
        <v>19237</v>
      </c>
      <c r="G1518" s="59" t="s">
        <v>20701</v>
      </c>
      <c r="H1518" s="14" t="s">
        <v>17338</v>
      </c>
      <c r="I1518" s="14" t="s">
        <v>17324</v>
      </c>
      <c r="J1518" s="14" t="s">
        <v>17325</v>
      </c>
      <c r="K1518" s="14" t="s">
        <v>17328</v>
      </c>
      <c r="L1518" s="14"/>
      <c r="M1518" s="14" t="s">
        <v>17368</v>
      </c>
      <c r="N1518" s="14" t="s">
        <v>20649</v>
      </c>
      <c r="O1518" s="60">
        <v>0</v>
      </c>
      <c r="P1518" s="32">
        <v>0</v>
      </c>
      <c r="Q1518" s="32"/>
    </row>
    <row r="1519" spans="1:17">
      <c r="A1519" s="61" t="s">
        <v>20</v>
      </c>
      <c r="B1519" s="75">
        <v>4933478435</v>
      </c>
      <c r="C1519" s="76" t="s">
        <v>4491</v>
      </c>
      <c r="D1519" s="76" t="s">
        <v>4666</v>
      </c>
      <c r="E1519" s="50">
        <v>50990</v>
      </c>
      <c r="F1519" s="76" t="s">
        <v>19239</v>
      </c>
      <c r="G1519" s="59" t="s">
        <v>20702</v>
      </c>
      <c r="H1519" s="14" t="s">
        <v>17338</v>
      </c>
      <c r="I1519" s="14" t="s">
        <v>17324</v>
      </c>
      <c r="J1519" s="14" t="s">
        <v>17325</v>
      </c>
      <c r="K1519" s="14" t="s">
        <v>17328</v>
      </c>
      <c r="L1519" s="14"/>
      <c r="M1519" s="14" t="s">
        <v>17368</v>
      </c>
      <c r="N1519" s="14" t="s">
        <v>20649</v>
      </c>
      <c r="O1519" s="60">
        <v>0</v>
      </c>
      <c r="P1519" s="32">
        <v>0</v>
      </c>
      <c r="Q1519" s="32"/>
    </row>
    <row r="1520" spans="1:17">
      <c r="A1520" s="61" t="s">
        <v>20</v>
      </c>
      <c r="B1520" s="75">
        <v>4933478436</v>
      </c>
      <c r="C1520" s="76" t="s">
        <v>4492</v>
      </c>
      <c r="D1520" s="76" t="s">
        <v>4667</v>
      </c>
      <c r="E1520" s="50">
        <v>26990</v>
      </c>
      <c r="F1520" s="76" t="s">
        <v>19241</v>
      </c>
      <c r="G1520" s="59" t="s">
        <v>20703</v>
      </c>
      <c r="H1520" s="14" t="s">
        <v>17338</v>
      </c>
      <c r="I1520" s="14" t="s">
        <v>17324</v>
      </c>
      <c r="J1520" s="14" t="s">
        <v>17325</v>
      </c>
      <c r="K1520" s="14" t="s">
        <v>17328</v>
      </c>
      <c r="L1520" s="14"/>
      <c r="M1520" s="14" t="s">
        <v>17368</v>
      </c>
      <c r="N1520" s="14" t="s">
        <v>20649</v>
      </c>
      <c r="O1520" s="60">
        <v>0</v>
      </c>
      <c r="P1520" s="32">
        <v>0</v>
      </c>
      <c r="Q1520" s="32"/>
    </row>
    <row r="1521" spans="1:17">
      <c r="A1521" s="61" t="s">
        <v>20</v>
      </c>
      <c r="B1521" s="75">
        <v>4933478437</v>
      </c>
      <c r="C1521" s="76" t="s">
        <v>4493</v>
      </c>
      <c r="D1521" s="76" t="s">
        <v>4668</v>
      </c>
      <c r="E1521" s="50">
        <v>26990</v>
      </c>
      <c r="F1521" s="76" t="s">
        <v>19243</v>
      </c>
      <c r="G1521" s="59" t="s">
        <v>20704</v>
      </c>
      <c r="H1521" s="14" t="s">
        <v>17338</v>
      </c>
      <c r="I1521" s="14" t="s">
        <v>17324</v>
      </c>
      <c r="J1521" s="14" t="s">
        <v>17325</v>
      </c>
      <c r="K1521" s="14" t="s">
        <v>17328</v>
      </c>
      <c r="L1521" s="14"/>
      <c r="M1521" s="14" t="s">
        <v>17368</v>
      </c>
      <c r="N1521" s="14" t="s">
        <v>20649</v>
      </c>
      <c r="O1521" s="60">
        <v>0</v>
      </c>
      <c r="P1521" s="32">
        <v>0</v>
      </c>
      <c r="Q1521" s="32"/>
    </row>
    <row r="1522" spans="1:17">
      <c r="A1522" s="61" t="s">
        <v>20</v>
      </c>
      <c r="B1522" s="75">
        <v>4933478773</v>
      </c>
      <c r="C1522" s="76" t="s">
        <v>4494</v>
      </c>
      <c r="D1522" s="76" t="s">
        <v>4669</v>
      </c>
      <c r="E1522" s="50">
        <v>25990</v>
      </c>
      <c r="F1522" s="76" t="s">
        <v>19245</v>
      </c>
      <c r="G1522" s="59" t="s">
        <v>20705</v>
      </c>
      <c r="H1522" s="14" t="s">
        <v>17338</v>
      </c>
      <c r="I1522" s="14" t="s">
        <v>17324</v>
      </c>
      <c r="J1522" s="14" t="s">
        <v>17325</v>
      </c>
      <c r="K1522" s="14" t="s">
        <v>17328</v>
      </c>
      <c r="L1522" s="14"/>
      <c r="M1522" s="14" t="s">
        <v>17368</v>
      </c>
      <c r="N1522" s="14" t="s">
        <v>20649</v>
      </c>
      <c r="O1522" s="60">
        <v>0</v>
      </c>
      <c r="P1522" s="32">
        <v>0</v>
      </c>
      <c r="Q1522" s="32"/>
    </row>
    <row r="1523" spans="1:17">
      <c r="A1523" s="61" t="s">
        <v>20</v>
      </c>
      <c r="B1523" s="75">
        <v>4933478774</v>
      </c>
      <c r="C1523" s="76" t="s">
        <v>4495</v>
      </c>
      <c r="D1523" s="76" t="s">
        <v>4670</v>
      </c>
      <c r="E1523" s="50">
        <v>23990</v>
      </c>
      <c r="F1523" s="76" t="s">
        <v>19247</v>
      </c>
      <c r="G1523" s="59" t="s">
        <v>20706</v>
      </c>
      <c r="H1523" s="14" t="s">
        <v>17338</v>
      </c>
      <c r="I1523" s="14" t="s">
        <v>17324</v>
      </c>
      <c r="J1523" s="14" t="s">
        <v>17325</v>
      </c>
      <c r="K1523" s="14" t="s">
        <v>17328</v>
      </c>
      <c r="L1523" s="14"/>
      <c r="M1523" s="14" t="s">
        <v>17368</v>
      </c>
      <c r="N1523" s="14" t="s">
        <v>20649</v>
      </c>
      <c r="O1523" s="60">
        <v>0</v>
      </c>
      <c r="P1523" s="32">
        <v>0</v>
      </c>
      <c r="Q1523" s="32"/>
    </row>
    <row r="1524" spans="1:17">
      <c r="A1524" s="61" t="s">
        <v>20</v>
      </c>
      <c r="B1524" s="75">
        <v>4933478601</v>
      </c>
      <c r="C1524" s="76" t="s">
        <v>4496</v>
      </c>
      <c r="D1524" s="76" t="s">
        <v>4671</v>
      </c>
      <c r="E1524" s="50">
        <v>59990</v>
      </c>
      <c r="F1524" s="76" t="s">
        <v>19249</v>
      </c>
      <c r="G1524" s="59" t="s">
        <v>20707</v>
      </c>
      <c r="H1524" s="14" t="s">
        <v>17338</v>
      </c>
      <c r="I1524" s="14" t="s">
        <v>17324</v>
      </c>
      <c r="J1524" s="14" t="s">
        <v>17321</v>
      </c>
      <c r="K1524" s="14" t="s">
        <v>17263</v>
      </c>
      <c r="L1524" s="14"/>
      <c r="M1524" s="14" t="s">
        <v>17368</v>
      </c>
      <c r="N1524" s="14" t="s">
        <v>20649</v>
      </c>
      <c r="O1524" s="60">
        <v>0</v>
      </c>
      <c r="P1524" s="32">
        <v>0</v>
      </c>
      <c r="Q1524" s="32"/>
    </row>
    <row r="1525" spans="1:17">
      <c r="A1525" s="61" t="s">
        <v>20</v>
      </c>
      <c r="B1525" s="75">
        <v>4933478602</v>
      </c>
      <c r="C1525" s="76" t="s">
        <v>4497</v>
      </c>
      <c r="D1525" s="76" t="s">
        <v>4672</v>
      </c>
      <c r="E1525" s="50">
        <v>73990</v>
      </c>
      <c r="F1525" s="76" t="s">
        <v>19251</v>
      </c>
      <c r="G1525" s="59" t="s">
        <v>20708</v>
      </c>
      <c r="H1525" s="14" t="s">
        <v>17338</v>
      </c>
      <c r="I1525" s="14" t="s">
        <v>17324</v>
      </c>
      <c r="J1525" s="14" t="s">
        <v>17321</v>
      </c>
      <c r="K1525" s="14" t="s">
        <v>17263</v>
      </c>
      <c r="L1525" s="14"/>
      <c r="M1525" s="14" t="s">
        <v>17368</v>
      </c>
      <c r="N1525" s="14" t="s">
        <v>20649</v>
      </c>
      <c r="O1525" s="60">
        <v>0</v>
      </c>
      <c r="P1525" s="32">
        <v>0</v>
      </c>
      <c r="Q1525" s="32"/>
    </row>
    <row r="1526" spans="1:17">
      <c r="A1526" s="61" t="s">
        <v>20</v>
      </c>
      <c r="B1526" s="75">
        <v>4933478885</v>
      </c>
      <c r="C1526" s="76" t="s">
        <v>4498</v>
      </c>
      <c r="D1526" s="76" t="s">
        <v>4673</v>
      </c>
      <c r="E1526" s="50">
        <v>47990</v>
      </c>
      <c r="F1526" s="76" t="s">
        <v>19253</v>
      </c>
      <c r="G1526" s="59" t="s">
        <v>20709</v>
      </c>
      <c r="H1526" s="14" t="s">
        <v>17338</v>
      </c>
      <c r="I1526" s="14" t="s">
        <v>17324</v>
      </c>
      <c r="J1526" s="14" t="s">
        <v>17375</v>
      </c>
      <c r="K1526" s="14" t="s">
        <v>17376</v>
      </c>
      <c r="L1526" s="14"/>
      <c r="M1526" s="14" t="s">
        <v>17368</v>
      </c>
      <c r="N1526" s="14" t="s">
        <v>20649</v>
      </c>
      <c r="O1526" s="60">
        <v>0</v>
      </c>
      <c r="P1526" s="32">
        <v>0</v>
      </c>
      <c r="Q1526" s="32"/>
    </row>
    <row r="1527" spans="1:17">
      <c r="A1527" s="61" t="s">
        <v>20</v>
      </c>
      <c r="B1527" s="75">
        <v>4933478495</v>
      </c>
      <c r="C1527" s="76" t="s">
        <v>4499</v>
      </c>
      <c r="D1527" s="76" t="s">
        <v>4674</v>
      </c>
      <c r="E1527" s="50">
        <v>49990</v>
      </c>
      <c r="F1527" s="76" t="s">
        <v>19255</v>
      </c>
      <c r="G1527" s="59" t="s">
        <v>20710</v>
      </c>
      <c r="H1527" s="14" t="s">
        <v>17338</v>
      </c>
      <c r="I1527" s="14" t="s">
        <v>17324</v>
      </c>
      <c r="J1527" s="14" t="s">
        <v>17375</v>
      </c>
      <c r="K1527" s="14" t="s">
        <v>17376</v>
      </c>
      <c r="L1527" s="14"/>
      <c r="M1527" s="14" t="s">
        <v>17368</v>
      </c>
      <c r="N1527" s="14" t="s">
        <v>20649</v>
      </c>
      <c r="O1527" s="60">
        <v>0</v>
      </c>
      <c r="P1527" s="32">
        <v>0</v>
      </c>
      <c r="Q1527" s="32"/>
    </row>
    <row r="1528" spans="1:17">
      <c r="A1528" s="61" t="s">
        <v>20</v>
      </c>
      <c r="B1528" s="75">
        <v>4933478496</v>
      </c>
      <c r="C1528" s="76" t="s">
        <v>4500</v>
      </c>
      <c r="D1528" s="76" t="s">
        <v>4675</v>
      </c>
      <c r="E1528" s="50">
        <v>82990</v>
      </c>
      <c r="F1528" s="76" t="s">
        <v>19257</v>
      </c>
      <c r="G1528" s="59" t="s">
        <v>20</v>
      </c>
      <c r="H1528" s="14" t="s">
        <v>17338</v>
      </c>
      <c r="I1528" s="14" t="s">
        <v>17324</v>
      </c>
      <c r="J1528" s="14" t="s">
        <v>17375</v>
      </c>
      <c r="K1528" s="14" t="s">
        <v>17376</v>
      </c>
      <c r="L1528" s="14"/>
      <c r="M1528" s="14" t="s">
        <v>17368</v>
      </c>
      <c r="N1528" s="14" t="s">
        <v>20649</v>
      </c>
      <c r="O1528" s="60">
        <v>0</v>
      </c>
      <c r="P1528" s="32">
        <v>0</v>
      </c>
      <c r="Q1528" s="32"/>
    </row>
    <row r="1529" spans="1:17">
      <c r="A1529" s="61" t="s">
        <v>20</v>
      </c>
      <c r="B1529" s="75">
        <v>4933478498</v>
      </c>
      <c r="C1529" s="76" t="s">
        <v>4501</v>
      </c>
      <c r="D1529" s="76" t="s">
        <v>4676</v>
      </c>
      <c r="E1529" s="50">
        <v>102990</v>
      </c>
      <c r="F1529" s="76" t="s">
        <v>19259</v>
      </c>
      <c r="G1529" s="59" t="s">
        <v>20</v>
      </c>
      <c r="H1529" s="14" t="s">
        <v>17338</v>
      </c>
      <c r="I1529" s="14" t="s">
        <v>17324</v>
      </c>
      <c r="J1529" s="14" t="s">
        <v>17375</v>
      </c>
      <c r="K1529" s="14" t="s">
        <v>17376</v>
      </c>
      <c r="L1529" s="14"/>
      <c r="M1529" s="14" t="s">
        <v>17368</v>
      </c>
      <c r="N1529" s="14" t="s">
        <v>20649</v>
      </c>
      <c r="O1529" s="60">
        <v>0</v>
      </c>
      <c r="P1529" s="32">
        <v>0</v>
      </c>
      <c r="Q1529" s="32"/>
    </row>
    <row r="1530" spans="1:17">
      <c r="A1530" s="61" t="s">
        <v>20</v>
      </c>
      <c r="B1530" s="75">
        <v>4933478884</v>
      </c>
      <c r="C1530" s="76" t="s">
        <v>4502</v>
      </c>
      <c r="D1530" s="76" t="s">
        <v>4677</v>
      </c>
      <c r="E1530" s="50">
        <v>44990</v>
      </c>
      <c r="F1530" s="76" t="s">
        <v>19261</v>
      </c>
      <c r="G1530" s="59" t="s">
        <v>20713</v>
      </c>
      <c r="H1530" s="14" t="s">
        <v>17338</v>
      </c>
      <c r="I1530" s="14" t="s">
        <v>17324</v>
      </c>
      <c r="J1530" s="14" t="s">
        <v>17375</v>
      </c>
      <c r="K1530" s="14" t="s">
        <v>17376</v>
      </c>
      <c r="L1530" s="14"/>
      <c r="M1530" s="14" t="s">
        <v>17368</v>
      </c>
      <c r="N1530" s="14" t="s">
        <v>20649</v>
      </c>
      <c r="O1530" s="60">
        <v>0</v>
      </c>
      <c r="P1530" s="32">
        <v>0</v>
      </c>
      <c r="Q1530" s="32"/>
    </row>
    <row r="1531" spans="1:17">
      <c r="A1531" s="61" t="s">
        <v>20</v>
      </c>
      <c r="B1531" s="75">
        <v>4933478502</v>
      </c>
      <c r="C1531" s="76" t="s">
        <v>4503</v>
      </c>
      <c r="D1531" s="76" t="s">
        <v>4678</v>
      </c>
      <c r="E1531" s="50">
        <v>37990</v>
      </c>
      <c r="F1531" s="76" t="s">
        <v>19263</v>
      </c>
      <c r="G1531" s="59" t="s">
        <v>20714</v>
      </c>
      <c r="H1531" s="14" t="s">
        <v>17338</v>
      </c>
      <c r="I1531" s="14" t="s">
        <v>17324</v>
      </c>
      <c r="J1531" s="14" t="s">
        <v>17375</v>
      </c>
      <c r="K1531" s="14" t="s">
        <v>17376</v>
      </c>
      <c r="L1531" s="14"/>
      <c r="M1531" s="14" t="s">
        <v>17368</v>
      </c>
      <c r="N1531" s="14" t="s">
        <v>20649</v>
      </c>
      <c r="O1531" s="60">
        <v>0</v>
      </c>
      <c r="P1531" s="32">
        <v>0</v>
      </c>
      <c r="Q1531" s="32"/>
    </row>
    <row r="1532" spans="1:17">
      <c r="A1532" s="61" t="s">
        <v>20</v>
      </c>
      <c r="B1532" s="75">
        <v>4933478503</v>
      </c>
      <c r="C1532" s="76" t="s">
        <v>4504</v>
      </c>
      <c r="D1532" s="76" t="s">
        <v>4679</v>
      </c>
      <c r="E1532" s="50">
        <v>39990</v>
      </c>
      <c r="F1532" s="76" t="s">
        <v>19265</v>
      </c>
      <c r="G1532" s="59" t="s">
        <v>20715</v>
      </c>
      <c r="H1532" s="14" t="s">
        <v>17338</v>
      </c>
      <c r="I1532" s="14" t="s">
        <v>17324</v>
      </c>
      <c r="J1532" s="14" t="s">
        <v>17375</v>
      </c>
      <c r="K1532" s="14" t="s">
        <v>17376</v>
      </c>
      <c r="L1532" s="14"/>
      <c r="M1532" s="14" t="s">
        <v>17368</v>
      </c>
      <c r="N1532" s="14" t="s">
        <v>20649</v>
      </c>
      <c r="O1532" s="60">
        <v>0</v>
      </c>
      <c r="P1532" s="32">
        <v>0</v>
      </c>
      <c r="Q1532" s="32"/>
    </row>
    <row r="1533" spans="1:17">
      <c r="A1533" s="61" t="s">
        <v>20</v>
      </c>
      <c r="B1533" s="75">
        <v>4933478504</v>
      </c>
      <c r="C1533" s="76" t="s">
        <v>4505</v>
      </c>
      <c r="D1533" s="76" t="s">
        <v>4680</v>
      </c>
      <c r="E1533" s="50">
        <v>72990</v>
      </c>
      <c r="F1533" s="76" t="s">
        <v>19267</v>
      </c>
      <c r="G1533" s="59" t="s">
        <v>20</v>
      </c>
      <c r="H1533" s="14" t="s">
        <v>17338</v>
      </c>
      <c r="I1533" s="14" t="s">
        <v>17324</v>
      </c>
      <c r="J1533" s="14" t="s">
        <v>17375</v>
      </c>
      <c r="K1533" s="14" t="s">
        <v>17376</v>
      </c>
      <c r="L1533" s="14"/>
      <c r="M1533" s="14" t="s">
        <v>17368</v>
      </c>
      <c r="N1533" s="14" t="s">
        <v>20649</v>
      </c>
      <c r="O1533" s="60">
        <v>0</v>
      </c>
      <c r="P1533" s="32">
        <v>0</v>
      </c>
      <c r="Q1533" s="32"/>
    </row>
    <row r="1534" spans="1:17">
      <c r="A1534" s="61" t="s">
        <v>20</v>
      </c>
      <c r="B1534" s="75">
        <v>4933478506</v>
      </c>
      <c r="C1534" s="76" t="s">
        <v>4506</v>
      </c>
      <c r="D1534" s="76" t="s">
        <v>4681</v>
      </c>
      <c r="E1534" s="50">
        <v>92990</v>
      </c>
      <c r="F1534" s="76" t="s">
        <v>19269</v>
      </c>
      <c r="G1534" s="59" t="s">
        <v>20</v>
      </c>
      <c r="H1534" s="14" t="s">
        <v>17338</v>
      </c>
      <c r="I1534" s="14" t="s">
        <v>17324</v>
      </c>
      <c r="J1534" s="14" t="s">
        <v>17375</v>
      </c>
      <c r="K1534" s="14" t="s">
        <v>17376</v>
      </c>
      <c r="L1534" s="14"/>
      <c r="M1534" s="14" t="s">
        <v>17368</v>
      </c>
      <c r="N1534" s="14" t="s">
        <v>20649</v>
      </c>
      <c r="O1534" s="60">
        <v>0</v>
      </c>
      <c r="P1534" s="32">
        <v>0</v>
      </c>
      <c r="Q1534" s="32"/>
    </row>
    <row r="1535" spans="1:17">
      <c r="A1535" s="61" t="s">
        <v>20</v>
      </c>
      <c r="B1535" s="75">
        <v>4933478895</v>
      </c>
      <c r="C1535" s="76" t="s">
        <v>4507</v>
      </c>
      <c r="D1535" s="76" t="s">
        <v>4682</v>
      </c>
      <c r="E1535" s="50">
        <v>32990</v>
      </c>
      <c r="F1535" s="76" t="s">
        <v>19271</v>
      </c>
      <c r="G1535" s="59" t="s">
        <v>20718</v>
      </c>
      <c r="H1535" s="14" t="s">
        <v>17338</v>
      </c>
      <c r="I1535" s="14" t="s">
        <v>17324</v>
      </c>
      <c r="J1535" s="14" t="s">
        <v>17375</v>
      </c>
      <c r="K1535" s="14" t="s">
        <v>17376</v>
      </c>
      <c r="L1535" s="14"/>
      <c r="M1535" s="14" t="s">
        <v>17368</v>
      </c>
      <c r="N1535" s="14" t="s">
        <v>20649</v>
      </c>
      <c r="O1535" s="60">
        <v>0</v>
      </c>
      <c r="P1535" s="32">
        <v>0</v>
      </c>
      <c r="Q1535" s="32"/>
    </row>
    <row r="1536" spans="1:17">
      <c r="A1536" s="61" t="s">
        <v>20</v>
      </c>
      <c r="B1536" s="75">
        <v>4933478886</v>
      </c>
      <c r="C1536" s="76" t="s">
        <v>4508</v>
      </c>
      <c r="D1536" s="76" t="s">
        <v>4683</v>
      </c>
      <c r="E1536" s="50">
        <v>34990</v>
      </c>
      <c r="F1536" s="76" t="s">
        <v>19273</v>
      </c>
      <c r="G1536" s="59" t="s">
        <v>20719</v>
      </c>
      <c r="H1536" s="14" t="s">
        <v>17338</v>
      </c>
      <c r="I1536" s="14" t="s">
        <v>17324</v>
      </c>
      <c r="J1536" s="14" t="s">
        <v>17375</v>
      </c>
      <c r="K1536" s="14" t="s">
        <v>17376</v>
      </c>
      <c r="L1536" s="14"/>
      <c r="M1536" s="14" t="s">
        <v>17368</v>
      </c>
      <c r="N1536" s="14" t="s">
        <v>20649</v>
      </c>
      <c r="O1536" s="60">
        <v>0</v>
      </c>
      <c r="P1536" s="32">
        <v>0</v>
      </c>
      <c r="Q1536" s="32"/>
    </row>
    <row r="1537" spans="1:17">
      <c r="A1537" s="61" t="s">
        <v>20</v>
      </c>
      <c r="B1537" s="75">
        <v>4933478887</v>
      </c>
      <c r="C1537" s="76" t="s">
        <v>4509</v>
      </c>
      <c r="D1537" s="76" t="s">
        <v>4684</v>
      </c>
      <c r="E1537" s="50">
        <v>34990</v>
      </c>
      <c r="F1537" s="76" t="s">
        <v>19275</v>
      </c>
      <c r="G1537" s="59" t="s">
        <v>20720</v>
      </c>
      <c r="H1537" s="14" t="s">
        <v>17338</v>
      </c>
      <c r="I1537" s="14" t="s">
        <v>17324</v>
      </c>
      <c r="J1537" s="14" t="s">
        <v>17375</v>
      </c>
      <c r="K1537" s="14" t="s">
        <v>17376</v>
      </c>
      <c r="L1537" s="14"/>
      <c r="M1537" s="14" t="s">
        <v>17368</v>
      </c>
      <c r="N1537" s="14" t="s">
        <v>20649</v>
      </c>
      <c r="O1537" s="60">
        <v>0</v>
      </c>
      <c r="P1537" s="32">
        <v>0</v>
      </c>
      <c r="Q1537" s="32"/>
    </row>
    <row r="1538" spans="1:17">
      <c r="A1538" s="61" t="s">
        <v>20</v>
      </c>
      <c r="B1538" s="75">
        <v>4933478888</v>
      </c>
      <c r="C1538" s="76" t="s">
        <v>4510</v>
      </c>
      <c r="D1538" s="76" t="s">
        <v>4685</v>
      </c>
      <c r="E1538" s="50">
        <v>36990</v>
      </c>
      <c r="F1538" s="76" t="s">
        <v>19277</v>
      </c>
      <c r="G1538" s="59" t="s">
        <v>20721</v>
      </c>
      <c r="H1538" s="14" t="s">
        <v>17338</v>
      </c>
      <c r="I1538" s="14" t="s">
        <v>17324</v>
      </c>
      <c r="J1538" s="14" t="s">
        <v>17375</v>
      </c>
      <c r="K1538" s="14" t="s">
        <v>17376</v>
      </c>
      <c r="L1538" s="14"/>
      <c r="M1538" s="14" t="s">
        <v>17368</v>
      </c>
      <c r="N1538" s="14" t="s">
        <v>20649</v>
      </c>
      <c r="O1538" s="60">
        <v>0</v>
      </c>
      <c r="P1538" s="32">
        <v>0</v>
      </c>
      <c r="Q1538" s="32"/>
    </row>
    <row r="1539" spans="1:17">
      <c r="A1539" s="61" t="s">
        <v>20</v>
      </c>
      <c r="B1539" s="75">
        <v>4933478889</v>
      </c>
      <c r="C1539" s="76" t="s">
        <v>4511</v>
      </c>
      <c r="D1539" s="76" t="s">
        <v>4686</v>
      </c>
      <c r="E1539" s="50">
        <v>69990</v>
      </c>
      <c r="F1539" s="76" t="s">
        <v>19279</v>
      </c>
      <c r="G1539" s="59" t="s">
        <v>20722</v>
      </c>
      <c r="H1539" s="14" t="s">
        <v>17338</v>
      </c>
      <c r="I1539" s="14" t="s">
        <v>17324</v>
      </c>
      <c r="J1539" s="14" t="s">
        <v>17375</v>
      </c>
      <c r="K1539" s="14" t="s">
        <v>17376</v>
      </c>
      <c r="L1539" s="14"/>
      <c r="M1539" s="14" t="s">
        <v>17368</v>
      </c>
      <c r="N1539" s="14" t="s">
        <v>20649</v>
      </c>
      <c r="O1539" s="60">
        <v>0</v>
      </c>
      <c r="P1539" s="32">
        <v>0</v>
      </c>
      <c r="Q1539" s="32"/>
    </row>
    <row r="1540" spans="1:17">
      <c r="A1540" s="61" t="s">
        <v>20</v>
      </c>
      <c r="B1540" s="75">
        <v>4933478499</v>
      </c>
      <c r="C1540" s="76" t="s">
        <v>4512</v>
      </c>
      <c r="D1540" s="76" t="s">
        <v>4682</v>
      </c>
      <c r="E1540" s="50">
        <v>29990</v>
      </c>
      <c r="F1540" s="76" t="s">
        <v>19281</v>
      </c>
      <c r="G1540" s="59" t="s">
        <v>20723</v>
      </c>
      <c r="H1540" s="14" t="s">
        <v>17338</v>
      </c>
      <c r="I1540" s="14" t="s">
        <v>17324</v>
      </c>
      <c r="J1540" s="14" t="s">
        <v>17375</v>
      </c>
      <c r="K1540" s="14" t="s">
        <v>17376</v>
      </c>
      <c r="L1540" s="14"/>
      <c r="M1540" s="14" t="s">
        <v>17368</v>
      </c>
      <c r="N1540" s="14" t="s">
        <v>20649</v>
      </c>
      <c r="O1540" s="60">
        <v>0</v>
      </c>
      <c r="P1540" s="32">
        <v>0</v>
      </c>
      <c r="Q1540" s="32"/>
    </row>
    <row r="1541" spans="1:17">
      <c r="A1541" s="61" t="s">
        <v>20</v>
      </c>
      <c r="B1541" s="75">
        <v>4933478500</v>
      </c>
      <c r="C1541" s="76" t="s">
        <v>4513</v>
      </c>
      <c r="D1541" s="76" t="s">
        <v>4683</v>
      </c>
      <c r="E1541" s="50">
        <v>31990</v>
      </c>
      <c r="F1541" s="76" t="s">
        <v>19283</v>
      </c>
      <c r="G1541" s="59" t="s">
        <v>20</v>
      </c>
      <c r="H1541" s="14" t="s">
        <v>17338</v>
      </c>
      <c r="I1541" s="14" t="s">
        <v>17324</v>
      </c>
      <c r="J1541" s="14" t="s">
        <v>17375</v>
      </c>
      <c r="K1541" s="14" t="s">
        <v>17376</v>
      </c>
      <c r="L1541" s="14"/>
      <c r="M1541" s="14" t="s">
        <v>17368</v>
      </c>
      <c r="N1541" s="14" t="s">
        <v>20649</v>
      </c>
      <c r="O1541" s="60">
        <v>0</v>
      </c>
      <c r="P1541" s="32">
        <v>0</v>
      </c>
      <c r="Q1541" s="32"/>
    </row>
    <row r="1542" spans="1:17">
      <c r="A1542" s="61" t="s">
        <v>20</v>
      </c>
      <c r="B1542" s="75">
        <v>4933478501</v>
      </c>
      <c r="C1542" s="76" t="s">
        <v>4514</v>
      </c>
      <c r="D1542" s="76" t="s">
        <v>4687</v>
      </c>
      <c r="E1542" s="50">
        <v>64990</v>
      </c>
      <c r="F1542" s="76" t="s">
        <v>19285</v>
      </c>
      <c r="G1542" s="59" t="s">
        <v>20</v>
      </c>
      <c r="H1542" s="14" t="s">
        <v>17338</v>
      </c>
      <c r="I1542" s="14" t="s">
        <v>17324</v>
      </c>
      <c r="J1542" s="14" t="s">
        <v>17375</v>
      </c>
      <c r="K1542" s="14" t="s">
        <v>17376</v>
      </c>
      <c r="L1542" s="14"/>
      <c r="M1542" s="14" t="s">
        <v>17368</v>
      </c>
      <c r="N1542" s="14" t="s">
        <v>20649</v>
      </c>
      <c r="O1542" s="60">
        <v>0</v>
      </c>
      <c r="P1542" s="32">
        <v>0</v>
      </c>
      <c r="Q1542" s="32"/>
    </row>
    <row r="1543" spans="1:17">
      <c r="A1543" s="61" t="s">
        <v>20</v>
      </c>
      <c r="B1543" s="75">
        <v>4933478507</v>
      </c>
      <c r="C1543" s="76" t="s">
        <v>4515</v>
      </c>
      <c r="D1543" s="76" t="s">
        <v>4688</v>
      </c>
      <c r="E1543" s="50">
        <v>16000</v>
      </c>
      <c r="F1543" s="76" t="s">
        <v>19287</v>
      </c>
      <c r="G1543" s="59" t="s">
        <v>20</v>
      </c>
      <c r="H1543" s="14" t="s">
        <v>17338</v>
      </c>
      <c r="I1543" s="14" t="s">
        <v>17324</v>
      </c>
      <c r="J1543" s="14" t="s">
        <v>17463</v>
      </c>
      <c r="K1543" s="14" t="s">
        <v>18059</v>
      </c>
      <c r="L1543" s="14"/>
      <c r="M1543" s="14" t="s">
        <v>20</v>
      </c>
      <c r="N1543" s="14" t="s">
        <v>20649</v>
      </c>
      <c r="O1543" s="60">
        <v>0</v>
      </c>
      <c r="P1543" s="32">
        <v>0</v>
      </c>
      <c r="Q1543" s="32"/>
    </row>
    <row r="1544" spans="1:17">
      <c r="A1544" s="61" t="s">
        <v>20</v>
      </c>
      <c r="B1544" s="75">
        <v>4933478508</v>
      </c>
      <c r="C1544" s="76" t="s">
        <v>4516</v>
      </c>
      <c r="D1544" s="76" t="s">
        <v>4689</v>
      </c>
      <c r="E1544" s="50">
        <v>21000</v>
      </c>
      <c r="F1544" s="76" t="s">
        <v>19289</v>
      </c>
      <c r="G1544" s="59" t="s">
        <v>20726</v>
      </c>
      <c r="H1544" s="14" t="s">
        <v>17338</v>
      </c>
      <c r="I1544" s="14" t="s">
        <v>17324</v>
      </c>
      <c r="J1544" s="14" t="s">
        <v>17463</v>
      </c>
      <c r="K1544" s="14" t="s">
        <v>18059</v>
      </c>
      <c r="L1544" s="14"/>
      <c r="M1544" s="14" t="s">
        <v>20</v>
      </c>
      <c r="N1544" s="14" t="s">
        <v>20649</v>
      </c>
      <c r="O1544" s="60">
        <v>0</v>
      </c>
      <c r="P1544" s="32">
        <v>0</v>
      </c>
      <c r="Q1544" s="32"/>
    </row>
    <row r="1545" spans="1:17">
      <c r="A1545" s="61" t="s">
        <v>20</v>
      </c>
      <c r="B1545" s="75">
        <v>4933478509</v>
      </c>
      <c r="C1545" s="76" t="s">
        <v>4517</v>
      </c>
      <c r="D1545" s="76" t="s">
        <v>4690</v>
      </c>
      <c r="E1545" s="50">
        <v>21000</v>
      </c>
      <c r="F1545" s="76" t="s">
        <v>19291</v>
      </c>
      <c r="G1545" s="59" t="s">
        <v>20727</v>
      </c>
      <c r="H1545" s="14" t="s">
        <v>17338</v>
      </c>
      <c r="I1545" s="14" t="s">
        <v>17324</v>
      </c>
      <c r="J1545" s="14" t="s">
        <v>17463</v>
      </c>
      <c r="K1545" s="14" t="s">
        <v>18059</v>
      </c>
      <c r="L1545" s="14"/>
      <c r="M1545" s="14" t="s">
        <v>20</v>
      </c>
      <c r="N1545" s="14" t="s">
        <v>20649</v>
      </c>
      <c r="O1545" s="60">
        <v>0</v>
      </c>
      <c r="P1545" s="32">
        <v>0</v>
      </c>
      <c r="Q1545" s="32"/>
    </row>
    <row r="1546" spans="1:17">
      <c r="A1546" s="61" t="s">
        <v>20</v>
      </c>
      <c r="B1546" s="75">
        <v>4933478586</v>
      </c>
      <c r="C1546" s="76" t="s">
        <v>4518</v>
      </c>
      <c r="D1546" s="76" t="s">
        <v>4691</v>
      </c>
      <c r="E1546" s="50">
        <v>6490</v>
      </c>
      <c r="F1546" s="76" t="s">
        <v>19293</v>
      </c>
      <c r="G1546" s="59" t="s">
        <v>20728</v>
      </c>
      <c r="H1546" s="14" t="s">
        <v>960</v>
      </c>
      <c r="I1546" s="14" t="s">
        <v>17324</v>
      </c>
      <c r="J1546" s="14" t="s">
        <v>17394</v>
      </c>
      <c r="K1546" s="14" t="s">
        <v>17395</v>
      </c>
      <c r="L1546" s="14"/>
      <c r="M1546" s="14" t="s">
        <v>20</v>
      </c>
      <c r="N1546" s="14" t="s">
        <v>20649</v>
      </c>
      <c r="O1546" s="60">
        <v>0</v>
      </c>
      <c r="P1546" s="32">
        <v>0</v>
      </c>
      <c r="Q1546" s="32"/>
    </row>
    <row r="1547" spans="1:17">
      <c r="A1547" s="61" t="s">
        <v>20</v>
      </c>
      <c r="B1547" s="75">
        <v>4933478587</v>
      </c>
      <c r="C1547" s="76" t="s">
        <v>4519</v>
      </c>
      <c r="D1547" s="76" t="s">
        <v>4692</v>
      </c>
      <c r="E1547" s="50">
        <v>6990</v>
      </c>
      <c r="F1547" s="76" t="s">
        <v>19295</v>
      </c>
      <c r="G1547" s="59" t="s">
        <v>20729</v>
      </c>
      <c r="H1547" s="14" t="s">
        <v>960</v>
      </c>
      <c r="I1547" s="14" t="s">
        <v>17324</v>
      </c>
      <c r="J1547" s="14" t="s">
        <v>17394</v>
      </c>
      <c r="K1547" s="14" t="s">
        <v>17395</v>
      </c>
      <c r="L1547" s="14"/>
      <c r="M1547" s="14" t="s">
        <v>20</v>
      </c>
      <c r="N1547" s="14" t="s">
        <v>20649</v>
      </c>
      <c r="O1547" s="60">
        <v>0</v>
      </c>
      <c r="P1547" s="32">
        <v>0</v>
      </c>
      <c r="Q1547" s="32"/>
    </row>
    <row r="1548" spans="1:17">
      <c r="A1548" s="61" t="s">
        <v>20</v>
      </c>
      <c r="B1548" s="75">
        <v>4933472214</v>
      </c>
      <c r="C1548" s="76" t="s">
        <v>4520</v>
      </c>
      <c r="D1548" s="76" t="s">
        <v>4693</v>
      </c>
      <c r="E1548" s="50">
        <v>9990</v>
      </c>
      <c r="F1548" s="76" t="s">
        <v>19297</v>
      </c>
      <c r="G1548" s="59" t="s">
        <v>20730</v>
      </c>
      <c r="H1548" s="14" t="s">
        <v>17330</v>
      </c>
      <c r="I1548" s="14" t="s">
        <v>17324</v>
      </c>
      <c r="J1548" s="14" t="s">
        <v>17463</v>
      </c>
      <c r="K1548" s="14" t="s">
        <v>17640</v>
      </c>
      <c r="L1548" s="14"/>
      <c r="M1548" s="14" t="s">
        <v>17331</v>
      </c>
      <c r="N1548" s="14" t="s">
        <v>4408</v>
      </c>
      <c r="O1548" s="60">
        <v>0</v>
      </c>
      <c r="P1548" s="32">
        <v>0</v>
      </c>
      <c r="Q1548" s="32"/>
    </row>
    <row r="1549" spans="1:17">
      <c r="A1549" s="61" t="s">
        <v>20</v>
      </c>
      <c r="B1549" s="75">
        <v>4933478188</v>
      </c>
      <c r="C1549" s="76" t="s">
        <v>4521</v>
      </c>
      <c r="D1549" s="76" t="s">
        <v>4694</v>
      </c>
      <c r="E1549" s="50">
        <v>3990</v>
      </c>
      <c r="F1549" s="76" t="s">
        <v>19299</v>
      </c>
      <c r="G1549" s="59" t="s">
        <v>20731</v>
      </c>
      <c r="H1549" s="14" t="s">
        <v>20</v>
      </c>
      <c r="I1549" s="14" t="s">
        <v>17324</v>
      </c>
      <c r="J1549" s="14" t="s">
        <v>17247</v>
      </c>
      <c r="K1549" s="14" t="s">
        <v>18092</v>
      </c>
      <c r="L1549" s="14"/>
      <c r="M1549" s="14" t="s">
        <v>20</v>
      </c>
      <c r="N1549" s="14" t="s">
        <v>20649</v>
      </c>
      <c r="O1549" s="60">
        <v>0</v>
      </c>
      <c r="P1549" s="32">
        <v>0</v>
      </c>
      <c r="Q1549" s="32"/>
    </row>
    <row r="1550" spans="1:17">
      <c r="A1550" s="61" t="s">
        <v>20</v>
      </c>
      <c r="B1550" s="75">
        <v>4933478189</v>
      </c>
      <c r="C1550" s="76" t="s">
        <v>4522</v>
      </c>
      <c r="D1550" s="76" t="s">
        <v>4695</v>
      </c>
      <c r="E1550" s="50">
        <v>3990</v>
      </c>
      <c r="F1550" s="76" t="s">
        <v>19300</v>
      </c>
      <c r="G1550" s="59" t="s">
        <v>20732</v>
      </c>
      <c r="H1550" s="14" t="s">
        <v>20</v>
      </c>
      <c r="I1550" s="14" t="s">
        <v>17324</v>
      </c>
      <c r="J1550" s="14" t="s">
        <v>17247</v>
      </c>
      <c r="K1550" s="14" t="s">
        <v>18092</v>
      </c>
      <c r="L1550" s="14"/>
      <c r="M1550" s="14" t="s">
        <v>20</v>
      </c>
      <c r="N1550" s="14" t="s">
        <v>20649</v>
      </c>
      <c r="O1550" s="60">
        <v>0</v>
      </c>
      <c r="P1550" s="32">
        <v>0</v>
      </c>
      <c r="Q1550" s="32"/>
    </row>
    <row r="1551" spans="1:17">
      <c r="A1551" s="61" t="s">
        <v>20</v>
      </c>
      <c r="B1551" s="75">
        <v>4933478190</v>
      </c>
      <c r="C1551" s="76" t="s">
        <v>4523</v>
      </c>
      <c r="D1551" s="76" t="s">
        <v>4696</v>
      </c>
      <c r="E1551" s="50">
        <v>3990</v>
      </c>
      <c r="F1551" s="76" t="s">
        <v>19301</v>
      </c>
      <c r="G1551" s="59" t="s">
        <v>20733</v>
      </c>
      <c r="H1551" s="14" t="s">
        <v>20</v>
      </c>
      <c r="I1551" s="14" t="s">
        <v>17324</v>
      </c>
      <c r="J1551" s="14" t="s">
        <v>17247</v>
      </c>
      <c r="K1551" s="14" t="s">
        <v>18092</v>
      </c>
      <c r="L1551" s="14"/>
      <c r="M1551" s="14" t="s">
        <v>20</v>
      </c>
      <c r="N1551" s="14" t="s">
        <v>20649</v>
      </c>
      <c r="O1551" s="60">
        <v>0</v>
      </c>
      <c r="P1551" s="32">
        <v>0</v>
      </c>
      <c r="Q1551" s="32"/>
    </row>
    <row r="1552" spans="1:17">
      <c r="A1552" s="61" t="s">
        <v>20</v>
      </c>
      <c r="B1552" s="75">
        <v>4933478191</v>
      </c>
      <c r="C1552" s="76" t="s">
        <v>4524</v>
      </c>
      <c r="D1552" s="76" t="s">
        <v>4697</v>
      </c>
      <c r="E1552" s="50">
        <v>3990</v>
      </c>
      <c r="F1552" s="76" t="s">
        <v>19302</v>
      </c>
      <c r="G1552" s="59" t="s">
        <v>20734</v>
      </c>
      <c r="H1552" s="14" t="s">
        <v>20</v>
      </c>
      <c r="I1552" s="14" t="s">
        <v>17324</v>
      </c>
      <c r="J1552" s="14" t="s">
        <v>17247</v>
      </c>
      <c r="K1552" s="14" t="s">
        <v>18092</v>
      </c>
      <c r="L1552" s="14"/>
      <c r="M1552" s="14" t="s">
        <v>20</v>
      </c>
      <c r="N1552" s="14" t="s">
        <v>20649</v>
      </c>
      <c r="O1552" s="60">
        <v>0</v>
      </c>
      <c r="P1552" s="32">
        <v>0</v>
      </c>
      <c r="Q1552" s="32"/>
    </row>
    <row r="1553" spans="1:17">
      <c r="A1553" s="61" t="s">
        <v>20</v>
      </c>
      <c r="B1553" s="75">
        <v>4933478192</v>
      </c>
      <c r="C1553" s="76" t="s">
        <v>4525</v>
      </c>
      <c r="D1553" s="76" t="s">
        <v>4698</v>
      </c>
      <c r="E1553" s="50">
        <v>3990</v>
      </c>
      <c r="F1553" s="76" t="s">
        <v>19303</v>
      </c>
      <c r="G1553" s="59" t="s">
        <v>20735</v>
      </c>
      <c r="H1553" s="14" t="s">
        <v>20</v>
      </c>
      <c r="I1553" s="14" t="s">
        <v>17324</v>
      </c>
      <c r="J1553" s="14" t="s">
        <v>17247</v>
      </c>
      <c r="K1553" s="14" t="s">
        <v>18092</v>
      </c>
      <c r="L1553" s="14"/>
      <c r="M1553" s="14" t="s">
        <v>20</v>
      </c>
      <c r="N1553" s="14" t="s">
        <v>20649</v>
      </c>
      <c r="O1553" s="60">
        <v>0</v>
      </c>
      <c r="P1553" s="32">
        <v>0</v>
      </c>
      <c r="Q1553" s="32"/>
    </row>
    <row r="1554" spans="1:17">
      <c r="A1554" s="61" t="s">
        <v>20</v>
      </c>
      <c r="B1554" s="75">
        <v>4933478194</v>
      </c>
      <c r="C1554" s="76" t="s">
        <v>4526</v>
      </c>
      <c r="D1554" s="76" t="s">
        <v>4699</v>
      </c>
      <c r="E1554" s="50">
        <v>3490</v>
      </c>
      <c r="F1554" s="76" t="s">
        <v>19304</v>
      </c>
      <c r="G1554" s="59" t="s">
        <v>20736</v>
      </c>
      <c r="H1554" s="14" t="s">
        <v>20</v>
      </c>
      <c r="I1554" s="14" t="s">
        <v>17324</v>
      </c>
      <c r="J1554" s="14" t="s">
        <v>17247</v>
      </c>
      <c r="K1554" s="14" t="s">
        <v>18092</v>
      </c>
      <c r="L1554" s="14"/>
      <c r="M1554" s="14" t="s">
        <v>20</v>
      </c>
      <c r="N1554" s="14" t="s">
        <v>20649</v>
      </c>
      <c r="O1554" s="60">
        <v>0</v>
      </c>
      <c r="P1554" s="32">
        <v>0</v>
      </c>
      <c r="Q1554" s="32"/>
    </row>
    <row r="1555" spans="1:17">
      <c r="A1555" s="61" t="s">
        <v>20</v>
      </c>
      <c r="B1555" s="75">
        <v>4933478195</v>
      </c>
      <c r="C1555" s="76" t="s">
        <v>4527</v>
      </c>
      <c r="D1555" s="76" t="s">
        <v>4700</v>
      </c>
      <c r="E1555" s="50">
        <v>3490</v>
      </c>
      <c r="F1555" s="76" t="s">
        <v>19305</v>
      </c>
      <c r="G1555" s="59" t="s">
        <v>20737</v>
      </c>
      <c r="H1555" s="14" t="s">
        <v>20</v>
      </c>
      <c r="I1555" s="14" t="s">
        <v>17324</v>
      </c>
      <c r="J1555" s="14" t="s">
        <v>17247</v>
      </c>
      <c r="K1555" s="14" t="s">
        <v>18092</v>
      </c>
      <c r="L1555" s="14"/>
      <c r="M1555" s="14" t="s">
        <v>20</v>
      </c>
      <c r="N1555" s="14" t="s">
        <v>20649</v>
      </c>
      <c r="O1555" s="60">
        <v>0</v>
      </c>
      <c r="P1555" s="32">
        <v>0</v>
      </c>
      <c r="Q1555" s="32"/>
    </row>
    <row r="1556" spans="1:17">
      <c r="A1556" s="61" t="s">
        <v>20</v>
      </c>
      <c r="B1556" s="75">
        <v>4933478196</v>
      </c>
      <c r="C1556" s="76" t="s">
        <v>4528</v>
      </c>
      <c r="D1556" s="76" t="s">
        <v>4701</v>
      </c>
      <c r="E1556" s="50">
        <v>3490</v>
      </c>
      <c r="F1556" s="76" t="s">
        <v>19306</v>
      </c>
      <c r="G1556" s="59" t="s">
        <v>20738</v>
      </c>
      <c r="H1556" s="14" t="s">
        <v>20</v>
      </c>
      <c r="I1556" s="14" t="s">
        <v>17324</v>
      </c>
      <c r="J1556" s="14" t="s">
        <v>17247</v>
      </c>
      <c r="K1556" s="14" t="s">
        <v>18092</v>
      </c>
      <c r="L1556" s="14"/>
      <c r="M1556" s="14" t="s">
        <v>20</v>
      </c>
      <c r="N1556" s="14" t="s">
        <v>20649</v>
      </c>
      <c r="O1556" s="60">
        <v>0</v>
      </c>
      <c r="P1556" s="32">
        <v>0</v>
      </c>
      <c r="Q1556" s="32"/>
    </row>
    <row r="1557" spans="1:17">
      <c r="A1557" s="61" t="s">
        <v>20</v>
      </c>
      <c r="B1557" s="75">
        <v>4933478197</v>
      </c>
      <c r="C1557" s="76" t="s">
        <v>4529</v>
      </c>
      <c r="D1557" s="76" t="s">
        <v>4702</v>
      </c>
      <c r="E1557" s="50">
        <v>3490</v>
      </c>
      <c r="F1557" s="76" t="s">
        <v>19307</v>
      </c>
      <c r="G1557" s="59" t="s">
        <v>20739</v>
      </c>
      <c r="H1557" s="14" t="s">
        <v>20</v>
      </c>
      <c r="I1557" s="14" t="s">
        <v>17324</v>
      </c>
      <c r="J1557" s="14" t="s">
        <v>17247</v>
      </c>
      <c r="K1557" s="14" t="s">
        <v>18092</v>
      </c>
      <c r="L1557" s="14"/>
      <c r="M1557" s="14" t="s">
        <v>20</v>
      </c>
      <c r="N1557" s="14" t="s">
        <v>20649</v>
      </c>
      <c r="O1557" s="60">
        <v>0</v>
      </c>
      <c r="P1557" s="32">
        <v>0</v>
      </c>
      <c r="Q1557" s="32"/>
    </row>
    <row r="1558" spans="1:17">
      <c r="A1558" s="61" t="s">
        <v>20</v>
      </c>
      <c r="B1558" s="75">
        <v>4933478198</v>
      </c>
      <c r="C1558" s="76" t="s">
        <v>4530</v>
      </c>
      <c r="D1558" s="76" t="s">
        <v>4703</v>
      </c>
      <c r="E1558" s="50">
        <v>3490</v>
      </c>
      <c r="F1558" s="76" t="s">
        <v>19308</v>
      </c>
      <c r="G1558" s="59" t="s">
        <v>20740</v>
      </c>
      <c r="H1558" s="14" t="s">
        <v>20</v>
      </c>
      <c r="I1558" s="14" t="s">
        <v>17324</v>
      </c>
      <c r="J1558" s="14" t="s">
        <v>17247</v>
      </c>
      <c r="K1558" s="14" t="s">
        <v>18092</v>
      </c>
      <c r="L1558" s="14"/>
      <c r="M1558" s="14" t="s">
        <v>20</v>
      </c>
      <c r="N1558" s="14" t="s">
        <v>20649</v>
      </c>
      <c r="O1558" s="60">
        <v>0</v>
      </c>
      <c r="P1558" s="32">
        <v>0</v>
      </c>
      <c r="Q1558" s="32"/>
    </row>
    <row r="1559" spans="1:17">
      <c r="A1559" s="61" t="s">
        <v>20</v>
      </c>
      <c r="B1559" s="75">
        <v>4933478212</v>
      </c>
      <c r="C1559" s="76" t="s">
        <v>4531</v>
      </c>
      <c r="D1559" s="76" t="s">
        <v>4704</v>
      </c>
      <c r="E1559" s="50">
        <v>4990</v>
      </c>
      <c r="F1559" s="76" t="s">
        <v>19309</v>
      </c>
      <c r="G1559" s="59" t="s">
        <v>20741</v>
      </c>
      <c r="H1559" s="14" t="s">
        <v>20</v>
      </c>
      <c r="I1559" s="14" t="s">
        <v>17324</v>
      </c>
      <c r="J1559" s="14" t="s">
        <v>17247</v>
      </c>
      <c r="K1559" s="14" t="s">
        <v>18092</v>
      </c>
      <c r="L1559" s="14"/>
      <c r="M1559" s="14" t="s">
        <v>20</v>
      </c>
      <c r="N1559" s="14" t="s">
        <v>20649</v>
      </c>
      <c r="O1559" s="60">
        <v>0</v>
      </c>
      <c r="P1559" s="32">
        <v>0</v>
      </c>
      <c r="Q1559" s="32"/>
    </row>
    <row r="1560" spans="1:17">
      <c r="A1560" s="61" t="s">
        <v>20</v>
      </c>
      <c r="B1560" s="75">
        <v>4933478213</v>
      </c>
      <c r="C1560" s="76" t="s">
        <v>4532</v>
      </c>
      <c r="D1560" s="76" t="s">
        <v>4705</v>
      </c>
      <c r="E1560" s="50">
        <v>4990</v>
      </c>
      <c r="F1560" s="76" t="s">
        <v>19310</v>
      </c>
      <c r="G1560" s="59" t="s">
        <v>20742</v>
      </c>
      <c r="H1560" s="14" t="s">
        <v>20</v>
      </c>
      <c r="I1560" s="14" t="s">
        <v>17324</v>
      </c>
      <c r="J1560" s="14" t="s">
        <v>17247</v>
      </c>
      <c r="K1560" s="14" t="s">
        <v>18092</v>
      </c>
      <c r="L1560" s="14"/>
      <c r="M1560" s="14" t="s">
        <v>20</v>
      </c>
      <c r="N1560" s="14" t="s">
        <v>20649</v>
      </c>
      <c r="O1560" s="60">
        <v>0</v>
      </c>
      <c r="P1560" s="32">
        <v>0</v>
      </c>
      <c r="Q1560" s="32"/>
    </row>
    <row r="1561" spans="1:17">
      <c r="A1561" s="61" t="s">
        <v>20</v>
      </c>
      <c r="B1561" s="75">
        <v>4933478214</v>
      </c>
      <c r="C1561" s="76" t="s">
        <v>4533</v>
      </c>
      <c r="D1561" s="76" t="s">
        <v>4706</v>
      </c>
      <c r="E1561" s="50">
        <v>4990</v>
      </c>
      <c r="F1561" s="76" t="s">
        <v>19311</v>
      </c>
      <c r="G1561" s="59" t="s">
        <v>20743</v>
      </c>
      <c r="H1561" s="14" t="s">
        <v>20</v>
      </c>
      <c r="I1561" s="14" t="s">
        <v>17324</v>
      </c>
      <c r="J1561" s="14" t="s">
        <v>17247</v>
      </c>
      <c r="K1561" s="14" t="s">
        <v>18092</v>
      </c>
      <c r="L1561" s="14"/>
      <c r="M1561" s="14" t="s">
        <v>20</v>
      </c>
      <c r="N1561" s="14" t="s">
        <v>20649</v>
      </c>
      <c r="O1561" s="60">
        <v>0</v>
      </c>
      <c r="P1561" s="32">
        <v>0</v>
      </c>
      <c r="Q1561" s="32"/>
    </row>
    <row r="1562" spans="1:17">
      <c r="A1562" s="61" t="s">
        <v>20</v>
      </c>
      <c r="B1562" s="75">
        <v>4933478215</v>
      </c>
      <c r="C1562" s="76" t="s">
        <v>4534</v>
      </c>
      <c r="D1562" s="76" t="s">
        <v>4707</v>
      </c>
      <c r="E1562" s="50">
        <v>4990</v>
      </c>
      <c r="F1562" s="76" t="s">
        <v>19312</v>
      </c>
      <c r="G1562" s="59" t="s">
        <v>20744</v>
      </c>
      <c r="H1562" s="14" t="s">
        <v>20</v>
      </c>
      <c r="I1562" s="14" t="s">
        <v>17324</v>
      </c>
      <c r="J1562" s="14" t="s">
        <v>17247</v>
      </c>
      <c r="K1562" s="14" t="s">
        <v>18092</v>
      </c>
      <c r="L1562" s="14"/>
      <c r="M1562" s="14" t="s">
        <v>20</v>
      </c>
      <c r="N1562" s="14" t="s">
        <v>20649</v>
      </c>
      <c r="O1562" s="60">
        <v>0</v>
      </c>
      <c r="P1562" s="32">
        <v>0</v>
      </c>
      <c r="Q1562" s="32"/>
    </row>
    <row r="1563" spans="1:17">
      <c r="A1563" s="61" t="s">
        <v>20</v>
      </c>
      <c r="B1563" s="75">
        <v>4933478216</v>
      </c>
      <c r="C1563" s="76" t="s">
        <v>4535</v>
      </c>
      <c r="D1563" s="76" t="s">
        <v>4708</v>
      </c>
      <c r="E1563" s="50">
        <v>4990</v>
      </c>
      <c r="F1563" s="76" t="s">
        <v>19313</v>
      </c>
      <c r="G1563" s="59" t="s">
        <v>20745</v>
      </c>
      <c r="H1563" s="14" t="s">
        <v>20</v>
      </c>
      <c r="I1563" s="14" t="s">
        <v>17324</v>
      </c>
      <c r="J1563" s="14" t="s">
        <v>17247</v>
      </c>
      <c r="K1563" s="14" t="s">
        <v>18092</v>
      </c>
      <c r="L1563" s="14"/>
      <c r="M1563" s="14" t="s">
        <v>20</v>
      </c>
      <c r="N1563" s="14" t="s">
        <v>20649</v>
      </c>
      <c r="O1563" s="60">
        <v>0</v>
      </c>
      <c r="P1563" s="32">
        <v>0</v>
      </c>
      <c r="Q1563" s="32"/>
    </row>
    <row r="1564" spans="1:17">
      <c r="A1564" s="61" t="s">
        <v>20</v>
      </c>
      <c r="B1564" s="75">
        <v>4933478237</v>
      </c>
      <c r="C1564" s="76" t="s">
        <v>4536</v>
      </c>
      <c r="D1564" s="76" t="s">
        <v>4709</v>
      </c>
      <c r="E1564" s="50">
        <v>2990</v>
      </c>
      <c r="F1564" s="76" t="s">
        <v>19314</v>
      </c>
      <c r="G1564" s="59" t="s">
        <v>20746</v>
      </c>
      <c r="H1564" s="14" t="s">
        <v>20</v>
      </c>
      <c r="I1564" s="14" t="s">
        <v>17324</v>
      </c>
      <c r="J1564" s="14" t="s">
        <v>17247</v>
      </c>
      <c r="K1564" s="14" t="s">
        <v>18092</v>
      </c>
      <c r="L1564" s="14"/>
      <c r="M1564" s="14" t="s">
        <v>20</v>
      </c>
      <c r="N1564" s="14" t="s">
        <v>20649</v>
      </c>
      <c r="O1564" s="60">
        <v>0</v>
      </c>
      <c r="P1564" s="32">
        <v>0</v>
      </c>
      <c r="Q1564" s="32"/>
    </row>
    <row r="1565" spans="1:17">
      <c r="A1565" s="61" t="s">
        <v>20</v>
      </c>
      <c r="B1565" s="75">
        <v>4933478238</v>
      </c>
      <c r="C1565" s="76" t="s">
        <v>4537</v>
      </c>
      <c r="D1565" s="76" t="s">
        <v>4710</v>
      </c>
      <c r="E1565" s="50">
        <v>2990</v>
      </c>
      <c r="F1565" s="76" t="s">
        <v>19315</v>
      </c>
      <c r="G1565" s="59" t="s">
        <v>20747</v>
      </c>
      <c r="H1565" s="14" t="s">
        <v>20</v>
      </c>
      <c r="I1565" s="14" t="s">
        <v>17324</v>
      </c>
      <c r="J1565" s="14" t="s">
        <v>17247</v>
      </c>
      <c r="K1565" s="14" t="s">
        <v>18092</v>
      </c>
      <c r="L1565" s="14"/>
      <c r="M1565" s="14" t="s">
        <v>20</v>
      </c>
      <c r="N1565" s="14" t="s">
        <v>20649</v>
      </c>
      <c r="O1565" s="60">
        <v>0</v>
      </c>
      <c r="P1565" s="32">
        <v>0</v>
      </c>
      <c r="Q1565" s="32"/>
    </row>
    <row r="1566" spans="1:17">
      <c r="A1566" s="61" t="s">
        <v>20</v>
      </c>
      <c r="B1566" s="75">
        <v>4933478239</v>
      </c>
      <c r="C1566" s="76" t="s">
        <v>4538</v>
      </c>
      <c r="D1566" s="76" t="s">
        <v>4711</v>
      </c>
      <c r="E1566" s="50">
        <v>2990</v>
      </c>
      <c r="F1566" s="76" t="s">
        <v>19316</v>
      </c>
      <c r="G1566" s="59" t="s">
        <v>20748</v>
      </c>
      <c r="H1566" s="14" t="s">
        <v>20</v>
      </c>
      <c r="I1566" s="14" t="s">
        <v>17324</v>
      </c>
      <c r="J1566" s="14" t="s">
        <v>17247</v>
      </c>
      <c r="K1566" s="14" t="s">
        <v>18092</v>
      </c>
      <c r="L1566" s="14"/>
      <c r="M1566" s="14" t="s">
        <v>20</v>
      </c>
      <c r="N1566" s="14" t="s">
        <v>20649</v>
      </c>
      <c r="O1566" s="60">
        <v>0</v>
      </c>
      <c r="P1566" s="32">
        <v>0</v>
      </c>
      <c r="Q1566" s="32"/>
    </row>
    <row r="1567" spans="1:17">
      <c r="A1567" s="61" t="s">
        <v>20</v>
      </c>
      <c r="B1567" s="75">
        <v>4933478240</v>
      </c>
      <c r="C1567" s="76" t="s">
        <v>4539</v>
      </c>
      <c r="D1567" s="76" t="s">
        <v>4712</v>
      </c>
      <c r="E1567" s="50">
        <v>2990</v>
      </c>
      <c r="F1567" s="76" t="s">
        <v>19317</v>
      </c>
      <c r="G1567" s="59" t="s">
        <v>20749</v>
      </c>
      <c r="H1567" s="14" t="s">
        <v>20</v>
      </c>
      <c r="I1567" s="14" t="s">
        <v>17324</v>
      </c>
      <c r="J1567" s="14" t="s">
        <v>17247</v>
      </c>
      <c r="K1567" s="14" t="s">
        <v>18092</v>
      </c>
      <c r="L1567" s="14"/>
      <c r="M1567" s="14" t="s">
        <v>20</v>
      </c>
      <c r="N1567" s="14" t="s">
        <v>20649</v>
      </c>
      <c r="O1567" s="60">
        <v>0</v>
      </c>
      <c r="P1567" s="32">
        <v>0</v>
      </c>
      <c r="Q1567" s="32"/>
    </row>
    <row r="1568" spans="1:17">
      <c r="A1568" s="61" t="s">
        <v>20</v>
      </c>
      <c r="B1568" s="75">
        <v>4933478241</v>
      </c>
      <c r="C1568" s="76" t="s">
        <v>4540</v>
      </c>
      <c r="D1568" s="76" t="s">
        <v>4713</v>
      </c>
      <c r="E1568" s="50">
        <v>2990</v>
      </c>
      <c r="F1568" s="76" t="s">
        <v>19318</v>
      </c>
      <c r="G1568" s="59" t="s">
        <v>20750</v>
      </c>
      <c r="H1568" s="14" t="s">
        <v>20</v>
      </c>
      <c r="I1568" s="14" t="s">
        <v>17324</v>
      </c>
      <c r="J1568" s="14" t="s">
        <v>17247</v>
      </c>
      <c r="K1568" s="14" t="s">
        <v>18092</v>
      </c>
      <c r="L1568" s="14"/>
      <c r="M1568" s="14" t="s">
        <v>20</v>
      </c>
      <c r="N1568" s="14" t="s">
        <v>20649</v>
      </c>
      <c r="O1568" s="60">
        <v>0</v>
      </c>
      <c r="P1568" s="32">
        <v>0</v>
      </c>
      <c r="Q1568" s="32"/>
    </row>
    <row r="1569" spans="1:17">
      <c r="A1569" s="61" t="s">
        <v>20</v>
      </c>
      <c r="B1569" s="75">
        <v>4933478231</v>
      </c>
      <c r="C1569" s="76" t="s">
        <v>4541</v>
      </c>
      <c r="D1569" s="76" t="s">
        <v>4714</v>
      </c>
      <c r="E1569" s="50">
        <v>2490</v>
      </c>
      <c r="F1569" s="76" t="s">
        <v>19319</v>
      </c>
      <c r="G1569" s="59" t="s">
        <v>20751</v>
      </c>
      <c r="H1569" s="14" t="s">
        <v>20</v>
      </c>
      <c r="I1569" s="14" t="s">
        <v>17324</v>
      </c>
      <c r="J1569" s="14" t="s">
        <v>17247</v>
      </c>
      <c r="K1569" s="14" t="s">
        <v>18092</v>
      </c>
      <c r="L1569" s="14"/>
      <c r="M1569" s="14" t="s">
        <v>20</v>
      </c>
      <c r="N1569" s="14" t="s">
        <v>20649</v>
      </c>
      <c r="O1569" s="60">
        <v>0</v>
      </c>
      <c r="P1569" s="32">
        <v>0</v>
      </c>
      <c r="Q1569" s="32"/>
    </row>
    <row r="1570" spans="1:17">
      <c r="A1570" s="61" t="s">
        <v>20</v>
      </c>
      <c r="B1570" s="75">
        <v>4933478232</v>
      </c>
      <c r="C1570" s="76" t="s">
        <v>4542</v>
      </c>
      <c r="D1570" s="76" t="s">
        <v>4715</v>
      </c>
      <c r="E1570" s="50">
        <v>2490</v>
      </c>
      <c r="F1570" s="76" t="s">
        <v>19320</v>
      </c>
      <c r="G1570" s="59" t="s">
        <v>20752</v>
      </c>
      <c r="H1570" s="14" t="s">
        <v>20</v>
      </c>
      <c r="I1570" s="14" t="s">
        <v>17324</v>
      </c>
      <c r="J1570" s="14" t="s">
        <v>17247</v>
      </c>
      <c r="K1570" s="14" t="s">
        <v>18092</v>
      </c>
      <c r="L1570" s="14"/>
      <c r="M1570" s="14" t="s">
        <v>20</v>
      </c>
      <c r="N1570" s="14" t="s">
        <v>20649</v>
      </c>
      <c r="O1570" s="60">
        <v>0</v>
      </c>
      <c r="P1570" s="32">
        <v>0</v>
      </c>
      <c r="Q1570" s="32"/>
    </row>
    <row r="1571" spans="1:17">
      <c r="A1571" s="61" t="s">
        <v>20</v>
      </c>
      <c r="B1571" s="75">
        <v>4933478233</v>
      </c>
      <c r="C1571" s="76" t="s">
        <v>4543</v>
      </c>
      <c r="D1571" s="76" t="s">
        <v>4716</v>
      </c>
      <c r="E1571" s="50">
        <v>2490</v>
      </c>
      <c r="F1571" s="76" t="s">
        <v>19321</v>
      </c>
      <c r="G1571" s="59" t="s">
        <v>20753</v>
      </c>
      <c r="H1571" s="14" t="s">
        <v>20</v>
      </c>
      <c r="I1571" s="14" t="s">
        <v>17324</v>
      </c>
      <c r="J1571" s="14" t="s">
        <v>17247</v>
      </c>
      <c r="K1571" s="14" t="s">
        <v>18092</v>
      </c>
      <c r="L1571" s="14"/>
      <c r="M1571" s="14" t="s">
        <v>20</v>
      </c>
      <c r="N1571" s="14" t="s">
        <v>20649</v>
      </c>
      <c r="O1571" s="60">
        <v>0</v>
      </c>
      <c r="P1571" s="32">
        <v>0</v>
      </c>
      <c r="Q1571" s="32"/>
    </row>
    <row r="1572" spans="1:17">
      <c r="A1572" s="61" t="s">
        <v>20</v>
      </c>
      <c r="B1572" s="75">
        <v>4933478234</v>
      </c>
      <c r="C1572" s="76" t="s">
        <v>4544</v>
      </c>
      <c r="D1572" s="76" t="s">
        <v>4717</v>
      </c>
      <c r="E1572" s="50">
        <v>2490</v>
      </c>
      <c r="F1572" s="76" t="s">
        <v>19322</v>
      </c>
      <c r="G1572" s="59" t="s">
        <v>20754</v>
      </c>
      <c r="H1572" s="14" t="s">
        <v>20</v>
      </c>
      <c r="I1572" s="14" t="s">
        <v>17324</v>
      </c>
      <c r="J1572" s="14" t="s">
        <v>17247</v>
      </c>
      <c r="K1572" s="14" t="s">
        <v>18092</v>
      </c>
      <c r="L1572" s="14"/>
      <c r="M1572" s="14" t="s">
        <v>20</v>
      </c>
      <c r="N1572" s="14" t="s">
        <v>20649</v>
      </c>
      <c r="O1572" s="60">
        <v>0</v>
      </c>
      <c r="P1572" s="32">
        <v>0</v>
      </c>
      <c r="Q1572" s="32"/>
    </row>
    <row r="1573" spans="1:17">
      <c r="A1573" s="61" t="s">
        <v>20</v>
      </c>
      <c r="B1573" s="75">
        <v>4933478235</v>
      </c>
      <c r="C1573" s="76" t="s">
        <v>4545</v>
      </c>
      <c r="D1573" s="76" t="s">
        <v>4718</v>
      </c>
      <c r="E1573" s="50">
        <v>2490</v>
      </c>
      <c r="F1573" s="76" t="s">
        <v>19323</v>
      </c>
      <c r="G1573" s="59" t="s">
        <v>20755</v>
      </c>
      <c r="H1573" s="14" t="s">
        <v>20</v>
      </c>
      <c r="I1573" s="14" t="s">
        <v>17324</v>
      </c>
      <c r="J1573" s="14" t="s">
        <v>17247</v>
      </c>
      <c r="K1573" s="14" t="s">
        <v>18092</v>
      </c>
      <c r="L1573" s="14"/>
      <c r="M1573" s="14" t="s">
        <v>20</v>
      </c>
      <c r="N1573" s="14" t="s">
        <v>20649</v>
      </c>
      <c r="O1573" s="60">
        <v>0</v>
      </c>
      <c r="P1573" s="32">
        <v>0</v>
      </c>
      <c r="Q1573" s="32"/>
    </row>
    <row r="1574" spans="1:17">
      <c r="A1574" s="61" t="s">
        <v>20</v>
      </c>
      <c r="B1574" s="75">
        <v>4933472018</v>
      </c>
      <c r="C1574" s="76" t="s">
        <v>4546</v>
      </c>
      <c r="D1574" s="76" t="s">
        <v>4719</v>
      </c>
      <c r="E1574" s="50">
        <v>38990</v>
      </c>
      <c r="F1574" s="76" t="s">
        <v>19324</v>
      </c>
      <c r="G1574" s="59" t="s">
        <v>20756</v>
      </c>
      <c r="H1574" s="14" t="s">
        <v>17330</v>
      </c>
      <c r="I1574" s="14" t="s">
        <v>17324</v>
      </c>
      <c r="J1574" s="14" t="s">
        <v>18024</v>
      </c>
      <c r="K1574" s="14" t="s">
        <v>19052</v>
      </c>
      <c r="L1574" s="14"/>
      <c r="M1574" s="14" t="s">
        <v>17368</v>
      </c>
      <c r="N1574" s="14" t="s">
        <v>20649</v>
      </c>
      <c r="O1574" s="60">
        <v>0</v>
      </c>
      <c r="P1574" s="32">
        <v>0</v>
      </c>
      <c r="Q1574" s="32"/>
    </row>
    <row r="1575" spans="1:17">
      <c r="A1575" s="61" t="s">
        <v>20</v>
      </c>
      <c r="B1575" s="75">
        <v>4933472020</v>
      </c>
      <c r="C1575" s="76" t="s">
        <v>4547</v>
      </c>
      <c r="D1575" s="76" t="s">
        <v>4720</v>
      </c>
      <c r="E1575" s="50">
        <v>63990</v>
      </c>
      <c r="F1575" s="76" t="s">
        <v>19326</v>
      </c>
      <c r="G1575" s="59" t="s">
        <v>20757</v>
      </c>
      <c r="H1575" s="14" t="s">
        <v>17330</v>
      </c>
      <c r="I1575" s="14" t="s">
        <v>17324</v>
      </c>
      <c r="J1575" s="14" t="s">
        <v>18024</v>
      </c>
      <c r="K1575" s="14" t="s">
        <v>19052</v>
      </c>
      <c r="L1575" s="14"/>
      <c r="M1575" s="14" t="s">
        <v>17368</v>
      </c>
      <c r="N1575" s="14" t="s">
        <v>20649</v>
      </c>
      <c r="O1575" s="60">
        <v>0</v>
      </c>
      <c r="P1575" s="32">
        <v>0</v>
      </c>
      <c r="Q1575" s="32"/>
    </row>
    <row r="1576" spans="1:17">
      <c r="A1576" s="61" t="s">
        <v>20</v>
      </c>
      <c r="B1576" s="75">
        <v>4933472021</v>
      </c>
      <c r="C1576" s="76" t="s">
        <v>4548</v>
      </c>
      <c r="D1576" s="76" t="s">
        <v>4721</v>
      </c>
      <c r="E1576" s="50">
        <v>63990</v>
      </c>
      <c r="F1576" s="76" t="s">
        <v>19328</v>
      </c>
      <c r="G1576" s="59" t="s">
        <v>20758</v>
      </c>
      <c r="H1576" s="14" t="s">
        <v>17330</v>
      </c>
      <c r="I1576" s="14" t="s">
        <v>17324</v>
      </c>
      <c r="J1576" s="14" t="s">
        <v>18024</v>
      </c>
      <c r="K1576" s="14" t="s">
        <v>19052</v>
      </c>
      <c r="L1576" s="14"/>
      <c r="M1576" s="14" t="s">
        <v>17368</v>
      </c>
      <c r="N1576" s="14" t="s">
        <v>20649</v>
      </c>
      <c r="O1576" s="60">
        <v>0</v>
      </c>
      <c r="P1576" s="32">
        <v>0</v>
      </c>
      <c r="Q1576" s="32"/>
    </row>
    <row r="1577" spans="1:17">
      <c r="A1577" s="61" t="s">
        <v>20</v>
      </c>
      <c r="B1577" s="75">
        <v>4932472150</v>
      </c>
      <c r="C1577" s="76" t="s">
        <v>4549</v>
      </c>
      <c r="D1577" s="76" t="s">
        <v>4722</v>
      </c>
      <c r="E1577" s="50">
        <v>5000</v>
      </c>
      <c r="F1577" s="76" t="s">
        <v>19330</v>
      </c>
      <c r="G1577" s="59" t="s">
        <v>20759</v>
      </c>
      <c r="H1577" s="14" t="s">
        <v>20</v>
      </c>
      <c r="I1577" s="14" t="s">
        <v>18116</v>
      </c>
      <c r="J1577" s="14" t="s">
        <v>18024</v>
      </c>
      <c r="K1577" s="14" t="s">
        <v>19052</v>
      </c>
      <c r="L1577" s="14"/>
      <c r="M1577" s="14" t="s">
        <v>20</v>
      </c>
      <c r="N1577" s="14" t="s">
        <v>20649</v>
      </c>
      <c r="O1577" s="60">
        <v>0</v>
      </c>
      <c r="P1577" s="32">
        <v>0</v>
      </c>
      <c r="Q1577" s="32"/>
    </row>
    <row r="1578" spans="1:17">
      <c r="A1578" s="61" t="s">
        <v>20</v>
      </c>
      <c r="B1578" s="75">
        <v>4932472151</v>
      </c>
      <c r="C1578" s="76" t="s">
        <v>4550</v>
      </c>
      <c r="D1578" s="76" t="s">
        <v>4723</v>
      </c>
      <c r="E1578" s="50">
        <v>5000</v>
      </c>
      <c r="F1578" s="76" t="s">
        <v>19332</v>
      </c>
      <c r="G1578" s="59" t="s">
        <v>20760</v>
      </c>
      <c r="H1578" s="14" t="s">
        <v>20</v>
      </c>
      <c r="I1578" s="14" t="s">
        <v>18116</v>
      </c>
      <c r="J1578" s="14" t="s">
        <v>18024</v>
      </c>
      <c r="K1578" s="14" t="s">
        <v>19052</v>
      </c>
      <c r="L1578" s="14"/>
      <c r="M1578" s="14" t="s">
        <v>20</v>
      </c>
      <c r="N1578" s="14" t="s">
        <v>20649</v>
      </c>
      <c r="O1578" s="60">
        <v>0</v>
      </c>
      <c r="P1578" s="32">
        <v>0</v>
      </c>
      <c r="Q1578" s="32"/>
    </row>
    <row r="1579" spans="1:17">
      <c r="A1579" s="61" t="s">
        <v>20</v>
      </c>
      <c r="B1579" s="75">
        <v>4932472152</v>
      </c>
      <c r="C1579" s="76" t="s">
        <v>4551</v>
      </c>
      <c r="D1579" s="76" t="s">
        <v>4724</v>
      </c>
      <c r="E1579" s="50">
        <v>5000</v>
      </c>
      <c r="F1579" s="76" t="s">
        <v>19334</v>
      </c>
      <c r="G1579" s="59" t="s">
        <v>20761</v>
      </c>
      <c r="H1579" s="14" t="s">
        <v>20</v>
      </c>
      <c r="I1579" s="14" t="s">
        <v>18116</v>
      </c>
      <c r="J1579" s="14" t="s">
        <v>18024</v>
      </c>
      <c r="K1579" s="14" t="s">
        <v>19052</v>
      </c>
      <c r="L1579" s="14"/>
      <c r="M1579" s="14" t="s">
        <v>20</v>
      </c>
      <c r="N1579" s="14" t="s">
        <v>20649</v>
      </c>
      <c r="O1579" s="60">
        <v>0</v>
      </c>
      <c r="P1579" s="32">
        <v>0</v>
      </c>
      <c r="Q1579" s="32"/>
    </row>
    <row r="1580" spans="1:17">
      <c r="A1580" s="61" t="s">
        <v>20</v>
      </c>
      <c r="B1580" s="75">
        <v>4932472153</v>
      </c>
      <c r="C1580" s="76" t="s">
        <v>4552</v>
      </c>
      <c r="D1580" s="76" t="s">
        <v>4725</v>
      </c>
      <c r="E1580" s="50">
        <v>5000</v>
      </c>
      <c r="F1580" s="76" t="s">
        <v>19336</v>
      </c>
      <c r="G1580" s="59" t="s">
        <v>20762</v>
      </c>
      <c r="H1580" s="14" t="s">
        <v>20</v>
      </c>
      <c r="I1580" s="14" t="s">
        <v>18116</v>
      </c>
      <c r="J1580" s="14" t="s">
        <v>18024</v>
      </c>
      <c r="K1580" s="14" t="s">
        <v>19052</v>
      </c>
      <c r="L1580" s="14"/>
      <c r="M1580" s="14" t="s">
        <v>20</v>
      </c>
      <c r="N1580" s="14" t="s">
        <v>20649</v>
      </c>
      <c r="O1580" s="60">
        <v>0</v>
      </c>
      <c r="P1580" s="32">
        <v>0</v>
      </c>
      <c r="Q1580" s="32"/>
    </row>
    <row r="1581" spans="1:17">
      <c r="A1581" s="61" t="s">
        <v>20</v>
      </c>
      <c r="B1581" s="75">
        <v>4932472271</v>
      </c>
      <c r="C1581" s="76" t="s">
        <v>4553</v>
      </c>
      <c r="D1581" s="76" t="s">
        <v>4726</v>
      </c>
      <c r="E1581" s="50">
        <v>5000</v>
      </c>
      <c r="F1581" s="76" t="s">
        <v>19338</v>
      </c>
      <c r="G1581" s="59" t="s">
        <v>20763</v>
      </c>
      <c r="H1581" s="14" t="s">
        <v>20</v>
      </c>
      <c r="I1581" s="14" t="s">
        <v>18116</v>
      </c>
      <c r="J1581" s="14" t="s">
        <v>18024</v>
      </c>
      <c r="K1581" s="14" t="s">
        <v>19052</v>
      </c>
      <c r="L1581" s="14"/>
      <c r="M1581" s="14" t="s">
        <v>20</v>
      </c>
      <c r="N1581" s="14" t="s">
        <v>20649</v>
      </c>
      <c r="O1581" s="60">
        <v>0</v>
      </c>
      <c r="P1581" s="32">
        <v>0</v>
      </c>
      <c r="Q1581" s="32"/>
    </row>
    <row r="1582" spans="1:17">
      <c r="A1582" s="61" t="s">
        <v>20</v>
      </c>
      <c r="B1582" s="75">
        <v>4932472272</v>
      </c>
      <c r="C1582" s="76" t="s">
        <v>4554</v>
      </c>
      <c r="D1582" s="76" t="s">
        <v>4727</v>
      </c>
      <c r="E1582" s="50">
        <v>5000</v>
      </c>
      <c r="F1582" s="76" t="s">
        <v>19340</v>
      </c>
      <c r="G1582" s="59" t="s">
        <v>20764</v>
      </c>
      <c r="H1582" s="14" t="s">
        <v>20</v>
      </c>
      <c r="I1582" s="14" t="s">
        <v>18116</v>
      </c>
      <c r="J1582" s="14" t="s">
        <v>18024</v>
      </c>
      <c r="K1582" s="14" t="s">
        <v>19052</v>
      </c>
      <c r="L1582" s="14"/>
      <c r="M1582" s="14" t="s">
        <v>20</v>
      </c>
      <c r="N1582" s="14" t="s">
        <v>20649</v>
      </c>
      <c r="O1582" s="60">
        <v>0</v>
      </c>
      <c r="P1582" s="32">
        <v>0</v>
      </c>
      <c r="Q1582" s="32"/>
    </row>
    <row r="1583" spans="1:17">
      <c r="A1583" s="61" t="s">
        <v>20</v>
      </c>
      <c r="B1583" s="75">
        <v>4932472273</v>
      </c>
      <c r="C1583" s="76" t="s">
        <v>4555</v>
      </c>
      <c r="D1583" s="76" t="s">
        <v>4728</v>
      </c>
      <c r="E1583" s="50">
        <v>5000</v>
      </c>
      <c r="F1583" s="76" t="s">
        <v>19342</v>
      </c>
      <c r="G1583" s="59" t="s">
        <v>20765</v>
      </c>
      <c r="H1583" s="14" t="s">
        <v>20</v>
      </c>
      <c r="I1583" s="14" t="s">
        <v>18116</v>
      </c>
      <c r="J1583" s="14" t="s">
        <v>18024</v>
      </c>
      <c r="K1583" s="14" t="s">
        <v>19052</v>
      </c>
      <c r="L1583" s="14"/>
      <c r="M1583" s="14" t="s">
        <v>20</v>
      </c>
      <c r="N1583" s="14" t="s">
        <v>20649</v>
      </c>
      <c r="O1583" s="60">
        <v>0</v>
      </c>
      <c r="P1583" s="32">
        <v>0</v>
      </c>
      <c r="Q1583" s="32"/>
    </row>
    <row r="1584" spans="1:17">
      <c r="A1584" s="61" t="s">
        <v>20</v>
      </c>
      <c r="B1584" s="75">
        <v>4933478777</v>
      </c>
      <c r="C1584" s="76" t="s">
        <v>4556</v>
      </c>
      <c r="D1584" s="76" t="s">
        <v>4729</v>
      </c>
      <c r="E1584" s="50">
        <v>54990</v>
      </c>
      <c r="F1584" s="76" t="s">
        <v>19344</v>
      </c>
      <c r="G1584" s="59" t="s">
        <v>20766</v>
      </c>
      <c r="H1584" s="14" t="s">
        <v>17338</v>
      </c>
      <c r="I1584" s="14" t="s">
        <v>17324</v>
      </c>
      <c r="J1584" s="14" t="s">
        <v>17302</v>
      </c>
      <c r="K1584" s="14" t="s">
        <v>17542</v>
      </c>
      <c r="L1584" s="14"/>
      <c r="M1584" s="14" t="s">
        <v>17368</v>
      </c>
      <c r="N1584" s="14" t="s">
        <v>20649</v>
      </c>
      <c r="O1584" s="60">
        <v>0</v>
      </c>
      <c r="P1584" s="32">
        <v>0</v>
      </c>
      <c r="Q1584" s="32"/>
    </row>
    <row r="1585" spans="1:17">
      <c r="A1585" s="61" t="s">
        <v>20</v>
      </c>
      <c r="B1585" s="75">
        <v>4933478778</v>
      </c>
      <c r="C1585" s="76" t="s">
        <v>4557</v>
      </c>
      <c r="D1585" s="76" t="s">
        <v>4730</v>
      </c>
      <c r="E1585" s="50">
        <v>84990</v>
      </c>
      <c r="F1585" s="76" t="s">
        <v>19346</v>
      </c>
      <c r="G1585" s="59" t="s">
        <v>20767</v>
      </c>
      <c r="H1585" s="14" t="s">
        <v>17338</v>
      </c>
      <c r="I1585" s="14" t="s">
        <v>17324</v>
      </c>
      <c r="J1585" s="14" t="s">
        <v>17302</v>
      </c>
      <c r="K1585" s="14" t="s">
        <v>17542</v>
      </c>
      <c r="L1585" s="14"/>
      <c r="M1585" s="14" t="s">
        <v>17368</v>
      </c>
      <c r="N1585" s="14" t="s">
        <v>20649</v>
      </c>
      <c r="O1585" s="60">
        <v>0</v>
      </c>
      <c r="P1585" s="32">
        <v>0</v>
      </c>
      <c r="Q1585" s="32"/>
    </row>
    <row r="1586" spans="1:17">
      <c r="A1586" s="61" t="s">
        <v>20</v>
      </c>
      <c r="B1586" s="75">
        <v>4933478228</v>
      </c>
      <c r="C1586" s="76" t="s">
        <v>4558</v>
      </c>
      <c r="D1586" s="76" t="s">
        <v>4731</v>
      </c>
      <c r="E1586" s="50">
        <v>11990</v>
      </c>
      <c r="F1586" s="76" t="s">
        <v>19348</v>
      </c>
      <c r="G1586" s="59" t="s">
        <v>20768</v>
      </c>
      <c r="H1586" s="14" t="s">
        <v>17330</v>
      </c>
      <c r="I1586" s="14" t="s">
        <v>17324</v>
      </c>
      <c r="J1586" s="14" t="s">
        <v>17321</v>
      </c>
      <c r="K1586" s="14" t="s">
        <v>17263</v>
      </c>
      <c r="L1586" s="14"/>
      <c r="M1586" s="14" t="s">
        <v>20</v>
      </c>
      <c r="N1586" s="14" t="s">
        <v>20649</v>
      </c>
      <c r="O1586" s="60">
        <v>0</v>
      </c>
      <c r="P1586" s="32">
        <v>0</v>
      </c>
      <c r="Q1586" s="32"/>
    </row>
    <row r="1587" spans="1:17">
      <c r="A1587" s="61" t="s">
        <v>20</v>
      </c>
      <c r="B1587" s="75">
        <v>4933478838</v>
      </c>
      <c r="C1587" s="76" t="s">
        <v>4559</v>
      </c>
      <c r="D1587" s="76" t="s">
        <v>4732</v>
      </c>
      <c r="E1587" s="50">
        <v>12400</v>
      </c>
      <c r="F1587" s="76" t="s">
        <v>19352</v>
      </c>
      <c r="G1587" s="59" t="s">
        <v>20</v>
      </c>
      <c r="H1587" s="14" t="s">
        <v>20</v>
      </c>
      <c r="I1587" s="14" t="s">
        <v>18116</v>
      </c>
      <c r="J1587" s="14" t="s">
        <v>19350</v>
      </c>
      <c r="K1587" s="14" t="s">
        <v>19351</v>
      </c>
      <c r="L1587" s="14"/>
      <c r="M1587" s="14" t="s">
        <v>20</v>
      </c>
      <c r="N1587" s="14" t="s">
        <v>20649</v>
      </c>
      <c r="O1587" s="60">
        <v>0</v>
      </c>
      <c r="P1587" s="32">
        <v>0</v>
      </c>
      <c r="Q1587" s="32"/>
    </row>
    <row r="1588" spans="1:17">
      <c r="A1588" s="61" t="s">
        <v>20</v>
      </c>
      <c r="B1588" s="75">
        <v>4933478839</v>
      </c>
      <c r="C1588" s="76" t="s">
        <v>4560</v>
      </c>
      <c r="D1588" s="76" t="s">
        <v>4733</v>
      </c>
      <c r="E1588" s="50">
        <v>12400</v>
      </c>
      <c r="F1588" s="76" t="s">
        <v>19354</v>
      </c>
      <c r="G1588" s="59" t="s">
        <v>20</v>
      </c>
      <c r="H1588" s="14" t="s">
        <v>20</v>
      </c>
      <c r="I1588" s="14" t="s">
        <v>18116</v>
      </c>
      <c r="J1588" s="14" t="s">
        <v>19350</v>
      </c>
      <c r="K1588" s="14" t="s">
        <v>19351</v>
      </c>
      <c r="L1588" s="14"/>
      <c r="M1588" s="14" t="s">
        <v>20</v>
      </c>
      <c r="N1588" s="14" t="s">
        <v>20649</v>
      </c>
      <c r="O1588" s="60">
        <v>0</v>
      </c>
      <c r="P1588" s="32">
        <v>0</v>
      </c>
      <c r="Q1588" s="32"/>
    </row>
    <row r="1589" spans="1:17">
      <c r="A1589" s="61" t="s">
        <v>20</v>
      </c>
      <c r="B1589" s="75">
        <v>4933478840</v>
      </c>
      <c r="C1589" s="76" t="s">
        <v>4561</v>
      </c>
      <c r="D1589" s="76" t="s">
        <v>4734</v>
      </c>
      <c r="E1589" s="50">
        <v>12400</v>
      </c>
      <c r="F1589" s="76" t="s">
        <v>19356</v>
      </c>
      <c r="G1589" s="59" t="s">
        <v>20</v>
      </c>
      <c r="H1589" s="14" t="s">
        <v>20</v>
      </c>
      <c r="I1589" s="14" t="s">
        <v>18116</v>
      </c>
      <c r="J1589" s="14" t="s">
        <v>19350</v>
      </c>
      <c r="K1589" s="14" t="s">
        <v>19351</v>
      </c>
      <c r="L1589" s="14"/>
      <c r="M1589" s="14" t="s">
        <v>20</v>
      </c>
      <c r="N1589" s="14" t="s">
        <v>20649</v>
      </c>
      <c r="O1589" s="60">
        <v>0</v>
      </c>
      <c r="P1589" s="32">
        <v>0</v>
      </c>
      <c r="Q1589" s="32"/>
    </row>
    <row r="1590" spans="1:17">
      <c r="A1590" s="61" t="s">
        <v>20</v>
      </c>
      <c r="B1590" s="75">
        <v>4932478104</v>
      </c>
      <c r="C1590" s="76" t="s">
        <v>4562</v>
      </c>
      <c r="D1590" s="76" t="s">
        <v>4735</v>
      </c>
      <c r="E1590" s="50">
        <v>15000</v>
      </c>
      <c r="F1590" s="76" t="s">
        <v>19358</v>
      </c>
      <c r="G1590" s="59" t="s">
        <v>20769</v>
      </c>
      <c r="H1590" s="14" t="s">
        <v>20</v>
      </c>
      <c r="I1590" s="14" t="s">
        <v>18116</v>
      </c>
      <c r="J1590" s="14" t="s">
        <v>18556</v>
      </c>
      <c r="K1590" s="14" t="s">
        <v>19063</v>
      </c>
      <c r="L1590" s="14"/>
      <c r="M1590" s="14" t="s">
        <v>20</v>
      </c>
      <c r="N1590" s="14" t="s">
        <v>20649</v>
      </c>
      <c r="O1590" s="60">
        <v>0</v>
      </c>
      <c r="P1590" s="32">
        <v>0</v>
      </c>
      <c r="Q1590" s="32"/>
    </row>
    <row r="1591" spans="1:17">
      <c r="A1591" s="61" t="s">
        <v>20</v>
      </c>
      <c r="B1591" s="75">
        <v>4933478705</v>
      </c>
      <c r="C1591" s="76" t="s">
        <v>4563</v>
      </c>
      <c r="D1591" s="76" t="s">
        <v>4736</v>
      </c>
      <c r="E1591" s="50">
        <v>5490</v>
      </c>
      <c r="F1591" s="76" t="s">
        <v>20</v>
      </c>
      <c r="G1591" s="59" t="s">
        <v>20</v>
      </c>
      <c r="H1591" s="14" t="s">
        <v>20</v>
      </c>
      <c r="I1591" s="14" t="s">
        <v>17324</v>
      </c>
      <c r="J1591" s="14" t="s">
        <v>17394</v>
      </c>
      <c r="K1591" s="14" t="s">
        <v>17395</v>
      </c>
      <c r="L1591" s="14"/>
      <c r="M1591" s="14" t="s">
        <v>20</v>
      </c>
      <c r="N1591" s="14" t="s">
        <v>20649</v>
      </c>
      <c r="O1591" s="60">
        <v>0</v>
      </c>
      <c r="P1591" s="32">
        <v>0</v>
      </c>
      <c r="Q1591" s="32"/>
    </row>
    <row r="1592" spans="1:17">
      <c r="A1592" s="61" t="s">
        <v>20</v>
      </c>
      <c r="B1592" s="75">
        <v>4933478098</v>
      </c>
      <c r="C1592" s="76" t="s">
        <v>4404</v>
      </c>
      <c r="D1592" s="76" t="s">
        <v>4737</v>
      </c>
      <c r="E1592" s="50">
        <v>34990</v>
      </c>
      <c r="F1592" s="76" t="s">
        <v>20801</v>
      </c>
      <c r="G1592" s="59" t="s">
        <v>20771</v>
      </c>
      <c r="H1592" s="14" t="s">
        <v>960</v>
      </c>
      <c r="I1592" s="14" t="s">
        <v>17334</v>
      </c>
      <c r="J1592" s="14" t="s">
        <v>18556</v>
      </c>
      <c r="K1592" s="14" t="s">
        <v>19063</v>
      </c>
      <c r="L1592" s="14"/>
      <c r="M1592" s="14" t="s">
        <v>20</v>
      </c>
      <c r="N1592" s="14" t="s">
        <v>4408</v>
      </c>
      <c r="O1592" s="60">
        <v>0</v>
      </c>
      <c r="P1592" s="32">
        <v>0</v>
      </c>
      <c r="Q1592" s="32"/>
    </row>
    <row r="1593" spans="1:17">
      <c r="A1593" s="61" t="s">
        <v>20</v>
      </c>
      <c r="B1593" s="75">
        <v>4933478099</v>
      </c>
      <c r="C1593" s="76" t="s">
        <v>4405</v>
      </c>
      <c r="D1593" s="76" t="s">
        <v>4738</v>
      </c>
      <c r="E1593" s="50">
        <v>39990</v>
      </c>
      <c r="F1593" s="76" t="s">
        <v>20802</v>
      </c>
      <c r="G1593" s="59" t="s">
        <v>20772</v>
      </c>
      <c r="H1593" s="14" t="s">
        <v>960</v>
      </c>
      <c r="I1593" s="14" t="s">
        <v>17334</v>
      </c>
      <c r="J1593" s="14" t="s">
        <v>18556</v>
      </c>
      <c r="K1593" s="14" t="s">
        <v>19063</v>
      </c>
      <c r="L1593" s="14"/>
      <c r="M1593" s="14" t="s">
        <v>20</v>
      </c>
      <c r="N1593" s="14" t="s">
        <v>4408</v>
      </c>
      <c r="O1593" s="60">
        <v>0</v>
      </c>
      <c r="P1593" s="32">
        <v>0</v>
      </c>
      <c r="Q1593" s="32"/>
    </row>
    <row r="1596" spans="1:17">
      <c r="E1596" s="9"/>
    </row>
    <row r="1597" spans="1:17">
      <c r="E1597" s="9"/>
    </row>
    <row r="1598" spans="1:17">
      <c r="E1598" s="9"/>
    </row>
    <row r="1599" spans="1:17">
      <c r="E1599" s="9"/>
    </row>
    <row r="1600" spans="1:17">
      <c r="E1600" s="9"/>
    </row>
    <row r="1601" spans="5:5">
      <c r="E1601" s="9"/>
    </row>
    <row r="1602" spans="5:5">
      <c r="E1602" s="9"/>
    </row>
    <row r="1603" spans="5:5">
      <c r="E1603" s="9"/>
    </row>
    <row r="1604" spans="5:5">
      <c r="E1604" s="9"/>
    </row>
    <row r="1605" spans="5:5">
      <c r="E1605" s="9"/>
    </row>
  </sheetData>
  <autoFilter ref="A1:T1593"/>
  <sortState ref="B99:Q737">
    <sortCondition descending="1" ref="P160"/>
  </sortState>
  <phoneticPr fontId="99" type="noConversion"/>
  <conditionalFormatting sqref="Q1 Q4:Q1048576">
    <cfRule type="cellIs" dxfId="108" priority="196" operator="equal">
      <formula>"удалить"</formula>
    </cfRule>
  </conditionalFormatting>
  <conditionalFormatting sqref="C742">
    <cfRule type="duplicateValues" dxfId="107" priority="166"/>
  </conditionalFormatting>
  <conditionalFormatting sqref="B742">
    <cfRule type="duplicateValues" dxfId="106" priority="151"/>
  </conditionalFormatting>
  <conditionalFormatting sqref="G826:G840 G752:G822 G843:G846">
    <cfRule type="duplicateValues" dxfId="105" priority="5006"/>
  </conditionalFormatting>
  <conditionalFormatting sqref="B822:B844">
    <cfRule type="duplicateValues" dxfId="104" priority="135"/>
  </conditionalFormatting>
  <conditionalFormatting sqref="C822:C844">
    <cfRule type="duplicateValues" dxfId="103" priority="134"/>
  </conditionalFormatting>
  <conditionalFormatting sqref="G823:G825">
    <cfRule type="duplicateValues" dxfId="102" priority="132"/>
  </conditionalFormatting>
  <conditionalFormatting sqref="G841:G842">
    <cfRule type="duplicateValues" dxfId="101" priority="131"/>
  </conditionalFormatting>
  <conditionalFormatting sqref="A1">
    <cfRule type="duplicateValues" dxfId="100" priority="126"/>
  </conditionalFormatting>
  <conditionalFormatting sqref="A1">
    <cfRule type="duplicateValues" dxfId="99" priority="125"/>
  </conditionalFormatting>
  <conditionalFormatting sqref="A1">
    <cfRule type="duplicateValues" dxfId="98" priority="127"/>
  </conditionalFormatting>
  <conditionalFormatting sqref="G742:G751">
    <cfRule type="duplicateValues" dxfId="97" priority="6096"/>
  </conditionalFormatting>
  <conditionalFormatting sqref="C743:C751">
    <cfRule type="duplicateValues" dxfId="96" priority="6098"/>
  </conditionalFormatting>
  <conditionalFormatting sqref="B743:B751">
    <cfRule type="duplicateValues" dxfId="95" priority="6100"/>
  </conditionalFormatting>
  <conditionalFormatting sqref="C731:C740">
    <cfRule type="duplicateValues" dxfId="94" priority="6114"/>
  </conditionalFormatting>
  <conditionalFormatting sqref="G731:G740">
    <cfRule type="duplicateValues" dxfId="93" priority="6116"/>
  </conditionalFormatting>
  <conditionalFormatting sqref="B731:B740">
    <cfRule type="duplicateValues" dxfId="92" priority="6122"/>
  </conditionalFormatting>
  <conditionalFormatting sqref="C1421:C1609 C845:C851 C1 C4:C730 C1620:C1048576">
    <cfRule type="duplicateValues" dxfId="91" priority="6347"/>
  </conditionalFormatting>
  <conditionalFormatting sqref="G1:G730 G1594:G1596 G1607:G1048576">
    <cfRule type="duplicateValues" dxfId="90" priority="6352"/>
  </conditionalFormatting>
  <conditionalFormatting sqref="C1421:C1609 C845:C851 C1 C4:C742 C1620:C1048576">
    <cfRule type="duplicateValues" dxfId="89" priority="6357"/>
  </conditionalFormatting>
  <conditionalFormatting sqref="C1421:C1609 C845:C851 C1 C4:C751 C1620:C1048576">
    <cfRule type="duplicateValues" dxfId="88" priority="6362"/>
  </conditionalFormatting>
  <conditionalFormatting sqref="C1421:C1609 C845:C851 C1 C4:C821 C1620:C1048576">
    <cfRule type="duplicateValues" dxfId="87" priority="6369"/>
  </conditionalFormatting>
  <conditionalFormatting sqref="C1350:C1355">
    <cfRule type="duplicateValues" dxfId="86" priority="120"/>
  </conditionalFormatting>
  <conditionalFormatting sqref="C1350:C1359">
    <cfRule type="duplicateValues" dxfId="85" priority="122"/>
  </conditionalFormatting>
  <conditionalFormatting sqref="C1350:C1361">
    <cfRule type="duplicateValues" dxfId="84" priority="119"/>
  </conditionalFormatting>
  <conditionalFormatting sqref="C1350:C1418">
    <cfRule type="duplicateValues" dxfId="83" priority="118"/>
  </conditionalFormatting>
  <conditionalFormatting sqref="C1350:C1420">
    <cfRule type="duplicateValues" dxfId="82" priority="115"/>
    <cfRule type="duplicateValues" dxfId="81" priority="116"/>
    <cfRule type="duplicateValues" dxfId="80" priority="117"/>
  </conditionalFormatting>
  <conditionalFormatting sqref="C1356:C1357">
    <cfRule type="duplicateValues" dxfId="79" priority="114"/>
  </conditionalFormatting>
  <conditionalFormatting sqref="C1358:C1359">
    <cfRule type="duplicateValues" dxfId="78" priority="112"/>
  </conditionalFormatting>
  <conditionalFormatting sqref="C1360">
    <cfRule type="duplicateValues" dxfId="77" priority="111"/>
  </conditionalFormatting>
  <conditionalFormatting sqref="C1361">
    <cfRule type="duplicateValues" dxfId="76" priority="110"/>
  </conditionalFormatting>
  <conditionalFormatting sqref="C1362:C1367">
    <cfRule type="duplicateValues" dxfId="75" priority="109"/>
  </conditionalFormatting>
  <conditionalFormatting sqref="C1368:C1418">
    <cfRule type="duplicateValues" dxfId="74" priority="108"/>
  </conditionalFormatting>
  <conditionalFormatting sqref="C1419:C1420">
    <cfRule type="duplicateValues" dxfId="73" priority="107"/>
  </conditionalFormatting>
  <conditionalFormatting sqref="B1350:B1355">
    <cfRule type="duplicateValues" dxfId="72" priority="101"/>
  </conditionalFormatting>
  <conditionalFormatting sqref="B1350:B1359">
    <cfRule type="duplicateValues" dxfId="71" priority="103"/>
  </conditionalFormatting>
  <conditionalFormatting sqref="B1350:B1361">
    <cfRule type="duplicateValues" dxfId="70" priority="100"/>
  </conditionalFormatting>
  <conditionalFormatting sqref="B1350:B1418">
    <cfRule type="duplicateValues" dxfId="69" priority="99"/>
  </conditionalFormatting>
  <conditionalFormatting sqref="B1350:B1420">
    <cfRule type="duplicateValues" dxfId="68" priority="96"/>
    <cfRule type="duplicateValues" dxfId="67" priority="97"/>
    <cfRule type="duplicateValues" dxfId="66" priority="98"/>
  </conditionalFormatting>
  <conditionalFormatting sqref="B1356:B1357">
    <cfRule type="duplicateValues" dxfId="65" priority="95"/>
  </conditionalFormatting>
  <conditionalFormatting sqref="B1358:B1359">
    <cfRule type="duplicateValues" dxfId="64" priority="93"/>
  </conditionalFormatting>
  <conditionalFormatting sqref="B1360">
    <cfRule type="duplicateValues" dxfId="63" priority="92"/>
  </conditionalFormatting>
  <conditionalFormatting sqref="B1361">
    <cfRule type="duplicateValues" dxfId="62" priority="91"/>
  </conditionalFormatting>
  <conditionalFormatting sqref="B1362:B1367">
    <cfRule type="duplicateValues" dxfId="61" priority="90"/>
  </conditionalFormatting>
  <conditionalFormatting sqref="B1368:B1418">
    <cfRule type="duplicateValues" dxfId="60" priority="89"/>
  </conditionalFormatting>
  <conditionalFormatting sqref="B1419:B1420">
    <cfRule type="duplicateValues" dxfId="59" priority="88"/>
  </conditionalFormatting>
  <conditionalFormatting sqref="D1350:D1360">
    <cfRule type="duplicateValues" dxfId="58" priority="84"/>
  </conditionalFormatting>
  <conditionalFormatting sqref="D1350:D1359">
    <cfRule type="duplicateValues" dxfId="57" priority="85"/>
    <cfRule type="duplicateValues" dxfId="56" priority="86"/>
  </conditionalFormatting>
  <conditionalFormatting sqref="D1360">
    <cfRule type="duplicateValues" dxfId="55" priority="82"/>
    <cfRule type="duplicateValues" dxfId="54" priority="83"/>
  </conditionalFormatting>
  <conditionalFormatting sqref="D1361">
    <cfRule type="duplicateValues" dxfId="53" priority="79"/>
    <cfRule type="duplicateValues" dxfId="52" priority="80"/>
  </conditionalFormatting>
  <conditionalFormatting sqref="D1361">
    <cfRule type="duplicateValues" dxfId="51" priority="81"/>
  </conditionalFormatting>
  <conditionalFormatting sqref="D1362:D1418">
    <cfRule type="duplicateValues" dxfId="50" priority="76"/>
    <cfRule type="duplicateValues" dxfId="49" priority="77"/>
  </conditionalFormatting>
  <conditionalFormatting sqref="D1362:D1418">
    <cfRule type="duplicateValues" dxfId="48" priority="78"/>
  </conditionalFormatting>
  <conditionalFormatting sqref="D1419:D1420">
    <cfRule type="duplicateValues" dxfId="47" priority="73"/>
    <cfRule type="duplicateValues" dxfId="46" priority="74"/>
  </conditionalFormatting>
  <conditionalFormatting sqref="D1419:D1420">
    <cfRule type="duplicateValues" dxfId="45" priority="75"/>
  </conditionalFormatting>
  <conditionalFormatting sqref="F1350:F1359">
    <cfRule type="duplicateValues" dxfId="44" priority="71"/>
    <cfRule type="duplicateValues" dxfId="43" priority="72"/>
  </conditionalFormatting>
  <conditionalFormatting sqref="F1360">
    <cfRule type="duplicateValues" dxfId="42" priority="69"/>
    <cfRule type="duplicateValues" dxfId="41" priority="70"/>
  </conditionalFormatting>
  <conditionalFormatting sqref="F1361">
    <cfRule type="duplicateValues" dxfId="40" priority="67"/>
    <cfRule type="duplicateValues" dxfId="39" priority="68"/>
  </conditionalFormatting>
  <conditionalFormatting sqref="F1362:F1367">
    <cfRule type="duplicateValues" dxfId="38" priority="65"/>
    <cfRule type="duplicateValues" dxfId="37" priority="66"/>
  </conditionalFormatting>
  <conditionalFormatting sqref="F1368:F1418">
    <cfRule type="duplicateValues" dxfId="36" priority="63"/>
    <cfRule type="duplicateValues" dxfId="35" priority="64"/>
  </conditionalFormatting>
  <conditionalFormatting sqref="F1419:F1420">
    <cfRule type="duplicateValues" dxfId="34" priority="61"/>
    <cfRule type="duplicateValues" dxfId="33" priority="62"/>
  </conditionalFormatting>
  <conditionalFormatting sqref="G852">
    <cfRule type="duplicateValues" dxfId="32" priority="60"/>
  </conditionalFormatting>
  <conditionalFormatting sqref="Q2:Q3">
    <cfRule type="cellIs" dxfId="31" priority="51" operator="equal">
      <formula>"удалить"</formula>
    </cfRule>
  </conditionalFormatting>
  <conditionalFormatting sqref="C2:C3">
    <cfRule type="duplicateValues" dxfId="30" priority="45"/>
  </conditionalFormatting>
  <conditionalFormatting sqref="B2:B3">
    <cfRule type="duplicateValues" dxfId="29" priority="50"/>
  </conditionalFormatting>
  <conditionalFormatting sqref="C1:C1609 C1620:C1048576">
    <cfRule type="duplicateValues" dxfId="28" priority="43"/>
  </conditionalFormatting>
  <conditionalFormatting sqref="C752:C821">
    <cfRule type="duplicateValues" dxfId="27" priority="8966"/>
  </conditionalFormatting>
  <conditionalFormatting sqref="B752:B821">
    <cfRule type="duplicateValues" dxfId="26" priority="8968"/>
  </conditionalFormatting>
  <conditionalFormatting sqref="G847:G851 G855:G1420">
    <cfRule type="duplicateValues" dxfId="25" priority="9111"/>
  </conditionalFormatting>
  <conditionalFormatting sqref="C741">
    <cfRule type="duplicateValues" dxfId="24" priority="9620"/>
  </conditionalFormatting>
  <conditionalFormatting sqref="G741">
    <cfRule type="duplicateValues" dxfId="23" priority="9621"/>
  </conditionalFormatting>
  <conditionalFormatting sqref="B741">
    <cfRule type="duplicateValues" dxfId="22" priority="9622"/>
  </conditionalFormatting>
  <conditionalFormatting sqref="B1 B4:B730">
    <cfRule type="duplicateValues" dxfId="21" priority="9677"/>
  </conditionalFormatting>
  <conditionalFormatting sqref="B1 B4:B751">
    <cfRule type="duplicateValues" dxfId="20" priority="9680"/>
  </conditionalFormatting>
  <conditionalFormatting sqref="B1 B4:B742">
    <cfRule type="duplicateValues" dxfId="19" priority="9683"/>
  </conditionalFormatting>
  <conditionalFormatting sqref="C1421:C1593">
    <cfRule type="duplicateValues" dxfId="18" priority="40"/>
    <cfRule type="duplicateValues" dxfId="17" priority="41"/>
    <cfRule type="duplicateValues" dxfId="16" priority="42"/>
  </conditionalFormatting>
  <conditionalFormatting sqref="C1421:C1593">
    <cfRule type="duplicateValues" dxfId="15" priority="39"/>
  </conditionalFormatting>
  <conditionalFormatting sqref="B1421:B1458 B1470:B1593">
    <cfRule type="duplicateValues" dxfId="14" priority="25"/>
    <cfRule type="duplicateValues" dxfId="13" priority="26"/>
    <cfRule type="duplicateValues" dxfId="12" priority="27"/>
  </conditionalFormatting>
  <conditionalFormatting sqref="B1421:B1458 B1470:B1593">
    <cfRule type="duplicateValues" dxfId="11" priority="24"/>
  </conditionalFormatting>
  <conditionalFormatting sqref="B1459:B1469">
    <cfRule type="duplicateValues" dxfId="10" priority="10"/>
    <cfRule type="duplicateValues" dxfId="9" priority="11"/>
    <cfRule type="duplicateValues" dxfId="8" priority="12"/>
  </conditionalFormatting>
  <conditionalFormatting sqref="B1459:B1469">
    <cfRule type="duplicateValues" dxfId="7" priority="9"/>
  </conditionalFormatting>
  <conditionalFormatting sqref="D1421:D1593">
    <cfRule type="duplicateValues" dxfId="6" priority="5"/>
    <cfRule type="duplicateValues" dxfId="5" priority="6"/>
  </conditionalFormatting>
  <conditionalFormatting sqref="D1421:D1593">
    <cfRule type="duplicateValues" dxfId="4" priority="7"/>
  </conditionalFormatting>
  <conditionalFormatting sqref="G1421:G1593">
    <cfRule type="duplicateValues" dxfId="3" priority="4"/>
  </conditionalFormatting>
  <conditionalFormatting sqref="F1421:F1593">
    <cfRule type="duplicateValues" dxfId="2" priority="2"/>
    <cfRule type="duplicateValues" dxfId="1" priority="3"/>
  </conditionalFormatting>
  <conditionalFormatting sqref="V1:V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01"/>
  <sheetViews>
    <sheetView showGridLines="0" zoomScale="40" zoomScaleNormal="40" workbookViewId="0">
      <pane ySplit="1" topLeftCell="A2" activePane="bottomLeft" state="frozen"/>
      <selection activeCell="N26" sqref="N26"/>
      <selection pane="bottomLeft" activeCell="N26" sqref="N26"/>
    </sheetView>
  </sheetViews>
  <sheetFormatPr defaultRowHeight="15"/>
  <cols>
    <col min="1" max="1" width="13.85546875" bestFit="1" customWidth="1"/>
    <col min="2" max="2" width="10.85546875" bestFit="1" customWidth="1"/>
    <col min="3" max="5" width="10.85546875" customWidth="1"/>
    <col min="6" max="6" width="58.42578125" bestFit="1" customWidth="1"/>
    <col min="7" max="7" width="58.42578125" customWidth="1"/>
    <col min="8" max="8" width="14.85546875" bestFit="1" customWidth="1"/>
  </cols>
  <sheetData>
    <row r="1" spans="1:8">
      <c r="A1" s="88" t="s">
        <v>17243</v>
      </c>
      <c r="B1" s="89" t="s">
        <v>4739</v>
      </c>
      <c r="C1" s="89" t="s">
        <v>4740</v>
      </c>
      <c r="D1" s="89" t="s">
        <v>4741</v>
      </c>
      <c r="E1" s="89" t="s">
        <v>4742</v>
      </c>
      <c r="F1" s="89" t="s">
        <v>4743</v>
      </c>
      <c r="G1" s="89" t="s">
        <v>4744</v>
      </c>
      <c r="H1" s="89" t="s">
        <v>4745</v>
      </c>
    </row>
    <row r="2" spans="1:8">
      <c r="A2" s="87" t="s">
        <v>14143</v>
      </c>
      <c r="B2" s="86">
        <v>4932472128</v>
      </c>
      <c r="C2" s="86" t="s">
        <v>4746</v>
      </c>
      <c r="D2" s="86" t="s">
        <v>4746</v>
      </c>
      <c r="E2" s="86" t="s">
        <v>4747</v>
      </c>
      <c r="F2" s="86" t="s">
        <v>4748</v>
      </c>
      <c r="G2" s="86" t="s">
        <v>4749</v>
      </c>
      <c r="H2" s="86">
        <v>4740</v>
      </c>
    </row>
    <row r="3" spans="1:8">
      <c r="A3" s="87" t="s">
        <v>14144</v>
      </c>
      <c r="B3" s="86">
        <v>4932472131</v>
      </c>
      <c r="C3" s="86" t="s">
        <v>4746</v>
      </c>
      <c r="D3" s="86" t="s">
        <v>4746</v>
      </c>
      <c r="E3" s="86" t="s">
        <v>4747</v>
      </c>
      <c r="F3" s="86" t="s">
        <v>4752</v>
      </c>
      <c r="G3" s="86" t="s">
        <v>4753</v>
      </c>
      <c r="H3" s="86">
        <v>19990</v>
      </c>
    </row>
    <row r="4" spans="1:8">
      <c r="A4" s="87" t="s">
        <v>14145</v>
      </c>
      <c r="B4" s="86">
        <v>4932478559</v>
      </c>
      <c r="C4" s="86" t="s">
        <v>4746</v>
      </c>
      <c r="D4" s="86" t="s">
        <v>4746</v>
      </c>
      <c r="E4" s="86" t="s">
        <v>4756</v>
      </c>
      <c r="F4" s="86" t="s">
        <v>4757</v>
      </c>
      <c r="G4" s="86" t="s">
        <v>4758</v>
      </c>
      <c r="H4" s="86">
        <v>1600</v>
      </c>
    </row>
    <row r="5" spans="1:8">
      <c r="A5" s="87" t="s">
        <v>14146</v>
      </c>
      <c r="B5" s="86">
        <v>4932478560</v>
      </c>
      <c r="C5" s="86" t="s">
        <v>4746</v>
      </c>
      <c r="D5" s="86" t="s">
        <v>4746</v>
      </c>
      <c r="E5" s="86" t="s">
        <v>4756</v>
      </c>
      <c r="F5" s="86" t="s">
        <v>4760</v>
      </c>
      <c r="G5" s="86" t="s">
        <v>4761</v>
      </c>
      <c r="H5" s="86">
        <v>1010</v>
      </c>
    </row>
    <row r="6" spans="1:8">
      <c r="A6" s="87" t="s">
        <v>14147</v>
      </c>
      <c r="B6" s="86">
        <v>4932478561</v>
      </c>
      <c r="C6" s="86" t="s">
        <v>4746</v>
      </c>
      <c r="D6" s="86" t="s">
        <v>4746</v>
      </c>
      <c r="E6" s="86" t="s">
        <v>4756</v>
      </c>
      <c r="F6" s="86" t="s">
        <v>4763</v>
      </c>
      <c r="G6" s="86" t="s">
        <v>4764</v>
      </c>
      <c r="H6" s="86">
        <v>760</v>
      </c>
    </row>
    <row r="7" spans="1:8">
      <c r="A7" s="87" t="s">
        <v>14148</v>
      </c>
      <c r="B7" s="86">
        <v>4932478763</v>
      </c>
      <c r="C7" s="86" t="s">
        <v>4746</v>
      </c>
      <c r="D7" s="86" t="s">
        <v>4746</v>
      </c>
      <c r="E7" s="86" t="s">
        <v>4766</v>
      </c>
      <c r="F7" s="86" t="s">
        <v>4767</v>
      </c>
      <c r="G7" s="86" t="s">
        <v>4768</v>
      </c>
      <c r="H7" s="86">
        <v>730</v>
      </c>
    </row>
    <row r="8" spans="1:8">
      <c r="A8" s="87" t="s">
        <v>14149</v>
      </c>
      <c r="B8" s="86">
        <v>4932478764</v>
      </c>
      <c r="C8" s="86" t="s">
        <v>4746</v>
      </c>
      <c r="D8" s="86" t="s">
        <v>4746</v>
      </c>
      <c r="E8" s="86" t="s">
        <v>4766</v>
      </c>
      <c r="F8" s="86" t="s">
        <v>4770</v>
      </c>
      <c r="G8" s="86" t="s">
        <v>4771</v>
      </c>
      <c r="H8" s="86">
        <v>730</v>
      </c>
    </row>
    <row r="9" spans="1:8">
      <c r="A9" s="87" t="s">
        <v>14150</v>
      </c>
      <c r="B9" s="86">
        <v>4932478249</v>
      </c>
      <c r="C9" s="86" t="s">
        <v>4746</v>
      </c>
      <c r="D9" s="86" t="s">
        <v>4746</v>
      </c>
      <c r="E9" s="86">
        <v>0</v>
      </c>
      <c r="F9" s="86" t="s">
        <v>4773</v>
      </c>
      <c r="G9" s="86" t="s">
        <v>4774</v>
      </c>
      <c r="H9" s="86">
        <v>1140</v>
      </c>
    </row>
    <row r="10" spans="1:8">
      <c r="A10" s="87" t="s">
        <v>14151</v>
      </c>
      <c r="B10" s="86">
        <v>4932478250</v>
      </c>
      <c r="C10" s="86" t="s">
        <v>4746</v>
      </c>
      <c r="D10" s="86" t="s">
        <v>4746</v>
      </c>
      <c r="E10" s="86">
        <v>0</v>
      </c>
      <c r="F10" s="86" t="s">
        <v>4776</v>
      </c>
      <c r="G10" s="86" t="s">
        <v>4777</v>
      </c>
      <c r="H10" s="86">
        <v>1310</v>
      </c>
    </row>
    <row r="11" spans="1:8">
      <c r="A11" s="87" t="s">
        <v>14152</v>
      </c>
      <c r="B11" s="86">
        <v>4932478251</v>
      </c>
      <c r="C11" s="86" t="s">
        <v>4746</v>
      </c>
      <c r="D11" s="86" t="s">
        <v>4746</v>
      </c>
      <c r="E11" s="86">
        <v>0</v>
      </c>
      <c r="F11" s="86" t="s">
        <v>4779</v>
      </c>
      <c r="G11" s="86" t="s">
        <v>4780</v>
      </c>
      <c r="H11" s="86">
        <v>1480</v>
      </c>
    </row>
    <row r="12" spans="1:8">
      <c r="A12" s="87" t="s">
        <v>14153</v>
      </c>
      <c r="B12" s="86">
        <v>4932478252</v>
      </c>
      <c r="C12" s="86" t="s">
        <v>4746</v>
      </c>
      <c r="D12" s="86" t="s">
        <v>4746</v>
      </c>
      <c r="E12" s="86">
        <v>0</v>
      </c>
      <c r="F12" s="86" t="s">
        <v>4782</v>
      </c>
      <c r="G12" s="86" t="s">
        <v>4783</v>
      </c>
      <c r="H12" s="86">
        <v>1300</v>
      </c>
    </row>
    <row r="13" spans="1:8">
      <c r="A13" s="87" t="s">
        <v>14154</v>
      </c>
      <c r="B13" s="86">
        <v>4932471906</v>
      </c>
      <c r="C13" s="86" t="s">
        <v>4746</v>
      </c>
      <c r="D13" s="86" t="s">
        <v>4746</v>
      </c>
      <c r="E13" s="86">
        <v>0</v>
      </c>
      <c r="F13" s="86" t="s">
        <v>4785</v>
      </c>
      <c r="G13" s="86" t="s">
        <v>4786</v>
      </c>
      <c r="H13" s="86">
        <v>2910</v>
      </c>
    </row>
    <row r="14" spans="1:8">
      <c r="A14" s="87" t="s">
        <v>14155</v>
      </c>
      <c r="B14" s="86">
        <v>4932478548</v>
      </c>
      <c r="C14" s="86" t="s">
        <v>4746</v>
      </c>
      <c r="D14" s="86" t="s">
        <v>4746</v>
      </c>
      <c r="E14" s="86">
        <v>0</v>
      </c>
      <c r="F14" s="86" t="s">
        <v>4789</v>
      </c>
      <c r="G14" s="86" t="s">
        <v>4790</v>
      </c>
      <c r="H14" s="86">
        <v>1600</v>
      </c>
    </row>
    <row r="15" spans="1:8">
      <c r="A15" s="87" t="s">
        <v>14156</v>
      </c>
      <c r="B15" s="86">
        <v>4932478801</v>
      </c>
      <c r="C15" s="86" t="s">
        <v>4746</v>
      </c>
      <c r="D15" s="86" t="s">
        <v>4746</v>
      </c>
      <c r="E15" s="86">
        <v>0</v>
      </c>
      <c r="F15" s="86" t="s">
        <v>4792</v>
      </c>
      <c r="G15" s="86" t="s">
        <v>4793</v>
      </c>
      <c r="H15" s="86">
        <v>2810</v>
      </c>
    </row>
    <row r="16" spans="1:8">
      <c r="A16" s="87" t="s">
        <v>14157</v>
      </c>
      <c r="B16" s="86">
        <v>4932478865</v>
      </c>
      <c r="C16" s="86" t="s">
        <v>4746</v>
      </c>
      <c r="D16" s="86" t="s">
        <v>4746</v>
      </c>
      <c r="E16" s="86">
        <v>0</v>
      </c>
      <c r="F16" s="86" t="s">
        <v>4795</v>
      </c>
      <c r="G16" s="86" t="s">
        <v>4796</v>
      </c>
      <c r="H16" s="86">
        <v>2050</v>
      </c>
    </row>
    <row r="17" spans="1:8">
      <c r="A17" s="87" t="s">
        <v>14158</v>
      </c>
      <c r="B17" s="86">
        <v>4932478866</v>
      </c>
      <c r="C17" s="86" t="s">
        <v>4746</v>
      </c>
      <c r="D17" s="86" t="s">
        <v>4746</v>
      </c>
      <c r="E17" s="86">
        <v>0</v>
      </c>
      <c r="F17" s="86" t="s">
        <v>4798</v>
      </c>
      <c r="G17" s="86" t="s">
        <v>4799</v>
      </c>
      <c r="H17" s="86">
        <v>1990</v>
      </c>
    </row>
    <row r="18" spans="1:8">
      <c r="A18" s="87" t="s">
        <v>14159</v>
      </c>
      <c r="B18" s="86">
        <v>4932478554</v>
      </c>
      <c r="C18" s="86" t="s">
        <v>4746</v>
      </c>
      <c r="D18" s="86" t="s">
        <v>4746</v>
      </c>
      <c r="E18" s="86">
        <v>0</v>
      </c>
      <c r="F18" s="86" t="s">
        <v>4801</v>
      </c>
      <c r="G18" s="86" t="s">
        <v>4802</v>
      </c>
      <c r="H18" s="86">
        <v>1910</v>
      </c>
    </row>
    <row r="19" spans="1:8">
      <c r="A19" s="87" t="s">
        <v>14160</v>
      </c>
      <c r="B19" s="86">
        <v>4932472123</v>
      </c>
      <c r="C19" s="86" t="s">
        <v>4746</v>
      </c>
      <c r="D19" s="86" t="s">
        <v>4746</v>
      </c>
      <c r="E19" s="86">
        <v>0</v>
      </c>
      <c r="F19" s="86" t="s">
        <v>4804</v>
      </c>
      <c r="G19" s="86" t="s">
        <v>4805</v>
      </c>
      <c r="H19" s="86">
        <v>1360</v>
      </c>
    </row>
    <row r="20" spans="1:8">
      <c r="A20" s="87" t="s">
        <v>14161</v>
      </c>
      <c r="B20" s="86">
        <v>4932472124</v>
      </c>
      <c r="C20" s="86" t="s">
        <v>4746</v>
      </c>
      <c r="D20" s="86" t="s">
        <v>4746</v>
      </c>
      <c r="E20" s="86">
        <v>0</v>
      </c>
      <c r="F20" s="86" t="s">
        <v>4807</v>
      </c>
      <c r="G20" s="86" t="s">
        <v>4808</v>
      </c>
      <c r="H20" s="86">
        <v>1260</v>
      </c>
    </row>
    <row r="21" spans="1:8">
      <c r="A21" s="87" t="s">
        <v>14162</v>
      </c>
      <c r="B21" s="86">
        <v>4932472125</v>
      </c>
      <c r="C21" s="86" t="s">
        <v>4746</v>
      </c>
      <c r="D21" s="86" t="s">
        <v>4746</v>
      </c>
      <c r="E21" s="86">
        <v>0</v>
      </c>
      <c r="F21" s="86" t="s">
        <v>4810</v>
      </c>
      <c r="G21" s="86" t="s">
        <v>4811</v>
      </c>
      <c r="H21" s="86">
        <v>2750</v>
      </c>
    </row>
    <row r="22" spans="1:8">
      <c r="A22" s="87" t="s">
        <v>14163</v>
      </c>
      <c r="B22" s="86">
        <v>4932472126</v>
      </c>
      <c r="C22" s="86" t="s">
        <v>4746</v>
      </c>
      <c r="D22" s="86" t="s">
        <v>4746</v>
      </c>
      <c r="E22" s="86">
        <v>0</v>
      </c>
      <c r="F22" s="86" t="s">
        <v>4813</v>
      </c>
      <c r="G22" s="86" t="s">
        <v>4814</v>
      </c>
      <c r="H22" s="86">
        <v>2880</v>
      </c>
    </row>
    <row r="23" spans="1:8">
      <c r="A23" s="87" t="s">
        <v>14164</v>
      </c>
      <c r="B23" s="86">
        <v>4932471091</v>
      </c>
      <c r="C23" s="86" t="s">
        <v>17246</v>
      </c>
      <c r="D23" s="86" t="s">
        <v>4816</v>
      </c>
      <c r="E23" s="86" t="s">
        <v>4817</v>
      </c>
      <c r="F23" s="86" t="s">
        <v>4818</v>
      </c>
      <c r="G23" s="86" t="s">
        <v>4819</v>
      </c>
      <c r="H23" s="86">
        <v>170</v>
      </c>
    </row>
    <row r="24" spans="1:8">
      <c r="A24" s="87" t="s">
        <v>14165</v>
      </c>
      <c r="B24" s="86">
        <v>4932471092</v>
      </c>
      <c r="C24" s="86" t="s">
        <v>17246</v>
      </c>
      <c r="D24" s="86" t="s">
        <v>4816</v>
      </c>
      <c r="E24" s="86" t="s">
        <v>4817</v>
      </c>
      <c r="F24" s="86" t="s">
        <v>4821</v>
      </c>
      <c r="G24" s="86" t="s">
        <v>4822</v>
      </c>
      <c r="H24" s="86">
        <v>170</v>
      </c>
    </row>
    <row r="25" spans="1:8">
      <c r="A25" s="87" t="s">
        <v>14166</v>
      </c>
      <c r="B25" s="86">
        <v>4932471093</v>
      </c>
      <c r="C25" s="86" t="s">
        <v>17246</v>
      </c>
      <c r="D25" s="86" t="s">
        <v>4816</v>
      </c>
      <c r="E25" s="86" t="s">
        <v>4817</v>
      </c>
      <c r="F25" s="86" t="s">
        <v>4824</v>
      </c>
      <c r="G25" s="86" t="s">
        <v>4825</v>
      </c>
      <c r="H25" s="86">
        <v>190</v>
      </c>
    </row>
    <row r="26" spans="1:8">
      <c r="A26" s="87" t="s">
        <v>14167</v>
      </c>
      <c r="B26" s="86">
        <v>4932471094</v>
      </c>
      <c r="C26" s="86" t="s">
        <v>17246</v>
      </c>
      <c r="D26" s="86" t="s">
        <v>4816</v>
      </c>
      <c r="E26" s="86" t="s">
        <v>4817</v>
      </c>
      <c r="F26" s="86" t="s">
        <v>4827</v>
      </c>
      <c r="G26" s="86" t="s">
        <v>4828</v>
      </c>
      <c r="H26" s="86">
        <v>190</v>
      </c>
    </row>
    <row r="27" spans="1:8">
      <c r="A27" s="87" t="s">
        <v>14168</v>
      </c>
      <c r="B27" s="86">
        <v>4932471095</v>
      </c>
      <c r="C27" s="86" t="s">
        <v>17246</v>
      </c>
      <c r="D27" s="86" t="s">
        <v>4816</v>
      </c>
      <c r="E27" s="86" t="s">
        <v>4817</v>
      </c>
      <c r="F27" s="86" t="s">
        <v>4830</v>
      </c>
      <c r="G27" s="86" t="s">
        <v>4831</v>
      </c>
      <c r="H27" s="86">
        <v>200</v>
      </c>
    </row>
    <row r="28" spans="1:8">
      <c r="A28" s="87" t="s">
        <v>14169</v>
      </c>
      <c r="B28" s="86">
        <v>4932471096</v>
      </c>
      <c r="C28" s="86" t="s">
        <v>17246</v>
      </c>
      <c r="D28" s="86" t="s">
        <v>4816</v>
      </c>
      <c r="E28" s="86" t="s">
        <v>4817</v>
      </c>
      <c r="F28" s="86" t="s">
        <v>4833</v>
      </c>
      <c r="G28" s="86" t="s">
        <v>4834</v>
      </c>
      <c r="H28" s="86">
        <v>200</v>
      </c>
    </row>
    <row r="29" spans="1:8">
      <c r="A29" s="87" t="s">
        <v>14170</v>
      </c>
      <c r="B29" s="86">
        <v>4932471097</v>
      </c>
      <c r="C29" s="86" t="s">
        <v>17246</v>
      </c>
      <c r="D29" s="86" t="s">
        <v>4816</v>
      </c>
      <c r="E29" s="86" t="s">
        <v>4817</v>
      </c>
      <c r="F29" s="86" t="s">
        <v>4836</v>
      </c>
      <c r="G29" s="86" t="s">
        <v>4837</v>
      </c>
      <c r="H29" s="86">
        <v>220</v>
      </c>
    </row>
    <row r="30" spans="1:8">
      <c r="A30" s="87" t="s">
        <v>14171</v>
      </c>
      <c r="B30" s="86">
        <v>4932471098</v>
      </c>
      <c r="C30" s="86" t="s">
        <v>17246</v>
      </c>
      <c r="D30" s="86" t="s">
        <v>4816</v>
      </c>
      <c r="E30" s="86" t="s">
        <v>4817</v>
      </c>
      <c r="F30" s="86" t="s">
        <v>4839</v>
      </c>
      <c r="G30" s="86" t="s">
        <v>4840</v>
      </c>
      <c r="H30" s="86">
        <v>260</v>
      </c>
    </row>
    <row r="31" spans="1:8">
      <c r="A31" s="87" t="s">
        <v>14172</v>
      </c>
      <c r="B31" s="86">
        <v>4932471099</v>
      </c>
      <c r="C31" s="86" t="s">
        <v>17246</v>
      </c>
      <c r="D31" s="86" t="s">
        <v>4816</v>
      </c>
      <c r="E31" s="86" t="s">
        <v>4817</v>
      </c>
      <c r="F31" s="86" t="s">
        <v>4842</v>
      </c>
      <c r="G31" s="86" t="s">
        <v>4843</v>
      </c>
      <c r="H31" s="86">
        <v>440</v>
      </c>
    </row>
    <row r="32" spans="1:8">
      <c r="A32" s="87" t="s">
        <v>14173</v>
      </c>
      <c r="B32" s="86">
        <v>4932471100</v>
      </c>
      <c r="C32" s="86" t="s">
        <v>17246</v>
      </c>
      <c r="D32" s="86" t="s">
        <v>4816</v>
      </c>
      <c r="E32" s="86" t="s">
        <v>4817</v>
      </c>
      <c r="F32" s="86" t="s">
        <v>4845</v>
      </c>
      <c r="G32" s="86" t="s">
        <v>4846</v>
      </c>
      <c r="H32" s="86">
        <v>230</v>
      </c>
    </row>
    <row r="33" spans="1:8">
      <c r="A33" s="87" t="s">
        <v>14174</v>
      </c>
      <c r="B33" s="86">
        <v>4932471101</v>
      </c>
      <c r="C33" s="86" t="s">
        <v>17246</v>
      </c>
      <c r="D33" s="86" t="s">
        <v>4816</v>
      </c>
      <c r="E33" s="86" t="s">
        <v>4817</v>
      </c>
      <c r="F33" s="86" t="s">
        <v>4848</v>
      </c>
      <c r="G33" s="86" t="s">
        <v>4849</v>
      </c>
      <c r="H33" s="86">
        <v>270</v>
      </c>
    </row>
    <row r="34" spans="1:8">
      <c r="A34" s="87" t="s">
        <v>14175</v>
      </c>
      <c r="B34" s="86">
        <v>4932471102</v>
      </c>
      <c r="C34" s="86" t="s">
        <v>17246</v>
      </c>
      <c r="D34" s="86" t="s">
        <v>4816</v>
      </c>
      <c r="E34" s="86" t="s">
        <v>4817</v>
      </c>
      <c r="F34" s="86" t="s">
        <v>4851</v>
      </c>
      <c r="G34" s="86" t="s">
        <v>4852</v>
      </c>
      <c r="H34" s="86">
        <v>440</v>
      </c>
    </row>
    <row r="35" spans="1:8">
      <c r="A35" s="87" t="s">
        <v>14176</v>
      </c>
      <c r="B35" s="86">
        <v>4932471103</v>
      </c>
      <c r="C35" s="86" t="s">
        <v>17246</v>
      </c>
      <c r="D35" s="86" t="s">
        <v>4816</v>
      </c>
      <c r="E35" s="86" t="s">
        <v>4817</v>
      </c>
      <c r="F35" s="86" t="s">
        <v>4854</v>
      </c>
      <c r="G35" s="86" t="s">
        <v>4855</v>
      </c>
      <c r="H35" s="86">
        <v>250</v>
      </c>
    </row>
    <row r="36" spans="1:8">
      <c r="A36" s="87" t="s">
        <v>14177</v>
      </c>
      <c r="B36" s="86">
        <v>4932471104</v>
      </c>
      <c r="C36" s="86" t="s">
        <v>17246</v>
      </c>
      <c r="D36" s="86" t="s">
        <v>4816</v>
      </c>
      <c r="E36" s="86" t="s">
        <v>4817</v>
      </c>
      <c r="F36" s="86" t="s">
        <v>4857</v>
      </c>
      <c r="G36" s="86" t="s">
        <v>4858</v>
      </c>
      <c r="H36" s="86">
        <v>280</v>
      </c>
    </row>
    <row r="37" spans="1:8">
      <c r="A37" s="87" t="s">
        <v>14178</v>
      </c>
      <c r="B37" s="86">
        <v>4932471105</v>
      </c>
      <c r="C37" s="86" t="s">
        <v>17246</v>
      </c>
      <c r="D37" s="86" t="s">
        <v>4816</v>
      </c>
      <c r="E37" s="86" t="s">
        <v>4817</v>
      </c>
      <c r="F37" s="86" t="s">
        <v>4860</v>
      </c>
      <c r="G37" s="86" t="s">
        <v>4861</v>
      </c>
      <c r="H37" s="86">
        <v>320</v>
      </c>
    </row>
    <row r="38" spans="1:8">
      <c r="A38" s="87" t="s">
        <v>14179</v>
      </c>
      <c r="B38" s="86">
        <v>4932471106</v>
      </c>
      <c r="C38" s="86" t="s">
        <v>17246</v>
      </c>
      <c r="D38" s="86" t="s">
        <v>4816</v>
      </c>
      <c r="E38" s="86" t="s">
        <v>4817</v>
      </c>
      <c r="F38" s="86" t="s">
        <v>4863</v>
      </c>
      <c r="G38" s="86" t="s">
        <v>4864</v>
      </c>
      <c r="H38" s="86">
        <v>460</v>
      </c>
    </row>
    <row r="39" spans="1:8">
      <c r="A39" s="87" t="s">
        <v>14180</v>
      </c>
      <c r="B39" s="86">
        <v>4932471107</v>
      </c>
      <c r="C39" s="86" t="s">
        <v>17246</v>
      </c>
      <c r="D39" s="86" t="s">
        <v>4816</v>
      </c>
      <c r="E39" s="86" t="s">
        <v>4817</v>
      </c>
      <c r="F39" s="86" t="s">
        <v>4866</v>
      </c>
      <c r="G39" s="86" t="s">
        <v>4867</v>
      </c>
      <c r="H39" s="86">
        <v>320</v>
      </c>
    </row>
    <row r="40" spans="1:8">
      <c r="A40" s="87" t="s">
        <v>14181</v>
      </c>
      <c r="B40" s="86">
        <v>4932471108</v>
      </c>
      <c r="C40" s="86" t="s">
        <v>17246</v>
      </c>
      <c r="D40" s="86" t="s">
        <v>4816</v>
      </c>
      <c r="E40" s="86" t="s">
        <v>4817</v>
      </c>
      <c r="F40" s="86" t="s">
        <v>4869</v>
      </c>
      <c r="G40" s="86" t="s">
        <v>4870</v>
      </c>
      <c r="H40" s="86">
        <v>380</v>
      </c>
    </row>
    <row r="41" spans="1:8">
      <c r="A41" s="87" t="s">
        <v>14182</v>
      </c>
      <c r="B41" s="86">
        <v>4932471109</v>
      </c>
      <c r="C41" s="86" t="s">
        <v>17246</v>
      </c>
      <c r="D41" s="86" t="s">
        <v>4816</v>
      </c>
      <c r="E41" s="86" t="s">
        <v>4817</v>
      </c>
      <c r="F41" s="86" t="s">
        <v>4872</v>
      </c>
      <c r="G41" s="86" t="s">
        <v>4873</v>
      </c>
      <c r="H41" s="86">
        <v>510</v>
      </c>
    </row>
    <row r="42" spans="1:8">
      <c r="A42" s="87" t="s">
        <v>14183</v>
      </c>
      <c r="B42" s="86">
        <v>4932471110</v>
      </c>
      <c r="C42" s="86" t="s">
        <v>17246</v>
      </c>
      <c r="D42" s="86" t="s">
        <v>4816</v>
      </c>
      <c r="E42" s="86" t="s">
        <v>4817</v>
      </c>
      <c r="F42" s="86" t="s">
        <v>4875</v>
      </c>
      <c r="G42" s="86" t="s">
        <v>4876</v>
      </c>
      <c r="H42" s="86">
        <v>410</v>
      </c>
    </row>
    <row r="43" spans="1:8">
      <c r="A43" s="87" t="s">
        <v>14184</v>
      </c>
      <c r="B43" s="86">
        <v>4932471111</v>
      </c>
      <c r="C43" s="86" t="s">
        <v>17246</v>
      </c>
      <c r="D43" s="86" t="s">
        <v>4816</v>
      </c>
      <c r="E43" s="86" t="s">
        <v>4817</v>
      </c>
      <c r="F43" s="86" t="s">
        <v>4878</v>
      </c>
      <c r="G43" s="86" t="s">
        <v>4879</v>
      </c>
      <c r="H43" s="86">
        <v>520</v>
      </c>
    </row>
    <row r="44" spans="1:8">
      <c r="A44" s="87" t="s">
        <v>14185</v>
      </c>
      <c r="B44" s="86">
        <v>4932471112</v>
      </c>
      <c r="C44" s="86" t="s">
        <v>17246</v>
      </c>
      <c r="D44" s="86" t="s">
        <v>4816</v>
      </c>
      <c r="E44" s="86" t="s">
        <v>4817</v>
      </c>
      <c r="F44" s="86" t="s">
        <v>4881</v>
      </c>
      <c r="G44" s="86" t="s">
        <v>4882</v>
      </c>
      <c r="H44" s="86">
        <v>2050</v>
      </c>
    </row>
    <row r="45" spans="1:8">
      <c r="A45" s="87" t="s">
        <v>14186</v>
      </c>
      <c r="B45" s="86">
        <v>4932471167</v>
      </c>
      <c r="C45" s="86" t="s">
        <v>17246</v>
      </c>
      <c r="D45" s="86" t="s">
        <v>4816</v>
      </c>
      <c r="E45" s="86">
        <v>0</v>
      </c>
      <c r="F45" s="86" t="s">
        <v>4884</v>
      </c>
      <c r="G45" s="86" t="s">
        <v>4885</v>
      </c>
      <c r="H45" s="86">
        <v>150</v>
      </c>
    </row>
    <row r="46" spans="1:8">
      <c r="A46" s="87" t="s">
        <v>14187</v>
      </c>
      <c r="B46" s="86">
        <v>4932471169</v>
      </c>
      <c r="C46" s="86" t="s">
        <v>17246</v>
      </c>
      <c r="D46" s="86" t="s">
        <v>4816</v>
      </c>
      <c r="E46" s="86">
        <v>0</v>
      </c>
      <c r="F46" s="86" t="s">
        <v>4887</v>
      </c>
      <c r="G46" s="86" t="s">
        <v>4888</v>
      </c>
      <c r="H46" s="86">
        <v>150</v>
      </c>
    </row>
    <row r="47" spans="1:8">
      <c r="A47" s="87" t="s">
        <v>14188</v>
      </c>
      <c r="B47" s="86">
        <v>4932471171</v>
      </c>
      <c r="C47" s="86" t="s">
        <v>17246</v>
      </c>
      <c r="D47" s="86" t="s">
        <v>4816</v>
      </c>
      <c r="E47" s="86">
        <v>0</v>
      </c>
      <c r="F47" s="86" t="s">
        <v>4890</v>
      </c>
      <c r="G47" s="86" t="s">
        <v>4891</v>
      </c>
      <c r="H47" s="86">
        <v>150</v>
      </c>
    </row>
    <row r="48" spans="1:8">
      <c r="A48" s="87" t="s">
        <v>14189</v>
      </c>
      <c r="B48" s="86">
        <v>4932471173</v>
      </c>
      <c r="C48" s="86" t="s">
        <v>17246</v>
      </c>
      <c r="D48" s="86" t="s">
        <v>4816</v>
      </c>
      <c r="E48" s="86">
        <v>0</v>
      </c>
      <c r="F48" s="86" t="s">
        <v>4893</v>
      </c>
      <c r="G48" s="86" t="s">
        <v>4894</v>
      </c>
      <c r="H48" s="86">
        <v>160</v>
      </c>
    </row>
    <row r="49" spans="1:8">
      <c r="A49" s="87" t="s">
        <v>14190</v>
      </c>
      <c r="B49" s="86">
        <v>4932471175</v>
      </c>
      <c r="C49" s="86" t="s">
        <v>17246</v>
      </c>
      <c r="D49" s="86" t="s">
        <v>4816</v>
      </c>
      <c r="E49" s="86">
        <v>0</v>
      </c>
      <c r="F49" s="86" t="s">
        <v>4896</v>
      </c>
      <c r="G49" s="86" t="s">
        <v>4897</v>
      </c>
      <c r="H49" s="86">
        <v>160</v>
      </c>
    </row>
    <row r="50" spans="1:8">
      <c r="A50" s="87" t="s">
        <v>14191</v>
      </c>
      <c r="B50" s="86">
        <v>4932471176</v>
      </c>
      <c r="C50" s="86" t="s">
        <v>17246</v>
      </c>
      <c r="D50" s="86" t="s">
        <v>4816</v>
      </c>
      <c r="E50" s="86">
        <v>0</v>
      </c>
      <c r="F50" s="86" t="s">
        <v>4899</v>
      </c>
      <c r="G50" s="86" t="s">
        <v>4900</v>
      </c>
      <c r="H50" s="86">
        <v>190</v>
      </c>
    </row>
    <row r="51" spans="1:8">
      <c r="A51" s="87" t="s">
        <v>14192</v>
      </c>
      <c r="B51" s="86">
        <v>4932471178</v>
      </c>
      <c r="C51" s="86" t="s">
        <v>17246</v>
      </c>
      <c r="D51" s="86" t="s">
        <v>4816</v>
      </c>
      <c r="E51" s="86">
        <v>0</v>
      </c>
      <c r="F51" s="86" t="s">
        <v>4902</v>
      </c>
      <c r="G51" s="86" t="s">
        <v>4903</v>
      </c>
      <c r="H51" s="86">
        <v>160</v>
      </c>
    </row>
    <row r="52" spans="1:8">
      <c r="A52" s="87" t="s">
        <v>14193</v>
      </c>
      <c r="B52" s="86">
        <v>4932471179</v>
      </c>
      <c r="C52" s="86" t="s">
        <v>17246</v>
      </c>
      <c r="D52" s="86" t="s">
        <v>4816</v>
      </c>
      <c r="E52" s="86">
        <v>0</v>
      </c>
      <c r="F52" s="86" t="s">
        <v>4905</v>
      </c>
      <c r="G52" s="86" t="s">
        <v>4906</v>
      </c>
      <c r="H52" s="86">
        <v>190</v>
      </c>
    </row>
    <row r="53" spans="1:8">
      <c r="A53" s="87" t="s">
        <v>14194</v>
      </c>
      <c r="B53" s="86">
        <v>4932471180</v>
      </c>
      <c r="C53" s="86" t="s">
        <v>17246</v>
      </c>
      <c r="D53" s="86" t="s">
        <v>4816</v>
      </c>
      <c r="E53" s="86">
        <v>0</v>
      </c>
      <c r="F53" s="86" t="s">
        <v>4908</v>
      </c>
      <c r="G53" s="86" t="s">
        <v>4909</v>
      </c>
      <c r="H53" s="86">
        <v>180</v>
      </c>
    </row>
    <row r="54" spans="1:8">
      <c r="A54" s="87" t="s">
        <v>14195</v>
      </c>
      <c r="B54" s="86">
        <v>4932471181</v>
      </c>
      <c r="C54" s="86" t="s">
        <v>17246</v>
      </c>
      <c r="D54" s="86" t="s">
        <v>4816</v>
      </c>
      <c r="E54" s="86">
        <v>0</v>
      </c>
      <c r="F54" s="86" t="s">
        <v>4911</v>
      </c>
      <c r="G54" s="86" t="s">
        <v>4912</v>
      </c>
      <c r="H54" s="86">
        <v>200</v>
      </c>
    </row>
    <row r="55" spans="1:8">
      <c r="A55" s="87" t="s">
        <v>14196</v>
      </c>
      <c r="B55" s="86">
        <v>4932471182</v>
      </c>
      <c r="C55" s="86" t="s">
        <v>17246</v>
      </c>
      <c r="D55" s="86" t="s">
        <v>4816</v>
      </c>
      <c r="E55" s="86">
        <v>0</v>
      </c>
      <c r="F55" s="86" t="s">
        <v>4914</v>
      </c>
      <c r="G55" s="86" t="s">
        <v>4915</v>
      </c>
      <c r="H55" s="86">
        <v>190</v>
      </c>
    </row>
    <row r="56" spans="1:8">
      <c r="A56" s="87" t="s">
        <v>14197</v>
      </c>
      <c r="B56" s="86">
        <v>4932471183</v>
      </c>
      <c r="C56" s="86" t="s">
        <v>17246</v>
      </c>
      <c r="D56" s="86" t="s">
        <v>4816</v>
      </c>
      <c r="E56" s="86">
        <v>0</v>
      </c>
      <c r="F56" s="86" t="s">
        <v>4917</v>
      </c>
      <c r="G56" s="86" t="s">
        <v>4918</v>
      </c>
      <c r="H56" s="86">
        <v>230</v>
      </c>
    </row>
    <row r="57" spans="1:8">
      <c r="A57" s="87" t="s">
        <v>14198</v>
      </c>
      <c r="B57" s="86">
        <v>4932471186</v>
      </c>
      <c r="C57" s="86" t="s">
        <v>17246</v>
      </c>
      <c r="D57" s="86" t="s">
        <v>4816</v>
      </c>
      <c r="E57" s="86">
        <v>0</v>
      </c>
      <c r="F57" s="86" t="s">
        <v>4920</v>
      </c>
      <c r="G57" s="86" t="s">
        <v>4921</v>
      </c>
      <c r="H57" s="86">
        <v>270</v>
      </c>
    </row>
    <row r="58" spans="1:8">
      <c r="A58" s="87" t="s">
        <v>14199</v>
      </c>
      <c r="B58" s="86">
        <v>4932471187</v>
      </c>
      <c r="C58" s="86" t="s">
        <v>17246</v>
      </c>
      <c r="D58" s="86" t="s">
        <v>4816</v>
      </c>
      <c r="E58" s="86">
        <v>0</v>
      </c>
      <c r="F58" s="86" t="s">
        <v>4923</v>
      </c>
      <c r="G58" s="86" t="s">
        <v>4924</v>
      </c>
      <c r="H58" s="86">
        <v>340</v>
      </c>
    </row>
    <row r="59" spans="1:8">
      <c r="A59" s="87" t="s">
        <v>14200</v>
      </c>
      <c r="B59" s="86">
        <v>4932471188</v>
      </c>
      <c r="C59" s="86" t="s">
        <v>17246</v>
      </c>
      <c r="D59" s="86" t="s">
        <v>4816</v>
      </c>
      <c r="E59" s="86">
        <v>0</v>
      </c>
      <c r="F59" s="86" t="s">
        <v>4926</v>
      </c>
      <c r="G59" s="86" t="s">
        <v>4927</v>
      </c>
      <c r="H59" s="86">
        <v>370</v>
      </c>
    </row>
    <row r="60" spans="1:8">
      <c r="A60" s="87" t="s">
        <v>14201</v>
      </c>
      <c r="B60" s="86">
        <v>4932471189</v>
      </c>
      <c r="C60" s="86" t="s">
        <v>17246</v>
      </c>
      <c r="D60" s="86" t="s">
        <v>4816</v>
      </c>
      <c r="E60" s="86">
        <v>0</v>
      </c>
      <c r="F60" s="86" t="s">
        <v>4929</v>
      </c>
      <c r="G60" s="86" t="s">
        <v>4930</v>
      </c>
      <c r="H60" s="86">
        <v>460</v>
      </c>
    </row>
    <row r="61" spans="1:8">
      <c r="A61" s="87" t="s">
        <v>14202</v>
      </c>
      <c r="B61" s="86">
        <v>4932471190</v>
      </c>
      <c r="C61" s="86" t="s">
        <v>17246</v>
      </c>
      <c r="D61" s="86" t="s">
        <v>4816</v>
      </c>
      <c r="E61" s="86">
        <v>0</v>
      </c>
      <c r="F61" s="86" t="s">
        <v>4932</v>
      </c>
      <c r="G61" s="86" t="s">
        <v>4933</v>
      </c>
      <c r="H61" s="86">
        <v>380</v>
      </c>
    </row>
    <row r="62" spans="1:8">
      <c r="A62" s="87" t="s">
        <v>14203</v>
      </c>
      <c r="B62" s="86">
        <v>4932471191</v>
      </c>
      <c r="C62" s="86" t="s">
        <v>17246</v>
      </c>
      <c r="D62" s="86" t="s">
        <v>4816</v>
      </c>
      <c r="E62" s="86">
        <v>0</v>
      </c>
      <c r="F62" s="86" t="s">
        <v>4935</v>
      </c>
      <c r="G62" s="86" t="s">
        <v>4936</v>
      </c>
      <c r="H62" s="86">
        <v>500</v>
      </c>
    </row>
    <row r="63" spans="1:8">
      <c r="A63" s="87" t="s">
        <v>14204</v>
      </c>
      <c r="B63" s="86">
        <v>4932471192</v>
      </c>
      <c r="C63" s="86" t="s">
        <v>17246</v>
      </c>
      <c r="D63" s="86" t="s">
        <v>4816</v>
      </c>
      <c r="E63" s="86">
        <v>0</v>
      </c>
      <c r="F63" s="86" t="s">
        <v>4938</v>
      </c>
      <c r="G63" s="86" t="s">
        <v>4939</v>
      </c>
      <c r="H63" s="86">
        <v>2100</v>
      </c>
    </row>
    <row r="64" spans="1:8">
      <c r="A64" s="87" t="s">
        <v>14205</v>
      </c>
      <c r="B64" s="86">
        <v>4932471955</v>
      </c>
      <c r="C64" s="86" t="s">
        <v>17246</v>
      </c>
      <c r="D64" s="86" t="s">
        <v>4816</v>
      </c>
      <c r="E64" s="86" t="s">
        <v>4941</v>
      </c>
      <c r="F64" s="86" t="s">
        <v>4942</v>
      </c>
      <c r="G64" s="86" t="s">
        <v>4943</v>
      </c>
      <c r="H64" s="86">
        <v>170</v>
      </c>
    </row>
    <row r="65" spans="1:8">
      <c r="A65" s="87" t="s">
        <v>14206</v>
      </c>
      <c r="B65" s="86">
        <v>4932471956</v>
      </c>
      <c r="C65" s="86" t="s">
        <v>17246</v>
      </c>
      <c r="D65" s="86" t="s">
        <v>4816</v>
      </c>
      <c r="E65" s="86" t="s">
        <v>4941</v>
      </c>
      <c r="F65" s="86" t="s">
        <v>4945</v>
      </c>
      <c r="G65" s="86" t="s">
        <v>4946</v>
      </c>
      <c r="H65" s="86">
        <v>170</v>
      </c>
    </row>
    <row r="66" spans="1:8">
      <c r="A66" s="87" t="s">
        <v>14207</v>
      </c>
      <c r="B66" s="86">
        <v>4932471957</v>
      </c>
      <c r="C66" s="86" t="s">
        <v>17246</v>
      </c>
      <c r="D66" s="86" t="s">
        <v>4816</v>
      </c>
      <c r="E66" s="86" t="s">
        <v>4941</v>
      </c>
      <c r="F66" s="86" t="s">
        <v>4948</v>
      </c>
      <c r="G66" s="86" t="s">
        <v>4949</v>
      </c>
      <c r="H66" s="86">
        <v>170</v>
      </c>
    </row>
    <row r="67" spans="1:8">
      <c r="A67" s="87" t="s">
        <v>14208</v>
      </c>
      <c r="B67" s="86">
        <v>4932471855</v>
      </c>
      <c r="C67" s="86" t="s">
        <v>17246</v>
      </c>
      <c r="D67" s="86" t="s">
        <v>4816</v>
      </c>
      <c r="E67" s="86" t="s">
        <v>4941</v>
      </c>
      <c r="F67" s="86" t="s">
        <v>4951</v>
      </c>
      <c r="G67" s="86" t="s">
        <v>4952</v>
      </c>
      <c r="H67" s="86">
        <v>180</v>
      </c>
    </row>
    <row r="68" spans="1:8">
      <c r="A68" s="87" t="s">
        <v>14209</v>
      </c>
      <c r="B68" s="86">
        <v>4932471958</v>
      </c>
      <c r="C68" s="86" t="s">
        <v>17246</v>
      </c>
      <c r="D68" s="86" t="s">
        <v>4816</v>
      </c>
      <c r="E68" s="86" t="s">
        <v>4941</v>
      </c>
      <c r="F68" s="86" t="s">
        <v>4954</v>
      </c>
      <c r="G68" s="86" t="s">
        <v>4955</v>
      </c>
      <c r="H68" s="86">
        <v>190</v>
      </c>
    </row>
    <row r="69" spans="1:8">
      <c r="A69" s="87" t="s">
        <v>14210</v>
      </c>
      <c r="B69" s="86">
        <v>4932471856</v>
      </c>
      <c r="C69" s="86" t="s">
        <v>17246</v>
      </c>
      <c r="D69" s="86" t="s">
        <v>4816</v>
      </c>
      <c r="E69" s="86" t="s">
        <v>4941</v>
      </c>
      <c r="F69" s="86" t="s">
        <v>4957</v>
      </c>
      <c r="G69" s="86" t="s">
        <v>4958</v>
      </c>
      <c r="H69" s="86">
        <v>190</v>
      </c>
    </row>
    <row r="70" spans="1:8">
      <c r="A70" s="87" t="s">
        <v>14211</v>
      </c>
      <c r="B70" s="86">
        <v>4932471857</v>
      </c>
      <c r="C70" s="86" t="s">
        <v>17246</v>
      </c>
      <c r="D70" s="86" t="s">
        <v>4816</v>
      </c>
      <c r="E70" s="86" t="s">
        <v>4941</v>
      </c>
      <c r="F70" s="86" t="s">
        <v>4960</v>
      </c>
      <c r="G70" s="86" t="s">
        <v>4961</v>
      </c>
      <c r="H70" s="86">
        <v>220</v>
      </c>
    </row>
    <row r="71" spans="1:8">
      <c r="A71" s="87" t="s">
        <v>14212</v>
      </c>
      <c r="B71" s="86">
        <v>4932471959</v>
      </c>
      <c r="C71" s="86" t="s">
        <v>17246</v>
      </c>
      <c r="D71" s="86" t="s">
        <v>4816</v>
      </c>
      <c r="E71" s="86" t="s">
        <v>4941</v>
      </c>
      <c r="F71" s="86" t="s">
        <v>4963</v>
      </c>
      <c r="G71" s="86" t="s">
        <v>4964</v>
      </c>
      <c r="H71" s="86">
        <v>220</v>
      </c>
    </row>
    <row r="72" spans="1:8">
      <c r="A72" s="87" t="s">
        <v>14213</v>
      </c>
      <c r="B72" s="86">
        <v>4932471960</v>
      </c>
      <c r="C72" s="86" t="s">
        <v>17246</v>
      </c>
      <c r="D72" s="86" t="s">
        <v>4816</v>
      </c>
      <c r="E72" s="86" t="s">
        <v>4941</v>
      </c>
      <c r="F72" s="86" t="s">
        <v>4966</v>
      </c>
      <c r="G72" s="86" t="s">
        <v>4967</v>
      </c>
      <c r="H72" s="86">
        <v>270</v>
      </c>
    </row>
    <row r="73" spans="1:8">
      <c r="A73" s="87" t="s">
        <v>14214</v>
      </c>
      <c r="B73" s="86">
        <v>4932471961</v>
      </c>
      <c r="C73" s="86" t="s">
        <v>17246</v>
      </c>
      <c r="D73" s="86" t="s">
        <v>4816</v>
      </c>
      <c r="E73" s="86" t="s">
        <v>4941</v>
      </c>
      <c r="F73" s="86" t="s">
        <v>4969</v>
      </c>
      <c r="G73" s="86" t="s">
        <v>4970</v>
      </c>
      <c r="H73" s="86">
        <v>330</v>
      </c>
    </row>
    <row r="74" spans="1:8">
      <c r="A74" s="87" t="s">
        <v>14215</v>
      </c>
      <c r="B74" s="86">
        <v>4932471858</v>
      </c>
      <c r="C74" s="86" t="s">
        <v>17246</v>
      </c>
      <c r="D74" s="86" t="s">
        <v>4816</v>
      </c>
      <c r="E74" s="86" t="s">
        <v>4941</v>
      </c>
      <c r="F74" s="86" t="s">
        <v>4972</v>
      </c>
      <c r="G74" s="86" t="s">
        <v>4973</v>
      </c>
      <c r="H74" s="86">
        <v>470</v>
      </c>
    </row>
    <row r="75" spans="1:8">
      <c r="A75" s="87" t="s">
        <v>14216</v>
      </c>
      <c r="B75" s="86">
        <v>4932471859</v>
      </c>
      <c r="C75" s="86" t="s">
        <v>17246</v>
      </c>
      <c r="D75" s="86" t="s">
        <v>4816</v>
      </c>
      <c r="E75" s="86" t="s">
        <v>4941</v>
      </c>
      <c r="F75" s="86" t="s">
        <v>4975</v>
      </c>
      <c r="G75" s="86" t="s">
        <v>4976</v>
      </c>
      <c r="H75" s="86">
        <v>550</v>
      </c>
    </row>
    <row r="76" spans="1:8">
      <c r="A76" s="87" t="s">
        <v>14217</v>
      </c>
      <c r="B76" s="86">
        <v>4932471140</v>
      </c>
      <c r="C76" s="86" t="s">
        <v>17246</v>
      </c>
      <c r="D76" s="86" t="s">
        <v>4978</v>
      </c>
      <c r="E76" s="86" t="s">
        <v>4979</v>
      </c>
      <c r="F76" s="86" t="s">
        <v>4980</v>
      </c>
      <c r="G76" s="86" t="s">
        <v>4981</v>
      </c>
      <c r="H76" s="86">
        <v>190</v>
      </c>
    </row>
    <row r="77" spans="1:8">
      <c r="A77" s="87" t="s">
        <v>14218</v>
      </c>
      <c r="B77" s="86">
        <v>4932471141</v>
      </c>
      <c r="C77" s="86" t="s">
        <v>17246</v>
      </c>
      <c r="D77" s="86" t="s">
        <v>4978</v>
      </c>
      <c r="E77" s="86" t="s">
        <v>4979</v>
      </c>
      <c r="F77" s="86" t="s">
        <v>4983</v>
      </c>
      <c r="G77" s="86" t="s">
        <v>4984</v>
      </c>
      <c r="H77" s="86">
        <v>650</v>
      </c>
    </row>
    <row r="78" spans="1:8">
      <c r="A78" s="87" t="s">
        <v>14219</v>
      </c>
      <c r="B78" s="86">
        <v>4932471142</v>
      </c>
      <c r="C78" s="86" t="s">
        <v>17246</v>
      </c>
      <c r="D78" s="86" t="s">
        <v>4978</v>
      </c>
      <c r="E78" s="86" t="s">
        <v>4986</v>
      </c>
      <c r="F78" s="86" t="s">
        <v>4987</v>
      </c>
      <c r="G78" s="86" t="s">
        <v>4988</v>
      </c>
      <c r="H78" s="86">
        <v>790</v>
      </c>
    </row>
    <row r="79" spans="1:8">
      <c r="A79" s="87" t="s">
        <v>14220</v>
      </c>
      <c r="B79" s="86">
        <v>4932471143</v>
      </c>
      <c r="C79" s="86" t="s">
        <v>17246</v>
      </c>
      <c r="D79" s="86" t="s">
        <v>4978</v>
      </c>
      <c r="E79" s="86" t="s">
        <v>4986</v>
      </c>
      <c r="F79" s="86" t="s">
        <v>4990</v>
      </c>
      <c r="G79" s="86" t="s">
        <v>4991</v>
      </c>
      <c r="H79" s="86">
        <v>3110</v>
      </c>
    </row>
    <row r="80" spans="1:8">
      <c r="A80" s="87" t="s">
        <v>14221</v>
      </c>
      <c r="B80" s="86">
        <v>4932471089</v>
      </c>
      <c r="C80" s="86" t="s">
        <v>17246</v>
      </c>
      <c r="D80" s="86" t="s">
        <v>4978</v>
      </c>
      <c r="E80" s="86" t="s">
        <v>4993</v>
      </c>
      <c r="F80" s="86" t="s">
        <v>4994</v>
      </c>
      <c r="G80" s="86" t="s">
        <v>4995</v>
      </c>
      <c r="H80" s="86">
        <v>190</v>
      </c>
    </row>
    <row r="81" spans="1:8">
      <c r="A81" s="87" t="s">
        <v>14222</v>
      </c>
      <c r="B81" s="86">
        <v>4932471090</v>
      </c>
      <c r="C81" s="86" t="s">
        <v>17246</v>
      </c>
      <c r="D81" s="86" t="s">
        <v>4978</v>
      </c>
      <c r="E81" s="86" t="s">
        <v>4993</v>
      </c>
      <c r="F81" s="86" t="s">
        <v>4997</v>
      </c>
      <c r="G81" s="86" t="s">
        <v>4998</v>
      </c>
      <c r="H81" s="86">
        <v>470</v>
      </c>
    </row>
    <row r="82" spans="1:8">
      <c r="A82" s="87" t="s">
        <v>14223</v>
      </c>
      <c r="B82" s="86">
        <v>4932478175</v>
      </c>
      <c r="C82" s="86" t="s">
        <v>17246</v>
      </c>
      <c r="D82" s="86" t="s">
        <v>4978</v>
      </c>
      <c r="E82" s="86" t="s">
        <v>5000</v>
      </c>
      <c r="F82" s="86" t="s">
        <v>5001</v>
      </c>
      <c r="G82" s="86" t="s">
        <v>5002</v>
      </c>
      <c r="H82" s="86">
        <v>650</v>
      </c>
    </row>
    <row r="83" spans="1:8">
      <c r="A83" s="87" t="s">
        <v>14224</v>
      </c>
      <c r="B83" s="86">
        <v>4932478176</v>
      </c>
      <c r="C83" s="86" t="s">
        <v>17246</v>
      </c>
      <c r="D83" s="86" t="s">
        <v>4978</v>
      </c>
      <c r="E83" s="86" t="s">
        <v>5000</v>
      </c>
      <c r="F83" s="86" t="s">
        <v>5004</v>
      </c>
      <c r="G83" s="86" t="s">
        <v>5005</v>
      </c>
      <c r="H83" s="86">
        <v>690</v>
      </c>
    </row>
    <row r="84" spans="1:8">
      <c r="A84" s="87" t="s">
        <v>14225</v>
      </c>
      <c r="B84" s="86">
        <v>4932478177</v>
      </c>
      <c r="C84" s="86" t="s">
        <v>17246</v>
      </c>
      <c r="D84" s="86" t="s">
        <v>4978</v>
      </c>
      <c r="E84" s="86" t="s">
        <v>5000</v>
      </c>
      <c r="F84" s="86" t="s">
        <v>5007</v>
      </c>
      <c r="G84" s="86" t="s">
        <v>5008</v>
      </c>
      <c r="H84" s="86">
        <v>790</v>
      </c>
    </row>
    <row r="85" spans="1:8">
      <c r="A85" s="87" t="s">
        <v>14226</v>
      </c>
      <c r="B85" s="86">
        <v>4932478178</v>
      </c>
      <c r="C85" s="86" t="s">
        <v>17246</v>
      </c>
      <c r="D85" s="86" t="s">
        <v>4978</v>
      </c>
      <c r="E85" s="86" t="s">
        <v>5000</v>
      </c>
      <c r="F85" s="86" t="s">
        <v>5010</v>
      </c>
      <c r="G85" s="86" t="s">
        <v>5011</v>
      </c>
      <c r="H85" s="86">
        <v>850</v>
      </c>
    </row>
    <row r="86" spans="1:8">
      <c r="A86" s="87" t="s">
        <v>14227</v>
      </c>
      <c r="B86" s="86">
        <v>4932478179</v>
      </c>
      <c r="C86" s="86" t="s">
        <v>17246</v>
      </c>
      <c r="D86" s="86" t="s">
        <v>4978</v>
      </c>
      <c r="E86" s="86" t="s">
        <v>5000</v>
      </c>
      <c r="F86" s="86" t="s">
        <v>5013</v>
      </c>
      <c r="G86" s="86" t="s">
        <v>5014</v>
      </c>
      <c r="H86" s="86">
        <v>910</v>
      </c>
    </row>
    <row r="87" spans="1:8">
      <c r="A87" s="87" t="s">
        <v>14228</v>
      </c>
      <c r="B87" s="86">
        <v>4932478180</v>
      </c>
      <c r="C87" s="86" t="s">
        <v>17246</v>
      </c>
      <c r="D87" s="86" t="s">
        <v>4978</v>
      </c>
      <c r="E87" s="86" t="s">
        <v>5000</v>
      </c>
      <c r="F87" s="86" t="s">
        <v>5016</v>
      </c>
      <c r="G87" s="86" t="s">
        <v>5017</v>
      </c>
      <c r="H87" s="86">
        <v>1270</v>
      </c>
    </row>
    <row r="88" spans="1:8">
      <c r="A88" s="87" t="s">
        <v>14229</v>
      </c>
      <c r="B88" s="86">
        <v>4932478181</v>
      </c>
      <c r="C88" s="86" t="s">
        <v>17246</v>
      </c>
      <c r="D88" s="86" t="s">
        <v>4978</v>
      </c>
      <c r="E88" s="86" t="s">
        <v>5000</v>
      </c>
      <c r="F88" s="86" t="s">
        <v>5019</v>
      </c>
      <c r="G88" s="86" t="s">
        <v>5020</v>
      </c>
      <c r="H88" s="86">
        <v>1960</v>
      </c>
    </row>
    <row r="89" spans="1:8">
      <c r="A89" s="87" t="s">
        <v>14230</v>
      </c>
      <c r="B89" s="86">
        <v>4932478182</v>
      </c>
      <c r="C89" s="86" t="s">
        <v>17246</v>
      </c>
      <c r="D89" s="86" t="s">
        <v>4978</v>
      </c>
      <c r="E89" s="86" t="s">
        <v>5000</v>
      </c>
      <c r="F89" s="86" t="s">
        <v>5022</v>
      </c>
      <c r="G89" s="86" t="s">
        <v>5023</v>
      </c>
      <c r="H89" s="86">
        <v>1120</v>
      </c>
    </row>
    <row r="90" spans="1:8">
      <c r="A90" s="87" t="s">
        <v>14231</v>
      </c>
      <c r="B90" s="86">
        <v>4932478183</v>
      </c>
      <c r="C90" s="86" t="s">
        <v>17246</v>
      </c>
      <c r="D90" s="86" t="s">
        <v>4978</v>
      </c>
      <c r="E90" s="86" t="s">
        <v>5000</v>
      </c>
      <c r="F90" s="86" t="s">
        <v>5025</v>
      </c>
      <c r="G90" s="86" t="s">
        <v>5026</v>
      </c>
      <c r="H90" s="86">
        <v>1250</v>
      </c>
    </row>
    <row r="91" spans="1:8">
      <c r="A91" s="87" t="s">
        <v>14232</v>
      </c>
      <c r="B91" s="86">
        <v>4932478184</v>
      </c>
      <c r="C91" s="86" t="s">
        <v>17246</v>
      </c>
      <c r="D91" s="86" t="s">
        <v>4978</v>
      </c>
      <c r="E91" s="86" t="s">
        <v>5000</v>
      </c>
      <c r="F91" s="86" t="s">
        <v>5028</v>
      </c>
      <c r="G91" s="86" t="s">
        <v>5029</v>
      </c>
      <c r="H91" s="86">
        <v>1910</v>
      </c>
    </row>
    <row r="92" spans="1:8">
      <c r="A92" s="87" t="s">
        <v>14233</v>
      </c>
      <c r="B92" s="86">
        <v>4932478815</v>
      </c>
      <c r="C92" s="86" t="s">
        <v>17246</v>
      </c>
      <c r="D92" s="86" t="s">
        <v>5031</v>
      </c>
      <c r="E92" s="86">
        <v>0</v>
      </c>
      <c r="F92" s="86" t="s">
        <v>5032</v>
      </c>
      <c r="G92" s="86" t="s">
        <v>5033</v>
      </c>
      <c r="H92" s="86">
        <v>11000</v>
      </c>
    </row>
    <row r="93" spans="1:8">
      <c r="A93" s="87" t="s">
        <v>14234</v>
      </c>
      <c r="B93" s="86">
        <v>4932478806</v>
      </c>
      <c r="C93" s="86" t="s">
        <v>17246</v>
      </c>
      <c r="D93" s="86" t="s">
        <v>5036</v>
      </c>
      <c r="E93" s="86">
        <v>0</v>
      </c>
      <c r="F93" s="86" t="s">
        <v>5037</v>
      </c>
      <c r="G93" s="86" t="s">
        <v>5038</v>
      </c>
      <c r="H93" s="86">
        <v>1640</v>
      </c>
    </row>
    <row r="94" spans="1:8">
      <c r="A94" s="87" t="s">
        <v>14235</v>
      </c>
      <c r="B94" s="86">
        <v>4932478276</v>
      </c>
      <c r="C94" s="86" t="s">
        <v>17246</v>
      </c>
      <c r="D94" s="86" t="s">
        <v>5040</v>
      </c>
      <c r="E94" s="86">
        <v>0</v>
      </c>
      <c r="F94" s="86" t="s">
        <v>5041</v>
      </c>
      <c r="G94" s="86" t="s">
        <v>5042</v>
      </c>
      <c r="H94" s="86">
        <v>1580</v>
      </c>
    </row>
    <row r="95" spans="1:8">
      <c r="A95" s="87" t="s">
        <v>14236</v>
      </c>
      <c r="B95" s="86">
        <v>4932478277</v>
      </c>
      <c r="C95" s="86" t="s">
        <v>17246</v>
      </c>
      <c r="D95" s="86" t="s">
        <v>5040</v>
      </c>
      <c r="E95" s="86">
        <v>0</v>
      </c>
      <c r="F95" s="86" t="s">
        <v>5045</v>
      </c>
      <c r="G95" s="86" t="s">
        <v>5046</v>
      </c>
      <c r="H95" s="86">
        <v>1710</v>
      </c>
    </row>
    <row r="96" spans="1:8">
      <c r="A96" s="87" t="s">
        <v>14237</v>
      </c>
      <c r="B96" s="86">
        <v>4932478278</v>
      </c>
      <c r="C96" s="86" t="s">
        <v>17246</v>
      </c>
      <c r="D96" s="86" t="s">
        <v>5040</v>
      </c>
      <c r="E96" s="86">
        <v>0</v>
      </c>
      <c r="F96" s="86" t="s">
        <v>5048</v>
      </c>
      <c r="G96" s="86" t="s">
        <v>5049</v>
      </c>
      <c r="H96" s="86">
        <v>1970</v>
      </c>
    </row>
    <row r="97" spans="1:8">
      <c r="A97" s="87" t="s">
        <v>14238</v>
      </c>
      <c r="B97" s="86">
        <v>4932478279</v>
      </c>
      <c r="C97" s="86" t="s">
        <v>17246</v>
      </c>
      <c r="D97" s="86" t="s">
        <v>5040</v>
      </c>
      <c r="E97" s="86">
        <v>0</v>
      </c>
      <c r="F97" s="86" t="s">
        <v>5051</v>
      </c>
      <c r="G97" s="86" t="s">
        <v>5052</v>
      </c>
      <c r="H97" s="86">
        <v>2330</v>
      </c>
    </row>
    <row r="98" spans="1:8">
      <c r="A98" s="87" t="s">
        <v>14239</v>
      </c>
      <c r="B98" s="86">
        <v>4932478280</v>
      </c>
      <c r="C98" s="86" t="s">
        <v>17246</v>
      </c>
      <c r="D98" s="86" t="s">
        <v>5040</v>
      </c>
      <c r="E98" s="86">
        <v>0</v>
      </c>
      <c r="F98" s="86" t="s">
        <v>5054</v>
      </c>
      <c r="G98" s="86" t="s">
        <v>5055</v>
      </c>
      <c r="H98" s="86">
        <v>2430</v>
      </c>
    </row>
    <row r="99" spans="1:8">
      <c r="A99" s="87" t="s">
        <v>14240</v>
      </c>
      <c r="B99" s="86">
        <v>4932478281</v>
      </c>
      <c r="C99" s="86" t="s">
        <v>17246</v>
      </c>
      <c r="D99" s="86" t="s">
        <v>5040</v>
      </c>
      <c r="E99" s="86">
        <v>0</v>
      </c>
      <c r="F99" s="86" t="s">
        <v>5057</v>
      </c>
      <c r="G99" s="86" t="s">
        <v>5058</v>
      </c>
      <c r="H99" s="86">
        <v>1950</v>
      </c>
    </row>
    <row r="100" spans="1:8">
      <c r="A100" s="87" t="s">
        <v>14241</v>
      </c>
      <c r="B100" s="86">
        <v>4932478282</v>
      </c>
      <c r="C100" s="86" t="s">
        <v>17246</v>
      </c>
      <c r="D100" s="86" t="s">
        <v>5040</v>
      </c>
      <c r="E100" s="86">
        <v>0</v>
      </c>
      <c r="F100" s="86" t="s">
        <v>5060</v>
      </c>
      <c r="G100" s="86" t="s">
        <v>5061</v>
      </c>
      <c r="H100" s="86">
        <v>2060</v>
      </c>
    </row>
    <row r="101" spans="1:8">
      <c r="A101" s="87" t="s">
        <v>14242</v>
      </c>
      <c r="B101" s="86">
        <v>4932478283</v>
      </c>
      <c r="C101" s="86" t="s">
        <v>17246</v>
      </c>
      <c r="D101" s="86" t="s">
        <v>5040</v>
      </c>
      <c r="E101" s="86">
        <v>0</v>
      </c>
      <c r="F101" s="86" t="s">
        <v>5063</v>
      </c>
      <c r="G101" s="86" t="s">
        <v>5064</v>
      </c>
      <c r="H101" s="86">
        <v>2100</v>
      </c>
    </row>
    <row r="102" spans="1:8">
      <c r="A102" s="87" t="s">
        <v>14243</v>
      </c>
      <c r="B102" s="86">
        <v>4932478284</v>
      </c>
      <c r="C102" s="86" t="s">
        <v>17246</v>
      </c>
      <c r="D102" s="86" t="s">
        <v>5040</v>
      </c>
      <c r="E102" s="86">
        <v>0</v>
      </c>
      <c r="F102" s="86" t="s">
        <v>5066</v>
      </c>
      <c r="G102" s="86" t="s">
        <v>5067</v>
      </c>
      <c r="H102" s="86">
        <v>2160</v>
      </c>
    </row>
    <row r="103" spans="1:8">
      <c r="A103" s="87" t="s">
        <v>14244</v>
      </c>
      <c r="B103" s="86">
        <v>4932478285</v>
      </c>
      <c r="C103" s="86" t="s">
        <v>17246</v>
      </c>
      <c r="D103" s="86" t="s">
        <v>5040</v>
      </c>
      <c r="E103" s="86">
        <v>0</v>
      </c>
      <c r="F103" s="86" t="s">
        <v>5069</v>
      </c>
      <c r="G103" s="86" t="s">
        <v>5070</v>
      </c>
      <c r="H103" s="86">
        <v>2380</v>
      </c>
    </row>
    <row r="104" spans="1:8">
      <c r="A104" s="87" t="s">
        <v>14245</v>
      </c>
      <c r="B104" s="86">
        <v>4932478286</v>
      </c>
      <c r="C104" s="86" t="s">
        <v>17246</v>
      </c>
      <c r="D104" s="86" t="s">
        <v>5040</v>
      </c>
      <c r="E104" s="86">
        <v>0</v>
      </c>
      <c r="F104" s="86" t="s">
        <v>5072</v>
      </c>
      <c r="G104" s="86" t="s">
        <v>5073</v>
      </c>
      <c r="H104" s="86">
        <v>2450</v>
      </c>
    </row>
    <row r="105" spans="1:8">
      <c r="A105" s="87" t="s">
        <v>14246</v>
      </c>
      <c r="B105" s="86">
        <v>4932478287</v>
      </c>
      <c r="C105" s="86" t="s">
        <v>17246</v>
      </c>
      <c r="D105" s="86" t="s">
        <v>5040</v>
      </c>
      <c r="E105" s="86">
        <v>0</v>
      </c>
      <c r="F105" s="86" t="s">
        <v>5075</v>
      </c>
      <c r="G105" s="86" t="s">
        <v>5076</v>
      </c>
      <c r="H105" s="86">
        <v>2870</v>
      </c>
    </row>
    <row r="106" spans="1:8">
      <c r="A106" s="87" t="s">
        <v>14247</v>
      </c>
      <c r="B106" s="86">
        <v>4932478953</v>
      </c>
      <c r="C106" s="86" t="s">
        <v>17246</v>
      </c>
      <c r="D106" s="86" t="s">
        <v>5040</v>
      </c>
      <c r="E106" s="86">
        <v>0</v>
      </c>
      <c r="F106" s="86" t="s">
        <v>5078</v>
      </c>
      <c r="G106" s="86" t="s">
        <v>5079</v>
      </c>
      <c r="H106" s="86">
        <v>8590</v>
      </c>
    </row>
    <row r="107" spans="1:8">
      <c r="A107" s="87" t="s">
        <v>14248</v>
      </c>
      <c r="B107" s="86">
        <v>4932478954</v>
      </c>
      <c r="C107" s="86" t="s">
        <v>17246</v>
      </c>
      <c r="D107" s="86" t="s">
        <v>5040</v>
      </c>
      <c r="E107" s="86">
        <v>0</v>
      </c>
      <c r="F107" s="86" t="s">
        <v>5082</v>
      </c>
      <c r="G107" s="86" t="s">
        <v>5083</v>
      </c>
      <c r="H107" s="86">
        <v>11780</v>
      </c>
    </row>
    <row r="108" spans="1:8">
      <c r="A108" s="87" t="s">
        <v>14249</v>
      </c>
      <c r="B108" s="86">
        <v>4932478955</v>
      </c>
      <c r="C108" s="86" t="s">
        <v>17246</v>
      </c>
      <c r="D108" s="86" t="s">
        <v>5040</v>
      </c>
      <c r="E108" s="86">
        <v>0</v>
      </c>
      <c r="F108" s="86" t="s">
        <v>5085</v>
      </c>
      <c r="G108" s="86" t="s">
        <v>5086</v>
      </c>
      <c r="H108" s="86">
        <v>17830</v>
      </c>
    </row>
    <row r="109" spans="1:8">
      <c r="A109" s="87" t="s">
        <v>14250</v>
      </c>
      <c r="B109" s="86">
        <v>4932478997</v>
      </c>
      <c r="C109" s="86" t="s">
        <v>17246</v>
      </c>
      <c r="D109" s="86" t="s">
        <v>5088</v>
      </c>
      <c r="E109" s="86">
        <v>0</v>
      </c>
      <c r="F109" s="86" t="s">
        <v>5089</v>
      </c>
      <c r="G109" s="86" t="s">
        <v>5090</v>
      </c>
      <c r="H109" s="86">
        <v>1030</v>
      </c>
    </row>
    <row r="110" spans="1:8">
      <c r="A110" s="87" t="s">
        <v>14251</v>
      </c>
      <c r="B110" s="86">
        <v>4932478998</v>
      </c>
      <c r="C110" s="86" t="s">
        <v>17246</v>
      </c>
      <c r="D110" s="86" t="s">
        <v>5088</v>
      </c>
      <c r="E110" s="86">
        <v>0</v>
      </c>
      <c r="F110" s="86" t="s">
        <v>5092</v>
      </c>
      <c r="G110" s="86" t="s">
        <v>5093</v>
      </c>
      <c r="H110" s="86">
        <v>1070</v>
      </c>
    </row>
    <row r="111" spans="1:8">
      <c r="A111" s="87" t="s">
        <v>14252</v>
      </c>
      <c r="B111" s="86">
        <v>4932471210</v>
      </c>
      <c r="C111" s="86" t="s">
        <v>17246</v>
      </c>
      <c r="D111" s="86" t="s">
        <v>5095</v>
      </c>
      <c r="E111" s="86" t="s">
        <v>5096</v>
      </c>
      <c r="F111" s="86" t="s">
        <v>5097</v>
      </c>
      <c r="G111" s="86" t="s">
        <v>5098</v>
      </c>
      <c r="H111" s="86">
        <v>84.7</v>
      </c>
    </row>
    <row r="112" spans="1:8">
      <c r="A112" s="87" t="s">
        <v>14253</v>
      </c>
      <c r="B112" s="86">
        <v>4932471211</v>
      </c>
      <c r="C112" s="86" t="s">
        <v>17246</v>
      </c>
      <c r="D112" s="86" t="s">
        <v>5095</v>
      </c>
      <c r="E112" s="86" t="s">
        <v>5096</v>
      </c>
      <c r="F112" s="86" t="s">
        <v>5100</v>
      </c>
      <c r="G112" s="86" t="s">
        <v>5101</v>
      </c>
      <c r="H112" s="86">
        <v>86.9</v>
      </c>
    </row>
    <row r="113" spans="1:8">
      <c r="A113" s="87" t="s">
        <v>14254</v>
      </c>
      <c r="B113" s="86">
        <v>4932471212</v>
      </c>
      <c r="C113" s="86" t="s">
        <v>17246</v>
      </c>
      <c r="D113" s="86" t="s">
        <v>5095</v>
      </c>
      <c r="E113" s="86" t="s">
        <v>5096</v>
      </c>
      <c r="F113" s="86" t="s">
        <v>5103</v>
      </c>
      <c r="G113" s="86" t="s">
        <v>5104</v>
      </c>
      <c r="H113" s="86">
        <v>84.7</v>
      </c>
    </row>
    <row r="114" spans="1:8">
      <c r="A114" s="87" t="s">
        <v>14255</v>
      </c>
      <c r="B114" s="86">
        <v>4932471214</v>
      </c>
      <c r="C114" s="86" t="s">
        <v>17246</v>
      </c>
      <c r="D114" s="86" t="s">
        <v>5095</v>
      </c>
      <c r="E114" s="86" t="s">
        <v>5096</v>
      </c>
      <c r="F114" s="86" t="s">
        <v>5106</v>
      </c>
      <c r="G114" s="86" t="s">
        <v>5107</v>
      </c>
      <c r="H114" s="86">
        <v>91.300000000000011</v>
      </c>
    </row>
    <row r="115" spans="1:8">
      <c r="A115" s="87" t="s">
        <v>14256</v>
      </c>
      <c r="B115" s="86">
        <v>4932471215</v>
      </c>
      <c r="C115" s="86" t="s">
        <v>17246</v>
      </c>
      <c r="D115" s="86" t="s">
        <v>5095</v>
      </c>
      <c r="E115" s="86" t="s">
        <v>5096</v>
      </c>
      <c r="F115" s="86" t="s">
        <v>5109</v>
      </c>
      <c r="G115" s="86" t="s">
        <v>5110</v>
      </c>
      <c r="H115" s="86">
        <v>89.100000000000009</v>
      </c>
    </row>
    <row r="116" spans="1:8">
      <c r="A116" s="87" t="s">
        <v>14257</v>
      </c>
      <c r="B116" s="86">
        <v>4932471216</v>
      </c>
      <c r="C116" s="86" t="s">
        <v>17246</v>
      </c>
      <c r="D116" s="86" t="s">
        <v>5095</v>
      </c>
      <c r="E116" s="86" t="s">
        <v>5096</v>
      </c>
      <c r="F116" s="86" t="s">
        <v>5112</v>
      </c>
      <c r="G116" s="86" t="s">
        <v>5113</v>
      </c>
      <c r="H116" s="86">
        <v>99.000000000000014</v>
      </c>
    </row>
    <row r="117" spans="1:8">
      <c r="A117" s="87" t="s">
        <v>14258</v>
      </c>
      <c r="B117" s="86">
        <v>4932471217</v>
      </c>
      <c r="C117" s="86" t="s">
        <v>17246</v>
      </c>
      <c r="D117" s="86" t="s">
        <v>5095</v>
      </c>
      <c r="E117" s="86" t="s">
        <v>5096</v>
      </c>
      <c r="F117" s="86" t="s">
        <v>5115</v>
      </c>
      <c r="G117" s="86" t="s">
        <v>5116</v>
      </c>
      <c r="H117" s="86">
        <v>89.100000000000009</v>
      </c>
    </row>
    <row r="118" spans="1:8">
      <c r="A118" s="87" t="s">
        <v>14259</v>
      </c>
      <c r="B118" s="86">
        <v>4932471218</v>
      </c>
      <c r="C118" s="86" t="s">
        <v>17246</v>
      </c>
      <c r="D118" s="86" t="s">
        <v>5095</v>
      </c>
      <c r="E118" s="86" t="s">
        <v>5096</v>
      </c>
      <c r="F118" s="86" t="s">
        <v>5118</v>
      </c>
      <c r="G118" s="86" t="s">
        <v>5119</v>
      </c>
      <c r="H118" s="86">
        <v>99.000000000000014</v>
      </c>
    </row>
    <row r="119" spans="1:8">
      <c r="A119" s="87" t="s">
        <v>14260</v>
      </c>
      <c r="B119" s="86">
        <v>4932471219</v>
      </c>
      <c r="C119" s="86" t="s">
        <v>17246</v>
      </c>
      <c r="D119" s="86" t="s">
        <v>5095</v>
      </c>
      <c r="E119" s="86" t="s">
        <v>5096</v>
      </c>
      <c r="F119" s="86" t="s">
        <v>5121</v>
      </c>
      <c r="G119" s="86" t="s">
        <v>5122</v>
      </c>
      <c r="H119" s="86">
        <v>116.60000000000001</v>
      </c>
    </row>
    <row r="120" spans="1:8">
      <c r="A120" s="87" t="s">
        <v>14261</v>
      </c>
      <c r="B120" s="86">
        <v>4932471220</v>
      </c>
      <c r="C120" s="86" t="s">
        <v>17246</v>
      </c>
      <c r="D120" s="86" t="s">
        <v>5095</v>
      </c>
      <c r="E120" s="86" t="s">
        <v>5096</v>
      </c>
      <c r="F120" s="86" t="s">
        <v>5124</v>
      </c>
      <c r="G120" s="86" t="s">
        <v>5125</v>
      </c>
      <c r="H120" s="86">
        <v>91.300000000000011</v>
      </c>
    </row>
    <row r="121" spans="1:8">
      <c r="A121" s="87" t="s">
        <v>14262</v>
      </c>
      <c r="B121" s="86">
        <v>4932471221</v>
      </c>
      <c r="C121" s="86" t="s">
        <v>17246</v>
      </c>
      <c r="D121" s="86" t="s">
        <v>5095</v>
      </c>
      <c r="E121" s="86" t="s">
        <v>5096</v>
      </c>
      <c r="F121" s="86" t="s">
        <v>5127</v>
      </c>
      <c r="G121" s="86" t="s">
        <v>5128</v>
      </c>
      <c r="H121" s="86">
        <v>99.000000000000014</v>
      </c>
    </row>
    <row r="122" spans="1:8">
      <c r="A122" s="87" t="s">
        <v>14263</v>
      </c>
      <c r="B122" s="86">
        <v>4932471222</v>
      </c>
      <c r="C122" s="86" t="s">
        <v>17246</v>
      </c>
      <c r="D122" s="86" t="s">
        <v>5095</v>
      </c>
      <c r="E122" s="86" t="s">
        <v>5096</v>
      </c>
      <c r="F122" s="86" t="s">
        <v>5130</v>
      </c>
      <c r="G122" s="86" t="s">
        <v>5131</v>
      </c>
      <c r="H122" s="86">
        <v>124.30000000000001</v>
      </c>
    </row>
    <row r="123" spans="1:8">
      <c r="A123" s="87" t="s">
        <v>14264</v>
      </c>
      <c r="B123" s="86">
        <v>4932471223</v>
      </c>
      <c r="C123" s="86" t="s">
        <v>17246</v>
      </c>
      <c r="D123" s="86" t="s">
        <v>5095</v>
      </c>
      <c r="E123" s="86" t="s">
        <v>5096</v>
      </c>
      <c r="F123" s="86" t="s">
        <v>5133</v>
      </c>
      <c r="G123" s="86" t="s">
        <v>5134</v>
      </c>
      <c r="H123" s="86">
        <v>139.70000000000002</v>
      </c>
    </row>
    <row r="124" spans="1:8">
      <c r="A124" s="87" t="s">
        <v>14265</v>
      </c>
      <c r="B124" s="86">
        <v>4932471224</v>
      </c>
      <c r="C124" s="86" t="s">
        <v>17246</v>
      </c>
      <c r="D124" s="86" t="s">
        <v>5095</v>
      </c>
      <c r="E124" s="86" t="s">
        <v>5096</v>
      </c>
      <c r="F124" s="86" t="s">
        <v>5136</v>
      </c>
      <c r="G124" s="86" t="s">
        <v>5137</v>
      </c>
      <c r="H124" s="86">
        <v>99.000000000000014</v>
      </c>
    </row>
    <row r="125" spans="1:8">
      <c r="A125" s="87" t="s">
        <v>14266</v>
      </c>
      <c r="B125" s="86">
        <v>4932471225</v>
      </c>
      <c r="C125" s="86" t="s">
        <v>17246</v>
      </c>
      <c r="D125" s="86" t="s">
        <v>5095</v>
      </c>
      <c r="E125" s="86" t="s">
        <v>5096</v>
      </c>
      <c r="F125" s="86" t="s">
        <v>5139</v>
      </c>
      <c r="G125" s="86" t="s">
        <v>5140</v>
      </c>
      <c r="H125" s="86">
        <v>112.2</v>
      </c>
    </row>
    <row r="126" spans="1:8">
      <c r="A126" s="87" t="s">
        <v>14267</v>
      </c>
      <c r="B126" s="86">
        <v>4932471226</v>
      </c>
      <c r="C126" s="86" t="s">
        <v>17246</v>
      </c>
      <c r="D126" s="86" t="s">
        <v>5095</v>
      </c>
      <c r="E126" s="86" t="s">
        <v>5096</v>
      </c>
      <c r="F126" s="86" t="s">
        <v>5142</v>
      </c>
      <c r="G126" s="86" t="s">
        <v>5143</v>
      </c>
      <c r="H126" s="86">
        <v>124.30000000000001</v>
      </c>
    </row>
    <row r="127" spans="1:8">
      <c r="A127" s="87" t="s">
        <v>14268</v>
      </c>
      <c r="B127" s="86">
        <v>4932471227</v>
      </c>
      <c r="C127" s="86" t="s">
        <v>17246</v>
      </c>
      <c r="D127" s="86" t="s">
        <v>5095</v>
      </c>
      <c r="E127" s="86" t="s">
        <v>5096</v>
      </c>
      <c r="F127" s="86" t="s">
        <v>5145</v>
      </c>
      <c r="G127" s="86" t="s">
        <v>5146</v>
      </c>
      <c r="H127" s="86">
        <v>96.800000000000011</v>
      </c>
    </row>
    <row r="128" spans="1:8">
      <c r="A128" s="87" t="s">
        <v>14269</v>
      </c>
      <c r="B128" s="86">
        <v>4932471228</v>
      </c>
      <c r="C128" s="86" t="s">
        <v>17246</v>
      </c>
      <c r="D128" s="86" t="s">
        <v>5095</v>
      </c>
      <c r="E128" s="86" t="s">
        <v>5096</v>
      </c>
      <c r="F128" s="86" t="s">
        <v>5148</v>
      </c>
      <c r="G128" s="86" t="s">
        <v>5149</v>
      </c>
      <c r="H128" s="86">
        <v>112.2</v>
      </c>
    </row>
    <row r="129" spans="1:8">
      <c r="A129" s="87" t="s">
        <v>14270</v>
      </c>
      <c r="B129" s="86">
        <v>4932471229</v>
      </c>
      <c r="C129" s="86" t="s">
        <v>17246</v>
      </c>
      <c r="D129" s="86" t="s">
        <v>5095</v>
      </c>
      <c r="E129" s="86" t="s">
        <v>5096</v>
      </c>
      <c r="F129" s="86" t="s">
        <v>5151</v>
      </c>
      <c r="G129" s="86" t="s">
        <v>5152</v>
      </c>
      <c r="H129" s="86">
        <v>124.30000000000001</v>
      </c>
    </row>
    <row r="130" spans="1:8">
      <c r="A130" s="87" t="s">
        <v>14271</v>
      </c>
      <c r="B130" s="86">
        <v>4932471230</v>
      </c>
      <c r="C130" s="86" t="s">
        <v>17246</v>
      </c>
      <c r="D130" s="86" t="s">
        <v>5095</v>
      </c>
      <c r="E130" s="86" t="s">
        <v>5096</v>
      </c>
      <c r="F130" s="86" t="s">
        <v>5154</v>
      </c>
      <c r="G130" s="86" t="s">
        <v>5155</v>
      </c>
      <c r="H130" s="86">
        <v>149.60000000000002</v>
      </c>
    </row>
    <row r="131" spans="1:8">
      <c r="A131" s="87" t="s">
        <v>14272</v>
      </c>
      <c r="B131" s="86">
        <v>4932471231</v>
      </c>
      <c r="C131" s="86" t="s">
        <v>17246</v>
      </c>
      <c r="D131" s="86" t="s">
        <v>5095</v>
      </c>
      <c r="E131" s="86" t="s">
        <v>5096</v>
      </c>
      <c r="F131" s="86" t="s">
        <v>5157</v>
      </c>
      <c r="G131" s="86" t="s">
        <v>5158</v>
      </c>
      <c r="H131" s="86">
        <v>165</v>
      </c>
    </row>
    <row r="132" spans="1:8">
      <c r="A132" s="87" t="s">
        <v>14273</v>
      </c>
      <c r="B132" s="86">
        <v>4932471233</v>
      </c>
      <c r="C132" s="86" t="s">
        <v>17246</v>
      </c>
      <c r="D132" s="86" t="s">
        <v>5095</v>
      </c>
      <c r="E132" s="86" t="s">
        <v>5096</v>
      </c>
      <c r="F132" s="86" t="s">
        <v>5160</v>
      </c>
      <c r="G132" s="86" t="s">
        <v>5161</v>
      </c>
      <c r="H132" s="86">
        <v>114.4</v>
      </c>
    </row>
    <row r="133" spans="1:8">
      <c r="A133" s="87" t="s">
        <v>14274</v>
      </c>
      <c r="B133" s="86">
        <v>4932471234</v>
      </c>
      <c r="C133" s="86" t="s">
        <v>17246</v>
      </c>
      <c r="D133" s="86" t="s">
        <v>5095</v>
      </c>
      <c r="E133" s="86" t="s">
        <v>5096</v>
      </c>
      <c r="F133" s="86" t="s">
        <v>5163</v>
      </c>
      <c r="G133" s="86" t="s">
        <v>5164</v>
      </c>
      <c r="H133" s="86">
        <v>147.4</v>
      </c>
    </row>
    <row r="134" spans="1:8">
      <c r="A134" s="87" t="s">
        <v>14275</v>
      </c>
      <c r="B134" s="86">
        <v>4932471235</v>
      </c>
      <c r="C134" s="86" t="s">
        <v>17246</v>
      </c>
      <c r="D134" s="86" t="s">
        <v>5095</v>
      </c>
      <c r="E134" s="86" t="s">
        <v>5096</v>
      </c>
      <c r="F134" s="86" t="s">
        <v>5166</v>
      </c>
      <c r="G134" s="86" t="s">
        <v>5167</v>
      </c>
      <c r="H134" s="86">
        <v>162.80000000000001</v>
      </c>
    </row>
    <row r="135" spans="1:8">
      <c r="A135" s="87" t="s">
        <v>14276</v>
      </c>
      <c r="B135" s="86">
        <v>4932471236</v>
      </c>
      <c r="C135" s="86" t="s">
        <v>17246</v>
      </c>
      <c r="D135" s="86" t="s">
        <v>5095</v>
      </c>
      <c r="E135" s="86" t="s">
        <v>5096</v>
      </c>
      <c r="F135" s="86" t="s">
        <v>5169</v>
      </c>
      <c r="G135" s="86" t="s">
        <v>5170</v>
      </c>
      <c r="H135" s="86">
        <v>124.30000000000001</v>
      </c>
    </row>
    <row r="136" spans="1:8">
      <c r="A136" s="87" t="s">
        <v>14277</v>
      </c>
      <c r="B136" s="86">
        <v>4932471237</v>
      </c>
      <c r="C136" s="86" t="s">
        <v>17246</v>
      </c>
      <c r="D136" s="86" t="s">
        <v>5095</v>
      </c>
      <c r="E136" s="86" t="s">
        <v>5096</v>
      </c>
      <c r="F136" s="86" t="s">
        <v>5172</v>
      </c>
      <c r="G136" s="86" t="s">
        <v>5173</v>
      </c>
      <c r="H136" s="86">
        <v>147.4</v>
      </c>
    </row>
    <row r="137" spans="1:8">
      <c r="A137" s="87" t="s">
        <v>14278</v>
      </c>
      <c r="B137" s="86">
        <v>4932471238</v>
      </c>
      <c r="C137" s="86" t="s">
        <v>17246</v>
      </c>
      <c r="D137" s="86" t="s">
        <v>5095</v>
      </c>
      <c r="E137" s="86" t="s">
        <v>5096</v>
      </c>
      <c r="F137" s="86" t="s">
        <v>5175</v>
      </c>
      <c r="G137" s="86" t="s">
        <v>5176</v>
      </c>
      <c r="H137" s="86">
        <v>162.80000000000001</v>
      </c>
    </row>
    <row r="138" spans="1:8">
      <c r="A138" s="87" t="s">
        <v>14279</v>
      </c>
      <c r="B138" s="86">
        <v>4932471239</v>
      </c>
      <c r="C138" s="86" t="s">
        <v>17246</v>
      </c>
      <c r="D138" s="86" t="s">
        <v>5095</v>
      </c>
      <c r="E138" s="86" t="s">
        <v>5096</v>
      </c>
      <c r="F138" s="86" t="s">
        <v>5178</v>
      </c>
      <c r="G138" s="86" t="s">
        <v>5179</v>
      </c>
      <c r="H138" s="86">
        <v>182.60000000000002</v>
      </c>
    </row>
    <row r="139" spans="1:8">
      <c r="A139" s="87" t="s">
        <v>14280</v>
      </c>
      <c r="B139" s="86">
        <v>4932471240</v>
      </c>
      <c r="C139" s="86" t="s">
        <v>17246</v>
      </c>
      <c r="D139" s="86" t="s">
        <v>5095</v>
      </c>
      <c r="E139" s="86" t="s">
        <v>5096</v>
      </c>
      <c r="F139" s="86" t="s">
        <v>5181</v>
      </c>
      <c r="G139" s="86" t="s">
        <v>5182</v>
      </c>
      <c r="H139" s="86">
        <v>211.20000000000002</v>
      </c>
    </row>
    <row r="140" spans="1:8">
      <c r="A140" s="87" t="s">
        <v>14281</v>
      </c>
      <c r="B140" s="86">
        <v>4932471241</v>
      </c>
      <c r="C140" s="86" t="s">
        <v>17246</v>
      </c>
      <c r="D140" s="86" t="s">
        <v>5095</v>
      </c>
      <c r="E140" s="86" t="s">
        <v>5096</v>
      </c>
      <c r="F140" s="86" t="s">
        <v>5184</v>
      </c>
      <c r="G140" s="86" t="s">
        <v>5185</v>
      </c>
      <c r="H140" s="86">
        <v>258.5</v>
      </c>
    </row>
    <row r="141" spans="1:8">
      <c r="A141" s="87" t="s">
        <v>14282</v>
      </c>
      <c r="B141" s="86">
        <v>4932471242</v>
      </c>
      <c r="C141" s="86" t="s">
        <v>17246</v>
      </c>
      <c r="D141" s="86" t="s">
        <v>5095</v>
      </c>
      <c r="E141" s="86" t="s">
        <v>5096</v>
      </c>
      <c r="F141" s="86" t="s">
        <v>5187</v>
      </c>
      <c r="G141" s="86" t="s">
        <v>5188</v>
      </c>
      <c r="H141" s="86">
        <v>537.90000000000009</v>
      </c>
    </row>
    <row r="142" spans="1:8">
      <c r="A142" s="87" t="s">
        <v>14283</v>
      </c>
      <c r="B142" s="86">
        <v>4932471244</v>
      </c>
      <c r="C142" s="86" t="s">
        <v>17246</v>
      </c>
      <c r="D142" s="86" t="s">
        <v>5095</v>
      </c>
      <c r="E142" s="86" t="s">
        <v>5096</v>
      </c>
      <c r="F142" s="86" t="s">
        <v>5190</v>
      </c>
      <c r="G142" s="86" t="s">
        <v>5191</v>
      </c>
      <c r="H142" s="86">
        <v>775.50000000000011</v>
      </c>
    </row>
    <row r="143" spans="1:8">
      <c r="A143" s="87" t="s">
        <v>14284</v>
      </c>
      <c r="B143" s="86">
        <v>4932471264</v>
      </c>
      <c r="C143" s="86" t="s">
        <v>17246</v>
      </c>
      <c r="D143" s="86" t="s">
        <v>5095</v>
      </c>
      <c r="E143" s="86" t="s">
        <v>5096</v>
      </c>
      <c r="F143" s="86" t="s">
        <v>5193</v>
      </c>
      <c r="G143" s="86" t="s">
        <v>5194</v>
      </c>
      <c r="H143" s="86">
        <v>116.60000000000001</v>
      </c>
    </row>
    <row r="144" spans="1:8">
      <c r="A144" s="87" t="s">
        <v>14285</v>
      </c>
      <c r="B144" s="86">
        <v>4932471266</v>
      </c>
      <c r="C144" s="86" t="s">
        <v>17246</v>
      </c>
      <c r="D144" s="86" t="s">
        <v>5095</v>
      </c>
      <c r="E144" s="86" t="s">
        <v>5096</v>
      </c>
      <c r="F144" s="86" t="s">
        <v>5196</v>
      </c>
      <c r="G144" s="86" t="s">
        <v>5197</v>
      </c>
      <c r="H144" s="86">
        <v>137.5</v>
      </c>
    </row>
    <row r="145" spans="1:8">
      <c r="A145" s="87" t="s">
        <v>14286</v>
      </c>
      <c r="B145" s="86">
        <v>4932471267</v>
      </c>
      <c r="C145" s="86" t="s">
        <v>17246</v>
      </c>
      <c r="D145" s="86" t="s">
        <v>5095</v>
      </c>
      <c r="E145" s="86" t="s">
        <v>5096</v>
      </c>
      <c r="F145" s="86" t="s">
        <v>5199</v>
      </c>
      <c r="G145" s="86" t="s">
        <v>5200</v>
      </c>
      <c r="H145" s="86">
        <v>168.3</v>
      </c>
    </row>
    <row r="146" spans="1:8">
      <c r="A146" s="87" t="s">
        <v>14287</v>
      </c>
      <c r="B146" s="86">
        <v>4932471268</v>
      </c>
      <c r="C146" s="86" t="s">
        <v>17246</v>
      </c>
      <c r="D146" s="86" t="s">
        <v>5095</v>
      </c>
      <c r="E146" s="86" t="s">
        <v>5096</v>
      </c>
      <c r="F146" s="86" t="s">
        <v>5202</v>
      </c>
      <c r="G146" s="86" t="s">
        <v>5203</v>
      </c>
      <c r="H146" s="86">
        <v>256.3</v>
      </c>
    </row>
    <row r="147" spans="1:8">
      <c r="A147" s="87" t="s">
        <v>14288</v>
      </c>
      <c r="B147" s="86">
        <v>4932471269</v>
      </c>
      <c r="C147" s="86" t="s">
        <v>17246</v>
      </c>
      <c r="D147" s="86" t="s">
        <v>5095</v>
      </c>
      <c r="E147" s="86" t="s">
        <v>5096</v>
      </c>
      <c r="F147" s="86" t="s">
        <v>5205</v>
      </c>
      <c r="G147" s="86" t="s">
        <v>5206</v>
      </c>
      <c r="H147" s="86">
        <v>193.60000000000002</v>
      </c>
    </row>
    <row r="148" spans="1:8">
      <c r="A148" s="87" t="s">
        <v>14289</v>
      </c>
      <c r="B148" s="86">
        <v>4932471270</v>
      </c>
      <c r="C148" s="86" t="s">
        <v>17246</v>
      </c>
      <c r="D148" s="86" t="s">
        <v>5095</v>
      </c>
      <c r="E148" s="86" t="s">
        <v>5096</v>
      </c>
      <c r="F148" s="86" t="s">
        <v>5208</v>
      </c>
      <c r="G148" s="86" t="s">
        <v>5209</v>
      </c>
      <c r="H148" s="86">
        <v>258.5</v>
      </c>
    </row>
    <row r="149" spans="1:8">
      <c r="A149" s="87" t="s">
        <v>14290</v>
      </c>
      <c r="B149" s="86">
        <v>4932471271</v>
      </c>
      <c r="C149" s="86" t="s">
        <v>17246</v>
      </c>
      <c r="D149" s="86" t="s">
        <v>5095</v>
      </c>
      <c r="E149" s="86" t="s">
        <v>5096</v>
      </c>
      <c r="F149" s="86" t="s">
        <v>5211</v>
      </c>
      <c r="G149" s="86" t="s">
        <v>5212</v>
      </c>
      <c r="H149" s="86">
        <v>238.70000000000002</v>
      </c>
    </row>
    <row r="150" spans="1:8">
      <c r="A150" s="87" t="s">
        <v>14291</v>
      </c>
      <c r="B150" s="86">
        <v>4932478123</v>
      </c>
      <c r="C150" s="86" t="s">
        <v>17246</v>
      </c>
      <c r="D150" s="86" t="s">
        <v>4746</v>
      </c>
      <c r="E150" s="86" t="s">
        <v>5214</v>
      </c>
      <c r="F150" s="86" t="s">
        <v>5215</v>
      </c>
      <c r="G150" s="86" t="s">
        <v>5216</v>
      </c>
      <c r="H150" s="86">
        <v>1474.0000000000002</v>
      </c>
    </row>
    <row r="151" spans="1:8">
      <c r="A151" s="87" t="s">
        <v>14292</v>
      </c>
      <c r="B151" s="86">
        <v>4932478124</v>
      </c>
      <c r="C151" s="86" t="s">
        <v>17246</v>
      </c>
      <c r="D151" s="86" t="s">
        <v>4746</v>
      </c>
      <c r="E151" s="86" t="s">
        <v>5214</v>
      </c>
      <c r="F151" s="86" t="s">
        <v>5218</v>
      </c>
      <c r="G151" s="86" t="s">
        <v>5219</v>
      </c>
      <c r="H151" s="86">
        <v>1474.0000000000002</v>
      </c>
    </row>
    <row r="152" spans="1:8">
      <c r="A152" s="87" t="s">
        <v>14293</v>
      </c>
      <c r="B152" s="86">
        <v>4932478125</v>
      </c>
      <c r="C152" s="86" t="s">
        <v>17246</v>
      </c>
      <c r="D152" s="86" t="s">
        <v>4746</v>
      </c>
      <c r="E152" s="86" t="s">
        <v>5214</v>
      </c>
      <c r="F152" s="86" t="s">
        <v>5221</v>
      </c>
      <c r="G152" s="86" t="s">
        <v>5222</v>
      </c>
      <c r="H152" s="86">
        <v>1474.0000000000002</v>
      </c>
    </row>
    <row r="153" spans="1:8">
      <c r="A153" s="87" t="s">
        <v>14294</v>
      </c>
      <c r="B153" s="86">
        <v>4932478126</v>
      </c>
      <c r="C153" s="86" t="s">
        <v>17246</v>
      </c>
      <c r="D153" s="86" t="s">
        <v>4746</v>
      </c>
      <c r="E153" s="86" t="s">
        <v>5214</v>
      </c>
      <c r="F153" s="86" t="s">
        <v>5224</v>
      </c>
      <c r="G153" s="86" t="s">
        <v>5225</v>
      </c>
      <c r="H153" s="86">
        <v>1474.0000000000002</v>
      </c>
    </row>
    <row r="154" spans="1:8">
      <c r="A154" s="87" t="s">
        <v>14295</v>
      </c>
      <c r="B154" s="86">
        <v>4932478095</v>
      </c>
      <c r="C154" s="86" t="s">
        <v>17246</v>
      </c>
      <c r="D154" s="86" t="s">
        <v>5031</v>
      </c>
      <c r="E154" s="86">
        <v>0</v>
      </c>
      <c r="F154" s="86" t="s">
        <v>5227</v>
      </c>
      <c r="G154" s="86" t="s">
        <v>5228</v>
      </c>
      <c r="H154" s="86">
        <v>2200</v>
      </c>
    </row>
    <row r="155" spans="1:8">
      <c r="A155" s="87" t="s">
        <v>14296</v>
      </c>
      <c r="B155" s="86">
        <v>48404215</v>
      </c>
      <c r="C155" s="86" t="s">
        <v>17246</v>
      </c>
      <c r="D155" s="86" t="s">
        <v>5031</v>
      </c>
      <c r="E155" s="86">
        <v>0</v>
      </c>
      <c r="F155" s="86" t="s">
        <v>5230</v>
      </c>
      <c r="G155" s="86" t="s">
        <v>5231</v>
      </c>
      <c r="H155" s="86">
        <v>3014.0000000000005</v>
      </c>
    </row>
    <row r="156" spans="1:8">
      <c r="A156" s="87" t="s">
        <v>14297</v>
      </c>
      <c r="B156" s="86">
        <v>48404220</v>
      </c>
      <c r="C156" s="86" t="s">
        <v>17246</v>
      </c>
      <c r="D156" s="86" t="s">
        <v>5031</v>
      </c>
      <c r="E156" s="86">
        <v>0</v>
      </c>
      <c r="F156" s="86" t="s">
        <v>5233</v>
      </c>
      <c r="G156" s="86" t="s">
        <v>5234</v>
      </c>
      <c r="H156" s="86">
        <v>4686</v>
      </c>
    </row>
    <row r="157" spans="1:8">
      <c r="A157" s="87" t="s">
        <v>14298</v>
      </c>
      <c r="B157" s="86">
        <v>48404225</v>
      </c>
      <c r="C157" s="86" t="s">
        <v>17246</v>
      </c>
      <c r="D157" s="86" t="s">
        <v>5031</v>
      </c>
      <c r="E157" s="86">
        <v>0</v>
      </c>
      <c r="F157" s="86" t="s">
        <v>5236</v>
      </c>
      <c r="G157" s="86" t="s">
        <v>5237</v>
      </c>
      <c r="H157" s="86">
        <v>5005</v>
      </c>
    </row>
    <row r="158" spans="1:8">
      <c r="A158" s="87" t="s">
        <v>14299</v>
      </c>
      <c r="B158" s="86">
        <v>48404345</v>
      </c>
      <c r="C158" s="86" t="s">
        <v>17246</v>
      </c>
      <c r="D158" s="86" t="s">
        <v>5031</v>
      </c>
      <c r="E158" s="86">
        <v>0</v>
      </c>
      <c r="F158" s="86" t="s">
        <v>5239</v>
      </c>
      <c r="G158" s="86" t="s">
        <v>5240</v>
      </c>
      <c r="H158" s="86">
        <v>5566</v>
      </c>
    </row>
    <row r="159" spans="1:8">
      <c r="A159" s="87" t="s">
        <v>14300</v>
      </c>
      <c r="B159" s="86">
        <v>4932478131</v>
      </c>
      <c r="C159" s="86" t="s">
        <v>4746</v>
      </c>
      <c r="D159" s="86" t="s">
        <v>4746</v>
      </c>
      <c r="E159" s="86" t="s">
        <v>5242</v>
      </c>
      <c r="F159" s="86" t="s">
        <v>5243</v>
      </c>
      <c r="G159" s="86" t="s">
        <v>5244</v>
      </c>
      <c r="H159" s="86">
        <v>616</v>
      </c>
    </row>
    <row r="160" spans="1:8">
      <c r="A160" s="87" t="s">
        <v>14301</v>
      </c>
      <c r="B160" s="86">
        <v>4932478132</v>
      </c>
      <c r="C160" s="86" t="s">
        <v>4746</v>
      </c>
      <c r="D160" s="86" t="s">
        <v>4746</v>
      </c>
      <c r="E160" s="86" t="s">
        <v>5242</v>
      </c>
      <c r="F160" s="86" t="s">
        <v>5246</v>
      </c>
      <c r="G160" s="86" t="s">
        <v>5247</v>
      </c>
      <c r="H160" s="86">
        <v>616</v>
      </c>
    </row>
    <row r="161" spans="1:8">
      <c r="A161" s="87" t="s">
        <v>14302</v>
      </c>
      <c r="B161" s="86">
        <v>4932478133</v>
      </c>
      <c r="C161" s="86" t="s">
        <v>4746</v>
      </c>
      <c r="D161" s="86" t="s">
        <v>4746</v>
      </c>
      <c r="E161" s="86" t="s">
        <v>5242</v>
      </c>
      <c r="F161" s="86" t="s">
        <v>5249</v>
      </c>
      <c r="G161" s="86" t="s">
        <v>5250</v>
      </c>
      <c r="H161" s="86">
        <v>616</v>
      </c>
    </row>
    <row r="162" spans="1:8">
      <c r="A162" s="87" t="s">
        <v>14303</v>
      </c>
      <c r="B162" s="86">
        <v>4932478134</v>
      </c>
      <c r="C162" s="86" t="s">
        <v>4746</v>
      </c>
      <c r="D162" s="86" t="s">
        <v>4746</v>
      </c>
      <c r="E162" s="86" t="s">
        <v>5242</v>
      </c>
      <c r="F162" s="86" t="s">
        <v>5252</v>
      </c>
      <c r="G162" s="86" t="s">
        <v>5253</v>
      </c>
      <c r="H162" s="86">
        <v>616</v>
      </c>
    </row>
    <row r="163" spans="1:8">
      <c r="A163" s="87" t="s">
        <v>14304</v>
      </c>
      <c r="B163" s="86">
        <v>4932471889</v>
      </c>
      <c r="C163" s="86" t="s">
        <v>4746</v>
      </c>
      <c r="D163" s="86" t="s">
        <v>4746</v>
      </c>
      <c r="E163" s="86" t="s">
        <v>5255</v>
      </c>
      <c r="F163" s="86" t="s">
        <v>5256</v>
      </c>
      <c r="G163" s="86" t="s">
        <v>5257</v>
      </c>
      <c r="H163" s="86">
        <v>1353</v>
      </c>
    </row>
    <row r="164" spans="1:8">
      <c r="A164" s="87" t="s">
        <v>14305</v>
      </c>
      <c r="B164" s="86">
        <v>4932471890</v>
      </c>
      <c r="C164" s="86" t="s">
        <v>4746</v>
      </c>
      <c r="D164" s="86" t="s">
        <v>4746</v>
      </c>
      <c r="E164" s="86" t="s">
        <v>5255</v>
      </c>
      <c r="F164" s="86" t="s">
        <v>5260</v>
      </c>
      <c r="G164" s="86" t="s">
        <v>5261</v>
      </c>
      <c r="H164" s="86">
        <v>1353</v>
      </c>
    </row>
    <row r="165" spans="1:8">
      <c r="A165" s="87" t="s">
        <v>14306</v>
      </c>
      <c r="B165" s="86">
        <v>4932471891</v>
      </c>
      <c r="C165" s="86" t="s">
        <v>4746</v>
      </c>
      <c r="D165" s="86" t="s">
        <v>4746</v>
      </c>
      <c r="E165" s="86" t="s">
        <v>5255</v>
      </c>
      <c r="F165" s="86" t="s">
        <v>5263</v>
      </c>
      <c r="G165" s="86" t="s">
        <v>5264</v>
      </c>
      <c r="H165" s="86">
        <v>1353</v>
      </c>
    </row>
    <row r="166" spans="1:8">
      <c r="A166" s="87" t="s">
        <v>14307</v>
      </c>
      <c r="B166" s="86">
        <v>4932471892</v>
      </c>
      <c r="C166" s="86" t="s">
        <v>4746</v>
      </c>
      <c r="D166" s="86" t="s">
        <v>4746</v>
      </c>
      <c r="E166" s="86" t="s">
        <v>5255</v>
      </c>
      <c r="F166" s="86" t="s">
        <v>5266</v>
      </c>
      <c r="G166" s="86" t="s">
        <v>5267</v>
      </c>
      <c r="H166" s="86">
        <v>1353</v>
      </c>
    </row>
    <row r="167" spans="1:8">
      <c r="A167" s="87" t="s">
        <v>14308</v>
      </c>
      <c r="B167" s="86">
        <v>4932471893</v>
      </c>
      <c r="C167" s="86" t="s">
        <v>4746</v>
      </c>
      <c r="D167" s="86" t="s">
        <v>4746</v>
      </c>
      <c r="E167" s="86" t="s">
        <v>5255</v>
      </c>
      <c r="F167" s="86" t="s">
        <v>5269</v>
      </c>
      <c r="G167" s="86" t="s">
        <v>5270</v>
      </c>
      <c r="H167" s="86">
        <v>1353</v>
      </c>
    </row>
    <row r="168" spans="1:8">
      <c r="A168" s="87" t="s">
        <v>14309</v>
      </c>
      <c r="B168" s="86">
        <v>4932471894</v>
      </c>
      <c r="C168" s="86" t="s">
        <v>4746</v>
      </c>
      <c r="D168" s="86" t="s">
        <v>4746</v>
      </c>
      <c r="E168" s="86" t="s">
        <v>5255</v>
      </c>
      <c r="F168" s="86" t="s">
        <v>5272</v>
      </c>
      <c r="G168" s="86" t="s">
        <v>5273</v>
      </c>
      <c r="H168" s="86">
        <v>1353</v>
      </c>
    </row>
    <row r="169" spans="1:8">
      <c r="A169" s="87" t="s">
        <v>14310</v>
      </c>
      <c r="B169" s="86">
        <v>4932471895</v>
      </c>
      <c r="C169" s="86" t="s">
        <v>4746</v>
      </c>
      <c r="D169" s="86" t="s">
        <v>4746</v>
      </c>
      <c r="E169" s="86" t="s">
        <v>5255</v>
      </c>
      <c r="F169" s="86" t="s">
        <v>5275</v>
      </c>
      <c r="G169" s="86" t="s">
        <v>5276</v>
      </c>
      <c r="H169" s="86">
        <v>1947.0000000000002</v>
      </c>
    </row>
    <row r="170" spans="1:8">
      <c r="A170" s="87" t="s">
        <v>14311</v>
      </c>
      <c r="B170" s="86">
        <v>4932471896</v>
      </c>
      <c r="C170" s="86" t="s">
        <v>4746</v>
      </c>
      <c r="D170" s="86" t="s">
        <v>4746</v>
      </c>
      <c r="E170" s="86" t="s">
        <v>5255</v>
      </c>
      <c r="F170" s="86" t="s">
        <v>5278</v>
      </c>
      <c r="G170" s="86" t="s">
        <v>5279</v>
      </c>
      <c r="H170" s="86">
        <v>1947.0000000000002</v>
      </c>
    </row>
    <row r="171" spans="1:8">
      <c r="A171" s="87" t="s">
        <v>14312</v>
      </c>
      <c r="B171" s="86">
        <v>4932471897</v>
      </c>
      <c r="C171" s="86" t="s">
        <v>4746</v>
      </c>
      <c r="D171" s="86" t="s">
        <v>4746</v>
      </c>
      <c r="E171" s="86" t="s">
        <v>5255</v>
      </c>
      <c r="F171" s="86" t="s">
        <v>5281</v>
      </c>
      <c r="G171" s="86" t="s">
        <v>5282</v>
      </c>
      <c r="H171" s="86">
        <v>1947.0000000000002</v>
      </c>
    </row>
    <row r="172" spans="1:8">
      <c r="A172" s="87" t="s">
        <v>14313</v>
      </c>
      <c r="B172" s="86">
        <v>4932471898</v>
      </c>
      <c r="C172" s="86" t="s">
        <v>4746</v>
      </c>
      <c r="D172" s="86" t="s">
        <v>4746</v>
      </c>
      <c r="E172" s="86" t="s">
        <v>5255</v>
      </c>
      <c r="F172" s="86" t="s">
        <v>5284</v>
      </c>
      <c r="G172" s="86" t="s">
        <v>5285</v>
      </c>
      <c r="H172" s="86">
        <v>1947.0000000000002</v>
      </c>
    </row>
    <row r="173" spans="1:8">
      <c r="A173" s="87" t="s">
        <v>14314</v>
      </c>
      <c r="B173" s="86">
        <v>4932471899</v>
      </c>
      <c r="C173" s="86" t="s">
        <v>4746</v>
      </c>
      <c r="D173" s="86" t="s">
        <v>4746</v>
      </c>
      <c r="E173" s="86" t="s">
        <v>5255</v>
      </c>
      <c r="F173" s="86" t="s">
        <v>5287</v>
      </c>
      <c r="G173" s="86" t="s">
        <v>5288</v>
      </c>
      <c r="H173" s="86">
        <v>1947.0000000000002</v>
      </c>
    </row>
    <row r="174" spans="1:8">
      <c r="A174" s="87" t="s">
        <v>14315</v>
      </c>
      <c r="B174" s="86">
        <v>4932471900</v>
      </c>
      <c r="C174" s="86" t="s">
        <v>4746</v>
      </c>
      <c r="D174" s="86" t="s">
        <v>4746</v>
      </c>
      <c r="E174" s="86" t="s">
        <v>5255</v>
      </c>
      <c r="F174" s="86" t="s">
        <v>5290</v>
      </c>
      <c r="G174" s="86" t="s">
        <v>5291</v>
      </c>
      <c r="H174" s="86">
        <v>1947.0000000000002</v>
      </c>
    </row>
    <row r="175" spans="1:8">
      <c r="A175" s="87" t="s">
        <v>14316</v>
      </c>
      <c r="B175" s="86">
        <v>4932478253</v>
      </c>
      <c r="C175" s="86" t="s">
        <v>4746</v>
      </c>
      <c r="D175" s="86" t="s">
        <v>4746</v>
      </c>
      <c r="E175" s="86">
        <v>0</v>
      </c>
      <c r="F175" s="86" t="s">
        <v>5293</v>
      </c>
      <c r="G175" s="86" t="s">
        <v>5294</v>
      </c>
      <c r="H175" s="86">
        <v>1023.0000000000001</v>
      </c>
    </row>
    <row r="176" spans="1:8">
      <c r="A176" s="87" t="s">
        <v>14317</v>
      </c>
      <c r="B176" s="86">
        <v>4932478254</v>
      </c>
      <c r="C176" s="86" t="s">
        <v>4746</v>
      </c>
      <c r="D176" s="86" t="s">
        <v>4746</v>
      </c>
      <c r="E176" s="86">
        <v>0</v>
      </c>
      <c r="F176" s="86" t="s">
        <v>5296</v>
      </c>
      <c r="G176" s="86" t="s">
        <v>5297</v>
      </c>
      <c r="H176" s="86">
        <v>1243</v>
      </c>
    </row>
    <row r="177" spans="1:8">
      <c r="A177" s="87" t="s">
        <v>14318</v>
      </c>
      <c r="B177" s="86">
        <v>4932478255</v>
      </c>
      <c r="C177" s="86" t="s">
        <v>4746</v>
      </c>
      <c r="D177" s="86" t="s">
        <v>4746</v>
      </c>
      <c r="E177" s="86">
        <v>0</v>
      </c>
      <c r="F177" s="86" t="s">
        <v>5299</v>
      </c>
      <c r="G177" s="86" t="s">
        <v>5300</v>
      </c>
      <c r="H177" s="86">
        <v>1441.0000000000002</v>
      </c>
    </row>
    <row r="178" spans="1:8">
      <c r="A178" s="87" t="s">
        <v>14319</v>
      </c>
      <c r="B178" s="86">
        <v>4932478312</v>
      </c>
      <c r="C178" s="86" t="s">
        <v>4746</v>
      </c>
      <c r="D178" s="86" t="s">
        <v>4746</v>
      </c>
      <c r="E178" s="86" t="s">
        <v>5302</v>
      </c>
      <c r="F178" s="86" t="s">
        <v>5303</v>
      </c>
      <c r="G178" s="86" t="s">
        <v>5304</v>
      </c>
      <c r="H178" s="86">
        <v>187.00000000000003</v>
      </c>
    </row>
    <row r="179" spans="1:8">
      <c r="A179" s="87" t="s">
        <v>14320</v>
      </c>
      <c r="B179" s="86">
        <v>4932478313</v>
      </c>
      <c r="C179" s="86" t="s">
        <v>4746</v>
      </c>
      <c r="D179" s="86" t="s">
        <v>4746</v>
      </c>
      <c r="E179" s="86" t="s">
        <v>5302</v>
      </c>
      <c r="F179" s="86" t="s">
        <v>5306</v>
      </c>
      <c r="G179" s="86" t="s">
        <v>5307</v>
      </c>
      <c r="H179" s="86">
        <v>187.00000000000003</v>
      </c>
    </row>
    <row r="180" spans="1:8">
      <c r="A180" s="87" t="s">
        <v>14321</v>
      </c>
      <c r="B180" s="86">
        <v>4932478314</v>
      </c>
      <c r="C180" s="86" t="s">
        <v>4746</v>
      </c>
      <c r="D180" s="86" t="s">
        <v>4746</v>
      </c>
      <c r="E180" s="86" t="s">
        <v>5302</v>
      </c>
      <c r="F180" s="86" t="s">
        <v>5309</v>
      </c>
      <c r="G180" s="86" t="s">
        <v>5310</v>
      </c>
      <c r="H180" s="86">
        <v>187.00000000000003</v>
      </c>
    </row>
    <row r="181" spans="1:8">
      <c r="A181" s="87" t="s">
        <v>14322</v>
      </c>
      <c r="B181" s="86">
        <v>4932478315</v>
      </c>
      <c r="C181" s="86" t="s">
        <v>4746</v>
      </c>
      <c r="D181" s="86" t="s">
        <v>4746</v>
      </c>
      <c r="E181" s="86" t="s">
        <v>5302</v>
      </c>
      <c r="F181" s="86" t="s">
        <v>5312</v>
      </c>
      <c r="G181" s="86" t="s">
        <v>5313</v>
      </c>
      <c r="H181" s="86">
        <v>187.00000000000003</v>
      </c>
    </row>
    <row r="182" spans="1:8">
      <c r="A182" s="87" t="s">
        <v>14323</v>
      </c>
      <c r="B182" s="86">
        <v>4932478316</v>
      </c>
      <c r="C182" s="86" t="s">
        <v>4746</v>
      </c>
      <c r="D182" s="86" t="s">
        <v>4746</v>
      </c>
      <c r="E182" s="86" t="s">
        <v>5302</v>
      </c>
      <c r="F182" s="86" t="s">
        <v>5315</v>
      </c>
      <c r="G182" s="86" t="s">
        <v>5316</v>
      </c>
      <c r="H182" s="86">
        <v>187.00000000000003</v>
      </c>
    </row>
    <row r="183" spans="1:8">
      <c r="A183" s="87" t="s">
        <v>14324</v>
      </c>
      <c r="B183" s="86">
        <v>4932478317</v>
      </c>
      <c r="C183" s="86" t="s">
        <v>4746</v>
      </c>
      <c r="D183" s="86" t="s">
        <v>4746</v>
      </c>
      <c r="E183" s="86" t="s">
        <v>5302</v>
      </c>
      <c r="F183" s="86" t="s">
        <v>5318</v>
      </c>
      <c r="G183" s="86" t="s">
        <v>5319</v>
      </c>
      <c r="H183" s="86">
        <v>198.00000000000003</v>
      </c>
    </row>
    <row r="184" spans="1:8">
      <c r="A184" s="87" t="s">
        <v>14325</v>
      </c>
      <c r="B184" s="86">
        <v>4932478318</v>
      </c>
      <c r="C184" s="86" t="s">
        <v>4746</v>
      </c>
      <c r="D184" s="86" t="s">
        <v>4746</v>
      </c>
      <c r="E184" s="86" t="s">
        <v>5302</v>
      </c>
      <c r="F184" s="86" t="s">
        <v>5321</v>
      </c>
      <c r="G184" s="86" t="s">
        <v>5322</v>
      </c>
      <c r="H184" s="86">
        <v>198.00000000000003</v>
      </c>
    </row>
    <row r="185" spans="1:8">
      <c r="A185" s="87" t="s">
        <v>14326</v>
      </c>
      <c r="B185" s="86">
        <v>4932478319</v>
      </c>
      <c r="C185" s="86" t="s">
        <v>4746</v>
      </c>
      <c r="D185" s="86" t="s">
        <v>4746</v>
      </c>
      <c r="E185" s="86" t="s">
        <v>5302</v>
      </c>
      <c r="F185" s="86" t="s">
        <v>5324</v>
      </c>
      <c r="G185" s="86" t="s">
        <v>5325</v>
      </c>
      <c r="H185" s="86">
        <v>198.00000000000003</v>
      </c>
    </row>
    <row r="186" spans="1:8">
      <c r="A186" s="87" t="s">
        <v>14327</v>
      </c>
      <c r="B186" s="86">
        <v>4932478320</v>
      </c>
      <c r="C186" s="86" t="s">
        <v>4746</v>
      </c>
      <c r="D186" s="86" t="s">
        <v>4746</v>
      </c>
      <c r="E186" s="86" t="s">
        <v>5302</v>
      </c>
      <c r="F186" s="86" t="s">
        <v>5327</v>
      </c>
      <c r="G186" s="86" t="s">
        <v>5328</v>
      </c>
      <c r="H186" s="86">
        <v>209.00000000000003</v>
      </c>
    </row>
    <row r="187" spans="1:8">
      <c r="A187" s="87" t="s">
        <v>14328</v>
      </c>
      <c r="B187" s="86">
        <v>4932478321</v>
      </c>
      <c r="C187" s="86" t="s">
        <v>4746</v>
      </c>
      <c r="D187" s="86" t="s">
        <v>4746</v>
      </c>
      <c r="E187" s="86" t="s">
        <v>5302</v>
      </c>
      <c r="F187" s="86" t="s">
        <v>5330</v>
      </c>
      <c r="G187" s="86" t="s">
        <v>5331</v>
      </c>
      <c r="H187" s="86">
        <v>209.00000000000003</v>
      </c>
    </row>
    <row r="188" spans="1:8">
      <c r="A188" s="87" t="s">
        <v>14329</v>
      </c>
      <c r="B188" s="86">
        <v>4932478322</v>
      </c>
      <c r="C188" s="86" t="s">
        <v>4746</v>
      </c>
      <c r="D188" s="86" t="s">
        <v>4746</v>
      </c>
      <c r="E188" s="86" t="s">
        <v>5302</v>
      </c>
      <c r="F188" s="86" t="s">
        <v>5333</v>
      </c>
      <c r="G188" s="86" t="s">
        <v>5334</v>
      </c>
      <c r="H188" s="86">
        <v>220.00000000000003</v>
      </c>
    </row>
    <row r="189" spans="1:8">
      <c r="A189" s="87" t="s">
        <v>14330</v>
      </c>
      <c r="B189" s="86">
        <v>4932478323</v>
      </c>
      <c r="C189" s="86" t="s">
        <v>4746</v>
      </c>
      <c r="D189" s="86" t="s">
        <v>4746</v>
      </c>
      <c r="E189" s="86" t="s">
        <v>5302</v>
      </c>
      <c r="F189" s="86" t="s">
        <v>5336</v>
      </c>
      <c r="G189" s="86" t="s">
        <v>5337</v>
      </c>
      <c r="H189" s="86">
        <v>231.00000000000003</v>
      </c>
    </row>
    <row r="190" spans="1:8">
      <c r="A190" s="87" t="s">
        <v>14331</v>
      </c>
      <c r="B190" s="86">
        <v>4932478324</v>
      </c>
      <c r="C190" s="86" t="s">
        <v>4746</v>
      </c>
      <c r="D190" s="86" t="s">
        <v>4746</v>
      </c>
      <c r="E190" s="86" t="s">
        <v>5302</v>
      </c>
      <c r="F190" s="86" t="s">
        <v>5339</v>
      </c>
      <c r="G190" s="86" t="s">
        <v>5340</v>
      </c>
      <c r="H190" s="86">
        <v>209.00000000000003</v>
      </c>
    </row>
    <row r="191" spans="1:8">
      <c r="A191" s="87" t="s">
        <v>14332</v>
      </c>
      <c r="B191" s="86">
        <v>4932478325</v>
      </c>
      <c r="C191" s="86" t="s">
        <v>4746</v>
      </c>
      <c r="D191" s="86" t="s">
        <v>4746</v>
      </c>
      <c r="E191" s="86" t="s">
        <v>5302</v>
      </c>
      <c r="F191" s="86" t="s">
        <v>5342</v>
      </c>
      <c r="G191" s="86" t="s">
        <v>5343</v>
      </c>
      <c r="H191" s="86">
        <v>209.00000000000003</v>
      </c>
    </row>
    <row r="192" spans="1:8">
      <c r="A192" s="87" t="s">
        <v>14333</v>
      </c>
      <c r="B192" s="86">
        <v>4932478326</v>
      </c>
      <c r="C192" s="86" t="s">
        <v>4746</v>
      </c>
      <c r="D192" s="86" t="s">
        <v>4746</v>
      </c>
      <c r="E192" s="86" t="s">
        <v>5302</v>
      </c>
      <c r="F192" s="86" t="s">
        <v>5345</v>
      </c>
      <c r="G192" s="86" t="s">
        <v>5346</v>
      </c>
      <c r="H192" s="86">
        <v>209.00000000000003</v>
      </c>
    </row>
    <row r="193" spans="1:8">
      <c r="A193" s="87" t="s">
        <v>14334</v>
      </c>
      <c r="B193" s="86">
        <v>4932478327</v>
      </c>
      <c r="C193" s="86" t="s">
        <v>4746</v>
      </c>
      <c r="D193" s="86" t="s">
        <v>4746</v>
      </c>
      <c r="E193" s="86" t="s">
        <v>5302</v>
      </c>
      <c r="F193" s="86" t="s">
        <v>5348</v>
      </c>
      <c r="G193" s="86" t="s">
        <v>5349</v>
      </c>
      <c r="H193" s="86">
        <v>209.00000000000003</v>
      </c>
    </row>
    <row r="194" spans="1:8">
      <c r="A194" s="87" t="s">
        <v>14335</v>
      </c>
      <c r="B194" s="86">
        <v>4932478328</v>
      </c>
      <c r="C194" s="86" t="s">
        <v>4746</v>
      </c>
      <c r="D194" s="86" t="s">
        <v>4746</v>
      </c>
      <c r="E194" s="86" t="s">
        <v>5302</v>
      </c>
      <c r="F194" s="86" t="s">
        <v>5351</v>
      </c>
      <c r="G194" s="86" t="s">
        <v>5352</v>
      </c>
      <c r="H194" s="86">
        <v>209.00000000000003</v>
      </c>
    </row>
    <row r="195" spans="1:8">
      <c r="A195" s="87" t="s">
        <v>14336</v>
      </c>
      <c r="B195" s="86">
        <v>4932478329</v>
      </c>
      <c r="C195" s="86" t="s">
        <v>4746</v>
      </c>
      <c r="D195" s="86" t="s">
        <v>4746</v>
      </c>
      <c r="E195" s="86" t="s">
        <v>5302</v>
      </c>
      <c r="F195" s="86" t="s">
        <v>5354</v>
      </c>
      <c r="G195" s="86" t="s">
        <v>5355</v>
      </c>
      <c r="H195" s="86">
        <v>209.00000000000003</v>
      </c>
    </row>
    <row r="196" spans="1:8">
      <c r="A196" s="87" t="s">
        <v>14337</v>
      </c>
      <c r="B196" s="86">
        <v>4932478330</v>
      </c>
      <c r="C196" s="86" t="s">
        <v>4746</v>
      </c>
      <c r="D196" s="86" t="s">
        <v>4746</v>
      </c>
      <c r="E196" s="86" t="s">
        <v>5302</v>
      </c>
      <c r="F196" s="86" t="s">
        <v>5357</v>
      </c>
      <c r="G196" s="86" t="s">
        <v>5358</v>
      </c>
      <c r="H196" s="86">
        <v>220.00000000000003</v>
      </c>
    </row>
    <row r="197" spans="1:8">
      <c r="A197" s="87" t="s">
        <v>14338</v>
      </c>
      <c r="B197" s="86">
        <v>4932478331</v>
      </c>
      <c r="C197" s="86" t="s">
        <v>4746</v>
      </c>
      <c r="D197" s="86" t="s">
        <v>4746</v>
      </c>
      <c r="E197" s="86" t="s">
        <v>5302</v>
      </c>
      <c r="F197" s="86" t="s">
        <v>5360</v>
      </c>
      <c r="G197" s="86" t="s">
        <v>5361</v>
      </c>
      <c r="H197" s="86">
        <v>231.00000000000003</v>
      </c>
    </row>
    <row r="198" spans="1:8">
      <c r="A198" s="87" t="s">
        <v>14339</v>
      </c>
      <c r="B198" s="86">
        <v>4932478332</v>
      </c>
      <c r="C198" s="86" t="s">
        <v>4746</v>
      </c>
      <c r="D198" s="86" t="s">
        <v>4746</v>
      </c>
      <c r="E198" s="86" t="s">
        <v>5302</v>
      </c>
      <c r="F198" s="86" t="s">
        <v>5363</v>
      </c>
      <c r="G198" s="86" t="s">
        <v>5364</v>
      </c>
      <c r="H198" s="86">
        <v>242.00000000000003</v>
      </c>
    </row>
    <row r="199" spans="1:8">
      <c r="A199" s="87" t="s">
        <v>14340</v>
      </c>
      <c r="B199" s="86">
        <v>4932478333</v>
      </c>
      <c r="C199" s="86" t="s">
        <v>4746</v>
      </c>
      <c r="D199" s="86" t="s">
        <v>4746</v>
      </c>
      <c r="E199" s="86" t="s">
        <v>5302</v>
      </c>
      <c r="F199" s="86" t="s">
        <v>5366</v>
      </c>
      <c r="G199" s="86" t="s">
        <v>5367</v>
      </c>
      <c r="H199" s="86">
        <v>253.00000000000003</v>
      </c>
    </row>
    <row r="200" spans="1:8">
      <c r="A200" s="87" t="s">
        <v>14341</v>
      </c>
      <c r="B200" s="86">
        <v>4932478334</v>
      </c>
      <c r="C200" s="86" t="s">
        <v>4746</v>
      </c>
      <c r="D200" s="86" t="s">
        <v>4746</v>
      </c>
      <c r="E200" s="86" t="s">
        <v>5302</v>
      </c>
      <c r="F200" s="86" t="s">
        <v>5369</v>
      </c>
      <c r="G200" s="86" t="s">
        <v>5370</v>
      </c>
      <c r="H200" s="86">
        <v>264</v>
      </c>
    </row>
    <row r="201" spans="1:8">
      <c r="A201" s="87" t="s">
        <v>14342</v>
      </c>
      <c r="B201" s="86">
        <v>4932478335</v>
      </c>
      <c r="C201" s="86" t="s">
        <v>4746</v>
      </c>
      <c r="D201" s="86" t="s">
        <v>4746</v>
      </c>
      <c r="E201" s="86" t="s">
        <v>5302</v>
      </c>
      <c r="F201" s="86" t="s">
        <v>5372</v>
      </c>
      <c r="G201" s="86" t="s">
        <v>5373</v>
      </c>
      <c r="H201" s="86">
        <v>264</v>
      </c>
    </row>
    <row r="202" spans="1:8">
      <c r="A202" s="87" t="s">
        <v>14343</v>
      </c>
      <c r="B202" s="86">
        <v>4932478336</v>
      </c>
      <c r="C202" s="86" t="s">
        <v>4746</v>
      </c>
      <c r="D202" s="86" t="s">
        <v>4746</v>
      </c>
      <c r="E202" s="86" t="s">
        <v>5302</v>
      </c>
      <c r="F202" s="86" t="s">
        <v>5375</v>
      </c>
      <c r="G202" s="86" t="s">
        <v>5376</v>
      </c>
      <c r="H202" s="86">
        <v>220.00000000000003</v>
      </c>
    </row>
    <row r="203" spans="1:8">
      <c r="A203" s="87" t="s">
        <v>14344</v>
      </c>
      <c r="B203" s="86">
        <v>4932478337</v>
      </c>
      <c r="C203" s="86" t="s">
        <v>4746</v>
      </c>
      <c r="D203" s="86" t="s">
        <v>4746</v>
      </c>
      <c r="E203" s="86" t="s">
        <v>5302</v>
      </c>
      <c r="F203" s="86" t="s">
        <v>5378</v>
      </c>
      <c r="G203" s="86" t="s">
        <v>5379</v>
      </c>
      <c r="H203" s="86">
        <v>220.00000000000003</v>
      </c>
    </row>
    <row r="204" spans="1:8">
      <c r="A204" s="87" t="s">
        <v>14345</v>
      </c>
      <c r="B204" s="86">
        <v>4932478338</v>
      </c>
      <c r="C204" s="86" t="s">
        <v>4746</v>
      </c>
      <c r="D204" s="86" t="s">
        <v>4746</v>
      </c>
      <c r="E204" s="86" t="s">
        <v>5302</v>
      </c>
      <c r="F204" s="86" t="s">
        <v>5381</v>
      </c>
      <c r="G204" s="86" t="s">
        <v>5382</v>
      </c>
      <c r="H204" s="86">
        <v>220.00000000000003</v>
      </c>
    </row>
    <row r="205" spans="1:8">
      <c r="A205" s="87" t="s">
        <v>14346</v>
      </c>
      <c r="B205" s="86">
        <v>4932478339</v>
      </c>
      <c r="C205" s="86" t="s">
        <v>4746</v>
      </c>
      <c r="D205" s="86" t="s">
        <v>4746</v>
      </c>
      <c r="E205" s="86" t="s">
        <v>5302</v>
      </c>
      <c r="F205" s="86" t="s">
        <v>5384</v>
      </c>
      <c r="G205" s="86" t="s">
        <v>5385</v>
      </c>
      <c r="H205" s="86">
        <v>220.00000000000003</v>
      </c>
    </row>
    <row r="206" spans="1:8">
      <c r="A206" s="87" t="s">
        <v>14347</v>
      </c>
      <c r="B206" s="86">
        <v>4932478340</v>
      </c>
      <c r="C206" s="86" t="s">
        <v>4746</v>
      </c>
      <c r="D206" s="86" t="s">
        <v>4746</v>
      </c>
      <c r="E206" s="86" t="s">
        <v>5302</v>
      </c>
      <c r="F206" s="86" t="s">
        <v>5387</v>
      </c>
      <c r="G206" s="86" t="s">
        <v>5388</v>
      </c>
      <c r="H206" s="86">
        <v>220.00000000000003</v>
      </c>
    </row>
    <row r="207" spans="1:8">
      <c r="A207" s="87" t="s">
        <v>14348</v>
      </c>
      <c r="B207" s="86">
        <v>4932478341</v>
      </c>
      <c r="C207" s="86" t="s">
        <v>4746</v>
      </c>
      <c r="D207" s="86" t="s">
        <v>4746</v>
      </c>
      <c r="E207" s="86" t="s">
        <v>5302</v>
      </c>
      <c r="F207" s="86" t="s">
        <v>5390</v>
      </c>
      <c r="G207" s="86" t="s">
        <v>5391</v>
      </c>
      <c r="H207" s="86">
        <v>220.00000000000003</v>
      </c>
    </row>
    <row r="208" spans="1:8">
      <c r="A208" s="87" t="s">
        <v>14349</v>
      </c>
      <c r="B208" s="86">
        <v>4932478342</v>
      </c>
      <c r="C208" s="86" t="s">
        <v>4746</v>
      </c>
      <c r="D208" s="86" t="s">
        <v>4746</v>
      </c>
      <c r="E208" s="86" t="s">
        <v>5302</v>
      </c>
      <c r="F208" s="86" t="s">
        <v>5393</v>
      </c>
      <c r="G208" s="86" t="s">
        <v>5394</v>
      </c>
      <c r="H208" s="86">
        <v>220.00000000000003</v>
      </c>
    </row>
    <row r="209" spans="1:8">
      <c r="A209" s="87" t="s">
        <v>14350</v>
      </c>
      <c r="B209" s="86">
        <v>4932478343</v>
      </c>
      <c r="C209" s="86" t="s">
        <v>4746</v>
      </c>
      <c r="D209" s="86" t="s">
        <v>4746</v>
      </c>
      <c r="E209" s="86" t="s">
        <v>5302</v>
      </c>
      <c r="F209" s="86" t="s">
        <v>5396</v>
      </c>
      <c r="G209" s="86" t="s">
        <v>5397</v>
      </c>
      <c r="H209" s="86">
        <v>231.00000000000003</v>
      </c>
    </row>
    <row r="210" spans="1:8">
      <c r="A210" s="87" t="s">
        <v>14351</v>
      </c>
      <c r="B210" s="86">
        <v>4932478344</v>
      </c>
      <c r="C210" s="86" t="s">
        <v>4746</v>
      </c>
      <c r="D210" s="86" t="s">
        <v>4746</v>
      </c>
      <c r="E210" s="86" t="s">
        <v>5302</v>
      </c>
      <c r="F210" s="86" t="s">
        <v>5399</v>
      </c>
      <c r="G210" s="86" t="s">
        <v>5400</v>
      </c>
      <c r="H210" s="86">
        <v>231.00000000000003</v>
      </c>
    </row>
    <row r="211" spans="1:8">
      <c r="A211" s="87" t="s">
        <v>14352</v>
      </c>
      <c r="B211" s="86">
        <v>4932478345</v>
      </c>
      <c r="C211" s="86" t="s">
        <v>4746</v>
      </c>
      <c r="D211" s="86" t="s">
        <v>4746</v>
      </c>
      <c r="E211" s="86" t="s">
        <v>5302</v>
      </c>
      <c r="F211" s="86" t="s">
        <v>5402</v>
      </c>
      <c r="G211" s="86" t="s">
        <v>5403</v>
      </c>
      <c r="H211" s="86">
        <v>242.00000000000003</v>
      </c>
    </row>
    <row r="212" spans="1:8">
      <c r="A212" s="87" t="s">
        <v>14353</v>
      </c>
      <c r="B212" s="86">
        <v>4932478346</v>
      </c>
      <c r="C212" s="86" t="s">
        <v>4746</v>
      </c>
      <c r="D212" s="86" t="s">
        <v>4746</v>
      </c>
      <c r="E212" s="86" t="s">
        <v>5302</v>
      </c>
      <c r="F212" s="86" t="s">
        <v>5405</v>
      </c>
      <c r="G212" s="86" t="s">
        <v>5406</v>
      </c>
      <c r="H212" s="86">
        <v>242.00000000000003</v>
      </c>
    </row>
    <row r="213" spans="1:8">
      <c r="A213" s="87" t="s">
        <v>14354</v>
      </c>
      <c r="B213" s="86">
        <v>4932478347</v>
      </c>
      <c r="C213" s="86" t="s">
        <v>4746</v>
      </c>
      <c r="D213" s="86" t="s">
        <v>4746</v>
      </c>
      <c r="E213" s="86" t="s">
        <v>5302</v>
      </c>
      <c r="F213" s="86" t="s">
        <v>5408</v>
      </c>
      <c r="G213" s="86" t="s">
        <v>5409</v>
      </c>
      <c r="H213" s="86">
        <v>253.00000000000003</v>
      </c>
    </row>
    <row r="214" spans="1:8">
      <c r="A214" s="87" t="s">
        <v>14355</v>
      </c>
      <c r="B214" s="86">
        <v>4932478348</v>
      </c>
      <c r="C214" s="86" t="s">
        <v>4746</v>
      </c>
      <c r="D214" s="86" t="s">
        <v>4746</v>
      </c>
      <c r="E214" s="86" t="s">
        <v>5302</v>
      </c>
      <c r="F214" s="86" t="s">
        <v>5411</v>
      </c>
      <c r="G214" s="86" t="s">
        <v>5412</v>
      </c>
      <c r="H214" s="86">
        <v>275</v>
      </c>
    </row>
    <row r="215" spans="1:8">
      <c r="A215" s="87" t="s">
        <v>14356</v>
      </c>
      <c r="B215" s="86">
        <v>4932478349</v>
      </c>
      <c r="C215" s="86" t="s">
        <v>4746</v>
      </c>
      <c r="D215" s="86" t="s">
        <v>4746</v>
      </c>
      <c r="E215" s="86" t="s">
        <v>5302</v>
      </c>
      <c r="F215" s="86" t="s">
        <v>5414</v>
      </c>
      <c r="G215" s="86" t="s">
        <v>5415</v>
      </c>
      <c r="H215" s="86">
        <v>275</v>
      </c>
    </row>
    <row r="216" spans="1:8">
      <c r="A216" s="87" t="s">
        <v>14357</v>
      </c>
      <c r="B216" s="86">
        <v>4932478350</v>
      </c>
      <c r="C216" s="86" t="s">
        <v>4746</v>
      </c>
      <c r="D216" s="86" t="s">
        <v>4746</v>
      </c>
      <c r="E216" s="86" t="s">
        <v>5302</v>
      </c>
      <c r="F216" s="86" t="s">
        <v>5417</v>
      </c>
      <c r="G216" s="86" t="s">
        <v>5418</v>
      </c>
      <c r="H216" s="86">
        <v>231.00000000000003</v>
      </c>
    </row>
    <row r="217" spans="1:8">
      <c r="A217" s="87" t="s">
        <v>14358</v>
      </c>
      <c r="B217" s="86">
        <v>4932478351</v>
      </c>
      <c r="C217" s="86" t="s">
        <v>4746</v>
      </c>
      <c r="D217" s="86" t="s">
        <v>4746</v>
      </c>
      <c r="E217" s="86" t="s">
        <v>5302</v>
      </c>
      <c r="F217" s="86" t="s">
        <v>5420</v>
      </c>
      <c r="G217" s="86" t="s">
        <v>5421</v>
      </c>
      <c r="H217" s="86">
        <v>231.00000000000003</v>
      </c>
    </row>
    <row r="218" spans="1:8">
      <c r="A218" s="87" t="s">
        <v>14359</v>
      </c>
      <c r="B218" s="86">
        <v>4932478352</v>
      </c>
      <c r="C218" s="86" t="s">
        <v>4746</v>
      </c>
      <c r="D218" s="86" t="s">
        <v>4746</v>
      </c>
      <c r="E218" s="86" t="s">
        <v>5302</v>
      </c>
      <c r="F218" s="86" t="s">
        <v>5423</v>
      </c>
      <c r="G218" s="86" t="s">
        <v>5424</v>
      </c>
      <c r="H218" s="86">
        <v>231.00000000000003</v>
      </c>
    </row>
    <row r="219" spans="1:8">
      <c r="A219" s="87" t="s">
        <v>14360</v>
      </c>
      <c r="B219" s="86">
        <v>4932478353</v>
      </c>
      <c r="C219" s="86" t="s">
        <v>4746</v>
      </c>
      <c r="D219" s="86" t="s">
        <v>4746</v>
      </c>
      <c r="E219" s="86" t="s">
        <v>5302</v>
      </c>
      <c r="F219" s="86" t="s">
        <v>5426</v>
      </c>
      <c r="G219" s="86" t="s">
        <v>5427</v>
      </c>
      <c r="H219" s="86">
        <v>264</v>
      </c>
    </row>
    <row r="220" spans="1:8">
      <c r="A220" s="87" t="s">
        <v>14361</v>
      </c>
      <c r="B220" s="86">
        <v>4932478354</v>
      </c>
      <c r="C220" s="86" t="s">
        <v>4746</v>
      </c>
      <c r="D220" s="86" t="s">
        <v>4746</v>
      </c>
      <c r="E220" s="86" t="s">
        <v>5302</v>
      </c>
      <c r="F220" s="86" t="s">
        <v>5429</v>
      </c>
      <c r="G220" s="86" t="s">
        <v>5430</v>
      </c>
      <c r="H220" s="86">
        <v>264</v>
      </c>
    </row>
    <row r="221" spans="1:8">
      <c r="A221" s="87" t="s">
        <v>14362</v>
      </c>
      <c r="B221" s="86">
        <v>4932478355</v>
      </c>
      <c r="C221" s="86" t="s">
        <v>4746</v>
      </c>
      <c r="D221" s="86" t="s">
        <v>4746</v>
      </c>
      <c r="E221" s="86" t="s">
        <v>5302</v>
      </c>
      <c r="F221" s="86" t="s">
        <v>5432</v>
      </c>
      <c r="G221" s="86" t="s">
        <v>5433</v>
      </c>
      <c r="H221" s="86">
        <v>264</v>
      </c>
    </row>
    <row r="222" spans="1:8">
      <c r="A222" s="87" t="s">
        <v>14363</v>
      </c>
      <c r="B222" s="86">
        <v>4932478356</v>
      </c>
      <c r="C222" s="86" t="s">
        <v>4746</v>
      </c>
      <c r="D222" s="86" t="s">
        <v>4746</v>
      </c>
      <c r="E222" s="86" t="s">
        <v>5302</v>
      </c>
      <c r="F222" s="86" t="s">
        <v>5435</v>
      </c>
      <c r="G222" s="86" t="s">
        <v>5436</v>
      </c>
      <c r="H222" s="86">
        <v>264</v>
      </c>
    </row>
    <row r="223" spans="1:8">
      <c r="A223" s="87" t="s">
        <v>14364</v>
      </c>
      <c r="B223" s="86">
        <v>4932478357</v>
      </c>
      <c r="C223" s="86" t="s">
        <v>4746</v>
      </c>
      <c r="D223" s="86" t="s">
        <v>4746</v>
      </c>
      <c r="E223" s="86" t="s">
        <v>5302</v>
      </c>
      <c r="F223" s="86" t="s">
        <v>5438</v>
      </c>
      <c r="G223" s="86" t="s">
        <v>5439</v>
      </c>
      <c r="H223" s="86">
        <v>275</v>
      </c>
    </row>
    <row r="224" spans="1:8">
      <c r="A224" s="87" t="s">
        <v>14365</v>
      </c>
      <c r="B224" s="86">
        <v>4932478358</v>
      </c>
      <c r="C224" s="86" t="s">
        <v>4746</v>
      </c>
      <c r="D224" s="86" t="s">
        <v>4746</v>
      </c>
      <c r="E224" s="86" t="s">
        <v>5302</v>
      </c>
      <c r="F224" s="86" t="s">
        <v>5441</v>
      </c>
      <c r="G224" s="86" t="s">
        <v>5442</v>
      </c>
      <c r="H224" s="86">
        <v>275</v>
      </c>
    </row>
    <row r="225" spans="1:8">
      <c r="A225" s="87" t="s">
        <v>14366</v>
      </c>
      <c r="B225" s="86">
        <v>4932478359</v>
      </c>
      <c r="C225" s="86" t="s">
        <v>4746</v>
      </c>
      <c r="D225" s="86" t="s">
        <v>4746</v>
      </c>
      <c r="E225" s="86" t="s">
        <v>5302</v>
      </c>
      <c r="F225" s="86" t="s">
        <v>5444</v>
      </c>
      <c r="G225" s="86" t="s">
        <v>5445</v>
      </c>
      <c r="H225" s="86">
        <v>275</v>
      </c>
    </row>
    <row r="226" spans="1:8">
      <c r="A226" s="87" t="s">
        <v>14367</v>
      </c>
      <c r="B226" s="86">
        <v>4932478360</v>
      </c>
      <c r="C226" s="86" t="s">
        <v>4746</v>
      </c>
      <c r="D226" s="86" t="s">
        <v>4746</v>
      </c>
      <c r="E226" s="86" t="s">
        <v>5302</v>
      </c>
      <c r="F226" s="86" t="s">
        <v>5447</v>
      </c>
      <c r="G226" s="86" t="s">
        <v>5448</v>
      </c>
      <c r="H226" s="86">
        <v>297</v>
      </c>
    </row>
    <row r="227" spans="1:8">
      <c r="A227" s="87" t="s">
        <v>14368</v>
      </c>
      <c r="B227" s="86">
        <v>4932478361</v>
      </c>
      <c r="C227" s="86" t="s">
        <v>4746</v>
      </c>
      <c r="D227" s="86" t="s">
        <v>4746</v>
      </c>
      <c r="E227" s="86" t="s">
        <v>5302</v>
      </c>
      <c r="F227" s="86" t="s">
        <v>5450</v>
      </c>
      <c r="G227" s="86" t="s">
        <v>5451</v>
      </c>
      <c r="H227" s="86">
        <v>319</v>
      </c>
    </row>
    <row r="228" spans="1:8">
      <c r="A228" s="87" t="s">
        <v>14369</v>
      </c>
      <c r="B228" s="86">
        <v>4932478362</v>
      </c>
      <c r="C228" s="86" t="s">
        <v>4746</v>
      </c>
      <c r="D228" s="86" t="s">
        <v>4746</v>
      </c>
      <c r="E228" s="86" t="s">
        <v>5302</v>
      </c>
      <c r="F228" s="86" t="s">
        <v>5453</v>
      </c>
      <c r="G228" s="86" t="s">
        <v>5454</v>
      </c>
      <c r="H228" s="86">
        <v>330</v>
      </c>
    </row>
    <row r="229" spans="1:8">
      <c r="A229" s="87" t="s">
        <v>14370</v>
      </c>
      <c r="B229" s="86">
        <v>4932478363</v>
      </c>
      <c r="C229" s="86" t="s">
        <v>4746</v>
      </c>
      <c r="D229" s="86" t="s">
        <v>4746</v>
      </c>
      <c r="E229" s="86" t="s">
        <v>5302</v>
      </c>
      <c r="F229" s="86" t="s">
        <v>5456</v>
      </c>
      <c r="G229" s="86" t="s">
        <v>5457</v>
      </c>
      <c r="H229" s="86">
        <v>363.00000000000006</v>
      </c>
    </row>
    <row r="230" spans="1:8">
      <c r="A230" s="87" t="s">
        <v>14371</v>
      </c>
      <c r="B230" s="86">
        <v>4932478127</v>
      </c>
      <c r="C230" s="86" t="s">
        <v>4746</v>
      </c>
      <c r="D230" s="86" t="s">
        <v>4746</v>
      </c>
      <c r="E230" s="86" t="s">
        <v>5242</v>
      </c>
      <c r="F230" s="86" t="s">
        <v>5459</v>
      </c>
      <c r="G230" s="86" t="s">
        <v>5460</v>
      </c>
      <c r="H230" s="86">
        <v>1738.0000000000002</v>
      </c>
    </row>
    <row r="231" spans="1:8">
      <c r="A231" s="87" t="s">
        <v>14372</v>
      </c>
      <c r="B231" s="86">
        <v>4932478128</v>
      </c>
      <c r="C231" s="86" t="s">
        <v>4746</v>
      </c>
      <c r="D231" s="86" t="s">
        <v>4746</v>
      </c>
      <c r="E231" s="86" t="s">
        <v>5242</v>
      </c>
      <c r="F231" s="86" t="s">
        <v>5462</v>
      </c>
      <c r="G231" s="86" t="s">
        <v>5463</v>
      </c>
      <c r="H231" s="86">
        <v>1738.0000000000002</v>
      </c>
    </row>
    <row r="232" spans="1:8">
      <c r="A232" s="87" t="s">
        <v>14373</v>
      </c>
      <c r="B232" s="86">
        <v>4932478129</v>
      </c>
      <c r="C232" s="86" t="s">
        <v>4746</v>
      </c>
      <c r="D232" s="86" t="s">
        <v>4746</v>
      </c>
      <c r="E232" s="86" t="s">
        <v>5242</v>
      </c>
      <c r="F232" s="86" t="s">
        <v>5465</v>
      </c>
      <c r="G232" s="86" t="s">
        <v>5466</v>
      </c>
      <c r="H232" s="86">
        <v>1738.0000000000002</v>
      </c>
    </row>
    <row r="233" spans="1:8">
      <c r="A233" s="87" t="s">
        <v>14374</v>
      </c>
      <c r="B233" s="86">
        <v>4932478130</v>
      </c>
      <c r="C233" s="86" t="s">
        <v>4746</v>
      </c>
      <c r="D233" s="86" t="s">
        <v>4746</v>
      </c>
      <c r="E233" s="86" t="s">
        <v>5242</v>
      </c>
      <c r="F233" s="86" t="s">
        <v>5468</v>
      </c>
      <c r="G233" s="86" t="s">
        <v>5469</v>
      </c>
      <c r="H233" s="86">
        <v>1738.0000000000002</v>
      </c>
    </row>
    <row r="234" spans="1:8">
      <c r="A234" s="87" t="s">
        <v>14375</v>
      </c>
      <c r="B234" s="86">
        <v>48005203</v>
      </c>
      <c r="C234" s="86" t="s">
        <v>17246</v>
      </c>
      <c r="D234" s="86" t="s">
        <v>5471</v>
      </c>
      <c r="E234" s="86">
        <v>0</v>
      </c>
      <c r="F234" s="86" t="s">
        <v>5472</v>
      </c>
      <c r="G234" s="86" t="s">
        <v>5473</v>
      </c>
      <c r="H234" s="86">
        <v>2387</v>
      </c>
    </row>
    <row r="235" spans="1:8">
      <c r="A235" s="87" t="s">
        <v>14376</v>
      </c>
      <c r="B235" s="86">
        <v>48005503</v>
      </c>
      <c r="C235" s="86" t="s">
        <v>17246</v>
      </c>
      <c r="D235" s="86" t="s">
        <v>5471</v>
      </c>
      <c r="E235" s="86">
        <v>0</v>
      </c>
      <c r="F235" s="86" t="s">
        <v>5475</v>
      </c>
      <c r="G235" s="86" t="s">
        <v>5476</v>
      </c>
      <c r="H235" s="86">
        <v>10824</v>
      </c>
    </row>
    <row r="236" spans="1:8">
      <c r="A236" s="87" t="s">
        <v>14377</v>
      </c>
      <c r="B236" s="86">
        <v>48005241</v>
      </c>
      <c r="C236" s="86" t="s">
        <v>17246</v>
      </c>
      <c r="D236" s="86" t="s">
        <v>5471</v>
      </c>
      <c r="E236" s="86">
        <v>0</v>
      </c>
      <c r="F236" s="86" t="s">
        <v>5478</v>
      </c>
      <c r="G236" s="86" t="s">
        <v>5479</v>
      </c>
      <c r="H236" s="86">
        <v>1243</v>
      </c>
    </row>
    <row r="237" spans="1:8">
      <c r="A237" s="87" t="s">
        <v>14378</v>
      </c>
      <c r="B237" s="86">
        <v>48005242</v>
      </c>
      <c r="C237" s="86" t="s">
        <v>17246</v>
      </c>
      <c r="D237" s="86" t="s">
        <v>5471</v>
      </c>
      <c r="E237" s="86">
        <v>0</v>
      </c>
      <c r="F237" s="86" t="s">
        <v>5481</v>
      </c>
      <c r="G237" s="86" t="s">
        <v>5482</v>
      </c>
      <c r="H237" s="86">
        <v>1661.0000000000002</v>
      </c>
    </row>
    <row r="238" spans="1:8">
      <c r="A238" s="87" t="s">
        <v>14379</v>
      </c>
      <c r="B238" s="86">
        <v>48005243</v>
      </c>
      <c r="C238" s="86" t="s">
        <v>17246</v>
      </c>
      <c r="D238" s="86" t="s">
        <v>5471</v>
      </c>
      <c r="E238" s="86">
        <v>0</v>
      </c>
      <c r="F238" s="86" t="s">
        <v>5484</v>
      </c>
      <c r="G238" s="86" t="s">
        <v>5485</v>
      </c>
      <c r="H238" s="86">
        <v>2068</v>
      </c>
    </row>
    <row r="239" spans="1:8">
      <c r="A239" s="87" t="s">
        <v>14380</v>
      </c>
      <c r="B239" s="86">
        <v>48005541</v>
      </c>
      <c r="C239" s="86" t="s">
        <v>17246</v>
      </c>
      <c r="D239" s="86" t="s">
        <v>5471</v>
      </c>
      <c r="E239" s="86">
        <v>0</v>
      </c>
      <c r="F239" s="86" t="s">
        <v>5487</v>
      </c>
      <c r="G239" s="86" t="s">
        <v>5488</v>
      </c>
      <c r="H239" s="86">
        <v>5577</v>
      </c>
    </row>
    <row r="240" spans="1:8">
      <c r="A240" s="87" t="s">
        <v>14381</v>
      </c>
      <c r="B240" s="86">
        <v>48005542</v>
      </c>
      <c r="C240" s="86" t="s">
        <v>17246</v>
      </c>
      <c r="D240" s="86" t="s">
        <v>5471</v>
      </c>
      <c r="E240" s="86">
        <v>0</v>
      </c>
      <c r="F240" s="86" t="s">
        <v>5490</v>
      </c>
      <c r="G240" s="86" t="s">
        <v>5491</v>
      </c>
      <c r="H240" s="86">
        <v>7447.0000000000009</v>
      </c>
    </row>
    <row r="241" spans="1:8">
      <c r="A241" s="87" t="s">
        <v>14382</v>
      </c>
      <c r="B241" s="86">
        <v>48005543</v>
      </c>
      <c r="C241" s="86" t="s">
        <v>17246</v>
      </c>
      <c r="D241" s="86" t="s">
        <v>5471</v>
      </c>
      <c r="E241" s="86">
        <v>0</v>
      </c>
      <c r="F241" s="86" t="s">
        <v>5493</v>
      </c>
      <c r="G241" s="86" t="s">
        <v>5494</v>
      </c>
      <c r="H241" s="86">
        <v>9306</v>
      </c>
    </row>
    <row r="242" spans="1:8">
      <c r="A242" s="87" t="s">
        <v>14383</v>
      </c>
      <c r="B242" s="86">
        <v>48005263</v>
      </c>
      <c r="C242" s="86" t="s">
        <v>17246</v>
      </c>
      <c r="D242" s="86" t="s">
        <v>5471</v>
      </c>
      <c r="E242" s="86">
        <v>0</v>
      </c>
      <c r="F242" s="86" t="s">
        <v>5496</v>
      </c>
      <c r="G242" s="86" t="s">
        <v>5497</v>
      </c>
      <c r="H242" s="86">
        <v>3520.0000000000005</v>
      </c>
    </row>
    <row r="243" spans="1:8">
      <c r="A243" s="87" t="s">
        <v>14384</v>
      </c>
      <c r="B243" s="86">
        <v>48005563</v>
      </c>
      <c r="C243" s="86" t="s">
        <v>17246</v>
      </c>
      <c r="D243" s="86" t="s">
        <v>5471</v>
      </c>
      <c r="E243" s="86">
        <v>0</v>
      </c>
      <c r="F243" s="86" t="s">
        <v>5499</v>
      </c>
      <c r="G243" s="86" t="s">
        <v>5500</v>
      </c>
      <c r="H243" s="86">
        <v>14707.000000000002</v>
      </c>
    </row>
    <row r="244" spans="1:8">
      <c r="A244" s="87" t="s">
        <v>14385</v>
      </c>
      <c r="B244" s="86">
        <v>4932478262</v>
      </c>
      <c r="C244" s="86" t="s">
        <v>17246</v>
      </c>
      <c r="D244" s="86" t="s">
        <v>5502</v>
      </c>
      <c r="E244" s="86" t="s">
        <v>5503</v>
      </c>
      <c r="F244" s="86" t="s">
        <v>5504</v>
      </c>
      <c r="G244" s="86" t="s">
        <v>5505</v>
      </c>
      <c r="H244" s="86">
        <v>682</v>
      </c>
    </row>
    <row r="245" spans="1:8">
      <c r="A245" s="87" t="s">
        <v>14386</v>
      </c>
      <c r="B245" s="86">
        <v>4932478263</v>
      </c>
      <c r="C245" s="86" t="s">
        <v>17246</v>
      </c>
      <c r="D245" s="86" t="s">
        <v>5502</v>
      </c>
      <c r="E245" s="86" t="s">
        <v>5503</v>
      </c>
      <c r="F245" s="86" t="s">
        <v>5507</v>
      </c>
      <c r="G245" s="86" t="s">
        <v>5508</v>
      </c>
      <c r="H245" s="86">
        <v>572</v>
      </c>
    </row>
    <row r="246" spans="1:8">
      <c r="A246" s="87" t="s">
        <v>14387</v>
      </c>
      <c r="B246" s="86">
        <v>4932478264</v>
      </c>
      <c r="C246" s="86" t="s">
        <v>17246</v>
      </c>
      <c r="D246" s="86" t="s">
        <v>5502</v>
      </c>
      <c r="E246" s="86" t="s">
        <v>5503</v>
      </c>
      <c r="F246" s="86" t="s">
        <v>5510</v>
      </c>
      <c r="G246" s="86" t="s">
        <v>5511</v>
      </c>
      <c r="H246" s="86">
        <v>1705</v>
      </c>
    </row>
    <row r="247" spans="1:8">
      <c r="A247" s="87" t="s">
        <v>14388</v>
      </c>
      <c r="B247" s="86">
        <v>4932478265</v>
      </c>
      <c r="C247" s="86" t="s">
        <v>17246</v>
      </c>
      <c r="D247" s="86" t="s">
        <v>5502</v>
      </c>
      <c r="E247" s="86" t="s">
        <v>5503</v>
      </c>
      <c r="F247" s="86" t="s">
        <v>5513</v>
      </c>
      <c r="G247" s="86" t="s">
        <v>5514</v>
      </c>
      <c r="H247" s="86">
        <v>1795.2000000000003</v>
      </c>
    </row>
    <row r="248" spans="1:8">
      <c r="A248" s="87" t="s">
        <v>14389</v>
      </c>
      <c r="B248" s="86">
        <v>4932478266</v>
      </c>
      <c r="C248" s="86" t="s">
        <v>17246</v>
      </c>
      <c r="D248" s="86" t="s">
        <v>5502</v>
      </c>
      <c r="E248" s="86" t="s">
        <v>5503</v>
      </c>
      <c r="F248" s="86" t="s">
        <v>5516</v>
      </c>
      <c r="G248" s="86" t="s">
        <v>5517</v>
      </c>
      <c r="H248" s="86">
        <v>1980.0000000000002</v>
      </c>
    </row>
    <row r="249" spans="1:8">
      <c r="A249" s="87" t="s">
        <v>14390</v>
      </c>
      <c r="B249" s="86">
        <v>4932478267</v>
      </c>
      <c r="C249" s="86" t="s">
        <v>17246</v>
      </c>
      <c r="D249" s="86" t="s">
        <v>5502</v>
      </c>
      <c r="E249" s="86" t="s">
        <v>5503</v>
      </c>
      <c r="F249" s="86" t="s">
        <v>5519</v>
      </c>
      <c r="G249" s="86" t="s">
        <v>5520</v>
      </c>
      <c r="H249" s="86">
        <v>1960.75</v>
      </c>
    </row>
    <row r="250" spans="1:8">
      <c r="A250" s="87" t="s">
        <v>14391</v>
      </c>
      <c r="B250" s="86">
        <v>4932478268</v>
      </c>
      <c r="C250" s="86" t="s">
        <v>17246</v>
      </c>
      <c r="D250" s="86" t="s">
        <v>5502</v>
      </c>
      <c r="E250" s="86" t="s">
        <v>5503</v>
      </c>
      <c r="F250" s="86" t="s">
        <v>5522</v>
      </c>
      <c r="G250" s="86" t="s">
        <v>5523</v>
      </c>
      <c r="H250" s="86">
        <v>2013.0000000000002</v>
      </c>
    </row>
    <row r="251" spans="1:8">
      <c r="A251" s="87" t="s">
        <v>14392</v>
      </c>
      <c r="B251" s="86">
        <v>4932478269</v>
      </c>
      <c r="C251" s="86" t="s">
        <v>17246</v>
      </c>
      <c r="D251" s="86" t="s">
        <v>5502</v>
      </c>
      <c r="E251" s="86" t="s">
        <v>5503</v>
      </c>
      <c r="F251" s="86" t="s">
        <v>5525</v>
      </c>
      <c r="G251" s="86" t="s">
        <v>5526</v>
      </c>
      <c r="H251" s="86">
        <v>2032.8000000000004</v>
      </c>
    </row>
    <row r="252" spans="1:8">
      <c r="A252" s="87" t="s">
        <v>14393</v>
      </c>
      <c r="B252" s="86">
        <v>4932478270</v>
      </c>
      <c r="C252" s="86" t="s">
        <v>17246</v>
      </c>
      <c r="D252" s="86" t="s">
        <v>5502</v>
      </c>
      <c r="E252" s="86" t="s">
        <v>5503</v>
      </c>
      <c r="F252" s="86" t="s">
        <v>5528</v>
      </c>
      <c r="G252" s="86" t="s">
        <v>5529</v>
      </c>
      <c r="H252" s="86">
        <v>1958.0000000000002</v>
      </c>
    </row>
    <row r="253" spans="1:8">
      <c r="A253" s="87" t="s">
        <v>14394</v>
      </c>
      <c r="B253" s="86">
        <v>4932478271</v>
      </c>
      <c r="C253" s="86" t="s">
        <v>17246</v>
      </c>
      <c r="D253" s="86" t="s">
        <v>5502</v>
      </c>
      <c r="E253" s="86" t="s">
        <v>5503</v>
      </c>
      <c r="F253" s="86" t="s">
        <v>5531</v>
      </c>
      <c r="G253" s="86" t="s">
        <v>5532</v>
      </c>
      <c r="H253" s="86">
        <v>1848.0000000000002</v>
      </c>
    </row>
    <row r="254" spans="1:8">
      <c r="A254" s="87" t="s">
        <v>14395</v>
      </c>
      <c r="B254" s="86">
        <v>4932478272</v>
      </c>
      <c r="C254" s="86" t="s">
        <v>17246</v>
      </c>
      <c r="D254" s="86" t="s">
        <v>5502</v>
      </c>
      <c r="E254" s="86" t="s">
        <v>5503</v>
      </c>
      <c r="F254" s="86" t="s">
        <v>5534</v>
      </c>
      <c r="G254" s="86" t="s">
        <v>5535</v>
      </c>
      <c r="H254" s="86">
        <v>6703.4000000000015</v>
      </c>
    </row>
    <row r="255" spans="1:8">
      <c r="A255" s="87" t="s">
        <v>14396</v>
      </c>
      <c r="B255" s="86">
        <v>4932478273</v>
      </c>
      <c r="C255" s="86" t="s">
        <v>17246</v>
      </c>
      <c r="D255" s="86" t="s">
        <v>5502</v>
      </c>
      <c r="E255" s="86" t="s">
        <v>5503</v>
      </c>
      <c r="F255" s="86" t="s">
        <v>5537</v>
      </c>
      <c r="G255" s="86" t="s">
        <v>5538</v>
      </c>
      <c r="H255" s="86">
        <v>5566</v>
      </c>
    </row>
    <row r="256" spans="1:8">
      <c r="A256" s="87" t="s">
        <v>14397</v>
      </c>
      <c r="B256" s="86">
        <v>4932478274</v>
      </c>
      <c r="C256" s="86" t="s">
        <v>17246</v>
      </c>
      <c r="D256" s="86" t="s">
        <v>5502</v>
      </c>
      <c r="E256" s="86" t="s">
        <v>5503</v>
      </c>
      <c r="F256" s="86" t="s">
        <v>5540</v>
      </c>
      <c r="G256" s="86" t="s">
        <v>5541</v>
      </c>
      <c r="H256" s="86">
        <v>37785</v>
      </c>
    </row>
    <row r="257" spans="1:8">
      <c r="A257" s="87" t="s">
        <v>14398</v>
      </c>
      <c r="B257" s="86">
        <v>4932478275</v>
      </c>
      <c r="C257" s="86" t="s">
        <v>17246</v>
      </c>
      <c r="D257" s="86" t="s">
        <v>5502</v>
      </c>
      <c r="E257" s="86" t="s">
        <v>5503</v>
      </c>
      <c r="F257" s="86" t="s">
        <v>5543</v>
      </c>
      <c r="G257" s="86" t="s">
        <v>5544</v>
      </c>
      <c r="H257" s="86">
        <v>33011</v>
      </c>
    </row>
    <row r="258" spans="1:8">
      <c r="A258" s="87" t="s">
        <v>14399</v>
      </c>
      <c r="B258" s="86">
        <v>48906001</v>
      </c>
      <c r="C258" s="86" t="s">
        <v>17246</v>
      </c>
      <c r="D258" s="86" t="s">
        <v>5031</v>
      </c>
      <c r="E258" s="86" t="s">
        <v>5546</v>
      </c>
      <c r="F258" s="86" t="s">
        <v>5547</v>
      </c>
      <c r="G258" s="86" t="s">
        <v>5548</v>
      </c>
      <c r="H258" s="86">
        <v>902.00000000000011</v>
      </c>
    </row>
    <row r="259" spans="1:8">
      <c r="A259" s="87" t="s">
        <v>14400</v>
      </c>
      <c r="B259" s="86">
        <v>48906004</v>
      </c>
      <c r="C259" s="86" t="s">
        <v>17246</v>
      </c>
      <c r="D259" s="86" t="s">
        <v>5031</v>
      </c>
      <c r="E259" s="86" t="s">
        <v>5546</v>
      </c>
      <c r="F259" s="86" t="s">
        <v>5550</v>
      </c>
      <c r="G259" s="86" t="s">
        <v>5551</v>
      </c>
      <c r="H259" s="86">
        <v>6424.0000000000009</v>
      </c>
    </row>
    <row r="260" spans="1:8">
      <c r="A260" s="87" t="s">
        <v>14401</v>
      </c>
      <c r="B260" s="86">
        <v>48906011</v>
      </c>
      <c r="C260" s="86" t="s">
        <v>17246</v>
      </c>
      <c r="D260" s="86" t="s">
        <v>5031</v>
      </c>
      <c r="E260" s="86" t="s">
        <v>5546</v>
      </c>
      <c r="F260" s="86" t="s">
        <v>5553</v>
      </c>
      <c r="G260" s="86" t="s">
        <v>5554</v>
      </c>
      <c r="H260" s="86">
        <v>968.00000000000011</v>
      </c>
    </row>
    <row r="261" spans="1:8">
      <c r="A261" s="87" t="s">
        <v>14402</v>
      </c>
      <c r="B261" s="86">
        <v>48906014</v>
      </c>
      <c r="C261" s="86" t="s">
        <v>17246</v>
      </c>
      <c r="D261" s="86" t="s">
        <v>5031</v>
      </c>
      <c r="E261" s="86" t="s">
        <v>5546</v>
      </c>
      <c r="F261" s="86" t="s">
        <v>5556</v>
      </c>
      <c r="G261" s="86" t="s">
        <v>5557</v>
      </c>
      <c r="H261" s="86">
        <v>7084.0000000000009</v>
      </c>
    </row>
    <row r="262" spans="1:8">
      <c r="A262" s="87" t="s">
        <v>14403</v>
      </c>
      <c r="B262" s="86">
        <v>48906005</v>
      </c>
      <c r="C262" s="86" t="s">
        <v>17246</v>
      </c>
      <c r="D262" s="86" t="s">
        <v>5031</v>
      </c>
      <c r="E262" s="86" t="s">
        <v>5546</v>
      </c>
      <c r="F262" s="86" t="s">
        <v>5559</v>
      </c>
      <c r="G262" s="86" t="s">
        <v>5560</v>
      </c>
      <c r="H262" s="86">
        <v>1078</v>
      </c>
    </row>
    <row r="263" spans="1:8">
      <c r="A263" s="87" t="s">
        <v>14404</v>
      </c>
      <c r="B263" s="86">
        <v>48906015</v>
      </c>
      <c r="C263" s="86" t="s">
        <v>17246</v>
      </c>
      <c r="D263" s="86" t="s">
        <v>5031</v>
      </c>
      <c r="E263" s="86" t="s">
        <v>5546</v>
      </c>
      <c r="F263" s="86" t="s">
        <v>5562</v>
      </c>
      <c r="G263" s="86" t="s">
        <v>5563</v>
      </c>
      <c r="H263" s="86">
        <v>1122</v>
      </c>
    </row>
    <row r="264" spans="1:8">
      <c r="A264" s="87" t="s">
        <v>14405</v>
      </c>
      <c r="B264" s="86">
        <v>48906017</v>
      </c>
      <c r="C264" s="86" t="s">
        <v>17246</v>
      </c>
      <c r="D264" s="86" t="s">
        <v>5031</v>
      </c>
      <c r="E264" s="86" t="s">
        <v>5546</v>
      </c>
      <c r="F264" s="86" t="s">
        <v>5565</v>
      </c>
      <c r="G264" s="86" t="s">
        <v>5566</v>
      </c>
      <c r="H264" s="86">
        <v>1243</v>
      </c>
    </row>
    <row r="265" spans="1:8">
      <c r="A265" s="87" t="s">
        <v>14406</v>
      </c>
      <c r="B265" s="86">
        <v>48906019</v>
      </c>
      <c r="C265" s="86" t="s">
        <v>17246</v>
      </c>
      <c r="D265" s="86" t="s">
        <v>5031</v>
      </c>
      <c r="E265" s="86" t="s">
        <v>5546</v>
      </c>
      <c r="F265" s="86" t="s">
        <v>5568</v>
      </c>
      <c r="G265" s="86" t="s">
        <v>5569</v>
      </c>
      <c r="H265" s="86">
        <v>9845</v>
      </c>
    </row>
    <row r="266" spans="1:8">
      <c r="A266" s="87" t="s">
        <v>14407</v>
      </c>
      <c r="B266" s="86">
        <v>48906021</v>
      </c>
      <c r="C266" s="86" t="s">
        <v>17246</v>
      </c>
      <c r="D266" s="86" t="s">
        <v>5031</v>
      </c>
      <c r="E266" s="86" t="s">
        <v>5546</v>
      </c>
      <c r="F266" s="86" t="s">
        <v>5571</v>
      </c>
      <c r="G266" s="86" t="s">
        <v>5572</v>
      </c>
      <c r="H266" s="86">
        <v>957.00000000000011</v>
      </c>
    </row>
    <row r="267" spans="1:8">
      <c r="A267" s="87" t="s">
        <v>14408</v>
      </c>
      <c r="B267" s="86">
        <v>48906024</v>
      </c>
      <c r="C267" s="86" t="s">
        <v>17246</v>
      </c>
      <c r="D267" s="86" t="s">
        <v>5031</v>
      </c>
      <c r="E267" s="86" t="s">
        <v>5546</v>
      </c>
      <c r="F267" s="86" t="s">
        <v>5574</v>
      </c>
      <c r="G267" s="86" t="s">
        <v>5575</v>
      </c>
      <c r="H267" s="86">
        <v>6985.0000000000009</v>
      </c>
    </row>
    <row r="268" spans="1:8">
      <c r="A268" s="87" t="s">
        <v>14409</v>
      </c>
      <c r="B268" s="86">
        <v>48906027</v>
      </c>
      <c r="C268" s="86" t="s">
        <v>17246</v>
      </c>
      <c r="D268" s="86" t="s">
        <v>5031</v>
      </c>
      <c r="E268" s="86" t="s">
        <v>5546</v>
      </c>
      <c r="F268" s="86" t="s">
        <v>5577</v>
      </c>
      <c r="G268" s="86" t="s">
        <v>5578</v>
      </c>
      <c r="H268" s="86">
        <v>1122</v>
      </c>
    </row>
    <row r="269" spans="1:8">
      <c r="A269" s="87" t="s">
        <v>14410</v>
      </c>
      <c r="B269" s="86">
        <v>48906031</v>
      </c>
      <c r="C269" s="86" t="s">
        <v>17246</v>
      </c>
      <c r="D269" s="86" t="s">
        <v>5031</v>
      </c>
      <c r="E269" s="86" t="s">
        <v>5546</v>
      </c>
      <c r="F269" s="86" t="s">
        <v>5580</v>
      </c>
      <c r="G269" s="86" t="s">
        <v>5581</v>
      </c>
      <c r="H269" s="86">
        <v>968.00000000000011</v>
      </c>
    </row>
    <row r="270" spans="1:8">
      <c r="A270" s="87" t="s">
        <v>14411</v>
      </c>
      <c r="B270" s="86">
        <v>48906034</v>
      </c>
      <c r="C270" s="86" t="s">
        <v>17246</v>
      </c>
      <c r="D270" s="86" t="s">
        <v>5031</v>
      </c>
      <c r="E270" s="86" t="s">
        <v>5546</v>
      </c>
      <c r="F270" s="86" t="s">
        <v>5583</v>
      </c>
      <c r="G270" s="86" t="s">
        <v>5584</v>
      </c>
      <c r="H270" s="86">
        <v>7084.0000000000009</v>
      </c>
    </row>
    <row r="271" spans="1:8">
      <c r="A271" s="87" t="s">
        <v>14412</v>
      </c>
      <c r="B271" s="86">
        <v>48906035</v>
      </c>
      <c r="C271" s="86" t="s">
        <v>17246</v>
      </c>
      <c r="D271" s="86" t="s">
        <v>5031</v>
      </c>
      <c r="E271" s="86" t="s">
        <v>5546</v>
      </c>
      <c r="F271" s="86" t="s">
        <v>5586</v>
      </c>
      <c r="G271" s="86" t="s">
        <v>5587</v>
      </c>
      <c r="H271" s="86">
        <v>1067</v>
      </c>
    </row>
    <row r="272" spans="1:8">
      <c r="A272" s="87" t="s">
        <v>14413</v>
      </c>
      <c r="B272" s="86">
        <v>48906040</v>
      </c>
      <c r="C272" s="86" t="s">
        <v>17246</v>
      </c>
      <c r="D272" s="86" t="s">
        <v>5031</v>
      </c>
      <c r="E272" s="86" t="s">
        <v>5546</v>
      </c>
      <c r="F272" s="86" t="s">
        <v>5589</v>
      </c>
      <c r="G272" s="86" t="s">
        <v>5590</v>
      </c>
      <c r="H272" s="86">
        <v>1738.0000000000002</v>
      </c>
    </row>
    <row r="273" spans="1:8">
      <c r="A273" s="87" t="s">
        <v>14414</v>
      </c>
      <c r="B273" s="86">
        <v>48906038</v>
      </c>
      <c r="C273" s="86" t="s">
        <v>17246</v>
      </c>
      <c r="D273" s="86" t="s">
        <v>5031</v>
      </c>
      <c r="E273" s="86" t="s">
        <v>5546</v>
      </c>
      <c r="F273" s="86" t="s">
        <v>5592</v>
      </c>
      <c r="G273" s="86" t="s">
        <v>5593</v>
      </c>
      <c r="H273" s="86">
        <v>1760.0000000000002</v>
      </c>
    </row>
    <row r="274" spans="1:8">
      <c r="A274" s="87" t="s">
        <v>14415</v>
      </c>
      <c r="B274" s="86">
        <v>48906039</v>
      </c>
      <c r="C274" s="86" t="s">
        <v>17246</v>
      </c>
      <c r="D274" s="86" t="s">
        <v>5031</v>
      </c>
      <c r="E274" s="86" t="s">
        <v>5546</v>
      </c>
      <c r="F274" s="86" t="s">
        <v>5595</v>
      </c>
      <c r="G274" s="86" t="s">
        <v>5596</v>
      </c>
      <c r="H274" s="86">
        <v>3322.0000000000005</v>
      </c>
    </row>
    <row r="275" spans="1:8">
      <c r="A275" s="87" t="s">
        <v>14416</v>
      </c>
      <c r="B275" s="86">
        <v>48906051</v>
      </c>
      <c r="C275" s="86" t="s">
        <v>17246</v>
      </c>
      <c r="D275" s="86" t="s">
        <v>5031</v>
      </c>
      <c r="E275" s="86" t="s">
        <v>5546</v>
      </c>
      <c r="F275" s="86" t="s">
        <v>5598</v>
      </c>
      <c r="G275" s="86" t="s">
        <v>5599</v>
      </c>
      <c r="H275" s="86">
        <v>2002.0000000000002</v>
      </c>
    </row>
    <row r="276" spans="1:8">
      <c r="A276" s="87" t="s">
        <v>14417</v>
      </c>
      <c r="B276" s="86">
        <v>48906050</v>
      </c>
      <c r="C276" s="86" t="s">
        <v>17246</v>
      </c>
      <c r="D276" s="86" t="s">
        <v>5031</v>
      </c>
      <c r="E276" s="86" t="s">
        <v>5546</v>
      </c>
      <c r="F276" s="86" t="s">
        <v>5602</v>
      </c>
      <c r="G276" s="86" t="s">
        <v>5603</v>
      </c>
      <c r="H276" s="86">
        <v>2343</v>
      </c>
    </row>
    <row r="277" spans="1:8">
      <c r="A277" s="87" t="s">
        <v>14418</v>
      </c>
      <c r="B277" s="86">
        <v>48906053</v>
      </c>
      <c r="C277" s="86" t="s">
        <v>17246</v>
      </c>
      <c r="D277" s="86" t="s">
        <v>5031</v>
      </c>
      <c r="E277" s="86" t="s">
        <v>5546</v>
      </c>
      <c r="F277" s="86" t="s">
        <v>5605</v>
      </c>
      <c r="G277" s="86" t="s">
        <v>5606</v>
      </c>
      <c r="H277" s="86">
        <v>5258</v>
      </c>
    </row>
    <row r="278" spans="1:8">
      <c r="A278" s="87" t="s">
        <v>14419</v>
      </c>
      <c r="B278" s="86">
        <v>48906052</v>
      </c>
      <c r="C278" s="86" t="s">
        <v>17246</v>
      </c>
      <c r="D278" s="86" t="s">
        <v>5031</v>
      </c>
      <c r="E278" s="86" t="s">
        <v>5546</v>
      </c>
      <c r="F278" s="86" t="s">
        <v>5609</v>
      </c>
      <c r="G278" s="86" t="s">
        <v>5610</v>
      </c>
      <c r="H278" s="86">
        <v>7986.0000000000009</v>
      </c>
    </row>
    <row r="279" spans="1:8">
      <c r="A279" s="87" t="s">
        <v>14420</v>
      </c>
      <c r="B279" s="86">
        <v>48906054</v>
      </c>
      <c r="C279" s="86" t="s">
        <v>17246</v>
      </c>
      <c r="D279" s="86" t="s">
        <v>5031</v>
      </c>
      <c r="E279" s="86" t="s">
        <v>5546</v>
      </c>
      <c r="F279" s="86" t="s">
        <v>5612</v>
      </c>
      <c r="G279" s="86" t="s">
        <v>5613</v>
      </c>
      <c r="H279" s="86">
        <v>1837.0000000000002</v>
      </c>
    </row>
    <row r="280" spans="1:8">
      <c r="A280" s="87" t="s">
        <v>14421</v>
      </c>
      <c r="B280" s="86">
        <v>48906061</v>
      </c>
      <c r="C280" s="86" t="s">
        <v>17246</v>
      </c>
      <c r="D280" s="86" t="s">
        <v>5031</v>
      </c>
      <c r="E280" s="86" t="s">
        <v>5546</v>
      </c>
      <c r="F280" s="86" t="s">
        <v>5615</v>
      </c>
      <c r="G280" s="86" t="s">
        <v>5616</v>
      </c>
      <c r="H280" s="86">
        <v>1078</v>
      </c>
    </row>
    <row r="281" spans="1:8">
      <c r="A281" s="87" t="s">
        <v>14422</v>
      </c>
      <c r="B281" s="86">
        <v>48906062</v>
      </c>
      <c r="C281" s="86" t="s">
        <v>17246</v>
      </c>
      <c r="D281" s="86" t="s">
        <v>5031</v>
      </c>
      <c r="E281" s="86" t="s">
        <v>5546</v>
      </c>
      <c r="F281" s="86" t="s">
        <v>5618</v>
      </c>
      <c r="G281" s="86" t="s">
        <v>5619</v>
      </c>
      <c r="H281" s="86">
        <v>1188</v>
      </c>
    </row>
    <row r="282" spans="1:8">
      <c r="A282" s="87" t="s">
        <v>14423</v>
      </c>
      <c r="B282" s="86">
        <v>48906063</v>
      </c>
      <c r="C282" s="86" t="s">
        <v>17246</v>
      </c>
      <c r="D282" s="86" t="s">
        <v>5031</v>
      </c>
      <c r="E282" s="86" t="s">
        <v>5546</v>
      </c>
      <c r="F282" s="86" t="s">
        <v>5621</v>
      </c>
      <c r="G282" s="86" t="s">
        <v>5622</v>
      </c>
      <c r="H282" s="86">
        <v>1111</v>
      </c>
    </row>
    <row r="283" spans="1:8">
      <c r="A283" s="87" t="s">
        <v>14424</v>
      </c>
      <c r="B283" s="86">
        <v>48906060</v>
      </c>
      <c r="C283" s="86" t="s">
        <v>17246</v>
      </c>
      <c r="D283" s="86" t="s">
        <v>5031</v>
      </c>
      <c r="E283" s="86" t="s">
        <v>5546</v>
      </c>
      <c r="F283" s="86" t="s">
        <v>5624</v>
      </c>
      <c r="G283" s="86" t="s">
        <v>5625</v>
      </c>
      <c r="H283" s="86">
        <v>2310</v>
      </c>
    </row>
    <row r="284" spans="1:8">
      <c r="A284" s="87" t="s">
        <v>14425</v>
      </c>
      <c r="B284" s="86">
        <v>48906070</v>
      </c>
      <c r="C284" s="86" t="s">
        <v>17246</v>
      </c>
      <c r="D284" s="86" t="s">
        <v>5031</v>
      </c>
      <c r="E284" s="86" t="s">
        <v>5546</v>
      </c>
      <c r="F284" s="86" t="s">
        <v>5627</v>
      </c>
      <c r="G284" s="86" t="s">
        <v>5628</v>
      </c>
      <c r="H284" s="86">
        <v>1166</v>
      </c>
    </row>
    <row r="285" spans="1:8">
      <c r="A285" s="87" t="s">
        <v>14426</v>
      </c>
      <c r="B285" s="86">
        <v>48906071</v>
      </c>
      <c r="C285" s="86" t="s">
        <v>17246</v>
      </c>
      <c r="D285" s="86" t="s">
        <v>5036</v>
      </c>
      <c r="E285" s="86" t="s">
        <v>5546</v>
      </c>
      <c r="F285" s="86" t="s">
        <v>5630</v>
      </c>
      <c r="G285" s="86" t="s">
        <v>5631</v>
      </c>
      <c r="H285" s="86">
        <v>693</v>
      </c>
    </row>
    <row r="286" spans="1:8">
      <c r="A286" s="87" t="s">
        <v>14427</v>
      </c>
      <c r="B286" s="86">
        <v>48906072</v>
      </c>
      <c r="C286" s="86" t="s">
        <v>17246</v>
      </c>
      <c r="D286" s="86" t="s">
        <v>5036</v>
      </c>
      <c r="E286" s="86" t="s">
        <v>5546</v>
      </c>
      <c r="F286" s="86" t="s">
        <v>5633</v>
      </c>
      <c r="G286" s="86" t="s">
        <v>5634</v>
      </c>
      <c r="H286" s="86">
        <v>693</v>
      </c>
    </row>
    <row r="287" spans="1:8">
      <c r="A287" s="87" t="s">
        <v>14428</v>
      </c>
      <c r="B287" s="86">
        <v>48906073</v>
      </c>
      <c r="C287" s="86" t="s">
        <v>17246</v>
      </c>
      <c r="D287" s="86" t="s">
        <v>5036</v>
      </c>
      <c r="E287" s="86" t="s">
        <v>5546</v>
      </c>
      <c r="F287" s="86" t="s">
        <v>5636</v>
      </c>
      <c r="G287" s="86" t="s">
        <v>5637</v>
      </c>
      <c r="H287" s="86">
        <v>693</v>
      </c>
    </row>
    <row r="288" spans="1:8">
      <c r="A288" s="87" t="s">
        <v>14429</v>
      </c>
      <c r="B288" s="86">
        <v>48906074</v>
      </c>
      <c r="C288" s="86" t="s">
        <v>17246</v>
      </c>
      <c r="D288" s="86" t="s">
        <v>5036</v>
      </c>
      <c r="E288" s="86" t="s">
        <v>5546</v>
      </c>
      <c r="F288" s="86" t="s">
        <v>5639</v>
      </c>
      <c r="G288" s="86" t="s">
        <v>5640</v>
      </c>
      <c r="H288" s="86">
        <v>693</v>
      </c>
    </row>
    <row r="289" spans="1:8">
      <c r="A289" s="87" t="s">
        <v>14430</v>
      </c>
      <c r="B289" s="86">
        <v>48906075</v>
      </c>
      <c r="C289" s="86" t="s">
        <v>17246</v>
      </c>
      <c r="D289" s="86" t="s">
        <v>5036</v>
      </c>
      <c r="E289" s="86" t="s">
        <v>5546</v>
      </c>
      <c r="F289" s="86" t="s">
        <v>5642</v>
      </c>
      <c r="G289" s="86" t="s">
        <v>5643</v>
      </c>
      <c r="H289" s="86">
        <v>693</v>
      </c>
    </row>
    <row r="290" spans="1:8">
      <c r="A290" s="87" t="s">
        <v>14431</v>
      </c>
      <c r="B290" s="86">
        <v>48906088</v>
      </c>
      <c r="C290" s="86" t="s">
        <v>17246</v>
      </c>
      <c r="D290" s="86" t="s">
        <v>5031</v>
      </c>
      <c r="E290" s="86" t="s">
        <v>5546</v>
      </c>
      <c r="F290" s="86" t="s">
        <v>5645</v>
      </c>
      <c r="G290" s="86" t="s">
        <v>5646</v>
      </c>
      <c r="H290" s="86">
        <v>12276.000000000002</v>
      </c>
    </row>
    <row r="291" spans="1:8">
      <c r="A291" s="87" t="s">
        <v>14432</v>
      </c>
      <c r="B291" s="86">
        <v>48906090</v>
      </c>
      <c r="C291" s="86" t="s">
        <v>17246</v>
      </c>
      <c r="D291" s="86" t="s">
        <v>5031</v>
      </c>
      <c r="E291" s="86" t="s">
        <v>5546</v>
      </c>
      <c r="F291" s="86" t="s">
        <v>5648</v>
      </c>
      <c r="G291" s="86" t="s">
        <v>5649</v>
      </c>
      <c r="H291" s="86">
        <v>14157.000000000002</v>
      </c>
    </row>
    <row r="292" spans="1:8">
      <c r="A292" s="87" t="s">
        <v>14433</v>
      </c>
      <c r="B292" s="86">
        <v>4932478626</v>
      </c>
      <c r="C292" s="86" t="s">
        <v>17246</v>
      </c>
      <c r="D292" s="86" t="s">
        <v>5095</v>
      </c>
      <c r="E292" s="86" t="s">
        <v>5651</v>
      </c>
      <c r="F292" s="86" t="s">
        <v>5652</v>
      </c>
      <c r="G292" s="86" t="s">
        <v>5653</v>
      </c>
      <c r="H292" s="86">
        <v>3278.0000000000005</v>
      </c>
    </row>
    <row r="293" spans="1:8">
      <c r="A293" s="87" t="s">
        <v>14434</v>
      </c>
      <c r="B293" s="86">
        <v>4932478627</v>
      </c>
      <c r="C293" s="86" t="s">
        <v>17246</v>
      </c>
      <c r="D293" s="86" t="s">
        <v>5095</v>
      </c>
      <c r="E293" s="86" t="s">
        <v>5651</v>
      </c>
      <c r="F293" s="86" t="s">
        <v>5652</v>
      </c>
      <c r="G293" s="86" t="s">
        <v>5655</v>
      </c>
      <c r="H293" s="86">
        <v>3102.0000000000005</v>
      </c>
    </row>
    <row r="294" spans="1:8">
      <c r="A294" s="87" t="s">
        <v>14435</v>
      </c>
      <c r="B294" s="86">
        <v>4932472283</v>
      </c>
      <c r="C294" s="86" t="s">
        <v>17246</v>
      </c>
      <c r="D294" s="86" t="s">
        <v>5657</v>
      </c>
      <c r="E294" s="86" t="s">
        <v>5302</v>
      </c>
      <c r="F294" s="86" t="s">
        <v>5658</v>
      </c>
      <c r="G294" s="86" t="s">
        <v>5659</v>
      </c>
      <c r="H294" s="86">
        <v>297</v>
      </c>
    </row>
    <row r="295" spans="1:8">
      <c r="A295" s="87" t="s">
        <v>14436</v>
      </c>
      <c r="B295" s="86">
        <v>4932472284</v>
      </c>
      <c r="C295" s="86" t="s">
        <v>17246</v>
      </c>
      <c r="D295" s="86" t="s">
        <v>5657</v>
      </c>
      <c r="E295" s="86" t="s">
        <v>5302</v>
      </c>
      <c r="F295" s="86" t="s">
        <v>5661</v>
      </c>
      <c r="G295" s="86" t="s">
        <v>5662</v>
      </c>
      <c r="H295" s="86">
        <v>297</v>
      </c>
    </row>
    <row r="296" spans="1:8">
      <c r="A296" s="87" t="s">
        <v>14437</v>
      </c>
      <c r="B296" s="86">
        <v>4932472285</v>
      </c>
      <c r="C296" s="86" t="s">
        <v>17246</v>
      </c>
      <c r="D296" s="86" t="s">
        <v>5657</v>
      </c>
      <c r="E296" s="86" t="s">
        <v>5302</v>
      </c>
      <c r="F296" s="86" t="s">
        <v>5664</v>
      </c>
      <c r="G296" s="86" t="s">
        <v>5665</v>
      </c>
      <c r="H296" s="86">
        <v>297</v>
      </c>
    </row>
    <row r="297" spans="1:8">
      <c r="A297" s="87" t="s">
        <v>14438</v>
      </c>
      <c r="B297" s="86">
        <v>4932472286</v>
      </c>
      <c r="C297" s="86" t="s">
        <v>17246</v>
      </c>
      <c r="D297" s="86" t="s">
        <v>5657</v>
      </c>
      <c r="E297" s="86" t="s">
        <v>5302</v>
      </c>
      <c r="F297" s="86" t="s">
        <v>5667</v>
      </c>
      <c r="G297" s="86" t="s">
        <v>5668</v>
      </c>
      <c r="H297" s="86">
        <v>297</v>
      </c>
    </row>
    <row r="298" spans="1:8">
      <c r="A298" s="87" t="s">
        <v>14439</v>
      </c>
      <c r="B298" s="86">
        <v>4932478000</v>
      </c>
      <c r="C298" s="86" t="s">
        <v>17246</v>
      </c>
      <c r="D298" s="86" t="s">
        <v>5657</v>
      </c>
      <c r="E298" s="86" t="s">
        <v>5302</v>
      </c>
      <c r="F298" s="86" t="s">
        <v>5670</v>
      </c>
      <c r="G298" s="86" t="s">
        <v>5671</v>
      </c>
      <c r="H298" s="86">
        <v>297</v>
      </c>
    </row>
    <row r="299" spans="1:8">
      <c r="A299" s="87" t="s">
        <v>14440</v>
      </c>
      <c r="B299" s="86">
        <v>4932478001</v>
      </c>
      <c r="C299" s="86" t="s">
        <v>17246</v>
      </c>
      <c r="D299" s="86" t="s">
        <v>5657</v>
      </c>
      <c r="E299" s="86" t="s">
        <v>5302</v>
      </c>
      <c r="F299" s="86" t="s">
        <v>5673</v>
      </c>
      <c r="G299" s="86" t="s">
        <v>5674</v>
      </c>
      <c r="H299" s="86">
        <v>297</v>
      </c>
    </row>
    <row r="300" spans="1:8">
      <c r="A300" s="87" t="s">
        <v>14441</v>
      </c>
      <c r="B300" s="86">
        <v>4932478002</v>
      </c>
      <c r="C300" s="86" t="s">
        <v>17246</v>
      </c>
      <c r="D300" s="86" t="s">
        <v>5657</v>
      </c>
      <c r="E300" s="86" t="s">
        <v>5302</v>
      </c>
      <c r="F300" s="86" t="s">
        <v>5676</v>
      </c>
      <c r="G300" s="86" t="s">
        <v>5677</v>
      </c>
      <c r="H300" s="86">
        <v>297</v>
      </c>
    </row>
    <row r="301" spans="1:8">
      <c r="A301" s="87" t="s">
        <v>14442</v>
      </c>
      <c r="B301" s="86">
        <v>4932478003</v>
      </c>
      <c r="C301" s="86" t="s">
        <v>17246</v>
      </c>
      <c r="D301" s="86" t="s">
        <v>5657</v>
      </c>
      <c r="E301" s="86" t="s">
        <v>5302</v>
      </c>
      <c r="F301" s="86" t="s">
        <v>5679</v>
      </c>
      <c r="G301" s="86" t="s">
        <v>5680</v>
      </c>
      <c r="H301" s="86">
        <v>308</v>
      </c>
    </row>
    <row r="302" spans="1:8">
      <c r="A302" s="87" t="s">
        <v>14443</v>
      </c>
      <c r="B302" s="86">
        <v>4932478004</v>
      </c>
      <c r="C302" s="86" t="s">
        <v>17246</v>
      </c>
      <c r="D302" s="86" t="s">
        <v>5657</v>
      </c>
      <c r="E302" s="86" t="s">
        <v>5302</v>
      </c>
      <c r="F302" s="86" t="s">
        <v>5682</v>
      </c>
      <c r="G302" s="86" t="s">
        <v>5683</v>
      </c>
      <c r="H302" s="86">
        <v>319</v>
      </c>
    </row>
    <row r="303" spans="1:8">
      <c r="A303" s="87" t="s">
        <v>14444</v>
      </c>
      <c r="B303" s="86">
        <v>4932478005</v>
      </c>
      <c r="C303" s="86" t="s">
        <v>17246</v>
      </c>
      <c r="D303" s="86" t="s">
        <v>5657</v>
      </c>
      <c r="E303" s="86" t="s">
        <v>5302</v>
      </c>
      <c r="F303" s="86" t="s">
        <v>5685</v>
      </c>
      <c r="G303" s="86" t="s">
        <v>5686</v>
      </c>
      <c r="H303" s="86">
        <v>330</v>
      </c>
    </row>
    <row r="304" spans="1:8">
      <c r="A304" s="87" t="s">
        <v>14445</v>
      </c>
      <c r="B304" s="86">
        <v>4932478006</v>
      </c>
      <c r="C304" s="86" t="s">
        <v>17246</v>
      </c>
      <c r="D304" s="86" t="s">
        <v>5657</v>
      </c>
      <c r="E304" s="86" t="s">
        <v>5302</v>
      </c>
      <c r="F304" s="86" t="s">
        <v>5688</v>
      </c>
      <c r="G304" s="86" t="s">
        <v>5689</v>
      </c>
      <c r="H304" s="86">
        <v>352</v>
      </c>
    </row>
    <row r="305" spans="1:8">
      <c r="A305" s="87" t="s">
        <v>14446</v>
      </c>
      <c r="B305" s="86">
        <v>4932478007</v>
      </c>
      <c r="C305" s="86" t="s">
        <v>17246</v>
      </c>
      <c r="D305" s="86" t="s">
        <v>5657</v>
      </c>
      <c r="E305" s="86" t="s">
        <v>5302</v>
      </c>
      <c r="F305" s="86" t="s">
        <v>5691</v>
      </c>
      <c r="G305" s="86" t="s">
        <v>5692</v>
      </c>
      <c r="H305" s="86">
        <v>352</v>
      </c>
    </row>
    <row r="306" spans="1:8">
      <c r="A306" s="87" t="s">
        <v>14447</v>
      </c>
      <c r="B306" s="86">
        <v>4932478008</v>
      </c>
      <c r="C306" s="86" t="s">
        <v>17246</v>
      </c>
      <c r="D306" s="86" t="s">
        <v>5657</v>
      </c>
      <c r="E306" s="86" t="s">
        <v>5302</v>
      </c>
      <c r="F306" s="86" t="s">
        <v>5694</v>
      </c>
      <c r="G306" s="86" t="s">
        <v>5695</v>
      </c>
      <c r="H306" s="86">
        <v>198.00000000000003</v>
      </c>
    </row>
    <row r="307" spans="1:8">
      <c r="A307" s="87" t="s">
        <v>14448</v>
      </c>
      <c r="B307" s="86">
        <v>4932478009</v>
      </c>
      <c r="C307" s="86" t="s">
        <v>17246</v>
      </c>
      <c r="D307" s="86" t="s">
        <v>5657</v>
      </c>
      <c r="E307" s="86" t="s">
        <v>5302</v>
      </c>
      <c r="F307" s="86" t="s">
        <v>5697</v>
      </c>
      <c r="G307" s="86" t="s">
        <v>5698</v>
      </c>
      <c r="H307" s="86">
        <v>198.00000000000003</v>
      </c>
    </row>
    <row r="308" spans="1:8">
      <c r="A308" s="87" t="s">
        <v>14449</v>
      </c>
      <c r="B308" s="86">
        <v>4932478010</v>
      </c>
      <c r="C308" s="86" t="s">
        <v>17246</v>
      </c>
      <c r="D308" s="86" t="s">
        <v>5657</v>
      </c>
      <c r="E308" s="86" t="s">
        <v>5302</v>
      </c>
      <c r="F308" s="86" t="s">
        <v>5700</v>
      </c>
      <c r="G308" s="86" t="s">
        <v>5701</v>
      </c>
      <c r="H308" s="86">
        <v>198.00000000000003</v>
      </c>
    </row>
    <row r="309" spans="1:8">
      <c r="A309" s="87" t="s">
        <v>14450</v>
      </c>
      <c r="B309" s="86">
        <v>4932478011</v>
      </c>
      <c r="C309" s="86" t="s">
        <v>17246</v>
      </c>
      <c r="D309" s="86" t="s">
        <v>5657</v>
      </c>
      <c r="E309" s="86" t="s">
        <v>5302</v>
      </c>
      <c r="F309" s="86" t="s">
        <v>5703</v>
      </c>
      <c r="G309" s="86" t="s">
        <v>5704</v>
      </c>
      <c r="H309" s="86">
        <v>198.00000000000003</v>
      </c>
    </row>
    <row r="310" spans="1:8">
      <c r="A310" s="87" t="s">
        <v>14451</v>
      </c>
      <c r="B310" s="86">
        <v>4932478012</v>
      </c>
      <c r="C310" s="86" t="s">
        <v>17246</v>
      </c>
      <c r="D310" s="86" t="s">
        <v>5657</v>
      </c>
      <c r="E310" s="86" t="s">
        <v>5302</v>
      </c>
      <c r="F310" s="86" t="s">
        <v>5706</v>
      </c>
      <c r="G310" s="86" t="s">
        <v>5707</v>
      </c>
      <c r="H310" s="86">
        <v>209.00000000000003</v>
      </c>
    </row>
    <row r="311" spans="1:8">
      <c r="A311" s="87" t="s">
        <v>14452</v>
      </c>
      <c r="B311" s="86">
        <v>4932478013</v>
      </c>
      <c r="C311" s="86" t="s">
        <v>17246</v>
      </c>
      <c r="D311" s="86" t="s">
        <v>5657</v>
      </c>
      <c r="E311" s="86" t="s">
        <v>5302</v>
      </c>
      <c r="F311" s="86" t="s">
        <v>5709</v>
      </c>
      <c r="G311" s="86" t="s">
        <v>5710</v>
      </c>
      <c r="H311" s="86">
        <v>220.00000000000003</v>
      </c>
    </row>
    <row r="312" spans="1:8">
      <c r="A312" s="87" t="s">
        <v>14453</v>
      </c>
      <c r="B312" s="86">
        <v>4932478014</v>
      </c>
      <c r="C312" s="86" t="s">
        <v>17246</v>
      </c>
      <c r="D312" s="86" t="s">
        <v>5657</v>
      </c>
      <c r="E312" s="86" t="s">
        <v>5302</v>
      </c>
      <c r="F312" s="86" t="s">
        <v>5712</v>
      </c>
      <c r="G312" s="86" t="s">
        <v>5713</v>
      </c>
      <c r="H312" s="86">
        <v>220.00000000000003</v>
      </c>
    </row>
    <row r="313" spans="1:8">
      <c r="A313" s="87" t="s">
        <v>14454</v>
      </c>
      <c r="B313" s="86">
        <v>4932478015</v>
      </c>
      <c r="C313" s="86" t="s">
        <v>17246</v>
      </c>
      <c r="D313" s="86" t="s">
        <v>5657</v>
      </c>
      <c r="E313" s="86" t="s">
        <v>5302</v>
      </c>
      <c r="F313" s="86" t="s">
        <v>5715</v>
      </c>
      <c r="G313" s="86" t="s">
        <v>5716</v>
      </c>
      <c r="H313" s="86">
        <v>231.00000000000003</v>
      </c>
    </row>
    <row r="314" spans="1:8">
      <c r="A314" s="87" t="s">
        <v>14455</v>
      </c>
      <c r="B314" s="86">
        <v>4932478016</v>
      </c>
      <c r="C314" s="86" t="s">
        <v>17246</v>
      </c>
      <c r="D314" s="86" t="s">
        <v>5657</v>
      </c>
      <c r="E314" s="86" t="s">
        <v>5302</v>
      </c>
      <c r="F314" s="86" t="s">
        <v>5718</v>
      </c>
      <c r="G314" s="86" t="s">
        <v>5719</v>
      </c>
      <c r="H314" s="86">
        <v>231.00000000000003</v>
      </c>
    </row>
    <row r="315" spans="1:8">
      <c r="A315" s="87" t="s">
        <v>14456</v>
      </c>
      <c r="B315" s="86">
        <v>4932478017</v>
      </c>
      <c r="C315" s="86" t="s">
        <v>17246</v>
      </c>
      <c r="D315" s="86" t="s">
        <v>5657</v>
      </c>
      <c r="E315" s="86" t="s">
        <v>5302</v>
      </c>
      <c r="F315" s="86" t="s">
        <v>5721</v>
      </c>
      <c r="G315" s="86" t="s">
        <v>5722</v>
      </c>
      <c r="H315" s="86">
        <v>242.00000000000003</v>
      </c>
    </row>
    <row r="316" spans="1:8">
      <c r="A316" s="87" t="s">
        <v>14457</v>
      </c>
      <c r="B316" s="86">
        <v>4932478018</v>
      </c>
      <c r="C316" s="86" t="s">
        <v>17246</v>
      </c>
      <c r="D316" s="86" t="s">
        <v>5657</v>
      </c>
      <c r="E316" s="86" t="s">
        <v>5302</v>
      </c>
      <c r="F316" s="86" t="s">
        <v>5724</v>
      </c>
      <c r="G316" s="86" t="s">
        <v>5725</v>
      </c>
      <c r="H316" s="86">
        <v>253.00000000000003</v>
      </c>
    </row>
    <row r="317" spans="1:8">
      <c r="A317" s="87" t="s">
        <v>14458</v>
      </c>
      <c r="B317" s="86">
        <v>4932478019</v>
      </c>
      <c r="C317" s="86" t="s">
        <v>17246</v>
      </c>
      <c r="D317" s="86" t="s">
        <v>5657</v>
      </c>
      <c r="E317" s="86" t="s">
        <v>5302</v>
      </c>
      <c r="F317" s="86" t="s">
        <v>5727</v>
      </c>
      <c r="G317" s="86" t="s">
        <v>5728</v>
      </c>
      <c r="H317" s="86">
        <v>286</v>
      </c>
    </row>
    <row r="318" spans="1:8">
      <c r="A318" s="87" t="s">
        <v>14459</v>
      </c>
      <c r="B318" s="86">
        <v>4932478020</v>
      </c>
      <c r="C318" s="86" t="s">
        <v>17246</v>
      </c>
      <c r="D318" s="86" t="s">
        <v>5657</v>
      </c>
      <c r="E318" s="86" t="s">
        <v>5302</v>
      </c>
      <c r="F318" s="86" t="s">
        <v>5730</v>
      </c>
      <c r="G318" s="86" t="s">
        <v>5731</v>
      </c>
      <c r="H318" s="86">
        <v>297</v>
      </c>
    </row>
    <row r="319" spans="1:8">
      <c r="A319" s="87" t="s">
        <v>14460</v>
      </c>
      <c r="B319" s="86">
        <v>4932478021</v>
      </c>
      <c r="C319" s="86" t="s">
        <v>17246</v>
      </c>
      <c r="D319" s="86" t="s">
        <v>5657</v>
      </c>
      <c r="E319" s="86" t="s">
        <v>5302</v>
      </c>
      <c r="F319" s="86" t="s">
        <v>5733</v>
      </c>
      <c r="G319" s="86" t="s">
        <v>5734</v>
      </c>
      <c r="H319" s="86">
        <v>319</v>
      </c>
    </row>
    <row r="320" spans="1:8">
      <c r="A320" s="87" t="s">
        <v>14461</v>
      </c>
      <c r="B320" s="86">
        <v>4932478022</v>
      </c>
      <c r="C320" s="86" t="s">
        <v>17246</v>
      </c>
      <c r="D320" s="86" t="s">
        <v>5657</v>
      </c>
      <c r="E320" s="86" t="s">
        <v>5302</v>
      </c>
      <c r="F320" s="86" t="s">
        <v>5736</v>
      </c>
      <c r="G320" s="86" t="s">
        <v>5737</v>
      </c>
      <c r="H320" s="86">
        <v>319</v>
      </c>
    </row>
    <row r="321" spans="1:8">
      <c r="A321" s="87" t="s">
        <v>14462</v>
      </c>
      <c r="B321" s="86">
        <v>4932478023</v>
      </c>
      <c r="C321" s="86" t="s">
        <v>17246</v>
      </c>
      <c r="D321" s="86" t="s">
        <v>5657</v>
      </c>
      <c r="E321" s="86" t="s">
        <v>5302</v>
      </c>
      <c r="F321" s="86" t="s">
        <v>5739</v>
      </c>
      <c r="G321" s="86" t="s">
        <v>5740</v>
      </c>
      <c r="H321" s="86">
        <v>319</v>
      </c>
    </row>
    <row r="322" spans="1:8">
      <c r="A322" s="87" t="s">
        <v>14463</v>
      </c>
      <c r="B322" s="86">
        <v>4932478024</v>
      </c>
      <c r="C322" s="86" t="s">
        <v>17246</v>
      </c>
      <c r="D322" s="86" t="s">
        <v>5657</v>
      </c>
      <c r="E322" s="86" t="s">
        <v>5302</v>
      </c>
      <c r="F322" s="86" t="s">
        <v>5742</v>
      </c>
      <c r="G322" s="86" t="s">
        <v>5743</v>
      </c>
      <c r="H322" s="86">
        <v>319</v>
      </c>
    </row>
    <row r="323" spans="1:8">
      <c r="A323" s="87" t="s">
        <v>14464</v>
      </c>
      <c r="B323" s="86">
        <v>4932478025</v>
      </c>
      <c r="C323" s="86" t="s">
        <v>17246</v>
      </c>
      <c r="D323" s="86" t="s">
        <v>5657</v>
      </c>
      <c r="E323" s="86" t="s">
        <v>5302</v>
      </c>
      <c r="F323" s="86" t="s">
        <v>5745</v>
      </c>
      <c r="G323" s="86" t="s">
        <v>5746</v>
      </c>
      <c r="H323" s="86">
        <v>319</v>
      </c>
    </row>
    <row r="324" spans="1:8">
      <c r="A324" s="87" t="s">
        <v>14465</v>
      </c>
      <c r="B324" s="86">
        <v>4932478026</v>
      </c>
      <c r="C324" s="86" t="s">
        <v>17246</v>
      </c>
      <c r="D324" s="86" t="s">
        <v>5657</v>
      </c>
      <c r="E324" s="86" t="s">
        <v>5302</v>
      </c>
      <c r="F324" s="86" t="s">
        <v>5748</v>
      </c>
      <c r="G324" s="86" t="s">
        <v>5749</v>
      </c>
      <c r="H324" s="86">
        <v>330</v>
      </c>
    </row>
    <row r="325" spans="1:8">
      <c r="A325" s="87" t="s">
        <v>14466</v>
      </c>
      <c r="B325" s="86">
        <v>4932478027</v>
      </c>
      <c r="C325" s="86" t="s">
        <v>17246</v>
      </c>
      <c r="D325" s="86" t="s">
        <v>5657</v>
      </c>
      <c r="E325" s="86" t="s">
        <v>5302</v>
      </c>
      <c r="F325" s="86" t="s">
        <v>5751</v>
      </c>
      <c r="G325" s="86" t="s">
        <v>5752</v>
      </c>
      <c r="H325" s="86">
        <v>330</v>
      </c>
    </row>
    <row r="326" spans="1:8">
      <c r="A326" s="87" t="s">
        <v>14467</v>
      </c>
      <c r="B326" s="86">
        <v>4932478028</v>
      </c>
      <c r="C326" s="86" t="s">
        <v>17246</v>
      </c>
      <c r="D326" s="86" t="s">
        <v>5657</v>
      </c>
      <c r="E326" s="86" t="s">
        <v>5302</v>
      </c>
      <c r="F326" s="86" t="s">
        <v>5754</v>
      </c>
      <c r="G326" s="86" t="s">
        <v>5755</v>
      </c>
      <c r="H326" s="86">
        <v>363.00000000000006</v>
      </c>
    </row>
    <row r="327" spans="1:8">
      <c r="A327" s="87" t="s">
        <v>14468</v>
      </c>
      <c r="B327" s="86">
        <v>4932478029</v>
      </c>
      <c r="C327" s="86" t="s">
        <v>17246</v>
      </c>
      <c r="D327" s="86" t="s">
        <v>5657</v>
      </c>
      <c r="E327" s="86" t="s">
        <v>5302</v>
      </c>
      <c r="F327" s="86" t="s">
        <v>5757</v>
      </c>
      <c r="G327" s="86" t="s">
        <v>5758</v>
      </c>
      <c r="H327" s="86">
        <v>363.00000000000006</v>
      </c>
    </row>
    <row r="328" spans="1:8">
      <c r="A328" s="87" t="s">
        <v>14469</v>
      </c>
      <c r="B328" s="86">
        <v>4932478030</v>
      </c>
      <c r="C328" s="86" t="s">
        <v>17246</v>
      </c>
      <c r="D328" s="86" t="s">
        <v>5657</v>
      </c>
      <c r="E328" s="86" t="s">
        <v>5302</v>
      </c>
      <c r="F328" s="86" t="s">
        <v>5760</v>
      </c>
      <c r="G328" s="86" t="s">
        <v>5761</v>
      </c>
      <c r="H328" s="86">
        <v>396.00000000000006</v>
      </c>
    </row>
    <row r="329" spans="1:8">
      <c r="A329" s="87" t="s">
        <v>14470</v>
      </c>
      <c r="B329" s="86">
        <v>4932478031</v>
      </c>
      <c r="C329" s="86" t="s">
        <v>17246</v>
      </c>
      <c r="D329" s="86" t="s">
        <v>5657</v>
      </c>
      <c r="E329" s="86" t="s">
        <v>5302</v>
      </c>
      <c r="F329" s="86" t="s">
        <v>5763</v>
      </c>
      <c r="G329" s="86" t="s">
        <v>5764</v>
      </c>
      <c r="H329" s="86">
        <v>396.00000000000006</v>
      </c>
    </row>
    <row r="330" spans="1:8">
      <c r="A330" s="87" t="s">
        <v>14471</v>
      </c>
      <c r="B330" s="86">
        <v>4932478032</v>
      </c>
      <c r="C330" s="86" t="s">
        <v>17246</v>
      </c>
      <c r="D330" s="86" t="s">
        <v>5657</v>
      </c>
      <c r="E330" s="86" t="s">
        <v>5302</v>
      </c>
      <c r="F330" s="86" t="s">
        <v>5766</v>
      </c>
      <c r="G330" s="86" t="s">
        <v>5767</v>
      </c>
      <c r="H330" s="86">
        <v>418.00000000000006</v>
      </c>
    </row>
    <row r="331" spans="1:8">
      <c r="A331" s="87" t="s">
        <v>14472</v>
      </c>
      <c r="B331" s="86">
        <v>4932478033</v>
      </c>
      <c r="C331" s="86" t="s">
        <v>17246</v>
      </c>
      <c r="D331" s="86" t="s">
        <v>5657</v>
      </c>
      <c r="E331" s="86" t="s">
        <v>5302</v>
      </c>
      <c r="F331" s="86" t="s">
        <v>5769</v>
      </c>
      <c r="G331" s="86" t="s">
        <v>5770</v>
      </c>
      <c r="H331" s="86">
        <v>473.00000000000006</v>
      </c>
    </row>
    <row r="332" spans="1:8">
      <c r="A332" s="87" t="s">
        <v>14473</v>
      </c>
      <c r="B332" s="86">
        <v>4932478034</v>
      </c>
      <c r="C332" s="86" t="s">
        <v>17246</v>
      </c>
      <c r="D332" s="86" t="s">
        <v>5657</v>
      </c>
      <c r="E332" s="86" t="s">
        <v>5302</v>
      </c>
      <c r="F332" s="86" t="s">
        <v>5772</v>
      </c>
      <c r="G332" s="86" t="s">
        <v>5773</v>
      </c>
      <c r="H332" s="86">
        <v>286</v>
      </c>
    </row>
    <row r="333" spans="1:8">
      <c r="A333" s="87" t="s">
        <v>14474</v>
      </c>
      <c r="B333" s="86">
        <v>4932478035</v>
      </c>
      <c r="C333" s="86" t="s">
        <v>17246</v>
      </c>
      <c r="D333" s="86" t="s">
        <v>5657</v>
      </c>
      <c r="E333" s="86" t="s">
        <v>5302</v>
      </c>
      <c r="F333" s="86" t="s">
        <v>5775</v>
      </c>
      <c r="G333" s="86" t="s">
        <v>5776</v>
      </c>
      <c r="H333" s="86">
        <v>286</v>
      </c>
    </row>
    <row r="334" spans="1:8">
      <c r="A334" s="87" t="s">
        <v>14475</v>
      </c>
      <c r="B334" s="86">
        <v>4932478036</v>
      </c>
      <c r="C334" s="86" t="s">
        <v>17246</v>
      </c>
      <c r="D334" s="86" t="s">
        <v>5657</v>
      </c>
      <c r="E334" s="86" t="s">
        <v>5302</v>
      </c>
      <c r="F334" s="86" t="s">
        <v>5778</v>
      </c>
      <c r="G334" s="86" t="s">
        <v>5779</v>
      </c>
      <c r="H334" s="86">
        <v>286</v>
      </c>
    </row>
    <row r="335" spans="1:8">
      <c r="A335" s="87" t="s">
        <v>14476</v>
      </c>
      <c r="B335" s="86">
        <v>4932478037</v>
      </c>
      <c r="C335" s="86" t="s">
        <v>17246</v>
      </c>
      <c r="D335" s="86" t="s">
        <v>5657</v>
      </c>
      <c r="E335" s="86" t="s">
        <v>5302</v>
      </c>
      <c r="F335" s="86" t="s">
        <v>5781</v>
      </c>
      <c r="G335" s="86" t="s">
        <v>5782</v>
      </c>
      <c r="H335" s="86">
        <v>286</v>
      </c>
    </row>
    <row r="336" spans="1:8">
      <c r="A336" s="87" t="s">
        <v>14477</v>
      </c>
      <c r="B336" s="86">
        <v>4932478038</v>
      </c>
      <c r="C336" s="86" t="s">
        <v>17246</v>
      </c>
      <c r="D336" s="86" t="s">
        <v>5657</v>
      </c>
      <c r="E336" s="86" t="s">
        <v>5302</v>
      </c>
      <c r="F336" s="86" t="s">
        <v>5784</v>
      </c>
      <c r="G336" s="86" t="s">
        <v>5785</v>
      </c>
      <c r="H336" s="86">
        <v>286</v>
      </c>
    </row>
    <row r="337" spans="1:8">
      <c r="A337" s="87" t="s">
        <v>14478</v>
      </c>
      <c r="B337" s="86">
        <v>4932478039</v>
      </c>
      <c r="C337" s="86" t="s">
        <v>17246</v>
      </c>
      <c r="D337" s="86" t="s">
        <v>5657</v>
      </c>
      <c r="E337" s="86" t="s">
        <v>5302</v>
      </c>
      <c r="F337" s="86" t="s">
        <v>5787</v>
      </c>
      <c r="G337" s="86" t="s">
        <v>5788</v>
      </c>
      <c r="H337" s="86">
        <v>297</v>
      </c>
    </row>
    <row r="338" spans="1:8">
      <c r="A338" s="87" t="s">
        <v>14479</v>
      </c>
      <c r="B338" s="86">
        <v>4932478040</v>
      </c>
      <c r="C338" s="86" t="s">
        <v>17246</v>
      </c>
      <c r="D338" s="86" t="s">
        <v>5657</v>
      </c>
      <c r="E338" s="86" t="s">
        <v>5302</v>
      </c>
      <c r="F338" s="86" t="s">
        <v>5790</v>
      </c>
      <c r="G338" s="86" t="s">
        <v>5791</v>
      </c>
      <c r="H338" s="86">
        <v>297</v>
      </c>
    </row>
    <row r="339" spans="1:8">
      <c r="A339" s="87" t="s">
        <v>14480</v>
      </c>
      <c r="B339" s="86">
        <v>4932478041</v>
      </c>
      <c r="C339" s="86" t="s">
        <v>17246</v>
      </c>
      <c r="D339" s="86" t="s">
        <v>5657</v>
      </c>
      <c r="E339" s="86" t="s">
        <v>5302</v>
      </c>
      <c r="F339" s="86" t="s">
        <v>5793</v>
      </c>
      <c r="G339" s="86" t="s">
        <v>5794</v>
      </c>
      <c r="H339" s="86">
        <v>297</v>
      </c>
    </row>
    <row r="340" spans="1:8">
      <c r="A340" s="87" t="s">
        <v>14481</v>
      </c>
      <c r="B340" s="86">
        <v>4932478042</v>
      </c>
      <c r="C340" s="86" t="s">
        <v>17246</v>
      </c>
      <c r="D340" s="86" t="s">
        <v>5657</v>
      </c>
      <c r="E340" s="86" t="s">
        <v>5302</v>
      </c>
      <c r="F340" s="86" t="s">
        <v>5796</v>
      </c>
      <c r="G340" s="86" t="s">
        <v>5797</v>
      </c>
      <c r="H340" s="86">
        <v>308</v>
      </c>
    </row>
    <row r="341" spans="1:8">
      <c r="A341" s="87" t="s">
        <v>14482</v>
      </c>
      <c r="B341" s="86">
        <v>4932478043</v>
      </c>
      <c r="C341" s="86" t="s">
        <v>17246</v>
      </c>
      <c r="D341" s="86" t="s">
        <v>5657</v>
      </c>
      <c r="E341" s="86" t="s">
        <v>5302</v>
      </c>
      <c r="F341" s="86" t="s">
        <v>5799</v>
      </c>
      <c r="G341" s="86" t="s">
        <v>5800</v>
      </c>
      <c r="H341" s="86">
        <v>308</v>
      </c>
    </row>
    <row r="342" spans="1:8">
      <c r="A342" s="87" t="s">
        <v>14483</v>
      </c>
      <c r="B342" s="86">
        <v>4932478044</v>
      </c>
      <c r="C342" s="86" t="s">
        <v>17246</v>
      </c>
      <c r="D342" s="86" t="s">
        <v>5657</v>
      </c>
      <c r="E342" s="86" t="s">
        <v>5302</v>
      </c>
      <c r="F342" s="86" t="s">
        <v>5802</v>
      </c>
      <c r="G342" s="86" t="s">
        <v>5803</v>
      </c>
      <c r="H342" s="86">
        <v>352</v>
      </c>
    </row>
    <row r="343" spans="1:8">
      <c r="A343" s="87" t="s">
        <v>14484</v>
      </c>
      <c r="B343" s="86">
        <v>4932478045</v>
      </c>
      <c r="C343" s="86" t="s">
        <v>17246</v>
      </c>
      <c r="D343" s="86" t="s">
        <v>5657</v>
      </c>
      <c r="E343" s="86" t="s">
        <v>5302</v>
      </c>
      <c r="F343" s="86" t="s">
        <v>5805</v>
      </c>
      <c r="G343" s="86" t="s">
        <v>5806</v>
      </c>
      <c r="H343" s="86">
        <v>352</v>
      </c>
    </row>
    <row r="344" spans="1:8">
      <c r="A344" s="87" t="s">
        <v>14485</v>
      </c>
      <c r="B344" s="86">
        <v>4932478046</v>
      </c>
      <c r="C344" s="86" t="s">
        <v>17246</v>
      </c>
      <c r="D344" s="86" t="s">
        <v>5657</v>
      </c>
      <c r="E344" s="86" t="s">
        <v>5302</v>
      </c>
      <c r="F344" s="86" t="s">
        <v>5808</v>
      </c>
      <c r="G344" s="86" t="s">
        <v>5809</v>
      </c>
      <c r="H344" s="86">
        <v>385.00000000000006</v>
      </c>
    </row>
    <row r="345" spans="1:8">
      <c r="A345" s="87" t="s">
        <v>14486</v>
      </c>
      <c r="B345" s="86">
        <v>4932478047</v>
      </c>
      <c r="C345" s="86" t="s">
        <v>17246</v>
      </c>
      <c r="D345" s="86" t="s">
        <v>5657</v>
      </c>
      <c r="E345" s="86" t="s">
        <v>5302</v>
      </c>
      <c r="F345" s="86" t="s">
        <v>5811</v>
      </c>
      <c r="G345" s="86" t="s">
        <v>5812</v>
      </c>
      <c r="H345" s="86">
        <v>429.00000000000006</v>
      </c>
    </row>
    <row r="346" spans="1:8">
      <c r="A346" s="87" t="s">
        <v>14487</v>
      </c>
      <c r="B346" s="86">
        <v>4932478048</v>
      </c>
      <c r="C346" s="86" t="s">
        <v>17246</v>
      </c>
      <c r="D346" s="86" t="s">
        <v>5657</v>
      </c>
      <c r="E346" s="86" t="s">
        <v>5302</v>
      </c>
      <c r="F346" s="86" t="s">
        <v>5814</v>
      </c>
      <c r="G346" s="86" t="s">
        <v>5815</v>
      </c>
      <c r="H346" s="86">
        <v>528</v>
      </c>
    </row>
    <row r="347" spans="1:8">
      <c r="A347" s="87" t="s">
        <v>14488</v>
      </c>
      <c r="B347" s="86">
        <v>4932478049</v>
      </c>
      <c r="C347" s="86" t="s">
        <v>17246</v>
      </c>
      <c r="D347" s="86" t="s">
        <v>5657</v>
      </c>
      <c r="E347" s="86" t="s">
        <v>5302</v>
      </c>
      <c r="F347" s="86" t="s">
        <v>5817</v>
      </c>
      <c r="G347" s="86" t="s">
        <v>5818</v>
      </c>
      <c r="H347" s="86">
        <v>616</v>
      </c>
    </row>
    <row r="348" spans="1:8">
      <c r="A348" s="87" t="s">
        <v>14489</v>
      </c>
      <c r="B348" s="86">
        <v>4932478050</v>
      </c>
      <c r="C348" s="86" t="s">
        <v>17246</v>
      </c>
      <c r="D348" s="86" t="s">
        <v>5657</v>
      </c>
      <c r="E348" s="86" t="s">
        <v>5302</v>
      </c>
      <c r="F348" s="86" t="s">
        <v>5820</v>
      </c>
      <c r="G348" s="86" t="s">
        <v>5821</v>
      </c>
      <c r="H348" s="86">
        <v>726.00000000000011</v>
      </c>
    </row>
    <row r="349" spans="1:8">
      <c r="A349" s="87" t="s">
        <v>14490</v>
      </c>
      <c r="B349" s="86">
        <v>4932478051</v>
      </c>
      <c r="C349" s="86" t="s">
        <v>17246</v>
      </c>
      <c r="D349" s="86" t="s">
        <v>5657</v>
      </c>
      <c r="E349" s="86" t="s">
        <v>5302</v>
      </c>
      <c r="F349" s="86" t="s">
        <v>5823</v>
      </c>
      <c r="G349" s="86" t="s">
        <v>5824</v>
      </c>
      <c r="H349" s="86">
        <v>341</v>
      </c>
    </row>
    <row r="350" spans="1:8">
      <c r="A350" s="87" t="s">
        <v>14491</v>
      </c>
      <c r="B350" s="86">
        <v>4932478052</v>
      </c>
      <c r="C350" s="86" t="s">
        <v>17246</v>
      </c>
      <c r="D350" s="86" t="s">
        <v>5657</v>
      </c>
      <c r="E350" s="86" t="s">
        <v>5302</v>
      </c>
      <c r="F350" s="86" t="s">
        <v>5826</v>
      </c>
      <c r="G350" s="86" t="s">
        <v>5827</v>
      </c>
      <c r="H350" s="86">
        <v>319</v>
      </c>
    </row>
    <row r="351" spans="1:8">
      <c r="A351" s="87" t="s">
        <v>14492</v>
      </c>
      <c r="B351" s="86">
        <v>4932478053</v>
      </c>
      <c r="C351" s="86" t="s">
        <v>17246</v>
      </c>
      <c r="D351" s="86" t="s">
        <v>5657</v>
      </c>
      <c r="E351" s="86" t="s">
        <v>5302</v>
      </c>
      <c r="F351" s="86" t="s">
        <v>5829</v>
      </c>
      <c r="G351" s="86" t="s">
        <v>5830</v>
      </c>
      <c r="H351" s="86">
        <v>407.00000000000006</v>
      </c>
    </row>
    <row r="352" spans="1:8">
      <c r="A352" s="87" t="s">
        <v>14493</v>
      </c>
      <c r="B352" s="86">
        <v>4932478054</v>
      </c>
      <c r="C352" s="86" t="s">
        <v>17246</v>
      </c>
      <c r="D352" s="86" t="s">
        <v>5657</v>
      </c>
      <c r="E352" s="86" t="s">
        <v>5302</v>
      </c>
      <c r="F352" s="86" t="s">
        <v>5832</v>
      </c>
      <c r="G352" s="86" t="s">
        <v>5833</v>
      </c>
      <c r="H352" s="86">
        <v>143</v>
      </c>
    </row>
    <row r="353" spans="1:8">
      <c r="A353" s="87" t="s">
        <v>14494</v>
      </c>
      <c r="B353" s="86">
        <v>4932478055</v>
      </c>
      <c r="C353" s="86" t="s">
        <v>17246</v>
      </c>
      <c r="D353" s="86" t="s">
        <v>5657</v>
      </c>
      <c r="E353" s="86" t="s">
        <v>5302</v>
      </c>
      <c r="F353" s="86" t="s">
        <v>5835</v>
      </c>
      <c r="G353" s="86" t="s">
        <v>5836</v>
      </c>
      <c r="H353" s="86">
        <v>693</v>
      </c>
    </row>
    <row r="354" spans="1:8">
      <c r="A354" s="87" t="s">
        <v>14495</v>
      </c>
      <c r="B354" s="86">
        <v>4932478056</v>
      </c>
      <c r="C354" s="86" t="s">
        <v>17246</v>
      </c>
      <c r="D354" s="86" t="s">
        <v>5657</v>
      </c>
      <c r="E354" s="86" t="s">
        <v>5302</v>
      </c>
      <c r="F354" s="86" t="s">
        <v>5838</v>
      </c>
      <c r="G354" s="86" t="s">
        <v>5839</v>
      </c>
      <c r="H354" s="86">
        <v>869.00000000000011</v>
      </c>
    </row>
    <row r="355" spans="1:8">
      <c r="A355" s="87" t="s">
        <v>14496</v>
      </c>
      <c r="B355" s="86">
        <v>4932478057</v>
      </c>
      <c r="C355" s="86" t="s">
        <v>17246</v>
      </c>
      <c r="D355" s="86" t="s">
        <v>5657</v>
      </c>
      <c r="E355" s="86" t="s">
        <v>5302</v>
      </c>
      <c r="F355" s="86" t="s">
        <v>5841</v>
      </c>
      <c r="G355" s="86" t="s">
        <v>5842</v>
      </c>
      <c r="H355" s="86">
        <v>1034</v>
      </c>
    </row>
    <row r="356" spans="1:8">
      <c r="A356" s="87" t="s">
        <v>14497</v>
      </c>
      <c r="B356" s="86">
        <v>4932478058</v>
      </c>
      <c r="C356" s="86" t="s">
        <v>17246</v>
      </c>
      <c r="D356" s="86" t="s">
        <v>5657</v>
      </c>
      <c r="E356" s="86" t="s">
        <v>5302</v>
      </c>
      <c r="F356" s="86" t="s">
        <v>5844</v>
      </c>
      <c r="G356" s="86" t="s">
        <v>5845</v>
      </c>
      <c r="H356" s="86">
        <v>1188</v>
      </c>
    </row>
    <row r="357" spans="1:8">
      <c r="A357" s="87" t="s">
        <v>14498</v>
      </c>
      <c r="B357" s="86">
        <v>4932478063</v>
      </c>
      <c r="C357" s="86" t="s">
        <v>17246</v>
      </c>
      <c r="D357" s="86" t="s">
        <v>5657</v>
      </c>
      <c r="E357" s="86" t="s">
        <v>5302</v>
      </c>
      <c r="F357" s="86" t="s">
        <v>5847</v>
      </c>
      <c r="G357" s="86" t="s">
        <v>5848</v>
      </c>
      <c r="H357" s="86">
        <v>627</v>
      </c>
    </row>
    <row r="358" spans="1:8">
      <c r="A358" s="87" t="s">
        <v>14499</v>
      </c>
      <c r="B358" s="86">
        <v>4932478064</v>
      </c>
      <c r="C358" s="86" t="s">
        <v>17246</v>
      </c>
      <c r="D358" s="86" t="s">
        <v>5657</v>
      </c>
      <c r="E358" s="86" t="s">
        <v>5302</v>
      </c>
      <c r="F358" s="86" t="s">
        <v>5850</v>
      </c>
      <c r="G358" s="86" t="s">
        <v>5851</v>
      </c>
      <c r="H358" s="86">
        <v>627</v>
      </c>
    </row>
    <row r="359" spans="1:8">
      <c r="A359" s="87" t="s">
        <v>14500</v>
      </c>
      <c r="B359" s="86">
        <v>4932478065</v>
      </c>
      <c r="C359" s="86" t="s">
        <v>17246</v>
      </c>
      <c r="D359" s="86" t="s">
        <v>5657</v>
      </c>
      <c r="E359" s="86" t="s">
        <v>5302</v>
      </c>
      <c r="F359" s="86" t="s">
        <v>5853</v>
      </c>
      <c r="G359" s="86" t="s">
        <v>5854</v>
      </c>
      <c r="H359" s="86">
        <v>627</v>
      </c>
    </row>
    <row r="360" spans="1:8">
      <c r="A360" s="87" t="s">
        <v>14501</v>
      </c>
      <c r="B360" s="86">
        <v>4932478066</v>
      </c>
      <c r="C360" s="86" t="s">
        <v>17246</v>
      </c>
      <c r="D360" s="86" t="s">
        <v>5657</v>
      </c>
      <c r="E360" s="86" t="s">
        <v>5302</v>
      </c>
      <c r="F360" s="86" t="s">
        <v>5856</v>
      </c>
      <c r="G360" s="86" t="s">
        <v>5857</v>
      </c>
      <c r="H360" s="86">
        <v>638</v>
      </c>
    </row>
    <row r="361" spans="1:8">
      <c r="A361" s="87" t="s">
        <v>14502</v>
      </c>
      <c r="B361" s="86">
        <v>4932478067</v>
      </c>
      <c r="C361" s="86" t="s">
        <v>17246</v>
      </c>
      <c r="D361" s="86" t="s">
        <v>5657</v>
      </c>
      <c r="E361" s="86" t="s">
        <v>5302</v>
      </c>
      <c r="F361" s="86" t="s">
        <v>5859</v>
      </c>
      <c r="G361" s="86" t="s">
        <v>5860</v>
      </c>
      <c r="H361" s="86">
        <v>671</v>
      </c>
    </row>
    <row r="362" spans="1:8">
      <c r="A362" s="87" t="s">
        <v>14503</v>
      </c>
      <c r="B362" s="86">
        <v>4932478529</v>
      </c>
      <c r="C362" s="86" t="s">
        <v>17246</v>
      </c>
      <c r="D362" s="86" t="s">
        <v>5095</v>
      </c>
      <c r="E362" s="86" t="s">
        <v>5862</v>
      </c>
      <c r="F362" s="86" t="s">
        <v>5863</v>
      </c>
      <c r="G362" s="86" t="s">
        <v>5864</v>
      </c>
      <c r="H362" s="86">
        <v>1839.2</v>
      </c>
    </row>
    <row r="363" spans="1:8">
      <c r="A363" s="87" t="s">
        <v>14504</v>
      </c>
      <c r="B363" s="86">
        <v>4932478530</v>
      </c>
      <c r="C363" s="86" t="s">
        <v>17246</v>
      </c>
      <c r="D363" s="86" t="s">
        <v>5095</v>
      </c>
      <c r="E363" s="86" t="s">
        <v>5862</v>
      </c>
      <c r="F363" s="86" t="s">
        <v>5866</v>
      </c>
      <c r="G363" s="86" t="s">
        <v>5867</v>
      </c>
      <c r="H363" s="86">
        <v>1860.1000000000001</v>
      </c>
    </row>
    <row r="364" spans="1:8">
      <c r="A364" s="87" t="s">
        <v>14505</v>
      </c>
      <c r="B364" s="86">
        <v>4932478531</v>
      </c>
      <c r="C364" s="86" t="s">
        <v>17246</v>
      </c>
      <c r="D364" s="86" t="s">
        <v>5095</v>
      </c>
      <c r="E364" s="86" t="s">
        <v>5862</v>
      </c>
      <c r="F364" s="86" t="s">
        <v>5869</v>
      </c>
      <c r="G364" s="86" t="s">
        <v>5870</v>
      </c>
      <c r="H364" s="86">
        <v>2006.3999999999999</v>
      </c>
    </row>
    <row r="365" spans="1:8">
      <c r="A365" s="87" t="s">
        <v>14506</v>
      </c>
      <c r="B365" s="86">
        <v>4932478532</v>
      </c>
      <c r="C365" s="86" t="s">
        <v>17246</v>
      </c>
      <c r="D365" s="86" t="s">
        <v>5095</v>
      </c>
      <c r="E365" s="86" t="s">
        <v>5862</v>
      </c>
      <c r="F365" s="86" t="s">
        <v>5872</v>
      </c>
      <c r="G365" s="86" t="s">
        <v>5873</v>
      </c>
      <c r="H365" s="86">
        <v>2570.6999999999998</v>
      </c>
    </row>
    <row r="366" spans="1:8">
      <c r="A366" s="87" t="s">
        <v>14507</v>
      </c>
      <c r="B366" s="86">
        <v>4932478533</v>
      </c>
      <c r="C366" s="86" t="s">
        <v>17246</v>
      </c>
      <c r="D366" s="86" t="s">
        <v>5095</v>
      </c>
      <c r="E366" s="86" t="s">
        <v>5862</v>
      </c>
      <c r="F366" s="86" t="s">
        <v>5875</v>
      </c>
      <c r="G366" s="86" t="s">
        <v>5876</v>
      </c>
      <c r="H366" s="86">
        <v>2288.5499999999997</v>
      </c>
    </row>
    <row r="367" spans="1:8">
      <c r="A367" s="87" t="s">
        <v>14508</v>
      </c>
      <c r="B367" s="86">
        <v>4932478534</v>
      </c>
      <c r="C367" s="86" t="s">
        <v>17246</v>
      </c>
      <c r="D367" s="86" t="s">
        <v>5095</v>
      </c>
      <c r="E367" s="86" t="s">
        <v>5862</v>
      </c>
      <c r="F367" s="86" t="s">
        <v>5878</v>
      </c>
      <c r="G367" s="86" t="s">
        <v>5879</v>
      </c>
      <c r="H367" s="86">
        <v>2581.15</v>
      </c>
    </row>
    <row r="368" spans="1:8">
      <c r="A368" s="87" t="s">
        <v>14509</v>
      </c>
      <c r="B368" s="86">
        <v>4932478535</v>
      </c>
      <c r="C368" s="86" t="s">
        <v>17246</v>
      </c>
      <c r="D368" s="86" t="s">
        <v>5095</v>
      </c>
      <c r="E368" s="86" t="s">
        <v>5862</v>
      </c>
      <c r="F368" s="86" t="s">
        <v>5881</v>
      </c>
      <c r="G368" s="86" t="s">
        <v>5882</v>
      </c>
      <c r="H368" s="86">
        <v>2528.9</v>
      </c>
    </row>
    <row r="369" spans="1:8">
      <c r="A369" s="87" t="s">
        <v>14510</v>
      </c>
      <c r="B369" s="86">
        <v>4932478536</v>
      </c>
      <c r="C369" s="86" t="s">
        <v>17246</v>
      </c>
      <c r="D369" s="86" t="s">
        <v>5095</v>
      </c>
      <c r="E369" s="86" t="s">
        <v>5862</v>
      </c>
      <c r="F369" s="86" t="s">
        <v>5884</v>
      </c>
      <c r="G369" s="86" t="s">
        <v>5885</v>
      </c>
      <c r="H369" s="86">
        <v>2852.8500000000004</v>
      </c>
    </row>
    <row r="370" spans="1:8">
      <c r="A370" s="87" t="s">
        <v>14511</v>
      </c>
      <c r="B370" s="86">
        <v>4932478537</v>
      </c>
      <c r="C370" s="86" t="s">
        <v>17246</v>
      </c>
      <c r="D370" s="86" t="s">
        <v>5095</v>
      </c>
      <c r="E370" s="86" t="s">
        <v>5862</v>
      </c>
      <c r="F370" s="86" t="s">
        <v>5887</v>
      </c>
      <c r="G370" s="86" t="s">
        <v>5888</v>
      </c>
      <c r="H370" s="86">
        <v>2800.6000000000004</v>
      </c>
    </row>
    <row r="371" spans="1:8">
      <c r="A371" s="87" t="s">
        <v>14512</v>
      </c>
      <c r="B371" s="86">
        <v>4932478538</v>
      </c>
      <c r="C371" s="86" t="s">
        <v>17246</v>
      </c>
      <c r="D371" s="86" t="s">
        <v>5095</v>
      </c>
      <c r="E371" s="86" t="s">
        <v>5862</v>
      </c>
      <c r="F371" s="86" t="s">
        <v>5890</v>
      </c>
      <c r="G371" s="86" t="s">
        <v>5891</v>
      </c>
      <c r="H371" s="86">
        <v>3438.05</v>
      </c>
    </row>
    <row r="372" spans="1:8">
      <c r="A372" s="87" t="s">
        <v>14513</v>
      </c>
      <c r="B372" s="86">
        <v>4932478539</v>
      </c>
      <c r="C372" s="86" t="s">
        <v>17246</v>
      </c>
      <c r="D372" s="86" t="s">
        <v>5502</v>
      </c>
      <c r="E372" s="86" t="s">
        <v>5893</v>
      </c>
      <c r="F372" s="86" t="s">
        <v>5894</v>
      </c>
      <c r="G372" s="86" t="s">
        <v>5895</v>
      </c>
      <c r="H372" s="86">
        <v>3035.9999999999995</v>
      </c>
    </row>
    <row r="373" spans="1:8">
      <c r="A373" s="87" t="s">
        <v>14514</v>
      </c>
      <c r="B373" s="86">
        <v>4932478540</v>
      </c>
      <c r="C373" s="86" t="s">
        <v>17246</v>
      </c>
      <c r="D373" s="86" t="s">
        <v>5502</v>
      </c>
      <c r="E373" s="86" t="s">
        <v>5893</v>
      </c>
      <c r="F373" s="86" t="s">
        <v>5897</v>
      </c>
      <c r="G373" s="86" t="s">
        <v>5898</v>
      </c>
      <c r="H373" s="86">
        <v>3035.9999999999995</v>
      </c>
    </row>
    <row r="374" spans="1:8">
      <c r="A374" s="87" t="s">
        <v>14515</v>
      </c>
      <c r="B374" s="86">
        <v>4932478541</v>
      </c>
      <c r="C374" s="86" t="s">
        <v>17246</v>
      </c>
      <c r="D374" s="86" t="s">
        <v>5502</v>
      </c>
      <c r="E374" s="86" t="s">
        <v>5893</v>
      </c>
      <c r="F374" s="86" t="s">
        <v>5900</v>
      </c>
      <c r="G374" s="86" t="s">
        <v>5901</v>
      </c>
      <c r="H374" s="86">
        <v>5197.5</v>
      </c>
    </row>
    <row r="375" spans="1:8">
      <c r="A375" s="87" t="s">
        <v>14516</v>
      </c>
      <c r="B375" s="86">
        <v>4932478542</v>
      </c>
      <c r="C375" s="86" t="s">
        <v>17246</v>
      </c>
      <c r="D375" s="86" t="s">
        <v>5502</v>
      </c>
      <c r="E375" s="86" t="s">
        <v>5893</v>
      </c>
      <c r="F375" s="86" t="s">
        <v>5903</v>
      </c>
      <c r="G375" s="86" t="s">
        <v>5904</v>
      </c>
      <c r="H375" s="86">
        <v>5280.66</v>
      </c>
    </row>
    <row r="376" spans="1:8">
      <c r="A376" s="87" t="s">
        <v>14517</v>
      </c>
      <c r="B376" s="86">
        <v>4932478059</v>
      </c>
      <c r="C376" s="86" t="s">
        <v>17246</v>
      </c>
      <c r="D376" s="86" t="s">
        <v>5657</v>
      </c>
      <c r="E376" s="86" t="s">
        <v>5302</v>
      </c>
      <c r="F376" s="86" t="s">
        <v>5906</v>
      </c>
      <c r="G376" s="86" t="s">
        <v>5907</v>
      </c>
      <c r="H376" s="86">
        <v>638</v>
      </c>
    </row>
    <row r="377" spans="1:8">
      <c r="A377" s="87" t="s">
        <v>14518</v>
      </c>
      <c r="B377" s="86">
        <v>4932478060</v>
      </c>
      <c r="C377" s="86" t="s">
        <v>17246</v>
      </c>
      <c r="D377" s="86" t="s">
        <v>5657</v>
      </c>
      <c r="E377" s="86" t="s">
        <v>5302</v>
      </c>
      <c r="F377" s="86" t="s">
        <v>5909</v>
      </c>
      <c r="G377" s="86" t="s">
        <v>5910</v>
      </c>
      <c r="H377" s="86">
        <v>638</v>
      </c>
    </row>
    <row r="378" spans="1:8">
      <c r="A378" s="87" t="s">
        <v>14519</v>
      </c>
      <c r="B378" s="86">
        <v>4932478061</v>
      </c>
      <c r="C378" s="86" t="s">
        <v>17246</v>
      </c>
      <c r="D378" s="86" t="s">
        <v>5657</v>
      </c>
      <c r="E378" s="86" t="s">
        <v>5302</v>
      </c>
      <c r="F378" s="86" t="s">
        <v>5912</v>
      </c>
      <c r="G378" s="86" t="s">
        <v>5913</v>
      </c>
      <c r="H378" s="86">
        <v>638</v>
      </c>
    </row>
    <row r="379" spans="1:8">
      <c r="A379" s="87" t="s">
        <v>14520</v>
      </c>
      <c r="B379" s="86">
        <v>4932478062</v>
      </c>
      <c r="C379" s="86" t="s">
        <v>17246</v>
      </c>
      <c r="D379" s="86" t="s">
        <v>5657</v>
      </c>
      <c r="E379" s="86" t="s">
        <v>5302</v>
      </c>
      <c r="F379" s="86" t="s">
        <v>5915</v>
      </c>
      <c r="G379" s="86" t="s">
        <v>5916</v>
      </c>
      <c r="H379" s="86">
        <v>671</v>
      </c>
    </row>
    <row r="380" spans="1:8">
      <c r="A380" s="87" t="s">
        <v>14521</v>
      </c>
      <c r="B380" s="86">
        <v>4932478288</v>
      </c>
      <c r="C380" s="86" t="s">
        <v>17246</v>
      </c>
      <c r="D380" s="86" t="s">
        <v>5657</v>
      </c>
      <c r="E380" s="86" t="s">
        <v>5302</v>
      </c>
      <c r="F380" s="86" t="s">
        <v>5918</v>
      </c>
      <c r="G380" s="86" t="s">
        <v>5919</v>
      </c>
      <c r="H380" s="86">
        <v>1287</v>
      </c>
    </row>
    <row r="381" spans="1:8">
      <c r="A381" s="87" t="s">
        <v>14522</v>
      </c>
      <c r="B381" s="86">
        <v>4932478289</v>
      </c>
      <c r="C381" s="86" t="s">
        <v>17246</v>
      </c>
      <c r="D381" s="86" t="s">
        <v>5657</v>
      </c>
      <c r="E381" s="86" t="s">
        <v>5302</v>
      </c>
      <c r="F381" s="86" t="s">
        <v>5921</v>
      </c>
      <c r="G381" s="86" t="s">
        <v>5922</v>
      </c>
      <c r="H381" s="86">
        <v>2255</v>
      </c>
    </row>
    <row r="382" spans="1:8">
      <c r="A382" s="87" t="s">
        <v>14523</v>
      </c>
      <c r="B382" s="86">
        <v>4932478290</v>
      </c>
      <c r="C382" s="86" t="s">
        <v>17246</v>
      </c>
      <c r="D382" s="86" t="s">
        <v>5657</v>
      </c>
      <c r="E382" s="86" t="s">
        <v>5302</v>
      </c>
      <c r="F382" s="86" t="s">
        <v>5924</v>
      </c>
      <c r="G382" s="86" t="s">
        <v>5925</v>
      </c>
      <c r="H382" s="86">
        <v>5104</v>
      </c>
    </row>
    <row r="383" spans="1:8">
      <c r="A383" s="87" t="s">
        <v>14524</v>
      </c>
      <c r="B383" s="86">
        <v>4932471881</v>
      </c>
      <c r="C383" s="86" t="s">
        <v>4746</v>
      </c>
      <c r="D383" s="86" t="s">
        <v>4746</v>
      </c>
      <c r="E383" s="86" t="s">
        <v>4766</v>
      </c>
      <c r="F383" s="86" t="s">
        <v>5927</v>
      </c>
      <c r="G383" s="86" t="s">
        <v>5928</v>
      </c>
      <c r="H383" s="86">
        <v>616</v>
      </c>
    </row>
    <row r="384" spans="1:8">
      <c r="A384" s="87" t="s">
        <v>14525</v>
      </c>
      <c r="B384" s="86">
        <v>4932471882</v>
      </c>
      <c r="C384" s="86" t="s">
        <v>4746</v>
      </c>
      <c r="D384" s="86" t="s">
        <v>4746</v>
      </c>
      <c r="E384" s="86" t="s">
        <v>4766</v>
      </c>
      <c r="F384" s="86" t="s">
        <v>5930</v>
      </c>
      <c r="G384" s="86" t="s">
        <v>5931</v>
      </c>
      <c r="H384" s="86">
        <v>616</v>
      </c>
    </row>
    <row r="385" spans="1:8">
      <c r="A385" s="87" t="s">
        <v>14526</v>
      </c>
      <c r="B385" s="86">
        <v>4932471883</v>
      </c>
      <c r="C385" s="86" t="s">
        <v>4746</v>
      </c>
      <c r="D385" s="86" t="s">
        <v>4746</v>
      </c>
      <c r="E385" s="86" t="s">
        <v>4766</v>
      </c>
      <c r="F385" s="86" t="s">
        <v>5933</v>
      </c>
      <c r="G385" s="86" t="s">
        <v>5934</v>
      </c>
      <c r="H385" s="86">
        <v>1221</v>
      </c>
    </row>
    <row r="386" spans="1:8">
      <c r="A386" s="87" t="s">
        <v>14527</v>
      </c>
      <c r="B386" s="86">
        <v>4932471884</v>
      </c>
      <c r="C386" s="86" t="s">
        <v>4746</v>
      </c>
      <c r="D386" s="86" t="s">
        <v>4746</v>
      </c>
      <c r="E386" s="86" t="s">
        <v>4766</v>
      </c>
      <c r="F386" s="86" t="s">
        <v>5936</v>
      </c>
      <c r="G386" s="86" t="s">
        <v>5937</v>
      </c>
      <c r="H386" s="86">
        <v>1221</v>
      </c>
    </row>
    <row r="387" spans="1:8">
      <c r="A387" s="87" t="s">
        <v>14528</v>
      </c>
      <c r="B387" s="86">
        <v>4932471885</v>
      </c>
      <c r="C387" s="86" t="s">
        <v>4746</v>
      </c>
      <c r="D387" s="86" t="s">
        <v>4746</v>
      </c>
      <c r="E387" s="86" t="s">
        <v>4766</v>
      </c>
      <c r="F387" s="86" t="s">
        <v>5939</v>
      </c>
      <c r="G387" s="86" t="s">
        <v>5940</v>
      </c>
      <c r="H387" s="86">
        <v>1683.0000000000002</v>
      </c>
    </row>
    <row r="388" spans="1:8">
      <c r="A388" s="87" t="s">
        <v>14529</v>
      </c>
      <c r="B388" s="86">
        <v>4932471886</v>
      </c>
      <c r="C388" s="86" t="s">
        <v>4746</v>
      </c>
      <c r="D388" s="86" t="s">
        <v>4746</v>
      </c>
      <c r="E388" s="86" t="s">
        <v>4766</v>
      </c>
      <c r="F388" s="86" t="s">
        <v>5942</v>
      </c>
      <c r="G388" s="86" t="s">
        <v>5943</v>
      </c>
      <c r="H388" s="86">
        <v>2519</v>
      </c>
    </row>
    <row r="389" spans="1:8">
      <c r="A389" s="87" t="s">
        <v>14530</v>
      </c>
      <c r="B389" s="86">
        <v>4932478707</v>
      </c>
      <c r="C389" s="86" t="s">
        <v>17246</v>
      </c>
      <c r="D389" s="86" t="s">
        <v>5040</v>
      </c>
      <c r="E389" s="86">
        <v>0</v>
      </c>
      <c r="F389" s="86" t="s">
        <v>5945</v>
      </c>
      <c r="G389" s="86" t="s">
        <v>5946</v>
      </c>
      <c r="H389" s="86">
        <v>5643.0000000000009</v>
      </c>
    </row>
    <row r="390" spans="1:8">
      <c r="A390" s="87" t="s">
        <v>14531</v>
      </c>
      <c r="B390" s="86">
        <v>4932478708</v>
      </c>
      <c r="C390" s="86" t="s">
        <v>17246</v>
      </c>
      <c r="D390" s="86" t="s">
        <v>5040</v>
      </c>
      <c r="E390" s="86">
        <v>0</v>
      </c>
      <c r="F390" s="86" t="s">
        <v>5948</v>
      </c>
      <c r="G390" s="86" t="s">
        <v>5949</v>
      </c>
      <c r="H390" s="86">
        <v>7375.5</v>
      </c>
    </row>
    <row r="391" spans="1:8">
      <c r="A391" s="87" t="s">
        <v>14532</v>
      </c>
      <c r="B391" s="86">
        <v>4932478709</v>
      </c>
      <c r="C391" s="86" t="s">
        <v>17246</v>
      </c>
      <c r="D391" s="86" t="s">
        <v>5040</v>
      </c>
      <c r="E391" s="86">
        <v>0</v>
      </c>
      <c r="F391" s="86" t="s">
        <v>5951</v>
      </c>
      <c r="G391" s="86" t="s">
        <v>5952</v>
      </c>
      <c r="H391" s="86">
        <v>11276.100000000002</v>
      </c>
    </row>
    <row r="392" spans="1:8">
      <c r="A392" s="87" t="s">
        <v>14533</v>
      </c>
      <c r="B392" s="86">
        <v>4932478710</v>
      </c>
      <c r="C392" s="86" t="s">
        <v>17246</v>
      </c>
      <c r="D392" s="86" t="s">
        <v>5040</v>
      </c>
      <c r="E392" s="86">
        <v>0</v>
      </c>
      <c r="F392" s="86" t="s">
        <v>5954</v>
      </c>
      <c r="G392" s="86" t="s">
        <v>5955</v>
      </c>
      <c r="H392" s="86">
        <v>3415.5000000000005</v>
      </c>
    </row>
    <row r="393" spans="1:8">
      <c r="A393" s="87" t="s">
        <v>14534</v>
      </c>
      <c r="B393" s="86">
        <v>4932471990</v>
      </c>
      <c r="C393" s="86" t="s">
        <v>17246</v>
      </c>
      <c r="D393" s="86" t="s">
        <v>5957</v>
      </c>
      <c r="E393" s="86">
        <v>0</v>
      </c>
      <c r="F393" s="86" t="s">
        <v>5958</v>
      </c>
      <c r="G393" s="86" t="s">
        <v>5959</v>
      </c>
      <c r="H393" s="86">
        <v>5511</v>
      </c>
    </row>
    <row r="394" spans="1:8">
      <c r="A394" s="87" t="s">
        <v>14535</v>
      </c>
      <c r="B394" s="86">
        <v>4932472220</v>
      </c>
      <c r="C394" s="86" t="s">
        <v>17246</v>
      </c>
      <c r="D394" s="86" t="s">
        <v>5088</v>
      </c>
      <c r="E394" s="86">
        <v>0</v>
      </c>
      <c r="F394" s="86" t="s">
        <v>5961</v>
      </c>
      <c r="G394" s="86" t="s">
        <v>5962</v>
      </c>
      <c r="H394" s="86">
        <v>187.00000000000003</v>
      </c>
    </row>
    <row r="395" spans="1:8">
      <c r="A395" s="87" t="s">
        <v>14536</v>
      </c>
      <c r="B395" s="86">
        <v>4932472221</v>
      </c>
      <c r="C395" s="86" t="s">
        <v>17246</v>
      </c>
      <c r="D395" s="86" t="s">
        <v>5088</v>
      </c>
      <c r="E395" s="86">
        <v>0</v>
      </c>
      <c r="F395" s="86" t="s">
        <v>5964</v>
      </c>
      <c r="G395" s="86" t="s">
        <v>5965</v>
      </c>
      <c r="H395" s="86">
        <v>187.00000000000003</v>
      </c>
    </row>
    <row r="396" spans="1:8">
      <c r="A396" s="87" t="s">
        <v>14537</v>
      </c>
      <c r="B396" s="86">
        <v>4932472222</v>
      </c>
      <c r="C396" s="86" t="s">
        <v>17246</v>
      </c>
      <c r="D396" s="86" t="s">
        <v>5088</v>
      </c>
      <c r="E396" s="86">
        <v>0</v>
      </c>
      <c r="F396" s="86" t="s">
        <v>5967</v>
      </c>
      <c r="G396" s="86" t="s">
        <v>5968</v>
      </c>
      <c r="H396" s="86">
        <v>187.00000000000003</v>
      </c>
    </row>
    <row r="397" spans="1:8">
      <c r="A397" s="87" t="s">
        <v>14538</v>
      </c>
      <c r="B397" s="86">
        <v>4932472223</v>
      </c>
      <c r="C397" s="86" t="s">
        <v>17246</v>
      </c>
      <c r="D397" s="86" t="s">
        <v>5088</v>
      </c>
      <c r="E397" s="86">
        <v>0</v>
      </c>
      <c r="F397" s="86" t="s">
        <v>5970</v>
      </c>
      <c r="G397" s="86" t="s">
        <v>5971</v>
      </c>
      <c r="H397" s="86">
        <v>187.00000000000003</v>
      </c>
    </row>
    <row r="398" spans="1:8">
      <c r="A398" s="87" t="s">
        <v>14539</v>
      </c>
      <c r="B398" s="86">
        <v>4932472224</v>
      </c>
      <c r="C398" s="86" t="s">
        <v>17246</v>
      </c>
      <c r="D398" s="86" t="s">
        <v>5088</v>
      </c>
      <c r="E398" s="86">
        <v>0</v>
      </c>
      <c r="F398" s="86" t="s">
        <v>5973</v>
      </c>
      <c r="G398" s="86" t="s">
        <v>5974</v>
      </c>
      <c r="H398" s="86">
        <v>198.00000000000003</v>
      </c>
    </row>
    <row r="399" spans="1:8">
      <c r="A399" s="87" t="s">
        <v>14540</v>
      </c>
      <c r="B399" s="86">
        <v>4932472225</v>
      </c>
      <c r="C399" s="86" t="s">
        <v>17246</v>
      </c>
      <c r="D399" s="86" t="s">
        <v>5088</v>
      </c>
      <c r="E399" s="86">
        <v>0</v>
      </c>
      <c r="F399" s="86" t="s">
        <v>5976</v>
      </c>
      <c r="G399" s="86" t="s">
        <v>5977</v>
      </c>
      <c r="H399" s="86">
        <v>198.00000000000003</v>
      </c>
    </row>
    <row r="400" spans="1:8">
      <c r="A400" s="87" t="s">
        <v>14541</v>
      </c>
      <c r="B400" s="86">
        <v>4932472226</v>
      </c>
      <c r="C400" s="86" t="s">
        <v>17246</v>
      </c>
      <c r="D400" s="86" t="s">
        <v>5088</v>
      </c>
      <c r="E400" s="86">
        <v>0</v>
      </c>
      <c r="F400" s="86" t="s">
        <v>5979</v>
      </c>
      <c r="G400" s="86" t="s">
        <v>5980</v>
      </c>
      <c r="H400" s="86">
        <v>198.00000000000003</v>
      </c>
    </row>
    <row r="401" spans="1:8">
      <c r="A401" s="87" t="s">
        <v>14542</v>
      </c>
      <c r="B401" s="86">
        <v>4932472227</v>
      </c>
      <c r="C401" s="86" t="s">
        <v>17246</v>
      </c>
      <c r="D401" s="86" t="s">
        <v>5088</v>
      </c>
      <c r="E401" s="86">
        <v>0</v>
      </c>
      <c r="F401" s="86" t="s">
        <v>5982</v>
      </c>
      <c r="G401" s="86" t="s">
        <v>5983</v>
      </c>
      <c r="H401" s="86">
        <v>198.00000000000003</v>
      </c>
    </row>
    <row r="402" spans="1:8">
      <c r="A402" s="87" t="s">
        <v>14543</v>
      </c>
      <c r="B402" s="86">
        <v>4932472228</v>
      </c>
      <c r="C402" s="86" t="s">
        <v>17246</v>
      </c>
      <c r="D402" s="86" t="s">
        <v>5088</v>
      </c>
      <c r="E402" s="86">
        <v>0</v>
      </c>
      <c r="F402" s="86" t="s">
        <v>5985</v>
      </c>
      <c r="G402" s="86" t="s">
        <v>5986</v>
      </c>
      <c r="H402" s="86">
        <v>297</v>
      </c>
    </row>
    <row r="403" spans="1:8">
      <c r="A403" s="87" t="s">
        <v>14544</v>
      </c>
      <c r="B403" s="86">
        <v>4932472229</v>
      </c>
      <c r="C403" s="86" t="s">
        <v>17246</v>
      </c>
      <c r="D403" s="86" t="s">
        <v>5088</v>
      </c>
      <c r="E403" s="86">
        <v>0</v>
      </c>
      <c r="F403" s="86" t="s">
        <v>5988</v>
      </c>
      <c r="G403" s="86" t="s">
        <v>5989</v>
      </c>
      <c r="H403" s="86">
        <v>297</v>
      </c>
    </row>
    <row r="404" spans="1:8">
      <c r="A404" s="87" t="s">
        <v>14545</v>
      </c>
      <c r="B404" s="86">
        <v>4932472230</v>
      </c>
      <c r="C404" s="86" t="s">
        <v>17246</v>
      </c>
      <c r="D404" s="86" t="s">
        <v>5088</v>
      </c>
      <c r="E404" s="86">
        <v>0</v>
      </c>
      <c r="F404" s="86" t="s">
        <v>5991</v>
      </c>
      <c r="G404" s="86" t="s">
        <v>5992</v>
      </c>
      <c r="H404" s="86">
        <v>297</v>
      </c>
    </row>
    <row r="405" spans="1:8">
      <c r="A405" s="87" t="s">
        <v>14546</v>
      </c>
      <c r="B405" s="86">
        <v>4932472231</v>
      </c>
      <c r="C405" s="86" t="s">
        <v>17246</v>
      </c>
      <c r="D405" s="86" t="s">
        <v>5088</v>
      </c>
      <c r="E405" s="86">
        <v>0</v>
      </c>
      <c r="F405" s="86" t="s">
        <v>5994</v>
      </c>
      <c r="G405" s="86" t="s">
        <v>5995</v>
      </c>
      <c r="H405" s="86">
        <v>374.00000000000006</v>
      </c>
    </row>
    <row r="406" spans="1:8">
      <c r="A406" s="87" t="s">
        <v>14547</v>
      </c>
      <c r="B406" s="86">
        <v>4932472232</v>
      </c>
      <c r="C406" s="86" t="s">
        <v>17246</v>
      </c>
      <c r="D406" s="86" t="s">
        <v>5088</v>
      </c>
      <c r="E406" s="86">
        <v>0</v>
      </c>
      <c r="F406" s="86" t="s">
        <v>5997</v>
      </c>
      <c r="G406" s="86" t="s">
        <v>5998</v>
      </c>
      <c r="H406" s="86">
        <v>374.00000000000006</v>
      </c>
    </row>
    <row r="407" spans="1:8">
      <c r="A407" s="87" t="s">
        <v>14548</v>
      </c>
      <c r="B407" s="86">
        <v>4932472233</v>
      </c>
      <c r="C407" s="86" t="s">
        <v>17246</v>
      </c>
      <c r="D407" s="86" t="s">
        <v>5088</v>
      </c>
      <c r="E407" s="86">
        <v>0</v>
      </c>
      <c r="F407" s="86" t="s">
        <v>6000</v>
      </c>
      <c r="G407" s="86" t="s">
        <v>6001</v>
      </c>
      <c r="H407" s="86">
        <v>374.00000000000006</v>
      </c>
    </row>
    <row r="408" spans="1:8">
      <c r="A408" s="87" t="s">
        <v>14549</v>
      </c>
      <c r="B408" s="86">
        <v>48005714</v>
      </c>
      <c r="C408" s="86" t="s">
        <v>17246</v>
      </c>
      <c r="D408" s="86" t="s">
        <v>5471</v>
      </c>
      <c r="E408" s="86">
        <v>0</v>
      </c>
      <c r="F408" s="86" t="s">
        <v>6003</v>
      </c>
      <c r="G408" s="86" t="s">
        <v>6004</v>
      </c>
      <c r="H408" s="86">
        <v>1727.0000000000002</v>
      </c>
    </row>
    <row r="409" spans="1:8">
      <c r="A409" s="87" t="s">
        <v>14550</v>
      </c>
      <c r="B409" s="86">
        <v>48005261</v>
      </c>
      <c r="C409" s="86" t="s">
        <v>17246</v>
      </c>
      <c r="D409" s="86" t="s">
        <v>5471</v>
      </c>
      <c r="E409" s="86">
        <v>0</v>
      </c>
      <c r="F409" s="86" t="s">
        <v>6006</v>
      </c>
      <c r="G409" s="86" t="s">
        <v>6007</v>
      </c>
      <c r="H409" s="86">
        <v>2134</v>
      </c>
    </row>
    <row r="410" spans="1:8">
      <c r="A410" s="87" t="s">
        <v>14551</v>
      </c>
      <c r="B410" s="86">
        <v>48005262</v>
      </c>
      <c r="C410" s="86" t="s">
        <v>17246</v>
      </c>
      <c r="D410" s="86" t="s">
        <v>5471</v>
      </c>
      <c r="E410" s="86">
        <v>0</v>
      </c>
      <c r="F410" s="86" t="s">
        <v>6009</v>
      </c>
      <c r="G410" s="86" t="s">
        <v>6010</v>
      </c>
      <c r="H410" s="86">
        <v>2838.0000000000005</v>
      </c>
    </row>
    <row r="411" spans="1:8">
      <c r="A411" s="87" t="s">
        <v>14552</v>
      </c>
      <c r="B411" s="86">
        <v>48005561</v>
      </c>
      <c r="C411" s="86" t="s">
        <v>17246</v>
      </c>
      <c r="D411" s="86" t="s">
        <v>5471</v>
      </c>
      <c r="E411" s="86">
        <v>0</v>
      </c>
      <c r="F411" s="86" t="s">
        <v>6012</v>
      </c>
      <c r="G411" s="86" t="s">
        <v>6013</v>
      </c>
      <c r="H411" s="86">
        <v>8624</v>
      </c>
    </row>
    <row r="412" spans="1:8">
      <c r="A412" s="87" t="s">
        <v>14553</v>
      </c>
      <c r="B412" s="86">
        <v>48005562</v>
      </c>
      <c r="C412" s="86" t="s">
        <v>17246</v>
      </c>
      <c r="D412" s="86" t="s">
        <v>5471</v>
      </c>
      <c r="E412" s="86">
        <v>0</v>
      </c>
      <c r="F412" s="86" t="s">
        <v>6015</v>
      </c>
      <c r="G412" s="86" t="s">
        <v>6016</v>
      </c>
      <c r="H412" s="86">
        <v>11792.000000000002</v>
      </c>
    </row>
    <row r="413" spans="1:8">
      <c r="A413" s="87" t="s">
        <v>14554</v>
      </c>
      <c r="B413" s="86">
        <v>4932478097</v>
      </c>
      <c r="C413" s="86" t="s">
        <v>17246</v>
      </c>
      <c r="D413" s="86" t="s">
        <v>5095</v>
      </c>
      <c r="E413" s="86" t="s">
        <v>6018</v>
      </c>
      <c r="F413" s="86" t="s">
        <v>6019</v>
      </c>
      <c r="G413" s="86" t="s">
        <v>6020</v>
      </c>
      <c r="H413" s="86">
        <v>42594.750000000007</v>
      </c>
    </row>
    <row r="414" spans="1:8">
      <c r="A414" s="87" t="s">
        <v>14555</v>
      </c>
      <c r="B414" s="86">
        <v>4932478111</v>
      </c>
      <c r="C414" s="86" t="s">
        <v>17246</v>
      </c>
      <c r="D414" s="86" t="s">
        <v>5471</v>
      </c>
      <c r="E414" s="86">
        <v>0</v>
      </c>
      <c r="F414" s="86" t="s">
        <v>6022</v>
      </c>
      <c r="G414" s="86" t="s">
        <v>6023</v>
      </c>
      <c r="H414" s="86">
        <v>9614</v>
      </c>
    </row>
    <row r="415" spans="1:8">
      <c r="A415" s="87" t="s">
        <v>14556</v>
      </c>
      <c r="B415" s="86">
        <v>4932472264</v>
      </c>
      <c r="C415" s="86" t="s">
        <v>17246</v>
      </c>
      <c r="D415" s="86" t="s">
        <v>5088</v>
      </c>
      <c r="E415" s="86">
        <v>0</v>
      </c>
      <c r="F415" s="86" t="s">
        <v>6025</v>
      </c>
      <c r="G415" s="86" t="s">
        <v>6026</v>
      </c>
      <c r="H415" s="86">
        <v>1056</v>
      </c>
    </row>
    <row r="416" spans="1:8">
      <c r="A416" s="87" t="s">
        <v>14557</v>
      </c>
      <c r="B416" s="86">
        <v>4932478389</v>
      </c>
      <c r="C416" s="86" t="s">
        <v>17246</v>
      </c>
      <c r="D416" s="86" t="s">
        <v>5957</v>
      </c>
      <c r="E416" s="86">
        <v>0</v>
      </c>
      <c r="F416" s="86" t="s">
        <v>6028</v>
      </c>
      <c r="G416" s="86" t="s">
        <v>6029</v>
      </c>
      <c r="H416" s="86">
        <v>2508</v>
      </c>
    </row>
    <row r="417" spans="1:8">
      <c r="A417" s="87" t="s">
        <v>14558</v>
      </c>
      <c r="B417" s="86">
        <v>4932478390</v>
      </c>
      <c r="C417" s="86" t="s">
        <v>17246</v>
      </c>
      <c r="D417" s="86" t="s">
        <v>5957</v>
      </c>
      <c r="E417" s="86">
        <v>0</v>
      </c>
      <c r="F417" s="86" t="s">
        <v>6031</v>
      </c>
      <c r="G417" s="86" t="s">
        <v>6032</v>
      </c>
      <c r="H417" s="86">
        <v>2981.0000000000005</v>
      </c>
    </row>
    <row r="418" spans="1:8">
      <c r="A418" s="87" t="s">
        <v>14559</v>
      </c>
      <c r="B418" s="86">
        <v>4932478391</v>
      </c>
      <c r="C418" s="86" t="s">
        <v>17246</v>
      </c>
      <c r="D418" s="86" t="s">
        <v>5957</v>
      </c>
      <c r="E418" s="86">
        <v>0</v>
      </c>
      <c r="F418" s="86" t="s">
        <v>6034</v>
      </c>
      <c r="G418" s="86" t="s">
        <v>6035</v>
      </c>
      <c r="H418" s="86">
        <v>1782.0000000000002</v>
      </c>
    </row>
    <row r="419" spans="1:8">
      <c r="A419" s="87" t="s">
        <v>14560</v>
      </c>
      <c r="B419" s="86">
        <v>4932478392</v>
      </c>
      <c r="C419" s="86" t="s">
        <v>17246</v>
      </c>
      <c r="D419" s="86" t="s">
        <v>5957</v>
      </c>
      <c r="E419" s="86">
        <v>0</v>
      </c>
      <c r="F419" s="86" t="s">
        <v>6037</v>
      </c>
      <c r="G419" s="86" t="s">
        <v>6038</v>
      </c>
      <c r="H419" s="86">
        <v>2046.0000000000002</v>
      </c>
    </row>
    <row r="420" spans="1:8">
      <c r="A420" s="87" t="s">
        <v>14561</v>
      </c>
      <c r="B420" s="86">
        <v>4932478393</v>
      </c>
      <c r="C420" s="86" t="s">
        <v>17246</v>
      </c>
      <c r="D420" s="86" t="s">
        <v>5957</v>
      </c>
      <c r="E420" s="86">
        <v>0</v>
      </c>
      <c r="F420" s="86" t="s">
        <v>6040</v>
      </c>
      <c r="G420" s="86" t="s">
        <v>6041</v>
      </c>
      <c r="H420" s="86">
        <v>2288</v>
      </c>
    </row>
    <row r="421" spans="1:8">
      <c r="A421" s="87" t="s">
        <v>14562</v>
      </c>
      <c r="B421" s="86">
        <v>4932478394</v>
      </c>
      <c r="C421" s="86" t="s">
        <v>17246</v>
      </c>
      <c r="D421" s="86" t="s">
        <v>5957</v>
      </c>
      <c r="E421" s="86">
        <v>0</v>
      </c>
      <c r="F421" s="86" t="s">
        <v>6043</v>
      </c>
      <c r="G421" s="86" t="s">
        <v>6044</v>
      </c>
      <c r="H421" s="86">
        <v>2310</v>
      </c>
    </row>
    <row r="422" spans="1:8">
      <c r="A422" s="87" t="s">
        <v>14563</v>
      </c>
      <c r="B422" s="86">
        <v>4932478395</v>
      </c>
      <c r="C422" s="86" t="s">
        <v>17246</v>
      </c>
      <c r="D422" s="86" t="s">
        <v>5957</v>
      </c>
      <c r="E422" s="86">
        <v>0</v>
      </c>
      <c r="F422" s="86" t="s">
        <v>6046</v>
      </c>
      <c r="G422" s="86" t="s">
        <v>6047</v>
      </c>
      <c r="H422" s="86">
        <v>2574</v>
      </c>
    </row>
    <row r="423" spans="1:8">
      <c r="A423" s="87" t="s">
        <v>14564</v>
      </c>
      <c r="B423" s="86">
        <v>4932478396</v>
      </c>
      <c r="C423" s="86" t="s">
        <v>17246</v>
      </c>
      <c r="D423" s="86" t="s">
        <v>5957</v>
      </c>
      <c r="E423" s="86">
        <v>0</v>
      </c>
      <c r="F423" s="86" t="s">
        <v>6049</v>
      </c>
      <c r="G423" s="86" t="s">
        <v>6050</v>
      </c>
      <c r="H423" s="86">
        <v>5896.0000000000009</v>
      </c>
    </row>
    <row r="424" spans="1:8">
      <c r="A424" s="87" t="s">
        <v>14565</v>
      </c>
      <c r="B424" s="86">
        <v>4932478397</v>
      </c>
      <c r="C424" s="86" t="s">
        <v>17246</v>
      </c>
      <c r="D424" s="86" t="s">
        <v>5957</v>
      </c>
      <c r="E424" s="86">
        <v>0</v>
      </c>
      <c r="F424" s="86" t="s">
        <v>6052</v>
      </c>
      <c r="G424" s="86" t="s">
        <v>6053</v>
      </c>
      <c r="H424" s="86">
        <v>7040.0000000000009</v>
      </c>
    </row>
    <row r="425" spans="1:8">
      <c r="A425" s="87" t="s">
        <v>14566</v>
      </c>
      <c r="B425" s="86">
        <v>4932478398</v>
      </c>
      <c r="C425" s="86" t="s">
        <v>17246</v>
      </c>
      <c r="D425" s="86" t="s">
        <v>5957</v>
      </c>
      <c r="E425" s="86">
        <v>0</v>
      </c>
      <c r="F425" s="86" t="s">
        <v>6055</v>
      </c>
      <c r="G425" s="86" t="s">
        <v>6056</v>
      </c>
      <c r="H425" s="86">
        <v>8448</v>
      </c>
    </row>
    <row r="426" spans="1:8">
      <c r="A426" s="87" t="s">
        <v>14567</v>
      </c>
      <c r="B426" s="86">
        <v>4932478399</v>
      </c>
      <c r="C426" s="86" t="s">
        <v>17246</v>
      </c>
      <c r="D426" s="86" t="s">
        <v>5957</v>
      </c>
      <c r="E426" s="86">
        <v>0</v>
      </c>
      <c r="F426" s="86" t="s">
        <v>6058</v>
      </c>
      <c r="G426" s="86" t="s">
        <v>6059</v>
      </c>
      <c r="H426" s="86">
        <v>6358.0000000000009</v>
      </c>
    </row>
    <row r="427" spans="1:8">
      <c r="A427" s="87" t="s">
        <v>14568</v>
      </c>
      <c r="B427" s="86">
        <v>4932478400</v>
      </c>
      <c r="C427" s="86" t="s">
        <v>17246</v>
      </c>
      <c r="D427" s="86" t="s">
        <v>5957</v>
      </c>
      <c r="E427" s="86">
        <v>0</v>
      </c>
      <c r="F427" s="86" t="s">
        <v>6061</v>
      </c>
      <c r="G427" s="86" t="s">
        <v>6062</v>
      </c>
      <c r="H427" s="86">
        <v>8690</v>
      </c>
    </row>
    <row r="428" spans="1:8">
      <c r="A428" s="87" t="s">
        <v>14569</v>
      </c>
      <c r="B428" s="86">
        <v>4932478401</v>
      </c>
      <c r="C428" s="86" t="s">
        <v>17246</v>
      </c>
      <c r="D428" s="86" t="s">
        <v>5957</v>
      </c>
      <c r="E428" s="86">
        <v>0</v>
      </c>
      <c r="F428" s="86" t="s">
        <v>6064</v>
      </c>
      <c r="G428" s="86" t="s">
        <v>6065</v>
      </c>
      <c r="H428" s="86">
        <v>18887</v>
      </c>
    </row>
    <row r="429" spans="1:8">
      <c r="A429" s="87" t="s">
        <v>14570</v>
      </c>
      <c r="B429" s="86">
        <v>4932478402</v>
      </c>
      <c r="C429" s="86" t="s">
        <v>17246</v>
      </c>
      <c r="D429" s="86" t="s">
        <v>5957</v>
      </c>
      <c r="E429" s="86">
        <v>0</v>
      </c>
      <c r="F429" s="86" t="s">
        <v>6067</v>
      </c>
      <c r="G429" s="86" t="s">
        <v>6068</v>
      </c>
      <c r="H429" s="86">
        <v>10230</v>
      </c>
    </row>
    <row r="430" spans="1:8">
      <c r="A430" s="87" t="s">
        <v>14571</v>
      </c>
      <c r="B430" s="86">
        <v>4932478403</v>
      </c>
      <c r="C430" s="86" t="s">
        <v>17246</v>
      </c>
      <c r="D430" s="86" t="s">
        <v>5957</v>
      </c>
      <c r="E430" s="86">
        <v>0</v>
      </c>
      <c r="F430" s="86" t="s">
        <v>6070</v>
      </c>
      <c r="G430" s="86" t="s">
        <v>6071</v>
      </c>
      <c r="H430" s="86">
        <v>10109</v>
      </c>
    </row>
    <row r="431" spans="1:8">
      <c r="A431" s="87" t="s">
        <v>14572</v>
      </c>
      <c r="B431" s="86">
        <v>4932478404</v>
      </c>
      <c r="C431" s="86" t="s">
        <v>17246</v>
      </c>
      <c r="D431" s="86" t="s">
        <v>5957</v>
      </c>
      <c r="E431" s="86">
        <v>0</v>
      </c>
      <c r="F431" s="86" t="s">
        <v>6073</v>
      </c>
      <c r="G431" s="86" t="s">
        <v>6074</v>
      </c>
      <c r="H431" s="86">
        <v>10956</v>
      </c>
    </row>
    <row r="432" spans="1:8">
      <c r="A432" s="87" t="s">
        <v>14573</v>
      </c>
      <c r="B432" s="86">
        <v>4932472257</v>
      </c>
      <c r="C432" s="86" t="s">
        <v>4746</v>
      </c>
      <c r="D432" s="86" t="s">
        <v>4746</v>
      </c>
      <c r="E432" s="86">
        <v>0</v>
      </c>
      <c r="F432" s="86" t="s">
        <v>6076</v>
      </c>
      <c r="G432" s="86" t="s">
        <v>6077</v>
      </c>
      <c r="H432" s="86">
        <v>1892.0000000000002</v>
      </c>
    </row>
    <row r="433" spans="1:8">
      <c r="A433" s="87" t="s">
        <v>14574</v>
      </c>
      <c r="B433" s="86">
        <v>4932472258</v>
      </c>
      <c r="C433" s="86" t="s">
        <v>4746</v>
      </c>
      <c r="D433" s="86" t="s">
        <v>4746</v>
      </c>
      <c r="E433" s="86">
        <v>0</v>
      </c>
      <c r="F433" s="86" t="s">
        <v>6079</v>
      </c>
      <c r="G433" s="86" t="s">
        <v>6080</v>
      </c>
      <c r="H433" s="86">
        <v>1848.0000000000002</v>
      </c>
    </row>
    <row r="434" spans="1:8">
      <c r="A434" s="87" t="s">
        <v>14575</v>
      </c>
      <c r="B434" s="86">
        <v>4932472259</v>
      </c>
      <c r="C434" s="86" t="s">
        <v>4746</v>
      </c>
      <c r="D434" s="86" t="s">
        <v>4746</v>
      </c>
      <c r="E434" s="86">
        <v>0</v>
      </c>
      <c r="F434" s="86" t="s">
        <v>6082</v>
      </c>
      <c r="G434" s="86" t="s">
        <v>6083</v>
      </c>
      <c r="H434" s="86">
        <v>3575.0000000000005</v>
      </c>
    </row>
    <row r="435" spans="1:8">
      <c r="A435" s="87" t="s">
        <v>14576</v>
      </c>
      <c r="B435" s="86">
        <v>4932472260</v>
      </c>
      <c r="C435" s="86" t="s">
        <v>4746</v>
      </c>
      <c r="D435" s="86" t="s">
        <v>4746</v>
      </c>
      <c r="E435" s="86">
        <v>0</v>
      </c>
      <c r="F435" s="86" t="s">
        <v>6085</v>
      </c>
      <c r="G435" s="86" t="s">
        <v>6086</v>
      </c>
      <c r="H435" s="86">
        <v>2981.0000000000005</v>
      </c>
    </row>
    <row r="436" spans="1:8">
      <c r="A436" s="87" t="s">
        <v>14577</v>
      </c>
      <c r="B436" s="86">
        <v>4932472261</v>
      </c>
      <c r="C436" s="86" t="s">
        <v>4746</v>
      </c>
      <c r="D436" s="86" t="s">
        <v>4746</v>
      </c>
      <c r="E436" s="86">
        <v>0</v>
      </c>
      <c r="F436" s="86" t="s">
        <v>6088</v>
      </c>
      <c r="G436" s="86" t="s">
        <v>6089</v>
      </c>
      <c r="H436" s="86">
        <v>3267.0000000000005</v>
      </c>
    </row>
    <row r="437" spans="1:8">
      <c r="A437" s="87" t="s">
        <v>14578</v>
      </c>
      <c r="B437" s="86">
        <v>4932472262</v>
      </c>
      <c r="C437" s="86" t="s">
        <v>4746</v>
      </c>
      <c r="D437" s="86" t="s">
        <v>4746</v>
      </c>
      <c r="E437" s="86">
        <v>0</v>
      </c>
      <c r="F437" s="86" t="s">
        <v>6091</v>
      </c>
      <c r="G437" s="86" t="s">
        <v>6092</v>
      </c>
      <c r="H437" s="86">
        <v>1078</v>
      </c>
    </row>
    <row r="438" spans="1:8">
      <c r="A438" s="87" t="s">
        <v>14579</v>
      </c>
      <c r="B438" s="86">
        <v>4932472263</v>
      </c>
      <c r="C438" s="86" t="s">
        <v>4746</v>
      </c>
      <c r="D438" s="86" t="s">
        <v>4746</v>
      </c>
      <c r="E438" s="86">
        <v>0</v>
      </c>
      <c r="F438" s="86" t="s">
        <v>6094</v>
      </c>
      <c r="G438" s="86" t="s">
        <v>6095</v>
      </c>
      <c r="H438" s="86">
        <v>1111</v>
      </c>
    </row>
    <row r="439" spans="1:8">
      <c r="A439" s="87" t="s">
        <v>14580</v>
      </c>
      <c r="B439" s="86">
        <v>4932478298</v>
      </c>
      <c r="C439" s="86" t="s">
        <v>4746</v>
      </c>
      <c r="D439" s="86" t="s">
        <v>4746</v>
      </c>
      <c r="E439" s="86" t="s">
        <v>4747</v>
      </c>
      <c r="F439" s="86" t="s">
        <v>6097</v>
      </c>
      <c r="G439" s="86" t="s">
        <v>6098</v>
      </c>
      <c r="H439" s="86">
        <v>539</v>
      </c>
    </row>
    <row r="440" spans="1:8">
      <c r="A440" s="87" t="s">
        <v>14581</v>
      </c>
      <c r="B440" s="86">
        <v>4932478299</v>
      </c>
      <c r="C440" s="86" t="s">
        <v>4746</v>
      </c>
      <c r="D440" s="86" t="s">
        <v>4746</v>
      </c>
      <c r="E440" s="86" t="s">
        <v>4747</v>
      </c>
      <c r="F440" s="86" t="s">
        <v>6100</v>
      </c>
      <c r="G440" s="86" t="s">
        <v>6101</v>
      </c>
      <c r="H440" s="86">
        <v>759.00000000000011</v>
      </c>
    </row>
    <row r="441" spans="1:8">
      <c r="A441" s="87" t="s">
        <v>14582</v>
      </c>
      <c r="B441" s="86">
        <v>4932478300</v>
      </c>
      <c r="C441" s="86" t="s">
        <v>4746</v>
      </c>
      <c r="D441" s="86" t="s">
        <v>4746</v>
      </c>
      <c r="E441" s="86" t="s">
        <v>4747</v>
      </c>
      <c r="F441" s="86" t="s">
        <v>6103</v>
      </c>
      <c r="G441" s="86" t="s">
        <v>6104</v>
      </c>
      <c r="H441" s="86">
        <v>319</v>
      </c>
    </row>
    <row r="442" spans="1:8">
      <c r="A442" s="87" t="s">
        <v>14583</v>
      </c>
      <c r="B442" s="86">
        <v>4932478301</v>
      </c>
      <c r="C442" s="86" t="s">
        <v>4746</v>
      </c>
      <c r="D442" s="86" t="s">
        <v>4746</v>
      </c>
      <c r="E442" s="86" t="s">
        <v>4747</v>
      </c>
      <c r="F442" s="86" t="s">
        <v>6106</v>
      </c>
      <c r="G442" s="86" t="s">
        <v>6107</v>
      </c>
      <c r="H442" s="86">
        <v>385.00000000000006</v>
      </c>
    </row>
    <row r="443" spans="1:8">
      <c r="A443" s="87" t="s">
        <v>14584</v>
      </c>
      <c r="B443" s="86">
        <v>4932472265</v>
      </c>
      <c r="C443" s="86" t="s">
        <v>17246</v>
      </c>
      <c r="D443" s="86" t="s">
        <v>5040</v>
      </c>
      <c r="E443" s="86">
        <v>0</v>
      </c>
      <c r="F443" s="86" t="s">
        <v>6109</v>
      </c>
      <c r="G443" s="86" t="s">
        <v>6110</v>
      </c>
      <c r="H443" s="86">
        <v>1366.2000000000003</v>
      </c>
    </row>
    <row r="444" spans="1:8">
      <c r="A444" s="87" t="s">
        <v>14585</v>
      </c>
      <c r="B444" s="86">
        <v>4932472076</v>
      </c>
      <c r="C444" s="86" t="s">
        <v>17246</v>
      </c>
      <c r="D444" s="86" t="s">
        <v>6112</v>
      </c>
      <c r="E444" s="86" t="s">
        <v>6113</v>
      </c>
      <c r="F444" s="86" t="s">
        <v>6114</v>
      </c>
      <c r="G444" s="86" t="s">
        <v>6115</v>
      </c>
      <c r="H444" s="86">
        <v>5137</v>
      </c>
    </row>
    <row r="445" spans="1:8">
      <c r="A445" s="87" t="s">
        <v>14586</v>
      </c>
      <c r="B445" s="86">
        <v>4932472077</v>
      </c>
      <c r="C445" s="86" t="s">
        <v>17246</v>
      </c>
      <c r="D445" s="86" t="s">
        <v>6112</v>
      </c>
      <c r="E445" s="86" t="s">
        <v>6113</v>
      </c>
      <c r="F445" s="86" t="s">
        <v>6117</v>
      </c>
      <c r="G445" s="86" t="s">
        <v>6118</v>
      </c>
      <c r="H445" s="86">
        <v>5423</v>
      </c>
    </row>
    <row r="446" spans="1:8">
      <c r="A446" s="87" t="s">
        <v>14587</v>
      </c>
      <c r="B446" s="86">
        <v>4932472078</v>
      </c>
      <c r="C446" s="86" t="s">
        <v>17246</v>
      </c>
      <c r="D446" s="86" t="s">
        <v>6112</v>
      </c>
      <c r="E446" s="86" t="s">
        <v>6113</v>
      </c>
      <c r="F446" s="86" t="s">
        <v>6120</v>
      </c>
      <c r="G446" s="86" t="s">
        <v>6121</v>
      </c>
      <c r="H446" s="86">
        <v>8657</v>
      </c>
    </row>
    <row r="447" spans="1:8">
      <c r="A447" s="87" t="s">
        <v>14588</v>
      </c>
      <c r="B447" s="86">
        <v>4932472079</v>
      </c>
      <c r="C447" s="86" t="s">
        <v>17246</v>
      </c>
      <c r="D447" s="86" t="s">
        <v>6112</v>
      </c>
      <c r="E447" s="86" t="s">
        <v>6113</v>
      </c>
      <c r="F447" s="86" t="s">
        <v>6123</v>
      </c>
      <c r="G447" s="86" t="s">
        <v>6124</v>
      </c>
      <c r="H447" s="86">
        <v>7238.0000000000009</v>
      </c>
    </row>
    <row r="448" spans="1:8">
      <c r="A448" s="87" t="s">
        <v>14589</v>
      </c>
      <c r="B448" s="86">
        <v>4932472080</v>
      </c>
      <c r="C448" s="86" t="s">
        <v>17246</v>
      </c>
      <c r="D448" s="86" t="s">
        <v>6112</v>
      </c>
      <c r="E448" s="86" t="s">
        <v>6113</v>
      </c>
      <c r="F448" s="86" t="s">
        <v>6126</v>
      </c>
      <c r="G448" s="86" t="s">
        <v>6127</v>
      </c>
      <c r="H448" s="86">
        <v>8921</v>
      </c>
    </row>
    <row r="449" spans="1:8">
      <c r="A449" s="87" t="s">
        <v>14590</v>
      </c>
      <c r="B449" s="86">
        <v>4932472081</v>
      </c>
      <c r="C449" s="86" t="s">
        <v>17246</v>
      </c>
      <c r="D449" s="86" t="s">
        <v>6112</v>
      </c>
      <c r="E449" s="86" t="s">
        <v>6113</v>
      </c>
      <c r="F449" s="86" t="s">
        <v>6129</v>
      </c>
      <c r="G449" s="86" t="s">
        <v>6130</v>
      </c>
      <c r="H449" s="86">
        <v>7524.0000000000009</v>
      </c>
    </row>
    <row r="450" spans="1:8">
      <c r="A450" s="87" t="s">
        <v>14591</v>
      </c>
      <c r="B450" s="86">
        <v>4932472082</v>
      </c>
      <c r="C450" s="86" t="s">
        <v>17246</v>
      </c>
      <c r="D450" s="86" t="s">
        <v>6112</v>
      </c>
      <c r="E450" s="86" t="s">
        <v>6113</v>
      </c>
      <c r="F450" s="86" t="s">
        <v>6132</v>
      </c>
      <c r="G450" s="86" t="s">
        <v>6133</v>
      </c>
      <c r="H450" s="86">
        <v>7810.0000000000009</v>
      </c>
    </row>
    <row r="451" spans="1:8">
      <c r="A451" s="87" t="s">
        <v>14592</v>
      </c>
      <c r="B451" s="86">
        <v>4932472083</v>
      </c>
      <c r="C451" s="86" t="s">
        <v>17246</v>
      </c>
      <c r="D451" s="86" t="s">
        <v>6112</v>
      </c>
      <c r="E451" s="86" t="s">
        <v>6113</v>
      </c>
      <c r="F451" s="86" t="s">
        <v>6135</v>
      </c>
      <c r="G451" s="86" t="s">
        <v>6136</v>
      </c>
      <c r="H451" s="86">
        <v>8096.0000000000009</v>
      </c>
    </row>
    <row r="452" spans="1:8">
      <c r="A452" s="87" t="s">
        <v>14593</v>
      </c>
      <c r="B452" s="86">
        <v>4932472084</v>
      </c>
      <c r="C452" s="86" t="s">
        <v>17246</v>
      </c>
      <c r="D452" s="86" t="s">
        <v>6112</v>
      </c>
      <c r="E452" s="86" t="s">
        <v>6113</v>
      </c>
      <c r="F452" s="86" t="s">
        <v>6138</v>
      </c>
      <c r="G452" s="86" t="s">
        <v>6139</v>
      </c>
      <c r="H452" s="86">
        <v>9537</v>
      </c>
    </row>
    <row r="453" spans="1:8">
      <c r="A453" s="87" t="s">
        <v>14594</v>
      </c>
      <c r="B453" s="86">
        <v>4932472085</v>
      </c>
      <c r="C453" s="86" t="s">
        <v>17246</v>
      </c>
      <c r="D453" s="86" t="s">
        <v>6112</v>
      </c>
      <c r="E453" s="86" t="s">
        <v>6113</v>
      </c>
      <c r="F453" s="86" t="s">
        <v>6141</v>
      </c>
      <c r="G453" s="86" t="s">
        <v>6142</v>
      </c>
      <c r="H453" s="86">
        <v>11110</v>
      </c>
    </row>
    <row r="454" spans="1:8">
      <c r="A454" s="87" t="s">
        <v>14595</v>
      </c>
      <c r="B454" s="86">
        <v>4932472086</v>
      </c>
      <c r="C454" s="86" t="s">
        <v>17246</v>
      </c>
      <c r="D454" s="86" t="s">
        <v>6112</v>
      </c>
      <c r="E454" s="86" t="s">
        <v>6113</v>
      </c>
      <c r="F454" s="86" t="s">
        <v>6144</v>
      </c>
      <c r="G454" s="86" t="s">
        <v>6145</v>
      </c>
      <c r="H454" s="86">
        <v>11275.000000000002</v>
      </c>
    </row>
    <row r="455" spans="1:8">
      <c r="A455" s="87" t="s">
        <v>14596</v>
      </c>
      <c r="B455" s="86">
        <v>4932472087</v>
      </c>
      <c r="C455" s="86" t="s">
        <v>17246</v>
      </c>
      <c r="D455" s="86" t="s">
        <v>6112</v>
      </c>
      <c r="E455" s="86" t="s">
        <v>6113</v>
      </c>
      <c r="F455" s="86" t="s">
        <v>6147</v>
      </c>
      <c r="G455" s="86" t="s">
        <v>6148</v>
      </c>
      <c r="H455" s="86">
        <v>10197</v>
      </c>
    </row>
    <row r="456" spans="1:8">
      <c r="A456" s="87" t="s">
        <v>14597</v>
      </c>
      <c r="B456" s="86">
        <v>4932472088</v>
      </c>
      <c r="C456" s="86" t="s">
        <v>17246</v>
      </c>
      <c r="D456" s="86" t="s">
        <v>6112</v>
      </c>
      <c r="E456" s="86" t="s">
        <v>6113</v>
      </c>
      <c r="F456" s="86" t="s">
        <v>6150</v>
      </c>
      <c r="G456" s="86" t="s">
        <v>6151</v>
      </c>
      <c r="H456" s="86">
        <v>1650.0000000000002</v>
      </c>
    </row>
    <row r="457" spans="1:8">
      <c r="A457" s="87" t="s">
        <v>14598</v>
      </c>
      <c r="B457" s="86">
        <v>4932472089</v>
      </c>
      <c r="C457" s="86" t="s">
        <v>17246</v>
      </c>
      <c r="D457" s="86" t="s">
        <v>6112</v>
      </c>
      <c r="E457" s="86" t="s">
        <v>6113</v>
      </c>
      <c r="F457" s="86" t="s">
        <v>6153</v>
      </c>
      <c r="G457" s="86" t="s">
        <v>6154</v>
      </c>
      <c r="H457" s="86">
        <v>561</v>
      </c>
    </row>
    <row r="458" spans="1:8">
      <c r="A458" s="87" t="s">
        <v>14599</v>
      </c>
      <c r="B458" s="86">
        <v>4932472167</v>
      </c>
      <c r="C458" s="86" t="s">
        <v>17246</v>
      </c>
      <c r="D458" s="86" t="s">
        <v>5040</v>
      </c>
      <c r="E458" s="86">
        <v>0</v>
      </c>
      <c r="F458" s="86" t="s">
        <v>6156</v>
      </c>
      <c r="G458" s="86" t="s">
        <v>6157</v>
      </c>
      <c r="H458" s="86">
        <v>7444.8</v>
      </c>
    </row>
    <row r="459" spans="1:8">
      <c r="A459" s="87" t="s">
        <v>14600</v>
      </c>
      <c r="B459" s="86">
        <v>4932472168</v>
      </c>
      <c r="C459" s="86" t="s">
        <v>17246</v>
      </c>
      <c r="D459" s="86" t="s">
        <v>5040</v>
      </c>
      <c r="E459" s="86">
        <v>0</v>
      </c>
      <c r="F459" s="86" t="s">
        <v>6160</v>
      </c>
      <c r="G459" s="86" t="s">
        <v>6161</v>
      </c>
      <c r="H459" s="86">
        <v>6633.0000000000009</v>
      </c>
    </row>
    <row r="460" spans="1:8">
      <c r="A460" s="87" t="s">
        <v>14601</v>
      </c>
      <c r="B460" s="86">
        <v>4932472169</v>
      </c>
      <c r="C460" s="86" t="s">
        <v>17246</v>
      </c>
      <c r="D460" s="86" t="s">
        <v>5040</v>
      </c>
      <c r="E460" s="86">
        <v>0</v>
      </c>
      <c r="F460" s="86" t="s">
        <v>6163</v>
      </c>
      <c r="G460" s="86" t="s">
        <v>6164</v>
      </c>
      <c r="H460" s="86">
        <v>6741.9000000000005</v>
      </c>
    </row>
    <row r="461" spans="1:8">
      <c r="A461" s="87" t="s">
        <v>14602</v>
      </c>
      <c r="B461" s="86">
        <v>4932472170</v>
      </c>
      <c r="C461" s="86" t="s">
        <v>17246</v>
      </c>
      <c r="D461" s="86" t="s">
        <v>5040</v>
      </c>
      <c r="E461" s="86">
        <v>0</v>
      </c>
      <c r="F461" s="86" t="s">
        <v>6166</v>
      </c>
      <c r="G461" s="86" t="s">
        <v>6167</v>
      </c>
      <c r="H461" s="86">
        <v>6860.7000000000007</v>
      </c>
    </row>
    <row r="462" spans="1:8">
      <c r="A462" s="87" t="s">
        <v>14603</v>
      </c>
      <c r="B462" s="86">
        <v>4932472171</v>
      </c>
      <c r="C462" s="86" t="s">
        <v>17246</v>
      </c>
      <c r="D462" s="86" t="s">
        <v>5040</v>
      </c>
      <c r="E462" s="86">
        <v>0</v>
      </c>
      <c r="F462" s="86" t="s">
        <v>6169</v>
      </c>
      <c r="G462" s="86" t="s">
        <v>6170</v>
      </c>
      <c r="H462" s="86">
        <v>6999.3000000000011</v>
      </c>
    </row>
    <row r="463" spans="1:8">
      <c r="A463" s="87" t="s">
        <v>14604</v>
      </c>
      <c r="B463" s="86">
        <v>4932472172</v>
      </c>
      <c r="C463" s="86" t="s">
        <v>17246</v>
      </c>
      <c r="D463" s="86" t="s">
        <v>5040</v>
      </c>
      <c r="E463" s="86">
        <v>0</v>
      </c>
      <c r="F463" s="86" t="s">
        <v>6172</v>
      </c>
      <c r="G463" s="86" t="s">
        <v>6173</v>
      </c>
      <c r="H463" s="86">
        <v>7108.2000000000007</v>
      </c>
    </row>
    <row r="464" spans="1:8">
      <c r="A464" s="87" t="s">
        <v>14605</v>
      </c>
      <c r="B464" s="86">
        <v>4932472173</v>
      </c>
      <c r="C464" s="86" t="s">
        <v>17246</v>
      </c>
      <c r="D464" s="86" t="s">
        <v>5040</v>
      </c>
      <c r="E464" s="86">
        <v>0</v>
      </c>
      <c r="F464" s="86" t="s">
        <v>6175</v>
      </c>
      <c r="G464" s="86" t="s">
        <v>6176</v>
      </c>
      <c r="H464" s="86">
        <v>7227.0000000000009</v>
      </c>
    </row>
    <row r="465" spans="1:8">
      <c r="A465" s="87" t="s">
        <v>14606</v>
      </c>
      <c r="B465" s="86">
        <v>4932472174</v>
      </c>
      <c r="C465" s="86" t="s">
        <v>17246</v>
      </c>
      <c r="D465" s="86" t="s">
        <v>5040</v>
      </c>
      <c r="E465" s="86">
        <v>0</v>
      </c>
      <c r="F465" s="86" t="s">
        <v>6178</v>
      </c>
      <c r="G465" s="86" t="s">
        <v>6179</v>
      </c>
      <c r="H465" s="86">
        <v>7306.2000000000007</v>
      </c>
    </row>
    <row r="466" spans="1:8">
      <c r="A466" s="87" t="s">
        <v>14607</v>
      </c>
      <c r="B466" s="86">
        <v>4932472175</v>
      </c>
      <c r="C466" s="86" t="s">
        <v>17246</v>
      </c>
      <c r="D466" s="86" t="s">
        <v>5040</v>
      </c>
      <c r="E466" s="86">
        <v>0</v>
      </c>
      <c r="F466" s="86" t="s">
        <v>6181</v>
      </c>
      <c r="G466" s="86" t="s">
        <v>6182</v>
      </c>
      <c r="H466" s="86">
        <v>7543.8</v>
      </c>
    </row>
    <row r="467" spans="1:8">
      <c r="A467" s="87" t="s">
        <v>14608</v>
      </c>
      <c r="B467" s="86">
        <v>4932472176</v>
      </c>
      <c r="C467" s="86" t="s">
        <v>17246</v>
      </c>
      <c r="D467" s="86" t="s">
        <v>5040</v>
      </c>
      <c r="E467" s="86">
        <v>0</v>
      </c>
      <c r="F467" s="86" t="s">
        <v>6184</v>
      </c>
      <c r="G467" s="86" t="s">
        <v>6185</v>
      </c>
      <c r="H467" s="86">
        <v>7662.6</v>
      </c>
    </row>
    <row r="468" spans="1:8">
      <c r="A468" s="87" t="s">
        <v>14609</v>
      </c>
      <c r="B468" s="86">
        <v>4932472177</v>
      </c>
      <c r="C468" s="86" t="s">
        <v>17246</v>
      </c>
      <c r="D468" s="86" t="s">
        <v>5040</v>
      </c>
      <c r="E468" s="86">
        <v>0</v>
      </c>
      <c r="F468" s="86" t="s">
        <v>6187</v>
      </c>
      <c r="G468" s="86" t="s">
        <v>6188</v>
      </c>
      <c r="H468" s="86">
        <v>8286.3000000000011</v>
      </c>
    </row>
    <row r="469" spans="1:8">
      <c r="A469" s="87" t="s">
        <v>14610</v>
      </c>
      <c r="B469" s="86">
        <v>4932472178</v>
      </c>
      <c r="C469" s="86" t="s">
        <v>17246</v>
      </c>
      <c r="D469" s="86" t="s">
        <v>5040</v>
      </c>
      <c r="E469" s="86">
        <v>0</v>
      </c>
      <c r="F469" s="86" t="s">
        <v>6190</v>
      </c>
      <c r="G469" s="86" t="s">
        <v>6191</v>
      </c>
      <c r="H469" s="86">
        <v>8286.3000000000011</v>
      </c>
    </row>
    <row r="470" spans="1:8">
      <c r="A470" s="87" t="s">
        <v>14611</v>
      </c>
      <c r="B470" s="86">
        <v>4932472180</v>
      </c>
      <c r="C470" s="86" t="s">
        <v>17246</v>
      </c>
      <c r="D470" s="86" t="s">
        <v>5040</v>
      </c>
      <c r="E470" s="86">
        <v>0</v>
      </c>
      <c r="F470" s="86" t="s">
        <v>6193</v>
      </c>
      <c r="G470" s="86" t="s">
        <v>6194</v>
      </c>
      <c r="H470" s="86">
        <v>10850.400000000001</v>
      </c>
    </row>
    <row r="471" spans="1:8">
      <c r="A471" s="87" t="s">
        <v>14612</v>
      </c>
      <c r="B471" s="86">
        <v>4932472184</v>
      </c>
      <c r="C471" s="86" t="s">
        <v>17246</v>
      </c>
      <c r="D471" s="86" t="s">
        <v>5040</v>
      </c>
      <c r="E471" s="86">
        <v>0</v>
      </c>
      <c r="F471" s="86" t="s">
        <v>6196</v>
      </c>
      <c r="G471" s="86" t="s">
        <v>6197</v>
      </c>
      <c r="H471" s="86">
        <v>9721.8000000000011</v>
      </c>
    </row>
    <row r="472" spans="1:8">
      <c r="A472" s="87" t="s">
        <v>14613</v>
      </c>
      <c r="B472" s="86">
        <v>4932472185</v>
      </c>
      <c r="C472" s="86" t="s">
        <v>17246</v>
      </c>
      <c r="D472" s="86" t="s">
        <v>5040</v>
      </c>
      <c r="E472" s="86">
        <v>0</v>
      </c>
      <c r="F472" s="86" t="s">
        <v>6199</v>
      </c>
      <c r="G472" s="86" t="s">
        <v>6200</v>
      </c>
      <c r="H472" s="86">
        <v>9919.8000000000011</v>
      </c>
    </row>
    <row r="473" spans="1:8">
      <c r="A473" s="87" t="s">
        <v>14614</v>
      </c>
      <c r="B473" s="86">
        <v>4932472186</v>
      </c>
      <c r="C473" s="86" t="s">
        <v>17246</v>
      </c>
      <c r="D473" s="86" t="s">
        <v>5040</v>
      </c>
      <c r="E473" s="86">
        <v>0</v>
      </c>
      <c r="F473" s="86" t="s">
        <v>6202</v>
      </c>
      <c r="G473" s="86" t="s">
        <v>6203</v>
      </c>
      <c r="H473" s="86">
        <v>9919.8000000000011</v>
      </c>
    </row>
    <row r="474" spans="1:8">
      <c r="A474" s="87" t="s">
        <v>14615</v>
      </c>
      <c r="B474" s="86">
        <v>4932472187</v>
      </c>
      <c r="C474" s="86" t="s">
        <v>17246</v>
      </c>
      <c r="D474" s="86" t="s">
        <v>5040</v>
      </c>
      <c r="E474" s="86">
        <v>0</v>
      </c>
      <c r="F474" s="86" t="s">
        <v>6205</v>
      </c>
      <c r="G474" s="86" t="s">
        <v>6206</v>
      </c>
      <c r="H474" s="86">
        <v>10305.900000000001</v>
      </c>
    </row>
    <row r="475" spans="1:8">
      <c r="A475" s="87" t="s">
        <v>14616</v>
      </c>
      <c r="B475" s="86">
        <v>4932472188</v>
      </c>
      <c r="C475" s="86" t="s">
        <v>17246</v>
      </c>
      <c r="D475" s="86" t="s">
        <v>5040</v>
      </c>
      <c r="E475" s="86">
        <v>0</v>
      </c>
      <c r="F475" s="86" t="s">
        <v>6208</v>
      </c>
      <c r="G475" s="86" t="s">
        <v>6209</v>
      </c>
      <c r="H475" s="86">
        <v>11454.300000000001</v>
      </c>
    </row>
    <row r="476" spans="1:8">
      <c r="A476" s="87" t="s">
        <v>14617</v>
      </c>
      <c r="B476" s="86">
        <v>4932472189</v>
      </c>
      <c r="C476" s="86" t="s">
        <v>17246</v>
      </c>
      <c r="D476" s="86" t="s">
        <v>5040</v>
      </c>
      <c r="E476" s="86">
        <v>0</v>
      </c>
      <c r="F476" s="86" t="s">
        <v>6211</v>
      </c>
      <c r="G476" s="86" t="s">
        <v>6212</v>
      </c>
      <c r="H476" s="86">
        <v>12602.700000000003</v>
      </c>
    </row>
    <row r="477" spans="1:8">
      <c r="A477" s="87" t="s">
        <v>14618</v>
      </c>
      <c r="B477" s="86">
        <v>4932472190</v>
      </c>
      <c r="C477" s="86" t="s">
        <v>17246</v>
      </c>
      <c r="D477" s="86" t="s">
        <v>5040</v>
      </c>
      <c r="E477" s="86">
        <v>0</v>
      </c>
      <c r="F477" s="86" t="s">
        <v>6214</v>
      </c>
      <c r="G477" s="86" t="s">
        <v>6215</v>
      </c>
      <c r="H477" s="86">
        <v>12365.100000000002</v>
      </c>
    </row>
    <row r="478" spans="1:8">
      <c r="A478" s="87" t="s">
        <v>14619</v>
      </c>
      <c r="B478" s="86">
        <v>4932472191</v>
      </c>
      <c r="C478" s="86" t="s">
        <v>17246</v>
      </c>
      <c r="D478" s="86" t="s">
        <v>5040</v>
      </c>
      <c r="E478" s="86">
        <v>0</v>
      </c>
      <c r="F478" s="86" t="s">
        <v>6217</v>
      </c>
      <c r="G478" s="86" t="s">
        <v>6218</v>
      </c>
      <c r="H478" s="86">
        <v>13384.800000000001</v>
      </c>
    </row>
    <row r="479" spans="1:8">
      <c r="A479" s="87" t="s">
        <v>14620</v>
      </c>
      <c r="B479" s="86">
        <v>4932472192</v>
      </c>
      <c r="C479" s="86" t="s">
        <v>17246</v>
      </c>
      <c r="D479" s="86" t="s">
        <v>5040</v>
      </c>
      <c r="E479" s="86">
        <v>0</v>
      </c>
      <c r="F479" s="86" t="s">
        <v>6220</v>
      </c>
      <c r="G479" s="86" t="s">
        <v>6221</v>
      </c>
      <c r="H479" s="86">
        <v>12454.200000000003</v>
      </c>
    </row>
    <row r="480" spans="1:8">
      <c r="A480" s="87" t="s">
        <v>14621</v>
      </c>
      <c r="B480" s="86">
        <v>4932472193</v>
      </c>
      <c r="C480" s="86" t="s">
        <v>17246</v>
      </c>
      <c r="D480" s="86" t="s">
        <v>5040</v>
      </c>
      <c r="E480" s="86">
        <v>0</v>
      </c>
      <c r="F480" s="86" t="s">
        <v>6223</v>
      </c>
      <c r="G480" s="86" t="s">
        <v>6224</v>
      </c>
      <c r="H480" s="86">
        <v>13652.100000000002</v>
      </c>
    </row>
    <row r="481" spans="1:8">
      <c r="A481" s="87" t="s">
        <v>14622</v>
      </c>
      <c r="B481" s="86">
        <v>4932472194</v>
      </c>
      <c r="C481" s="86" t="s">
        <v>17246</v>
      </c>
      <c r="D481" s="86" t="s">
        <v>5040</v>
      </c>
      <c r="E481" s="86">
        <v>0</v>
      </c>
      <c r="F481" s="86" t="s">
        <v>6226</v>
      </c>
      <c r="G481" s="86" t="s">
        <v>6227</v>
      </c>
      <c r="H481" s="86">
        <v>17562.600000000002</v>
      </c>
    </row>
    <row r="482" spans="1:8">
      <c r="A482" s="87" t="s">
        <v>14623</v>
      </c>
      <c r="B482" s="86">
        <v>4932472195</v>
      </c>
      <c r="C482" s="86" t="s">
        <v>17246</v>
      </c>
      <c r="D482" s="86" t="s">
        <v>5040</v>
      </c>
      <c r="E482" s="86">
        <v>0</v>
      </c>
      <c r="F482" s="86" t="s">
        <v>6229</v>
      </c>
      <c r="G482" s="86" t="s">
        <v>6230</v>
      </c>
      <c r="H482" s="86">
        <v>15404.4</v>
      </c>
    </row>
    <row r="483" spans="1:8">
      <c r="A483" s="87" t="s">
        <v>14624</v>
      </c>
      <c r="B483" s="86">
        <v>4932472196</v>
      </c>
      <c r="C483" s="86" t="s">
        <v>17246</v>
      </c>
      <c r="D483" s="86" t="s">
        <v>5040</v>
      </c>
      <c r="E483" s="86">
        <v>0</v>
      </c>
      <c r="F483" s="86" t="s">
        <v>6232</v>
      </c>
      <c r="G483" s="86" t="s">
        <v>6233</v>
      </c>
      <c r="H483" s="86">
        <v>15780.6</v>
      </c>
    </row>
    <row r="484" spans="1:8">
      <c r="A484" s="87" t="s">
        <v>14625</v>
      </c>
      <c r="B484" s="86">
        <v>4932472197</v>
      </c>
      <c r="C484" s="86" t="s">
        <v>17246</v>
      </c>
      <c r="D484" s="86" t="s">
        <v>5040</v>
      </c>
      <c r="E484" s="86">
        <v>0</v>
      </c>
      <c r="F484" s="86" t="s">
        <v>6235</v>
      </c>
      <c r="G484" s="86" t="s">
        <v>6236</v>
      </c>
      <c r="H484" s="86">
        <v>17453.7</v>
      </c>
    </row>
    <row r="485" spans="1:8">
      <c r="A485" s="87" t="s">
        <v>14626</v>
      </c>
      <c r="B485" s="86">
        <v>4932472198</v>
      </c>
      <c r="C485" s="86" t="s">
        <v>17246</v>
      </c>
      <c r="D485" s="86" t="s">
        <v>5040</v>
      </c>
      <c r="E485" s="86">
        <v>0</v>
      </c>
      <c r="F485" s="86" t="s">
        <v>6238</v>
      </c>
      <c r="G485" s="86" t="s">
        <v>6239</v>
      </c>
      <c r="H485" s="86">
        <v>18384.3</v>
      </c>
    </row>
    <row r="486" spans="1:8">
      <c r="A486" s="87" t="s">
        <v>14627</v>
      </c>
      <c r="B486" s="86">
        <v>4932472199</v>
      </c>
      <c r="C486" s="86" t="s">
        <v>17246</v>
      </c>
      <c r="D486" s="86" t="s">
        <v>5040</v>
      </c>
      <c r="E486" s="86">
        <v>0</v>
      </c>
      <c r="F486" s="86" t="s">
        <v>6241</v>
      </c>
      <c r="G486" s="86" t="s">
        <v>6242</v>
      </c>
      <c r="H486" s="86">
        <v>18473.400000000001</v>
      </c>
    </row>
    <row r="487" spans="1:8">
      <c r="A487" s="87" t="s">
        <v>14628</v>
      </c>
      <c r="B487" s="86">
        <v>4932472105</v>
      </c>
      <c r="C487" s="86" t="s">
        <v>4746</v>
      </c>
      <c r="D487" s="86" t="s">
        <v>4746</v>
      </c>
      <c r="E487" s="86">
        <v>0</v>
      </c>
      <c r="F487" s="86" t="s">
        <v>6244</v>
      </c>
      <c r="G487" s="86" t="s">
        <v>6245</v>
      </c>
      <c r="H487" s="86">
        <v>1562.0000000000002</v>
      </c>
    </row>
    <row r="488" spans="1:8">
      <c r="A488" s="87" t="s">
        <v>14629</v>
      </c>
      <c r="B488" s="86">
        <v>4932472107</v>
      </c>
      <c r="C488" s="86" t="s">
        <v>4746</v>
      </c>
      <c r="D488" s="86" t="s">
        <v>4746</v>
      </c>
      <c r="E488" s="86">
        <v>0</v>
      </c>
      <c r="F488" s="86" t="s">
        <v>6247</v>
      </c>
      <c r="G488" s="86" t="s">
        <v>6248</v>
      </c>
      <c r="H488" s="86">
        <v>880.00000000000011</v>
      </c>
    </row>
    <row r="489" spans="1:8">
      <c r="A489" s="87" t="s">
        <v>14630</v>
      </c>
      <c r="B489" s="86">
        <v>4932471908</v>
      </c>
      <c r="C489" s="86" t="s">
        <v>4746</v>
      </c>
      <c r="D489" s="86" t="s">
        <v>4746</v>
      </c>
      <c r="E489" s="86" t="s">
        <v>5214</v>
      </c>
      <c r="F489" s="86" t="s">
        <v>6250</v>
      </c>
      <c r="G489" s="86" t="s">
        <v>6251</v>
      </c>
      <c r="H489" s="86">
        <v>1991.0000000000002</v>
      </c>
    </row>
    <row r="490" spans="1:8">
      <c r="A490" s="87" t="s">
        <v>14631</v>
      </c>
      <c r="B490" s="86">
        <v>4932471909</v>
      </c>
      <c r="C490" s="86" t="s">
        <v>4746</v>
      </c>
      <c r="D490" s="86" t="s">
        <v>4746</v>
      </c>
      <c r="E490" s="86" t="s">
        <v>5214</v>
      </c>
      <c r="F490" s="86" t="s">
        <v>6253</v>
      </c>
      <c r="G490" s="86" t="s">
        <v>6254</v>
      </c>
      <c r="H490" s="86">
        <v>1991.0000000000002</v>
      </c>
    </row>
    <row r="491" spans="1:8">
      <c r="A491" s="87" t="s">
        <v>14632</v>
      </c>
      <c r="B491" s="86">
        <v>4932471910</v>
      </c>
      <c r="C491" s="86" t="s">
        <v>4746</v>
      </c>
      <c r="D491" s="86" t="s">
        <v>4746</v>
      </c>
      <c r="E491" s="86" t="s">
        <v>5214</v>
      </c>
      <c r="F491" s="86" t="s">
        <v>6256</v>
      </c>
      <c r="G491" s="86" t="s">
        <v>6257</v>
      </c>
      <c r="H491" s="86">
        <v>1991.0000000000002</v>
      </c>
    </row>
    <row r="492" spans="1:8">
      <c r="A492" s="87" t="s">
        <v>14633</v>
      </c>
      <c r="B492" s="86">
        <v>4932471911</v>
      </c>
      <c r="C492" s="86" t="s">
        <v>4746</v>
      </c>
      <c r="D492" s="86" t="s">
        <v>4746</v>
      </c>
      <c r="E492" s="86" t="s">
        <v>5214</v>
      </c>
      <c r="F492" s="86" t="s">
        <v>6259</v>
      </c>
      <c r="G492" s="86" t="s">
        <v>6260</v>
      </c>
      <c r="H492" s="86">
        <v>1991.0000000000002</v>
      </c>
    </row>
    <row r="493" spans="1:8">
      <c r="A493" s="87" t="s">
        <v>14634</v>
      </c>
      <c r="B493" s="86">
        <v>4932472118</v>
      </c>
      <c r="C493" s="86" t="s">
        <v>4746</v>
      </c>
      <c r="D493" s="86" t="s">
        <v>4746</v>
      </c>
      <c r="E493" s="86">
        <v>0</v>
      </c>
      <c r="F493" s="86" t="s">
        <v>6262</v>
      </c>
      <c r="G493" s="86" t="s">
        <v>6263</v>
      </c>
      <c r="H493" s="86">
        <v>5071</v>
      </c>
    </row>
    <row r="494" spans="1:8">
      <c r="A494" s="87" t="s">
        <v>14635</v>
      </c>
      <c r="B494" s="86">
        <v>4932472119</v>
      </c>
      <c r="C494" s="86" t="s">
        <v>4746</v>
      </c>
      <c r="D494" s="86" t="s">
        <v>4746</v>
      </c>
      <c r="E494" s="86">
        <v>0</v>
      </c>
      <c r="F494" s="86" t="s">
        <v>6265</v>
      </c>
      <c r="G494" s="86" t="s">
        <v>6266</v>
      </c>
      <c r="H494" s="86">
        <v>7227.0000000000009</v>
      </c>
    </row>
    <row r="495" spans="1:8">
      <c r="A495" s="87" t="s">
        <v>14636</v>
      </c>
      <c r="B495" s="86">
        <v>4932472120</v>
      </c>
      <c r="C495" s="86" t="s">
        <v>4746</v>
      </c>
      <c r="D495" s="86" t="s">
        <v>4746</v>
      </c>
      <c r="E495" s="86">
        <v>0</v>
      </c>
      <c r="F495" s="86" t="s">
        <v>6268</v>
      </c>
      <c r="G495" s="86" t="s">
        <v>6269</v>
      </c>
      <c r="H495" s="86">
        <v>1793.0000000000002</v>
      </c>
    </row>
    <row r="496" spans="1:8">
      <c r="A496" s="87" t="s">
        <v>14637</v>
      </c>
      <c r="B496" s="86">
        <v>4932472121</v>
      </c>
      <c r="C496" s="86" t="s">
        <v>4746</v>
      </c>
      <c r="D496" s="86" t="s">
        <v>4746</v>
      </c>
      <c r="E496" s="86">
        <v>0</v>
      </c>
      <c r="F496" s="86" t="s">
        <v>6271</v>
      </c>
      <c r="G496" s="86" t="s">
        <v>6272</v>
      </c>
      <c r="H496" s="86">
        <v>1980.0000000000002</v>
      </c>
    </row>
    <row r="497" spans="1:8">
      <c r="A497" s="87" t="s">
        <v>14638</v>
      </c>
      <c r="B497" s="86">
        <v>4932471912</v>
      </c>
      <c r="C497" s="86" t="s">
        <v>4746</v>
      </c>
      <c r="D497" s="86" t="s">
        <v>4746</v>
      </c>
      <c r="E497" s="86" t="s">
        <v>5214</v>
      </c>
      <c r="F497" s="86" t="s">
        <v>6274</v>
      </c>
      <c r="G497" s="86" t="s">
        <v>6275</v>
      </c>
      <c r="H497" s="86">
        <v>1936.0000000000002</v>
      </c>
    </row>
    <row r="498" spans="1:8">
      <c r="A498" s="87" t="s">
        <v>14639</v>
      </c>
      <c r="B498" s="86">
        <v>4932471913</v>
      </c>
      <c r="C498" s="86" t="s">
        <v>4746</v>
      </c>
      <c r="D498" s="86" t="s">
        <v>4746</v>
      </c>
      <c r="E498" s="86" t="s">
        <v>5214</v>
      </c>
      <c r="F498" s="86" t="s">
        <v>6278</v>
      </c>
      <c r="G498" s="86" t="s">
        <v>6279</v>
      </c>
      <c r="H498" s="86">
        <v>1936.0000000000002</v>
      </c>
    </row>
    <row r="499" spans="1:8">
      <c r="A499" s="87" t="s">
        <v>14640</v>
      </c>
      <c r="B499" s="86">
        <v>4932471914</v>
      </c>
      <c r="C499" s="86" t="s">
        <v>4746</v>
      </c>
      <c r="D499" s="86" t="s">
        <v>4746</v>
      </c>
      <c r="E499" s="86" t="s">
        <v>5214</v>
      </c>
      <c r="F499" s="86" t="s">
        <v>6281</v>
      </c>
      <c r="G499" s="86" t="s">
        <v>6282</v>
      </c>
      <c r="H499" s="86">
        <v>1936.0000000000002</v>
      </c>
    </row>
    <row r="500" spans="1:8">
      <c r="A500" s="87" t="s">
        <v>14641</v>
      </c>
      <c r="B500" s="86">
        <v>4932471915</v>
      </c>
      <c r="C500" s="86" t="s">
        <v>4746</v>
      </c>
      <c r="D500" s="86" t="s">
        <v>4746</v>
      </c>
      <c r="E500" s="86" t="s">
        <v>5214</v>
      </c>
      <c r="F500" s="86" t="s">
        <v>6284</v>
      </c>
      <c r="G500" s="86" t="s">
        <v>6285</v>
      </c>
      <c r="H500" s="86">
        <v>1936.0000000000002</v>
      </c>
    </row>
    <row r="501" spans="1:8">
      <c r="A501" s="87" t="s">
        <v>14642</v>
      </c>
      <c r="B501" s="86">
        <v>4932472122</v>
      </c>
      <c r="C501" s="86" t="s">
        <v>4746</v>
      </c>
      <c r="D501" s="86" t="s">
        <v>4746</v>
      </c>
      <c r="E501" s="86" t="s">
        <v>6287</v>
      </c>
      <c r="F501" s="86" t="s">
        <v>6288</v>
      </c>
      <c r="G501" s="86" t="s">
        <v>6289</v>
      </c>
      <c r="H501" s="86">
        <v>1562.0000000000002</v>
      </c>
    </row>
    <row r="502" spans="1:8">
      <c r="A502" s="87" t="s">
        <v>14643</v>
      </c>
      <c r="B502" s="86">
        <v>4932471501</v>
      </c>
      <c r="C502" s="86" t="s">
        <v>4746</v>
      </c>
      <c r="D502" s="86" t="s">
        <v>4746</v>
      </c>
      <c r="E502" s="86" t="s">
        <v>6292</v>
      </c>
      <c r="F502" s="86" t="s">
        <v>6293</v>
      </c>
      <c r="G502" s="86" t="s">
        <v>6294</v>
      </c>
      <c r="H502" s="86">
        <v>1254</v>
      </c>
    </row>
    <row r="503" spans="1:8">
      <c r="A503" s="87" t="s">
        <v>14644</v>
      </c>
      <c r="B503" s="86">
        <v>4932471502</v>
      </c>
      <c r="C503" s="86" t="s">
        <v>4746</v>
      </c>
      <c r="D503" s="86" t="s">
        <v>4746</v>
      </c>
      <c r="E503" s="86" t="s">
        <v>6292</v>
      </c>
      <c r="F503" s="86" t="s">
        <v>6296</v>
      </c>
      <c r="G503" s="86" t="s">
        <v>6297</v>
      </c>
      <c r="H503" s="86">
        <v>1265</v>
      </c>
    </row>
    <row r="504" spans="1:8">
      <c r="A504" s="87" t="s">
        <v>14645</v>
      </c>
      <c r="B504" s="86">
        <v>4932471503</v>
      </c>
      <c r="C504" s="86" t="s">
        <v>4746</v>
      </c>
      <c r="D504" s="86" t="s">
        <v>4746</v>
      </c>
      <c r="E504" s="86" t="s">
        <v>6292</v>
      </c>
      <c r="F504" s="86" t="s">
        <v>6299</v>
      </c>
      <c r="G504" s="86" t="s">
        <v>6300</v>
      </c>
      <c r="H504" s="86">
        <v>1287</v>
      </c>
    </row>
    <row r="505" spans="1:8">
      <c r="A505" s="87" t="s">
        <v>14646</v>
      </c>
      <c r="B505" s="86">
        <v>4932471504</v>
      </c>
      <c r="C505" s="86" t="s">
        <v>4746</v>
      </c>
      <c r="D505" s="86" t="s">
        <v>4746</v>
      </c>
      <c r="E505" s="86" t="s">
        <v>6292</v>
      </c>
      <c r="F505" s="86" t="s">
        <v>6302</v>
      </c>
      <c r="G505" s="86" t="s">
        <v>6303</v>
      </c>
      <c r="H505" s="86">
        <v>1353</v>
      </c>
    </row>
    <row r="506" spans="1:8">
      <c r="A506" s="87" t="s">
        <v>14647</v>
      </c>
      <c r="B506" s="86">
        <v>4932471505</v>
      </c>
      <c r="C506" s="86" t="s">
        <v>4746</v>
      </c>
      <c r="D506" s="86" t="s">
        <v>4746</v>
      </c>
      <c r="E506" s="86" t="s">
        <v>6292</v>
      </c>
      <c r="F506" s="86" t="s">
        <v>6305</v>
      </c>
      <c r="G506" s="86" t="s">
        <v>6306</v>
      </c>
      <c r="H506" s="86">
        <v>1386</v>
      </c>
    </row>
    <row r="507" spans="1:8">
      <c r="A507" s="87" t="s">
        <v>14648</v>
      </c>
      <c r="B507" s="86">
        <v>4932471506</v>
      </c>
      <c r="C507" s="86" t="s">
        <v>4746</v>
      </c>
      <c r="D507" s="86" t="s">
        <v>4746</v>
      </c>
      <c r="E507" s="86" t="s">
        <v>6292</v>
      </c>
      <c r="F507" s="86" t="s">
        <v>6308</v>
      </c>
      <c r="G507" s="86" t="s">
        <v>6309</v>
      </c>
      <c r="H507" s="86">
        <v>1452.0000000000002</v>
      </c>
    </row>
    <row r="508" spans="1:8">
      <c r="A508" s="87" t="s">
        <v>14649</v>
      </c>
      <c r="B508" s="86">
        <v>4932471507</v>
      </c>
      <c r="C508" s="86" t="s">
        <v>4746</v>
      </c>
      <c r="D508" s="86" t="s">
        <v>4746</v>
      </c>
      <c r="E508" s="86" t="s">
        <v>6292</v>
      </c>
      <c r="F508" s="86" t="s">
        <v>6311</v>
      </c>
      <c r="G508" s="86" t="s">
        <v>6312</v>
      </c>
      <c r="H508" s="86">
        <v>1474.0000000000002</v>
      </c>
    </row>
    <row r="509" spans="1:8">
      <c r="A509" s="87" t="s">
        <v>14650</v>
      </c>
      <c r="B509" s="86">
        <v>4932471508</v>
      </c>
      <c r="C509" s="86" t="s">
        <v>4746</v>
      </c>
      <c r="D509" s="86" t="s">
        <v>4746</v>
      </c>
      <c r="E509" s="86" t="s">
        <v>6292</v>
      </c>
      <c r="F509" s="86" t="s">
        <v>6314</v>
      </c>
      <c r="G509" s="86" t="s">
        <v>6315</v>
      </c>
      <c r="H509" s="86">
        <v>1518.0000000000002</v>
      </c>
    </row>
    <row r="510" spans="1:8">
      <c r="A510" s="87" t="s">
        <v>14651</v>
      </c>
      <c r="B510" s="86">
        <v>4932471509</v>
      </c>
      <c r="C510" s="86" t="s">
        <v>4746</v>
      </c>
      <c r="D510" s="86" t="s">
        <v>4746</v>
      </c>
      <c r="E510" s="86" t="s">
        <v>6292</v>
      </c>
      <c r="F510" s="86" t="s">
        <v>6317</v>
      </c>
      <c r="G510" s="86" t="s">
        <v>6318</v>
      </c>
      <c r="H510" s="86">
        <v>1661.0000000000002</v>
      </c>
    </row>
    <row r="511" spans="1:8">
      <c r="A511" s="87" t="s">
        <v>14652</v>
      </c>
      <c r="B511" s="86">
        <v>4932471510</v>
      </c>
      <c r="C511" s="86" t="s">
        <v>4746</v>
      </c>
      <c r="D511" s="86" t="s">
        <v>4746</v>
      </c>
      <c r="E511" s="86" t="s">
        <v>6292</v>
      </c>
      <c r="F511" s="86" t="s">
        <v>6320</v>
      </c>
      <c r="G511" s="86" t="s">
        <v>6321</v>
      </c>
      <c r="H511" s="86">
        <v>1705.0000000000002</v>
      </c>
    </row>
    <row r="512" spans="1:8">
      <c r="A512" s="87" t="s">
        <v>14653</v>
      </c>
      <c r="B512" s="86">
        <v>4932471511</v>
      </c>
      <c r="C512" s="86" t="s">
        <v>4746</v>
      </c>
      <c r="D512" s="86" t="s">
        <v>4746</v>
      </c>
      <c r="E512" s="86" t="s">
        <v>6292</v>
      </c>
      <c r="F512" s="86" t="s">
        <v>6323</v>
      </c>
      <c r="G512" s="86" t="s">
        <v>6324</v>
      </c>
      <c r="H512" s="86">
        <v>1771.0000000000002</v>
      </c>
    </row>
    <row r="513" spans="1:8">
      <c r="A513" s="87" t="s">
        <v>14654</v>
      </c>
      <c r="B513" s="86">
        <v>4932471512</v>
      </c>
      <c r="C513" s="86" t="s">
        <v>4746</v>
      </c>
      <c r="D513" s="86" t="s">
        <v>4746</v>
      </c>
      <c r="E513" s="86" t="s">
        <v>6292</v>
      </c>
      <c r="F513" s="86" t="s">
        <v>6326</v>
      </c>
      <c r="G513" s="86" t="s">
        <v>6327</v>
      </c>
      <c r="H513" s="86">
        <v>2035.0000000000002</v>
      </c>
    </row>
    <row r="514" spans="1:8">
      <c r="A514" s="87" t="s">
        <v>14655</v>
      </c>
      <c r="B514" s="86">
        <v>4932471513</v>
      </c>
      <c r="C514" s="86" t="s">
        <v>4746</v>
      </c>
      <c r="D514" s="86" t="s">
        <v>4746</v>
      </c>
      <c r="E514" s="86" t="s">
        <v>6292</v>
      </c>
      <c r="F514" s="86" t="s">
        <v>6329</v>
      </c>
      <c r="G514" s="86" t="s">
        <v>6330</v>
      </c>
      <c r="H514" s="86">
        <v>2453</v>
      </c>
    </row>
    <row r="515" spans="1:8">
      <c r="A515" s="87" t="s">
        <v>14656</v>
      </c>
      <c r="B515" s="86">
        <v>4932471514</v>
      </c>
      <c r="C515" s="86" t="s">
        <v>4746</v>
      </c>
      <c r="D515" s="86" t="s">
        <v>4746</v>
      </c>
      <c r="E515" s="86" t="s">
        <v>6292</v>
      </c>
      <c r="F515" s="86" t="s">
        <v>6332</v>
      </c>
      <c r="G515" s="86" t="s">
        <v>6333</v>
      </c>
      <c r="H515" s="86">
        <v>2464</v>
      </c>
    </row>
    <row r="516" spans="1:8">
      <c r="A516" s="87" t="s">
        <v>14657</v>
      </c>
      <c r="B516" s="86">
        <v>4932471515</v>
      </c>
      <c r="C516" s="86" t="s">
        <v>4746</v>
      </c>
      <c r="D516" s="86" t="s">
        <v>4746</v>
      </c>
      <c r="E516" s="86" t="s">
        <v>6292</v>
      </c>
      <c r="F516" s="86" t="s">
        <v>6335</v>
      </c>
      <c r="G516" s="86" t="s">
        <v>6336</v>
      </c>
      <c r="H516" s="86">
        <v>2728</v>
      </c>
    </row>
    <row r="517" spans="1:8">
      <c r="A517" s="87" t="s">
        <v>14658</v>
      </c>
      <c r="B517" s="86">
        <v>4932471516</v>
      </c>
      <c r="C517" s="86" t="s">
        <v>4746</v>
      </c>
      <c r="D517" s="86" t="s">
        <v>4746</v>
      </c>
      <c r="E517" s="86" t="s">
        <v>6292</v>
      </c>
      <c r="F517" s="86" t="s">
        <v>6338</v>
      </c>
      <c r="G517" s="86" t="s">
        <v>6339</v>
      </c>
      <c r="H517" s="86">
        <v>792.00000000000011</v>
      </c>
    </row>
    <row r="518" spans="1:8">
      <c r="A518" s="87" t="s">
        <v>14659</v>
      </c>
      <c r="B518" s="86">
        <v>4932471517</v>
      </c>
      <c r="C518" s="86" t="s">
        <v>4746</v>
      </c>
      <c r="D518" s="86" t="s">
        <v>4746</v>
      </c>
      <c r="E518" s="86" t="s">
        <v>6292</v>
      </c>
      <c r="F518" s="86" t="s">
        <v>6341</v>
      </c>
      <c r="G518" s="86" t="s">
        <v>6342</v>
      </c>
      <c r="H518" s="86">
        <v>836.00000000000011</v>
      </c>
    </row>
    <row r="519" spans="1:8">
      <c r="A519" s="87" t="s">
        <v>14660</v>
      </c>
      <c r="B519" s="86">
        <v>4932471518</v>
      </c>
      <c r="C519" s="86" t="s">
        <v>4746</v>
      </c>
      <c r="D519" s="86" t="s">
        <v>4746</v>
      </c>
      <c r="E519" s="86" t="s">
        <v>6292</v>
      </c>
      <c r="F519" s="86" t="s">
        <v>6344</v>
      </c>
      <c r="G519" s="86" t="s">
        <v>6345</v>
      </c>
      <c r="H519" s="86">
        <v>836.00000000000011</v>
      </c>
    </row>
    <row r="520" spans="1:8">
      <c r="A520" s="87" t="s">
        <v>14661</v>
      </c>
      <c r="B520" s="86">
        <v>4932471519</v>
      </c>
      <c r="C520" s="86" t="s">
        <v>4746</v>
      </c>
      <c r="D520" s="86" t="s">
        <v>4746</v>
      </c>
      <c r="E520" s="86" t="s">
        <v>6292</v>
      </c>
      <c r="F520" s="86" t="s">
        <v>6347</v>
      </c>
      <c r="G520" s="86" t="s">
        <v>6348</v>
      </c>
      <c r="H520" s="86">
        <v>858.00000000000011</v>
      </c>
    </row>
    <row r="521" spans="1:8">
      <c r="A521" s="87" t="s">
        <v>14662</v>
      </c>
      <c r="B521" s="86">
        <v>4932471520</v>
      </c>
      <c r="C521" s="86" t="s">
        <v>4746</v>
      </c>
      <c r="D521" s="86" t="s">
        <v>4746</v>
      </c>
      <c r="E521" s="86" t="s">
        <v>6292</v>
      </c>
      <c r="F521" s="86" t="s">
        <v>6350</v>
      </c>
      <c r="G521" s="86" t="s">
        <v>6351</v>
      </c>
      <c r="H521" s="86">
        <v>913.00000000000011</v>
      </c>
    </row>
    <row r="522" spans="1:8">
      <c r="A522" s="87" t="s">
        <v>14663</v>
      </c>
      <c r="B522" s="86">
        <v>4932471521</v>
      </c>
      <c r="C522" s="86" t="s">
        <v>4746</v>
      </c>
      <c r="D522" s="86" t="s">
        <v>4746</v>
      </c>
      <c r="E522" s="86" t="s">
        <v>6292</v>
      </c>
      <c r="F522" s="86" t="s">
        <v>6353</v>
      </c>
      <c r="G522" s="86" t="s">
        <v>6354</v>
      </c>
      <c r="H522" s="86">
        <v>924.00000000000011</v>
      </c>
    </row>
    <row r="523" spans="1:8">
      <c r="A523" s="87" t="s">
        <v>14664</v>
      </c>
      <c r="B523" s="86">
        <v>4932471522</v>
      </c>
      <c r="C523" s="86" t="s">
        <v>4746</v>
      </c>
      <c r="D523" s="86" t="s">
        <v>4746</v>
      </c>
      <c r="E523" s="86" t="s">
        <v>6292</v>
      </c>
      <c r="F523" s="86" t="s">
        <v>6356</v>
      </c>
      <c r="G523" s="86" t="s">
        <v>6357</v>
      </c>
      <c r="H523" s="86">
        <v>968.00000000000011</v>
      </c>
    </row>
    <row r="524" spans="1:8">
      <c r="A524" s="87" t="s">
        <v>14665</v>
      </c>
      <c r="B524" s="86">
        <v>4932471523</v>
      </c>
      <c r="C524" s="86" t="s">
        <v>4746</v>
      </c>
      <c r="D524" s="86" t="s">
        <v>4746</v>
      </c>
      <c r="E524" s="86" t="s">
        <v>6292</v>
      </c>
      <c r="F524" s="86" t="s">
        <v>6359</v>
      </c>
      <c r="G524" s="86" t="s">
        <v>6360</v>
      </c>
      <c r="H524" s="86">
        <v>1034</v>
      </c>
    </row>
    <row r="525" spans="1:8">
      <c r="A525" s="87" t="s">
        <v>14666</v>
      </c>
      <c r="B525" s="86">
        <v>4932471524</v>
      </c>
      <c r="C525" s="86" t="s">
        <v>4746</v>
      </c>
      <c r="D525" s="86" t="s">
        <v>4746</v>
      </c>
      <c r="E525" s="86" t="s">
        <v>6292</v>
      </c>
      <c r="F525" s="86" t="s">
        <v>6362</v>
      </c>
      <c r="G525" s="86" t="s">
        <v>6363</v>
      </c>
      <c r="H525" s="86">
        <v>1034</v>
      </c>
    </row>
    <row r="526" spans="1:8">
      <c r="A526" s="87" t="s">
        <v>14667</v>
      </c>
      <c r="B526" s="86">
        <v>4932471525</v>
      </c>
      <c r="C526" s="86" t="s">
        <v>4746</v>
      </c>
      <c r="D526" s="86" t="s">
        <v>4746</v>
      </c>
      <c r="E526" s="86" t="s">
        <v>6292</v>
      </c>
      <c r="F526" s="86" t="s">
        <v>6365</v>
      </c>
      <c r="G526" s="86" t="s">
        <v>6366</v>
      </c>
      <c r="H526" s="86">
        <v>1100</v>
      </c>
    </row>
    <row r="527" spans="1:8">
      <c r="A527" s="87" t="s">
        <v>14668</v>
      </c>
      <c r="B527" s="86">
        <v>4932471526</v>
      </c>
      <c r="C527" s="86" t="s">
        <v>4746</v>
      </c>
      <c r="D527" s="86" t="s">
        <v>4746</v>
      </c>
      <c r="E527" s="86" t="s">
        <v>6292</v>
      </c>
      <c r="F527" s="86" t="s">
        <v>6368</v>
      </c>
      <c r="G527" s="86" t="s">
        <v>6369</v>
      </c>
      <c r="H527" s="86">
        <v>1188</v>
      </c>
    </row>
    <row r="528" spans="1:8">
      <c r="A528" s="87" t="s">
        <v>14669</v>
      </c>
      <c r="B528" s="86">
        <v>4932471527</v>
      </c>
      <c r="C528" s="86" t="s">
        <v>4746</v>
      </c>
      <c r="D528" s="86" t="s">
        <v>4746</v>
      </c>
      <c r="E528" s="86" t="s">
        <v>6292</v>
      </c>
      <c r="F528" s="86" t="s">
        <v>6371</v>
      </c>
      <c r="G528" s="86" t="s">
        <v>6372</v>
      </c>
      <c r="H528" s="86">
        <v>1199</v>
      </c>
    </row>
    <row r="529" spans="1:8">
      <c r="A529" s="87" t="s">
        <v>14670</v>
      </c>
      <c r="B529" s="86">
        <v>4932471528</v>
      </c>
      <c r="C529" s="86" t="s">
        <v>4746</v>
      </c>
      <c r="D529" s="86" t="s">
        <v>4746</v>
      </c>
      <c r="E529" s="86" t="s">
        <v>6292</v>
      </c>
      <c r="F529" s="86" t="s">
        <v>6374</v>
      </c>
      <c r="G529" s="86" t="s">
        <v>6375</v>
      </c>
      <c r="H529" s="86">
        <v>1485.0000000000002</v>
      </c>
    </row>
    <row r="530" spans="1:8">
      <c r="A530" s="87" t="s">
        <v>14671</v>
      </c>
      <c r="B530" s="86">
        <v>4932471529</v>
      </c>
      <c r="C530" s="86" t="s">
        <v>4746</v>
      </c>
      <c r="D530" s="86" t="s">
        <v>4746</v>
      </c>
      <c r="E530" s="86" t="s">
        <v>6292</v>
      </c>
      <c r="F530" s="86" t="s">
        <v>6377</v>
      </c>
      <c r="G530" s="86" t="s">
        <v>6378</v>
      </c>
      <c r="H530" s="86">
        <v>1485.0000000000002</v>
      </c>
    </row>
    <row r="531" spans="1:8">
      <c r="A531" s="87" t="s">
        <v>14672</v>
      </c>
      <c r="B531" s="86">
        <v>4932471530</v>
      </c>
      <c r="C531" s="86" t="s">
        <v>4746</v>
      </c>
      <c r="D531" s="86" t="s">
        <v>4746</v>
      </c>
      <c r="E531" s="86" t="s">
        <v>6292</v>
      </c>
      <c r="F531" s="86" t="s">
        <v>6380</v>
      </c>
      <c r="G531" s="86" t="s">
        <v>6381</v>
      </c>
      <c r="H531" s="86">
        <v>1551.0000000000002</v>
      </c>
    </row>
    <row r="532" spans="1:8">
      <c r="A532" s="87" t="s">
        <v>14673</v>
      </c>
      <c r="B532" s="86">
        <v>4932471927</v>
      </c>
      <c r="C532" s="86" t="s">
        <v>4746</v>
      </c>
      <c r="D532" s="86" t="s">
        <v>4746</v>
      </c>
      <c r="E532" s="86" t="s">
        <v>4747</v>
      </c>
      <c r="F532" s="86" t="s">
        <v>6383</v>
      </c>
      <c r="G532" s="86" t="s">
        <v>6384</v>
      </c>
      <c r="H532" s="86">
        <v>5068.8</v>
      </c>
    </row>
    <row r="533" spans="1:8">
      <c r="A533" s="87" t="s">
        <v>14674</v>
      </c>
      <c r="B533" s="86">
        <v>4932471290</v>
      </c>
      <c r="C533" s="86" t="s">
        <v>17246</v>
      </c>
      <c r="D533" s="86" t="s">
        <v>5031</v>
      </c>
      <c r="E533" s="86">
        <v>0</v>
      </c>
      <c r="F533" s="86" t="s">
        <v>6386</v>
      </c>
      <c r="G533" s="86" t="s">
        <v>6387</v>
      </c>
      <c r="H533" s="86">
        <v>1771.0000000000002</v>
      </c>
    </row>
    <row r="534" spans="1:8">
      <c r="A534" s="87" t="s">
        <v>14675</v>
      </c>
      <c r="B534" s="86">
        <v>4932471291</v>
      </c>
      <c r="C534" s="86" t="s">
        <v>17246</v>
      </c>
      <c r="D534" s="86" t="s">
        <v>5031</v>
      </c>
      <c r="E534" s="86">
        <v>0</v>
      </c>
      <c r="F534" s="86" t="s">
        <v>6389</v>
      </c>
      <c r="G534" s="86" t="s">
        <v>6390</v>
      </c>
      <c r="H534" s="86">
        <v>2211</v>
      </c>
    </row>
    <row r="535" spans="1:8">
      <c r="A535" s="87" t="s">
        <v>14676</v>
      </c>
      <c r="B535" s="86">
        <v>4932471292</v>
      </c>
      <c r="C535" s="86" t="s">
        <v>17246</v>
      </c>
      <c r="D535" s="86" t="s">
        <v>5031</v>
      </c>
      <c r="E535" s="86">
        <v>0</v>
      </c>
      <c r="F535" s="86" t="s">
        <v>6392</v>
      </c>
      <c r="G535" s="86" t="s">
        <v>6393</v>
      </c>
      <c r="H535" s="86">
        <v>2376</v>
      </c>
    </row>
    <row r="536" spans="1:8">
      <c r="A536" s="87" t="s">
        <v>14677</v>
      </c>
      <c r="B536" s="86">
        <v>4932471293</v>
      </c>
      <c r="C536" s="86" t="s">
        <v>17246</v>
      </c>
      <c r="D536" s="86" t="s">
        <v>5031</v>
      </c>
      <c r="E536" s="86">
        <v>0</v>
      </c>
      <c r="F536" s="86" t="s">
        <v>6395</v>
      </c>
      <c r="G536" s="86" t="s">
        <v>6396</v>
      </c>
      <c r="H536" s="86">
        <v>6963.0000000000009</v>
      </c>
    </row>
    <row r="537" spans="1:8">
      <c r="A537" s="87" t="s">
        <v>14678</v>
      </c>
      <c r="B537" s="86">
        <v>4932471294</v>
      </c>
      <c r="C537" s="86" t="s">
        <v>17246</v>
      </c>
      <c r="D537" s="86" t="s">
        <v>5031</v>
      </c>
      <c r="E537" s="86">
        <v>0</v>
      </c>
      <c r="F537" s="86" t="s">
        <v>6398</v>
      </c>
      <c r="G537" s="86" t="s">
        <v>6399</v>
      </c>
      <c r="H537" s="86">
        <v>1771.0000000000002</v>
      </c>
    </row>
    <row r="538" spans="1:8">
      <c r="A538" s="87" t="s">
        <v>14679</v>
      </c>
      <c r="B538" s="86">
        <v>4932471295</v>
      </c>
      <c r="C538" s="86" t="s">
        <v>17246</v>
      </c>
      <c r="D538" s="86" t="s">
        <v>5031</v>
      </c>
      <c r="E538" s="86">
        <v>0</v>
      </c>
      <c r="F538" s="86" t="s">
        <v>6401</v>
      </c>
      <c r="G538" s="86" t="s">
        <v>6402</v>
      </c>
      <c r="H538" s="86">
        <v>2222</v>
      </c>
    </row>
    <row r="539" spans="1:8">
      <c r="A539" s="87" t="s">
        <v>14680</v>
      </c>
      <c r="B539" s="86">
        <v>4932471296</v>
      </c>
      <c r="C539" s="86" t="s">
        <v>17246</v>
      </c>
      <c r="D539" s="86" t="s">
        <v>5031</v>
      </c>
      <c r="E539" s="86">
        <v>0</v>
      </c>
      <c r="F539" s="86" t="s">
        <v>6404</v>
      </c>
      <c r="G539" s="86" t="s">
        <v>6405</v>
      </c>
      <c r="H539" s="86">
        <v>2376</v>
      </c>
    </row>
    <row r="540" spans="1:8">
      <c r="A540" s="87" t="s">
        <v>14681</v>
      </c>
      <c r="B540" s="86">
        <v>4932471378</v>
      </c>
      <c r="C540" s="86" t="s">
        <v>17246</v>
      </c>
      <c r="D540" s="86" t="s">
        <v>5031</v>
      </c>
      <c r="E540" s="86">
        <v>0</v>
      </c>
      <c r="F540" s="86" t="s">
        <v>6407</v>
      </c>
      <c r="G540" s="86" t="s">
        <v>6408</v>
      </c>
      <c r="H540" s="86">
        <v>1661.0000000000002</v>
      </c>
    </row>
    <row r="541" spans="1:8">
      <c r="A541" s="87" t="s">
        <v>14682</v>
      </c>
      <c r="B541" s="86">
        <v>4932471379</v>
      </c>
      <c r="C541" s="86" t="s">
        <v>17246</v>
      </c>
      <c r="D541" s="86" t="s">
        <v>5031</v>
      </c>
      <c r="E541" s="86">
        <v>0</v>
      </c>
      <c r="F541" s="86" t="s">
        <v>6410</v>
      </c>
      <c r="G541" s="86" t="s">
        <v>6411</v>
      </c>
      <c r="H541" s="86">
        <v>2299</v>
      </c>
    </row>
    <row r="542" spans="1:8">
      <c r="A542" s="87" t="s">
        <v>14683</v>
      </c>
      <c r="B542" s="86">
        <v>4932471297</v>
      </c>
      <c r="C542" s="86" t="s">
        <v>17246</v>
      </c>
      <c r="D542" s="86" t="s">
        <v>5031</v>
      </c>
      <c r="E542" s="86">
        <v>0</v>
      </c>
      <c r="F542" s="86" t="s">
        <v>6413</v>
      </c>
      <c r="G542" s="86" t="s">
        <v>6414</v>
      </c>
      <c r="H542" s="86">
        <v>1672.0000000000002</v>
      </c>
    </row>
    <row r="543" spans="1:8">
      <c r="A543" s="87" t="s">
        <v>14684</v>
      </c>
      <c r="B543" s="86">
        <v>4932471298</v>
      </c>
      <c r="C543" s="86" t="s">
        <v>17246</v>
      </c>
      <c r="D543" s="86" t="s">
        <v>5031</v>
      </c>
      <c r="E543" s="86">
        <v>0</v>
      </c>
      <c r="F543" s="86" t="s">
        <v>6416</v>
      </c>
      <c r="G543" s="86" t="s">
        <v>6417</v>
      </c>
      <c r="H543" s="86">
        <v>2299</v>
      </c>
    </row>
    <row r="544" spans="1:8">
      <c r="A544" s="87" t="s">
        <v>14685</v>
      </c>
      <c r="B544" s="86">
        <v>4932471299</v>
      </c>
      <c r="C544" s="86" t="s">
        <v>17246</v>
      </c>
      <c r="D544" s="86" t="s">
        <v>5031</v>
      </c>
      <c r="E544" s="86">
        <v>0</v>
      </c>
      <c r="F544" s="86" t="s">
        <v>6419</v>
      </c>
      <c r="G544" s="86" t="s">
        <v>6420</v>
      </c>
      <c r="H544" s="86">
        <v>2739</v>
      </c>
    </row>
    <row r="545" spans="1:8">
      <c r="A545" s="87" t="s">
        <v>14686</v>
      </c>
      <c r="B545" s="86">
        <v>4932471300</v>
      </c>
      <c r="C545" s="86" t="s">
        <v>17246</v>
      </c>
      <c r="D545" s="86" t="s">
        <v>5031</v>
      </c>
      <c r="E545" s="86">
        <v>0</v>
      </c>
      <c r="F545" s="86" t="s">
        <v>6422</v>
      </c>
      <c r="G545" s="86" t="s">
        <v>6423</v>
      </c>
      <c r="H545" s="86">
        <v>1969.0000000000002</v>
      </c>
    </row>
    <row r="546" spans="1:8">
      <c r="A546" s="87" t="s">
        <v>14687</v>
      </c>
      <c r="B546" s="86">
        <v>4932471301</v>
      </c>
      <c r="C546" s="86" t="s">
        <v>17246</v>
      </c>
      <c r="D546" s="86" t="s">
        <v>5031</v>
      </c>
      <c r="E546" s="86">
        <v>0</v>
      </c>
      <c r="F546" s="86" t="s">
        <v>6425</v>
      </c>
      <c r="G546" s="86" t="s">
        <v>6426</v>
      </c>
      <c r="H546" s="86">
        <v>2123</v>
      </c>
    </row>
    <row r="547" spans="1:8">
      <c r="A547" s="87" t="s">
        <v>14688</v>
      </c>
      <c r="B547" s="86">
        <v>4932471380</v>
      </c>
      <c r="C547" s="86" t="s">
        <v>17246</v>
      </c>
      <c r="D547" s="86" t="s">
        <v>5031</v>
      </c>
      <c r="E547" s="86">
        <v>0</v>
      </c>
      <c r="F547" s="86" t="s">
        <v>6428</v>
      </c>
      <c r="G547" s="86" t="s">
        <v>6429</v>
      </c>
      <c r="H547" s="86">
        <v>2552</v>
      </c>
    </row>
    <row r="548" spans="1:8">
      <c r="A548" s="87" t="s">
        <v>14689</v>
      </c>
      <c r="B548" s="86">
        <v>4932471303</v>
      </c>
      <c r="C548" s="86" t="s">
        <v>17246</v>
      </c>
      <c r="D548" s="86" t="s">
        <v>5031</v>
      </c>
      <c r="E548" s="86">
        <v>0</v>
      </c>
      <c r="F548" s="86" t="s">
        <v>6431</v>
      </c>
      <c r="G548" s="86" t="s">
        <v>6432</v>
      </c>
      <c r="H548" s="86">
        <v>3179.0000000000005</v>
      </c>
    </row>
    <row r="549" spans="1:8">
      <c r="A549" s="87" t="s">
        <v>14690</v>
      </c>
      <c r="B549" s="86">
        <v>4932471304</v>
      </c>
      <c r="C549" s="86" t="s">
        <v>17246</v>
      </c>
      <c r="D549" s="86" t="s">
        <v>5031</v>
      </c>
      <c r="E549" s="86">
        <v>0</v>
      </c>
      <c r="F549" s="86" t="s">
        <v>6434</v>
      </c>
      <c r="G549" s="86" t="s">
        <v>6435</v>
      </c>
      <c r="H549" s="86">
        <v>6666.0000000000009</v>
      </c>
    </row>
    <row r="550" spans="1:8">
      <c r="A550" s="87" t="s">
        <v>14691</v>
      </c>
      <c r="B550" s="86">
        <v>4932471305</v>
      </c>
      <c r="C550" s="86" t="s">
        <v>17246</v>
      </c>
      <c r="D550" s="86" t="s">
        <v>5031</v>
      </c>
      <c r="E550" s="86">
        <v>0</v>
      </c>
      <c r="F550" s="86" t="s">
        <v>6437</v>
      </c>
      <c r="G550" s="86" t="s">
        <v>6438</v>
      </c>
      <c r="H550" s="86">
        <v>2772</v>
      </c>
    </row>
    <row r="551" spans="1:8">
      <c r="A551" s="87" t="s">
        <v>14692</v>
      </c>
      <c r="B551" s="86">
        <v>4932471306</v>
      </c>
      <c r="C551" s="86" t="s">
        <v>17246</v>
      </c>
      <c r="D551" s="86" t="s">
        <v>5031</v>
      </c>
      <c r="E551" s="86">
        <v>0</v>
      </c>
      <c r="F551" s="86" t="s">
        <v>6440</v>
      </c>
      <c r="G551" s="86" t="s">
        <v>6441</v>
      </c>
      <c r="H551" s="86">
        <v>3080.0000000000005</v>
      </c>
    </row>
    <row r="552" spans="1:8">
      <c r="A552" s="87" t="s">
        <v>14693</v>
      </c>
      <c r="B552" s="86">
        <v>4932471307</v>
      </c>
      <c r="C552" s="86" t="s">
        <v>17246</v>
      </c>
      <c r="D552" s="86" t="s">
        <v>5031</v>
      </c>
      <c r="E552" s="86">
        <v>0</v>
      </c>
      <c r="F552" s="86" t="s">
        <v>6443</v>
      </c>
      <c r="G552" s="86" t="s">
        <v>6444</v>
      </c>
      <c r="H552" s="86">
        <v>3476.0000000000005</v>
      </c>
    </row>
    <row r="553" spans="1:8">
      <c r="A553" s="87" t="s">
        <v>14694</v>
      </c>
      <c r="B553" s="86">
        <v>4932471308</v>
      </c>
      <c r="C553" s="86" t="s">
        <v>17246</v>
      </c>
      <c r="D553" s="86" t="s">
        <v>5031</v>
      </c>
      <c r="E553" s="86">
        <v>0</v>
      </c>
      <c r="F553" s="86" t="s">
        <v>6446</v>
      </c>
      <c r="G553" s="86" t="s">
        <v>6447</v>
      </c>
      <c r="H553" s="86">
        <v>3806.0000000000005</v>
      </c>
    </row>
    <row r="554" spans="1:8">
      <c r="A554" s="87" t="s">
        <v>14695</v>
      </c>
      <c r="B554" s="86">
        <v>4932471309</v>
      </c>
      <c r="C554" s="86" t="s">
        <v>17246</v>
      </c>
      <c r="D554" s="86" t="s">
        <v>5031</v>
      </c>
      <c r="E554" s="86">
        <v>0</v>
      </c>
      <c r="F554" s="86" t="s">
        <v>6449</v>
      </c>
      <c r="G554" s="86" t="s">
        <v>6450</v>
      </c>
      <c r="H554" s="86">
        <v>4059.0000000000005</v>
      </c>
    </row>
    <row r="555" spans="1:8">
      <c r="A555" s="87" t="s">
        <v>14696</v>
      </c>
      <c r="B555" s="86">
        <v>4932471310</v>
      </c>
      <c r="C555" s="86" t="s">
        <v>17246</v>
      </c>
      <c r="D555" s="86" t="s">
        <v>5031</v>
      </c>
      <c r="E555" s="86">
        <v>0</v>
      </c>
      <c r="F555" s="86" t="s">
        <v>6452</v>
      </c>
      <c r="G555" s="86" t="s">
        <v>6453</v>
      </c>
      <c r="H555" s="86">
        <v>1276</v>
      </c>
    </row>
    <row r="556" spans="1:8">
      <c r="A556" s="87" t="s">
        <v>14697</v>
      </c>
      <c r="B556" s="86">
        <v>4932471311</v>
      </c>
      <c r="C556" s="86" t="s">
        <v>17246</v>
      </c>
      <c r="D556" s="86" t="s">
        <v>5031</v>
      </c>
      <c r="E556" s="86">
        <v>0</v>
      </c>
      <c r="F556" s="86" t="s">
        <v>6455</v>
      </c>
      <c r="G556" s="86" t="s">
        <v>6456</v>
      </c>
      <c r="H556" s="86">
        <v>1540.0000000000002</v>
      </c>
    </row>
    <row r="557" spans="1:8">
      <c r="A557" s="87" t="s">
        <v>14698</v>
      </c>
      <c r="B557" s="86">
        <v>4932471312</v>
      </c>
      <c r="C557" s="86" t="s">
        <v>17246</v>
      </c>
      <c r="D557" s="86" t="s">
        <v>5031</v>
      </c>
      <c r="E557" s="86">
        <v>0</v>
      </c>
      <c r="F557" s="86" t="s">
        <v>6458</v>
      </c>
      <c r="G557" s="86" t="s">
        <v>6459</v>
      </c>
      <c r="H557" s="86">
        <v>1793.0000000000002</v>
      </c>
    </row>
    <row r="558" spans="1:8">
      <c r="A558" s="87" t="s">
        <v>14699</v>
      </c>
      <c r="B558" s="86">
        <v>4932471931</v>
      </c>
      <c r="C558" s="86" t="s">
        <v>17246</v>
      </c>
      <c r="D558" s="86" t="s">
        <v>5031</v>
      </c>
      <c r="E558" s="86">
        <v>0</v>
      </c>
      <c r="F558" s="86" t="s">
        <v>6461</v>
      </c>
      <c r="G558" s="86" t="s">
        <v>6462</v>
      </c>
      <c r="H558" s="86">
        <v>1595.0000000000002</v>
      </c>
    </row>
    <row r="559" spans="1:8">
      <c r="A559" s="87" t="s">
        <v>14700</v>
      </c>
      <c r="B559" s="86">
        <v>4932471932</v>
      </c>
      <c r="C559" s="86" t="s">
        <v>17246</v>
      </c>
      <c r="D559" s="86" t="s">
        <v>5031</v>
      </c>
      <c r="E559" s="86">
        <v>0</v>
      </c>
      <c r="F559" s="86" t="s">
        <v>6464</v>
      </c>
      <c r="G559" s="86" t="s">
        <v>6465</v>
      </c>
      <c r="H559" s="86">
        <v>1859.0000000000002</v>
      </c>
    </row>
    <row r="560" spans="1:8">
      <c r="A560" s="87" t="s">
        <v>14701</v>
      </c>
      <c r="B560" s="86">
        <v>4932471314</v>
      </c>
      <c r="C560" s="86" t="s">
        <v>17246</v>
      </c>
      <c r="D560" s="86" t="s">
        <v>5031</v>
      </c>
      <c r="E560" s="86">
        <v>0</v>
      </c>
      <c r="F560" s="86" t="s">
        <v>6467</v>
      </c>
      <c r="G560" s="86" t="s">
        <v>6468</v>
      </c>
      <c r="H560" s="86">
        <v>2684</v>
      </c>
    </row>
    <row r="561" spans="1:8">
      <c r="A561" s="87" t="s">
        <v>14702</v>
      </c>
      <c r="B561" s="86">
        <v>4932471315</v>
      </c>
      <c r="C561" s="86" t="s">
        <v>17246</v>
      </c>
      <c r="D561" s="86" t="s">
        <v>5031</v>
      </c>
      <c r="E561" s="86">
        <v>0</v>
      </c>
      <c r="F561" s="86" t="s">
        <v>6470</v>
      </c>
      <c r="G561" s="86" t="s">
        <v>6471</v>
      </c>
      <c r="H561" s="86">
        <v>2750</v>
      </c>
    </row>
    <row r="562" spans="1:8">
      <c r="A562" s="87" t="s">
        <v>14703</v>
      </c>
      <c r="B562" s="86">
        <v>4932471316</v>
      </c>
      <c r="C562" s="86" t="s">
        <v>17246</v>
      </c>
      <c r="D562" s="86" t="s">
        <v>5031</v>
      </c>
      <c r="E562" s="86">
        <v>0</v>
      </c>
      <c r="F562" s="86" t="s">
        <v>6473</v>
      </c>
      <c r="G562" s="86" t="s">
        <v>6474</v>
      </c>
      <c r="H562" s="86">
        <v>3201.0000000000005</v>
      </c>
    </row>
    <row r="563" spans="1:8">
      <c r="A563" s="87" t="s">
        <v>14704</v>
      </c>
      <c r="B563" s="86">
        <v>4932471317</v>
      </c>
      <c r="C563" s="86" t="s">
        <v>17246</v>
      </c>
      <c r="D563" s="86" t="s">
        <v>5031</v>
      </c>
      <c r="E563" s="86">
        <v>0</v>
      </c>
      <c r="F563" s="86" t="s">
        <v>6476</v>
      </c>
      <c r="G563" s="86" t="s">
        <v>6477</v>
      </c>
      <c r="H563" s="86">
        <v>3476.0000000000005</v>
      </c>
    </row>
    <row r="564" spans="1:8">
      <c r="A564" s="87" t="s">
        <v>14705</v>
      </c>
      <c r="B564" s="86">
        <v>4932471319</v>
      </c>
      <c r="C564" s="86" t="s">
        <v>17246</v>
      </c>
      <c r="D564" s="86" t="s">
        <v>5031</v>
      </c>
      <c r="E564" s="86">
        <v>0</v>
      </c>
      <c r="F564" s="86" t="s">
        <v>6479</v>
      </c>
      <c r="G564" s="86" t="s">
        <v>6480</v>
      </c>
      <c r="H564" s="86">
        <v>4136</v>
      </c>
    </row>
    <row r="565" spans="1:8">
      <c r="A565" s="87" t="s">
        <v>14706</v>
      </c>
      <c r="B565" s="86">
        <v>4932472015</v>
      </c>
      <c r="C565" s="86" t="s">
        <v>17246</v>
      </c>
      <c r="D565" s="86" t="s">
        <v>5031</v>
      </c>
      <c r="E565" s="86">
        <v>0</v>
      </c>
      <c r="F565" s="86" t="s">
        <v>6482</v>
      </c>
      <c r="G565" s="86" t="s">
        <v>6483</v>
      </c>
      <c r="H565" s="86">
        <v>4983</v>
      </c>
    </row>
    <row r="566" spans="1:8">
      <c r="A566" s="87" t="s">
        <v>14707</v>
      </c>
      <c r="B566" s="86">
        <v>4932472016</v>
      </c>
      <c r="C566" s="86" t="s">
        <v>17246</v>
      </c>
      <c r="D566" s="86" t="s">
        <v>5031</v>
      </c>
      <c r="E566" s="86">
        <v>0</v>
      </c>
      <c r="F566" s="86" t="s">
        <v>6485</v>
      </c>
      <c r="G566" s="86" t="s">
        <v>6486</v>
      </c>
      <c r="H566" s="86">
        <v>5181</v>
      </c>
    </row>
    <row r="567" spans="1:8">
      <c r="A567" s="87" t="s">
        <v>14708</v>
      </c>
      <c r="B567" s="86">
        <v>4932471320</v>
      </c>
      <c r="C567" s="86" t="s">
        <v>17246</v>
      </c>
      <c r="D567" s="86" t="s">
        <v>5031</v>
      </c>
      <c r="E567" s="86">
        <v>0</v>
      </c>
      <c r="F567" s="86" t="s">
        <v>6488</v>
      </c>
      <c r="G567" s="86" t="s">
        <v>6489</v>
      </c>
      <c r="H567" s="86">
        <v>5093</v>
      </c>
    </row>
    <row r="568" spans="1:8">
      <c r="A568" s="87" t="s">
        <v>14709</v>
      </c>
      <c r="B568" s="86">
        <v>4932471318</v>
      </c>
      <c r="C568" s="86" t="s">
        <v>17246</v>
      </c>
      <c r="D568" s="86" t="s">
        <v>5031</v>
      </c>
      <c r="E568" s="86">
        <v>0</v>
      </c>
      <c r="F568" s="86" t="s">
        <v>6491</v>
      </c>
      <c r="G568" s="86" t="s">
        <v>6492</v>
      </c>
      <c r="H568" s="86">
        <v>5907.0000000000009</v>
      </c>
    </row>
    <row r="569" spans="1:8">
      <c r="A569" s="87" t="s">
        <v>14710</v>
      </c>
      <c r="B569" s="86">
        <v>4932471321</v>
      </c>
      <c r="C569" s="86" t="s">
        <v>17246</v>
      </c>
      <c r="D569" s="86" t="s">
        <v>5031</v>
      </c>
      <c r="E569" s="86">
        <v>0</v>
      </c>
      <c r="F569" s="86" t="s">
        <v>6494</v>
      </c>
      <c r="G569" s="86" t="s">
        <v>6495</v>
      </c>
      <c r="H569" s="86">
        <v>7194.0000000000009</v>
      </c>
    </row>
    <row r="570" spans="1:8">
      <c r="A570" s="87" t="s">
        <v>14711</v>
      </c>
      <c r="B570" s="86">
        <v>4932471322</v>
      </c>
      <c r="C570" s="86" t="s">
        <v>17246</v>
      </c>
      <c r="D570" s="86" t="s">
        <v>5031</v>
      </c>
      <c r="E570" s="86">
        <v>0</v>
      </c>
      <c r="F570" s="86" t="s">
        <v>6497</v>
      </c>
      <c r="G570" s="86" t="s">
        <v>6498</v>
      </c>
      <c r="H570" s="86">
        <v>8965</v>
      </c>
    </row>
    <row r="571" spans="1:8">
      <c r="A571" s="87" t="s">
        <v>14712</v>
      </c>
      <c r="B571" s="86">
        <v>4932471323</v>
      </c>
      <c r="C571" s="86" t="s">
        <v>17246</v>
      </c>
      <c r="D571" s="86" t="s">
        <v>5031</v>
      </c>
      <c r="E571" s="86">
        <v>0</v>
      </c>
      <c r="F571" s="86" t="s">
        <v>6500</v>
      </c>
      <c r="G571" s="86" t="s">
        <v>6501</v>
      </c>
      <c r="H571" s="86">
        <v>8778</v>
      </c>
    </row>
    <row r="572" spans="1:8">
      <c r="A572" s="87" t="s">
        <v>14713</v>
      </c>
      <c r="B572" s="86">
        <v>4932471324</v>
      </c>
      <c r="C572" s="86" t="s">
        <v>17246</v>
      </c>
      <c r="D572" s="86" t="s">
        <v>5031</v>
      </c>
      <c r="E572" s="86">
        <v>0</v>
      </c>
      <c r="F572" s="86" t="s">
        <v>6503</v>
      </c>
      <c r="G572" s="86" t="s">
        <v>6504</v>
      </c>
      <c r="H572" s="86">
        <v>2277</v>
      </c>
    </row>
    <row r="573" spans="1:8">
      <c r="A573" s="87" t="s">
        <v>14714</v>
      </c>
      <c r="B573" s="86">
        <v>4932471325</v>
      </c>
      <c r="C573" s="86" t="s">
        <v>17246</v>
      </c>
      <c r="D573" s="86" t="s">
        <v>5031</v>
      </c>
      <c r="E573" s="86">
        <v>0</v>
      </c>
      <c r="F573" s="86" t="s">
        <v>6506</v>
      </c>
      <c r="G573" s="86" t="s">
        <v>6507</v>
      </c>
      <c r="H573" s="86">
        <v>3201.0000000000005</v>
      </c>
    </row>
    <row r="574" spans="1:8">
      <c r="A574" s="87" t="s">
        <v>14715</v>
      </c>
      <c r="B574" s="86">
        <v>4932471564</v>
      </c>
      <c r="C574" s="86" t="s">
        <v>17246</v>
      </c>
      <c r="D574" s="86" t="s">
        <v>5657</v>
      </c>
      <c r="E574" s="86">
        <v>0</v>
      </c>
      <c r="F574" s="86" t="s">
        <v>6509</v>
      </c>
      <c r="G574" s="86" t="s">
        <v>6510</v>
      </c>
      <c r="H574" s="86">
        <v>71.5</v>
      </c>
    </row>
    <row r="575" spans="1:8">
      <c r="A575" s="87" t="s">
        <v>14716</v>
      </c>
      <c r="B575" s="86">
        <v>4932471565</v>
      </c>
      <c r="C575" s="86" t="s">
        <v>17246</v>
      </c>
      <c r="D575" s="86" t="s">
        <v>5657</v>
      </c>
      <c r="E575" s="86">
        <v>0</v>
      </c>
      <c r="F575" s="86" t="s">
        <v>6512</v>
      </c>
      <c r="G575" s="86" t="s">
        <v>6513</v>
      </c>
      <c r="H575" s="86">
        <v>198.00000000000003</v>
      </c>
    </row>
    <row r="576" spans="1:8">
      <c r="A576" s="87" t="s">
        <v>14717</v>
      </c>
      <c r="B576" s="86">
        <v>4932471566</v>
      </c>
      <c r="C576" s="86" t="s">
        <v>17246</v>
      </c>
      <c r="D576" s="86" t="s">
        <v>5657</v>
      </c>
      <c r="E576" s="86">
        <v>0</v>
      </c>
      <c r="F576" s="86" t="s">
        <v>6515</v>
      </c>
      <c r="G576" s="86" t="s">
        <v>6516</v>
      </c>
      <c r="H576" s="86">
        <v>71.5</v>
      </c>
    </row>
    <row r="577" spans="1:8">
      <c r="A577" s="87" t="s">
        <v>14718</v>
      </c>
      <c r="B577" s="86">
        <v>4932471567</v>
      </c>
      <c r="C577" s="86" t="s">
        <v>17246</v>
      </c>
      <c r="D577" s="86" t="s">
        <v>5657</v>
      </c>
      <c r="E577" s="86">
        <v>0</v>
      </c>
      <c r="F577" s="86" t="s">
        <v>6518</v>
      </c>
      <c r="G577" s="86" t="s">
        <v>6519</v>
      </c>
      <c r="H577" s="86">
        <v>80.300000000000011</v>
      </c>
    </row>
    <row r="578" spans="1:8">
      <c r="A578" s="87" t="s">
        <v>14719</v>
      </c>
      <c r="B578" s="86">
        <v>4932471568</v>
      </c>
      <c r="C578" s="86" t="s">
        <v>17246</v>
      </c>
      <c r="D578" s="86" t="s">
        <v>5657</v>
      </c>
      <c r="E578" s="86">
        <v>0</v>
      </c>
      <c r="F578" s="86" t="s">
        <v>6521</v>
      </c>
      <c r="G578" s="86" t="s">
        <v>6522</v>
      </c>
      <c r="H578" s="86">
        <v>80.300000000000011</v>
      </c>
    </row>
    <row r="579" spans="1:8">
      <c r="A579" s="87" t="s">
        <v>14720</v>
      </c>
      <c r="B579" s="86">
        <v>4932471569</v>
      </c>
      <c r="C579" s="86" t="s">
        <v>17246</v>
      </c>
      <c r="D579" s="86" t="s">
        <v>5657</v>
      </c>
      <c r="E579" s="86">
        <v>0</v>
      </c>
      <c r="F579" s="86" t="s">
        <v>6524</v>
      </c>
      <c r="G579" s="86" t="s">
        <v>6525</v>
      </c>
      <c r="H579" s="86">
        <v>80.300000000000011</v>
      </c>
    </row>
    <row r="580" spans="1:8">
      <c r="A580" s="87" t="s">
        <v>14721</v>
      </c>
      <c r="B580" s="86">
        <v>4932471570</v>
      </c>
      <c r="C580" s="86" t="s">
        <v>17246</v>
      </c>
      <c r="D580" s="86" t="s">
        <v>5657</v>
      </c>
      <c r="E580" s="86">
        <v>0</v>
      </c>
      <c r="F580" s="86" t="s">
        <v>6527</v>
      </c>
      <c r="G580" s="86" t="s">
        <v>6528</v>
      </c>
      <c r="H580" s="86">
        <v>71.5</v>
      </c>
    </row>
    <row r="581" spans="1:8">
      <c r="A581" s="87" t="s">
        <v>14722</v>
      </c>
      <c r="B581" s="86">
        <v>4932471571</v>
      </c>
      <c r="C581" s="86" t="s">
        <v>17246</v>
      </c>
      <c r="D581" s="86" t="s">
        <v>5657</v>
      </c>
      <c r="E581" s="86">
        <v>0</v>
      </c>
      <c r="F581" s="86" t="s">
        <v>6530</v>
      </c>
      <c r="G581" s="86" t="s">
        <v>6531</v>
      </c>
      <c r="H581" s="86">
        <v>96.800000000000011</v>
      </c>
    </row>
    <row r="582" spans="1:8">
      <c r="A582" s="87" t="s">
        <v>14723</v>
      </c>
      <c r="B582" s="86">
        <v>4932471572</v>
      </c>
      <c r="C582" s="86" t="s">
        <v>17246</v>
      </c>
      <c r="D582" s="86" t="s">
        <v>5657</v>
      </c>
      <c r="E582" s="86">
        <v>0</v>
      </c>
      <c r="F582" s="86" t="s">
        <v>6533</v>
      </c>
      <c r="G582" s="86" t="s">
        <v>6534</v>
      </c>
      <c r="H582" s="86">
        <v>198.00000000000003</v>
      </c>
    </row>
    <row r="583" spans="1:8">
      <c r="A583" s="87" t="s">
        <v>14724</v>
      </c>
      <c r="B583" s="86">
        <v>4932471573</v>
      </c>
      <c r="C583" s="86" t="s">
        <v>17246</v>
      </c>
      <c r="D583" s="86" t="s">
        <v>5657</v>
      </c>
      <c r="E583" s="86">
        <v>0</v>
      </c>
      <c r="F583" s="86" t="s">
        <v>6536</v>
      </c>
      <c r="G583" s="86" t="s">
        <v>6537</v>
      </c>
      <c r="H583" s="86">
        <v>198.00000000000003</v>
      </c>
    </row>
    <row r="584" spans="1:8">
      <c r="A584" s="87" t="s">
        <v>14725</v>
      </c>
      <c r="B584" s="86">
        <v>4932471574</v>
      </c>
      <c r="C584" s="86" t="s">
        <v>17246</v>
      </c>
      <c r="D584" s="86" t="s">
        <v>5657</v>
      </c>
      <c r="E584" s="86">
        <v>0</v>
      </c>
      <c r="F584" s="86" t="s">
        <v>6539</v>
      </c>
      <c r="G584" s="86" t="s">
        <v>6540</v>
      </c>
      <c r="H584" s="86">
        <v>561</v>
      </c>
    </row>
    <row r="585" spans="1:8">
      <c r="A585" s="87" t="s">
        <v>14726</v>
      </c>
      <c r="B585" s="86">
        <v>4932471575</v>
      </c>
      <c r="C585" s="86" t="s">
        <v>17246</v>
      </c>
      <c r="D585" s="86" t="s">
        <v>5657</v>
      </c>
      <c r="E585" s="86">
        <v>0</v>
      </c>
      <c r="F585" s="86" t="s">
        <v>6542</v>
      </c>
      <c r="G585" s="86" t="s">
        <v>6543</v>
      </c>
      <c r="H585" s="86">
        <v>96.800000000000011</v>
      </c>
    </row>
    <row r="586" spans="1:8">
      <c r="A586" s="87" t="s">
        <v>14727</v>
      </c>
      <c r="B586" s="86">
        <v>4932471577</v>
      </c>
      <c r="C586" s="86" t="s">
        <v>17246</v>
      </c>
      <c r="D586" s="86" t="s">
        <v>5657</v>
      </c>
      <c r="E586" s="86">
        <v>0</v>
      </c>
      <c r="F586" s="86" t="s">
        <v>6545</v>
      </c>
      <c r="G586" s="86" t="s">
        <v>6546</v>
      </c>
      <c r="H586" s="86">
        <v>80.300000000000011</v>
      </c>
    </row>
    <row r="587" spans="1:8">
      <c r="A587" s="87" t="s">
        <v>14728</v>
      </c>
      <c r="B587" s="86">
        <v>4932471578</v>
      </c>
      <c r="C587" s="86" t="s">
        <v>17246</v>
      </c>
      <c r="D587" s="86" t="s">
        <v>5657</v>
      </c>
      <c r="E587" s="86">
        <v>0</v>
      </c>
      <c r="F587" s="86" t="s">
        <v>6548</v>
      </c>
      <c r="G587" s="86" t="s">
        <v>6549</v>
      </c>
      <c r="H587" s="86">
        <v>80.300000000000011</v>
      </c>
    </row>
    <row r="588" spans="1:8">
      <c r="A588" s="87" t="s">
        <v>14729</v>
      </c>
      <c r="B588" s="86">
        <v>4932471579</v>
      </c>
      <c r="C588" s="86" t="s">
        <v>17246</v>
      </c>
      <c r="D588" s="86" t="s">
        <v>5657</v>
      </c>
      <c r="E588" s="86">
        <v>0</v>
      </c>
      <c r="F588" s="86" t="s">
        <v>6551</v>
      </c>
      <c r="G588" s="86" t="s">
        <v>6552</v>
      </c>
      <c r="H588" s="86">
        <v>80.300000000000011</v>
      </c>
    </row>
    <row r="589" spans="1:8">
      <c r="A589" s="87" t="s">
        <v>14730</v>
      </c>
      <c r="B589" s="86">
        <v>4932471580</v>
      </c>
      <c r="C589" s="86" t="s">
        <v>17246</v>
      </c>
      <c r="D589" s="86" t="s">
        <v>5657</v>
      </c>
      <c r="E589" s="86">
        <v>0</v>
      </c>
      <c r="F589" s="86" t="s">
        <v>6554</v>
      </c>
      <c r="G589" s="86" t="s">
        <v>6555</v>
      </c>
      <c r="H589" s="86">
        <v>80.300000000000011</v>
      </c>
    </row>
    <row r="590" spans="1:8">
      <c r="A590" s="87" t="s">
        <v>14731</v>
      </c>
      <c r="B590" s="86">
        <v>4932471581</v>
      </c>
      <c r="C590" s="86" t="s">
        <v>17246</v>
      </c>
      <c r="D590" s="86" t="s">
        <v>5657</v>
      </c>
      <c r="E590" s="86">
        <v>0</v>
      </c>
      <c r="F590" s="86" t="s">
        <v>6557</v>
      </c>
      <c r="G590" s="86" t="s">
        <v>6558</v>
      </c>
      <c r="H590" s="86">
        <v>80.300000000000011</v>
      </c>
    </row>
    <row r="591" spans="1:8">
      <c r="A591" s="87" t="s">
        <v>14732</v>
      </c>
      <c r="B591" s="86">
        <v>4932471582</v>
      </c>
      <c r="C591" s="86" t="s">
        <v>17246</v>
      </c>
      <c r="D591" s="86" t="s">
        <v>5657</v>
      </c>
      <c r="E591" s="86">
        <v>0</v>
      </c>
      <c r="F591" s="86" t="s">
        <v>6560</v>
      </c>
      <c r="G591" s="86" t="s">
        <v>6561</v>
      </c>
      <c r="H591" s="86">
        <v>80.300000000000011</v>
      </c>
    </row>
    <row r="592" spans="1:8">
      <c r="A592" s="87" t="s">
        <v>14733</v>
      </c>
      <c r="B592" s="86">
        <v>4932471583</v>
      </c>
      <c r="C592" s="86" t="s">
        <v>17246</v>
      </c>
      <c r="D592" s="86" t="s">
        <v>5657</v>
      </c>
      <c r="E592" s="86">
        <v>0</v>
      </c>
      <c r="F592" s="86" t="s">
        <v>6563</v>
      </c>
      <c r="G592" s="86" t="s">
        <v>6564</v>
      </c>
      <c r="H592" s="86">
        <v>80.300000000000011</v>
      </c>
    </row>
    <row r="593" spans="1:8">
      <c r="A593" s="87" t="s">
        <v>14734</v>
      </c>
      <c r="B593" s="86">
        <v>4932471584</v>
      </c>
      <c r="C593" s="86" t="s">
        <v>17246</v>
      </c>
      <c r="D593" s="86" t="s">
        <v>5657</v>
      </c>
      <c r="E593" s="86">
        <v>0</v>
      </c>
      <c r="F593" s="86" t="s">
        <v>6566</v>
      </c>
      <c r="G593" s="86" t="s">
        <v>6567</v>
      </c>
      <c r="H593" s="86">
        <v>80.300000000000011</v>
      </c>
    </row>
    <row r="594" spans="1:8">
      <c r="A594" s="87" t="s">
        <v>14735</v>
      </c>
      <c r="B594" s="86">
        <v>4932471585</v>
      </c>
      <c r="C594" s="86" t="s">
        <v>17246</v>
      </c>
      <c r="D594" s="86" t="s">
        <v>5657</v>
      </c>
      <c r="E594" s="86">
        <v>0</v>
      </c>
      <c r="F594" s="86" t="s">
        <v>6569</v>
      </c>
      <c r="G594" s="86" t="s">
        <v>6570</v>
      </c>
      <c r="H594" s="86">
        <v>80.300000000000011</v>
      </c>
    </row>
    <row r="595" spans="1:8">
      <c r="A595" s="87" t="s">
        <v>14736</v>
      </c>
      <c r="B595" s="86">
        <v>4932471586</v>
      </c>
      <c r="C595" s="86" t="s">
        <v>17246</v>
      </c>
      <c r="D595" s="86" t="s">
        <v>5657</v>
      </c>
      <c r="E595" s="86">
        <v>0</v>
      </c>
      <c r="F595" s="86" t="s">
        <v>6572</v>
      </c>
      <c r="G595" s="86" t="s">
        <v>6573</v>
      </c>
      <c r="H595" s="86">
        <v>1221</v>
      </c>
    </row>
    <row r="596" spans="1:8">
      <c r="A596" s="87" t="s">
        <v>14737</v>
      </c>
      <c r="B596" s="86">
        <v>4932471587</v>
      </c>
      <c r="C596" s="86" t="s">
        <v>17246</v>
      </c>
      <c r="D596" s="86" t="s">
        <v>5657</v>
      </c>
      <c r="E596" s="86">
        <v>0</v>
      </c>
      <c r="F596" s="86" t="s">
        <v>6575</v>
      </c>
      <c r="G596" s="86" t="s">
        <v>6576</v>
      </c>
      <c r="H596" s="86">
        <v>3311.0000000000005</v>
      </c>
    </row>
    <row r="597" spans="1:8">
      <c r="A597" s="87" t="s">
        <v>14738</v>
      </c>
      <c r="B597" s="86">
        <v>4932471588</v>
      </c>
      <c r="C597" s="86" t="s">
        <v>17246</v>
      </c>
      <c r="D597" s="86" t="s">
        <v>5657</v>
      </c>
      <c r="E597" s="86">
        <v>0</v>
      </c>
      <c r="F597" s="86" t="s">
        <v>6578</v>
      </c>
      <c r="G597" s="86" t="s">
        <v>6579</v>
      </c>
      <c r="H597" s="86">
        <v>3421.0000000000005</v>
      </c>
    </row>
    <row r="598" spans="1:8">
      <c r="A598" s="87" t="s">
        <v>14739</v>
      </c>
      <c r="B598" s="86">
        <v>4932471822</v>
      </c>
      <c r="C598" s="86" t="s">
        <v>17246</v>
      </c>
      <c r="D598" s="86" t="s">
        <v>5657</v>
      </c>
      <c r="E598" s="86">
        <v>0</v>
      </c>
      <c r="F598" s="86" t="s">
        <v>6581</v>
      </c>
      <c r="G598" s="86" t="s">
        <v>6582</v>
      </c>
      <c r="H598" s="86">
        <v>440.00000000000006</v>
      </c>
    </row>
    <row r="599" spans="1:8">
      <c r="A599" s="87" t="s">
        <v>14740</v>
      </c>
      <c r="B599" s="86">
        <v>4932471823</v>
      </c>
      <c r="C599" s="86" t="s">
        <v>17246</v>
      </c>
      <c r="D599" s="86" t="s">
        <v>5657</v>
      </c>
      <c r="E599" s="86">
        <v>0</v>
      </c>
      <c r="F599" s="86" t="s">
        <v>6584</v>
      </c>
      <c r="G599" s="86" t="s">
        <v>6585</v>
      </c>
      <c r="H599" s="86">
        <v>539</v>
      </c>
    </row>
    <row r="600" spans="1:8">
      <c r="A600" s="87" t="s">
        <v>14741</v>
      </c>
      <c r="B600" s="86">
        <v>4932471824</v>
      </c>
      <c r="C600" s="86" t="s">
        <v>17246</v>
      </c>
      <c r="D600" s="86" t="s">
        <v>5657</v>
      </c>
      <c r="E600" s="86">
        <v>0</v>
      </c>
      <c r="F600" s="86" t="s">
        <v>6587</v>
      </c>
      <c r="G600" s="86" t="s">
        <v>6588</v>
      </c>
      <c r="H600" s="86">
        <v>671</v>
      </c>
    </row>
    <row r="601" spans="1:8">
      <c r="A601" s="87" t="s">
        <v>14742</v>
      </c>
      <c r="B601" s="86">
        <v>4932471825</v>
      </c>
      <c r="C601" s="86" t="s">
        <v>17246</v>
      </c>
      <c r="D601" s="86" t="s">
        <v>5657</v>
      </c>
      <c r="E601" s="86">
        <v>0</v>
      </c>
      <c r="F601" s="86" t="s">
        <v>6590</v>
      </c>
      <c r="G601" s="86" t="s">
        <v>6591</v>
      </c>
      <c r="H601" s="86">
        <v>770.00000000000011</v>
      </c>
    </row>
    <row r="602" spans="1:8">
      <c r="A602" s="87" t="s">
        <v>14743</v>
      </c>
      <c r="B602" s="86">
        <v>4932471826</v>
      </c>
      <c r="C602" s="86" t="s">
        <v>17246</v>
      </c>
      <c r="D602" s="86" t="s">
        <v>5657</v>
      </c>
      <c r="E602" s="86">
        <v>0</v>
      </c>
      <c r="F602" s="86" t="s">
        <v>6593</v>
      </c>
      <c r="G602" s="86" t="s">
        <v>6594</v>
      </c>
      <c r="H602" s="86">
        <v>102.30000000000001</v>
      </c>
    </row>
    <row r="603" spans="1:8">
      <c r="A603" s="87" t="s">
        <v>14744</v>
      </c>
      <c r="B603" s="86">
        <v>4932471827</v>
      </c>
      <c r="C603" s="86" t="s">
        <v>17246</v>
      </c>
      <c r="D603" s="86" t="s">
        <v>5657</v>
      </c>
      <c r="E603" s="86">
        <v>0</v>
      </c>
      <c r="F603" s="86" t="s">
        <v>6596</v>
      </c>
      <c r="G603" s="86" t="s">
        <v>6597</v>
      </c>
      <c r="H603" s="86">
        <v>154</v>
      </c>
    </row>
    <row r="604" spans="1:8">
      <c r="A604" s="87" t="s">
        <v>14745</v>
      </c>
      <c r="B604" s="86">
        <v>4932471828</v>
      </c>
      <c r="C604" s="86" t="s">
        <v>17246</v>
      </c>
      <c r="D604" s="86" t="s">
        <v>5657</v>
      </c>
      <c r="E604" s="86">
        <v>0</v>
      </c>
      <c r="F604" s="86" t="s">
        <v>6599</v>
      </c>
      <c r="G604" s="86" t="s">
        <v>6600</v>
      </c>
      <c r="H604" s="86">
        <v>979.00000000000011</v>
      </c>
    </row>
    <row r="605" spans="1:8">
      <c r="A605" s="87" t="s">
        <v>14746</v>
      </c>
      <c r="B605" s="86">
        <v>4932471737</v>
      </c>
      <c r="C605" s="86" t="s">
        <v>17246</v>
      </c>
      <c r="D605" s="86" t="s">
        <v>5657</v>
      </c>
      <c r="E605" s="86" t="s">
        <v>5302</v>
      </c>
      <c r="F605" s="86" t="s">
        <v>6602</v>
      </c>
      <c r="G605" s="86" t="s">
        <v>6603</v>
      </c>
      <c r="H605" s="86">
        <v>506.00000000000006</v>
      </c>
    </row>
    <row r="606" spans="1:8">
      <c r="A606" s="87" t="s">
        <v>14747</v>
      </c>
      <c r="B606" s="86">
        <v>4932471738</v>
      </c>
      <c r="C606" s="86" t="s">
        <v>17246</v>
      </c>
      <c r="D606" s="86" t="s">
        <v>5657</v>
      </c>
      <c r="E606" s="86" t="s">
        <v>5302</v>
      </c>
      <c r="F606" s="86" t="s">
        <v>6605</v>
      </c>
      <c r="G606" s="86" t="s">
        <v>6606</v>
      </c>
      <c r="H606" s="86">
        <v>583</v>
      </c>
    </row>
    <row r="607" spans="1:8">
      <c r="A607" s="87" t="s">
        <v>14748</v>
      </c>
      <c r="B607" s="86">
        <v>4932471758</v>
      </c>
      <c r="C607" s="86" t="s">
        <v>17246</v>
      </c>
      <c r="D607" s="86" t="s">
        <v>5040</v>
      </c>
      <c r="E607" s="86">
        <v>0</v>
      </c>
      <c r="F607" s="86" t="s">
        <v>6608</v>
      </c>
      <c r="G607" s="86" t="s">
        <v>6609</v>
      </c>
      <c r="H607" s="86">
        <v>1366.2000000000003</v>
      </c>
    </row>
    <row r="608" spans="1:8">
      <c r="A608" s="87" t="s">
        <v>14749</v>
      </c>
      <c r="B608" s="86">
        <v>4932471759</v>
      </c>
      <c r="C608" s="86" t="s">
        <v>17246</v>
      </c>
      <c r="D608" s="86" t="s">
        <v>5040</v>
      </c>
      <c r="E608" s="86">
        <v>0</v>
      </c>
      <c r="F608" s="86" t="s">
        <v>6611</v>
      </c>
      <c r="G608" s="86" t="s">
        <v>6612</v>
      </c>
      <c r="H608" s="86">
        <v>1386.0000000000002</v>
      </c>
    </row>
    <row r="609" spans="1:8">
      <c r="A609" s="87" t="s">
        <v>14750</v>
      </c>
      <c r="B609" s="86">
        <v>4932471760</v>
      </c>
      <c r="C609" s="86" t="s">
        <v>17246</v>
      </c>
      <c r="D609" s="86" t="s">
        <v>5040</v>
      </c>
      <c r="E609" s="86">
        <v>0</v>
      </c>
      <c r="F609" s="86" t="s">
        <v>6614</v>
      </c>
      <c r="G609" s="86" t="s">
        <v>6615</v>
      </c>
      <c r="H609" s="86">
        <v>1395.9000000000003</v>
      </c>
    </row>
    <row r="610" spans="1:8">
      <c r="A610" s="87" t="s">
        <v>14751</v>
      </c>
      <c r="B610" s="86">
        <v>4932471761</v>
      </c>
      <c r="C610" s="86" t="s">
        <v>17246</v>
      </c>
      <c r="D610" s="86" t="s">
        <v>5040</v>
      </c>
      <c r="E610" s="86">
        <v>0</v>
      </c>
      <c r="F610" s="86" t="s">
        <v>6617</v>
      </c>
      <c r="G610" s="86" t="s">
        <v>6618</v>
      </c>
      <c r="H610" s="86">
        <v>1415.7000000000003</v>
      </c>
    </row>
    <row r="611" spans="1:8">
      <c r="A611" s="87" t="s">
        <v>14752</v>
      </c>
      <c r="B611" s="86">
        <v>4932471762</v>
      </c>
      <c r="C611" s="86" t="s">
        <v>17246</v>
      </c>
      <c r="D611" s="86" t="s">
        <v>5040</v>
      </c>
      <c r="E611" s="86">
        <v>0</v>
      </c>
      <c r="F611" s="86" t="s">
        <v>6620</v>
      </c>
      <c r="G611" s="86" t="s">
        <v>6621</v>
      </c>
      <c r="H611" s="86">
        <v>1633.5000000000002</v>
      </c>
    </row>
    <row r="612" spans="1:8">
      <c r="A612" s="87" t="s">
        <v>14753</v>
      </c>
      <c r="B612" s="86">
        <v>4932471763</v>
      </c>
      <c r="C612" s="86" t="s">
        <v>17246</v>
      </c>
      <c r="D612" s="86" t="s">
        <v>5040</v>
      </c>
      <c r="E612" s="86">
        <v>0</v>
      </c>
      <c r="F612" s="86" t="s">
        <v>6623</v>
      </c>
      <c r="G612" s="86" t="s">
        <v>6624</v>
      </c>
      <c r="H612" s="86">
        <v>1663.2000000000003</v>
      </c>
    </row>
    <row r="613" spans="1:8">
      <c r="A613" s="87" t="s">
        <v>14754</v>
      </c>
      <c r="B613" s="86">
        <v>4932471764</v>
      </c>
      <c r="C613" s="86" t="s">
        <v>17246</v>
      </c>
      <c r="D613" s="86" t="s">
        <v>5040</v>
      </c>
      <c r="E613" s="86">
        <v>0</v>
      </c>
      <c r="F613" s="86" t="s">
        <v>6626</v>
      </c>
      <c r="G613" s="86" t="s">
        <v>6627</v>
      </c>
      <c r="H613" s="86">
        <v>1722.6000000000001</v>
      </c>
    </row>
    <row r="614" spans="1:8">
      <c r="A614" s="87" t="s">
        <v>14755</v>
      </c>
      <c r="B614" s="86">
        <v>4932471863</v>
      </c>
      <c r="C614" s="86" t="s">
        <v>17246</v>
      </c>
      <c r="D614" s="86" t="s">
        <v>5040</v>
      </c>
      <c r="E614" s="86">
        <v>0</v>
      </c>
      <c r="F614" s="86" t="s">
        <v>6629</v>
      </c>
      <c r="G614" s="86" t="s">
        <v>6630</v>
      </c>
      <c r="H614" s="86">
        <v>7801.2</v>
      </c>
    </row>
    <row r="615" spans="1:8">
      <c r="A615" s="87" t="s">
        <v>14756</v>
      </c>
      <c r="B615" s="86">
        <v>4932472090</v>
      </c>
      <c r="C615" s="86" t="s">
        <v>17246</v>
      </c>
      <c r="D615" s="86" t="s">
        <v>5040</v>
      </c>
      <c r="E615" s="86">
        <v>0</v>
      </c>
      <c r="F615" s="86" t="s">
        <v>6632</v>
      </c>
      <c r="G615" s="86" t="s">
        <v>6633</v>
      </c>
      <c r="H615" s="86">
        <v>603.9</v>
      </c>
    </row>
    <row r="616" spans="1:8">
      <c r="A616" s="87" t="s">
        <v>14757</v>
      </c>
      <c r="B616" s="86">
        <v>4932471771</v>
      </c>
      <c r="C616" s="86" t="s">
        <v>17246</v>
      </c>
      <c r="D616" s="86" t="s">
        <v>5040</v>
      </c>
      <c r="E616" s="86">
        <v>0</v>
      </c>
      <c r="F616" s="86" t="s">
        <v>6635</v>
      </c>
      <c r="G616" s="86" t="s">
        <v>6636</v>
      </c>
      <c r="H616" s="86">
        <v>3276.9000000000005</v>
      </c>
    </row>
    <row r="617" spans="1:8">
      <c r="A617" s="87" t="s">
        <v>14758</v>
      </c>
      <c r="B617" s="86">
        <v>49222206</v>
      </c>
      <c r="C617" s="86" t="s">
        <v>17246</v>
      </c>
      <c r="D617" s="86" t="s">
        <v>5471</v>
      </c>
      <c r="E617" s="86">
        <v>0</v>
      </c>
      <c r="F617" s="86" t="s">
        <v>6638</v>
      </c>
      <c r="G617" s="86" t="s">
        <v>6639</v>
      </c>
      <c r="H617" s="86">
        <v>8525</v>
      </c>
    </row>
    <row r="618" spans="1:8">
      <c r="A618" s="87" t="s">
        <v>14759</v>
      </c>
      <c r="B618" s="86">
        <v>49222231</v>
      </c>
      <c r="C618" s="86" t="s">
        <v>17246</v>
      </c>
      <c r="D618" s="86" t="s">
        <v>5471</v>
      </c>
      <c r="E618" s="86">
        <v>0</v>
      </c>
      <c r="F618" s="86" t="s">
        <v>6641</v>
      </c>
      <c r="G618" s="86" t="s">
        <v>6642</v>
      </c>
      <c r="H618" s="86">
        <v>4807</v>
      </c>
    </row>
    <row r="619" spans="1:8">
      <c r="A619" s="87" t="s">
        <v>14760</v>
      </c>
      <c r="B619" s="86">
        <v>4932471928</v>
      </c>
      <c r="C619" s="86" t="s">
        <v>17246</v>
      </c>
      <c r="D619" s="86" t="s">
        <v>5657</v>
      </c>
      <c r="E619" s="86">
        <v>0</v>
      </c>
      <c r="F619" s="86" t="s">
        <v>6644</v>
      </c>
      <c r="G619" s="86" t="s">
        <v>6645</v>
      </c>
      <c r="H619" s="86">
        <v>198.00000000000003</v>
      </c>
    </row>
    <row r="620" spans="1:8">
      <c r="A620" s="87" t="s">
        <v>14761</v>
      </c>
      <c r="B620" s="86">
        <v>4932471929</v>
      </c>
      <c r="C620" s="86" t="s">
        <v>17246</v>
      </c>
      <c r="D620" s="86" t="s">
        <v>5657</v>
      </c>
      <c r="E620" s="86">
        <v>0</v>
      </c>
      <c r="F620" s="86" t="s">
        <v>6647</v>
      </c>
      <c r="G620" s="86" t="s">
        <v>6648</v>
      </c>
      <c r="H620" s="86">
        <v>198.00000000000003</v>
      </c>
    </row>
    <row r="621" spans="1:8">
      <c r="A621" s="87" t="s">
        <v>14762</v>
      </c>
      <c r="B621" s="86">
        <v>4932471985</v>
      </c>
      <c r="C621" s="86" t="s">
        <v>17246</v>
      </c>
      <c r="D621" s="86" t="s">
        <v>5040</v>
      </c>
      <c r="E621" s="86">
        <v>0</v>
      </c>
      <c r="F621" s="86" t="s">
        <v>6650</v>
      </c>
      <c r="G621" s="86" t="s">
        <v>6651</v>
      </c>
      <c r="H621" s="86">
        <v>15711.300000000001</v>
      </c>
    </row>
    <row r="622" spans="1:8">
      <c r="A622" s="87" t="s">
        <v>14763</v>
      </c>
      <c r="B622" s="86">
        <v>4932471986</v>
      </c>
      <c r="C622" s="86" t="s">
        <v>17246</v>
      </c>
      <c r="D622" s="86" t="s">
        <v>5040</v>
      </c>
      <c r="E622" s="86">
        <v>0</v>
      </c>
      <c r="F622" s="86" t="s">
        <v>6653</v>
      </c>
      <c r="G622" s="86" t="s">
        <v>6654</v>
      </c>
      <c r="H622" s="86">
        <v>6633.0000000000009</v>
      </c>
    </row>
    <row r="623" spans="1:8">
      <c r="A623" s="87" t="s">
        <v>14764</v>
      </c>
      <c r="B623" s="86">
        <v>4932471987</v>
      </c>
      <c r="C623" s="86" t="s">
        <v>17246</v>
      </c>
      <c r="D623" s="86" t="s">
        <v>5040</v>
      </c>
      <c r="E623" s="86">
        <v>0</v>
      </c>
      <c r="F623" s="86" t="s">
        <v>6657</v>
      </c>
      <c r="G623" s="86" t="s">
        <v>6658</v>
      </c>
      <c r="H623" s="86">
        <v>8682.3000000000011</v>
      </c>
    </row>
    <row r="624" spans="1:8">
      <c r="A624" s="87" t="s">
        <v>14765</v>
      </c>
      <c r="B624" s="86">
        <v>4932471988</v>
      </c>
      <c r="C624" s="86" t="s">
        <v>17246</v>
      </c>
      <c r="D624" s="86" t="s">
        <v>5040</v>
      </c>
      <c r="E624" s="86">
        <v>0</v>
      </c>
      <c r="F624" s="86" t="s">
        <v>6660</v>
      </c>
      <c r="G624" s="86" t="s">
        <v>6661</v>
      </c>
      <c r="H624" s="86">
        <v>13266.000000000002</v>
      </c>
    </row>
    <row r="625" spans="1:8">
      <c r="A625" s="87" t="s">
        <v>14766</v>
      </c>
      <c r="B625" s="86">
        <v>4932471989</v>
      </c>
      <c r="C625" s="86" t="s">
        <v>17246</v>
      </c>
      <c r="D625" s="86" t="s">
        <v>5088</v>
      </c>
      <c r="E625" s="86">
        <v>0</v>
      </c>
      <c r="F625" s="86" t="s">
        <v>6663</v>
      </c>
      <c r="G625" s="86" t="s">
        <v>6664</v>
      </c>
      <c r="H625" s="86">
        <v>1111</v>
      </c>
    </row>
    <row r="626" spans="1:8">
      <c r="A626" s="87" t="s">
        <v>14767</v>
      </c>
      <c r="B626" s="86">
        <v>4932472154</v>
      </c>
      <c r="C626" s="86" t="s">
        <v>17246</v>
      </c>
      <c r="D626" s="86" t="s">
        <v>5095</v>
      </c>
      <c r="E626" s="86" t="s">
        <v>6018</v>
      </c>
      <c r="F626" s="86" t="s">
        <v>6666</v>
      </c>
      <c r="G626" s="86" t="s">
        <v>6667</v>
      </c>
      <c r="H626" s="86">
        <v>18612.000000000004</v>
      </c>
    </row>
    <row r="627" spans="1:8">
      <c r="A627" s="87" t="s">
        <v>14768</v>
      </c>
      <c r="B627" s="86">
        <v>4932472155</v>
      </c>
      <c r="C627" s="86" t="s">
        <v>17246</v>
      </c>
      <c r="D627" s="86" t="s">
        <v>5095</v>
      </c>
      <c r="E627" s="86" t="s">
        <v>6018</v>
      </c>
      <c r="F627" s="86" t="s">
        <v>6669</v>
      </c>
      <c r="G627" s="86" t="s">
        <v>6670</v>
      </c>
      <c r="H627" s="86">
        <v>19841.250000000004</v>
      </c>
    </row>
    <row r="628" spans="1:8">
      <c r="A628" s="87" t="s">
        <v>14769</v>
      </c>
      <c r="B628" s="86">
        <v>4932472156</v>
      </c>
      <c r="C628" s="86" t="s">
        <v>17246</v>
      </c>
      <c r="D628" s="86" t="s">
        <v>5095</v>
      </c>
      <c r="E628" s="86" t="s">
        <v>6018</v>
      </c>
      <c r="F628" s="86" t="s">
        <v>6672</v>
      </c>
      <c r="G628" s="86" t="s">
        <v>6673</v>
      </c>
      <c r="H628" s="86">
        <v>33181.5</v>
      </c>
    </row>
    <row r="629" spans="1:8">
      <c r="A629" s="87" t="s">
        <v>14770</v>
      </c>
      <c r="B629" s="86">
        <v>4932472157</v>
      </c>
      <c r="C629" s="86" t="s">
        <v>17246</v>
      </c>
      <c r="D629" s="86" t="s">
        <v>5095</v>
      </c>
      <c r="E629" s="86" t="s">
        <v>6018</v>
      </c>
      <c r="F629" s="86" t="s">
        <v>6675</v>
      </c>
      <c r="G629" s="86" t="s">
        <v>6676</v>
      </c>
      <c r="H629" s="86">
        <v>54854.25</v>
      </c>
    </row>
    <row r="630" spans="1:8">
      <c r="A630" s="87" t="s">
        <v>14771</v>
      </c>
      <c r="B630" s="86">
        <v>4932472158</v>
      </c>
      <c r="C630" s="86" t="s">
        <v>17246</v>
      </c>
      <c r="D630" s="86" t="s">
        <v>5095</v>
      </c>
      <c r="E630" s="86" t="s">
        <v>6018</v>
      </c>
      <c r="F630" s="86" t="s">
        <v>6678</v>
      </c>
      <c r="G630" s="86" t="s">
        <v>6679</v>
      </c>
      <c r="H630" s="86">
        <v>34608.750000000007</v>
      </c>
    </row>
    <row r="631" spans="1:8">
      <c r="A631" s="87" t="s">
        <v>14772</v>
      </c>
      <c r="B631" s="86">
        <v>4932472159</v>
      </c>
      <c r="C631" s="86" t="s">
        <v>17246</v>
      </c>
      <c r="D631" s="86" t="s">
        <v>5095</v>
      </c>
      <c r="E631" s="86" t="s">
        <v>6018</v>
      </c>
      <c r="F631" s="86" t="s">
        <v>6681</v>
      </c>
      <c r="G631" s="86" t="s">
        <v>6682</v>
      </c>
      <c r="H631" s="86">
        <v>56479.5</v>
      </c>
    </row>
    <row r="632" spans="1:8">
      <c r="A632" s="87" t="s">
        <v>14773</v>
      </c>
      <c r="B632" s="86">
        <v>4932472160</v>
      </c>
      <c r="C632" s="86" t="s">
        <v>17246</v>
      </c>
      <c r="D632" s="86" t="s">
        <v>5095</v>
      </c>
      <c r="E632" s="86" t="s">
        <v>6018</v>
      </c>
      <c r="F632" s="86" t="s">
        <v>6684</v>
      </c>
      <c r="G632" s="86" t="s">
        <v>6685</v>
      </c>
      <c r="H632" s="86">
        <v>21177.750000000004</v>
      </c>
    </row>
    <row r="633" spans="1:8">
      <c r="A633" s="87" t="s">
        <v>14774</v>
      </c>
      <c r="B633" s="86">
        <v>4932472161</v>
      </c>
      <c r="C633" s="86" t="s">
        <v>17246</v>
      </c>
      <c r="D633" s="86" t="s">
        <v>5095</v>
      </c>
      <c r="E633" s="86" t="s">
        <v>6018</v>
      </c>
      <c r="F633" s="86" t="s">
        <v>6687</v>
      </c>
      <c r="G633" s="86" t="s">
        <v>6688</v>
      </c>
      <c r="H633" s="86">
        <v>40821.000000000007</v>
      </c>
    </row>
    <row r="634" spans="1:8">
      <c r="A634" s="87" t="s">
        <v>14775</v>
      </c>
      <c r="B634" s="86">
        <v>4932472162</v>
      </c>
      <c r="C634" s="86" t="s">
        <v>17246</v>
      </c>
      <c r="D634" s="86" t="s">
        <v>5095</v>
      </c>
      <c r="E634" s="86" t="s">
        <v>6018</v>
      </c>
      <c r="F634" s="86" t="s">
        <v>6690</v>
      </c>
      <c r="G634" s="86" t="s">
        <v>6691</v>
      </c>
      <c r="H634" s="86">
        <v>61479</v>
      </c>
    </row>
    <row r="635" spans="1:8">
      <c r="A635" s="87" t="s">
        <v>14776</v>
      </c>
      <c r="B635" s="86">
        <v>4932472234</v>
      </c>
      <c r="C635" s="86" t="s">
        <v>17246</v>
      </c>
      <c r="D635" s="86" t="s">
        <v>5095</v>
      </c>
      <c r="E635" s="86" t="s">
        <v>6018</v>
      </c>
      <c r="F635" s="86" t="s">
        <v>6693</v>
      </c>
      <c r="G635" s="86" t="s">
        <v>6694</v>
      </c>
      <c r="H635" s="86">
        <v>14742.75</v>
      </c>
    </row>
    <row r="636" spans="1:8">
      <c r="A636" s="87" t="s">
        <v>14777</v>
      </c>
      <c r="B636" s="86">
        <v>4932472237</v>
      </c>
      <c r="C636" s="86" t="s">
        <v>17246</v>
      </c>
      <c r="D636" s="86" t="s">
        <v>6112</v>
      </c>
      <c r="E636" s="86">
        <v>0</v>
      </c>
      <c r="F636" s="86" t="s">
        <v>6696</v>
      </c>
      <c r="G636" s="86" t="s">
        <v>6697</v>
      </c>
      <c r="H636" s="86">
        <v>13530.000000000002</v>
      </c>
    </row>
    <row r="637" spans="1:8">
      <c r="A637" s="87" t="s">
        <v>14778</v>
      </c>
      <c r="B637" s="86">
        <v>4932471722</v>
      </c>
      <c r="C637" s="86" t="s">
        <v>4746</v>
      </c>
      <c r="D637" s="86" t="s">
        <v>4746</v>
      </c>
      <c r="E637" s="86" t="s">
        <v>4747</v>
      </c>
      <c r="F637" s="86" t="s">
        <v>6699</v>
      </c>
      <c r="G637" s="86" t="s">
        <v>6700</v>
      </c>
      <c r="H637" s="86">
        <v>9493</v>
      </c>
    </row>
    <row r="638" spans="1:8">
      <c r="A638" s="87" t="s">
        <v>14779</v>
      </c>
      <c r="B638" s="86">
        <v>4932471723</v>
      </c>
      <c r="C638" s="86" t="s">
        <v>4746</v>
      </c>
      <c r="D638" s="86" t="s">
        <v>4746</v>
      </c>
      <c r="E638" s="86" t="s">
        <v>4747</v>
      </c>
      <c r="F638" s="86" t="s">
        <v>6702</v>
      </c>
      <c r="G638" s="86" t="s">
        <v>6703</v>
      </c>
      <c r="H638" s="86">
        <v>6545.0000000000009</v>
      </c>
    </row>
    <row r="639" spans="1:8">
      <c r="A639" s="87" t="s">
        <v>14780</v>
      </c>
      <c r="B639" s="86">
        <v>4932471724</v>
      </c>
      <c r="C639" s="86" t="s">
        <v>4746</v>
      </c>
      <c r="D639" s="86" t="s">
        <v>4746</v>
      </c>
      <c r="E639" s="86" t="s">
        <v>4747</v>
      </c>
      <c r="F639" s="86" t="s">
        <v>6705</v>
      </c>
      <c r="G639" s="86" t="s">
        <v>6706</v>
      </c>
      <c r="H639" s="86">
        <v>5115</v>
      </c>
    </row>
    <row r="640" spans="1:8">
      <c r="A640" s="87" t="s">
        <v>14781</v>
      </c>
      <c r="B640" s="86">
        <v>4932464599</v>
      </c>
      <c r="C640" s="86" t="s">
        <v>4746</v>
      </c>
      <c r="D640" s="86" t="s">
        <v>4746</v>
      </c>
      <c r="E640" s="86" t="s">
        <v>6708</v>
      </c>
      <c r="F640" s="86" t="s">
        <v>6709</v>
      </c>
      <c r="G640" s="86" t="s">
        <v>6710</v>
      </c>
      <c r="H640" s="86">
        <v>1375</v>
      </c>
    </row>
    <row r="641" spans="1:8">
      <c r="A641" s="87" t="s">
        <v>14782</v>
      </c>
      <c r="B641" s="86">
        <v>4932464600</v>
      </c>
      <c r="C641" s="86" t="s">
        <v>4746</v>
      </c>
      <c r="D641" s="86" t="s">
        <v>4746</v>
      </c>
      <c r="E641" s="86" t="s">
        <v>6708</v>
      </c>
      <c r="F641" s="86" t="s">
        <v>6712</v>
      </c>
      <c r="G641" s="86" t="s">
        <v>6713</v>
      </c>
      <c r="H641" s="86">
        <v>1639.0000000000002</v>
      </c>
    </row>
    <row r="642" spans="1:8">
      <c r="A642" s="87" t="s">
        <v>14783</v>
      </c>
      <c r="B642" s="86">
        <v>4932464601</v>
      </c>
      <c r="C642" s="86" t="s">
        <v>4746</v>
      </c>
      <c r="D642" s="86" t="s">
        <v>4746</v>
      </c>
      <c r="E642" s="86" t="s">
        <v>6708</v>
      </c>
      <c r="F642" s="86" t="s">
        <v>6715</v>
      </c>
      <c r="G642" s="86" t="s">
        <v>6716</v>
      </c>
      <c r="H642" s="86">
        <v>2035.0000000000002</v>
      </c>
    </row>
    <row r="643" spans="1:8">
      <c r="A643" s="87" t="s">
        <v>14784</v>
      </c>
      <c r="B643" s="86">
        <v>4932464602</v>
      </c>
      <c r="C643" s="86" t="s">
        <v>4746</v>
      </c>
      <c r="D643" s="86" t="s">
        <v>4746</v>
      </c>
      <c r="E643" s="86" t="s">
        <v>6708</v>
      </c>
      <c r="F643" s="86" t="s">
        <v>6718</v>
      </c>
      <c r="G643" s="86" t="s">
        <v>6719</v>
      </c>
      <c r="H643" s="86">
        <v>1375</v>
      </c>
    </row>
    <row r="644" spans="1:8">
      <c r="A644" s="87" t="s">
        <v>14785</v>
      </c>
      <c r="B644" s="86">
        <v>4932464603</v>
      </c>
      <c r="C644" s="86" t="s">
        <v>4746</v>
      </c>
      <c r="D644" s="86" t="s">
        <v>4746</v>
      </c>
      <c r="E644" s="86" t="s">
        <v>6708</v>
      </c>
      <c r="F644" s="86" t="s">
        <v>6721</v>
      </c>
      <c r="G644" s="86" t="s">
        <v>6722</v>
      </c>
      <c r="H644" s="86">
        <v>1639.0000000000002</v>
      </c>
    </row>
    <row r="645" spans="1:8">
      <c r="A645" s="87" t="s">
        <v>14786</v>
      </c>
      <c r="B645" s="86">
        <v>4932471815</v>
      </c>
      <c r="C645" s="86" t="s">
        <v>4746</v>
      </c>
      <c r="D645" s="86" t="s">
        <v>4746</v>
      </c>
      <c r="E645" s="86" t="s">
        <v>6708</v>
      </c>
      <c r="F645" s="86" t="s">
        <v>6724</v>
      </c>
      <c r="G645" s="86" t="s">
        <v>6725</v>
      </c>
      <c r="H645" s="86">
        <v>1681.9000000000003</v>
      </c>
    </row>
    <row r="646" spans="1:8">
      <c r="A646" s="87" t="s">
        <v>14787</v>
      </c>
      <c r="B646" s="86">
        <v>4932471816</v>
      </c>
      <c r="C646" s="86" t="s">
        <v>4746</v>
      </c>
      <c r="D646" s="86" t="s">
        <v>4746</v>
      </c>
      <c r="E646" s="86" t="s">
        <v>6708</v>
      </c>
      <c r="F646" s="86" t="s">
        <v>6727</v>
      </c>
      <c r="G646" s="86" t="s">
        <v>6728</v>
      </c>
      <c r="H646" s="86">
        <v>2044.9000000000003</v>
      </c>
    </row>
    <row r="647" spans="1:8">
      <c r="A647" s="87" t="s">
        <v>14788</v>
      </c>
      <c r="B647" s="86">
        <v>4932471817</v>
      </c>
      <c r="C647" s="86" t="s">
        <v>4746</v>
      </c>
      <c r="D647" s="86" t="s">
        <v>4746</v>
      </c>
      <c r="E647" s="86" t="s">
        <v>6708</v>
      </c>
      <c r="F647" s="86" t="s">
        <v>6730</v>
      </c>
      <c r="G647" s="86" t="s">
        <v>6731</v>
      </c>
      <c r="H647" s="86">
        <v>1529.0000000000002</v>
      </c>
    </row>
    <row r="648" spans="1:8">
      <c r="A648" s="87" t="s">
        <v>14789</v>
      </c>
      <c r="B648" s="86">
        <v>4932471818</v>
      </c>
      <c r="C648" s="86" t="s">
        <v>4746</v>
      </c>
      <c r="D648" s="86" t="s">
        <v>4746</v>
      </c>
      <c r="E648" s="86" t="s">
        <v>6708</v>
      </c>
      <c r="F648" s="86" t="s">
        <v>6733</v>
      </c>
      <c r="G648" s="86" t="s">
        <v>6734</v>
      </c>
      <c r="H648" s="86">
        <v>1859.0000000000002</v>
      </c>
    </row>
    <row r="649" spans="1:8">
      <c r="A649" s="87" t="s">
        <v>14790</v>
      </c>
      <c r="B649" s="86">
        <v>4932471626</v>
      </c>
      <c r="C649" s="86" t="s">
        <v>4746</v>
      </c>
      <c r="D649" s="86" t="s">
        <v>4746</v>
      </c>
      <c r="E649" s="86" t="s">
        <v>6708</v>
      </c>
      <c r="F649" s="86" t="s">
        <v>6736</v>
      </c>
      <c r="G649" s="86" t="s">
        <v>6737</v>
      </c>
      <c r="H649" s="86">
        <v>1884.8500000000001</v>
      </c>
    </row>
    <row r="650" spans="1:8">
      <c r="A650" s="87" t="s">
        <v>14791</v>
      </c>
      <c r="B650" s="86">
        <v>4932471627</v>
      </c>
      <c r="C650" s="86" t="s">
        <v>4746</v>
      </c>
      <c r="D650" s="86" t="s">
        <v>4746</v>
      </c>
      <c r="E650" s="86" t="s">
        <v>6708</v>
      </c>
      <c r="F650" s="86" t="s">
        <v>6739</v>
      </c>
      <c r="G650" s="86" t="s">
        <v>6740</v>
      </c>
      <c r="H650" s="86">
        <v>2251.7000000000003</v>
      </c>
    </row>
    <row r="651" spans="1:8">
      <c r="A651" s="87" t="s">
        <v>14792</v>
      </c>
      <c r="B651" s="86">
        <v>4932471628</v>
      </c>
      <c r="C651" s="86" t="s">
        <v>4746</v>
      </c>
      <c r="D651" s="86" t="s">
        <v>4746</v>
      </c>
      <c r="E651" s="86" t="s">
        <v>6708</v>
      </c>
      <c r="F651" s="86" t="s">
        <v>6742</v>
      </c>
      <c r="G651" s="86" t="s">
        <v>6743</v>
      </c>
      <c r="H651" s="86">
        <v>1639.0000000000002</v>
      </c>
    </row>
    <row r="652" spans="1:8">
      <c r="A652" s="87" t="s">
        <v>14793</v>
      </c>
      <c r="B652" s="86">
        <v>4932471629</v>
      </c>
      <c r="C652" s="86" t="s">
        <v>4746</v>
      </c>
      <c r="D652" s="86" t="s">
        <v>4746</v>
      </c>
      <c r="E652" s="86" t="s">
        <v>6708</v>
      </c>
      <c r="F652" s="86" t="s">
        <v>6745</v>
      </c>
      <c r="G652" s="86" t="s">
        <v>6746</v>
      </c>
      <c r="H652" s="86">
        <v>1958.0000000000002</v>
      </c>
    </row>
    <row r="653" spans="1:8">
      <c r="A653" s="87" t="s">
        <v>14794</v>
      </c>
      <c r="B653" s="86">
        <v>4932471355</v>
      </c>
      <c r="C653" s="86" t="s">
        <v>4746</v>
      </c>
      <c r="D653" s="86" t="s">
        <v>4746</v>
      </c>
      <c r="E653" s="86" t="s">
        <v>6287</v>
      </c>
      <c r="F653" s="86" t="s">
        <v>6748</v>
      </c>
      <c r="G653" s="86" t="s">
        <v>6749</v>
      </c>
      <c r="H653" s="86">
        <v>20900</v>
      </c>
    </row>
    <row r="654" spans="1:8">
      <c r="A654" s="87" t="s">
        <v>14795</v>
      </c>
      <c r="B654" s="86">
        <v>4932471773</v>
      </c>
      <c r="C654" s="86" t="s">
        <v>4746</v>
      </c>
      <c r="D654" s="86" t="s">
        <v>4746</v>
      </c>
      <c r="E654" s="86">
        <v>0</v>
      </c>
      <c r="F654" s="86" t="s">
        <v>6751</v>
      </c>
      <c r="G654" s="86" t="s">
        <v>6752</v>
      </c>
      <c r="H654" s="86">
        <v>187.00000000000003</v>
      </c>
    </row>
    <row r="655" spans="1:8">
      <c r="A655" s="87" t="s">
        <v>14796</v>
      </c>
      <c r="B655" s="86">
        <v>4932471774</v>
      </c>
      <c r="C655" s="86" t="s">
        <v>4746</v>
      </c>
      <c r="D655" s="86" t="s">
        <v>4746</v>
      </c>
      <c r="E655" s="86">
        <v>0</v>
      </c>
      <c r="F655" s="86" t="s">
        <v>6754</v>
      </c>
      <c r="G655" s="86" t="s">
        <v>6755</v>
      </c>
      <c r="H655" s="86">
        <v>187.00000000000003</v>
      </c>
    </row>
    <row r="656" spans="1:8">
      <c r="A656" s="87" t="s">
        <v>14797</v>
      </c>
      <c r="B656" s="86">
        <v>4932471775</v>
      </c>
      <c r="C656" s="86" t="s">
        <v>4746</v>
      </c>
      <c r="D656" s="86" t="s">
        <v>4746</v>
      </c>
      <c r="E656" s="86">
        <v>0</v>
      </c>
      <c r="F656" s="86" t="s">
        <v>6757</v>
      </c>
      <c r="G656" s="86" t="s">
        <v>6758</v>
      </c>
      <c r="H656" s="86">
        <v>187.00000000000003</v>
      </c>
    </row>
    <row r="657" spans="1:8">
      <c r="A657" s="87" t="s">
        <v>14798</v>
      </c>
      <c r="B657" s="86">
        <v>4932471776</v>
      </c>
      <c r="C657" s="86" t="s">
        <v>4746</v>
      </c>
      <c r="D657" s="86" t="s">
        <v>4746</v>
      </c>
      <c r="E657" s="86">
        <v>0</v>
      </c>
      <c r="F657" s="86" t="s">
        <v>6760</v>
      </c>
      <c r="G657" s="86" t="s">
        <v>6761</v>
      </c>
      <c r="H657" s="86">
        <v>209.00000000000003</v>
      </c>
    </row>
    <row r="658" spans="1:8">
      <c r="A658" s="87" t="s">
        <v>14799</v>
      </c>
      <c r="B658" s="86">
        <v>4932471777</v>
      </c>
      <c r="C658" s="86" t="s">
        <v>4746</v>
      </c>
      <c r="D658" s="86" t="s">
        <v>4746</v>
      </c>
      <c r="E658" s="86">
        <v>0</v>
      </c>
      <c r="F658" s="86" t="s">
        <v>6763</v>
      </c>
      <c r="G658" s="86" t="s">
        <v>6764</v>
      </c>
      <c r="H658" s="86">
        <v>209.00000000000003</v>
      </c>
    </row>
    <row r="659" spans="1:8">
      <c r="A659" s="87" t="s">
        <v>14800</v>
      </c>
      <c r="B659" s="86">
        <v>4932471778</v>
      </c>
      <c r="C659" s="86" t="s">
        <v>4746</v>
      </c>
      <c r="D659" s="86" t="s">
        <v>4746</v>
      </c>
      <c r="E659" s="86">
        <v>0</v>
      </c>
      <c r="F659" s="86" t="s">
        <v>6766</v>
      </c>
      <c r="G659" s="86" t="s">
        <v>6767</v>
      </c>
      <c r="H659" s="86">
        <v>209.00000000000003</v>
      </c>
    </row>
    <row r="660" spans="1:8">
      <c r="A660" s="87" t="s">
        <v>14801</v>
      </c>
      <c r="B660" s="86">
        <v>4932471779</v>
      </c>
      <c r="C660" s="86" t="s">
        <v>4746</v>
      </c>
      <c r="D660" s="86" t="s">
        <v>4746</v>
      </c>
      <c r="E660" s="86">
        <v>0</v>
      </c>
      <c r="F660" s="86" t="s">
        <v>6769</v>
      </c>
      <c r="G660" s="86" t="s">
        <v>6770</v>
      </c>
      <c r="H660" s="86">
        <v>264</v>
      </c>
    </row>
    <row r="661" spans="1:8">
      <c r="A661" s="87" t="s">
        <v>14802</v>
      </c>
      <c r="B661" s="86">
        <v>4932471780</v>
      </c>
      <c r="C661" s="86" t="s">
        <v>4746</v>
      </c>
      <c r="D661" s="86" t="s">
        <v>4746</v>
      </c>
      <c r="E661" s="86">
        <v>0</v>
      </c>
      <c r="F661" s="86" t="s">
        <v>6772</v>
      </c>
      <c r="G661" s="86" t="s">
        <v>6773</v>
      </c>
      <c r="H661" s="86">
        <v>198.00000000000003</v>
      </c>
    </row>
    <row r="662" spans="1:8">
      <c r="A662" s="87" t="s">
        <v>14803</v>
      </c>
      <c r="B662" s="86">
        <v>4932471781</v>
      </c>
      <c r="C662" s="86" t="s">
        <v>4746</v>
      </c>
      <c r="D662" s="86" t="s">
        <v>4746</v>
      </c>
      <c r="E662" s="86">
        <v>0</v>
      </c>
      <c r="F662" s="86" t="s">
        <v>6775</v>
      </c>
      <c r="G662" s="86" t="s">
        <v>6776</v>
      </c>
      <c r="H662" s="86">
        <v>275</v>
      </c>
    </row>
    <row r="663" spans="1:8">
      <c r="A663" s="87" t="s">
        <v>14804</v>
      </c>
      <c r="B663" s="86">
        <v>4932471782</v>
      </c>
      <c r="C663" s="86" t="s">
        <v>4746</v>
      </c>
      <c r="D663" s="86" t="s">
        <v>4746</v>
      </c>
      <c r="E663" s="86">
        <v>0</v>
      </c>
      <c r="F663" s="86" t="s">
        <v>6778</v>
      </c>
      <c r="G663" s="86" t="s">
        <v>6779</v>
      </c>
      <c r="H663" s="86">
        <v>352</v>
      </c>
    </row>
    <row r="664" spans="1:8">
      <c r="A664" s="87" t="s">
        <v>14805</v>
      </c>
      <c r="B664" s="86">
        <v>4932471783</v>
      </c>
      <c r="C664" s="86" t="s">
        <v>4746</v>
      </c>
      <c r="D664" s="86" t="s">
        <v>4746</v>
      </c>
      <c r="E664" s="86">
        <v>0</v>
      </c>
      <c r="F664" s="86" t="s">
        <v>6781</v>
      </c>
      <c r="G664" s="86" t="s">
        <v>6782</v>
      </c>
      <c r="H664" s="86">
        <v>374.00000000000006</v>
      </c>
    </row>
    <row r="665" spans="1:8">
      <c r="A665" s="87" t="s">
        <v>14806</v>
      </c>
      <c r="B665" s="86">
        <v>4932471784</v>
      </c>
      <c r="C665" s="86" t="s">
        <v>4746</v>
      </c>
      <c r="D665" s="86" t="s">
        <v>4746</v>
      </c>
      <c r="E665" s="86">
        <v>0</v>
      </c>
      <c r="F665" s="86" t="s">
        <v>6784</v>
      </c>
      <c r="G665" s="86" t="s">
        <v>6785</v>
      </c>
      <c r="H665" s="86">
        <v>451.00000000000006</v>
      </c>
    </row>
    <row r="666" spans="1:8">
      <c r="A666" s="87" t="s">
        <v>14807</v>
      </c>
      <c r="B666" s="86">
        <v>4932471785</v>
      </c>
      <c r="C666" s="86" t="s">
        <v>4746</v>
      </c>
      <c r="D666" s="86" t="s">
        <v>4746</v>
      </c>
      <c r="E666" s="86">
        <v>0</v>
      </c>
      <c r="F666" s="86" t="s">
        <v>6787</v>
      </c>
      <c r="G666" s="86" t="s">
        <v>6788</v>
      </c>
      <c r="H666" s="86">
        <v>198.00000000000003</v>
      </c>
    </row>
    <row r="667" spans="1:8">
      <c r="A667" s="87" t="s">
        <v>14808</v>
      </c>
      <c r="B667" s="86">
        <v>4932471786</v>
      </c>
      <c r="C667" s="86" t="s">
        <v>4746</v>
      </c>
      <c r="D667" s="86" t="s">
        <v>4746</v>
      </c>
      <c r="E667" s="86">
        <v>0</v>
      </c>
      <c r="F667" s="86" t="s">
        <v>6790</v>
      </c>
      <c r="G667" s="86" t="s">
        <v>6791</v>
      </c>
      <c r="H667" s="86">
        <v>220.00000000000003</v>
      </c>
    </row>
    <row r="668" spans="1:8">
      <c r="A668" s="87" t="s">
        <v>14809</v>
      </c>
      <c r="B668" s="86">
        <v>4932471787</v>
      </c>
      <c r="C668" s="86" t="s">
        <v>4746</v>
      </c>
      <c r="D668" s="86" t="s">
        <v>4746</v>
      </c>
      <c r="E668" s="86">
        <v>0</v>
      </c>
      <c r="F668" s="86" t="s">
        <v>6793</v>
      </c>
      <c r="G668" s="86" t="s">
        <v>6794</v>
      </c>
      <c r="H668" s="86">
        <v>198.00000000000003</v>
      </c>
    </row>
    <row r="669" spans="1:8">
      <c r="A669" s="87" t="s">
        <v>14810</v>
      </c>
      <c r="B669" s="86">
        <v>4932471788</v>
      </c>
      <c r="C669" s="86" t="s">
        <v>4746</v>
      </c>
      <c r="D669" s="86" t="s">
        <v>4746</v>
      </c>
      <c r="E669" s="86">
        <v>0</v>
      </c>
      <c r="F669" s="86" t="s">
        <v>6796</v>
      </c>
      <c r="G669" s="86" t="s">
        <v>6797</v>
      </c>
      <c r="H669" s="86">
        <v>275</v>
      </c>
    </row>
    <row r="670" spans="1:8">
      <c r="A670" s="87" t="s">
        <v>14811</v>
      </c>
      <c r="B670" s="86">
        <v>4932471789</v>
      </c>
      <c r="C670" s="86" t="s">
        <v>4746</v>
      </c>
      <c r="D670" s="86" t="s">
        <v>4746</v>
      </c>
      <c r="E670" s="86">
        <v>0</v>
      </c>
      <c r="F670" s="86" t="s">
        <v>6799</v>
      </c>
      <c r="G670" s="86" t="s">
        <v>6800</v>
      </c>
      <c r="H670" s="86">
        <v>352</v>
      </c>
    </row>
    <row r="671" spans="1:8">
      <c r="A671" s="87" t="s">
        <v>14812</v>
      </c>
      <c r="B671" s="86">
        <v>4932471790</v>
      </c>
      <c r="C671" s="86" t="s">
        <v>4746</v>
      </c>
      <c r="D671" s="86" t="s">
        <v>4746</v>
      </c>
      <c r="E671" s="86">
        <v>0</v>
      </c>
      <c r="F671" s="86" t="s">
        <v>6802</v>
      </c>
      <c r="G671" s="86" t="s">
        <v>6803</v>
      </c>
      <c r="H671" s="86">
        <v>198.00000000000003</v>
      </c>
    </row>
    <row r="672" spans="1:8">
      <c r="A672" s="87" t="s">
        <v>14813</v>
      </c>
      <c r="B672" s="86">
        <v>4932471791</v>
      </c>
      <c r="C672" s="86" t="s">
        <v>4746</v>
      </c>
      <c r="D672" s="86" t="s">
        <v>4746</v>
      </c>
      <c r="E672" s="86">
        <v>0</v>
      </c>
      <c r="F672" s="86" t="s">
        <v>6805</v>
      </c>
      <c r="G672" s="86" t="s">
        <v>6806</v>
      </c>
      <c r="H672" s="86">
        <v>220.00000000000003</v>
      </c>
    </row>
    <row r="673" spans="1:8">
      <c r="A673" s="87" t="s">
        <v>14814</v>
      </c>
      <c r="B673" s="86">
        <v>4932471792</v>
      </c>
      <c r="C673" s="86" t="s">
        <v>4746</v>
      </c>
      <c r="D673" s="86" t="s">
        <v>4746</v>
      </c>
      <c r="E673" s="86">
        <v>0</v>
      </c>
      <c r="F673" s="86" t="s">
        <v>6808</v>
      </c>
      <c r="G673" s="86" t="s">
        <v>6809</v>
      </c>
      <c r="H673" s="86">
        <v>198.00000000000003</v>
      </c>
    </row>
    <row r="674" spans="1:8">
      <c r="A674" s="87" t="s">
        <v>14815</v>
      </c>
      <c r="B674" s="86">
        <v>4932471793</v>
      </c>
      <c r="C674" s="86" t="s">
        <v>4746</v>
      </c>
      <c r="D674" s="86" t="s">
        <v>4746</v>
      </c>
      <c r="E674" s="86">
        <v>0</v>
      </c>
      <c r="F674" s="86" t="s">
        <v>6811</v>
      </c>
      <c r="G674" s="86" t="s">
        <v>6812</v>
      </c>
      <c r="H674" s="86">
        <v>275</v>
      </c>
    </row>
    <row r="675" spans="1:8">
      <c r="A675" s="87" t="s">
        <v>14816</v>
      </c>
      <c r="B675" s="86">
        <v>4932471794</v>
      </c>
      <c r="C675" s="86" t="s">
        <v>4746</v>
      </c>
      <c r="D675" s="86" t="s">
        <v>4746</v>
      </c>
      <c r="E675" s="86">
        <v>0</v>
      </c>
      <c r="F675" s="86" t="s">
        <v>6814</v>
      </c>
      <c r="G675" s="86" t="s">
        <v>6815</v>
      </c>
      <c r="H675" s="86">
        <v>352</v>
      </c>
    </row>
    <row r="676" spans="1:8">
      <c r="A676" s="87" t="s">
        <v>14817</v>
      </c>
      <c r="B676" s="86">
        <v>4932471795</v>
      </c>
      <c r="C676" s="86" t="s">
        <v>4746</v>
      </c>
      <c r="D676" s="86" t="s">
        <v>4746</v>
      </c>
      <c r="E676" s="86">
        <v>0</v>
      </c>
      <c r="F676" s="86" t="s">
        <v>6817</v>
      </c>
      <c r="G676" s="86" t="s">
        <v>6818</v>
      </c>
      <c r="H676" s="86">
        <v>187.00000000000003</v>
      </c>
    </row>
    <row r="677" spans="1:8">
      <c r="A677" s="87" t="s">
        <v>14818</v>
      </c>
      <c r="B677" s="86">
        <v>4932471796</v>
      </c>
      <c r="C677" s="86" t="s">
        <v>4746</v>
      </c>
      <c r="D677" s="86" t="s">
        <v>4746</v>
      </c>
      <c r="E677" s="86">
        <v>0</v>
      </c>
      <c r="F677" s="86" t="s">
        <v>6820</v>
      </c>
      <c r="G677" s="86" t="s">
        <v>6821</v>
      </c>
      <c r="H677" s="86">
        <v>187.00000000000003</v>
      </c>
    </row>
    <row r="678" spans="1:8">
      <c r="A678" s="87" t="s">
        <v>14819</v>
      </c>
      <c r="B678" s="86">
        <v>4932471797</v>
      </c>
      <c r="C678" s="86" t="s">
        <v>4746</v>
      </c>
      <c r="D678" s="86" t="s">
        <v>4746</v>
      </c>
      <c r="E678" s="86">
        <v>0</v>
      </c>
      <c r="F678" s="86" t="s">
        <v>6823</v>
      </c>
      <c r="G678" s="86" t="s">
        <v>6824</v>
      </c>
      <c r="H678" s="86">
        <v>187.00000000000003</v>
      </c>
    </row>
    <row r="679" spans="1:8">
      <c r="A679" s="87" t="s">
        <v>14820</v>
      </c>
      <c r="B679" s="86">
        <v>4932471798</v>
      </c>
      <c r="C679" s="86" t="s">
        <v>4746</v>
      </c>
      <c r="D679" s="86" t="s">
        <v>4746</v>
      </c>
      <c r="E679" s="86">
        <v>0</v>
      </c>
      <c r="F679" s="86" t="s">
        <v>6826</v>
      </c>
      <c r="G679" s="86" t="s">
        <v>6827</v>
      </c>
      <c r="H679" s="86">
        <v>187.00000000000003</v>
      </c>
    </row>
    <row r="680" spans="1:8">
      <c r="A680" s="87" t="s">
        <v>14821</v>
      </c>
      <c r="B680" s="86">
        <v>4932471799</v>
      </c>
      <c r="C680" s="86" t="s">
        <v>4746</v>
      </c>
      <c r="D680" s="86" t="s">
        <v>4746</v>
      </c>
      <c r="E680" s="86">
        <v>0</v>
      </c>
      <c r="F680" s="86" t="s">
        <v>6829</v>
      </c>
      <c r="G680" s="86" t="s">
        <v>6830</v>
      </c>
      <c r="H680" s="86">
        <v>187.00000000000003</v>
      </c>
    </row>
    <row r="681" spans="1:8">
      <c r="A681" s="87" t="s">
        <v>14822</v>
      </c>
      <c r="B681" s="86">
        <v>4932471800</v>
      </c>
      <c r="C681" s="86" t="s">
        <v>4746</v>
      </c>
      <c r="D681" s="86" t="s">
        <v>4746</v>
      </c>
      <c r="E681" s="86">
        <v>0</v>
      </c>
      <c r="F681" s="86" t="s">
        <v>6832</v>
      </c>
      <c r="G681" s="86" t="s">
        <v>6833</v>
      </c>
      <c r="H681" s="86">
        <v>209.00000000000003</v>
      </c>
    </row>
    <row r="682" spans="1:8">
      <c r="A682" s="87" t="s">
        <v>14823</v>
      </c>
      <c r="B682" s="86">
        <v>4932471801</v>
      </c>
      <c r="C682" s="86" t="s">
        <v>4746</v>
      </c>
      <c r="D682" s="86" t="s">
        <v>4746</v>
      </c>
      <c r="E682" s="86">
        <v>0</v>
      </c>
      <c r="F682" s="86" t="s">
        <v>6835</v>
      </c>
      <c r="G682" s="86" t="s">
        <v>6836</v>
      </c>
      <c r="H682" s="86">
        <v>253.00000000000003</v>
      </c>
    </row>
    <row r="683" spans="1:8">
      <c r="A683" s="87" t="s">
        <v>14824</v>
      </c>
      <c r="B683" s="86">
        <v>4932471802</v>
      </c>
      <c r="C683" s="86" t="s">
        <v>4746</v>
      </c>
      <c r="D683" s="86" t="s">
        <v>4746</v>
      </c>
      <c r="E683" s="86">
        <v>0</v>
      </c>
      <c r="F683" s="86" t="s">
        <v>6838</v>
      </c>
      <c r="G683" s="86" t="s">
        <v>6839</v>
      </c>
      <c r="H683" s="86">
        <v>253.00000000000003</v>
      </c>
    </row>
    <row r="684" spans="1:8">
      <c r="A684" s="87" t="s">
        <v>14825</v>
      </c>
      <c r="B684" s="86">
        <v>4932471803</v>
      </c>
      <c r="C684" s="86" t="s">
        <v>4746</v>
      </c>
      <c r="D684" s="86" t="s">
        <v>4746</v>
      </c>
      <c r="E684" s="86">
        <v>0</v>
      </c>
      <c r="F684" s="86" t="s">
        <v>6841</v>
      </c>
      <c r="G684" s="86" t="s">
        <v>6842</v>
      </c>
      <c r="H684" s="86">
        <v>264</v>
      </c>
    </row>
    <row r="685" spans="1:8">
      <c r="A685" s="87" t="s">
        <v>14826</v>
      </c>
      <c r="B685" s="86">
        <v>4932471804</v>
      </c>
      <c r="C685" s="86" t="s">
        <v>4746</v>
      </c>
      <c r="D685" s="86" t="s">
        <v>4746</v>
      </c>
      <c r="E685" s="86">
        <v>0</v>
      </c>
      <c r="F685" s="86" t="s">
        <v>6844</v>
      </c>
      <c r="G685" s="86" t="s">
        <v>6845</v>
      </c>
      <c r="H685" s="86">
        <v>308</v>
      </c>
    </row>
    <row r="686" spans="1:8">
      <c r="A686" s="87" t="s">
        <v>14827</v>
      </c>
      <c r="B686" s="86">
        <v>4932471806</v>
      </c>
      <c r="C686" s="86" t="s">
        <v>4746</v>
      </c>
      <c r="D686" s="86" t="s">
        <v>4746</v>
      </c>
      <c r="E686" s="86">
        <v>0</v>
      </c>
      <c r="F686" s="86" t="s">
        <v>6847</v>
      </c>
      <c r="G686" s="86" t="s">
        <v>6848</v>
      </c>
      <c r="H686" s="86">
        <v>1243</v>
      </c>
    </row>
    <row r="687" spans="1:8">
      <c r="A687" s="87" t="s">
        <v>14828</v>
      </c>
      <c r="B687" s="86">
        <v>4932471807</v>
      </c>
      <c r="C687" s="86" t="s">
        <v>4746</v>
      </c>
      <c r="D687" s="86" t="s">
        <v>4746</v>
      </c>
      <c r="E687" s="86">
        <v>0</v>
      </c>
      <c r="F687" s="86" t="s">
        <v>6850</v>
      </c>
      <c r="G687" s="86" t="s">
        <v>6851</v>
      </c>
      <c r="H687" s="86">
        <v>1243</v>
      </c>
    </row>
    <row r="688" spans="1:8">
      <c r="A688" s="87" t="s">
        <v>14829</v>
      </c>
      <c r="B688" s="86">
        <v>4932471808</v>
      </c>
      <c r="C688" s="86" t="s">
        <v>4746</v>
      </c>
      <c r="D688" s="86" t="s">
        <v>4746</v>
      </c>
      <c r="E688" s="86">
        <v>0</v>
      </c>
      <c r="F688" s="86" t="s">
        <v>6853</v>
      </c>
      <c r="G688" s="86" t="s">
        <v>6854</v>
      </c>
      <c r="H688" s="86">
        <v>2112</v>
      </c>
    </row>
    <row r="689" spans="1:8">
      <c r="A689" s="87" t="s">
        <v>14830</v>
      </c>
      <c r="B689" s="86">
        <v>4932471809</v>
      </c>
      <c r="C689" s="86" t="s">
        <v>4746</v>
      </c>
      <c r="D689" s="86" t="s">
        <v>4746</v>
      </c>
      <c r="E689" s="86">
        <v>0</v>
      </c>
      <c r="F689" s="86" t="s">
        <v>6856</v>
      </c>
      <c r="G689" s="86" t="s">
        <v>6857</v>
      </c>
      <c r="H689" s="86">
        <v>1287</v>
      </c>
    </row>
    <row r="690" spans="1:8">
      <c r="A690" s="87" t="s">
        <v>14831</v>
      </c>
      <c r="B690" s="86">
        <v>4932472003</v>
      </c>
      <c r="C690" s="86" t="s">
        <v>4746</v>
      </c>
      <c r="D690" s="86" t="s">
        <v>4746</v>
      </c>
      <c r="E690" s="86">
        <v>0</v>
      </c>
      <c r="F690" s="86" t="s">
        <v>6859</v>
      </c>
      <c r="G690" s="86" t="s">
        <v>6860</v>
      </c>
      <c r="H690" s="86">
        <v>2926.0000000000005</v>
      </c>
    </row>
    <row r="691" spans="1:8">
      <c r="A691" s="87" t="s">
        <v>14832</v>
      </c>
      <c r="B691" s="86">
        <v>4932471810</v>
      </c>
      <c r="C691" s="86" t="s">
        <v>4746</v>
      </c>
      <c r="D691" s="86" t="s">
        <v>4746</v>
      </c>
      <c r="E691" s="86">
        <v>0</v>
      </c>
      <c r="F691" s="86" t="s">
        <v>6862</v>
      </c>
      <c r="G691" s="86" t="s">
        <v>6863</v>
      </c>
      <c r="H691" s="86">
        <v>429</v>
      </c>
    </row>
    <row r="692" spans="1:8">
      <c r="A692" s="87" t="s">
        <v>14833</v>
      </c>
      <c r="B692" s="86">
        <v>4932471868</v>
      </c>
      <c r="C692" s="86" t="s">
        <v>4746</v>
      </c>
      <c r="D692" s="86" t="s">
        <v>4746</v>
      </c>
      <c r="E692" s="86">
        <v>0</v>
      </c>
      <c r="F692" s="86" t="s">
        <v>6865</v>
      </c>
      <c r="G692" s="86" t="s">
        <v>6866</v>
      </c>
      <c r="H692" s="86">
        <v>1133</v>
      </c>
    </row>
    <row r="693" spans="1:8">
      <c r="A693" s="87" t="s">
        <v>14834</v>
      </c>
      <c r="B693" s="86">
        <v>4932471869</v>
      </c>
      <c r="C693" s="86" t="s">
        <v>4746</v>
      </c>
      <c r="D693" s="86" t="s">
        <v>4746</v>
      </c>
      <c r="E693" s="86">
        <v>0</v>
      </c>
      <c r="F693" s="86" t="s">
        <v>6868</v>
      </c>
      <c r="G693" s="86" t="s">
        <v>6869</v>
      </c>
      <c r="H693" s="86">
        <v>2222</v>
      </c>
    </row>
    <row r="694" spans="1:8">
      <c r="A694" s="87" t="s">
        <v>14835</v>
      </c>
      <c r="B694" s="86">
        <v>4932471870</v>
      </c>
      <c r="C694" s="86" t="s">
        <v>4746</v>
      </c>
      <c r="D694" s="86" t="s">
        <v>4746</v>
      </c>
      <c r="E694" s="86">
        <v>0</v>
      </c>
      <c r="F694" s="86" t="s">
        <v>6871</v>
      </c>
      <c r="G694" s="86" t="s">
        <v>6872</v>
      </c>
      <c r="H694" s="86">
        <v>2244</v>
      </c>
    </row>
    <row r="695" spans="1:8">
      <c r="A695" s="87" t="s">
        <v>14836</v>
      </c>
      <c r="B695" s="86">
        <v>4932471871</v>
      </c>
      <c r="C695" s="86" t="s">
        <v>4746</v>
      </c>
      <c r="D695" s="86" t="s">
        <v>4746</v>
      </c>
      <c r="E695" s="86">
        <v>0</v>
      </c>
      <c r="F695" s="86" t="s">
        <v>6874</v>
      </c>
      <c r="G695" s="86" t="s">
        <v>6875</v>
      </c>
      <c r="H695" s="86">
        <v>1309</v>
      </c>
    </row>
    <row r="696" spans="1:8">
      <c r="A696" s="87" t="s">
        <v>14837</v>
      </c>
      <c r="B696" s="86">
        <v>4932471872</v>
      </c>
      <c r="C696" s="86" t="s">
        <v>4746</v>
      </c>
      <c r="D696" s="86" t="s">
        <v>4746</v>
      </c>
      <c r="E696" s="86">
        <v>0</v>
      </c>
      <c r="F696" s="86" t="s">
        <v>6877</v>
      </c>
      <c r="G696" s="86" t="s">
        <v>6878</v>
      </c>
      <c r="H696" s="86">
        <v>858.00000000000011</v>
      </c>
    </row>
    <row r="697" spans="1:8">
      <c r="A697" s="87" t="s">
        <v>14838</v>
      </c>
      <c r="B697" s="86">
        <v>4932471864</v>
      </c>
      <c r="C697" s="86" t="s">
        <v>4746</v>
      </c>
      <c r="D697" s="86" t="s">
        <v>4746</v>
      </c>
      <c r="E697" s="86">
        <v>0</v>
      </c>
      <c r="F697" s="86" t="s">
        <v>6880</v>
      </c>
      <c r="G697" s="86" t="s">
        <v>6881</v>
      </c>
      <c r="H697" s="86">
        <v>14245.000000000002</v>
      </c>
    </row>
    <row r="698" spans="1:8">
      <c r="A698" s="87" t="s">
        <v>14839</v>
      </c>
      <c r="B698" s="86">
        <v>4932471865</v>
      </c>
      <c r="C698" s="86" t="s">
        <v>4746</v>
      </c>
      <c r="D698" s="86" t="s">
        <v>4746</v>
      </c>
      <c r="E698" s="86">
        <v>0</v>
      </c>
      <c r="F698" s="86" t="s">
        <v>6883</v>
      </c>
      <c r="G698" s="86" t="s">
        <v>6884</v>
      </c>
      <c r="H698" s="86">
        <v>4026.0000000000005</v>
      </c>
    </row>
    <row r="699" spans="1:8">
      <c r="A699" s="87" t="s">
        <v>14840</v>
      </c>
      <c r="B699" s="86">
        <v>4932471866</v>
      </c>
      <c r="C699" s="86" t="s">
        <v>4746</v>
      </c>
      <c r="D699" s="86" t="s">
        <v>4746</v>
      </c>
      <c r="E699" s="86">
        <v>0</v>
      </c>
      <c r="F699" s="86" t="s">
        <v>6886</v>
      </c>
      <c r="G699" s="86" t="s">
        <v>6887</v>
      </c>
      <c r="H699" s="86">
        <v>3729.0000000000005</v>
      </c>
    </row>
    <row r="700" spans="1:8">
      <c r="A700" s="87" t="s">
        <v>14841</v>
      </c>
      <c r="B700" s="86">
        <v>4932471867</v>
      </c>
      <c r="C700" s="86" t="s">
        <v>4746</v>
      </c>
      <c r="D700" s="86" t="s">
        <v>4746</v>
      </c>
      <c r="E700" s="86">
        <v>0</v>
      </c>
      <c r="F700" s="86" t="s">
        <v>6889</v>
      </c>
      <c r="G700" s="86" t="s">
        <v>6890</v>
      </c>
      <c r="H700" s="86">
        <v>4422</v>
      </c>
    </row>
    <row r="701" spans="1:8">
      <c r="A701" s="87" t="s">
        <v>14842</v>
      </c>
      <c r="B701" s="86">
        <v>4933471978</v>
      </c>
      <c r="C701" s="86" t="s">
        <v>4746</v>
      </c>
      <c r="D701" s="86" t="s">
        <v>4746</v>
      </c>
      <c r="E701" s="86" t="s">
        <v>6287</v>
      </c>
      <c r="F701" s="86" t="s">
        <v>6892</v>
      </c>
      <c r="G701" s="86" t="s">
        <v>6893</v>
      </c>
      <c r="H701" s="86">
        <v>21362</v>
      </c>
    </row>
    <row r="702" spans="1:8">
      <c r="A702" s="87" t="s">
        <v>14843</v>
      </c>
      <c r="B702" s="86">
        <v>4933471979</v>
      </c>
      <c r="C702" s="86" t="s">
        <v>4746</v>
      </c>
      <c r="D702" s="86" t="s">
        <v>4746</v>
      </c>
      <c r="E702" s="86" t="s">
        <v>6287</v>
      </c>
      <c r="F702" s="86" t="s">
        <v>6895</v>
      </c>
      <c r="G702" s="86" t="s">
        <v>6896</v>
      </c>
      <c r="H702" s="86">
        <v>25113.000000000004</v>
      </c>
    </row>
    <row r="703" spans="1:8">
      <c r="A703" s="87" t="s">
        <v>14844</v>
      </c>
      <c r="B703" s="86">
        <v>4932472091</v>
      </c>
      <c r="C703" s="86" t="s">
        <v>4746</v>
      </c>
      <c r="D703" s="86" t="s">
        <v>4746</v>
      </c>
      <c r="E703" s="86" t="s">
        <v>6287</v>
      </c>
      <c r="F703" s="86" t="s">
        <v>6898</v>
      </c>
      <c r="G703" s="86" t="s">
        <v>6899</v>
      </c>
      <c r="H703" s="86">
        <v>693</v>
      </c>
    </row>
    <row r="704" spans="1:8">
      <c r="A704" s="87" t="s">
        <v>14845</v>
      </c>
      <c r="B704" s="86">
        <v>4932472208</v>
      </c>
      <c r="C704" s="86" t="s">
        <v>4746</v>
      </c>
      <c r="D704" s="86" t="s">
        <v>4746</v>
      </c>
      <c r="E704" s="86">
        <v>0</v>
      </c>
      <c r="F704" s="86" t="s">
        <v>6901</v>
      </c>
      <c r="G704" s="86" t="s">
        <v>6902</v>
      </c>
      <c r="H704" s="86">
        <v>29601.000000000007</v>
      </c>
    </row>
    <row r="705" spans="1:8">
      <c r="A705" s="87" t="s">
        <v>14846</v>
      </c>
      <c r="B705" s="86">
        <v>4932471343</v>
      </c>
      <c r="C705" s="86" t="s">
        <v>4746</v>
      </c>
      <c r="D705" s="86" t="s">
        <v>4746</v>
      </c>
      <c r="E705" s="86" t="s">
        <v>6904</v>
      </c>
      <c r="F705" s="86" t="s">
        <v>6905</v>
      </c>
      <c r="G705" s="86" t="s">
        <v>6906</v>
      </c>
      <c r="H705" s="86">
        <v>556.60000000000014</v>
      </c>
    </row>
    <row r="706" spans="1:8">
      <c r="A706" s="87" t="s">
        <v>14847</v>
      </c>
      <c r="B706" s="86">
        <v>4932471344</v>
      </c>
      <c r="C706" s="86" t="s">
        <v>4746</v>
      </c>
      <c r="D706" s="86" t="s">
        <v>4746</v>
      </c>
      <c r="E706" s="86" t="s">
        <v>6904</v>
      </c>
      <c r="F706" s="86" t="s">
        <v>6908</v>
      </c>
      <c r="G706" s="86" t="s">
        <v>6909</v>
      </c>
      <c r="H706" s="86">
        <v>556.60000000000014</v>
      </c>
    </row>
    <row r="707" spans="1:8">
      <c r="A707" s="87" t="s">
        <v>14848</v>
      </c>
      <c r="B707" s="86">
        <v>4932471345</v>
      </c>
      <c r="C707" s="86" t="s">
        <v>4746</v>
      </c>
      <c r="D707" s="86" t="s">
        <v>4746</v>
      </c>
      <c r="E707" s="86" t="s">
        <v>6904</v>
      </c>
      <c r="F707" s="86" t="s">
        <v>6911</v>
      </c>
      <c r="G707" s="86" t="s">
        <v>6912</v>
      </c>
      <c r="H707" s="86">
        <v>556.60000000000014</v>
      </c>
    </row>
    <row r="708" spans="1:8">
      <c r="A708" s="87" t="s">
        <v>14849</v>
      </c>
      <c r="B708" s="86">
        <v>4932471346</v>
      </c>
      <c r="C708" s="86" t="s">
        <v>4746</v>
      </c>
      <c r="D708" s="86" t="s">
        <v>4746</v>
      </c>
      <c r="E708" s="86" t="s">
        <v>6904</v>
      </c>
      <c r="F708" s="86" t="s">
        <v>6914</v>
      </c>
      <c r="G708" s="86" t="s">
        <v>6915</v>
      </c>
      <c r="H708" s="86">
        <v>556.60000000000014</v>
      </c>
    </row>
    <row r="709" spans="1:8">
      <c r="A709" s="87" t="s">
        <v>14850</v>
      </c>
      <c r="B709" s="86">
        <v>4932471347</v>
      </c>
      <c r="C709" s="86" t="s">
        <v>4746</v>
      </c>
      <c r="D709" s="86" t="s">
        <v>4746</v>
      </c>
      <c r="E709" s="86" t="s">
        <v>6904</v>
      </c>
      <c r="F709" s="86" t="s">
        <v>6917</v>
      </c>
      <c r="G709" s="86" t="s">
        <v>6918</v>
      </c>
      <c r="H709" s="86">
        <v>895.4000000000002</v>
      </c>
    </row>
    <row r="710" spans="1:8">
      <c r="A710" s="87" t="s">
        <v>14851</v>
      </c>
      <c r="B710" s="86">
        <v>4932471348</v>
      </c>
      <c r="C710" s="86" t="s">
        <v>4746</v>
      </c>
      <c r="D710" s="86" t="s">
        <v>4746</v>
      </c>
      <c r="E710" s="86" t="s">
        <v>6904</v>
      </c>
      <c r="F710" s="86" t="s">
        <v>6920</v>
      </c>
      <c r="G710" s="86" t="s">
        <v>6921</v>
      </c>
      <c r="H710" s="86">
        <v>895.4000000000002</v>
      </c>
    </row>
    <row r="711" spans="1:8">
      <c r="A711" s="87" t="s">
        <v>14852</v>
      </c>
      <c r="B711" s="86">
        <v>4932471349</v>
      </c>
      <c r="C711" s="86" t="s">
        <v>4746</v>
      </c>
      <c r="D711" s="86" t="s">
        <v>4746</v>
      </c>
      <c r="E711" s="86" t="s">
        <v>6904</v>
      </c>
      <c r="F711" s="86" t="s">
        <v>6923</v>
      </c>
      <c r="G711" s="86" t="s">
        <v>6924</v>
      </c>
      <c r="H711" s="86">
        <v>895.4000000000002</v>
      </c>
    </row>
    <row r="712" spans="1:8">
      <c r="A712" s="87" t="s">
        <v>14853</v>
      </c>
      <c r="B712" s="86">
        <v>4932471350</v>
      </c>
      <c r="C712" s="86" t="s">
        <v>4746</v>
      </c>
      <c r="D712" s="86" t="s">
        <v>4746</v>
      </c>
      <c r="E712" s="86" t="s">
        <v>6904</v>
      </c>
      <c r="F712" s="86" t="s">
        <v>6926</v>
      </c>
      <c r="G712" s="86" t="s">
        <v>6927</v>
      </c>
      <c r="H712" s="86">
        <v>895.4000000000002</v>
      </c>
    </row>
    <row r="713" spans="1:8">
      <c r="A713" s="87" t="s">
        <v>14854</v>
      </c>
      <c r="B713" s="86">
        <v>4932471606</v>
      </c>
      <c r="C713" s="86" t="s">
        <v>4746</v>
      </c>
      <c r="D713" s="86" t="s">
        <v>4746</v>
      </c>
      <c r="E713" s="86" t="s">
        <v>6904</v>
      </c>
      <c r="F713" s="86" t="s">
        <v>6929</v>
      </c>
      <c r="G713" s="86" t="s">
        <v>6930</v>
      </c>
      <c r="H713" s="86">
        <v>5989.5000000000009</v>
      </c>
    </row>
    <row r="714" spans="1:8">
      <c r="A714" s="87" t="s">
        <v>14855</v>
      </c>
      <c r="B714" s="86">
        <v>4932471607</v>
      </c>
      <c r="C714" s="86" t="s">
        <v>4746</v>
      </c>
      <c r="D714" s="86" t="s">
        <v>4746</v>
      </c>
      <c r="E714" s="86" t="s">
        <v>6904</v>
      </c>
      <c r="F714" s="86" t="s">
        <v>6932</v>
      </c>
      <c r="G714" s="86" t="s">
        <v>6933</v>
      </c>
      <c r="H714" s="86">
        <v>5989.5000000000009</v>
      </c>
    </row>
    <row r="715" spans="1:8">
      <c r="A715" s="87" t="s">
        <v>14856</v>
      </c>
      <c r="B715" s="86">
        <v>4932471608</v>
      </c>
      <c r="C715" s="86" t="s">
        <v>4746</v>
      </c>
      <c r="D715" s="86" t="s">
        <v>4746</v>
      </c>
      <c r="E715" s="86" t="s">
        <v>6904</v>
      </c>
      <c r="F715" s="86" t="s">
        <v>6935</v>
      </c>
      <c r="G715" s="86" t="s">
        <v>6936</v>
      </c>
      <c r="H715" s="86">
        <v>5989.5000000000009</v>
      </c>
    </row>
    <row r="716" spans="1:8">
      <c r="A716" s="87" t="s">
        <v>14857</v>
      </c>
      <c r="B716" s="86">
        <v>4932471609</v>
      </c>
      <c r="C716" s="86" t="s">
        <v>4746</v>
      </c>
      <c r="D716" s="86" t="s">
        <v>4746</v>
      </c>
      <c r="E716" s="86" t="s">
        <v>6904</v>
      </c>
      <c r="F716" s="86" t="s">
        <v>6938</v>
      </c>
      <c r="G716" s="86" t="s">
        <v>6939</v>
      </c>
      <c r="H716" s="86">
        <v>5989.5000000000009</v>
      </c>
    </row>
    <row r="717" spans="1:8">
      <c r="A717" s="87" t="s">
        <v>14858</v>
      </c>
      <c r="B717" s="86">
        <v>4932471610</v>
      </c>
      <c r="C717" s="86" t="s">
        <v>4746</v>
      </c>
      <c r="D717" s="86" t="s">
        <v>4746</v>
      </c>
      <c r="E717" s="86" t="s">
        <v>6904</v>
      </c>
      <c r="F717" s="86" t="s">
        <v>6941</v>
      </c>
      <c r="G717" s="86" t="s">
        <v>6942</v>
      </c>
      <c r="H717" s="86">
        <v>9946.2000000000007</v>
      </c>
    </row>
    <row r="718" spans="1:8">
      <c r="A718" s="87" t="s">
        <v>14859</v>
      </c>
      <c r="B718" s="86">
        <v>4932471611</v>
      </c>
      <c r="C718" s="86" t="s">
        <v>4746</v>
      </c>
      <c r="D718" s="86" t="s">
        <v>4746</v>
      </c>
      <c r="E718" s="86" t="s">
        <v>6904</v>
      </c>
      <c r="F718" s="86" t="s">
        <v>6944</v>
      </c>
      <c r="G718" s="86" t="s">
        <v>6945</v>
      </c>
      <c r="H718" s="86">
        <v>9946.2000000000007</v>
      </c>
    </row>
    <row r="719" spans="1:8">
      <c r="A719" s="87" t="s">
        <v>14860</v>
      </c>
      <c r="B719" s="86">
        <v>4932471612</v>
      </c>
      <c r="C719" s="86" t="s">
        <v>4746</v>
      </c>
      <c r="D719" s="86" t="s">
        <v>4746</v>
      </c>
      <c r="E719" s="86" t="s">
        <v>6904</v>
      </c>
      <c r="F719" s="86" t="s">
        <v>6947</v>
      </c>
      <c r="G719" s="86" t="s">
        <v>6948</v>
      </c>
      <c r="H719" s="86">
        <v>9946.2000000000007</v>
      </c>
    </row>
    <row r="720" spans="1:8">
      <c r="A720" s="87" t="s">
        <v>14861</v>
      </c>
      <c r="B720" s="86">
        <v>4932471613</v>
      </c>
      <c r="C720" s="86" t="s">
        <v>4746</v>
      </c>
      <c r="D720" s="86" t="s">
        <v>4746</v>
      </c>
      <c r="E720" s="86" t="s">
        <v>6904</v>
      </c>
      <c r="F720" s="86" t="s">
        <v>6950</v>
      </c>
      <c r="G720" s="86" t="s">
        <v>6951</v>
      </c>
      <c r="H720" s="86">
        <v>9946.2000000000007</v>
      </c>
    </row>
    <row r="721" spans="1:8">
      <c r="A721" s="87" t="s">
        <v>14862</v>
      </c>
      <c r="B721" s="86">
        <v>4932471416</v>
      </c>
      <c r="C721" s="86" t="s">
        <v>4746</v>
      </c>
      <c r="D721" s="86" t="s">
        <v>4746</v>
      </c>
      <c r="E721" s="86" t="s">
        <v>6904</v>
      </c>
      <c r="F721" s="86" t="s">
        <v>6953</v>
      </c>
      <c r="G721" s="86" t="s">
        <v>6954</v>
      </c>
      <c r="H721" s="86">
        <v>326.70000000000005</v>
      </c>
    </row>
    <row r="722" spans="1:8">
      <c r="A722" s="87" t="s">
        <v>14863</v>
      </c>
      <c r="B722" s="86">
        <v>4932471417</v>
      </c>
      <c r="C722" s="86" t="s">
        <v>4746</v>
      </c>
      <c r="D722" s="86" t="s">
        <v>4746</v>
      </c>
      <c r="E722" s="86" t="s">
        <v>6904</v>
      </c>
      <c r="F722" s="86" t="s">
        <v>6956</v>
      </c>
      <c r="G722" s="86" t="s">
        <v>6957</v>
      </c>
      <c r="H722" s="86">
        <v>326.70000000000005</v>
      </c>
    </row>
    <row r="723" spans="1:8">
      <c r="A723" s="87" t="s">
        <v>14864</v>
      </c>
      <c r="B723" s="86">
        <v>4932471418</v>
      </c>
      <c r="C723" s="86" t="s">
        <v>4746</v>
      </c>
      <c r="D723" s="86" t="s">
        <v>4746</v>
      </c>
      <c r="E723" s="86" t="s">
        <v>6904</v>
      </c>
      <c r="F723" s="86" t="s">
        <v>6959</v>
      </c>
      <c r="G723" s="86" t="s">
        <v>6960</v>
      </c>
      <c r="H723" s="86">
        <v>326.70000000000005</v>
      </c>
    </row>
    <row r="724" spans="1:8">
      <c r="A724" s="87" t="s">
        <v>14865</v>
      </c>
      <c r="B724" s="86">
        <v>4932471419</v>
      </c>
      <c r="C724" s="86" t="s">
        <v>4746</v>
      </c>
      <c r="D724" s="86" t="s">
        <v>4746</v>
      </c>
      <c r="E724" s="86" t="s">
        <v>6904</v>
      </c>
      <c r="F724" s="86" t="s">
        <v>6962</v>
      </c>
      <c r="G724" s="86" t="s">
        <v>6963</v>
      </c>
      <c r="H724" s="86">
        <v>326.70000000000005</v>
      </c>
    </row>
    <row r="725" spans="1:8">
      <c r="A725" s="87" t="s">
        <v>14866</v>
      </c>
      <c r="B725" s="86">
        <v>4932471420</v>
      </c>
      <c r="C725" s="86" t="s">
        <v>4746</v>
      </c>
      <c r="D725" s="86" t="s">
        <v>4746</v>
      </c>
      <c r="E725" s="86" t="s">
        <v>6904</v>
      </c>
      <c r="F725" s="86" t="s">
        <v>6965</v>
      </c>
      <c r="G725" s="86" t="s">
        <v>6966</v>
      </c>
      <c r="H725" s="86">
        <v>726.00000000000011</v>
      </c>
    </row>
    <row r="726" spans="1:8">
      <c r="A726" s="87" t="s">
        <v>14867</v>
      </c>
      <c r="B726" s="86">
        <v>4932471421</v>
      </c>
      <c r="C726" s="86" t="s">
        <v>4746</v>
      </c>
      <c r="D726" s="86" t="s">
        <v>4746</v>
      </c>
      <c r="E726" s="86" t="s">
        <v>6904</v>
      </c>
      <c r="F726" s="86" t="s">
        <v>6968</v>
      </c>
      <c r="G726" s="86" t="s">
        <v>6969</v>
      </c>
      <c r="H726" s="86">
        <v>726.00000000000011</v>
      </c>
    </row>
    <row r="727" spans="1:8">
      <c r="A727" s="87" t="s">
        <v>14868</v>
      </c>
      <c r="B727" s="86">
        <v>4932471422</v>
      </c>
      <c r="C727" s="86" t="s">
        <v>4746</v>
      </c>
      <c r="D727" s="86" t="s">
        <v>4746</v>
      </c>
      <c r="E727" s="86" t="s">
        <v>6904</v>
      </c>
      <c r="F727" s="86" t="s">
        <v>6971</v>
      </c>
      <c r="G727" s="86" t="s">
        <v>6972</v>
      </c>
      <c r="H727" s="86">
        <v>726.00000000000011</v>
      </c>
    </row>
    <row r="728" spans="1:8">
      <c r="A728" s="87" t="s">
        <v>14869</v>
      </c>
      <c r="B728" s="86">
        <v>4932471423</v>
      </c>
      <c r="C728" s="86" t="s">
        <v>4746</v>
      </c>
      <c r="D728" s="86" t="s">
        <v>4746</v>
      </c>
      <c r="E728" s="86" t="s">
        <v>6904</v>
      </c>
      <c r="F728" s="86" t="s">
        <v>6974</v>
      </c>
      <c r="G728" s="86" t="s">
        <v>6975</v>
      </c>
      <c r="H728" s="86">
        <v>726.00000000000011</v>
      </c>
    </row>
    <row r="729" spans="1:8">
      <c r="A729" s="87" t="s">
        <v>14870</v>
      </c>
      <c r="B729" s="86">
        <v>4932471424</v>
      </c>
      <c r="C729" s="86" t="s">
        <v>4746</v>
      </c>
      <c r="D729" s="86" t="s">
        <v>4746</v>
      </c>
      <c r="E729" s="86" t="s">
        <v>6904</v>
      </c>
      <c r="F729" s="86" t="s">
        <v>6977</v>
      </c>
      <c r="G729" s="86" t="s">
        <v>6978</v>
      </c>
      <c r="H729" s="86">
        <v>992.20000000000016</v>
      </c>
    </row>
    <row r="730" spans="1:8">
      <c r="A730" s="87" t="s">
        <v>14871</v>
      </c>
      <c r="B730" s="86">
        <v>4932471425</v>
      </c>
      <c r="C730" s="86" t="s">
        <v>4746</v>
      </c>
      <c r="D730" s="86" t="s">
        <v>4746</v>
      </c>
      <c r="E730" s="86" t="s">
        <v>6904</v>
      </c>
      <c r="F730" s="86" t="s">
        <v>6980</v>
      </c>
      <c r="G730" s="86" t="s">
        <v>6981</v>
      </c>
      <c r="H730" s="86">
        <v>992.20000000000016</v>
      </c>
    </row>
    <row r="731" spans="1:8">
      <c r="A731" s="87" t="s">
        <v>14872</v>
      </c>
      <c r="B731" s="86">
        <v>4932471426</v>
      </c>
      <c r="C731" s="86" t="s">
        <v>4746</v>
      </c>
      <c r="D731" s="86" t="s">
        <v>4746</v>
      </c>
      <c r="E731" s="86" t="s">
        <v>6904</v>
      </c>
      <c r="F731" s="86" t="s">
        <v>6983</v>
      </c>
      <c r="G731" s="86" t="s">
        <v>6984</v>
      </c>
      <c r="H731" s="86">
        <v>992.20000000000016</v>
      </c>
    </row>
    <row r="732" spans="1:8">
      <c r="A732" s="87" t="s">
        <v>14873</v>
      </c>
      <c r="B732" s="86">
        <v>4932471427</v>
      </c>
      <c r="C732" s="86" t="s">
        <v>4746</v>
      </c>
      <c r="D732" s="86" t="s">
        <v>4746</v>
      </c>
      <c r="E732" s="86" t="s">
        <v>6904</v>
      </c>
      <c r="F732" s="86" t="s">
        <v>6986</v>
      </c>
      <c r="G732" s="86" t="s">
        <v>6987</v>
      </c>
      <c r="H732" s="86">
        <v>992.20000000000016</v>
      </c>
    </row>
    <row r="733" spans="1:8">
      <c r="A733" s="87" t="s">
        <v>14874</v>
      </c>
      <c r="B733" s="86">
        <v>4932471614</v>
      </c>
      <c r="C733" s="86" t="s">
        <v>4746</v>
      </c>
      <c r="D733" s="86" t="s">
        <v>4746</v>
      </c>
      <c r="E733" s="86" t="s">
        <v>6904</v>
      </c>
      <c r="F733" s="86" t="s">
        <v>6989</v>
      </c>
      <c r="G733" s="86" t="s">
        <v>6990</v>
      </c>
      <c r="H733" s="86">
        <v>3206.5000000000009</v>
      </c>
    </row>
    <row r="734" spans="1:8">
      <c r="A734" s="87" t="s">
        <v>14875</v>
      </c>
      <c r="B734" s="86">
        <v>4932471615</v>
      </c>
      <c r="C734" s="86" t="s">
        <v>4746</v>
      </c>
      <c r="D734" s="86" t="s">
        <v>4746</v>
      </c>
      <c r="E734" s="86" t="s">
        <v>6904</v>
      </c>
      <c r="F734" s="86" t="s">
        <v>6992</v>
      </c>
      <c r="G734" s="86" t="s">
        <v>6993</v>
      </c>
      <c r="H734" s="86">
        <v>3206.5000000000009</v>
      </c>
    </row>
    <row r="735" spans="1:8">
      <c r="A735" s="87" t="s">
        <v>14876</v>
      </c>
      <c r="B735" s="86">
        <v>4932471616</v>
      </c>
      <c r="C735" s="86" t="s">
        <v>4746</v>
      </c>
      <c r="D735" s="86" t="s">
        <v>4746</v>
      </c>
      <c r="E735" s="86" t="s">
        <v>6904</v>
      </c>
      <c r="F735" s="86" t="s">
        <v>6995</v>
      </c>
      <c r="G735" s="86" t="s">
        <v>6996</v>
      </c>
      <c r="H735" s="86">
        <v>3206.5000000000009</v>
      </c>
    </row>
    <row r="736" spans="1:8">
      <c r="A736" s="87" t="s">
        <v>14877</v>
      </c>
      <c r="B736" s="86">
        <v>4932471617</v>
      </c>
      <c r="C736" s="86" t="s">
        <v>4746</v>
      </c>
      <c r="D736" s="86" t="s">
        <v>4746</v>
      </c>
      <c r="E736" s="86" t="s">
        <v>6904</v>
      </c>
      <c r="F736" s="86" t="s">
        <v>6998</v>
      </c>
      <c r="G736" s="86" t="s">
        <v>6999</v>
      </c>
      <c r="H736" s="86">
        <v>3206.5000000000009</v>
      </c>
    </row>
    <row r="737" spans="1:8">
      <c r="A737" s="87" t="s">
        <v>14878</v>
      </c>
      <c r="B737" s="86">
        <v>4932471618</v>
      </c>
      <c r="C737" s="86" t="s">
        <v>4746</v>
      </c>
      <c r="D737" s="86" t="s">
        <v>4746</v>
      </c>
      <c r="E737" s="86" t="s">
        <v>6904</v>
      </c>
      <c r="F737" s="86" t="s">
        <v>7001</v>
      </c>
      <c r="G737" s="86" t="s">
        <v>7002</v>
      </c>
      <c r="H737" s="86">
        <v>7804.5000000000018</v>
      </c>
    </row>
    <row r="738" spans="1:8">
      <c r="A738" s="87" t="s">
        <v>14879</v>
      </c>
      <c r="B738" s="86">
        <v>4932471619</v>
      </c>
      <c r="C738" s="86" t="s">
        <v>4746</v>
      </c>
      <c r="D738" s="86" t="s">
        <v>4746</v>
      </c>
      <c r="E738" s="86" t="s">
        <v>6904</v>
      </c>
      <c r="F738" s="86" t="s">
        <v>7004</v>
      </c>
      <c r="G738" s="86" t="s">
        <v>7005</v>
      </c>
      <c r="H738" s="86">
        <v>7804.5000000000018</v>
      </c>
    </row>
    <row r="739" spans="1:8">
      <c r="A739" s="87" t="s">
        <v>14880</v>
      </c>
      <c r="B739" s="86">
        <v>4932471620</v>
      </c>
      <c r="C739" s="86" t="s">
        <v>4746</v>
      </c>
      <c r="D739" s="86" t="s">
        <v>4746</v>
      </c>
      <c r="E739" s="86" t="s">
        <v>6904</v>
      </c>
      <c r="F739" s="86" t="s">
        <v>7007</v>
      </c>
      <c r="G739" s="86" t="s">
        <v>7008</v>
      </c>
      <c r="H739" s="86">
        <v>7816.6000000000013</v>
      </c>
    </row>
    <row r="740" spans="1:8">
      <c r="A740" s="87" t="s">
        <v>14881</v>
      </c>
      <c r="B740" s="86">
        <v>4932471621</v>
      </c>
      <c r="C740" s="86" t="s">
        <v>4746</v>
      </c>
      <c r="D740" s="86" t="s">
        <v>4746</v>
      </c>
      <c r="E740" s="86" t="s">
        <v>6904</v>
      </c>
      <c r="F740" s="86" t="s">
        <v>7010</v>
      </c>
      <c r="G740" s="86" t="s">
        <v>7011</v>
      </c>
      <c r="H740" s="86">
        <v>7816.6000000000013</v>
      </c>
    </row>
    <row r="741" spans="1:8">
      <c r="A741" s="87" t="s">
        <v>14882</v>
      </c>
      <c r="B741" s="86">
        <v>4932471622</v>
      </c>
      <c r="C741" s="86" t="s">
        <v>4746</v>
      </c>
      <c r="D741" s="86" t="s">
        <v>4746</v>
      </c>
      <c r="E741" s="86" t="s">
        <v>6904</v>
      </c>
      <c r="F741" s="86" t="s">
        <v>7013</v>
      </c>
      <c r="G741" s="86" t="s">
        <v>7014</v>
      </c>
      <c r="H741" s="86">
        <v>11083.6</v>
      </c>
    </row>
    <row r="742" spans="1:8">
      <c r="A742" s="87" t="s">
        <v>14883</v>
      </c>
      <c r="B742" s="86">
        <v>4932471623</v>
      </c>
      <c r="C742" s="86" t="s">
        <v>4746</v>
      </c>
      <c r="D742" s="86" t="s">
        <v>4746</v>
      </c>
      <c r="E742" s="86" t="s">
        <v>6904</v>
      </c>
      <c r="F742" s="86" t="s">
        <v>7016</v>
      </c>
      <c r="G742" s="86" t="s">
        <v>7017</v>
      </c>
      <c r="H742" s="86">
        <v>11083.6</v>
      </c>
    </row>
    <row r="743" spans="1:8">
      <c r="A743" s="87" t="s">
        <v>14884</v>
      </c>
      <c r="B743" s="86">
        <v>4932471624</v>
      </c>
      <c r="C743" s="86" t="s">
        <v>4746</v>
      </c>
      <c r="D743" s="86" t="s">
        <v>4746</v>
      </c>
      <c r="E743" s="86" t="s">
        <v>6904</v>
      </c>
      <c r="F743" s="86" t="s">
        <v>7019</v>
      </c>
      <c r="G743" s="86" t="s">
        <v>7020</v>
      </c>
      <c r="H743" s="86">
        <v>11083.6</v>
      </c>
    </row>
    <row r="744" spans="1:8">
      <c r="A744" s="87" t="s">
        <v>14885</v>
      </c>
      <c r="B744" s="86">
        <v>4932471625</v>
      </c>
      <c r="C744" s="86" t="s">
        <v>4746</v>
      </c>
      <c r="D744" s="86" t="s">
        <v>4746</v>
      </c>
      <c r="E744" s="86" t="s">
        <v>6904</v>
      </c>
      <c r="F744" s="86" t="s">
        <v>7022</v>
      </c>
      <c r="G744" s="86" t="s">
        <v>7023</v>
      </c>
      <c r="H744" s="86">
        <v>11083.6</v>
      </c>
    </row>
    <row r="745" spans="1:8">
      <c r="A745" s="87" t="s">
        <v>14886</v>
      </c>
      <c r="B745" s="86">
        <v>4932471274</v>
      </c>
      <c r="C745" s="86" t="s">
        <v>17246</v>
      </c>
      <c r="D745" s="86" t="s">
        <v>5657</v>
      </c>
      <c r="E745" s="86">
        <v>0</v>
      </c>
      <c r="F745" s="86" t="s">
        <v>7025</v>
      </c>
      <c r="G745" s="86" t="s">
        <v>7026</v>
      </c>
      <c r="H745" s="86">
        <v>1804.0000000000002</v>
      </c>
    </row>
    <row r="746" spans="1:8">
      <c r="A746" s="87" t="s">
        <v>14887</v>
      </c>
      <c r="B746" s="86">
        <v>4932464511</v>
      </c>
      <c r="C746" s="86" t="s">
        <v>4746</v>
      </c>
      <c r="D746" s="86" t="s">
        <v>4746</v>
      </c>
      <c r="E746" s="86">
        <v>0</v>
      </c>
      <c r="F746" s="86" t="s">
        <v>7028</v>
      </c>
      <c r="G746" s="86" t="s">
        <v>7029</v>
      </c>
      <c r="H746" s="86">
        <v>5071</v>
      </c>
    </row>
    <row r="747" spans="1:8">
      <c r="A747" s="87" t="s">
        <v>14888</v>
      </c>
      <c r="B747" s="86">
        <v>4932471339</v>
      </c>
      <c r="C747" s="86" t="s">
        <v>4746</v>
      </c>
      <c r="D747" s="86" t="s">
        <v>4746</v>
      </c>
      <c r="E747" s="86" t="s">
        <v>6292</v>
      </c>
      <c r="F747" s="86" t="s">
        <v>7031</v>
      </c>
      <c r="G747" s="86" t="s">
        <v>7032</v>
      </c>
      <c r="H747" s="86">
        <v>8360</v>
      </c>
    </row>
    <row r="748" spans="1:8">
      <c r="A748" s="87" t="s">
        <v>14889</v>
      </c>
      <c r="B748" s="86">
        <v>4932471340</v>
      </c>
      <c r="C748" s="86" t="s">
        <v>4746</v>
      </c>
      <c r="D748" s="86" t="s">
        <v>4746</v>
      </c>
      <c r="E748" s="86" t="s">
        <v>6292</v>
      </c>
      <c r="F748" s="86" t="s">
        <v>7034</v>
      </c>
      <c r="G748" s="86" t="s">
        <v>7035</v>
      </c>
      <c r="H748" s="86">
        <v>19679</v>
      </c>
    </row>
    <row r="749" spans="1:8">
      <c r="A749" s="87" t="s">
        <v>14890</v>
      </c>
      <c r="B749" s="86">
        <v>4932471341</v>
      </c>
      <c r="C749" s="86" t="s">
        <v>4746</v>
      </c>
      <c r="D749" s="86" t="s">
        <v>4746</v>
      </c>
      <c r="E749" s="86" t="s">
        <v>6292</v>
      </c>
      <c r="F749" s="86" t="s">
        <v>7037</v>
      </c>
      <c r="G749" s="86" t="s">
        <v>7038</v>
      </c>
      <c r="H749" s="86">
        <v>4389</v>
      </c>
    </row>
    <row r="750" spans="1:8">
      <c r="A750" s="87" t="s">
        <v>14891</v>
      </c>
      <c r="B750" s="86">
        <v>4932471342</v>
      </c>
      <c r="C750" s="86" t="s">
        <v>4746</v>
      </c>
      <c r="D750" s="86" t="s">
        <v>4746</v>
      </c>
      <c r="E750" s="86" t="s">
        <v>6292</v>
      </c>
      <c r="F750" s="86" t="s">
        <v>7040</v>
      </c>
      <c r="G750" s="86" t="s">
        <v>7041</v>
      </c>
      <c r="H750" s="86">
        <v>10241</v>
      </c>
    </row>
    <row r="751" spans="1:8">
      <c r="A751" s="87" t="s">
        <v>14892</v>
      </c>
      <c r="B751" s="86">
        <v>4932471634</v>
      </c>
      <c r="C751" s="86" t="s">
        <v>4746</v>
      </c>
      <c r="D751" s="86" t="s">
        <v>4746</v>
      </c>
      <c r="E751" s="86">
        <v>0</v>
      </c>
      <c r="F751" s="86" t="s">
        <v>7043</v>
      </c>
      <c r="G751" s="86" t="s">
        <v>7044</v>
      </c>
      <c r="H751" s="86">
        <v>2475</v>
      </c>
    </row>
    <row r="752" spans="1:8">
      <c r="A752" s="87" t="s">
        <v>14893</v>
      </c>
      <c r="B752" s="86">
        <v>4932471635</v>
      </c>
      <c r="C752" s="86" t="s">
        <v>4746</v>
      </c>
      <c r="D752" s="86" t="s">
        <v>4746</v>
      </c>
      <c r="E752" s="86">
        <v>0</v>
      </c>
      <c r="F752" s="86" t="s">
        <v>7046</v>
      </c>
      <c r="G752" s="86" t="s">
        <v>7047</v>
      </c>
      <c r="H752" s="86">
        <v>2783</v>
      </c>
    </row>
    <row r="753" spans="1:8">
      <c r="A753" s="87" t="s">
        <v>14894</v>
      </c>
      <c r="B753" s="86">
        <v>4932471636</v>
      </c>
      <c r="C753" s="86" t="s">
        <v>4746</v>
      </c>
      <c r="D753" s="86" t="s">
        <v>4746</v>
      </c>
      <c r="E753" s="86">
        <v>0</v>
      </c>
      <c r="F753" s="86" t="s">
        <v>7049</v>
      </c>
      <c r="G753" s="86" t="s">
        <v>7050</v>
      </c>
      <c r="H753" s="86">
        <v>979.00000000000011</v>
      </c>
    </row>
    <row r="754" spans="1:8">
      <c r="A754" s="87" t="s">
        <v>14895</v>
      </c>
      <c r="B754" s="86">
        <v>4932471637</v>
      </c>
      <c r="C754" s="86" t="s">
        <v>4746</v>
      </c>
      <c r="D754" s="86" t="s">
        <v>4746</v>
      </c>
      <c r="E754" s="86">
        <v>0</v>
      </c>
      <c r="F754" s="86" t="s">
        <v>7052</v>
      </c>
      <c r="G754" s="86" t="s">
        <v>7053</v>
      </c>
      <c r="H754" s="86">
        <v>1232</v>
      </c>
    </row>
    <row r="755" spans="1:8">
      <c r="A755" s="87" t="s">
        <v>14896</v>
      </c>
      <c r="B755" s="86">
        <v>4932471725</v>
      </c>
      <c r="C755" s="86" t="s">
        <v>4746</v>
      </c>
      <c r="D755" s="86" t="s">
        <v>4746</v>
      </c>
      <c r="E755" s="86" t="s">
        <v>7055</v>
      </c>
      <c r="F755" s="86" t="s">
        <v>7056</v>
      </c>
      <c r="G755" s="86" t="s">
        <v>7057</v>
      </c>
      <c r="H755" s="86">
        <v>1188</v>
      </c>
    </row>
    <row r="756" spans="1:8">
      <c r="A756" s="87" t="s">
        <v>14897</v>
      </c>
      <c r="B756" s="86">
        <v>4932471726</v>
      </c>
      <c r="C756" s="86" t="s">
        <v>4746</v>
      </c>
      <c r="D756" s="86" t="s">
        <v>4746</v>
      </c>
      <c r="E756" s="86" t="s">
        <v>7055</v>
      </c>
      <c r="F756" s="86" t="s">
        <v>7059</v>
      </c>
      <c r="G756" s="86" t="s">
        <v>7060</v>
      </c>
      <c r="H756" s="86">
        <v>1309</v>
      </c>
    </row>
    <row r="757" spans="1:8">
      <c r="A757" s="87" t="s">
        <v>14898</v>
      </c>
      <c r="B757" s="86">
        <v>4932471727</v>
      </c>
      <c r="C757" s="86" t="s">
        <v>4746</v>
      </c>
      <c r="D757" s="86" t="s">
        <v>4746</v>
      </c>
      <c r="E757" s="86" t="s">
        <v>7055</v>
      </c>
      <c r="F757" s="86" t="s">
        <v>7062</v>
      </c>
      <c r="G757" s="86" t="s">
        <v>7063</v>
      </c>
      <c r="H757" s="86">
        <v>1903.0000000000002</v>
      </c>
    </row>
    <row r="758" spans="1:8">
      <c r="A758" s="87" t="s">
        <v>14899</v>
      </c>
      <c r="B758" s="86">
        <v>4932471728</v>
      </c>
      <c r="C758" s="86" t="s">
        <v>4746</v>
      </c>
      <c r="D758" s="86" t="s">
        <v>4746</v>
      </c>
      <c r="E758" s="86" t="s">
        <v>7055</v>
      </c>
      <c r="F758" s="86" t="s">
        <v>7065</v>
      </c>
      <c r="G758" s="86" t="s">
        <v>7066</v>
      </c>
      <c r="H758" s="86">
        <v>1793.0000000000002</v>
      </c>
    </row>
    <row r="759" spans="1:8">
      <c r="A759" s="87" t="s">
        <v>14900</v>
      </c>
      <c r="B759" s="86">
        <v>4932471729</v>
      </c>
      <c r="C759" s="86" t="s">
        <v>4746</v>
      </c>
      <c r="D759" s="86" t="s">
        <v>4746</v>
      </c>
      <c r="E759" s="86" t="s">
        <v>7055</v>
      </c>
      <c r="F759" s="86" t="s">
        <v>7068</v>
      </c>
      <c r="G759" s="86" t="s">
        <v>7069</v>
      </c>
      <c r="H759" s="86">
        <v>1375</v>
      </c>
    </row>
    <row r="760" spans="1:8">
      <c r="A760" s="87" t="s">
        <v>14901</v>
      </c>
      <c r="B760" s="86">
        <v>4932471730</v>
      </c>
      <c r="C760" s="86" t="s">
        <v>4746</v>
      </c>
      <c r="D760" s="86" t="s">
        <v>4746</v>
      </c>
      <c r="E760" s="86" t="s">
        <v>7055</v>
      </c>
      <c r="F760" s="86" t="s">
        <v>7071</v>
      </c>
      <c r="G760" s="86" t="s">
        <v>7072</v>
      </c>
      <c r="H760" s="86">
        <v>1298</v>
      </c>
    </row>
    <row r="761" spans="1:8">
      <c r="A761" s="87" t="s">
        <v>14902</v>
      </c>
      <c r="B761" s="86">
        <v>4932471731</v>
      </c>
      <c r="C761" s="86" t="s">
        <v>4746</v>
      </c>
      <c r="D761" s="86" t="s">
        <v>4746</v>
      </c>
      <c r="E761" s="86" t="s">
        <v>7055</v>
      </c>
      <c r="F761" s="86" t="s">
        <v>7074</v>
      </c>
      <c r="G761" s="86" t="s">
        <v>7075</v>
      </c>
      <c r="H761" s="86">
        <v>1078</v>
      </c>
    </row>
    <row r="762" spans="1:8">
      <c r="A762" s="87" t="s">
        <v>14903</v>
      </c>
      <c r="B762" s="86">
        <v>4932471732</v>
      </c>
      <c r="C762" s="86" t="s">
        <v>4746</v>
      </c>
      <c r="D762" s="86" t="s">
        <v>4746</v>
      </c>
      <c r="E762" s="86" t="s">
        <v>7055</v>
      </c>
      <c r="F762" s="86" t="s">
        <v>7077</v>
      </c>
      <c r="G762" s="86" t="s">
        <v>7078</v>
      </c>
      <c r="H762" s="86">
        <v>1221</v>
      </c>
    </row>
    <row r="763" spans="1:8">
      <c r="A763" s="87" t="s">
        <v>14904</v>
      </c>
      <c r="B763" s="86">
        <v>4932471733</v>
      </c>
      <c r="C763" s="86" t="s">
        <v>4746</v>
      </c>
      <c r="D763" s="86" t="s">
        <v>4746</v>
      </c>
      <c r="E763" s="86" t="s">
        <v>7055</v>
      </c>
      <c r="F763" s="86" t="s">
        <v>7080</v>
      </c>
      <c r="G763" s="86" t="s">
        <v>7081</v>
      </c>
      <c r="H763" s="86">
        <v>1331</v>
      </c>
    </row>
    <row r="764" spans="1:8">
      <c r="A764" s="87" t="s">
        <v>14905</v>
      </c>
      <c r="B764" s="86">
        <v>4932471734</v>
      </c>
      <c r="C764" s="86" t="s">
        <v>4746</v>
      </c>
      <c r="D764" s="86" t="s">
        <v>4746</v>
      </c>
      <c r="E764" s="86" t="s">
        <v>7055</v>
      </c>
      <c r="F764" s="86" t="s">
        <v>7083</v>
      </c>
      <c r="G764" s="86" t="s">
        <v>7084</v>
      </c>
      <c r="H764" s="86">
        <v>1584.0000000000002</v>
      </c>
    </row>
    <row r="765" spans="1:8">
      <c r="A765" s="87" t="s">
        <v>14906</v>
      </c>
      <c r="B765" s="86">
        <v>48899340</v>
      </c>
      <c r="C765" s="86" t="s">
        <v>17246</v>
      </c>
      <c r="D765" s="86" t="s">
        <v>4978</v>
      </c>
      <c r="E765" s="86" t="s">
        <v>7086</v>
      </c>
      <c r="F765" s="86" t="s">
        <v>7087</v>
      </c>
      <c r="G765" s="86" t="s">
        <v>7088</v>
      </c>
      <c r="H765" s="86">
        <v>7986.0000000000009</v>
      </c>
    </row>
    <row r="766" spans="1:8">
      <c r="A766" s="87" t="s">
        <v>14907</v>
      </c>
      <c r="B766" s="86">
        <v>4932472029</v>
      </c>
      <c r="C766" s="86" t="s">
        <v>17246</v>
      </c>
      <c r="D766" s="86" t="s">
        <v>5502</v>
      </c>
      <c r="E766" s="86" t="s">
        <v>5503</v>
      </c>
      <c r="F766" s="86" t="s">
        <v>7090</v>
      </c>
      <c r="G766" s="86" t="s">
        <v>7091</v>
      </c>
      <c r="H766" s="86">
        <v>8954</v>
      </c>
    </row>
    <row r="767" spans="1:8">
      <c r="A767" s="87" t="s">
        <v>14908</v>
      </c>
      <c r="B767" s="86">
        <v>4932472030</v>
      </c>
      <c r="C767" s="86" t="s">
        <v>17246</v>
      </c>
      <c r="D767" s="86" t="s">
        <v>5502</v>
      </c>
      <c r="E767" s="86" t="s">
        <v>5503</v>
      </c>
      <c r="F767" s="86" t="s">
        <v>7093</v>
      </c>
      <c r="G767" s="86" t="s">
        <v>7094</v>
      </c>
      <c r="H767" s="86">
        <v>8481</v>
      </c>
    </row>
    <row r="768" spans="1:8">
      <c r="A768" s="87" t="s">
        <v>14909</v>
      </c>
      <c r="B768" s="86">
        <v>4932472031</v>
      </c>
      <c r="C768" s="86" t="s">
        <v>17246</v>
      </c>
      <c r="D768" s="86" t="s">
        <v>5502</v>
      </c>
      <c r="E768" s="86" t="s">
        <v>5503</v>
      </c>
      <c r="F768" s="86" t="s">
        <v>7096</v>
      </c>
      <c r="G768" s="86" t="s">
        <v>7097</v>
      </c>
      <c r="H768" s="86">
        <v>9537</v>
      </c>
    </row>
    <row r="769" spans="1:8">
      <c r="A769" s="87" t="s">
        <v>14910</v>
      </c>
      <c r="B769" s="86">
        <v>4932471041</v>
      </c>
      <c r="C769" s="86" t="s">
        <v>17246</v>
      </c>
      <c r="D769" s="86" t="s">
        <v>7099</v>
      </c>
      <c r="E769" s="86">
        <v>0</v>
      </c>
      <c r="F769" s="86" t="s">
        <v>7100</v>
      </c>
      <c r="G769" s="86" t="s">
        <v>7101</v>
      </c>
      <c r="H769" s="86">
        <v>4950</v>
      </c>
    </row>
    <row r="770" spans="1:8">
      <c r="A770" s="87" t="s">
        <v>14911</v>
      </c>
      <c r="B770" s="86">
        <v>48390601</v>
      </c>
      <c r="C770" s="86" t="s">
        <v>17246</v>
      </c>
      <c r="D770" s="86" t="s">
        <v>5471</v>
      </c>
      <c r="E770" s="86">
        <v>0</v>
      </c>
      <c r="F770" s="86" t="s">
        <v>7103</v>
      </c>
      <c r="G770" s="86" t="s">
        <v>7104</v>
      </c>
      <c r="H770" s="86">
        <v>2332</v>
      </c>
    </row>
    <row r="771" spans="1:8">
      <c r="A771" s="87" t="s">
        <v>14912</v>
      </c>
      <c r="B771" s="86">
        <v>48390605</v>
      </c>
      <c r="C771" s="86" t="s">
        <v>17246</v>
      </c>
      <c r="D771" s="86" t="s">
        <v>5471</v>
      </c>
      <c r="E771" s="86">
        <v>0</v>
      </c>
      <c r="F771" s="86" t="s">
        <v>7106</v>
      </c>
      <c r="G771" s="86" t="s">
        <v>7107</v>
      </c>
      <c r="H771" s="86">
        <v>19470</v>
      </c>
    </row>
    <row r="772" spans="1:8">
      <c r="A772" s="87" t="s">
        <v>14913</v>
      </c>
      <c r="B772" s="86">
        <v>48390611</v>
      </c>
      <c r="C772" s="86" t="s">
        <v>17246</v>
      </c>
      <c r="D772" s="86" t="s">
        <v>5471</v>
      </c>
      <c r="E772" s="86">
        <v>0</v>
      </c>
      <c r="F772" s="86" t="s">
        <v>7109</v>
      </c>
      <c r="G772" s="86" t="s">
        <v>7110</v>
      </c>
      <c r="H772" s="86">
        <v>2409</v>
      </c>
    </row>
    <row r="773" spans="1:8">
      <c r="A773" s="87" t="s">
        <v>14914</v>
      </c>
      <c r="B773" s="86">
        <v>48390615</v>
      </c>
      <c r="C773" s="86" t="s">
        <v>17246</v>
      </c>
      <c r="D773" s="86" t="s">
        <v>5471</v>
      </c>
      <c r="E773" s="86">
        <v>0</v>
      </c>
      <c r="F773" s="86" t="s">
        <v>7112</v>
      </c>
      <c r="G773" s="86" t="s">
        <v>7113</v>
      </c>
      <c r="H773" s="86">
        <v>19470</v>
      </c>
    </row>
    <row r="774" spans="1:8">
      <c r="A774" s="87" t="s">
        <v>14915</v>
      </c>
      <c r="B774" s="86">
        <v>48390609</v>
      </c>
      <c r="C774" s="86" t="s">
        <v>17246</v>
      </c>
      <c r="D774" s="86" t="s">
        <v>5471</v>
      </c>
      <c r="E774" s="86">
        <v>0</v>
      </c>
      <c r="F774" s="86" t="s">
        <v>7115</v>
      </c>
      <c r="G774" s="86" t="s">
        <v>7116</v>
      </c>
      <c r="H774" s="86">
        <v>2057</v>
      </c>
    </row>
    <row r="775" spans="1:8">
      <c r="A775" s="87" t="s">
        <v>14916</v>
      </c>
      <c r="B775" s="86">
        <v>48390606</v>
      </c>
      <c r="C775" s="86" t="s">
        <v>17246</v>
      </c>
      <c r="D775" s="86" t="s">
        <v>5471</v>
      </c>
      <c r="E775" s="86">
        <v>0</v>
      </c>
      <c r="F775" s="86" t="s">
        <v>7118</v>
      </c>
      <c r="G775" s="86" t="s">
        <v>7119</v>
      </c>
      <c r="H775" s="86">
        <v>16456</v>
      </c>
    </row>
    <row r="776" spans="1:8">
      <c r="A776" s="87" t="s">
        <v>14917</v>
      </c>
      <c r="B776" s="86">
        <v>48390619</v>
      </c>
      <c r="C776" s="86" t="s">
        <v>17246</v>
      </c>
      <c r="D776" s="86" t="s">
        <v>5471</v>
      </c>
      <c r="E776" s="86">
        <v>0</v>
      </c>
      <c r="F776" s="86" t="s">
        <v>7121</v>
      </c>
      <c r="G776" s="86" t="s">
        <v>7122</v>
      </c>
      <c r="H776" s="86">
        <v>2046.0000000000002</v>
      </c>
    </row>
    <row r="777" spans="1:8">
      <c r="A777" s="87" t="s">
        <v>14918</v>
      </c>
      <c r="B777" s="86">
        <v>48390616</v>
      </c>
      <c r="C777" s="86" t="s">
        <v>17246</v>
      </c>
      <c r="D777" s="86" t="s">
        <v>5471</v>
      </c>
      <c r="E777" s="86">
        <v>0</v>
      </c>
      <c r="F777" s="86" t="s">
        <v>7124</v>
      </c>
      <c r="G777" s="86" t="s">
        <v>7125</v>
      </c>
      <c r="H777" s="86">
        <v>16467</v>
      </c>
    </row>
    <row r="778" spans="1:8">
      <c r="A778" s="87" t="s">
        <v>14919</v>
      </c>
      <c r="B778" s="86">
        <v>48390711</v>
      </c>
      <c r="C778" s="86" t="s">
        <v>17246</v>
      </c>
      <c r="D778" s="86" t="s">
        <v>5471</v>
      </c>
      <c r="E778" s="86">
        <v>0</v>
      </c>
      <c r="F778" s="86" t="s">
        <v>7127</v>
      </c>
      <c r="G778" s="86" t="s">
        <v>7128</v>
      </c>
      <c r="H778" s="86">
        <v>1705.0000000000002</v>
      </c>
    </row>
    <row r="779" spans="1:8">
      <c r="A779" s="87" t="s">
        <v>14920</v>
      </c>
      <c r="B779" s="86">
        <v>4932471386</v>
      </c>
      <c r="C779" s="86" t="s">
        <v>17246</v>
      </c>
      <c r="D779" s="86" t="s">
        <v>5088</v>
      </c>
      <c r="E779" s="86">
        <v>0</v>
      </c>
      <c r="F779" s="86" t="s">
        <v>7130</v>
      </c>
      <c r="G779" s="86" t="s">
        <v>7131</v>
      </c>
      <c r="H779" s="86">
        <v>165</v>
      </c>
    </row>
    <row r="780" spans="1:8">
      <c r="A780" s="87" t="s">
        <v>14921</v>
      </c>
      <c r="B780" s="86">
        <v>4932471387</v>
      </c>
      <c r="C780" s="86" t="s">
        <v>17246</v>
      </c>
      <c r="D780" s="86" t="s">
        <v>5088</v>
      </c>
      <c r="E780" s="86">
        <v>0</v>
      </c>
      <c r="F780" s="86" t="s">
        <v>7133</v>
      </c>
      <c r="G780" s="86" t="s">
        <v>7134</v>
      </c>
      <c r="H780" s="86">
        <v>266.20000000000005</v>
      </c>
    </row>
    <row r="781" spans="1:8">
      <c r="A781" s="87" t="s">
        <v>14922</v>
      </c>
      <c r="B781" s="86">
        <v>49560722</v>
      </c>
      <c r="C781" s="86" t="s">
        <v>17246</v>
      </c>
      <c r="D781" s="86" t="s">
        <v>6112</v>
      </c>
      <c r="E781" s="86" t="s">
        <v>7136</v>
      </c>
      <c r="F781" s="86" t="s">
        <v>7137</v>
      </c>
      <c r="G781" s="86" t="s">
        <v>7138</v>
      </c>
      <c r="H781" s="86">
        <v>2310</v>
      </c>
    </row>
    <row r="782" spans="1:8">
      <c r="A782" s="87" t="s">
        <v>14923</v>
      </c>
      <c r="B782" s="86">
        <v>49560731</v>
      </c>
      <c r="C782" s="86" t="s">
        <v>17246</v>
      </c>
      <c r="D782" s="86" t="s">
        <v>6112</v>
      </c>
      <c r="E782" s="86" t="s">
        <v>7136</v>
      </c>
      <c r="F782" s="86" t="s">
        <v>7140</v>
      </c>
      <c r="G782" s="86" t="s">
        <v>7141</v>
      </c>
      <c r="H782" s="86">
        <v>2761</v>
      </c>
    </row>
    <row r="783" spans="1:8">
      <c r="A783" s="87" t="s">
        <v>14924</v>
      </c>
      <c r="B783" s="86">
        <v>49560748</v>
      </c>
      <c r="C783" s="86" t="s">
        <v>17246</v>
      </c>
      <c r="D783" s="86" t="s">
        <v>6112</v>
      </c>
      <c r="E783" s="86" t="s">
        <v>7136</v>
      </c>
      <c r="F783" s="86" t="s">
        <v>7143</v>
      </c>
      <c r="G783" s="86" t="s">
        <v>7144</v>
      </c>
      <c r="H783" s="86">
        <v>4796</v>
      </c>
    </row>
    <row r="784" spans="1:8">
      <c r="A784" s="87" t="s">
        <v>14925</v>
      </c>
      <c r="B784" s="86">
        <v>49560749</v>
      </c>
      <c r="C784" s="86" t="s">
        <v>17246</v>
      </c>
      <c r="D784" s="86" t="s">
        <v>6112</v>
      </c>
      <c r="E784" s="86" t="s">
        <v>7136</v>
      </c>
      <c r="F784" s="86" t="s">
        <v>7146</v>
      </c>
      <c r="G784" s="86" t="s">
        <v>7147</v>
      </c>
      <c r="H784" s="86">
        <v>5610</v>
      </c>
    </row>
    <row r="785" spans="1:8">
      <c r="A785" s="87" t="s">
        <v>14926</v>
      </c>
      <c r="B785" s="86">
        <v>48008706</v>
      </c>
      <c r="C785" s="86" t="s">
        <v>17246</v>
      </c>
      <c r="D785" s="86" t="s">
        <v>5471</v>
      </c>
      <c r="E785" s="86">
        <v>0</v>
      </c>
      <c r="F785" s="86" t="s">
        <v>7149</v>
      </c>
      <c r="G785" s="86" t="s">
        <v>7150</v>
      </c>
      <c r="H785" s="86">
        <v>7810.0000000000009</v>
      </c>
    </row>
    <row r="786" spans="1:8">
      <c r="A786" s="87" t="s">
        <v>14927</v>
      </c>
      <c r="B786" s="86">
        <v>48018713</v>
      </c>
      <c r="C786" s="86" t="s">
        <v>17246</v>
      </c>
      <c r="D786" s="86" t="s">
        <v>5471</v>
      </c>
      <c r="E786" s="86">
        <v>0</v>
      </c>
      <c r="F786" s="86" t="s">
        <v>7152</v>
      </c>
      <c r="G786" s="86" t="s">
        <v>7153</v>
      </c>
      <c r="H786" s="86">
        <v>12331.000000000002</v>
      </c>
    </row>
    <row r="787" spans="1:8">
      <c r="A787" s="87" t="s">
        <v>14928</v>
      </c>
      <c r="B787" s="86">
        <v>4932471153</v>
      </c>
      <c r="C787" s="86" t="s">
        <v>4746</v>
      </c>
      <c r="D787" s="86" t="s">
        <v>5095</v>
      </c>
      <c r="E787" s="86">
        <v>0</v>
      </c>
      <c r="F787" s="86" t="s">
        <v>7155</v>
      </c>
      <c r="G787" s="86" t="s">
        <v>7156</v>
      </c>
      <c r="H787" s="86">
        <v>5929.0000000000009</v>
      </c>
    </row>
    <row r="788" spans="1:8">
      <c r="A788" s="87" t="s">
        <v>14929</v>
      </c>
      <c r="B788" s="86">
        <v>4932471154</v>
      </c>
      <c r="C788" s="86" t="s">
        <v>4746</v>
      </c>
      <c r="D788" s="86" t="s">
        <v>5095</v>
      </c>
      <c r="E788" s="86">
        <v>0</v>
      </c>
      <c r="F788" s="86" t="s">
        <v>7158</v>
      </c>
      <c r="G788" s="86" t="s">
        <v>7159</v>
      </c>
      <c r="H788" s="86">
        <v>7018.0000000000009</v>
      </c>
    </row>
    <row r="789" spans="1:8">
      <c r="A789" s="87" t="s">
        <v>14930</v>
      </c>
      <c r="B789" s="86">
        <v>4932471642</v>
      </c>
      <c r="C789" s="86" t="s">
        <v>17246</v>
      </c>
      <c r="D789" s="86" t="s">
        <v>5657</v>
      </c>
      <c r="E789" s="86" t="s">
        <v>5302</v>
      </c>
      <c r="F789" s="86" t="s">
        <v>7161</v>
      </c>
      <c r="G789" s="86" t="s">
        <v>7162</v>
      </c>
      <c r="H789" s="86">
        <v>2464</v>
      </c>
    </row>
    <row r="790" spans="1:8">
      <c r="A790" s="87" t="s">
        <v>14931</v>
      </c>
      <c r="B790" s="86">
        <v>4932471643</v>
      </c>
      <c r="C790" s="86" t="s">
        <v>17246</v>
      </c>
      <c r="D790" s="86" t="s">
        <v>5657</v>
      </c>
      <c r="E790" s="86" t="s">
        <v>5302</v>
      </c>
      <c r="F790" s="86" t="s">
        <v>7164</v>
      </c>
      <c r="G790" s="86" t="s">
        <v>7165</v>
      </c>
      <c r="H790" s="86">
        <v>2937.0000000000005</v>
      </c>
    </row>
    <row r="791" spans="1:8">
      <c r="A791" s="87" t="s">
        <v>14932</v>
      </c>
      <c r="B791" s="86">
        <v>4932471644</v>
      </c>
      <c r="C791" s="86" t="s">
        <v>17246</v>
      </c>
      <c r="D791" s="86" t="s">
        <v>5657</v>
      </c>
      <c r="E791" s="86" t="s">
        <v>5302</v>
      </c>
      <c r="F791" s="86" t="s">
        <v>7167</v>
      </c>
      <c r="G791" s="86" t="s">
        <v>7168</v>
      </c>
      <c r="H791" s="86">
        <v>3025.0000000000005</v>
      </c>
    </row>
    <row r="792" spans="1:8">
      <c r="A792" s="87" t="s">
        <v>14933</v>
      </c>
      <c r="B792" s="86">
        <v>4932471645</v>
      </c>
      <c r="C792" s="86" t="s">
        <v>17246</v>
      </c>
      <c r="D792" s="86" t="s">
        <v>5657</v>
      </c>
      <c r="E792" s="86" t="s">
        <v>5302</v>
      </c>
      <c r="F792" s="86" t="s">
        <v>7170</v>
      </c>
      <c r="G792" s="86" t="s">
        <v>7171</v>
      </c>
      <c r="H792" s="86">
        <v>2717</v>
      </c>
    </row>
    <row r="793" spans="1:8">
      <c r="A793" s="87" t="s">
        <v>14934</v>
      </c>
      <c r="B793" s="86">
        <v>4932471646</v>
      </c>
      <c r="C793" s="86" t="s">
        <v>17246</v>
      </c>
      <c r="D793" s="86" t="s">
        <v>5657</v>
      </c>
      <c r="E793" s="86" t="s">
        <v>5302</v>
      </c>
      <c r="F793" s="86" t="s">
        <v>7173</v>
      </c>
      <c r="G793" s="86" t="s">
        <v>7174</v>
      </c>
      <c r="H793" s="86">
        <v>2717</v>
      </c>
    </row>
    <row r="794" spans="1:8">
      <c r="A794" s="87" t="s">
        <v>14935</v>
      </c>
      <c r="B794" s="86">
        <v>4932471647</v>
      </c>
      <c r="C794" s="86" t="s">
        <v>17246</v>
      </c>
      <c r="D794" s="86" t="s">
        <v>5657</v>
      </c>
      <c r="E794" s="86" t="s">
        <v>5302</v>
      </c>
      <c r="F794" s="86" t="s">
        <v>7176</v>
      </c>
      <c r="G794" s="86" t="s">
        <v>7177</v>
      </c>
      <c r="H794" s="86">
        <v>3025.0000000000005</v>
      </c>
    </row>
    <row r="795" spans="1:8">
      <c r="A795" s="87" t="s">
        <v>14936</v>
      </c>
      <c r="B795" s="86">
        <v>4932471648</v>
      </c>
      <c r="C795" s="86" t="s">
        <v>17246</v>
      </c>
      <c r="D795" s="86" t="s">
        <v>5657</v>
      </c>
      <c r="E795" s="86" t="s">
        <v>5302</v>
      </c>
      <c r="F795" s="86" t="s">
        <v>7179</v>
      </c>
      <c r="G795" s="86" t="s">
        <v>7180</v>
      </c>
      <c r="H795" s="86">
        <v>3025.0000000000005</v>
      </c>
    </row>
    <row r="796" spans="1:8">
      <c r="A796" s="87" t="s">
        <v>14937</v>
      </c>
      <c r="B796" s="86">
        <v>4932471649</v>
      </c>
      <c r="C796" s="86" t="s">
        <v>17246</v>
      </c>
      <c r="D796" s="86" t="s">
        <v>5657</v>
      </c>
      <c r="E796" s="86" t="s">
        <v>5302</v>
      </c>
      <c r="F796" s="86" t="s">
        <v>7182</v>
      </c>
      <c r="G796" s="86" t="s">
        <v>7183</v>
      </c>
      <c r="H796" s="86">
        <v>3047.0000000000005</v>
      </c>
    </row>
    <row r="797" spans="1:8">
      <c r="A797" s="87" t="s">
        <v>14938</v>
      </c>
      <c r="B797" s="86">
        <v>4932471650</v>
      </c>
      <c r="C797" s="86" t="s">
        <v>17246</v>
      </c>
      <c r="D797" s="86" t="s">
        <v>5657</v>
      </c>
      <c r="E797" s="86" t="s">
        <v>5302</v>
      </c>
      <c r="F797" s="86" t="s">
        <v>7185</v>
      </c>
      <c r="G797" s="86" t="s">
        <v>7186</v>
      </c>
      <c r="H797" s="86">
        <v>3047.0000000000005</v>
      </c>
    </row>
    <row r="798" spans="1:8">
      <c r="A798" s="87" t="s">
        <v>14939</v>
      </c>
      <c r="B798" s="86">
        <v>4932471651</v>
      </c>
      <c r="C798" s="86" t="s">
        <v>17246</v>
      </c>
      <c r="D798" s="86" t="s">
        <v>5657</v>
      </c>
      <c r="E798" s="86" t="s">
        <v>5302</v>
      </c>
      <c r="F798" s="86" t="s">
        <v>7188</v>
      </c>
      <c r="G798" s="86" t="s">
        <v>7189</v>
      </c>
      <c r="H798" s="86">
        <v>3443.0000000000005</v>
      </c>
    </row>
    <row r="799" spans="1:8">
      <c r="A799" s="87" t="s">
        <v>14940</v>
      </c>
      <c r="B799" s="86">
        <v>4932471652</v>
      </c>
      <c r="C799" s="86" t="s">
        <v>17246</v>
      </c>
      <c r="D799" s="86" t="s">
        <v>5657</v>
      </c>
      <c r="E799" s="86" t="s">
        <v>5302</v>
      </c>
      <c r="F799" s="86" t="s">
        <v>7191</v>
      </c>
      <c r="G799" s="86" t="s">
        <v>7192</v>
      </c>
      <c r="H799" s="86">
        <v>3718.0000000000005</v>
      </c>
    </row>
    <row r="800" spans="1:8">
      <c r="A800" s="87" t="s">
        <v>14941</v>
      </c>
      <c r="B800" s="86">
        <v>4932471653</v>
      </c>
      <c r="C800" s="86" t="s">
        <v>17246</v>
      </c>
      <c r="D800" s="86" t="s">
        <v>5657</v>
      </c>
      <c r="E800" s="86" t="s">
        <v>5302</v>
      </c>
      <c r="F800" s="86" t="s">
        <v>7194</v>
      </c>
      <c r="G800" s="86" t="s">
        <v>7195</v>
      </c>
      <c r="H800" s="86">
        <v>4378</v>
      </c>
    </row>
    <row r="801" spans="1:8">
      <c r="A801" s="87" t="s">
        <v>14942</v>
      </c>
      <c r="B801" s="86">
        <v>4932471654</v>
      </c>
      <c r="C801" s="86" t="s">
        <v>17246</v>
      </c>
      <c r="D801" s="86" t="s">
        <v>5657</v>
      </c>
      <c r="E801" s="86" t="s">
        <v>5302</v>
      </c>
      <c r="F801" s="86" t="s">
        <v>7197</v>
      </c>
      <c r="G801" s="86" t="s">
        <v>7198</v>
      </c>
      <c r="H801" s="86">
        <v>5775.0000000000009</v>
      </c>
    </row>
    <row r="802" spans="1:8">
      <c r="A802" s="87" t="s">
        <v>14943</v>
      </c>
      <c r="B802" s="86">
        <v>4932471655</v>
      </c>
      <c r="C802" s="86" t="s">
        <v>17246</v>
      </c>
      <c r="D802" s="86" t="s">
        <v>5657</v>
      </c>
      <c r="E802" s="86" t="s">
        <v>5302</v>
      </c>
      <c r="F802" s="86" t="s">
        <v>7200</v>
      </c>
      <c r="G802" s="86" t="s">
        <v>7201</v>
      </c>
      <c r="H802" s="86">
        <v>3674.0000000000005</v>
      </c>
    </row>
    <row r="803" spans="1:8">
      <c r="A803" s="87" t="s">
        <v>14944</v>
      </c>
      <c r="B803" s="86">
        <v>4932471656</v>
      </c>
      <c r="C803" s="86" t="s">
        <v>17246</v>
      </c>
      <c r="D803" s="86" t="s">
        <v>5657</v>
      </c>
      <c r="E803" s="86" t="s">
        <v>5302</v>
      </c>
      <c r="F803" s="86" t="s">
        <v>7203</v>
      </c>
      <c r="G803" s="86" t="s">
        <v>7204</v>
      </c>
      <c r="H803" s="86">
        <v>5203</v>
      </c>
    </row>
    <row r="804" spans="1:8">
      <c r="A804" s="87" t="s">
        <v>14945</v>
      </c>
      <c r="B804" s="86">
        <v>4932471657</v>
      </c>
      <c r="C804" s="86" t="s">
        <v>17246</v>
      </c>
      <c r="D804" s="86" t="s">
        <v>5657</v>
      </c>
      <c r="E804" s="86" t="s">
        <v>5302</v>
      </c>
      <c r="F804" s="86" t="s">
        <v>7206</v>
      </c>
      <c r="G804" s="86" t="s">
        <v>7207</v>
      </c>
      <c r="H804" s="86">
        <v>1881.0000000000002</v>
      </c>
    </row>
    <row r="805" spans="1:8">
      <c r="A805" s="87" t="s">
        <v>14946</v>
      </c>
      <c r="B805" s="86">
        <v>4932471658</v>
      </c>
      <c r="C805" s="86" t="s">
        <v>17246</v>
      </c>
      <c r="D805" s="86" t="s">
        <v>5657</v>
      </c>
      <c r="E805" s="86" t="s">
        <v>5302</v>
      </c>
      <c r="F805" s="86" t="s">
        <v>7209</v>
      </c>
      <c r="G805" s="86" t="s">
        <v>7210</v>
      </c>
      <c r="H805" s="86">
        <v>2332</v>
      </c>
    </row>
    <row r="806" spans="1:8">
      <c r="A806" s="87" t="s">
        <v>14947</v>
      </c>
      <c r="B806" s="86">
        <v>4932471659</v>
      </c>
      <c r="C806" s="86" t="s">
        <v>17246</v>
      </c>
      <c r="D806" s="86" t="s">
        <v>5657</v>
      </c>
      <c r="E806" s="86" t="s">
        <v>5302</v>
      </c>
      <c r="F806" s="86" t="s">
        <v>7212</v>
      </c>
      <c r="G806" s="86" t="s">
        <v>7213</v>
      </c>
      <c r="H806" s="86">
        <v>275</v>
      </c>
    </row>
    <row r="807" spans="1:8">
      <c r="A807" s="87" t="s">
        <v>14948</v>
      </c>
      <c r="B807" s="86">
        <v>4932471660</v>
      </c>
      <c r="C807" s="86" t="s">
        <v>17246</v>
      </c>
      <c r="D807" s="86" t="s">
        <v>5657</v>
      </c>
      <c r="E807" s="86" t="s">
        <v>5302</v>
      </c>
      <c r="F807" s="86" t="s">
        <v>7215</v>
      </c>
      <c r="G807" s="86" t="s">
        <v>7216</v>
      </c>
      <c r="H807" s="86">
        <v>286</v>
      </c>
    </row>
    <row r="808" spans="1:8">
      <c r="A808" s="87" t="s">
        <v>14949</v>
      </c>
      <c r="B808" s="86">
        <v>4932471661</v>
      </c>
      <c r="C808" s="86" t="s">
        <v>17246</v>
      </c>
      <c r="D808" s="86" t="s">
        <v>5657</v>
      </c>
      <c r="E808" s="86" t="s">
        <v>5302</v>
      </c>
      <c r="F808" s="86" t="s">
        <v>7218</v>
      </c>
      <c r="G808" s="86" t="s">
        <v>7219</v>
      </c>
      <c r="H808" s="86">
        <v>220.00000000000003</v>
      </c>
    </row>
    <row r="809" spans="1:8">
      <c r="A809" s="87" t="s">
        <v>14950</v>
      </c>
      <c r="B809" s="86">
        <v>4932471662</v>
      </c>
      <c r="C809" s="86" t="s">
        <v>17246</v>
      </c>
      <c r="D809" s="86" t="s">
        <v>5657</v>
      </c>
      <c r="E809" s="86" t="s">
        <v>5302</v>
      </c>
      <c r="F809" s="86" t="s">
        <v>7221</v>
      </c>
      <c r="G809" s="86" t="s">
        <v>7222</v>
      </c>
      <c r="H809" s="86">
        <v>264</v>
      </c>
    </row>
    <row r="810" spans="1:8">
      <c r="A810" s="87" t="s">
        <v>14951</v>
      </c>
      <c r="B810" s="86">
        <v>4932471663</v>
      </c>
      <c r="C810" s="86" t="s">
        <v>17246</v>
      </c>
      <c r="D810" s="86" t="s">
        <v>5657</v>
      </c>
      <c r="E810" s="86" t="s">
        <v>5302</v>
      </c>
      <c r="F810" s="86" t="s">
        <v>7224</v>
      </c>
      <c r="G810" s="86" t="s">
        <v>7225</v>
      </c>
      <c r="H810" s="86">
        <v>2706</v>
      </c>
    </row>
    <row r="811" spans="1:8">
      <c r="A811" s="87" t="s">
        <v>14952</v>
      </c>
      <c r="B811" s="86">
        <v>4932471664</v>
      </c>
      <c r="C811" s="86" t="s">
        <v>17246</v>
      </c>
      <c r="D811" s="86" t="s">
        <v>5657</v>
      </c>
      <c r="E811" s="86" t="s">
        <v>5302</v>
      </c>
      <c r="F811" s="86" t="s">
        <v>7227</v>
      </c>
      <c r="G811" s="86" t="s">
        <v>7228</v>
      </c>
      <c r="H811" s="86">
        <v>2860.0000000000005</v>
      </c>
    </row>
    <row r="812" spans="1:8">
      <c r="A812" s="87" t="s">
        <v>14953</v>
      </c>
      <c r="B812" s="86">
        <v>4932471665</v>
      </c>
      <c r="C812" s="86" t="s">
        <v>17246</v>
      </c>
      <c r="D812" s="86" t="s">
        <v>5657</v>
      </c>
      <c r="E812" s="86" t="s">
        <v>5302</v>
      </c>
      <c r="F812" s="86" t="s">
        <v>7230</v>
      </c>
      <c r="G812" s="86" t="s">
        <v>7231</v>
      </c>
      <c r="H812" s="86">
        <v>2860.0000000000005</v>
      </c>
    </row>
    <row r="813" spans="1:8">
      <c r="A813" s="87" t="s">
        <v>14954</v>
      </c>
      <c r="B813" s="86">
        <v>4932471666</v>
      </c>
      <c r="C813" s="86" t="s">
        <v>17246</v>
      </c>
      <c r="D813" s="86" t="s">
        <v>5657</v>
      </c>
      <c r="E813" s="86" t="s">
        <v>5302</v>
      </c>
      <c r="F813" s="86" t="s">
        <v>7233</v>
      </c>
      <c r="G813" s="86" t="s">
        <v>7234</v>
      </c>
      <c r="H813" s="86">
        <v>3080.0000000000005</v>
      </c>
    </row>
    <row r="814" spans="1:8">
      <c r="A814" s="87" t="s">
        <v>14955</v>
      </c>
      <c r="B814" s="86">
        <v>4932471667</v>
      </c>
      <c r="C814" s="86" t="s">
        <v>17246</v>
      </c>
      <c r="D814" s="86" t="s">
        <v>5657</v>
      </c>
      <c r="E814" s="86" t="s">
        <v>5302</v>
      </c>
      <c r="F814" s="86" t="s">
        <v>7236</v>
      </c>
      <c r="G814" s="86" t="s">
        <v>7237</v>
      </c>
      <c r="H814" s="86">
        <v>3212.0000000000005</v>
      </c>
    </row>
    <row r="815" spans="1:8">
      <c r="A815" s="87" t="s">
        <v>14956</v>
      </c>
      <c r="B815" s="86">
        <v>4932471668</v>
      </c>
      <c r="C815" s="86" t="s">
        <v>17246</v>
      </c>
      <c r="D815" s="86" t="s">
        <v>5657</v>
      </c>
      <c r="E815" s="86" t="s">
        <v>5302</v>
      </c>
      <c r="F815" s="86" t="s">
        <v>7239</v>
      </c>
      <c r="G815" s="86" t="s">
        <v>7240</v>
      </c>
      <c r="H815" s="86">
        <v>4180</v>
      </c>
    </row>
    <row r="816" spans="1:8">
      <c r="A816" s="87" t="s">
        <v>14957</v>
      </c>
      <c r="B816" s="86">
        <v>4932471669</v>
      </c>
      <c r="C816" s="86" t="s">
        <v>17246</v>
      </c>
      <c r="D816" s="86" t="s">
        <v>5657</v>
      </c>
      <c r="E816" s="86" t="s">
        <v>5302</v>
      </c>
      <c r="F816" s="86" t="s">
        <v>7242</v>
      </c>
      <c r="G816" s="86" t="s">
        <v>7243</v>
      </c>
      <c r="H816" s="86">
        <v>4576</v>
      </c>
    </row>
    <row r="817" spans="1:8">
      <c r="A817" s="87" t="s">
        <v>14958</v>
      </c>
      <c r="B817" s="86">
        <v>4932471670</v>
      </c>
      <c r="C817" s="86" t="s">
        <v>17246</v>
      </c>
      <c r="D817" s="86" t="s">
        <v>5657</v>
      </c>
      <c r="E817" s="86" t="s">
        <v>5302</v>
      </c>
      <c r="F817" s="86" t="s">
        <v>7245</v>
      </c>
      <c r="G817" s="86" t="s">
        <v>7246</v>
      </c>
      <c r="H817" s="86">
        <v>5060</v>
      </c>
    </row>
    <row r="818" spans="1:8">
      <c r="A818" s="87" t="s">
        <v>14959</v>
      </c>
      <c r="B818" s="86">
        <v>4932471671</v>
      </c>
      <c r="C818" s="86" t="s">
        <v>17246</v>
      </c>
      <c r="D818" s="86" t="s">
        <v>5657</v>
      </c>
      <c r="E818" s="86" t="s">
        <v>5302</v>
      </c>
      <c r="F818" s="86" t="s">
        <v>7248</v>
      </c>
      <c r="G818" s="86" t="s">
        <v>7249</v>
      </c>
      <c r="H818" s="86">
        <v>6182.0000000000009</v>
      </c>
    </row>
    <row r="819" spans="1:8">
      <c r="A819" s="87" t="s">
        <v>14960</v>
      </c>
      <c r="B819" s="86">
        <v>4932471672</v>
      </c>
      <c r="C819" s="86" t="s">
        <v>17246</v>
      </c>
      <c r="D819" s="86" t="s">
        <v>5657</v>
      </c>
      <c r="E819" s="86" t="s">
        <v>5302</v>
      </c>
      <c r="F819" s="86" t="s">
        <v>7251</v>
      </c>
      <c r="G819" s="86" t="s">
        <v>7252</v>
      </c>
      <c r="H819" s="86">
        <v>8822</v>
      </c>
    </row>
    <row r="820" spans="1:8">
      <c r="A820" s="87" t="s">
        <v>14961</v>
      </c>
      <c r="B820" s="86">
        <v>4932471673</v>
      </c>
      <c r="C820" s="86" t="s">
        <v>17246</v>
      </c>
      <c r="D820" s="86" t="s">
        <v>5657</v>
      </c>
      <c r="E820" s="86" t="s">
        <v>5302</v>
      </c>
      <c r="F820" s="86" t="s">
        <v>7254</v>
      </c>
      <c r="G820" s="86" t="s">
        <v>7255</v>
      </c>
      <c r="H820" s="86">
        <v>9383</v>
      </c>
    </row>
    <row r="821" spans="1:8">
      <c r="A821" s="87" t="s">
        <v>14962</v>
      </c>
      <c r="B821" s="86">
        <v>4932471674</v>
      </c>
      <c r="C821" s="86" t="s">
        <v>17246</v>
      </c>
      <c r="D821" s="86" t="s">
        <v>5657</v>
      </c>
      <c r="E821" s="86" t="s">
        <v>5302</v>
      </c>
      <c r="F821" s="86" t="s">
        <v>7257</v>
      </c>
      <c r="G821" s="86" t="s">
        <v>7258</v>
      </c>
      <c r="H821" s="86">
        <v>10703</v>
      </c>
    </row>
    <row r="822" spans="1:8">
      <c r="A822" s="87" t="s">
        <v>14963</v>
      </c>
      <c r="B822" s="86">
        <v>4932471675</v>
      </c>
      <c r="C822" s="86" t="s">
        <v>17246</v>
      </c>
      <c r="D822" s="86" t="s">
        <v>5657</v>
      </c>
      <c r="E822" s="86" t="s">
        <v>5302</v>
      </c>
      <c r="F822" s="86" t="s">
        <v>7260</v>
      </c>
      <c r="G822" s="86" t="s">
        <v>7261</v>
      </c>
      <c r="H822" s="86">
        <v>6160.0000000000009</v>
      </c>
    </row>
    <row r="823" spans="1:8">
      <c r="A823" s="87" t="s">
        <v>14964</v>
      </c>
      <c r="B823" s="86">
        <v>4932471676</v>
      </c>
      <c r="C823" s="86" t="s">
        <v>17246</v>
      </c>
      <c r="D823" s="86" t="s">
        <v>5657</v>
      </c>
      <c r="E823" s="86" t="s">
        <v>5302</v>
      </c>
      <c r="F823" s="86" t="s">
        <v>7263</v>
      </c>
      <c r="G823" s="86" t="s">
        <v>7264</v>
      </c>
      <c r="H823" s="86">
        <v>10219</v>
      </c>
    </row>
    <row r="824" spans="1:8">
      <c r="A824" s="87" t="s">
        <v>14965</v>
      </c>
      <c r="B824" s="86">
        <v>4932471677</v>
      </c>
      <c r="C824" s="86" t="s">
        <v>17246</v>
      </c>
      <c r="D824" s="86" t="s">
        <v>5657</v>
      </c>
      <c r="E824" s="86" t="s">
        <v>5302</v>
      </c>
      <c r="F824" s="86" t="s">
        <v>7266</v>
      </c>
      <c r="G824" s="86" t="s">
        <v>7267</v>
      </c>
      <c r="H824" s="86">
        <v>3487.0000000000005</v>
      </c>
    </row>
    <row r="825" spans="1:8">
      <c r="A825" s="87" t="s">
        <v>14966</v>
      </c>
      <c r="B825" s="86">
        <v>4932471678</v>
      </c>
      <c r="C825" s="86" t="s">
        <v>17246</v>
      </c>
      <c r="D825" s="86" t="s">
        <v>5657</v>
      </c>
      <c r="E825" s="86" t="s">
        <v>5302</v>
      </c>
      <c r="F825" s="86" t="s">
        <v>7269</v>
      </c>
      <c r="G825" s="86" t="s">
        <v>7270</v>
      </c>
      <c r="H825" s="86">
        <v>286</v>
      </c>
    </row>
    <row r="826" spans="1:8">
      <c r="A826" s="87" t="s">
        <v>14967</v>
      </c>
      <c r="B826" s="86">
        <v>4932471679</v>
      </c>
      <c r="C826" s="86" t="s">
        <v>17246</v>
      </c>
      <c r="D826" s="86" t="s">
        <v>5657</v>
      </c>
      <c r="E826" s="86" t="s">
        <v>5302</v>
      </c>
      <c r="F826" s="86" t="s">
        <v>7272</v>
      </c>
      <c r="G826" s="86" t="s">
        <v>7273</v>
      </c>
      <c r="H826" s="86">
        <v>264</v>
      </c>
    </row>
    <row r="827" spans="1:8">
      <c r="A827" s="87" t="s">
        <v>14968</v>
      </c>
      <c r="B827" s="86">
        <v>4932471693</v>
      </c>
      <c r="C827" s="86" t="s">
        <v>17246</v>
      </c>
      <c r="D827" s="86" t="s">
        <v>5471</v>
      </c>
      <c r="E827" s="86">
        <v>0</v>
      </c>
      <c r="F827" s="86" t="s">
        <v>7275</v>
      </c>
      <c r="G827" s="86" t="s">
        <v>7276</v>
      </c>
      <c r="H827" s="86">
        <v>2442</v>
      </c>
    </row>
    <row r="828" spans="1:8">
      <c r="A828" s="87" t="s">
        <v>14969</v>
      </c>
      <c r="B828" s="86">
        <v>4932471694</v>
      </c>
      <c r="C828" s="86" t="s">
        <v>17246</v>
      </c>
      <c r="D828" s="86" t="s">
        <v>6112</v>
      </c>
      <c r="E828" s="86">
        <v>0</v>
      </c>
      <c r="F828" s="86" t="s">
        <v>7279</v>
      </c>
      <c r="G828" s="86" t="s">
        <v>7280</v>
      </c>
      <c r="H828" s="86">
        <v>1485.0000000000002</v>
      </c>
    </row>
    <row r="829" spans="1:8">
      <c r="A829" s="87" t="s">
        <v>14970</v>
      </c>
      <c r="B829" s="86">
        <v>4932471695</v>
      </c>
      <c r="C829" s="86" t="s">
        <v>17246</v>
      </c>
      <c r="D829" s="86" t="s">
        <v>6112</v>
      </c>
      <c r="E829" s="86">
        <v>0</v>
      </c>
      <c r="F829" s="86" t="s">
        <v>7282</v>
      </c>
      <c r="G829" s="86" t="s">
        <v>7283</v>
      </c>
      <c r="H829" s="86">
        <v>1804.0000000000002</v>
      </c>
    </row>
    <row r="830" spans="1:8">
      <c r="A830" s="87" t="s">
        <v>14971</v>
      </c>
      <c r="B830" s="86">
        <v>4932471445</v>
      </c>
      <c r="C830" s="86" t="s">
        <v>4746</v>
      </c>
      <c r="D830" s="86" t="s">
        <v>4746</v>
      </c>
      <c r="E830" s="86">
        <v>0</v>
      </c>
      <c r="F830" s="86" t="s">
        <v>7285</v>
      </c>
      <c r="G830" s="86" t="s">
        <v>7286</v>
      </c>
      <c r="H830" s="86">
        <v>792.00000000000011</v>
      </c>
    </row>
    <row r="831" spans="1:8">
      <c r="A831" s="87" t="s">
        <v>14972</v>
      </c>
      <c r="B831" s="86">
        <v>4932471446</v>
      </c>
      <c r="C831" s="86" t="s">
        <v>4746</v>
      </c>
      <c r="D831" s="86" t="s">
        <v>4746</v>
      </c>
      <c r="E831" s="86">
        <v>0</v>
      </c>
      <c r="F831" s="86" t="s">
        <v>7288</v>
      </c>
      <c r="G831" s="86" t="s">
        <v>7289</v>
      </c>
      <c r="H831" s="86">
        <v>792.00000000000011</v>
      </c>
    </row>
    <row r="832" spans="1:8">
      <c r="A832" s="87" t="s">
        <v>14973</v>
      </c>
      <c r="B832" s="86">
        <v>4932471447</v>
      </c>
      <c r="C832" s="86" t="s">
        <v>4746</v>
      </c>
      <c r="D832" s="86" t="s">
        <v>4746</v>
      </c>
      <c r="E832" s="86">
        <v>0</v>
      </c>
      <c r="F832" s="86" t="s">
        <v>7291</v>
      </c>
      <c r="G832" s="86" t="s">
        <v>7292</v>
      </c>
      <c r="H832" s="86">
        <v>836.00000000000011</v>
      </c>
    </row>
    <row r="833" spans="1:8">
      <c r="A833" s="87" t="s">
        <v>14974</v>
      </c>
      <c r="B833" s="86">
        <v>4932471448</v>
      </c>
      <c r="C833" s="86" t="s">
        <v>4746</v>
      </c>
      <c r="D833" s="86" t="s">
        <v>4746</v>
      </c>
      <c r="E833" s="86">
        <v>0</v>
      </c>
      <c r="F833" s="86" t="s">
        <v>7294</v>
      </c>
      <c r="G833" s="86" t="s">
        <v>7295</v>
      </c>
      <c r="H833" s="86">
        <v>759.00000000000011</v>
      </c>
    </row>
    <row r="834" spans="1:8">
      <c r="A834" s="87" t="s">
        <v>14975</v>
      </c>
      <c r="B834" s="86">
        <v>4932471449</v>
      </c>
      <c r="C834" s="86" t="s">
        <v>4746</v>
      </c>
      <c r="D834" s="86" t="s">
        <v>4746</v>
      </c>
      <c r="E834" s="86">
        <v>0</v>
      </c>
      <c r="F834" s="86" t="s">
        <v>7297</v>
      </c>
      <c r="G834" s="86" t="s">
        <v>7298</v>
      </c>
      <c r="H834" s="86">
        <v>781.00000000000011</v>
      </c>
    </row>
    <row r="835" spans="1:8">
      <c r="A835" s="87" t="s">
        <v>14976</v>
      </c>
      <c r="B835" s="86">
        <v>4932471450</v>
      </c>
      <c r="C835" s="86" t="s">
        <v>4746</v>
      </c>
      <c r="D835" s="86" t="s">
        <v>4746</v>
      </c>
      <c r="E835" s="86">
        <v>0</v>
      </c>
      <c r="F835" s="86" t="s">
        <v>7300</v>
      </c>
      <c r="G835" s="86" t="s">
        <v>7301</v>
      </c>
      <c r="H835" s="86">
        <v>759.00000000000011</v>
      </c>
    </row>
    <row r="836" spans="1:8">
      <c r="A836" s="87" t="s">
        <v>14977</v>
      </c>
      <c r="B836" s="86">
        <v>4932471451</v>
      </c>
      <c r="C836" s="86" t="s">
        <v>4746</v>
      </c>
      <c r="D836" s="86" t="s">
        <v>4746</v>
      </c>
      <c r="E836" s="86">
        <v>0</v>
      </c>
      <c r="F836" s="86" t="s">
        <v>7303</v>
      </c>
      <c r="G836" s="86" t="s">
        <v>7304</v>
      </c>
      <c r="H836" s="86">
        <v>781.00000000000011</v>
      </c>
    </row>
    <row r="837" spans="1:8">
      <c r="A837" s="87" t="s">
        <v>14978</v>
      </c>
      <c r="B837" s="86">
        <v>4932471452</v>
      </c>
      <c r="C837" s="86" t="s">
        <v>4746</v>
      </c>
      <c r="D837" s="86" t="s">
        <v>4746</v>
      </c>
      <c r="E837" s="86">
        <v>0</v>
      </c>
      <c r="F837" s="86" t="s">
        <v>7306</v>
      </c>
      <c r="G837" s="86" t="s">
        <v>7307</v>
      </c>
      <c r="H837" s="86">
        <v>3927.0000000000005</v>
      </c>
    </row>
    <row r="838" spans="1:8">
      <c r="A838" s="87" t="s">
        <v>14979</v>
      </c>
      <c r="B838" s="86">
        <v>4932471453</v>
      </c>
      <c r="C838" s="86" t="s">
        <v>4746</v>
      </c>
      <c r="D838" s="86" t="s">
        <v>4746</v>
      </c>
      <c r="E838" s="86">
        <v>0</v>
      </c>
      <c r="F838" s="86" t="s">
        <v>7309</v>
      </c>
      <c r="G838" s="86" t="s">
        <v>7310</v>
      </c>
      <c r="H838" s="86">
        <v>5038</v>
      </c>
    </row>
    <row r="839" spans="1:8">
      <c r="A839" s="87" t="s">
        <v>14980</v>
      </c>
      <c r="B839" s="86">
        <v>4932471351</v>
      </c>
      <c r="C839" s="86" t="s">
        <v>4746</v>
      </c>
      <c r="D839" s="86" t="s">
        <v>4746</v>
      </c>
      <c r="E839" s="86">
        <v>0</v>
      </c>
      <c r="F839" s="86" t="s">
        <v>7312</v>
      </c>
      <c r="G839" s="86" t="s">
        <v>7313</v>
      </c>
      <c r="H839" s="86">
        <v>2145</v>
      </c>
    </row>
    <row r="840" spans="1:8">
      <c r="A840" s="87" t="s">
        <v>14981</v>
      </c>
      <c r="B840" s="86">
        <v>4932471352</v>
      </c>
      <c r="C840" s="86" t="s">
        <v>4746</v>
      </c>
      <c r="D840" s="86" t="s">
        <v>4746</v>
      </c>
      <c r="E840" s="86">
        <v>0</v>
      </c>
      <c r="F840" s="86" t="s">
        <v>7315</v>
      </c>
      <c r="G840" s="86" t="s">
        <v>7316</v>
      </c>
      <c r="H840" s="86">
        <v>2134</v>
      </c>
    </row>
    <row r="841" spans="1:8">
      <c r="A841" s="87" t="s">
        <v>14982</v>
      </c>
      <c r="B841" s="86">
        <v>4932471353</v>
      </c>
      <c r="C841" s="86" t="s">
        <v>4746</v>
      </c>
      <c r="D841" s="86" t="s">
        <v>4746</v>
      </c>
      <c r="E841" s="86">
        <v>0</v>
      </c>
      <c r="F841" s="86" t="s">
        <v>7318</v>
      </c>
      <c r="G841" s="86" t="s">
        <v>7319</v>
      </c>
      <c r="H841" s="86">
        <v>2860.0000000000005</v>
      </c>
    </row>
    <row r="842" spans="1:8">
      <c r="A842" s="87" t="s">
        <v>14983</v>
      </c>
      <c r="B842" s="86">
        <v>4932471429</v>
      </c>
      <c r="C842" s="86" t="s">
        <v>4746</v>
      </c>
      <c r="D842" s="86" t="s">
        <v>4746</v>
      </c>
      <c r="E842" s="86">
        <v>0</v>
      </c>
      <c r="F842" s="86" t="s">
        <v>7321</v>
      </c>
      <c r="G842" s="86" t="s">
        <v>7322</v>
      </c>
      <c r="H842" s="86">
        <v>3135.0000000000005</v>
      </c>
    </row>
    <row r="843" spans="1:8">
      <c r="A843" s="87" t="s">
        <v>14984</v>
      </c>
      <c r="B843" s="86">
        <v>4932471430</v>
      </c>
      <c r="C843" s="86" t="s">
        <v>4746</v>
      </c>
      <c r="D843" s="86" t="s">
        <v>4746</v>
      </c>
      <c r="E843" s="86">
        <v>0</v>
      </c>
      <c r="F843" s="86" t="s">
        <v>7324</v>
      </c>
      <c r="G843" s="86" t="s">
        <v>7325</v>
      </c>
      <c r="H843" s="86">
        <v>1144</v>
      </c>
    </row>
    <row r="844" spans="1:8">
      <c r="A844" s="87" t="s">
        <v>14985</v>
      </c>
      <c r="B844" s="86">
        <v>4932471431</v>
      </c>
      <c r="C844" s="86" t="s">
        <v>4746</v>
      </c>
      <c r="D844" s="86" t="s">
        <v>4746</v>
      </c>
      <c r="E844" s="86">
        <v>0</v>
      </c>
      <c r="F844" s="86" t="s">
        <v>7327</v>
      </c>
      <c r="G844" s="86" t="s">
        <v>7328</v>
      </c>
      <c r="H844" s="86">
        <v>1408</v>
      </c>
    </row>
    <row r="845" spans="1:8">
      <c r="A845" s="87" t="s">
        <v>14986</v>
      </c>
      <c r="B845" s="86">
        <v>48228860</v>
      </c>
      <c r="C845" s="86" t="s">
        <v>4746</v>
      </c>
      <c r="D845" s="86" t="s">
        <v>4746</v>
      </c>
      <c r="E845" s="86">
        <v>0</v>
      </c>
      <c r="F845" s="86" t="s">
        <v>7330</v>
      </c>
      <c r="G845" s="86" t="s">
        <v>7331</v>
      </c>
      <c r="H845" s="86">
        <v>2794</v>
      </c>
    </row>
    <row r="846" spans="1:8">
      <c r="A846" s="87" t="s">
        <v>14987</v>
      </c>
      <c r="B846" s="86">
        <v>4932471433</v>
      </c>
      <c r="C846" s="86" t="s">
        <v>4746</v>
      </c>
      <c r="D846" s="86" t="s">
        <v>4746</v>
      </c>
      <c r="E846" s="86">
        <v>0</v>
      </c>
      <c r="F846" s="86" t="s">
        <v>7333</v>
      </c>
      <c r="G846" s="86" t="s">
        <v>7334</v>
      </c>
      <c r="H846" s="86">
        <v>737.00000000000011</v>
      </c>
    </row>
    <row r="847" spans="1:8">
      <c r="A847" s="87" t="s">
        <v>14988</v>
      </c>
      <c r="B847" s="86">
        <v>4932471434</v>
      </c>
      <c r="C847" s="86" t="s">
        <v>4746</v>
      </c>
      <c r="D847" s="86" t="s">
        <v>4746</v>
      </c>
      <c r="E847" s="86">
        <v>0</v>
      </c>
      <c r="F847" s="86" t="s">
        <v>7336</v>
      </c>
      <c r="G847" s="86" t="s">
        <v>7337</v>
      </c>
      <c r="H847" s="86">
        <v>814.00000000000011</v>
      </c>
    </row>
    <row r="848" spans="1:8">
      <c r="A848" s="87" t="s">
        <v>14989</v>
      </c>
      <c r="B848" s="86">
        <v>4932471598</v>
      </c>
      <c r="C848" s="86" t="s">
        <v>4746</v>
      </c>
      <c r="D848" s="86" t="s">
        <v>4746</v>
      </c>
      <c r="E848" s="86">
        <v>0</v>
      </c>
      <c r="F848" s="86" t="s">
        <v>7339</v>
      </c>
      <c r="G848" s="86" t="s">
        <v>7340</v>
      </c>
      <c r="H848" s="86">
        <v>1760.0000000000002</v>
      </c>
    </row>
    <row r="849" spans="1:8">
      <c r="A849" s="87" t="s">
        <v>14990</v>
      </c>
      <c r="B849" s="86">
        <v>4932471599</v>
      </c>
      <c r="C849" s="86" t="s">
        <v>4746</v>
      </c>
      <c r="D849" s="86" t="s">
        <v>4746</v>
      </c>
      <c r="E849" s="86">
        <v>0</v>
      </c>
      <c r="F849" s="86" t="s">
        <v>7342</v>
      </c>
      <c r="G849" s="86" t="s">
        <v>7343</v>
      </c>
      <c r="H849" s="86">
        <v>1815.0000000000002</v>
      </c>
    </row>
    <row r="850" spans="1:8">
      <c r="A850" s="87" t="s">
        <v>14991</v>
      </c>
      <c r="B850" s="86">
        <v>4932471356</v>
      </c>
      <c r="C850" s="86" t="s">
        <v>4746</v>
      </c>
      <c r="D850" s="86" t="s">
        <v>4746</v>
      </c>
      <c r="E850" s="86">
        <v>0</v>
      </c>
      <c r="F850" s="86" t="s">
        <v>7345</v>
      </c>
      <c r="G850" s="86" t="s">
        <v>7346</v>
      </c>
      <c r="H850" s="86">
        <v>924.00000000000011</v>
      </c>
    </row>
    <row r="851" spans="1:8">
      <c r="A851" s="87" t="s">
        <v>14992</v>
      </c>
      <c r="B851" s="86">
        <v>4932471357</v>
      </c>
      <c r="C851" s="86" t="s">
        <v>4746</v>
      </c>
      <c r="D851" s="86" t="s">
        <v>4746</v>
      </c>
      <c r="E851" s="86">
        <v>0</v>
      </c>
      <c r="F851" s="86" t="s">
        <v>7348</v>
      </c>
      <c r="G851" s="86" t="s">
        <v>7349</v>
      </c>
      <c r="H851" s="86">
        <v>1045</v>
      </c>
    </row>
    <row r="852" spans="1:8">
      <c r="A852" s="87" t="s">
        <v>14993</v>
      </c>
      <c r="B852" s="86">
        <v>4932471358</v>
      </c>
      <c r="C852" s="86" t="s">
        <v>4746</v>
      </c>
      <c r="D852" s="86" t="s">
        <v>4746</v>
      </c>
      <c r="E852" s="86">
        <v>0</v>
      </c>
      <c r="F852" s="86" t="s">
        <v>7351</v>
      </c>
      <c r="G852" s="86" t="s">
        <v>7352</v>
      </c>
      <c r="H852" s="86">
        <v>1276</v>
      </c>
    </row>
    <row r="853" spans="1:8">
      <c r="A853" s="87" t="s">
        <v>14994</v>
      </c>
      <c r="B853" s="86">
        <v>4932471359</v>
      </c>
      <c r="C853" s="86" t="s">
        <v>4746</v>
      </c>
      <c r="D853" s="86" t="s">
        <v>4746</v>
      </c>
      <c r="E853" s="86">
        <v>0</v>
      </c>
      <c r="F853" s="86" t="s">
        <v>7354</v>
      </c>
      <c r="G853" s="86" t="s">
        <v>7355</v>
      </c>
      <c r="H853" s="86">
        <v>759.00000000000011</v>
      </c>
    </row>
    <row r="854" spans="1:8">
      <c r="A854" s="87" t="s">
        <v>14995</v>
      </c>
      <c r="B854" s="86">
        <v>4932471360</v>
      </c>
      <c r="C854" s="86" t="s">
        <v>4746</v>
      </c>
      <c r="D854" s="86" t="s">
        <v>4746</v>
      </c>
      <c r="E854" s="86">
        <v>0</v>
      </c>
      <c r="F854" s="86" t="s">
        <v>7357</v>
      </c>
      <c r="G854" s="86" t="s">
        <v>7358</v>
      </c>
      <c r="H854" s="86">
        <v>825.00000000000011</v>
      </c>
    </row>
    <row r="855" spans="1:8">
      <c r="A855" s="87" t="s">
        <v>14996</v>
      </c>
      <c r="B855" s="86">
        <v>4932471361</v>
      </c>
      <c r="C855" s="86" t="s">
        <v>4746</v>
      </c>
      <c r="D855" s="86" t="s">
        <v>4746</v>
      </c>
      <c r="E855" s="86">
        <v>0</v>
      </c>
      <c r="F855" s="86" t="s">
        <v>7360</v>
      </c>
      <c r="G855" s="86" t="s">
        <v>7361</v>
      </c>
      <c r="H855" s="86">
        <v>759.00000000000011</v>
      </c>
    </row>
    <row r="856" spans="1:8">
      <c r="A856" s="87" t="s">
        <v>14997</v>
      </c>
      <c r="B856" s="86">
        <v>4932471068</v>
      </c>
      <c r="C856" s="86" t="s">
        <v>4746</v>
      </c>
      <c r="D856" s="86" t="s">
        <v>4746</v>
      </c>
      <c r="E856" s="86" t="s">
        <v>4747</v>
      </c>
      <c r="F856" s="86" t="s">
        <v>7363</v>
      </c>
      <c r="G856" s="86" t="s">
        <v>7364</v>
      </c>
      <c r="H856" s="86">
        <v>9119</v>
      </c>
    </row>
    <row r="857" spans="1:8">
      <c r="A857" s="87" t="s">
        <v>14998</v>
      </c>
      <c r="B857" s="86">
        <v>4932471638</v>
      </c>
      <c r="C857" s="86" t="s">
        <v>4746</v>
      </c>
      <c r="D857" s="86" t="s">
        <v>4746</v>
      </c>
      <c r="E857" s="86" t="s">
        <v>4747</v>
      </c>
      <c r="F857" s="86" t="s">
        <v>7366</v>
      </c>
      <c r="G857" s="86" t="s">
        <v>7367</v>
      </c>
      <c r="H857" s="86">
        <v>3190.0000000000005</v>
      </c>
    </row>
    <row r="858" spans="1:8">
      <c r="A858" s="87" t="s">
        <v>14999</v>
      </c>
      <c r="B858" s="86">
        <v>4932471554</v>
      </c>
      <c r="C858" s="86" t="s">
        <v>4746</v>
      </c>
      <c r="D858" s="86" t="s">
        <v>4746</v>
      </c>
      <c r="E858" s="86">
        <v>0</v>
      </c>
      <c r="F858" s="86" t="s">
        <v>7369</v>
      </c>
      <c r="G858" s="86" t="s">
        <v>7370</v>
      </c>
      <c r="H858" s="86">
        <v>583</v>
      </c>
    </row>
    <row r="859" spans="1:8">
      <c r="A859" s="87" t="s">
        <v>15000</v>
      </c>
      <c r="B859" s="86">
        <v>4932471555</v>
      </c>
      <c r="C859" s="86" t="s">
        <v>4746</v>
      </c>
      <c r="D859" s="86" t="s">
        <v>4746</v>
      </c>
      <c r="E859" s="86">
        <v>0</v>
      </c>
      <c r="F859" s="86" t="s">
        <v>7372</v>
      </c>
      <c r="G859" s="86" t="s">
        <v>7373</v>
      </c>
      <c r="H859" s="86">
        <v>253.00000000000003</v>
      </c>
    </row>
    <row r="860" spans="1:8">
      <c r="A860" s="87" t="s">
        <v>15001</v>
      </c>
      <c r="B860" s="86">
        <v>4932471556</v>
      </c>
      <c r="C860" s="86" t="s">
        <v>4746</v>
      </c>
      <c r="D860" s="86" t="s">
        <v>4746</v>
      </c>
      <c r="E860" s="86">
        <v>0</v>
      </c>
      <c r="F860" s="86" t="s">
        <v>7375</v>
      </c>
      <c r="G860" s="86" t="s">
        <v>7376</v>
      </c>
      <c r="H860" s="86">
        <v>264</v>
      </c>
    </row>
    <row r="861" spans="1:8">
      <c r="A861" s="87" t="s">
        <v>15002</v>
      </c>
      <c r="B861" s="86">
        <v>4932471557</v>
      </c>
      <c r="C861" s="86" t="s">
        <v>4746</v>
      </c>
      <c r="D861" s="86" t="s">
        <v>4746</v>
      </c>
      <c r="E861" s="86">
        <v>0</v>
      </c>
      <c r="F861" s="86" t="s">
        <v>7378</v>
      </c>
      <c r="G861" s="86" t="s">
        <v>7379</v>
      </c>
      <c r="H861" s="86">
        <v>264</v>
      </c>
    </row>
    <row r="862" spans="1:8">
      <c r="A862" s="87" t="s">
        <v>15003</v>
      </c>
      <c r="B862" s="86">
        <v>4932471558</v>
      </c>
      <c r="C862" s="86" t="s">
        <v>4746</v>
      </c>
      <c r="D862" s="86" t="s">
        <v>4746</v>
      </c>
      <c r="E862" s="86">
        <v>0</v>
      </c>
      <c r="F862" s="86" t="s">
        <v>7381</v>
      </c>
      <c r="G862" s="86" t="s">
        <v>7382</v>
      </c>
      <c r="H862" s="86">
        <v>352</v>
      </c>
    </row>
    <row r="863" spans="1:8">
      <c r="A863" s="87" t="s">
        <v>15004</v>
      </c>
      <c r="B863" s="86">
        <v>4932471559</v>
      </c>
      <c r="C863" s="86" t="s">
        <v>4746</v>
      </c>
      <c r="D863" s="86" t="s">
        <v>4746</v>
      </c>
      <c r="E863" s="86">
        <v>0</v>
      </c>
      <c r="F863" s="86" t="s">
        <v>7384</v>
      </c>
      <c r="G863" s="86" t="s">
        <v>7385</v>
      </c>
      <c r="H863" s="86">
        <v>374.00000000000006</v>
      </c>
    </row>
    <row r="864" spans="1:8">
      <c r="A864" s="87" t="s">
        <v>15005</v>
      </c>
      <c r="B864" s="86">
        <v>4932471560</v>
      </c>
      <c r="C864" s="86" t="s">
        <v>4746</v>
      </c>
      <c r="D864" s="86" t="s">
        <v>4746</v>
      </c>
      <c r="E864" s="86">
        <v>0</v>
      </c>
      <c r="F864" s="86" t="s">
        <v>7387</v>
      </c>
      <c r="G864" s="86" t="s">
        <v>7388</v>
      </c>
      <c r="H864" s="86">
        <v>374.00000000000006</v>
      </c>
    </row>
    <row r="865" spans="1:8">
      <c r="A865" s="87" t="s">
        <v>15006</v>
      </c>
      <c r="B865" s="86">
        <v>4932471561</v>
      </c>
      <c r="C865" s="86" t="s">
        <v>4746</v>
      </c>
      <c r="D865" s="86" t="s">
        <v>4746</v>
      </c>
      <c r="E865" s="86">
        <v>0</v>
      </c>
      <c r="F865" s="86" t="s">
        <v>7390</v>
      </c>
      <c r="G865" s="86" t="s">
        <v>7391</v>
      </c>
      <c r="H865" s="86">
        <v>374.00000000000006</v>
      </c>
    </row>
    <row r="866" spans="1:8">
      <c r="A866" s="87" t="s">
        <v>15007</v>
      </c>
      <c r="B866" s="86">
        <v>4932471066</v>
      </c>
      <c r="C866" s="86" t="s">
        <v>4746</v>
      </c>
      <c r="D866" s="86" t="s">
        <v>4746</v>
      </c>
      <c r="E866" s="86" t="s">
        <v>4747</v>
      </c>
      <c r="F866" s="86" t="s">
        <v>7393</v>
      </c>
      <c r="G866" s="86" t="s">
        <v>7394</v>
      </c>
      <c r="H866" s="86">
        <v>6204.0000000000009</v>
      </c>
    </row>
    <row r="867" spans="1:8">
      <c r="A867" s="87" t="s">
        <v>15008</v>
      </c>
      <c r="B867" s="86">
        <v>4932471067</v>
      </c>
      <c r="C867" s="86" t="s">
        <v>4746</v>
      </c>
      <c r="D867" s="86" t="s">
        <v>4746</v>
      </c>
      <c r="E867" s="86" t="s">
        <v>4747</v>
      </c>
      <c r="F867" s="86" t="s">
        <v>7396</v>
      </c>
      <c r="G867" s="86" t="s">
        <v>7397</v>
      </c>
      <c r="H867" s="86">
        <v>7755.0000000000009</v>
      </c>
    </row>
    <row r="868" spans="1:8">
      <c r="A868" s="87" t="s">
        <v>15009</v>
      </c>
      <c r="B868" s="86">
        <v>4932471130</v>
      </c>
      <c r="C868" s="86" t="s">
        <v>4746</v>
      </c>
      <c r="D868" s="86" t="s">
        <v>4746</v>
      </c>
      <c r="E868" s="86" t="s">
        <v>4747</v>
      </c>
      <c r="F868" s="86" t="s">
        <v>7399</v>
      </c>
      <c r="G868" s="86" t="s">
        <v>7400</v>
      </c>
      <c r="H868" s="86">
        <v>12474.000000000002</v>
      </c>
    </row>
    <row r="869" spans="1:8">
      <c r="A869" s="87" t="s">
        <v>15010</v>
      </c>
      <c r="B869" s="86">
        <v>4932471131</v>
      </c>
      <c r="C869" s="86" t="s">
        <v>4746</v>
      </c>
      <c r="D869" s="86" t="s">
        <v>4746</v>
      </c>
      <c r="E869" s="86" t="s">
        <v>4747</v>
      </c>
      <c r="F869" s="86" t="s">
        <v>7402</v>
      </c>
      <c r="G869" s="86" t="s">
        <v>7403</v>
      </c>
      <c r="H869" s="86">
        <v>11682.000000000002</v>
      </c>
    </row>
    <row r="870" spans="1:8">
      <c r="A870" s="87" t="s">
        <v>15011</v>
      </c>
      <c r="B870" s="86">
        <v>4932471132</v>
      </c>
      <c r="C870" s="86" t="s">
        <v>4746</v>
      </c>
      <c r="D870" s="86" t="s">
        <v>4746</v>
      </c>
      <c r="E870" s="86" t="s">
        <v>4747</v>
      </c>
      <c r="F870" s="86" t="s">
        <v>7405</v>
      </c>
      <c r="G870" s="86" t="s">
        <v>7406</v>
      </c>
      <c r="H870" s="86">
        <v>6776.0000000000009</v>
      </c>
    </row>
    <row r="871" spans="1:8">
      <c r="A871" s="87" t="s">
        <v>15012</v>
      </c>
      <c r="B871" s="86">
        <v>4932471428</v>
      </c>
      <c r="C871" s="86" t="s">
        <v>4746</v>
      </c>
      <c r="D871" s="86" t="s">
        <v>4746</v>
      </c>
      <c r="E871" s="86" t="s">
        <v>4747</v>
      </c>
      <c r="F871" s="86" t="s">
        <v>7408</v>
      </c>
      <c r="G871" s="86" t="s">
        <v>7409</v>
      </c>
      <c r="H871" s="86">
        <v>1551.0000000000002</v>
      </c>
    </row>
    <row r="872" spans="1:8">
      <c r="A872" s="87" t="s">
        <v>15013</v>
      </c>
      <c r="B872" s="86">
        <v>48899350</v>
      </c>
      <c r="C872" s="86" t="s">
        <v>17246</v>
      </c>
      <c r="D872" s="86" t="s">
        <v>4978</v>
      </c>
      <c r="E872" s="86" t="s">
        <v>7086</v>
      </c>
      <c r="F872" s="86" t="s">
        <v>7411</v>
      </c>
      <c r="G872" s="86" t="s">
        <v>7412</v>
      </c>
      <c r="H872" s="86">
        <v>7480.0000000000009</v>
      </c>
    </row>
    <row r="873" spans="1:8">
      <c r="A873" s="87" t="s">
        <v>15014</v>
      </c>
      <c r="B873" s="86">
        <v>4932464921</v>
      </c>
      <c r="C873" s="86" t="s">
        <v>17246</v>
      </c>
      <c r="D873" s="86" t="s">
        <v>6112</v>
      </c>
      <c r="E873" s="86" t="s">
        <v>7414</v>
      </c>
      <c r="F873" s="86" t="s">
        <v>7415</v>
      </c>
      <c r="G873" s="86" t="s">
        <v>7416</v>
      </c>
      <c r="H873" s="86">
        <v>1980.0000000000002</v>
      </c>
    </row>
    <row r="874" spans="1:8">
      <c r="A874" s="87" t="s">
        <v>15015</v>
      </c>
      <c r="B874" s="86">
        <v>4932464922</v>
      </c>
      <c r="C874" s="86" t="s">
        <v>17246</v>
      </c>
      <c r="D874" s="86" t="s">
        <v>6112</v>
      </c>
      <c r="E874" s="86" t="s">
        <v>7414</v>
      </c>
      <c r="F874" s="86" t="s">
        <v>7418</v>
      </c>
      <c r="G874" s="86" t="s">
        <v>7419</v>
      </c>
      <c r="H874" s="86">
        <v>2024.0000000000002</v>
      </c>
    </row>
    <row r="875" spans="1:8">
      <c r="A875" s="87" t="s">
        <v>15016</v>
      </c>
      <c r="B875" s="86">
        <v>4932464923</v>
      </c>
      <c r="C875" s="86" t="s">
        <v>17246</v>
      </c>
      <c r="D875" s="86" t="s">
        <v>6112</v>
      </c>
      <c r="E875" s="86" t="s">
        <v>7414</v>
      </c>
      <c r="F875" s="86" t="s">
        <v>7421</v>
      </c>
      <c r="G875" s="86" t="s">
        <v>7422</v>
      </c>
      <c r="H875" s="86">
        <v>1936.0000000000002</v>
      </c>
    </row>
    <row r="876" spans="1:8">
      <c r="A876" s="87" t="s">
        <v>15017</v>
      </c>
      <c r="B876" s="86">
        <v>4932464924</v>
      </c>
      <c r="C876" s="86" t="s">
        <v>17246</v>
      </c>
      <c r="D876" s="86" t="s">
        <v>6112</v>
      </c>
      <c r="E876" s="86" t="s">
        <v>7414</v>
      </c>
      <c r="F876" s="86" t="s">
        <v>7424</v>
      </c>
      <c r="G876" s="86" t="s">
        <v>7425</v>
      </c>
      <c r="H876" s="86">
        <v>1936.0000000000002</v>
      </c>
    </row>
    <row r="877" spans="1:8">
      <c r="A877" s="87" t="s">
        <v>15018</v>
      </c>
      <c r="B877" s="86">
        <v>4932464925</v>
      </c>
      <c r="C877" s="86" t="s">
        <v>17246</v>
      </c>
      <c r="D877" s="86" t="s">
        <v>6112</v>
      </c>
      <c r="E877" s="86" t="s">
        <v>7414</v>
      </c>
      <c r="F877" s="86" t="s">
        <v>7427</v>
      </c>
      <c r="G877" s="86" t="s">
        <v>7428</v>
      </c>
      <c r="H877" s="86">
        <v>2002.0000000000002</v>
      </c>
    </row>
    <row r="878" spans="1:8">
      <c r="A878" s="87" t="s">
        <v>15019</v>
      </c>
      <c r="B878" s="86">
        <v>4932464926</v>
      </c>
      <c r="C878" s="86" t="s">
        <v>17246</v>
      </c>
      <c r="D878" s="86" t="s">
        <v>6112</v>
      </c>
      <c r="E878" s="86" t="s">
        <v>7414</v>
      </c>
      <c r="F878" s="86" t="s">
        <v>7430</v>
      </c>
      <c r="G878" s="86" t="s">
        <v>7431</v>
      </c>
      <c r="H878" s="86">
        <v>1936.0000000000002</v>
      </c>
    </row>
    <row r="879" spans="1:8">
      <c r="A879" s="87" t="s">
        <v>15020</v>
      </c>
      <c r="B879" s="86">
        <v>4932464927</v>
      </c>
      <c r="C879" s="86" t="s">
        <v>17246</v>
      </c>
      <c r="D879" s="86" t="s">
        <v>6112</v>
      </c>
      <c r="E879" s="86" t="s">
        <v>7414</v>
      </c>
      <c r="F879" s="86" t="s">
        <v>7433</v>
      </c>
      <c r="G879" s="86" t="s">
        <v>7434</v>
      </c>
      <c r="H879" s="86">
        <v>1958.0000000000002</v>
      </c>
    </row>
    <row r="880" spans="1:8">
      <c r="A880" s="87" t="s">
        <v>15021</v>
      </c>
      <c r="B880" s="86">
        <v>4932464928</v>
      </c>
      <c r="C880" s="86" t="s">
        <v>17246</v>
      </c>
      <c r="D880" s="86" t="s">
        <v>6112</v>
      </c>
      <c r="E880" s="86" t="s">
        <v>7414</v>
      </c>
      <c r="F880" s="86" t="s">
        <v>7436</v>
      </c>
      <c r="G880" s="86" t="s">
        <v>7437</v>
      </c>
      <c r="H880" s="86">
        <v>2068</v>
      </c>
    </row>
    <row r="881" spans="1:8">
      <c r="A881" s="87" t="s">
        <v>15022</v>
      </c>
      <c r="B881" s="86">
        <v>4932464929</v>
      </c>
      <c r="C881" s="86" t="s">
        <v>17246</v>
      </c>
      <c r="D881" s="86" t="s">
        <v>6112</v>
      </c>
      <c r="E881" s="86" t="s">
        <v>7414</v>
      </c>
      <c r="F881" s="86" t="s">
        <v>7439</v>
      </c>
      <c r="G881" s="86" t="s">
        <v>7440</v>
      </c>
      <c r="H881" s="86">
        <v>2156</v>
      </c>
    </row>
    <row r="882" spans="1:8">
      <c r="A882" s="87" t="s">
        <v>15023</v>
      </c>
      <c r="B882" s="86">
        <v>4932464930</v>
      </c>
      <c r="C882" s="86" t="s">
        <v>17246</v>
      </c>
      <c r="D882" s="86" t="s">
        <v>6112</v>
      </c>
      <c r="E882" s="86" t="s">
        <v>7414</v>
      </c>
      <c r="F882" s="86" t="s">
        <v>7442</v>
      </c>
      <c r="G882" s="86" t="s">
        <v>7443</v>
      </c>
      <c r="H882" s="86">
        <v>2156</v>
      </c>
    </row>
    <row r="883" spans="1:8">
      <c r="A883" s="87" t="s">
        <v>15024</v>
      </c>
      <c r="B883" s="86">
        <v>4932464931</v>
      </c>
      <c r="C883" s="86" t="s">
        <v>17246</v>
      </c>
      <c r="D883" s="86" t="s">
        <v>6112</v>
      </c>
      <c r="E883" s="86" t="s">
        <v>7414</v>
      </c>
      <c r="F883" s="86" t="s">
        <v>7445</v>
      </c>
      <c r="G883" s="86" t="s">
        <v>7446</v>
      </c>
      <c r="H883" s="86">
        <v>2299</v>
      </c>
    </row>
    <row r="884" spans="1:8">
      <c r="A884" s="87" t="s">
        <v>15025</v>
      </c>
      <c r="B884" s="86">
        <v>4932464932</v>
      </c>
      <c r="C884" s="86" t="s">
        <v>17246</v>
      </c>
      <c r="D884" s="86" t="s">
        <v>6112</v>
      </c>
      <c r="E884" s="86" t="s">
        <v>7414</v>
      </c>
      <c r="F884" s="86" t="s">
        <v>7448</v>
      </c>
      <c r="G884" s="86" t="s">
        <v>7449</v>
      </c>
      <c r="H884" s="86">
        <v>2794</v>
      </c>
    </row>
    <row r="885" spans="1:8">
      <c r="A885" s="87" t="s">
        <v>15026</v>
      </c>
      <c r="B885" s="86">
        <v>4932464933</v>
      </c>
      <c r="C885" s="86" t="s">
        <v>17246</v>
      </c>
      <c r="D885" s="86" t="s">
        <v>6112</v>
      </c>
      <c r="E885" s="86" t="s">
        <v>7414</v>
      </c>
      <c r="F885" s="86" t="s">
        <v>7451</v>
      </c>
      <c r="G885" s="86" t="s">
        <v>7452</v>
      </c>
      <c r="H885" s="86">
        <v>3883.0000000000005</v>
      </c>
    </row>
    <row r="886" spans="1:8">
      <c r="A886" s="87" t="s">
        <v>15027</v>
      </c>
      <c r="B886" s="86">
        <v>4932464934</v>
      </c>
      <c r="C886" s="86" t="s">
        <v>17246</v>
      </c>
      <c r="D886" s="86" t="s">
        <v>6112</v>
      </c>
      <c r="E886" s="86" t="s">
        <v>7414</v>
      </c>
      <c r="F886" s="86" t="s">
        <v>7454</v>
      </c>
      <c r="G886" s="86" t="s">
        <v>7455</v>
      </c>
      <c r="H886" s="86">
        <v>4136</v>
      </c>
    </row>
    <row r="887" spans="1:8">
      <c r="A887" s="87" t="s">
        <v>15028</v>
      </c>
      <c r="B887" s="86">
        <v>4932464935</v>
      </c>
      <c r="C887" s="86" t="s">
        <v>17246</v>
      </c>
      <c r="D887" s="86" t="s">
        <v>6112</v>
      </c>
      <c r="E887" s="86" t="s">
        <v>7414</v>
      </c>
      <c r="F887" s="86" t="s">
        <v>7457</v>
      </c>
      <c r="G887" s="86" t="s">
        <v>7458</v>
      </c>
      <c r="H887" s="86">
        <v>4268</v>
      </c>
    </row>
    <row r="888" spans="1:8">
      <c r="A888" s="87" t="s">
        <v>15029</v>
      </c>
      <c r="B888" s="86">
        <v>4932464936</v>
      </c>
      <c r="C888" s="86" t="s">
        <v>17246</v>
      </c>
      <c r="D888" s="86" t="s">
        <v>6112</v>
      </c>
      <c r="E888" s="86" t="s">
        <v>7414</v>
      </c>
      <c r="F888" s="86" t="s">
        <v>7460</v>
      </c>
      <c r="G888" s="86" t="s">
        <v>7461</v>
      </c>
      <c r="H888" s="86">
        <v>4400</v>
      </c>
    </row>
    <row r="889" spans="1:8">
      <c r="A889" s="87" t="s">
        <v>15030</v>
      </c>
      <c r="B889" s="86">
        <v>4932464937</v>
      </c>
      <c r="C889" s="86" t="s">
        <v>17246</v>
      </c>
      <c r="D889" s="86" t="s">
        <v>6112</v>
      </c>
      <c r="E889" s="86" t="s">
        <v>7414</v>
      </c>
      <c r="F889" s="86" t="s">
        <v>7463</v>
      </c>
      <c r="G889" s="86" t="s">
        <v>7464</v>
      </c>
      <c r="H889" s="86">
        <v>4884</v>
      </c>
    </row>
    <row r="890" spans="1:8">
      <c r="A890" s="87" t="s">
        <v>15031</v>
      </c>
      <c r="B890" s="86">
        <v>4932464938</v>
      </c>
      <c r="C890" s="86" t="s">
        <v>17246</v>
      </c>
      <c r="D890" s="86" t="s">
        <v>6112</v>
      </c>
      <c r="E890" s="86" t="s">
        <v>7414</v>
      </c>
      <c r="F890" s="86" t="s">
        <v>7466</v>
      </c>
      <c r="G890" s="86" t="s">
        <v>7467</v>
      </c>
      <c r="H890" s="86">
        <v>5170</v>
      </c>
    </row>
    <row r="891" spans="1:8">
      <c r="A891" s="87" t="s">
        <v>15032</v>
      </c>
      <c r="B891" s="86">
        <v>4932464939</v>
      </c>
      <c r="C891" s="86" t="s">
        <v>17246</v>
      </c>
      <c r="D891" s="86" t="s">
        <v>6112</v>
      </c>
      <c r="E891" s="86" t="s">
        <v>7414</v>
      </c>
      <c r="F891" s="86" t="s">
        <v>7469</v>
      </c>
      <c r="G891" s="86" t="s">
        <v>7470</v>
      </c>
      <c r="H891" s="86">
        <v>11913.000000000002</v>
      </c>
    </row>
    <row r="892" spans="1:8">
      <c r="A892" s="87" t="s">
        <v>15033</v>
      </c>
      <c r="B892" s="86">
        <v>4932464940</v>
      </c>
      <c r="C892" s="86" t="s">
        <v>17246</v>
      </c>
      <c r="D892" s="86" t="s">
        <v>6112</v>
      </c>
      <c r="E892" s="86" t="s">
        <v>7414</v>
      </c>
      <c r="F892" s="86" t="s">
        <v>7472</v>
      </c>
      <c r="G892" s="86" t="s">
        <v>7473</v>
      </c>
      <c r="H892" s="86">
        <v>275</v>
      </c>
    </row>
    <row r="893" spans="1:8">
      <c r="A893" s="87" t="s">
        <v>15034</v>
      </c>
      <c r="B893" s="86">
        <v>4932464941</v>
      </c>
      <c r="C893" s="86" t="s">
        <v>17246</v>
      </c>
      <c r="D893" s="86" t="s">
        <v>6112</v>
      </c>
      <c r="E893" s="86" t="s">
        <v>7414</v>
      </c>
      <c r="F893" s="86" t="s">
        <v>7475</v>
      </c>
      <c r="G893" s="86" t="s">
        <v>7476</v>
      </c>
      <c r="H893" s="86">
        <v>825.00000000000011</v>
      </c>
    </row>
    <row r="894" spans="1:8">
      <c r="A894" s="87" t="s">
        <v>15035</v>
      </c>
      <c r="B894" s="86">
        <v>4932471326</v>
      </c>
      <c r="C894" s="86" t="s">
        <v>17246</v>
      </c>
      <c r="D894" s="86" t="s">
        <v>6112</v>
      </c>
      <c r="E894" s="86">
        <v>0</v>
      </c>
      <c r="F894" s="86" t="s">
        <v>7478</v>
      </c>
      <c r="G894" s="86" t="s">
        <v>7479</v>
      </c>
      <c r="H894" s="86">
        <v>9999</v>
      </c>
    </row>
    <row r="895" spans="1:8">
      <c r="A895" s="87" t="s">
        <v>15036</v>
      </c>
      <c r="B895" s="86">
        <v>4932471333</v>
      </c>
      <c r="C895" s="86" t="s">
        <v>17246</v>
      </c>
      <c r="D895" s="86" t="s">
        <v>5040</v>
      </c>
      <c r="E895" s="86">
        <v>0</v>
      </c>
      <c r="F895" s="86" t="s">
        <v>7481</v>
      </c>
      <c r="G895" s="86" t="s">
        <v>7482</v>
      </c>
      <c r="H895" s="86">
        <v>1425.6000000000001</v>
      </c>
    </row>
    <row r="896" spans="1:8">
      <c r="A896" s="87" t="s">
        <v>15037</v>
      </c>
      <c r="B896" s="86">
        <v>4932464943</v>
      </c>
      <c r="C896" s="86" t="s">
        <v>4746</v>
      </c>
      <c r="D896" s="86" t="s">
        <v>4746</v>
      </c>
      <c r="E896" s="86" t="s">
        <v>6292</v>
      </c>
      <c r="F896" s="86" t="s">
        <v>7484</v>
      </c>
      <c r="G896" s="86" t="s">
        <v>7485</v>
      </c>
      <c r="H896" s="86">
        <v>6369.0000000000009</v>
      </c>
    </row>
    <row r="897" spans="1:8">
      <c r="A897" s="87" t="s">
        <v>15038</v>
      </c>
      <c r="B897" s="86">
        <v>4932464944</v>
      </c>
      <c r="C897" s="86" t="s">
        <v>4746</v>
      </c>
      <c r="D897" s="86" t="s">
        <v>4746</v>
      </c>
      <c r="E897" s="86" t="s">
        <v>6292</v>
      </c>
      <c r="F897" s="86" t="s">
        <v>7487</v>
      </c>
      <c r="G897" s="86" t="s">
        <v>7488</v>
      </c>
      <c r="H897" s="86">
        <v>9031</v>
      </c>
    </row>
    <row r="898" spans="1:8">
      <c r="A898" s="87" t="s">
        <v>15039</v>
      </c>
      <c r="B898" s="86">
        <v>4932464945</v>
      </c>
      <c r="C898" s="86" t="s">
        <v>4746</v>
      </c>
      <c r="D898" s="86" t="s">
        <v>4746</v>
      </c>
      <c r="E898" s="86" t="s">
        <v>6292</v>
      </c>
      <c r="F898" s="86" t="s">
        <v>7490</v>
      </c>
      <c r="G898" s="86" t="s">
        <v>7491</v>
      </c>
      <c r="H898" s="86">
        <v>9548</v>
      </c>
    </row>
    <row r="899" spans="1:8">
      <c r="A899" s="87" t="s">
        <v>15040</v>
      </c>
      <c r="B899" s="86">
        <v>4932464946</v>
      </c>
      <c r="C899" s="86" t="s">
        <v>4746</v>
      </c>
      <c r="D899" s="86" t="s">
        <v>4746</v>
      </c>
      <c r="E899" s="86" t="s">
        <v>6292</v>
      </c>
      <c r="F899" s="86" t="s">
        <v>7493</v>
      </c>
      <c r="G899" s="86" t="s">
        <v>7494</v>
      </c>
      <c r="H899" s="86">
        <v>13431.000000000002</v>
      </c>
    </row>
    <row r="900" spans="1:8">
      <c r="A900" s="87" t="s">
        <v>15041</v>
      </c>
      <c r="B900" s="86">
        <v>48229038</v>
      </c>
      <c r="C900" s="86" t="s">
        <v>4746</v>
      </c>
      <c r="D900" s="86" t="s">
        <v>4746</v>
      </c>
      <c r="E900" s="86" t="s">
        <v>6292</v>
      </c>
      <c r="F900" s="86" t="s">
        <v>7496</v>
      </c>
      <c r="G900" s="86" t="s">
        <v>7497</v>
      </c>
      <c r="H900" s="86">
        <v>4114</v>
      </c>
    </row>
    <row r="901" spans="1:8">
      <c r="A901" s="87" t="s">
        <v>15042</v>
      </c>
      <c r="B901" s="86">
        <v>48225330</v>
      </c>
      <c r="C901" s="86" t="s">
        <v>4746</v>
      </c>
      <c r="D901" s="86" t="s">
        <v>4746</v>
      </c>
      <c r="E901" s="86" t="s">
        <v>6708</v>
      </c>
      <c r="F901" s="86" t="s">
        <v>7499</v>
      </c>
      <c r="G901" s="86" t="s">
        <v>7500</v>
      </c>
      <c r="H901" s="86">
        <v>2123</v>
      </c>
    </row>
    <row r="902" spans="1:8">
      <c r="A902" s="87" t="s">
        <v>15043</v>
      </c>
      <c r="B902" s="86">
        <v>48225360</v>
      </c>
      <c r="C902" s="86" t="s">
        <v>4746</v>
      </c>
      <c r="D902" s="86" t="s">
        <v>4746</v>
      </c>
      <c r="E902" s="86" t="s">
        <v>6708</v>
      </c>
      <c r="F902" s="86" t="s">
        <v>7502</v>
      </c>
      <c r="G902" s="86" t="s">
        <v>7503</v>
      </c>
      <c r="H902" s="86">
        <v>2684</v>
      </c>
    </row>
    <row r="903" spans="1:8">
      <c r="A903" s="87" t="s">
        <v>15044</v>
      </c>
      <c r="B903" s="86">
        <v>4932464993</v>
      </c>
      <c r="C903" s="86" t="s">
        <v>4746</v>
      </c>
      <c r="D903" s="86" t="s">
        <v>4746</v>
      </c>
      <c r="E903" s="86" t="s">
        <v>6292</v>
      </c>
      <c r="F903" s="86" t="s">
        <v>7505</v>
      </c>
      <c r="G903" s="86" t="s">
        <v>7506</v>
      </c>
      <c r="H903" s="86">
        <v>8602</v>
      </c>
    </row>
    <row r="904" spans="1:8">
      <c r="A904" s="87" t="s">
        <v>15045</v>
      </c>
      <c r="B904" s="86">
        <v>4932464994</v>
      </c>
      <c r="C904" s="86" t="s">
        <v>4746</v>
      </c>
      <c r="D904" s="86" t="s">
        <v>4746</v>
      </c>
      <c r="E904" s="86" t="s">
        <v>6292</v>
      </c>
      <c r="F904" s="86" t="s">
        <v>7508</v>
      </c>
      <c r="G904" s="86" t="s">
        <v>7509</v>
      </c>
      <c r="H904" s="86">
        <v>20526</v>
      </c>
    </row>
    <row r="905" spans="1:8">
      <c r="A905" s="87" t="s">
        <v>15046</v>
      </c>
      <c r="B905" s="86">
        <v>4932464995</v>
      </c>
      <c r="C905" s="86" t="s">
        <v>4746</v>
      </c>
      <c r="D905" s="86" t="s">
        <v>4746</v>
      </c>
      <c r="E905" s="86" t="s">
        <v>6292</v>
      </c>
      <c r="F905" s="86" t="s">
        <v>7511</v>
      </c>
      <c r="G905" s="86" t="s">
        <v>7512</v>
      </c>
      <c r="H905" s="86">
        <v>9460</v>
      </c>
    </row>
    <row r="906" spans="1:8">
      <c r="A906" s="87" t="s">
        <v>15047</v>
      </c>
      <c r="B906" s="86">
        <v>4932464996</v>
      </c>
      <c r="C906" s="86" t="s">
        <v>4746</v>
      </c>
      <c r="D906" s="86" t="s">
        <v>4746</v>
      </c>
      <c r="E906" s="86" t="s">
        <v>6292</v>
      </c>
      <c r="F906" s="86" t="s">
        <v>7514</v>
      </c>
      <c r="G906" s="86" t="s">
        <v>7515</v>
      </c>
      <c r="H906" s="86">
        <v>21934</v>
      </c>
    </row>
    <row r="907" spans="1:8">
      <c r="A907" s="87" t="s">
        <v>15048</v>
      </c>
      <c r="B907" s="86">
        <v>4932471199</v>
      </c>
      <c r="C907" s="86" t="s">
        <v>4746</v>
      </c>
      <c r="D907" s="86" t="e">
        <v>#N/A</v>
      </c>
      <c r="E907" s="86">
        <v>0</v>
      </c>
      <c r="F907" s="86" t="s">
        <v>7517</v>
      </c>
      <c r="G907" s="86" t="e">
        <v>#N/A</v>
      </c>
      <c r="H907" s="86">
        <v>2651</v>
      </c>
    </row>
    <row r="908" spans="1:8">
      <c r="A908" s="87" t="s">
        <v>15049</v>
      </c>
      <c r="B908" s="86">
        <v>4932464828</v>
      </c>
      <c r="C908" s="86" t="s">
        <v>4746</v>
      </c>
      <c r="D908" s="86" t="s">
        <v>4746</v>
      </c>
      <c r="E908" s="86" t="s">
        <v>4756</v>
      </c>
      <c r="F908" s="86" t="s">
        <v>7519</v>
      </c>
      <c r="G908" s="86" t="s">
        <v>7520</v>
      </c>
      <c r="H908" s="86">
        <v>1727.0000000000002</v>
      </c>
    </row>
    <row r="909" spans="1:8">
      <c r="A909" s="87" t="s">
        <v>15050</v>
      </c>
      <c r="B909" s="86">
        <v>4932464829</v>
      </c>
      <c r="C909" s="86" t="s">
        <v>4746</v>
      </c>
      <c r="D909" s="86" t="s">
        <v>4746</v>
      </c>
      <c r="E909" s="86" t="s">
        <v>4756</v>
      </c>
      <c r="F909" s="86" t="s">
        <v>7522</v>
      </c>
      <c r="G909" s="86" t="s">
        <v>7523</v>
      </c>
      <c r="H909" s="86">
        <v>1683.0000000000002</v>
      </c>
    </row>
    <row r="910" spans="1:8">
      <c r="A910" s="87" t="s">
        <v>15051</v>
      </c>
      <c r="B910" s="86">
        <v>4932464830</v>
      </c>
      <c r="C910" s="86" t="s">
        <v>4746</v>
      </c>
      <c r="D910" s="86" t="s">
        <v>4746</v>
      </c>
      <c r="E910" s="86" t="s">
        <v>4756</v>
      </c>
      <c r="F910" s="86" t="s">
        <v>7525</v>
      </c>
      <c r="G910" s="86" t="s">
        <v>7526</v>
      </c>
      <c r="H910" s="86">
        <v>6468.0000000000009</v>
      </c>
    </row>
    <row r="911" spans="1:8">
      <c r="A911" s="87" t="s">
        <v>15052</v>
      </c>
      <c r="B911" s="86">
        <v>4932471064</v>
      </c>
      <c r="C911" s="86" t="s">
        <v>4746</v>
      </c>
      <c r="D911" s="86" t="s">
        <v>4746</v>
      </c>
      <c r="E911" s="86" t="s">
        <v>4747</v>
      </c>
      <c r="F911" s="86" t="s">
        <v>7528</v>
      </c>
      <c r="G911" s="86" t="s">
        <v>7529</v>
      </c>
      <c r="H911" s="86">
        <v>4752</v>
      </c>
    </row>
    <row r="912" spans="1:8">
      <c r="A912" s="87" t="s">
        <v>15053</v>
      </c>
      <c r="B912" s="86">
        <v>4932471065</v>
      </c>
      <c r="C912" s="86" t="s">
        <v>4746</v>
      </c>
      <c r="D912" s="86" t="s">
        <v>4746</v>
      </c>
      <c r="E912" s="86" t="s">
        <v>4747</v>
      </c>
      <c r="F912" s="86" t="s">
        <v>7531</v>
      </c>
      <c r="G912" s="86" t="s">
        <v>7532</v>
      </c>
      <c r="H912" s="86">
        <v>2629</v>
      </c>
    </row>
    <row r="913" spans="1:8">
      <c r="A913" s="87" t="s">
        <v>15054</v>
      </c>
      <c r="B913" s="86">
        <v>48229014</v>
      </c>
      <c r="C913" s="86" t="s">
        <v>4746</v>
      </c>
      <c r="D913" s="86" t="s">
        <v>4746</v>
      </c>
      <c r="E913" s="86" t="s">
        <v>6292</v>
      </c>
      <c r="F913" s="86" t="s">
        <v>7534</v>
      </c>
      <c r="G913" s="86" t="s">
        <v>7535</v>
      </c>
      <c r="H913" s="86">
        <v>3410.0000000000005</v>
      </c>
    </row>
    <row r="914" spans="1:8">
      <c r="A914" s="87" t="s">
        <v>15055</v>
      </c>
      <c r="B914" s="86">
        <v>4932471253</v>
      </c>
      <c r="C914" s="86" t="s">
        <v>17246</v>
      </c>
      <c r="D914" s="86" t="s">
        <v>5095</v>
      </c>
      <c r="E914" s="86" t="s">
        <v>7537</v>
      </c>
      <c r="F914" s="86" t="s">
        <v>7538</v>
      </c>
      <c r="G914" s="86" t="s">
        <v>7539</v>
      </c>
      <c r="H914" s="86">
        <v>6078.6000000000013</v>
      </c>
    </row>
    <row r="915" spans="1:8">
      <c r="A915" s="87" t="s">
        <v>15056</v>
      </c>
      <c r="B915" s="86">
        <v>49222211</v>
      </c>
      <c r="C915" s="86" t="s">
        <v>17246</v>
      </c>
      <c r="D915" s="86" t="s">
        <v>5471</v>
      </c>
      <c r="E915" s="86">
        <v>0</v>
      </c>
      <c r="F915" s="86" t="s">
        <v>7541</v>
      </c>
      <c r="G915" s="86" t="s">
        <v>7542</v>
      </c>
      <c r="H915" s="86">
        <v>2222</v>
      </c>
    </row>
    <row r="916" spans="1:8">
      <c r="A916" s="87" t="s">
        <v>15057</v>
      </c>
      <c r="B916" s="86">
        <v>49222205</v>
      </c>
      <c r="C916" s="86" t="s">
        <v>17246</v>
      </c>
      <c r="D916" s="86" t="s">
        <v>5471</v>
      </c>
      <c r="E916" s="86">
        <v>0</v>
      </c>
      <c r="F916" s="86" t="s">
        <v>7544</v>
      </c>
      <c r="G916" s="86" t="s">
        <v>7545</v>
      </c>
      <c r="H916" s="86">
        <v>1639.0000000000002</v>
      </c>
    </row>
    <row r="917" spans="1:8">
      <c r="A917" s="87" t="s">
        <v>15058</v>
      </c>
      <c r="B917" s="86">
        <v>49222229</v>
      </c>
      <c r="C917" s="86" t="s">
        <v>17246</v>
      </c>
      <c r="D917" s="86" t="s">
        <v>6112</v>
      </c>
      <c r="E917" s="86">
        <v>0</v>
      </c>
      <c r="F917" s="86" t="s">
        <v>7547</v>
      </c>
      <c r="G917" s="86" t="s">
        <v>7548</v>
      </c>
      <c r="H917" s="86">
        <v>3498.0000000000005</v>
      </c>
    </row>
    <row r="918" spans="1:8">
      <c r="A918" s="87" t="s">
        <v>15059</v>
      </c>
      <c r="B918" s="86">
        <v>49560223</v>
      </c>
      <c r="C918" s="86" t="s">
        <v>17246</v>
      </c>
      <c r="D918" s="86" t="s">
        <v>6112</v>
      </c>
      <c r="E918" s="86">
        <v>0</v>
      </c>
      <c r="F918" s="86" t="s">
        <v>7550</v>
      </c>
      <c r="G918" s="86" t="s">
        <v>7551</v>
      </c>
      <c r="H918" s="86">
        <v>1804.0000000000002</v>
      </c>
    </row>
    <row r="919" spans="1:8">
      <c r="A919" s="87" t="s">
        <v>15060</v>
      </c>
      <c r="B919" s="86">
        <v>4932471166</v>
      </c>
      <c r="C919" s="86" t="s">
        <v>17246</v>
      </c>
      <c r="D919" s="86" t="s">
        <v>5657</v>
      </c>
      <c r="E919" s="86">
        <v>0</v>
      </c>
      <c r="F919" s="86" t="s">
        <v>7553</v>
      </c>
      <c r="G919" s="86" t="s">
        <v>5809</v>
      </c>
      <c r="H919" s="86">
        <v>682</v>
      </c>
    </row>
    <row r="920" spans="1:8">
      <c r="A920" s="87" t="s">
        <v>15061</v>
      </c>
      <c r="B920" s="86">
        <v>4932471370</v>
      </c>
      <c r="C920" s="86" t="s">
        <v>17246</v>
      </c>
      <c r="D920" s="86" t="s">
        <v>6112</v>
      </c>
      <c r="E920" s="86">
        <v>0</v>
      </c>
      <c r="F920" s="86" t="s">
        <v>7555</v>
      </c>
      <c r="G920" s="86" t="s">
        <v>7556</v>
      </c>
      <c r="H920" s="86">
        <v>15631.000000000002</v>
      </c>
    </row>
    <row r="921" spans="1:8">
      <c r="A921" s="87" t="s">
        <v>15062</v>
      </c>
      <c r="B921" s="86">
        <v>4932471254</v>
      </c>
      <c r="C921" s="86" t="s">
        <v>17246</v>
      </c>
      <c r="D921" s="86" t="s">
        <v>5095</v>
      </c>
      <c r="E921" s="86" t="s">
        <v>7537</v>
      </c>
      <c r="F921" s="86" t="s">
        <v>7558</v>
      </c>
      <c r="G921" s="86" t="s">
        <v>7559</v>
      </c>
      <c r="H921" s="86">
        <v>6405.3000000000011</v>
      </c>
    </row>
    <row r="922" spans="1:8">
      <c r="A922" s="87" t="s">
        <v>15063</v>
      </c>
      <c r="B922" s="86">
        <v>4932471255</v>
      </c>
      <c r="C922" s="86" t="s">
        <v>17246</v>
      </c>
      <c r="D922" s="86" t="s">
        <v>5095</v>
      </c>
      <c r="E922" s="86" t="s">
        <v>7537</v>
      </c>
      <c r="F922" s="86" t="s">
        <v>7561</v>
      </c>
      <c r="G922" s="86" t="s">
        <v>7562</v>
      </c>
      <c r="H922" s="86">
        <v>8632.8000000000011</v>
      </c>
    </row>
    <row r="923" spans="1:8">
      <c r="A923" s="87" t="s">
        <v>15064</v>
      </c>
      <c r="B923" s="86">
        <v>4932471256</v>
      </c>
      <c r="C923" s="86" t="s">
        <v>17246</v>
      </c>
      <c r="D923" s="86" t="s">
        <v>5095</v>
      </c>
      <c r="E923" s="86" t="s">
        <v>7537</v>
      </c>
      <c r="F923" s="86" t="s">
        <v>7564</v>
      </c>
      <c r="G923" s="86" t="s">
        <v>7565</v>
      </c>
      <c r="H923" s="86">
        <v>7375.5</v>
      </c>
    </row>
    <row r="924" spans="1:8">
      <c r="A924" s="87" t="s">
        <v>15065</v>
      </c>
      <c r="B924" s="86">
        <v>4932471257</v>
      </c>
      <c r="C924" s="86" t="s">
        <v>17246</v>
      </c>
      <c r="D924" s="86" t="s">
        <v>5095</v>
      </c>
      <c r="E924" s="86" t="s">
        <v>7537</v>
      </c>
      <c r="F924" s="86" t="s">
        <v>7567</v>
      </c>
      <c r="G924" s="86" t="s">
        <v>7568</v>
      </c>
      <c r="H924" s="86">
        <v>10107.9</v>
      </c>
    </row>
    <row r="925" spans="1:8">
      <c r="A925" s="87" t="s">
        <v>15066</v>
      </c>
      <c r="B925" s="86">
        <v>4932471258</v>
      </c>
      <c r="C925" s="86" t="s">
        <v>17246</v>
      </c>
      <c r="D925" s="86" t="s">
        <v>5095</v>
      </c>
      <c r="E925" s="86" t="s">
        <v>7537</v>
      </c>
      <c r="F925" s="86" t="s">
        <v>7570</v>
      </c>
      <c r="G925" s="86" t="s">
        <v>7571</v>
      </c>
      <c r="H925" s="86">
        <v>13869.900000000001</v>
      </c>
    </row>
    <row r="926" spans="1:8">
      <c r="A926" s="87" t="s">
        <v>15067</v>
      </c>
      <c r="B926" s="86">
        <v>4932471251</v>
      </c>
      <c r="C926" s="86" t="s">
        <v>17246</v>
      </c>
      <c r="D926" s="86" t="s">
        <v>5095</v>
      </c>
      <c r="E926" s="86" t="s">
        <v>7537</v>
      </c>
      <c r="F926" s="86" t="s">
        <v>7573</v>
      </c>
      <c r="G926" s="86" t="s">
        <v>7574</v>
      </c>
      <c r="H926" s="86">
        <v>3415.5000000000005</v>
      </c>
    </row>
    <row r="927" spans="1:8">
      <c r="A927" s="87" t="s">
        <v>15068</v>
      </c>
      <c r="B927" s="86">
        <v>4932471250</v>
      </c>
      <c r="C927" s="86" t="s">
        <v>17246</v>
      </c>
      <c r="D927" s="86" t="s">
        <v>5095</v>
      </c>
      <c r="E927" s="86" t="s">
        <v>7537</v>
      </c>
      <c r="F927" s="86" t="s">
        <v>7576</v>
      </c>
      <c r="G927" s="86" t="s">
        <v>7577</v>
      </c>
      <c r="H927" s="86">
        <v>3663.0000000000005</v>
      </c>
    </row>
    <row r="928" spans="1:8">
      <c r="A928" s="87" t="s">
        <v>15069</v>
      </c>
      <c r="B928" s="86">
        <v>4932471252</v>
      </c>
      <c r="C928" s="86" t="s">
        <v>17246</v>
      </c>
      <c r="D928" s="86" t="s">
        <v>5095</v>
      </c>
      <c r="E928" s="86" t="s">
        <v>7537</v>
      </c>
      <c r="F928" s="86" t="s">
        <v>7579</v>
      </c>
      <c r="G928" s="86" t="s">
        <v>7580</v>
      </c>
      <c r="H928" s="86">
        <v>6078.6000000000013</v>
      </c>
    </row>
    <row r="929" spans="1:8">
      <c r="A929" s="87" t="s">
        <v>15070</v>
      </c>
      <c r="B929" s="86">
        <v>48899261</v>
      </c>
      <c r="C929" s="86" t="s">
        <v>17246</v>
      </c>
      <c r="D929" s="86" t="s">
        <v>4978</v>
      </c>
      <c r="E929" s="86" t="s">
        <v>7086</v>
      </c>
      <c r="F929" s="86" t="s">
        <v>7582</v>
      </c>
      <c r="G929" s="86" t="s">
        <v>7583</v>
      </c>
      <c r="H929" s="86">
        <v>3806.0000000000005</v>
      </c>
    </row>
    <row r="930" spans="1:8">
      <c r="A930" s="87" t="s">
        <v>15071</v>
      </c>
      <c r="B930" s="86">
        <v>48899262</v>
      </c>
      <c r="C930" s="86" t="s">
        <v>17246</v>
      </c>
      <c r="D930" s="86" t="s">
        <v>4978</v>
      </c>
      <c r="E930" s="86" t="s">
        <v>7086</v>
      </c>
      <c r="F930" s="86" t="s">
        <v>7585</v>
      </c>
      <c r="G930" s="86" t="s">
        <v>7586</v>
      </c>
      <c r="H930" s="86">
        <v>3575.0000000000005</v>
      </c>
    </row>
    <row r="931" spans="1:8">
      <c r="A931" s="87" t="s">
        <v>15072</v>
      </c>
      <c r="B931" s="86">
        <v>48899263</v>
      </c>
      <c r="C931" s="86" t="s">
        <v>17246</v>
      </c>
      <c r="D931" s="86" t="s">
        <v>4978</v>
      </c>
      <c r="E931" s="86" t="s">
        <v>7086</v>
      </c>
      <c r="F931" s="86" t="s">
        <v>7588</v>
      </c>
      <c r="G931" s="86" t="s">
        <v>7589</v>
      </c>
      <c r="H931" s="86">
        <v>4609</v>
      </c>
    </row>
    <row r="932" spans="1:8">
      <c r="A932" s="87" t="s">
        <v>15073</v>
      </c>
      <c r="B932" s="86">
        <v>48899265</v>
      </c>
      <c r="C932" s="86" t="s">
        <v>17246</v>
      </c>
      <c r="D932" s="86" t="s">
        <v>4978</v>
      </c>
      <c r="E932" s="86" t="s">
        <v>7086</v>
      </c>
      <c r="F932" s="86" t="s">
        <v>7591</v>
      </c>
      <c r="G932" s="86" t="s">
        <v>7592</v>
      </c>
      <c r="H932" s="86">
        <v>8723</v>
      </c>
    </row>
    <row r="933" spans="1:8">
      <c r="A933" s="87" t="s">
        <v>15074</v>
      </c>
      <c r="B933" s="86">
        <v>48899266</v>
      </c>
      <c r="C933" s="86" t="s">
        <v>17246</v>
      </c>
      <c r="D933" s="86" t="s">
        <v>4978</v>
      </c>
      <c r="E933" s="86" t="s">
        <v>7086</v>
      </c>
      <c r="F933" s="86" t="s">
        <v>7594</v>
      </c>
      <c r="G933" s="86" t="s">
        <v>7595</v>
      </c>
      <c r="H933" s="86">
        <v>16500</v>
      </c>
    </row>
    <row r="934" spans="1:8">
      <c r="A934" s="87" t="s">
        <v>15075</v>
      </c>
      <c r="B934" s="86">
        <v>6832625</v>
      </c>
      <c r="C934" s="86" t="s">
        <v>17246</v>
      </c>
      <c r="D934" s="86" t="s">
        <v>5957</v>
      </c>
      <c r="E934" s="86">
        <v>0</v>
      </c>
      <c r="F934" s="86" t="s">
        <v>7597</v>
      </c>
      <c r="G934" s="86" t="s">
        <v>7598</v>
      </c>
      <c r="H934" s="86">
        <v>13.200000000000001</v>
      </c>
    </row>
    <row r="935" spans="1:8">
      <c r="A935" s="87" t="s">
        <v>15076</v>
      </c>
      <c r="B935" s="86">
        <v>6833150</v>
      </c>
      <c r="C935" s="86" t="s">
        <v>17246</v>
      </c>
      <c r="D935" s="86" t="s">
        <v>5957</v>
      </c>
      <c r="E935" s="86">
        <v>0</v>
      </c>
      <c r="F935" s="86" t="s">
        <v>7600</v>
      </c>
      <c r="G935" s="86" t="s">
        <v>7601</v>
      </c>
      <c r="H935" s="86">
        <v>19.8</v>
      </c>
    </row>
    <row r="936" spans="1:8">
      <c r="A936" s="87" t="s">
        <v>15077</v>
      </c>
      <c r="B936" s="86">
        <v>48001075</v>
      </c>
      <c r="C936" s="86" t="s">
        <v>17246</v>
      </c>
      <c r="D936" s="86" t="s">
        <v>5471</v>
      </c>
      <c r="E936" s="86">
        <v>0</v>
      </c>
      <c r="F936" s="86" t="s">
        <v>7603</v>
      </c>
      <c r="G936" s="86" t="s">
        <v>7604</v>
      </c>
      <c r="H936" s="86">
        <v>462.00000000000006</v>
      </c>
    </row>
    <row r="937" spans="1:8">
      <c r="A937" s="87" t="s">
        <v>15078</v>
      </c>
      <c r="B937" s="86">
        <v>48001076</v>
      </c>
      <c r="C937" s="86" t="s">
        <v>17246</v>
      </c>
      <c r="D937" s="86" t="s">
        <v>5471</v>
      </c>
      <c r="E937" s="86">
        <v>0</v>
      </c>
      <c r="F937" s="86" t="s">
        <v>7603</v>
      </c>
      <c r="G937" s="86" t="s">
        <v>7606</v>
      </c>
      <c r="H937" s="86">
        <v>473.00000000000006</v>
      </c>
    </row>
    <row r="938" spans="1:8">
      <c r="A938" s="87" t="s">
        <v>15079</v>
      </c>
      <c r="B938" s="86">
        <v>48001077</v>
      </c>
      <c r="C938" s="86" t="s">
        <v>17246</v>
      </c>
      <c r="D938" s="86" t="s">
        <v>5471</v>
      </c>
      <c r="E938" s="86">
        <v>0</v>
      </c>
      <c r="F938" s="86" t="s">
        <v>7608</v>
      </c>
      <c r="G938" s="86" t="s">
        <v>7609</v>
      </c>
      <c r="H938" s="86">
        <v>946.00000000000011</v>
      </c>
    </row>
    <row r="939" spans="1:8">
      <c r="A939" s="87" t="s">
        <v>15080</v>
      </c>
      <c r="B939" s="86">
        <v>48001078</v>
      </c>
      <c r="C939" s="86" t="s">
        <v>17246</v>
      </c>
      <c r="D939" s="86" t="s">
        <v>5471</v>
      </c>
      <c r="E939" s="86">
        <v>0</v>
      </c>
      <c r="F939" s="86" t="s">
        <v>7611</v>
      </c>
      <c r="G939" s="86" t="s">
        <v>7612</v>
      </c>
      <c r="H939" s="86">
        <v>1122</v>
      </c>
    </row>
    <row r="940" spans="1:8">
      <c r="A940" s="87" t="s">
        <v>15081</v>
      </c>
      <c r="B940" s="86">
        <v>48001079</v>
      </c>
      <c r="C940" s="86" t="s">
        <v>17246</v>
      </c>
      <c r="D940" s="86" t="s">
        <v>5471</v>
      </c>
      <c r="E940" s="86">
        <v>0</v>
      </c>
      <c r="F940" s="86" t="s">
        <v>7614</v>
      </c>
      <c r="G940" s="86" t="s">
        <v>7615</v>
      </c>
      <c r="H940" s="86">
        <v>693</v>
      </c>
    </row>
    <row r="941" spans="1:8">
      <c r="A941" s="87" t="s">
        <v>15082</v>
      </c>
      <c r="B941" s="86">
        <v>48001080</v>
      </c>
      <c r="C941" s="86" t="s">
        <v>17246</v>
      </c>
      <c r="D941" s="86" t="s">
        <v>5471</v>
      </c>
      <c r="E941" s="86">
        <v>0</v>
      </c>
      <c r="F941" s="86" t="s">
        <v>7617</v>
      </c>
      <c r="G941" s="86" t="s">
        <v>7618</v>
      </c>
      <c r="H941" s="86">
        <v>2431</v>
      </c>
    </row>
    <row r="942" spans="1:8">
      <c r="A942" s="87" t="s">
        <v>15083</v>
      </c>
      <c r="B942" s="86">
        <v>48001082</v>
      </c>
      <c r="C942" s="86" t="s">
        <v>17246</v>
      </c>
      <c r="D942" s="86" t="s">
        <v>5471</v>
      </c>
      <c r="E942" s="86">
        <v>0</v>
      </c>
      <c r="F942" s="86" t="s">
        <v>7620</v>
      </c>
      <c r="G942" s="86" t="s">
        <v>7621</v>
      </c>
      <c r="H942" s="86">
        <v>825.00000000000011</v>
      </c>
    </row>
    <row r="943" spans="1:8">
      <c r="A943" s="87" t="s">
        <v>15084</v>
      </c>
      <c r="B943" s="86">
        <v>48001083</v>
      </c>
      <c r="C943" s="86" t="s">
        <v>17246</v>
      </c>
      <c r="D943" s="86" t="s">
        <v>5471</v>
      </c>
      <c r="E943" s="86">
        <v>0</v>
      </c>
      <c r="F943" s="86" t="s">
        <v>7623</v>
      </c>
      <c r="G943" s="86" t="s">
        <v>7624</v>
      </c>
      <c r="H943" s="86">
        <v>1056</v>
      </c>
    </row>
    <row r="944" spans="1:8">
      <c r="A944" s="87" t="s">
        <v>15085</v>
      </c>
      <c r="B944" s="86">
        <v>48001084</v>
      </c>
      <c r="C944" s="86" t="s">
        <v>17246</v>
      </c>
      <c r="D944" s="86" t="s">
        <v>5471</v>
      </c>
      <c r="E944" s="86">
        <v>0</v>
      </c>
      <c r="F944" s="86" t="s">
        <v>7626</v>
      </c>
      <c r="G944" s="86" t="s">
        <v>7627</v>
      </c>
      <c r="H944" s="86">
        <v>913.00000000000011</v>
      </c>
    </row>
    <row r="945" spans="1:8">
      <c r="A945" s="87" t="s">
        <v>15086</v>
      </c>
      <c r="B945" s="86">
        <v>48001420</v>
      </c>
      <c r="C945" s="86" t="s">
        <v>17246</v>
      </c>
      <c r="D945" s="86" t="s">
        <v>5471</v>
      </c>
      <c r="E945" s="86">
        <v>0</v>
      </c>
      <c r="F945" s="86" t="s">
        <v>7629</v>
      </c>
      <c r="G945" s="86" t="s">
        <v>7630</v>
      </c>
      <c r="H945" s="86">
        <v>781.00000000000011</v>
      </c>
    </row>
    <row r="946" spans="1:8">
      <c r="A946" s="87" t="s">
        <v>15087</v>
      </c>
      <c r="B946" s="86">
        <v>48001430</v>
      </c>
      <c r="C946" s="86" t="s">
        <v>17246</v>
      </c>
      <c r="D946" s="86" t="s">
        <v>5471</v>
      </c>
      <c r="E946" s="86">
        <v>0</v>
      </c>
      <c r="F946" s="86" t="s">
        <v>7633</v>
      </c>
      <c r="G946" s="86" t="s">
        <v>7634</v>
      </c>
      <c r="H946" s="86">
        <v>1023.0000000000001</v>
      </c>
    </row>
    <row r="947" spans="1:8">
      <c r="A947" s="87" t="s">
        <v>15088</v>
      </c>
      <c r="B947" s="86">
        <v>48001450</v>
      </c>
      <c r="C947" s="86" t="s">
        <v>17246</v>
      </c>
      <c r="D947" s="86" t="s">
        <v>5471</v>
      </c>
      <c r="E947" s="86">
        <v>0</v>
      </c>
      <c r="F947" s="86" t="s">
        <v>7636</v>
      </c>
      <c r="G947" s="86" t="s">
        <v>7637</v>
      </c>
      <c r="H947" s="86">
        <v>1144</v>
      </c>
    </row>
    <row r="948" spans="1:8">
      <c r="A948" s="87" t="s">
        <v>15089</v>
      </c>
      <c r="B948" s="86">
        <v>48001460</v>
      </c>
      <c r="C948" s="86" t="s">
        <v>17246</v>
      </c>
      <c r="D948" s="86" t="s">
        <v>5471</v>
      </c>
      <c r="E948" s="86">
        <v>0</v>
      </c>
      <c r="F948" s="86" t="s">
        <v>7639</v>
      </c>
      <c r="G948" s="86" t="s">
        <v>7640</v>
      </c>
      <c r="H948" s="86">
        <v>3256.0000000000005</v>
      </c>
    </row>
    <row r="949" spans="1:8">
      <c r="A949" s="87" t="s">
        <v>15090</v>
      </c>
      <c r="B949" s="86">
        <v>48001600</v>
      </c>
      <c r="C949" s="86" t="s">
        <v>17246</v>
      </c>
      <c r="D949" s="86" t="s">
        <v>5471</v>
      </c>
      <c r="E949" s="86">
        <v>0</v>
      </c>
      <c r="F949" s="86" t="s">
        <v>7643</v>
      </c>
      <c r="G949" s="86" t="s">
        <v>7644</v>
      </c>
      <c r="H949" s="86">
        <v>1254</v>
      </c>
    </row>
    <row r="950" spans="1:8">
      <c r="A950" s="87" t="s">
        <v>15091</v>
      </c>
      <c r="B950" s="86">
        <v>48001630</v>
      </c>
      <c r="C950" s="86" t="s">
        <v>17246</v>
      </c>
      <c r="D950" s="86" t="s">
        <v>5471</v>
      </c>
      <c r="E950" s="86">
        <v>0</v>
      </c>
      <c r="F950" s="86" t="s">
        <v>7646</v>
      </c>
      <c r="G950" s="86" t="s">
        <v>7647</v>
      </c>
      <c r="H950" s="86">
        <v>1166</v>
      </c>
    </row>
    <row r="951" spans="1:8">
      <c r="A951" s="87" t="s">
        <v>15092</v>
      </c>
      <c r="B951" s="86">
        <v>48001640</v>
      </c>
      <c r="C951" s="86" t="s">
        <v>17246</v>
      </c>
      <c r="D951" s="86" t="s">
        <v>5471</v>
      </c>
      <c r="E951" s="86">
        <v>0</v>
      </c>
      <c r="F951" s="86" t="s">
        <v>7649</v>
      </c>
      <c r="G951" s="86" t="s">
        <v>7650</v>
      </c>
      <c r="H951" s="86">
        <v>396.00000000000006</v>
      </c>
    </row>
    <row r="952" spans="1:8">
      <c r="A952" s="87" t="s">
        <v>15093</v>
      </c>
      <c r="B952" s="86">
        <v>48004182</v>
      </c>
      <c r="C952" s="86" t="s">
        <v>17246</v>
      </c>
      <c r="D952" s="86" t="s">
        <v>5471</v>
      </c>
      <c r="E952" s="86">
        <v>0</v>
      </c>
      <c r="F952" s="86" t="s">
        <v>7652</v>
      </c>
      <c r="G952" s="86" t="s">
        <v>7653</v>
      </c>
      <c r="H952" s="86">
        <v>737.00000000000011</v>
      </c>
    </row>
    <row r="953" spans="1:8">
      <c r="A953" s="87" t="s">
        <v>15094</v>
      </c>
      <c r="B953" s="86">
        <v>48004184</v>
      </c>
      <c r="C953" s="86" t="s">
        <v>17246</v>
      </c>
      <c r="D953" s="86" t="s">
        <v>5471</v>
      </c>
      <c r="E953" s="86">
        <v>0</v>
      </c>
      <c r="F953" s="86" t="s">
        <v>7655</v>
      </c>
      <c r="G953" s="86" t="s">
        <v>7656</v>
      </c>
      <c r="H953" s="86">
        <v>649</v>
      </c>
    </row>
    <row r="954" spans="1:8">
      <c r="A954" s="87" t="s">
        <v>15095</v>
      </c>
      <c r="B954" s="86">
        <v>48004187</v>
      </c>
      <c r="C954" s="86" t="s">
        <v>17246</v>
      </c>
      <c r="D954" s="86" t="s">
        <v>5471</v>
      </c>
      <c r="E954" s="86">
        <v>0</v>
      </c>
      <c r="F954" s="86" t="s">
        <v>7658</v>
      </c>
      <c r="G954" s="86" t="s">
        <v>7659</v>
      </c>
      <c r="H954" s="86">
        <v>1078</v>
      </c>
    </row>
    <row r="955" spans="1:8">
      <c r="A955" s="87" t="s">
        <v>15096</v>
      </c>
      <c r="B955" s="86">
        <v>48004188</v>
      </c>
      <c r="C955" s="86" t="s">
        <v>17246</v>
      </c>
      <c r="D955" s="86" t="s">
        <v>5471</v>
      </c>
      <c r="E955" s="86">
        <v>0</v>
      </c>
      <c r="F955" s="86" t="s">
        <v>7661</v>
      </c>
      <c r="G955" s="86" t="s">
        <v>7662</v>
      </c>
      <c r="H955" s="86">
        <v>1067</v>
      </c>
    </row>
    <row r="956" spans="1:8">
      <c r="A956" s="87" t="s">
        <v>15097</v>
      </c>
      <c r="B956" s="86">
        <v>48004712</v>
      </c>
      <c r="C956" s="86" t="s">
        <v>17246</v>
      </c>
      <c r="D956" s="86" t="s">
        <v>5471</v>
      </c>
      <c r="E956" s="86">
        <v>0</v>
      </c>
      <c r="F956" s="86" t="s">
        <v>7664</v>
      </c>
      <c r="G956" s="86" t="s">
        <v>7665</v>
      </c>
      <c r="H956" s="86">
        <v>913.00000000000011</v>
      </c>
    </row>
    <row r="957" spans="1:8">
      <c r="A957" s="87" t="s">
        <v>15098</v>
      </c>
      <c r="B957" s="86">
        <v>48004713</v>
      </c>
      <c r="C957" s="86" t="s">
        <v>17246</v>
      </c>
      <c r="D957" s="86" t="s">
        <v>5471</v>
      </c>
      <c r="E957" s="86">
        <v>0</v>
      </c>
      <c r="F957" s="86" t="s">
        <v>7667</v>
      </c>
      <c r="G957" s="86" t="s">
        <v>7668</v>
      </c>
      <c r="H957" s="86">
        <v>1254</v>
      </c>
    </row>
    <row r="958" spans="1:8">
      <c r="A958" s="87" t="s">
        <v>15099</v>
      </c>
      <c r="B958" s="86">
        <v>48004782</v>
      </c>
      <c r="C958" s="86" t="s">
        <v>17246</v>
      </c>
      <c r="D958" s="86" t="s">
        <v>5471</v>
      </c>
      <c r="E958" s="86">
        <v>0</v>
      </c>
      <c r="F958" s="86" t="s">
        <v>7670</v>
      </c>
      <c r="G958" s="86" t="s">
        <v>7671</v>
      </c>
      <c r="H958" s="86">
        <v>913.00000000000011</v>
      </c>
    </row>
    <row r="959" spans="1:8">
      <c r="A959" s="87" t="s">
        <v>15100</v>
      </c>
      <c r="B959" s="86">
        <v>48004784</v>
      </c>
      <c r="C959" s="86" t="s">
        <v>17246</v>
      </c>
      <c r="D959" s="86" t="s">
        <v>5471</v>
      </c>
      <c r="E959" s="86">
        <v>0</v>
      </c>
      <c r="F959" s="86" t="s">
        <v>7673</v>
      </c>
      <c r="G959" s="86" t="s">
        <v>7674</v>
      </c>
      <c r="H959" s="86">
        <v>836.00000000000011</v>
      </c>
    </row>
    <row r="960" spans="1:8">
      <c r="A960" s="87" t="s">
        <v>15101</v>
      </c>
      <c r="B960" s="86">
        <v>48004787</v>
      </c>
      <c r="C960" s="86" t="s">
        <v>17246</v>
      </c>
      <c r="D960" s="86" t="s">
        <v>5471</v>
      </c>
      <c r="E960" s="86">
        <v>0</v>
      </c>
      <c r="F960" s="86" t="s">
        <v>7676</v>
      </c>
      <c r="G960" s="86" t="s">
        <v>7677</v>
      </c>
      <c r="H960" s="86">
        <v>1243</v>
      </c>
    </row>
    <row r="961" spans="1:8">
      <c r="A961" s="87" t="s">
        <v>15102</v>
      </c>
      <c r="B961" s="86">
        <v>48004788</v>
      </c>
      <c r="C961" s="86" t="s">
        <v>17246</v>
      </c>
      <c r="D961" s="86" t="s">
        <v>5471</v>
      </c>
      <c r="E961" s="86">
        <v>0</v>
      </c>
      <c r="F961" s="86" t="s">
        <v>7679</v>
      </c>
      <c r="G961" s="86" t="s">
        <v>7680</v>
      </c>
      <c r="H961" s="86">
        <v>1188</v>
      </c>
    </row>
    <row r="962" spans="1:8">
      <c r="A962" s="87" t="s">
        <v>15103</v>
      </c>
      <c r="B962" s="86">
        <v>48005016</v>
      </c>
      <c r="C962" s="86" t="s">
        <v>17246</v>
      </c>
      <c r="D962" s="86" t="s">
        <v>5471</v>
      </c>
      <c r="E962" s="86">
        <v>0</v>
      </c>
      <c r="F962" s="86" t="s">
        <v>7682</v>
      </c>
      <c r="G962" s="86" t="s">
        <v>7683</v>
      </c>
      <c r="H962" s="86">
        <v>2002.0000000000002</v>
      </c>
    </row>
    <row r="963" spans="1:8">
      <c r="A963" s="87" t="s">
        <v>15104</v>
      </c>
      <c r="B963" s="86">
        <v>48005021</v>
      </c>
      <c r="C963" s="86" t="s">
        <v>17246</v>
      </c>
      <c r="D963" s="86" t="s">
        <v>5471</v>
      </c>
      <c r="E963" s="86">
        <v>0</v>
      </c>
      <c r="F963" s="86" t="s">
        <v>7685</v>
      </c>
      <c r="G963" s="86" t="s">
        <v>7686</v>
      </c>
      <c r="H963" s="86">
        <v>1012.0000000000001</v>
      </c>
    </row>
    <row r="964" spans="1:8">
      <c r="A964" s="87" t="s">
        <v>15105</v>
      </c>
      <c r="B964" s="86">
        <v>48005026</v>
      </c>
      <c r="C964" s="86" t="s">
        <v>17246</v>
      </c>
      <c r="D964" s="86" t="s">
        <v>5471</v>
      </c>
      <c r="E964" s="86">
        <v>0</v>
      </c>
      <c r="F964" s="86" t="s">
        <v>7688</v>
      </c>
      <c r="G964" s="86" t="s">
        <v>7689</v>
      </c>
      <c r="H964" s="86">
        <v>1540.0000000000002</v>
      </c>
    </row>
    <row r="965" spans="1:8">
      <c r="A965" s="87" t="s">
        <v>15106</v>
      </c>
      <c r="B965" s="86">
        <v>48005027</v>
      </c>
      <c r="C965" s="86" t="s">
        <v>17246</v>
      </c>
      <c r="D965" s="86" t="s">
        <v>5471</v>
      </c>
      <c r="E965" s="86">
        <v>0</v>
      </c>
      <c r="F965" s="86" t="s">
        <v>7691</v>
      </c>
      <c r="G965" s="86" t="s">
        <v>7692</v>
      </c>
      <c r="H965" s="86">
        <v>1947.0000000000002</v>
      </c>
    </row>
    <row r="966" spans="1:8">
      <c r="A966" s="87" t="s">
        <v>15107</v>
      </c>
      <c r="B966" s="86">
        <v>48005035</v>
      </c>
      <c r="C966" s="86" t="s">
        <v>17246</v>
      </c>
      <c r="D966" s="86" t="s">
        <v>5471</v>
      </c>
      <c r="E966" s="86">
        <v>0</v>
      </c>
      <c r="F966" s="86" t="s">
        <v>7694</v>
      </c>
      <c r="G966" s="86" t="s">
        <v>7695</v>
      </c>
      <c r="H966" s="86">
        <v>902.00000000000011</v>
      </c>
    </row>
    <row r="967" spans="1:8">
      <c r="A967" s="87" t="s">
        <v>15108</v>
      </c>
      <c r="B967" s="86">
        <v>48005036</v>
      </c>
      <c r="C967" s="86" t="s">
        <v>17246</v>
      </c>
      <c r="D967" s="86" t="s">
        <v>5471</v>
      </c>
      <c r="E967" s="86">
        <v>0</v>
      </c>
      <c r="F967" s="86" t="s">
        <v>7697</v>
      </c>
      <c r="G967" s="86" t="s">
        <v>7698</v>
      </c>
      <c r="H967" s="86">
        <v>1353</v>
      </c>
    </row>
    <row r="968" spans="1:8">
      <c r="A968" s="87" t="s">
        <v>15109</v>
      </c>
      <c r="B968" s="86">
        <v>48005037</v>
      </c>
      <c r="C968" s="86" t="s">
        <v>17246</v>
      </c>
      <c r="D968" s="86" t="s">
        <v>5471</v>
      </c>
      <c r="E968" s="86">
        <v>0</v>
      </c>
      <c r="F968" s="86" t="s">
        <v>7700</v>
      </c>
      <c r="G968" s="86" t="s">
        <v>7701</v>
      </c>
      <c r="H968" s="86">
        <v>1661.0000000000002</v>
      </c>
    </row>
    <row r="969" spans="1:8">
      <c r="A969" s="87" t="s">
        <v>15110</v>
      </c>
      <c r="B969" s="86">
        <v>48005052</v>
      </c>
      <c r="C969" s="86" t="s">
        <v>17246</v>
      </c>
      <c r="D969" s="86" t="s">
        <v>5471</v>
      </c>
      <c r="E969" s="86">
        <v>0</v>
      </c>
      <c r="F969" s="86" t="s">
        <v>7703</v>
      </c>
      <c r="G969" s="86" t="s">
        <v>7704</v>
      </c>
      <c r="H969" s="86">
        <v>946.00000000000011</v>
      </c>
    </row>
    <row r="970" spans="1:8">
      <c r="A970" s="87" t="s">
        <v>15111</v>
      </c>
      <c r="B970" s="86">
        <v>48005091</v>
      </c>
      <c r="C970" s="86" t="s">
        <v>17246</v>
      </c>
      <c r="D970" s="86" t="s">
        <v>5471</v>
      </c>
      <c r="E970" s="86">
        <v>0</v>
      </c>
      <c r="F970" s="86" t="s">
        <v>7706</v>
      </c>
      <c r="G970" s="86" t="s">
        <v>7707</v>
      </c>
      <c r="H970" s="86">
        <v>869.00000000000011</v>
      </c>
    </row>
    <row r="971" spans="1:8">
      <c r="A971" s="87" t="s">
        <v>15112</v>
      </c>
      <c r="B971" s="86">
        <v>48005092</v>
      </c>
      <c r="C971" s="86" t="s">
        <v>17246</v>
      </c>
      <c r="D971" s="86" t="s">
        <v>5471</v>
      </c>
      <c r="E971" s="86">
        <v>0</v>
      </c>
      <c r="F971" s="86" t="s">
        <v>7709</v>
      </c>
      <c r="G971" s="86" t="s">
        <v>7710</v>
      </c>
      <c r="H971" s="86">
        <v>726.00000000000011</v>
      </c>
    </row>
    <row r="972" spans="1:8">
      <c r="A972" s="87" t="s">
        <v>15113</v>
      </c>
      <c r="B972" s="86">
        <v>48005093</v>
      </c>
      <c r="C972" s="86" t="s">
        <v>17246</v>
      </c>
      <c r="D972" s="86" t="s">
        <v>5471</v>
      </c>
      <c r="E972" s="86">
        <v>0</v>
      </c>
      <c r="F972" s="86" t="s">
        <v>7712</v>
      </c>
      <c r="G972" s="86" t="s">
        <v>7713</v>
      </c>
      <c r="H972" s="86">
        <v>1309</v>
      </c>
    </row>
    <row r="973" spans="1:8">
      <c r="A973" s="87" t="s">
        <v>15114</v>
      </c>
      <c r="B973" s="86">
        <v>48005094</v>
      </c>
      <c r="C973" s="86" t="s">
        <v>17246</v>
      </c>
      <c r="D973" s="86" t="s">
        <v>5471</v>
      </c>
      <c r="E973" s="86">
        <v>0</v>
      </c>
      <c r="F973" s="86" t="s">
        <v>7715</v>
      </c>
      <c r="G973" s="86" t="s">
        <v>7716</v>
      </c>
      <c r="H973" s="86">
        <v>1639.0000000000002</v>
      </c>
    </row>
    <row r="974" spans="1:8">
      <c r="A974" s="87" t="s">
        <v>15115</v>
      </c>
      <c r="B974" s="86">
        <v>48005162</v>
      </c>
      <c r="C974" s="86" t="s">
        <v>17246</v>
      </c>
      <c r="D974" s="86" t="s">
        <v>5471</v>
      </c>
      <c r="E974" s="86">
        <v>0</v>
      </c>
      <c r="F974" s="86" t="s">
        <v>7718</v>
      </c>
      <c r="G974" s="86" t="s">
        <v>7719</v>
      </c>
      <c r="H974" s="86">
        <v>759.00000000000011</v>
      </c>
    </row>
    <row r="975" spans="1:8">
      <c r="A975" s="87" t="s">
        <v>15116</v>
      </c>
      <c r="B975" s="86">
        <v>48005181</v>
      </c>
      <c r="C975" s="86" t="s">
        <v>17246</v>
      </c>
      <c r="D975" s="86" t="s">
        <v>5471</v>
      </c>
      <c r="E975" s="86">
        <v>0</v>
      </c>
      <c r="F975" s="86" t="s">
        <v>7721</v>
      </c>
      <c r="G975" s="86" t="s">
        <v>7722</v>
      </c>
      <c r="H975" s="86">
        <v>792.00000000000011</v>
      </c>
    </row>
    <row r="976" spans="1:8">
      <c r="A976" s="87" t="s">
        <v>15117</v>
      </c>
      <c r="B976" s="86">
        <v>48005182</v>
      </c>
      <c r="C976" s="86" t="s">
        <v>17246</v>
      </c>
      <c r="D976" s="86" t="s">
        <v>5471</v>
      </c>
      <c r="E976" s="86">
        <v>0</v>
      </c>
      <c r="F976" s="86" t="s">
        <v>7724</v>
      </c>
      <c r="G976" s="86" t="s">
        <v>7725</v>
      </c>
      <c r="H976" s="86">
        <v>704</v>
      </c>
    </row>
    <row r="977" spans="1:8">
      <c r="A977" s="87" t="s">
        <v>15118</v>
      </c>
      <c r="B977" s="86">
        <v>48005183</v>
      </c>
      <c r="C977" s="86" t="s">
        <v>17246</v>
      </c>
      <c r="D977" s="86" t="s">
        <v>5471</v>
      </c>
      <c r="E977" s="86">
        <v>0</v>
      </c>
      <c r="F977" s="86" t="s">
        <v>7727</v>
      </c>
      <c r="G977" s="86" t="s">
        <v>7728</v>
      </c>
      <c r="H977" s="86">
        <v>759.00000000000011</v>
      </c>
    </row>
    <row r="978" spans="1:8">
      <c r="A978" s="87" t="s">
        <v>15119</v>
      </c>
      <c r="B978" s="86">
        <v>48005184</v>
      </c>
      <c r="C978" s="86" t="s">
        <v>17246</v>
      </c>
      <c r="D978" s="86" t="s">
        <v>5471</v>
      </c>
      <c r="E978" s="86">
        <v>0</v>
      </c>
      <c r="F978" s="86" t="s">
        <v>7730</v>
      </c>
      <c r="G978" s="86" t="s">
        <v>7731</v>
      </c>
      <c r="H978" s="86">
        <v>715.00000000000011</v>
      </c>
    </row>
    <row r="979" spans="1:8">
      <c r="A979" s="87" t="s">
        <v>15120</v>
      </c>
      <c r="B979" s="86">
        <v>48005185</v>
      </c>
      <c r="C979" s="86" t="s">
        <v>17246</v>
      </c>
      <c r="D979" s="86" t="s">
        <v>5471</v>
      </c>
      <c r="E979" s="86">
        <v>0</v>
      </c>
      <c r="F979" s="86" t="s">
        <v>7733</v>
      </c>
      <c r="G979" s="86" t="s">
        <v>7734</v>
      </c>
      <c r="H979" s="86">
        <v>770.00000000000011</v>
      </c>
    </row>
    <row r="980" spans="1:8">
      <c r="A980" s="87" t="s">
        <v>15121</v>
      </c>
      <c r="B980" s="86">
        <v>48005186</v>
      </c>
      <c r="C980" s="86" t="s">
        <v>17246</v>
      </c>
      <c r="D980" s="86" t="s">
        <v>5471</v>
      </c>
      <c r="E980" s="86">
        <v>0</v>
      </c>
      <c r="F980" s="86" t="s">
        <v>7736</v>
      </c>
      <c r="G980" s="86" t="s">
        <v>7737</v>
      </c>
      <c r="H980" s="86">
        <v>726.00000000000011</v>
      </c>
    </row>
    <row r="981" spans="1:8">
      <c r="A981" s="87" t="s">
        <v>15122</v>
      </c>
      <c r="B981" s="86">
        <v>48005187</v>
      </c>
      <c r="C981" s="86" t="s">
        <v>17246</v>
      </c>
      <c r="D981" s="86" t="s">
        <v>5471</v>
      </c>
      <c r="E981" s="86">
        <v>0</v>
      </c>
      <c r="F981" s="86" t="s">
        <v>7739</v>
      </c>
      <c r="G981" s="86" t="s">
        <v>7740</v>
      </c>
      <c r="H981" s="86">
        <v>1012.0000000000001</v>
      </c>
    </row>
    <row r="982" spans="1:8">
      <c r="A982" s="87" t="s">
        <v>15123</v>
      </c>
      <c r="B982" s="86">
        <v>48005188</v>
      </c>
      <c r="C982" s="86" t="s">
        <v>17246</v>
      </c>
      <c r="D982" s="86" t="s">
        <v>5471</v>
      </c>
      <c r="E982" s="86">
        <v>0</v>
      </c>
      <c r="F982" s="86" t="s">
        <v>7742</v>
      </c>
      <c r="G982" s="86" t="s">
        <v>7743</v>
      </c>
      <c r="H982" s="86">
        <v>1012.0000000000001</v>
      </c>
    </row>
    <row r="983" spans="1:8">
      <c r="A983" s="87" t="s">
        <v>15124</v>
      </c>
      <c r="B983" s="86">
        <v>48005189</v>
      </c>
      <c r="C983" s="86" t="s">
        <v>17246</v>
      </c>
      <c r="D983" s="86" t="s">
        <v>5471</v>
      </c>
      <c r="E983" s="86">
        <v>0</v>
      </c>
      <c r="F983" s="86" t="s">
        <v>7745</v>
      </c>
      <c r="G983" s="86" t="s">
        <v>7746</v>
      </c>
      <c r="H983" s="86">
        <v>1320</v>
      </c>
    </row>
    <row r="984" spans="1:8">
      <c r="A984" s="87" t="s">
        <v>15125</v>
      </c>
      <c r="B984" s="86">
        <v>48005194</v>
      </c>
      <c r="C984" s="86" t="s">
        <v>17246</v>
      </c>
      <c r="D984" s="86" t="s">
        <v>5471</v>
      </c>
      <c r="E984" s="86">
        <v>0</v>
      </c>
      <c r="F984" s="86" t="s">
        <v>7748</v>
      </c>
      <c r="G984" s="86" t="s">
        <v>7749</v>
      </c>
      <c r="H984" s="86">
        <v>1408</v>
      </c>
    </row>
    <row r="985" spans="1:8">
      <c r="A985" s="87" t="s">
        <v>15126</v>
      </c>
      <c r="B985" s="86">
        <v>48005201</v>
      </c>
      <c r="C985" s="86" t="s">
        <v>17246</v>
      </c>
      <c r="D985" s="86" t="s">
        <v>5471</v>
      </c>
      <c r="E985" s="86">
        <v>0</v>
      </c>
      <c r="F985" s="86" t="s">
        <v>7751</v>
      </c>
      <c r="G985" s="86" t="s">
        <v>7752</v>
      </c>
      <c r="H985" s="86">
        <v>1628.0000000000002</v>
      </c>
    </row>
    <row r="986" spans="1:8">
      <c r="A986" s="87" t="s">
        <v>15127</v>
      </c>
      <c r="B986" s="86">
        <v>48005202</v>
      </c>
      <c r="C986" s="86" t="s">
        <v>17246</v>
      </c>
      <c r="D986" s="86" t="s">
        <v>5471</v>
      </c>
      <c r="E986" s="86">
        <v>0</v>
      </c>
      <c r="F986" s="86" t="s">
        <v>7754</v>
      </c>
      <c r="G986" s="86" t="s">
        <v>7755</v>
      </c>
      <c r="H986" s="86">
        <v>1991.0000000000002</v>
      </c>
    </row>
    <row r="987" spans="1:8">
      <c r="A987" s="87" t="s">
        <v>15128</v>
      </c>
      <c r="B987" s="86">
        <v>48005221</v>
      </c>
      <c r="C987" s="86" t="s">
        <v>17246</v>
      </c>
      <c r="D987" s="86" t="s">
        <v>5471</v>
      </c>
      <c r="E987" s="86">
        <v>0</v>
      </c>
      <c r="F987" s="86" t="s">
        <v>7757</v>
      </c>
      <c r="G987" s="86" t="s">
        <v>7758</v>
      </c>
      <c r="H987" s="86">
        <v>1463.0000000000002</v>
      </c>
    </row>
    <row r="988" spans="1:8">
      <c r="A988" s="87" t="s">
        <v>15129</v>
      </c>
      <c r="B988" s="86">
        <v>48005226</v>
      </c>
      <c r="C988" s="86" t="s">
        <v>17246</v>
      </c>
      <c r="D988" s="86" t="s">
        <v>5471</v>
      </c>
      <c r="E988" s="86">
        <v>0</v>
      </c>
      <c r="F988" s="86" t="s">
        <v>7760</v>
      </c>
      <c r="G988" s="86" t="s">
        <v>7761</v>
      </c>
      <c r="H988" s="86">
        <v>1793.0000000000002</v>
      </c>
    </row>
    <row r="989" spans="1:8">
      <c r="A989" s="87" t="s">
        <v>15130</v>
      </c>
      <c r="B989" s="86">
        <v>48005227</v>
      </c>
      <c r="C989" s="86" t="s">
        <v>17246</v>
      </c>
      <c r="D989" s="86" t="s">
        <v>5471</v>
      </c>
      <c r="E989" s="86">
        <v>0</v>
      </c>
      <c r="F989" s="86" t="s">
        <v>7763</v>
      </c>
      <c r="G989" s="86" t="s">
        <v>7764</v>
      </c>
      <c r="H989" s="86">
        <v>2101</v>
      </c>
    </row>
    <row r="990" spans="1:8">
      <c r="A990" s="87" t="s">
        <v>15131</v>
      </c>
      <c r="B990" s="86">
        <v>48005292</v>
      </c>
      <c r="C990" s="86" t="s">
        <v>17246</v>
      </c>
      <c r="D990" s="86" t="s">
        <v>5471</v>
      </c>
      <c r="E990" s="86">
        <v>0</v>
      </c>
      <c r="F990" s="86" t="s">
        <v>7766</v>
      </c>
      <c r="G990" s="86" t="s">
        <v>7767</v>
      </c>
      <c r="H990" s="86">
        <v>693</v>
      </c>
    </row>
    <row r="991" spans="1:8">
      <c r="A991" s="87" t="s">
        <v>15132</v>
      </c>
      <c r="B991" s="86">
        <v>48005293</v>
      </c>
      <c r="C991" s="86" t="s">
        <v>17246</v>
      </c>
      <c r="D991" s="86" t="s">
        <v>5471</v>
      </c>
      <c r="E991" s="86">
        <v>0</v>
      </c>
      <c r="F991" s="86" t="s">
        <v>7769</v>
      </c>
      <c r="G991" s="86" t="s">
        <v>7770</v>
      </c>
      <c r="H991" s="86">
        <v>924.00000000000011</v>
      </c>
    </row>
    <row r="992" spans="1:8">
      <c r="A992" s="87" t="s">
        <v>15133</v>
      </c>
      <c r="B992" s="86">
        <v>48005501</v>
      </c>
      <c r="C992" s="86" t="s">
        <v>17246</v>
      </c>
      <c r="D992" s="86" t="s">
        <v>5471</v>
      </c>
      <c r="E992" s="86">
        <v>0</v>
      </c>
      <c r="F992" s="86" t="s">
        <v>7772</v>
      </c>
      <c r="G992" s="86" t="s">
        <v>7773</v>
      </c>
      <c r="H992" s="86">
        <v>7238.0000000000009</v>
      </c>
    </row>
    <row r="993" spans="1:8">
      <c r="A993" s="87" t="s">
        <v>15134</v>
      </c>
      <c r="B993" s="86">
        <v>48005502</v>
      </c>
      <c r="C993" s="86" t="s">
        <v>17246</v>
      </c>
      <c r="D993" s="86" t="s">
        <v>5471</v>
      </c>
      <c r="E993" s="86">
        <v>0</v>
      </c>
      <c r="F993" s="86" t="s">
        <v>7775</v>
      </c>
      <c r="G993" s="86" t="s">
        <v>7776</v>
      </c>
      <c r="H993" s="86">
        <v>9086</v>
      </c>
    </row>
    <row r="994" spans="1:8">
      <c r="A994" s="87" t="s">
        <v>15135</v>
      </c>
      <c r="B994" s="86">
        <v>48005521</v>
      </c>
      <c r="C994" s="86" t="s">
        <v>17246</v>
      </c>
      <c r="D994" s="86" t="s">
        <v>5471</v>
      </c>
      <c r="E994" s="86">
        <v>0</v>
      </c>
      <c r="F994" s="86" t="s">
        <v>7778</v>
      </c>
      <c r="G994" s="86" t="s">
        <v>7779</v>
      </c>
      <c r="H994" s="86">
        <v>6490.0000000000009</v>
      </c>
    </row>
    <row r="995" spans="1:8">
      <c r="A995" s="87" t="s">
        <v>15136</v>
      </c>
      <c r="B995" s="86">
        <v>48005526</v>
      </c>
      <c r="C995" s="86" t="s">
        <v>17246</v>
      </c>
      <c r="D995" s="86" t="s">
        <v>5471</v>
      </c>
      <c r="E995" s="86">
        <v>0</v>
      </c>
      <c r="F995" s="86" t="s">
        <v>7781</v>
      </c>
      <c r="G995" s="86" t="s">
        <v>7782</v>
      </c>
      <c r="H995" s="86">
        <v>8019.0000000000009</v>
      </c>
    </row>
    <row r="996" spans="1:8">
      <c r="A996" s="87" t="s">
        <v>15137</v>
      </c>
      <c r="B996" s="86">
        <v>48005527</v>
      </c>
      <c r="C996" s="86" t="s">
        <v>17246</v>
      </c>
      <c r="D996" s="86" t="s">
        <v>5471</v>
      </c>
      <c r="E996" s="86">
        <v>0</v>
      </c>
      <c r="F996" s="86" t="s">
        <v>7784</v>
      </c>
      <c r="G996" s="86" t="s">
        <v>7785</v>
      </c>
      <c r="H996" s="86">
        <v>9482</v>
      </c>
    </row>
    <row r="997" spans="1:8">
      <c r="A997" s="87" t="s">
        <v>15138</v>
      </c>
      <c r="B997" s="86">
        <v>48005701</v>
      </c>
      <c r="C997" s="86" t="s">
        <v>17246</v>
      </c>
      <c r="D997" s="86" t="s">
        <v>5471</v>
      </c>
      <c r="E997" s="86">
        <v>0</v>
      </c>
      <c r="F997" s="86" t="s">
        <v>7787</v>
      </c>
      <c r="G997" s="86" t="s">
        <v>7788</v>
      </c>
      <c r="H997" s="86">
        <v>1122</v>
      </c>
    </row>
    <row r="998" spans="1:8">
      <c r="A998" s="87" t="s">
        <v>15139</v>
      </c>
      <c r="B998" s="86">
        <v>48005706</v>
      </c>
      <c r="C998" s="86" t="s">
        <v>17246</v>
      </c>
      <c r="D998" s="86" t="s">
        <v>5471</v>
      </c>
      <c r="E998" s="86">
        <v>0</v>
      </c>
      <c r="F998" s="86" t="s">
        <v>7790</v>
      </c>
      <c r="G998" s="86" t="s">
        <v>7791</v>
      </c>
      <c r="H998" s="86">
        <v>1617.0000000000002</v>
      </c>
    </row>
    <row r="999" spans="1:8">
      <c r="A999" s="87" t="s">
        <v>15140</v>
      </c>
      <c r="B999" s="86">
        <v>48005711</v>
      </c>
      <c r="C999" s="86" t="s">
        <v>17246</v>
      </c>
      <c r="D999" s="86" t="s">
        <v>5471</v>
      </c>
      <c r="E999" s="86">
        <v>0</v>
      </c>
      <c r="F999" s="86" t="s">
        <v>7793</v>
      </c>
      <c r="G999" s="86" t="s">
        <v>7794</v>
      </c>
      <c r="H999" s="86">
        <v>2068</v>
      </c>
    </row>
    <row r="1000" spans="1:8">
      <c r="A1000" s="87" t="s">
        <v>15141</v>
      </c>
      <c r="B1000" s="86">
        <v>48005712</v>
      </c>
      <c r="C1000" s="86" t="s">
        <v>17246</v>
      </c>
      <c r="D1000" s="86" t="s">
        <v>5471</v>
      </c>
      <c r="E1000" s="86">
        <v>0</v>
      </c>
      <c r="F1000" s="86" t="s">
        <v>7796</v>
      </c>
      <c r="G1000" s="86" t="s">
        <v>7797</v>
      </c>
      <c r="H1000" s="86">
        <v>803.00000000000011</v>
      </c>
    </row>
    <row r="1001" spans="1:8">
      <c r="A1001" s="87" t="s">
        <v>15142</v>
      </c>
      <c r="B1001" s="86">
        <v>48005713</v>
      </c>
      <c r="C1001" s="86" t="s">
        <v>17246</v>
      </c>
      <c r="D1001" s="86" t="s">
        <v>5471</v>
      </c>
      <c r="E1001" s="86">
        <v>0</v>
      </c>
      <c r="F1001" s="86" t="s">
        <v>7799</v>
      </c>
      <c r="G1001" s="86" t="s">
        <v>7800</v>
      </c>
      <c r="H1001" s="86">
        <v>1166</v>
      </c>
    </row>
    <row r="1002" spans="1:8">
      <c r="A1002" s="87" t="s">
        <v>15143</v>
      </c>
      <c r="B1002" s="86">
        <v>48005782</v>
      </c>
      <c r="C1002" s="86" t="s">
        <v>17246</v>
      </c>
      <c r="D1002" s="86" t="s">
        <v>5471</v>
      </c>
      <c r="E1002" s="86">
        <v>0</v>
      </c>
      <c r="F1002" s="86" t="s">
        <v>7802</v>
      </c>
      <c r="G1002" s="86" t="s">
        <v>7803</v>
      </c>
      <c r="H1002" s="86">
        <v>803.00000000000011</v>
      </c>
    </row>
    <row r="1003" spans="1:8">
      <c r="A1003" s="87" t="s">
        <v>15144</v>
      </c>
      <c r="B1003" s="86">
        <v>48005784</v>
      </c>
      <c r="C1003" s="86" t="s">
        <v>17246</v>
      </c>
      <c r="D1003" s="86" t="s">
        <v>5471</v>
      </c>
      <c r="E1003" s="86">
        <v>0</v>
      </c>
      <c r="F1003" s="86" t="s">
        <v>7805</v>
      </c>
      <c r="G1003" s="86" t="s">
        <v>7806</v>
      </c>
      <c r="H1003" s="86">
        <v>781.00000000000011</v>
      </c>
    </row>
    <row r="1004" spans="1:8">
      <c r="A1004" s="87" t="s">
        <v>15145</v>
      </c>
      <c r="B1004" s="86">
        <v>48005787</v>
      </c>
      <c r="C1004" s="86" t="s">
        <v>17246</v>
      </c>
      <c r="D1004" s="86" t="s">
        <v>5471</v>
      </c>
      <c r="E1004" s="86">
        <v>0</v>
      </c>
      <c r="F1004" s="86" t="s">
        <v>7808</v>
      </c>
      <c r="G1004" s="86" t="s">
        <v>7809</v>
      </c>
      <c r="H1004" s="86">
        <v>1166</v>
      </c>
    </row>
    <row r="1005" spans="1:8">
      <c r="A1005" s="87" t="s">
        <v>15146</v>
      </c>
      <c r="B1005" s="86">
        <v>48005788</v>
      </c>
      <c r="C1005" s="86" t="s">
        <v>17246</v>
      </c>
      <c r="D1005" s="86" t="s">
        <v>5471</v>
      </c>
      <c r="E1005" s="86">
        <v>0</v>
      </c>
      <c r="F1005" s="86" t="s">
        <v>7811</v>
      </c>
      <c r="G1005" s="86" t="s">
        <v>7812</v>
      </c>
      <c r="H1005" s="86">
        <v>1111</v>
      </c>
    </row>
    <row r="1006" spans="1:8">
      <c r="A1006" s="87" t="s">
        <v>15147</v>
      </c>
      <c r="B1006" s="86">
        <v>48005789</v>
      </c>
      <c r="C1006" s="86" t="s">
        <v>17246</v>
      </c>
      <c r="D1006" s="86" t="s">
        <v>5471</v>
      </c>
      <c r="E1006" s="86">
        <v>0</v>
      </c>
      <c r="F1006" s="86" t="s">
        <v>7814</v>
      </c>
      <c r="G1006" s="86" t="s">
        <v>7815</v>
      </c>
      <c r="H1006" s="86">
        <v>1463.0000000000002</v>
      </c>
    </row>
    <row r="1007" spans="1:8">
      <c r="A1007" s="87" t="s">
        <v>15148</v>
      </c>
      <c r="B1007" s="86">
        <v>48008021</v>
      </c>
      <c r="C1007" s="86" t="s">
        <v>17246</v>
      </c>
      <c r="D1007" s="86" t="s">
        <v>5471</v>
      </c>
      <c r="E1007" s="86">
        <v>0</v>
      </c>
      <c r="F1007" s="86" t="s">
        <v>7817</v>
      </c>
      <c r="G1007" s="86" t="s">
        <v>7818</v>
      </c>
      <c r="H1007" s="86">
        <v>4796</v>
      </c>
    </row>
    <row r="1008" spans="1:8">
      <c r="A1008" s="87" t="s">
        <v>15149</v>
      </c>
      <c r="B1008" s="86">
        <v>48008026</v>
      </c>
      <c r="C1008" s="86" t="s">
        <v>17246</v>
      </c>
      <c r="D1008" s="86" t="s">
        <v>5471</v>
      </c>
      <c r="E1008" s="86">
        <v>0</v>
      </c>
      <c r="F1008" s="86" t="s">
        <v>7820</v>
      </c>
      <c r="G1008" s="86" t="s">
        <v>7821</v>
      </c>
      <c r="H1008" s="86">
        <v>7832.0000000000009</v>
      </c>
    </row>
    <row r="1009" spans="1:8">
      <c r="A1009" s="87" t="s">
        <v>15150</v>
      </c>
      <c r="B1009" s="86">
        <v>48008027</v>
      </c>
      <c r="C1009" s="86" t="s">
        <v>17246</v>
      </c>
      <c r="D1009" s="86" t="s">
        <v>5471</v>
      </c>
      <c r="E1009" s="86">
        <v>0</v>
      </c>
      <c r="F1009" s="86" t="s">
        <v>7823</v>
      </c>
      <c r="G1009" s="86" t="s">
        <v>7824</v>
      </c>
      <c r="H1009" s="86">
        <v>9438</v>
      </c>
    </row>
    <row r="1010" spans="1:8">
      <c r="A1010" s="87" t="s">
        <v>15151</v>
      </c>
      <c r="B1010" s="86">
        <v>48008712</v>
      </c>
      <c r="C1010" s="86" t="s">
        <v>17246</v>
      </c>
      <c r="D1010" s="86" t="s">
        <v>5471</v>
      </c>
      <c r="E1010" s="86">
        <v>0</v>
      </c>
      <c r="F1010" s="86" t="s">
        <v>7826</v>
      </c>
      <c r="G1010" s="86" t="s">
        <v>7827</v>
      </c>
      <c r="H1010" s="86">
        <v>4169</v>
      </c>
    </row>
    <row r="1011" spans="1:8">
      <c r="A1011" s="87" t="s">
        <v>15152</v>
      </c>
      <c r="B1011" s="86">
        <v>48008713</v>
      </c>
      <c r="C1011" s="86" t="s">
        <v>17246</v>
      </c>
      <c r="D1011" s="86" t="s">
        <v>5471</v>
      </c>
      <c r="E1011" s="86">
        <v>0</v>
      </c>
      <c r="F1011" s="86" t="s">
        <v>7829</v>
      </c>
      <c r="G1011" s="86" t="s">
        <v>7830</v>
      </c>
      <c r="H1011" s="86">
        <v>5896.0000000000009</v>
      </c>
    </row>
    <row r="1012" spans="1:8">
      <c r="A1012" s="87" t="s">
        <v>15153</v>
      </c>
      <c r="B1012" s="86">
        <v>48008782</v>
      </c>
      <c r="C1012" s="86" t="s">
        <v>17246</v>
      </c>
      <c r="D1012" s="86" t="s">
        <v>5471</v>
      </c>
      <c r="E1012" s="86">
        <v>0</v>
      </c>
      <c r="F1012" s="86" t="s">
        <v>7832</v>
      </c>
      <c r="G1012" s="86" t="s">
        <v>7833</v>
      </c>
      <c r="H1012" s="86">
        <v>4136</v>
      </c>
    </row>
    <row r="1013" spans="1:8">
      <c r="A1013" s="87" t="s">
        <v>15154</v>
      </c>
      <c r="B1013" s="86">
        <v>48008784</v>
      </c>
      <c r="C1013" s="86" t="s">
        <v>17246</v>
      </c>
      <c r="D1013" s="86" t="s">
        <v>5471</v>
      </c>
      <c r="E1013" s="86">
        <v>0</v>
      </c>
      <c r="F1013" s="86" t="s">
        <v>7835</v>
      </c>
      <c r="G1013" s="86" t="s">
        <v>7836</v>
      </c>
      <c r="H1013" s="86">
        <v>3993.0000000000005</v>
      </c>
    </row>
    <row r="1014" spans="1:8">
      <c r="A1014" s="87" t="s">
        <v>15155</v>
      </c>
      <c r="B1014" s="86">
        <v>48008787</v>
      </c>
      <c r="C1014" s="86" t="s">
        <v>17246</v>
      </c>
      <c r="D1014" s="86" t="s">
        <v>5471</v>
      </c>
      <c r="E1014" s="86">
        <v>0</v>
      </c>
      <c r="F1014" s="86" t="s">
        <v>7838</v>
      </c>
      <c r="G1014" s="86" t="s">
        <v>7839</v>
      </c>
      <c r="H1014" s="86">
        <v>5962.0000000000009</v>
      </c>
    </row>
    <row r="1015" spans="1:8">
      <c r="A1015" s="87" t="s">
        <v>15156</v>
      </c>
      <c r="B1015" s="86">
        <v>48008788</v>
      </c>
      <c r="C1015" s="86" t="s">
        <v>17246</v>
      </c>
      <c r="D1015" s="86" t="s">
        <v>5471</v>
      </c>
      <c r="E1015" s="86">
        <v>0</v>
      </c>
      <c r="F1015" s="86" t="s">
        <v>7841</v>
      </c>
      <c r="G1015" s="86" t="s">
        <v>7842</v>
      </c>
      <c r="H1015" s="86">
        <v>5687.0000000000009</v>
      </c>
    </row>
    <row r="1016" spans="1:8">
      <c r="A1016" s="87" t="s">
        <v>15157</v>
      </c>
      <c r="B1016" s="86">
        <v>48008789</v>
      </c>
      <c r="C1016" s="86" t="s">
        <v>17246</v>
      </c>
      <c r="D1016" s="86" t="s">
        <v>5471</v>
      </c>
      <c r="E1016" s="86">
        <v>0</v>
      </c>
      <c r="F1016" s="86" t="s">
        <v>7844</v>
      </c>
      <c r="G1016" s="86" t="s">
        <v>7845</v>
      </c>
      <c r="H1016" s="86">
        <v>7007.0000000000009</v>
      </c>
    </row>
    <row r="1017" spans="1:8">
      <c r="A1017" s="87" t="s">
        <v>15158</v>
      </c>
      <c r="B1017" s="86">
        <v>48016000</v>
      </c>
      <c r="C1017" s="86" t="s">
        <v>17246</v>
      </c>
      <c r="D1017" s="86" t="s">
        <v>5471</v>
      </c>
      <c r="E1017" s="86">
        <v>0</v>
      </c>
      <c r="F1017" s="86" t="s">
        <v>7847</v>
      </c>
      <c r="G1017" s="86" t="s">
        <v>7848</v>
      </c>
      <c r="H1017" s="86">
        <v>101871.00000000001</v>
      </c>
    </row>
    <row r="1018" spans="1:8">
      <c r="A1018" s="87" t="s">
        <v>15159</v>
      </c>
      <c r="B1018" s="86">
        <v>48016091</v>
      </c>
      <c r="C1018" s="86" t="s">
        <v>17246</v>
      </c>
      <c r="D1018" s="86" t="s">
        <v>5471</v>
      </c>
      <c r="E1018" s="86">
        <v>0</v>
      </c>
      <c r="F1018" s="86" t="s">
        <v>7850</v>
      </c>
      <c r="G1018" s="86" t="s">
        <v>7851</v>
      </c>
      <c r="H1018" s="86">
        <v>8613</v>
      </c>
    </row>
    <row r="1019" spans="1:8">
      <c r="A1019" s="87" t="s">
        <v>15160</v>
      </c>
      <c r="B1019" s="86">
        <v>48016093</v>
      </c>
      <c r="C1019" s="86" t="s">
        <v>17246</v>
      </c>
      <c r="D1019" s="86" t="s">
        <v>5471</v>
      </c>
      <c r="E1019" s="86">
        <v>0</v>
      </c>
      <c r="F1019" s="86" t="s">
        <v>7853</v>
      </c>
      <c r="G1019" s="86" t="s">
        <v>7854</v>
      </c>
      <c r="H1019" s="86">
        <v>12804.000000000002</v>
      </c>
    </row>
    <row r="1020" spans="1:8">
      <c r="A1020" s="87" t="s">
        <v>15161</v>
      </c>
      <c r="B1020" s="86">
        <v>48016094</v>
      </c>
      <c r="C1020" s="86" t="s">
        <v>17246</v>
      </c>
      <c r="D1020" s="86" t="s">
        <v>5471</v>
      </c>
      <c r="E1020" s="86">
        <v>0</v>
      </c>
      <c r="F1020" s="86" t="s">
        <v>7856</v>
      </c>
      <c r="G1020" s="86" t="s">
        <v>7857</v>
      </c>
      <c r="H1020" s="86">
        <v>15301.000000000002</v>
      </c>
    </row>
    <row r="1021" spans="1:8">
      <c r="A1021" s="87" t="s">
        <v>15162</v>
      </c>
      <c r="B1021" s="86">
        <v>48016182</v>
      </c>
      <c r="C1021" s="86" t="s">
        <v>17246</v>
      </c>
      <c r="D1021" s="86" t="s">
        <v>5471</v>
      </c>
      <c r="E1021" s="86">
        <v>0</v>
      </c>
      <c r="F1021" s="86" t="s">
        <v>7859</v>
      </c>
      <c r="G1021" s="86" t="s">
        <v>7860</v>
      </c>
      <c r="H1021" s="86">
        <v>6754.0000000000009</v>
      </c>
    </row>
    <row r="1022" spans="1:8">
      <c r="A1022" s="87" t="s">
        <v>15163</v>
      </c>
      <c r="B1022" s="86">
        <v>48016184</v>
      </c>
      <c r="C1022" s="86" t="s">
        <v>17246</v>
      </c>
      <c r="D1022" s="86" t="s">
        <v>5471</v>
      </c>
      <c r="E1022" s="86">
        <v>0</v>
      </c>
      <c r="F1022" s="86" t="s">
        <v>7862</v>
      </c>
      <c r="G1022" s="86" t="s">
        <v>7863</v>
      </c>
      <c r="H1022" s="86">
        <v>6831.0000000000009</v>
      </c>
    </row>
    <row r="1023" spans="1:8">
      <c r="A1023" s="87" t="s">
        <v>15164</v>
      </c>
      <c r="B1023" s="86">
        <v>48016187</v>
      </c>
      <c r="C1023" s="86" t="s">
        <v>17246</v>
      </c>
      <c r="D1023" s="86" t="s">
        <v>5471</v>
      </c>
      <c r="E1023" s="86">
        <v>0</v>
      </c>
      <c r="F1023" s="86" t="s">
        <v>7865</v>
      </c>
      <c r="G1023" s="86" t="s">
        <v>7866</v>
      </c>
      <c r="H1023" s="86">
        <v>9812</v>
      </c>
    </row>
    <row r="1024" spans="1:8">
      <c r="A1024" s="87" t="s">
        <v>15165</v>
      </c>
      <c r="B1024" s="86">
        <v>48016188</v>
      </c>
      <c r="C1024" s="86" t="s">
        <v>17246</v>
      </c>
      <c r="D1024" s="86" t="s">
        <v>5471</v>
      </c>
      <c r="E1024" s="86">
        <v>0</v>
      </c>
      <c r="F1024" s="86" t="s">
        <v>7868</v>
      </c>
      <c r="G1024" s="86" t="s">
        <v>7869</v>
      </c>
      <c r="H1024" s="86">
        <v>9790</v>
      </c>
    </row>
    <row r="1025" spans="1:8">
      <c r="A1025" s="87" t="s">
        <v>15166</v>
      </c>
      <c r="B1025" s="86">
        <v>48016189</v>
      </c>
      <c r="C1025" s="86" t="s">
        <v>17246</v>
      </c>
      <c r="D1025" s="86" t="s">
        <v>5471</v>
      </c>
      <c r="E1025" s="86">
        <v>0</v>
      </c>
      <c r="F1025" s="86" t="s">
        <v>7871</v>
      </c>
      <c r="G1025" s="86" t="s">
        <v>7872</v>
      </c>
      <c r="H1025" s="86">
        <v>12056.000000000002</v>
      </c>
    </row>
    <row r="1026" spans="1:8">
      <c r="A1026" s="87" t="s">
        <v>15167</v>
      </c>
      <c r="B1026" s="86">
        <v>48016292</v>
      </c>
      <c r="C1026" s="86" t="s">
        <v>17246</v>
      </c>
      <c r="D1026" s="86" t="s">
        <v>5471</v>
      </c>
      <c r="E1026" s="86">
        <v>0</v>
      </c>
      <c r="F1026" s="86" t="s">
        <v>7874</v>
      </c>
      <c r="G1026" s="86" t="s">
        <v>7875</v>
      </c>
      <c r="H1026" s="86">
        <v>7073.0000000000009</v>
      </c>
    </row>
    <row r="1027" spans="1:8">
      <c r="A1027" s="87" t="s">
        <v>15168</v>
      </c>
      <c r="B1027" s="86">
        <v>48016293</v>
      </c>
      <c r="C1027" s="86" t="s">
        <v>17246</v>
      </c>
      <c r="D1027" s="86" t="s">
        <v>5471</v>
      </c>
      <c r="E1027" s="86">
        <v>0</v>
      </c>
      <c r="F1027" s="86" t="s">
        <v>7877</v>
      </c>
      <c r="G1027" s="86" t="s">
        <v>7878</v>
      </c>
      <c r="H1027" s="86">
        <v>8596.5000000000018</v>
      </c>
    </row>
    <row r="1028" spans="1:8">
      <c r="A1028" s="87" t="s">
        <v>15169</v>
      </c>
      <c r="B1028" s="86">
        <v>48070201</v>
      </c>
      <c r="C1028" s="86" t="s">
        <v>17246</v>
      </c>
      <c r="D1028" s="86" t="s">
        <v>5957</v>
      </c>
      <c r="E1028" s="86">
        <v>0</v>
      </c>
      <c r="F1028" s="86" t="s">
        <v>7880</v>
      </c>
      <c r="G1028" s="86" t="s">
        <v>7881</v>
      </c>
      <c r="H1028" s="86">
        <v>539</v>
      </c>
    </row>
    <row r="1029" spans="1:8">
      <c r="A1029" s="87" t="s">
        <v>15170</v>
      </c>
      <c r="B1029" s="86">
        <v>48130048</v>
      </c>
      <c r="C1029" s="86" t="s">
        <v>17246</v>
      </c>
      <c r="D1029" s="86" t="s">
        <v>7883</v>
      </c>
      <c r="E1029" s="86" t="s">
        <v>7884</v>
      </c>
      <c r="F1029" s="86" t="s">
        <v>7885</v>
      </c>
      <c r="G1029" s="86" t="s">
        <v>7886</v>
      </c>
      <c r="H1029" s="86">
        <v>429.00000000000006</v>
      </c>
    </row>
    <row r="1030" spans="1:8">
      <c r="A1030" s="87" t="s">
        <v>15171</v>
      </c>
      <c r="B1030" s="86">
        <v>48130058</v>
      </c>
      <c r="C1030" s="86" t="s">
        <v>17246</v>
      </c>
      <c r="D1030" s="86" t="s">
        <v>7883</v>
      </c>
      <c r="E1030" s="86" t="s">
        <v>7884</v>
      </c>
      <c r="F1030" s="86" t="s">
        <v>7888</v>
      </c>
      <c r="G1030" s="86" t="s">
        <v>7889</v>
      </c>
      <c r="H1030" s="86">
        <v>462.00000000000006</v>
      </c>
    </row>
    <row r="1031" spans="1:8">
      <c r="A1031" s="87" t="s">
        <v>15172</v>
      </c>
      <c r="B1031" s="86">
        <v>48130068</v>
      </c>
      <c r="C1031" s="86" t="s">
        <v>17246</v>
      </c>
      <c r="D1031" s="86" t="s">
        <v>7883</v>
      </c>
      <c r="E1031" s="86" t="s">
        <v>7884</v>
      </c>
      <c r="F1031" s="86" t="s">
        <v>7891</v>
      </c>
      <c r="G1031" s="86" t="s">
        <v>7892</v>
      </c>
      <c r="H1031" s="86">
        <v>506.00000000000006</v>
      </c>
    </row>
    <row r="1032" spans="1:8">
      <c r="A1032" s="87" t="s">
        <v>15173</v>
      </c>
      <c r="B1032" s="86">
        <v>48130078</v>
      </c>
      <c r="C1032" s="86" t="s">
        <v>17246</v>
      </c>
      <c r="D1032" s="86" t="s">
        <v>7883</v>
      </c>
      <c r="E1032" s="86" t="s">
        <v>7884</v>
      </c>
      <c r="F1032" s="86" t="s">
        <v>7894</v>
      </c>
      <c r="G1032" s="86" t="s">
        <v>7895</v>
      </c>
      <c r="H1032" s="86">
        <v>572</v>
      </c>
    </row>
    <row r="1033" spans="1:8">
      <c r="A1033" s="87" t="s">
        <v>15174</v>
      </c>
      <c r="B1033" s="86">
        <v>48130088</v>
      </c>
      <c r="C1033" s="86" t="s">
        <v>17246</v>
      </c>
      <c r="D1033" s="86" t="s">
        <v>7883</v>
      </c>
      <c r="E1033" s="86" t="s">
        <v>7884</v>
      </c>
      <c r="F1033" s="86" t="s">
        <v>7897</v>
      </c>
      <c r="G1033" s="86" t="s">
        <v>7898</v>
      </c>
      <c r="H1033" s="86">
        <v>627</v>
      </c>
    </row>
    <row r="1034" spans="1:8">
      <c r="A1034" s="87" t="s">
        <v>15175</v>
      </c>
      <c r="B1034" s="86">
        <v>48130108</v>
      </c>
      <c r="C1034" s="86" t="s">
        <v>17246</v>
      </c>
      <c r="D1034" s="86" t="s">
        <v>7883</v>
      </c>
      <c r="E1034" s="86" t="s">
        <v>7884</v>
      </c>
      <c r="F1034" s="86" t="s">
        <v>7900</v>
      </c>
      <c r="G1034" s="86" t="s">
        <v>7901</v>
      </c>
      <c r="H1034" s="86">
        <v>803.00000000000011</v>
      </c>
    </row>
    <row r="1035" spans="1:8">
      <c r="A1035" s="87" t="s">
        <v>15176</v>
      </c>
      <c r="B1035" s="86">
        <v>48130400</v>
      </c>
      <c r="C1035" s="86" t="s">
        <v>17246</v>
      </c>
      <c r="D1035" s="86" t="s">
        <v>7883</v>
      </c>
      <c r="E1035" s="86" t="s">
        <v>7884</v>
      </c>
      <c r="F1035" s="86" t="s">
        <v>7903</v>
      </c>
      <c r="G1035" s="86" t="s">
        <v>7904</v>
      </c>
      <c r="H1035" s="86">
        <v>1881.0000000000002</v>
      </c>
    </row>
    <row r="1036" spans="1:8">
      <c r="A1036" s="87" t="s">
        <v>15177</v>
      </c>
      <c r="B1036" s="86">
        <v>48130683</v>
      </c>
      <c r="C1036" s="86" t="s">
        <v>17246</v>
      </c>
      <c r="D1036" s="86" t="s">
        <v>7883</v>
      </c>
      <c r="E1036" s="86" t="s">
        <v>7906</v>
      </c>
      <c r="F1036" s="86" t="s">
        <v>7907</v>
      </c>
      <c r="G1036" s="86" t="s">
        <v>7908</v>
      </c>
      <c r="H1036" s="86">
        <v>858.00000000000011</v>
      </c>
    </row>
    <row r="1037" spans="1:8">
      <c r="A1037" s="87" t="s">
        <v>15178</v>
      </c>
      <c r="B1037" s="86">
        <v>48130813</v>
      </c>
      <c r="C1037" s="86" t="s">
        <v>17246</v>
      </c>
      <c r="D1037" s="86" t="s">
        <v>7883</v>
      </c>
      <c r="E1037" s="86" t="s">
        <v>7906</v>
      </c>
      <c r="F1037" s="86" t="s">
        <v>7910</v>
      </c>
      <c r="G1037" s="86" t="s">
        <v>7911</v>
      </c>
      <c r="H1037" s="86">
        <v>935.00000000000011</v>
      </c>
    </row>
    <row r="1038" spans="1:8">
      <c r="A1038" s="87" t="s">
        <v>15179</v>
      </c>
      <c r="B1038" s="86">
        <v>48130873</v>
      </c>
      <c r="C1038" s="86" t="s">
        <v>17246</v>
      </c>
      <c r="D1038" s="86" t="s">
        <v>7883</v>
      </c>
      <c r="E1038" s="86" t="s">
        <v>7906</v>
      </c>
      <c r="F1038" s="86" t="s">
        <v>7913</v>
      </c>
      <c r="G1038" s="86" t="s">
        <v>7914</v>
      </c>
      <c r="H1038" s="86">
        <v>1034</v>
      </c>
    </row>
    <row r="1039" spans="1:8">
      <c r="A1039" s="87" t="s">
        <v>15180</v>
      </c>
      <c r="B1039" s="86">
        <v>48131003</v>
      </c>
      <c r="C1039" s="86" t="s">
        <v>17246</v>
      </c>
      <c r="D1039" s="86" t="s">
        <v>7883</v>
      </c>
      <c r="E1039" s="86" t="s">
        <v>7906</v>
      </c>
      <c r="F1039" s="86" t="s">
        <v>7916</v>
      </c>
      <c r="G1039" s="86" t="s">
        <v>7917</v>
      </c>
      <c r="H1039" s="86">
        <v>1210</v>
      </c>
    </row>
    <row r="1040" spans="1:8">
      <c r="A1040" s="87" t="s">
        <v>15181</v>
      </c>
      <c r="B1040" s="86">
        <v>48131123</v>
      </c>
      <c r="C1040" s="86" t="s">
        <v>17246</v>
      </c>
      <c r="D1040" s="86" t="s">
        <v>7883</v>
      </c>
      <c r="E1040" s="86" t="s">
        <v>7906</v>
      </c>
      <c r="F1040" s="86" t="s">
        <v>7919</v>
      </c>
      <c r="G1040" s="86" t="s">
        <v>7920</v>
      </c>
      <c r="H1040" s="86">
        <v>1452.0000000000002</v>
      </c>
    </row>
    <row r="1041" spans="1:8">
      <c r="A1041" s="87" t="s">
        <v>15182</v>
      </c>
      <c r="B1041" s="86">
        <v>48131253</v>
      </c>
      <c r="C1041" s="86" t="s">
        <v>17246</v>
      </c>
      <c r="D1041" s="86" t="s">
        <v>7883</v>
      </c>
      <c r="E1041" s="86" t="s">
        <v>7906</v>
      </c>
      <c r="F1041" s="86" t="s">
        <v>7922</v>
      </c>
      <c r="G1041" s="86" t="s">
        <v>7923</v>
      </c>
      <c r="H1041" s="86">
        <v>1815.0000000000002</v>
      </c>
    </row>
    <row r="1042" spans="1:8">
      <c r="A1042" s="87" t="s">
        <v>15183</v>
      </c>
      <c r="B1042" s="86">
        <v>48136754</v>
      </c>
      <c r="C1042" s="86" t="s">
        <v>17246</v>
      </c>
      <c r="D1042" s="86" t="s">
        <v>7883</v>
      </c>
      <c r="E1042" s="86" t="s">
        <v>7906</v>
      </c>
      <c r="F1042" s="86" t="s">
        <v>7925</v>
      </c>
      <c r="G1042" s="86" t="s">
        <v>7926</v>
      </c>
      <c r="H1042" s="86">
        <v>1573.0000000000002</v>
      </c>
    </row>
    <row r="1043" spans="1:8">
      <c r="A1043" s="87" t="s">
        <v>15184</v>
      </c>
      <c r="B1043" s="86">
        <v>48136756</v>
      </c>
      <c r="C1043" s="86" t="s">
        <v>17246</v>
      </c>
      <c r="D1043" s="86" t="s">
        <v>7883</v>
      </c>
      <c r="E1043" s="86" t="s">
        <v>7906</v>
      </c>
      <c r="F1043" s="86" t="s">
        <v>7928</v>
      </c>
      <c r="G1043" s="86" t="s">
        <v>7929</v>
      </c>
      <c r="H1043" s="86">
        <v>1617.0000000000002</v>
      </c>
    </row>
    <row r="1044" spans="1:8">
      <c r="A1044" s="87" t="s">
        <v>15185</v>
      </c>
      <c r="B1044" s="86">
        <v>48136758</v>
      </c>
      <c r="C1044" s="86" t="s">
        <v>17246</v>
      </c>
      <c r="D1044" s="86" t="s">
        <v>7883</v>
      </c>
      <c r="E1044" s="86" t="s">
        <v>7906</v>
      </c>
      <c r="F1044" s="86" t="s">
        <v>7931</v>
      </c>
      <c r="G1044" s="86" t="s">
        <v>7932</v>
      </c>
      <c r="H1044" s="86">
        <v>1793.0000000000002</v>
      </c>
    </row>
    <row r="1045" spans="1:8">
      <c r="A1045" s="87" t="s">
        <v>15186</v>
      </c>
      <c r="B1045" s="86">
        <v>48136759</v>
      </c>
      <c r="C1045" s="86" t="s">
        <v>17246</v>
      </c>
      <c r="D1045" s="86" t="s">
        <v>7883</v>
      </c>
      <c r="E1045" s="86" t="s">
        <v>7906</v>
      </c>
      <c r="F1045" s="86" t="s">
        <v>7934</v>
      </c>
      <c r="G1045" s="86" t="s">
        <v>7935</v>
      </c>
      <c r="H1045" s="86">
        <v>1881.0000000000002</v>
      </c>
    </row>
    <row r="1046" spans="1:8">
      <c r="A1046" s="87" t="s">
        <v>15187</v>
      </c>
      <c r="B1046" s="86">
        <v>48136760</v>
      </c>
      <c r="C1046" s="86" t="s">
        <v>17246</v>
      </c>
      <c r="D1046" s="86" t="s">
        <v>7883</v>
      </c>
      <c r="E1046" s="86" t="s">
        <v>7906</v>
      </c>
      <c r="F1046" s="86" t="s">
        <v>7937</v>
      </c>
      <c r="G1046" s="86" t="s">
        <v>7938</v>
      </c>
      <c r="H1046" s="86">
        <v>2013.0000000000002</v>
      </c>
    </row>
    <row r="1047" spans="1:8">
      <c r="A1047" s="87" t="s">
        <v>15188</v>
      </c>
      <c r="B1047" s="86">
        <v>48136762</v>
      </c>
      <c r="C1047" s="86" t="s">
        <v>17246</v>
      </c>
      <c r="D1047" s="86" t="s">
        <v>7883</v>
      </c>
      <c r="E1047" s="86" t="s">
        <v>7906</v>
      </c>
      <c r="F1047" s="86" t="s">
        <v>7940</v>
      </c>
      <c r="G1047" s="86" t="s">
        <v>7941</v>
      </c>
      <c r="H1047" s="86">
        <v>2156</v>
      </c>
    </row>
    <row r="1048" spans="1:8">
      <c r="A1048" s="87" t="s">
        <v>15189</v>
      </c>
      <c r="B1048" s="86">
        <v>48136766</v>
      </c>
      <c r="C1048" s="86" t="s">
        <v>17246</v>
      </c>
      <c r="D1048" s="86" t="s">
        <v>7883</v>
      </c>
      <c r="E1048" s="86" t="s">
        <v>7906</v>
      </c>
      <c r="F1048" s="86" t="s">
        <v>7943</v>
      </c>
      <c r="G1048" s="86" t="s">
        <v>7944</v>
      </c>
      <c r="H1048" s="86">
        <v>2728</v>
      </c>
    </row>
    <row r="1049" spans="1:8">
      <c r="A1049" s="87" t="s">
        <v>15190</v>
      </c>
      <c r="B1049" s="86">
        <v>48136769</v>
      </c>
      <c r="C1049" s="86" t="s">
        <v>17246</v>
      </c>
      <c r="D1049" s="86" t="s">
        <v>7883</v>
      </c>
      <c r="E1049" s="86" t="s">
        <v>7906</v>
      </c>
      <c r="F1049" s="86" t="s">
        <v>7946</v>
      </c>
      <c r="G1049" s="86" t="s">
        <v>7947</v>
      </c>
      <c r="H1049" s="86">
        <v>3256.0000000000005</v>
      </c>
    </row>
    <row r="1050" spans="1:8">
      <c r="A1050" s="87" t="s">
        <v>15191</v>
      </c>
      <c r="B1050" s="86">
        <v>48136780</v>
      </c>
      <c r="C1050" s="86" t="s">
        <v>17246</v>
      </c>
      <c r="D1050" s="86" t="s">
        <v>7883</v>
      </c>
      <c r="E1050" s="86" t="s">
        <v>7906</v>
      </c>
      <c r="F1050" s="86" t="s">
        <v>7949</v>
      </c>
      <c r="G1050" s="86" t="s">
        <v>7950</v>
      </c>
      <c r="H1050" s="86">
        <v>8668</v>
      </c>
    </row>
    <row r="1051" spans="1:8">
      <c r="A1051" s="87" t="s">
        <v>15192</v>
      </c>
      <c r="B1051" s="86">
        <v>48220012</v>
      </c>
      <c r="C1051" s="86" t="s">
        <v>4746</v>
      </c>
      <c r="D1051" s="86" t="s">
        <v>4746</v>
      </c>
      <c r="E1051" s="86" t="s">
        <v>7952</v>
      </c>
      <c r="F1051" s="86" t="s">
        <v>7953</v>
      </c>
      <c r="G1051" s="86" t="s">
        <v>7954</v>
      </c>
      <c r="H1051" s="86">
        <v>1419.0000000000002</v>
      </c>
    </row>
    <row r="1052" spans="1:8">
      <c r="A1052" s="87" t="s">
        <v>15193</v>
      </c>
      <c r="B1052" s="86">
        <v>48220050</v>
      </c>
      <c r="C1052" s="86" t="s">
        <v>4746</v>
      </c>
      <c r="D1052" s="86" t="s">
        <v>4746</v>
      </c>
      <c r="E1052" s="86" t="s">
        <v>7952</v>
      </c>
      <c r="F1052" s="86" t="s">
        <v>7956</v>
      </c>
      <c r="G1052" s="86" t="s">
        <v>7957</v>
      </c>
      <c r="H1052" s="86">
        <v>2541</v>
      </c>
    </row>
    <row r="1053" spans="1:8">
      <c r="A1053" s="87" t="s">
        <v>15194</v>
      </c>
      <c r="B1053" s="86">
        <v>48220212</v>
      </c>
      <c r="C1053" s="86" t="s">
        <v>4746</v>
      </c>
      <c r="D1053" s="86" t="s">
        <v>4746</v>
      </c>
      <c r="E1053" s="86" t="s">
        <v>7952</v>
      </c>
      <c r="F1053" s="86" t="s">
        <v>7959</v>
      </c>
      <c r="G1053" s="86" t="s">
        <v>7960</v>
      </c>
      <c r="H1053" s="86">
        <v>1419.0000000000002</v>
      </c>
    </row>
    <row r="1054" spans="1:8">
      <c r="A1054" s="87" t="s">
        <v>15195</v>
      </c>
      <c r="B1054" s="86">
        <v>48220222</v>
      </c>
      <c r="C1054" s="86" t="s">
        <v>4746</v>
      </c>
      <c r="D1054" s="86" t="s">
        <v>4746</v>
      </c>
      <c r="E1054" s="86" t="s">
        <v>7952</v>
      </c>
      <c r="F1054" s="86" t="s">
        <v>7962</v>
      </c>
      <c r="G1054" s="86" t="s">
        <v>7963</v>
      </c>
      <c r="H1054" s="86">
        <v>1210</v>
      </c>
    </row>
    <row r="1055" spans="1:8">
      <c r="A1055" s="87" t="s">
        <v>15196</v>
      </c>
      <c r="B1055" s="86">
        <v>48220305</v>
      </c>
      <c r="C1055" s="86" t="s">
        <v>4746</v>
      </c>
      <c r="D1055" s="86" t="s">
        <v>4746</v>
      </c>
      <c r="E1055" s="86" t="s">
        <v>7952</v>
      </c>
      <c r="F1055" s="86" t="s">
        <v>7965</v>
      </c>
      <c r="G1055" s="86" t="s">
        <v>7966</v>
      </c>
      <c r="H1055" s="86">
        <v>1705.0000000000002</v>
      </c>
    </row>
    <row r="1056" spans="1:8">
      <c r="A1056" s="87" t="s">
        <v>15197</v>
      </c>
      <c r="B1056" s="86">
        <v>48221905</v>
      </c>
      <c r="C1056" s="86" t="s">
        <v>4746</v>
      </c>
      <c r="D1056" s="86" t="s">
        <v>4746</v>
      </c>
      <c r="E1056" s="86" t="s">
        <v>4756</v>
      </c>
      <c r="F1056" s="86" t="s">
        <v>7968</v>
      </c>
      <c r="G1056" s="86" t="s">
        <v>7969</v>
      </c>
      <c r="H1056" s="86">
        <v>95.7</v>
      </c>
    </row>
    <row r="1057" spans="1:8">
      <c r="A1057" s="87" t="s">
        <v>15198</v>
      </c>
      <c r="B1057" s="86">
        <v>48221916</v>
      </c>
      <c r="C1057" s="86" t="s">
        <v>4746</v>
      </c>
      <c r="D1057" s="86" t="s">
        <v>4746</v>
      </c>
      <c r="E1057" s="86" t="s">
        <v>4756</v>
      </c>
      <c r="F1057" s="86" t="s">
        <v>7971</v>
      </c>
      <c r="G1057" s="86" t="s">
        <v>7972</v>
      </c>
      <c r="H1057" s="86">
        <v>275</v>
      </c>
    </row>
    <row r="1058" spans="1:8">
      <c r="A1058" s="87" t="s">
        <v>15199</v>
      </c>
      <c r="B1058" s="86">
        <v>48221934</v>
      </c>
      <c r="C1058" s="86" t="s">
        <v>4746</v>
      </c>
      <c r="D1058" s="86" t="s">
        <v>4746</v>
      </c>
      <c r="E1058" s="86" t="s">
        <v>4756</v>
      </c>
      <c r="F1058" s="86" t="s">
        <v>7974</v>
      </c>
      <c r="G1058" s="86" t="s">
        <v>7975</v>
      </c>
      <c r="H1058" s="86">
        <v>107.80000000000001</v>
      </c>
    </row>
    <row r="1059" spans="1:8">
      <c r="A1059" s="87" t="s">
        <v>15200</v>
      </c>
      <c r="B1059" s="86">
        <v>48221950</v>
      </c>
      <c r="C1059" s="86" t="s">
        <v>4746</v>
      </c>
      <c r="D1059" s="86" t="s">
        <v>4746</v>
      </c>
      <c r="E1059" s="86" t="s">
        <v>4756</v>
      </c>
      <c r="F1059" s="86" t="s">
        <v>7977</v>
      </c>
      <c r="G1059" s="86" t="s">
        <v>7978</v>
      </c>
      <c r="H1059" s="86">
        <v>1034</v>
      </c>
    </row>
    <row r="1060" spans="1:8">
      <c r="A1060" s="87" t="s">
        <v>15201</v>
      </c>
      <c r="B1060" s="86">
        <v>48221952</v>
      </c>
      <c r="C1060" s="86" t="s">
        <v>4746</v>
      </c>
      <c r="D1060" s="86" t="s">
        <v>4746</v>
      </c>
      <c r="E1060" s="86" t="s">
        <v>4756</v>
      </c>
      <c r="F1060" s="86" t="s">
        <v>7980</v>
      </c>
      <c r="G1060" s="86" t="s">
        <v>7981</v>
      </c>
      <c r="H1060" s="86">
        <v>2068</v>
      </c>
    </row>
    <row r="1061" spans="1:8">
      <c r="A1061" s="87" t="s">
        <v>15202</v>
      </c>
      <c r="B1061" s="86">
        <v>48221960</v>
      </c>
      <c r="C1061" s="86" t="s">
        <v>4746</v>
      </c>
      <c r="D1061" s="86" t="s">
        <v>4746</v>
      </c>
      <c r="E1061" s="86" t="s">
        <v>4756</v>
      </c>
      <c r="F1061" s="86" t="s">
        <v>7983</v>
      </c>
      <c r="G1061" s="86" t="s">
        <v>7984</v>
      </c>
      <c r="H1061" s="86">
        <v>440.00000000000006</v>
      </c>
    </row>
    <row r="1062" spans="1:8">
      <c r="A1062" s="87" t="s">
        <v>15203</v>
      </c>
      <c r="B1062" s="86">
        <v>48221961</v>
      </c>
      <c r="C1062" s="86" t="s">
        <v>4746</v>
      </c>
      <c r="D1062" s="86" t="s">
        <v>4746</v>
      </c>
      <c r="E1062" s="86" t="s">
        <v>4756</v>
      </c>
      <c r="F1062" s="86" t="s">
        <v>7986</v>
      </c>
      <c r="G1062" s="86" t="s">
        <v>7987</v>
      </c>
      <c r="H1062" s="86">
        <v>649</v>
      </c>
    </row>
    <row r="1063" spans="1:8">
      <c r="A1063" s="87" t="s">
        <v>15204</v>
      </c>
      <c r="B1063" s="86">
        <v>48221962</v>
      </c>
      <c r="C1063" s="86" t="s">
        <v>4746</v>
      </c>
      <c r="D1063" s="86" t="s">
        <v>4746</v>
      </c>
      <c r="E1063" s="86" t="s">
        <v>4756</v>
      </c>
      <c r="F1063" s="86" t="s">
        <v>7989</v>
      </c>
      <c r="G1063" s="86" t="s">
        <v>7990</v>
      </c>
      <c r="H1063" s="86">
        <v>682</v>
      </c>
    </row>
    <row r="1064" spans="1:8">
      <c r="A1064" s="87" t="s">
        <v>15205</v>
      </c>
      <c r="B1064" s="86">
        <v>48221990</v>
      </c>
      <c r="C1064" s="86" t="s">
        <v>4746</v>
      </c>
      <c r="D1064" s="86" t="s">
        <v>4746</v>
      </c>
      <c r="E1064" s="86" t="s">
        <v>4756</v>
      </c>
      <c r="F1064" s="86" t="s">
        <v>7992</v>
      </c>
      <c r="G1064" s="86" t="s">
        <v>7993</v>
      </c>
      <c r="H1064" s="86">
        <v>1441.0000000000002</v>
      </c>
    </row>
    <row r="1065" spans="1:8">
      <c r="A1065" s="87" t="s">
        <v>15206</v>
      </c>
      <c r="B1065" s="86">
        <v>48221994</v>
      </c>
      <c r="C1065" s="86" t="s">
        <v>4746</v>
      </c>
      <c r="D1065" s="86" t="s">
        <v>4746</v>
      </c>
      <c r="E1065" s="86" t="s">
        <v>4756</v>
      </c>
      <c r="F1065" s="86" t="s">
        <v>7995</v>
      </c>
      <c r="G1065" s="86" t="s">
        <v>7996</v>
      </c>
      <c r="H1065" s="86">
        <v>5445</v>
      </c>
    </row>
    <row r="1066" spans="1:8">
      <c r="A1066" s="87" t="s">
        <v>15207</v>
      </c>
      <c r="B1066" s="86">
        <v>48221998</v>
      </c>
      <c r="C1066" s="86" t="s">
        <v>4746</v>
      </c>
      <c r="D1066" s="86" t="s">
        <v>4746</v>
      </c>
      <c r="E1066" s="86" t="s">
        <v>4756</v>
      </c>
      <c r="F1066" s="86" t="s">
        <v>7998</v>
      </c>
      <c r="G1066" s="86" t="s">
        <v>7999</v>
      </c>
      <c r="H1066" s="86">
        <v>5500</v>
      </c>
    </row>
    <row r="1067" spans="1:8">
      <c r="A1067" s="87" t="s">
        <v>15208</v>
      </c>
      <c r="B1067" s="86">
        <v>48222531</v>
      </c>
      <c r="C1067" s="86" t="s">
        <v>4746</v>
      </c>
      <c r="D1067" s="86" t="s">
        <v>4746</v>
      </c>
      <c r="E1067" s="86" t="s">
        <v>8001</v>
      </c>
      <c r="F1067" s="86" t="s">
        <v>8002</v>
      </c>
      <c r="G1067" s="86" t="s">
        <v>8003</v>
      </c>
      <c r="H1067" s="86">
        <v>924.00000000000011</v>
      </c>
    </row>
    <row r="1068" spans="1:8">
      <c r="A1068" s="87" t="s">
        <v>15209</v>
      </c>
      <c r="B1068" s="86">
        <v>48222532</v>
      </c>
      <c r="C1068" s="86" t="s">
        <v>4746</v>
      </c>
      <c r="D1068" s="86" t="s">
        <v>4746</v>
      </c>
      <c r="E1068" s="86" t="s">
        <v>8001</v>
      </c>
      <c r="F1068" s="86" t="s">
        <v>8005</v>
      </c>
      <c r="G1068" s="86" t="s">
        <v>8006</v>
      </c>
      <c r="H1068" s="86">
        <v>880.00000000000011</v>
      </c>
    </row>
    <row r="1069" spans="1:8">
      <c r="A1069" s="87" t="s">
        <v>15210</v>
      </c>
      <c r="B1069" s="86">
        <v>48222533</v>
      </c>
      <c r="C1069" s="86" t="s">
        <v>4746</v>
      </c>
      <c r="D1069" s="86" t="s">
        <v>4746</v>
      </c>
      <c r="E1069" s="86" t="s">
        <v>8001</v>
      </c>
      <c r="F1069" s="86" t="s">
        <v>8008</v>
      </c>
      <c r="G1069" s="86" t="s">
        <v>8009</v>
      </c>
      <c r="H1069" s="86">
        <v>924.00000000000011</v>
      </c>
    </row>
    <row r="1070" spans="1:8">
      <c r="A1070" s="87" t="s">
        <v>15211</v>
      </c>
      <c r="B1070" s="86">
        <v>48222534</v>
      </c>
      <c r="C1070" s="86" t="s">
        <v>4746</v>
      </c>
      <c r="D1070" s="86" t="s">
        <v>4746</v>
      </c>
      <c r="E1070" s="86" t="s">
        <v>8001</v>
      </c>
      <c r="F1070" s="86" t="s">
        <v>8011</v>
      </c>
      <c r="G1070" s="86" t="s">
        <v>8012</v>
      </c>
      <c r="H1070" s="86">
        <v>924.00000000000011</v>
      </c>
    </row>
    <row r="1071" spans="1:8">
      <c r="A1071" s="87" t="s">
        <v>15212</v>
      </c>
      <c r="B1071" s="86">
        <v>48222535</v>
      </c>
      <c r="C1071" s="86" t="s">
        <v>4746</v>
      </c>
      <c r="D1071" s="86" t="s">
        <v>4746</v>
      </c>
      <c r="E1071" s="86" t="s">
        <v>8001</v>
      </c>
      <c r="F1071" s="86" t="s">
        <v>8014</v>
      </c>
      <c r="G1071" s="86" t="s">
        <v>8015</v>
      </c>
      <c r="H1071" s="86">
        <v>924.00000000000011</v>
      </c>
    </row>
    <row r="1072" spans="1:8">
      <c r="A1072" s="87" t="s">
        <v>15213</v>
      </c>
      <c r="B1072" s="86">
        <v>48222536</v>
      </c>
      <c r="C1072" s="86" t="s">
        <v>4746</v>
      </c>
      <c r="D1072" s="86" t="s">
        <v>4746</v>
      </c>
      <c r="E1072" s="86" t="s">
        <v>8001</v>
      </c>
      <c r="F1072" s="86" t="s">
        <v>8017</v>
      </c>
      <c r="G1072" s="86" t="s">
        <v>8018</v>
      </c>
      <c r="H1072" s="86">
        <v>946.00000000000011</v>
      </c>
    </row>
    <row r="1073" spans="1:8">
      <c r="A1073" s="87" t="s">
        <v>15214</v>
      </c>
      <c r="B1073" s="86">
        <v>48222537</v>
      </c>
      <c r="C1073" s="86" t="s">
        <v>4746</v>
      </c>
      <c r="D1073" s="86" t="s">
        <v>4746</v>
      </c>
      <c r="E1073" s="86" t="s">
        <v>8001</v>
      </c>
      <c r="F1073" s="86" t="s">
        <v>8020</v>
      </c>
      <c r="G1073" s="86" t="s">
        <v>8021</v>
      </c>
      <c r="H1073" s="86">
        <v>1089</v>
      </c>
    </row>
    <row r="1074" spans="1:8">
      <c r="A1074" s="87" t="s">
        <v>15215</v>
      </c>
      <c r="B1074" s="86">
        <v>48223100</v>
      </c>
      <c r="C1074" s="86" t="s">
        <v>4746</v>
      </c>
      <c r="D1074" s="86" t="s">
        <v>4746</v>
      </c>
      <c r="E1074" s="86" t="s">
        <v>8023</v>
      </c>
      <c r="F1074" s="86" t="s">
        <v>8024</v>
      </c>
      <c r="G1074" s="86" t="s">
        <v>8025</v>
      </c>
      <c r="H1074" s="86">
        <v>97.9</v>
      </c>
    </row>
    <row r="1075" spans="1:8">
      <c r="A1075" s="87" t="s">
        <v>15216</v>
      </c>
      <c r="B1075" s="86">
        <v>48223101</v>
      </c>
      <c r="C1075" s="86" t="s">
        <v>4746</v>
      </c>
      <c r="D1075" s="86" t="s">
        <v>4746</v>
      </c>
      <c r="E1075" s="86" t="s">
        <v>8023</v>
      </c>
      <c r="F1075" s="86" t="s">
        <v>8027</v>
      </c>
      <c r="G1075" s="86" t="s">
        <v>8028</v>
      </c>
      <c r="H1075" s="86">
        <v>869.00000000000011</v>
      </c>
    </row>
    <row r="1076" spans="1:8">
      <c r="A1076" s="87" t="s">
        <v>15217</v>
      </c>
      <c r="B1076" s="86">
        <v>48223103</v>
      </c>
      <c r="C1076" s="86" t="s">
        <v>4746</v>
      </c>
      <c r="D1076" s="86" t="s">
        <v>4746</v>
      </c>
      <c r="E1076" s="86" t="s">
        <v>8023</v>
      </c>
      <c r="F1076" s="86" t="s">
        <v>8030</v>
      </c>
      <c r="G1076" s="86" t="s">
        <v>8031</v>
      </c>
      <c r="H1076" s="86">
        <v>264</v>
      </c>
    </row>
    <row r="1077" spans="1:8">
      <c r="A1077" s="87" t="s">
        <v>15218</v>
      </c>
      <c r="B1077" s="86">
        <v>48223106</v>
      </c>
      <c r="C1077" s="86" t="s">
        <v>4746</v>
      </c>
      <c r="D1077" s="86" t="s">
        <v>4746</v>
      </c>
      <c r="E1077" s="86" t="s">
        <v>8023</v>
      </c>
      <c r="F1077" s="86" t="s">
        <v>8033</v>
      </c>
      <c r="G1077" s="86" t="s">
        <v>8034</v>
      </c>
      <c r="H1077" s="86">
        <v>440.00000000000006</v>
      </c>
    </row>
    <row r="1078" spans="1:8">
      <c r="A1078" s="87" t="s">
        <v>15219</v>
      </c>
      <c r="B1078" s="86">
        <v>48223154</v>
      </c>
      <c r="C1078" s="86" t="s">
        <v>4746</v>
      </c>
      <c r="D1078" s="86" t="s">
        <v>4746</v>
      </c>
      <c r="E1078" s="86" t="s">
        <v>8023</v>
      </c>
      <c r="F1078" s="86" t="s">
        <v>8036</v>
      </c>
      <c r="G1078" s="86" t="s">
        <v>8037</v>
      </c>
      <c r="H1078" s="86">
        <v>748.00000000000011</v>
      </c>
    </row>
    <row r="1079" spans="1:8">
      <c r="A1079" s="87" t="s">
        <v>15220</v>
      </c>
      <c r="B1079" s="86">
        <v>48223164</v>
      </c>
      <c r="C1079" s="86" t="s">
        <v>4746</v>
      </c>
      <c r="D1079" s="86" t="s">
        <v>4746</v>
      </c>
      <c r="E1079" s="86" t="s">
        <v>8023</v>
      </c>
      <c r="F1079" s="86" t="s">
        <v>8039</v>
      </c>
      <c r="G1079" s="86" t="s">
        <v>8040</v>
      </c>
      <c r="H1079" s="86">
        <v>858.00000000000011</v>
      </c>
    </row>
    <row r="1080" spans="1:8">
      <c r="A1080" s="87" t="s">
        <v>15221</v>
      </c>
      <c r="B1080" s="86">
        <v>48223165</v>
      </c>
      <c r="C1080" s="86" t="s">
        <v>4746</v>
      </c>
      <c r="D1080" s="86" t="s">
        <v>4746</v>
      </c>
      <c r="E1080" s="86" t="s">
        <v>8023</v>
      </c>
      <c r="F1080" s="86" t="s">
        <v>8042</v>
      </c>
      <c r="G1080" s="86" t="s">
        <v>8043</v>
      </c>
      <c r="H1080" s="86">
        <v>858.00000000000011</v>
      </c>
    </row>
    <row r="1081" spans="1:8">
      <c r="A1081" s="87" t="s">
        <v>15222</v>
      </c>
      <c r="B1081" s="86">
        <v>48223170</v>
      </c>
      <c r="C1081" s="86" t="s">
        <v>4746</v>
      </c>
      <c r="D1081" s="86" t="s">
        <v>4746</v>
      </c>
      <c r="E1081" s="86" t="s">
        <v>8023</v>
      </c>
      <c r="F1081" s="86" t="s">
        <v>8045</v>
      </c>
      <c r="G1081" s="86" t="s">
        <v>8046</v>
      </c>
      <c r="H1081" s="86">
        <v>121.00000000000001</v>
      </c>
    </row>
    <row r="1082" spans="1:8">
      <c r="A1082" s="87" t="s">
        <v>15223</v>
      </c>
      <c r="B1082" s="86">
        <v>48223201</v>
      </c>
      <c r="C1082" s="86" t="s">
        <v>4746</v>
      </c>
      <c r="D1082" s="86" t="s">
        <v>4746</v>
      </c>
      <c r="E1082" s="86" t="s">
        <v>8023</v>
      </c>
      <c r="F1082" s="86" t="s">
        <v>8048</v>
      </c>
      <c r="G1082" s="86" t="s">
        <v>8049</v>
      </c>
      <c r="H1082" s="86">
        <v>517</v>
      </c>
    </row>
    <row r="1083" spans="1:8">
      <c r="A1083" s="87" t="s">
        <v>15224</v>
      </c>
      <c r="B1083" s="86">
        <v>48223206</v>
      </c>
      <c r="C1083" s="86" t="s">
        <v>4746</v>
      </c>
      <c r="D1083" s="86" t="s">
        <v>4746</v>
      </c>
      <c r="E1083" s="86" t="s">
        <v>8023</v>
      </c>
      <c r="F1083" s="86" t="s">
        <v>8051</v>
      </c>
      <c r="G1083" s="86" t="s">
        <v>8052</v>
      </c>
      <c r="H1083" s="86">
        <v>517</v>
      </c>
    </row>
    <row r="1084" spans="1:8">
      <c r="A1084" s="87" t="s">
        <v>15225</v>
      </c>
      <c r="B1084" s="86">
        <v>48223542</v>
      </c>
      <c r="C1084" s="86" t="s">
        <v>4746</v>
      </c>
      <c r="D1084" s="86" t="s">
        <v>4746</v>
      </c>
      <c r="E1084" s="86" t="s">
        <v>7055</v>
      </c>
      <c r="F1084" s="86" t="s">
        <v>8054</v>
      </c>
      <c r="G1084" s="86" t="s">
        <v>8055</v>
      </c>
      <c r="H1084" s="86">
        <v>2519</v>
      </c>
    </row>
    <row r="1085" spans="1:8">
      <c r="A1085" s="87" t="s">
        <v>15226</v>
      </c>
      <c r="B1085" s="86">
        <v>48223711</v>
      </c>
      <c r="C1085" s="86" t="s">
        <v>4746</v>
      </c>
      <c r="D1085" s="86" t="s">
        <v>4746</v>
      </c>
      <c r="E1085" s="86" t="s">
        <v>8023</v>
      </c>
      <c r="F1085" s="86" t="s">
        <v>8057</v>
      </c>
      <c r="G1085" s="86" t="s">
        <v>8058</v>
      </c>
      <c r="H1085" s="86">
        <v>440.00000000000006</v>
      </c>
    </row>
    <row r="1086" spans="1:8">
      <c r="A1086" s="87" t="s">
        <v>15227</v>
      </c>
      <c r="B1086" s="86">
        <v>48223721</v>
      </c>
      <c r="C1086" s="86" t="s">
        <v>4746</v>
      </c>
      <c r="D1086" s="86" t="s">
        <v>4746</v>
      </c>
      <c r="E1086" s="86" t="s">
        <v>8023</v>
      </c>
      <c r="F1086" s="86" t="s">
        <v>8060</v>
      </c>
      <c r="G1086" s="86" t="s">
        <v>8061</v>
      </c>
      <c r="H1086" s="86">
        <v>275</v>
      </c>
    </row>
    <row r="1087" spans="1:8">
      <c r="A1087" s="87" t="s">
        <v>15228</v>
      </c>
      <c r="B1087" s="86">
        <v>48223731</v>
      </c>
      <c r="C1087" s="86" t="s">
        <v>4746</v>
      </c>
      <c r="D1087" s="86" t="s">
        <v>4746</v>
      </c>
      <c r="E1087" s="86" t="s">
        <v>8023</v>
      </c>
      <c r="F1087" s="86" t="s">
        <v>8063</v>
      </c>
      <c r="G1087" s="86" t="s">
        <v>8064</v>
      </c>
      <c r="H1087" s="86">
        <v>308</v>
      </c>
    </row>
    <row r="1088" spans="1:8">
      <c r="A1088" s="87" t="s">
        <v>15229</v>
      </c>
      <c r="B1088" s="86">
        <v>48224202</v>
      </c>
      <c r="C1088" s="86" t="s">
        <v>4746</v>
      </c>
      <c r="D1088" s="86" t="s">
        <v>4746</v>
      </c>
      <c r="E1088" s="86" t="s">
        <v>8066</v>
      </c>
      <c r="F1088" s="86" t="s">
        <v>8067</v>
      </c>
      <c r="G1088" s="86" t="s">
        <v>8068</v>
      </c>
      <c r="H1088" s="86">
        <v>2002.0000000000002</v>
      </c>
    </row>
    <row r="1089" spans="1:8">
      <c r="A1089" s="87" t="s">
        <v>15230</v>
      </c>
      <c r="B1089" s="86">
        <v>48224203</v>
      </c>
      <c r="C1089" s="86" t="s">
        <v>4746</v>
      </c>
      <c r="D1089" s="86" t="s">
        <v>4746</v>
      </c>
      <c r="E1089" s="86" t="s">
        <v>8066</v>
      </c>
      <c r="F1089" s="86" t="s">
        <v>8070</v>
      </c>
      <c r="G1089" s="86" t="s">
        <v>8071</v>
      </c>
      <c r="H1089" s="86">
        <v>484.00000000000006</v>
      </c>
    </row>
    <row r="1090" spans="1:8">
      <c r="A1090" s="87" t="s">
        <v>15231</v>
      </c>
      <c r="B1090" s="86">
        <v>48224211</v>
      </c>
      <c r="C1090" s="86" t="s">
        <v>4746</v>
      </c>
      <c r="D1090" s="86" t="s">
        <v>4746</v>
      </c>
      <c r="E1090" s="86" t="s">
        <v>8066</v>
      </c>
      <c r="F1090" s="86" t="s">
        <v>8073</v>
      </c>
      <c r="G1090" s="86" t="s">
        <v>8074</v>
      </c>
      <c r="H1090" s="86">
        <v>4235</v>
      </c>
    </row>
    <row r="1091" spans="1:8">
      <c r="A1091" s="87" t="s">
        <v>15232</v>
      </c>
      <c r="B1091" s="86">
        <v>48224216</v>
      </c>
      <c r="C1091" s="86" t="s">
        <v>4746</v>
      </c>
      <c r="D1091" s="86" t="s">
        <v>4746</v>
      </c>
      <c r="E1091" s="86" t="s">
        <v>8066</v>
      </c>
      <c r="F1091" s="86" t="s">
        <v>8076</v>
      </c>
      <c r="G1091" s="86" t="s">
        <v>8077</v>
      </c>
      <c r="H1091" s="86">
        <v>4543</v>
      </c>
    </row>
    <row r="1092" spans="1:8">
      <c r="A1092" s="87" t="s">
        <v>15233</v>
      </c>
      <c r="B1092" s="86">
        <v>48224255</v>
      </c>
      <c r="C1092" s="86" t="s">
        <v>4746</v>
      </c>
      <c r="D1092" s="86" t="s">
        <v>4746</v>
      </c>
      <c r="E1092" s="86" t="s">
        <v>8079</v>
      </c>
      <c r="F1092" s="86" t="s">
        <v>8080</v>
      </c>
      <c r="G1092" s="86" t="s">
        <v>8081</v>
      </c>
      <c r="H1092" s="86">
        <v>715.00000000000011</v>
      </c>
    </row>
    <row r="1093" spans="1:8">
      <c r="A1093" s="87" t="s">
        <v>15234</v>
      </c>
      <c r="B1093" s="86">
        <v>48224256</v>
      </c>
      <c r="C1093" s="86" t="s">
        <v>4746</v>
      </c>
      <c r="D1093" s="86" t="s">
        <v>4746</v>
      </c>
      <c r="E1093" s="86" t="s">
        <v>8083</v>
      </c>
      <c r="F1093" s="86" t="s">
        <v>8084</v>
      </c>
      <c r="G1093" s="86" t="s">
        <v>8085</v>
      </c>
      <c r="H1093" s="86">
        <v>803.00000000000011</v>
      </c>
    </row>
    <row r="1094" spans="1:8">
      <c r="A1094" s="87" t="s">
        <v>15235</v>
      </c>
      <c r="B1094" s="86">
        <v>48224257</v>
      </c>
      <c r="C1094" s="86" t="s">
        <v>4746</v>
      </c>
      <c r="D1094" s="86" t="s">
        <v>4746</v>
      </c>
      <c r="E1094" s="86" t="s">
        <v>8079</v>
      </c>
      <c r="F1094" s="86" t="s">
        <v>8087</v>
      </c>
      <c r="G1094" s="86" t="s">
        <v>8088</v>
      </c>
      <c r="H1094" s="86">
        <v>704</v>
      </c>
    </row>
    <row r="1095" spans="1:8">
      <c r="A1095" s="87" t="s">
        <v>15236</v>
      </c>
      <c r="B1095" s="86">
        <v>48224510</v>
      </c>
      <c r="C1095" s="86" t="s">
        <v>4746</v>
      </c>
      <c r="D1095" s="86" t="s">
        <v>4746</v>
      </c>
      <c r="E1095" s="86" t="s">
        <v>8090</v>
      </c>
      <c r="F1095" s="86" t="s">
        <v>8091</v>
      </c>
      <c r="G1095" s="86" t="s">
        <v>8092</v>
      </c>
      <c r="H1095" s="86">
        <v>1056</v>
      </c>
    </row>
    <row r="1096" spans="1:8">
      <c r="A1096" s="87" t="s">
        <v>15237</v>
      </c>
      <c r="B1096" s="86">
        <v>48224512</v>
      </c>
      <c r="C1096" s="86" t="s">
        <v>4746</v>
      </c>
      <c r="D1096" s="86" t="s">
        <v>4746</v>
      </c>
      <c r="E1096" s="86" t="s">
        <v>8090</v>
      </c>
      <c r="F1096" s="86" t="s">
        <v>8094</v>
      </c>
      <c r="G1096" s="86" t="s">
        <v>8095</v>
      </c>
      <c r="H1096" s="86">
        <v>1848.0000000000002</v>
      </c>
    </row>
    <row r="1097" spans="1:8">
      <c r="A1097" s="87" t="s">
        <v>15238</v>
      </c>
      <c r="B1097" s="86">
        <v>48224520</v>
      </c>
      <c r="C1097" s="86" t="s">
        <v>4746</v>
      </c>
      <c r="D1097" s="86" t="s">
        <v>4746</v>
      </c>
      <c r="E1097" s="86" t="s">
        <v>8090</v>
      </c>
      <c r="F1097" s="86" t="s">
        <v>8097</v>
      </c>
      <c r="G1097" s="86" t="s">
        <v>8098</v>
      </c>
      <c r="H1097" s="86">
        <v>1056</v>
      </c>
    </row>
    <row r="1098" spans="1:8">
      <c r="A1098" s="87" t="s">
        <v>15239</v>
      </c>
      <c r="B1098" s="86">
        <v>48224522</v>
      </c>
      <c r="C1098" s="86" t="s">
        <v>4746</v>
      </c>
      <c r="D1098" s="86" t="s">
        <v>4746</v>
      </c>
      <c r="E1098" s="86" t="s">
        <v>8090</v>
      </c>
      <c r="F1098" s="86" t="s">
        <v>8100</v>
      </c>
      <c r="G1098" s="86" t="s">
        <v>8101</v>
      </c>
      <c r="H1098" s="86">
        <v>1848.0000000000002</v>
      </c>
    </row>
    <row r="1099" spans="1:8">
      <c r="A1099" s="87" t="s">
        <v>15240</v>
      </c>
      <c r="B1099" s="86">
        <v>48224530</v>
      </c>
      <c r="C1099" s="86" t="s">
        <v>4746</v>
      </c>
      <c r="D1099" s="86" t="s">
        <v>4746</v>
      </c>
      <c r="E1099" s="86" t="s">
        <v>8090</v>
      </c>
      <c r="F1099" s="86" t="s">
        <v>8103</v>
      </c>
      <c r="G1099" s="86" t="s">
        <v>8104</v>
      </c>
      <c r="H1099" s="86">
        <v>1056</v>
      </c>
    </row>
    <row r="1100" spans="1:8">
      <c r="A1100" s="87" t="s">
        <v>15241</v>
      </c>
      <c r="B1100" s="86">
        <v>48224532</v>
      </c>
      <c r="C1100" s="86" t="s">
        <v>4746</v>
      </c>
      <c r="D1100" s="86" t="s">
        <v>4746</v>
      </c>
      <c r="E1100" s="86" t="s">
        <v>8090</v>
      </c>
      <c r="F1100" s="86" t="s">
        <v>8106</v>
      </c>
      <c r="G1100" s="86" t="s">
        <v>8107</v>
      </c>
      <c r="H1100" s="86">
        <v>1320</v>
      </c>
    </row>
    <row r="1101" spans="1:8">
      <c r="A1101" s="87" t="s">
        <v>15242</v>
      </c>
      <c r="B1101" s="86">
        <v>48224533</v>
      </c>
      <c r="C1101" s="86" t="s">
        <v>4746</v>
      </c>
      <c r="D1101" s="86" t="s">
        <v>4746</v>
      </c>
      <c r="E1101" s="86" t="s">
        <v>8090</v>
      </c>
      <c r="F1101" s="86" t="s">
        <v>8109</v>
      </c>
      <c r="G1101" s="86" t="s">
        <v>8110</v>
      </c>
      <c r="H1101" s="86">
        <v>3157.0000000000005</v>
      </c>
    </row>
    <row r="1102" spans="1:8">
      <c r="A1102" s="87" t="s">
        <v>15243</v>
      </c>
      <c r="B1102" s="86">
        <v>48224537</v>
      </c>
      <c r="C1102" s="86" t="s">
        <v>4746</v>
      </c>
      <c r="D1102" s="86" t="s">
        <v>4746</v>
      </c>
      <c r="E1102" s="86" t="s">
        <v>8090</v>
      </c>
      <c r="F1102" s="86" t="s">
        <v>8112</v>
      </c>
      <c r="G1102" s="86" t="s">
        <v>8113</v>
      </c>
      <c r="H1102" s="86">
        <v>1859.0000000000002</v>
      </c>
    </row>
    <row r="1103" spans="1:8">
      <c r="A1103" s="87" t="s">
        <v>15244</v>
      </c>
      <c r="B1103" s="86">
        <v>48224538</v>
      </c>
      <c r="C1103" s="86" t="s">
        <v>4746</v>
      </c>
      <c r="D1103" s="86" t="s">
        <v>4746</v>
      </c>
      <c r="E1103" s="86" t="s">
        <v>8090</v>
      </c>
      <c r="F1103" s="86" t="s">
        <v>8115</v>
      </c>
      <c r="G1103" s="86" t="s">
        <v>8116</v>
      </c>
      <c r="H1103" s="86">
        <v>2277</v>
      </c>
    </row>
    <row r="1104" spans="1:8">
      <c r="A1104" s="87" t="s">
        <v>15245</v>
      </c>
      <c r="B1104" s="86">
        <v>48225103</v>
      </c>
      <c r="C1104" s="86" t="s">
        <v>4746</v>
      </c>
      <c r="D1104" s="86" t="s">
        <v>4746</v>
      </c>
      <c r="E1104" s="86" t="s">
        <v>6708</v>
      </c>
      <c r="F1104" s="86" t="s">
        <v>8118</v>
      </c>
      <c r="G1104" s="86" t="s">
        <v>8119</v>
      </c>
      <c r="H1104" s="86">
        <v>2189</v>
      </c>
    </row>
    <row r="1105" spans="1:8">
      <c r="A1105" s="87" t="s">
        <v>15246</v>
      </c>
      <c r="B1105" s="86">
        <v>48225203</v>
      </c>
      <c r="C1105" s="86" t="s">
        <v>4746</v>
      </c>
      <c r="D1105" s="86" t="s">
        <v>4746</v>
      </c>
      <c r="E1105" s="86" t="s">
        <v>6708</v>
      </c>
      <c r="F1105" s="86" t="s">
        <v>8121</v>
      </c>
      <c r="G1105" s="86" t="s">
        <v>8122</v>
      </c>
      <c r="H1105" s="86">
        <v>3146.0000000000005</v>
      </c>
    </row>
    <row r="1106" spans="1:8">
      <c r="A1106" s="87" t="s">
        <v>15247</v>
      </c>
      <c r="B1106" s="86">
        <v>48225211</v>
      </c>
      <c r="C1106" s="86" t="s">
        <v>4746</v>
      </c>
      <c r="D1106" s="86" t="s">
        <v>4746</v>
      </c>
      <c r="E1106" s="86" t="s">
        <v>6708</v>
      </c>
      <c r="F1106" s="86" t="s">
        <v>8124</v>
      </c>
      <c r="G1106" s="86" t="s">
        <v>8125</v>
      </c>
      <c r="H1106" s="86">
        <v>6754.0000000000009</v>
      </c>
    </row>
    <row r="1107" spans="1:8">
      <c r="A1107" s="87" t="s">
        <v>15248</v>
      </c>
      <c r="B1107" s="86">
        <v>48225502</v>
      </c>
      <c r="C1107" s="86" t="s">
        <v>4746</v>
      </c>
      <c r="D1107" s="86" t="s">
        <v>4746</v>
      </c>
      <c r="E1107" s="86" t="s">
        <v>6708</v>
      </c>
      <c r="F1107" s="86" t="s">
        <v>8127</v>
      </c>
      <c r="G1107" s="86" t="s">
        <v>8128</v>
      </c>
      <c r="H1107" s="86">
        <v>319</v>
      </c>
    </row>
    <row r="1108" spans="1:8">
      <c r="A1108" s="87" t="s">
        <v>15249</v>
      </c>
      <c r="B1108" s="86">
        <v>48226100</v>
      </c>
      <c r="C1108" s="86" t="s">
        <v>4746</v>
      </c>
      <c r="D1108" s="86" t="s">
        <v>4746</v>
      </c>
      <c r="E1108" s="86" t="s">
        <v>8130</v>
      </c>
      <c r="F1108" s="86" t="s">
        <v>8131</v>
      </c>
      <c r="G1108" s="86" t="s">
        <v>8132</v>
      </c>
      <c r="H1108" s="86">
        <v>2376</v>
      </c>
    </row>
    <row r="1109" spans="1:8">
      <c r="A1109" s="87" t="s">
        <v>15250</v>
      </c>
      <c r="B1109" s="86">
        <v>48226101</v>
      </c>
      <c r="C1109" s="86" t="s">
        <v>4746</v>
      </c>
      <c r="D1109" s="86" t="s">
        <v>4746</v>
      </c>
      <c r="E1109" s="86" t="s">
        <v>8130</v>
      </c>
      <c r="F1109" s="86" t="s">
        <v>8134</v>
      </c>
      <c r="G1109" s="86" t="s">
        <v>8135</v>
      </c>
      <c r="H1109" s="86">
        <v>1650.0000000000002</v>
      </c>
    </row>
    <row r="1110" spans="1:8">
      <c r="A1110" s="87" t="s">
        <v>15251</v>
      </c>
      <c r="B1110" s="86">
        <v>48226104</v>
      </c>
      <c r="C1110" s="86" t="s">
        <v>4746</v>
      </c>
      <c r="D1110" s="86" t="s">
        <v>4746</v>
      </c>
      <c r="E1110" s="86" t="s">
        <v>8130</v>
      </c>
      <c r="F1110" s="86" t="s">
        <v>8137</v>
      </c>
      <c r="G1110" s="86" t="s">
        <v>8138</v>
      </c>
      <c r="H1110" s="86">
        <v>1826.0000000000002</v>
      </c>
    </row>
    <row r="1111" spans="1:8">
      <c r="A1111" s="87" t="s">
        <v>15252</v>
      </c>
      <c r="B1111" s="86">
        <v>48226106</v>
      </c>
      <c r="C1111" s="86" t="s">
        <v>4746</v>
      </c>
      <c r="D1111" s="86" t="s">
        <v>4746</v>
      </c>
      <c r="E1111" s="86" t="s">
        <v>8130</v>
      </c>
      <c r="F1111" s="86" t="s">
        <v>8140</v>
      </c>
      <c r="G1111" s="86" t="s">
        <v>8141</v>
      </c>
      <c r="H1111" s="86">
        <v>1584.0000000000002</v>
      </c>
    </row>
    <row r="1112" spans="1:8">
      <c r="A1112" s="87" t="s">
        <v>15253</v>
      </c>
      <c r="B1112" s="86">
        <v>48226107</v>
      </c>
      <c r="C1112" s="86" t="s">
        <v>4746</v>
      </c>
      <c r="D1112" s="86" t="s">
        <v>4746</v>
      </c>
      <c r="E1112" s="86" t="s">
        <v>8130</v>
      </c>
      <c r="F1112" s="86" t="s">
        <v>8143</v>
      </c>
      <c r="G1112" s="86" t="s">
        <v>8144</v>
      </c>
      <c r="H1112" s="86">
        <v>1727.0000000000002</v>
      </c>
    </row>
    <row r="1113" spans="1:8">
      <c r="A1113" s="87" t="s">
        <v>15254</v>
      </c>
      <c r="B1113" s="86">
        <v>48226208</v>
      </c>
      <c r="C1113" s="86" t="s">
        <v>4746</v>
      </c>
      <c r="D1113" s="86" t="s">
        <v>4746</v>
      </c>
      <c r="E1113" s="86" t="s">
        <v>8130</v>
      </c>
      <c r="F1113" s="86" t="s">
        <v>8146</v>
      </c>
      <c r="G1113" s="86" t="s">
        <v>8147</v>
      </c>
      <c r="H1113" s="86">
        <v>2211</v>
      </c>
    </row>
    <row r="1114" spans="1:8">
      <c r="A1114" s="87" t="s">
        <v>15255</v>
      </c>
      <c r="B1114" s="86">
        <v>48226210</v>
      </c>
      <c r="C1114" s="86" t="s">
        <v>4746</v>
      </c>
      <c r="D1114" s="86" t="s">
        <v>4746</v>
      </c>
      <c r="E1114" s="86" t="s">
        <v>8130</v>
      </c>
      <c r="F1114" s="86" t="s">
        <v>8149</v>
      </c>
      <c r="G1114" s="86" t="s">
        <v>8150</v>
      </c>
      <c r="H1114" s="86">
        <v>2002.0000000000002</v>
      </c>
    </row>
    <row r="1115" spans="1:8">
      <c r="A1115" s="87" t="s">
        <v>15256</v>
      </c>
      <c r="B1115" s="86">
        <v>48226212</v>
      </c>
      <c r="C1115" s="86" t="s">
        <v>4746</v>
      </c>
      <c r="D1115" s="86" t="s">
        <v>4746</v>
      </c>
      <c r="E1115" s="86" t="s">
        <v>8130</v>
      </c>
      <c r="F1115" s="86" t="s">
        <v>8152</v>
      </c>
      <c r="G1115" s="86" t="s">
        <v>8153</v>
      </c>
      <c r="H1115" s="86">
        <v>2992.0000000000005</v>
      </c>
    </row>
    <row r="1116" spans="1:8">
      <c r="A1116" s="87" t="s">
        <v>15257</v>
      </c>
      <c r="B1116" s="86">
        <v>48226407</v>
      </c>
      <c r="C1116" s="86" t="s">
        <v>4746</v>
      </c>
      <c r="D1116" s="86" t="s">
        <v>4746</v>
      </c>
      <c r="E1116" s="86" t="s">
        <v>8130</v>
      </c>
      <c r="F1116" s="86" t="s">
        <v>8155</v>
      </c>
      <c r="G1116" s="86" t="s">
        <v>8156</v>
      </c>
      <c r="H1116" s="86">
        <v>1584.0000000000002</v>
      </c>
    </row>
    <row r="1117" spans="1:8">
      <c r="A1117" s="87" t="s">
        <v>15258</v>
      </c>
      <c r="B1117" s="86">
        <v>48226602</v>
      </c>
      <c r="C1117" s="86" t="s">
        <v>4746</v>
      </c>
      <c r="D1117" s="86" t="s">
        <v>4746</v>
      </c>
      <c r="E1117" s="86" t="s">
        <v>6708</v>
      </c>
      <c r="F1117" s="86" t="s">
        <v>8158</v>
      </c>
      <c r="G1117" s="86" t="s">
        <v>8159</v>
      </c>
      <c r="H1117" s="86">
        <v>759.00000000000011</v>
      </c>
    </row>
    <row r="1118" spans="1:8">
      <c r="A1118" s="87" t="s">
        <v>15259</v>
      </c>
      <c r="B1118" s="86">
        <v>48227001</v>
      </c>
      <c r="C1118" s="86" t="s">
        <v>4746</v>
      </c>
      <c r="D1118" s="86" t="s">
        <v>4746</v>
      </c>
      <c r="E1118" s="86" t="s">
        <v>8130</v>
      </c>
      <c r="F1118" s="86" t="s">
        <v>8161</v>
      </c>
      <c r="G1118" s="86" t="s">
        <v>8162</v>
      </c>
      <c r="H1118" s="86">
        <v>3960.0000000000005</v>
      </c>
    </row>
    <row r="1119" spans="1:8">
      <c r="A1119" s="87" t="s">
        <v>15260</v>
      </c>
      <c r="B1119" s="86">
        <v>48227002</v>
      </c>
      <c r="C1119" s="86" t="s">
        <v>4746</v>
      </c>
      <c r="D1119" s="86" t="s">
        <v>4746</v>
      </c>
      <c r="E1119" s="86" t="s">
        <v>8130</v>
      </c>
      <c r="F1119" s="86" t="s">
        <v>8164</v>
      </c>
      <c r="G1119" s="86" t="s">
        <v>8165</v>
      </c>
      <c r="H1119" s="86">
        <v>4785</v>
      </c>
    </row>
    <row r="1120" spans="1:8">
      <c r="A1120" s="87" t="s">
        <v>15261</v>
      </c>
      <c r="B1120" s="86">
        <v>48227110</v>
      </c>
      <c r="C1120" s="86" t="s">
        <v>4746</v>
      </c>
      <c r="D1120" s="86" t="s">
        <v>4746</v>
      </c>
      <c r="E1120" s="86" t="s">
        <v>8167</v>
      </c>
      <c r="F1120" s="86" t="s">
        <v>8168</v>
      </c>
      <c r="G1120" s="86" t="s">
        <v>8169</v>
      </c>
      <c r="H1120" s="86">
        <v>2464</v>
      </c>
    </row>
    <row r="1121" spans="1:8">
      <c r="A1121" s="87" t="s">
        <v>15262</v>
      </c>
      <c r="B1121" s="86">
        <v>48227112</v>
      </c>
      <c r="C1121" s="86" t="s">
        <v>4746</v>
      </c>
      <c r="D1121" s="86" t="s">
        <v>4746</v>
      </c>
      <c r="E1121" s="86" t="s">
        <v>8167</v>
      </c>
      <c r="F1121" s="86" t="s">
        <v>8171</v>
      </c>
      <c r="G1121" s="86" t="s">
        <v>8172</v>
      </c>
      <c r="H1121" s="86">
        <v>2893.0000000000005</v>
      </c>
    </row>
    <row r="1122" spans="1:8">
      <c r="A1122" s="87" t="s">
        <v>15263</v>
      </c>
      <c r="B1122" s="86">
        <v>48227114</v>
      </c>
      <c r="C1122" s="86" t="s">
        <v>4746</v>
      </c>
      <c r="D1122" s="86" t="s">
        <v>4746</v>
      </c>
      <c r="E1122" s="86" t="s">
        <v>8167</v>
      </c>
      <c r="F1122" s="86" t="s">
        <v>8174</v>
      </c>
      <c r="G1122" s="86" t="s">
        <v>8175</v>
      </c>
      <c r="H1122" s="86">
        <v>3377.0000000000005</v>
      </c>
    </row>
    <row r="1123" spans="1:8">
      <c r="A1123" s="87" t="s">
        <v>15264</v>
      </c>
      <c r="B1123" s="86">
        <v>48227118</v>
      </c>
      <c r="C1123" s="86" t="s">
        <v>4746</v>
      </c>
      <c r="D1123" s="86" t="s">
        <v>4746</v>
      </c>
      <c r="E1123" s="86" t="s">
        <v>8167</v>
      </c>
      <c r="F1123" s="86" t="s">
        <v>8177</v>
      </c>
      <c r="G1123" s="86" t="s">
        <v>8178</v>
      </c>
      <c r="H1123" s="86">
        <v>4983</v>
      </c>
    </row>
    <row r="1124" spans="1:8">
      <c r="A1124" s="87" t="s">
        <v>15265</v>
      </c>
      <c r="B1124" s="86">
        <v>48227210</v>
      </c>
      <c r="C1124" s="86" t="s">
        <v>4746</v>
      </c>
      <c r="D1124" s="86" t="s">
        <v>4746</v>
      </c>
      <c r="E1124" s="86" t="s">
        <v>8167</v>
      </c>
      <c r="F1124" s="86" t="s">
        <v>8180</v>
      </c>
      <c r="G1124" s="86" t="s">
        <v>8181</v>
      </c>
      <c r="H1124" s="86">
        <v>2904.0000000000005</v>
      </c>
    </row>
    <row r="1125" spans="1:8">
      <c r="A1125" s="87" t="s">
        <v>15266</v>
      </c>
      <c r="B1125" s="86">
        <v>48227212</v>
      </c>
      <c r="C1125" s="86" t="s">
        <v>4746</v>
      </c>
      <c r="D1125" s="86" t="s">
        <v>4746</v>
      </c>
      <c r="E1125" s="86" t="s">
        <v>8167</v>
      </c>
      <c r="F1125" s="86" t="s">
        <v>8183</v>
      </c>
      <c r="G1125" s="86" t="s">
        <v>8184</v>
      </c>
      <c r="H1125" s="86">
        <v>3311.0000000000005</v>
      </c>
    </row>
    <row r="1126" spans="1:8">
      <c r="A1126" s="87" t="s">
        <v>15267</v>
      </c>
      <c r="B1126" s="86">
        <v>48227214</v>
      </c>
      <c r="C1126" s="86" t="s">
        <v>4746</v>
      </c>
      <c r="D1126" s="86" t="s">
        <v>4746</v>
      </c>
      <c r="E1126" s="86" t="s">
        <v>8167</v>
      </c>
      <c r="F1126" s="86" t="s">
        <v>8186</v>
      </c>
      <c r="G1126" s="86" t="s">
        <v>8187</v>
      </c>
      <c r="H1126" s="86">
        <v>3817.0000000000005</v>
      </c>
    </row>
    <row r="1127" spans="1:8">
      <c r="A1127" s="87" t="s">
        <v>15268</v>
      </c>
      <c r="B1127" s="86">
        <v>48227218</v>
      </c>
      <c r="C1127" s="86" t="s">
        <v>4746</v>
      </c>
      <c r="D1127" s="86" t="s">
        <v>4746</v>
      </c>
      <c r="E1127" s="86" t="s">
        <v>8167</v>
      </c>
      <c r="F1127" s="86" t="s">
        <v>8189</v>
      </c>
      <c r="G1127" s="86" t="s">
        <v>8190</v>
      </c>
      <c r="H1127" s="86">
        <v>5456</v>
      </c>
    </row>
    <row r="1128" spans="1:8">
      <c r="A1128" s="87" t="s">
        <v>15269</v>
      </c>
      <c r="B1128" s="86">
        <v>48227224</v>
      </c>
      <c r="C1128" s="86" t="s">
        <v>4746</v>
      </c>
      <c r="D1128" s="86" t="s">
        <v>4746</v>
      </c>
      <c r="E1128" s="86" t="s">
        <v>8167</v>
      </c>
      <c r="F1128" s="86" t="s">
        <v>8192</v>
      </c>
      <c r="G1128" s="86" t="s">
        <v>8193</v>
      </c>
      <c r="H1128" s="86">
        <v>7810.0000000000009</v>
      </c>
    </row>
    <row r="1129" spans="1:8">
      <c r="A1129" s="87" t="s">
        <v>15270</v>
      </c>
      <c r="B1129" s="86">
        <v>48227314</v>
      </c>
      <c r="C1129" s="86" t="s">
        <v>4746</v>
      </c>
      <c r="D1129" s="86" t="s">
        <v>4746</v>
      </c>
      <c r="E1129" s="86" t="s">
        <v>8167</v>
      </c>
      <c r="F1129" s="86" t="s">
        <v>8195</v>
      </c>
      <c r="G1129" s="86" t="s">
        <v>8196</v>
      </c>
      <c r="H1129" s="86">
        <v>5555</v>
      </c>
    </row>
    <row r="1130" spans="1:8">
      <c r="A1130" s="87" t="s">
        <v>15271</v>
      </c>
      <c r="B1130" s="86">
        <v>48227400</v>
      </c>
      <c r="C1130" s="86" t="s">
        <v>4746</v>
      </c>
      <c r="D1130" s="86" t="s">
        <v>4746</v>
      </c>
      <c r="E1130" s="86" t="s">
        <v>8167</v>
      </c>
      <c r="F1130" s="86" t="s">
        <v>8198</v>
      </c>
      <c r="G1130" s="86" t="s">
        <v>8199</v>
      </c>
      <c r="H1130" s="86">
        <v>3333.0000000000005</v>
      </c>
    </row>
    <row r="1131" spans="1:8">
      <c r="A1131" s="87" t="s">
        <v>15272</v>
      </c>
      <c r="B1131" s="86">
        <v>48227406</v>
      </c>
      <c r="C1131" s="86" t="s">
        <v>4746</v>
      </c>
      <c r="D1131" s="86" t="s">
        <v>4746</v>
      </c>
      <c r="E1131" s="86" t="s">
        <v>8167</v>
      </c>
      <c r="F1131" s="86" t="s">
        <v>8201</v>
      </c>
      <c r="G1131" s="86" t="s">
        <v>8202</v>
      </c>
      <c r="H1131" s="86">
        <v>1353</v>
      </c>
    </row>
    <row r="1132" spans="1:8">
      <c r="A1132" s="87" t="s">
        <v>15273</v>
      </c>
      <c r="B1132" s="86">
        <v>48227408</v>
      </c>
      <c r="C1132" s="86" t="s">
        <v>4746</v>
      </c>
      <c r="D1132" s="86" t="s">
        <v>4746</v>
      </c>
      <c r="E1132" s="86" t="s">
        <v>8167</v>
      </c>
      <c r="F1132" s="86" t="s">
        <v>8204</v>
      </c>
      <c r="G1132" s="86" t="s">
        <v>8205</v>
      </c>
      <c r="H1132" s="86">
        <v>1782.0000000000002</v>
      </c>
    </row>
    <row r="1133" spans="1:8">
      <c r="A1133" s="87" t="s">
        <v>15274</v>
      </c>
      <c r="B1133" s="86">
        <v>48227410</v>
      </c>
      <c r="C1133" s="86" t="s">
        <v>4746</v>
      </c>
      <c r="D1133" s="86" t="s">
        <v>4746</v>
      </c>
      <c r="E1133" s="86" t="s">
        <v>8167</v>
      </c>
      <c r="F1133" s="86" t="s">
        <v>8207</v>
      </c>
      <c r="G1133" s="86" t="s">
        <v>8208</v>
      </c>
      <c r="H1133" s="86">
        <v>2079</v>
      </c>
    </row>
    <row r="1134" spans="1:8">
      <c r="A1134" s="87" t="s">
        <v>15275</v>
      </c>
      <c r="B1134" s="86">
        <v>48227412</v>
      </c>
      <c r="C1134" s="86" t="s">
        <v>4746</v>
      </c>
      <c r="D1134" s="86" t="s">
        <v>4746</v>
      </c>
      <c r="E1134" s="86" t="s">
        <v>8167</v>
      </c>
      <c r="F1134" s="86" t="s">
        <v>8210</v>
      </c>
      <c r="G1134" s="86" t="s">
        <v>8211</v>
      </c>
      <c r="H1134" s="86">
        <v>2739</v>
      </c>
    </row>
    <row r="1135" spans="1:8">
      <c r="A1135" s="87" t="s">
        <v>15276</v>
      </c>
      <c r="B1135" s="86">
        <v>48227415</v>
      </c>
      <c r="C1135" s="86" t="s">
        <v>4746</v>
      </c>
      <c r="D1135" s="86" t="s">
        <v>4746</v>
      </c>
      <c r="E1135" s="86" t="s">
        <v>8167</v>
      </c>
      <c r="F1135" s="86" t="s">
        <v>8213</v>
      </c>
      <c r="G1135" s="86" t="s">
        <v>8214</v>
      </c>
      <c r="H1135" s="86">
        <v>6512.0000000000009</v>
      </c>
    </row>
    <row r="1136" spans="1:8">
      <c r="A1136" s="87" t="s">
        <v>15277</v>
      </c>
      <c r="B1136" s="86">
        <v>48227508</v>
      </c>
      <c r="C1136" s="86" t="s">
        <v>4746</v>
      </c>
      <c r="D1136" s="86" t="s">
        <v>4746</v>
      </c>
      <c r="E1136" s="86" t="s">
        <v>8167</v>
      </c>
      <c r="F1136" s="86" t="s">
        <v>8216</v>
      </c>
      <c r="G1136" s="86" t="s">
        <v>8217</v>
      </c>
      <c r="H1136" s="86">
        <v>1991.0000000000002</v>
      </c>
    </row>
    <row r="1137" spans="1:8">
      <c r="A1137" s="87" t="s">
        <v>15278</v>
      </c>
      <c r="B1137" s="86">
        <v>48227703</v>
      </c>
      <c r="C1137" s="86" t="s">
        <v>4746</v>
      </c>
      <c r="D1137" s="86" t="s">
        <v>4746</v>
      </c>
      <c r="E1137" s="86" t="s">
        <v>6708</v>
      </c>
      <c r="F1137" s="86" t="s">
        <v>8219</v>
      </c>
      <c r="G1137" s="86" t="s">
        <v>8220</v>
      </c>
      <c r="H1137" s="86">
        <v>539</v>
      </c>
    </row>
    <row r="1138" spans="1:8">
      <c r="A1138" s="87" t="s">
        <v>15279</v>
      </c>
      <c r="B1138" s="86">
        <v>48227705</v>
      </c>
      <c r="C1138" s="86" t="s">
        <v>4746</v>
      </c>
      <c r="D1138" s="86" t="s">
        <v>4746</v>
      </c>
      <c r="E1138" s="86" t="s">
        <v>6708</v>
      </c>
      <c r="F1138" s="86" t="s">
        <v>8222</v>
      </c>
      <c r="G1138" s="86" t="s">
        <v>8223</v>
      </c>
      <c r="H1138" s="86">
        <v>649</v>
      </c>
    </row>
    <row r="1139" spans="1:8">
      <c r="A1139" s="87" t="s">
        <v>15280</v>
      </c>
      <c r="B1139" s="86">
        <v>48227706</v>
      </c>
      <c r="C1139" s="86" t="s">
        <v>4746</v>
      </c>
      <c r="D1139" s="86" t="s">
        <v>4746</v>
      </c>
      <c r="E1139" s="86" t="s">
        <v>6708</v>
      </c>
      <c r="F1139" s="86" t="s">
        <v>8225</v>
      </c>
      <c r="G1139" s="86" t="s">
        <v>8226</v>
      </c>
      <c r="H1139" s="86">
        <v>704</v>
      </c>
    </row>
    <row r="1140" spans="1:8">
      <c r="A1140" s="87" t="s">
        <v>15281</v>
      </c>
      <c r="B1140" s="86">
        <v>48227708</v>
      </c>
      <c r="C1140" s="86" t="s">
        <v>4746</v>
      </c>
      <c r="D1140" s="86" t="s">
        <v>4746</v>
      </c>
      <c r="E1140" s="86" t="s">
        <v>6708</v>
      </c>
      <c r="F1140" s="86" t="s">
        <v>8228</v>
      </c>
      <c r="G1140" s="86" t="s">
        <v>8229</v>
      </c>
      <c r="H1140" s="86">
        <v>869.00000000000011</v>
      </c>
    </row>
    <row r="1141" spans="1:8">
      <c r="A1141" s="87" t="s">
        <v>15282</v>
      </c>
      <c r="B1141" s="86">
        <v>48227717</v>
      </c>
      <c r="C1141" s="86" t="s">
        <v>4746</v>
      </c>
      <c r="D1141" s="86" t="s">
        <v>4746</v>
      </c>
      <c r="E1141" s="86" t="s">
        <v>6708</v>
      </c>
      <c r="F1141" s="86" t="s">
        <v>8231</v>
      </c>
      <c r="G1141" s="86" t="s">
        <v>8232</v>
      </c>
      <c r="H1141" s="86">
        <v>869.00000000000011</v>
      </c>
    </row>
    <row r="1142" spans="1:8">
      <c r="A1142" s="87" t="s">
        <v>15283</v>
      </c>
      <c r="B1142" s="86">
        <v>48227726</v>
      </c>
      <c r="C1142" s="86" t="s">
        <v>4746</v>
      </c>
      <c r="D1142" s="86" t="s">
        <v>4746</v>
      </c>
      <c r="E1142" s="86" t="s">
        <v>6708</v>
      </c>
      <c r="F1142" s="86" t="s">
        <v>8234</v>
      </c>
      <c r="G1142" s="86" t="s">
        <v>8235</v>
      </c>
      <c r="H1142" s="86">
        <v>891.00000000000011</v>
      </c>
    </row>
    <row r="1143" spans="1:8">
      <c r="A1143" s="87" t="s">
        <v>15284</v>
      </c>
      <c r="B1143" s="86">
        <v>48228110</v>
      </c>
      <c r="C1143" s="86" t="s">
        <v>4746</v>
      </c>
      <c r="D1143" s="86" t="s">
        <v>4746</v>
      </c>
      <c r="E1143" s="86" t="s">
        <v>8237</v>
      </c>
      <c r="F1143" s="86" t="s">
        <v>8238</v>
      </c>
      <c r="G1143" s="86" t="s">
        <v>8239</v>
      </c>
      <c r="H1143" s="86">
        <v>9020</v>
      </c>
    </row>
    <row r="1144" spans="1:8">
      <c r="A1144" s="87" t="s">
        <v>15285</v>
      </c>
      <c r="B1144" s="86">
        <v>48228112</v>
      </c>
      <c r="C1144" s="86" t="s">
        <v>4746</v>
      </c>
      <c r="D1144" s="86" t="s">
        <v>4746</v>
      </c>
      <c r="E1144" s="86" t="s">
        <v>8237</v>
      </c>
      <c r="F1144" s="86" t="s">
        <v>8241</v>
      </c>
      <c r="G1144" s="86" t="s">
        <v>8242</v>
      </c>
      <c r="H1144" s="86">
        <v>4125</v>
      </c>
    </row>
    <row r="1145" spans="1:8">
      <c r="A1145" s="87" t="s">
        <v>15286</v>
      </c>
      <c r="B1145" s="86">
        <v>48228120</v>
      </c>
      <c r="C1145" s="86" t="s">
        <v>4746</v>
      </c>
      <c r="D1145" s="86" t="s">
        <v>4746</v>
      </c>
      <c r="E1145" s="86" t="s">
        <v>8237</v>
      </c>
      <c r="F1145" s="86" t="s">
        <v>8238</v>
      </c>
      <c r="G1145" s="86" t="s">
        <v>8244</v>
      </c>
      <c r="H1145" s="86">
        <v>14509.000000000002</v>
      </c>
    </row>
    <row r="1146" spans="1:8">
      <c r="A1146" s="87" t="s">
        <v>15287</v>
      </c>
      <c r="B1146" s="86">
        <v>48228140</v>
      </c>
      <c r="C1146" s="86" t="s">
        <v>4746</v>
      </c>
      <c r="D1146" s="86" t="s">
        <v>4746</v>
      </c>
      <c r="E1146" s="86" t="s">
        <v>8237</v>
      </c>
      <c r="F1146" s="86" t="s">
        <v>8246</v>
      </c>
      <c r="G1146" s="86" t="s">
        <v>8247</v>
      </c>
      <c r="H1146" s="86">
        <v>3113.0000000000005</v>
      </c>
    </row>
    <row r="1147" spans="1:8">
      <c r="A1147" s="87" t="s">
        <v>15288</v>
      </c>
      <c r="B1147" s="86">
        <v>48228145</v>
      </c>
      <c r="C1147" s="86" t="s">
        <v>4746</v>
      </c>
      <c r="D1147" s="86" t="s">
        <v>4746</v>
      </c>
      <c r="E1147" s="86" t="s">
        <v>8237</v>
      </c>
      <c r="F1147" s="86" t="s">
        <v>8249</v>
      </c>
      <c r="G1147" s="86" t="s">
        <v>8250</v>
      </c>
      <c r="H1147" s="86">
        <v>3047.0000000000005</v>
      </c>
    </row>
    <row r="1148" spans="1:8">
      <c r="A1148" s="87" t="s">
        <v>15289</v>
      </c>
      <c r="B1148" s="86">
        <v>48228200</v>
      </c>
      <c r="C1148" s="86" t="s">
        <v>4746</v>
      </c>
      <c r="D1148" s="86" t="s">
        <v>4746</v>
      </c>
      <c r="E1148" s="86" t="s">
        <v>8237</v>
      </c>
      <c r="F1148" s="86" t="s">
        <v>8238</v>
      </c>
      <c r="G1148" s="86" t="s">
        <v>8252</v>
      </c>
      <c r="H1148" s="86">
        <v>9713</v>
      </c>
    </row>
    <row r="1149" spans="1:8">
      <c r="A1149" s="87" t="s">
        <v>15290</v>
      </c>
      <c r="B1149" s="86">
        <v>48229001</v>
      </c>
      <c r="C1149" s="86" t="s">
        <v>4746</v>
      </c>
      <c r="D1149" s="86" t="s">
        <v>4746</v>
      </c>
      <c r="E1149" s="86" t="s">
        <v>6292</v>
      </c>
      <c r="F1149" s="86" t="s">
        <v>8254</v>
      </c>
      <c r="G1149" s="86" t="s">
        <v>8255</v>
      </c>
      <c r="H1149" s="86">
        <v>6589.0000000000009</v>
      </c>
    </row>
    <row r="1150" spans="1:8">
      <c r="A1150" s="87" t="s">
        <v>15291</v>
      </c>
      <c r="B1150" s="86">
        <v>48229079</v>
      </c>
      <c r="C1150" s="86" t="s">
        <v>4746</v>
      </c>
      <c r="D1150" s="86" t="s">
        <v>4746</v>
      </c>
      <c r="E1150" s="86" t="s">
        <v>8079</v>
      </c>
      <c r="F1150" s="86" t="s">
        <v>8257</v>
      </c>
      <c r="G1150" s="86" t="s">
        <v>8258</v>
      </c>
      <c r="H1150" s="86">
        <v>2750</v>
      </c>
    </row>
    <row r="1151" spans="1:8">
      <c r="A1151" s="87" t="s">
        <v>15292</v>
      </c>
      <c r="B1151" s="86">
        <v>48229109</v>
      </c>
      <c r="C1151" s="86" t="s">
        <v>4746</v>
      </c>
      <c r="D1151" s="86" t="s">
        <v>4746</v>
      </c>
      <c r="E1151" s="86" t="s">
        <v>4756</v>
      </c>
      <c r="F1151" s="86" t="s">
        <v>8260</v>
      </c>
      <c r="G1151" s="86" t="s">
        <v>8261</v>
      </c>
      <c r="H1151" s="86">
        <v>473.00000000000006</v>
      </c>
    </row>
    <row r="1152" spans="1:8">
      <c r="A1152" s="87" t="s">
        <v>15293</v>
      </c>
      <c r="B1152" s="86">
        <v>48229118</v>
      </c>
      <c r="C1152" s="86" t="s">
        <v>4746</v>
      </c>
      <c r="D1152" s="86" t="s">
        <v>4746</v>
      </c>
      <c r="E1152" s="86" t="s">
        <v>4756</v>
      </c>
      <c r="F1152" s="86" t="s">
        <v>8264</v>
      </c>
      <c r="G1152" s="86" t="s">
        <v>8265</v>
      </c>
      <c r="H1152" s="86">
        <v>649</v>
      </c>
    </row>
    <row r="1153" spans="1:8">
      <c r="A1153" s="87" t="s">
        <v>15294</v>
      </c>
      <c r="B1153" s="86">
        <v>48229125</v>
      </c>
      <c r="C1153" s="86" t="s">
        <v>4746</v>
      </c>
      <c r="D1153" s="86" t="s">
        <v>4746</v>
      </c>
      <c r="E1153" s="86" t="s">
        <v>4756</v>
      </c>
      <c r="F1153" s="86" t="s">
        <v>8267</v>
      </c>
      <c r="G1153" s="86" t="s">
        <v>8268</v>
      </c>
      <c r="H1153" s="86">
        <v>924.00000000000011</v>
      </c>
    </row>
    <row r="1154" spans="1:8">
      <c r="A1154" s="87" t="s">
        <v>15295</v>
      </c>
      <c r="B1154" s="86">
        <v>48229214</v>
      </c>
      <c r="C1154" s="86" t="s">
        <v>4746</v>
      </c>
      <c r="D1154" s="86" t="s">
        <v>4746</v>
      </c>
      <c r="E1154" s="86" t="s">
        <v>8079</v>
      </c>
      <c r="F1154" s="86" t="s">
        <v>8270</v>
      </c>
      <c r="G1154" s="86" t="s">
        <v>8271</v>
      </c>
      <c r="H1154" s="86">
        <v>4895</v>
      </c>
    </row>
    <row r="1155" spans="1:8">
      <c r="A1155" s="87" t="s">
        <v>15296</v>
      </c>
      <c r="B1155" s="86">
        <v>48229215</v>
      </c>
      <c r="C1155" s="86" t="s">
        <v>4746</v>
      </c>
      <c r="D1155" s="86" t="s">
        <v>4746</v>
      </c>
      <c r="E1155" s="86" t="s">
        <v>8079</v>
      </c>
      <c r="F1155" s="86" t="s">
        <v>8273</v>
      </c>
      <c r="G1155" s="86" t="s">
        <v>8274</v>
      </c>
      <c r="H1155" s="86">
        <v>1298</v>
      </c>
    </row>
    <row r="1156" spans="1:8">
      <c r="A1156" s="87" t="s">
        <v>15297</v>
      </c>
      <c r="B1156" s="86">
        <v>48229250</v>
      </c>
      <c r="C1156" s="86" t="s">
        <v>4746</v>
      </c>
      <c r="D1156" s="86" t="s">
        <v>4746</v>
      </c>
      <c r="E1156" s="86" t="s">
        <v>8083</v>
      </c>
      <c r="F1156" s="86" t="s">
        <v>8276</v>
      </c>
      <c r="G1156" s="86" t="s">
        <v>8277</v>
      </c>
      <c r="H1156" s="86">
        <v>1309</v>
      </c>
    </row>
    <row r="1157" spans="1:8">
      <c r="A1157" s="87" t="s">
        <v>15298</v>
      </c>
      <c r="B1157" s="86">
        <v>48229251</v>
      </c>
      <c r="C1157" s="86" t="s">
        <v>4746</v>
      </c>
      <c r="D1157" s="86" t="s">
        <v>4746</v>
      </c>
      <c r="E1157" s="86" t="s">
        <v>8083</v>
      </c>
      <c r="F1157" s="86" t="s">
        <v>8279</v>
      </c>
      <c r="G1157" s="86" t="s">
        <v>8280</v>
      </c>
      <c r="H1157" s="86">
        <v>2123</v>
      </c>
    </row>
    <row r="1158" spans="1:8">
      <c r="A1158" s="87" t="s">
        <v>15299</v>
      </c>
      <c r="B1158" s="86">
        <v>48229252</v>
      </c>
      <c r="C1158" s="86" t="s">
        <v>4746</v>
      </c>
      <c r="D1158" s="86" t="s">
        <v>4746</v>
      </c>
      <c r="E1158" s="86" t="s">
        <v>8083</v>
      </c>
      <c r="F1158" s="86" t="s">
        <v>8282</v>
      </c>
      <c r="G1158" s="86" t="s">
        <v>8283</v>
      </c>
      <c r="H1158" s="86">
        <v>5236</v>
      </c>
    </row>
    <row r="1159" spans="1:8">
      <c r="A1159" s="87" t="s">
        <v>15300</v>
      </c>
      <c r="B1159" s="86">
        <v>48229253</v>
      </c>
      <c r="C1159" s="86" t="s">
        <v>4746</v>
      </c>
      <c r="D1159" s="86" t="s">
        <v>4746</v>
      </c>
      <c r="E1159" s="86" t="s">
        <v>8083</v>
      </c>
      <c r="F1159" s="86" t="s">
        <v>8285</v>
      </c>
      <c r="G1159" s="86" t="s">
        <v>8286</v>
      </c>
      <c r="H1159" s="86">
        <v>7898.0000000000009</v>
      </c>
    </row>
    <row r="1160" spans="1:8">
      <c r="A1160" s="87" t="s">
        <v>15301</v>
      </c>
      <c r="B1160" s="86">
        <v>48229258</v>
      </c>
      <c r="C1160" s="86" t="s">
        <v>4746</v>
      </c>
      <c r="D1160" s="86" t="s">
        <v>4746</v>
      </c>
      <c r="E1160" s="86" t="s">
        <v>8083</v>
      </c>
      <c r="F1160" s="86" t="s">
        <v>8288</v>
      </c>
      <c r="G1160" s="86" t="s">
        <v>8289</v>
      </c>
      <c r="H1160" s="86">
        <v>2134</v>
      </c>
    </row>
    <row r="1161" spans="1:8">
      <c r="A1161" s="87" t="s">
        <v>15302</v>
      </c>
      <c r="B1161" s="86">
        <v>48229259</v>
      </c>
      <c r="C1161" s="86" t="s">
        <v>4746</v>
      </c>
      <c r="D1161" s="86" t="s">
        <v>4746</v>
      </c>
      <c r="E1161" s="86" t="s">
        <v>8083</v>
      </c>
      <c r="F1161" s="86" t="s">
        <v>8291</v>
      </c>
      <c r="G1161" s="86" t="s">
        <v>8292</v>
      </c>
      <c r="H1161" s="86">
        <v>3377.0000000000005</v>
      </c>
    </row>
    <row r="1162" spans="1:8">
      <c r="A1162" s="87" t="s">
        <v>15303</v>
      </c>
      <c r="B1162" s="86">
        <v>48229304</v>
      </c>
      <c r="C1162" s="86" t="s">
        <v>4746</v>
      </c>
      <c r="D1162" s="86" t="s">
        <v>4746</v>
      </c>
      <c r="E1162" s="86" t="s">
        <v>7952</v>
      </c>
      <c r="F1162" s="86" t="s">
        <v>8294</v>
      </c>
      <c r="G1162" s="86" t="s">
        <v>8295</v>
      </c>
      <c r="H1162" s="86">
        <v>770.00000000000011</v>
      </c>
    </row>
    <row r="1163" spans="1:8">
      <c r="A1163" s="87" t="s">
        <v>15304</v>
      </c>
      <c r="B1163" s="86">
        <v>48229407</v>
      </c>
      <c r="C1163" s="86" t="s">
        <v>4746</v>
      </c>
      <c r="D1163" s="86" t="s">
        <v>4746</v>
      </c>
      <c r="E1163" s="86" t="s">
        <v>6292</v>
      </c>
      <c r="F1163" s="86" t="s">
        <v>8297</v>
      </c>
      <c r="G1163" s="86" t="s">
        <v>8298</v>
      </c>
      <c r="H1163" s="86">
        <v>7282.0000000000009</v>
      </c>
    </row>
    <row r="1164" spans="1:8">
      <c r="A1164" s="87" t="s">
        <v>15305</v>
      </c>
      <c r="B1164" s="86">
        <v>48229415</v>
      </c>
      <c r="C1164" s="86" t="s">
        <v>4746</v>
      </c>
      <c r="D1164" s="86" t="s">
        <v>4746</v>
      </c>
      <c r="E1164" s="86" t="s">
        <v>6292</v>
      </c>
      <c r="F1164" s="86" t="s">
        <v>8300</v>
      </c>
      <c r="G1164" s="86" t="s">
        <v>8301</v>
      </c>
      <c r="H1164" s="86">
        <v>15763.000000000002</v>
      </c>
    </row>
    <row r="1165" spans="1:8">
      <c r="A1165" s="87" t="s">
        <v>15306</v>
      </c>
      <c r="B1165" s="86">
        <v>48229711</v>
      </c>
      <c r="C1165" s="86" t="s">
        <v>4746</v>
      </c>
      <c r="D1165" s="86" t="s">
        <v>4746</v>
      </c>
      <c r="E1165" s="86" t="s">
        <v>5214</v>
      </c>
      <c r="F1165" s="86" t="s">
        <v>8303</v>
      </c>
      <c r="G1165" s="86" t="s">
        <v>8304</v>
      </c>
      <c r="H1165" s="86">
        <v>1397</v>
      </c>
    </row>
    <row r="1166" spans="1:8">
      <c r="A1166" s="87" t="s">
        <v>15307</v>
      </c>
      <c r="B1166" s="86">
        <v>48229712</v>
      </c>
      <c r="C1166" s="86" t="s">
        <v>4746</v>
      </c>
      <c r="D1166" s="86" t="s">
        <v>4746</v>
      </c>
      <c r="E1166" s="86" t="s">
        <v>5214</v>
      </c>
      <c r="F1166" s="86" t="s">
        <v>8306</v>
      </c>
      <c r="G1166" s="86" t="s">
        <v>8307</v>
      </c>
      <c r="H1166" s="86">
        <v>1397</v>
      </c>
    </row>
    <row r="1167" spans="1:8">
      <c r="A1167" s="87" t="s">
        <v>15308</v>
      </c>
      <c r="B1167" s="86">
        <v>48229713</v>
      </c>
      <c r="C1167" s="86" t="s">
        <v>4746</v>
      </c>
      <c r="D1167" s="86" t="s">
        <v>4746</v>
      </c>
      <c r="E1167" s="86" t="s">
        <v>5214</v>
      </c>
      <c r="F1167" s="86" t="s">
        <v>8309</v>
      </c>
      <c r="G1167" s="86" t="s">
        <v>8310</v>
      </c>
      <c r="H1167" s="86">
        <v>1397</v>
      </c>
    </row>
    <row r="1168" spans="1:8">
      <c r="A1168" s="87" t="s">
        <v>15309</v>
      </c>
      <c r="B1168" s="86">
        <v>48229714</v>
      </c>
      <c r="C1168" s="86" t="s">
        <v>4746</v>
      </c>
      <c r="D1168" s="86" t="s">
        <v>4746</v>
      </c>
      <c r="E1168" s="86" t="s">
        <v>5214</v>
      </c>
      <c r="F1168" s="86" t="s">
        <v>8312</v>
      </c>
      <c r="G1168" s="86" t="s">
        <v>8313</v>
      </c>
      <c r="H1168" s="86">
        <v>1397</v>
      </c>
    </row>
    <row r="1169" spans="1:8">
      <c r="A1169" s="87" t="s">
        <v>15310</v>
      </c>
      <c r="B1169" s="86">
        <v>48229731</v>
      </c>
      <c r="C1169" s="86" t="s">
        <v>4746</v>
      </c>
      <c r="D1169" s="86" t="s">
        <v>4746</v>
      </c>
      <c r="E1169" s="86" t="s">
        <v>5214</v>
      </c>
      <c r="F1169" s="86" t="s">
        <v>8315</v>
      </c>
      <c r="G1169" s="86" t="s">
        <v>8316</v>
      </c>
      <c r="H1169" s="86">
        <v>1969.0000000000002</v>
      </c>
    </row>
    <row r="1170" spans="1:8">
      <c r="A1170" s="87" t="s">
        <v>15311</v>
      </c>
      <c r="B1170" s="86">
        <v>48229732</v>
      </c>
      <c r="C1170" s="86" t="s">
        <v>4746</v>
      </c>
      <c r="D1170" s="86" t="s">
        <v>4746</v>
      </c>
      <c r="E1170" s="86" t="s">
        <v>5214</v>
      </c>
      <c r="F1170" s="86" t="s">
        <v>8318</v>
      </c>
      <c r="G1170" s="86" t="s">
        <v>8319</v>
      </c>
      <c r="H1170" s="86">
        <v>1969.0000000000002</v>
      </c>
    </row>
    <row r="1171" spans="1:8">
      <c r="A1171" s="87" t="s">
        <v>15312</v>
      </c>
      <c r="B1171" s="86">
        <v>48229733</v>
      </c>
      <c r="C1171" s="86" t="s">
        <v>4746</v>
      </c>
      <c r="D1171" s="86" t="s">
        <v>4746</v>
      </c>
      <c r="E1171" s="86" t="s">
        <v>5214</v>
      </c>
      <c r="F1171" s="86" t="s">
        <v>8321</v>
      </c>
      <c r="G1171" s="86" t="s">
        <v>8322</v>
      </c>
      <c r="H1171" s="86">
        <v>1969.0000000000002</v>
      </c>
    </row>
    <row r="1172" spans="1:8">
      <c r="A1172" s="87" t="s">
        <v>15313</v>
      </c>
      <c r="B1172" s="86">
        <v>48229734</v>
      </c>
      <c r="C1172" s="86" t="s">
        <v>4746</v>
      </c>
      <c r="D1172" s="86" t="s">
        <v>4746</v>
      </c>
      <c r="E1172" s="86" t="s">
        <v>5214</v>
      </c>
      <c r="F1172" s="86" t="s">
        <v>8324</v>
      </c>
      <c r="G1172" s="86" t="s">
        <v>8325</v>
      </c>
      <c r="H1172" s="86">
        <v>1969.0000000000002</v>
      </c>
    </row>
    <row r="1173" spans="1:8">
      <c r="A1173" s="87" t="s">
        <v>15314</v>
      </c>
      <c r="B1173" s="86">
        <v>48229741</v>
      </c>
      <c r="C1173" s="86" t="s">
        <v>4746</v>
      </c>
      <c r="D1173" s="86" t="s">
        <v>4746</v>
      </c>
      <c r="E1173" s="86" t="s">
        <v>5214</v>
      </c>
      <c r="F1173" s="86" t="s">
        <v>8327</v>
      </c>
      <c r="G1173" s="86" t="s">
        <v>8328</v>
      </c>
      <c r="H1173" s="86">
        <v>1914.0000000000002</v>
      </c>
    </row>
    <row r="1174" spans="1:8">
      <c r="A1174" s="87" t="s">
        <v>15315</v>
      </c>
      <c r="B1174" s="86">
        <v>48229742</v>
      </c>
      <c r="C1174" s="86" t="s">
        <v>4746</v>
      </c>
      <c r="D1174" s="86" t="s">
        <v>4746</v>
      </c>
      <c r="E1174" s="86" t="s">
        <v>5214</v>
      </c>
      <c r="F1174" s="86" t="s">
        <v>8330</v>
      </c>
      <c r="G1174" s="86" t="s">
        <v>8331</v>
      </c>
      <c r="H1174" s="86">
        <v>1914.0000000000002</v>
      </c>
    </row>
    <row r="1175" spans="1:8">
      <c r="A1175" s="87" t="s">
        <v>15316</v>
      </c>
      <c r="B1175" s="86">
        <v>48229743</v>
      </c>
      <c r="C1175" s="86" t="s">
        <v>4746</v>
      </c>
      <c r="D1175" s="86" t="s">
        <v>4746</v>
      </c>
      <c r="E1175" s="86" t="s">
        <v>5214</v>
      </c>
      <c r="F1175" s="86" t="s">
        <v>8333</v>
      </c>
      <c r="G1175" s="86" t="s">
        <v>8334</v>
      </c>
      <c r="H1175" s="86">
        <v>1914.0000000000002</v>
      </c>
    </row>
    <row r="1176" spans="1:8">
      <c r="A1176" s="87" t="s">
        <v>15317</v>
      </c>
      <c r="B1176" s="86">
        <v>48229744</v>
      </c>
      <c r="C1176" s="86" t="s">
        <v>4746</v>
      </c>
      <c r="D1176" s="86" t="s">
        <v>4746</v>
      </c>
      <c r="E1176" s="86" t="s">
        <v>5214</v>
      </c>
      <c r="F1176" s="86" t="s">
        <v>8336</v>
      </c>
      <c r="G1176" s="86" t="s">
        <v>8337</v>
      </c>
      <c r="H1176" s="86">
        <v>1914.0000000000002</v>
      </c>
    </row>
    <row r="1177" spans="1:8">
      <c r="A1177" s="87" t="s">
        <v>15318</v>
      </c>
      <c r="B1177" s="86">
        <v>48251002</v>
      </c>
      <c r="C1177" s="86" t="s">
        <v>17246</v>
      </c>
      <c r="D1177" s="86" t="s">
        <v>7883</v>
      </c>
      <c r="E1177" s="86" t="s">
        <v>8339</v>
      </c>
      <c r="F1177" s="86" t="s">
        <v>8340</v>
      </c>
      <c r="G1177" s="86" t="s">
        <v>8341</v>
      </c>
      <c r="H1177" s="86">
        <v>605</v>
      </c>
    </row>
    <row r="1178" spans="1:8">
      <c r="A1178" s="87" t="s">
        <v>15319</v>
      </c>
      <c r="B1178" s="86">
        <v>48251122</v>
      </c>
      <c r="C1178" s="86" t="s">
        <v>17246</v>
      </c>
      <c r="D1178" s="86" t="s">
        <v>7883</v>
      </c>
      <c r="E1178" s="86" t="s">
        <v>8339</v>
      </c>
      <c r="F1178" s="86" t="s">
        <v>8343</v>
      </c>
      <c r="G1178" s="86" t="s">
        <v>8344</v>
      </c>
      <c r="H1178" s="86">
        <v>682</v>
      </c>
    </row>
    <row r="1179" spans="1:8">
      <c r="A1179" s="87" t="s">
        <v>15320</v>
      </c>
      <c r="B1179" s="86">
        <v>48251252</v>
      </c>
      <c r="C1179" s="86" t="s">
        <v>17246</v>
      </c>
      <c r="D1179" s="86" t="s">
        <v>7883</v>
      </c>
      <c r="E1179" s="86" t="s">
        <v>8339</v>
      </c>
      <c r="F1179" s="86" t="s">
        <v>8346</v>
      </c>
      <c r="G1179" s="86" t="s">
        <v>8347</v>
      </c>
      <c r="H1179" s="86">
        <v>737.00000000000011</v>
      </c>
    </row>
    <row r="1180" spans="1:8">
      <c r="A1180" s="87" t="s">
        <v>15321</v>
      </c>
      <c r="B1180" s="86">
        <v>48251372</v>
      </c>
      <c r="C1180" s="86" t="s">
        <v>17246</v>
      </c>
      <c r="D1180" s="86" t="s">
        <v>7883</v>
      </c>
      <c r="E1180" s="86" t="s">
        <v>8339</v>
      </c>
      <c r="F1180" s="86" t="s">
        <v>8349</v>
      </c>
      <c r="G1180" s="86" t="s">
        <v>8350</v>
      </c>
      <c r="H1180" s="86">
        <v>792.00000000000011</v>
      </c>
    </row>
    <row r="1181" spans="1:8">
      <c r="A1181" s="87" t="s">
        <v>15322</v>
      </c>
      <c r="B1181" s="86">
        <v>48251502</v>
      </c>
      <c r="C1181" s="86" t="s">
        <v>17246</v>
      </c>
      <c r="D1181" s="86" t="s">
        <v>7883</v>
      </c>
      <c r="E1181" s="86" t="s">
        <v>8339</v>
      </c>
      <c r="F1181" s="86" t="s">
        <v>8352</v>
      </c>
      <c r="G1181" s="86" t="s">
        <v>8353</v>
      </c>
      <c r="H1181" s="86">
        <v>858.00000000000011</v>
      </c>
    </row>
    <row r="1182" spans="1:8">
      <c r="A1182" s="87" t="s">
        <v>15323</v>
      </c>
      <c r="B1182" s="86">
        <v>48251752</v>
      </c>
      <c r="C1182" s="86" t="s">
        <v>17246</v>
      </c>
      <c r="D1182" s="86" t="s">
        <v>7883</v>
      </c>
      <c r="E1182" s="86" t="s">
        <v>8339</v>
      </c>
      <c r="F1182" s="86" t="s">
        <v>8355</v>
      </c>
      <c r="G1182" s="86" t="s">
        <v>8356</v>
      </c>
      <c r="H1182" s="86">
        <v>990.00000000000011</v>
      </c>
    </row>
    <row r="1183" spans="1:8">
      <c r="A1183" s="87" t="s">
        <v>15324</v>
      </c>
      <c r="B1183" s="86">
        <v>48252002</v>
      </c>
      <c r="C1183" s="86" t="s">
        <v>17246</v>
      </c>
      <c r="D1183" s="86" t="s">
        <v>7883</v>
      </c>
      <c r="E1183" s="86" t="s">
        <v>8339</v>
      </c>
      <c r="F1183" s="86" t="s">
        <v>8358</v>
      </c>
      <c r="G1183" s="86" t="s">
        <v>8359</v>
      </c>
      <c r="H1183" s="86">
        <v>1155</v>
      </c>
    </row>
    <row r="1184" spans="1:8">
      <c r="A1184" s="87" t="s">
        <v>15325</v>
      </c>
      <c r="B1184" s="86">
        <v>48252122</v>
      </c>
      <c r="C1184" s="86" t="s">
        <v>17246</v>
      </c>
      <c r="D1184" s="86" t="s">
        <v>7883</v>
      </c>
      <c r="E1184" s="86" t="s">
        <v>8339</v>
      </c>
      <c r="F1184" s="86" t="s">
        <v>8361</v>
      </c>
      <c r="G1184" s="86" t="s">
        <v>8362</v>
      </c>
      <c r="H1184" s="86">
        <v>1276</v>
      </c>
    </row>
    <row r="1185" spans="1:8">
      <c r="A1185" s="87" t="s">
        <v>15326</v>
      </c>
      <c r="B1185" s="86">
        <v>48252252</v>
      </c>
      <c r="C1185" s="86" t="s">
        <v>17246</v>
      </c>
      <c r="D1185" s="86" t="s">
        <v>7883</v>
      </c>
      <c r="E1185" s="86" t="s">
        <v>8339</v>
      </c>
      <c r="F1185" s="86" t="s">
        <v>8364</v>
      </c>
      <c r="G1185" s="86" t="s">
        <v>8365</v>
      </c>
      <c r="H1185" s="86">
        <v>1342</v>
      </c>
    </row>
    <row r="1186" spans="1:8">
      <c r="A1186" s="87" t="s">
        <v>15327</v>
      </c>
      <c r="B1186" s="86">
        <v>48252562</v>
      </c>
      <c r="C1186" s="86" t="s">
        <v>17246</v>
      </c>
      <c r="D1186" s="86" t="s">
        <v>7883</v>
      </c>
      <c r="E1186" s="86" t="s">
        <v>8339</v>
      </c>
      <c r="F1186" s="86" t="s">
        <v>8367</v>
      </c>
      <c r="G1186" s="86" t="s">
        <v>8368</v>
      </c>
      <c r="H1186" s="86">
        <v>1529.0000000000002</v>
      </c>
    </row>
    <row r="1187" spans="1:8">
      <c r="A1187" s="87" t="s">
        <v>15328</v>
      </c>
      <c r="B1187" s="86">
        <v>48253001</v>
      </c>
      <c r="C1187" s="86" t="s">
        <v>17246</v>
      </c>
      <c r="D1187" s="86" t="s">
        <v>7883</v>
      </c>
      <c r="E1187" s="86" t="s">
        <v>8339</v>
      </c>
      <c r="F1187" s="86" t="s">
        <v>8370</v>
      </c>
      <c r="G1187" s="86" t="s">
        <v>8371</v>
      </c>
      <c r="H1187" s="86">
        <v>1793.0000000000002</v>
      </c>
    </row>
    <row r="1188" spans="1:8">
      <c r="A1188" s="87" t="s">
        <v>15329</v>
      </c>
      <c r="B1188" s="86">
        <v>48253621</v>
      </c>
      <c r="C1188" s="86" t="s">
        <v>17246</v>
      </c>
      <c r="D1188" s="86" t="s">
        <v>7883</v>
      </c>
      <c r="E1188" s="86" t="s">
        <v>8339</v>
      </c>
      <c r="F1188" s="86" t="s">
        <v>8373</v>
      </c>
      <c r="G1188" s="86" t="s">
        <v>8374</v>
      </c>
      <c r="H1188" s="86">
        <v>2222</v>
      </c>
    </row>
    <row r="1189" spans="1:8">
      <c r="A1189" s="87" t="s">
        <v>15330</v>
      </c>
      <c r="B1189" s="86">
        <v>48254621</v>
      </c>
      <c r="C1189" s="86" t="s">
        <v>17246</v>
      </c>
      <c r="D1189" s="86" t="s">
        <v>7883</v>
      </c>
      <c r="E1189" s="86" t="s">
        <v>8339</v>
      </c>
      <c r="F1189" s="86" t="s">
        <v>8376</v>
      </c>
      <c r="G1189" s="86" t="s">
        <v>8377</v>
      </c>
      <c r="H1189" s="86">
        <v>2838.0000000000005</v>
      </c>
    </row>
    <row r="1190" spans="1:8">
      <c r="A1190" s="87" t="s">
        <v>15331</v>
      </c>
      <c r="B1190" s="86">
        <v>48255120</v>
      </c>
      <c r="C1190" s="86" t="s">
        <v>17246</v>
      </c>
      <c r="D1190" s="86" t="s">
        <v>7883</v>
      </c>
      <c r="E1190" s="86" t="s">
        <v>8379</v>
      </c>
      <c r="F1190" s="86" t="s">
        <v>8380</v>
      </c>
      <c r="G1190" s="86" t="s">
        <v>8381</v>
      </c>
      <c r="H1190" s="86">
        <v>2552</v>
      </c>
    </row>
    <row r="1191" spans="1:8">
      <c r="A1191" s="87" t="s">
        <v>15332</v>
      </c>
      <c r="B1191" s="86">
        <v>48255125</v>
      </c>
      <c r="C1191" s="86" t="s">
        <v>17246</v>
      </c>
      <c r="D1191" s="86" t="s">
        <v>7883</v>
      </c>
      <c r="E1191" s="86" t="s">
        <v>8379</v>
      </c>
      <c r="F1191" s="86" t="s">
        <v>8383</v>
      </c>
      <c r="G1191" s="86" t="s">
        <v>8384</v>
      </c>
      <c r="H1191" s="86">
        <v>2134</v>
      </c>
    </row>
    <row r="1192" spans="1:8">
      <c r="A1192" s="87" t="s">
        <v>15333</v>
      </c>
      <c r="B1192" s="86">
        <v>48255135</v>
      </c>
      <c r="C1192" s="86" t="s">
        <v>17246</v>
      </c>
      <c r="D1192" s="86" t="s">
        <v>7883</v>
      </c>
      <c r="E1192" s="86" t="s">
        <v>8379</v>
      </c>
      <c r="F1192" s="86" t="s">
        <v>8386</v>
      </c>
      <c r="G1192" s="86" t="s">
        <v>8387</v>
      </c>
      <c r="H1192" s="86">
        <v>2618</v>
      </c>
    </row>
    <row r="1193" spans="1:8">
      <c r="A1193" s="87" t="s">
        <v>15334</v>
      </c>
      <c r="B1193" s="86">
        <v>48255140</v>
      </c>
      <c r="C1193" s="86" t="s">
        <v>17246</v>
      </c>
      <c r="D1193" s="86" t="s">
        <v>7883</v>
      </c>
      <c r="E1193" s="86" t="s">
        <v>8379</v>
      </c>
      <c r="F1193" s="86" t="s">
        <v>8389</v>
      </c>
      <c r="G1193" s="86" t="s">
        <v>8390</v>
      </c>
      <c r="H1193" s="86">
        <v>2794</v>
      </c>
    </row>
    <row r="1194" spans="1:8">
      <c r="A1194" s="87" t="s">
        <v>15335</v>
      </c>
      <c r="B1194" s="86">
        <v>48255143</v>
      </c>
      <c r="C1194" s="86" t="s">
        <v>17246</v>
      </c>
      <c r="D1194" s="86" t="s">
        <v>7883</v>
      </c>
      <c r="E1194" s="86" t="s">
        <v>8379</v>
      </c>
      <c r="F1194" s="86" t="s">
        <v>8392</v>
      </c>
      <c r="G1194" s="86" t="s">
        <v>8393</v>
      </c>
      <c r="H1194" s="86">
        <v>2981.0000000000005</v>
      </c>
    </row>
    <row r="1195" spans="1:8">
      <c r="A1195" s="87" t="s">
        <v>15336</v>
      </c>
      <c r="B1195" s="86">
        <v>48255150</v>
      </c>
      <c r="C1195" s="86" t="s">
        <v>17246</v>
      </c>
      <c r="D1195" s="86" t="s">
        <v>7883</v>
      </c>
      <c r="E1195" s="86" t="s">
        <v>8379</v>
      </c>
      <c r="F1195" s="86" t="s">
        <v>8395</v>
      </c>
      <c r="G1195" s="86" t="s">
        <v>8396</v>
      </c>
      <c r="H1195" s="86">
        <v>3949.0000000000005</v>
      </c>
    </row>
    <row r="1196" spans="1:8">
      <c r="A1196" s="87" t="s">
        <v>15337</v>
      </c>
      <c r="B1196" s="86">
        <v>48255280</v>
      </c>
      <c r="C1196" s="86" t="s">
        <v>17246</v>
      </c>
      <c r="D1196" s="86" t="s">
        <v>7883</v>
      </c>
      <c r="E1196" s="86" t="s">
        <v>8379</v>
      </c>
      <c r="F1196" s="86" t="s">
        <v>8398</v>
      </c>
      <c r="G1196" s="86" t="s">
        <v>8399</v>
      </c>
      <c r="H1196" s="86">
        <v>363.00000000000006</v>
      </c>
    </row>
    <row r="1197" spans="1:8">
      <c r="A1197" s="87" t="s">
        <v>15338</v>
      </c>
      <c r="B1197" s="86">
        <v>48255420</v>
      </c>
      <c r="C1197" s="86" t="s">
        <v>17246</v>
      </c>
      <c r="D1197" s="86" t="s">
        <v>7883</v>
      </c>
      <c r="E1197" s="86" t="s">
        <v>8379</v>
      </c>
      <c r="F1197" s="86" t="s">
        <v>8401</v>
      </c>
      <c r="G1197" s="86" t="s">
        <v>8402</v>
      </c>
      <c r="H1197" s="86">
        <v>187.00000000000003</v>
      </c>
    </row>
    <row r="1198" spans="1:8">
      <c r="A1198" s="87" t="s">
        <v>15339</v>
      </c>
      <c r="B1198" s="86">
        <v>48255425</v>
      </c>
      <c r="C1198" s="86" t="s">
        <v>17246</v>
      </c>
      <c r="D1198" s="86" t="s">
        <v>7883</v>
      </c>
      <c r="E1198" s="86" t="s">
        <v>8379</v>
      </c>
      <c r="F1198" s="86" t="s">
        <v>8404</v>
      </c>
      <c r="G1198" s="86" t="s">
        <v>8405</v>
      </c>
      <c r="H1198" s="86">
        <v>220.00000000000003</v>
      </c>
    </row>
    <row r="1199" spans="1:8">
      <c r="A1199" s="87" t="s">
        <v>15340</v>
      </c>
      <c r="B1199" s="86">
        <v>48255435</v>
      </c>
      <c r="C1199" s="86" t="s">
        <v>17246</v>
      </c>
      <c r="D1199" s="86" t="s">
        <v>7883</v>
      </c>
      <c r="E1199" s="86" t="s">
        <v>8379</v>
      </c>
      <c r="F1199" s="86" t="s">
        <v>8407</v>
      </c>
      <c r="G1199" s="86" t="s">
        <v>8408</v>
      </c>
      <c r="H1199" s="86">
        <v>209.00000000000003</v>
      </c>
    </row>
    <row r="1200" spans="1:8">
      <c r="A1200" s="87" t="s">
        <v>15341</v>
      </c>
      <c r="B1200" s="86">
        <v>48255440</v>
      </c>
      <c r="C1200" s="86" t="s">
        <v>17246</v>
      </c>
      <c r="D1200" s="86" t="s">
        <v>7883</v>
      </c>
      <c r="E1200" s="86" t="s">
        <v>8379</v>
      </c>
      <c r="F1200" s="86" t="s">
        <v>8410</v>
      </c>
      <c r="G1200" s="86" t="s">
        <v>8411</v>
      </c>
      <c r="H1200" s="86">
        <v>220.00000000000003</v>
      </c>
    </row>
    <row r="1201" spans="1:8">
      <c r="A1201" s="87" t="s">
        <v>15342</v>
      </c>
      <c r="B1201" s="86">
        <v>48255443</v>
      </c>
      <c r="C1201" s="86" t="s">
        <v>17246</v>
      </c>
      <c r="D1201" s="86" t="s">
        <v>7883</v>
      </c>
      <c r="E1201" s="86" t="s">
        <v>8379</v>
      </c>
      <c r="F1201" s="86" t="s">
        <v>8413</v>
      </c>
      <c r="G1201" s="86" t="s">
        <v>8414</v>
      </c>
      <c r="H1201" s="86">
        <v>231.00000000000003</v>
      </c>
    </row>
    <row r="1202" spans="1:8">
      <c r="A1202" s="87" t="s">
        <v>15343</v>
      </c>
      <c r="B1202" s="86">
        <v>48255450</v>
      </c>
      <c r="C1202" s="86" t="s">
        <v>17246</v>
      </c>
      <c r="D1202" s="86" t="s">
        <v>7883</v>
      </c>
      <c r="E1202" s="86" t="s">
        <v>8379</v>
      </c>
      <c r="F1202" s="86" t="s">
        <v>8416</v>
      </c>
      <c r="G1202" s="86" t="s">
        <v>8417</v>
      </c>
      <c r="H1202" s="86">
        <v>187.00000000000003</v>
      </c>
    </row>
    <row r="1203" spans="1:8">
      <c r="A1203" s="87" t="s">
        <v>15344</v>
      </c>
      <c r="B1203" s="86">
        <v>48281000</v>
      </c>
      <c r="C1203" s="86" t="s">
        <v>17246</v>
      </c>
      <c r="D1203" s="86" t="s">
        <v>5957</v>
      </c>
      <c r="E1203" s="86">
        <v>0</v>
      </c>
      <c r="F1203" s="86" t="s">
        <v>8419</v>
      </c>
      <c r="G1203" s="86" t="s">
        <v>8420</v>
      </c>
      <c r="H1203" s="86">
        <v>682</v>
      </c>
    </row>
    <row r="1204" spans="1:8">
      <c r="A1204" s="87" t="s">
        <v>15345</v>
      </c>
      <c r="B1204" s="86">
        <v>48281030</v>
      </c>
      <c r="C1204" s="86" t="s">
        <v>17246</v>
      </c>
      <c r="D1204" s="86" t="s">
        <v>7883</v>
      </c>
      <c r="E1204" s="86" t="s">
        <v>8339</v>
      </c>
      <c r="F1204" s="86" t="s">
        <v>8422</v>
      </c>
      <c r="G1204" s="86" t="s">
        <v>8423</v>
      </c>
      <c r="H1204" s="86">
        <v>1023.0000000000001</v>
      </c>
    </row>
    <row r="1205" spans="1:8">
      <c r="A1205" s="87" t="s">
        <v>15346</v>
      </c>
      <c r="B1205" s="86">
        <v>48284006</v>
      </c>
      <c r="C1205" s="86" t="s">
        <v>17246</v>
      </c>
      <c r="D1205" s="86" t="s">
        <v>7883</v>
      </c>
      <c r="E1205" s="86" t="s">
        <v>8339</v>
      </c>
      <c r="F1205" s="86" t="s">
        <v>8425</v>
      </c>
      <c r="G1205" s="86" t="s">
        <v>8426</v>
      </c>
      <c r="H1205" s="86">
        <v>803.00000000000011</v>
      </c>
    </row>
    <row r="1206" spans="1:8">
      <c r="A1206" s="87" t="s">
        <v>15347</v>
      </c>
      <c r="B1206" s="86">
        <v>48284008</v>
      </c>
      <c r="C1206" s="86" t="s">
        <v>17246</v>
      </c>
      <c r="D1206" s="86" t="s">
        <v>6112</v>
      </c>
      <c r="E1206" s="86">
        <v>0</v>
      </c>
      <c r="F1206" s="86" t="s">
        <v>8428</v>
      </c>
      <c r="G1206" s="86" t="s">
        <v>8429</v>
      </c>
      <c r="H1206" s="86">
        <v>880.00000000000011</v>
      </c>
    </row>
    <row r="1207" spans="1:8">
      <c r="A1207" s="87" t="s">
        <v>15348</v>
      </c>
      <c r="B1207" s="86">
        <v>48284011</v>
      </c>
      <c r="C1207" s="86" t="s">
        <v>17246</v>
      </c>
      <c r="D1207" s="86" t="s">
        <v>7883</v>
      </c>
      <c r="E1207" s="86" t="s">
        <v>8339</v>
      </c>
      <c r="F1207" s="86" t="s">
        <v>8431</v>
      </c>
      <c r="G1207" s="86" t="s">
        <v>8432</v>
      </c>
      <c r="H1207" s="86">
        <v>1045</v>
      </c>
    </row>
    <row r="1208" spans="1:8">
      <c r="A1208" s="87" t="s">
        <v>15349</v>
      </c>
      <c r="B1208" s="86">
        <v>48284016</v>
      </c>
      <c r="C1208" s="86" t="s">
        <v>17246</v>
      </c>
      <c r="D1208" s="86" t="s">
        <v>7883</v>
      </c>
      <c r="E1208" s="86" t="s">
        <v>8339</v>
      </c>
      <c r="F1208" s="86" t="s">
        <v>8434</v>
      </c>
      <c r="G1208" s="86" t="s">
        <v>8435</v>
      </c>
      <c r="H1208" s="86">
        <v>1188</v>
      </c>
    </row>
    <row r="1209" spans="1:8">
      <c r="A1209" s="87" t="s">
        <v>15350</v>
      </c>
      <c r="B1209" s="86">
        <v>48286870</v>
      </c>
      <c r="C1209" s="86" t="s">
        <v>17246</v>
      </c>
      <c r="D1209" s="86" t="s">
        <v>7883</v>
      </c>
      <c r="E1209" s="86" t="s">
        <v>8339</v>
      </c>
      <c r="F1209" s="86" t="s">
        <v>8437</v>
      </c>
      <c r="G1209" s="86" t="s">
        <v>8438</v>
      </c>
      <c r="H1209" s="86">
        <v>154</v>
      </c>
    </row>
    <row r="1210" spans="1:8">
      <c r="A1210" s="87" t="s">
        <v>15351</v>
      </c>
      <c r="B1210" s="86">
        <v>48286880</v>
      </c>
      <c r="C1210" s="86" t="s">
        <v>17246</v>
      </c>
      <c r="D1210" s="86" t="s">
        <v>7883</v>
      </c>
      <c r="E1210" s="86" t="s">
        <v>8339</v>
      </c>
      <c r="F1210" s="86" t="s">
        <v>8440</v>
      </c>
      <c r="G1210" s="86" t="s">
        <v>8441</v>
      </c>
      <c r="H1210" s="86">
        <v>165</v>
      </c>
    </row>
    <row r="1211" spans="1:8">
      <c r="A1211" s="87" t="s">
        <v>15352</v>
      </c>
      <c r="B1211" s="86">
        <v>48323065</v>
      </c>
      <c r="C1211" s="86" t="s">
        <v>17246</v>
      </c>
      <c r="D1211" s="86" t="s">
        <v>5657</v>
      </c>
      <c r="E1211" s="86">
        <v>0</v>
      </c>
      <c r="F1211" s="86" t="s">
        <v>8443</v>
      </c>
      <c r="G1211" s="86" t="s">
        <v>8444</v>
      </c>
      <c r="H1211" s="86">
        <v>704</v>
      </c>
    </row>
    <row r="1212" spans="1:8">
      <c r="A1212" s="87" t="s">
        <v>15353</v>
      </c>
      <c r="B1212" s="86">
        <v>48323070</v>
      </c>
      <c r="C1212" s="86" t="s">
        <v>17246</v>
      </c>
      <c r="D1212" s="86" t="s">
        <v>5657</v>
      </c>
      <c r="E1212" s="86">
        <v>0</v>
      </c>
      <c r="F1212" s="86" t="s">
        <v>8446</v>
      </c>
      <c r="G1212" s="86" t="s">
        <v>8447</v>
      </c>
      <c r="H1212" s="86">
        <v>957.00000000000011</v>
      </c>
    </row>
    <row r="1213" spans="1:8">
      <c r="A1213" s="87" t="s">
        <v>15354</v>
      </c>
      <c r="B1213" s="86">
        <v>48390501</v>
      </c>
      <c r="C1213" s="86" t="s">
        <v>17246</v>
      </c>
      <c r="D1213" s="86" t="s">
        <v>5471</v>
      </c>
      <c r="E1213" s="86">
        <v>0</v>
      </c>
      <c r="F1213" s="86" t="s">
        <v>8449</v>
      </c>
      <c r="G1213" s="86" t="s">
        <v>8450</v>
      </c>
      <c r="H1213" s="86">
        <v>2343</v>
      </c>
    </row>
    <row r="1214" spans="1:8">
      <c r="A1214" s="87" t="s">
        <v>15355</v>
      </c>
      <c r="B1214" s="86">
        <v>48390511</v>
      </c>
      <c r="C1214" s="86" t="s">
        <v>17246</v>
      </c>
      <c r="D1214" s="86" t="s">
        <v>5471</v>
      </c>
      <c r="E1214" s="86">
        <v>0</v>
      </c>
      <c r="F1214" s="86" t="s">
        <v>8452</v>
      </c>
      <c r="G1214" s="86" t="s">
        <v>8453</v>
      </c>
      <c r="H1214" s="86">
        <v>2343</v>
      </c>
    </row>
    <row r="1215" spans="1:8">
      <c r="A1215" s="87" t="s">
        <v>15356</v>
      </c>
      <c r="B1215" s="86">
        <v>48390519</v>
      </c>
      <c r="C1215" s="86" t="s">
        <v>17246</v>
      </c>
      <c r="D1215" s="86" t="s">
        <v>5471</v>
      </c>
      <c r="E1215" s="86">
        <v>0</v>
      </c>
      <c r="F1215" s="86" t="s">
        <v>8455</v>
      </c>
      <c r="G1215" s="86" t="s">
        <v>8456</v>
      </c>
      <c r="H1215" s="86">
        <v>2013.0000000000002</v>
      </c>
    </row>
    <row r="1216" spans="1:8">
      <c r="A1216" s="87" t="s">
        <v>15357</v>
      </c>
      <c r="B1216" s="86">
        <v>48390521</v>
      </c>
      <c r="C1216" s="86" t="s">
        <v>17246</v>
      </c>
      <c r="D1216" s="86" t="s">
        <v>5471</v>
      </c>
      <c r="E1216" s="86">
        <v>0</v>
      </c>
      <c r="F1216" s="86" t="s">
        <v>8458</v>
      </c>
      <c r="G1216" s="86" t="s">
        <v>8459</v>
      </c>
      <c r="H1216" s="86">
        <v>2343</v>
      </c>
    </row>
    <row r="1217" spans="1:8">
      <c r="A1217" s="87" t="s">
        <v>15358</v>
      </c>
      <c r="B1217" s="86">
        <v>48390529</v>
      </c>
      <c r="C1217" s="86" t="s">
        <v>17246</v>
      </c>
      <c r="D1217" s="86" t="s">
        <v>5471</v>
      </c>
      <c r="E1217" s="86">
        <v>0</v>
      </c>
      <c r="F1217" s="86" t="s">
        <v>8461</v>
      </c>
      <c r="G1217" s="86" t="s">
        <v>8462</v>
      </c>
      <c r="H1217" s="86">
        <v>2013.0000000000002</v>
      </c>
    </row>
    <row r="1218" spans="1:8">
      <c r="A1218" s="87" t="s">
        <v>15359</v>
      </c>
      <c r="B1218" s="86">
        <v>48390531</v>
      </c>
      <c r="C1218" s="86" t="s">
        <v>17246</v>
      </c>
      <c r="D1218" s="86" t="s">
        <v>5471</v>
      </c>
      <c r="E1218" s="86">
        <v>0</v>
      </c>
      <c r="F1218" s="86" t="s">
        <v>8464</v>
      </c>
      <c r="G1218" s="86" t="s">
        <v>8465</v>
      </c>
      <c r="H1218" s="86">
        <v>2343</v>
      </c>
    </row>
    <row r="1219" spans="1:8">
      <c r="A1219" s="87" t="s">
        <v>15360</v>
      </c>
      <c r="B1219" s="86">
        <v>48390539</v>
      </c>
      <c r="C1219" s="86" t="s">
        <v>17246</v>
      </c>
      <c r="D1219" s="86" t="s">
        <v>5471</v>
      </c>
      <c r="E1219" s="86">
        <v>0</v>
      </c>
      <c r="F1219" s="86" t="s">
        <v>8467</v>
      </c>
      <c r="G1219" s="86" t="s">
        <v>8468</v>
      </c>
      <c r="H1219" s="86">
        <v>2013.0000000000002</v>
      </c>
    </row>
    <row r="1220" spans="1:8">
      <c r="A1220" s="87" t="s">
        <v>15361</v>
      </c>
      <c r="B1220" s="86">
        <v>48390572</v>
      </c>
      <c r="C1220" s="86" t="s">
        <v>17246</v>
      </c>
      <c r="D1220" s="86" t="s">
        <v>5471</v>
      </c>
      <c r="E1220" s="86">
        <v>0</v>
      </c>
      <c r="F1220" s="86" t="s">
        <v>8470</v>
      </c>
      <c r="G1220" s="86" t="s">
        <v>8471</v>
      </c>
      <c r="H1220" s="86">
        <v>1661.0000000000002</v>
      </c>
    </row>
    <row r="1221" spans="1:8">
      <c r="A1221" s="87" t="s">
        <v>15362</v>
      </c>
      <c r="B1221" s="86">
        <v>48404015</v>
      </c>
      <c r="C1221" s="86" t="s">
        <v>17246</v>
      </c>
      <c r="D1221" s="86" t="s">
        <v>5031</v>
      </c>
      <c r="E1221" s="86">
        <v>0</v>
      </c>
      <c r="F1221" s="86" t="s">
        <v>8473</v>
      </c>
      <c r="G1221" s="86" t="s">
        <v>8474</v>
      </c>
      <c r="H1221" s="86">
        <v>6292.0000000000009</v>
      </c>
    </row>
    <row r="1222" spans="1:8">
      <c r="A1222" s="87" t="s">
        <v>15363</v>
      </c>
      <c r="B1222" s="86">
        <v>48404016</v>
      </c>
      <c r="C1222" s="86" t="s">
        <v>17246</v>
      </c>
      <c r="D1222" s="86" t="s">
        <v>5031</v>
      </c>
      <c r="E1222" s="86">
        <v>0</v>
      </c>
      <c r="F1222" s="86" t="s">
        <v>8477</v>
      </c>
      <c r="G1222" s="86" t="s">
        <v>8478</v>
      </c>
      <c r="H1222" s="86">
        <v>4983</v>
      </c>
    </row>
    <row r="1223" spans="1:8">
      <c r="A1223" s="87" t="s">
        <v>15364</v>
      </c>
      <c r="B1223" s="86">
        <v>48404017</v>
      </c>
      <c r="C1223" s="86" t="s">
        <v>17246</v>
      </c>
      <c r="D1223" s="86" t="s">
        <v>5031</v>
      </c>
      <c r="E1223" s="86">
        <v>0</v>
      </c>
      <c r="F1223" s="86" t="s">
        <v>8480</v>
      </c>
      <c r="G1223" s="86" t="s">
        <v>8481</v>
      </c>
      <c r="H1223" s="86">
        <v>6578.0000000000009</v>
      </c>
    </row>
    <row r="1224" spans="1:8">
      <c r="A1224" s="87" t="s">
        <v>15365</v>
      </c>
      <c r="B1224" s="86">
        <v>48404070</v>
      </c>
      <c r="C1224" s="86" t="s">
        <v>17246</v>
      </c>
      <c r="D1224" s="86" t="s">
        <v>5031</v>
      </c>
      <c r="E1224" s="86">
        <v>0</v>
      </c>
      <c r="F1224" s="86" t="s">
        <v>8483</v>
      </c>
      <c r="G1224" s="86" t="s">
        <v>8484</v>
      </c>
      <c r="H1224" s="86">
        <v>3828.0000000000005</v>
      </c>
    </row>
    <row r="1225" spans="1:8">
      <c r="A1225" s="87" t="s">
        <v>15366</v>
      </c>
      <c r="B1225" s="86">
        <v>48404075</v>
      </c>
      <c r="C1225" s="86" t="s">
        <v>17246</v>
      </c>
      <c r="D1225" s="86" t="s">
        <v>5031</v>
      </c>
      <c r="E1225" s="86">
        <v>0</v>
      </c>
      <c r="F1225" s="86" t="s">
        <v>8486</v>
      </c>
      <c r="G1225" s="86" t="s">
        <v>8487</v>
      </c>
      <c r="H1225" s="86">
        <v>4180</v>
      </c>
    </row>
    <row r="1226" spans="1:8">
      <c r="A1226" s="87" t="s">
        <v>15367</v>
      </c>
      <c r="B1226" s="86">
        <v>48404080</v>
      </c>
      <c r="C1226" s="86" t="s">
        <v>17246</v>
      </c>
      <c r="D1226" s="86" t="s">
        <v>5031</v>
      </c>
      <c r="E1226" s="86">
        <v>0</v>
      </c>
      <c r="F1226" s="86" t="s">
        <v>8489</v>
      </c>
      <c r="G1226" s="86" t="s">
        <v>8490</v>
      </c>
      <c r="H1226" s="86">
        <v>4378</v>
      </c>
    </row>
    <row r="1227" spans="1:8">
      <c r="A1227" s="87" t="s">
        <v>15368</v>
      </c>
      <c r="B1227" s="86">
        <v>48404515</v>
      </c>
      <c r="C1227" s="86" t="s">
        <v>17246</v>
      </c>
      <c r="D1227" s="86" t="s">
        <v>5031</v>
      </c>
      <c r="E1227" s="86">
        <v>0</v>
      </c>
      <c r="F1227" s="86" t="s">
        <v>8492</v>
      </c>
      <c r="G1227" s="86" t="s">
        <v>8493</v>
      </c>
      <c r="H1227" s="86">
        <v>5467</v>
      </c>
    </row>
    <row r="1228" spans="1:8">
      <c r="A1228" s="87" t="s">
        <v>15369</v>
      </c>
      <c r="B1228" s="86">
        <v>48404520</v>
      </c>
      <c r="C1228" s="86" t="s">
        <v>17246</v>
      </c>
      <c r="D1228" s="86" t="s">
        <v>5031</v>
      </c>
      <c r="E1228" s="86">
        <v>0</v>
      </c>
      <c r="F1228" s="86" t="s">
        <v>8495</v>
      </c>
      <c r="G1228" s="86" t="s">
        <v>8496</v>
      </c>
      <c r="H1228" s="86">
        <v>6743.0000000000009</v>
      </c>
    </row>
    <row r="1229" spans="1:8">
      <c r="A1229" s="87" t="s">
        <v>15370</v>
      </c>
      <c r="B1229" s="86">
        <v>48660817</v>
      </c>
      <c r="C1229" s="86" t="s">
        <v>17246</v>
      </c>
      <c r="D1229" s="86" t="s">
        <v>8498</v>
      </c>
      <c r="E1229" s="86">
        <v>0</v>
      </c>
      <c r="F1229" s="86" t="s">
        <v>8499</v>
      </c>
      <c r="G1229" s="86" t="s">
        <v>8500</v>
      </c>
      <c r="H1229" s="86">
        <v>1969.0000000000002</v>
      </c>
    </row>
    <row r="1230" spans="1:8">
      <c r="A1230" s="87" t="s">
        <v>15371</v>
      </c>
      <c r="B1230" s="86">
        <v>48661520</v>
      </c>
      <c r="C1230" s="86" t="s">
        <v>17246</v>
      </c>
      <c r="D1230" s="86" t="s">
        <v>8498</v>
      </c>
      <c r="E1230" s="86">
        <v>0</v>
      </c>
      <c r="F1230" s="86" t="s">
        <v>8502</v>
      </c>
      <c r="G1230" s="86" t="s">
        <v>8503</v>
      </c>
      <c r="H1230" s="86">
        <v>4521</v>
      </c>
    </row>
    <row r="1231" spans="1:8">
      <c r="A1231" s="87" t="s">
        <v>15372</v>
      </c>
      <c r="B1231" s="86">
        <v>48662125</v>
      </c>
      <c r="C1231" s="86" t="s">
        <v>17246</v>
      </c>
      <c r="D1231" s="86" t="s">
        <v>8498</v>
      </c>
      <c r="E1231" s="86">
        <v>0</v>
      </c>
      <c r="F1231" s="86" t="s">
        <v>8505</v>
      </c>
      <c r="G1231" s="86" t="s">
        <v>8506</v>
      </c>
      <c r="H1231" s="86">
        <v>4532</v>
      </c>
    </row>
    <row r="1232" spans="1:8">
      <c r="A1232" s="87" t="s">
        <v>15373</v>
      </c>
      <c r="B1232" s="86">
        <v>48663240</v>
      </c>
      <c r="C1232" s="86" t="s">
        <v>17246</v>
      </c>
      <c r="D1232" s="86" t="s">
        <v>5957</v>
      </c>
      <c r="E1232" s="86">
        <v>0</v>
      </c>
      <c r="F1232" s="86" t="s">
        <v>8508</v>
      </c>
      <c r="G1232" s="86" t="s">
        <v>8509</v>
      </c>
      <c r="H1232" s="86">
        <v>363.00000000000006</v>
      </c>
    </row>
    <row r="1233" spans="1:8">
      <c r="A1233" s="87" t="s">
        <v>15374</v>
      </c>
      <c r="B1233" s="86">
        <v>48663280</v>
      </c>
      <c r="C1233" s="86" t="s">
        <v>17246</v>
      </c>
      <c r="D1233" s="86" t="s">
        <v>8498</v>
      </c>
      <c r="E1233" s="86">
        <v>0</v>
      </c>
      <c r="F1233" s="86" t="s">
        <v>8508</v>
      </c>
      <c r="G1233" s="86" t="s">
        <v>8511</v>
      </c>
      <c r="H1233" s="86">
        <v>451.00000000000006</v>
      </c>
    </row>
    <row r="1234" spans="1:8">
      <c r="A1234" s="87" t="s">
        <v>15375</v>
      </c>
      <c r="B1234" s="86">
        <v>48663350</v>
      </c>
      <c r="C1234" s="86" t="s">
        <v>17246</v>
      </c>
      <c r="D1234" s="86" t="s">
        <v>8498</v>
      </c>
      <c r="E1234" s="86">
        <v>0</v>
      </c>
      <c r="F1234" s="86" t="s">
        <v>8508</v>
      </c>
      <c r="G1234" s="86" t="s">
        <v>8513</v>
      </c>
      <c r="H1234" s="86">
        <v>264</v>
      </c>
    </row>
    <row r="1235" spans="1:8">
      <c r="A1235" s="87" t="s">
        <v>15376</v>
      </c>
      <c r="B1235" s="86">
        <v>48894703</v>
      </c>
      <c r="C1235" s="86" t="s">
        <v>17246</v>
      </c>
      <c r="D1235" s="86" t="s">
        <v>4978</v>
      </c>
      <c r="E1235" s="86" t="s">
        <v>4993</v>
      </c>
      <c r="F1235" s="86" t="s">
        <v>8515</v>
      </c>
      <c r="G1235" s="86" t="s">
        <v>8516</v>
      </c>
      <c r="H1235" s="86">
        <v>132</v>
      </c>
    </row>
    <row r="1236" spans="1:8">
      <c r="A1236" s="87" t="s">
        <v>15377</v>
      </c>
      <c r="B1236" s="86">
        <v>48894704</v>
      </c>
      <c r="C1236" s="86" t="s">
        <v>17246</v>
      </c>
      <c r="D1236" s="86" t="s">
        <v>4978</v>
      </c>
      <c r="E1236" s="86" t="s">
        <v>4993</v>
      </c>
      <c r="F1236" s="86" t="s">
        <v>8518</v>
      </c>
      <c r="G1236" s="86" t="s">
        <v>8519</v>
      </c>
      <c r="H1236" s="86">
        <v>132</v>
      </c>
    </row>
    <row r="1237" spans="1:8">
      <c r="A1237" s="87" t="s">
        <v>15378</v>
      </c>
      <c r="B1237" s="86">
        <v>48894706</v>
      </c>
      <c r="C1237" s="86" t="s">
        <v>17246</v>
      </c>
      <c r="D1237" s="86" t="s">
        <v>4978</v>
      </c>
      <c r="E1237" s="86" t="s">
        <v>4993</v>
      </c>
      <c r="F1237" s="86" t="s">
        <v>8521</v>
      </c>
      <c r="G1237" s="86" t="s">
        <v>8522</v>
      </c>
      <c r="H1237" s="86">
        <v>154</v>
      </c>
    </row>
    <row r="1238" spans="1:8">
      <c r="A1238" s="87" t="s">
        <v>15379</v>
      </c>
      <c r="B1238" s="86">
        <v>48894707</v>
      </c>
      <c r="C1238" s="86" t="s">
        <v>17246</v>
      </c>
      <c r="D1238" s="86" t="s">
        <v>4978</v>
      </c>
      <c r="E1238" s="86" t="s">
        <v>4993</v>
      </c>
      <c r="F1238" s="86" t="s">
        <v>8524</v>
      </c>
      <c r="G1238" s="86" t="s">
        <v>8525</v>
      </c>
      <c r="H1238" s="86">
        <v>154</v>
      </c>
    </row>
    <row r="1239" spans="1:8">
      <c r="A1239" s="87" t="s">
        <v>15380</v>
      </c>
      <c r="B1239" s="86">
        <v>48894708</v>
      </c>
      <c r="C1239" s="86" t="s">
        <v>17246</v>
      </c>
      <c r="D1239" s="86" t="s">
        <v>4978</v>
      </c>
      <c r="E1239" s="86" t="s">
        <v>4993</v>
      </c>
      <c r="F1239" s="86" t="s">
        <v>8527</v>
      </c>
      <c r="G1239" s="86" t="s">
        <v>8528</v>
      </c>
      <c r="H1239" s="86">
        <v>165</v>
      </c>
    </row>
    <row r="1240" spans="1:8">
      <c r="A1240" s="87" t="s">
        <v>15381</v>
      </c>
      <c r="B1240" s="86">
        <v>48894709</v>
      </c>
      <c r="C1240" s="86" t="s">
        <v>17246</v>
      </c>
      <c r="D1240" s="86" t="s">
        <v>4978</v>
      </c>
      <c r="E1240" s="86" t="s">
        <v>4993</v>
      </c>
      <c r="F1240" s="86" t="s">
        <v>8530</v>
      </c>
      <c r="G1240" s="86" t="s">
        <v>8531</v>
      </c>
      <c r="H1240" s="86">
        <v>101.2</v>
      </c>
    </row>
    <row r="1241" spans="1:8">
      <c r="A1241" s="87" t="s">
        <v>15382</v>
      </c>
      <c r="B1241" s="86">
        <v>48894710</v>
      </c>
      <c r="C1241" s="86" t="s">
        <v>17246</v>
      </c>
      <c r="D1241" s="86" t="s">
        <v>4978</v>
      </c>
      <c r="E1241" s="86" t="s">
        <v>4993</v>
      </c>
      <c r="F1241" s="86" t="s">
        <v>8533</v>
      </c>
      <c r="G1241" s="86" t="s">
        <v>8534</v>
      </c>
      <c r="H1241" s="86">
        <v>101.2</v>
      </c>
    </row>
    <row r="1242" spans="1:8">
      <c r="A1242" s="87" t="s">
        <v>15383</v>
      </c>
      <c r="B1242" s="86">
        <v>48894711</v>
      </c>
      <c r="C1242" s="86" t="s">
        <v>17246</v>
      </c>
      <c r="D1242" s="86" t="s">
        <v>4978</v>
      </c>
      <c r="E1242" s="86" t="s">
        <v>4993</v>
      </c>
      <c r="F1242" s="86" t="s">
        <v>8536</v>
      </c>
      <c r="G1242" s="86" t="s">
        <v>8537</v>
      </c>
      <c r="H1242" s="86">
        <v>106.7</v>
      </c>
    </row>
    <row r="1243" spans="1:8">
      <c r="A1243" s="87" t="s">
        <v>15384</v>
      </c>
      <c r="B1243" s="86">
        <v>48894712</v>
      </c>
      <c r="C1243" s="86" t="s">
        <v>17246</v>
      </c>
      <c r="D1243" s="86" t="s">
        <v>4978</v>
      </c>
      <c r="E1243" s="86" t="s">
        <v>4993</v>
      </c>
      <c r="F1243" s="86" t="s">
        <v>8539</v>
      </c>
      <c r="G1243" s="86" t="s">
        <v>8540</v>
      </c>
      <c r="H1243" s="86">
        <v>187.00000000000003</v>
      </c>
    </row>
    <row r="1244" spans="1:8">
      <c r="A1244" s="87" t="s">
        <v>15385</v>
      </c>
      <c r="B1244" s="86">
        <v>48894714</v>
      </c>
      <c r="C1244" s="86" t="s">
        <v>17246</v>
      </c>
      <c r="D1244" s="86" t="s">
        <v>4978</v>
      </c>
      <c r="E1244" s="86" t="s">
        <v>4993</v>
      </c>
      <c r="F1244" s="86" t="s">
        <v>8542</v>
      </c>
      <c r="G1244" s="86" t="s">
        <v>8543</v>
      </c>
      <c r="H1244" s="86">
        <v>187.00000000000003</v>
      </c>
    </row>
    <row r="1245" spans="1:8">
      <c r="A1245" s="87" t="s">
        <v>15386</v>
      </c>
      <c r="B1245" s="86">
        <v>48894715</v>
      </c>
      <c r="C1245" s="86" t="s">
        <v>17246</v>
      </c>
      <c r="D1245" s="86" t="s">
        <v>4978</v>
      </c>
      <c r="E1245" s="86" t="s">
        <v>4993</v>
      </c>
      <c r="F1245" s="86" t="s">
        <v>8545</v>
      </c>
      <c r="G1245" s="86" t="s">
        <v>8546</v>
      </c>
      <c r="H1245" s="86">
        <v>209.00000000000003</v>
      </c>
    </row>
    <row r="1246" spans="1:8">
      <c r="A1246" s="87" t="s">
        <v>15387</v>
      </c>
      <c r="B1246" s="86">
        <v>48894716</v>
      </c>
      <c r="C1246" s="86" t="s">
        <v>17246</v>
      </c>
      <c r="D1246" s="86" t="s">
        <v>4978</v>
      </c>
      <c r="E1246" s="86" t="s">
        <v>4993</v>
      </c>
      <c r="F1246" s="86" t="s">
        <v>8548</v>
      </c>
      <c r="G1246" s="86" t="s">
        <v>8549</v>
      </c>
      <c r="H1246" s="86">
        <v>209.00000000000003</v>
      </c>
    </row>
    <row r="1247" spans="1:8">
      <c r="A1247" s="87" t="s">
        <v>15388</v>
      </c>
      <c r="B1247" s="86">
        <v>48894717</v>
      </c>
      <c r="C1247" s="86" t="s">
        <v>17246</v>
      </c>
      <c r="D1247" s="86" t="s">
        <v>4978</v>
      </c>
      <c r="E1247" s="86" t="s">
        <v>4993</v>
      </c>
      <c r="F1247" s="86" t="s">
        <v>8551</v>
      </c>
      <c r="G1247" s="86" t="s">
        <v>8552</v>
      </c>
      <c r="H1247" s="86">
        <v>220.00000000000003</v>
      </c>
    </row>
    <row r="1248" spans="1:8">
      <c r="A1248" s="87" t="s">
        <v>15389</v>
      </c>
      <c r="B1248" s="86">
        <v>48894718</v>
      </c>
      <c r="C1248" s="86" t="s">
        <v>17246</v>
      </c>
      <c r="D1248" s="86" t="s">
        <v>4978</v>
      </c>
      <c r="E1248" s="86" t="s">
        <v>4993</v>
      </c>
      <c r="F1248" s="86" t="s">
        <v>8554</v>
      </c>
      <c r="G1248" s="86" t="s">
        <v>8555</v>
      </c>
      <c r="H1248" s="86">
        <v>220.00000000000003</v>
      </c>
    </row>
    <row r="1249" spans="1:8">
      <c r="A1249" s="87" t="s">
        <v>15390</v>
      </c>
      <c r="B1249" s="86">
        <v>48894719</v>
      </c>
      <c r="C1249" s="86" t="s">
        <v>17246</v>
      </c>
      <c r="D1249" s="86" t="s">
        <v>4978</v>
      </c>
      <c r="E1249" s="86" t="s">
        <v>4993</v>
      </c>
      <c r="F1249" s="86" t="s">
        <v>8557</v>
      </c>
      <c r="G1249" s="86" t="s">
        <v>8558</v>
      </c>
      <c r="H1249" s="86">
        <v>231.00000000000003</v>
      </c>
    </row>
    <row r="1250" spans="1:8">
      <c r="A1250" s="87" t="s">
        <v>15391</v>
      </c>
      <c r="B1250" s="86">
        <v>48894720</v>
      </c>
      <c r="C1250" s="86" t="s">
        <v>17246</v>
      </c>
      <c r="D1250" s="86" t="s">
        <v>4978</v>
      </c>
      <c r="E1250" s="86" t="s">
        <v>4993</v>
      </c>
      <c r="F1250" s="86" t="s">
        <v>8560</v>
      </c>
      <c r="G1250" s="86" t="s">
        <v>8561</v>
      </c>
      <c r="H1250" s="86">
        <v>275</v>
      </c>
    </row>
    <row r="1251" spans="1:8">
      <c r="A1251" s="87" t="s">
        <v>15392</v>
      </c>
      <c r="B1251" s="86">
        <v>48894721</v>
      </c>
      <c r="C1251" s="86" t="s">
        <v>17246</v>
      </c>
      <c r="D1251" s="86" t="s">
        <v>4978</v>
      </c>
      <c r="E1251" s="86" t="s">
        <v>4993</v>
      </c>
      <c r="F1251" s="86" t="s">
        <v>8563</v>
      </c>
      <c r="G1251" s="86" t="s">
        <v>8564</v>
      </c>
      <c r="H1251" s="86">
        <v>297</v>
      </c>
    </row>
    <row r="1252" spans="1:8">
      <c r="A1252" s="87" t="s">
        <v>15393</v>
      </c>
      <c r="B1252" s="86">
        <v>48894722</v>
      </c>
      <c r="C1252" s="86" t="s">
        <v>17246</v>
      </c>
      <c r="D1252" s="86" t="s">
        <v>4978</v>
      </c>
      <c r="E1252" s="86" t="s">
        <v>4993</v>
      </c>
      <c r="F1252" s="86" t="s">
        <v>8566</v>
      </c>
      <c r="G1252" s="86" t="s">
        <v>8567</v>
      </c>
      <c r="H1252" s="86">
        <v>308</v>
      </c>
    </row>
    <row r="1253" spans="1:8">
      <c r="A1253" s="87" t="s">
        <v>15394</v>
      </c>
      <c r="B1253" s="86">
        <v>48894723</v>
      </c>
      <c r="C1253" s="86" t="s">
        <v>17246</v>
      </c>
      <c r="D1253" s="86" t="s">
        <v>4978</v>
      </c>
      <c r="E1253" s="86" t="s">
        <v>4993</v>
      </c>
      <c r="F1253" s="86" t="s">
        <v>8569</v>
      </c>
      <c r="G1253" s="86" t="s">
        <v>8570</v>
      </c>
      <c r="H1253" s="86">
        <v>363.00000000000006</v>
      </c>
    </row>
    <row r="1254" spans="1:8">
      <c r="A1254" s="87" t="s">
        <v>15395</v>
      </c>
      <c r="B1254" s="86">
        <v>48894724</v>
      </c>
      <c r="C1254" s="86" t="s">
        <v>17246</v>
      </c>
      <c r="D1254" s="86" t="s">
        <v>4978</v>
      </c>
      <c r="E1254" s="86" t="s">
        <v>4993</v>
      </c>
      <c r="F1254" s="86" t="s">
        <v>8572</v>
      </c>
      <c r="G1254" s="86" t="s">
        <v>8573</v>
      </c>
      <c r="H1254" s="86">
        <v>396.00000000000006</v>
      </c>
    </row>
    <row r="1255" spans="1:8">
      <c r="A1255" s="87" t="s">
        <v>15396</v>
      </c>
      <c r="B1255" s="86">
        <v>48894725</v>
      </c>
      <c r="C1255" s="86" t="s">
        <v>17246</v>
      </c>
      <c r="D1255" s="86" t="s">
        <v>4978</v>
      </c>
      <c r="E1255" s="86" t="s">
        <v>4993</v>
      </c>
      <c r="F1255" s="86" t="s">
        <v>8575</v>
      </c>
      <c r="G1255" s="86" t="s">
        <v>8576</v>
      </c>
      <c r="H1255" s="86">
        <v>407.00000000000006</v>
      </c>
    </row>
    <row r="1256" spans="1:8">
      <c r="A1256" s="87" t="s">
        <v>15397</v>
      </c>
      <c r="B1256" s="86">
        <v>48894726</v>
      </c>
      <c r="C1256" s="86" t="s">
        <v>17246</v>
      </c>
      <c r="D1256" s="86" t="s">
        <v>4978</v>
      </c>
      <c r="E1256" s="86" t="s">
        <v>4993</v>
      </c>
      <c r="F1256" s="86" t="s">
        <v>8578</v>
      </c>
      <c r="G1256" s="86" t="s">
        <v>8579</v>
      </c>
      <c r="H1256" s="86">
        <v>451.00000000000006</v>
      </c>
    </row>
    <row r="1257" spans="1:8">
      <c r="A1257" s="87" t="s">
        <v>15398</v>
      </c>
      <c r="B1257" s="86">
        <v>48894727</v>
      </c>
      <c r="C1257" s="86" t="s">
        <v>17246</v>
      </c>
      <c r="D1257" s="86" t="s">
        <v>4978</v>
      </c>
      <c r="E1257" s="86" t="s">
        <v>4993</v>
      </c>
      <c r="F1257" s="86" t="s">
        <v>8581</v>
      </c>
      <c r="G1257" s="86" t="s">
        <v>8582</v>
      </c>
      <c r="H1257" s="86">
        <v>484.00000000000006</v>
      </c>
    </row>
    <row r="1258" spans="1:8">
      <c r="A1258" s="87" t="s">
        <v>15399</v>
      </c>
      <c r="B1258" s="86">
        <v>48894728</v>
      </c>
      <c r="C1258" s="86" t="s">
        <v>17246</v>
      </c>
      <c r="D1258" s="86" t="s">
        <v>4978</v>
      </c>
      <c r="E1258" s="86" t="s">
        <v>4993</v>
      </c>
      <c r="F1258" s="86" t="s">
        <v>8584</v>
      </c>
      <c r="G1258" s="86" t="s">
        <v>8585</v>
      </c>
      <c r="H1258" s="86">
        <v>506.00000000000006</v>
      </c>
    </row>
    <row r="1259" spans="1:8">
      <c r="A1259" s="87" t="s">
        <v>15400</v>
      </c>
      <c r="B1259" s="86">
        <v>48894729</v>
      </c>
      <c r="C1259" s="86" t="s">
        <v>17246</v>
      </c>
      <c r="D1259" s="86" t="s">
        <v>4978</v>
      </c>
      <c r="E1259" s="86" t="s">
        <v>4993</v>
      </c>
      <c r="F1259" s="86" t="s">
        <v>8587</v>
      </c>
      <c r="G1259" s="86" t="s">
        <v>8588</v>
      </c>
      <c r="H1259" s="86">
        <v>539</v>
      </c>
    </row>
    <row r="1260" spans="1:8">
      <c r="A1260" s="87" t="s">
        <v>15401</v>
      </c>
      <c r="B1260" s="86">
        <v>48894759</v>
      </c>
      <c r="C1260" s="86" t="s">
        <v>17246</v>
      </c>
      <c r="D1260" s="86" t="s">
        <v>4978</v>
      </c>
      <c r="E1260" s="86" t="s">
        <v>8590</v>
      </c>
      <c r="F1260" s="86" t="s">
        <v>8591</v>
      </c>
      <c r="G1260" s="86" t="s">
        <v>8592</v>
      </c>
      <c r="H1260" s="86">
        <v>2178</v>
      </c>
    </row>
    <row r="1261" spans="1:8">
      <c r="A1261" s="87" t="s">
        <v>15402</v>
      </c>
      <c r="B1261" s="86">
        <v>48894760</v>
      </c>
      <c r="C1261" s="86" t="s">
        <v>17246</v>
      </c>
      <c r="D1261" s="86" t="s">
        <v>4978</v>
      </c>
      <c r="E1261" s="86" t="s">
        <v>8590</v>
      </c>
      <c r="F1261" s="86" t="s">
        <v>8594</v>
      </c>
      <c r="G1261" s="86" t="s">
        <v>8595</v>
      </c>
      <c r="H1261" s="86">
        <v>3762.0000000000005</v>
      </c>
    </row>
    <row r="1262" spans="1:8">
      <c r="A1262" s="87" t="s">
        <v>15403</v>
      </c>
      <c r="B1262" s="86">
        <v>48894763</v>
      </c>
      <c r="C1262" s="86" t="s">
        <v>17246</v>
      </c>
      <c r="D1262" s="86" t="s">
        <v>4978</v>
      </c>
      <c r="E1262" s="86" t="s">
        <v>4993</v>
      </c>
      <c r="F1262" s="86" t="s">
        <v>8597</v>
      </c>
      <c r="G1262" s="86" t="s">
        <v>8598</v>
      </c>
      <c r="H1262" s="86">
        <v>143</v>
      </c>
    </row>
    <row r="1263" spans="1:8">
      <c r="A1263" s="87" t="s">
        <v>15404</v>
      </c>
      <c r="B1263" s="86">
        <v>48894764</v>
      </c>
      <c r="C1263" s="86" t="s">
        <v>17246</v>
      </c>
      <c r="D1263" s="86" t="s">
        <v>4978</v>
      </c>
      <c r="E1263" s="86" t="s">
        <v>4993</v>
      </c>
      <c r="F1263" s="86" t="s">
        <v>8600</v>
      </c>
      <c r="G1263" s="86" t="s">
        <v>8601</v>
      </c>
      <c r="H1263" s="86">
        <v>187.00000000000003</v>
      </c>
    </row>
    <row r="1264" spans="1:8">
      <c r="A1264" s="87" t="s">
        <v>15405</v>
      </c>
      <c r="B1264" s="86">
        <v>48899301</v>
      </c>
      <c r="C1264" s="86" t="s">
        <v>17246</v>
      </c>
      <c r="D1264" s="86" t="s">
        <v>4978</v>
      </c>
      <c r="E1264" s="86" t="s">
        <v>7086</v>
      </c>
      <c r="F1264" s="86" t="s">
        <v>8603</v>
      </c>
      <c r="G1264" s="86" t="s">
        <v>8604</v>
      </c>
      <c r="H1264" s="86">
        <v>2420</v>
      </c>
    </row>
    <row r="1265" spans="1:8">
      <c r="A1265" s="87" t="s">
        <v>15406</v>
      </c>
      <c r="B1265" s="86">
        <v>48899302</v>
      </c>
      <c r="C1265" s="86" t="s">
        <v>17246</v>
      </c>
      <c r="D1265" s="86" t="s">
        <v>4978</v>
      </c>
      <c r="E1265" s="86" t="s">
        <v>7086</v>
      </c>
      <c r="F1265" s="86" t="s">
        <v>8606</v>
      </c>
      <c r="G1265" s="86" t="s">
        <v>8607</v>
      </c>
      <c r="H1265" s="86">
        <v>2376</v>
      </c>
    </row>
    <row r="1266" spans="1:8">
      <c r="A1266" s="87" t="s">
        <v>15407</v>
      </c>
      <c r="B1266" s="86">
        <v>48899320</v>
      </c>
      <c r="C1266" s="86" t="s">
        <v>17246</v>
      </c>
      <c r="D1266" s="86" t="s">
        <v>4978</v>
      </c>
      <c r="E1266" s="86" t="s">
        <v>7086</v>
      </c>
      <c r="F1266" s="86" t="s">
        <v>8609</v>
      </c>
      <c r="G1266" s="86" t="s">
        <v>8610</v>
      </c>
      <c r="H1266" s="86">
        <v>3014.0000000000005</v>
      </c>
    </row>
    <row r="1267" spans="1:8">
      <c r="A1267" s="87" t="s">
        <v>15408</v>
      </c>
      <c r="B1267" s="86">
        <v>48899321</v>
      </c>
      <c r="C1267" s="86" t="s">
        <v>17246</v>
      </c>
      <c r="D1267" s="86" t="s">
        <v>4978</v>
      </c>
      <c r="E1267" s="86" t="s">
        <v>7086</v>
      </c>
      <c r="F1267" s="86" t="s">
        <v>8612</v>
      </c>
      <c r="G1267" s="86" t="s">
        <v>8613</v>
      </c>
      <c r="H1267" s="86">
        <v>4114</v>
      </c>
    </row>
    <row r="1268" spans="1:8">
      <c r="A1268" s="87" t="s">
        <v>15409</v>
      </c>
      <c r="B1268" s="86">
        <v>48899332</v>
      </c>
      <c r="C1268" s="86" t="s">
        <v>17246</v>
      </c>
      <c r="D1268" s="86" t="s">
        <v>4978</v>
      </c>
      <c r="E1268" s="86" t="s">
        <v>7086</v>
      </c>
      <c r="F1268" s="86" t="s">
        <v>8615</v>
      </c>
      <c r="G1268" s="86" t="s">
        <v>8616</v>
      </c>
      <c r="H1268" s="86">
        <v>6435.0000000000009</v>
      </c>
    </row>
    <row r="1269" spans="1:8">
      <c r="A1269" s="87" t="s">
        <v>15410</v>
      </c>
      <c r="B1269" s="86">
        <v>48899335</v>
      </c>
      <c r="C1269" s="86" t="s">
        <v>17246</v>
      </c>
      <c r="D1269" s="86" t="s">
        <v>4978</v>
      </c>
      <c r="E1269" s="86" t="s">
        <v>7086</v>
      </c>
      <c r="F1269" s="86" t="s">
        <v>8618</v>
      </c>
      <c r="G1269" s="86" t="s">
        <v>8619</v>
      </c>
      <c r="H1269" s="86">
        <v>5984.0000000000009</v>
      </c>
    </row>
    <row r="1270" spans="1:8">
      <c r="A1270" s="87" t="s">
        <v>15411</v>
      </c>
      <c r="B1270" s="86">
        <v>48899399</v>
      </c>
      <c r="C1270" s="86" t="s">
        <v>17246</v>
      </c>
      <c r="D1270" s="86" t="s">
        <v>4978</v>
      </c>
      <c r="E1270" s="86" t="s">
        <v>7086</v>
      </c>
      <c r="F1270" s="86" t="s">
        <v>8621</v>
      </c>
      <c r="G1270" s="86" t="s">
        <v>8622</v>
      </c>
      <c r="H1270" s="86">
        <v>12441.000000000002</v>
      </c>
    </row>
    <row r="1271" spans="1:8">
      <c r="A1271" s="87" t="s">
        <v>15412</v>
      </c>
      <c r="B1271" s="86">
        <v>48900015</v>
      </c>
      <c r="C1271" s="86" t="s">
        <v>17246</v>
      </c>
      <c r="D1271" s="86" t="s">
        <v>5031</v>
      </c>
      <c r="E1271" s="86">
        <v>0</v>
      </c>
      <c r="F1271" s="86" t="s">
        <v>8624</v>
      </c>
      <c r="G1271" s="86" t="s">
        <v>8625</v>
      </c>
      <c r="H1271" s="86">
        <v>693</v>
      </c>
    </row>
    <row r="1272" spans="1:8">
      <c r="A1272" s="87" t="s">
        <v>15413</v>
      </c>
      <c r="B1272" s="86">
        <v>48900030</v>
      </c>
      <c r="C1272" s="86" t="s">
        <v>17246</v>
      </c>
      <c r="D1272" s="86" t="s">
        <v>5031</v>
      </c>
      <c r="E1272" s="86">
        <v>0</v>
      </c>
      <c r="F1272" s="86" t="s">
        <v>8627</v>
      </c>
      <c r="G1272" s="86" t="s">
        <v>8628</v>
      </c>
      <c r="H1272" s="86">
        <v>858.00000000000011</v>
      </c>
    </row>
    <row r="1273" spans="1:8">
      <c r="A1273" s="87" t="s">
        <v>15414</v>
      </c>
      <c r="B1273" s="86">
        <v>48900035</v>
      </c>
      <c r="C1273" s="86" t="s">
        <v>17246</v>
      </c>
      <c r="D1273" s="86" t="s">
        <v>5031</v>
      </c>
      <c r="E1273" s="86">
        <v>0</v>
      </c>
      <c r="F1273" s="86" t="s">
        <v>8630</v>
      </c>
      <c r="G1273" s="86" t="s">
        <v>8631</v>
      </c>
      <c r="H1273" s="86">
        <v>1936.0000000000002</v>
      </c>
    </row>
    <row r="1274" spans="1:8">
      <c r="A1274" s="87" t="s">
        <v>15415</v>
      </c>
      <c r="B1274" s="86">
        <v>48900045</v>
      </c>
      <c r="C1274" s="86" t="s">
        <v>17246</v>
      </c>
      <c r="D1274" s="86" t="s">
        <v>5031</v>
      </c>
      <c r="E1274" s="86">
        <v>0</v>
      </c>
      <c r="F1274" s="86" t="s">
        <v>8634</v>
      </c>
      <c r="G1274" s="86" t="s">
        <v>8635</v>
      </c>
      <c r="H1274" s="86">
        <v>1597.2</v>
      </c>
    </row>
    <row r="1275" spans="1:8">
      <c r="A1275" s="87" t="s">
        <v>15416</v>
      </c>
      <c r="B1275" s="86">
        <v>48900050</v>
      </c>
      <c r="C1275" s="86" t="s">
        <v>17246</v>
      </c>
      <c r="D1275" s="86" t="s">
        <v>5031</v>
      </c>
      <c r="E1275" s="86">
        <v>0</v>
      </c>
      <c r="F1275" s="86" t="s">
        <v>8637</v>
      </c>
      <c r="G1275" s="86" t="s">
        <v>8638</v>
      </c>
      <c r="H1275" s="86">
        <v>759.00000000000011</v>
      </c>
    </row>
    <row r="1276" spans="1:8">
      <c r="A1276" s="87" t="s">
        <v>15417</v>
      </c>
      <c r="B1276" s="86">
        <v>48900055</v>
      </c>
      <c r="C1276" s="86" t="s">
        <v>17246</v>
      </c>
      <c r="D1276" s="86" t="s">
        <v>5031</v>
      </c>
      <c r="E1276" s="86">
        <v>0</v>
      </c>
      <c r="F1276" s="86" t="s">
        <v>8640</v>
      </c>
      <c r="G1276" s="86" t="s">
        <v>8641</v>
      </c>
      <c r="H1276" s="86">
        <v>913.00000000000011</v>
      </c>
    </row>
    <row r="1277" spans="1:8">
      <c r="A1277" s="87" t="s">
        <v>15418</v>
      </c>
      <c r="B1277" s="86">
        <v>48900100</v>
      </c>
      <c r="C1277" s="86" t="s">
        <v>17246</v>
      </c>
      <c r="D1277" s="86" t="s">
        <v>5031</v>
      </c>
      <c r="E1277" s="86">
        <v>0</v>
      </c>
      <c r="F1277" s="86" t="s">
        <v>8643</v>
      </c>
      <c r="G1277" s="86" t="s">
        <v>8644</v>
      </c>
      <c r="H1277" s="86">
        <v>1551.0000000000002</v>
      </c>
    </row>
    <row r="1278" spans="1:8">
      <c r="A1278" s="87" t="s">
        <v>15419</v>
      </c>
      <c r="B1278" s="86">
        <v>48900110</v>
      </c>
      <c r="C1278" s="86" t="s">
        <v>17246</v>
      </c>
      <c r="D1278" s="86" t="s">
        <v>5031</v>
      </c>
      <c r="E1278" s="86">
        <v>0</v>
      </c>
      <c r="F1278" s="86" t="s">
        <v>8646</v>
      </c>
      <c r="G1278" s="86" t="s">
        <v>8647</v>
      </c>
      <c r="H1278" s="86">
        <v>1177</v>
      </c>
    </row>
    <row r="1279" spans="1:8">
      <c r="A1279" s="87" t="s">
        <v>15420</v>
      </c>
      <c r="B1279" s="86">
        <v>48901009</v>
      </c>
      <c r="C1279" s="86" t="s">
        <v>17246</v>
      </c>
      <c r="D1279" s="86" t="s">
        <v>5031</v>
      </c>
      <c r="E1279" s="86">
        <v>0</v>
      </c>
      <c r="F1279" s="86" t="s">
        <v>8649</v>
      </c>
      <c r="G1279" s="86" t="s">
        <v>8650</v>
      </c>
      <c r="H1279" s="86">
        <v>7931.0000000000009</v>
      </c>
    </row>
    <row r="1280" spans="1:8">
      <c r="A1280" s="87" t="s">
        <v>15421</v>
      </c>
      <c r="B1280" s="86">
        <v>48902060</v>
      </c>
      <c r="C1280" s="86" t="s">
        <v>17246</v>
      </c>
      <c r="D1280" s="86" t="s">
        <v>5036</v>
      </c>
      <c r="E1280" s="86">
        <v>0</v>
      </c>
      <c r="F1280" s="86" t="s">
        <v>8652</v>
      </c>
      <c r="G1280" s="86" t="s">
        <v>8653</v>
      </c>
      <c r="H1280" s="86">
        <v>275</v>
      </c>
    </row>
    <row r="1281" spans="1:8">
      <c r="A1281" s="87" t="s">
        <v>15422</v>
      </c>
      <c r="B1281" s="86">
        <v>48902080</v>
      </c>
      <c r="C1281" s="86" t="s">
        <v>17246</v>
      </c>
      <c r="D1281" s="86" t="s">
        <v>5036</v>
      </c>
      <c r="E1281" s="86">
        <v>0</v>
      </c>
      <c r="F1281" s="86" t="s">
        <v>8655</v>
      </c>
      <c r="G1281" s="86" t="s">
        <v>8656</v>
      </c>
      <c r="H1281" s="86">
        <v>275</v>
      </c>
    </row>
    <row r="1282" spans="1:8">
      <c r="A1282" s="87" t="s">
        <v>15423</v>
      </c>
      <c r="B1282" s="86">
        <v>48902120</v>
      </c>
      <c r="C1282" s="86" t="s">
        <v>17246</v>
      </c>
      <c r="D1282" s="86" t="s">
        <v>5036</v>
      </c>
      <c r="E1282" s="86">
        <v>0</v>
      </c>
      <c r="F1282" s="86" t="s">
        <v>8658</v>
      </c>
      <c r="G1282" s="86" t="s">
        <v>8659</v>
      </c>
      <c r="H1282" s="86">
        <v>275</v>
      </c>
    </row>
    <row r="1283" spans="1:8">
      <c r="A1283" s="87" t="s">
        <v>15424</v>
      </c>
      <c r="B1283" s="86">
        <v>48902240</v>
      </c>
      <c r="C1283" s="86" t="s">
        <v>17246</v>
      </c>
      <c r="D1283" s="86" t="s">
        <v>5036</v>
      </c>
      <c r="E1283" s="86">
        <v>0</v>
      </c>
      <c r="F1283" s="86" t="s">
        <v>8661</v>
      </c>
      <c r="G1283" s="86" t="s">
        <v>8662</v>
      </c>
      <c r="H1283" s="86">
        <v>275</v>
      </c>
    </row>
    <row r="1284" spans="1:8">
      <c r="A1284" s="87" t="s">
        <v>15425</v>
      </c>
      <c r="B1284" s="86">
        <v>48904015</v>
      </c>
      <c r="C1284" s="86" t="s">
        <v>17246</v>
      </c>
      <c r="D1284" s="86" t="s">
        <v>5031</v>
      </c>
      <c r="E1284" s="86">
        <v>0</v>
      </c>
      <c r="F1284" s="86" t="s">
        <v>8664</v>
      </c>
      <c r="G1284" s="86" t="s">
        <v>8665</v>
      </c>
      <c r="H1284" s="86">
        <v>5720.0000000000009</v>
      </c>
    </row>
    <row r="1285" spans="1:8">
      <c r="A1285" s="87" t="s">
        <v>15426</v>
      </c>
      <c r="B1285" s="86">
        <v>48904030</v>
      </c>
      <c r="C1285" s="86" t="s">
        <v>17246</v>
      </c>
      <c r="D1285" s="86" t="s">
        <v>5031</v>
      </c>
      <c r="E1285" s="86">
        <v>0</v>
      </c>
      <c r="F1285" s="86" t="s">
        <v>8667</v>
      </c>
      <c r="G1285" s="86" t="s">
        <v>8668</v>
      </c>
      <c r="H1285" s="86">
        <v>7447.0000000000009</v>
      </c>
    </row>
    <row r="1286" spans="1:8">
      <c r="A1286" s="87" t="s">
        <v>15427</v>
      </c>
      <c r="B1286" s="86">
        <v>48904050</v>
      </c>
      <c r="C1286" s="86" t="s">
        <v>17246</v>
      </c>
      <c r="D1286" s="86" t="s">
        <v>5031</v>
      </c>
      <c r="E1286" s="86">
        <v>0</v>
      </c>
      <c r="F1286" s="86" t="s">
        <v>8670</v>
      </c>
      <c r="G1286" s="86" t="s">
        <v>8671</v>
      </c>
      <c r="H1286" s="86">
        <v>7810.0000000000009</v>
      </c>
    </row>
    <row r="1287" spans="1:8">
      <c r="A1287" s="87" t="s">
        <v>15428</v>
      </c>
      <c r="B1287" s="86">
        <v>48904055</v>
      </c>
      <c r="C1287" s="86" t="s">
        <v>17246</v>
      </c>
      <c r="D1287" s="86" t="s">
        <v>5031</v>
      </c>
      <c r="E1287" s="86">
        <v>0</v>
      </c>
      <c r="F1287" s="86" t="s">
        <v>8673</v>
      </c>
      <c r="G1287" s="86" t="s">
        <v>8674</v>
      </c>
      <c r="H1287" s="86">
        <v>7898.0000000000009</v>
      </c>
    </row>
    <row r="1288" spans="1:8">
      <c r="A1288" s="87" t="s">
        <v>15429</v>
      </c>
      <c r="B1288" s="86">
        <v>49005418</v>
      </c>
      <c r="C1288" s="86" t="s">
        <v>17246</v>
      </c>
      <c r="D1288" s="86" t="s">
        <v>5471</v>
      </c>
      <c r="E1288" s="86">
        <v>0</v>
      </c>
      <c r="F1288" s="86" t="s">
        <v>8676</v>
      </c>
      <c r="G1288" s="86" t="s">
        <v>8677</v>
      </c>
      <c r="H1288" s="86">
        <v>781.00000000000011</v>
      </c>
    </row>
    <row r="1289" spans="1:8">
      <c r="A1289" s="87" t="s">
        <v>15430</v>
      </c>
      <c r="B1289" s="86">
        <v>49005424</v>
      </c>
      <c r="C1289" s="86" t="s">
        <v>17246</v>
      </c>
      <c r="D1289" s="86" t="s">
        <v>5471</v>
      </c>
      <c r="E1289" s="86">
        <v>0</v>
      </c>
      <c r="F1289" s="86" t="s">
        <v>8679</v>
      </c>
      <c r="G1289" s="86" t="s">
        <v>8680</v>
      </c>
      <c r="H1289" s="86">
        <v>781.00000000000011</v>
      </c>
    </row>
    <row r="1290" spans="1:8">
      <c r="A1290" s="87" t="s">
        <v>15431</v>
      </c>
      <c r="B1290" s="86">
        <v>49005450</v>
      </c>
      <c r="C1290" s="86" t="s">
        <v>17246</v>
      </c>
      <c r="D1290" s="86" t="s">
        <v>5471</v>
      </c>
      <c r="E1290" s="86">
        <v>0</v>
      </c>
      <c r="F1290" s="86" t="s">
        <v>8682</v>
      </c>
      <c r="G1290" s="86" t="s">
        <v>8683</v>
      </c>
      <c r="H1290" s="86">
        <v>1078</v>
      </c>
    </row>
    <row r="1291" spans="1:8">
      <c r="A1291" s="87" t="s">
        <v>15432</v>
      </c>
      <c r="B1291" s="86">
        <v>49005455</v>
      </c>
      <c r="C1291" s="86" t="s">
        <v>17246</v>
      </c>
      <c r="D1291" s="86" t="s">
        <v>5657</v>
      </c>
      <c r="E1291" s="86">
        <v>0</v>
      </c>
      <c r="F1291" s="86" t="s">
        <v>8685</v>
      </c>
      <c r="G1291" s="86" t="s">
        <v>8686</v>
      </c>
      <c r="H1291" s="86">
        <v>1188</v>
      </c>
    </row>
    <row r="1292" spans="1:8">
      <c r="A1292" s="87" t="s">
        <v>15433</v>
      </c>
      <c r="B1292" s="86">
        <v>49005456</v>
      </c>
      <c r="C1292" s="86" t="s">
        <v>17246</v>
      </c>
      <c r="D1292" s="86" t="s">
        <v>5471</v>
      </c>
      <c r="E1292" s="86">
        <v>0</v>
      </c>
      <c r="F1292" s="86" t="s">
        <v>8688</v>
      </c>
      <c r="G1292" s="86" t="s">
        <v>8689</v>
      </c>
      <c r="H1292" s="86">
        <v>528</v>
      </c>
    </row>
    <row r="1293" spans="1:8">
      <c r="A1293" s="87" t="s">
        <v>15434</v>
      </c>
      <c r="B1293" s="86">
        <v>49005460</v>
      </c>
      <c r="C1293" s="86" t="s">
        <v>17246</v>
      </c>
      <c r="D1293" s="86" t="s">
        <v>5471</v>
      </c>
      <c r="E1293" s="86">
        <v>0</v>
      </c>
      <c r="F1293" s="86" t="s">
        <v>8691</v>
      </c>
      <c r="G1293" s="86" t="s">
        <v>8692</v>
      </c>
      <c r="H1293" s="86">
        <v>770.00000000000011</v>
      </c>
    </row>
    <row r="1294" spans="1:8">
      <c r="A1294" s="87" t="s">
        <v>15435</v>
      </c>
      <c r="B1294" s="86">
        <v>49005614</v>
      </c>
      <c r="C1294" s="86" t="s">
        <v>17246</v>
      </c>
      <c r="D1294" s="86" t="s">
        <v>5471</v>
      </c>
      <c r="E1294" s="86">
        <v>0</v>
      </c>
      <c r="F1294" s="86" t="s">
        <v>8694</v>
      </c>
      <c r="G1294" s="86" t="s">
        <v>8695</v>
      </c>
      <c r="H1294" s="86">
        <v>759.00000000000011</v>
      </c>
    </row>
    <row r="1295" spans="1:8">
      <c r="A1295" s="87" t="s">
        <v>15436</v>
      </c>
      <c r="B1295" s="86">
        <v>49220130</v>
      </c>
      <c r="C1295" s="86" t="s">
        <v>17246</v>
      </c>
      <c r="D1295" s="86" t="s">
        <v>7883</v>
      </c>
      <c r="E1295" s="86" t="s">
        <v>8339</v>
      </c>
      <c r="F1295" s="86" t="s">
        <v>8697</v>
      </c>
      <c r="G1295" s="86" t="s">
        <v>8698</v>
      </c>
      <c r="H1295" s="86">
        <v>6677.0000000000009</v>
      </c>
    </row>
    <row r="1296" spans="1:8">
      <c r="A1296" s="87" t="s">
        <v>15437</v>
      </c>
      <c r="B1296" s="86">
        <v>49220220</v>
      </c>
      <c r="C1296" s="86" t="s">
        <v>17246</v>
      </c>
      <c r="D1296" s="86" t="s">
        <v>5471</v>
      </c>
      <c r="E1296" s="86">
        <v>0</v>
      </c>
      <c r="F1296" s="86" t="s">
        <v>8700</v>
      </c>
      <c r="G1296" s="86" t="s">
        <v>8701</v>
      </c>
      <c r="H1296" s="86">
        <v>2189</v>
      </c>
    </row>
    <row r="1297" spans="1:8">
      <c r="A1297" s="87" t="s">
        <v>15438</v>
      </c>
      <c r="B1297" s="86">
        <v>49224083</v>
      </c>
      <c r="C1297" s="86" t="s">
        <v>17246</v>
      </c>
      <c r="D1297" s="86" t="s">
        <v>6112</v>
      </c>
      <c r="E1297" s="86">
        <v>0</v>
      </c>
      <c r="F1297" s="86" t="s">
        <v>8703</v>
      </c>
      <c r="G1297" s="86" t="s">
        <v>8704</v>
      </c>
      <c r="H1297" s="86">
        <v>5258</v>
      </c>
    </row>
    <row r="1298" spans="1:8">
      <c r="A1298" s="87" t="s">
        <v>15439</v>
      </c>
      <c r="B1298" s="86">
        <v>49224102</v>
      </c>
      <c r="C1298" s="86" t="s">
        <v>17246</v>
      </c>
      <c r="D1298" s="86" t="s">
        <v>6112</v>
      </c>
      <c r="E1298" s="86">
        <v>0</v>
      </c>
      <c r="F1298" s="86" t="s">
        <v>8706</v>
      </c>
      <c r="G1298" s="86" t="s">
        <v>8707</v>
      </c>
      <c r="H1298" s="86">
        <v>15994.000000000002</v>
      </c>
    </row>
    <row r="1299" spans="1:8">
      <c r="A1299" s="87" t="s">
        <v>15440</v>
      </c>
      <c r="B1299" s="86">
        <v>49224152</v>
      </c>
      <c r="C1299" s="86" t="s">
        <v>17246</v>
      </c>
      <c r="D1299" s="86" t="s">
        <v>6112</v>
      </c>
      <c r="E1299" s="86">
        <v>0</v>
      </c>
      <c r="F1299" s="86" t="s">
        <v>8709</v>
      </c>
      <c r="G1299" s="86" t="s">
        <v>8710</v>
      </c>
      <c r="H1299" s="86">
        <v>10846</v>
      </c>
    </row>
    <row r="1300" spans="1:8">
      <c r="A1300" s="87" t="s">
        <v>15441</v>
      </c>
      <c r="B1300" s="86">
        <v>49224201</v>
      </c>
      <c r="C1300" s="86" t="s">
        <v>17246</v>
      </c>
      <c r="D1300" s="86" t="s">
        <v>6112</v>
      </c>
      <c r="E1300" s="86">
        <v>0</v>
      </c>
      <c r="F1300" s="86" t="s">
        <v>8712</v>
      </c>
      <c r="G1300" s="86" t="s">
        <v>8713</v>
      </c>
      <c r="H1300" s="86">
        <v>9878</v>
      </c>
    </row>
    <row r="1301" spans="1:8">
      <c r="A1301" s="87" t="s">
        <v>15442</v>
      </c>
      <c r="B1301" s="86">
        <v>49224800</v>
      </c>
      <c r="C1301" s="86" t="s">
        <v>17246</v>
      </c>
      <c r="D1301" s="86" t="s">
        <v>6112</v>
      </c>
      <c r="E1301" s="86">
        <v>0</v>
      </c>
      <c r="F1301" s="86" t="s">
        <v>8715</v>
      </c>
      <c r="G1301" s="86" t="s">
        <v>8716</v>
      </c>
      <c r="H1301" s="86">
        <v>3509.0000000000005</v>
      </c>
    </row>
    <row r="1302" spans="1:8">
      <c r="A1302" s="87" t="s">
        <v>15443</v>
      </c>
      <c r="B1302" s="86">
        <v>49225100</v>
      </c>
      <c r="C1302" s="86" t="s">
        <v>17246</v>
      </c>
      <c r="D1302" s="86" t="s">
        <v>7883</v>
      </c>
      <c r="E1302" s="86" t="s">
        <v>8379</v>
      </c>
      <c r="F1302" s="86" t="s">
        <v>8718</v>
      </c>
      <c r="G1302" s="86" t="s">
        <v>8719</v>
      </c>
      <c r="H1302" s="86">
        <v>13882.000000000002</v>
      </c>
    </row>
    <row r="1303" spans="1:8">
      <c r="A1303" s="87" t="s">
        <v>15444</v>
      </c>
      <c r="B1303" s="86">
        <v>49560002</v>
      </c>
      <c r="C1303" s="86" t="s">
        <v>17246</v>
      </c>
      <c r="D1303" s="86" t="s">
        <v>6112</v>
      </c>
      <c r="E1303" s="86" t="s">
        <v>8721</v>
      </c>
      <c r="F1303" s="86" t="s">
        <v>8722</v>
      </c>
      <c r="G1303" s="86" t="s">
        <v>8723</v>
      </c>
      <c r="H1303" s="86">
        <v>990.00000000000011</v>
      </c>
    </row>
    <row r="1304" spans="1:8">
      <c r="A1304" s="87" t="s">
        <v>15445</v>
      </c>
      <c r="B1304" s="86">
        <v>49560012</v>
      </c>
      <c r="C1304" s="86" t="s">
        <v>17246</v>
      </c>
      <c r="D1304" s="86" t="s">
        <v>6112</v>
      </c>
      <c r="E1304" s="86" t="s">
        <v>8721</v>
      </c>
      <c r="F1304" s="86" t="s">
        <v>8725</v>
      </c>
      <c r="G1304" s="86" t="s">
        <v>8726</v>
      </c>
      <c r="H1304" s="86">
        <v>935.00000000000011</v>
      </c>
    </row>
    <row r="1305" spans="1:8">
      <c r="A1305" s="87" t="s">
        <v>15446</v>
      </c>
      <c r="B1305" s="86">
        <v>49560014</v>
      </c>
      <c r="C1305" s="86" t="s">
        <v>17246</v>
      </c>
      <c r="D1305" s="86" t="s">
        <v>6112</v>
      </c>
      <c r="E1305" s="86" t="s">
        <v>8721</v>
      </c>
      <c r="F1305" s="86" t="s">
        <v>8728</v>
      </c>
      <c r="G1305" s="86" t="s">
        <v>8729</v>
      </c>
      <c r="H1305" s="86">
        <v>1309</v>
      </c>
    </row>
    <row r="1306" spans="1:8">
      <c r="A1306" s="87" t="s">
        <v>15447</v>
      </c>
      <c r="B1306" s="86">
        <v>49560023</v>
      </c>
      <c r="C1306" s="86" t="s">
        <v>17246</v>
      </c>
      <c r="D1306" s="86" t="s">
        <v>6112</v>
      </c>
      <c r="E1306" s="86" t="s">
        <v>8721</v>
      </c>
      <c r="F1306" s="86" t="s">
        <v>8731</v>
      </c>
      <c r="G1306" s="86" t="s">
        <v>8732</v>
      </c>
      <c r="H1306" s="86">
        <v>957.00000000000011</v>
      </c>
    </row>
    <row r="1307" spans="1:8">
      <c r="A1307" s="87" t="s">
        <v>15448</v>
      </c>
      <c r="B1307" s="86">
        <v>49560024</v>
      </c>
      <c r="C1307" s="86" t="s">
        <v>17246</v>
      </c>
      <c r="D1307" s="86" t="s">
        <v>6112</v>
      </c>
      <c r="E1307" s="86" t="s">
        <v>8721</v>
      </c>
      <c r="F1307" s="86" t="s">
        <v>8734</v>
      </c>
      <c r="G1307" s="86" t="s">
        <v>8735</v>
      </c>
      <c r="H1307" s="86">
        <v>1012.0000000000001</v>
      </c>
    </row>
    <row r="1308" spans="1:8">
      <c r="A1308" s="87" t="s">
        <v>15449</v>
      </c>
      <c r="B1308" s="86">
        <v>49560027</v>
      </c>
      <c r="C1308" s="86" t="s">
        <v>17246</v>
      </c>
      <c r="D1308" s="86" t="s">
        <v>6112</v>
      </c>
      <c r="E1308" s="86" t="s">
        <v>8721</v>
      </c>
      <c r="F1308" s="86" t="s">
        <v>8737</v>
      </c>
      <c r="G1308" s="86" t="s">
        <v>8738</v>
      </c>
      <c r="H1308" s="86">
        <v>990.00000000000011</v>
      </c>
    </row>
    <row r="1309" spans="1:8">
      <c r="A1309" s="87" t="s">
        <v>15450</v>
      </c>
      <c r="B1309" s="86">
        <v>49560032</v>
      </c>
      <c r="C1309" s="86" t="s">
        <v>17246</v>
      </c>
      <c r="D1309" s="86" t="s">
        <v>6112</v>
      </c>
      <c r="E1309" s="86" t="s">
        <v>8721</v>
      </c>
      <c r="F1309" s="86" t="s">
        <v>8740</v>
      </c>
      <c r="G1309" s="86" t="s">
        <v>8741</v>
      </c>
      <c r="H1309" s="86">
        <v>979.00000000000011</v>
      </c>
    </row>
    <row r="1310" spans="1:8">
      <c r="A1310" s="87" t="s">
        <v>15451</v>
      </c>
      <c r="B1310" s="86">
        <v>49560037</v>
      </c>
      <c r="C1310" s="86" t="s">
        <v>17246</v>
      </c>
      <c r="D1310" s="86" t="s">
        <v>6112</v>
      </c>
      <c r="E1310" s="86" t="s">
        <v>8721</v>
      </c>
      <c r="F1310" s="86" t="s">
        <v>8743</v>
      </c>
      <c r="G1310" s="86" t="s">
        <v>8744</v>
      </c>
      <c r="H1310" s="86">
        <v>1001.0000000000001</v>
      </c>
    </row>
    <row r="1311" spans="1:8">
      <c r="A1311" s="87" t="s">
        <v>15452</v>
      </c>
      <c r="B1311" s="86">
        <v>49560043</v>
      </c>
      <c r="C1311" s="86" t="s">
        <v>17246</v>
      </c>
      <c r="D1311" s="86" t="s">
        <v>6112</v>
      </c>
      <c r="E1311" s="86" t="s">
        <v>8721</v>
      </c>
      <c r="F1311" s="86" t="s">
        <v>8746</v>
      </c>
      <c r="G1311" s="86" t="s">
        <v>8747</v>
      </c>
      <c r="H1311" s="86">
        <v>1001.0000000000001</v>
      </c>
    </row>
    <row r="1312" spans="1:8">
      <c r="A1312" s="87" t="s">
        <v>15453</v>
      </c>
      <c r="B1312" s="86">
        <v>49560047</v>
      </c>
      <c r="C1312" s="86" t="s">
        <v>17246</v>
      </c>
      <c r="D1312" s="86" t="s">
        <v>6112</v>
      </c>
      <c r="E1312" s="86" t="s">
        <v>8721</v>
      </c>
      <c r="F1312" s="86" t="s">
        <v>8749</v>
      </c>
      <c r="G1312" s="86" t="s">
        <v>8750</v>
      </c>
      <c r="H1312" s="86">
        <v>1023.0000000000001</v>
      </c>
    </row>
    <row r="1313" spans="1:8">
      <c r="A1313" s="87" t="s">
        <v>15454</v>
      </c>
      <c r="B1313" s="86">
        <v>49560052</v>
      </c>
      <c r="C1313" s="86" t="s">
        <v>17246</v>
      </c>
      <c r="D1313" s="86" t="s">
        <v>6112</v>
      </c>
      <c r="E1313" s="86" t="s">
        <v>8721</v>
      </c>
      <c r="F1313" s="86" t="s">
        <v>8752</v>
      </c>
      <c r="G1313" s="86" t="s">
        <v>8753</v>
      </c>
      <c r="H1313" s="86">
        <v>1023.0000000000001</v>
      </c>
    </row>
    <row r="1314" spans="1:8">
      <c r="A1314" s="87" t="s">
        <v>15455</v>
      </c>
      <c r="B1314" s="86">
        <v>49560057</v>
      </c>
      <c r="C1314" s="86" t="s">
        <v>17246</v>
      </c>
      <c r="D1314" s="86" t="s">
        <v>6112</v>
      </c>
      <c r="E1314" s="86" t="s">
        <v>8721</v>
      </c>
      <c r="F1314" s="86" t="s">
        <v>8755</v>
      </c>
      <c r="G1314" s="86" t="s">
        <v>8756</v>
      </c>
      <c r="H1314" s="86">
        <v>1056</v>
      </c>
    </row>
    <row r="1315" spans="1:8">
      <c r="A1315" s="87" t="s">
        <v>15456</v>
      </c>
      <c r="B1315" s="86">
        <v>49560062</v>
      </c>
      <c r="C1315" s="86" t="s">
        <v>17246</v>
      </c>
      <c r="D1315" s="86" t="s">
        <v>6112</v>
      </c>
      <c r="E1315" s="86" t="s">
        <v>8721</v>
      </c>
      <c r="F1315" s="86" t="s">
        <v>8758</v>
      </c>
      <c r="G1315" s="86" t="s">
        <v>8759</v>
      </c>
      <c r="H1315" s="86">
        <v>1056</v>
      </c>
    </row>
    <row r="1316" spans="1:8">
      <c r="A1316" s="87" t="s">
        <v>15457</v>
      </c>
      <c r="B1316" s="86">
        <v>49560067</v>
      </c>
      <c r="C1316" s="86" t="s">
        <v>17246</v>
      </c>
      <c r="D1316" s="86" t="s">
        <v>6112</v>
      </c>
      <c r="E1316" s="86" t="s">
        <v>8721</v>
      </c>
      <c r="F1316" s="86" t="s">
        <v>8761</v>
      </c>
      <c r="G1316" s="86" t="s">
        <v>8762</v>
      </c>
      <c r="H1316" s="86">
        <v>1078</v>
      </c>
    </row>
    <row r="1317" spans="1:8">
      <c r="A1317" s="87" t="s">
        <v>15458</v>
      </c>
      <c r="B1317" s="86">
        <v>49560072</v>
      </c>
      <c r="C1317" s="86" t="s">
        <v>17246</v>
      </c>
      <c r="D1317" s="86" t="s">
        <v>6112</v>
      </c>
      <c r="E1317" s="86" t="s">
        <v>8721</v>
      </c>
      <c r="F1317" s="86" t="s">
        <v>8764</v>
      </c>
      <c r="G1317" s="86" t="s">
        <v>8765</v>
      </c>
      <c r="H1317" s="86">
        <v>1089</v>
      </c>
    </row>
    <row r="1318" spans="1:8">
      <c r="A1318" s="87" t="s">
        <v>15459</v>
      </c>
      <c r="B1318" s="86">
        <v>49560077</v>
      </c>
      <c r="C1318" s="86" t="s">
        <v>17246</v>
      </c>
      <c r="D1318" s="86" t="s">
        <v>6112</v>
      </c>
      <c r="E1318" s="86" t="s">
        <v>8721</v>
      </c>
      <c r="F1318" s="86" t="s">
        <v>8767</v>
      </c>
      <c r="G1318" s="86" t="s">
        <v>8768</v>
      </c>
      <c r="H1318" s="86">
        <v>1100</v>
      </c>
    </row>
    <row r="1319" spans="1:8">
      <c r="A1319" s="87" t="s">
        <v>15460</v>
      </c>
      <c r="B1319" s="86">
        <v>49560082</v>
      </c>
      <c r="C1319" s="86" t="s">
        <v>17246</v>
      </c>
      <c r="D1319" s="86" t="s">
        <v>6112</v>
      </c>
      <c r="E1319" s="86" t="s">
        <v>8721</v>
      </c>
      <c r="F1319" s="86" t="s">
        <v>8770</v>
      </c>
      <c r="G1319" s="86" t="s">
        <v>8771</v>
      </c>
      <c r="H1319" s="86">
        <v>1100</v>
      </c>
    </row>
    <row r="1320" spans="1:8">
      <c r="A1320" s="87" t="s">
        <v>15461</v>
      </c>
      <c r="B1320" s="86">
        <v>49560087</v>
      </c>
      <c r="C1320" s="86" t="s">
        <v>17246</v>
      </c>
      <c r="D1320" s="86" t="s">
        <v>6112</v>
      </c>
      <c r="E1320" s="86" t="s">
        <v>8721</v>
      </c>
      <c r="F1320" s="86" t="s">
        <v>8773</v>
      </c>
      <c r="G1320" s="86" t="s">
        <v>8774</v>
      </c>
      <c r="H1320" s="86">
        <v>1111</v>
      </c>
    </row>
    <row r="1321" spans="1:8">
      <c r="A1321" s="87" t="s">
        <v>15462</v>
      </c>
      <c r="B1321" s="86">
        <v>49560092</v>
      </c>
      <c r="C1321" s="86" t="s">
        <v>17246</v>
      </c>
      <c r="D1321" s="86" t="s">
        <v>6112</v>
      </c>
      <c r="E1321" s="86" t="s">
        <v>8721</v>
      </c>
      <c r="F1321" s="86" t="s">
        <v>8776</v>
      </c>
      <c r="G1321" s="86" t="s">
        <v>8777</v>
      </c>
      <c r="H1321" s="86">
        <v>1122</v>
      </c>
    </row>
    <row r="1322" spans="1:8">
      <c r="A1322" s="87" t="s">
        <v>15463</v>
      </c>
      <c r="B1322" s="86">
        <v>49560097</v>
      </c>
      <c r="C1322" s="86" t="s">
        <v>17246</v>
      </c>
      <c r="D1322" s="86" t="s">
        <v>6112</v>
      </c>
      <c r="E1322" s="86" t="s">
        <v>8721</v>
      </c>
      <c r="F1322" s="86" t="s">
        <v>8779</v>
      </c>
      <c r="G1322" s="86" t="s">
        <v>8780</v>
      </c>
      <c r="H1322" s="86">
        <v>1133</v>
      </c>
    </row>
    <row r="1323" spans="1:8">
      <c r="A1323" s="87" t="s">
        <v>15464</v>
      </c>
      <c r="B1323" s="86">
        <v>49560102</v>
      </c>
      <c r="C1323" s="86" t="s">
        <v>17246</v>
      </c>
      <c r="D1323" s="86" t="s">
        <v>6112</v>
      </c>
      <c r="E1323" s="86" t="s">
        <v>8721</v>
      </c>
      <c r="F1323" s="86" t="s">
        <v>8782</v>
      </c>
      <c r="G1323" s="86" t="s">
        <v>8783</v>
      </c>
      <c r="H1323" s="86">
        <v>1155</v>
      </c>
    </row>
    <row r="1324" spans="1:8">
      <c r="A1324" s="87" t="s">
        <v>15465</v>
      </c>
      <c r="B1324" s="86">
        <v>49560107</v>
      </c>
      <c r="C1324" s="86" t="s">
        <v>17246</v>
      </c>
      <c r="D1324" s="86" t="s">
        <v>6112</v>
      </c>
      <c r="E1324" s="86" t="s">
        <v>8721</v>
      </c>
      <c r="F1324" s="86" t="s">
        <v>8785</v>
      </c>
      <c r="G1324" s="86" t="s">
        <v>8786</v>
      </c>
      <c r="H1324" s="86">
        <v>1166</v>
      </c>
    </row>
    <row r="1325" spans="1:8">
      <c r="A1325" s="87" t="s">
        <v>15466</v>
      </c>
      <c r="B1325" s="86">
        <v>49560112</v>
      </c>
      <c r="C1325" s="86" t="s">
        <v>17246</v>
      </c>
      <c r="D1325" s="86" t="s">
        <v>6112</v>
      </c>
      <c r="E1325" s="86" t="s">
        <v>8721</v>
      </c>
      <c r="F1325" s="86" t="s">
        <v>8788</v>
      </c>
      <c r="G1325" s="86" t="s">
        <v>8789</v>
      </c>
      <c r="H1325" s="86">
        <v>1177</v>
      </c>
    </row>
    <row r="1326" spans="1:8">
      <c r="A1326" s="87" t="s">
        <v>15467</v>
      </c>
      <c r="B1326" s="86">
        <v>49560113</v>
      </c>
      <c r="C1326" s="86" t="s">
        <v>17246</v>
      </c>
      <c r="D1326" s="86" t="s">
        <v>6112</v>
      </c>
      <c r="E1326" s="86" t="s">
        <v>8721</v>
      </c>
      <c r="F1326" s="86" t="s">
        <v>8791</v>
      </c>
      <c r="G1326" s="86" t="s">
        <v>8792</v>
      </c>
      <c r="H1326" s="86">
        <v>1254</v>
      </c>
    </row>
    <row r="1327" spans="1:8">
      <c r="A1327" s="87" t="s">
        <v>15468</v>
      </c>
      <c r="B1327" s="86">
        <v>49560117</v>
      </c>
      <c r="C1327" s="86" t="s">
        <v>17246</v>
      </c>
      <c r="D1327" s="86" t="s">
        <v>6112</v>
      </c>
      <c r="E1327" s="86" t="s">
        <v>8721</v>
      </c>
      <c r="F1327" s="86" t="s">
        <v>8794</v>
      </c>
      <c r="G1327" s="86" t="s">
        <v>8795</v>
      </c>
      <c r="H1327" s="86">
        <v>1210</v>
      </c>
    </row>
    <row r="1328" spans="1:8">
      <c r="A1328" s="87" t="s">
        <v>15469</v>
      </c>
      <c r="B1328" s="86">
        <v>49560122</v>
      </c>
      <c r="C1328" s="86" t="s">
        <v>17246</v>
      </c>
      <c r="D1328" s="86" t="s">
        <v>6112</v>
      </c>
      <c r="E1328" s="86" t="s">
        <v>8721</v>
      </c>
      <c r="F1328" s="86" t="s">
        <v>8797</v>
      </c>
      <c r="G1328" s="86" t="s">
        <v>8798</v>
      </c>
      <c r="H1328" s="86">
        <v>1199</v>
      </c>
    </row>
    <row r="1329" spans="1:8">
      <c r="A1329" s="87" t="s">
        <v>15470</v>
      </c>
      <c r="B1329" s="86">
        <v>49560127</v>
      </c>
      <c r="C1329" s="86" t="s">
        <v>17246</v>
      </c>
      <c r="D1329" s="86" t="s">
        <v>6112</v>
      </c>
      <c r="E1329" s="86" t="s">
        <v>8721</v>
      </c>
      <c r="F1329" s="86" t="s">
        <v>8800</v>
      </c>
      <c r="G1329" s="86" t="s">
        <v>8801</v>
      </c>
      <c r="H1329" s="86">
        <v>1210</v>
      </c>
    </row>
    <row r="1330" spans="1:8">
      <c r="A1330" s="87" t="s">
        <v>15471</v>
      </c>
      <c r="B1330" s="86">
        <v>49560129</v>
      </c>
      <c r="C1330" s="86" t="s">
        <v>17246</v>
      </c>
      <c r="D1330" s="86" t="s">
        <v>6112</v>
      </c>
      <c r="E1330" s="86" t="s">
        <v>8721</v>
      </c>
      <c r="F1330" s="86" t="s">
        <v>8803</v>
      </c>
      <c r="G1330" s="86" t="s">
        <v>8804</v>
      </c>
      <c r="H1330" s="86">
        <v>1650.0000000000002</v>
      </c>
    </row>
    <row r="1331" spans="1:8">
      <c r="A1331" s="87" t="s">
        <v>15472</v>
      </c>
      <c r="B1331" s="86">
        <v>49560132</v>
      </c>
      <c r="C1331" s="86" t="s">
        <v>17246</v>
      </c>
      <c r="D1331" s="86" t="s">
        <v>6112</v>
      </c>
      <c r="E1331" s="86" t="s">
        <v>8721</v>
      </c>
      <c r="F1331" s="86" t="s">
        <v>8806</v>
      </c>
      <c r="G1331" s="86" t="s">
        <v>8807</v>
      </c>
      <c r="H1331" s="86">
        <v>1243</v>
      </c>
    </row>
    <row r="1332" spans="1:8">
      <c r="A1332" s="87" t="s">
        <v>15473</v>
      </c>
      <c r="B1332" s="86">
        <v>49560137</v>
      </c>
      <c r="C1332" s="86" t="s">
        <v>17246</v>
      </c>
      <c r="D1332" s="86" t="s">
        <v>6112</v>
      </c>
      <c r="E1332" s="86" t="s">
        <v>8721</v>
      </c>
      <c r="F1332" s="86" t="s">
        <v>8809</v>
      </c>
      <c r="G1332" s="86" t="s">
        <v>8810</v>
      </c>
      <c r="H1332" s="86">
        <v>1595.0000000000002</v>
      </c>
    </row>
    <row r="1333" spans="1:8">
      <c r="A1333" s="87" t="s">
        <v>15474</v>
      </c>
      <c r="B1333" s="86">
        <v>49560142</v>
      </c>
      <c r="C1333" s="86" t="s">
        <v>17246</v>
      </c>
      <c r="D1333" s="86" t="s">
        <v>6112</v>
      </c>
      <c r="E1333" s="86" t="s">
        <v>8721</v>
      </c>
      <c r="F1333" s="86" t="s">
        <v>8812</v>
      </c>
      <c r="G1333" s="86" t="s">
        <v>8813</v>
      </c>
      <c r="H1333" s="86">
        <v>1265</v>
      </c>
    </row>
    <row r="1334" spans="1:8">
      <c r="A1334" s="87" t="s">
        <v>15475</v>
      </c>
      <c r="B1334" s="86">
        <v>49560147</v>
      </c>
      <c r="C1334" s="86" t="s">
        <v>17246</v>
      </c>
      <c r="D1334" s="86" t="s">
        <v>6112</v>
      </c>
      <c r="E1334" s="86" t="s">
        <v>8721</v>
      </c>
      <c r="F1334" s="86" t="s">
        <v>8815</v>
      </c>
      <c r="G1334" s="86" t="s">
        <v>8816</v>
      </c>
      <c r="H1334" s="86">
        <v>1309</v>
      </c>
    </row>
    <row r="1335" spans="1:8">
      <c r="A1335" s="87" t="s">
        <v>15476</v>
      </c>
      <c r="B1335" s="86">
        <v>49560153</v>
      </c>
      <c r="C1335" s="86" t="s">
        <v>17246</v>
      </c>
      <c r="D1335" s="86" t="s">
        <v>6112</v>
      </c>
      <c r="E1335" s="86" t="s">
        <v>8721</v>
      </c>
      <c r="F1335" s="86" t="s">
        <v>8818</v>
      </c>
      <c r="G1335" s="86" t="s">
        <v>8819</v>
      </c>
      <c r="H1335" s="86">
        <v>1309</v>
      </c>
    </row>
    <row r="1336" spans="1:8">
      <c r="A1336" s="87" t="s">
        <v>15477</v>
      </c>
      <c r="B1336" s="86">
        <v>49560158</v>
      </c>
      <c r="C1336" s="86" t="s">
        <v>17246</v>
      </c>
      <c r="D1336" s="86" t="s">
        <v>6112</v>
      </c>
      <c r="E1336" s="86" t="s">
        <v>8721</v>
      </c>
      <c r="F1336" s="86" t="s">
        <v>8821</v>
      </c>
      <c r="G1336" s="86" t="s">
        <v>8822</v>
      </c>
      <c r="H1336" s="86">
        <v>1320</v>
      </c>
    </row>
    <row r="1337" spans="1:8">
      <c r="A1337" s="87" t="s">
        <v>15478</v>
      </c>
      <c r="B1337" s="86">
        <v>49560159</v>
      </c>
      <c r="C1337" s="86" t="s">
        <v>17246</v>
      </c>
      <c r="D1337" s="86" t="s">
        <v>6112</v>
      </c>
      <c r="E1337" s="86" t="s">
        <v>8721</v>
      </c>
      <c r="F1337" s="86" t="s">
        <v>8824</v>
      </c>
      <c r="G1337" s="86" t="s">
        <v>8825</v>
      </c>
      <c r="H1337" s="86">
        <v>1331</v>
      </c>
    </row>
    <row r="1338" spans="1:8">
      <c r="A1338" s="87" t="s">
        <v>15479</v>
      </c>
      <c r="B1338" s="86">
        <v>49560163</v>
      </c>
      <c r="C1338" s="86" t="s">
        <v>17246</v>
      </c>
      <c r="D1338" s="86" t="s">
        <v>6112</v>
      </c>
      <c r="E1338" s="86" t="s">
        <v>8721</v>
      </c>
      <c r="F1338" s="86" t="s">
        <v>8827</v>
      </c>
      <c r="G1338" s="86" t="s">
        <v>8828</v>
      </c>
      <c r="H1338" s="86">
        <v>1353</v>
      </c>
    </row>
    <row r="1339" spans="1:8">
      <c r="A1339" s="87" t="s">
        <v>15480</v>
      </c>
      <c r="B1339" s="86">
        <v>49560167</v>
      </c>
      <c r="C1339" s="86" t="s">
        <v>17246</v>
      </c>
      <c r="D1339" s="86" t="s">
        <v>6112</v>
      </c>
      <c r="E1339" s="86" t="s">
        <v>8721</v>
      </c>
      <c r="F1339" s="86" t="s">
        <v>8830</v>
      </c>
      <c r="G1339" s="86" t="s">
        <v>8831</v>
      </c>
      <c r="H1339" s="86">
        <v>1375</v>
      </c>
    </row>
    <row r="1340" spans="1:8">
      <c r="A1340" s="87" t="s">
        <v>15481</v>
      </c>
      <c r="B1340" s="86">
        <v>49560173</v>
      </c>
      <c r="C1340" s="86" t="s">
        <v>17246</v>
      </c>
      <c r="D1340" s="86" t="s">
        <v>6112</v>
      </c>
      <c r="E1340" s="86" t="s">
        <v>8721</v>
      </c>
      <c r="F1340" s="86" t="s">
        <v>8833</v>
      </c>
      <c r="G1340" s="86" t="s">
        <v>8834</v>
      </c>
      <c r="H1340" s="86">
        <v>1386</v>
      </c>
    </row>
    <row r="1341" spans="1:8">
      <c r="A1341" s="87" t="s">
        <v>15482</v>
      </c>
      <c r="B1341" s="86">
        <v>49560177</v>
      </c>
      <c r="C1341" s="86" t="s">
        <v>17246</v>
      </c>
      <c r="D1341" s="86" t="s">
        <v>6112</v>
      </c>
      <c r="E1341" s="86" t="s">
        <v>8721</v>
      </c>
      <c r="F1341" s="86" t="s">
        <v>8836</v>
      </c>
      <c r="G1341" s="86" t="s">
        <v>8837</v>
      </c>
      <c r="H1341" s="86">
        <v>1419.0000000000002</v>
      </c>
    </row>
    <row r="1342" spans="1:8">
      <c r="A1342" s="87" t="s">
        <v>15483</v>
      </c>
      <c r="B1342" s="86">
        <v>49560183</v>
      </c>
      <c r="C1342" s="86" t="s">
        <v>17246</v>
      </c>
      <c r="D1342" s="86" t="s">
        <v>6112</v>
      </c>
      <c r="E1342" s="86" t="s">
        <v>8721</v>
      </c>
      <c r="F1342" s="86" t="s">
        <v>8839</v>
      </c>
      <c r="G1342" s="86" t="s">
        <v>8840</v>
      </c>
      <c r="H1342" s="86">
        <v>1463.0000000000002</v>
      </c>
    </row>
    <row r="1343" spans="1:8">
      <c r="A1343" s="87" t="s">
        <v>15484</v>
      </c>
      <c r="B1343" s="86">
        <v>49560187</v>
      </c>
      <c r="C1343" s="86" t="s">
        <v>17246</v>
      </c>
      <c r="D1343" s="86" t="s">
        <v>6112</v>
      </c>
      <c r="E1343" s="86" t="s">
        <v>8721</v>
      </c>
      <c r="F1343" s="86" t="s">
        <v>8842</v>
      </c>
      <c r="G1343" s="86" t="s">
        <v>8843</v>
      </c>
      <c r="H1343" s="86">
        <v>1496.0000000000002</v>
      </c>
    </row>
    <row r="1344" spans="1:8">
      <c r="A1344" s="87" t="s">
        <v>15485</v>
      </c>
      <c r="B1344" s="86">
        <v>49560193</v>
      </c>
      <c r="C1344" s="86" t="s">
        <v>17246</v>
      </c>
      <c r="D1344" s="86" t="s">
        <v>6112</v>
      </c>
      <c r="E1344" s="86" t="s">
        <v>8721</v>
      </c>
      <c r="F1344" s="86" t="s">
        <v>8845</v>
      </c>
      <c r="G1344" s="86" t="s">
        <v>8846</v>
      </c>
      <c r="H1344" s="86">
        <v>1518.0000000000002</v>
      </c>
    </row>
    <row r="1345" spans="1:8">
      <c r="A1345" s="87" t="s">
        <v>15486</v>
      </c>
      <c r="B1345" s="86">
        <v>49560197</v>
      </c>
      <c r="C1345" s="86" t="s">
        <v>17246</v>
      </c>
      <c r="D1345" s="86" t="s">
        <v>6112</v>
      </c>
      <c r="E1345" s="86" t="s">
        <v>8721</v>
      </c>
      <c r="F1345" s="86" t="s">
        <v>8848</v>
      </c>
      <c r="G1345" s="86" t="s">
        <v>8849</v>
      </c>
      <c r="H1345" s="86">
        <v>1551.0000000000002</v>
      </c>
    </row>
    <row r="1346" spans="1:8">
      <c r="A1346" s="87" t="s">
        <v>15487</v>
      </c>
      <c r="B1346" s="86">
        <v>49560203</v>
      </c>
      <c r="C1346" s="86" t="s">
        <v>17246</v>
      </c>
      <c r="D1346" s="86" t="s">
        <v>6112</v>
      </c>
      <c r="E1346" s="86" t="s">
        <v>8721</v>
      </c>
      <c r="F1346" s="86" t="s">
        <v>8851</v>
      </c>
      <c r="G1346" s="86" t="s">
        <v>8852</v>
      </c>
      <c r="H1346" s="86">
        <v>1584.0000000000002</v>
      </c>
    </row>
    <row r="1347" spans="1:8">
      <c r="A1347" s="87" t="s">
        <v>15488</v>
      </c>
      <c r="B1347" s="86">
        <v>49560207</v>
      </c>
      <c r="C1347" s="86" t="s">
        <v>17246</v>
      </c>
      <c r="D1347" s="86" t="s">
        <v>6112</v>
      </c>
      <c r="E1347" s="86" t="s">
        <v>8721</v>
      </c>
      <c r="F1347" s="86" t="s">
        <v>8854</v>
      </c>
      <c r="G1347" s="86" t="s">
        <v>8855</v>
      </c>
      <c r="H1347" s="86">
        <v>1617.0000000000002</v>
      </c>
    </row>
    <row r="1348" spans="1:8">
      <c r="A1348" s="87" t="s">
        <v>15489</v>
      </c>
      <c r="B1348" s="86">
        <v>49560213</v>
      </c>
      <c r="C1348" s="86" t="s">
        <v>17246</v>
      </c>
      <c r="D1348" s="86" t="s">
        <v>6112</v>
      </c>
      <c r="E1348" s="86" t="s">
        <v>8721</v>
      </c>
      <c r="F1348" s="86" t="s">
        <v>8857</v>
      </c>
      <c r="G1348" s="86" t="s">
        <v>8858</v>
      </c>
      <c r="H1348" s="86">
        <v>1639.0000000000002</v>
      </c>
    </row>
    <row r="1349" spans="1:8">
      <c r="A1349" s="87" t="s">
        <v>15490</v>
      </c>
      <c r="B1349" s="86">
        <v>49560217</v>
      </c>
      <c r="C1349" s="86" t="s">
        <v>17246</v>
      </c>
      <c r="D1349" s="86" t="s">
        <v>6112</v>
      </c>
      <c r="E1349" s="86" t="s">
        <v>8721</v>
      </c>
      <c r="F1349" s="86" t="s">
        <v>8860</v>
      </c>
      <c r="G1349" s="86" t="s">
        <v>8861</v>
      </c>
      <c r="H1349" s="86">
        <v>1672.0000000000002</v>
      </c>
    </row>
    <row r="1350" spans="1:8">
      <c r="A1350" s="87" t="s">
        <v>15491</v>
      </c>
      <c r="B1350" s="86">
        <v>49560227</v>
      </c>
      <c r="C1350" s="86" t="s">
        <v>17246</v>
      </c>
      <c r="D1350" s="86" t="s">
        <v>6112</v>
      </c>
      <c r="E1350" s="86" t="s">
        <v>8721</v>
      </c>
      <c r="F1350" s="86" t="s">
        <v>8863</v>
      </c>
      <c r="G1350" s="86" t="s">
        <v>8864</v>
      </c>
      <c r="H1350" s="86">
        <v>1958.0000000000002</v>
      </c>
    </row>
    <row r="1351" spans="1:8">
      <c r="A1351" s="87" t="s">
        <v>15492</v>
      </c>
      <c r="B1351" s="86">
        <v>49560233</v>
      </c>
      <c r="C1351" s="86" t="s">
        <v>17246</v>
      </c>
      <c r="D1351" s="86" t="s">
        <v>6112</v>
      </c>
      <c r="E1351" s="86" t="s">
        <v>8721</v>
      </c>
      <c r="F1351" s="86" t="s">
        <v>8866</v>
      </c>
      <c r="G1351" s="86" t="s">
        <v>8867</v>
      </c>
      <c r="H1351" s="86">
        <v>2002.0000000000002</v>
      </c>
    </row>
    <row r="1352" spans="1:8">
      <c r="A1352" s="87" t="s">
        <v>15493</v>
      </c>
      <c r="B1352" s="86">
        <v>49560237</v>
      </c>
      <c r="C1352" s="86" t="s">
        <v>17246</v>
      </c>
      <c r="D1352" s="86" t="s">
        <v>6112</v>
      </c>
      <c r="E1352" s="86" t="s">
        <v>8721</v>
      </c>
      <c r="F1352" s="86" t="s">
        <v>8869</v>
      </c>
      <c r="G1352" s="86" t="s">
        <v>8870</v>
      </c>
      <c r="H1352" s="86">
        <v>2112</v>
      </c>
    </row>
    <row r="1353" spans="1:8">
      <c r="A1353" s="87" t="s">
        <v>15494</v>
      </c>
      <c r="B1353" s="86">
        <v>49560243</v>
      </c>
      <c r="C1353" s="86" t="s">
        <v>17246</v>
      </c>
      <c r="D1353" s="86" t="s">
        <v>6112</v>
      </c>
      <c r="E1353" s="86" t="s">
        <v>8721</v>
      </c>
      <c r="F1353" s="86" t="s">
        <v>8872</v>
      </c>
      <c r="G1353" s="86" t="s">
        <v>8873</v>
      </c>
      <c r="H1353" s="86">
        <v>2222</v>
      </c>
    </row>
    <row r="1354" spans="1:8">
      <c r="A1354" s="87" t="s">
        <v>15495</v>
      </c>
      <c r="B1354" s="86">
        <v>49560244</v>
      </c>
      <c r="C1354" s="86" t="s">
        <v>17246</v>
      </c>
      <c r="D1354" s="86" t="s">
        <v>6112</v>
      </c>
      <c r="E1354" s="86" t="s">
        <v>8721</v>
      </c>
      <c r="F1354" s="86" t="s">
        <v>8875</v>
      </c>
      <c r="G1354" s="86" t="s">
        <v>8876</v>
      </c>
      <c r="H1354" s="86">
        <v>2453</v>
      </c>
    </row>
    <row r="1355" spans="1:8">
      <c r="A1355" s="87" t="s">
        <v>15496</v>
      </c>
      <c r="B1355" s="86">
        <v>49560247</v>
      </c>
      <c r="C1355" s="86" t="s">
        <v>17246</v>
      </c>
      <c r="D1355" s="86" t="s">
        <v>6112</v>
      </c>
      <c r="E1355" s="86" t="s">
        <v>8721</v>
      </c>
      <c r="F1355" s="86" t="s">
        <v>8878</v>
      </c>
      <c r="G1355" s="86" t="s">
        <v>8879</v>
      </c>
      <c r="H1355" s="86">
        <v>2486</v>
      </c>
    </row>
    <row r="1356" spans="1:8">
      <c r="A1356" s="87" t="s">
        <v>15497</v>
      </c>
      <c r="B1356" s="86">
        <v>49560253</v>
      </c>
      <c r="C1356" s="86" t="s">
        <v>17246</v>
      </c>
      <c r="D1356" s="86" t="s">
        <v>6112</v>
      </c>
      <c r="E1356" s="86" t="s">
        <v>8721</v>
      </c>
      <c r="F1356" s="86" t="s">
        <v>8881</v>
      </c>
      <c r="G1356" s="86" t="s">
        <v>8882</v>
      </c>
      <c r="H1356" s="86">
        <v>2431</v>
      </c>
    </row>
    <row r="1357" spans="1:8">
      <c r="A1357" s="87" t="s">
        <v>15498</v>
      </c>
      <c r="B1357" s="86">
        <v>49560260</v>
      </c>
      <c r="C1357" s="86" t="s">
        <v>17246</v>
      </c>
      <c r="D1357" s="86" t="s">
        <v>6112</v>
      </c>
      <c r="E1357" s="86">
        <v>0</v>
      </c>
      <c r="F1357" s="86" t="s">
        <v>8884</v>
      </c>
      <c r="G1357" s="86" t="s">
        <v>8885</v>
      </c>
      <c r="H1357" s="86">
        <v>2332</v>
      </c>
    </row>
    <row r="1358" spans="1:8">
      <c r="A1358" s="87" t="s">
        <v>15499</v>
      </c>
      <c r="B1358" s="86">
        <v>49560290</v>
      </c>
      <c r="C1358" s="86" t="s">
        <v>17246</v>
      </c>
      <c r="D1358" s="86" t="s">
        <v>6112</v>
      </c>
      <c r="E1358" s="86">
        <v>0</v>
      </c>
      <c r="F1358" s="86" t="s">
        <v>8887</v>
      </c>
      <c r="G1358" s="86" t="s">
        <v>8888</v>
      </c>
      <c r="H1358" s="86">
        <v>1100</v>
      </c>
    </row>
    <row r="1359" spans="1:8">
      <c r="A1359" s="87" t="s">
        <v>15500</v>
      </c>
      <c r="B1359" s="86">
        <v>49560503</v>
      </c>
      <c r="C1359" s="86" t="s">
        <v>17246</v>
      </c>
      <c r="D1359" s="86" t="s">
        <v>4816</v>
      </c>
      <c r="E1359" s="86" t="s">
        <v>8890</v>
      </c>
      <c r="F1359" s="86" t="s">
        <v>8891</v>
      </c>
      <c r="G1359" s="86" t="s">
        <v>8892</v>
      </c>
      <c r="H1359" s="86">
        <v>1287</v>
      </c>
    </row>
    <row r="1360" spans="1:8">
      <c r="A1360" s="87" t="s">
        <v>15501</v>
      </c>
      <c r="B1360" s="86">
        <v>49560505</v>
      </c>
      <c r="C1360" s="86" t="s">
        <v>17246</v>
      </c>
      <c r="D1360" s="86" t="s">
        <v>4816</v>
      </c>
      <c r="E1360" s="86" t="s">
        <v>8890</v>
      </c>
      <c r="F1360" s="86" t="s">
        <v>8894</v>
      </c>
      <c r="G1360" s="86" t="s">
        <v>8895</v>
      </c>
      <c r="H1360" s="86">
        <v>1309</v>
      </c>
    </row>
    <row r="1361" spans="1:8">
      <c r="A1361" s="87" t="s">
        <v>15502</v>
      </c>
      <c r="B1361" s="86">
        <v>49560507</v>
      </c>
      <c r="C1361" s="86" t="s">
        <v>17246</v>
      </c>
      <c r="D1361" s="86" t="s">
        <v>4816</v>
      </c>
      <c r="E1361" s="86" t="s">
        <v>8890</v>
      </c>
      <c r="F1361" s="86" t="s">
        <v>8897</v>
      </c>
      <c r="G1361" s="86" t="s">
        <v>8898</v>
      </c>
      <c r="H1361" s="86">
        <v>1331</v>
      </c>
    </row>
    <row r="1362" spans="1:8">
      <c r="A1362" s="87" t="s">
        <v>15503</v>
      </c>
      <c r="B1362" s="86">
        <v>49560509</v>
      </c>
      <c r="C1362" s="86" t="s">
        <v>17246</v>
      </c>
      <c r="D1362" s="86" t="s">
        <v>4816</v>
      </c>
      <c r="E1362" s="86" t="s">
        <v>8890</v>
      </c>
      <c r="F1362" s="86" t="s">
        <v>8900</v>
      </c>
      <c r="G1362" s="86" t="s">
        <v>8901</v>
      </c>
      <c r="H1362" s="86">
        <v>1342</v>
      </c>
    </row>
    <row r="1363" spans="1:8">
      <c r="A1363" s="87" t="s">
        <v>15504</v>
      </c>
      <c r="B1363" s="86">
        <v>49560511</v>
      </c>
      <c r="C1363" s="86" t="s">
        <v>17246</v>
      </c>
      <c r="D1363" s="86" t="s">
        <v>4816</v>
      </c>
      <c r="E1363" s="86" t="s">
        <v>8890</v>
      </c>
      <c r="F1363" s="86" t="s">
        <v>8903</v>
      </c>
      <c r="G1363" s="86" t="s">
        <v>8904</v>
      </c>
      <c r="H1363" s="86">
        <v>1694.0000000000002</v>
      </c>
    </row>
    <row r="1364" spans="1:8">
      <c r="A1364" s="87" t="s">
        <v>15505</v>
      </c>
      <c r="B1364" s="86">
        <v>49560513</v>
      </c>
      <c r="C1364" s="86" t="s">
        <v>17246</v>
      </c>
      <c r="D1364" s="86" t="s">
        <v>4816</v>
      </c>
      <c r="E1364" s="86" t="s">
        <v>8890</v>
      </c>
      <c r="F1364" s="86" t="s">
        <v>8906</v>
      </c>
      <c r="G1364" s="86" t="s">
        <v>8907</v>
      </c>
      <c r="H1364" s="86">
        <v>1936.0000000000002</v>
      </c>
    </row>
    <row r="1365" spans="1:8">
      <c r="A1365" s="87" t="s">
        <v>15506</v>
      </c>
      <c r="B1365" s="86">
        <v>49560515</v>
      </c>
      <c r="C1365" s="86" t="s">
        <v>17246</v>
      </c>
      <c r="D1365" s="86" t="s">
        <v>4816</v>
      </c>
      <c r="E1365" s="86" t="s">
        <v>8890</v>
      </c>
      <c r="F1365" s="86" t="s">
        <v>8909</v>
      </c>
      <c r="G1365" s="86" t="s">
        <v>8910</v>
      </c>
      <c r="H1365" s="86">
        <v>2090</v>
      </c>
    </row>
    <row r="1366" spans="1:8">
      <c r="A1366" s="87" t="s">
        <v>15507</v>
      </c>
      <c r="B1366" s="86">
        <v>49560517</v>
      </c>
      <c r="C1366" s="86" t="s">
        <v>17246</v>
      </c>
      <c r="D1366" s="86" t="s">
        <v>4816</v>
      </c>
      <c r="E1366" s="86" t="s">
        <v>8890</v>
      </c>
      <c r="F1366" s="86" t="s">
        <v>8912</v>
      </c>
      <c r="G1366" s="86" t="s">
        <v>8913</v>
      </c>
      <c r="H1366" s="86">
        <v>2233</v>
      </c>
    </row>
    <row r="1367" spans="1:8">
      <c r="A1367" s="87" t="s">
        <v>15508</v>
      </c>
      <c r="B1367" s="86">
        <v>49560702</v>
      </c>
      <c r="C1367" s="86" t="s">
        <v>17246</v>
      </c>
      <c r="D1367" s="86" t="s">
        <v>6112</v>
      </c>
      <c r="E1367" s="86" t="s">
        <v>7136</v>
      </c>
      <c r="F1367" s="86" t="s">
        <v>8915</v>
      </c>
      <c r="G1367" s="86" t="s">
        <v>8916</v>
      </c>
      <c r="H1367" s="86">
        <v>1265</v>
      </c>
    </row>
    <row r="1368" spans="1:8">
      <c r="A1368" s="87" t="s">
        <v>15509</v>
      </c>
      <c r="B1368" s="86">
        <v>49560704</v>
      </c>
      <c r="C1368" s="86" t="s">
        <v>17246</v>
      </c>
      <c r="D1368" s="86" t="s">
        <v>6112</v>
      </c>
      <c r="E1368" s="86" t="s">
        <v>7136</v>
      </c>
      <c r="F1368" s="86" t="s">
        <v>8918</v>
      </c>
      <c r="G1368" s="86" t="s">
        <v>8919</v>
      </c>
      <c r="H1368" s="86">
        <v>1375</v>
      </c>
    </row>
    <row r="1369" spans="1:8">
      <c r="A1369" s="87" t="s">
        <v>15510</v>
      </c>
      <c r="B1369" s="86">
        <v>49560707</v>
      </c>
      <c r="C1369" s="86" t="s">
        <v>17246</v>
      </c>
      <c r="D1369" s="86" t="s">
        <v>6112</v>
      </c>
      <c r="E1369" s="86" t="s">
        <v>7136</v>
      </c>
      <c r="F1369" s="86" t="s">
        <v>8921</v>
      </c>
      <c r="G1369" s="86" t="s">
        <v>8922</v>
      </c>
      <c r="H1369" s="86">
        <v>1496.0000000000002</v>
      </c>
    </row>
    <row r="1370" spans="1:8">
      <c r="A1370" s="87" t="s">
        <v>15511</v>
      </c>
      <c r="B1370" s="86">
        <v>49560708</v>
      </c>
      <c r="C1370" s="86" t="s">
        <v>17246</v>
      </c>
      <c r="D1370" s="86" t="s">
        <v>6112</v>
      </c>
      <c r="E1370" s="86" t="s">
        <v>7136</v>
      </c>
      <c r="F1370" s="86" t="s">
        <v>8924</v>
      </c>
      <c r="G1370" s="86" t="s">
        <v>8925</v>
      </c>
      <c r="H1370" s="86">
        <v>1595.0000000000002</v>
      </c>
    </row>
    <row r="1371" spans="1:8">
      <c r="A1371" s="87" t="s">
        <v>15512</v>
      </c>
      <c r="B1371" s="86">
        <v>49560710</v>
      </c>
      <c r="C1371" s="86" t="s">
        <v>17246</v>
      </c>
      <c r="D1371" s="86" t="s">
        <v>6112</v>
      </c>
      <c r="E1371" s="86" t="s">
        <v>7136</v>
      </c>
      <c r="F1371" s="86" t="s">
        <v>8927</v>
      </c>
      <c r="G1371" s="86" t="s">
        <v>8928</v>
      </c>
      <c r="H1371" s="86">
        <v>1837.0000000000002</v>
      </c>
    </row>
    <row r="1372" spans="1:8">
      <c r="A1372" s="87" t="s">
        <v>15513</v>
      </c>
      <c r="B1372" s="86">
        <v>49560712</v>
      </c>
      <c r="C1372" s="86" t="s">
        <v>17246</v>
      </c>
      <c r="D1372" s="86" t="s">
        <v>6112</v>
      </c>
      <c r="E1372" s="86" t="s">
        <v>7136</v>
      </c>
      <c r="F1372" s="86" t="s">
        <v>8930</v>
      </c>
      <c r="G1372" s="86" t="s">
        <v>8931</v>
      </c>
      <c r="H1372" s="86">
        <v>2904.0000000000005</v>
      </c>
    </row>
    <row r="1373" spans="1:8">
      <c r="A1373" s="87" t="s">
        <v>15514</v>
      </c>
      <c r="B1373" s="86">
        <v>49560713</v>
      </c>
      <c r="C1373" s="86" t="s">
        <v>17246</v>
      </c>
      <c r="D1373" s="86" t="s">
        <v>6112</v>
      </c>
      <c r="E1373" s="86" t="s">
        <v>7136</v>
      </c>
      <c r="F1373" s="86" t="s">
        <v>8933</v>
      </c>
      <c r="G1373" s="86" t="s">
        <v>8934</v>
      </c>
      <c r="H1373" s="86">
        <v>1353</v>
      </c>
    </row>
    <row r="1374" spans="1:8">
      <c r="A1374" s="87" t="s">
        <v>15515</v>
      </c>
      <c r="B1374" s="86">
        <v>49560717</v>
      </c>
      <c r="C1374" s="86" t="s">
        <v>17246</v>
      </c>
      <c r="D1374" s="86" t="s">
        <v>6112</v>
      </c>
      <c r="E1374" s="86" t="s">
        <v>7136</v>
      </c>
      <c r="F1374" s="86" t="s">
        <v>8936</v>
      </c>
      <c r="G1374" s="86" t="s">
        <v>8937</v>
      </c>
      <c r="H1374" s="86">
        <v>2112</v>
      </c>
    </row>
    <row r="1375" spans="1:8">
      <c r="A1375" s="87" t="s">
        <v>15516</v>
      </c>
      <c r="B1375" s="86">
        <v>49560719</v>
      </c>
      <c r="C1375" s="86" t="s">
        <v>17246</v>
      </c>
      <c r="D1375" s="86" t="s">
        <v>6112</v>
      </c>
      <c r="E1375" s="86" t="s">
        <v>7136</v>
      </c>
      <c r="F1375" s="86" t="s">
        <v>8939</v>
      </c>
      <c r="G1375" s="86" t="s">
        <v>8940</v>
      </c>
      <c r="H1375" s="86">
        <v>2211</v>
      </c>
    </row>
    <row r="1376" spans="1:8">
      <c r="A1376" s="87" t="s">
        <v>15517</v>
      </c>
      <c r="B1376" s="86">
        <v>49560720</v>
      </c>
      <c r="C1376" s="86" t="s">
        <v>17246</v>
      </c>
      <c r="D1376" s="86" t="s">
        <v>6112</v>
      </c>
      <c r="E1376" s="86" t="s">
        <v>7136</v>
      </c>
      <c r="F1376" s="86" t="s">
        <v>8942</v>
      </c>
      <c r="G1376" s="86" t="s">
        <v>8943</v>
      </c>
      <c r="H1376" s="86">
        <v>2244</v>
      </c>
    </row>
    <row r="1377" spans="1:8">
      <c r="A1377" s="87" t="s">
        <v>15518</v>
      </c>
      <c r="B1377" s="86">
        <v>49560724</v>
      </c>
      <c r="C1377" s="86" t="s">
        <v>17246</v>
      </c>
      <c r="D1377" s="86" t="s">
        <v>6112</v>
      </c>
      <c r="E1377" s="86" t="s">
        <v>7136</v>
      </c>
      <c r="F1377" s="86" t="s">
        <v>8945</v>
      </c>
      <c r="G1377" s="86" t="s">
        <v>8946</v>
      </c>
      <c r="H1377" s="86">
        <v>2343</v>
      </c>
    </row>
    <row r="1378" spans="1:8">
      <c r="A1378" s="87" t="s">
        <v>15519</v>
      </c>
      <c r="B1378" s="86">
        <v>49560726</v>
      </c>
      <c r="C1378" s="86" t="s">
        <v>17246</v>
      </c>
      <c r="D1378" s="86" t="s">
        <v>6112</v>
      </c>
      <c r="E1378" s="86" t="s">
        <v>7136</v>
      </c>
      <c r="F1378" s="86" t="s">
        <v>8948</v>
      </c>
      <c r="G1378" s="86" t="s">
        <v>8949</v>
      </c>
      <c r="H1378" s="86">
        <v>2343</v>
      </c>
    </row>
    <row r="1379" spans="1:8">
      <c r="A1379" s="87" t="s">
        <v>15520</v>
      </c>
      <c r="B1379" s="86">
        <v>49560727</v>
      </c>
      <c r="C1379" s="86" t="s">
        <v>17246</v>
      </c>
      <c r="D1379" s="86" t="s">
        <v>6112</v>
      </c>
      <c r="E1379" s="86" t="s">
        <v>7136</v>
      </c>
      <c r="F1379" s="86" t="s">
        <v>8951</v>
      </c>
      <c r="G1379" s="86" t="s">
        <v>8952</v>
      </c>
      <c r="H1379" s="86">
        <v>2409</v>
      </c>
    </row>
    <row r="1380" spans="1:8">
      <c r="A1380" s="87" t="s">
        <v>15521</v>
      </c>
      <c r="B1380" s="86">
        <v>49560729</v>
      </c>
      <c r="C1380" s="86" t="s">
        <v>17246</v>
      </c>
      <c r="D1380" s="86" t="s">
        <v>6112</v>
      </c>
      <c r="E1380" s="86" t="s">
        <v>7136</v>
      </c>
      <c r="F1380" s="86" t="s">
        <v>8954</v>
      </c>
      <c r="G1380" s="86" t="s">
        <v>8955</v>
      </c>
      <c r="H1380" s="86">
        <v>2530</v>
      </c>
    </row>
    <row r="1381" spans="1:8">
      <c r="A1381" s="87" t="s">
        <v>15522</v>
      </c>
      <c r="B1381" s="86">
        <v>49560734</v>
      </c>
      <c r="C1381" s="86" t="s">
        <v>17246</v>
      </c>
      <c r="D1381" s="86" t="s">
        <v>6112</v>
      </c>
      <c r="E1381" s="86" t="s">
        <v>7136</v>
      </c>
      <c r="F1381" s="86" t="s">
        <v>8957</v>
      </c>
      <c r="G1381" s="86" t="s">
        <v>8958</v>
      </c>
      <c r="H1381" s="86">
        <v>2882.0000000000005</v>
      </c>
    </row>
    <row r="1382" spans="1:8">
      <c r="A1382" s="87" t="s">
        <v>15523</v>
      </c>
      <c r="B1382" s="86">
        <v>49560738</v>
      </c>
      <c r="C1382" s="86" t="s">
        <v>17246</v>
      </c>
      <c r="D1382" s="86" t="s">
        <v>6112</v>
      </c>
      <c r="E1382" s="86" t="s">
        <v>7136</v>
      </c>
      <c r="F1382" s="86" t="s">
        <v>8960</v>
      </c>
      <c r="G1382" s="86" t="s">
        <v>8961</v>
      </c>
      <c r="H1382" s="86">
        <v>3267.0000000000005</v>
      </c>
    </row>
    <row r="1383" spans="1:8">
      <c r="A1383" s="87" t="s">
        <v>15524</v>
      </c>
      <c r="B1383" s="86">
        <v>49560739</v>
      </c>
      <c r="C1383" s="86" t="s">
        <v>17246</v>
      </c>
      <c r="D1383" s="86" t="s">
        <v>6112</v>
      </c>
      <c r="E1383" s="86" t="s">
        <v>7136</v>
      </c>
      <c r="F1383" s="86" t="s">
        <v>8963</v>
      </c>
      <c r="G1383" s="86" t="s">
        <v>8964</v>
      </c>
      <c r="H1383" s="86">
        <v>3366.0000000000005</v>
      </c>
    </row>
    <row r="1384" spans="1:8">
      <c r="A1384" s="87" t="s">
        <v>15525</v>
      </c>
      <c r="B1384" s="86">
        <v>49560742</v>
      </c>
      <c r="C1384" s="86" t="s">
        <v>17246</v>
      </c>
      <c r="D1384" s="86" t="s">
        <v>6112</v>
      </c>
      <c r="E1384" s="86" t="s">
        <v>7136</v>
      </c>
      <c r="F1384" s="86" t="s">
        <v>8966</v>
      </c>
      <c r="G1384" s="86" t="s">
        <v>8967</v>
      </c>
      <c r="H1384" s="86">
        <v>3718.0000000000005</v>
      </c>
    </row>
    <row r="1385" spans="1:8">
      <c r="A1385" s="87" t="s">
        <v>15526</v>
      </c>
      <c r="B1385" s="86">
        <v>49560744</v>
      </c>
      <c r="C1385" s="86" t="s">
        <v>17246</v>
      </c>
      <c r="D1385" s="86" t="s">
        <v>6112</v>
      </c>
      <c r="E1385" s="86" t="s">
        <v>7136</v>
      </c>
      <c r="F1385" s="86" t="s">
        <v>8969</v>
      </c>
      <c r="G1385" s="86" t="s">
        <v>8970</v>
      </c>
      <c r="H1385" s="86">
        <v>3905.0000000000005</v>
      </c>
    </row>
    <row r="1386" spans="1:8">
      <c r="A1386" s="87" t="s">
        <v>15527</v>
      </c>
      <c r="B1386" s="86">
        <v>49560746</v>
      </c>
      <c r="C1386" s="86" t="s">
        <v>17246</v>
      </c>
      <c r="D1386" s="86" t="s">
        <v>6112</v>
      </c>
      <c r="E1386" s="86" t="s">
        <v>7136</v>
      </c>
      <c r="F1386" s="86" t="s">
        <v>8972</v>
      </c>
      <c r="G1386" s="86" t="s">
        <v>8973</v>
      </c>
      <c r="H1386" s="86">
        <v>4169</v>
      </c>
    </row>
    <row r="1387" spans="1:8">
      <c r="A1387" s="87" t="s">
        <v>15528</v>
      </c>
      <c r="B1387" s="86">
        <v>49565090</v>
      </c>
      <c r="C1387" s="86" t="s">
        <v>17246</v>
      </c>
      <c r="D1387" s="86" t="s">
        <v>6112</v>
      </c>
      <c r="E1387" s="86">
        <v>0</v>
      </c>
      <c r="F1387" s="86" t="s">
        <v>8975</v>
      </c>
      <c r="G1387" s="86" t="s">
        <v>8976</v>
      </c>
      <c r="H1387" s="86">
        <v>792.00000000000011</v>
      </c>
    </row>
    <row r="1388" spans="1:8">
      <c r="A1388" s="87" t="s">
        <v>15529</v>
      </c>
      <c r="B1388" s="86">
        <v>49565091</v>
      </c>
      <c r="C1388" s="86" t="s">
        <v>17246</v>
      </c>
      <c r="D1388" s="86" t="s">
        <v>6112</v>
      </c>
      <c r="E1388" s="86">
        <v>0</v>
      </c>
      <c r="F1388" s="86" t="s">
        <v>8978</v>
      </c>
      <c r="G1388" s="86" t="s">
        <v>8979</v>
      </c>
      <c r="H1388" s="86">
        <v>847.00000000000011</v>
      </c>
    </row>
    <row r="1389" spans="1:8">
      <c r="A1389" s="87" t="s">
        <v>15530</v>
      </c>
      <c r="B1389" s="86">
        <v>49565100</v>
      </c>
      <c r="C1389" s="86" t="s">
        <v>17246</v>
      </c>
      <c r="D1389" s="86" t="s">
        <v>6112</v>
      </c>
      <c r="E1389" s="86">
        <v>0</v>
      </c>
      <c r="F1389" s="86" t="s">
        <v>8981</v>
      </c>
      <c r="G1389" s="86" t="s">
        <v>8982</v>
      </c>
      <c r="H1389" s="86">
        <v>814.00000000000011</v>
      </c>
    </row>
    <row r="1390" spans="1:8">
      <c r="A1390" s="87" t="s">
        <v>15531</v>
      </c>
      <c r="B1390" s="86">
        <v>49565110</v>
      </c>
      <c r="C1390" s="86" t="s">
        <v>17246</v>
      </c>
      <c r="D1390" s="86" t="s">
        <v>6112</v>
      </c>
      <c r="E1390" s="86">
        <v>0</v>
      </c>
      <c r="F1390" s="86" t="s">
        <v>8984</v>
      </c>
      <c r="G1390" s="86" t="s">
        <v>8985</v>
      </c>
      <c r="H1390" s="86">
        <v>836.00000000000011</v>
      </c>
    </row>
    <row r="1391" spans="1:8">
      <c r="A1391" s="87" t="s">
        <v>15532</v>
      </c>
      <c r="B1391" s="86">
        <v>49565120</v>
      </c>
      <c r="C1391" s="86" t="s">
        <v>17246</v>
      </c>
      <c r="D1391" s="86" t="s">
        <v>6112</v>
      </c>
      <c r="E1391" s="86">
        <v>0</v>
      </c>
      <c r="F1391" s="86" t="s">
        <v>8987</v>
      </c>
      <c r="G1391" s="86" t="s">
        <v>8988</v>
      </c>
      <c r="H1391" s="86">
        <v>858.00000000000011</v>
      </c>
    </row>
    <row r="1392" spans="1:8">
      <c r="A1392" s="87" t="s">
        <v>15533</v>
      </c>
      <c r="B1392" s="86">
        <v>49565125</v>
      </c>
      <c r="C1392" s="86" t="s">
        <v>17246</v>
      </c>
      <c r="D1392" s="86" t="s">
        <v>6112</v>
      </c>
      <c r="E1392" s="86">
        <v>0</v>
      </c>
      <c r="F1392" s="86" t="s">
        <v>8990</v>
      </c>
      <c r="G1392" s="86" t="s">
        <v>8991</v>
      </c>
      <c r="H1392" s="86">
        <v>869.00000000000011</v>
      </c>
    </row>
    <row r="1393" spans="1:8">
      <c r="A1393" s="87" t="s">
        <v>15534</v>
      </c>
      <c r="B1393" s="86">
        <v>49565130</v>
      </c>
      <c r="C1393" s="86" t="s">
        <v>17246</v>
      </c>
      <c r="D1393" s="86" t="s">
        <v>6112</v>
      </c>
      <c r="E1393" s="86">
        <v>0</v>
      </c>
      <c r="F1393" s="86" t="s">
        <v>8993</v>
      </c>
      <c r="G1393" s="86" t="s">
        <v>8994</v>
      </c>
      <c r="H1393" s="86">
        <v>880.00000000000011</v>
      </c>
    </row>
    <row r="1394" spans="1:8">
      <c r="A1394" s="87" t="s">
        <v>15535</v>
      </c>
      <c r="B1394" s="86">
        <v>49565140</v>
      </c>
      <c r="C1394" s="86" t="s">
        <v>17246</v>
      </c>
      <c r="D1394" s="86" t="s">
        <v>6112</v>
      </c>
      <c r="E1394" s="86">
        <v>0</v>
      </c>
      <c r="F1394" s="86" t="s">
        <v>8996</v>
      </c>
      <c r="G1394" s="86" t="s">
        <v>8997</v>
      </c>
      <c r="H1394" s="86">
        <v>891.00000000000011</v>
      </c>
    </row>
    <row r="1395" spans="1:8">
      <c r="A1395" s="87" t="s">
        <v>15536</v>
      </c>
      <c r="B1395" s="86">
        <v>49565150</v>
      </c>
      <c r="C1395" s="86" t="s">
        <v>17246</v>
      </c>
      <c r="D1395" s="86" t="s">
        <v>6112</v>
      </c>
      <c r="E1395" s="86">
        <v>0</v>
      </c>
      <c r="F1395" s="86" t="s">
        <v>8999</v>
      </c>
      <c r="G1395" s="86" t="s">
        <v>9000</v>
      </c>
      <c r="H1395" s="86">
        <v>913.00000000000011</v>
      </c>
    </row>
    <row r="1396" spans="1:8">
      <c r="A1396" s="87" t="s">
        <v>15537</v>
      </c>
      <c r="B1396" s="86">
        <v>49565152</v>
      </c>
      <c r="C1396" s="86" t="s">
        <v>17246</v>
      </c>
      <c r="D1396" s="86" t="s">
        <v>6112</v>
      </c>
      <c r="E1396" s="86">
        <v>0</v>
      </c>
      <c r="F1396" s="86" t="s">
        <v>9002</v>
      </c>
      <c r="G1396" s="86" t="s">
        <v>9003</v>
      </c>
      <c r="H1396" s="86">
        <v>935.00000000000011</v>
      </c>
    </row>
    <row r="1397" spans="1:8">
      <c r="A1397" s="87" t="s">
        <v>15538</v>
      </c>
      <c r="B1397" s="86">
        <v>49565155</v>
      </c>
      <c r="C1397" s="86" t="s">
        <v>17246</v>
      </c>
      <c r="D1397" s="86" t="s">
        <v>6112</v>
      </c>
      <c r="E1397" s="86">
        <v>0</v>
      </c>
      <c r="F1397" s="86" t="s">
        <v>9005</v>
      </c>
      <c r="G1397" s="86" t="s">
        <v>9006</v>
      </c>
      <c r="H1397" s="86">
        <v>957.00000000000011</v>
      </c>
    </row>
    <row r="1398" spans="1:8">
      <c r="A1398" s="87" t="s">
        <v>15539</v>
      </c>
      <c r="B1398" s="86">
        <v>49565160</v>
      </c>
      <c r="C1398" s="86" t="s">
        <v>17246</v>
      </c>
      <c r="D1398" s="86" t="s">
        <v>6112</v>
      </c>
      <c r="E1398" s="86">
        <v>0</v>
      </c>
      <c r="F1398" s="86" t="s">
        <v>9008</v>
      </c>
      <c r="G1398" s="86" t="s">
        <v>9009</v>
      </c>
      <c r="H1398" s="86">
        <v>1001.0000000000001</v>
      </c>
    </row>
    <row r="1399" spans="1:8">
      <c r="A1399" s="87" t="s">
        <v>15540</v>
      </c>
      <c r="B1399" s="86">
        <v>49565165</v>
      </c>
      <c r="C1399" s="86" t="s">
        <v>17246</v>
      </c>
      <c r="D1399" s="86" t="s">
        <v>6112</v>
      </c>
      <c r="E1399" s="86">
        <v>0</v>
      </c>
      <c r="F1399" s="86" t="s">
        <v>9011</v>
      </c>
      <c r="G1399" s="86" t="s">
        <v>9012</v>
      </c>
      <c r="H1399" s="86">
        <v>1023.0000000000001</v>
      </c>
    </row>
    <row r="1400" spans="1:8">
      <c r="A1400" s="87" t="s">
        <v>15541</v>
      </c>
      <c r="B1400" s="86">
        <v>49565167</v>
      </c>
      <c r="C1400" s="86" t="s">
        <v>17246</v>
      </c>
      <c r="D1400" s="86" t="s">
        <v>6112</v>
      </c>
      <c r="E1400" s="86">
        <v>0</v>
      </c>
      <c r="F1400" s="86" t="s">
        <v>9014</v>
      </c>
      <c r="G1400" s="86" t="s">
        <v>9015</v>
      </c>
      <c r="H1400" s="86">
        <v>1056</v>
      </c>
    </row>
    <row r="1401" spans="1:8">
      <c r="A1401" s="87" t="s">
        <v>15542</v>
      </c>
      <c r="B1401" s="86">
        <v>49565169</v>
      </c>
      <c r="C1401" s="86" t="s">
        <v>17246</v>
      </c>
      <c r="D1401" s="86" t="s">
        <v>6112</v>
      </c>
      <c r="E1401" s="86">
        <v>0</v>
      </c>
      <c r="F1401" s="86" t="s">
        <v>9017</v>
      </c>
      <c r="G1401" s="86" t="s">
        <v>9018</v>
      </c>
      <c r="H1401" s="86">
        <v>1078</v>
      </c>
    </row>
    <row r="1402" spans="1:8">
      <c r="A1402" s="87" t="s">
        <v>15543</v>
      </c>
      <c r="B1402" s="86">
        <v>49565170</v>
      </c>
      <c r="C1402" s="86" t="s">
        <v>17246</v>
      </c>
      <c r="D1402" s="86" t="s">
        <v>6112</v>
      </c>
      <c r="E1402" s="86">
        <v>0</v>
      </c>
      <c r="F1402" s="86" t="s">
        <v>9020</v>
      </c>
      <c r="G1402" s="86" t="s">
        <v>9021</v>
      </c>
      <c r="H1402" s="86">
        <v>1111</v>
      </c>
    </row>
    <row r="1403" spans="1:8">
      <c r="A1403" s="87" t="s">
        <v>15544</v>
      </c>
      <c r="B1403" s="86">
        <v>49565175</v>
      </c>
      <c r="C1403" s="86" t="s">
        <v>17246</v>
      </c>
      <c r="D1403" s="86" t="s">
        <v>6112</v>
      </c>
      <c r="E1403" s="86">
        <v>0</v>
      </c>
      <c r="F1403" s="86" t="s">
        <v>9023</v>
      </c>
      <c r="G1403" s="86" t="s">
        <v>9024</v>
      </c>
      <c r="H1403" s="86">
        <v>1133</v>
      </c>
    </row>
    <row r="1404" spans="1:8">
      <c r="A1404" s="87" t="s">
        <v>15545</v>
      </c>
      <c r="B1404" s="86">
        <v>49565178</v>
      </c>
      <c r="C1404" s="86" t="s">
        <v>17246</v>
      </c>
      <c r="D1404" s="86" t="s">
        <v>6112</v>
      </c>
      <c r="E1404" s="86">
        <v>0</v>
      </c>
      <c r="F1404" s="86" t="s">
        <v>9026</v>
      </c>
      <c r="G1404" s="86" t="s">
        <v>9027</v>
      </c>
      <c r="H1404" s="86">
        <v>1133</v>
      </c>
    </row>
    <row r="1405" spans="1:8">
      <c r="A1405" s="87" t="s">
        <v>15546</v>
      </c>
      <c r="B1405" s="86">
        <v>49565180</v>
      </c>
      <c r="C1405" s="86" t="s">
        <v>17246</v>
      </c>
      <c r="D1405" s="86" t="s">
        <v>6112</v>
      </c>
      <c r="E1405" s="86">
        <v>0</v>
      </c>
      <c r="F1405" s="86" t="s">
        <v>9029</v>
      </c>
      <c r="G1405" s="86" t="s">
        <v>9030</v>
      </c>
      <c r="H1405" s="86">
        <v>1199</v>
      </c>
    </row>
    <row r="1406" spans="1:8">
      <c r="A1406" s="87" t="s">
        <v>15547</v>
      </c>
      <c r="B1406" s="86">
        <v>49565190</v>
      </c>
      <c r="C1406" s="86" t="s">
        <v>17246</v>
      </c>
      <c r="D1406" s="86" t="s">
        <v>6112</v>
      </c>
      <c r="E1406" s="86">
        <v>0</v>
      </c>
      <c r="F1406" s="86" t="s">
        <v>9032</v>
      </c>
      <c r="G1406" s="86" t="s">
        <v>9033</v>
      </c>
      <c r="H1406" s="86">
        <v>1309</v>
      </c>
    </row>
    <row r="1407" spans="1:8">
      <c r="A1407" s="87" t="s">
        <v>15548</v>
      </c>
      <c r="B1407" s="86">
        <v>49565195</v>
      </c>
      <c r="C1407" s="86" t="s">
        <v>17246</v>
      </c>
      <c r="D1407" s="86" t="s">
        <v>6112</v>
      </c>
      <c r="E1407" s="86">
        <v>0</v>
      </c>
      <c r="F1407" s="86" t="s">
        <v>9035</v>
      </c>
      <c r="G1407" s="86" t="s">
        <v>9036</v>
      </c>
      <c r="H1407" s="86">
        <v>1342</v>
      </c>
    </row>
    <row r="1408" spans="1:8">
      <c r="A1408" s="87" t="s">
        <v>15549</v>
      </c>
      <c r="B1408" s="86">
        <v>49565200</v>
      </c>
      <c r="C1408" s="86" t="s">
        <v>17246</v>
      </c>
      <c r="D1408" s="86" t="s">
        <v>6112</v>
      </c>
      <c r="E1408" s="86">
        <v>0</v>
      </c>
      <c r="F1408" s="86" t="s">
        <v>9038</v>
      </c>
      <c r="G1408" s="86" t="s">
        <v>9039</v>
      </c>
      <c r="H1408" s="86">
        <v>1430.0000000000002</v>
      </c>
    </row>
    <row r="1409" spans="1:8">
      <c r="A1409" s="87" t="s">
        <v>15550</v>
      </c>
      <c r="B1409" s="86">
        <v>49565205</v>
      </c>
      <c r="C1409" s="86" t="s">
        <v>17246</v>
      </c>
      <c r="D1409" s="86" t="s">
        <v>6112</v>
      </c>
      <c r="E1409" s="86">
        <v>0</v>
      </c>
      <c r="F1409" s="86" t="s">
        <v>9041</v>
      </c>
      <c r="G1409" s="86" t="s">
        <v>9042</v>
      </c>
      <c r="H1409" s="86">
        <v>1452.0000000000002</v>
      </c>
    </row>
    <row r="1410" spans="1:8">
      <c r="A1410" s="87" t="s">
        <v>15551</v>
      </c>
      <c r="B1410" s="86">
        <v>49565605</v>
      </c>
      <c r="C1410" s="86" t="s">
        <v>17246</v>
      </c>
      <c r="D1410" s="86" t="s">
        <v>6112</v>
      </c>
      <c r="E1410" s="86">
        <v>0</v>
      </c>
      <c r="F1410" s="86" t="s">
        <v>9044</v>
      </c>
      <c r="G1410" s="86" t="s">
        <v>9045</v>
      </c>
      <c r="H1410" s="86">
        <v>1023.0000000000001</v>
      </c>
    </row>
    <row r="1411" spans="1:8">
      <c r="A1411" s="87" t="s">
        <v>15552</v>
      </c>
      <c r="B1411" s="86">
        <v>49565615</v>
      </c>
      <c r="C1411" s="86" t="s">
        <v>17246</v>
      </c>
      <c r="D1411" s="86" t="s">
        <v>6112</v>
      </c>
      <c r="E1411" s="86">
        <v>0</v>
      </c>
      <c r="F1411" s="86" t="s">
        <v>9047</v>
      </c>
      <c r="G1411" s="86" t="s">
        <v>9048</v>
      </c>
      <c r="H1411" s="86">
        <v>1199</v>
      </c>
    </row>
    <row r="1412" spans="1:8">
      <c r="A1412" s="87" t="s">
        <v>15553</v>
      </c>
      <c r="B1412" s="86">
        <v>49565620</v>
      </c>
      <c r="C1412" s="86" t="s">
        <v>17246</v>
      </c>
      <c r="D1412" s="86" t="s">
        <v>6112</v>
      </c>
      <c r="E1412" s="86">
        <v>0</v>
      </c>
      <c r="F1412" s="86" t="s">
        <v>9047</v>
      </c>
      <c r="G1412" s="86" t="s">
        <v>9050</v>
      </c>
      <c r="H1412" s="86">
        <v>1265</v>
      </c>
    </row>
    <row r="1413" spans="1:8">
      <c r="A1413" s="87" t="s">
        <v>15554</v>
      </c>
      <c r="B1413" s="86">
        <v>49565625</v>
      </c>
      <c r="C1413" s="86" t="s">
        <v>17246</v>
      </c>
      <c r="D1413" s="86" t="s">
        <v>6112</v>
      </c>
      <c r="E1413" s="86">
        <v>0</v>
      </c>
      <c r="F1413" s="86" t="s">
        <v>9052</v>
      </c>
      <c r="G1413" s="86" t="s">
        <v>9053</v>
      </c>
      <c r="H1413" s="86">
        <v>1342</v>
      </c>
    </row>
    <row r="1414" spans="1:8">
      <c r="A1414" s="87" t="s">
        <v>15555</v>
      </c>
      <c r="B1414" s="86">
        <v>49565630</v>
      </c>
      <c r="C1414" s="86" t="s">
        <v>17246</v>
      </c>
      <c r="D1414" s="86" t="s">
        <v>6112</v>
      </c>
      <c r="E1414" s="86">
        <v>0</v>
      </c>
      <c r="F1414" s="86" t="s">
        <v>9055</v>
      </c>
      <c r="G1414" s="86" t="s">
        <v>9056</v>
      </c>
      <c r="H1414" s="86">
        <v>1441.0000000000002</v>
      </c>
    </row>
    <row r="1415" spans="1:8">
      <c r="A1415" s="87" t="s">
        <v>15556</v>
      </c>
      <c r="B1415" s="86">
        <v>49565640</v>
      </c>
      <c r="C1415" s="86" t="s">
        <v>17246</v>
      </c>
      <c r="D1415" s="86" t="s">
        <v>6112</v>
      </c>
      <c r="E1415" s="86">
        <v>0</v>
      </c>
      <c r="F1415" s="86" t="s">
        <v>9058</v>
      </c>
      <c r="G1415" s="86" t="s">
        <v>9059</v>
      </c>
      <c r="H1415" s="86">
        <v>1672.0000000000002</v>
      </c>
    </row>
    <row r="1416" spans="1:8">
      <c r="A1416" s="87" t="s">
        <v>15557</v>
      </c>
      <c r="B1416" s="86">
        <v>49565645</v>
      </c>
      <c r="C1416" s="86" t="s">
        <v>17246</v>
      </c>
      <c r="D1416" s="86" t="s">
        <v>6112</v>
      </c>
      <c r="E1416" s="86">
        <v>0</v>
      </c>
      <c r="F1416" s="86" t="s">
        <v>9061</v>
      </c>
      <c r="G1416" s="86" t="s">
        <v>9062</v>
      </c>
      <c r="H1416" s="86">
        <v>1672.0000000000002</v>
      </c>
    </row>
    <row r="1417" spans="1:8">
      <c r="A1417" s="87" t="s">
        <v>15558</v>
      </c>
      <c r="B1417" s="86">
        <v>49565664</v>
      </c>
      <c r="C1417" s="86" t="s">
        <v>17246</v>
      </c>
      <c r="D1417" s="86" t="s">
        <v>6112</v>
      </c>
      <c r="E1417" s="86">
        <v>0</v>
      </c>
      <c r="F1417" s="86" t="s">
        <v>9064</v>
      </c>
      <c r="G1417" s="86" t="s">
        <v>9065</v>
      </c>
      <c r="H1417" s="86">
        <v>2123</v>
      </c>
    </row>
    <row r="1418" spans="1:8">
      <c r="A1418" s="87" t="s">
        <v>15559</v>
      </c>
      <c r="B1418" s="86">
        <v>49567010</v>
      </c>
      <c r="C1418" s="86" t="s">
        <v>17246</v>
      </c>
      <c r="D1418" s="86" t="s">
        <v>6112</v>
      </c>
      <c r="E1418" s="86" t="s">
        <v>8721</v>
      </c>
      <c r="F1418" s="86" t="s">
        <v>9067</v>
      </c>
      <c r="G1418" s="86" t="s">
        <v>9068</v>
      </c>
      <c r="H1418" s="86">
        <v>396.00000000000006</v>
      </c>
    </row>
    <row r="1419" spans="1:8">
      <c r="A1419" s="87" t="s">
        <v>15560</v>
      </c>
      <c r="B1419" s="86">
        <v>49567250</v>
      </c>
      <c r="C1419" s="86" t="s">
        <v>17246</v>
      </c>
      <c r="D1419" s="86" t="s">
        <v>6112</v>
      </c>
      <c r="E1419" s="86" t="s">
        <v>8721</v>
      </c>
      <c r="F1419" s="86" t="s">
        <v>9070</v>
      </c>
      <c r="G1419" s="86" t="s">
        <v>9071</v>
      </c>
      <c r="H1419" s="86">
        <v>660</v>
      </c>
    </row>
    <row r="1420" spans="1:8">
      <c r="A1420" s="87" t="s">
        <v>15561</v>
      </c>
      <c r="B1420" s="86">
        <v>49568000</v>
      </c>
      <c r="C1420" s="86" t="s">
        <v>17246</v>
      </c>
      <c r="D1420" s="86" t="s">
        <v>6112</v>
      </c>
      <c r="E1420" s="86" t="s">
        <v>8721</v>
      </c>
      <c r="F1420" s="86" t="s">
        <v>9073</v>
      </c>
      <c r="G1420" s="86" t="s">
        <v>9074</v>
      </c>
      <c r="H1420" s="86">
        <v>286</v>
      </c>
    </row>
    <row r="1421" spans="1:8">
      <c r="A1421" s="87" t="s">
        <v>15562</v>
      </c>
      <c r="B1421" s="86">
        <v>49568010</v>
      </c>
      <c r="C1421" s="86" t="s">
        <v>17246</v>
      </c>
      <c r="D1421" s="86" t="s">
        <v>6112</v>
      </c>
      <c r="E1421" s="86" t="s">
        <v>8721</v>
      </c>
      <c r="F1421" s="86" t="s">
        <v>9076</v>
      </c>
      <c r="G1421" s="86" t="s">
        <v>9077</v>
      </c>
      <c r="H1421" s="86">
        <v>143</v>
      </c>
    </row>
    <row r="1422" spans="1:8">
      <c r="A1422" s="87" t="s">
        <v>15563</v>
      </c>
      <c r="B1422" s="86">
        <v>49569100</v>
      </c>
      <c r="C1422" s="86" t="s">
        <v>17246</v>
      </c>
      <c r="D1422" s="86" t="s">
        <v>6112</v>
      </c>
      <c r="E1422" s="86" t="s">
        <v>8721</v>
      </c>
      <c r="F1422" s="86" t="s">
        <v>9079</v>
      </c>
      <c r="G1422" s="86" t="s">
        <v>9080</v>
      </c>
      <c r="H1422" s="86">
        <v>660</v>
      </c>
    </row>
    <row r="1423" spans="1:8">
      <c r="A1423" s="87" t="s">
        <v>15564</v>
      </c>
      <c r="B1423" s="86">
        <v>49569805</v>
      </c>
      <c r="C1423" s="86" t="s">
        <v>17246</v>
      </c>
      <c r="D1423" s="86" t="s">
        <v>6112</v>
      </c>
      <c r="E1423" s="86">
        <v>0</v>
      </c>
      <c r="F1423" s="86" t="s">
        <v>9082</v>
      </c>
      <c r="G1423" s="86" t="s">
        <v>9083</v>
      </c>
      <c r="H1423" s="86">
        <v>1287</v>
      </c>
    </row>
    <row r="1424" spans="1:8">
      <c r="A1424" s="87" t="s">
        <v>15565</v>
      </c>
      <c r="B1424" s="86">
        <v>49569810</v>
      </c>
      <c r="C1424" s="86" t="s">
        <v>17246</v>
      </c>
      <c r="D1424" s="86" t="s">
        <v>6112</v>
      </c>
      <c r="E1424" s="86">
        <v>0</v>
      </c>
      <c r="F1424" s="86" t="s">
        <v>9085</v>
      </c>
      <c r="G1424" s="86" t="s">
        <v>9086</v>
      </c>
      <c r="H1424" s="86">
        <v>1254</v>
      </c>
    </row>
    <row r="1425" spans="1:8">
      <c r="A1425" s="87" t="s">
        <v>15566</v>
      </c>
      <c r="B1425" s="86">
        <v>49569815</v>
      </c>
      <c r="C1425" s="86" t="s">
        <v>17246</v>
      </c>
      <c r="D1425" s="86" t="s">
        <v>6112</v>
      </c>
      <c r="E1425" s="86">
        <v>0</v>
      </c>
      <c r="F1425" s="86" t="s">
        <v>9088</v>
      </c>
      <c r="G1425" s="86" t="s">
        <v>9089</v>
      </c>
      <c r="H1425" s="86">
        <v>1265</v>
      </c>
    </row>
    <row r="1426" spans="1:8">
      <c r="A1426" s="87" t="s">
        <v>15567</v>
      </c>
      <c r="B1426" s="86">
        <v>49569820</v>
      </c>
      <c r="C1426" s="86" t="s">
        <v>17246</v>
      </c>
      <c r="D1426" s="86" t="s">
        <v>6112</v>
      </c>
      <c r="E1426" s="86">
        <v>0</v>
      </c>
      <c r="F1426" s="86" t="s">
        <v>9091</v>
      </c>
      <c r="G1426" s="86" t="s">
        <v>9092</v>
      </c>
      <c r="H1426" s="86">
        <v>1298</v>
      </c>
    </row>
    <row r="1427" spans="1:8">
      <c r="A1427" s="87" t="s">
        <v>15568</v>
      </c>
      <c r="B1427" s="86">
        <v>49569825</v>
      </c>
      <c r="C1427" s="86" t="s">
        <v>17246</v>
      </c>
      <c r="D1427" s="86" t="s">
        <v>6112</v>
      </c>
      <c r="E1427" s="86">
        <v>0</v>
      </c>
      <c r="F1427" s="86" t="s">
        <v>9094</v>
      </c>
      <c r="G1427" s="86" t="s">
        <v>9095</v>
      </c>
      <c r="H1427" s="86">
        <v>1320</v>
      </c>
    </row>
    <row r="1428" spans="1:8">
      <c r="A1428" s="87" t="s">
        <v>15569</v>
      </c>
      <c r="B1428" s="86">
        <v>49569830</v>
      </c>
      <c r="C1428" s="86" t="s">
        <v>17246</v>
      </c>
      <c r="D1428" s="86" t="s">
        <v>6112</v>
      </c>
      <c r="E1428" s="86">
        <v>0</v>
      </c>
      <c r="F1428" s="86" t="s">
        <v>9097</v>
      </c>
      <c r="G1428" s="86" t="s">
        <v>9098</v>
      </c>
      <c r="H1428" s="86">
        <v>1342</v>
      </c>
    </row>
    <row r="1429" spans="1:8">
      <c r="A1429" s="87" t="s">
        <v>15570</v>
      </c>
      <c r="B1429" s="86">
        <v>49569835</v>
      </c>
      <c r="C1429" s="86" t="s">
        <v>17246</v>
      </c>
      <c r="D1429" s="86" t="s">
        <v>6112</v>
      </c>
      <c r="E1429" s="86">
        <v>0</v>
      </c>
      <c r="F1429" s="86" t="s">
        <v>9100</v>
      </c>
      <c r="G1429" s="86" t="s">
        <v>9101</v>
      </c>
      <c r="H1429" s="86">
        <v>1364</v>
      </c>
    </row>
    <row r="1430" spans="1:8">
      <c r="A1430" s="87" t="s">
        <v>15571</v>
      </c>
      <c r="B1430" s="86">
        <v>49590011</v>
      </c>
      <c r="C1430" s="86" t="s">
        <v>17246</v>
      </c>
      <c r="D1430" s="86" t="s">
        <v>4978</v>
      </c>
      <c r="E1430" s="86" t="s">
        <v>9103</v>
      </c>
      <c r="F1430" s="86" t="s">
        <v>9104</v>
      </c>
      <c r="G1430" s="86" t="s">
        <v>9105</v>
      </c>
      <c r="H1430" s="86">
        <v>1661.0000000000002</v>
      </c>
    </row>
    <row r="1431" spans="1:8">
      <c r="A1431" s="87" t="s">
        <v>15572</v>
      </c>
      <c r="B1431" s="86">
        <v>49663004</v>
      </c>
      <c r="C1431" s="86" t="s">
        <v>17246</v>
      </c>
      <c r="D1431" s="86" t="s">
        <v>5657</v>
      </c>
      <c r="E1431" s="86">
        <v>0</v>
      </c>
      <c r="F1431" s="86" t="s">
        <v>9107</v>
      </c>
      <c r="G1431" s="86" t="s">
        <v>4186</v>
      </c>
      <c r="H1431" s="86">
        <v>2376</v>
      </c>
    </row>
    <row r="1432" spans="1:8">
      <c r="A1432" s="87" t="s">
        <v>15573</v>
      </c>
      <c r="B1432" s="86">
        <v>49960070</v>
      </c>
      <c r="C1432" s="86" t="s">
        <v>17246</v>
      </c>
      <c r="D1432" s="86" t="s">
        <v>5957</v>
      </c>
      <c r="E1432" s="86">
        <v>0</v>
      </c>
      <c r="F1432" s="86" t="s">
        <v>9109</v>
      </c>
      <c r="G1432" s="86" t="s">
        <v>9110</v>
      </c>
      <c r="H1432" s="86">
        <v>103.4</v>
      </c>
    </row>
    <row r="1433" spans="1:8">
      <c r="A1433" s="87" t="s">
        <v>15574</v>
      </c>
      <c r="B1433" s="86">
        <v>4932117042</v>
      </c>
      <c r="C1433" s="86" t="s">
        <v>17246</v>
      </c>
      <c r="D1433" s="86" t="s">
        <v>8498</v>
      </c>
      <c r="E1433" s="86">
        <v>0</v>
      </c>
      <c r="F1433" s="86" t="s">
        <v>9112</v>
      </c>
      <c r="G1433" s="86" t="s">
        <v>9113</v>
      </c>
      <c r="H1433" s="86">
        <v>1166</v>
      </c>
    </row>
    <row r="1434" spans="1:8">
      <c r="A1434" s="87" t="s">
        <v>15575</v>
      </c>
      <c r="B1434" s="86">
        <v>4932127010</v>
      </c>
      <c r="C1434" s="86" t="s">
        <v>17246</v>
      </c>
      <c r="D1434" s="86" t="s">
        <v>8498</v>
      </c>
      <c r="E1434" s="86">
        <v>0</v>
      </c>
      <c r="F1434" s="86" t="s">
        <v>9115</v>
      </c>
      <c r="G1434" s="86" t="s">
        <v>9116</v>
      </c>
      <c r="H1434" s="86">
        <v>4895</v>
      </c>
    </row>
    <row r="1435" spans="1:8">
      <c r="A1435" s="87" t="s">
        <v>15576</v>
      </c>
      <c r="B1435" s="86">
        <v>4932213116</v>
      </c>
      <c r="C1435" s="86" t="s">
        <v>17246</v>
      </c>
      <c r="D1435" s="86" t="s">
        <v>9118</v>
      </c>
      <c r="E1435" s="86">
        <v>0</v>
      </c>
      <c r="F1435" s="86" t="s">
        <v>9119</v>
      </c>
      <c r="G1435" s="86" t="s">
        <v>9120</v>
      </c>
      <c r="H1435" s="86">
        <v>341</v>
      </c>
    </row>
    <row r="1436" spans="1:8">
      <c r="A1436" s="87" t="s">
        <v>15577</v>
      </c>
      <c r="B1436" s="86">
        <v>4932213231</v>
      </c>
      <c r="C1436" s="86" t="s">
        <v>17246</v>
      </c>
      <c r="D1436" s="86" t="s">
        <v>9118</v>
      </c>
      <c r="E1436" s="86">
        <v>0</v>
      </c>
      <c r="F1436" s="86" t="s">
        <v>9122</v>
      </c>
      <c r="G1436" s="86" t="s">
        <v>9123</v>
      </c>
      <c r="H1436" s="86">
        <v>451.00000000000006</v>
      </c>
    </row>
    <row r="1437" spans="1:8">
      <c r="A1437" s="87" t="s">
        <v>15578</v>
      </c>
      <c r="B1437" s="86">
        <v>4932213232</v>
      </c>
      <c r="C1437" s="86" t="s">
        <v>17246</v>
      </c>
      <c r="D1437" s="86" t="s">
        <v>9118</v>
      </c>
      <c r="E1437" s="86">
        <v>0</v>
      </c>
      <c r="F1437" s="86" t="s">
        <v>9125</v>
      </c>
      <c r="G1437" s="86" t="s">
        <v>9126</v>
      </c>
      <c r="H1437" s="86">
        <v>451.00000000000006</v>
      </c>
    </row>
    <row r="1438" spans="1:8">
      <c r="A1438" s="87" t="s">
        <v>15579</v>
      </c>
      <c r="B1438" s="86">
        <v>4932221378</v>
      </c>
      <c r="C1438" s="86" t="s">
        <v>17246</v>
      </c>
      <c r="D1438" s="86" t="s">
        <v>8498</v>
      </c>
      <c r="E1438" s="86">
        <v>0</v>
      </c>
      <c r="F1438" s="86" t="s">
        <v>9128</v>
      </c>
      <c r="G1438" s="86" t="s">
        <v>9129</v>
      </c>
      <c r="H1438" s="86">
        <v>253.00000000000003</v>
      </c>
    </row>
    <row r="1439" spans="1:8">
      <c r="A1439" s="87" t="s">
        <v>15580</v>
      </c>
      <c r="B1439" s="86">
        <v>4932221379</v>
      </c>
      <c r="C1439" s="86" t="s">
        <v>17246</v>
      </c>
      <c r="D1439" s="86" t="s">
        <v>8498</v>
      </c>
      <c r="E1439" s="86">
        <v>0</v>
      </c>
      <c r="F1439" s="86" t="s">
        <v>9131</v>
      </c>
      <c r="G1439" s="86" t="s">
        <v>9132</v>
      </c>
      <c r="H1439" s="86">
        <v>352</v>
      </c>
    </row>
    <row r="1440" spans="1:8">
      <c r="A1440" s="87" t="s">
        <v>15581</v>
      </c>
      <c r="B1440" s="86">
        <v>4932221380</v>
      </c>
      <c r="C1440" s="86" t="s">
        <v>17246</v>
      </c>
      <c r="D1440" s="86" t="s">
        <v>8498</v>
      </c>
      <c r="E1440" s="86">
        <v>0</v>
      </c>
      <c r="F1440" s="86" t="s">
        <v>9134</v>
      </c>
      <c r="G1440" s="86" t="s">
        <v>9135</v>
      </c>
      <c r="H1440" s="86">
        <v>814.00000000000011</v>
      </c>
    </row>
    <row r="1441" spans="1:8">
      <c r="A1441" s="87" t="s">
        <v>15582</v>
      </c>
      <c r="B1441" s="86">
        <v>4932245967</v>
      </c>
      <c r="C1441" s="86" t="s">
        <v>17246</v>
      </c>
      <c r="D1441" s="86" t="s">
        <v>7099</v>
      </c>
      <c r="E1441" s="86">
        <v>0</v>
      </c>
      <c r="F1441" s="86" t="s">
        <v>9137</v>
      </c>
      <c r="G1441" s="86" t="s">
        <v>9138</v>
      </c>
      <c r="H1441" s="86">
        <v>462.00000000000006</v>
      </c>
    </row>
    <row r="1442" spans="1:8">
      <c r="A1442" s="87" t="s">
        <v>15583</v>
      </c>
      <c r="B1442" s="86">
        <v>4932245992</v>
      </c>
      <c r="C1442" s="86" t="s">
        <v>17246</v>
      </c>
      <c r="D1442" s="86" t="s">
        <v>7099</v>
      </c>
      <c r="E1442" s="86">
        <v>0</v>
      </c>
      <c r="F1442" s="86" t="s">
        <v>9140</v>
      </c>
      <c r="G1442" s="86" t="s">
        <v>9141</v>
      </c>
      <c r="H1442" s="86">
        <v>6501</v>
      </c>
    </row>
    <row r="1443" spans="1:8">
      <c r="A1443" s="87" t="s">
        <v>15584</v>
      </c>
      <c r="B1443" s="86">
        <v>4932245994</v>
      </c>
      <c r="C1443" s="86" t="s">
        <v>17246</v>
      </c>
      <c r="D1443" s="86" t="s">
        <v>7099</v>
      </c>
      <c r="E1443" s="86">
        <v>0</v>
      </c>
      <c r="F1443" s="86" t="s">
        <v>9143</v>
      </c>
      <c r="G1443" s="86" t="s">
        <v>9144</v>
      </c>
      <c r="H1443" s="86">
        <v>6754.0000000000009</v>
      </c>
    </row>
    <row r="1444" spans="1:8">
      <c r="A1444" s="87" t="s">
        <v>15585</v>
      </c>
      <c r="B1444" s="86">
        <v>4932245995</v>
      </c>
      <c r="C1444" s="86" t="s">
        <v>17246</v>
      </c>
      <c r="D1444" s="86" t="s">
        <v>7099</v>
      </c>
      <c r="E1444" s="86">
        <v>0</v>
      </c>
      <c r="F1444" s="86" t="s">
        <v>9146</v>
      </c>
      <c r="G1444" s="86" t="s">
        <v>9147</v>
      </c>
      <c r="H1444" s="86">
        <v>8536</v>
      </c>
    </row>
    <row r="1445" spans="1:8">
      <c r="A1445" s="87" t="s">
        <v>15586</v>
      </c>
      <c r="B1445" s="86">
        <v>4932254061</v>
      </c>
      <c r="C1445" s="86" t="s">
        <v>17246</v>
      </c>
      <c r="D1445" s="86" t="s">
        <v>9118</v>
      </c>
      <c r="E1445" s="86">
        <v>0</v>
      </c>
      <c r="F1445" s="86" t="s">
        <v>9149</v>
      </c>
      <c r="G1445" s="86" t="s">
        <v>9150</v>
      </c>
      <c r="H1445" s="86">
        <v>374.00000000000006</v>
      </c>
    </row>
    <row r="1446" spans="1:8">
      <c r="A1446" s="87" t="s">
        <v>15587</v>
      </c>
      <c r="B1446" s="86">
        <v>4932254063</v>
      </c>
      <c r="C1446" s="86" t="s">
        <v>17246</v>
      </c>
      <c r="D1446" s="86" t="s">
        <v>9118</v>
      </c>
      <c r="E1446" s="86">
        <v>0</v>
      </c>
      <c r="F1446" s="86" t="s">
        <v>9152</v>
      </c>
      <c r="G1446" s="86" t="s">
        <v>9153</v>
      </c>
      <c r="H1446" s="86">
        <v>352</v>
      </c>
    </row>
    <row r="1447" spans="1:8">
      <c r="A1447" s="87" t="s">
        <v>15588</v>
      </c>
      <c r="B1447" s="86">
        <v>4932254064</v>
      </c>
      <c r="C1447" s="86" t="s">
        <v>17246</v>
      </c>
      <c r="D1447" s="86" t="s">
        <v>9118</v>
      </c>
      <c r="E1447" s="86">
        <v>0</v>
      </c>
      <c r="F1447" s="86" t="s">
        <v>9155</v>
      </c>
      <c r="G1447" s="86" t="s">
        <v>9156</v>
      </c>
      <c r="H1447" s="86">
        <v>352</v>
      </c>
    </row>
    <row r="1448" spans="1:8">
      <c r="A1448" s="87" t="s">
        <v>15589</v>
      </c>
      <c r="B1448" s="86">
        <v>4932254071</v>
      </c>
      <c r="C1448" s="86" t="s">
        <v>17246</v>
      </c>
      <c r="D1448" s="86" t="s">
        <v>9118</v>
      </c>
      <c r="E1448" s="86">
        <v>0</v>
      </c>
      <c r="F1448" s="86" t="s">
        <v>9158</v>
      </c>
      <c r="G1448" s="86" t="s">
        <v>9159</v>
      </c>
      <c r="H1448" s="86">
        <v>275</v>
      </c>
    </row>
    <row r="1449" spans="1:8">
      <c r="A1449" s="87" t="s">
        <v>15590</v>
      </c>
      <c r="B1449" s="86">
        <v>4932267980</v>
      </c>
      <c r="C1449" s="86" t="s">
        <v>17246</v>
      </c>
      <c r="D1449" s="86" t="s">
        <v>8498</v>
      </c>
      <c r="E1449" s="86">
        <v>0</v>
      </c>
      <c r="F1449" s="86" t="s">
        <v>9161</v>
      </c>
      <c r="G1449" s="86" t="s">
        <v>9162</v>
      </c>
      <c r="H1449" s="86">
        <v>1111</v>
      </c>
    </row>
    <row r="1450" spans="1:8">
      <c r="A1450" s="87" t="s">
        <v>15591</v>
      </c>
      <c r="B1450" s="86">
        <v>4932273484</v>
      </c>
      <c r="C1450" s="86" t="s">
        <v>17246</v>
      </c>
      <c r="D1450" s="86" t="s">
        <v>5031</v>
      </c>
      <c r="E1450" s="86">
        <v>0</v>
      </c>
      <c r="F1450" s="86" t="s">
        <v>9164</v>
      </c>
      <c r="G1450" s="86" t="s">
        <v>9165</v>
      </c>
      <c r="H1450" s="86">
        <v>759.00000000000011</v>
      </c>
    </row>
    <row r="1451" spans="1:8">
      <c r="A1451" s="87" t="s">
        <v>15592</v>
      </c>
      <c r="B1451" s="86">
        <v>4932274315</v>
      </c>
      <c r="C1451" s="86" t="s">
        <v>17246</v>
      </c>
      <c r="D1451" s="86" t="s">
        <v>9118</v>
      </c>
      <c r="E1451" s="86">
        <v>0</v>
      </c>
      <c r="F1451" s="86" t="s">
        <v>9167</v>
      </c>
      <c r="G1451" s="86" t="s">
        <v>9168</v>
      </c>
      <c r="H1451" s="86">
        <v>462.00000000000006</v>
      </c>
    </row>
    <row r="1452" spans="1:8">
      <c r="A1452" s="87" t="s">
        <v>15593</v>
      </c>
      <c r="B1452" s="86">
        <v>4932274351</v>
      </c>
      <c r="C1452" s="86" t="s">
        <v>17246</v>
      </c>
      <c r="D1452" s="86" t="s">
        <v>9118</v>
      </c>
      <c r="E1452" s="86">
        <v>0</v>
      </c>
      <c r="F1452" s="86" t="s">
        <v>9170</v>
      </c>
      <c r="G1452" s="86" t="s">
        <v>9171</v>
      </c>
      <c r="H1452" s="86">
        <v>385.00000000000006</v>
      </c>
    </row>
    <row r="1453" spans="1:8">
      <c r="A1453" s="87" t="s">
        <v>15594</v>
      </c>
      <c r="B1453" s="86">
        <v>4932274353</v>
      </c>
      <c r="C1453" s="86" t="s">
        <v>17246</v>
      </c>
      <c r="D1453" s="86" t="s">
        <v>9118</v>
      </c>
      <c r="E1453" s="86">
        <v>0</v>
      </c>
      <c r="F1453" s="86" t="s">
        <v>9173</v>
      </c>
      <c r="G1453" s="86" t="s">
        <v>9174</v>
      </c>
      <c r="H1453" s="86">
        <v>341</v>
      </c>
    </row>
    <row r="1454" spans="1:8">
      <c r="A1454" s="87" t="s">
        <v>15595</v>
      </c>
      <c r="B1454" s="86">
        <v>4932274650</v>
      </c>
      <c r="C1454" s="86" t="s">
        <v>17246</v>
      </c>
      <c r="D1454" s="86" t="s">
        <v>9118</v>
      </c>
      <c r="E1454" s="86">
        <v>0</v>
      </c>
      <c r="F1454" s="86" t="s">
        <v>9176</v>
      </c>
      <c r="G1454" s="86" t="s">
        <v>9177</v>
      </c>
      <c r="H1454" s="86">
        <v>418.00000000000006</v>
      </c>
    </row>
    <row r="1455" spans="1:8">
      <c r="A1455" s="87" t="s">
        <v>15596</v>
      </c>
      <c r="B1455" s="86">
        <v>4932274651</v>
      </c>
      <c r="C1455" s="86" t="s">
        <v>17246</v>
      </c>
      <c r="D1455" s="86" t="s">
        <v>9118</v>
      </c>
      <c r="E1455" s="86">
        <v>0</v>
      </c>
      <c r="F1455" s="86" t="s">
        <v>9179</v>
      </c>
      <c r="G1455" s="86" t="s">
        <v>9180</v>
      </c>
      <c r="H1455" s="86">
        <v>770.00000000000011</v>
      </c>
    </row>
    <row r="1456" spans="1:8">
      <c r="A1456" s="87" t="s">
        <v>15597</v>
      </c>
      <c r="B1456" s="86">
        <v>4932274652</v>
      </c>
      <c r="C1456" s="86" t="s">
        <v>17246</v>
      </c>
      <c r="D1456" s="86" t="s">
        <v>9118</v>
      </c>
      <c r="E1456" s="86">
        <v>0</v>
      </c>
      <c r="F1456" s="86" t="s">
        <v>9182</v>
      </c>
      <c r="G1456" s="86" t="s">
        <v>9183</v>
      </c>
      <c r="H1456" s="86">
        <v>352</v>
      </c>
    </row>
    <row r="1457" spans="1:8">
      <c r="A1457" s="87" t="s">
        <v>15598</v>
      </c>
      <c r="B1457" s="86">
        <v>4932274653</v>
      </c>
      <c r="C1457" s="86" t="s">
        <v>17246</v>
      </c>
      <c r="D1457" s="86" t="s">
        <v>9118</v>
      </c>
      <c r="E1457" s="86">
        <v>0</v>
      </c>
      <c r="F1457" s="86" t="s">
        <v>9185</v>
      </c>
      <c r="G1457" s="86" t="s">
        <v>9186</v>
      </c>
      <c r="H1457" s="86">
        <v>638</v>
      </c>
    </row>
    <row r="1458" spans="1:8">
      <c r="A1458" s="87" t="s">
        <v>15599</v>
      </c>
      <c r="B1458" s="86">
        <v>4932274654</v>
      </c>
      <c r="C1458" s="86" t="s">
        <v>17246</v>
      </c>
      <c r="D1458" s="86" t="s">
        <v>9118</v>
      </c>
      <c r="E1458" s="86">
        <v>0</v>
      </c>
      <c r="F1458" s="86" t="s">
        <v>9188</v>
      </c>
      <c r="G1458" s="86" t="s">
        <v>9189</v>
      </c>
      <c r="H1458" s="86">
        <v>638</v>
      </c>
    </row>
    <row r="1459" spans="1:8">
      <c r="A1459" s="87" t="s">
        <v>15600</v>
      </c>
      <c r="B1459" s="86">
        <v>4932304684</v>
      </c>
      <c r="C1459" s="86" t="s">
        <v>17246</v>
      </c>
      <c r="D1459" s="86" t="s">
        <v>8498</v>
      </c>
      <c r="E1459" s="86">
        <v>0</v>
      </c>
      <c r="F1459" s="86" t="s">
        <v>9191</v>
      </c>
      <c r="G1459" s="86" t="s">
        <v>9192</v>
      </c>
      <c r="H1459" s="86">
        <v>220.00000000000003</v>
      </c>
    </row>
    <row r="1460" spans="1:8">
      <c r="A1460" s="87" t="s">
        <v>15601</v>
      </c>
      <c r="B1460" s="86">
        <v>4932305176</v>
      </c>
      <c r="C1460" s="86" t="s">
        <v>17246</v>
      </c>
      <c r="D1460" s="86" t="s">
        <v>5036</v>
      </c>
      <c r="E1460" s="86">
        <v>0</v>
      </c>
      <c r="F1460" s="86" t="s">
        <v>9194</v>
      </c>
      <c r="G1460" s="86" t="s">
        <v>9195</v>
      </c>
      <c r="H1460" s="86">
        <v>297</v>
      </c>
    </row>
    <row r="1461" spans="1:8">
      <c r="A1461" s="87" t="s">
        <v>15602</v>
      </c>
      <c r="B1461" s="86">
        <v>4932305177</v>
      </c>
      <c r="C1461" s="86" t="s">
        <v>17246</v>
      </c>
      <c r="D1461" s="86" t="s">
        <v>5036</v>
      </c>
      <c r="E1461" s="86">
        <v>0</v>
      </c>
      <c r="F1461" s="86" t="s">
        <v>9197</v>
      </c>
      <c r="G1461" s="86" t="s">
        <v>9198</v>
      </c>
      <c r="H1461" s="86">
        <v>275</v>
      </c>
    </row>
    <row r="1462" spans="1:8">
      <c r="A1462" s="87" t="s">
        <v>15603</v>
      </c>
      <c r="B1462" s="86">
        <v>4932305178</v>
      </c>
      <c r="C1462" s="86" t="s">
        <v>17246</v>
      </c>
      <c r="D1462" s="86" t="s">
        <v>5036</v>
      </c>
      <c r="E1462" s="86">
        <v>0</v>
      </c>
      <c r="F1462" s="86" t="s">
        <v>9200</v>
      </c>
      <c r="G1462" s="86" t="s">
        <v>9201</v>
      </c>
      <c r="H1462" s="86">
        <v>264</v>
      </c>
    </row>
    <row r="1463" spans="1:8">
      <c r="A1463" s="87" t="s">
        <v>15604</v>
      </c>
      <c r="B1463" s="86">
        <v>4932305179</v>
      </c>
      <c r="C1463" s="86" t="s">
        <v>17246</v>
      </c>
      <c r="D1463" s="86" t="s">
        <v>5036</v>
      </c>
      <c r="E1463" s="86">
        <v>0</v>
      </c>
      <c r="F1463" s="86" t="s">
        <v>9203</v>
      </c>
      <c r="G1463" s="86" t="s">
        <v>9204</v>
      </c>
      <c r="H1463" s="86">
        <v>253.00000000000003</v>
      </c>
    </row>
    <row r="1464" spans="1:8">
      <c r="A1464" s="87" t="s">
        <v>15605</v>
      </c>
      <c r="B1464" s="86">
        <v>4932307067</v>
      </c>
      <c r="C1464" s="86" t="s">
        <v>17246</v>
      </c>
      <c r="D1464" s="86" t="s">
        <v>5095</v>
      </c>
      <c r="E1464" s="86" t="s">
        <v>9206</v>
      </c>
      <c r="F1464" s="86" t="s">
        <v>9207</v>
      </c>
      <c r="G1464" s="86" t="s">
        <v>9208</v>
      </c>
      <c r="H1464" s="86">
        <v>211.2</v>
      </c>
    </row>
    <row r="1465" spans="1:8">
      <c r="A1465" s="87" t="s">
        <v>15606</v>
      </c>
      <c r="B1465" s="86">
        <v>4932307068</v>
      </c>
      <c r="C1465" s="86" t="s">
        <v>17246</v>
      </c>
      <c r="D1465" s="86" t="s">
        <v>5095</v>
      </c>
      <c r="E1465" s="86" t="s">
        <v>9206</v>
      </c>
      <c r="F1465" s="86" t="s">
        <v>9210</v>
      </c>
      <c r="G1465" s="86" t="s">
        <v>9211</v>
      </c>
      <c r="H1465" s="86">
        <v>211.2</v>
      </c>
    </row>
    <row r="1466" spans="1:8">
      <c r="A1466" s="87" t="s">
        <v>15607</v>
      </c>
      <c r="B1466" s="86">
        <v>4932307069</v>
      </c>
      <c r="C1466" s="86" t="s">
        <v>17246</v>
      </c>
      <c r="D1466" s="86" t="s">
        <v>5095</v>
      </c>
      <c r="E1466" s="86" t="s">
        <v>9206</v>
      </c>
      <c r="F1466" s="86" t="s">
        <v>9213</v>
      </c>
      <c r="G1466" s="86" t="s">
        <v>9214</v>
      </c>
      <c r="H1466" s="86">
        <v>237.60000000000002</v>
      </c>
    </row>
    <row r="1467" spans="1:8">
      <c r="A1467" s="87" t="s">
        <v>15608</v>
      </c>
      <c r="B1467" s="86">
        <v>4932307070</v>
      </c>
      <c r="C1467" s="86" t="s">
        <v>17246</v>
      </c>
      <c r="D1467" s="86" t="s">
        <v>5095</v>
      </c>
      <c r="E1467" s="86" t="s">
        <v>9206</v>
      </c>
      <c r="F1467" s="86" t="s">
        <v>9216</v>
      </c>
      <c r="G1467" s="86" t="s">
        <v>9217</v>
      </c>
      <c r="H1467" s="86">
        <v>250.8</v>
      </c>
    </row>
    <row r="1468" spans="1:8">
      <c r="A1468" s="87" t="s">
        <v>15609</v>
      </c>
      <c r="B1468" s="86">
        <v>4932307071</v>
      </c>
      <c r="C1468" s="86" t="s">
        <v>17246</v>
      </c>
      <c r="D1468" s="86" t="s">
        <v>5095</v>
      </c>
      <c r="E1468" s="86" t="s">
        <v>9206</v>
      </c>
      <c r="F1468" s="86" t="s">
        <v>9219</v>
      </c>
      <c r="G1468" s="86" t="s">
        <v>9220</v>
      </c>
      <c r="H1468" s="86">
        <v>277.20000000000005</v>
      </c>
    </row>
    <row r="1469" spans="1:8">
      <c r="A1469" s="87" t="s">
        <v>15610</v>
      </c>
      <c r="B1469" s="86">
        <v>4932307072</v>
      </c>
      <c r="C1469" s="86" t="s">
        <v>17246</v>
      </c>
      <c r="D1469" s="86" t="s">
        <v>5095</v>
      </c>
      <c r="E1469" s="86" t="s">
        <v>9206</v>
      </c>
      <c r="F1469" s="86" t="s">
        <v>9222</v>
      </c>
      <c r="G1469" s="86" t="s">
        <v>9223</v>
      </c>
      <c r="H1469" s="86">
        <v>356.4</v>
      </c>
    </row>
    <row r="1470" spans="1:8">
      <c r="A1470" s="87" t="s">
        <v>15611</v>
      </c>
      <c r="B1470" s="86">
        <v>4932307073</v>
      </c>
      <c r="C1470" s="86" t="s">
        <v>17246</v>
      </c>
      <c r="D1470" s="86" t="s">
        <v>5095</v>
      </c>
      <c r="E1470" s="86" t="s">
        <v>9206</v>
      </c>
      <c r="F1470" s="86" t="s">
        <v>9225</v>
      </c>
      <c r="G1470" s="86" t="s">
        <v>9226</v>
      </c>
      <c r="H1470" s="86">
        <v>354.20000000000005</v>
      </c>
    </row>
    <row r="1471" spans="1:8">
      <c r="A1471" s="87" t="s">
        <v>15612</v>
      </c>
      <c r="B1471" s="86">
        <v>4932307074</v>
      </c>
      <c r="C1471" s="86" t="s">
        <v>17246</v>
      </c>
      <c r="D1471" s="86" t="s">
        <v>5095</v>
      </c>
      <c r="E1471" s="86" t="s">
        <v>9206</v>
      </c>
      <c r="F1471" s="86" t="s">
        <v>9228</v>
      </c>
      <c r="G1471" s="86" t="s">
        <v>9229</v>
      </c>
      <c r="H1471" s="86">
        <v>409.2</v>
      </c>
    </row>
    <row r="1472" spans="1:8">
      <c r="A1472" s="87" t="s">
        <v>15613</v>
      </c>
      <c r="B1472" s="86">
        <v>4932307075</v>
      </c>
      <c r="C1472" s="86" t="s">
        <v>17246</v>
      </c>
      <c r="D1472" s="86" t="s">
        <v>5095</v>
      </c>
      <c r="E1472" s="86" t="s">
        <v>9206</v>
      </c>
      <c r="F1472" s="86" t="s">
        <v>9231</v>
      </c>
      <c r="G1472" s="86" t="s">
        <v>9232</v>
      </c>
      <c r="H1472" s="86">
        <v>396</v>
      </c>
    </row>
    <row r="1473" spans="1:8">
      <c r="A1473" s="87" t="s">
        <v>15614</v>
      </c>
      <c r="B1473" s="86">
        <v>4932307076</v>
      </c>
      <c r="C1473" s="86" t="s">
        <v>17246</v>
      </c>
      <c r="D1473" s="86" t="s">
        <v>5095</v>
      </c>
      <c r="E1473" s="86" t="s">
        <v>9206</v>
      </c>
      <c r="F1473" s="86" t="s">
        <v>9234</v>
      </c>
      <c r="G1473" s="86" t="s">
        <v>9235</v>
      </c>
      <c r="H1473" s="86">
        <v>462.00000000000006</v>
      </c>
    </row>
    <row r="1474" spans="1:8">
      <c r="A1474" s="87" t="s">
        <v>15615</v>
      </c>
      <c r="B1474" s="86">
        <v>4932307077</v>
      </c>
      <c r="C1474" s="86" t="s">
        <v>17246</v>
      </c>
      <c r="D1474" s="86" t="s">
        <v>5095</v>
      </c>
      <c r="E1474" s="86" t="s">
        <v>9206</v>
      </c>
      <c r="F1474" s="86" t="s">
        <v>9237</v>
      </c>
      <c r="G1474" s="86" t="s">
        <v>9238</v>
      </c>
      <c r="H1474" s="86">
        <v>1056</v>
      </c>
    </row>
    <row r="1475" spans="1:8">
      <c r="A1475" s="87" t="s">
        <v>15616</v>
      </c>
      <c r="B1475" s="86">
        <v>4932307078</v>
      </c>
      <c r="C1475" s="86" t="s">
        <v>17246</v>
      </c>
      <c r="D1475" s="86" t="s">
        <v>5095</v>
      </c>
      <c r="E1475" s="86" t="s">
        <v>9206</v>
      </c>
      <c r="F1475" s="86" t="s">
        <v>9240</v>
      </c>
      <c r="G1475" s="86" t="s">
        <v>9241</v>
      </c>
      <c r="H1475" s="86">
        <v>514.80000000000007</v>
      </c>
    </row>
    <row r="1476" spans="1:8">
      <c r="A1476" s="87" t="s">
        <v>15617</v>
      </c>
      <c r="B1476" s="86">
        <v>4932307079</v>
      </c>
      <c r="C1476" s="86" t="s">
        <v>17246</v>
      </c>
      <c r="D1476" s="86" t="s">
        <v>5095</v>
      </c>
      <c r="E1476" s="86" t="s">
        <v>9206</v>
      </c>
      <c r="F1476" s="86" t="s">
        <v>9243</v>
      </c>
      <c r="G1476" s="86" t="s">
        <v>9244</v>
      </c>
      <c r="H1476" s="86">
        <v>726</v>
      </c>
    </row>
    <row r="1477" spans="1:8">
      <c r="A1477" s="87" t="s">
        <v>15618</v>
      </c>
      <c r="B1477" s="86">
        <v>4932307080</v>
      </c>
      <c r="C1477" s="86" t="s">
        <v>17246</v>
      </c>
      <c r="D1477" s="86" t="s">
        <v>5095</v>
      </c>
      <c r="E1477" s="86" t="s">
        <v>9206</v>
      </c>
      <c r="F1477" s="86" t="s">
        <v>9246</v>
      </c>
      <c r="G1477" s="86" t="s">
        <v>9247</v>
      </c>
      <c r="H1477" s="86">
        <v>686.4</v>
      </c>
    </row>
    <row r="1478" spans="1:8">
      <c r="A1478" s="87" t="s">
        <v>15619</v>
      </c>
      <c r="B1478" s="86">
        <v>4932307081</v>
      </c>
      <c r="C1478" s="86" t="s">
        <v>17246</v>
      </c>
      <c r="D1478" s="86" t="s">
        <v>5095</v>
      </c>
      <c r="E1478" s="86" t="s">
        <v>9206</v>
      </c>
      <c r="F1478" s="86" t="s">
        <v>9249</v>
      </c>
      <c r="G1478" s="86" t="s">
        <v>9250</v>
      </c>
      <c r="H1478" s="86">
        <v>818.4</v>
      </c>
    </row>
    <row r="1479" spans="1:8">
      <c r="A1479" s="87" t="s">
        <v>15620</v>
      </c>
      <c r="B1479" s="86">
        <v>4932307082</v>
      </c>
      <c r="C1479" s="86" t="s">
        <v>17246</v>
      </c>
      <c r="D1479" s="86" t="s">
        <v>5095</v>
      </c>
      <c r="E1479" s="86" t="s">
        <v>9206</v>
      </c>
      <c r="F1479" s="86" t="s">
        <v>9252</v>
      </c>
      <c r="G1479" s="86" t="s">
        <v>9253</v>
      </c>
      <c r="H1479" s="86">
        <v>1452</v>
      </c>
    </row>
    <row r="1480" spans="1:8">
      <c r="A1480" s="87" t="s">
        <v>15621</v>
      </c>
      <c r="B1480" s="86">
        <v>4932307083</v>
      </c>
      <c r="C1480" s="86" t="s">
        <v>17246</v>
      </c>
      <c r="D1480" s="86" t="s">
        <v>5095</v>
      </c>
      <c r="E1480" s="86" t="s">
        <v>9206</v>
      </c>
      <c r="F1480" s="86" t="s">
        <v>9255</v>
      </c>
      <c r="G1480" s="86" t="s">
        <v>9256</v>
      </c>
      <c r="H1480" s="86">
        <v>1452</v>
      </c>
    </row>
    <row r="1481" spans="1:8">
      <c r="A1481" s="87" t="s">
        <v>15622</v>
      </c>
      <c r="B1481" s="86">
        <v>4932307084</v>
      </c>
      <c r="C1481" s="86" t="s">
        <v>17246</v>
      </c>
      <c r="D1481" s="86" t="s">
        <v>5095</v>
      </c>
      <c r="E1481" s="86" t="s">
        <v>9206</v>
      </c>
      <c r="F1481" s="86" t="s">
        <v>9258</v>
      </c>
      <c r="G1481" s="86" t="s">
        <v>9259</v>
      </c>
      <c r="H1481" s="86">
        <v>2653.2</v>
      </c>
    </row>
    <row r="1482" spans="1:8">
      <c r="A1482" s="87" t="s">
        <v>15623</v>
      </c>
      <c r="B1482" s="86">
        <v>4932307085</v>
      </c>
      <c r="C1482" s="86" t="s">
        <v>17246</v>
      </c>
      <c r="D1482" s="86" t="s">
        <v>5095</v>
      </c>
      <c r="E1482" s="86" t="s">
        <v>9206</v>
      </c>
      <c r="F1482" s="86" t="s">
        <v>9261</v>
      </c>
      <c r="G1482" s="86" t="s">
        <v>9262</v>
      </c>
      <c r="H1482" s="86">
        <v>2098.8000000000002</v>
      </c>
    </row>
    <row r="1483" spans="1:8">
      <c r="A1483" s="87" t="s">
        <v>15624</v>
      </c>
      <c r="B1483" s="86">
        <v>4932307087</v>
      </c>
      <c r="C1483" s="86" t="s">
        <v>17246</v>
      </c>
      <c r="D1483" s="86" t="s">
        <v>5095</v>
      </c>
      <c r="E1483" s="86" t="s">
        <v>9206</v>
      </c>
      <c r="F1483" s="86" t="s">
        <v>9264</v>
      </c>
      <c r="G1483" s="86" t="s">
        <v>9265</v>
      </c>
      <c r="H1483" s="86">
        <v>3062.4</v>
      </c>
    </row>
    <row r="1484" spans="1:8">
      <c r="A1484" s="87" t="s">
        <v>15625</v>
      </c>
      <c r="B1484" s="86">
        <v>4932307088</v>
      </c>
      <c r="C1484" s="86" t="s">
        <v>17246</v>
      </c>
      <c r="D1484" s="86" t="s">
        <v>5095</v>
      </c>
      <c r="E1484" s="86" t="s">
        <v>9206</v>
      </c>
      <c r="F1484" s="86" t="s">
        <v>9267</v>
      </c>
      <c r="G1484" s="86" t="s">
        <v>9268</v>
      </c>
      <c r="H1484" s="86">
        <v>1122</v>
      </c>
    </row>
    <row r="1485" spans="1:8">
      <c r="A1485" s="87" t="s">
        <v>15626</v>
      </c>
      <c r="B1485" s="86">
        <v>4932307946</v>
      </c>
      <c r="C1485" s="86" t="s">
        <v>17246</v>
      </c>
      <c r="D1485" s="86" t="s">
        <v>5095</v>
      </c>
      <c r="E1485" s="86" t="s">
        <v>9206</v>
      </c>
      <c r="F1485" s="86" t="s">
        <v>9270</v>
      </c>
      <c r="G1485" s="86" t="s">
        <v>9271</v>
      </c>
      <c r="H1485" s="86">
        <v>541.20000000000005</v>
      </c>
    </row>
    <row r="1486" spans="1:8">
      <c r="A1486" s="87" t="s">
        <v>15627</v>
      </c>
      <c r="B1486" s="86">
        <v>4932310612</v>
      </c>
      <c r="C1486" s="86" t="s">
        <v>17246</v>
      </c>
      <c r="D1486" s="86" t="s">
        <v>8498</v>
      </c>
      <c r="E1486" s="86">
        <v>0</v>
      </c>
      <c r="F1486" s="86" t="s">
        <v>9273</v>
      </c>
      <c r="G1486" s="86" t="s">
        <v>9274</v>
      </c>
      <c r="H1486" s="86">
        <v>319</v>
      </c>
    </row>
    <row r="1487" spans="1:8">
      <c r="A1487" s="87" t="s">
        <v>15628</v>
      </c>
      <c r="B1487" s="86">
        <v>4932311633</v>
      </c>
      <c r="C1487" s="86" t="s">
        <v>17246</v>
      </c>
      <c r="D1487" s="86" t="s">
        <v>9118</v>
      </c>
      <c r="E1487" s="86">
        <v>0</v>
      </c>
      <c r="F1487" s="86" t="s">
        <v>9276</v>
      </c>
      <c r="G1487" s="86" t="s">
        <v>9277</v>
      </c>
      <c r="H1487" s="86">
        <v>671</v>
      </c>
    </row>
    <row r="1488" spans="1:8">
      <c r="A1488" s="87" t="s">
        <v>15629</v>
      </c>
      <c r="B1488" s="86">
        <v>4932312099</v>
      </c>
      <c r="C1488" s="86" t="s">
        <v>17246</v>
      </c>
      <c r="D1488" s="86" t="s">
        <v>5036</v>
      </c>
      <c r="E1488" s="86">
        <v>0</v>
      </c>
      <c r="F1488" s="86" t="s">
        <v>9279</v>
      </c>
      <c r="G1488" s="86" t="s">
        <v>9280</v>
      </c>
      <c r="H1488" s="86">
        <v>418.00000000000006</v>
      </c>
    </row>
    <row r="1489" spans="1:8">
      <c r="A1489" s="87" t="s">
        <v>15630</v>
      </c>
      <c r="B1489" s="86">
        <v>4932312100</v>
      </c>
      <c r="C1489" s="86" t="s">
        <v>17246</v>
      </c>
      <c r="D1489" s="86" t="s">
        <v>5036</v>
      </c>
      <c r="E1489" s="86">
        <v>0</v>
      </c>
      <c r="F1489" s="86" t="s">
        <v>9282</v>
      </c>
      <c r="G1489" s="86" t="s">
        <v>9283</v>
      </c>
      <c r="H1489" s="86">
        <v>407.00000000000006</v>
      </c>
    </row>
    <row r="1490" spans="1:8">
      <c r="A1490" s="87" t="s">
        <v>15631</v>
      </c>
      <c r="B1490" s="86">
        <v>4932312101</v>
      </c>
      <c r="C1490" s="86" t="s">
        <v>17246</v>
      </c>
      <c r="D1490" s="86" t="s">
        <v>5036</v>
      </c>
      <c r="E1490" s="86">
        <v>0</v>
      </c>
      <c r="F1490" s="86" t="s">
        <v>9285</v>
      </c>
      <c r="G1490" s="86" t="s">
        <v>9286</v>
      </c>
      <c r="H1490" s="86">
        <v>396.00000000000006</v>
      </c>
    </row>
    <row r="1491" spans="1:8">
      <c r="A1491" s="87" t="s">
        <v>15632</v>
      </c>
      <c r="B1491" s="86">
        <v>4932312102</v>
      </c>
      <c r="C1491" s="86" t="s">
        <v>17246</v>
      </c>
      <c r="D1491" s="86" t="s">
        <v>5036</v>
      </c>
      <c r="E1491" s="86">
        <v>0</v>
      </c>
      <c r="F1491" s="86" t="s">
        <v>9288</v>
      </c>
      <c r="G1491" s="86" t="s">
        <v>9289</v>
      </c>
      <c r="H1491" s="86">
        <v>396.00000000000006</v>
      </c>
    </row>
    <row r="1492" spans="1:8">
      <c r="A1492" s="87" t="s">
        <v>15633</v>
      </c>
      <c r="B1492" s="86">
        <v>4932312103</v>
      </c>
      <c r="C1492" s="86" t="s">
        <v>17246</v>
      </c>
      <c r="D1492" s="86" t="s">
        <v>5036</v>
      </c>
      <c r="E1492" s="86">
        <v>0</v>
      </c>
      <c r="F1492" s="86" t="s">
        <v>9291</v>
      </c>
      <c r="G1492" s="86" t="s">
        <v>9292</v>
      </c>
      <c r="H1492" s="86">
        <v>396.00000000000006</v>
      </c>
    </row>
    <row r="1493" spans="1:8">
      <c r="A1493" s="87" t="s">
        <v>15634</v>
      </c>
      <c r="B1493" s="86">
        <v>4932312104</v>
      </c>
      <c r="C1493" s="86" t="s">
        <v>17246</v>
      </c>
      <c r="D1493" s="86" t="s">
        <v>5036</v>
      </c>
      <c r="E1493" s="86">
        <v>0</v>
      </c>
      <c r="F1493" s="86" t="s">
        <v>9294</v>
      </c>
      <c r="G1493" s="86" t="s">
        <v>9295</v>
      </c>
      <c r="H1493" s="86">
        <v>396.00000000000006</v>
      </c>
    </row>
    <row r="1494" spans="1:8">
      <c r="A1494" s="87" t="s">
        <v>15635</v>
      </c>
      <c r="B1494" s="86">
        <v>4932312475</v>
      </c>
      <c r="C1494" s="86" t="s">
        <v>17246</v>
      </c>
      <c r="D1494" s="86" t="s">
        <v>5036</v>
      </c>
      <c r="E1494" s="86">
        <v>0</v>
      </c>
      <c r="F1494" s="86" t="s">
        <v>9297</v>
      </c>
      <c r="G1494" s="86" t="s">
        <v>9298</v>
      </c>
      <c r="H1494" s="86">
        <v>517</v>
      </c>
    </row>
    <row r="1495" spans="1:8">
      <c r="A1495" s="87" t="s">
        <v>15636</v>
      </c>
      <c r="B1495" s="86">
        <v>4932312476</v>
      </c>
      <c r="C1495" s="86" t="s">
        <v>17246</v>
      </c>
      <c r="D1495" s="86" t="s">
        <v>5036</v>
      </c>
      <c r="E1495" s="86">
        <v>0</v>
      </c>
      <c r="F1495" s="86" t="s">
        <v>9300</v>
      </c>
      <c r="G1495" s="86" t="s">
        <v>9301</v>
      </c>
      <c r="H1495" s="86">
        <v>495.00000000000006</v>
      </c>
    </row>
    <row r="1496" spans="1:8">
      <c r="A1496" s="87" t="s">
        <v>15637</v>
      </c>
      <c r="B1496" s="86">
        <v>4932312477</v>
      </c>
      <c r="C1496" s="86" t="s">
        <v>17246</v>
      </c>
      <c r="D1496" s="86" t="s">
        <v>5036</v>
      </c>
      <c r="E1496" s="86">
        <v>0</v>
      </c>
      <c r="F1496" s="86" t="s">
        <v>9303</v>
      </c>
      <c r="G1496" s="86" t="s">
        <v>9304</v>
      </c>
      <c r="H1496" s="86">
        <v>484.00000000000006</v>
      </c>
    </row>
    <row r="1497" spans="1:8">
      <c r="A1497" s="87" t="s">
        <v>15638</v>
      </c>
      <c r="B1497" s="86">
        <v>4932312478</v>
      </c>
      <c r="C1497" s="86" t="s">
        <v>17246</v>
      </c>
      <c r="D1497" s="86" t="s">
        <v>5036</v>
      </c>
      <c r="E1497" s="86">
        <v>0</v>
      </c>
      <c r="F1497" s="86" t="s">
        <v>9306</v>
      </c>
      <c r="G1497" s="86" t="s">
        <v>9307</v>
      </c>
      <c r="H1497" s="86">
        <v>484.00000000000006</v>
      </c>
    </row>
    <row r="1498" spans="1:8">
      <c r="A1498" s="87" t="s">
        <v>15639</v>
      </c>
      <c r="B1498" s="86">
        <v>4932312479</v>
      </c>
      <c r="C1498" s="86" t="s">
        <v>17246</v>
      </c>
      <c r="D1498" s="86" t="s">
        <v>5036</v>
      </c>
      <c r="E1498" s="86">
        <v>0</v>
      </c>
      <c r="F1498" s="86" t="s">
        <v>9309</v>
      </c>
      <c r="G1498" s="86" t="s">
        <v>9310</v>
      </c>
      <c r="H1498" s="86">
        <v>484.00000000000006</v>
      </c>
    </row>
    <row r="1499" spans="1:8">
      <c r="A1499" s="87" t="s">
        <v>15640</v>
      </c>
      <c r="B1499" s="86">
        <v>4932312480</v>
      </c>
      <c r="C1499" s="86" t="s">
        <v>17246</v>
      </c>
      <c r="D1499" s="86" t="s">
        <v>5036</v>
      </c>
      <c r="E1499" s="86">
        <v>0</v>
      </c>
      <c r="F1499" s="86" t="s">
        <v>9312</v>
      </c>
      <c r="G1499" s="86" t="s">
        <v>9313</v>
      </c>
      <c r="H1499" s="86">
        <v>484.00000000000006</v>
      </c>
    </row>
    <row r="1500" spans="1:8">
      <c r="A1500" s="87" t="s">
        <v>15641</v>
      </c>
      <c r="B1500" s="86">
        <v>4932314867</v>
      </c>
      <c r="C1500" s="86" t="s">
        <v>17246</v>
      </c>
      <c r="D1500" s="86" t="s">
        <v>8498</v>
      </c>
      <c r="E1500" s="86">
        <v>0</v>
      </c>
      <c r="F1500" s="86" t="s">
        <v>9315</v>
      </c>
      <c r="G1500" s="86" t="s">
        <v>9316</v>
      </c>
      <c r="H1500" s="86">
        <v>1639.0000000000002</v>
      </c>
    </row>
    <row r="1501" spans="1:8">
      <c r="A1501" s="87" t="s">
        <v>15642</v>
      </c>
      <c r="B1501" s="86">
        <v>4932316243</v>
      </c>
      <c r="C1501" s="86" t="s">
        <v>17246</v>
      </c>
      <c r="D1501" s="86" t="s">
        <v>5031</v>
      </c>
      <c r="E1501" s="86">
        <v>0</v>
      </c>
      <c r="F1501" s="86" t="s">
        <v>9318</v>
      </c>
      <c r="G1501" s="86" t="s">
        <v>9319</v>
      </c>
      <c r="H1501" s="86">
        <v>902.00000000000011</v>
      </c>
    </row>
    <row r="1502" spans="1:8">
      <c r="A1502" s="87" t="s">
        <v>15643</v>
      </c>
      <c r="B1502" s="86">
        <v>4932319995</v>
      </c>
      <c r="C1502" s="86" t="s">
        <v>17246</v>
      </c>
      <c r="D1502" s="86" t="s">
        <v>8498</v>
      </c>
      <c r="E1502" s="86">
        <v>0</v>
      </c>
      <c r="F1502" s="86" t="s">
        <v>9321</v>
      </c>
      <c r="G1502" s="86" t="s">
        <v>9322</v>
      </c>
      <c r="H1502" s="86">
        <v>242.00000000000003</v>
      </c>
    </row>
    <row r="1503" spans="1:8">
      <c r="A1503" s="87" t="s">
        <v>15644</v>
      </c>
      <c r="B1503" s="86">
        <v>4932320014</v>
      </c>
      <c r="C1503" s="86" t="s">
        <v>17246</v>
      </c>
      <c r="D1503" s="86" t="s">
        <v>8498</v>
      </c>
      <c r="E1503" s="86">
        <v>0</v>
      </c>
      <c r="F1503" s="86" t="s">
        <v>9324</v>
      </c>
      <c r="G1503" s="86" t="s">
        <v>9325</v>
      </c>
      <c r="H1503" s="86">
        <v>4246</v>
      </c>
    </row>
    <row r="1504" spans="1:8">
      <c r="A1504" s="87" t="s">
        <v>15645</v>
      </c>
      <c r="B1504" s="86">
        <v>4932339498</v>
      </c>
      <c r="C1504" s="86" t="s">
        <v>17246</v>
      </c>
      <c r="D1504" s="86" t="s">
        <v>5095</v>
      </c>
      <c r="E1504" s="86" t="s">
        <v>9206</v>
      </c>
      <c r="F1504" s="86" t="s">
        <v>9327</v>
      </c>
      <c r="G1504" s="86" t="s">
        <v>9328</v>
      </c>
      <c r="H1504" s="86">
        <v>308</v>
      </c>
    </row>
    <row r="1505" spans="1:8">
      <c r="A1505" s="87" t="s">
        <v>15646</v>
      </c>
      <c r="B1505" s="86">
        <v>4932339499</v>
      </c>
      <c r="C1505" s="86" t="s">
        <v>17246</v>
      </c>
      <c r="D1505" s="86" t="s">
        <v>5095</v>
      </c>
      <c r="E1505" s="86" t="s">
        <v>9206</v>
      </c>
      <c r="F1505" s="86" t="s">
        <v>9330</v>
      </c>
      <c r="G1505" s="86" t="s">
        <v>9331</v>
      </c>
      <c r="H1505" s="86">
        <v>277.20000000000005</v>
      </c>
    </row>
    <row r="1506" spans="1:8">
      <c r="A1506" s="87" t="s">
        <v>15647</v>
      </c>
      <c r="B1506" s="86">
        <v>4932339625</v>
      </c>
      <c r="C1506" s="86" t="s">
        <v>17246</v>
      </c>
      <c r="D1506" s="86" t="s">
        <v>5502</v>
      </c>
      <c r="E1506" s="86" t="s">
        <v>9333</v>
      </c>
      <c r="F1506" s="86" t="s">
        <v>9334</v>
      </c>
      <c r="G1506" s="86" t="s">
        <v>9335</v>
      </c>
      <c r="H1506" s="86">
        <v>660</v>
      </c>
    </row>
    <row r="1507" spans="1:8">
      <c r="A1507" s="87" t="s">
        <v>15648</v>
      </c>
      <c r="B1507" s="86">
        <v>4932339626</v>
      </c>
      <c r="C1507" s="86" t="s">
        <v>17246</v>
      </c>
      <c r="D1507" s="86" t="s">
        <v>5502</v>
      </c>
      <c r="E1507" s="86" t="s">
        <v>9333</v>
      </c>
      <c r="F1507" s="86" t="s">
        <v>9337</v>
      </c>
      <c r="G1507" s="86" t="s">
        <v>9338</v>
      </c>
      <c r="H1507" s="86">
        <v>660</v>
      </c>
    </row>
    <row r="1508" spans="1:8">
      <c r="A1508" s="87" t="s">
        <v>15649</v>
      </c>
      <c r="B1508" s="86">
        <v>4932339627</v>
      </c>
      <c r="C1508" s="86" t="s">
        <v>17246</v>
      </c>
      <c r="D1508" s="86" t="s">
        <v>5502</v>
      </c>
      <c r="E1508" s="86" t="s">
        <v>9333</v>
      </c>
      <c r="F1508" s="86" t="s">
        <v>9340</v>
      </c>
      <c r="G1508" s="86" t="s">
        <v>9341</v>
      </c>
      <c r="H1508" s="86">
        <v>1465.2</v>
      </c>
    </row>
    <row r="1509" spans="1:8">
      <c r="A1509" s="87" t="s">
        <v>15650</v>
      </c>
      <c r="B1509" s="86">
        <v>4932340011</v>
      </c>
      <c r="C1509" s="86" t="s">
        <v>17246</v>
      </c>
      <c r="D1509" s="86" t="s">
        <v>9118</v>
      </c>
      <c r="E1509" s="86">
        <v>0</v>
      </c>
      <c r="F1509" s="86" t="s">
        <v>9343</v>
      </c>
      <c r="G1509" s="86" t="s">
        <v>9344</v>
      </c>
      <c r="H1509" s="86">
        <v>506.00000000000006</v>
      </c>
    </row>
    <row r="1510" spans="1:8">
      <c r="A1510" s="87" t="s">
        <v>15651</v>
      </c>
      <c r="B1510" s="86">
        <v>4932340012</v>
      </c>
      <c r="C1510" s="86" t="s">
        <v>17246</v>
      </c>
      <c r="D1510" s="86" t="s">
        <v>9118</v>
      </c>
      <c r="E1510" s="86">
        <v>0</v>
      </c>
      <c r="F1510" s="86" t="s">
        <v>9346</v>
      </c>
      <c r="G1510" s="86" t="s">
        <v>9347</v>
      </c>
      <c r="H1510" s="86">
        <v>506.00000000000006</v>
      </c>
    </row>
    <row r="1511" spans="1:8">
      <c r="A1511" s="87" t="s">
        <v>15652</v>
      </c>
      <c r="B1511" s="86">
        <v>4932340408</v>
      </c>
      <c r="C1511" s="86" t="s">
        <v>17246</v>
      </c>
      <c r="D1511" s="86" t="s">
        <v>5095</v>
      </c>
      <c r="E1511" s="86" t="s">
        <v>9206</v>
      </c>
      <c r="F1511" s="86" t="s">
        <v>9349</v>
      </c>
      <c r="G1511" s="86" t="s">
        <v>9350</v>
      </c>
      <c r="H1511" s="86">
        <v>292.60000000000002</v>
      </c>
    </row>
    <row r="1512" spans="1:8">
      <c r="A1512" s="87" t="s">
        <v>15653</v>
      </c>
      <c r="B1512" s="86">
        <v>4932340409</v>
      </c>
      <c r="C1512" s="86" t="s">
        <v>17246</v>
      </c>
      <c r="D1512" s="86" t="s">
        <v>5095</v>
      </c>
      <c r="E1512" s="86" t="s">
        <v>9206</v>
      </c>
      <c r="F1512" s="86" t="s">
        <v>9352</v>
      </c>
      <c r="G1512" s="86" t="s">
        <v>9353</v>
      </c>
      <c r="H1512" s="86">
        <v>323.40000000000003</v>
      </c>
    </row>
    <row r="1513" spans="1:8">
      <c r="A1513" s="87" t="s">
        <v>15654</v>
      </c>
      <c r="B1513" s="86">
        <v>4932340410</v>
      </c>
      <c r="C1513" s="86" t="s">
        <v>17246</v>
      </c>
      <c r="D1513" s="86" t="s">
        <v>5095</v>
      </c>
      <c r="E1513" s="86" t="s">
        <v>9206</v>
      </c>
      <c r="F1513" s="86" t="s">
        <v>9355</v>
      </c>
      <c r="G1513" s="86" t="s">
        <v>9356</v>
      </c>
      <c r="H1513" s="86">
        <v>290.40000000000003</v>
      </c>
    </row>
    <row r="1514" spans="1:8">
      <c r="A1514" s="87" t="s">
        <v>15655</v>
      </c>
      <c r="B1514" s="86">
        <v>4932340411</v>
      </c>
      <c r="C1514" s="86" t="s">
        <v>17246</v>
      </c>
      <c r="D1514" s="86" t="s">
        <v>5095</v>
      </c>
      <c r="E1514" s="86" t="s">
        <v>9206</v>
      </c>
      <c r="F1514" s="86" t="s">
        <v>9358</v>
      </c>
      <c r="G1514" s="86" t="s">
        <v>9359</v>
      </c>
      <c r="H1514" s="86">
        <v>1874.4</v>
      </c>
    </row>
    <row r="1515" spans="1:8">
      <c r="A1515" s="87" t="s">
        <v>15656</v>
      </c>
      <c r="B1515" s="86">
        <v>4932341610</v>
      </c>
      <c r="C1515" s="86" t="s">
        <v>17246</v>
      </c>
      <c r="D1515" s="86" t="s">
        <v>5036</v>
      </c>
      <c r="E1515" s="86">
        <v>0</v>
      </c>
      <c r="F1515" s="86" t="s">
        <v>9361</v>
      </c>
      <c r="G1515" s="86" t="s">
        <v>9362</v>
      </c>
      <c r="H1515" s="86">
        <v>935.00000000000011</v>
      </c>
    </row>
    <row r="1516" spans="1:8">
      <c r="A1516" s="87" t="s">
        <v>15657</v>
      </c>
      <c r="B1516" s="86">
        <v>4932341611</v>
      </c>
      <c r="C1516" s="86" t="s">
        <v>17246</v>
      </c>
      <c r="D1516" s="86" t="s">
        <v>5036</v>
      </c>
      <c r="E1516" s="86">
        <v>0</v>
      </c>
      <c r="F1516" s="86" t="s">
        <v>9364</v>
      </c>
      <c r="G1516" s="86" t="s">
        <v>9365</v>
      </c>
      <c r="H1516" s="86">
        <v>858.00000000000011</v>
      </c>
    </row>
    <row r="1517" spans="1:8">
      <c r="A1517" s="87" t="s">
        <v>15658</v>
      </c>
      <c r="B1517" s="86">
        <v>4932341612</v>
      </c>
      <c r="C1517" s="86" t="s">
        <v>17246</v>
      </c>
      <c r="D1517" s="86" t="s">
        <v>5036</v>
      </c>
      <c r="E1517" s="86">
        <v>0</v>
      </c>
      <c r="F1517" s="86" t="s">
        <v>9367</v>
      </c>
      <c r="G1517" s="86" t="s">
        <v>9368</v>
      </c>
      <c r="H1517" s="86">
        <v>836.00000000000011</v>
      </c>
    </row>
    <row r="1518" spans="1:8">
      <c r="A1518" s="87" t="s">
        <v>15659</v>
      </c>
      <c r="B1518" s="86">
        <v>4932341613</v>
      </c>
      <c r="C1518" s="86" t="s">
        <v>17246</v>
      </c>
      <c r="D1518" s="86" t="s">
        <v>5036</v>
      </c>
      <c r="E1518" s="86">
        <v>0</v>
      </c>
      <c r="F1518" s="86" t="s">
        <v>9370</v>
      </c>
      <c r="G1518" s="86" t="s">
        <v>9371</v>
      </c>
      <c r="H1518" s="86">
        <v>814.00000000000011</v>
      </c>
    </row>
    <row r="1519" spans="1:8">
      <c r="A1519" s="87" t="s">
        <v>15660</v>
      </c>
      <c r="B1519" s="86">
        <v>4932341614</v>
      </c>
      <c r="C1519" s="86" t="s">
        <v>17246</v>
      </c>
      <c r="D1519" s="86" t="s">
        <v>5036</v>
      </c>
      <c r="E1519" s="86">
        <v>0</v>
      </c>
      <c r="F1519" s="86" t="s">
        <v>9373</v>
      </c>
      <c r="G1519" s="86" t="s">
        <v>9374</v>
      </c>
      <c r="H1519" s="86">
        <v>814.00000000000011</v>
      </c>
    </row>
    <row r="1520" spans="1:8">
      <c r="A1520" s="87" t="s">
        <v>15661</v>
      </c>
      <c r="B1520" s="86">
        <v>4932341615</v>
      </c>
      <c r="C1520" s="86" t="s">
        <v>17246</v>
      </c>
      <c r="D1520" s="86" t="s">
        <v>5036</v>
      </c>
      <c r="E1520" s="86">
        <v>0</v>
      </c>
      <c r="F1520" s="86" t="s">
        <v>9376</v>
      </c>
      <c r="G1520" s="86" t="s">
        <v>9377</v>
      </c>
      <c r="H1520" s="86">
        <v>814.00000000000011</v>
      </c>
    </row>
    <row r="1521" spans="1:8">
      <c r="A1521" s="87" t="s">
        <v>15662</v>
      </c>
      <c r="B1521" s="86">
        <v>4932343270</v>
      </c>
      <c r="C1521" s="86" t="s">
        <v>17246</v>
      </c>
      <c r="D1521" s="86" t="s">
        <v>4978</v>
      </c>
      <c r="E1521" s="86" t="s">
        <v>9103</v>
      </c>
      <c r="F1521" s="86" t="s">
        <v>9379</v>
      </c>
      <c r="G1521" s="86" t="s">
        <v>9380</v>
      </c>
      <c r="H1521" s="86">
        <v>1221</v>
      </c>
    </row>
    <row r="1522" spans="1:8">
      <c r="A1522" s="87" t="s">
        <v>15663</v>
      </c>
      <c r="B1522" s="86">
        <v>4932343271</v>
      </c>
      <c r="C1522" s="86" t="s">
        <v>17246</v>
      </c>
      <c r="D1522" s="86" t="s">
        <v>4978</v>
      </c>
      <c r="E1522" s="86" t="s">
        <v>9103</v>
      </c>
      <c r="F1522" s="86" t="s">
        <v>9382</v>
      </c>
      <c r="G1522" s="86" t="s">
        <v>9383</v>
      </c>
      <c r="H1522" s="86">
        <v>1243</v>
      </c>
    </row>
    <row r="1523" spans="1:8">
      <c r="A1523" s="87" t="s">
        <v>15664</v>
      </c>
      <c r="B1523" s="86">
        <v>4932343272</v>
      </c>
      <c r="C1523" s="86" t="s">
        <v>17246</v>
      </c>
      <c r="D1523" s="86" t="s">
        <v>4978</v>
      </c>
      <c r="E1523" s="86" t="s">
        <v>9103</v>
      </c>
      <c r="F1523" s="86" t="s">
        <v>9385</v>
      </c>
      <c r="G1523" s="86" t="s">
        <v>9386</v>
      </c>
      <c r="H1523" s="86">
        <v>1298</v>
      </c>
    </row>
    <row r="1524" spans="1:8">
      <c r="A1524" s="87" t="s">
        <v>15665</v>
      </c>
      <c r="B1524" s="86">
        <v>4932343273</v>
      </c>
      <c r="C1524" s="86" t="s">
        <v>17246</v>
      </c>
      <c r="D1524" s="86" t="s">
        <v>4978</v>
      </c>
      <c r="E1524" s="86" t="s">
        <v>9103</v>
      </c>
      <c r="F1524" s="86" t="s">
        <v>9388</v>
      </c>
      <c r="G1524" s="86" t="s">
        <v>9389</v>
      </c>
      <c r="H1524" s="86">
        <v>1386</v>
      </c>
    </row>
    <row r="1525" spans="1:8">
      <c r="A1525" s="87" t="s">
        <v>15666</v>
      </c>
      <c r="B1525" s="86">
        <v>4932343274</v>
      </c>
      <c r="C1525" s="86" t="s">
        <v>17246</v>
      </c>
      <c r="D1525" s="86" t="s">
        <v>4978</v>
      </c>
      <c r="E1525" s="86" t="s">
        <v>9103</v>
      </c>
      <c r="F1525" s="86" t="s">
        <v>9391</v>
      </c>
      <c r="G1525" s="86" t="s">
        <v>9392</v>
      </c>
      <c r="H1525" s="86">
        <v>1419.0000000000002</v>
      </c>
    </row>
    <row r="1526" spans="1:8">
      <c r="A1526" s="87" t="s">
        <v>15667</v>
      </c>
      <c r="B1526" s="86">
        <v>4932343275</v>
      </c>
      <c r="C1526" s="86" t="s">
        <v>17246</v>
      </c>
      <c r="D1526" s="86" t="s">
        <v>4978</v>
      </c>
      <c r="E1526" s="86" t="s">
        <v>9103</v>
      </c>
      <c r="F1526" s="86" t="s">
        <v>9394</v>
      </c>
      <c r="G1526" s="86" t="s">
        <v>9395</v>
      </c>
      <c r="H1526" s="86">
        <v>1441.0000000000002</v>
      </c>
    </row>
    <row r="1527" spans="1:8">
      <c r="A1527" s="87" t="s">
        <v>15668</v>
      </c>
      <c r="B1527" s="86">
        <v>4932343276</v>
      </c>
      <c r="C1527" s="86" t="s">
        <v>17246</v>
      </c>
      <c r="D1527" s="86" t="s">
        <v>4978</v>
      </c>
      <c r="E1527" s="86" t="s">
        <v>9103</v>
      </c>
      <c r="F1527" s="86" t="s">
        <v>9397</v>
      </c>
      <c r="G1527" s="86" t="s">
        <v>9398</v>
      </c>
      <c r="H1527" s="86">
        <v>1617.0000000000002</v>
      </c>
    </row>
    <row r="1528" spans="1:8">
      <c r="A1528" s="87" t="s">
        <v>15669</v>
      </c>
      <c r="B1528" s="86">
        <v>4932343277</v>
      </c>
      <c r="C1528" s="86" t="s">
        <v>17246</v>
      </c>
      <c r="D1528" s="86" t="s">
        <v>4978</v>
      </c>
      <c r="E1528" s="86" t="s">
        <v>9103</v>
      </c>
      <c r="F1528" s="86" t="s">
        <v>9400</v>
      </c>
      <c r="G1528" s="86" t="s">
        <v>9401</v>
      </c>
      <c r="H1528" s="86">
        <v>1661.0000000000002</v>
      </c>
    </row>
    <row r="1529" spans="1:8">
      <c r="A1529" s="87" t="s">
        <v>15670</v>
      </c>
      <c r="B1529" s="86">
        <v>4932343278</v>
      </c>
      <c r="C1529" s="86" t="s">
        <v>17246</v>
      </c>
      <c r="D1529" s="86" t="s">
        <v>4978</v>
      </c>
      <c r="E1529" s="86" t="s">
        <v>9103</v>
      </c>
      <c r="F1529" s="86" t="s">
        <v>9403</v>
      </c>
      <c r="G1529" s="86" t="s">
        <v>9404</v>
      </c>
      <c r="H1529" s="86">
        <v>1727.0000000000002</v>
      </c>
    </row>
    <row r="1530" spans="1:8">
      <c r="A1530" s="87" t="s">
        <v>15671</v>
      </c>
      <c r="B1530" s="86">
        <v>4932343279</v>
      </c>
      <c r="C1530" s="86" t="s">
        <v>17246</v>
      </c>
      <c r="D1530" s="86" t="s">
        <v>4978</v>
      </c>
      <c r="E1530" s="86" t="s">
        <v>9103</v>
      </c>
      <c r="F1530" s="86" t="s">
        <v>9406</v>
      </c>
      <c r="G1530" s="86" t="s">
        <v>9407</v>
      </c>
      <c r="H1530" s="86">
        <v>1782.0000000000002</v>
      </c>
    </row>
    <row r="1531" spans="1:8">
      <c r="A1531" s="87" t="s">
        <v>15672</v>
      </c>
      <c r="B1531" s="86">
        <v>4932343280</v>
      </c>
      <c r="C1531" s="86" t="s">
        <v>17246</v>
      </c>
      <c r="D1531" s="86" t="s">
        <v>4978</v>
      </c>
      <c r="E1531" s="86" t="s">
        <v>9103</v>
      </c>
      <c r="F1531" s="86" t="s">
        <v>9409</v>
      </c>
      <c r="G1531" s="86" t="s">
        <v>9410</v>
      </c>
      <c r="H1531" s="86">
        <v>1837.0000000000002</v>
      </c>
    </row>
    <row r="1532" spans="1:8">
      <c r="A1532" s="87" t="s">
        <v>15673</v>
      </c>
      <c r="B1532" s="86">
        <v>4932343281</v>
      </c>
      <c r="C1532" s="86" t="s">
        <v>17246</v>
      </c>
      <c r="D1532" s="86" t="s">
        <v>4978</v>
      </c>
      <c r="E1532" s="86" t="s">
        <v>9103</v>
      </c>
      <c r="F1532" s="86" t="s">
        <v>9412</v>
      </c>
      <c r="G1532" s="86" t="s">
        <v>9413</v>
      </c>
      <c r="H1532" s="86">
        <v>2079</v>
      </c>
    </row>
    <row r="1533" spans="1:8">
      <c r="A1533" s="87" t="s">
        <v>15674</v>
      </c>
      <c r="B1533" s="86">
        <v>4932343282</v>
      </c>
      <c r="C1533" s="86" t="s">
        <v>17246</v>
      </c>
      <c r="D1533" s="86" t="s">
        <v>4978</v>
      </c>
      <c r="E1533" s="86" t="s">
        <v>9103</v>
      </c>
      <c r="F1533" s="86" t="s">
        <v>9415</v>
      </c>
      <c r="G1533" s="86" t="s">
        <v>9416</v>
      </c>
      <c r="H1533" s="86">
        <v>2134</v>
      </c>
    </row>
    <row r="1534" spans="1:8">
      <c r="A1534" s="87" t="s">
        <v>15675</v>
      </c>
      <c r="B1534" s="86">
        <v>4932343283</v>
      </c>
      <c r="C1534" s="86" t="s">
        <v>17246</v>
      </c>
      <c r="D1534" s="86" t="s">
        <v>4978</v>
      </c>
      <c r="E1534" s="86" t="s">
        <v>9103</v>
      </c>
      <c r="F1534" s="86" t="s">
        <v>9418</v>
      </c>
      <c r="G1534" s="86" t="s">
        <v>9419</v>
      </c>
      <c r="H1534" s="86">
        <v>2200</v>
      </c>
    </row>
    <row r="1535" spans="1:8">
      <c r="A1535" s="87" t="s">
        <v>15676</v>
      </c>
      <c r="B1535" s="86">
        <v>4932343284</v>
      </c>
      <c r="C1535" s="86" t="s">
        <v>17246</v>
      </c>
      <c r="D1535" s="86" t="s">
        <v>4978</v>
      </c>
      <c r="E1535" s="86" t="s">
        <v>9103</v>
      </c>
      <c r="F1535" s="86" t="s">
        <v>9421</v>
      </c>
      <c r="G1535" s="86" t="s">
        <v>9422</v>
      </c>
      <c r="H1535" s="86">
        <v>2453</v>
      </c>
    </row>
    <row r="1536" spans="1:8">
      <c r="A1536" s="87" t="s">
        <v>15677</v>
      </c>
      <c r="B1536" s="86">
        <v>4932343285</v>
      </c>
      <c r="C1536" s="86" t="s">
        <v>17246</v>
      </c>
      <c r="D1536" s="86" t="s">
        <v>4978</v>
      </c>
      <c r="E1536" s="86" t="s">
        <v>9103</v>
      </c>
      <c r="F1536" s="86" t="s">
        <v>9424</v>
      </c>
      <c r="G1536" s="86" t="s">
        <v>9425</v>
      </c>
      <c r="H1536" s="86">
        <v>2530</v>
      </c>
    </row>
    <row r="1537" spans="1:8">
      <c r="A1537" s="87" t="s">
        <v>15678</v>
      </c>
      <c r="B1537" s="86">
        <v>4932343286</v>
      </c>
      <c r="C1537" s="86" t="s">
        <v>17246</v>
      </c>
      <c r="D1537" s="86" t="s">
        <v>4978</v>
      </c>
      <c r="E1537" s="86" t="s">
        <v>9103</v>
      </c>
      <c r="F1537" s="86" t="s">
        <v>9427</v>
      </c>
      <c r="G1537" s="86" t="s">
        <v>9428</v>
      </c>
      <c r="H1537" s="86">
        <v>2585</v>
      </c>
    </row>
    <row r="1538" spans="1:8">
      <c r="A1538" s="87" t="s">
        <v>15679</v>
      </c>
      <c r="B1538" s="86">
        <v>4932343287</v>
      </c>
      <c r="C1538" s="86" t="s">
        <v>17246</v>
      </c>
      <c r="D1538" s="86" t="s">
        <v>4978</v>
      </c>
      <c r="E1538" s="86" t="s">
        <v>9103</v>
      </c>
      <c r="F1538" s="86" t="s">
        <v>9430</v>
      </c>
      <c r="G1538" s="86" t="s">
        <v>9431</v>
      </c>
      <c r="H1538" s="86">
        <v>2673</v>
      </c>
    </row>
    <row r="1539" spans="1:8">
      <c r="A1539" s="87" t="s">
        <v>15680</v>
      </c>
      <c r="B1539" s="86">
        <v>4932343288</v>
      </c>
      <c r="C1539" s="86" t="s">
        <v>17246</v>
      </c>
      <c r="D1539" s="86" t="s">
        <v>4978</v>
      </c>
      <c r="E1539" s="86" t="s">
        <v>9103</v>
      </c>
      <c r="F1539" s="86" t="s">
        <v>9433</v>
      </c>
      <c r="G1539" s="86" t="s">
        <v>9434</v>
      </c>
      <c r="H1539" s="86">
        <v>2750</v>
      </c>
    </row>
    <row r="1540" spans="1:8">
      <c r="A1540" s="87" t="s">
        <v>15681</v>
      </c>
      <c r="B1540" s="86">
        <v>4932343289</v>
      </c>
      <c r="C1540" s="86" t="s">
        <v>17246</v>
      </c>
      <c r="D1540" s="86" t="s">
        <v>4978</v>
      </c>
      <c r="E1540" s="86" t="s">
        <v>9103</v>
      </c>
      <c r="F1540" s="86" t="s">
        <v>9436</v>
      </c>
      <c r="G1540" s="86" t="s">
        <v>9437</v>
      </c>
      <c r="H1540" s="86">
        <v>1881.0000000000002</v>
      </c>
    </row>
    <row r="1541" spans="1:8">
      <c r="A1541" s="87" t="s">
        <v>15682</v>
      </c>
      <c r="B1541" s="86">
        <v>4932343290</v>
      </c>
      <c r="C1541" s="86" t="s">
        <v>17246</v>
      </c>
      <c r="D1541" s="86" t="s">
        <v>4978</v>
      </c>
      <c r="E1541" s="86" t="s">
        <v>9103</v>
      </c>
      <c r="F1541" s="86" t="s">
        <v>9439</v>
      </c>
      <c r="G1541" s="86" t="s">
        <v>9440</v>
      </c>
      <c r="H1541" s="86">
        <v>1947.0000000000002</v>
      </c>
    </row>
    <row r="1542" spans="1:8">
      <c r="A1542" s="87" t="s">
        <v>15683</v>
      </c>
      <c r="B1542" s="86">
        <v>4932343291</v>
      </c>
      <c r="C1542" s="86" t="s">
        <v>17246</v>
      </c>
      <c r="D1542" s="86" t="s">
        <v>4978</v>
      </c>
      <c r="E1542" s="86" t="s">
        <v>9103</v>
      </c>
      <c r="F1542" s="86" t="s">
        <v>9442</v>
      </c>
      <c r="G1542" s="86" t="s">
        <v>9443</v>
      </c>
      <c r="H1542" s="86">
        <v>2002.0000000000002</v>
      </c>
    </row>
    <row r="1543" spans="1:8">
      <c r="A1543" s="87" t="s">
        <v>15684</v>
      </c>
      <c r="B1543" s="86">
        <v>4932343292</v>
      </c>
      <c r="C1543" s="86" t="s">
        <v>17246</v>
      </c>
      <c r="D1543" s="86" t="s">
        <v>4978</v>
      </c>
      <c r="E1543" s="86" t="s">
        <v>9103</v>
      </c>
      <c r="F1543" s="86" t="s">
        <v>9445</v>
      </c>
      <c r="G1543" s="86" t="s">
        <v>9446</v>
      </c>
      <c r="H1543" s="86">
        <v>2057</v>
      </c>
    </row>
    <row r="1544" spans="1:8">
      <c r="A1544" s="87" t="s">
        <v>15685</v>
      </c>
      <c r="B1544" s="86">
        <v>4932343293</v>
      </c>
      <c r="C1544" s="86" t="s">
        <v>17246</v>
      </c>
      <c r="D1544" s="86" t="s">
        <v>4978</v>
      </c>
      <c r="E1544" s="86" t="s">
        <v>9103</v>
      </c>
      <c r="F1544" s="86" t="s">
        <v>9448</v>
      </c>
      <c r="G1544" s="86" t="s">
        <v>9449</v>
      </c>
      <c r="H1544" s="86">
        <v>2178</v>
      </c>
    </row>
    <row r="1545" spans="1:8">
      <c r="A1545" s="87" t="s">
        <v>15686</v>
      </c>
      <c r="B1545" s="86">
        <v>4932343294</v>
      </c>
      <c r="C1545" s="86" t="s">
        <v>17246</v>
      </c>
      <c r="D1545" s="86" t="s">
        <v>4978</v>
      </c>
      <c r="E1545" s="86" t="s">
        <v>9103</v>
      </c>
      <c r="F1545" s="86" t="s">
        <v>9451</v>
      </c>
      <c r="G1545" s="86" t="s">
        <v>9452</v>
      </c>
      <c r="H1545" s="86">
        <v>2299</v>
      </c>
    </row>
    <row r="1546" spans="1:8">
      <c r="A1546" s="87" t="s">
        <v>15687</v>
      </c>
      <c r="B1546" s="86">
        <v>4932343295</v>
      </c>
      <c r="C1546" s="86" t="s">
        <v>17246</v>
      </c>
      <c r="D1546" s="86" t="s">
        <v>4978</v>
      </c>
      <c r="E1546" s="86" t="s">
        <v>9103</v>
      </c>
      <c r="F1546" s="86" t="s">
        <v>9454</v>
      </c>
      <c r="G1546" s="86" t="s">
        <v>9455</v>
      </c>
      <c r="H1546" s="86">
        <v>2409</v>
      </c>
    </row>
    <row r="1547" spans="1:8">
      <c r="A1547" s="87" t="s">
        <v>15688</v>
      </c>
      <c r="B1547" s="86">
        <v>4932343296</v>
      </c>
      <c r="C1547" s="86" t="s">
        <v>17246</v>
      </c>
      <c r="D1547" s="86" t="s">
        <v>4978</v>
      </c>
      <c r="E1547" s="86" t="s">
        <v>9103</v>
      </c>
      <c r="F1547" s="86" t="s">
        <v>9457</v>
      </c>
      <c r="G1547" s="86" t="s">
        <v>9458</v>
      </c>
      <c r="H1547" s="86">
        <v>2497</v>
      </c>
    </row>
    <row r="1548" spans="1:8">
      <c r="A1548" s="87" t="s">
        <v>15689</v>
      </c>
      <c r="B1548" s="86">
        <v>4932343297</v>
      </c>
      <c r="C1548" s="86" t="s">
        <v>17246</v>
      </c>
      <c r="D1548" s="86" t="s">
        <v>4978</v>
      </c>
      <c r="E1548" s="86" t="s">
        <v>9103</v>
      </c>
      <c r="F1548" s="86" t="s">
        <v>9460</v>
      </c>
      <c r="G1548" s="86" t="s">
        <v>9461</v>
      </c>
      <c r="H1548" s="86">
        <v>2596</v>
      </c>
    </row>
    <row r="1549" spans="1:8">
      <c r="A1549" s="87" t="s">
        <v>15690</v>
      </c>
      <c r="B1549" s="86">
        <v>4932343298</v>
      </c>
      <c r="C1549" s="86" t="s">
        <v>17246</v>
      </c>
      <c r="D1549" s="86" t="s">
        <v>4978</v>
      </c>
      <c r="E1549" s="86" t="s">
        <v>9103</v>
      </c>
      <c r="F1549" s="86" t="s">
        <v>9463</v>
      </c>
      <c r="G1549" s="86" t="s">
        <v>9464</v>
      </c>
      <c r="H1549" s="86">
        <v>2706</v>
      </c>
    </row>
    <row r="1550" spans="1:8">
      <c r="A1550" s="87" t="s">
        <v>15691</v>
      </c>
      <c r="B1550" s="86">
        <v>4932343299</v>
      </c>
      <c r="C1550" s="86" t="s">
        <v>17246</v>
      </c>
      <c r="D1550" s="86" t="s">
        <v>4978</v>
      </c>
      <c r="E1550" s="86" t="s">
        <v>9103</v>
      </c>
      <c r="F1550" s="86" t="s">
        <v>9466</v>
      </c>
      <c r="G1550" s="86" t="s">
        <v>9467</v>
      </c>
      <c r="H1550" s="86">
        <v>2827.0000000000005</v>
      </c>
    </row>
    <row r="1551" spans="1:8">
      <c r="A1551" s="87" t="s">
        <v>15692</v>
      </c>
      <c r="B1551" s="86">
        <v>4932343300</v>
      </c>
      <c r="C1551" s="86" t="s">
        <v>17246</v>
      </c>
      <c r="D1551" s="86" t="s">
        <v>4978</v>
      </c>
      <c r="E1551" s="86" t="s">
        <v>9103</v>
      </c>
      <c r="F1551" s="86" t="s">
        <v>9469</v>
      </c>
      <c r="G1551" s="86" t="s">
        <v>9470</v>
      </c>
      <c r="H1551" s="86">
        <v>3168.0000000000005</v>
      </c>
    </row>
    <row r="1552" spans="1:8">
      <c r="A1552" s="87" t="s">
        <v>15693</v>
      </c>
      <c r="B1552" s="86">
        <v>4932343301</v>
      </c>
      <c r="C1552" s="86" t="s">
        <v>17246</v>
      </c>
      <c r="D1552" s="86" t="s">
        <v>4978</v>
      </c>
      <c r="E1552" s="86" t="s">
        <v>9103</v>
      </c>
      <c r="F1552" s="86" t="s">
        <v>9472</v>
      </c>
      <c r="G1552" s="86" t="s">
        <v>9473</v>
      </c>
      <c r="H1552" s="86">
        <v>3289.0000000000005</v>
      </c>
    </row>
    <row r="1553" spans="1:8">
      <c r="A1553" s="87" t="s">
        <v>15694</v>
      </c>
      <c r="B1553" s="86">
        <v>4932343302</v>
      </c>
      <c r="C1553" s="86" t="s">
        <v>17246</v>
      </c>
      <c r="D1553" s="86" t="s">
        <v>4978</v>
      </c>
      <c r="E1553" s="86" t="s">
        <v>9103</v>
      </c>
      <c r="F1553" s="86" t="s">
        <v>9475</v>
      </c>
      <c r="G1553" s="86" t="s">
        <v>9476</v>
      </c>
      <c r="H1553" s="86">
        <v>3410.0000000000005</v>
      </c>
    </row>
    <row r="1554" spans="1:8">
      <c r="A1554" s="87" t="s">
        <v>15695</v>
      </c>
      <c r="B1554" s="86">
        <v>4932343303</v>
      </c>
      <c r="C1554" s="86" t="s">
        <v>17246</v>
      </c>
      <c r="D1554" s="86" t="s">
        <v>4978</v>
      </c>
      <c r="E1554" s="86" t="s">
        <v>9103</v>
      </c>
      <c r="F1554" s="86" t="s">
        <v>9478</v>
      </c>
      <c r="G1554" s="86" t="s">
        <v>9479</v>
      </c>
      <c r="H1554" s="86">
        <v>3586.0000000000005</v>
      </c>
    </row>
    <row r="1555" spans="1:8">
      <c r="A1555" s="87" t="s">
        <v>15696</v>
      </c>
      <c r="B1555" s="86">
        <v>4932343304</v>
      </c>
      <c r="C1555" s="86" t="s">
        <v>17246</v>
      </c>
      <c r="D1555" s="86" t="s">
        <v>4978</v>
      </c>
      <c r="E1555" s="86" t="s">
        <v>9103</v>
      </c>
      <c r="F1555" s="86" t="s">
        <v>9481</v>
      </c>
      <c r="G1555" s="86" t="s">
        <v>9482</v>
      </c>
      <c r="H1555" s="86">
        <v>3168.0000000000005</v>
      </c>
    </row>
    <row r="1556" spans="1:8">
      <c r="A1556" s="87" t="s">
        <v>15697</v>
      </c>
      <c r="B1556" s="86">
        <v>4932343305</v>
      </c>
      <c r="C1556" s="86" t="s">
        <v>17246</v>
      </c>
      <c r="D1556" s="86" t="s">
        <v>4978</v>
      </c>
      <c r="E1556" s="86" t="s">
        <v>9103</v>
      </c>
      <c r="F1556" s="86" t="s">
        <v>9484</v>
      </c>
      <c r="G1556" s="86" t="s">
        <v>9485</v>
      </c>
      <c r="H1556" s="86">
        <v>3938.0000000000005</v>
      </c>
    </row>
    <row r="1557" spans="1:8">
      <c r="A1557" s="87" t="s">
        <v>15698</v>
      </c>
      <c r="B1557" s="86">
        <v>4932343306</v>
      </c>
      <c r="C1557" s="86" t="s">
        <v>17246</v>
      </c>
      <c r="D1557" s="86" t="s">
        <v>4978</v>
      </c>
      <c r="E1557" s="86" t="s">
        <v>9103</v>
      </c>
      <c r="F1557" s="86" t="s">
        <v>9487</v>
      </c>
      <c r="G1557" s="86" t="s">
        <v>9488</v>
      </c>
      <c r="H1557" s="86">
        <v>4114</v>
      </c>
    </row>
    <row r="1558" spans="1:8">
      <c r="A1558" s="87" t="s">
        <v>15699</v>
      </c>
      <c r="B1558" s="86">
        <v>4932343307</v>
      </c>
      <c r="C1558" s="86" t="s">
        <v>17246</v>
      </c>
      <c r="D1558" s="86" t="s">
        <v>4978</v>
      </c>
      <c r="E1558" s="86" t="s">
        <v>9103</v>
      </c>
      <c r="F1558" s="86" t="s">
        <v>9490</v>
      </c>
      <c r="G1558" s="86" t="s">
        <v>9491</v>
      </c>
      <c r="H1558" s="86">
        <v>4290</v>
      </c>
    </row>
    <row r="1559" spans="1:8">
      <c r="A1559" s="87" t="s">
        <v>15700</v>
      </c>
      <c r="B1559" s="86">
        <v>4932343310</v>
      </c>
      <c r="C1559" s="86" t="s">
        <v>17246</v>
      </c>
      <c r="D1559" s="86" t="s">
        <v>8498</v>
      </c>
      <c r="E1559" s="86">
        <v>0</v>
      </c>
      <c r="F1559" s="86" t="s">
        <v>9493</v>
      </c>
      <c r="G1559" s="86" t="s">
        <v>9494</v>
      </c>
      <c r="H1559" s="86">
        <v>6435.0000000000009</v>
      </c>
    </row>
    <row r="1560" spans="1:8">
      <c r="A1560" s="87" t="s">
        <v>15701</v>
      </c>
      <c r="B1560" s="86">
        <v>4932343667</v>
      </c>
      <c r="C1560" s="86" t="s">
        <v>17246</v>
      </c>
      <c r="D1560" s="86" t="s">
        <v>7099</v>
      </c>
      <c r="E1560" s="86">
        <v>0</v>
      </c>
      <c r="F1560" s="86" t="s">
        <v>9496</v>
      </c>
      <c r="G1560" s="86" t="s">
        <v>9497</v>
      </c>
      <c r="H1560" s="86">
        <v>2739</v>
      </c>
    </row>
    <row r="1561" spans="1:8">
      <c r="A1561" s="87" t="s">
        <v>15702</v>
      </c>
      <c r="B1561" s="86">
        <v>4932343670</v>
      </c>
      <c r="C1561" s="86" t="s">
        <v>17246</v>
      </c>
      <c r="D1561" s="86" t="s">
        <v>7099</v>
      </c>
      <c r="E1561" s="86">
        <v>0</v>
      </c>
      <c r="F1561" s="86" t="s">
        <v>9499</v>
      </c>
      <c r="G1561" s="86" t="s">
        <v>9500</v>
      </c>
      <c r="H1561" s="86">
        <v>4994</v>
      </c>
    </row>
    <row r="1562" spans="1:8">
      <c r="A1562" s="87" t="s">
        <v>15703</v>
      </c>
      <c r="B1562" s="86">
        <v>4932343734</v>
      </c>
      <c r="C1562" s="86" t="s">
        <v>17246</v>
      </c>
      <c r="D1562" s="86" t="s">
        <v>5502</v>
      </c>
      <c r="E1562" s="86" t="s">
        <v>9502</v>
      </c>
      <c r="F1562" s="86" t="s">
        <v>9503</v>
      </c>
      <c r="G1562" s="86" t="s">
        <v>9504</v>
      </c>
      <c r="H1562" s="86">
        <v>950.40000000000009</v>
      </c>
    </row>
    <row r="1563" spans="1:8">
      <c r="A1563" s="87" t="s">
        <v>15704</v>
      </c>
      <c r="B1563" s="86">
        <v>4932343735</v>
      </c>
      <c r="C1563" s="86" t="s">
        <v>17246</v>
      </c>
      <c r="D1563" s="86" t="s">
        <v>5502</v>
      </c>
      <c r="E1563" s="86" t="s">
        <v>9502</v>
      </c>
      <c r="F1563" s="86" t="s">
        <v>9506</v>
      </c>
      <c r="G1563" s="86" t="s">
        <v>9507</v>
      </c>
      <c r="H1563" s="86">
        <v>1115.4000000000001</v>
      </c>
    </row>
    <row r="1564" spans="1:8">
      <c r="A1564" s="87" t="s">
        <v>15705</v>
      </c>
      <c r="B1564" s="86">
        <v>4932343736</v>
      </c>
      <c r="C1564" s="86" t="s">
        <v>17246</v>
      </c>
      <c r="D1564" s="86" t="s">
        <v>5502</v>
      </c>
      <c r="E1564" s="86" t="s">
        <v>9502</v>
      </c>
      <c r="F1564" s="86" t="s">
        <v>9509</v>
      </c>
      <c r="G1564" s="86" t="s">
        <v>9510</v>
      </c>
      <c r="H1564" s="86">
        <v>1487.2</v>
      </c>
    </row>
    <row r="1565" spans="1:8">
      <c r="A1565" s="87" t="s">
        <v>15706</v>
      </c>
      <c r="B1565" s="86">
        <v>4932343737</v>
      </c>
      <c r="C1565" s="86" t="s">
        <v>17246</v>
      </c>
      <c r="D1565" s="86" t="s">
        <v>5502</v>
      </c>
      <c r="E1565" s="86" t="s">
        <v>9502</v>
      </c>
      <c r="F1565" s="86" t="s">
        <v>9512</v>
      </c>
      <c r="G1565" s="86" t="s">
        <v>9513</v>
      </c>
      <c r="H1565" s="86">
        <v>1029.6000000000001</v>
      </c>
    </row>
    <row r="1566" spans="1:8">
      <c r="A1566" s="87" t="s">
        <v>15707</v>
      </c>
      <c r="B1566" s="86">
        <v>4932343738</v>
      </c>
      <c r="C1566" s="86" t="s">
        <v>17246</v>
      </c>
      <c r="D1566" s="86" t="s">
        <v>5502</v>
      </c>
      <c r="E1566" s="86" t="s">
        <v>9502</v>
      </c>
      <c r="F1566" s="86" t="s">
        <v>9515</v>
      </c>
      <c r="G1566" s="86" t="s">
        <v>9516</v>
      </c>
      <c r="H1566" s="86">
        <v>1115.4000000000001</v>
      </c>
    </row>
    <row r="1567" spans="1:8">
      <c r="A1567" s="87" t="s">
        <v>15708</v>
      </c>
      <c r="B1567" s="86">
        <v>4932343739</v>
      </c>
      <c r="C1567" s="86" t="s">
        <v>17246</v>
      </c>
      <c r="D1567" s="86" t="s">
        <v>5502</v>
      </c>
      <c r="E1567" s="86" t="s">
        <v>9502</v>
      </c>
      <c r="F1567" s="86" t="s">
        <v>9518</v>
      </c>
      <c r="G1567" s="86" t="s">
        <v>9519</v>
      </c>
      <c r="H1567" s="86">
        <v>1501.5</v>
      </c>
    </row>
    <row r="1568" spans="1:8">
      <c r="A1568" s="87" t="s">
        <v>15709</v>
      </c>
      <c r="B1568" s="86">
        <v>4932343740</v>
      </c>
      <c r="C1568" s="86" t="s">
        <v>17246</v>
      </c>
      <c r="D1568" s="86" t="s">
        <v>5502</v>
      </c>
      <c r="E1568" s="86" t="s">
        <v>9502</v>
      </c>
      <c r="F1568" s="86" t="s">
        <v>9521</v>
      </c>
      <c r="G1568" s="86" t="s">
        <v>9522</v>
      </c>
      <c r="H1568" s="86">
        <v>2165.9000000000005</v>
      </c>
    </row>
    <row r="1569" spans="1:8">
      <c r="A1569" s="87" t="s">
        <v>15710</v>
      </c>
      <c r="B1569" s="86">
        <v>4932343743</v>
      </c>
      <c r="C1569" s="86" t="s">
        <v>17246</v>
      </c>
      <c r="D1569" s="86" t="s">
        <v>5502</v>
      </c>
      <c r="E1569" s="86" t="s">
        <v>9502</v>
      </c>
      <c r="F1569" s="86" t="s">
        <v>9524</v>
      </c>
      <c r="G1569" s="86" t="s">
        <v>9525</v>
      </c>
      <c r="H1569" s="86">
        <v>1875.5000000000005</v>
      </c>
    </row>
    <row r="1570" spans="1:8">
      <c r="A1570" s="87" t="s">
        <v>15711</v>
      </c>
      <c r="B1570" s="86">
        <v>4932343744</v>
      </c>
      <c r="C1570" s="86" t="s">
        <v>17246</v>
      </c>
      <c r="D1570" s="86" t="s">
        <v>5502</v>
      </c>
      <c r="E1570" s="86" t="s">
        <v>9502</v>
      </c>
      <c r="F1570" s="86" t="s">
        <v>9527</v>
      </c>
      <c r="G1570" s="86" t="s">
        <v>9528</v>
      </c>
      <c r="H1570" s="86">
        <v>1881.0000000000002</v>
      </c>
    </row>
    <row r="1571" spans="1:8">
      <c r="A1571" s="87" t="s">
        <v>15712</v>
      </c>
      <c r="B1571" s="86">
        <v>4932343745</v>
      </c>
      <c r="C1571" s="86" t="s">
        <v>17246</v>
      </c>
      <c r="D1571" s="86" t="s">
        <v>5502</v>
      </c>
      <c r="E1571" s="86" t="s">
        <v>9502</v>
      </c>
      <c r="F1571" s="86" t="s">
        <v>9530</v>
      </c>
      <c r="G1571" s="86" t="s">
        <v>9531</v>
      </c>
      <c r="H1571" s="86">
        <v>3608.0000000000005</v>
      </c>
    </row>
    <row r="1572" spans="1:8">
      <c r="A1572" s="87" t="s">
        <v>15713</v>
      </c>
      <c r="B1572" s="86">
        <v>4932343747</v>
      </c>
      <c r="C1572" s="86" t="s">
        <v>17246</v>
      </c>
      <c r="D1572" s="86" t="s">
        <v>5502</v>
      </c>
      <c r="E1572" s="86" t="s">
        <v>9502</v>
      </c>
      <c r="F1572" s="86" t="s">
        <v>9533</v>
      </c>
      <c r="G1572" s="86" t="s">
        <v>9534</v>
      </c>
      <c r="H1572" s="86">
        <v>5396.6</v>
      </c>
    </row>
    <row r="1573" spans="1:8">
      <c r="A1573" s="87" t="s">
        <v>15714</v>
      </c>
      <c r="B1573" s="86">
        <v>4932343771</v>
      </c>
      <c r="C1573" s="86" t="s">
        <v>17246</v>
      </c>
      <c r="D1573" s="86" t="s">
        <v>5502</v>
      </c>
      <c r="E1573" s="86" t="s">
        <v>9502</v>
      </c>
      <c r="F1573" s="86" t="s">
        <v>9536</v>
      </c>
      <c r="G1573" s="86" t="s">
        <v>9537</v>
      </c>
      <c r="H1573" s="86">
        <v>2640</v>
      </c>
    </row>
    <row r="1574" spans="1:8">
      <c r="A1574" s="87" t="s">
        <v>15715</v>
      </c>
      <c r="B1574" s="86">
        <v>4932344292</v>
      </c>
      <c r="C1574" s="86" t="s">
        <v>17246</v>
      </c>
      <c r="D1574" s="86" t="s">
        <v>5095</v>
      </c>
      <c r="E1574" s="86" t="s">
        <v>9206</v>
      </c>
      <c r="F1574" s="86" t="s">
        <v>9539</v>
      </c>
      <c r="G1574" s="86" t="s">
        <v>9540</v>
      </c>
      <c r="H1574" s="86">
        <v>264</v>
      </c>
    </row>
    <row r="1575" spans="1:8">
      <c r="A1575" s="87" t="s">
        <v>15716</v>
      </c>
      <c r="B1575" s="86">
        <v>4932344293</v>
      </c>
      <c r="C1575" s="86" t="s">
        <v>17246</v>
      </c>
      <c r="D1575" s="86" t="s">
        <v>5095</v>
      </c>
      <c r="E1575" s="86" t="s">
        <v>9206</v>
      </c>
      <c r="F1575" s="86" t="s">
        <v>9542</v>
      </c>
      <c r="G1575" s="86" t="s">
        <v>9543</v>
      </c>
      <c r="H1575" s="86">
        <v>290.40000000000003</v>
      </c>
    </row>
    <row r="1576" spans="1:8">
      <c r="A1576" s="87" t="s">
        <v>15717</v>
      </c>
      <c r="B1576" s="86">
        <v>4932344295</v>
      </c>
      <c r="C1576" s="86" t="s">
        <v>17246</v>
      </c>
      <c r="D1576" s="86" t="s">
        <v>5095</v>
      </c>
      <c r="E1576" s="86" t="s">
        <v>9206</v>
      </c>
      <c r="F1576" s="86" t="s">
        <v>9545</v>
      </c>
      <c r="G1576" s="86" t="s">
        <v>9546</v>
      </c>
      <c r="H1576" s="86">
        <v>448.80000000000007</v>
      </c>
    </row>
    <row r="1577" spans="1:8">
      <c r="A1577" s="87" t="s">
        <v>15718</v>
      </c>
      <c r="B1577" s="86">
        <v>4932344296</v>
      </c>
      <c r="C1577" s="86" t="s">
        <v>17246</v>
      </c>
      <c r="D1577" s="86" t="s">
        <v>5095</v>
      </c>
      <c r="E1577" s="86" t="s">
        <v>9206</v>
      </c>
      <c r="F1577" s="86" t="s">
        <v>9548</v>
      </c>
      <c r="G1577" s="86" t="s">
        <v>9549</v>
      </c>
      <c r="H1577" s="86">
        <v>910.80000000000007</v>
      </c>
    </row>
    <row r="1578" spans="1:8">
      <c r="A1578" s="87" t="s">
        <v>15719</v>
      </c>
      <c r="B1578" s="86">
        <v>4932344297</v>
      </c>
      <c r="C1578" s="86" t="s">
        <v>17246</v>
      </c>
      <c r="D1578" s="86" t="s">
        <v>5095</v>
      </c>
      <c r="E1578" s="86" t="s">
        <v>9206</v>
      </c>
      <c r="F1578" s="86" t="s">
        <v>9551</v>
      </c>
      <c r="G1578" s="86" t="s">
        <v>9552</v>
      </c>
      <c r="H1578" s="86">
        <v>567.6</v>
      </c>
    </row>
    <row r="1579" spans="1:8">
      <c r="A1579" s="87" t="s">
        <v>15720</v>
      </c>
      <c r="B1579" s="86">
        <v>4932344298</v>
      </c>
      <c r="C1579" s="86" t="s">
        <v>17246</v>
      </c>
      <c r="D1579" s="86" t="s">
        <v>5095</v>
      </c>
      <c r="E1579" s="86" t="s">
        <v>9206</v>
      </c>
      <c r="F1579" s="86" t="s">
        <v>9554</v>
      </c>
      <c r="G1579" s="86" t="s">
        <v>9555</v>
      </c>
      <c r="H1579" s="86">
        <v>739.19999999999993</v>
      </c>
    </row>
    <row r="1580" spans="1:8">
      <c r="A1580" s="87" t="s">
        <v>15721</v>
      </c>
      <c r="B1580" s="86">
        <v>4932344300</v>
      </c>
      <c r="C1580" s="86" t="s">
        <v>17246</v>
      </c>
      <c r="D1580" s="86" t="s">
        <v>5095</v>
      </c>
      <c r="E1580" s="86" t="s">
        <v>9206</v>
      </c>
      <c r="F1580" s="86" t="s">
        <v>9557</v>
      </c>
      <c r="G1580" s="86" t="s">
        <v>9558</v>
      </c>
      <c r="H1580" s="86">
        <v>831.6</v>
      </c>
    </row>
    <row r="1581" spans="1:8">
      <c r="A1581" s="87" t="s">
        <v>15722</v>
      </c>
      <c r="B1581" s="86">
        <v>4932344301</v>
      </c>
      <c r="C1581" s="86" t="s">
        <v>17246</v>
      </c>
      <c r="D1581" s="86" t="s">
        <v>5095</v>
      </c>
      <c r="E1581" s="86" t="s">
        <v>9206</v>
      </c>
      <c r="F1581" s="86" t="s">
        <v>9560</v>
      </c>
      <c r="G1581" s="86" t="s">
        <v>9561</v>
      </c>
      <c r="H1581" s="86">
        <v>1108.8000000000002</v>
      </c>
    </row>
    <row r="1582" spans="1:8">
      <c r="A1582" s="87" t="s">
        <v>15723</v>
      </c>
      <c r="B1582" s="86">
        <v>4932344303</v>
      </c>
      <c r="C1582" s="86" t="s">
        <v>17246</v>
      </c>
      <c r="D1582" s="86" t="s">
        <v>5095</v>
      </c>
      <c r="E1582" s="86" t="s">
        <v>9206</v>
      </c>
      <c r="F1582" s="86" t="s">
        <v>9563</v>
      </c>
      <c r="G1582" s="86" t="s">
        <v>9564</v>
      </c>
      <c r="H1582" s="86">
        <v>1254</v>
      </c>
    </row>
    <row r="1583" spans="1:8">
      <c r="A1583" s="87" t="s">
        <v>15724</v>
      </c>
      <c r="B1583" s="86">
        <v>4932344304</v>
      </c>
      <c r="C1583" s="86" t="s">
        <v>17246</v>
      </c>
      <c r="D1583" s="86" t="s">
        <v>5095</v>
      </c>
      <c r="E1583" s="86" t="s">
        <v>9206</v>
      </c>
      <c r="F1583" s="86" t="s">
        <v>9566</v>
      </c>
      <c r="G1583" s="86" t="s">
        <v>9567</v>
      </c>
      <c r="H1583" s="86">
        <v>1465.2</v>
      </c>
    </row>
    <row r="1584" spans="1:8">
      <c r="A1584" s="87" t="s">
        <v>15725</v>
      </c>
      <c r="B1584" s="86">
        <v>4932344305</v>
      </c>
      <c r="C1584" s="86" t="s">
        <v>17246</v>
      </c>
      <c r="D1584" s="86" t="s">
        <v>5095</v>
      </c>
      <c r="E1584" s="86" t="s">
        <v>9206</v>
      </c>
      <c r="F1584" s="86" t="s">
        <v>9569</v>
      </c>
      <c r="G1584" s="86" t="s">
        <v>9570</v>
      </c>
      <c r="H1584" s="86">
        <v>1531.2</v>
      </c>
    </row>
    <row r="1585" spans="1:8">
      <c r="A1585" s="87" t="s">
        <v>15726</v>
      </c>
      <c r="B1585" s="86">
        <v>4932344307</v>
      </c>
      <c r="C1585" s="86" t="s">
        <v>17246</v>
      </c>
      <c r="D1585" s="86" t="s">
        <v>5095</v>
      </c>
      <c r="E1585" s="86" t="s">
        <v>9206</v>
      </c>
      <c r="F1585" s="86" t="s">
        <v>9572</v>
      </c>
      <c r="G1585" s="86" t="s">
        <v>9573</v>
      </c>
      <c r="H1585" s="86">
        <v>2468.4</v>
      </c>
    </row>
    <row r="1586" spans="1:8">
      <c r="A1586" s="87" t="s">
        <v>15727</v>
      </c>
      <c r="B1586" s="86">
        <v>4932344308</v>
      </c>
      <c r="C1586" s="86" t="s">
        <v>17246</v>
      </c>
      <c r="D1586" s="86" t="s">
        <v>5095</v>
      </c>
      <c r="E1586" s="86" t="s">
        <v>9206</v>
      </c>
      <c r="F1586" s="86" t="s">
        <v>9575</v>
      </c>
      <c r="G1586" s="86" t="s">
        <v>9576</v>
      </c>
      <c r="H1586" s="86">
        <v>2626.7999999999997</v>
      </c>
    </row>
    <row r="1587" spans="1:8">
      <c r="A1587" s="87" t="s">
        <v>15728</v>
      </c>
      <c r="B1587" s="86">
        <v>4932344309</v>
      </c>
      <c r="C1587" s="86" t="s">
        <v>17246</v>
      </c>
      <c r="D1587" s="86" t="s">
        <v>5095</v>
      </c>
      <c r="E1587" s="86" t="s">
        <v>9206</v>
      </c>
      <c r="F1587" s="86" t="s">
        <v>9578</v>
      </c>
      <c r="G1587" s="86" t="s">
        <v>9579</v>
      </c>
      <c r="H1587" s="86">
        <v>3154.7999999999997</v>
      </c>
    </row>
    <row r="1588" spans="1:8">
      <c r="A1588" s="87" t="s">
        <v>15729</v>
      </c>
      <c r="B1588" s="86">
        <v>4932344310</v>
      </c>
      <c r="C1588" s="86" t="s">
        <v>17246</v>
      </c>
      <c r="D1588" s="86" t="s">
        <v>5095</v>
      </c>
      <c r="E1588" s="86" t="s">
        <v>9206</v>
      </c>
      <c r="F1588" s="86" t="s">
        <v>9581</v>
      </c>
      <c r="G1588" s="86" t="s">
        <v>9582</v>
      </c>
      <c r="H1588" s="86">
        <v>2758.7999999999997</v>
      </c>
    </row>
    <row r="1589" spans="1:8">
      <c r="A1589" s="87" t="s">
        <v>15730</v>
      </c>
      <c r="B1589" s="86">
        <v>4932344311</v>
      </c>
      <c r="C1589" s="86" t="s">
        <v>17246</v>
      </c>
      <c r="D1589" s="86" t="s">
        <v>5095</v>
      </c>
      <c r="E1589" s="86" t="s">
        <v>9206</v>
      </c>
      <c r="F1589" s="86" t="s">
        <v>9584</v>
      </c>
      <c r="G1589" s="86" t="s">
        <v>9585</v>
      </c>
      <c r="H1589" s="86">
        <v>3484.8000000000006</v>
      </c>
    </row>
    <row r="1590" spans="1:8">
      <c r="A1590" s="87" t="s">
        <v>15731</v>
      </c>
      <c r="B1590" s="86">
        <v>4932344478</v>
      </c>
      <c r="C1590" s="86" t="s">
        <v>17246</v>
      </c>
      <c r="D1590" s="86" t="s">
        <v>4816</v>
      </c>
      <c r="E1590" s="86" t="s">
        <v>9587</v>
      </c>
      <c r="F1590" s="86" t="s">
        <v>9588</v>
      </c>
      <c r="G1590" s="86" t="s">
        <v>9589</v>
      </c>
      <c r="H1590" s="86">
        <v>3366.0000000000005</v>
      </c>
    </row>
    <row r="1591" spans="1:8">
      <c r="A1591" s="87" t="s">
        <v>15732</v>
      </c>
      <c r="B1591" s="86">
        <v>4932344479</v>
      </c>
      <c r="C1591" s="86" t="s">
        <v>17246</v>
      </c>
      <c r="D1591" s="86" t="s">
        <v>4816</v>
      </c>
      <c r="E1591" s="86" t="s">
        <v>9587</v>
      </c>
      <c r="F1591" s="86" t="s">
        <v>9591</v>
      </c>
      <c r="G1591" s="86" t="s">
        <v>9592</v>
      </c>
      <c r="H1591" s="86">
        <v>4488</v>
      </c>
    </row>
    <row r="1592" spans="1:8">
      <c r="A1592" s="87" t="s">
        <v>15733</v>
      </c>
      <c r="B1592" s="86">
        <v>4932344480</v>
      </c>
      <c r="C1592" s="86" t="s">
        <v>17246</v>
      </c>
      <c r="D1592" s="86" t="s">
        <v>4816</v>
      </c>
      <c r="E1592" s="86" t="s">
        <v>9587</v>
      </c>
      <c r="F1592" s="86" t="s">
        <v>9594</v>
      </c>
      <c r="G1592" s="86" t="s">
        <v>9595</v>
      </c>
      <c r="H1592" s="86">
        <v>4928</v>
      </c>
    </row>
    <row r="1593" spans="1:8">
      <c r="A1593" s="87" t="s">
        <v>15734</v>
      </c>
      <c r="B1593" s="86">
        <v>4932344481</v>
      </c>
      <c r="C1593" s="86" t="s">
        <v>17246</v>
      </c>
      <c r="D1593" s="86" t="s">
        <v>4816</v>
      </c>
      <c r="E1593" s="86" t="s">
        <v>9587</v>
      </c>
      <c r="F1593" s="86" t="s">
        <v>9597</v>
      </c>
      <c r="G1593" s="86" t="s">
        <v>9598</v>
      </c>
      <c r="H1593" s="86">
        <v>5313</v>
      </c>
    </row>
    <row r="1594" spans="1:8">
      <c r="A1594" s="87" t="s">
        <v>15735</v>
      </c>
      <c r="B1594" s="86">
        <v>4932344482</v>
      </c>
      <c r="C1594" s="86" t="s">
        <v>17246</v>
      </c>
      <c r="D1594" s="86" t="s">
        <v>4816</v>
      </c>
      <c r="E1594" s="86" t="s">
        <v>9587</v>
      </c>
      <c r="F1594" s="86" t="s">
        <v>9600</v>
      </c>
      <c r="G1594" s="86" t="s">
        <v>9601</v>
      </c>
      <c r="H1594" s="86">
        <v>6578.0000000000009</v>
      </c>
    </row>
    <row r="1595" spans="1:8">
      <c r="A1595" s="87" t="s">
        <v>15736</v>
      </c>
      <c r="B1595" s="86">
        <v>4932345758</v>
      </c>
      <c r="C1595" s="86" t="s">
        <v>17246</v>
      </c>
      <c r="D1595" s="86" t="s">
        <v>5036</v>
      </c>
      <c r="E1595" s="86">
        <v>0</v>
      </c>
      <c r="F1595" s="86" t="s">
        <v>9603</v>
      </c>
      <c r="G1595" s="86" t="s">
        <v>9604</v>
      </c>
      <c r="H1595" s="86">
        <v>825.00000000000011</v>
      </c>
    </row>
    <row r="1596" spans="1:8">
      <c r="A1596" s="87" t="s">
        <v>15737</v>
      </c>
      <c r="B1596" s="86">
        <v>4932345760</v>
      </c>
      <c r="C1596" s="86" t="s">
        <v>17246</v>
      </c>
      <c r="D1596" s="86" t="s">
        <v>5036</v>
      </c>
      <c r="E1596" s="86">
        <v>0</v>
      </c>
      <c r="F1596" s="86" t="s">
        <v>9607</v>
      </c>
      <c r="G1596" s="86" t="s">
        <v>9608</v>
      </c>
      <c r="H1596" s="86">
        <v>484.00000000000006</v>
      </c>
    </row>
    <row r="1597" spans="1:8">
      <c r="A1597" s="87" t="s">
        <v>15738</v>
      </c>
      <c r="B1597" s="86">
        <v>4932345761</v>
      </c>
      <c r="C1597" s="86" t="s">
        <v>17246</v>
      </c>
      <c r="D1597" s="86" t="s">
        <v>5036</v>
      </c>
      <c r="E1597" s="86">
        <v>0</v>
      </c>
      <c r="F1597" s="86" t="s">
        <v>9610</v>
      </c>
      <c r="G1597" s="86" t="s">
        <v>9611</v>
      </c>
      <c r="H1597" s="86">
        <v>704</v>
      </c>
    </row>
    <row r="1598" spans="1:8">
      <c r="A1598" s="87" t="s">
        <v>15739</v>
      </c>
      <c r="B1598" s="86">
        <v>4932345825</v>
      </c>
      <c r="C1598" s="86" t="s">
        <v>17246</v>
      </c>
      <c r="D1598" s="86" t="s">
        <v>9118</v>
      </c>
      <c r="E1598" s="86">
        <v>0</v>
      </c>
      <c r="F1598" s="86" t="s">
        <v>9613</v>
      </c>
      <c r="G1598" s="86" t="s">
        <v>9614</v>
      </c>
      <c r="H1598" s="86">
        <v>385.00000000000006</v>
      </c>
    </row>
    <row r="1599" spans="1:8">
      <c r="A1599" s="87" t="s">
        <v>15740</v>
      </c>
      <c r="B1599" s="86">
        <v>4932345826</v>
      </c>
      <c r="C1599" s="86" t="s">
        <v>17246</v>
      </c>
      <c r="D1599" s="86" t="s">
        <v>9118</v>
      </c>
      <c r="E1599" s="86">
        <v>0</v>
      </c>
      <c r="F1599" s="86" t="s">
        <v>9616</v>
      </c>
      <c r="G1599" s="86" t="s">
        <v>9617</v>
      </c>
      <c r="H1599" s="86">
        <v>495.00000000000006</v>
      </c>
    </row>
    <row r="1600" spans="1:8">
      <c r="A1600" s="87" t="s">
        <v>15741</v>
      </c>
      <c r="B1600" s="86">
        <v>4932346071</v>
      </c>
      <c r="C1600" s="86" t="s">
        <v>17246</v>
      </c>
      <c r="D1600" s="86" t="s">
        <v>9118</v>
      </c>
      <c r="E1600" s="86">
        <v>0</v>
      </c>
      <c r="F1600" s="86" t="s">
        <v>9619</v>
      </c>
      <c r="G1600" s="86" t="s">
        <v>9620</v>
      </c>
      <c r="H1600" s="86">
        <v>726.00000000000011</v>
      </c>
    </row>
    <row r="1601" spans="1:8">
      <c r="A1601" s="87" t="s">
        <v>15742</v>
      </c>
      <c r="B1601" s="86">
        <v>4932346078</v>
      </c>
      <c r="C1601" s="86" t="s">
        <v>17246</v>
      </c>
      <c r="D1601" s="86" t="s">
        <v>9118</v>
      </c>
      <c r="E1601" s="86">
        <v>0</v>
      </c>
      <c r="F1601" s="86" t="s">
        <v>9622</v>
      </c>
      <c r="G1601" s="86" t="s">
        <v>9623</v>
      </c>
      <c r="H1601" s="86">
        <v>363.00000000000006</v>
      </c>
    </row>
    <row r="1602" spans="1:8">
      <c r="A1602" s="87" t="s">
        <v>15743</v>
      </c>
      <c r="B1602" s="86">
        <v>4932346079</v>
      </c>
      <c r="C1602" s="86" t="s">
        <v>17246</v>
      </c>
      <c r="D1602" s="86" t="s">
        <v>9118</v>
      </c>
      <c r="E1602" s="86">
        <v>0</v>
      </c>
      <c r="F1602" s="86" t="s">
        <v>9625</v>
      </c>
      <c r="G1602" s="86" t="s">
        <v>9626</v>
      </c>
      <c r="H1602" s="86">
        <v>396.00000000000006</v>
      </c>
    </row>
    <row r="1603" spans="1:8">
      <c r="A1603" s="87" t="s">
        <v>15744</v>
      </c>
      <c r="B1603" s="86">
        <v>4932346081</v>
      </c>
      <c r="C1603" s="86" t="s">
        <v>17246</v>
      </c>
      <c r="D1603" s="86" t="s">
        <v>9118</v>
      </c>
      <c r="E1603" s="86">
        <v>0</v>
      </c>
      <c r="F1603" s="86" t="s">
        <v>9628</v>
      </c>
      <c r="G1603" s="86" t="s">
        <v>9629</v>
      </c>
      <c r="H1603" s="86">
        <v>495.00000000000006</v>
      </c>
    </row>
    <row r="1604" spans="1:8">
      <c r="A1604" s="87" t="s">
        <v>15745</v>
      </c>
      <c r="B1604" s="86">
        <v>4932346082</v>
      </c>
      <c r="C1604" s="86" t="s">
        <v>17246</v>
      </c>
      <c r="D1604" s="86" t="s">
        <v>9118</v>
      </c>
      <c r="E1604" s="86">
        <v>0</v>
      </c>
      <c r="F1604" s="86" t="s">
        <v>9631</v>
      </c>
      <c r="G1604" s="86" t="s">
        <v>9632</v>
      </c>
      <c r="H1604" s="86">
        <v>374.00000000000006</v>
      </c>
    </row>
    <row r="1605" spans="1:8">
      <c r="A1605" s="87" t="s">
        <v>15746</v>
      </c>
      <c r="B1605" s="86">
        <v>4932348072</v>
      </c>
      <c r="C1605" s="86" t="s">
        <v>17246</v>
      </c>
      <c r="D1605" s="86" t="s">
        <v>9118</v>
      </c>
      <c r="E1605" s="86">
        <v>0</v>
      </c>
      <c r="F1605" s="86" t="s">
        <v>9634</v>
      </c>
      <c r="G1605" s="86" t="s">
        <v>9635</v>
      </c>
      <c r="H1605" s="86">
        <v>748.00000000000011</v>
      </c>
    </row>
    <row r="1606" spans="1:8">
      <c r="A1606" s="87" t="s">
        <v>15747</v>
      </c>
      <c r="B1606" s="86">
        <v>4932349457</v>
      </c>
      <c r="C1606" s="86" t="s">
        <v>17246</v>
      </c>
      <c r="D1606" s="86" t="s">
        <v>8498</v>
      </c>
      <c r="E1606" s="86">
        <v>0</v>
      </c>
      <c r="F1606" s="86" t="s">
        <v>9637</v>
      </c>
      <c r="G1606" s="86" t="s">
        <v>9638</v>
      </c>
      <c r="H1606" s="86">
        <v>2101</v>
      </c>
    </row>
    <row r="1607" spans="1:8">
      <c r="A1607" s="87" t="s">
        <v>15748</v>
      </c>
      <c r="B1607" s="86">
        <v>4932351666</v>
      </c>
      <c r="C1607" s="86" t="s">
        <v>17246</v>
      </c>
      <c r="D1607" s="86" t="s">
        <v>5036</v>
      </c>
      <c r="E1607" s="86">
        <v>0</v>
      </c>
      <c r="F1607" s="86" t="s">
        <v>9640</v>
      </c>
      <c r="G1607" s="86" t="s">
        <v>9641</v>
      </c>
      <c r="H1607" s="86">
        <v>242.00000000000003</v>
      </c>
    </row>
    <row r="1608" spans="1:8">
      <c r="A1608" s="87" t="s">
        <v>15749</v>
      </c>
      <c r="B1608" s="86">
        <v>4932351667</v>
      </c>
      <c r="C1608" s="86" t="s">
        <v>17246</v>
      </c>
      <c r="D1608" s="86" t="s">
        <v>5036</v>
      </c>
      <c r="E1608" s="86">
        <v>0</v>
      </c>
      <c r="F1608" s="86" t="s">
        <v>9643</v>
      </c>
      <c r="G1608" s="86" t="s">
        <v>9644</v>
      </c>
      <c r="H1608" s="86">
        <v>231.00000000000003</v>
      </c>
    </row>
    <row r="1609" spans="1:8">
      <c r="A1609" s="87" t="s">
        <v>15750</v>
      </c>
      <c r="B1609" s="86">
        <v>4932351668</v>
      </c>
      <c r="C1609" s="86" t="s">
        <v>17246</v>
      </c>
      <c r="D1609" s="86" t="s">
        <v>5036</v>
      </c>
      <c r="E1609" s="86">
        <v>0</v>
      </c>
      <c r="F1609" s="86" t="s">
        <v>9646</v>
      </c>
      <c r="G1609" s="86" t="s">
        <v>9647</v>
      </c>
      <c r="H1609" s="86">
        <v>231.00000000000003</v>
      </c>
    </row>
    <row r="1610" spans="1:8">
      <c r="A1610" s="87" t="s">
        <v>15751</v>
      </c>
      <c r="B1610" s="86">
        <v>4932351669</v>
      </c>
      <c r="C1610" s="86" t="s">
        <v>17246</v>
      </c>
      <c r="D1610" s="86" t="s">
        <v>5036</v>
      </c>
      <c r="E1610" s="86">
        <v>0</v>
      </c>
      <c r="F1610" s="86" t="s">
        <v>9649</v>
      </c>
      <c r="G1610" s="86" t="s">
        <v>9650</v>
      </c>
      <c r="H1610" s="86">
        <v>231.00000000000003</v>
      </c>
    </row>
    <row r="1611" spans="1:8">
      <c r="A1611" s="87" t="s">
        <v>15752</v>
      </c>
      <c r="B1611" s="86">
        <v>4932351670</v>
      </c>
      <c r="C1611" s="86" t="s">
        <v>17246</v>
      </c>
      <c r="D1611" s="86" t="s">
        <v>5036</v>
      </c>
      <c r="E1611" s="86">
        <v>0</v>
      </c>
      <c r="F1611" s="86" t="s">
        <v>9652</v>
      </c>
      <c r="G1611" s="86" t="s">
        <v>9653</v>
      </c>
      <c r="H1611" s="86">
        <v>231.00000000000003</v>
      </c>
    </row>
    <row r="1612" spans="1:8">
      <c r="A1612" s="87" t="s">
        <v>15753</v>
      </c>
      <c r="B1612" s="86">
        <v>4932352007</v>
      </c>
      <c r="C1612" s="86" t="s">
        <v>17246</v>
      </c>
      <c r="D1612" s="86" t="s">
        <v>5095</v>
      </c>
      <c r="E1612" s="86" t="s">
        <v>5651</v>
      </c>
      <c r="F1612" s="86" t="s">
        <v>9655</v>
      </c>
      <c r="G1612" s="86" t="s">
        <v>9656</v>
      </c>
      <c r="H1612" s="86">
        <v>396.00000000000006</v>
      </c>
    </row>
    <row r="1613" spans="1:8">
      <c r="A1613" s="87" t="s">
        <v>15754</v>
      </c>
      <c r="B1613" s="86">
        <v>4932352008</v>
      </c>
      <c r="C1613" s="86" t="s">
        <v>17246</v>
      </c>
      <c r="D1613" s="86" t="s">
        <v>5095</v>
      </c>
      <c r="E1613" s="86" t="s">
        <v>5651</v>
      </c>
      <c r="F1613" s="86" t="s">
        <v>9658</v>
      </c>
      <c r="G1613" s="86" t="s">
        <v>9659</v>
      </c>
      <c r="H1613" s="86">
        <v>429.00000000000006</v>
      </c>
    </row>
    <row r="1614" spans="1:8">
      <c r="A1614" s="87" t="s">
        <v>15755</v>
      </c>
      <c r="B1614" s="86">
        <v>4932352009</v>
      </c>
      <c r="C1614" s="86" t="s">
        <v>17246</v>
      </c>
      <c r="D1614" s="86" t="s">
        <v>5095</v>
      </c>
      <c r="E1614" s="86" t="s">
        <v>5651</v>
      </c>
      <c r="F1614" s="86" t="s">
        <v>9661</v>
      </c>
      <c r="G1614" s="86" t="s">
        <v>9662</v>
      </c>
      <c r="H1614" s="86">
        <v>396.00000000000006</v>
      </c>
    </row>
    <row r="1615" spans="1:8">
      <c r="A1615" s="87" t="s">
        <v>15756</v>
      </c>
      <c r="B1615" s="86">
        <v>4932352010</v>
      </c>
      <c r="C1615" s="86" t="s">
        <v>17246</v>
      </c>
      <c r="D1615" s="86" t="s">
        <v>5095</v>
      </c>
      <c r="E1615" s="86" t="s">
        <v>5651</v>
      </c>
      <c r="F1615" s="86" t="s">
        <v>9664</v>
      </c>
      <c r="G1615" s="86" t="s">
        <v>9665</v>
      </c>
      <c r="H1615" s="86">
        <v>429.00000000000006</v>
      </c>
    </row>
    <row r="1616" spans="1:8">
      <c r="A1616" s="87" t="s">
        <v>15757</v>
      </c>
      <c r="B1616" s="86">
        <v>4932352011</v>
      </c>
      <c r="C1616" s="86" t="s">
        <v>17246</v>
      </c>
      <c r="D1616" s="86" t="s">
        <v>5095</v>
      </c>
      <c r="E1616" s="86" t="s">
        <v>5651</v>
      </c>
      <c r="F1616" s="86" t="s">
        <v>9667</v>
      </c>
      <c r="G1616" s="86" t="s">
        <v>9668</v>
      </c>
      <c r="H1616" s="86">
        <v>396.00000000000006</v>
      </c>
    </row>
    <row r="1617" spans="1:8">
      <c r="A1617" s="87" t="s">
        <v>15758</v>
      </c>
      <c r="B1617" s="86">
        <v>4932352012</v>
      </c>
      <c r="C1617" s="86" t="s">
        <v>17246</v>
      </c>
      <c r="D1617" s="86" t="s">
        <v>5095</v>
      </c>
      <c r="E1617" s="86" t="s">
        <v>5651</v>
      </c>
      <c r="F1617" s="86" t="s">
        <v>9670</v>
      </c>
      <c r="G1617" s="86" t="s">
        <v>9671</v>
      </c>
      <c r="H1617" s="86">
        <v>429.00000000000006</v>
      </c>
    </row>
    <row r="1618" spans="1:8">
      <c r="A1618" s="87" t="s">
        <v>15759</v>
      </c>
      <c r="B1618" s="86">
        <v>4932352013</v>
      </c>
      <c r="C1618" s="86" t="s">
        <v>17246</v>
      </c>
      <c r="D1618" s="86" t="s">
        <v>5095</v>
      </c>
      <c r="E1618" s="86" t="s">
        <v>5651</v>
      </c>
      <c r="F1618" s="86" t="s">
        <v>9673</v>
      </c>
      <c r="G1618" s="86" t="s">
        <v>9674</v>
      </c>
      <c r="H1618" s="86">
        <v>561</v>
      </c>
    </row>
    <row r="1619" spans="1:8">
      <c r="A1619" s="87" t="s">
        <v>15760</v>
      </c>
      <c r="B1619" s="86">
        <v>4932352014</v>
      </c>
      <c r="C1619" s="86" t="s">
        <v>17246</v>
      </c>
      <c r="D1619" s="86" t="s">
        <v>5095</v>
      </c>
      <c r="E1619" s="86" t="s">
        <v>5651</v>
      </c>
      <c r="F1619" s="86" t="s">
        <v>9676</v>
      </c>
      <c r="G1619" s="86" t="s">
        <v>9677</v>
      </c>
      <c r="H1619" s="86">
        <v>682</v>
      </c>
    </row>
    <row r="1620" spans="1:8">
      <c r="A1620" s="87" t="s">
        <v>15761</v>
      </c>
      <c r="B1620" s="86">
        <v>4932352015</v>
      </c>
      <c r="C1620" s="86" t="s">
        <v>17246</v>
      </c>
      <c r="D1620" s="86" t="s">
        <v>5095</v>
      </c>
      <c r="E1620" s="86" t="s">
        <v>5651</v>
      </c>
      <c r="F1620" s="86" t="s">
        <v>9679</v>
      </c>
      <c r="G1620" s="86" t="s">
        <v>9680</v>
      </c>
      <c r="H1620" s="86">
        <v>946.00000000000011</v>
      </c>
    </row>
    <row r="1621" spans="1:8">
      <c r="A1621" s="87" t="s">
        <v>15762</v>
      </c>
      <c r="B1621" s="86">
        <v>4932352016</v>
      </c>
      <c r="C1621" s="86" t="s">
        <v>17246</v>
      </c>
      <c r="D1621" s="86" t="s">
        <v>5095</v>
      </c>
      <c r="E1621" s="86" t="s">
        <v>5651</v>
      </c>
      <c r="F1621" s="86" t="s">
        <v>9682</v>
      </c>
      <c r="G1621" s="86" t="s">
        <v>9683</v>
      </c>
      <c r="H1621" s="86">
        <v>759.00000000000011</v>
      </c>
    </row>
    <row r="1622" spans="1:8">
      <c r="A1622" s="87" t="s">
        <v>15763</v>
      </c>
      <c r="B1622" s="86">
        <v>4932352017</v>
      </c>
      <c r="C1622" s="86" t="s">
        <v>17246</v>
      </c>
      <c r="D1622" s="86" t="s">
        <v>5095</v>
      </c>
      <c r="E1622" s="86" t="s">
        <v>5651</v>
      </c>
      <c r="F1622" s="86" t="s">
        <v>9685</v>
      </c>
      <c r="G1622" s="86" t="s">
        <v>9686</v>
      </c>
      <c r="H1622" s="86">
        <v>968.00000000000011</v>
      </c>
    </row>
    <row r="1623" spans="1:8">
      <c r="A1623" s="87" t="s">
        <v>15764</v>
      </c>
      <c r="B1623" s="86">
        <v>4932352018</v>
      </c>
      <c r="C1623" s="86" t="s">
        <v>17246</v>
      </c>
      <c r="D1623" s="86" t="s">
        <v>5095</v>
      </c>
      <c r="E1623" s="86" t="s">
        <v>5651</v>
      </c>
      <c r="F1623" s="86" t="s">
        <v>9688</v>
      </c>
      <c r="G1623" s="86" t="s">
        <v>9689</v>
      </c>
      <c r="H1623" s="86">
        <v>1133</v>
      </c>
    </row>
    <row r="1624" spans="1:8">
      <c r="A1624" s="87" t="s">
        <v>15765</v>
      </c>
      <c r="B1624" s="86">
        <v>4932352019</v>
      </c>
      <c r="C1624" s="86" t="s">
        <v>17246</v>
      </c>
      <c r="D1624" s="86" t="s">
        <v>5095</v>
      </c>
      <c r="E1624" s="86" t="s">
        <v>5651</v>
      </c>
      <c r="F1624" s="86" t="s">
        <v>9691</v>
      </c>
      <c r="G1624" s="86" t="s">
        <v>9692</v>
      </c>
      <c r="H1624" s="86">
        <v>539</v>
      </c>
    </row>
    <row r="1625" spans="1:8">
      <c r="A1625" s="87" t="s">
        <v>15766</v>
      </c>
      <c r="B1625" s="86">
        <v>4932352020</v>
      </c>
      <c r="C1625" s="86" t="s">
        <v>17246</v>
      </c>
      <c r="D1625" s="86" t="s">
        <v>5095</v>
      </c>
      <c r="E1625" s="86" t="s">
        <v>5651</v>
      </c>
      <c r="F1625" s="86" t="s">
        <v>9694</v>
      </c>
      <c r="G1625" s="86" t="s">
        <v>9695</v>
      </c>
      <c r="H1625" s="86">
        <v>572</v>
      </c>
    </row>
    <row r="1626" spans="1:8">
      <c r="A1626" s="87" t="s">
        <v>15767</v>
      </c>
      <c r="B1626" s="86">
        <v>4932352021</v>
      </c>
      <c r="C1626" s="86" t="s">
        <v>17246</v>
      </c>
      <c r="D1626" s="86" t="s">
        <v>5095</v>
      </c>
      <c r="E1626" s="86" t="s">
        <v>5651</v>
      </c>
      <c r="F1626" s="86" t="s">
        <v>9697</v>
      </c>
      <c r="G1626" s="86" t="s">
        <v>9698</v>
      </c>
      <c r="H1626" s="86">
        <v>462.00000000000006</v>
      </c>
    </row>
    <row r="1627" spans="1:8">
      <c r="A1627" s="87" t="s">
        <v>15768</v>
      </c>
      <c r="B1627" s="86">
        <v>4932352022</v>
      </c>
      <c r="C1627" s="86" t="s">
        <v>17246</v>
      </c>
      <c r="D1627" s="86" t="s">
        <v>5095</v>
      </c>
      <c r="E1627" s="86" t="s">
        <v>5651</v>
      </c>
      <c r="F1627" s="86" t="s">
        <v>9700</v>
      </c>
      <c r="G1627" s="86" t="s">
        <v>9701</v>
      </c>
      <c r="H1627" s="86">
        <v>495.00000000000006</v>
      </c>
    </row>
    <row r="1628" spans="1:8">
      <c r="A1628" s="87" t="s">
        <v>15769</v>
      </c>
      <c r="B1628" s="86">
        <v>4932352023</v>
      </c>
      <c r="C1628" s="86" t="s">
        <v>17246</v>
      </c>
      <c r="D1628" s="86" t="s">
        <v>5095</v>
      </c>
      <c r="E1628" s="86" t="s">
        <v>5651</v>
      </c>
      <c r="F1628" s="86" t="s">
        <v>9703</v>
      </c>
      <c r="G1628" s="86" t="s">
        <v>9704</v>
      </c>
      <c r="H1628" s="86">
        <v>561</v>
      </c>
    </row>
    <row r="1629" spans="1:8">
      <c r="A1629" s="87" t="s">
        <v>15770</v>
      </c>
      <c r="B1629" s="86">
        <v>4932352024</v>
      </c>
      <c r="C1629" s="86" t="s">
        <v>17246</v>
      </c>
      <c r="D1629" s="86" t="s">
        <v>5095</v>
      </c>
      <c r="E1629" s="86" t="s">
        <v>5651</v>
      </c>
      <c r="F1629" s="86" t="s">
        <v>9706</v>
      </c>
      <c r="G1629" s="86" t="s">
        <v>9707</v>
      </c>
      <c r="H1629" s="86">
        <v>682</v>
      </c>
    </row>
    <row r="1630" spans="1:8">
      <c r="A1630" s="87" t="s">
        <v>15771</v>
      </c>
      <c r="B1630" s="86">
        <v>4932352025</v>
      </c>
      <c r="C1630" s="86" t="s">
        <v>17246</v>
      </c>
      <c r="D1630" s="86" t="s">
        <v>5095</v>
      </c>
      <c r="E1630" s="86" t="s">
        <v>5651</v>
      </c>
      <c r="F1630" s="86" t="s">
        <v>9709</v>
      </c>
      <c r="G1630" s="86" t="s">
        <v>9710</v>
      </c>
      <c r="H1630" s="86">
        <v>495.00000000000006</v>
      </c>
    </row>
    <row r="1631" spans="1:8">
      <c r="A1631" s="87" t="s">
        <v>15772</v>
      </c>
      <c r="B1631" s="86">
        <v>4932352026</v>
      </c>
      <c r="C1631" s="86" t="s">
        <v>17246</v>
      </c>
      <c r="D1631" s="86" t="s">
        <v>5095</v>
      </c>
      <c r="E1631" s="86" t="s">
        <v>5651</v>
      </c>
      <c r="F1631" s="86" t="s">
        <v>9712</v>
      </c>
      <c r="G1631" s="86" t="s">
        <v>9713</v>
      </c>
      <c r="H1631" s="86">
        <v>539</v>
      </c>
    </row>
    <row r="1632" spans="1:8">
      <c r="A1632" s="87" t="s">
        <v>15773</v>
      </c>
      <c r="B1632" s="86">
        <v>4932352027</v>
      </c>
      <c r="C1632" s="86" t="s">
        <v>17246</v>
      </c>
      <c r="D1632" s="86" t="s">
        <v>5095</v>
      </c>
      <c r="E1632" s="86" t="s">
        <v>5651</v>
      </c>
      <c r="F1632" s="86" t="s">
        <v>9715</v>
      </c>
      <c r="G1632" s="86" t="s">
        <v>9716</v>
      </c>
      <c r="H1632" s="86">
        <v>616</v>
      </c>
    </row>
    <row r="1633" spans="1:8">
      <c r="A1633" s="87" t="s">
        <v>15774</v>
      </c>
      <c r="B1633" s="86">
        <v>4932352028</v>
      </c>
      <c r="C1633" s="86" t="s">
        <v>17246</v>
      </c>
      <c r="D1633" s="86" t="s">
        <v>5095</v>
      </c>
      <c r="E1633" s="86" t="s">
        <v>5651</v>
      </c>
      <c r="F1633" s="86" t="s">
        <v>9718</v>
      </c>
      <c r="G1633" s="86" t="s">
        <v>9719</v>
      </c>
      <c r="H1633" s="86">
        <v>726.00000000000011</v>
      </c>
    </row>
    <row r="1634" spans="1:8">
      <c r="A1634" s="87" t="s">
        <v>15775</v>
      </c>
      <c r="B1634" s="86">
        <v>4932352029</v>
      </c>
      <c r="C1634" s="86" t="s">
        <v>17246</v>
      </c>
      <c r="D1634" s="86" t="s">
        <v>5095</v>
      </c>
      <c r="E1634" s="86" t="s">
        <v>5651</v>
      </c>
      <c r="F1634" s="86" t="s">
        <v>9721</v>
      </c>
      <c r="G1634" s="86" t="s">
        <v>9722</v>
      </c>
      <c r="H1634" s="86">
        <v>968.00000000000011</v>
      </c>
    </row>
    <row r="1635" spans="1:8">
      <c r="A1635" s="87" t="s">
        <v>15776</v>
      </c>
      <c r="B1635" s="86">
        <v>4932352030</v>
      </c>
      <c r="C1635" s="86" t="s">
        <v>17246</v>
      </c>
      <c r="D1635" s="86" t="s">
        <v>5095</v>
      </c>
      <c r="E1635" s="86" t="s">
        <v>5651</v>
      </c>
      <c r="F1635" s="86" t="s">
        <v>9724</v>
      </c>
      <c r="G1635" s="86" t="s">
        <v>9725</v>
      </c>
      <c r="H1635" s="86">
        <v>1573.0000000000002</v>
      </c>
    </row>
    <row r="1636" spans="1:8">
      <c r="A1636" s="87" t="s">
        <v>15777</v>
      </c>
      <c r="B1636" s="86">
        <v>4932352031</v>
      </c>
      <c r="C1636" s="86" t="s">
        <v>17246</v>
      </c>
      <c r="D1636" s="86" t="s">
        <v>5095</v>
      </c>
      <c r="E1636" s="86" t="s">
        <v>5651</v>
      </c>
      <c r="F1636" s="86" t="s">
        <v>9727</v>
      </c>
      <c r="G1636" s="86" t="s">
        <v>9728</v>
      </c>
      <c r="H1636" s="86">
        <v>605</v>
      </c>
    </row>
    <row r="1637" spans="1:8">
      <c r="A1637" s="87" t="s">
        <v>15778</v>
      </c>
      <c r="B1637" s="86">
        <v>4932352032</v>
      </c>
      <c r="C1637" s="86" t="s">
        <v>17246</v>
      </c>
      <c r="D1637" s="86" t="s">
        <v>5095</v>
      </c>
      <c r="E1637" s="86" t="s">
        <v>5651</v>
      </c>
      <c r="F1637" s="86" t="s">
        <v>9730</v>
      </c>
      <c r="G1637" s="86" t="s">
        <v>9731</v>
      </c>
      <c r="H1637" s="86">
        <v>737.00000000000011</v>
      </c>
    </row>
    <row r="1638" spans="1:8">
      <c r="A1638" s="87" t="s">
        <v>15779</v>
      </c>
      <c r="B1638" s="86">
        <v>4932352033</v>
      </c>
      <c r="C1638" s="86" t="s">
        <v>17246</v>
      </c>
      <c r="D1638" s="86" t="s">
        <v>5095</v>
      </c>
      <c r="E1638" s="86" t="s">
        <v>5651</v>
      </c>
      <c r="F1638" s="86" t="s">
        <v>9733</v>
      </c>
      <c r="G1638" s="86" t="s">
        <v>9734</v>
      </c>
      <c r="H1638" s="86">
        <v>836.00000000000011</v>
      </c>
    </row>
    <row r="1639" spans="1:8">
      <c r="A1639" s="87" t="s">
        <v>15780</v>
      </c>
      <c r="B1639" s="86">
        <v>4932352034</v>
      </c>
      <c r="C1639" s="86" t="s">
        <v>17246</v>
      </c>
      <c r="D1639" s="86" t="s">
        <v>5095</v>
      </c>
      <c r="E1639" s="86" t="s">
        <v>5651</v>
      </c>
      <c r="F1639" s="86" t="s">
        <v>9736</v>
      </c>
      <c r="G1639" s="86" t="s">
        <v>9737</v>
      </c>
      <c r="H1639" s="86">
        <v>1144</v>
      </c>
    </row>
    <row r="1640" spans="1:8">
      <c r="A1640" s="87" t="s">
        <v>15781</v>
      </c>
      <c r="B1640" s="86">
        <v>4932352035</v>
      </c>
      <c r="C1640" s="86" t="s">
        <v>17246</v>
      </c>
      <c r="D1640" s="86" t="s">
        <v>5095</v>
      </c>
      <c r="E1640" s="86" t="s">
        <v>5651</v>
      </c>
      <c r="F1640" s="86" t="s">
        <v>9739</v>
      </c>
      <c r="G1640" s="86" t="s">
        <v>9740</v>
      </c>
      <c r="H1640" s="86">
        <v>1705.0000000000002</v>
      </c>
    </row>
    <row r="1641" spans="1:8">
      <c r="A1641" s="87" t="s">
        <v>15782</v>
      </c>
      <c r="B1641" s="86">
        <v>4932352036</v>
      </c>
      <c r="C1641" s="86" t="s">
        <v>17246</v>
      </c>
      <c r="D1641" s="86" t="s">
        <v>5095</v>
      </c>
      <c r="E1641" s="86" t="s">
        <v>5651</v>
      </c>
      <c r="F1641" s="86" t="s">
        <v>9742</v>
      </c>
      <c r="G1641" s="86" t="s">
        <v>9743</v>
      </c>
      <c r="H1641" s="86">
        <v>847.00000000000011</v>
      </c>
    </row>
    <row r="1642" spans="1:8">
      <c r="A1642" s="87" t="s">
        <v>15783</v>
      </c>
      <c r="B1642" s="86">
        <v>4932352037</v>
      </c>
      <c r="C1642" s="86" t="s">
        <v>17246</v>
      </c>
      <c r="D1642" s="86" t="s">
        <v>5095</v>
      </c>
      <c r="E1642" s="86" t="s">
        <v>5651</v>
      </c>
      <c r="F1642" s="86" t="s">
        <v>9745</v>
      </c>
      <c r="G1642" s="86" t="s">
        <v>9746</v>
      </c>
      <c r="H1642" s="86">
        <v>1133</v>
      </c>
    </row>
    <row r="1643" spans="1:8">
      <c r="A1643" s="87" t="s">
        <v>15784</v>
      </c>
      <c r="B1643" s="86">
        <v>4932352038</v>
      </c>
      <c r="C1643" s="86" t="s">
        <v>17246</v>
      </c>
      <c r="D1643" s="86" t="s">
        <v>5095</v>
      </c>
      <c r="E1643" s="86" t="s">
        <v>5651</v>
      </c>
      <c r="F1643" s="86" t="s">
        <v>9748</v>
      </c>
      <c r="G1643" s="86" t="s">
        <v>9749</v>
      </c>
      <c r="H1643" s="86">
        <v>1408</v>
      </c>
    </row>
    <row r="1644" spans="1:8">
      <c r="A1644" s="87" t="s">
        <v>15785</v>
      </c>
      <c r="B1644" s="86">
        <v>4932352039</v>
      </c>
      <c r="C1644" s="86" t="s">
        <v>17246</v>
      </c>
      <c r="D1644" s="86" t="s">
        <v>5095</v>
      </c>
      <c r="E1644" s="86" t="s">
        <v>5651</v>
      </c>
      <c r="F1644" s="86" t="s">
        <v>9751</v>
      </c>
      <c r="G1644" s="86" t="s">
        <v>9752</v>
      </c>
      <c r="H1644" s="86">
        <v>1760.0000000000002</v>
      </c>
    </row>
    <row r="1645" spans="1:8">
      <c r="A1645" s="87" t="s">
        <v>15786</v>
      </c>
      <c r="B1645" s="86">
        <v>4932352040</v>
      </c>
      <c r="C1645" s="86" t="s">
        <v>17246</v>
      </c>
      <c r="D1645" s="86" t="s">
        <v>5095</v>
      </c>
      <c r="E1645" s="86" t="s">
        <v>7537</v>
      </c>
      <c r="F1645" s="86" t="s">
        <v>9754</v>
      </c>
      <c r="G1645" s="86" t="s">
        <v>9755</v>
      </c>
      <c r="H1645" s="86">
        <v>3395.7000000000003</v>
      </c>
    </row>
    <row r="1646" spans="1:8">
      <c r="A1646" s="87" t="s">
        <v>15787</v>
      </c>
      <c r="B1646" s="86">
        <v>4932352041</v>
      </c>
      <c r="C1646" s="86" t="s">
        <v>17246</v>
      </c>
      <c r="D1646" s="86" t="s">
        <v>5095</v>
      </c>
      <c r="E1646" s="86" t="s">
        <v>7537</v>
      </c>
      <c r="F1646" s="86" t="s">
        <v>9757</v>
      </c>
      <c r="G1646" s="86" t="s">
        <v>9758</v>
      </c>
      <c r="H1646" s="86">
        <v>3663.0000000000005</v>
      </c>
    </row>
    <row r="1647" spans="1:8">
      <c r="A1647" s="87" t="s">
        <v>15788</v>
      </c>
      <c r="B1647" s="86">
        <v>4932352042</v>
      </c>
      <c r="C1647" s="86" t="s">
        <v>17246</v>
      </c>
      <c r="D1647" s="86" t="s">
        <v>5095</v>
      </c>
      <c r="E1647" s="86" t="s">
        <v>7537</v>
      </c>
      <c r="F1647" s="86" t="s">
        <v>9760</v>
      </c>
      <c r="G1647" s="86" t="s">
        <v>9761</v>
      </c>
      <c r="H1647" s="86">
        <v>3445.2000000000003</v>
      </c>
    </row>
    <row r="1648" spans="1:8">
      <c r="A1648" s="87" t="s">
        <v>15789</v>
      </c>
      <c r="B1648" s="86">
        <v>4932352043</v>
      </c>
      <c r="C1648" s="86" t="s">
        <v>17246</v>
      </c>
      <c r="D1648" s="86" t="s">
        <v>5095</v>
      </c>
      <c r="E1648" s="86" t="s">
        <v>7537</v>
      </c>
      <c r="F1648" s="86" t="s">
        <v>9763</v>
      </c>
      <c r="G1648" s="86" t="s">
        <v>9764</v>
      </c>
      <c r="H1648" s="86">
        <v>3692.7000000000003</v>
      </c>
    </row>
    <row r="1649" spans="1:8">
      <c r="A1649" s="87" t="s">
        <v>15790</v>
      </c>
      <c r="B1649" s="86">
        <v>4932352044</v>
      </c>
      <c r="C1649" s="86" t="s">
        <v>17246</v>
      </c>
      <c r="D1649" s="86" t="s">
        <v>5095</v>
      </c>
      <c r="E1649" s="86" t="s">
        <v>7537</v>
      </c>
      <c r="F1649" s="86" t="s">
        <v>9766</v>
      </c>
      <c r="G1649" s="86" t="s">
        <v>9767</v>
      </c>
      <c r="H1649" s="86">
        <v>4890.6000000000004</v>
      </c>
    </row>
    <row r="1650" spans="1:8">
      <c r="A1650" s="87" t="s">
        <v>15791</v>
      </c>
      <c r="B1650" s="86">
        <v>4932352045</v>
      </c>
      <c r="C1650" s="86" t="s">
        <v>17246</v>
      </c>
      <c r="D1650" s="86" t="s">
        <v>5095</v>
      </c>
      <c r="E1650" s="86" t="s">
        <v>7537</v>
      </c>
      <c r="F1650" s="86" t="s">
        <v>9769</v>
      </c>
      <c r="G1650" s="86" t="s">
        <v>9770</v>
      </c>
      <c r="H1650" s="86">
        <v>4019.4</v>
      </c>
    </row>
    <row r="1651" spans="1:8">
      <c r="A1651" s="87" t="s">
        <v>15792</v>
      </c>
      <c r="B1651" s="86">
        <v>4932352046</v>
      </c>
      <c r="C1651" s="86" t="s">
        <v>17246</v>
      </c>
      <c r="D1651" s="86" t="s">
        <v>5095</v>
      </c>
      <c r="E1651" s="86" t="s">
        <v>7537</v>
      </c>
      <c r="F1651" s="86" t="s">
        <v>9772</v>
      </c>
      <c r="G1651" s="86" t="s">
        <v>9773</v>
      </c>
      <c r="H1651" s="86">
        <v>4247.1000000000004</v>
      </c>
    </row>
    <row r="1652" spans="1:8">
      <c r="A1652" s="87" t="s">
        <v>15793</v>
      </c>
      <c r="B1652" s="86">
        <v>4932352047</v>
      </c>
      <c r="C1652" s="86" t="s">
        <v>17246</v>
      </c>
      <c r="D1652" s="86" t="s">
        <v>5095</v>
      </c>
      <c r="E1652" s="86" t="s">
        <v>7537</v>
      </c>
      <c r="F1652" s="86" t="s">
        <v>9775</v>
      </c>
      <c r="G1652" s="86" t="s">
        <v>9776</v>
      </c>
      <c r="H1652" s="86">
        <v>4692.6000000000004</v>
      </c>
    </row>
    <row r="1653" spans="1:8">
      <c r="A1653" s="87" t="s">
        <v>15794</v>
      </c>
      <c r="B1653" s="86">
        <v>4932352048</v>
      </c>
      <c r="C1653" s="86" t="s">
        <v>17246</v>
      </c>
      <c r="D1653" s="86" t="s">
        <v>5095</v>
      </c>
      <c r="E1653" s="86" t="s">
        <v>7537</v>
      </c>
      <c r="F1653" s="86" t="s">
        <v>9778</v>
      </c>
      <c r="G1653" s="86" t="s">
        <v>9779</v>
      </c>
      <c r="H1653" s="86">
        <v>5365.8000000000011</v>
      </c>
    </row>
    <row r="1654" spans="1:8">
      <c r="A1654" s="87" t="s">
        <v>15795</v>
      </c>
      <c r="B1654" s="86">
        <v>4932352049</v>
      </c>
      <c r="C1654" s="86" t="s">
        <v>17246</v>
      </c>
      <c r="D1654" s="86" t="s">
        <v>5095</v>
      </c>
      <c r="E1654" s="86" t="s">
        <v>7537</v>
      </c>
      <c r="F1654" s="86" t="s">
        <v>9781</v>
      </c>
      <c r="G1654" s="86" t="s">
        <v>9782</v>
      </c>
      <c r="H1654" s="86">
        <v>5207.4000000000005</v>
      </c>
    </row>
    <row r="1655" spans="1:8">
      <c r="A1655" s="87" t="s">
        <v>15796</v>
      </c>
      <c r="B1655" s="86">
        <v>4932352050</v>
      </c>
      <c r="C1655" s="86" t="s">
        <v>17246</v>
      </c>
      <c r="D1655" s="86" t="s">
        <v>5095</v>
      </c>
      <c r="E1655" s="86" t="s">
        <v>7537</v>
      </c>
      <c r="F1655" s="86" t="s">
        <v>9784</v>
      </c>
      <c r="G1655" s="86" t="s">
        <v>9785</v>
      </c>
      <c r="H1655" s="86">
        <v>6355.8000000000011</v>
      </c>
    </row>
    <row r="1656" spans="1:8">
      <c r="A1656" s="87" t="s">
        <v>15797</v>
      </c>
      <c r="B1656" s="86">
        <v>4932352052</v>
      </c>
      <c r="C1656" s="86" t="s">
        <v>17246</v>
      </c>
      <c r="D1656" s="86" t="s">
        <v>5040</v>
      </c>
      <c r="E1656" s="86">
        <v>0</v>
      </c>
      <c r="F1656" s="86" t="s">
        <v>9787</v>
      </c>
      <c r="G1656" s="86" t="s">
        <v>9788</v>
      </c>
      <c r="H1656" s="86">
        <v>24245.100000000002</v>
      </c>
    </row>
    <row r="1657" spans="1:8">
      <c r="A1657" s="87" t="s">
        <v>15798</v>
      </c>
      <c r="B1657" s="86">
        <v>4932352068</v>
      </c>
      <c r="C1657" s="86" t="s">
        <v>17246</v>
      </c>
      <c r="D1657" s="86" t="s">
        <v>5657</v>
      </c>
      <c r="E1657" s="86">
        <v>0</v>
      </c>
      <c r="F1657" s="86" t="s">
        <v>9790</v>
      </c>
      <c r="G1657" s="86" t="s">
        <v>9791</v>
      </c>
      <c r="H1657" s="86">
        <v>1408</v>
      </c>
    </row>
    <row r="1658" spans="1:8">
      <c r="A1658" s="87" t="s">
        <v>15799</v>
      </c>
      <c r="B1658" s="86">
        <v>4932352072</v>
      </c>
      <c r="C1658" s="86" t="s">
        <v>17246</v>
      </c>
      <c r="D1658" s="86" t="s">
        <v>5040</v>
      </c>
      <c r="E1658" s="86">
        <v>0</v>
      </c>
      <c r="F1658" s="86" t="s">
        <v>9793</v>
      </c>
      <c r="G1658" s="86" t="s">
        <v>9794</v>
      </c>
      <c r="H1658" s="86">
        <v>4009.5</v>
      </c>
    </row>
    <row r="1659" spans="1:8">
      <c r="A1659" s="87" t="s">
        <v>15800</v>
      </c>
      <c r="B1659" s="86">
        <v>4932352074</v>
      </c>
      <c r="C1659" s="86" t="s">
        <v>17246</v>
      </c>
      <c r="D1659" s="86" t="s">
        <v>5040</v>
      </c>
      <c r="E1659" s="86">
        <v>0</v>
      </c>
      <c r="F1659" s="86" t="s">
        <v>9796</v>
      </c>
      <c r="G1659" s="86" t="s">
        <v>9797</v>
      </c>
      <c r="H1659" s="86">
        <v>4009.5</v>
      </c>
    </row>
    <row r="1660" spans="1:8">
      <c r="A1660" s="87" t="s">
        <v>15801</v>
      </c>
      <c r="B1660" s="86">
        <v>4932352075</v>
      </c>
      <c r="C1660" s="86" t="s">
        <v>17246</v>
      </c>
      <c r="D1660" s="86" t="s">
        <v>5040</v>
      </c>
      <c r="E1660" s="86">
        <v>0</v>
      </c>
      <c r="F1660" s="86" t="s">
        <v>9799</v>
      </c>
      <c r="G1660" s="86" t="s">
        <v>9800</v>
      </c>
      <c r="H1660" s="86">
        <v>4158</v>
      </c>
    </row>
    <row r="1661" spans="1:8">
      <c r="A1661" s="87" t="s">
        <v>15802</v>
      </c>
      <c r="B1661" s="86">
        <v>4932352077</v>
      </c>
      <c r="C1661" s="86" t="s">
        <v>17246</v>
      </c>
      <c r="D1661" s="86" t="s">
        <v>5040</v>
      </c>
      <c r="E1661" s="86">
        <v>0</v>
      </c>
      <c r="F1661" s="86" t="s">
        <v>9802</v>
      </c>
      <c r="G1661" s="86" t="s">
        <v>9803</v>
      </c>
      <c r="H1661" s="86">
        <v>4296.6000000000004</v>
      </c>
    </row>
    <row r="1662" spans="1:8">
      <c r="A1662" s="87" t="s">
        <v>15803</v>
      </c>
      <c r="B1662" s="86">
        <v>4932352078</v>
      </c>
      <c r="C1662" s="86" t="s">
        <v>17246</v>
      </c>
      <c r="D1662" s="86" t="s">
        <v>5040</v>
      </c>
      <c r="E1662" s="86">
        <v>0</v>
      </c>
      <c r="F1662" s="86" t="s">
        <v>9805</v>
      </c>
      <c r="G1662" s="86" t="s">
        <v>9806</v>
      </c>
      <c r="H1662" s="86">
        <v>4296.6000000000004</v>
      </c>
    </row>
    <row r="1663" spans="1:8">
      <c r="A1663" s="87" t="s">
        <v>15804</v>
      </c>
      <c r="B1663" s="86">
        <v>4932352079</v>
      </c>
      <c r="C1663" s="86" t="s">
        <v>17246</v>
      </c>
      <c r="D1663" s="86" t="s">
        <v>5040</v>
      </c>
      <c r="E1663" s="86">
        <v>0</v>
      </c>
      <c r="F1663" s="86" t="s">
        <v>9808</v>
      </c>
      <c r="G1663" s="86" t="s">
        <v>9809</v>
      </c>
      <c r="H1663" s="86">
        <v>4583.7</v>
      </c>
    </row>
    <row r="1664" spans="1:8">
      <c r="A1664" s="87" t="s">
        <v>15805</v>
      </c>
      <c r="B1664" s="86">
        <v>4932352080</v>
      </c>
      <c r="C1664" s="86" t="s">
        <v>17246</v>
      </c>
      <c r="D1664" s="86" t="s">
        <v>5040</v>
      </c>
      <c r="E1664" s="86">
        <v>0</v>
      </c>
      <c r="F1664" s="86" t="s">
        <v>9811</v>
      </c>
      <c r="G1664" s="86" t="s">
        <v>9812</v>
      </c>
      <c r="H1664" s="86">
        <v>4583.7</v>
      </c>
    </row>
    <row r="1665" spans="1:8">
      <c r="A1665" s="87" t="s">
        <v>15806</v>
      </c>
      <c r="B1665" s="86">
        <v>4932352081</v>
      </c>
      <c r="C1665" s="86" t="s">
        <v>17246</v>
      </c>
      <c r="D1665" s="86" t="s">
        <v>5040</v>
      </c>
      <c r="E1665" s="86">
        <v>0</v>
      </c>
      <c r="F1665" s="86" t="s">
        <v>9814</v>
      </c>
      <c r="G1665" s="86" t="s">
        <v>9815</v>
      </c>
      <c r="H1665" s="86">
        <v>4870.8</v>
      </c>
    </row>
    <row r="1666" spans="1:8">
      <c r="A1666" s="87" t="s">
        <v>15807</v>
      </c>
      <c r="B1666" s="86">
        <v>4932352082</v>
      </c>
      <c r="C1666" s="86" t="s">
        <v>17246</v>
      </c>
      <c r="D1666" s="86" t="s">
        <v>5040</v>
      </c>
      <c r="E1666" s="86">
        <v>0</v>
      </c>
      <c r="F1666" s="86" t="s">
        <v>9817</v>
      </c>
      <c r="G1666" s="86" t="s">
        <v>9818</v>
      </c>
      <c r="H1666" s="86">
        <v>4870.8</v>
      </c>
    </row>
    <row r="1667" spans="1:8">
      <c r="A1667" s="87" t="s">
        <v>15808</v>
      </c>
      <c r="B1667" s="86">
        <v>4932352083</v>
      </c>
      <c r="C1667" s="86" t="s">
        <v>17246</v>
      </c>
      <c r="D1667" s="86" t="s">
        <v>5040</v>
      </c>
      <c r="E1667" s="86">
        <v>0</v>
      </c>
      <c r="F1667" s="86" t="s">
        <v>9820</v>
      </c>
      <c r="G1667" s="86" t="s">
        <v>9821</v>
      </c>
      <c r="H1667" s="86">
        <v>5445.0000000000009</v>
      </c>
    </row>
    <row r="1668" spans="1:8">
      <c r="A1668" s="87" t="s">
        <v>15809</v>
      </c>
      <c r="B1668" s="86">
        <v>4932352084</v>
      </c>
      <c r="C1668" s="86" t="s">
        <v>17246</v>
      </c>
      <c r="D1668" s="86" t="s">
        <v>5040</v>
      </c>
      <c r="E1668" s="86">
        <v>0</v>
      </c>
      <c r="F1668" s="86" t="s">
        <v>9823</v>
      </c>
      <c r="G1668" s="86" t="s">
        <v>9824</v>
      </c>
      <c r="H1668" s="86">
        <v>5732.1000000000013</v>
      </c>
    </row>
    <row r="1669" spans="1:8">
      <c r="A1669" s="87" t="s">
        <v>15810</v>
      </c>
      <c r="B1669" s="86">
        <v>4932352085</v>
      </c>
      <c r="C1669" s="86" t="s">
        <v>17246</v>
      </c>
      <c r="D1669" s="86" t="s">
        <v>5040</v>
      </c>
      <c r="E1669" s="86">
        <v>0</v>
      </c>
      <c r="F1669" s="86" t="s">
        <v>9826</v>
      </c>
      <c r="G1669" s="86" t="s">
        <v>9827</v>
      </c>
      <c r="H1669" s="86">
        <v>6306.3000000000011</v>
      </c>
    </row>
    <row r="1670" spans="1:8">
      <c r="A1670" s="87" t="s">
        <v>15811</v>
      </c>
      <c r="B1670" s="86">
        <v>4932352086</v>
      </c>
      <c r="C1670" s="86" t="s">
        <v>17246</v>
      </c>
      <c r="D1670" s="86" t="s">
        <v>5040</v>
      </c>
      <c r="E1670" s="86">
        <v>0</v>
      </c>
      <c r="F1670" s="86" t="s">
        <v>9829</v>
      </c>
      <c r="G1670" s="86" t="s">
        <v>9830</v>
      </c>
      <c r="H1670" s="86">
        <v>6870.6000000000013</v>
      </c>
    </row>
    <row r="1671" spans="1:8">
      <c r="A1671" s="87" t="s">
        <v>15812</v>
      </c>
      <c r="B1671" s="86">
        <v>4932352087</v>
      </c>
      <c r="C1671" s="86" t="s">
        <v>17246</v>
      </c>
      <c r="D1671" s="86" t="s">
        <v>5040</v>
      </c>
      <c r="E1671" s="86">
        <v>0</v>
      </c>
      <c r="F1671" s="86" t="s">
        <v>9832</v>
      </c>
      <c r="G1671" s="86" t="s">
        <v>9833</v>
      </c>
      <c r="H1671" s="86">
        <v>7731.9000000000005</v>
      </c>
    </row>
    <row r="1672" spans="1:8">
      <c r="A1672" s="87" t="s">
        <v>15813</v>
      </c>
      <c r="B1672" s="86">
        <v>4932352088</v>
      </c>
      <c r="C1672" s="86" t="s">
        <v>17246</v>
      </c>
      <c r="D1672" s="86" t="s">
        <v>5040</v>
      </c>
      <c r="E1672" s="86">
        <v>0</v>
      </c>
      <c r="F1672" s="86" t="s">
        <v>9835</v>
      </c>
      <c r="G1672" s="86" t="s">
        <v>9836</v>
      </c>
      <c r="H1672" s="86">
        <v>8593.2000000000007</v>
      </c>
    </row>
    <row r="1673" spans="1:8">
      <c r="A1673" s="87" t="s">
        <v>15814</v>
      </c>
      <c r="B1673" s="86">
        <v>4932352089</v>
      </c>
      <c r="C1673" s="86" t="s">
        <v>17246</v>
      </c>
      <c r="D1673" s="86" t="s">
        <v>5040</v>
      </c>
      <c r="E1673" s="86">
        <v>0</v>
      </c>
      <c r="F1673" s="86" t="s">
        <v>9838</v>
      </c>
      <c r="G1673" s="86" t="s">
        <v>9839</v>
      </c>
      <c r="H1673" s="86">
        <v>9018.9</v>
      </c>
    </row>
    <row r="1674" spans="1:8">
      <c r="A1674" s="87" t="s">
        <v>15815</v>
      </c>
      <c r="B1674" s="86">
        <v>4932352090</v>
      </c>
      <c r="C1674" s="86" t="s">
        <v>17246</v>
      </c>
      <c r="D1674" s="86" t="s">
        <v>5040</v>
      </c>
      <c r="E1674" s="86">
        <v>0</v>
      </c>
      <c r="F1674" s="86" t="s">
        <v>9841</v>
      </c>
      <c r="G1674" s="86" t="s">
        <v>9842</v>
      </c>
      <c r="H1674" s="86">
        <v>9741.6</v>
      </c>
    </row>
    <row r="1675" spans="1:8">
      <c r="A1675" s="87" t="s">
        <v>15816</v>
      </c>
      <c r="B1675" s="86">
        <v>4932352092</v>
      </c>
      <c r="C1675" s="86" t="s">
        <v>17246</v>
      </c>
      <c r="D1675" s="86" t="s">
        <v>5040</v>
      </c>
      <c r="E1675" s="86">
        <v>0</v>
      </c>
      <c r="F1675" s="86" t="s">
        <v>9844</v>
      </c>
      <c r="G1675" s="86" t="s">
        <v>9845</v>
      </c>
      <c r="H1675" s="86">
        <v>10305.900000000001</v>
      </c>
    </row>
    <row r="1676" spans="1:8">
      <c r="A1676" s="87" t="s">
        <v>15817</v>
      </c>
      <c r="B1676" s="86">
        <v>4932352130</v>
      </c>
      <c r="C1676" s="86" t="s">
        <v>17246</v>
      </c>
      <c r="D1676" s="86" t="s">
        <v>5095</v>
      </c>
      <c r="E1676" s="86" t="s">
        <v>9206</v>
      </c>
      <c r="F1676" s="86" t="s">
        <v>9847</v>
      </c>
      <c r="G1676" s="86" t="s">
        <v>9848</v>
      </c>
      <c r="H1676" s="86">
        <v>445.5</v>
      </c>
    </row>
    <row r="1677" spans="1:8">
      <c r="A1677" s="87" t="s">
        <v>15818</v>
      </c>
      <c r="B1677" s="86">
        <v>4932352153</v>
      </c>
      <c r="C1677" s="86" t="s">
        <v>17246</v>
      </c>
      <c r="D1677" s="86" t="s">
        <v>5095</v>
      </c>
      <c r="E1677" s="86" t="s">
        <v>8590</v>
      </c>
      <c r="F1677" s="86" t="s">
        <v>9850</v>
      </c>
      <c r="G1677" s="86" t="s">
        <v>9851</v>
      </c>
      <c r="H1677" s="86">
        <v>24629.000000000004</v>
      </c>
    </row>
    <row r="1678" spans="1:8">
      <c r="A1678" s="87" t="s">
        <v>15819</v>
      </c>
      <c r="B1678" s="86">
        <v>4932352200</v>
      </c>
      <c r="C1678" s="86" t="s">
        <v>17246</v>
      </c>
      <c r="D1678" s="86" t="s">
        <v>4978</v>
      </c>
      <c r="E1678" s="86" t="s">
        <v>9853</v>
      </c>
      <c r="F1678" s="86" t="s">
        <v>9854</v>
      </c>
      <c r="G1678" s="86" t="s">
        <v>9855</v>
      </c>
      <c r="H1678" s="86">
        <v>286</v>
      </c>
    </row>
    <row r="1679" spans="1:8">
      <c r="A1679" s="87" t="s">
        <v>15820</v>
      </c>
      <c r="B1679" s="86">
        <v>4932352201</v>
      </c>
      <c r="C1679" s="86" t="s">
        <v>17246</v>
      </c>
      <c r="D1679" s="86" t="s">
        <v>4978</v>
      </c>
      <c r="E1679" s="86" t="s">
        <v>9853</v>
      </c>
      <c r="F1679" s="86" t="s">
        <v>9857</v>
      </c>
      <c r="G1679" s="86" t="s">
        <v>9858</v>
      </c>
      <c r="H1679" s="86">
        <v>308</v>
      </c>
    </row>
    <row r="1680" spans="1:8">
      <c r="A1680" s="87" t="s">
        <v>15821</v>
      </c>
      <c r="B1680" s="86">
        <v>4932352202</v>
      </c>
      <c r="C1680" s="86" t="s">
        <v>17246</v>
      </c>
      <c r="D1680" s="86" t="s">
        <v>4978</v>
      </c>
      <c r="E1680" s="86" t="s">
        <v>9853</v>
      </c>
      <c r="F1680" s="86" t="s">
        <v>9860</v>
      </c>
      <c r="G1680" s="86" t="s">
        <v>9861</v>
      </c>
      <c r="H1680" s="86">
        <v>539</v>
      </c>
    </row>
    <row r="1681" spans="1:8">
      <c r="A1681" s="87" t="s">
        <v>15822</v>
      </c>
      <c r="B1681" s="86">
        <v>4932352203</v>
      </c>
      <c r="C1681" s="86" t="s">
        <v>17246</v>
      </c>
      <c r="D1681" s="86" t="s">
        <v>4978</v>
      </c>
      <c r="E1681" s="86" t="s">
        <v>9853</v>
      </c>
      <c r="F1681" s="86" t="s">
        <v>9863</v>
      </c>
      <c r="G1681" s="86" t="s">
        <v>9864</v>
      </c>
      <c r="H1681" s="86">
        <v>616</v>
      </c>
    </row>
    <row r="1682" spans="1:8">
      <c r="A1682" s="87" t="s">
        <v>15823</v>
      </c>
      <c r="B1682" s="86">
        <v>4932352204</v>
      </c>
      <c r="C1682" s="86" t="s">
        <v>17246</v>
      </c>
      <c r="D1682" s="86" t="s">
        <v>4978</v>
      </c>
      <c r="E1682" s="86" t="s">
        <v>9853</v>
      </c>
      <c r="F1682" s="86" t="s">
        <v>9866</v>
      </c>
      <c r="G1682" s="86" t="s">
        <v>9867</v>
      </c>
      <c r="H1682" s="86">
        <v>616</v>
      </c>
    </row>
    <row r="1683" spans="1:8">
      <c r="A1683" s="87" t="s">
        <v>15824</v>
      </c>
      <c r="B1683" s="86">
        <v>4932352205</v>
      </c>
      <c r="C1683" s="86" t="s">
        <v>17246</v>
      </c>
      <c r="D1683" s="86" t="s">
        <v>4978</v>
      </c>
      <c r="E1683" s="86" t="s">
        <v>9853</v>
      </c>
      <c r="F1683" s="86" t="s">
        <v>9869</v>
      </c>
      <c r="G1683" s="86" t="s">
        <v>9870</v>
      </c>
      <c r="H1683" s="86">
        <v>616</v>
      </c>
    </row>
    <row r="1684" spans="1:8">
      <c r="A1684" s="87" t="s">
        <v>15825</v>
      </c>
      <c r="B1684" s="86">
        <v>4932352206</v>
      </c>
      <c r="C1684" s="86" t="s">
        <v>17246</v>
      </c>
      <c r="D1684" s="86" t="s">
        <v>4978</v>
      </c>
      <c r="E1684" s="86" t="s">
        <v>9853</v>
      </c>
      <c r="F1684" s="86" t="s">
        <v>9872</v>
      </c>
      <c r="G1684" s="86" t="s">
        <v>9873</v>
      </c>
      <c r="H1684" s="86">
        <v>649</v>
      </c>
    </row>
    <row r="1685" spans="1:8">
      <c r="A1685" s="87" t="s">
        <v>15826</v>
      </c>
      <c r="B1685" s="86">
        <v>4932352207</v>
      </c>
      <c r="C1685" s="86" t="s">
        <v>17246</v>
      </c>
      <c r="D1685" s="86" t="s">
        <v>4978</v>
      </c>
      <c r="E1685" s="86" t="s">
        <v>9853</v>
      </c>
      <c r="F1685" s="86" t="s">
        <v>9875</v>
      </c>
      <c r="G1685" s="86" t="s">
        <v>9876</v>
      </c>
      <c r="H1685" s="86">
        <v>649</v>
      </c>
    </row>
    <row r="1686" spans="1:8">
      <c r="A1686" s="87" t="s">
        <v>15827</v>
      </c>
      <c r="B1686" s="86">
        <v>4932352208</v>
      </c>
      <c r="C1686" s="86" t="s">
        <v>17246</v>
      </c>
      <c r="D1686" s="86" t="s">
        <v>4978</v>
      </c>
      <c r="E1686" s="86" t="s">
        <v>9853</v>
      </c>
      <c r="F1686" s="86" t="s">
        <v>9878</v>
      </c>
      <c r="G1686" s="86" t="s">
        <v>9879</v>
      </c>
      <c r="H1686" s="86">
        <v>803.00000000000011</v>
      </c>
    </row>
    <row r="1687" spans="1:8">
      <c r="A1687" s="87" t="s">
        <v>15828</v>
      </c>
      <c r="B1687" s="86">
        <v>4932352209</v>
      </c>
      <c r="C1687" s="86" t="s">
        <v>17246</v>
      </c>
      <c r="D1687" s="86" t="s">
        <v>4978</v>
      </c>
      <c r="E1687" s="86" t="s">
        <v>9853</v>
      </c>
      <c r="F1687" s="86" t="s">
        <v>9881</v>
      </c>
      <c r="G1687" s="86" t="s">
        <v>9882</v>
      </c>
      <c r="H1687" s="86">
        <v>814.00000000000011</v>
      </c>
    </row>
    <row r="1688" spans="1:8">
      <c r="A1688" s="87" t="s">
        <v>15829</v>
      </c>
      <c r="B1688" s="86">
        <v>4932352210</v>
      </c>
      <c r="C1688" s="86" t="s">
        <v>17246</v>
      </c>
      <c r="D1688" s="86" t="s">
        <v>4978</v>
      </c>
      <c r="E1688" s="86" t="s">
        <v>9853</v>
      </c>
      <c r="F1688" s="86" t="s">
        <v>9884</v>
      </c>
      <c r="G1688" s="86" t="s">
        <v>9885</v>
      </c>
      <c r="H1688" s="86">
        <v>946.00000000000011</v>
      </c>
    </row>
    <row r="1689" spans="1:8">
      <c r="A1689" s="87" t="s">
        <v>15830</v>
      </c>
      <c r="B1689" s="86">
        <v>4932352211</v>
      </c>
      <c r="C1689" s="86" t="s">
        <v>17246</v>
      </c>
      <c r="D1689" s="86" t="s">
        <v>4978</v>
      </c>
      <c r="E1689" s="86" t="s">
        <v>9853</v>
      </c>
      <c r="F1689" s="86" t="s">
        <v>9887</v>
      </c>
      <c r="G1689" s="86" t="s">
        <v>9888</v>
      </c>
      <c r="H1689" s="86">
        <v>946.00000000000011</v>
      </c>
    </row>
    <row r="1690" spans="1:8">
      <c r="A1690" s="87" t="s">
        <v>15831</v>
      </c>
      <c r="B1690" s="86">
        <v>4932352212</v>
      </c>
      <c r="C1690" s="86" t="s">
        <v>17246</v>
      </c>
      <c r="D1690" s="86" t="s">
        <v>4978</v>
      </c>
      <c r="E1690" s="86" t="s">
        <v>9853</v>
      </c>
      <c r="F1690" s="86" t="s">
        <v>9890</v>
      </c>
      <c r="G1690" s="86" t="s">
        <v>9891</v>
      </c>
      <c r="H1690" s="86">
        <v>1254</v>
      </c>
    </row>
    <row r="1691" spans="1:8">
      <c r="A1691" s="87" t="s">
        <v>15832</v>
      </c>
      <c r="B1691" s="86">
        <v>4932352213</v>
      </c>
      <c r="C1691" s="86" t="s">
        <v>17246</v>
      </c>
      <c r="D1691" s="86" t="s">
        <v>4978</v>
      </c>
      <c r="E1691" s="86" t="s">
        <v>9853</v>
      </c>
      <c r="F1691" s="86" t="s">
        <v>9893</v>
      </c>
      <c r="G1691" s="86" t="s">
        <v>9894</v>
      </c>
      <c r="H1691" s="86">
        <v>1254</v>
      </c>
    </row>
    <row r="1692" spans="1:8">
      <c r="A1692" s="87" t="s">
        <v>15833</v>
      </c>
      <c r="B1692" s="86">
        <v>4932352214</v>
      </c>
      <c r="C1692" s="86" t="s">
        <v>17246</v>
      </c>
      <c r="D1692" s="86" t="s">
        <v>4978</v>
      </c>
      <c r="E1692" s="86" t="s">
        <v>9853</v>
      </c>
      <c r="F1692" s="86" t="s">
        <v>9896</v>
      </c>
      <c r="G1692" s="86" t="s">
        <v>9897</v>
      </c>
      <c r="H1692" s="86">
        <v>1408</v>
      </c>
    </row>
    <row r="1693" spans="1:8">
      <c r="A1693" s="87" t="s">
        <v>15834</v>
      </c>
      <c r="B1693" s="86">
        <v>4932352215</v>
      </c>
      <c r="C1693" s="86" t="s">
        <v>17246</v>
      </c>
      <c r="D1693" s="86" t="s">
        <v>4978</v>
      </c>
      <c r="E1693" s="86" t="s">
        <v>9853</v>
      </c>
      <c r="F1693" s="86" t="s">
        <v>9899</v>
      </c>
      <c r="G1693" s="86" t="s">
        <v>9900</v>
      </c>
      <c r="H1693" s="86">
        <v>1551.0000000000002</v>
      </c>
    </row>
    <row r="1694" spans="1:8">
      <c r="A1694" s="87" t="s">
        <v>15835</v>
      </c>
      <c r="B1694" s="86">
        <v>4932352216</v>
      </c>
      <c r="C1694" s="86" t="s">
        <v>17246</v>
      </c>
      <c r="D1694" s="86" t="s">
        <v>4978</v>
      </c>
      <c r="E1694" s="86" t="s">
        <v>9853</v>
      </c>
      <c r="F1694" s="86" t="s">
        <v>9902</v>
      </c>
      <c r="G1694" s="86" t="s">
        <v>9903</v>
      </c>
      <c r="H1694" s="86">
        <v>1848.0000000000002</v>
      </c>
    </row>
    <row r="1695" spans="1:8">
      <c r="A1695" s="87" t="s">
        <v>15836</v>
      </c>
      <c r="B1695" s="86">
        <v>4932352217</v>
      </c>
      <c r="C1695" s="86" t="s">
        <v>17246</v>
      </c>
      <c r="D1695" s="86" t="s">
        <v>4978</v>
      </c>
      <c r="E1695" s="86" t="s">
        <v>9853</v>
      </c>
      <c r="F1695" s="86" t="s">
        <v>9905</v>
      </c>
      <c r="G1695" s="86" t="s">
        <v>9906</v>
      </c>
      <c r="H1695" s="86">
        <v>1111</v>
      </c>
    </row>
    <row r="1696" spans="1:8">
      <c r="A1696" s="87" t="s">
        <v>15837</v>
      </c>
      <c r="B1696" s="86">
        <v>4932352218</v>
      </c>
      <c r="C1696" s="86" t="s">
        <v>17246</v>
      </c>
      <c r="D1696" s="86" t="s">
        <v>4978</v>
      </c>
      <c r="E1696" s="86" t="s">
        <v>9853</v>
      </c>
      <c r="F1696" s="86" t="s">
        <v>9908</v>
      </c>
      <c r="G1696" s="86" t="s">
        <v>9909</v>
      </c>
      <c r="H1696" s="86">
        <v>1408</v>
      </c>
    </row>
    <row r="1697" spans="1:8">
      <c r="A1697" s="87" t="s">
        <v>15838</v>
      </c>
      <c r="B1697" s="86">
        <v>4932352219</v>
      </c>
      <c r="C1697" s="86" t="s">
        <v>17246</v>
      </c>
      <c r="D1697" s="86" t="s">
        <v>4978</v>
      </c>
      <c r="E1697" s="86" t="s">
        <v>9853</v>
      </c>
      <c r="F1697" s="86" t="s">
        <v>9911</v>
      </c>
      <c r="G1697" s="86" t="s">
        <v>9912</v>
      </c>
      <c r="H1697" s="86">
        <v>1507.0000000000002</v>
      </c>
    </row>
    <row r="1698" spans="1:8">
      <c r="A1698" s="87" t="s">
        <v>15839</v>
      </c>
      <c r="B1698" s="86">
        <v>4932352220</v>
      </c>
      <c r="C1698" s="86" t="s">
        <v>17246</v>
      </c>
      <c r="D1698" s="86" t="s">
        <v>4978</v>
      </c>
      <c r="E1698" s="86" t="s">
        <v>9853</v>
      </c>
      <c r="F1698" s="86" t="s">
        <v>9914</v>
      </c>
      <c r="G1698" s="86" t="s">
        <v>9915</v>
      </c>
      <c r="H1698" s="86">
        <v>1771.0000000000002</v>
      </c>
    </row>
    <row r="1699" spans="1:8">
      <c r="A1699" s="87" t="s">
        <v>15840</v>
      </c>
      <c r="B1699" s="86">
        <v>4932352221</v>
      </c>
      <c r="C1699" s="86" t="s">
        <v>17246</v>
      </c>
      <c r="D1699" s="86" t="s">
        <v>4978</v>
      </c>
      <c r="E1699" s="86" t="s">
        <v>9853</v>
      </c>
      <c r="F1699" s="86" t="s">
        <v>9917</v>
      </c>
      <c r="G1699" s="86" t="s">
        <v>9918</v>
      </c>
      <c r="H1699" s="86">
        <v>2255</v>
      </c>
    </row>
    <row r="1700" spans="1:8">
      <c r="A1700" s="87" t="s">
        <v>15841</v>
      </c>
      <c r="B1700" s="86">
        <v>4932352222</v>
      </c>
      <c r="C1700" s="86" t="s">
        <v>17246</v>
      </c>
      <c r="D1700" s="86" t="s">
        <v>4978</v>
      </c>
      <c r="E1700" s="86" t="s">
        <v>9920</v>
      </c>
      <c r="F1700" s="86" t="s">
        <v>9921</v>
      </c>
      <c r="G1700" s="86" t="s">
        <v>9922</v>
      </c>
      <c r="H1700" s="86">
        <v>682</v>
      </c>
    </row>
    <row r="1701" spans="1:8">
      <c r="A1701" s="87" t="s">
        <v>15842</v>
      </c>
      <c r="B1701" s="86">
        <v>4932352223</v>
      </c>
      <c r="C1701" s="86" t="s">
        <v>17246</v>
      </c>
      <c r="D1701" s="86" t="s">
        <v>4978</v>
      </c>
      <c r="E1701" s="86" t="s">
        <v>9920</v>
      </c>
      <c r="F1701" s="86" t="s">
        <v>9924</v>
      </c>
      <c r="G1701" s="86" t="s">
        <v>9925</v>
      </c>
      <c r="H1701" s="86">
        <v>682</v>
      </c>
    </row>
    <row r="1702" spans="1:8">
      <c r="A1702" s="87" t="s">
        <v>15843</v>
      </c>
      <c r="B1702" s="86">
        <v>4932352224</v>
      </c>
      <c r="C1702" s="86" t="s">
        <v>17246</v>
      </c>
      <c r="D1702" s="86" t="s">
        <v>4978</v>
      </c>
      <c r="E1702" s="86" t="s">
        <v>9920</v>
      </c>
      <c r="F1702" s="86" t="s">
        <v>9927</v>
      </c>
      <c r="G1702" s="86" t="s">
        <v>9928</v>
      </c>
      <c r="H1702" s="86">
        <v>726.00000000000011</v>
      </c>
    </row>
    <row r="1703" spans="1:8">
      <c r="A1703" s="87" t="s">
        <v>15844</v>
      </c>
      <c r="B1703" s="86">
        <v>4932352225</v>
      </c>
      <c r="C1703" s="86" t="s">
        <v>17246</v>
      </c>
      <c r="D1703" s="86" t="s">
        <v>4978</v>
      </c>
      <c r="E1703" s="86" t="s">
        <v>9920</v>
      </c>
      <c r="F1703" s="86" t="s">
        <v>9930</v>
      </c>
      <c r="G1703" s="86" t="s">
        <v>9931</v>
      </c>
      <c r="H1703" s="86">
        <v>726.00000000000011</v>
      </c>
    </row>
    <row r="1704" spans="1:8">
      <c r="A1704" s="87" t="s">
        <v>15845</v>
      </c>
      <c r="B1704" s="86">
        <v>4932352226</v>
      </c>
      <c r="C1704" s="86" t="s">
        <v>17246</v>
      </c>
      <c r="D1704" s="86" t="s">
        <v>4978</v>
      </c>
      <c r="E1704" s="86" t="s">
        <v>9920</v>
      </c>
      <c r="F1704" s="86" t="s">
        <v>9933</v>
      </c>
      <c r="G1704" s="86" t="s">
        <v>9934</v>
      </c>
      <c r="H1704" s="86">
        <v>726.00000000000011</v>
      </c>
    </row>
    <row r="1705" spans="1:8">
      <c r="A1705" s="87" t="s">
        <v>15846</v>
      </c>
      <c r="B1705" s="86">
        <v>4932352227</v>
      </c>
      <c r="C1705" s="86" t="s">
        <v>17246</v>
      </c>
      <c r="D1705" s="86" t="s">
        <v>4978</v>
      </c>
      <c r="E1705" s="86" t="s">
        <v>9920</v>
      </c>
      <c r="F1705" s="86" t="s">
        <v>9936</v>
      </c>
      <c r="G1705" s="86" t="s">
        <v>9937</v>
      </c>
      <c r="H1705" s="86">
        <v>792.00000000000011</v>
      </c>
    </row>
    <row r="1706" spans="1:8">
      <c r="A1706" s="87" t="s">
        <v>15847</v>
      </c>
      <c r="B1706" s="86">
        <v>4932352228</v>
      </c>
      <c r="C1706" s="86" t="s">
        <v>17246</v>
      </c>
      <c r="D1706" s="86" t="s">
        <v>4978</v>
      </c>
      <c r="E1706" s="86" t="s">
        <v>9920</v>
      </c>
      <c r="F1706" s="86" t="s">
        <v>9939</v>
      </c>
      <c r="G1706" s="86" t="s">
        <v>9940</v>
      </c>
      <c r="H1706" s="86">
        <v>847.00000000000011</v>
      </c>
    </row>
    <row r="1707" spans="1:8">
      <c r="A1707" s="87" t="s">
        <v>15848</v>
      </c>
      <c r="B1707" s="86">
        <v>4932352229</v>
      </c>
      <c r="C1707" s="86" t="s">
        <v>17246</v>
      </c>
      <c r="D1707" s="86" t="s">
        <v>4978</v>
      </c>
      <c r="E1707" s="86" t="s">
        <v>9920</v>
      </c>
      <c r="F1707" s="86" t="s">
        <v>9942</v>
      </c>
      <c r="G1707" s="86" t="s">
        <v>9943</v>
      </c>
      <c r="H1707" s="86">
        <v>847.00000000000011</v>
      </c>
    </row>
    <row r="1708" spans="1:8">
      <c r="A1708" s="87" t="s">
        <v>15849</v>
      </c>
      <c r="B1708" s="86">
        <v>4932352230</v>
      </c>
      <c r="C1708" s="86" t="s">
        <v>17246</v>
      </c>
      <c r="D1708" s="86" t="s">
        <v>4978</v>
      </c>
      <c r="E1708" s="86" t="s">
        <v>9920</v>
      </c>
      <c r="F1708" s="86" t="s">
        <v>9945</v>
      </c>
      <c r="G1708" s="86" t="s">
        <v>9946</v>
      </c>
      <c r="H1708" s="86">
        <v>968.00000000000011</v>
      </c>
    </row>
    <row r="1709" spans="1:8">
      <c r="A1709" s="87" t="s">
        <v>15850</v>
      </c>
      <c r="B1709" s="86">
        <v>4932352231</v>
      </c>
      <c r="C1709" s="86" t="s">
        <v>17246</v>
      </c>
      <c r="D1709" s="86" t="s">
        <v>4978</v>
      </c>
      <c r="E1709" s="86" t="s">
        <v>9920</v>
      </c>
      <c r="F1709" s="86" t="s">
        <v>9948</v>
      </c>
      <c r="G1709" s="86" t="s">
        <v>9949</v>
      </c>
      <c r="H1709" s="86">
        <v>1089</v>
      </c>
    </row>
    <row r="1710" spans="1:8">
      <c r="A1710" s="87" t="s">
        <v>15851</v>
      </c>
      <c r="B1710" s="86">
        <v>4932352232</v>
      </c>
      <c r="C1710" s="86" t="s">
        <v>17246</v>
      </c>
      <c r="D1710" s="86" t="s">
        <v>4978</v>
      </c>
      <c r="E1710" s="86" t="s">
        <v>9920</v>
      </c>
      <c r="F1710" s="86" t="s">
        <v>9951</v>
      </c>
      <c r="G1710" s="86" t="s">
        <v>9952</v>
      </c>
      <c r="H1710" s="86">
        <v>1089</v>
      </c>
    </row>
    <row r="1711" spans="1:8">
      <c r="A1711" s="87" t="s">
        <v>15852</v>
      </c>
      <c r="B1711" s="86">
        <v>4932352233</v>
      </c>
      <c r="C1711" s="86" t="s">
        <v>17246</v>
      </c>
      <c r="D1711" s="86" t="s">
        <v>4978</v>
      </c>
      <c r="E1711" s="86" t="s">
        <v>9920</v>
      </c>
      <c r="F1711" s="86" t="s">
        <v>9954</v>
      </c>
      <c r="G1711" s="86" t="s">
        <v>9955</v>
      </c>
      <c r="H1711" s="86">
        <v>1507.0000000000002</v>
      </c>
    </row>
    <row r="1712" spans="1:8">
      <c r="A1712" s="87" t="s">
        <v>15853</v>
      </c>
      <c r="B1712" s="86">
        <v>4932352234</v>
      </c>
      <c r="C1712" s="86" t="s">
        <v>17246</v>
      </c>
      <c r="D1712" s="86" t="s">
        <v>4978</v>
      </c>
      <c r="E1712" s="86" t="s">
        <v>9920</v>
      </c>
      <c r="F1712" s="86" t="s">
        <v>9957</v>
      </c>
      <c r="G1712" s="86" t="s">
        <v>9958</v>
      </c>
      <c r="H1712" s="86">
        <v>1573.0000000000002</v>
      </c>
    </row>
    <row r="1713" spans="1:8">
      <c r="A1713" s="87" t="s">
        <v>15854</v>
      </c>
      <c r="B1713" s="86">
        <v>4932352299</v>
      </c>
      <c r="C1713" s="86" t="s">
        <v>17246</v>
      </c>
      <c r="D1713" s="86" t="s">
        <v>5957</v>
      </c>
      <c r="E1713" s="86">
        <v>0</v>
      </c>
      <c r="F1713" s="86" t="s">
        <v>9960</v>
      </c>
      <c r="G1713" s="86" t="s">
        <v>9961</v>
      </c>
      <c r="H1713" s="86">
        <v>2387</v>
      </c>
    </row>
    <row r="1714" spans="1:8">
      <c r="A1714" s="87" t="s">
        <v>15855</v>
      </c>
      <c r="B1714" s="86">
        <v>4932352300</v>
      </c>
      <c r="C1714" s="86" t="s">
        <v>17246</v>
      </c>
      <c r="D1714" s="86" t="s">
        <v>5957</v>
      </c>
      <c r="E1714" s="86">
        <v>0</v>
      </c>
      <c r="F1714" s="86" t="s">
        <v>9963</v>
      </c>
      <c r="G1714" s="86" t="s">
        <v>9964</v>
      </c>
      <c r="H1714" s="86">
        <v>1987.7000000000003</v>
      </c>
    </row>
    <row r="1715" spans="1:8">
      <c r="A1715" s="87" t="s">
        <v>15856</v>
      </c>
      <c r="B1715" s="86">
        <v>4932352320</v>
      </c>
      <c r="C1715" s="86" t="s">
        <v>17246</v>
      </c>
      <c r="D1715" s="86" t="s">
        <v>5657</v>
      </c>
      <c r="E1715" s="86">
        <v>0</v>
      </c>
      <c r="F1715" s="86" t="s">
        <v>9966</v>
      </c>
      <c r="G1715" s="86" t="s">
        <v>9967</v>
      </c>
      <c r="H1715" s="86">
        <v>5918.0000000000009</v>
      </c>
    </row>
    <row r="1716" spans="1:8">
      <c r="A1716" s="87" t="s">
        <v>15857</v>
      </c>
      <c r="B1716" s="86">
        <v>4932352321</v>
      </c>
      <c r="C1716" s="86" t="s">
        <v>17246</v>
      </c>
      <c r="D1716" s="86" t="s">
        <v>5657</v>
      </c>
      <c r="E1716" s="86">
        <v>0</v>
      </c>
      <c r="F1716" s="86" t="s">
        <v>9969</v>
      </c>
      <c r="G1716" s="86" t="s">
        <v>9970</v>
      </c>
      <c r="H1716" s="86">
        <v>36993</v>
      </c>
    </row>
    <row r="1717" spans="1:8">
      <c r="A1717" s="87" t="s">
        <v>15858</v>
      </c>
      <c r="B1717" s="86">
        <v>4932352332</v>
      </c>
      <c r="C1717" s="86" t="s">
        <v>17246</v>
      </c>
      <c r="D1717" s="86" t="s">
        <v>5957</v>
      </c>
      <c r="E1717" s="86">
        <v>0</v>
      </c>
      <c r="F1717" s="86" t="s">
        <v>9972</v>
      </c>
      <c r="G1717" s="86" t="s">
        <v>9973</v>
      </c>
      <c r="H1717" s="86">
        <v>3124.0000000000005</v>
      </c>
    </row>
    <row r="1718" spans="1:8">
      <c r="A1718" s="87" t="s">
        <v>15859</v>
      </c>
      <c r="B1718" s="86">
        <v>4932352333</v>
      </c>
      <c r="C1718" s="86" t="s">
        <v>17246</v>
      </c>
      <c r="D1718" s="86" t="s">
        <v>4816</v>
      </c>
      <c r="E1718" s="86" t="s">
        <v>9975</v>
      </c>
      <c r="F1718" s="86" t="s">
        <v>9976</v>
      </c>
      <c r="G1718" s="86" t="s">
        <v>9977</v>
      </c>
      <c r="H1718" s="86">
        <v>803.00000000000011</v>
      </c>
    </row>
    <row r="1719" spans="1:8">
      <c r="A1719" s="87" t="s">
        <v>15860</v>
      </c>
      <c r="B1719" s="86">
        <v>4932352334</v>
      </c>
      <c r="C1719" s="86" t="s">
        <v>17246</v>
      </c>
      <c r="D1719" s="86" t="s">
        <v>4816</v>
      </c>
      <c r="E1719" s="86" t="s">
        <v>9975</v>
      </c>
      <c r="F1719" s="86" t="s">
        <v>9979</v>
      </c>
      <c r="G1719" s="86" t="s">
        <v>9980</v>
      </c>
      <c r="H1719" s="86">
        <v>1375</v>
      </c>
    </row>
    <row r="1720" spans="1:8">
      <c r="A1720" s="87" t="s">
        <v>15861</v>
      </c>
      <c r="B1720" s="86">
        <v>4932352335</v>
      </c>
      <c r="C1720" s="86" t="s">
        <v>17246</v>
      </c>
      <c r="D1720" s="86" t="s">
        <v>4816</v>
      </c>
      <c r="E1720" s="86" t="s">
        <v>9982</v>
      </c>
      <c r="F1720" s="86" t="s">
        <v>9983</v>
      </c>
      <c r="G1720" s="86" t="s">
        <v>9984</v>
      </c>
      <c r="H1720" s="86">
        <v>2343</v>
      </c>
    </row>
    <row r="1721" spans="1:8">
      <c r="A1721" s="87" t="s">
        <v>15862</v>
      </c>
      <c r="B1721" s="86">
        <v>4932352336</v>
      </c>
      <c r="C1721" s="86" t="s">
        <v>17246</v>
      </c>
      <c r="D1721" s="86" t="s">
        <v>4816</v>
      </c>
      <c r="E1721" s="86" t="s">
        <v>9986</v>
      </c>
      <c r="F1721" s="86" t="s">
        <v>9987</v>
      </c>
      <c r="G1721" s="86" t="s">
        <v>9988</v>
      </c>
      <c r="H1721" s="86">
        <v>1221</v>
      </c>
    </row>
    <row r="1722" spans="1:8">
      <c r="A1722" s="87" t="s">
        <v>15863</v>
      </c>
      <c r="B1722" s="86">
        <v>4932352337</v>
      </c>
      <c r="C1722" s="86" t="s">
        <v>17246</v>
      </c>
      <c r="D1722" s="86" t="s">
        <v>4816</v>
      </c>
      <c r="E1722" s="86" t="s">
        <v>9986</v>
      </c>
      <c r="F1722" s="86" t="s">
        <v>9990</v>
      </c>
      <c r="G1722" s="86" t="s">
        <v>9991</v>
      </c>
      <c r="H1722" s="86">
        <v>1980.0000000000002</v>
      </c>
    </row>
    <row r="1723" spans="1:8">
      <c r="A1723" s="87" t="s">
        <v>15864</v>
      </c>
      <c r="B1723" s="86">
        <v>4932352338</v>
      </c>
      <c r="C1723" s="86" t="s">
        <v>17246</v>
      </c>
      <c r="D1723" s="86" t="s">
        <v>5095</v>
      </c>
      <c r="E1723" s="86" t="s">
        <v>8590</v>
      </c>
      <c r="F1723" s="86" t="s">
        <v>9993</v>
      </c>
      <c r="G1723" s="86" t="s">
        <v>9994</v>
      </c>
      <c r="H1723" s="86">
        <v>1133</v>
      </c>
    </row>
    <row r="1724" spans="1:8">
      <c r="A1724" s="87" t="s">
        <v>15865</v>
      </c>
      <c r="B1724" s="86">
        <v>4932352339</v>
      </c>
      <c r="C1724" s="86" t="s">
        <v>17246</v>
      </c>
      <c r="D1724" s="86" t="s">
        <v>5095</v>
      </c>
      <c r="E1724" s="86" t="s">
        <v>8590</v>
      </c>
      <c r="F1724" s="86" t="s">
        <v>9996</v>
      </c>
      <c r="G1724" s="86" t="s">
        <v>9997</v>
      </c>
      <c r="H1724" s="86">
        <v>1936.0000000000002</v>
      </c>
    </row>
    <row r="1725" spans="1:8">
      <c r="A1725" s="87" t="s">
        <v>15866</v>
      </c>
      <c r="B1725" s="86">
        <v>4932352340</v>
      </c>
      <c r="C1725" s="86" t="s">
        <v>17246</v>
      </c>
      <c r="D1725" s="86" t="s">
        <v>5095</v>
      </c>
      <c r="E1725" s="86" t="s">
        <v>8590</v>
      </c>
      <c r="F1725" s="86" t="s">
        <v>9999</v>
      </c>
      <c r="G1725" s="86" t="s">
        <v>10000</v>
      </c>
      <c r="H1725" s="86">
        <v>2761</v>
      </c>
    </row>
    <row r="1726" spans="1:8">
      <c r="A1726" s="87" t="s">
        <v>15867</v>
      </c>
      <c r="B1726" s="86">
        <v>4932352341</v>
      </c>
      <c r="C1726" s="86" t="s">
        <v>17246</v>
      </c>
      <c r="D1726" s="86" t="s">
        <v>5095</v>
      </c>
      <c r="E1726" s="86" t="s">
        <v>8590</v>
      </c>
      <c r="F1726" s="86" t="s">
        <v>10002</v>
      </c>
      <c r="G1726" s="86" t="s">
        <v>10003</v>
      </c>
      <c r="H1726" s="86">
        <v>20603</v>
      </c>
    </row>
    <row r="1727" spans="1:8">
      <c r="A1727" s="87" t="s">
        <v>15868</v>
      </c>
      <c r="B1727" s="86">
        <v>4932352342</v>
      </c>
      <c r="C1727" s="86" t="s">
        <v>17246</v>
      </c>
      <c r="D1727" s="86" t="s">
        <v>5095</v>
      </c>
      <c r="E1727" s="86" t="s">
        <v>8590</v>
      </c>
      <c r="F1727" s="86" t="s">
        <v>10005</v>
      </c>
      <c r="G1727" s="86" t="s">
        <v>10006</v>
      </c>
      <c r="H1727" s="86">
        <v>28820.000000000004</v>
      </c>
    </row>
    <row r="1728" spans="1:8">
      <c r="A1728" s="87" t="s">
        <v>15869</v>
      </c>
      <c r="B1728" s="86">
        <v>4932352343</v>
      </c>
      <c r="C1728" s="86" t="s">
        <v>17246</v>
      </c>
      <c r="D1728" s="86" t="s">
        <v>5502</v>
      </c>
      <c r="E1728" s="86" t="s">
        <v>9333</v>
      </c>
      <c r="F1728" s="86" t="s">
        <v>10008</v>
      </c>
      <c r="G1728" s="86" t="s">
        <v>10009</v>
      </c>
      <c r="H1728" s="86">
        <v>1419.0000000000002</v>
      </c>
    </row>
    <row r="1729" spans="1:8">
      <c r="A1729" s="87" t="s">
        <v>15870</v>
      </c>
      <c r="B1729" s="86">
        <v>4932352344</v>
      </c>
      <c r="C1729" s="86" t="s">
        <v>17246</v>
      </c>
      <c r="D1729" s="86" t="s">
        <v>5502</v>
      </c>
      <c r="E1729" s="86" t="s">
        <v>9333</v>
      </c>
      <c r="F1729" s="86" t="s">
        <v>10011</v>
      </c>
      <c r="G1729" s="86" t="s">
        <v>10012</v>
      </c>
      <c r="H1729" s="86">
        <v>1749.0000000000002</v>
      </c>
    </row>
    <row r="1730" spans="1:8">
      <c r="A1730" s="87" t="s">
        <v>15871</v>
      </c>
      <c r="B1730" s="86">
        <v>4932352345</v>
      </c>
      <c r="C1730" s="86" t="s">
        <v>17246</v>
      </c>
      <c r="D1730" s="86" t="s">
        <v>4978</v>
      </c>
      <c r="E1730" s="86" t="s">
        <v>10014</v>
      </c>
      <c r="F1730" s="86" t="s">
        <v>10015</v>
      </c>
      <c r="G1730" s="86" t="s">
        <v>10016</v>
      </c>
      <c r="H1730" s="86">
        <v>55.000000000000007</v>
      </c>
    </row>
    <row r="1731" spans="1:8">
      <c r="A1731" s="87" t="s">
        <v>15872</v>
      </c>
      <c r="B1731" s="86">
        <v>4932352346</v>
      </c>
      <c r="C1731" s="86" t="s">
        <v>17246</v>
      </c>
      <c r="D1731" s="86" t="s">
        <v>4978</v>
      </c>
      <c r="E1731" s="86" t="s">
        <v>10014</v>
      </c>
      <c r="F1731" s="86" t="s">
        <v>10018</v>
      </c>
      <c r="G1731" s="86" t="s">
        <v>10019</v>
      </c>
      <c r="H1731" s="86">
        <v>55.000000000000007</v>
      </c>
    </row>
    <row r="1732" spans="1:8">
      <c r="A1732" s="87" t="s">
        <v>15873</v>
      </c>
      <c r="B1732" s="86">
        <v>4932352347</v>
      </c>
      <c r="C1732" s="86" t="s">
        <v>17246</v>
      </c>
      <c r="D1732" s="86" t="s">
        <v>4978</v>
      </c>
      <c r="E1732" s="86" t="s">
        <v>10014</v>
      </c>
      <c r="F1732" s="86" t="s">
        <v>10021</v>
      </c>
      <c r="G1732" s="86" t="s">
        <v>10022</v>
      </c>
      <c r="H1732" s="86">
        <v>59.400000000000006</v>
      </c>
    </row>
    <row r="1733" spans="1:8">
      <c r="A1733" s="87" t="s">
        <v>15874</v>
      </c>
      <c r="B1733" s="86">
        <v>4932352348</v>
      </c>
      <c r="C1733" s="86" t="s">
        <v>17246</v>
      </c>
      <c r="D1733" s="86" t="s">
        <v>4978</v>
      </c>
      <c r="E1733" s="86" t="s">
        <v>10014</v>
      </c>
      <c r="F1733" s="86" t="s">
        <v>10024</v>
      </c>
      <c r="G1733" s="86" t="s">
        <v>10025</v>
      </c>
      <c r="H1733" s="86">
        <v>77</v>
      </c>
    </row>
    <row r="1734" spans="1:8">
      <c r="A1734" s="87" t="s">
        <v>15875</v>
      </c>
      <c r="B1734" s="86">
        <v>4932352349</v>
      </c>
      <c r="C1734" s="86" t="s">
        <v>17246</v>
      </c>
      <c r="D1734" s="86" t="s">
        <v>4978</v>
      </c>
      <c r="E1734" s="86" t="s">
        <v>10014</v>
      </c>
      <c r="F1734" s="86" t="s">
        <v>10027</v>
      </c>
      <c r="G1734" s="86" t="s">
        <v>10028</v>
      </c>
      <c r="H1734" s="86">
        <v>79.2</v>
      </c>
    </row>
    <row r="1735" spans="1:8">
      <c r="A1735" s="87" t="s">
        <v>15876</v>
      </c>
      <c r="B1735" s="86">
        <v>4932352350</v>
      </c>
      <c r="C1735" s="86" t="s">
        <v>17246</v>
      </c>
      <c r="D1735" s="86" t="s">
        <v>4978</v>
      </c>
      <c r="E1735" s="86" t="s">
        <v>10014</v>
      </c>
      <c r="F1735" s="86" t="s">
        <v>10030</v>
      </c>
      <c r="G1735" s="86" t="s">
        <v>10031</v>
      </c>
      <c r="H1735" s="86">
        <v>86.9</v>
      </c>
    </row>
    <row r="1736" spans="1:8">
      <c r="A1736" s="87" t="s">
        <v>15877</v>
      </c>
      <c r="B1736" s="86">
        <v>4932352351</v>
      </c>
      <c r="C1736" s="86" t="s">
        <v>17246</v>
      </c>
      <c r="D1736" s="86" t="s">
        <v>4978</v>
      </c>
      <c r="E1736" s="86" t="s">
        <v>10014</v>
      </c>
      <c r="F1736" s="86" t="s">
        <v>10033</v>
      </c>
      <c r="G1736" s="86" t="s">
        <v>10034</v>
      </c>
      <c r="H1736" s="86">
        <v>89.100000000000009</v>
      </c>
    </row>
    <row r="1737" spans="1:8">
      <c r="A1737" s="87" t="s">
        <v>15878</v>
      </c>
      <c r="B1737" s="86">
        <v>4932352352</v>
      </c>
      <c r="C1737" s="86" t="s">
        <v>17246</v>
      </c>
      <c r="D1737" s="86" t="s">
        <v>4978</v>
      </c>
      <c r="E1737" s="86" t="s">
        <v>10014</v>
      </c>
      <c r="F1737" s="86" t="s">
        <v>10036</v>
      </c>
      <c r="G1737" s="86" t="s">
        <v>10037</v>
      </c>
      <c r="H1737" s="86">
        <v>94.600000000000009</v>
      </c>
    </row>
    <row r="1738" spans="1:8">
      <c r="A1738" s="87" t="s">
        <v>15879</v>
      </c>
      <c r="B1738" s="86">
        <v>4932352353</v>
      </c>
      <c r="C1738" s="86" t="s">
        <v>17246</v>
      </c>
      <c r="D1738" s="86" t="s">
        <v>4978</v>
      </c>
      <c r="E1738" s="86" t="s">
        <v>10014</v>
      </c>
      <c r="F1738" s="86" t="s">
        <v>10039</v>
      </c>
      <c r="G1738" s="86" t="s">
        <v>10040</v>
      </c>
      <c r="H1738" s="86">
        <v>67.100000000000009</v>
      </c>
    </row>
    <row r="1739" spans="1:8">
      <c r="A1739" s="87" t="s">
        <v>15880</v>
      </c>
      <c r="B1739" s="86">
        <v>4932352354</v>
      </c>
      <c r="C1739" s="86" t="s">
        <v>17246</v>
      </c>
      <c r="D1739" s="86" t="s">
        <v>4978</v>
      </c>
      <c r="E1739" s="86" t="s">
        <v>10014</v>
      </c>
      <c r="F1739" s="86" t="s">
        <v>10042</v>
      </c>
      <c r="G1739" s="86" t="s">
        <v>10043</v>
      </c>
      <c r="H1739" s="86">
        <v>77</v>
      </c>
    </row>
    <row r="1740" spans="1:8">
      <c r="A1740" s="87" t="s">
        <v>15881</v>
      </c>
      <c r="B1740" s="86">
        <v>4932352355</v>
      </c>
      <c r="C1740" s="86" t="s">
        <v>17246</v>
      </c>
      <c r="D1740" s="86" t="s">
        <v>4978</v>
      </c>
      <c r="E1740" s="86" t="s">
        <v>10014</v>
      </c>
      <c r="F1740" s="86" t="s">
        <v>10045</v>
      </c>
      <c r="G1740" s="86" t="s">
        <v>10046</v>
      </c>
      <c r="H1740" s="86">
        <v>77</v>
      </c>
    </row>
    <row r="1741" spans="1:8">
      <c r="A1741" s="87" t="s">
        <v>15882</v>
      </c>
      <c r="B1741" s="86">
        <v>4932352356</v>
      </c>
      <c r="C1741" s="86" t="s">
        <v>17246</v>
      </c>
      <c r="D1741" s="86" t="s">
        <v>4978</v>
      </c>
      <c r="E1741" s="86" t="s">
        <v>10014</v>
      </c>
      <c r="F1741" s="86" t="s">
        <v>10048</v>
      </c>
      <c r="G1741" s="86" t="s">
        <v>10049</v>
      </c>
      <c r="H1741" s="86">
        <v>84.7</v>
      </c>
    </row>
    <row r="1742" spans="1:8">
      <c r="A1742" s="87" t="s">
        <v>15883</v>
      </c>
      <c r="B1742" s="86">
        <v>4932352357</v>
      </c>
      <c r="C1742" s="86" t="s">
        <v>17246</v>
      </c>
      <c r="D1742" s="86" t="s">
        <v>4978</v>
      </c>
      <c r="E1742" s="86" t="s">
        <v>10014</v>
      </c>
      <c r="F1742" s="86" t="s">
        <v>10051</v>
      </c>
      <c r="G1742" s="86" t="s">
        <v>10052</v>
      </c>
      <c r="H1742" s="86">
        <v>99.000000000000014</v>
      </c>
    </row>
    <row r="1743" spans="1:8">
      <c r="A1743" s="87" t="s">
        <v>15884</v>
      </c>
      <c r="B1743" s="86">
        <v>4932352358</v>
      </c>
      <c r="C1743" s="86" t="s">
        <v>17246</v>
      </c>
      <c r="D1743" s="86" t="s">
        <v>4978</v>
      </c>
      <c r="E1743" s="86" t="s">
        <v>10014</v>
      </c>
      <c r="F1743" s="86" t="s">
        <v>10054</v>
      </c>
      <c r="G1743" s="86" t="s">
        <v>10055</v>
      </c>
      <c r="H1743" s="86">
        <v>106.7</v>
      </c>
    </row>
    <row r="1744" spans="1:8">
      <c r="A1744" s="87" t="s">
        <v>15885</v>
      </c>
      <c r="B1744" s="86">
        <v>4932352359</v>
      </c>
      <c r="C1744" s="86" t="s">
        <v>17246</v>
      </c>
      <c r="D1744" s="86" t="s">
        <v>4978</v>
      </c>
      <c r="E1744" s="86" t="s">
        <v>10014</v>
      </c>
      <c r="F1744" s="86" t="s">
        <v>10057</v>
      </c>
      <c r="G1744" s="86" t="s">
        <v>10058</v>
      </c>
      <c r="H1744" s="86">
        <v>121.00000000000001</v>
      </c>
    </row>
    <row r="1745" spans="1:8">
      <c r="A1745" s="87" t="s">
        <v>15886</v>
      </c>
      <c r="B1745" s="86">
        <v>4932352360</v>
      </c>
      <c r="C1745" s="86" t="s">
        <v>17246</v>
      </c>
      <c r="D1745" s="86" t="s">
        <v>4978</v>
      </c>
      <c r="E1745" s="86" t="s">
        <v>10014</v>
      </c>
      <c r="F1745" s="86" t="s">
        <v>10060</v>
      </c>
      <c r="G1745" s="86" t="s">
        <v>10061</v>
      </c>
      <c r="H1745" s="86">
        <v>132</v>
      </c>
    </row>
    <row r="1746" spans="1:8">
      <c r="A1746" s="87" t="s">
        <v>15887</v>
      </c>
      <c r="B1746" s="86">
        <v>4932352361</v>
      </c>
      <c r="C1746" s="86" t="s">
        <v>17246</v>
      </c>
      <c r="D1746" s="86" t="s">
        <v>4978</v>
      </c>
      <c r="E1746" s="86" t="s">
        <v>10014</v>
      </c>
      <c r="F1746" s="86" t="s">
        <v>10063</v>
      </c>
      <c r="G1746" s="86" t="s">
        <v>10064</v>
      </c>
      <c r="H1746" s="86">
        <v>143</v>
      </c>
    </row>
    <row r="1747" spans="1:8">
      <c r="A1747" s="87" t="s">
        <v>15888</v>
      </c>
      <c r="B1747" s="86">
        <v>4932352362</v>
      </c>
      <c r="C1747" s="86" t="s">
        <v>17246</v>
      </c>
      <c r="D1747" s="86" t="s">
        <v>4978</v>
      </c>
      <c r="E1747" s="86" t="s">
        <v>10014</v>
      </c>
      <c r="F1747" s="86" t="s">
        <v>10066</v>
      </c>
      <c r="G1747" s="86" t="s">
        <v>10067</v>
      </c>
      <c r="H1747" s="86">
        <v>154</v>
      </c>
    </row>
    <row r="1748" spans="1:8">
      <c r="A1748" s="87" t="s">
        <v>15889</v>
      </c>
      <c r="B1748" s="86">
        <v>4932352363</v>
      </c>
      <c r="C1748" s="86" t="s">
        <v>17246</v>
      </c>
      <c r="D1748" s="86" t="s">
        <v>4978</v>
      </c>
      <c r="E1748" s="86" t="s">
        <v>10014</v>
      </c>
      <c r="F1748" s="86" t="s">
        <v>10069</v>
      </c>
      <c r="G1748" s="86" t="s">
        <v>10070</v>
      </c>
      <c r="H1748" s="86">
        <v>187.00000000000003</v>
      </c>
    </row>
    <row r="1749" spans="1:8">
      <c r="A1749" s="87" t="s">
        <v>15890</v>
      </c>
      <c r="B1749" s="86">
        <v>4932352364</v>
      </c>
      <c r="C1749" s="86" t="s">
        <v>17246</v>
      </c>
      <c r="D1749" s="86" t="s">
        <v>4978</v>
      </c>
      <c r="E1749" s="86" t="s">
        <v>10014</v>
      </c>
      <c r="F1749" s="86" t="s">
        <v>10072</v>
      </c>
      <c r="G1749" s="86" t="s">
        <v>10073</v>
      </c>
      <c r="H1749" s="86">
        <v>198.00000000000003</v>
      </c>
    </row>
    <row r="1750" spans="1:8">
      <c r="A1750" s="87" t="s">
        <v>15891</v>
      </c>
      <c r="B1750" s="86">
        <v>4932352365</v>
      </c>
      <c r="C1750" s="86" t="s">
        <v>17246</v>
      </c>
      <c r="D1750" s="86" t="s">
        <v>4978</v>
      </c>
      <c r="E1750" s="86" t="s">
        <v>10014</v>
      </c>
      <c r="F1750" s="86" t="s">
        <v>10075</v>
      </c>
      <c r="G1750" s="86" t="s">
        <v>10076</v>
      </c>
      <c r="H1750" s="86">
        <v>231.00000000000003</v>
      </c>
    </row>
    <row r="1751" spans="1:8">
      <c r="A1751" s="87" t="s">
        <v>15892</v>
      </c>
      <c r="B1751" s="86">
        <v>4932352366</v>
      </c>
      <c r="C1751" s="86" t="s">
        <v>17246</v>
      </c>
      <c r="D1751" s="86" t="s">
        <v>4978</v>
      </c>
      <c r="E1751" s="86" t="s">
        <v>10014</v>
      </c>
      <c r="F1751" s="86" t="s">
        <v>10078</v>
      </c>
      <c r="G1751" s="86" t="s">
        <v>10079</v>
      </c>
      <c r="H1751" s="86">
        <v>242.00000000000003</v>
      </c>
    </row>
    <row r="1752" spans="1:8">
      <c r="A1752" s="87" t="s">
        <v>15893</v>
      </c>
      <c r="B1752" s="86">
        <v>4932352367</v>
      </c>
      <c r="C1752" s="86" t="s">
        <v>17246</v>
      </c>
      <c r="D1752" s="86" t="s">
        <v>4978</v>
      </c>
      <c r="E1752" s="86" t="s">
        <v>10014</v>
      </c>
      <c r="F1752" s="86" t="s">
        <v>10081</v>
      </c>
      <c r="G1752" s="86" t="s">
        <v>10082</v>
      </c>
      <c r="H1752" s="86">
        <v>297</v>
      </c>
    </row>
    <row r="1753" spans="1:8">
      <c r="A1753" s="87" t="s">
        <v>15894</v>
      </c>
      <c r="B1753" s="86">
        <v>4932352368</v>
      </c>
      <c r="C1753" s="86" t="s">
        <v>17246</v>
      </c>
      <c r="D1753" s="86" t="s">
        <v>4978</v>
      </c>
      <c r="E1753" s="86" t="s">
        <v>10014</v>
      </c>
      <c r="F1753" s="86" t="s">
        <v>10084</v>
      </c>
      <c r="G1753" s="86" t="s">
        <v>10085</v>
      </c>
      <c r="H1753" s="86">
        <v>308</v>
      </c>
    </row>
    <row r="1754" spans="1:8">
      <c r="A1754" s="87" t="s">
        <v>15895</v>
      </c>
      <c r="B1754" s="86">
        <v>4932352369</v>
      </c>
      <c r="C1754" s="86" t="s">
        <v>17246</v>
      </c>
      <c r="D1754" s="86" t="s">
        <v>4978</v>
      </c>
      <c r="E1754" s="86" t="s">
        <v>10014</v>
      </c>
      <c r="F1754" s="86" t="s">
        <v>10087</v>
      </c>
      <c r="G1754" s="86" t="s">
        <v>10088</v>
      </c>
      <c r="H1754" s="86">
        <v>352</v>
      </c>
    </row>
    <row r="1755" spans="1:8">
      <c r="A1755" s="87" t="s">
        <v>15896</v>
      </c>
      <c r="B1755" s="86">
        <v>4932352370</v>
      </c>
      <c r="C1755" s="86" t="s">
        <v>17246</v>
      </c>
      <c r="D1755" s="86" t="s">
        <v>4978</v>
      </c>
      <c r="E1755" s="86" t="s">
        <v>10014</v>
      </c>
      <c r="F1755" s="86" t="s">
        <v>10090</v>
      </c>
      <c r="G1755" s="86" t="s">
        <v>10091</v>
      </c>
      <c r="H1755" s="86">
        <v>396.00000000000006</v>
      </c>
    </row>
    <row r="1756" spans="1:8">
      <c r="A1756" s="87" t="s">
        <v>15897</v>
      </c>
      <c r="B1756" s="86">
        <v>4932352371</v>
      </c>
      <c r="C1756" s="86" t="s">
        <v>17246</v>
      </c>
      <c r="D1756" s="86" t="s">
        <v>4978</v>
      </c>
      <c r="E1756" s="86" t="s">
        <v>10014</v>
      </c>
      <c r="F1756" s="86" t="s">
        <v>10093</v>
      </c>
      <c r="G1756" s="86" t="s">
        <v>10094</v>
      </c>
      <c r="H1756" s="86">
        <v>440.00000000000006</v>
      </c>
    </row>
    <row r="1757" spans="1:8">
      <c r="A1757" s="87" t="s">
        <v>15898</v>
      </c>
      <c r="B1757" s="86">
        <v>4932352372</v>
      </c>
      <c r="C1757" s="86" t="s">
        <v>17246</v>
      </c>
      <c r="D1757" s="86" t="s">
        <v>4978</v>
      </c>
      <c r="E1757" s="86" t="s">
        <v>10014</v>
      </c>
      <c r="F1757" s="86" t="s">
        <v>10096</v>
      </c>
      <c r="G1757" s="86" t="s">
        <v>10097</v>
      </c>
      <c r="H1757" s="86">
        <v>506.00000000000006</v>
      </c>
    </row>
    <row r="1758" spans="1:8">
      <c r="A1758" s="87" t="s">
        <v>15899</v>
      </c>
      <c r="B1758" s="86">
        <v>4932352373</v>
      </c>
      <c r="C1758" s="86" t="s">
        <v>17246</v>
      </c>
      <c r="D1758" s="86" t="s">
        <v>4978</v>
      </c>
      <c r="E1758" s="86" t="s">
        <v>10014</v>
      </c>
      <c r="F1758" s="86" t="s">
        <v>10099</v>
      </c>
      <c r="G1758" s="86" t="s">
        <v>10100</v>
      </c>
      <c r="H1758" s="86">
        <v>539</v>
      </c>
    </row>
    <row r="1759" spans="1:8">
      <c r="A1759" s="87" t="s">
        <v>15900</v>
      </c>
      <c r="B1759" s="86">
        <v>4932352374</v>
      </c>
      <c r="C1759" s="86" t="s">
        <v>17246</v>
      </c>
      <c r="D1759" s="86" t="s">
        <v>4978</v>
      </c>
      <c r="E1759" s="86" t="s">
        <v>8590</v>
      </c>
      <c r="F1759" s="86" t="s">
        <v>10102</v>
      </c>
      <c r="G1759" s="86" t="s">
        <v>10103</v>
      </c>
      <c r="H1759" s="86">
        <v>2046.0000000000002</v>
      </c>
    </row>
    <row r="1760" spans="1:8">
      <c r="A1760" s="87" t="s">
        <v>15901</v>
      </c>
      <c r="B1760" s="86">
        <v>4932352375</v>
      </c>
      <c r="C1760" s="86" t="s">
        <v>17246</v>
      </c>
      <c r="D1760" s="86" t="s">
        <v>4978</v>
      </c>
      <c r="E1760" s="86" t="s">
        <v>8590</v>
      </c>
      <c r="F1760" s="86" t="s">
        <v>10105</v>
      </c>
      <c r="G1760" s="86" t="s">
        <v>10106</v>
      </c>
      <c r="H1760" s="86">
        <v>12727.000000000002</v>
      </c>
    </row>
    <row r="1761" spans="1:8">
      <c r="A1761" s="87" t="s">
        <v>15902</v>
      </c>
      <c r="B1761" s="86">
        <v>4932352376</v>
      </c>
      <c r="C1761" s="86" t="s">
        <v>17246</v>
      </c>
      <c r="D1761" s="86" t="s">
        <v>4978</v>
      </c>
      <c r="E1761" s="86" t="s">
        <v>8590</v>
      </c>
      <c r="F1761" s="86" t="s">
        <v>10108</v>
      </c>
      <c r="G1761" s="86" t="s">
        <v>10109</v>
      </c>
      <c r="H1761" s="86">
        <v>4378</v>
      </c>
    </row>
    <row r="1762" spans="1:8">
      <c r="A1762" s="87" t="s">
        <v>15903</v>
      </c>
      <c r="B1762" s="86">
        <v>4932352377</v>
      </c>
      <c r="C1762" s="86" t="s">
        <v>17246</v>
      </c>
      <c r="D1762" s="86" t="s">
        <v>4978</v>
      </c>
      <c r="E1762" s="86" t="s">
        <v>10111</v>
      </c>
      <c r="F1762" s="86" t="s">
        <v>10112</v>
      </c>
      <c r="G1762" s="86" t="s">
        <v>10113</v>
      </c>
      <c r="H1762" s="86">
        <v>231.00000000000003</v>
      </c>
    </row>
    <row r="1763" spans="1:8">
      <c r="A1763" s="87" t="s">
        <v>15904</v>
      </c>
      <c r="B1763" s="86">
        <v>4932352378</v>
      </c>
      <c r="C1763" s="86" t="s">
        <v>17246</v>
      </c>
      <c r="D1763" s="86" t="s">
        <v>4978</v>
      </c>
      <c r="E1763" s="86" t="s">
        <v>10111</v>
      </c>
      <c r="F1763" s="86" t="s">
        <v>10115</v>
      </c>
      <c r="G1763" s="86" t="s">
        <v>10116</v>
      </c>
      <c r="H1763" s="86">
        <v>231.00000000000003</v>
      </c>
    </row>
    <row r="1764" spans="1:8">
      <c r="A1764" s="87" t="s">
        <v>15905</v>
      </c>
      <c r="B1764" s="86">
        <v>4932352379</v>
      </c>
      <c r="C1764" s="86" t="s">
        <v>17246</v>
      </c>
      <c r="D1764" s="86" t="s">
        <v>4978</v>
      </c>
      <c r="E1764" s="86" t="s">
        <v>10111</v>
      </c>
      <c r="F1764" s="86" t="s">
        <v>10118</v>
      </c>
      <c r="G1764" s="86" t="s">
        <v>10119</v>
      </c>
      <c r="H1764" s="86">
        <v>253.00000000000003</v>
      </c>
    </row>
    <row r="1765" spans="1:8">
      <c r="A1765" s="87" t="s">
        <v>15906</v>
      </c>
      <c r="B1765" s="86">
        <v>4932352380</v>
      </c>
      <c r="C1765" s="86" t="s">
        <v>17246</v>
      </c>
      <c r="D1765" s="86" t="s">
        <v>4978</v>
      </c>
      <c r="E1765" s="86" t="s">
        <v>10111</v>
      </c>
      <c r="F1765" s="86" t="s">
        <v>10121</v>
      </c>
      <c r="G1765" s="86" t="s">
        <v>10122</v>
      </c>
      <c r="H1765" s="86">
        <v>319</v>
      </c>
    </row>
    <row r="1766" spans="1:8">
      <c r="A1766" s="87" t="s">
        <v>15907</v>
      </c>
      <c r="B1766" s="86">
        <v>4932352381</v>
      </c>
      <c r="C1766" s="86" t="s">
        <v>17246</v>
      </c>
      <c r="D1766" s="86" t="s">
        <v>4978</v>
      </c>
      <c r="E1766" s="86" t="s">
        <v>10111</v>
      </c>
      <c r="F1766" s="86" t="s">
        <v>10124</v>
      </c>
      <c r="G1766" s="86" t="s">
        <v>10125</v>
      </c>
      <c r="H1766" s="86">
        <v>363.00000000000006</v>
      </c>
    </row>
    <row r="1767" spans="1:8">
      <c r="A1767" s="87" t="s">
        <v>15908</v>
      </c>
      <c r="B1767" s="86">
        <v>4932352382</v>
      </c>
      <c r="C1767" s="86" t="s">
        <v>17246</v>
      </c>
      <c r="D1767" s="86" t="s">
        <v>4978</v>
      </c>
      <c r="E1767" s="86" t="s">
        <v>10111</v>
      </c>
      <c r="F1767" s="86" t="s">
        <v>10127</v>
      </c>
      <c r="G1767" s="86" t="s">
        <v>10128</v>
      </c>
      <c r="H1767" s="86">
        <v>385.00000000000006</v>
      </c>
    </row>
    <row r="1768" spans="1:8">
      <c r="A1768" s="87" t="s">
        <v>15909</v>
      </c>
      <c r="B1768" s="86">
        <v>4932352383</v>
      </c>
      <c r="C1768" s="86" t="s">
        <v>17246</v>
      </c>
      <c r="D1768" s="86" t="s">
        <v>4978</v>
      </c>
      <c r="E1768" s="86" t="s">
        <v>10111</v>
      </c>
      <c r="F1768" s="86" t="s">
        <v>10130</v>
      </c>
      <c r="G1768" s="86" t="s">
        <v>10131</v>
      </c>
      <c r="H1768" s="86">
        <v>385.00000000000006</v>
      </c>
    </row>
    <row r="1769" spans="1:8">
      <c r="A1769" s="87" t="s">
        <v>15910</v>
      </c>
      <c r="B1769" s="86">
        <v>4932352384</v>
      </c>
      <c r="C1769" s="86" t="s">
        <v>17246</v>
      </c>
      <c r="D1769" s="86" t="s">
        <v>4978</v>
      </c>
      <c r="E1769" s="86" t="s">
        <v>10111</v>
      </c>
      <c r="F1769" s="86" t="s">
        <v>10133</v>
      </c>
      <c r="G1769" s="86" t="s">
        <v>10134</v>
      </c>
      <c r="H1769" s="86">
        <v>440.00000000000006</v>
      </c>
    </row>
    <row r="1770" spans="1:8">
      <c r="A1770" s="87" t="s">
        <v>15911</v>
      </c>
      <c r="B1770" s="86">
        <v>4932352385</v>
      </c>
      <c r="C1770" s="86" t="s">
        <v>17246</v>
      </c>
      <c r="D1770" s="86" t="s">
        <v>4978</v>
      </c>
      <c r="E1770" s="86" t="s">
        <v>10111</v>
      </c>
      <c r="F1770" s="86" t="s">
        <v>10136</v>
      </c>
      <c r="G1770" s="86" t="s">
        <v>10137</v>
      </c>
      <c r="H1770" s="86">
        <v>473.00000000000006</v>
      </c>
    </row>
    <row r="1771" spans="1:8">
      <c r="A1771" s="87" t="s">
        <v>15912</v>
      </c>
      <c r="B1771" s="86">
        <v>4932352386</v>
      </c>
      <c r="C1771" s="86" t="s">
        <v>17246</v>
      </c>
      <c r="D1771" s="86" t="s">
        <v>4978</v>
      </c>
      <c r="E1771" s="86" t="s">
        <v>10111</v>
      </c>
      <c r="F1771" s="86" t="s">
        <v>10139</v>
      </c>
      <c r="G1771" s="86" t="s">
        <v>10140</v>
      </c>
      <c r="H1771" s="86">
        <v>572</v>
      </c>
    </row>
    <row r="1772" spans="1:8">
      <c r="A1772" s="87" t="s">
        <v>15913</v>
      </c>
      <c r="B1772" s="86">
        <v>4932352387</v>
      </c>
      <c r="C1772" s="86" t="s">
        <v>17246</v>
      </c>
      <c r="D1772" s="86" t="s">
        <v>4978</v>
      </c>
      <c r="E1772" s="86" t="s">
        <v>10111</v>
      </c>
      <c r="F1772" s="86" t="s">
        <v>10142</v>
      </c>
      <c r="G1772" s="86" t="s">
        <v>10143</v>
      </c>
      <c r="H1772" s="86">
        <v>594</v>
      </c>
    </row>
    <row r="1773" spans="1:8">
      <c r="A1773" s="87" t="s">
        <v>15914</v>
      </c>
      <c r="B1773" s="86">
        <v>4932352388</v>
      </c>
      <c r="C1773" s="86" t="s">
        <v>17246</v>
      </c>
      <c r="D1773" s="86" t="s">
        <v>4978</v>
      </c>
      <c r="E1773" s="86" t="s">
        <v>10111</v>
      </c>
      <c r="F1773" s="86" t="s">
        <v>10145</v>
      </c>
      <c r="G1773" s="86" t="s">
        <v>10146</v>
      </c>
      <c r="H1773" s="86">
        <v>649</v>
      </c>
    </row>
    <row r="1774" spans="1:8">
      <c r="A1774" s="87" t="s">
        <v>15915</v>
      </c>
      <c r="B1774" s="86">
        <v>4932352389</v>
      </c>
      <c r="C1774" s="86" t="s">
        <v>17246</v>
      </c>
      <c r="D1774" s="86" t="s">
        <v>4978</v>
      </c>
      <c r="E1774" s="86" t="s">
        <v>10111</v>
      </c>
      <c r="F1774" s="86" t="s">
        <v>10148</v>
      </c>
      <c r="G1774" s="86" t="s">
        <v>10149</v>
      </c>
      <c r="H1774" s="86">
        <v>781.00000000000011</v>
      </c>
    </row>
    <row r="1775" spans="1:8">
      <c r="A1775" s="87" t="s">
        <v>15916</v>
      </c>
      <c r="B1775" s="86">
        <v>4932352390</v>
      </c>
      <c r="C1775" s="86" t="s">
        <v>17246</v>
      </c>
      <c r="D1775" s="86" t="s">
        <v>4978</v>
      </c>
      <c r="E1775" s="86" t="s">
        <v>10111</v>
      </c>
      <c r="F1775" s="86" t="s">
        <v>10151</v>
      </c>
      <c r="G1775" s="86" t="s">
        <v>10152</v>
      </c>
      <c r="H1775" s="86">
        <v>869.00000000000011</v>
      </c>
    </row>
    <row r="1776" spans="1:8">
      <c r="A1776" s="87" t="s">
        <v>15917</v>
      </c>
      <c r="B1776" s="86">
        <v>4932352391</v>
      </c>
      <c r="C1776" s="86" t="s">
        <v>17246</v>
      </c>
      <c r="D1776" s="86" t="s">
        <v>4978</v>
      </c>
      <c r="E1776" s="86" t="s">
        <v>10111</v>
      </c>
      <c r="F1776" s="86" t="s">
        <v>10154</v>
      </c>
      <c r="G1776" s="86" t="s">
        <v>10155</v>
      </c>
      <c r="H1776" s="86">
        <v>924.00000000000011</v>
      </c>
    </row>
    <row r="1777" spans="1:8">
      <c r="A1777" s="87" t="s">
        <v>15918</v>
      </c>
      <c r="B1777" s="86">
        <v>4932352392</v>
      </c>
      <c r="C1777" s="86" t="s">
        <v>17246</v>
      </c>
      <c r="D1777" s="86" t="s">
        <v>4978</v>
      </c>
      <c r="E1777" s="86" t="s">
        <v>10111</v>
      </c>
      <c r="F1777" s="86" t="s">
        <v>10157</v>
      </c>
      <c r="G1777" s="86" t="s">
        <v>10158</v>
      </c>
      <c r="H1777" s="86">
        <v>572</v>
      </c>
    </row>
    <row r="1778" spans="1:8">
      <c r="A1778" s="87" t="s">
        <v>15919</v>
      </c>
      <c r="B1778" s="86">
        <v>4932352393</v>
      </c>
      <c r="C1778" s="86" t="s">
        <v>17246</v>
      </c>
      <c r="D1778" s="86" t="s">
        <v>4978</v>
      </c>
      <c r="E1778" s="86" t="s">
        <v>10111</v>
      </c>
      <c r="F1778" s="86" t="s">
        <v>10160</v>
      </c>
      <c r="G1778" s="86" t="s">
        <v>10161</v>
      </c>
      <c r="H1778" s="86">
        <v>616</v>
      </c>
    </row>
    <row r="1779" spans="1:8">
      <c r="A1779" s="87" t="s">
        <v>15920</v>
      </c>
      <c r="B1779" s="86">
        <v>4932352394</v>
      </c>
      <c r="C1779" s="86" t="s">
        <v>17246</v>
      </c>
      <c r="D1779" s="86" t="s">
        <v>4978</v>
      </c>
      <c r="E1779" s="86" t="s">
        <v>10111</v>
      </c>
      <c r="F1779" s="86" t="s">
        <v>10163</v>
      </c>
      <c r="G1779" s="86" t="s">
        <v>10164</v>
      </c>
      <c r="H1779" s="86">
        <v>682</v>
      </c>
    </row>
    <row r="1780" spans="1:8">
      <c r="A1780" s="87" t="s">
        <v>15921</v>
      </c>
      <c r="B1780" s="86">
        <v>4932352395</v>
      </c>
      <c r="C1780" s="86" t="s">
        <v>17246</v>
      </c>
      <c r="D1780" s="86" t="s">
        <v>4978</v>
      </c>
      <c r="E1780" s="86" t="s">
        <v>10111</v>
      </c>
      <c r="F1780" s="86" t="s">
        <v>10166</v>
      </c>
      <c r="G1780" s="86" t="s">
        <v>10167</v>
      </c>
      <c r="H1780" s="86">
        <v>869.00000000000011</v>
      </c>
    </row>
    <row r="1781" spans="1:8">
      <c r="A1781" s="87" t="s">
        <v>15922</v>
      </c>
      <c r="B1781" s="86">
        <v>4932352396</v>
      </c>
      <c r="C1781" s="86" t="s">
        <v>17246</v>
      </c>
      <c r="D1781" s="86" t="s">
        <v>4978</v>
      </c>
      <c r="E1781" s="86" t="s">
        <v>10111</v>
      </c>
      <c r="F1781" s="86" t="s">
        <v>10169</v>
      </c>
      <c r="G1781" s="86" t="s">
        <v>10170</v>
      </c>
      <c r="H1781" s="86">
        <v>935.00000000000011</v>
      </c>
    </row>
    <row r="1782" spans="1:8">
      <c r="A1782" s="87" t="s">
        <v>15923</v>
      </c>
      <c r="B1782" s="86">
        <v>4932352397</v>
      </c>
      <c r="C1782" s="86" t="s">
        <v>17246</v>
      </c>
      <c r="D1782" s="86" t="s">
        <v>4978</v>
      </c>
      <c r="E1782" s="86" t="s">
        <v>10111</v>
      </c>
      <c r="F1782" s="86" t="s">
        <v>10172</v>
      </c>
      <c r="G1782" s="86" t="s">
        <v>10173</v>
      </c>
      <c r="H1782" s="86">
        <v>1078</v>
      </c>
    </row>
    <row r="1783" spans="1:8">
      <c r="A1783" s="87" t="s">
        <v>15924</v>
      </c>
      <c r="B1783" s="86">
        <v>4932352398</v>
      </c>
      <c r="C1783" s="86" t="s">
        <v>17246</v>
      </c>
      <c r="D1783" s="86" t="s">
        <v>4978</v>
      </c>
      <c r="E1783" s="86" t="s">
        <v>10111</v>
      </c>
      <c r="F1783" s="86" t="s">
        <v>10175</v>
      </c>
      <c r="G1783" s="86" t="s">
        <v>10176</v>
      </c>
      <c r="H1783" s="86">
        <v>1166</v>
      </c>
    </row>
    <row r="1784" spans="1:8">
      <c r="A1784" s="87" t="s">
        <v>15925</v>
      </c>
      <c r="B1784" s="86">
        <v>4932352399</v>
      </c>
      <c r="C1784" s="86" t="s">
        <v>17246</v>
      </c>
      <c r="D1784" s="86" t="s">
        <v>4978</v>
      </c>
      <c r="E1784" s="86" t="s">
        <v>10111</v>
      </c>
      <c r="F1784" s="86" t="s">
        <v>10178</v>
      </c>
      <c r="G1784" s="86" t="s">
        <v>10179</v>
      </c>
      <c r="H1784" s="86">
        <v>1397</v>
      </c>
    </row>
    <row r="1785" spans="1:8">
      <c r="A1785" s="87" t="s">
        <v>15926</v>
      </c>
      <c r="B1785" s="86">
        <v>4932352400</v>
      </c>
      <c r="C1785" s="86" t="s">
        <v>17246</v>
      </c>
      <c r="D1785" s="86" t="s">
        <v>4978</v>
      </c>
      <c r="E1785" s="86" t="s">
        <v>10111</v>
      </c>
      <c r="F1785" s="86" t="s">
        <v>10181</v>
      </c>
      <c r="G1785" s="86" t="s">
        <v>10182</v>
      </c>
      <c r="H1785" s="86">
        <v>1507.0000000000002</v>
      </c>
    </row>
    <row r="1786" spans="1:8">
      <c r="A1786" s="87" t="s">
        <v>15927</v>
      </c>
      <c r="B1786" s="86">
        <v>4932352401</v>
      </c>
      <c r="C1786" s="86" t="s">
        <v>17246</v>
      </c>
      <c r="D1786" s="86" t="s">
        <v>4978</v>
      </c>
      <c r="E1786" s="86" t="s">
        <v>10111</v>
      </c>
      <c r="F1786" s="86" t="s">
        <v>10184</v>
      </c>
      <c r="G1786" s="86" t="s">
        <v>10185</v>
      </c>
      <c r="H1786" s="86">
        <v>1727.0000000000002</v>
      </c>
    </row>
    <row r="1787" spans="1:8">
      <c r="A1787" s="87" t="s">
        <v>15928</v>
      </c>
      <c r="B1787" s="86">
        <v>4932352402</v>
      </c>
      <c r="C1787" s="86" t="s">
        <v>17246</v>
      </c>
      <c r="D1787" s="86" t="s">
        <v>4978</v>
      </c>
      <c r="E1787" s="86" t="s">
        <v>10111</v>
      </c>
      <c r="F1787" s="86" t="s">
        <v>10187</v>
      </c>
      <c r="G1787" s="86" t="s">
        <v>10188</v>
      </c>
      <c r="H1787" s="86">
        <v>1870.0000000000002</v>
      </c>
    </row>
    <row r="1788" spans="1:8">
      <c r="A1788" s="87" t="s">
        <v>15929</v>
      </c>
      <c r="B1788" s="86">
        <v>4932352403</v>
      </c>
      <c r="C1788" s="86" t="s">
        <v>17246</v>
      </c>
      <c r="D1788" s="86" t="s">
        <v>4978</v>
      </c>
      <c r="E1788" s="86" t="s">
        <v>10111</v>
      </c>
      <c r="F1788" s="86" t="s">
        <v>10190</v>
      </c>
      <c r="G1788" s="86" t="s">
        <v>10191</v>
      </c>
      <c r="H1788" s="86">
        <v>2112</v>
      </c>
    </row>
    <row r="1789" spans="1:8">
      <c r="A1789" s="87" t="s">
        <v>15930</v>
      </c>
      <c r="B1789" s="86">
        <v>4932352404</v>
      </c>
      <c r="C1789" s="86" t="s">
        <v>17246</v>
      </c>
      <c r="D1789" s="86" t="s">
        <v>4978</v>
      </c>
      <c r="E1789" s="86" t="s">
        <v>10111</v>
      </c>
      <c r="F1789" s="86" t="s">
        <v>10193</v>
      </c>
      <c r="G1789" s="86" t="s">
        <v>10194</v>
      </c>
      <c r="H1789" s="86">
        <v>2288</v>
      </c>
    </row>
    <row r="1790" spans="1:8">
      <c r="A1790" s="87" t="s">
        <v>15931</v>
      </c>
      <c r="B1790" s="86">
        <v>4932352405</v>
      </c>
      <c r="C1790" s="86" t="s">
        <v>17246</v>
      </c>
      <c r="D1790" s="86" t="s">
        <v>4978</v>
      </c>
      <c r="E1790" s="86" t="s">
        <v>10111</v>
      </c>
      <c r="F1790" s="86" t="s">
        <v>10196</v>
      </c>
      <c r="G1790" s="86" t="s">
        <v>10197</v>
      </c>
      <c r="H1790" s="86">
        <v>2442</v>
      </c>
    </row>
    <row r="1791" spans="1:8">
      <c r="A1791" s="87" t="s">
        <v>15932</v>
      </c>
      <c r="B1791" s="86">
        <v>4932352406</v>
      </c>
      <c r="C1791" s="86" t="s">
        <v>17246</v>
      </c>
      <c r="D1791" s="86" t="s">
        <v>5657</v>
      </c>
      <c r="E1791" s="86">
        <v>0</v>
      </c>
      <c r="F1791" s="86" t="s">
        <v>10199</v>
      </c>
      <c r="G1791" s="86" t="s">
        <v>10200</v>
      </c>
      <c r="H1791" s="86">
        <v>264</v>
      </c>
    </row>
    <row r="1792" spans="1:8">
      <c r="A1792" s="87" t="s">
        <v>15933</v>
      </c>
      <c r="B1792" s="86">
        <v>4932352465</v>
      </c>
      <c r="C1792" s="86" t="s">
        <v>17246</v>
      </c>
      <c r="D1792" s="86" t="s">
        <v>7883</v>
      </c>
      <c r="E1792" s="86" t="s">
        <v>10202</v>
      </c>
      <c r="F1792" s="86" t="s">
        <v>10203</v>
      </c>
      <c r="G1792" s="86" t="s">
        <v>10204</v>
      </c>
      <c r="H1792" s="86">
        <v>352</v>
      </c>
    </row>
    <row r="1793" spans="1:8">
      <c r="A1793" s="87" t="s">
        <v>15934</v>
      </c>
      <c r="B1793" s="86">
        <v>4932352466</v>
      </c>
      <c r="C1793" s="86" t="s">
        <v>17246</v>
      </c>
      <c r="D1793" s="86" t="s">
        <v>7883</v>
      </c>
      <c r="E1793" s="86" t="s">
        <v>10202</v>
      </c>
      <c r="F1793" s="86" t="s">
        <v>10206</v>
      </c>
      <c r="G1793" s="86" t="s">
        <v>10207</v>
      </c>
      <c r="H1793" s="86">
        <v>528</v>
      </c>
    </row>
    <row r="1794" spans="1:8">
      <c r="A1794" s="87" t="s">
        <v>15935</v>
      </c>
      <c r="B1794" s="86">
        <v>4932352468</v>
      </c>
      <c r="C1794" s="86" t="s">
        <v>17246</v>
      </c>
      <c r="D1794" s="86" t="s">
        <v>4978</v>
      </c>
      <c r="E1794" s="86" t="s">
        <v>8590</v>
      </c>
      <c r="F1794" s="86" t="s">
        <v>10209</v>
      </c>
      <c r="G1794" s="86" t="s">
        <v>10210</v>
      </c>
      <c r="H1794" s="86">
        <v>1166</v>
      </c>
    </row>
    <row r="1795" spans="1:8">
      <c r="A1795" s="87" t="s">
        <v>15936</v>
      </c>
      <c r="B1795" s="86">
        <v>4932352469</v>
      </c>
      <c r="C1795" s="86" t="s">
        <v>17246</v>
      </c>
      <c r="D1795" s="86" t="s">
        <v>4978</v>
      </c>
      <c r="E1795" s="86" t="s">
        <v>8590</v>
      </c>
      <c r="F1795" s="86" t="s">
        <v>10212</v>
      </c>
      <c r="G1795" s="86" t="s">
        <v>10213</v>
      </c>
      <c r="H1795" s="86">
        <v>2200</v>
      </c>
    </row>
    <row r="1796" spans="1:8">
      <c r="A1796" s="87" t="s">
        <v>15937</v>
      </c>
      <c r="B1796" s="86">
        <v>4932352470</v>
      </c>
      <c r="C1796" s="86" t="s">
        <v>17246</v>
      </c>
      <c r="D1796" s="86" t="s">
        <v>4978</v>
      </c>
      <c r="E1796" s="86" t="s">
        <v>8590</v>
      </c>
      <c r="F1796" s="86" t="s">
        <v>10215</v>
      </c>
      <c r="G1796" s="86" t="s">
        <v>10216</v>
      </c>
      <c r="H1796" s="86">
        <v>5412</v>
      </c>
    </row>
    <row r="1797" spans="1:8">
      <c r="A1797" s="87" t="s">
        <v>15938</v>
      </c>
      <c r="B1797" s="86">
        <v>4932352471</v>
      </c>
      <c r="C1797" s="86" t="s">
        <v>17246</v>
      </c>
      <c r="D1797" s="86" t="s">
        <v>4978</v>
      </c>
      <c r="E1797" s="86" t="s">
        <v>8590</v>
      </c>
      <c r="F1797" s="86" t="s">
        <v>10218</v>
      </c>
      <c r="G1797" s="86" t="s">
        <v>10219</v>
      </c>
      <c r="H1797" s="86">
        <v>10274</v>
      </c>
    </row>
    <row r="1798" spans="1:8">
      <c r="A1798" s="87" t="s">
        <v>15939</v>
      </c>
      <c r="B1798" s="86">
        <v>4932352487</v>
      </c>
      <c r="C1798" s="86" t="s">
        <v>17246</v>
      </c>
      <c r="D1798" s="86" t="s">
        <v>7883</v>
      </c>
      <c r="E1798" s="86" t="s">
        <v>10221</v>
      </c>
      <c r="F1798" s="86" t="s">
        <v>10222</v>
      </c>
      <c r="G1798" s="86" t="s">
        <v>10223</v>
      </c>
      <c r="H1798" s="86">
        <v>143</v>
      </c>
    </row>
    <row r="1799" spans="1:8">
      <c r="A1799" s="87" t="s">
        <v>15940</v>
      </c>
      <c r="B1799" s="86">
        <v>4932352488</v>
      </c>
      <c r="C1799" s="86" t="s">
        <v>17246</v>
      </c>
      <c r="D1799" s="86" t="s">
        <v>7883</v>
      </c>
      <c r="E1799" s="86" t="s">
        <v>10221</v>
      </c>
      <c r="F1799" s="86" t="s">
        <v>10225</v>
      </c>
      <c r="G1799" s="86" t="s">
        <v>10226</v>
      </c>
      <c r="H1799" s="86">
        <v>484.00000000000006</v>
      </c>
    </row>
    <row r="1800" spans="1:8">
      <c r="A1800" s="87" t="s">
        <v>15941</v>
      </c>
      <c r="B1800" s="86">
        <v>4932352489</v>
      </c>
      <c r="C1800" s="86" t="s">
        <v>17246</v>
      </c>
      <c r="D1800" s="86" t="s">
        <v>7883</v>
      </c>
      <c r="E1800" s="86" t="s">
        <v>10221</v>
      </c>
      <c r="F1800" s="86" t="s">
        <v>10228</v>
      </c>
      <c r="G1800" s="86" t="s">
        <v>10229</v>
      </c>
      <c r="H1800" s="86">
        <v>484.00000000000006</v>
      </c>
    </row>
    <row r="1801" spans="1:8">
      <c r="A1801" s="87" t="s">
        <v>15942</v>
      </c>
      <c r="B1801" s="86">
        <v>4932352490</v>
      </c>
      <c r="C1801" s="86" t="s">
        <v>17246</v>
      </c>
      <c r="D1801" s="86" t="s">
        <v>7883</v>
      </c>
      <c r="E1801" s="86" t="s">
        <v>10221</v>
      </c>
      <c r="F1801" s="86" t="s">
        <v>10231</v>
      </c>
      <c r="G1801" s="86" t="s">
        <v>10232</v>
      </c>
      <c r="H1801" s="86">
        <v>484.00000000000006</v>
      </c>
    </row>
    <row r="1802" spans="1:8">
      <c r="A1802" s="87" t="s">
        <v>15943</v>
      </c>
      <c r="B1802" s="86">
        <v>4932352491</v>
      </c>
      <c r="C1802" s="86" t="s">
        <v>17246</v>
      </c>
      <c r="D1802" s="86" t="s">
        <v>7883</v>
      </c>
      <c r="E1802" s="86" t="s">
        <v>10221</v>
      </c>
      <c r="F1802" s="86" t="s">
        <v>10234</v>
      </c>
      <c r="G1802" s="86" t="s">
        <v>10235</v>
      </c>
      <c r="H1802" s="86">
        <v>484.00000000000006</v>
      </c>
    </row>
    <row r="1803" spans="1:8">
      <c r="A1803" s="87" t="s">
        <v>15944</v>
      </c>
      <c r="B1803" s="86">
        <v>4932352492</v>
      </c>
      <c r="C1803" s="86" t="s">
        <v>17246</v>
      </c>
      <c r="D1803" s="86" t="s">
        <v>7883</v>
      </c>
      <c r="E1803" s="86" t="s">
        <v>10221</v>
      </c>
      <c r="F1803" s="86" t="s">
        <v>10237</v>
      </c>
      <c r="G1803" s="86" t="s">
        <v>10238</v>
      </c>
      <c r="H1803" s="86">
        <v>484.00000000000006</v>
      </c>
    </row>
    <row r="1804" spans="1:8">
      <c r="A1804" s="87" t="s">
        <v>15945</v>
      </c>
      <c r="B1804" s="86">
        <v>4932352493</v>
      </c>
      <c r="C1804" s="86" t="s">
        <v>17246</v>
      </c>
      <c r="D1804" s="86" t="s">
        <v>7883</v>
      </c>
      <c r="E1804" s="86" t="s">
        <v>10221</v>
      </c>
      <c r="F1804" s="86" t="s">
        <v>10240</v>
      </c>
      <c r="G1804" s="86" t="s">
        <v>10241</v>
      </c>
      <c r="H1804" s="86">
        <v>550</v>
      </c>
    </row>
    <row r="1805" spans="1:8">
      <c r="A1805" s="87" t="s">
        <v>15946</v>
      </c>
      <c r="B1805" s="86">
        <v>4932352494</v>
      </c>
      <c r="C1805" s="86" t="s">
        <v>17246</v>
      </c>
      <c r="D1805" s="86" t="s">
        <v>7883</v>
      </c>
      <c r="E1805" s="86" t="s">
        <v>10221</v>
      </c>
      <c r="F1805" s="86" t="s">
        <v>10243</v>
      </c>
      <c r="G1805" s="86" t="s">
        <v>10244</v>
      </c>
      <c r="H1805" s="86">
        <v>550</v>
      </c>
    </row>
    <row r="1806" spans="1:8">
      <c r="A1806" s="87" t="s">
        <v>15947</v>
      </c>
      <c r="B1806" s="86">
        <v>4932352495</v>
      </c>
      <c r="C1806" s="86" t="s">
        <v>17246</v>
      </c>
      <c r="D1806" s="86" t="s">
        <v>7883</v>
      </c>
      <c r="E1806" s="86" t="s">
        <v>10221</v>
      </c>
      <c r="F1806" s="86" t="s">
        <v>10246</v>
      </c>
      <c r="G1806" s="86" t="s">
        <v>10247</v>
      </c>
      <c r="H1806" s="86">
        <v>605</v>
      </c>
    </row>
    <row r="1807" spans="1:8">
      <c r="A1807" s="87" t="s">
        <v>15948</v>
      </c>
      <c r="B1807" s="86">
        <v>4932352496</v>
      </c>
      <c r="C1807" s="86" t="s">
        <v>17246</v>
      </c>
      <c r="D1807" s="86" t="s">
        <v>7883</v>
      </c>
      <c r="E1807" s="86" t="s">
        <v>10221</v>
      </c>
      <c r="F1807" s="86" t="s">
        <v>10249</v>
      </c>
      <c r="G1807" s="86" t="s">
        <v>10250</v>
      </c>
      <c r="H1807" s="86">
        <v>605</v>
      </c>
    </row>
    <row r="1808" spans="1:8">
      <c r="A1808" s="87" t="s">
        <v>15949</v>
      </c>
      <c r="B1808" s="86">
        <v>4932352497</v>
      </c>
      <c r="C1808" s="86" t="s">
        <v>17246</v>
      </c>
      <c r="D1808" s="86" t="s">
        <v>7883</v>
      </c>
      <c r="E1808" s="86" t="s">
        <v>10221</v>
      </c>
      <c r="F1808" s="86" t="s">
        <v>10252</v>
      </c>
      <c r="G1808" s="86" t="s">
        <v>10253</v>
      </c>
      <c r="H1808" s="86">
        <v>605</v>
      </c>
    </row>
    <row r="1809" spans="1:8">
      <c r="A1809" s="87" t="s">
        <v>15950</v>
      </c>
      <c r="B1809" s="86">
        <v>4932352498</v>
      </c>
      <c r="C1809" s="86" t="s">
        <v>17246</v>
      </c>
      <c r="D1809" s="86" t="s">
        <v>7883</v>
      </c>
      <c r="E1809" s="86" t="s">
        <v>10221</v>
      </c>
      <c r="F1809" s="86" t="s">
        <v>10255</v>
      </c>
      <c r="G1809" s="86" t="s">
        <v>10256</v>
      </c>
      <c r="H1809" s="86">
        <v>649</v>
      </c>
    </row>
    <row r="1810" spans="1:8">
      <c r="A1810" s="87" t="s">
        <v>15951</v>
      </c>
      <c r="B1810" s="86">
        <v>4932352499</v>
      </c>
      <c r="C1810" s="86" t="s">
        <v>17246</v>
      </c>
      <c r="D1810" s="86" t="s">
        <v>7883</v>
      </c>
      <c r="E1810" s="86" t="s">
        <v>10221</v>
      </c>
      <c r="F1810" s="86" t="s">
        <v>10258</v>
      </c>
      <c r="G1810" s="86" t="s">
        <v>10259</v>
      </c>
      <c r="H1810" s="86">
        <v>704</v>
      </c>
    </row>
    <row r="1811" spans="1:8">
      <c r="A1811" s="87" t="s">
        <v>15952</v>
      </c>
      <c r="B1811" s="86">
        <v>4932352500</v>
      </c>
      <c r="C1811" s="86" t="s">
        <v>17246</v>
      </c>
      <c r="D1811" s="86" t="s">
        <v>7883</v>
      </c>
      <c r="E1811" s="86" t="s">
        <v>10221</v>
      </c>
      <c r="F1811" s="86" t="s">
        <v>10261</v>
      </c>
      <c r="G1811" s="86" t="s">
        <v>10262</v>
      </c>
      <c r="H1811" s="86">
        <v>825.00000000000011</v>
      </c>
    </row>
    <row r="1812" spans="1:8">
      <c r="A1812" s="87" t="s">
        <v>15953</v>
      </c>
      <c r="B1812" s="86">
        <v>4932352501</v>
      </c>
      <c r="C1812" s="86" t="s">
        <v>17246</v>
      </c>
      <c r="D1812" s="86" t="s">
        <v>7883</v>
      </c>
      <c r="E1812" s="86" t="s">
        <v>10221</v>
      </c>
      <c r="F1812" s="86" t="s">
        <v>10264</v>
      </c>
      <c r="G1812" s="86" t="s">
        <v>10265</v>
      </c>
      <c r="H1812" s="86">
        <v>825.00000000000011</v>
      </c>
    </row>
    <row r="1813" spans="1:8">
      <c r="A1813" s="87" t="s">
        <v>15954</v>
      </c>
      <c r="B1813" s="86">
        <v>4932352502</v>
      </c>
      <c r="C1813" s="86" t="s">
        <v>17246</v>
      </c>
      <c r="D1813" s="86" t="s">
        <v>7883</v>
      </c>
      <c r="E1813" s="86" t="s">
        <v>10221</v>
      </c>
      <c r="F1813" s="86" t="s">
        <v>10267</v>
      </c>
      <c r="G1813" s="86" t="s">
        <v>10268</v>
      </c>
      <c r="H1813" s="86">
        <v>869.00000000000011</v>
      </c>
    </row>
    <row r="1814" spans="1:8">
      <c r="A1814" s="87" t="s">
        <v>15955</v>
      </c>
      <c r="B1814" s="86">
        <v>4932352503</v>
      </c>
      <c r="C1814" s="86" t="s">
        <v>17246</v>
      </c>
      <c r="D1814" s="86" t="s">
        <v>7883</v>
      </c>
      <c r="E1814" s="86" t="s">
        <v>10221</v>
      </c>
      <c r="F1814" s="86" t="s">
        <v>10270</v>
      </c>
      <c r="G1814" s="86" t="s">
        <v>10271</v>
      </c>
      <c r="H1814" s="86">
        <v>957.00000000000011</v>
      </c>
    </row>
    <row r="1815" spans="1:8">
      <c r="A1815" s="87" t="s">
        <v>15956</v>
      </c>
      <c r="B1815" s="86">
        <v>4932352504</v>
      </c>
      <c r="C1815" s="86" t="s">
        <v>17246</v>
      </c>
      <c r="D1815" s="86" t="s">
        <v>7883</v>
      </c>
      <c r="E1815" s="86" t="s">
        <v>10221</v>
      </c>
      <c r="F1815" s="86" t="s">
        <v>10273</v>
      </c>
      <c r="G1815" s="86" t="s">
        <v>10274</v>
      </c>
      <c r="H1815" s="86">
        <v>2068</v>
      </c>
    </row>
    <row r="1816" spans="1:8">
      <c r="A1816" s="87" t="s">
        <v>15957</v>
      </c>
      <c r="B1816" s="86">
        <v>4932352506</v>
      </c>
      <c r="C1816" s="86" t="s">
        <v>17246</v>
      </c>
      <c r="D1816" s="86" t="s">
        <v>4816</v>
      </c>
      <c r="E1816" s="86" t="s">
        <v>9975</v>
      </c>
      <c r="F1816" s="86" t="s">
        <v>10276</v>
      </c>
      <c r="G1816" s="86" t="s">
        <v>10277</v>
      </c>
      <c r="H1816" s="86">
        <v>1043.9000000000001</v>
      </c>
    </row>
    <row r="1817" spans="1:8">
      <c r="A1817" s="87" t="s">
        <v>15958</v>
      </c>
      <c r="B1817" s="86">
        <v>4932352507</v>
      </c>
      <c r="C1817" s="86" t="s">
        <v>17246</v>
      </c>
      <c r="D1817" s="86" t="s">
        <v>4816</v>
      </c>
      <c r="E1817" s="86" t="s">
        <v>9975</v>
      </c>
      <c r="F1817" s="86" t="s">
        <v>10279</v>
      </c>
      <c r="G1817" s="86" t="s">
        <v>10280</v>
      </c>
      <c r="H1817" s="86">
        <v>957.00000000000011</v>
      </c>
    </row>
    <row r="1818" spans="1:8">
      <c r="A1818" s="87" t="s">
        <v>15959</v>
      </c>
      <c r="B1818" s="86">
        <v>4932352508</v>
      </c>
      <c r="C1818" s="86" t="s">
        <v>17246</v>
      </c>
      <c r="D1818" s="86" t="s">
        <v>4816</v>
      </c>
      <c r="E1818" s="86" t="s">
        <v>9975</v>
      </c>
      <c r="F1818" s="86" t="s">
        <v>10282</v>
      </c>
      <c r="G1818" s="86" t="s">
        <v>10283</v>
      </c>
      <c r="H1818" s="86">
        <v>1320</v>
      </c>
    </row>
    <row r="1819" spans="1:8">
      <c r="A1819" s="87" t="s">
        <v>15960</v>
      </c>
      <c r="B1819" s="86">
        <v>4932352510</v>
      </c>
      <c r="C1819" s="86" t="s">
        <v>17246</v>
      </c>
      <c r="D1819" s="86" t="s">
        <v>4816</v>
      </c>
      <c r="E1819" s="86" t="s">
        <v>9975</v>
      </c>
      <c r="F1819" s="86" t="s">
        <v>10285</v>
      </c>
      <c r="G1819" s="86" t="s">
        <v>10286</v>
      </c>
      <c r="H1819" s="86">
        <v>1650.0000000000002</v>
      </c>
    </row>
    <row r="1820" spans="1:8">
      <c r="A1820" s="87" t="s">
        <v>15961</v>
      </c>
      <c r="B1820" s="86">
        <v>4932352512</v>
      </c>
      <c r="C1820" s="86" t="s">
        <v>17246</v>
      </c>
      <c r="D1820" s="86" t="s">
        <v>4816</v>
      </c>
      <c r="E1820" s="86" t="s">
        <v>9975</v>
      </c>
      <c r="F1820" s="86" t="s">
        <v>10288</v>
      </c>
      <c r="G1820" s="86" t="s">
        <v>10289</v>
      </c>
      <c r="H1820" s="86">
        <v>1001.0000000000001</v>
      </c>
    </row>
    <row r="1821" spans="1:8">
      <c r="A1821" s="87" t="s">
        <v>15962</v>
      </c>
      <c r="B1821" s="86">
        <v>4932352513</v>
      </c>
      <c r="C1821" s="86" t="s">
        <v>17246</v>
      </c>
      <c r="D1821" s="86" t="s">
        <v>4816</v>
      </c>
      <c r="E1821" s="86" t="s">
        <v>9975</v>
      </c>
      <c r="F1821" s="86" t="s">
        <v>10291</v>
      </c>
      <c r="G1821" s="86" t="s">
        <v>10292</v>
      </c>
      <c r="H1821" s="86">
        <v>1258.4000000000001</v>
      </c>
    </row>
    <row r="1822" spans="1:8">
      <c r="A1822" s="87" t="s">
        <v>15963</v>
      </c>
      <c r="B1822" s="86">
        <v>4932352514</v>
      </c>
      <c r="C1822" s="86" t="s">
        <v>17246</v>
      </c>
      <c r="D1822" s="86" t="s">
        <v>4816</v>
      </c>
      <c r="E1822" s="86" t="s">
        <v>9975</v>
      </c>
      <c r="F1822" s="86" t="s">
        <v>10294</v>
      </c>
      <c r="G1822" s="86" t="s">
        <v>10295</v>
      </c>
      <c r="H1822" s="86">
        <v>1358.5</v>
      </c>
    </row>
    <row r="1823" spans="1:8">
      <c r="A1823" s="87" t="s">
        <v>15964</v>
      </c>
      <c r="B1823" s="86">
        <v>4932352515</v>
      </c>
      <c r="C1823" s="86" t="s">
        <v>17246</v>
      </c>
      <c r="D1823" s="86" t="s">
        <v>4816</v>
      </c>
      <c r="E1823" s="86" t="s">
        <v>9975</v>
      </c>
      <c r="F1823" s="86" t="s">
        <v>10297</v>
      </c>
      <c r="G1823" s="86" t="s">
        <v>10298</v>
      </c>
      <c r="H1823" s="86">
        <v>1276</v>
      </c>
    </row>
    <row r="1824" spans="1:8">
      <c r="A1824" s="87" t="s">
        <v>15965</v>
      </c>
      <c r="B1824" s="86">
        <v>4932352516</v>
      </c>
      <c r="C1824" s="86" t="s">
        <v>17246</v>
      </c>
      <c r="D1824" s="86" t="s">
        <v>4816</v>
      </c>
      <c r="E1824" s="86" t="s">
        <v>9975</v>
      </c>
      <c r="F1824" s="86" t="s">
        <v>10300</v>
      </c>
      <c r="G1824" s="86" t="s">
        <v>10301</v>
      </c>
      <c r="H1824" s="86">
        <v>1925.0000000000002</v>
      </c>
    </row>
    <row r="1825" spans="1:8">
      <c r="A1825" s="87" t="s">
        <v>15966</v>
      </c>
      <c r="B1825" s="86">
        <v>4932352520</v>
      </c>
      <c r="C1825" s="86" t="s">
        <v>17246</v>
      </c>
      <c r="D1825" s="86" t="s">
        <v>5095</v>
      </c>
      <c r="E1825" s="86" t="s">
        <v>10303</v>
      </c>
      <c r="F1825" s="86" t="s">
        <v>10304</v>
      </c>
      <c r="G1825" s="86" t="s">
        <v>10305</v>
      </c>
      <c r="H1825" s="86">
        <v>2335.3000000000002</v>
      </c>
    </row>
    <row r="1826" spans="1:8">
      <c r="A1826" s="87" t="s">
        <v>15967</v>
      </c>
      <c r="B1826" s="86">
        <v>4932352521</v>
      </c>
      <c r="C1826" s="86" t="s">
        <v>17246</v>
      </c>
      <c r="D1826" s="86" t="s">
        <v>5095</v>
      </c>
      <c r="E1826" s="86" t="s">
        <v>10303</v>
      </c>
      <c r="F1826" s="86" t="s">
        <v>10307</v>
      </c>
      <c r="G1826" s="86" t="s">
        <v>10308</v>
      </c>
      <c r="H1826" s="86">
        <v>2502.5000000000005</v>
      </c>
    </row>
    <row r="1827" spans="1:8">
      <c r="A1827" s="87" t="s">
        <v>15968</v>
      </c>
      <c r="B1827" s="86">
        <v>4932352522</v>
      </c>
      <c r="C1827" s="86" t="s">
        <v>17246</v>
      </c>
      <c r="D1827" s="86" t="s">
        <v>5095</v>
      </c>
      <c r="E1827" s="86" t="s">
        <v>10303</v>
      </c>
      <c r="F1827" s="86" t="s">
        <v>10310</v>
      </c>
      <c r="G1827" s="86" t="s">
        <v>10311</v>
      </c>
      <c r="H1827" s="86">
        <v>2483.25</v>
      </c>
    </row>
    <row r="1828" spans="1:8">
      <c r="A1828" s="87" t="s">
        <v>15969</v>
      </c>
      <c r="B1828" s="86">
        <v>4932352536</v>
      </c>
      <c r="C1828" s="86" t="s">
        <v>17246</v>
      </c>
      <c r="D1828" s="86" t="s">
        <v>5657</v>
      </c>
      <c r="E1828" s="86">
        <v>0</v>
      </c>
      <c r="F1828" s="86" t="s">
        <v>10313</v>
      </c>
      <c r="G1828" s="86" t="s">
        <v>10314</v>
      </c>
      <c r="H1828" s="86">
        <v>561</v>
      </c>
    </row>
    <row r="1829" spans="1:8">
      <c r="A1829" s="87" t="s">
        <v>15970</v>
      </c>
      <c r="B1829" s="86">
        <v>4932352537</v>
      </c>
      <c r="C1829" s="86" t="s">
        <v>17246</v>
      </c>
      <c r="D1829" s="86" t="s">
        <v>5657</v>
      </c>
      <c r="E1829" s="86">
        <v>0</v>
      </c>
      <c r="F1829" s="86" t="s">
        <v>10317</v>
      </c>
      <c r="G1829" s="86" t="s">
        <v>10318</v>
      </c>
      <c r="H1829" s="86">
        <v>561</v>
      </c>
    </row>
    <row r="1830" spans="1:8">
      <c r="A1830" s="87" t="s">
        <v>15971</v>
      </c>
      <c r="B1830" s="86">
        <v>4932352538</v>
      </c>
      <c r="C1830" s="86" t="s">
        <v>17246</v>
      </c>
      <c r="D1830" s="86" t="s">
        <v>5657</v>
      </c>
      <c r="E1830" s="86">
        <v>0</v>
      </c>
      <c r="F1830" s="86" t="s">
        <v>10320</v>
      </c>
      <c r="G1830" s="86" t="s">
        <v>10321</v>
      </c>
      <c r="H1830" s="86">
        <v>561</v>
      </c>
    </row>
    <row r="1831" spans="1:8">
      <c r="A1831" s="87" t="s">
        <v>15972</v>
      </c>
      <c r="B1831" s="86">
        <v>4932352539</v>
      </c>
      <c r="C1831" s="86" t="s">
        <v>17246</v>
      </c>
      <c r="D1831" s="86" t="s">
        <v>5657</v>
      </c>
      <c r="E1831" s="86">
        <v>0</v>
      </c>
      <c r="F1831" s="86" t="s">
        <v>10323</v>
      </c>
      <c r="G1831" s="86" t="s">
        <v>10324</v>
      </c>
      <c r="H1831" s="86">
        <v>605</v>
      </c>
    </row>
    <row r="1832" spans="1:8">
      <c r="A1832" s="87" t="s">
        <v>15973</v>
      </c>
      <c r="B1832" s="86">
        <v>4932352540</v>
      </c>
      <c r="C1832" s="86" t="s">
        <v>17246</v>
      </c>
      <c r="D1832" s="86" t="s">
        <v>5657</v>
      </c>
      <c r="E1832" s="86">
        <v>0</v>
      </c>
      <c r="F1832" s="86" t="s">
        <v>10326</v>
      </c>
      <c r="G1832" s="86" t="s">
        <v>10327</v>
      </c>
      <c r="H1832" s="86">
        <v>605</v>
      </c>
    </row>
    <row r="1833" spans="1:8">
      <c r="A1833" s="87" t="s">
        <v>15974</v>
      </c>
      <c r="B1833" s="86">
        <v>4932352541</v>
      </c>
      <c r="C1833" s="86" t="s">
        <v>17246</v>
      </c>
      <c r="D1833" s="86" t="s">
        <v>5657</v>
      </c>
      <c r="E1833" s="86">
        <v>0</v>
      </c>
      <c r="F1833" s="86" t="s">
        <v>10329</v>
      </c>
      <c r="G1833" s="86" t="s">
        <v>10330</v>
      </c>
      <c r="H1833" s="86">
        <v>605</v>
      </c>
    </row>
    <row r="1834" spans="1:8">
      <c r="A1834" s="87" t="s">
        <v>15975</v>
      </c>
      <c r="B1834" s="86">
        <v>4932352542</v>
      </c>
      <c r="C1834" s="86" t="s">
        <v>17246</v>
      </c>
      <c r="D1834" s="86" t="s">
        <v>5657</v>
      </c>
      <c r="E1834" s="86">
        <v>0</v>
      </c>
      <c r="F1834" s="86" t="s">
        <v>10332</v>
      </c>
      <c r="G1834" s="86" t="s">
        <v>10333</v>
      </c>
      <c r="H1834" s="86">
        <v>605</v>
      </c>
    </row>
    <row r="1835" spans="1:8">
      <c r="A1835" s="87" t="s">
        <v>15976</v>
      </c>
      <c r="B1835" s="86">
        <v>4932352543</v>
      </c>
      <c r="C1835" s="86" t="s">
        <v>17246</v>
      </c>
      <c r="D1835" s="86" t="s">
        <v>5657</v>
      </c>
      <c r="E1835" s="86">
        <v>0</v>
      </c>
      <c r="F1835" s="86" t="s">
        <v>10335</v>
      </c>
      <c r="G1835" s="86" t="s">
        <v>10336</v>
      </c>
      <c r="H1835" s="86">
        <v>605</v>
      </c>
    </row>
    <row r="1836" spans="1:8">
      <c r="A1836" s="87" t="s">
        <v>15977</v>
      </c>
      <c r="B1836" s="86">
        <v>4932352544</v>
      </c>
      <c r="C1836" s="86" t="s">
        <v>17246</v>
      </c>
      <c r="D1836" s="86" t="s">
        <v>5657</v>
      </c>
      <c r="E1836" s="86">
        <v>0</v>
      </c>
      <c r="F1836" s="86" t="s">
        <v>10338</v>
      </c>
      <c r="G1836" s="86" t="s">
        <v>10339</v>
      </c>
      <c r="H1836" s="86">
        <v>726.00000000000011</v>
      </c>
    </row>
    <row r="1837" spans="1:8">
      <c r="A1837" s="87" t="s">
        <v>15978</v>
      </c>
      <c r="B1837" s="86">
        <v>4932352545</v>
      </c>
      <c r="C1837" s="86" t="s">
        <v>17246</v>
      </c>
      <c r="D1837" s="86" t="s">
        <v>5657</v>
      </c>
      <c r="E1837" s="86">
        <v>0</v>
      </c>
      <c r="F1837" s="86" t="s">
        <v>10341</v>
      </c>
      <c r="G1837" s="86" t="s">
        <v>10342</v>
      </c>
      <c r="H1837" s="86">
        <v>759.00000000000011</v>
      </c>
    </row>
    <row r="1838" spans="1:8">
      <c r="A1838" s="87" t="s">
        <v>15979</v>
      </c>
      <c r="B1838" s="86">
        <v>4932352546</v>
      </c>
      <c r="C1838" s="86" t="s">
        <v>17246</v>
      </c>
      <c r="D1838" s="86" t="s">
        <v>5657</v>
      </c>
      <c r="E1838" s="86">
        <v>0</v>
      </c>
      <c r="F1838" s="86" t="s">
        <v>10344</v>
      </c>
      <c r="G1838" s="86" t="s">
        <v>10345</v>
      </c>
      <c r="H1838" s="86">
        <v>1012.0000000000001</v>
      </c>
    </row>
    <row r="1839" spans="1:8">
      <c r="A1839" s="87" t="s">
        <v>15980</v>
      </c>
      <c r="B1839" s="86">
        <v>4932352578</v>
      </c>
      <c r="C1839" s="86" t="s">
        <v>4746</v>
      </c>
      <c r="D1839" s="86" t="s">
        <v>4746</v>
      </c>
      <c r="E1839" s="86" t="s">
        <v>10347</v>
      </c>
      <c r="F1839" s="86" t="s">
        <v>10348</v>
      </c>
      <c r="G1839" s="86" t="s">
        <v>10349</v>
      </c>
      <c r="H1839" s="86">
        <v>32230.000000000004</v>
      </c>
    </row>
    <row r="1840" spans="1:8">
      <c r="A1840" s="87" t="s">
        <v>15981</v>
      </c>
      <c r="B1840" s="86">
        <v>4932352579</v>
      </c>
      <c r="C1840" s="86" t="s">
        <v>4746</v>
      </c>
      <c r="D1840" s="86" t="s">
        <v>4746</v>
      </c>
      <c r="E1840" s="86" t="s">
        <v>10347</v>
      </c>
      <c r="F1840" s="86" t="s">
        <v>10351</v>
      </c>
      <c r="G1840" s="86" t="s">
        <v>10352</v>
      </c>
      <c r="H1840" s="86">
        <v>31570.000000000004</v>
      </c>
    </row>
    <row r="1841" spans="1:8">
      <c r="A1841" s="87" t="s">
        <v>15982</v>
      </c>
      <c r="B1841" s="86">
        <v>4932352583</v>
      </c>
      <c r="C1841" s="86" t="s">
        <v>4746</v>
      </c>
      <c r="D1841" s="86" t="s">
        <v>4746</v>
      </c>
      <c r="E1841" s="86" t="s">
        <v>10347</v>
      </c>
      <c r="F1841" s="86" t="s">
        <v>10354</v>
      </c>
      <c r="G1841" s="86" t="s">
        <v>10355</v>
      </c>
      <c r="H1841" s="86">
        <v>14091.000000000002</v>
      </c>
    </row>
    <row r="1842" spans="1:8">
      <c r="A1842" s="87" t="s">
        <v>15983</v>
      </c>
      <c r="B1842" s="86">
        <v>4932352584</v>
      </c>
      <c r="C1842" s="86" t="s">
        <v>4746</v>
      </c>
      <c r="D1842" s="86" t="s">
        <v>4746</v>
      </c>
      <c r="E1842" s="86" t="s">
        <v>10347</v>
      </c>
      <c r="F1842" s="86" t="s">
        <v>10357</v>
      </c>
      <c r="G1842" s="86" t="s">
        <v>10358</v>
      </c>
      <c r="H1842" s="86">
        <v>13849.000000000002</v>
      </c>
    </row>
    <row r="1843" spans="1:8">
      <c r="A1843" s="87" t="s">
        <v>15984</v>
      </c>
      <c r="B1843" s="86">
        <v>4932352585</v>
      </c>
      <c r="C1843" s="86" t="s">
        <v>4746</v>
      </c>
      <c r="D1843" s="86" t="s">
        <v>4746</v>
      </c>
      <c r="E1843" s="86" t="s">
        <v>10347</v>
      </c>
      <c r="F1843" s="86" t="s">
        <v>10360</v>
      </c>
      <c r="G1843" s="86" t="s">
        <v>10361</v>
      </c>
      <c r="H1843" s="86">
        <v>13728.000000000002</v>
      </c>
    </row>
    <row r="1844" spans="1:8">
      <c r="A1844" s="87" t="s">
        <v>15985</v>
      </c>
      <c r="B1844" s="86">
        <v>4932352586</v>
      </c>
      <c r="C1844" s="86" t="s">
        <v>4746</v>
      </c>
      <c r="D1844" s="86" t="s">
        <v>4746</v>
      </c>
      <c r="E1844" s="86" t="s">
        <v>10347</v>
      </c>
      <c r="F1844" s="86" t="s">
        <v>10363</v>
      </c>
      <c r="G1844" s="86" t="s">
        <v>10364</v>
      </c>
      <c r="H1844" s="86">
        <v>13728.000000000002</v>
      </c>
    </row>
    <row r="1845" spans="1:8">
      <c r="A1845" s="87" t="s">
        <v>15986</v>
      </c>
      <c r="B1845" s="86">
        <v>4932352628</v>
      </c>
      <c r="C1845" s="86" t="s">
        <v>17246</v>
      </c>
      <c r="D1845" s="86" t="s">
        <v>5040</v>
      </c>
      <c r="E1845" s="86">
        <v>0</v>
      </c>
      <c r="F1845" s="86" t="s">
        <v>10366</v>
      </c>
      <c r="G1845" s="86" t="s">
        <v>10367</v>
      </c>
      <c r="H1845" s="86">
        <v>7335.9000000000005</v>
      </c>
    </row>
    <row r="1846" spans="1:8">
      <c r="A1846" s="87" t="s">
        <v>15987</v>
      </c>
      <c r="B1846" s="86">
        <v>4932352629</v>
      </c>
      <c r="C1846" s="86" t="s">
        <v>17246</v>
      </c>
      <c r="D1846" s="86" t="s">
        <v>5040</v>
      </c>
      <c r="E1846" s="86">
        <v>0</v>
      </c>
      <c r="F1846" s="86" t="s">
        <v>10369</v>
      </c>
      <c r="G1846" s="86" t="s">
        <v>10370</v>
      </c>
      <c r="H1846" s="86">
        <v>8127.9000000000005</v>
      </c>
    </row>
    <row r="1847" spans="1:8">
      <c r="A1847" s="87" t="s">
        <v>15988</v>
      </c>
      <c r="B1847" s="86">
        <v>4932352630</v>
      </c>
      <c r="C1847" s="86" t="s">
        <v>17246</v>
      </c>
      <c r="D1847" s="86" t="s">
        <v>5040</v>
      </c>
      <c r="E1847" s="86">
        <v>0</v>
      </c>
      <c r="F1847" s="86" t="s">
        <v>10372</v>
      </c>
      <c r="G1847" s="86" t="s">
        <v>10373</v>
      </c>
      <c r="H1847" s="86">
        <v>9325.8000000000011</v>
      </c>
    </row>
    <row r="1848" spans="1:8">
      <c r="A1848" s="87" t="s">
        <v>15989</v>
      </c>
      <c r="B1848" s="86">
        <v>4932352631</v>
      </c>
      <c r="C1848" s="86" t="s">
        <v>17246</v>
      </c>
      <c r="D1848" s="86" t="s">
        <v>5040</v>
      </c>
      <c r="E1848" s="86">
        <v>0</v>
      </c>
      <c r="F1848" s="86" t="s">
        <v>10375</v>
      </c>
      <c r="G1848" s="86" t="s">
        <v>10376</v>
      </c>
      <c r="H1848" s="86">
        <v>9890.1</v>
      </c>
    </row>
    <row r="1849" spans="1:8">
      <c r="A1849" s="87" t="s">
        <v>15990</v>
      </c>
      <c r="B1849" s="86">
        <v>4932352632</v>
      </c>
      <c r="C1849" s="86" t="s">
        <v>17246</v>
      </c>
      <c r="D1849" s="86" t="s">
        <v>5040</v>
      </c>
      <c r="E1849" s="86">
        <v>0</v>
      </c>
      <c r="F1849" s="86" t="s">
        <v>10378</v>
      </c>
      <c r="G1849" s="86" t="s">
        <v>10379</v>
      </c>
      <c r="H1849" s="86">
        <v>11959.200000000003</v>
      </c>
    </row>
    <row r="1850" spans="1:8">
      <c r="A1850" s="87" t="s">
        <v>15991</v>
      </c>
      <c r="B1850" s="86">
        <v>4932352633</v>
      </c>
      <c r="C1850" s="86" t="s">
        <v>17246</v>
      </c>
      <c r="D1850" s="86" t="s">
        <v>5040</v>
      </c>
      <c r="E1850" s="86">
        <v>0</v>
      </c>
      <c r="F1850" s="86" t="s">
        <v>10381</v>
      </c>
      <c r="G1850" s="86" t="s">
        <v>10382</v>
      </c>
      <c r="H1850" s="86">
        <v>12860.100000000002</v>
      </c>
    </row>
    <row r="1851" spans="1:8">
      <c r="A1851" s="87" t="s">
        <v>15992</v>
      </c>
      <c r="B1851" s="86">
        <v>4932352645</v>
      </c>
      <c r="C1851" s="86" t="s">
        <v>17246</v>
      </c>
      <c r="D1851" s="86" t="s">
        <v>4978</v>
      </c>
      <c r="E1851" s="86" t="s">
        <v>8590</v>
      </c>
      <c r="F1851" s="86" t="s">
        <v>10384</v>
      </c>
      <c r="G1851" s="86" t="s">
        <v>10385</v>
      </c>
      <c r="H1851" s="86">
        <v>59136.000000000007</v>
      </c>
    </row>
    <row r="1852" spans="1:8">
      <c r="A1852" s="87" t="s">
        <v>15993</v>
      </c>
      <c r="B1852" s="86">
        <v>4932352647</v>
      </c>
      <c r="C1852" s="86" t="s">
        <v>17246</v>
      </c>
      <c r="D1852" s="86" t="s">
        <v>5471</v>
      </c>
      <c r="E1852" s="86">
        <v>0</v>
      </c>
      <c r="F1852" s="86" t="s">
        <v>10387</v>
      </c>
      <c r="G1852" s="86" t="s">
        <v>10388</v>
      </c>
      <c r="H1852" s="86">
        <v>122133.00000000001</v>
      </c>
    </row>
    <row r="1853" spans="1:8">
      <c r="A1853" s="87" t="s">
        <v>15994</v>
      </c>
      <c r="B1853" s="86">
        <v>4932352674</v>
      </c>
      <c r="C1853" s="86" t="s">
        <v>17246</v>
      </c>
      <c r="D1853" s="86" t="s">
        <v>4978</v>
      </c>
      <c r="E1853" s="86" t="s">
        <v>8590</v>
      </c>
      <c r="F1853" s="86" t="s">
        <v>10390</v>
      </c>
      <c r="G1853" s="86" t="s">
        <v>10391</v>
      </c>
      <c r="H1853" s="86">
        <v>18293</v>
      </c>
    </row>
    <row r="1854" spans="1:8">
      <c r="A1854" s="87" t="s">
        <v>15995</v>
      </c>
      <c r="B1854" s="86">
        <v>4932352696</v>
      </c>
      <c r="C1854" s="86" t="s">
        <v>17246</v>
      </c>
      <c r="D1854" s="86" t="s">
        <v>5095</v>
      </c>
      <c r="E1854" s="86" t="s">
        <v>10393</v>
      </c>
      <c r="F1854" s="86" t="s">
        <v>10394</v>
      </c>
      <c r="G1854" s="86" t="s">
        <v>10395</v>
      </c>
      <c r="H1854" s="86">
        <v>2161.5000000000005</v>
      </c>
    </row>
    <row r="1855" spans="1:8">
      <c r="A1855" s="87" t="s">
        <v>15996</v>
      </c>
      <c r="B1855" s="86">
        <v>4932352698</v>
      </c>
      <c r="C1855" s="86" t="s">
        <v>17246</v>
      </c>
      <c r="D1855" s="86" t="s">
        <v>5095</v>
      </c>
      <c r="E1855" s="86" t="s">
        <v>10393</v>
      </c>
      <c r="F1855" s="86" t="s">
        <v>10397</v>
      </c>
      <c r="G1855" s="86" t="s">
        <v>10398</v>
      </c>
      <c r="H1855" s="86">
        <v>2508.0000000000005</v>
      </c>
    </row>
    <row r="1856" spans="1:8">
      <c r="A1856" s="87" t="s">
        <v>15997</v>
      </c>
      <c r="B1856" s="86">
        <v>4932352699</v>
      </c>
      <c r="C1856" s="86" t="s">
        <v>17246</v>
      </c>
      <c r="D1856" s="86" t="s">
        <v>5095</v>
      </c>
      <c r="E1856" s="86" t="s">
        <v>10393</v>
      </c>
      <c r="F1856" s="86" t="s">
        <v>10400</v>
      </c>
      <c r="G1856" s="86" t="s">
        <v>10401</v>
      </c>
      <c r="H1856" s="86">
        <v>3852.2</v>
      </c>
    </row>
    <row r="1857" spans="1:8">
      <c r="A1857" s="87" t="s">
        <v>15998</v>
      </c>
      <c r="B1857" s="86">
        <v>4932352700</v>
      </c>
      <c r="C1857" s="86" t="s">
        <v>17246</v>
      </c>
      <c r="D1857" s="86" t="s">
        <v>5095</v>
      </c>
      <c r="E1857" s="86" t="s">
        <v>10393</v>
      </c>
      <c r="F1857" s="86" t="s">
        <v>10403</v>
      </c>
      <c r="G1857" s="86" t="s">
        <v>10404</v>
      </c>
      <c r="H1857" s="86">
        <v>4207.5</v>
      </c>
    </row>
    <row r="1858" spans="1:8">
      <c r="A1858" s="87" t="s">
        <v>15999</v>
      </c>
      <c r="B1858" s="86">
        <v>4932352712</v>
      </c>
      <c r="C1858" s="86" t="s">
        <v>17246</v>
      </c>
      <c r="D1858" s="86" t="s">
        <v>5095</v>
      </c>
      <c r="E1858" s="86" t="s">
        <v>5651</v>
      </c>
      <c r="F1858" s="86" t="s">
        <v>10406</v>
      </c>
      <c r="G1858" s="86" t="s">
        <v>10407</v>
      </c>
      <c r="H1858" s="86">
        <v>935.00000000000011</v>
      </c>
    </row>
    <row r="1859" spans="1:8">
      <c r="A1859" s="87" t="s">
        <v>16000</v>
      </c>
      <c r="B1859" s="86">
        <v>4932352713</v>
      </c>
      <c r="C1859" s="86" t="s">
        <v>17246</v>
      </c>
      <c r="D1859" s="86" t="s">
        <v>5095</v>
      </c>
      <c r="E1859" s="86" t="s">
        <v>5651</v>
      </c>
      <c r="F1859" s="86" t="s">
        <v>10409</v>
      </c>
      <c r="G1859" s="86" t="s">
        <v>10410</v>
      </c>
      <c r="H1859" s="86">
        <v>1529.0000000000002</v>
      </c>
    </row>
    <row r="1860" spans="1:8">
      <c r="A1860" s="87" t="s">
        <v>16001</v>
      </c>
      <c r="B1860" s="86">
        <v>4932352734</v>
      </c>
      <c r="C1860" s="86" t="s">
        <v>17246</v>
      </c>
      <c r="D1860" s="86" t="s">
        <v>5040</v>
      </c>
      <c r="E1860" s="86">
        <v>0</v>
      </c>
      <c r="F1860" s="86" t="s">
        <v>10412</v>
      </c>
      <c r="G1860" s="86" t="s">
        <v>10413</v>
      </c>
      <c r="H1860" s="86">
        <v>7781.4000000000005</v>
      </c>
    </row>
    <row r="1861" spans="1:8">
      <c r="A1861" s="87" t="s">
        <v>16002</v>
      </c>
      <c r="B1861" s="86">
        <v>4932352735</v>
      </c>
      <c r="C1861" s="86" t="s">
        <v>17246</v>
      </c>
      <c r="D1861" s="86" t="s">
        <v>5040</v>
      </c>
      <c r="E1861" s="86">
        <v>0</v>
      </c>
      <c r="F1861" s="86" t="s">
        <v>10415</v>
      </c>
      <c r="G1861" s="86" t="s">
        <v>10416</v>
      </c>
      <c r="H1861" s="86">
        <v>8523.9</v>
      </c>
    </row>
    <row r="1862" spans="1:8">
      <c r="A1862" s="87" t="s">
        <v>16003</v>
      </c>
      <c r="B1862" s="86">
        <v>4932352736</v>
      </c>
      <c r="C1862" s="86" t="s">
        <v>17246</v>
      </c>
      <c r="D1862" s="86" t="s">
        <v>5040</v>
      </c>
      <c r="E1862" s="86">
        <v>0</v>
      </c>
      <c r="F1862" s="86" t="s">
        <v>10418</v>
      </c>
      <c r="G1862" s="86" t="s">
        <v>10419</v>
      </c>
      <c r="H1862" s="86">
        <v>10731.600000000002</v>
      </c>
    </row>
    <row r="1863" spans="1:8">
      <c r="A1863" s="87" t="s">
        <v>16004</v>
      </c>
      <c r="B1863" s="86">
        <v>4932352737</v>
      </c>
      <c r="C1863" s="86" t="s">
        <v>17246</v>
      </c>
      <c r="D1863" s="86" t="s">
        <v>5040</v>
      </c>
      <c r="E1863" s="86">
        <v>0</v>
      </c>
      <c r="F1863" s="86" t="s">
        <v>10421</v>
      </c>
      <c r="G1863" s="86" t="s">
        <v>10422</v>
      </c>
      <c r="H1863" s="86">
        <v>12068.100000000002</v>
      </c>
    </row>
    <row r="1864" spans="1:8">
      <c r="A1864" s="87" t="s">
        <v>16005</v>
      </c>
      <c r="B1864" s="86">
        <v>4932352738</v>
      </c>
      <c r="C1864" s="86" t="s">
        <v>17246</v>
      </c>
      <c r="D1864" s="86" t="s">
        <v>5040</v>
      </c>
      <c r="E1864" s="86">
        <v>0</v>
      </c>
      <c r="F1864" s="86" t="s">
        <v>10424</v>
      </c>
      <c r="G1864" s="86" t="s">
        <v>10425</v>
      </c>
      <c r="H1864" s="86">
        <v>13028.400000000001</v>
      </c>
    </row>
    <row r="1865" spans="1:8">
      <c r="A1865" s="87" t="s">
        <v>16006</v>
      </c>
      <c r="B1865" s="86">
        <v>4932352739</v>
      </c>
      <c r="C1865" s="86" t="s">
        <v>17246</v>
      </c>
      <c r="D1865" s="86" t="s">
        <v>5040</v>
      </c>
      <c r="E1865" s="86">
        <v>0</v>
      </c>
      <c r="F1865" s="86" t="s">
        <v>10427</v>
      </c>
      <c r="G1865" s="86" t="s">
        <v>10428</v>
      </c>
      <c r="H1865" s="86">
        <v>13632.300000000001</v>
      </c>
    </row>
    <row r="1866" spans="1:8">
      <c r="A1866" s="87" t="s">
        <v>16007</v>
      </c>
      <c r="B1866" s="86">
        <v>4932352740</v>
      </c>
      <c r="C1866" s="86" t="s">
        <v>17246</v>
      </c>
      <c r="D1866" s="86" t="s">
        <v>5040</v>
      </c>
      <c r="E1866" s="86">
        <v>0</v>
      </c>
      <c r="F1866" s="86" t="s">
        <v>10430</v>
      </c>
      <c r="G1866" s="86" t="s">
        <v>10431</v>
      </c>
      <c r="H1866" s="86">
        <v>15483.6</v>
      </c>
    </row>
    <row r="1867" spans="1:8">
      <c r="A1867" s="87" t="s">
        <v>16008</v>
      </c>
      <c r="B1867" s="86">
        <v>4932352741</v>
      </c>
      <c r="C1867" s="86" t="s">
        <v>17246</v>
      </c>
      <c r="D1867" s="86" t="s">
        <v>5040</v>
      </c>
      <c r="E1867" s="86">
        <v>0</v>
      </c>
      <c r="F1867" s="86" t="s">
        <v>10433</v>
      </c>
      <c r="G1867" s="86" t="s">
        <v>10434</v>
      </c>
      <c r="H1867" s="86">
        <v>16374.6</v>
      </c>
    </row>
    <row r="1868" spans="1:8">
      <c r="A1868" s="87" t="s">
        <v>16009</v>
      </c>
      <c r="B1868" s="86">
        <v>4932352742</v>
      </c>
      <c r="C1868" s="86" t="s">
        <v>17246</v>
      </c>
      <c r="D1868" s="86" t="s">
        <v>5040</v>
      </c>
      <c r="E1868" s="86">
        <v>0</v>
      </c>
      <c r="F1868" s="86" t="s">
        <v>10436</v>
      </c>
      <c r="G1868" s="86" t="s">
        <v>10437</v>
      </c>
      <c r="H1868" s="86">
        <v>19493.100000000002</v>
      </c>
    </row>
    <row r="1869" spans="1:8">
      <c r="A1869" s="87" t="s">
        <v>16010</v>
      </c>
      <c r="B1869" s="86">
        <v>4932352744</v>
      </c>
      <c r="C1869" s="86" t="s">
        <v>17246</v>
      </c>
      <c r="D1869" s="86" t="s">
        <v>5036</v>
      </c>
      <c r="E1869" s="86">
        <v>0</v>
      </c>
      <c r="F1869" s="86" t="s">
        <v>10439</v>
      </c>
      <c r="G1869" s="86" t="s">
        <v>10440</v>
      </c>
      <c r="H1869" s="86">
        <v>814.00000000000011</v>
      </c>
    </row>
    <row r="1870" spans="1:8">
      <c r="A1870" s="87" t="s">
        <v>16011</v>
      </c>
      <c r="B1870" s="86">
        <v>4932352747</v>
      </c>
      <c r="C1870" s="86" t="s">
        <v>17246</v>
      </c>
      <c r="D1870" s="86" t="s">
        <v>5657</v>
      </c>
      <c r="E1870" s="86">
        <v>0</v>
      </c>
      <c r="F1870" s="86" t="s">
        <v>10442</v>
      </c>
      <c r="G1870" s="86" t="s">
        <v>10443</v>
      </c>
      <c r="H1870" s="86">
        <v>2211</v>
      </c>
    </row>
    <row r="1871" spans="1:8">
      <c r="A1871" s="87" t="s">
        <v>16012</v>
      </c>
      <c r="B1871" s="86">
        <v>4932352750</v>
      </c>
      <c r="C1871" s="86" t="s">
        <v>17246</v>
      </c>
      <c r="D1871" s="86" t="s">
        <v>7099</v>
      </c>
      <c r="E1871" s="86">
        <v>0</v>
      </c>
      <c r="F1871" s="86" t="s">
        <v>10445</v>
      </c>
      <c r="G1871" s="86" t="s">
        <v>10446</v>
      </c>
      <c r="H1871" s="86">
        <v>2893.0000000000005</v>
      </c>
    </row>
    <row r="1872" spans="1:8">
      <c r="A1872" s="87" t="s">
        <v>16013</v>
      </c>
      <c r="B1872" s="86">
        <v>4932352751</v>
      </c>
      <c r="C1872" s="86" t="s">
        <v>17246</v>
      </c>
      <c r="D1872" s="86" t="s">
        <v>7099</v>
      </c>
      <c r="E1872" s="86">
        <v>0</v>
      </c>
      <c r="F1872" s="86" t="s">
        <v>10448</v>
      </c>
      <c r="G1872" s="86" t="s">
        <v>10449</v>
      </c>
      <c r="H1872" s="86">
        <v>3311.0000000000005</v>
      </c>
    </row>
    <row r="1873" spans="1:8">
      <c r="A1873" s="87" t="s">
        <v>16014</v>
      </c>
      <c r="B1873" s="86">
        <v>4932352752</v>
      </c>
      <c r="C1873" s="86" t="s">
        <v>17246</v>
      </c>
      <c r="D1873" s="86" t="s">
        <v>7099</v>
      </c>
      <c r="E1873" s="86">
        <v>0</v>
      </c>
      <c r="F1873" s="86" t="s">
        <v>10451</v>
      </c>
      <c r="G1873" s="86" t="s">
        <v>10452</v>
      </c>
      <c r="H1873" s="86">
        <v>2981.0000000000005</v>
      </c>
    </row>
    <row r="1874" spans="1:8">
      <c r="A1874" s="87" t="s">
        <v>16015</v>
      </c>
      <c r="B1874" s="86">
        <v>4932352753</v>
      </c>
      <c r="C1874" s="86" t="s">
        <v>17246</v>
      </c>
      <c r="D1874" s="86" t="s">
        <v>7099</v>
      </c>
      <c r="E1874" s="86">
        <v>0</v>
      </c>
      <c r="F1874" s="86" t="s">
        <v>10454</v>
      </c>
      <c r="G1874" s="86" t="s">
        <v>10455</v>
      </c>
      <c r="H1874" s="86">
        <v>3751.0000000000005</v>
      </c>
    </row>
    <row r="1875" spans="1:8">
      <c r="A1875" s="87" t="s">
        <v>16016</v>
      </c>
      <c r="B1875" s="86">
        <v>4932352754</v>
      </c>
      <c r="C1875" s="86" t="s">
        <v>17246</v>
      </c>
      <c r="D1875" s="86" t="s">
        <v>7099</v>
      </c>
      <c r="E1875" s="86">
        <v>0</v>
      </c>
      <c r="F1875" s="86" t="s">
        <v>10457</v>
      </c>
      <c r="G1875" s="86" t="s">
        <v>10458</v>
      </c>
      <c r="H1875" s="86">
        <v>3234.0000000000005</v>
      </c>
    </row>
    <row r="1876" spans="1:8">
      <c r="A1876" s="87" t="s">
        <v>16017</v>
      </c>
      <c r="B1876" s="86">
        <v>4932352755</v>
      </c>
      <c r="C1876" s="86" t="s">
        <v>17246</v>
      </c>
      <c r="D1876" s="86" t="s">
        <v>7099</v>
      </c>
      <c r="E1876" s="86">
        <v>0</v>
      </c>
      <c r="F1876" s="86" t="s">
        <v>10460</v>
      </c>
      <c r="G1876" s="86" t="s">
        <v>10461</v>
      </c>
      <c r="H1876" s="86">
        <v>3905.0000000000005</v>
      </c>
    </row>
    <row r="1877" spans="1:8">
      <c r="A1877" s="87" t="s">
        <v>16018</v>
      </c>
      <c r="B1877" s="86">
        <v>4932352756</v>
      </c>
      <c r="C1877" s="86" t="s">
        <v>17246</v>
      </c>
      <c r="D1877" s="86" t="s">
        <v>7099</v>
      </c>
      <c r="E1877" s="86">
        <v>0</v>
      </c>
      <c r="F1877" s="86" t="s">
        <v>10463</v>
      </c>
      <c r="G1877" s="86" t="s">
        <v>10464</v>
      </c>
      <c r="H1877" s="86">
        <v>3366.0000000000005</v>
      </c>
    </row>
    <row r="1878" spans="1:8">
      <c r="A1878" s="87" t="s">
        <v>16019</v>
      </c>
      <c r="B1878" s="86">
        <v>4932352757</v>
      </c>
      <c r="C1878" s="86" t="s">
        <v>17246</v>
      </c>
      <c r="D1878" s="86" t="s">
        <v>7099</v>
      </c>
      <c r="E1878" s="86">
        <v>0</v>
      </c>
      <c r="F1878" s="86" t="s">
        <v>10466</v>
      </c>
      <c r="G1878" s="86" t="s">
        <v>10467</v>
      </c>
      <c r="H1878" s="86">
        <v>3993.0000000000005</v>
      </c>
    </row>
    <row r="1879" spans="1:8">
      <c r="A1879" s="87" t="s">
        <v>16020</v>
      </c>
      <c r="B1879" s="86">
        <v>4932352758</v>
      </c>
      <c r="C1879" s="86" t="s">
        <v>17246</v>
      </c>
      <c r="D1879" s="86" t="s">
        <v>7099</v>
      </c>
      <c r="E1879" s="86">
        <v>0</v>
      </c>
      <c r="F1879" s="86" t="s">
        <v>10469</v>
      </c>
      <c r="G1879" s="86" t="s">
        <v>10470</v>
      </c>
      <c r="H1879" s="86">
        <v>5170</v>
      </c>
    </row>
    <row r="1880" spans="1:8">
      <c r="A1880" s="87" t="s">
        <v>16021</v>
      </c>
      <c r="B1880" s="86">
        <v>4932352759</v>
      </c>
      <c r="C1880" s="86" t="s">
        <v>17246</v>
      </c>
      <c r="D1880" s="86" t="s">
        <v>7099</v>
      </c>
      <c r="E1880" s="86">
        <v>0</v>
      </c>
      <c r="F1880" s="86" t="s">
        <v>10472</v>
      </c>
      <c r="G1880" s="86" t="s">
        <v>10473</v>
      </c>
      <c r="H1880" s="86">
        <v>11396.000000000002</v>
      </c>
    </row>
    <row r="1881" spans="1:8">
      <c r="A1881" s="87" t="s">
        <v>16022</v>
      </c>
      <c r="B1881" s="86">
        <v>4932352760</v>
      </c>
      <c r="C1881" s="86" t="s">
        <v>17246</v>
      </c>
      <c r="D1881" s="86" t="s">
        <v>7099</v>
      </c>
      <c r="E1881" s="86">
        <v>0</v>
      </c>
      <c r="F1881" s="86" t="s">
        <v>10475</v>
      </c>
      <c r="G1881" s="86" t="s">
        <v>10476</v>
      </c>
      <c r="H1881" s="86">
        <v>3388.0000000000005</v>
      </c>
    </row>
    <row r="1882" spans="1:8">
      <c r="A1882" s="87" t="s">
        <v>16023</v>
      </c>
      <c r="B1882" s="86">
        <v>4932352761</v>
      </c>
      <c r="C1882" s="86" t="s">
        <v>17246</v>
      </c>
      <c r="D1882" s="86" t="s">
        <v>7099</v>
      </c>
      <c r="E1882" s="86">
        <v>0</v>
      </c>
      <c r="F1882" s="86" t="s">
        <v>10478</v>
      </c>
      <c r="G1882" s="86" t="s">
        <v>10479</v>
      </c>
      <c r="H1882" s="86">
        <v>3993.0000000000005</v>
      </c>
    </row>
    <row r="1883" spans="1:8">
      <c r="A1883" s="87" t="s">
        <v>16024</v>
      </c>
      <c r="B1883" s="86">
        <v>4932352762</v>
      </c>
      <c r="C1883" s="86" t="s">
        <v>17246</v>
      </c>
      <c r="D1883" s="86" t="s">
        <v>7099</v>
      </c>
      <c r="E1883" s="86">
        <v>0</v>
      </c>
      <c r="F1883" s="86" t="s">
        <v>10481</v>
      </c>
      <c r="G1883" s="86" t="s">
        <v>10482</v>
      </c>
      <c r="H1883" s="86">
        <v>5467</v>
      </c>
    </row>
    <row r="1884" spans="1:8">
      <c r="A1884" s="87" t="s">
        <v>16025</v>
      </c>
      <c r="B1884" s="86">
        <v>4932352763</v>
      </c>
      <c r="C1884" s="86" t="s">
        <v>17246</v>
      </c>
      <c r="D1884" s="86" t="s">
        <v>7099</v>
      </c>
      <c r="E1884" s="86">
        <v>0</v>
      </c>
      <c r="F1884" s="86" t="s">
        <v>10484</v>
      </c>
      <c r="G1884" s="86" t="s">
        <v>10485</v>
      </c>
      <c r="H1884" s="86">
        <v>12188.000000000002</v>
      </c>
    </row>
    <row r="1885" spans="1:8">
      <c r="A1885" s="87" t="s">
        <v>16026</v>
      </c>
      <c r="B1885" s="86">
        <v>4932352764</v>
      </c>
      <c r="C1885" s="86" t="s">
        <v>17246</v>
      </c>
      <c r="D1885" s="86" t="s">
        <v>7099</v>
      </c>
      <c r="E1885" s="86">
        <v>0</v>
      </c>
      <c r="F1885" s="86" t="s">
        <v>10487</v>
      </c>
      <c r="G1885" s="86" t="s">
        <v>10488</v>
      </c>
      <c r="H1885" s="86">
        <v>3498.0000000000005</v>
      </c>
    </row>
    <row r="1886" spans="1:8">
      <c r="A1886" s="87" t="s">
        <v>16027</v>
      </c>
      <c r="B1886" s="86">
        <v>4932352765</v>
      </c>
      <c r="C1886" s="86" t="s">
        <v>17246</v>
      </c>
      <c r="D1886" s="86" t="s">
        <v>7099</v>
      </c>
      <c r="E1886" s="86">
        <v>0</v>
      </c>
      <c r="F1886" s="86" t="s">
        <v>10490</v>
      </c>
      <c r="G1886" s="86" t="s">
        <v>10491</v>
      </c>
      <c r="H1886" s="86">
        <v>4268</v>
      </c>
    </row>
    <row r="1887" spans="1:8">
      <c r="A1887" s="87" t="s">
        <v>16028</v>
      </c>
      <c r="B1887" s="86">
        <v>4932352766</v>
      </c>
      <c r="C1887" s="86" t="s">
        <v>17246</v>
      </c>
      <c r="D1887" s="86" t="s">
        <v>7099</v>
      </c>
      <c r="E1887" s="86">
        <v>0</v>
      </c>
      <c r="F1887" s="86" t="s">
        <v>10493</v>
      </c>
      <c r="G1887" s="86" t="s">
        <v>10494</v>
      </c>
      <c r="H1887" s="86">
        <v>5698.0000000000009</v>
      </c>
    </row>
    <row r="1888" spans="1:8">
      <c r="A1888" s="87" t="s">
        <v>16029</v>
      </c>
      <c r="B1888" s="86">
        <v>4932352767</v>
      </c>
      <c r="C1888" s="86" t="s">
        <v>17246</v>
      </c>
      <c r="D1888" s="86" t="s">
        <v>7099</v>
      </c>
      <c r="E1888" s="86">
        <v>0</v>
      </c>
      <c r="F1888" s="86" t="s">
        <v>10496</v>
      </c>
      <c r="G1888" s="86" t="s">
        <v>10497</v>
      </c>
      <c r="H1888" s="86">
        <v>13167.000000000002</v>
      </c>
    </row>
    <row r="1889" spans="1:8">
      <c r="A1889" s="87" t="s">
        <v>16030</v>
      </c>
      <c r="B1889" s="86">
        <v>4932352768</v>
      </c>
      <c r="C1889" s="86" t="s">
        <v>17246</v>
      </c>
      <c r="D1889" s="86" t="s">
        <v>7099</v>
      </c>
      <c r="E1889" s="86">
        <v>0</v>
      </c>
      <c r="F1889" s="86" t="s">
        <v>10499</v>
      </c>
      <c r="G1889" s="86" t="s">
        <v>10500</v>
      </c>
      <c r="H1889" s="86">
        <v>3938.0000000000005</v>
      </c>
    </row>
    <row r="1890" spans="1:8">
      <c r="A1890" s="87" t="s">
        <v>16031</v>
      </c>
      <c r="B1890" s="86">
        <v>4932352769</v>
      </c>
      <c r="C1890" s="86" t="s">
        <v>17246</v>
      </c>
      <c r="D1890" s="86" t="s">
        <v>7099</v>
      </c>
      <c r="E1890" s="86">
        <v>0</v>
      </c>
      <c r="F1890" s="86" t="s">
        <v>10502</v>
      </c>
      <c r="G1890" s="86" t="s">
        <v>10503</v>
      </c>
      <c r="H1890" s="86">
        <v>4389</v>
      </c>
    </row>
    <row r="1891" spans="1:8">
      <c r="A1891" s="87" t="s">
        <v>16032</v>
      </c>
      <c r="B1891" s="86">
        <v>4932352770</v>
      </c>
      <c r="C1891" s="86" t="s">
        <v>17246</v>
      </c>
      <c r="D1891" s="86" t="s">
        <v>7099</v>
      </c>
      <c r="E1891" s="86">
        <v>0</v>
      </c>
      <c r="F1891" s="86" t="s">
        <v>10505</v>
      </c>
      <c r="G1891" s="86" t="s">
        <v>10506</v>
      </c>
      <c r="H1891" s="86">
        <v>6545.0000000000009</v>
      </c>
    </row>
    <row r="1892" spans="1:8">
      <c r="A1892" s="87" t="s">
        <v>16033</v>
      </c>
      <c r="B1892" s="86">
        <v>4932352771</v>
      </c>
      <c r="C1892" s="86" t="s">
        <v>17246</v>
      </c>
      <c r="D1892" s="86" t="s">
        <v>7099</v>
      </c>
      <c r="E1892" s="86">
        <v>0</v>
      </c>
      <c r="F1892" s="86" t="s">
        <v>10508</v>
      </c>
      <c r="G1892" s="86" t="s">
        <v>10509</v>
      </c>
      <c r="H1892" s="86">
        <v>13849.000000000002</v>
      </c>
    </row>
    <row r="1893" spans="1:8">
      <c r="A1893" s="87" t="s">
        <v>16034</v>
      </c>
      <c r="B1893" s="86">
        <v>4932352772</v>
      </c>
      <c r="C1893" s="86" t="s">
        <v>17246</v>
      </c>
      <c r="D1893" s="86" t="s">
        <v>7099</v>
      </c>
      <c r="E1893" s="86">
        <v>0</v>
      </c>
      <c r="F1893" s="86" t="s">
        <v>10511</v>
      </c>
      <c r="G1893" s="86" t="s">
        <v>10512</v>
      </c>
      <c r="H1893" s="86">
        <v>4213</v>
      </c>
    </row>
    <row r="1894" spans="1:8">
      <c r="A1894" s="87" t="s">
        <v>16035</v>
      </c>
      <c r="B1894" s="86">
        <v>4932352773</v>
      </c>
      <c r="C1894" s="86" t="s">
        <v>17246</v>
      </c>
      <c r="D1894" s="86" t="s">
        <v>7099</v>
      </c>
      <c r="E1894" s="86">
        <v>0</v>
      </c>
      <c r="F1894" s="86" t="s">
        <v>10514</v>
      </c>
      <c r="G1894" s="86" t="s">
        <v>10515</v>
      </c>
      <c r="H1894" s="86">
        <v>5093</v>
      </c>
    </row>
    <row r="1895" spans="1:8">
      <c r="A1895" s="87" t="s">
        <v>16036</v>
      </c>
      <c r="B1895" s="86">
        <v>4932352774</v>
      </c>
      <c r="C1895" s="86" t="s">
        <v>17246</v>
      </c>
      <c r="D1895" s="86" t="s">
        <v>7099</v>
      </c>
      <c r="E1895" s="86">
        <v>0</v>
      </c>
      <c r="F1895" s="86" t="s">
        <v>10517</v>
      </c>
      <c r="G1895" s="86" t="s">
        <v>10518</v>
      </c>
      <c r="H1895" s="86">
        <v>4202</v>
      </c>
    </row>
    <row r="1896" spans="1:8">
      <c r="A1896" s="87" t="s">
        <v>16037</v>
      </c>
      <c r="B1896" s="86">
        <v>4932352775</v>
      </c>
      <c r="C1896" s="86" t="s">
        <v>17246</v>
      </c>
      <c r="D1896" s="86" t="s">
        <v>7099</v>
      </c>
      <c r="E1896" s="86">
        <v>0</v>
      </c>
      <c r="F1896" s="86" t="s">
        <v>10520</v>
      </c>
      <c r="G1896" s="86" t="s">
        <v>10521</v>
      </c>
      <c r="H1896" s="86">
        <v>4796</v>
      </c>
    </row>
    <row r="1897" spans="1:8">
      <c r="A1897" s="87" t="s">
        <v>16038</v>
      </c>
      <c r="B1897" s="86">
        <v>4932352776</v>
      </c>
      <c r="C1897" s="86" t="s">
        <v>17246</v>
      </c>
      <c r="D1897" s="86" t="s">
        <v>7099</v>
      </c>
      <c r="E1897" s="86">
        <v>0</v>
      </c>
      <c r="F1897" s="86" t="s">
        <v>10523</v>
      </c>
      <c r="G1897" s="86" t="s">
        <v>10524</v>
      </c>
      <c r="H1897" s="86">
        <v>7425.0000000000009</v>
      </c>
    </row>
    <row r="1898" spans="1:8">
      <c r="A1898" s="87" t="s">
        <v>16039</v>
      </c>
      <c r="B1898" s="86">
        <v>4932352777</v>
      </c>
      <c r="C1898" s="86" t="s">
        <v>17246</v>
      </c>
      <c r="D1898" s="86" t="s">
        <v>7099</v>
      </c>
      <c r="E1898" s="86">
        <v>0</v>
      </c>
      <c r="F1898" s="86" t="s">
        <v>10526</v>
      </c>
      <c r="G1898" s="86" t="s">
        <v>10527</v>
      </c>
      <c r="H1898" s="86">
        <v>14344.000000000002</v>
      </c>
    </row>
    <row r="1899" spans="1:8">
      <c r="A1899" s="87" t="s">
        <v>16040</v>
      </c>
      <c r="B1899" s="86">
        <v>4932352778</v>
      </c>
      <c r="C1899" s="86" t="s">
        <v>17246</v>
      </c>
      <c r="D1899" s="86" t="s">
        <v>7099</v>
      </c>
      <c r="E1899" s="86">
        <v>0</v>
      </c>
      <c r="F1899" s="86" t="s">
        <v>10529</v>
      </c>
      <c r="G1899" s="86" t="s">
        <v>10530</v>
      </c>
      <c r="H1899" s="86">
        <v>5384.5</v>
      </c>
    </row>
    <row r="1900" spans="1:8">
      <c r="A1900" s="87" t="s">
        <v>16041</v>
      </c>
      <c r="B1900" s="86">
        <v>4932352779</v>
      </c>
      <c r="C1900" s="86" t="s">
        <v>17246</v>
      </c>
      <c r="D1900" s="86" t="s">
        <v>7099</v>
      </c>
      <c r="E1900" s="86">
        <v>0</v>
      </c>
      <c r="F1900" s="86" t="s">
        <v>10532</v>
      </c>
      <c r="G1900" s="86" t="s">
        <v>10533</v>
      </c>
      <c r="H1900" s="86">
        <v>6110.5000000000009</v>
      </c>
    </row>
    <row r="1901" spans="1:8">
      <c r="A1901" s="87" t="s">
        <v>16042</v>
      </c>
      <c r="B1901" s="86">
        <v>4932352780</v>
      </c>
      <c r="C1901" s="86" t="s">
        <v>17246</v>
      </c>
      <c r="D1901" s="86" t="s">
        <v>7099</v>
      </c>
      <c r="E1901" s="86">
        <v>0</v>
      </c>
      <c r="F1901" s="86" t="s">
        <v>10535</v>
      </c>
      <c r="G1901" s="86" t="s">
        <v>10536</v>
      </c>
      <c r="H1901" s="86">
        <v>7139.0000000000009</v>
      </c>
    </row>
    <row r="1902" spans="1:8">
      <c r="A1902" s="87" t="s">
        <v>16043</v>
      </c>
      <c r="B1902" s="86">
        <v>4932352781</v>
      </c>
      <c r="C1902" s="86" t="s">
        <v>17246</v>
      </c>
      <c r="D1902" s="86" t="s">
        <v>7099</v>
      </c>
      <c r="E1902" s="86">
        <v>0</v>
      </c>
      <c r="F1902" s="86" t="s">
        <v>10538</v>
      </c>
      <c r="G1902" s="86" t="s">
        <v>10539</v>
      </c>
      <c r="H1902" s="86">
        <v>8437</v>
      </c>
    </row>
    <row r="1903" spans="1:8">
      <c r="A1903" s="87" t="s">
        <v>16044</v>
      </c>
      <c r="B1903" s="86">
        <v>4932352782</v>
      </c>
      <c r="C1903" s="86" t="s">
        <v>17246</v>
      </c>
      <c r="D1903" s="86" t="s">
        <v>7099</v>
      </c>
      <c r="E1903" s="86">
        <v>0</v>
      </c>
      <c r="F1903" s="86" t="s">
        <v>10541</v>
      </c>
      <c r="G1903" s="86" t="s">
        <v>10542</v>
      </c>
      <c r="H1903" s="86">
        <v>15576.000000000002</v>
      </c>
    </row>
    <row r="1904" spans="1:8">
      <c r="A1904" s="87" t="s">
        <v>16045</v>
      </c>
      <c r="B1904" s="86">
        <v>4932352783</v>
      </c>
      <c r="C1904" s="86" t="s">
        <v>17246</v>
      </c>
      <c r="D1904" s="86" t="s">
        <v>7099</v>
      </c>
      <c r="E1904" s="86">
        <v>0</v>
      </c>
      <c r="F1904" s="86" t="s">
        <v>10544</v>
      </c>
      <c r="G1904" s="86" t="s">
        <v>10545</v>
      </c>
      <c r="H1904" s="86">
        <v>5638.6</v>
      </c>
    </row>
    <row r="1905" spans="1:8">
      <c r="A1905" s="87" t="s">
        <v>16046</v>
      </c>
      <c r="B1905" s="86">
        <v>4932352784</v>
      </c>
      <c r="C1905" s="86" t="s">
        <v>17246</v>
      </c>
      <c r="D1905" s="86" t="s">
        <v>7099</v>
      </c>
      <c r="E1905" s="86">
        <v>0</v>
      </c>
      <c r="F1905" s="86" t="s">
        <v>10547</v>
      </c>
      <c r="G1905" s="86" t="s">
        <v>10548</v>
      </c>
      <c r="H1905" s="86">
        <v>6582.4000000000015</v>
      </c>
    </row>
    <row r="1906" spans="1:8">
      <c r="A1906" s="87" t="s">
        <v>16047</v>
      </c>
      <c r="B1906" s="86">
        <v>4932352785</v>
      </c>
      <c r="C1906" s="86" t="s">
        <v>17246</v>
      </c>
      <c r="D1906" s="86" t="s">
        <v>7099</v>
      </c>
      <c r="E1906" s="86">
        <v>0</v>
      </c>
      <c r="F1906" s="86" t="s">
        <v>10550</v>
      </c>
      <c r="G1906" s="86" t="s">
        <v>10551</v>
      </c>
      <c r="H1906" s="86">
        <v>5892.7000000000007</v>
      </c>
    </row>
    <row r="1907" spans="1:8">
      <c r="A1907" s="87" t="s">
        <v>16048</v>
      </c>
      <c r="B1907" s="86">
        <v>4932352786</v>
      </c>
      <c r="C1907" s="86" t="s">
        <v>17246</v>
      </c>
      <c r="D1907" s="86" t="s">
        <v>7099</v>
      </c>
      <c r="E1907" s="86">
        <v>0</v>
      </c>
      <c r="F1907" s="86" t="s">
        <v>10553</v>
      </c>
      <c r="G1907" s="86" t="s">
        <v>10554</v>
      </c>
      <c r="H1907" s="86">
        <v>6743.0000000000009</v>
      </c>
    </row>
    <row r="1908" spans="1:8">
      <c r="A1908" s="87" t="s">
        <v>16049</v>
      </c>
      <c r="B1908" s="86">
        <v>4932352787</v>
      </c>
      <c r="C1908" s="86" t="s">
        <v>17246</v>
      </c>
      <c r="D1908" s="86" t="s">
        <v>7099</v>
      </c>
      <c r="E1908" s="86">
        <v>0</v>
      </c>
      <c r="F1908" s="86" t="s">
        <v>10556</v>
      </c>
      <c r="G1908" s="86" t="s">
        <v>10557</v>
      </c>
      <c r="H1908" s="86">
        <v>9273</v>
      </c>
    </row>
    <row r="1909" spans="1:8">
      <c r="A1909" s="87" t="s">
        <v>16050</v>
      </c>
      <c r="B1909" s="86">
        <v>4932352788</v>
      </c>
      <c r="C1909" s="86" t="s">
        <v>17246</v>
      </c>
      <c r="D1909" s="86" t="s">
        <v>7099</v>
      </c>
      <c r="E1909" s="86">
        <v>0</v>
      </c>
      <c r="F1909" s="86" t="s">
        <v>10559</v>
      </c>
      <c r="G1909" s="86" t="s">
        <v>10560</v>
      </c>
      <c r="H1909" s="86">
        <v>16126.000000000002</v>
      </c>
    </row>
    <row r="1910" spans="1:8">
      <c r="A1910" s="87" t="s">
        <v>16051</v>
      </c>
      <c r="B1910" s="86">
        <v>4932352789</v>
      </c>
      <c r="C1910" s="86" t="s">
        <v>17246</v>
      </c>
      <c r="D1910" s="86" t="s">
        <v>7099</v>
      </c>
      <c r="E1910" s="86">
        <v>0</v>
      </c>
      <c r="F1910" s="86" t="s">
        <v>10562</v>
      </c>
      <c r="G1910" s="86" t="s">
        <v>10563</v>
      </c>
      <c r="H1910" s="86">
        <v>5995.0000000000009</v>
      </c>
    </row>
    <row r="1911" spans="1:8">
      <c r="A1911" s="87" t="s">
        <v>16052</v>
      </c>
      <c r="B1911" s="86">
        <v>4932352790</v>
      </c>
      <c r="C1911" s="86" t="s">
        <v>17246</v>
      </c>
      <c r="D1911" s="86" t="s">
        <v>7099</v>
      </c>
      <c r="E1911" s="86">
        <v>0</v>
      </c>
      <c r="F1911" s="86" t="s">
        <v>10565</v>
      </c>
      <c r="G1911" s="86" t="s">
        <v>10566</v>
      </c>
      <c r="H1911" s="86">
        <v>7128.0000000000009</v>
      </c>
    </row>
    <row r="1912" spans="1:8">
      <c r="A1912" s="87" t="s">
        <v>16053</v>
      </c>
      <c r="B1912" s="86">
        <v>4932352791</v>
      </c>
      <c r="C1912" s="86" t="s">
        <v>17246</v>
      </c>
      <c r="D1912" s="86" t="s">
        <v>7099</v>
      </c>
      <c r="E1912" s="86">
        <v>0</v>
      </c>
      <c r="F1912" s="86" t="s">
        <v>10568</v>
      </c>
      <c r="G1912" s="86" t="s">
        <v>10569</v>
      </c>
      <c r="H1912" s="86">
        <v>12188.000000000002</v>
      </c>
    </row>
    <row r="1913" spans="1:8">
      <c r="A1913" s="87" t="s">
        <v>16054</v>
      </c>
      <c r="B1913" s="86">
        <v>4932352792</v>
      </c>
      <c r="C1913" s="86" t="s">
        <v>17246</v>
      </c>
      <c r="D1913" s="86" t="s">
        <v>7099</v>
      </c>
      <c r="E1913" s="86">
        <v>0</v>
      </c>
      <c r="F1913" s="86" t="s">
        <v>10571</v>
      </c>
      <c r="G1913" s="86" t="s">
        <v>10572</v>
      </c>
      <c r="H1913" s="86">
        <v>7852.9000000000015</v>
      </c>
    </row>
    <row r="1914" spans="1:8">
      <c r="A1914" s="87" t="s">
        <v>16055</v>
      </c>
      <c r="B1914" s="86">
        <v>4932352793</v>
      </c>
      <c r="C1914" s="86" t="s">
        <v>17246</v>
      </c>
      <c r="D1914" s="86" t="s">
        <v>7099</v>
      </c>
      <c r="E1914" s="86">
        <v>0</v>
      </c>
      <c r="F1914" s="86" t="s">
        <v>10574</v>
      </c>
      <c r="G1914" s="86" t="s">
        <v>10575</v>
      </c>
      <c r="H1914" s="86">
        <v>9038.7000000000007</v>
      </c>
    </row>
    <row r="1915" spans="1:8">
      <c r="A1915" s="87" t="s">
        <v>16056</v>
      </c>
      <c r="B1915" s="86">
        <v>4932352794</v>
      </c>
      <c r="C1915" s="86" t="s">
        <v>17246</v>
      </c>
      <c r="D1915" s="86" t="s">
        <v>7099</v>
      </c>
      <c r="E1915" s="86">
        <v>0</v>
      </c>
      <c r="F1915" s="86" t="s">
        <v>10577</v>
      </c>
      <c r="G1915" s="86" t="s">
        <v>10578</v>
      </c>
      <c r="H1915" s="86">
        <v>8272</v>
      </c>
    </row>
    <row r="1916" spans="1:8">
      <c r="A1916" s="87" t="s">
        <v>16057</v>
      </c>
      <c r="B1916" s="86">
        <v>4932352795</v>
      </c>
      <c r="C1916" s="86" t="s">
        <v>17246</v>
      </c>
      <c r="D1916" s="86" t="s">
        <v>7099</v>
      </c>
      <c r="E1916" s="86">
        <v>0</v>
      </c>
      <c r="F1916" s="86" t="s">
        <v>10580</v>
      </c>
      <c r="G1916" s="86" t="s">
        <v>10581</v>
      </c>
      <c r="H1916" s="86">
        <v>9845</v>
      </c>
    </row>
    <row r="1917" spans="1:8">
      <c r="A1917" s="87" t="s">
        <v>16058</v>
      </c>
      <c r="B1917" s="86">
        <v>4932352796</v>
      </c>
      <c r="C1917" s="86" t="s">
        <v>17246</v>
      </c>
      <c r="D1917" s="86" t="s">
        <v>7099</v>
      </c>
      <c r="E1917" s="86">
        <v>0</v>
      </c>
      <c r="F1917" s="86" t="s">
        <v>10583</v>
      </c>
      <c r="G1917" s="86" t="s">
        <v>10584</v>
      </c>
      <c r="H1917" s="86">
        <v>14907.200000000003</v>
      </c>
    </row>
    <row r="1918" spans="1:8">
      <c r="A1918" s="87" t="s">
        <v>16059</v>
      </c>
      <c r="B1918" s="86">
        <v>4932352797</v>
      </c>
      <c r="C1918" s="86" t="s">
        <v>17246</v>
      </c>
      <c r="D1918" s="86" t="s">
        <v>7099</v>
      </c>
      <c r="E1918" s="86">
        <v>0</v>
      </c>
      <c r="F1918" s="86" t="s">
        <v>10586</v>
      </c>
      <c r="G1918" s="86" t="s">
        <v>10587</v>
      </c>
      <c r="H1918" s="86">
        <v>20900</v>
      </c>
    </row>
    <row r="1919" spans="1:8">
      <c r="A1919" s="87" t="s">
        <v>16060</v>
      </c>
      <c r="B1919" s="86">
        <v>4932352798</v>
      </c>
      <c r="C1919" s="86" t="s">
        <v>17246</v>
      </c>
      <c r="D1919" s="86" t="s">
        <v>7099</v>
      </c>
      <c r="E1919" s="86">
        <v>0</v>
      </c>
      <c r="F1919" s="86" t="s">
        <v>10589</v>
      </c>
      <c r="G1919" s="86" t="s">
        <v>10590</v>
      </c>
      <c r="H1919" s="86">
        <v>14069.000000000002</v>
      </c>
    </row>
    <row r="1920" spans="1:8">
      <c r="A1920" s="87" t="s">
        <v>16061</v>
      </c>
      <c r="B1920" s="86">
        <v>4932352799</v>
      </c>
      <c r="C1920" s="86" t="s">
        <v>17246</v>
      </c>
      <c r="D1920" s="86" t="s">
        <v>7099</v>
      </c>
      <c r="E1920" s="86">
        <v>0</v>
      </c>
      <c r="F1920" s="86" t="s">
        <v>10592</v>
      </c>
      <c r="G1920" s="86" t="s">
        <v>10593</v>
      </c>
      <c r="H1920" s="86">
        <v>17754</v>
      </c>
    </row>
    <row r="1921" spans="1:8">
      <c r="A1921" s="87" t="s">
        <v>16062</v>
      </c>
      <c r="B1921" s="86">
        <v>4932352800</v>
      </c>
      <c r="C1921" s="86" t="s">
        <v>17246</v>
      </c>
      <c r="D1921" s="86" t="s">
        <v>7099</v>
      </c>
      <c r="E1921" s="86">
        <v>0</v>
      </c>
      <c r="F1921" s="86" t="s">
        <v>10595</v>
      </c>
      <c r="G1921" s="86" t="s">
        <v>10596</v>
      </c>
      <c r="H1921" s="86">
        <v>21582</v>
      </c>
    </row>
    <row r="1922" spans="1:8">
      <c r="A1922" s="87" t="s">
        <v>16063</v>
      </c>
      <c r="B1922" s="86">
        <v>4932352801</v>
      </c>
      <c r="C1922" s="86" t="s">
        <v>17246</v>
      </c>
      <c r="D1922" s="86" t="s">
        <v>5095</v>
      </c>
      <c r="E1922" s="86" t="s">
        <v>8590</v>
      </c>
      <c r="F1922" s="86" t="s">
        <v>10598</v>
      </c>
      <c r="G1922" s="86" t="s">
        <v>10599</v>
      </c>
      <c r="H1922" s="86">
        <v>5885.0000000000009</v>
      </c>
    </row>
    <row r="1923" spans="1:8">
      <c r="A1923" s="87" t="s">
        <v>16064</v>
      </c>
      <c r="B1923" s="86">
        <v>4932352819</v>
      </c>
      <c r="C1923" s="86" t="s">
        <v>17246</v>
      </c>
      <c r="D1923" s="86" t="s">
        <v>5095</v>
      </c>
      <c r="E1923" s="86" t="s">
        <v>5651</v>
      </c>
      <c r="F1923" s="86" t="s">
        <v>10601</v>
      </c>
      <c r="G1923" s="86" t="s">
        <v>10602</v>
      </c>
      <c r="H1923" s="86">
        <v>1738.0000000000002</v>
      </c>
    </row>
    <row r="1924" spans="1:8">
      <c r="A1924" s="87" t="s">
        <v>16065</v>
      </c>
      <c r="B1924" s="86">
        <v>4932352820</v>
      </c>
      <c r="C1924" s="86" t="s">
        <v>17246</v>
      </c>
      <c r="D1924" s="86" t="s">
        <v>5095</v>
      </c>
      <c r="E1924" s="86" t="s">
        <v>5651</v>
      </c>
      <c r="F1924" s="86" t="s">
        <v>10604</v>
      </c>
      <c r="G1924" s="86" t="s">
        <v>10605</v>
      </c>
      <c r="H1924" s="86">
        <v>2277</v>
      </c>
    </row>
    <row r="1925" spans="1:8">
      <c r="A1925" s="87" t="s">
        <v>16066</v>
      </c>
      <c r="B1925" s="86">
        <v>4932352822</v>
      </c>
      <c r="C1925" s="86" t="s">
        <v>17246</v>
      </c>
      <c r="D1925" s="86" t="s">
        <v>5657</v>
      </c>
      <c r="E1925" s="86">
        <v>0</v>
      </c>
      <c r="F1925" s="86" t="s">
        <v>10607</v>
      </c>
      <c r="G1925" s="86" t="s">
        <v>10608</v>
      </c>
      <c r="H1925" s="86">
        <v>3795.0000000000005</v>
      </c>
    </row>
    <row r="1926" spans="1:8">
      <c r="A1926" s="87" t="s">
        <v>16067</v>
      </c>
      <c r="B1926" s="86">
        <v>4932352833</v>
      </c>
      <c r="C1926" s="86" t="s">
        <v>17246</v>
      </c>
      <c r="D1926" s="86" t="s">
        <v>5095</v>
      </c>
      <c r="E1926" s="86" t="s">
        <v>8590</v>
      </c>
      <c r="F1926" s="86" t="s">
        <v>10610</v>
      </c>
      <c r="G1926" s="86" t="s">
        <v>10611</v>
      </c>
      <c r="H1926" s="86">
        <v>2365</v>
      </c>
    </row>
    <row r="1927" spans="1:8">
      <c r="A1927" s="87" t="s">
        <v>16068</v>
      </c>
      <c r="B1927" s="86">
        <v>4932352834</v>
      </c>
      <c r="C1927" s="86" t="s">
        <v>17246</v>
      </c>
      <c r="D1927" s="86" t="s">
        <v>5095</v>
      </c>
      <c r="E1927" s="86" t="s">
        <v>8590</v>
      </c>
      <c r="F1927" s="86" t="s">
        <v>10613</v>
      </c>
      <c r="G1927" s="86" t="s">
        <v>10614</v>
      </c>
      <c r="H1927" s="86">
        <v>1177</v>
      </c>
    </row>
    <row r="1928" spans="1:8">
      <c r="A1928" s="87" t="s">
        <v>16069</v>
      </c>
      <c r="B1928" s="86">
        <v>4932352835</v>
      </c>
      <c r="C1928" s="86" t="s">
        <v>17246</v>
      </c>
      <c r="D1928" s="86" t="s">
        <v>5095</v>
      </c>
      <c r="E1928" s="86" t="s">
        <v>8590</v>
      </c>
      <c r="F1928" s="86" t="s">
        <v>10610</v>
      </c>
      <c r="G1928" s="86" t="s">
        <v>10616</v>
      </c>
      <c r="H1928" s="86">
        <v>2024.0000000000002</v>
      </c>
    </row>
    <row r="1929" spans="1:8">
      <c r="A1929" s="87" t="s">
        <v>16070</v>
      </c>
      <c r="B1929" s="86">
        <v>4932352836</v>
      </c>
      <c r="C1929" s="86" t="s">
        <v>17246</v>
      </c>
      <c r="D1929" s="86" t="s">
        <v>5095</v>
      </c>
      <c r="E1929" s="86" t="s">
        <v>8590</v>
      </c>
      <c r="F1929" s="86" t="s">
        <v>10618</v>
      </c>
      <c r="G1929" s="86" t="s">
        <v>9984</v>
      </c>
      <c r="H1929" s="86">
        <v>2013.0000000000002</v>
      </c>
    </row>
    <row r="1930" spans="1:8">
      <c r="A1930" s="87" t="s">
        <v>16071</v>
      </c>
      <c r="B1930" s="86">
        <v>4932352847</v>
      </c>
      <c r="C1930" s="86" t="s">
        <v>17246</v>
      </c>
      <c r="D1930" s="86" t="s">
        <v>5657</v>
      </c>
      <c r="E1930" s="86">
        <v>0</v>
      </c>
      <c r="F1930" s="86" t="s">
        <v>10620</v>
      </c>
      <c r="G1930" s="86" t="s">
        <v>10621</v>
      </c>
      <c r="H1930" s="86">
        <v>506.00000000000006</v>
      </c>
    </row>
    <row r="1931" spans="1:8">
      <c r="A1931" s="87" t="s">
        <v>16072</v>
      </c>
      <c r="B1931" s="86">
        <v>4932352848</v>
      </c>
      <c r="C1931" s="86" t="s">
        <v>17246</v>
      </c>
      <c r="D1931" s="86" t="s">
        <v>5657</v>
      </c>
      <c r="E1931" s="86">
        <v>0</v>
      </c>
      <c r="F1931" s="86" t="s">
        <v>10623</v>
      </c>
      <c r="G1931" s="86" t="s">
        <v>10624</v>
      </c>
      <c r="H1931" s="86">
        <v>506.00000000000006</v>
      </c>
    </row>
    <row r="1932" spans="1:8">
      <c r="A1932" s="87" t="s">
        <v>16073</v>
      </c>
      <c r="B1932" s="86">
        <v>4932352849</v>
      </c>
      <c r="C1932" s="86" t="s">
        <v>17246</v>
      </c>
      <c r="D1932" s="86" t="s">
        <v>5657</v>
      </c>
      <c r="E1932" s="86">
        <v>0</v>
      </c>
      <c r="F1932" s="86" t="s">
        <v>10626</v>
      </c>
      <c r="G1932" s="86" t="s">
        <v>10627</v>
      </c>
      <c r="H1932" s="86">
        <v>506.00000000000006</v>
      </c>
    </row>
    <row r="1933" spans="1:8">
      <c r="A1933" s="87" t="s">
        <v>16074</v>
      </c>
      <c r="B1933" s="86">
        <v>4932352850</v>
      </c>
      <c r="C1933" s="86" t="s">
        <v>17246</v>
      </c>
      <c r="D1933" s="86" t="s">
        <v>5657</v>
      </c>
      <c r="E1933" s="86">
        <v>0</v>
      </c>
      <c r="F1933" s="86" t="s">
        <v>10629</v>
      </c>
      <c r="G1933" s="86" t="s">
        <v>10630</v>
      </c>
      <c r="H1933" s="86">
        <v>506.00000000000006</v>
      </c>
    </row>
    <row r="1934" spans="1:8">
      <c r="A1934" s="87" t="s">
        <v>16075</v>
      </c>
      <c r="B1934" s="86">
        <v>4932352851</v>
      </c>
      <c r="C1934" s="86" t="s">
        <v>17246</v>
      </c>
      <c r="D1934" s="86" t="s">
        <v>5657</v>
      </c>
      <c r="E1934" s="86">
        <v>0</v>
      </c>
      <c r="F1934" s="86" t="s">
        <v>10632</v>
      </c>
      <c r="G1934" s="86" t="s">
        <v>10633</v>
      </c>
      <c r="H1934" s="86">
        <v>528</v>
      </c>
    </row>
    <row r="1935" spans="1:8">
      <c r="A1935" s="87" t="s">
        <v>16076</v>
      </c>
      <c r="B1935" s="86">
        <v>4932352852</v>
      </c>
      <c r="C1935" s="86" t="s">
        <v>17246</v>
      </c>
      <c r="D1935" s="86" t="s">
        <v>5657</v>
      </c>
      <c r="E1935" s="86">
        <v>0</v>
      </c>
      <c r="F1935" s="86" t="s">
        <v>10635</v>
      </c>
      <c r="G1935" s="86" t="s">
        <v>10636</v>
      </c>
      <c r="H1935" s="86">
        <v>528</v>
      </c>
    </row>
    <row r="1936" spans="1:8">
      <c r="A1936" s="87" t="s">
        <v>16077</v>
      </c>
      <c r="B1936" s="86">
        <v>4932352853</v>
      </c>
      <c r="C1936" s="86" t="s">
        <v>17246</v>
      </c>
      <c r="D1936" s="86" t="s">
        <v>5657</v>
      </c>
      <c r="E1936" s="86">
        <v>0</v>
      </c>
      <c r="F1936" s="86" t="s">
        <v>10638</v>
      </c>
      <c r="G1936" s="86" t="s">
        <v>10639</v>
      </c>
      <c r="H1936" s="86">
        <v>528</v>
      </c>
    </row>
    <row r="1937" spans="1:8">
      <c r="A1937" s="87" t="s">
        <v>16078</v>
      </c>
      <c r="B1937" s="86">
        <v>4932352854</v>
      </c>
      <c r="C1937" s="86" t="s">
        <v>17246</v>
      </c>
      <c r="D1937" s="86" t="s">
        <v>5657</v>
      </c>
      <c r="E1937" s="86">
        <v>0</v>
      </c>
      <c r="F1937" s="86" t="s">
        <v>10641</v>
      </c>
      <c r="G1937" s="86" t="s">
        <v>10642</v>
      </c>
      <c r="H1937" s="86">
        <v>594</v>
      </c>
    </row>
    <row r="1938" spans="1:8">
      <c r="A1938" s="87" t="s">
        <v>16079</v>
      </c>
      <c r="B1938" s="86">
        <v>4932352855</v>
      </c>
      <c r="C1938" s="86" t="s">
        <v>17246</v>
      </c>
      <c r="D1938" s="86" t="s">
        <v>5657</v>
      </c>
      <c r="E1938" s="86">
        <v>0</v>
      </c>
      <c r="F1938" s="86" t="s">
        <v>10644</v>
      </c>
      <c r="G1938" s="86" t="s">
        <v>10645</v>
      </c>
      <c r="H1938" s="86">
        <v>616</v>
      </c>
    </row>
    <row r="1939" spans="1:8">
      <c r="A1939" s="87" t="s">
        <v>16080</v>
      </c>
      <c r="B1939" s="86">
        <v>4932352856</v>
      </c>
      <c r="C1939" s="86" t="s">
        <v>17246</v>
      </c>
      <c r="D1939" s="86" t="s">
        <v>5657</v>
      </c>
      <c r="E1939" s="86">
        <v>0</v>
      </c>
      <c r="F1939" s="86" t="s">
        <v>10647</v>
      </c>
      <c r="G1939" s="86" t="s">
        <v>10648</v>
      </c>
      <c r="H1939" s="86">
        <v>660</v>
      </c>
    </row>
    <row r="1940" spans="1:8">
      <c r="A1940" s="87" t="s">
        <v>16081</v>
      </c>
      <c r="B1940" s="86">
        <v>4932352857</v>
      </c>
      <c r="C1940" s="86" t="s">
        <v>17246</v>
      </c>
      <c r="D1940" s="86" t="s">
        <v>5657</v>
      </c>
      <c r="E1940" s="86">
        <v>0</v>
      </c>
      <c r="F1940" s="86" t="s">
        <v>10650</v>
      </c>
      <c r="G1940" s="86" t="s">
        <v>10651</v>
      </c>
      <c r="H1940" s="86">
        <v>803.00000000000011</v>
      </c>
    </row>
    <row r="1941" spans="1:8">
      <c r="A1941" s="87" t="s">
        <v>16082</v>
      </c>
      <c r="B1941" s="86">
        <v>4932352858</v>
      </c>
      <c r="C1941" s="86" t="s">
        <v>17246</v>
      </c>
      <c r="D1941" s="86" t="s">
        <v>5657</v>
      </c>
      <c r="E1941" s="86">
        <v>0</v>
      </c>
      <c r="F1941" s="86" t="s">
        <v>10653</v>
      </c>
      <c r="G1941" s="86" t="s">
        <v>10654</v>
      </c>
      <c r="H1941" s="86">
        <v>957.00000000000011</v>
      </c>
    </row>
    <row r="1942" spans="1:8">
      <c r="A1942" s="87" t="s">
        <v>16083</v>
      </c>
      <c r="B1942" s="86">
        <v>4932352859</v>
      </c>
      <c r="C1942" s="86" t="s">
        <v>17246</v>
      </c>
      <c r="D1942" s="86" t="s">
        <v>5657</v>
      </c>
      <c r="E1942" s="86">
        <v>0</v>
      </c>
      <c r="F1942" s="86" t="s">
        <v>10656</v>
      </c>
      <c r="G1942" s="86" t="s">
        <v>10657</v>
      </c>
      <c r="H1942" s="86">
        <v>1122</v>
      </c>
    </row>
    <row r="1943" spans="1:8">
      <c r="A1943" s="87" t="s">
        <v>16084</v>
      </c>
      <c r="B1943" s="86">
        <v>4932352860</v>
      </c>
      <c r="C1943" s="86" t="s">
        <v>17246</v>
      </c>
      <c r="D1943" s="86" t="s">
        <v>5657</v>
      </c>
      <c r="E1943" s="86">
        <v>0</v>
      </c>
      <c r="F1943" s="86" t="s">
        <v>10659</v>
      </c>
      <c r="G1943" s="86" t="s">
        <v>10660</v>
      </c>
      <c r="H1943" s="86">
        <v>1243</v>
      </c>
    </row>
    <row r="1944" spans="1:8">
      <c r="A1944" s="87" t="s">
        <v>16085</v>
      </c>
      <c r="B1944" s="86">
        <v>4932352861</v>
      </c>
      <c r="C1944" s="86" t="s">
        <v>17246</v>
      </c>
      <c r="D1944" s="86" t="s">
        <v>5657</v>
      </c>
      <c r="E1944" s="86">
        <v>0</v>
      </c>
      <c r="F1944" s="86" t="s">
        <v>10662</v>
      </c>
      <c r="G1944" s="86" t="s">
        <v>10663</v>
      </c>
      <c r="H1944" s="86">
        <v>7260.0000000000009</v>
      </c>
    </row>
    <row r="1945" spans="1:8">
      <c r="A1945" s="87" t="s">
        <v>16086</v>
      </c>
      <c r="B1945" s="86">
        <v>4932352862</v>
      </c>
      <c r="C1945" s="86" t="s">
        <v>17246</v>
      </c>
      <c r="D1945" s="86" t="s">
        <v>5657</v>
      </c>
      <c r="E1945" s="86">
        <v>0</v>
      </c>
      <c r="F1945" s="86" t="s">
        <v>10665</v>
      </c>
      <c r="G1945" s="86" t="s">
        <v>10666</v>
      </c>
      <c r="H1945" s="86">
        <v>6204.0000000000009</v>
      </c>
    </row>
    <row r="1946" spans="1:8">
      <c r="A1946" s="87" t="s">
        <v>16087</v>
      </c>
      <c r="B1946" s="86">
        <v>4932352892</v>
      </c>
      <c r="C1946" s="86" t="s">
        <v>17246</v>
      </c>
      <c r="D1946" s="86" t="s">
        <v>5095</v>
      </c>
      <c r="E1946" s="86" t="s">
        <v>9206</v>
      </c>
      <c r="F1946" s="86" t="s">
        <v>10668</v>
      </c>
      <c r="G1946" s="86" t="s">
        <v>10669</v>
      </c>
      <c r="H1946" s="86">
        <v>528</v>
      </c>
    </row>
    <row r="1947" spans="1:8">
      <c r="A1947" s="87" t="s">
        <v>16088</v>
      </c>
      <c r="B1947" s="86">
        <v>4932352918</v>
      </c>
      <c r="C1947" s="86" t="s">
        <v>17246</v>
      </c>
      <c r="D1947" s="86" t="s">
        <v>5502</v>
      </c>
      <c r="E1947" s="86" t="s">
        <v>9502</v>
      </c>
      <c r="F1947" s="86" t="s">
        <v>10671</v>
      </c>
      <c r="G1947" s="86" t="s">
        <v>10672</v>
      </c>
      <c r="H1947" s="86">
        <v>8206</v>
      </c>
    </row>
    <row r="1948" spans="1:8">
      <c r="A1948" s="87" t="s">
        <v>16089</v>
      </c>
      <c r="B1948" s="86">
        <v>4932352919</v>
      </c>
      <c r="C1948" s="86" t="s">
        <v>17246</v>
      </c>
      <c r="D1948" s="86" t="s">
        <v>5502</v>
      </c>
      <c r="E1948" s="86" t="s">
        <v>9333</v>
      </c>
      <c r="F1948" s="86" t="s">
        <v>10674</v>
      </c>
      <c r="G1948" s="86" t="s">
        <v>10675</v>
      </c>
      <c r="H1948" s="86">
        <v>4928</v>
      </c>
    </row>
    <row r="1949" spans="1:8">
      <c r="A1949" s="87" t="s">
        <v>16090</v>
      </c>
      <c r="B1949" s="86">
        <v>4932352920</v>
      </c>
      <c r="C1949" s="86" t="s">
        <v>17246</v>
      </c>
      <c r="D1949" s="86" t="s">
        <v>5502</v>
      </c>
      <c r="E1949" s="86" t="s">
        <v>9333</v>
      </c>
      <c r="F1949" s="86" t="s">
        <v>10677</v>
      </c>
      <c r="G1949" s="86" t="s">
        <v>10678</v>
      </c>
      <c r="H1949" s="86">
        <v>1161.6000000000001</v>
      </c>
    </row>
    <row r="1950" spans="1:8">
      <c r="A1950" s="87" t="s">
        <v>16091</v>
      </c>
      <c r="B1950" s="86">
        <v>4932352944</v>
      </c>
      <c r="C1950" s="86" t="s">
        <v>17246</v>
      </c>
      <c r="D1950" s="86" t="s">
        <v>5095</v>
      </c>
      <c r="E1950" s="86" t="s">
        <v>5651</v>
      </c>
      <c r="F1950" s="86" t="s">
        <v>10680</v>
      </c>
      <c r="G1950" s="86" t="s">
        <v>10681</v>
      </c>
      <c r="H1950" s="86">
        <v>539</v>
      </c>
    </row>
    <row r="1951" spans="1:8">
      <c r="A1951" s="87" t="s">
        <v>16092</v>
      </c>
      <c r="B1951" s="86">
        <v>4932352945</v>
      </c>
      <c r="C1951" s="86" t="s">
        <v>17246</v>
      </c>
      <c r="D1951" s="86" t="s">
        <v>5095</v>
      </c>
      <c r="E1951" s="86" t="s">
        <v>5651</v>
      </c>
      <c r="F1951" s="86" t="s">
        <v>10683</v>
      </c>
      <c r="G1951" s="86" t="s">
        <v>10684</v>
      </c>
      <c r="H1951" s="86">
        <v>1892.0000000000002</v>
      </c>
    </row>
    <row r="1952" spans="1:8">
      <c r="A1952" s="87" t="s">
        <v>16093</v>
      </c>
      <c r="B1952" s="86">
        <v>4932352946</v>
      </c>
      <c r="C1952" s="86" t="s">
        <v>17246</v>
      </c>
      <c r="D1952" s="86" t="s">
        <v>5095</v>
      </c>
      <c r="E1952" s="86" t="s">
        <v>5651</v>
      </c>
      <c r="F1952" s="86" t="s">
        <v>10686</v>
      </c>
      <c r="G1952" s="86" t="s">
        <v>10687</v>
      </c>
      <c r="H1952" s="86">
        <v>5038</v>
      </c>
    </row>
    <row r="1953" spans="1:8">
      <c r="A1953" s="87" t="s">
        <v>16094</v>
      </c>
      <c r="B1953" s="86">
        <v>4932352947</v>
      </c>
      <c r="C1953" s="86" t="s">
        <v>17246</v>
      </c>
      <c r="D1953" s="86" t="s">
        <v>5095</v>
      </c>
      <c r="E1953" s="86" t="s">
        <v>5651</v>
      </c>
      <c r="F1953" s="86" t="s">
        <v>10689</v>
      </c>
      <c r="G1953" s="86" t="s">
        <v>10690</v>
      </c>
      <c r="H1953" s="86">
        <v>2398</v>
      </c>
    </row>
    <row r="1954" spans="1:8">
      <c r="A1954" s="87" t="s">
        <v>16095</v>
      </c>
      <c r="B1954" s="86">
        <v>4932352948</v>
      </c>
      <c r="C1954" s="86" t="s">
        <v>17246</v>
      </c>
      <c r="D1954" s="86" t="s">
        <v>5095</v>
      </c>
      <c r="E1954" s="86" t="s">
        <v>5651</v>
      </c>
      <c r="F1954" s="86" t="s">
        <v>10692</v>
      </c>
      <c r="G1954" s="86" t="s">
        <v>10693</v>
      </c>
      <c r="H1954" s="86">
        <v>5346</v>
      </c>
    </row>
    <row r="1955" spans="1:8">
      <c r="A1955" s="87" t="s">
        <v>16096</v>
      </c>
      <c r="B1955" s="86">
        <v>4932352949</v>
      </c>
      <c r="C1955" s="86" t="s">
        <v>17246</v>
      </c>
      <c r="D1955" s="86" t="s">
        <v>5095</v>
      </c>
      <c r="E1955" s="86" t="s">
        <v>5651</v>
      </c>
      <c r="F1955" s="86" t="s">
        <v>10695</v>
      </c>
      <c r="G1955" s="86" t="s">
        <v>10696</v>
      </c>
      <c r="H1955" s="86">
        <v>1342</v>
      </c>
    </row>
    <row r="1956" spans="1:8">
      <c r="A1956" s="87" t="s">
        <v>16097</v>
      </c>
      <c r="B1956" s="86">
        <v>4932352950</v>
      </c>
      <c r="C1956" s="86" t="s">
        <v>17246</v>
      </c>
      <c r="D1956" s="86" t="s">
        <v>5095</v>
      </c>
      <c r="E1956" s="86" t="s">
        <v>5651</v>
      </c>
      <c r="F1956" s="86" t="s">
        <v>10698</v>
      </c>
      <c r="G1956" s="86" t="s">
        <v>10699</v>
      </c>
      <c r="H1956" s="86">
        <v>2640</v>
      </c>
    </row>
    <row r="1957" spans="1:8">
      <c r="A1957" s="87" t="s">
        <v>16098</v>
      </c>
      <c r="B1957" s="86">
        <v>4932352951</v>
      </c>
      <c r="C1957" s="86" t="s">
        <v>17246</v>
      </c>
      <c r="D1957" s="86" t="s">
        <v>5095</v>
      </c>
      <c r="E1957" s="86" t="s">
        <v>5651</v>
      </c>
      <c r="F1957" s="86" t="s">
        <v>10701</v>
      </c>
      <c r="G1957" s="86" t="s">
        <v>10702</v>
      </c>
      <c r="H1957" s="86">
        <v>5500</v>
      </c>
    </row>
    <row r="1958" spans="1:8">
      <c r="A1958" s="87" t="s">
        <v>16099</v>
      </c>
      <c r="B1958" s="86">
        <v>4932352952</v>
      </c>
      <c r="C1958" s="86" t="s">
        <v>17246</v>
      </c>
      <c r="D1958" s="86" t="s">
        <v>5095</v>
      </c>
      <c r="E1958" s="86" t="s">
        <v>5651</v>
      </c>
      <c r="F1958" s="86" t="s">
        <v>10704</v>
      </c>
      <c r="G1958" s="86" t="s">
        <v>10705</v>
      </c>
      <c r="H1958" s="86">
        <v>1650.0000000000002</v>
      </c>
    </row>
    <row r="1959" spans="1:8">
      <c r="A1959" s="87" t="s">
        <v>16100</v>
      </c>
      <c r="B1959" s="86">
        <v>4932352953</v>
      </c>
      <c r="C1959" s="86" t="s">
        <v>17246</v>
      </c>
      <c r="D1959" s="86" t="s">
        <v>5095</v>
      </c>
      <c r="E1959" s="86" t="s">
        <v>5651</v>
      </c>
      <c r="F1959" s="86" t="s">
        <v>10707</v>
      </c>
      <c r="G1959" s="86" t="s">
        <v>10708</v>
      </c>
      <c r="H1959" s="86">
        <v>1551.0000000000002</v>
      </c>
    </row>
    <row r="1960" spans="1:8">
      <c r="A1960" s="87" t="s">
        <v>16101</v>
      </c>
      <c r="B1960" s="86">
        <v>4932352954</v>
      </c>
      <c r="C1960" s="86" t="s">
        <v>17246</v>
      </c>
      <c r="D1960" s="86" t="s">
        <v>5095</v>
      </c>
      <c r="E1960" s="86" t="s">
        <v>5651</v>
      </c>
      <c r="F1960" s="86" t="s">
        <v>10710</v>
      </c>
      <c r="G1960" s="86" t="s">
        <v>10711</v>
      </c>
      <c r="H1960" s="86">
        <v>1848.0000000000002</v>
      </c>
    </row>
    <row r="1961" spans="1:8">
      <c r="A1961" s="87" t="s">
        <v>16102</v>
      </c>
      <c r="B1961" s="86">
        <v>4932352955</v>
      </c>
      <c r="C1961" s="86" t="s">
        <v>17246</v>
      </c>
      <c r="D1961" s="86" t="s">
        <v>5095</v>
      </c>
      <c r="E1961" s="86" t="s">
        <v>5651</v>
      </c>
      <c r="F1961" s="86" t="s">
        <v>10713</v>
      </c>
      <c r="G1961" s="86" t="s">
        <v>10714</v>
      </c>
      <c r="H1961" s="86">
        <v>2849.0000000000005</v>
      </c>
    </row>
    <row r="1962" spans="1:8">
      <c r="A1962" s="87" t="s">
        <v>16103</v>
      </c>
      <c r="B1962" s="86">
        <v>4932352956</v>
      </c>
      <c r="C1962" s="86" t="s">
        <v>17246</v>
      </c>
      <c r="D1962" s="86" t="s">
        <v>5095</v>
      </c>
      <c r="E1962" s="86" t="s">
        <v>5651</v>
      </c>
      <c r="F1962" s="86" t="s">
        <v>10716</v>
      </c>
      <c r="G1962" s="86" t="s">
        <v>10717</v>
      </c>
      <c r="H1962" s="86">
        <v>6270.0000000000009</v>
      </c>
    </row>
    <row r="1963" spans="1:8">
      <c r="A1963" s="87" t="s">
        <v>16104</v>
      </c>
      <c r="B1963" s="86">
        <v>4932353424</v>
      </c>
      <c r="C1963" s="86" t="s">
        <v>17246</v>
      </c>
      <c r="D1963" s="86" t="s">
        <v>5502</v>
      </c>
      <c r="E1963" s="86" t="s">
        <v>9333</v>
      </c>
      <c r="F1963" s="86" t="s">
        <v>10719</v>
      </c>
      <c r="G1963" s="86" t="s">
        <v>10720</v>
      </c>
      <c r="H1963" s="86">
        <v>968.00000000000011</v>
      </c>
    </row>
    <row r="1964" spans="1:8">
      <c r="A1964" s="87" t="s">
        <v>16105</v>
      </c>
      <c r="B1964" s="86">
        <v>4932353819</v>
      </c>
      <c r="C1964" s="86" t="s">
        <v>17246</v>
      </c>
      <c r="D1964" s="86" t="s">
        <v>5095</v>
      </c>
      <c r="E1964" s="86" t="s">
        <v>9206</v>
      </c>
      <c r="F1964" s="86" t="s">
        <v>10722</v>
      </c>
      <c r="G1964" s="86" t="s">
        <v>10723</v>
      </c>
      <c r="H1964" s="86">
        <v>462.00000000000006</v>
      </c>
    </row>
    <row r="1965" spans="1:8">
      <c r="A1965" s="87" t="s">
        <v>16106</v>
      </c>
      <c r="B1965" s="86">
        <v>4932353820</v>
      </c>
      <c r="C1965" s="86" t="s">
        <v>17246</v>
      </c>
      <c r="D1965" s="86" t="s">
        <v>5095</v>
      </c>
      <c r="E1965" s="86" t="s">
        <v>9206</v>
      </c>
      <c r="F1965" s="86" t="s">
        <v>10725</v>
      </c>
      <c r="G1965" s="86" t="s">
        <v>10726</v>
      </c>
      <c r="H1965" s="86">
        <v>264</v>
      </c>
    </row>
    <row r="1966" spans="1:8">
      <c r="A1966" s="87" t="s">
        <v>16107</v>
      </c>
      <c r="B1966" s="86">
        <v>4932353821</v>
      </c>
      <c r="C1966" s="86" t="s">
        <v>17246</v>
      </c>
      <c r="D1966" s="86" t="s">
        <v>5095</v>
      </c>
      <c r="E1966" s="86" t="s">
        <v>9206</v>
      </c>
      <c r="F1966" s="86" t="s">
        <v>10728</v>
      </c>
      <c r="G1966" s="86" t="s">
        <v>10729</v>
      </c>
      <c r="H1966" s="86">
        <v>422.4</v>
      </c>
    </row>
    <row r="1967" spans="1:8">
      <c r="A1967" s="87" t="s">
        <v>16108</v>
      </c>
      <c r="B1967" s="86">
        <v>4932353822</v>
      </c>
      <c r="C1967" s="86" t="s">
        <v>17246</v>
      </c>
      <c r="D1967" s="86" t="s">
        <v>5095</v>
      </c>
      <c r="E1967" s="86" t="s">
        <v>9206</v>
      </c>
      <c r="F1967" s="86" t="s">
        <v>10731</v>
      </c>
      <c r="G1967" s="86" t="s">
        <v>10732</v>
      </c>
      <c r="H1967" s="86">
        <v>448.80000000000007</v>
      </c>
    </row>
    <row r="1968" spans="1:8">
      <c r="A1968" s="87" t="s">
        <v>16109</v>
      </c>
      <c r="B1968" s="86">
        <v>4932353823</v>
      </c>
      <c r="C1968" s="86" t="s">
        <v>17246</v>
      </c>
      <c r="D1968" s="86" t="s">
        <v>5095</v>
      </c>
      <c r="E1968" s="86" t="s">
        <v>9206</v>
      </c>
      <c r="F1968" s="86" t="s">
        <v>10734</v>
      </c>
      <c r="G1968" s="86" t="s">
        <v>10735</v>
      </c>
      <c r="H1968" s="86">
        <v>385</v>
      </c>
    </row>
    <row r="1969" spans="1:8">
      <c r="A1969" s="87" t="s">
        <v>16110</v>
      </c>
      <c r="B1969" s="86">
        <v>4932353824</v>
      </c>
      <c r="C1969" s="86" t="s">
        <v>17246</v>
      </c>
      <c r="D1969" s="86" t="s">
        <v>5095</v>
      </c>
      <c r="E1969" s="86" t="s">
        <v>9206</v>
      </c>
      <c r="F1969" s="86" t="s">
        <v>10737</v>
      </c>
      <c r="G1969" s="86" t="s">
        <v>10738</v>
      </c>
      <c r="H1969" s="86">
        <v>607.20000000000005</v>
      </c>
    </row>
    <row r="1970" spans="1:8">
      <c r="A1970" s="87" t="s">
        <v>16111</v>
      </c>
      <c r="B1970" s="86">
        <v>4932353825</v>
      </c>
      <c r="C1970" s="86" t="s">
        <v>17246</v>
      </c>
      <c r="D1970" s="86" t="s">
        <v>5095</v>
      </c>
      <c r="E1970" s="86" t="s">
        <v>9206</v>
      </c>
      <c r="F1970" s="86" t="s">
        <v>10740</v>
      </c>
      <c r="G1970" s="86" t="s">
        <v>10741</v>
      </c>
      <c r="H1970" s="86">
        <v>752.4</v>
      </c>
    </row>
    <row r="1971" spans="1:8">
      <c r="A1971" s="87" t="s">
        <v>16112</v>
      </c>
      <c r="B1971" s="86">
        <v>4932353826</v>
      </c>
      <c r="C1971" s="86" t="s">
        <v>17246</v>
      </c>
      <c r="D1971" s="86" t="s">
        <v>5095</v>
      </c>
      <c r="E1971" s="86" t="s">
        <v>9206</v>
      </c>
      <c r="F1971" s="86" t="s">
        <v>10743</v>
      </c>
      <c r="G1971" s="86" t="s">
        <v>10744</v>
      </c>
      <c r="H1971" s="86">
        <v>633.6</v>
      </c>
    </row>
    <row r="1972" spans="1:8">
      <c r="A1972" s="87" t="s">
        <v>16113</v>
      </c>
      <c r="B1972" s="86">
        <v>4932354506</v>
      </c>
      <c r="C1972" s="86" t="s">
        <v>17246</v>
      </c>
      <c r="D1972" s="86" t="s">
        <v>9118</v>
      </c>
      <c r="E1972" s="86">
        <v>0</v>
      </c>
      <c r="F1972" s="86" t="s">
        <v>10746</v>
      </c>
      <c r="G1972" s="86" t="s">
        <v>10747</v>
      </c>
      <c r="H1972" s="86">
        <v>418.00000000000006</v>
      </c>
    </row>
    <row r="1973" spans="1:8">
      <c r="A1973" s="87" t="s">
        <v>16114</v>
      </c>
      <c r="B1973" s="86">
        <v>4932354508</v>
      </c>
      <c r="C1973" s="86" t="s">
        <v>17246</v>
      </c>
      <c r="D1973" s="86" t="s">
        <v>9118</v>
      </c>
      <c r="E1973" s="86">
        <v>0</v>
      </c>
      <c r="F1973" s="86" t="s">
        <v>10749</v>
      </c>
      <c r="G1973" s="86" t="s">
        <v>10750</v>
      </c>
      <c r="H1973" s="86">
        <v>385.00000000000006</v>
      </c>
    </row>
    <row r="1974" spans="1:8">
      <c r="A1974" s="87" t="s">
        <v>16115</v>
      </c>
      <c r="B1974" s="86">
        <v>4932354745</v>
      </c>
      <c r="C1974" s="86" t="s">
        <v>17246</v>
      </c>
      <c r="D1974" s="86" t="s">
        <v>9118</v>
      </c>
      <c r="E1974" s="86">
        <v>0</v>
      </c>
      <c r="F1974" s="86" t="s">
        <v>10752</v>
      </c>
      <c r="G1974" s="86" t="s">
        <v>10753</v>
      </c>
      <c r="H1974" s="86">
        <v>1672.0000000000002</v>
      </c>
    </row>
    <row r="1975" spans="1:8">
      <c r="A1975" s="87" t="s">
        <v>16116</v>
      </c>
      <c r="B1975" s="86">
        <v>4932355066</v>
      </c>
      <c r="C1975" s="86" t="s">
        <v>17246</v>
      </c>
      <c r="D1975" s="86" t="s">
        <v>5036</v>
      </c>
      <c r="E1975" s="86">
        <v>0</v>
      </c>
      <c r="F1975" s="86" t="s">
        <v>10755</v>
      </c>
      <c r="G1975" s="86" t="s">
        <v>10756</v>
      </c>
      <c r="H1975" s="86">
        <v>935.00000000000011</v>
      </c>
    </row>
    <row r="1976" spans="1:8">
      <c r="A1976" s="87" t="s">
        <v>16117</v>
      </c>
      <c r="B1976" s="86">
        <v>4932355067</v>
      </c>
      <c r="C1976" s="86" t="s">
        <v>17246</v>
      </c>
      <c r="D1976" s="86" t="s">
        <v>5036</v>
      </c>
      <c r="E1976" s="86">
        <v>0</v>
      </c>
      <c r="F1976" s="86" t="s">
        <v>10758</v>
      </c>
      <c r="G1976" s="86" t="s">
        <v>10759</v>
      </c>
      <c r="H1976" s="86">
        <v>924.00000000000011</v>
      </c>
    </row>
    <row r="1977" spans="1:8">
      <c r="A1977" s="87" t="s">
        <v>16118</v>
      </c>
      <c r="B1977" s="86">
        <v>4932355068</v>
      </c>
      <c r="C1977" s="86" t="s">
        <v>17246</v>
      </c>
      <c r="D1977" s="86" t="s">
        <v>5036</v>
      </c>
      <c r="E1977" s="86">
        <v>0</v>
      </c>
      <c r="F1977" s="86" t="s">
        <v>10761</v>
      </c>
      <c r="G1977" s="86" t="s">
        <v>10762</v>
      </c>
      <c r="H1977" s="86">
        <v>902.00000000000011</v>
      </c>
    </row>
    <row r="1978" spans="1:8">
      <c r="A1978" s="87" t="s">
        <v>16119</v>
      </c>
      <c r="B1978" s="86">
        <v>4932355069</v>
      </c>
      <c r="C1978" s="86" t="s">
        <v>17246</v>
      </c>
      <c r="D1978" s="86" t="s">
        <v>5036</v>
      </c>
      <c r="E1978" s="86">
        <v>0</v>
      </c>
      <c r="F1978" s="86" t="s">
        <v>10764</v>
      </c>
      <c r="G1978" s="86" t="s">
        <v>10765</v>
      </c>
      <c r="H1978" s="86">
        <v>913.00000000000011</v>
      </c>
    </row>
    <row r="1979" spans="1:8">
      <c r="A1979" s="87" t="s">
        <v>16120</v>
      </c>
      <c r="B1979" s="86">
        <v>4932355070</v>
      </c>
      <c r="C1979" s="86" t="s">
        <v>17246</v>
      </c>
      <c r="D1979" s="86" t="s">
        <v>5036</v>
      </c>
      <c r="E1979" s="86">
        <v>0</v>
      </c>
      <c r="F1979" s="86" t="s">
        <v>10767</v>
      </c>
      <c r="G1979" s="86" t="s">
        <v>10768</v>
      </c>
      <c r="H1979" s="86">
        <v>913.00000000000011</v>
      </c>
    </row>
    <row r="1980" spans="1:8">
      <c r="A1980" s="87" t="s">
        <v>16121</v>
      </c>
      <c r="B1980" s="86">
        <v>4932355071</v>
      </c>
      <c r="C1980" s="86" t="s">
        <v>17246</v>
      </c>
      <c r="D1980" s="86" t="s">
        <v>5036</v>
      </c>
      <c r="E1980" s="86">
        <v>0</v>
      </c>
      <c r="F1980" s="86" t="s">
        <v>10770</v>
      </c>
      <c r="G1980" s="86" t="s">
        <v>10771</v>
      </c>
      <c r="H1980" s="86">
        <v>913.00000000000011</v>
      </c>
    </row>
    <row r="1981" spans="1:8">
      <c r="A1981" s="87" t="s">
        <v>16122</v>
      </c>
      <c r="B1981" s="86">
        <v>4932355140</v>
      </c>
      <c r="C1981" s="86" t="s">
        <v>17246</v>
      </c>
      <c r="D1981" s="86" t="s">
        <v>5036</v>
      </c>
      <c r="E1981" s="86">
        <v>0</v>
      </c>
      <c r="F1981" s="86" t="s">
        <v>10773</v>
      </c>
      <c r="G1981" s="86" t="s">
        <v>10774</v>
      </c>
      <c r="H1981" s="86">
        <v>715.00000000000011</v>
      </c>
    </row>
    <row r="1982" spans="1:8">
      <c r="A1982" s="87" t="s">
        <v>16123</v>
      </c>
      <c r="B1982" s="86">
        <v>4932355141</v>
      </c>
      <c r="C1982" s="86" t="s">
        <v>17246</v>
      </c>
      <c r="D1982" s="86" t="s">
        <v>5036</v>
      </c>
      <c r="E1982" s="86">
        <v>0</v>
      </c>
      <c r="F1982" s="86" t="s">
        <v>10776</v>
      </c>
      <c r="G1982" s="86" t="s">
        <v>10777</v>
      </c>
      <c r="H1982" s="86">
        <v>715.00000000000011</v>
      </c>
    </row>
    <row r="1983" spans="1:8">
      <c r="A1983" s="87" t="s">
        <v>16124</v>
      </c>
      <c r="B1983" s="86">
        <v>4932355142</v>
      </c>
      <c r="C1983" s="86" t="s">
        <v>17246</v>
      </c>
      <c r="D1983" s="86" t="s">
        <v>5036</v>
      </c>
      <c r="E1983" s="86">
        <v>0</v>
      </c>
      <c r="F1983" s="86" t="s">
        <v>10779</v>
      </c>
      <c r="G1983" s="86" t="s">
        <v>10780</v>
      </c>
      <c r="H1983" s="86">
        <v>704</v>
      </c>
    </row>
    <row r="1984" spans="1:8">
      <c r="A1984" s="87" t="s">
        <v>16125</v>
      </c>
      <c r="B1984" s="86">
        <v>4932355143</v>
      </c>
      <c r="C1984" s="86" t="s">
        <v>17246</v>
      </c>
      <c r="D1984" s="86" t="s">
        <v>5036</v>
      </c>
      <c r="E1984" s="86">
        <v>0</v>
      </c>
      <c r="F1984" s="86" t="s">
        <v>10782</v>
      </c>
      <c r="G1984" s="86" t="s">
        <v>10783</v>
      </c>
      <c r="H1984" s="86">
        <v>704</v>
      </c>
    </row>
    <row r="1985" spans="1:8">
      <c r="A1985" s="87" t="s">
        <v>16126</v>
      </c>
      <c r="B1985" s="86">
        <v>4932355144</v>
      </c>
      <c r="C1985" s="86" t="s">
        <v>17246</v>
      </c>
      <c r="D1985" s="86" t="s">
        <v>5036</v>
      </c>
      <c r="E1985" s="86">
        <v>0</v>
      </c>
      <c r="F1985" s="86" t="s">
        <v>10785</v>
      </c>
      <c r="G1985" s="86" t="s">
        <v>10786</v>
      </c>
      <c r="H1985" s="86">
        <v>704</v>
      </c>
    </row>
    <row r="1986" spans="1:8">
      <c r="A1986" s="87" t="s">
        <v>16127</v>
      </c>
      <c r="B1986" s="86">
        <v>4932356502</v>
      </c>
      <c r="C1986" s="86" t="s">
        <v>17246</v>
      </c>
      <c r="D1986" s="86" t="s">
        <v>5095</v>
      </c>
      <c r="E1986" s="86" t="s">
        <v>5651</v>
      </c>
      <c r="F1986" s="86" t="s">
        <v>10788</v>
      </c>
      <c r="G1986" s="86" t="s">
        <v>10789</v>
      </c>
      <c r="H1986" s="86">
        <v>2059.2000000000003</v>
      </c>
    </row>
    <row r="1987" spans="1:8">
      <c r="A1987" s="87" t="s">
        <v>16128</v>
      </c>
      <c r="B1987" s="86">
        <v>4932356503</v>
      </c>
      <c r="C1987" s="86" t="s">
        <v>17246</v>
      </c>
      <c r="D1987" s="86" t="s">
        <v>5095</v>
      </c>
      <c r="E1987" s="86" t="s">
        <v>5651</v>
      </c>
      <c r="F1987" s="86" t="s">
        <v>10791</v>
      </c>
      <c r="G1987" s="86" t="s">
        <v>10792</v>
      </c>
      <c r="H1987" s="86">
        <v>2772</v>
      </c>
    </row>
    <row r="1988" spans="1:8">
      <c r="A1988" s="87" t="s">
        <v>16129</v>
      </c>
      <c r="B1988" s="86">
        <v>4932356504</v>
      </c>
      <c r="C1988" s="86" t="s">
        <v>17246</v>
      </c>
      <c r="D1988" s="86" t="s">
        <v>5095</v>
      </c>
      <c r="E1988" s="86" t="s">
        <v>5651</v>
      </c>
      <c r="F1988" s="86" t="s">
        <v>10794</v>
      </c>
      <c r="G1988" s="86" t="s">
        <v>10795</v>
      </c>
      <c r="H1988" s="86">
        <v>2323.2000000000003</v>
      </c>
    </row>
    <row r="1989" spans="1:8">
      <c r="A1989" s="87" t="s">
        <v>16130</v>
      </c>
      <c r="B1989" s="86">
        <v>4932356505</v>
      </c>
      <c r="C1989" s="86" t="s">
        <v>17246</v>
      </c>
      <c r="D1989" s="86" t="s">
        <v>5095</v>
      </c>
      <c r="E1989" s="86" t="s">
        <v>5651</v>
      </c>
      <c r="F1989" s="86" t="s">
        <v>10797</v>
      </c>
      <c r="G1989" s="86" t="s">
        <v>10798</v>
      </c>
      <c r="H1989" s="86">
        <v>3049.2</v>
      </c>
    </row>
    <row r="1990" spans="1:8">
      <c r="A1990" s="87" t="s">
        <v>16131</v>
      </c>
      <c r="B1990" s="86">
        <v>4932356506</v>
      </c>
      <c r="C1990" s="86" t="s">
        <v>17246</v>
      </c>
      <c r="D1990" s="86" t="s">
        <v>5095</v>
      </c>
      <c r="E1990" s="86" t="s">
        <v>5651</v>
      </c>
      <c r="F1990" s="86" t="s">
        <v>10800</v>
      </c>
      <c r="G1990" s="86" t="s">
        <v>10801</v>
      </c>
      <c r="H1990" s="86">
        <v>3453.4500000000003</v>
      </c>
    </row>
    <row r="1991" spans="1:8">
      <c r="A1991" s="87" t="s">
        <v>16132</v>
      </c>
      <c r="B1991" s="86">
        <v>4932356507</v>
      </c>
      <c r="C1991" s="86" t="s">
        <v>17246</v>
      </c>
      <c r="D1991" s="86" t="s">
        <v>5095</v>
      </c>
      <c r="E1991" s="86" t="s">
        <v>5651</v>
      </c>
      <c r="F1991" s="86" t="s">
        <v>10803</v>
      </c>
      <c r="G1991" s="86" t="s">
        <v>10804</v>
      </c>
      <c r="H1991" s="86">
        <v>3314.3</v>
      </c>
    </row>
    <row r="1992" spans="1:8">
      <c r="A1992" s="87" t="s">
        <v>16133</v>
      </c>
      <c r="B1992" s="86">
        <v>4932356508</v>
      </c>
      <c r="C1992" s="86" t="s">
        <v>17246</v>
      </c>
      <c r="D1992" s="86" t="s">
        <v>5095</v>
      </c>
      <c r="E1992" s="86" t="s">
        <v>5651</v>
      </c>
      <c r="F1992" s="86" t="s">
        <v>10806</v>
      </c>
      <c r="G1992" s="86" t="s">
        <v>10807</v>
      </c>
      <c r="H1992" s="86">
        <v>3870.9</v>
      </c>
    </row>
    <row r="1993" spans="1:8">
      <c r="A1993" s="87" t="s">
        <v>16134</v>
      </c>
      <c r="B1993" s="86">
        <v>4932356509</v>
      </c>
      <c r="C1993" s="86" t="s">
        <v>17246</v>
      </c>
      <c r="D1993" s="86" t="s">
        <v>5095</v>
      </c>
      <c r="E1993" s="86" t="s">
        <v>5651</v>
      </c>
      <c r="F1993" s="86" t="s">
        <v>10809</v>
      </c>
      <c r="G1993" s="86" t="s">
        <v>10810</v>
      </c>
      <c r="H1993" s="86">
        <v>4089.8000000000006</v>
      </c>
    </row>
    <row r="1994" spans="1:8">
      <c r="A1994" s="87" t="s">
        <v>16135</v>
      </c>
      <c r="B1994" s="86">
        <v>4932356510</v>
      </c>
      <c r="C1994" s="86" t="s">
        <v>17246</v>
      </c>
      <c r="D1994" s="86" t="s">
        <v>5095</v>
      </c>
      <c r="E1994" s="86" t="s">
        <v>5651</v>
      </c>
      <c r="F1994" s="86" t="s">
        <v>10812</v>
      </c>
      <c r="G1994" s="86" t="s">
        <v>10813</v>
      </c>
      <c r="H1994" s="86">
        <v>5476.9000000000005</v>
      </c>
    </row>
    <row r="1995" spans="1:8">
      <c r="A1995" s="87" t="s">
        <v>16136</v>
      </c>
      <c r="B1995" s="86">
        <v>4932356511</v>
      </c>
      <c r="C1995" s="86" t="s">
        <v>17246</v>
      </c>
      <c r="D1995" s="86" t="s">
        <v>5095</v>
      </c>
      <c r="E1995" s="86" t="s">
        <v>5651</v>
      </c>
      <c r="F1995" s="86" t="s">
        <v>10815</v>
      </c>
      <c r="G1995" s="86" t="s">
        <v>10816</v>
      </c>
      <c r="H1995" s="86">
        <v>6020.3</v>
      </c>
    </row>
    <row r="1996" spans="1:8">
      <c r="A1996" s="87" t="s">
        <v>16137</v>
      </c>
      <c r="B1996" s="86">
        <v>4932357591</v>
      </c>
      <c r="C1996" s="86" t="s">
        <v>17246</v>
      </c>
      <c r="D1996" s="86" t="s">
        <v>5957</v>
      </c>
      <c r="E1996" s="86">
        <v>0</v>
      </c>
      <c r="F1996" s="86" t="s">
        <v>10818</v>
      </c>
      <c r="G1996" s="86" t="s">
        <v>10819</v>
      </c>
      <c r="H1996" s="86">
        <v>2134</v>
      </c>
    </row>
    <row r="1997" spans="1:8">
      <c r="A1997" s="87" t="s">
        <v>16138</v>
      </c>
      <c r="B1997" s="86">
        <v>4932358492</v>
      </c>
      <c r="C1997" s="86" t="s">
        <v>17246</v>
      </c>
      <c r="D1997" s="86" t="s">
        <v>5036</v>
      </c>
      <c r="E1997" s="86">
        <v>0</v>
      </c>
      <c r="F1997" s="86" t="s">
        <v>10821</v>
      </c>
      <c r="G1997" s="86" t="s">
        <v>10822</v>
      </c>
      <c r="H1997" s="86">
        <v>187.00000000000003</v>
      </c>
    </row>
    <row r="1998" spans="1:8">
      <c r="A1998" s="87" t="s">
        <v>16139</v>
      </c>
      <c r="B1998" s="86">
        <v>4932358493</v>
      </c>
      <c r="C1998" s="86" t="s">
        <v>17246</v>
      </c>
      <c r="D1998" s="86" t="s">
        <v>5036</v>
      </c>
      <c r="E1998" s="86">
        <v>0</v>
      </c>
      <c r="F1998" s="86" t="s">
        <v>10824</v>
      </c>
      <c r="G1998" s="86" t="s">
        <v>10825</v>
      </c>
      <c r="H1998" s="86">
        <v>187.00000000000003</v>
      </c>
    </row>
    <row r="1999" spans="1:8">
      <c r="A1999" s="87" t="s">
        <v>16140</v>
      </c>
      <c r="B1999" s="86">
        <v>4932358494</v>
      </c>
      <c r="C1999" s="86" t="s">
        <v>17246</v>
      </c>
      <c r="D1999" s="86" t="s">
        <v>5036</v>
      </c>
      <c r="E1999" s="86">
        <v>0</v>
      </c>
      <c r="F1999" s="86" t="s">
        <v>10827</v>
      </c>
      <c r="G1999" s="86" t="s">
        <v>10828</v>
      </c>
      <c r="H1999" s="86">
        <v>187.00000000000003</v>
      </c>
    </row>
    <row r="2000" spans="1:8">
      <c r="A2000" s="87" t="s">
        <v>16141</v>
      </c>
      <c r="B2000" s="86">
        <v>4932358495</v>
      </c>
      <c r="C2000" s="86" t="s">
        <v>17246</v>
      </c>
      <c r="D2000" s="86" t="s">
        <v>5036</v>
      </c>
      <c r="E2000" s="86">
        <v>0</v>
      </c>
      <c r="F2000" s="86" t="s">
        <v>10830</v>
      </c>
      <c r="G2000" s="86" t="s">
        <v>10831</v>
      </c>
      <c r="H2000" s="86">
        <v>187.00000000000003</v>
      </c>
    </row>
    <row r="2001" spans="1:8">
      <c r="A2001" s="87" t="s">
        <v>16142</v>
      </c>
      <c r="B2001" s="86">
        <v>4932358496</v>
      </c>
      <c r="C2001" s="86" t="s">
        <v>17246</v>
      </c>
      <c r="D2001" s="86" t="s">
        <v>5036</v>
      </c>
      <c r="E2001" s="86">
        <v>0</v>
      </c>
      <c r="F2001" s="86" t="s">
        <v>10833</v>
      </c>
      <c r="G2001" s="86" t="s">
        <v>10834</v>
      </c>
      <c r="H2001" s="86">
        <v>187.00000000000003</v>
      </c>
    </row>
    <row r="2002" spans="1:8">
      <c r="A2002" s="87" t="s">
        <v>16143</v>
      </c>
      <c r="B2002" s="86">
        <v>4932359490</v>
      </c>
      <c r="C2002" s="86" t="s">
        <v>17246</v>
      </c>
      <c r="D2002" s="86" t="s">
        <v>7099</v>
      </c>
      <c r="E2002" s="86">
        <v>0</v>
      </c>
      <c r="F2002" s="86" t="s">
        <v>10836</v>
      </c>
      <c r="G2002" s="86" t="s">
        <v>10837</v>
      </c>
      <c r="H2002" s="86">
        <v>5621</v>
      </c>
    </row>
    <row r="2003" spans="1:8">
      <c r="A2003" s="87" t="s">
        <v>16144</v>
      </c>
      <c r="B2003" s="86">
        <v>4932361072</v>
      </c>
      <c r="C2003" s="86" t="s">
        <v>17246</v>
      </c>
      <c r="D2003" s="86" t="s">
        <v>5957</v>
      </c>
      <c r="E2003" s="86">
        <v>0</v>
      </c>
      <c r="F2003" s="86" t="s">
        <v>10839</v>
      </c>
      <c r="G2003" s="86" t="s">
        <v>10840</v>
      </c>
      <c r="H2003" s="86">
        <v>2860.0000000000005</v>
      </c>
    </row>
    <row r="2004" spans="1:8">
      <c r="A2004" s="87" t="s">
        <v>16145</v>
      </c>
      <c r="B2004" s="86">
        <v>4932363130</v>
      </c>
      <c r="C2004" s="86" t="s">
        <v>17246</v>
      </c>
      <c r="D2004" s="86" t="s">
        <v>7883</v>
      </c>
      <c r="E2004" s="86" t="s">
        <v>10221</v>
      </c>
      <c r="F2004" s="86" t="s">
        <v>10842</v>
      </c>
      <c r="G2004" s="86" t="s">
        <v>10843</v>
      </c>
      <c r="H2004" s="86">
        <v>143</v>
      </c>
    </row>
    <row r="2005" spans="1:8">
      <c r="A2005" s="87" t="s">
        <v>16146</v>
      </c>
      <c r="B2005" s="86">
        <v>4932363131</v>
      </c>
      <c r="C2005" s="86" t="s">
        <v>17246</v>
      </c>
      <c r="D2005" s="86" t="s">
        <v>7883</v>
      </c>
      <c r="E2005" s="86" t="s">
        <v>10221</v>
      </c>
      <c r="F2005" s="86" t="s">
        <v>10845</v>
      </c>
      <c r="G2005" s="86" t="s">
        <v>10846</v>
      </c>
      <c r="H2005" s="86">
        <v>143</v>
      </c>
    </row>
    <row r="2006" spans="1:8">
      <c r="A2006" s="87" t="s">
        <v>16147</v>
      </c>
      <c r="B2006" s="86">
        <v>4932363132</v>
      </c>
      <c r="C2006" s="86" t="s">
        <v>17246</v>
      </c>
      <c r="D2006" s="86" t="s">
        <v>7883</v>
      </c>
      <c r="E2006" s="86" t="s">
        <v>10221</v>
      </c>
      <c r="F2006" s="86" t="s">
        <v>10848</v>
      </c>
      <c r="G2006" s="86" t="s">
        <v>10849</v>
      </c>
      <c r="H2006" s="86">
        <v>165</v>
      </c>
    </row>
    <row r="2007" spans="1:8">
      <c r="A2007" s="87" t="s">
        <v>16148</v>
      </c>
      <c r="B2007" s="86">
        <v>4932363133</v>
      </c>
      <c r="C2007" s="86" t="s">
        <v>17246</v>
      </c>
      <c r="D2007" s="86" t="s">
        <v>7883</v>
      </c>
      <c r="E2007" s="86" t="s">
        <v>10221</v>
      </c>
      <c r="F2007" s="86" t="s">
        <v>10851</v>
      </c>
      <c r="G2007" s="86" t="s">
        <v>10852</v>
      </c>
      <c r="H2007" s="86">
        <v>165</v>
      </c>
    </row>
    <row r="2008" spans="1:8">
      <c r="A2008" s="87" t="s">
        <v>16149</v>
      </c>
      <c r="B2008" s="86">
        <v>4932363134</v>
      </c>
      <c r="C2008" s="86" t="s">
        <v>17246</v>
      </c>
      <c r="D2008" s="86" t="s">
        <v>7883</v>
      </c>
      <c r="E2008" s="86" t="s">
        <v>10221</v>
      </c>
      <c r="F2008" s="86" t="s">
        <v>10854</v>
      </c>
      <c r="G2008" s="86" t="s">
        <v>10855</v>
      </c>
      <c r="H2008" s="86">
        <v>176</v>
      </c>
    </row>
    <row r="2009" spans="1:8">
      <c r="A2009" s="87" t="s">
        <v>16150</v>
      </c>
      <c r="B2009" s="86">
        <v>4932363135</v>
      </c>
      <c r="C2009" s="86" t="s">
        <v>17246</v>
      </c>
      <c r="D2009" s="86" t="s">
        <v>7883</v>
      </c>
      <c r="E2009" s="86" t="s">
        <v>10221</v>
      </c>
      <c r="F2009" s="86" t="s">
        <v>10857</v>
      </c>
      <c r="G2009" s="86" t="s">
        <v>10858</v>
      </c>
      <c r="H2009" s="86">
        <v>176</v>
      </c>
    </row>
    <row r="2010" spans="1:8">
      <c r="A2010" s="87" t="s">
        <v>16151</v>
      </c>
      <c r="B2010" s="86">
        <v>4932363136</v>
      </c>
      <c r="C2010" s="86" t="s">
        <v>17246</v>
      </c>
      <c r="D2010" s="86" t="s">
        <v>7883</v>
      </c>
      <c r="E2010" s="86" t="s">
        <v>10221</v>
      </c>
      <c r="F2010" s="86" t="s">
        <v>10860</v>
      </c>
      <c r="G2010" s="86" t="s">
        <v>10861</v>
      </c>
      <c r="H2010" s="86">
        <v>198.00000000000003</v>
      </c>
    </row>
    <row r="2011" spans="1:8">
      <c r="A2011" s="87" t="s">
        <v>16152</v>
      </c>
      <c r="B2011" s="86">
        <v>4932363137</v>
      </c>
      <c r="C2011" s="86" t="s">
        <v>17246</v>
      </c>
      <c r="D2011" s="86" t="s">
        <v>7883</v>
      </c>
      <c r="E2011" s="86" t="s">
        <v>10221</v>
      </c>
      <c r="F2011" s="86" t="s">
        <v>10863</v>
      </c>
      <c r="G2011" s="86" t="s">
        <v>10864</v>
      </c>
      <c r="H2011" s="86">
        <v>198.00000000000003</v>
      </c>
    </row>
    <row r="2012" spans="1:8">
      <c r="A2012" s="87" t="s">
        <v>16153</v>
      </c>
      <c r="B2012" s="86">
        <v>4932363138</v>
      </c>
      <c r="C2012" s="86" t="s">
        <v>17246</v>
      </c>
      <c r="D2012" s="86" t="s">
        <v>7883</v>
      </c>
      <c r="E2012" s="86" t="s">
        <v>10221</v>
      </c>
      <c r="F2012" s="86" t="s">
        <v>10866</v>
      </c>
      <c r="G2012" s="86" t="s">
        <v>10867</v>
      </c>
      <c r="H2012" s="86">
        <v>198.00000000000003</v>
      </c>
    </row>
    <row r="2013" spans="1:8">
      <c r="A2013" s="87" t="s">
        <v>16154</v>
      </c>
      <c r="B2013" s="86">
        <v>4932363139</v>
      </c>
      <c r="C2013" s="86" t="s">
        <v>17246</v>
      </c>
      <c r="D2013" s="86" t="s">
        <v>7883</v>
      </c>
      <c r="E2013" s="86" t="s">
        <v>10221</v>
      </c>
      <c r="F2013" s="86" t="s">
        <v>10869</v>
      </c>
      <c r="G2013" s="86" t="s">
        <v>10870</v>
      </c>
      <c r="H2013" s="86">
        <v>209.00000000000003</v>
      </c>
    </row>
    <row r="2014" spans="1:8">
      <c r="A2014" s="87" t="s">
        <v>16155</v>
      </c>
      <c r="B2014" s="86">
        <v>4932363140</v>
      </c>
      <c r="C2014" s="86" t="s">
        <v>17246</v>
      </c>
      <c r="D2014" s="86" t="s">
        <v>7883</v>
      </c>
      <c r="E2014" s="86" t="s">
        <v>10221</v>
      </c>
      <c r="F2014" s="86" t="s">
        <v>10872</v>
      </c>
      <c r="G2014" s="86" t="s">
        <v>10873</v>
      </c>
      <c r="H2014" s="86">
        <v>209.00000000000003</v>
      </c>
    </row>
    <row r="2015" spans="1:8">
      <c r="A2015" s="87" t="s">
        <v>16156</v>
      </c>
      <c r="B2015" s="86">
        <v>4932363141</v>
      </c>
      <c r="C2015" s="86" t="s">
        <v>17246</v>
      </c>
      <c r="D2015" s="86" t="s">
        <v>7883</v>
      </c>
      <c r="E2015" s="86" t="s">
        <v>10221</v>
      </c>
      <c r="F2015" s="86" t="s">
        <v>10875</v>
      </c>
      <c r="G2015" s="86" t="s">
        <v>10876</v>
      </c>
      <c r="H2015" s="86">
        <v>220.00000000000003</v>
      </c>
    </row>
    <row r="2016" spans="1:8">
      <c r="A2016" s="87" t="s">
        <v>16157</v>
      </c>
      <c r="B2016" s="86">
        <v>4932363142</v>
      </c>
      <c r="C2016" s="86" t="s">
        <v>17246</v>
      </c>
      <c r="D2016" s="86" t="s">
        <v>7883</v>
      </c>
      <c r="E2016" s="86" t="s">
        <v>10221</v>
      </c>
      <c r="F2016" s="86" t="s">
        <v>10878</v>
      </c>
      <c r="G2016" s="86" t="s">
        <v>10879</v>
      </c>
      <c r="H2016" s="86">
        <v>242.00000000000003</v>
      </c>
    </row>
    <row r="2017" spans="1:8">
      <c r="A2017" s="87" t="s">
        <v>16158</v>
      </c>
      <c r="B2017" s="86">
        <v>4932363143</v>
      </c>
      <c r="C2017" s="86" t="s">
        <v>17246</v>
      </c>
      <c r="D2017" s="86" t="s">
        <v>7883</v>
      </c>
      <c r="E2017" s="86" t="s">
        <v>10221</v>
      </c>
      <c r="F2017" s="86" t="s">
        <v>10881</v>
      </c>
      <c r="G2017" s="86" t="s">
        <v>10882</v>
      </c>
      <c r="H2017" s="86">
        <v>275</v>
      </c>
    </row>
    <row r="2018" spans="1:8">
      <c r="A2018" s="87" t="s">
        <v>16159</v>
      </c>
      <c r="B2018" s="86">
        <v>4932363144</v>
      </c>
      <c r="C2018" s="86" t="s">
        <v>17246</v>
      </c>
      <c r="D2018" s="86" t="s">
        <v>7883</v>
      </c>
      <c r="E2018" s="86" t="s">
        <v>10221</v>
      </c>
      <c r="F2018" s="86" t="s">
        <v>10884</v>
      </c>
      <c r="G2018" s="86" t="s">
        <v>10885</v>
      </c>
      <c r="H2018" s="86">
        <v>275</v>
      </c>
    </row>
    <row r="2019" spans="1:8">
      <c r="A2019" s="87" t="s">
        <v>16160</v>
      </c>
      <c r="B2019" s="86">
        <v>4932363145</v>
      </c>
      <c r="C2019" s="86" t="s">
        <v>17246</v>
      </c>
      <c r="D2019" s="86" t="s">
        <v>7883</v>
      </c>
      <c r="E2019" s="86" t="s">
        <v>10221</v>
      </c>
      <c r="F2019" s="86" t="s">
        <v>10887</v>
      </c>
      <c r="G2019" s="86" t="s">
        <v>10888</v>
      </c>
      <c r="H2019" s="86">
        <v>286</v>
      </c>
    </row>
    <row r="2020" spans="1:8">
      <c r="A2020" s="87" t="s">
        <v>16161</v>
      </c>
      <c r="B2020" s="86">
        <v>4932363146</v>
      </c>
      <c r="C2020" s="86" t="s">
        <v>17246</v>
      </c>
      <c r="D2020" s="86" t="s">
        <v>7883</v>
      </c>
      <c r="E2020" s="86" t="s">
        <v>10221</v>
      </c>
      <c r="F2020" s="86" t="s">
        <v>10890</v>
      </c>
      <c r="G2020" s="86" t="s">
        <v>10891</v>
      </c>
      <c r="H2020" s="86">
        <v>308</v>
      </c>
    </row>
    <row r="2021" spans="1:8">
      <c r="A2021" s="87" t="s">
        <v>16162</v>
      </c>
      <c r="B2021" s="86">
        <v>4932363147</v>
      </c>
      <c r="C2021" s="86" t="s">
        <v>17246</v>
      </c>
      <c r="D2021" s="86" t="s">
        <v>7883</v>
      </c>
      <c r="E2021" s="86" t="s">
        <v>10221</v>
      </c>
      <c r="F2021" s="86" t="s">
        <v>10893</v>
      </c>
      <c r="G2021" s="86" t="s">
        <v>10894</v>
      </c>
      <c r="H2021" s="86">
        <v>308</v>
      </c>
    </row>
    <row r="2022" spans="1:8">
      <c r="A2022" s="87" t="s">
        <v>16163</v>
      </c>
      <c r="B2022" s="86">
        <v>4932363148</v>
      </c>
      <c r="C2022" s="86" t="s">
        <v>17246</v>
      </c>
      <c r="D2022" s="86" t="s">
        <v>7883</v>
      </c>
      <c r="E2022" s="86" t="s">
        <v>10221</v>
      </c>
      <c r="F2022" s="86" t="s">
        <v>10896</v>
      </c>
      <c r="G2022" s="86" t="s">
        <v>10897</v>
      </c>
      <c r="H2022" s="86">
        <v>682</v>
      </c>
    </row>
    <row r="2023" spans="1:8">
      <c r="A2023" s="87" t="s">
        <v>16164</v>
      </c>
      <c r="B2023" s="86">
        <v>4932363248</v>
      </c>
      <c r="C2023" s="86" t="s">
        <v>17246</v>
      </c>
      <c r="D2023" s="86" t="s">
        <v>4978</v>
      </c>
      <c r="E2023" s="86" t="s">
        <v>10899</v>
      </c>
      <c r="F2023" s="86" t="s">
        <v>10900</v>
      </c>
      <c r="G2023" s="86" t="s">
        <v>10901</v>
      </c>
      <c r="H2023" s="86">
        <v>101.2</v>
      </c>
    </row>
    <row r="2024" spans="1:8">
      <c r="A2024" s="87" t="s">
        <v>16165</v>
      </c>
      <c r="B2024" s="86">
        <v>4932363249</v>
      </c>
      <c r="C2024" s="86" t="s">
        <v>17246</v>
      </c>
      <c r="D2024" s="86" t="s">
        <v>4978</v>
      </c>
      <c r="E2024" s="86" t="s">
        <v>10899</v>
      </c>
      <c r="F2024" s="86" t="s">
        <v>10903</v>
      </c>
      <c r="G2024" s="86" t="s">
        <v>10904</v>
      </c>
      <c r="H2024" s="86">
        <v>101.2</v>
      </c>
    </row>
    <row r="2025" spans="1:8">
      <c r="A2025" s="87" t="s">
        <v>16166</v>
      </c>
      <c r="B2025" s="86">
        <v>4932363250</v>
      </c>
      <c r="C2025" s="86" t="s">
        <v>17246</v>
      </c>
      <c r="D2025" s="86" t="s">
        <v>4978</v>
      </c>
      <c r="E2025" s="86" t="s">
        <v>10899</v>
      </c>
      <c r="F2025" s="86" t="s">
        <v>10906</v>
      </c>
      <c r="G2025" s="86" t="s">
        <v>10907</v>
      </c>
      <c r="H2025" s="86">
        <v>106.7</v>
      </c>
    </row>
    <row r="2026" spans="1:8">
      <c r="A2026" s="87" t="s">
        <v>16167</v>
      </c>
      <c r="B2026" s="86">
        <v>4932363251</v>
      </c>
      <c r="C2026" s="86" t="s">
        <v>17246</v>
      </c>
      <c r="D2026" s="86" t="s">
        <v>4978</v>
      </c>
      <c r="E2026" s="86" t="s">
        <v>10899</v>
      </c>
      <c r="F2026" s="86" t="s">
        <v>10909</v>
      </c>
      <c r="G2026" s="86" t="s">
        <v>10910</v>
      </c>
      <c r="H2026" s="86">
        <v>121.00000000000001</v>
      </c>
    </row>
    <row r="2027" spans="1:8">
      <c r="A2027" s="87" t="s">
        <v>16168</v>
      </c>
      <c r="B2027" s="86">
        <v>4932363253</v>
      </c>
      <c r="C2027" s="86" t="s">
        <v>17246</v>
      </c>
      <c r="D2027" s="86" t="s">
        <v>4978</v>
      </c>
      <c r="E2027" s="86" t="s">
        <v>10899</v>
      </c>
      <c r="F2027" s="86" t="s">
        <v>10912</v>
      </c>
      <c r="G2027" s="86" t="s">
        <v>10913</v>
      </c>
      <c r="H2027" s="86">
        <v>165</v>
      </c>
    </row>
    <row r="2028" spans="1:8">
      <c r="A2028" s="87" t="s">
        <v>16169</v>
      </c>
      <c r="B2028" s="86">
        <v>4932363254</v>
      </c>
      <c r="C2028" s="86" t="s">
        <v>17246</v>
      </c>
      <c r="D2028" s="86" t="s">
        <v>4978</v>
      </c>
      <c r="E2028" s="86" t="s">
        <v>10899</v>
      </c>
      <c r="F2028" s="86" t="s">
        <v>10915</v>
      </c>
      <c r="G2028" s="86" t="s">
        <v>10916</v>
      </c>
      <c r="H2028" s="86">
        <v>176</v>
      </c>
    </row>
    <row r="2029" spans="1:8">
      <c r="A2029" s="87" t="s">
        <v>16170</v>
      </c>
      <c r="B2029" s="86">
        <v>4932363256</v>
      </c>
      <c r="C2029" s="86" t="s">
        <v>17246</v>
      </c>
      <c r="D2029" s="86" t="s">
        <v>4978</v>
      </c>
      <c r="E2029" s="86" t="s">
        <v>10899</v>
      </c>
      <c r="F2029" s="86" t="s">
        <v>10918</v>
      </c>
      <c r="G2029" s="86" t="s">
        <v>10919</v>
      </c>
      <c r="H2029" s="86">
        <v>176</v>
      </c>
    </row>
    <row r="2030" spans="1:8">
      <c r="A2030" s="87" t="s">
        <v>16171</v>
      </c>
      <c r="B2030" s="86">
        <v>4932363258</v>
      </c>
      <c r="C2030" s="86" t="s">
        <v>17246</v>
      </c>
      <c r="D2030" s="86" t="s">
        <v>4978</v>
      </c>
      <c r="E2030" s="86" t="s">
        <v>10899</v>
      </c>
      <c r="F2030" s="86" t="s">
        <v>10921</v>
      </c>
      <c r="G2030" s="86" t="s">
        <v>10922</v>
      </c>
      <c r="H2030" s="86">
        <v>198.00000000000003</v>
      </c>
    </row>
    <row r="2031" spans="1:8">
      <c r="A2031" s="87" t="s">
        <v>16172</v>
      </c>
      <c r="B2031" s="86">
        <v>4932363260</v>
      </c>
      <c r="C2031" s="86" t="s">
        <v>17246</v>
      </c>
      <c r="D2031" s="86" t="s">
        <v>4978</v>
      </c>
      <c r="E2031" s="86" t="s">
        <v>10899</v>
      </c>
      <c r="F2031" s="86" t="s">
        <v>10924</v>
      </c>
      <c r="G2031" s="86" t="s">
        <v>10925</v>
      </c>
      <c r="H2031" s="86">
        <v>132</v>
      </c>
    </row>
    <row r="2032" spans="1:8">
      <c r="A2032" s="87" t="s">
        <v>16173</v>
      </c>
      <c r="B2032" s="86">
        <v>4932363262</v>
      </c>
      <c r="C2032" s="86" t="s">
        <v>17246</v>
      </c>
      <c r="D2032" s="86" t="s">
        <v>4978</v>
      </c>
      <c r="E2032" s="86" t="s">
        <v>10899</v>
      </c>
      <c r="F2032" s="86" t="s">
        <v>10927</v>
      </c>
      <c r="G2032" s="86" t="s">
        <v>10928</v>
      </c>
      <c r="H2032" s="86">
        <v>132</v>
      </c>
    </row>
    <row r="2033" spans="1:8">
      <c r="A2033" s="87" t="s">
        <v>16174</v>
      </c>
      <c r="B2033" s="86">
        <v>4932363263</v>
      </c>
      <c r="C2033" s="86" t="s">
        <v>17246</v>
      </c>
      <c r="D2033" s="86" t="s">
        <v>4978</v>
      </c>
      <c r="E2033" s="86" t="s">
        <v>10899</v>
      </c>
      <c r="F2033" s="86" t="s">
        <v>10930</v>
      </c>
      <c r="G2033" s="86" t="s">
        <v>10931</v>
      </c>
      <c r="H2033" s="86">
        <v>154</v>
      </c>
    </row>
    <row r="2034" spans="1:8">
      <c r="A2034" s="87" t="s">
        <v>16175</v>
      </c>
      <c r="B2034" s="86">
        <v>4932363264</v>
      </c>
      <c r="C2034" s="86" t="s">
        <v>17246</v>
      </c>
      <c r="D2034" s="86" t="s">
        <v>4978</v>
      </c>
      <c r="E2034" s="86" t="s">
        <v>10899</v>
      </c>
      <c r="F2034" s="86" t="s">
        <v>10933</v>
      </c>
      <c r="G2034" s="86" t="s">
        <v>10934</v>
      </c>
      <c r="H2034" s="86">
        <v>154</v>
      </c>
    </row>
    <row r="2035" spans="1:8">
      <c r="A2035" s="87" t="s">
        <v>16176</v>
      </c>
      <c r="B2035" s="86">
        <v>4932363267</v>
      </c>
      <c r="C2035" s="86" t="s">
        <v>17246</v>
      </c>
      <c r="D2035" s="86" t="s">
        <v>4978</v>
      </c>
      <c r="E2035" s="86" t="s">
        <v>10899</v>
      </c>
      <c r="F2035" s="86" t="s">
        <v>10936</v>
      </c>
      <c r="G2035" s="86" t="s">
        <v>10937</v>
      </c>
      <c r="H2035" s="86">
        <v>176</v>
      </c>
    </row>
    <row r="2036" spans="1:8">
      <c r="A2036" s="87" t="s">
        <v>16177</v>
      </c>
      <c r="B2036" s="86">
        <v>4932363268</v>
      </c>
      <c r="C2036" s="86" t="s">
        <v>17246</v>
      </c>
      <c r="D2036" s="86" t="s">
        <v>4978</v>
      </c>
      <c r="E2036" s="86" t="s">
        <v>10899</v>
      </c>
      <c r="F2036" s="86" t="s">
        <v>10939</v>
      </c>
      <c r="G2036" s="86" t="s">
        <v>10940</v>
      </c>
      <c r="H2036" s="86">
        <v>209.00000000000003</v>
      </c>
    </row>
    <row r="2037" spans="1:8">
      <c r="A2037" s="87" t="s">
        <v>16178</v>
      </c>
      <c r="B2037" s="86">
        <v>4932363269</v>
      </c>
      <c r="C2037" s="86" t="s">
        <v>17246</v>
      </c>
      <c r="D2037" s="86" t="s">
        <v>4978</v>
      </c>
      <c r="E2037" s="86" t="s">
        <v>10899</v>
      </c>
      <c r="F2037" s="86" t="s">
        <v>10942</v>
      </c>
      <c r="G2037" s="86" t="s">
        <v>10943</v>
      </c>
      <c r="H2037" s="86">
        <v>231.00000000000003</v>
      </c>
    </row>
    <row r="2038" spans="1:8">
      <c r="A2038" s="87" t="s">
        <v>16179</v>
      </c>
      <c r="B2038" s="86">
        <v>4932363270</v>
      </c>
      <c r="C2038" s="86" t="s">
        <v>17246</v>
      </c>
      <c r="D2038" s="86" t="s">
        <v>4978</v>
      </c>
      <c r="E2038" s="86" t="s">
        <v>10899</v>
      </c>
      <c r="F2038" s="86" t="s">
        <v>10945</v>
      </c>
      <c r="G2038" s="86" t="s">
        <v>10946</v>
      </c>
      <c r="H2038" s="86">
        <v>286</v>
      </c>
    </row>
    <row r="2039" spans="1:8">
      <c r="A2039" s="87" t="s">
        <v>16180</v>
      </c>
      <c r="B2039" s="86">
        <v>4932363271</v>
      </c>
      <c r="C2039" s="86" t="s">
        <v>17246</v>
      </c>
      <c r="D2039" s="86" t="s">
        <v>4978</v>
      </c>
      <c r="E2039" s="86" t="s">
        <v>10899</v>
      </c>
      <c r="F2039" s="86" t="s">
        <v>10948</v>
      </c>
      <c r="G2039" s="86" t="s">
        <v>10949</v>
      </c>
      <c r="H2039" s="86">
        <v>286</v>
      </c>
    </row>
    <row r="2040" spans="1:8">
      <c r="A2040" s="87" t="s">
        <v>16181</v>
      </c>
      <c r="B2040" s="86">
        <v>4932363272</v>
      </c>
      <c r="C2040" s="86" t="s">
        <v>17246</v>
      </c>
      <c r="D2040" s="86" t="s">
        <v>4978</v>
      </c>
      <c r="E2040" s="86" t="s">
        <v>10899</v>
      </c>
      <c r="F2040" s="86" t="s">
        <v>10951</v>
      </c>
      <c r="G2040" s="86" t="s">
        <v>10952</v>
      </c>
      <c r="H2040" s="86">
        <v>308</v>
      </c>
    </row>
    <row r="2041" spans="1:8">
      <c r="A2041" s="87" t="s">
        <v>16182</v>
      </c>
      <c r="B2041" s="86">
        <v>4932363274</v>
      </c>
      <c r="C2041" s="86" t="s">
        <v>17246</v>
      </c>
      <c r="D2041" s="86" t="s">
        <v>4978</v>
      </c>
      <c r="E2041" s="86" t="s">
        <v>10899</v>
      </c>
      <c r="F2041" s="86" t="s">
        <v>10954</v>
      </c>
      <c r="G2041" s="86" t="s">
        <v>10955</v>
      </c>
      <c r="H2041" s="86">
        <v>341</v>
      </c>
    </row>
    <row r="2042" spans="1:8">
      <c r="A2042" s="87" t="s">
        <v>16183</v>
      </c>
      <c r="B2042" s="86">
        <v>4932363276</v>
      </c>
      <c r="C2042" s="86" t="s">
        <v>17246</v>
      </c>
      <c r="D2042" s="86" t="s">
        <v>4978</v>
      </c>
      <c r="E2042" s="86" t="s">
        <v>10899</v>
      </c>
      <c r="F2042" s="86" t="s">
        <v>10957</v>
      </c>
      <c r="G2042" s="86" t="s">
        <v>10958</v>
      </c>
      <c r="H2042" s="86">
        <v>374.00000000000006</v>
      </c>
    </row>
    <row r="2043" spans="1:8">
      <c r="A2043" s="87" t="s">
        <v>16184</v>
      </c>
      <c r="B2043" s="86">
        <v>4932363277</v>
      </c>
      <c r="C2043" s="86" t="s">
        <v>17246</v>
      </c>
      <c r="D2043" s="86" t="s">
        <v>4978</v>
      </c>
      <c r="E2043" s="86" t="s">
        <v>10899</v>
      </c>
      <c r="F2043" s="86" t="s">
        <v>10960</v>
      </c>
      <c r="G2043" s="86" t="s">
        <v>10961</v>
      </c>
      <c r="H2043" s="86">
        <v>440.00000000000006</v>
      </c>
    </row>
    <row r="2044" spans="1:8">
      <c r="A2044" s="87" t="s">
        <v>16185</v>
      </c>
      <c r="B2044" s="86">
        <v>4932363278</v>
      </c>
      <c r="C2044" s="86" t="s">
        <v>17246</v>
      </c>
      <c r="D2044" s="86" t="s">
        <v>4978</v>
      </c>
      <c r="E2044" s="86" t="s">
        <v>10899</v>
      </c>
      <c r="F2044" s="86" t="s">
        <v>10963</v>
      </c>
      <c r="G2044" s="86" t="s">
        <v>10964</v>
      </c>
      <c r="H2044" s="86">
        <v>473.00000000000006</v>
      </c>
    </row>
    <row r="2045" spans="1:8">
      <c r="A2045" s="87" t="s">
        <v>16186</v>
      </c>
      <c r="B2045" s="86">
        <v>4932363279</v>
      </c>
      <c r="C2045" s="86" t="s">
        <v>17246</v>
      </c>
      <c r="D2045" s="86" t="s">
        <v>4978</v>
      </c>
      <c r="E2045" s="86" t="s">
        <v>10899</v>
      </c>
      <c r="F2045" s="86" t="s">
        <v>10966</v>
      </c>
      <c r="G2045" s="86" t="s">
        <v>10967</v>
      </c>
      <c r="H2045" s="86">
        <v>528</v>
      </c>
    </row>
    <row r="2046" spans="1:8">
      <c r="A2046" s="87" t="s">
        <v>16187</v>
      </c>
      <c r="B2046" s="86">
        <v>4932363281</v>
      </c>
      <c r="C2046" s="86" t="s">
        <v>17246</v>
      </c>
      <c r="D2046" s="86" t="s">
        <v>4978</v>
      </c>
      <c r="E2046" s="86" t="s">
        <v>10899</v>
      </c>
      <c r="F2046" s="86" t="s">
        <v>10970</v>
      </c>
      <c r="G2046" s="86" t="s">
        <v>10971</v>
      </c>
      <c r="H2046" s="86">
        <v>594</v>
      </c>
    </row>
    <row r="2047" spans="1:8">
      <c r="A2047" s="87" t="s">
        <v>16188</v>
      </c>
      <c r="B2047" s="86">
        <v>4932363282</v>
      </c>
      <c r="C2047" s="86" t="s">
        <v>17246</v>
      </c>
      <c r="D2047" s="86" t="s">
        <v>4978</v>
      </c>
      <c r="E2047" s="86" t="s">
        <v>10899</v>
      </c>
      <c r="F2047" s="86" t="s">
        <v>10973</v>
      </c>
      <c r="G2047" s="86" t="s">
        <v>10974</v>
      </c>
      <c r="H2047" s="86">
        <v>682</v>
      </c>
    </row>
    <row r="2048" spans="1:8">
      <c r="A2048" s="87" t="s">
        <v>16189</v>
      </c>
      <c r="B2048" s="86">
        <v>4932363283</v>
      </c>
      <c r="C2048" s="86" t="s">
        <v>17246</v>
      </c>
      <c r="D2048" s="86" t="s">
        <v>4978</v>
      </c>
      <c r="E2048" s="86" t="s">
        <v>10899</v>
      </c>
      <c r="F2048" s="86" t="s">
        <v>10976</v>
      </c>
      <c r="G2048" s="86" t="s">
        <v>10977</v>
      </c>
      <c r="H2048" s="86">
        <v>737.00000000000011</v>
      </c>
    </row>
    <row r="2049" spans="1:8">
      <c r="A2049" s="87" t="s">
        <v>16190</v>
      </c>
      <c r="B2049" s="86">
        <v>4932363284</v>
      </c>
      <c r="C2049" s="86" t="s">
        <v>17246</v>
      </c>
      <c r="D2049" s="86" t="s">
        <v>4978</v>
      </c>
      <c r="E2049" s="86" t="s">
        <v>10899</v>
      </c>
      <c r="F2049" s="86" t="s">
        <v>10979</v>
      </c>
      <c r="G2049" s="86" t="s">
        <v>10980</v>
      </c>
      <c r="H2049" s="86">
        <v>803.00000000000011</v>
      </c>
    </row>
    <row r="2050" spans="1:8">
      <c r="A2050" s="87" t="s">
        <v>16191</v>
      </c>
      <c r="B2050" s="86">
        <v>4932363285</v>
      </c>
      <c r="C2050" s="86" t="s">
        <v>17246</v>
      </c>
      <c r="D2050" s="86" t="s">
        <v>4978</v>
      </c>
      <c r="E2050" s="86" t="s">
        <v>10899</v>
      </c>
      <c r="F2050" s="86" t="s">
        <v>10982</v>
      </c>
      <c r="G2050" s="86" t="s">
        <v>10983</v>
      </c>
      <c r="H2050" s="86">
        <v>847.00000000000011</v>
      </c>
    </row>
    <row r="2051" spans="1:8">
      <c r="A2051" s="87" t="s">
        <v>16192</v>
      </c>
      <c r="B2051" s="86">
        <v>4932363286</v>
      </c>
      <c r="C2051" s="86" t="s">
        <v>17246</v>
      </c>
      <c r="D2051" s="86" t="s">
        <v>4978</v>
      </c>
      <c r="E2051" s="86" t="s">
        <v>10899</v>
      </c>
      <c r="F2051" s="86" t="s">
        <v>10985</v>
      </c>
      <c r="G2051" s="86" t="s">
        <v>10986</v>
      </c>
      <c r="H2051" s="86">
        <v>935.00000000000011</v>
      </c>
    </row>
    <row r="2052" spans="1:8">
      <c r="A2052" s="87" t="s">
        <v>16193</v>
      </c>
      <c r="B2052" s="86">
        <v>4932363444</v>
      </c>
      <c r="C2052" s="86" t="s">
        <v>17246</v>
      </c>
      <c r="D2052" s="86" t="s">
        <v>4978</v>
      </c>
      <c r="E2052" s="86" t="s">
        <v>10988</v>
      </c>
      <c r="F2052" s="86" t="s">
        <v>10989</v>
      </c>
      <c r="G2052" s="86" t="s">
        <v>10990</v>
      </c>
      <c r="H2052" s="86">
        <v>143</v>
      </c>
    </row>
    <row r="2053" spans="1:8">
      <c r="A2053" s="87" t="s">
        <v>16194</v>
      </c>
      <c r="B2053" s="86">
        <v>4932363449</v>
      </c>
      <c r="C2053" s="86" t="s">
        <v>17246</v>
      </c>
      <c r="D2053" s="86" t="s">
        <v>4978</v>
      </c>
      <c r="E2053" s="86" t="s">
        <v>10988</v>
      </c>
      <c r="F2053" s="86" t="s">
        <v>10992</v>
      </c>
      <c r="G2053" s="86" t="s">
        <v>10993</v>
      </c>
      <c r="H2053" s="86">
        <v>154</v>
      </c>
    </row>
    <row r="2054" spans="1:8">
      <c r="A2054" s="87" t="s">
        <v>16195</v>
      </c>
      <c r="B2054" s="86">
        <v>4932363454</v>
      </c>
      <c r="C2054" s="86" t="s">
        <v>17246</v>
      </c>
      <c r="D2054" s="86" t="s">
        <v>4978</v>
      </c>
      <c r="E2054" s="86" t="s">
        <v>10988</v>
      </c>
      <c r="F2054" s="86" t="s">
        <v>10995</v>
      </c>
      <c r="G2054" s="86" t="s">
        <v>10996</v>
      </c>
      <c r="H2054" s="86">
        <v>176</v>
      </c>
    </row>
    <row r="2055" spans="1:8">
      <c r="A2055" s="87" t="s">
        <v>16196</v>
      </c>
      <c r="B2055" s="86">
        <v>4932363459</v>
      </c>
      <c r="C2055" s="86" t="s">
        <v>17246</v>
      </c>
      <c r="D2055" s="86" t="s">
        <v>4978</v>
      </c>
      <c r="E2055" s="86" t="s">
        <v>10988</v>
      </c>
      <c r="F2055" s="86" t="s">
        <v>10998</v>
      </c>
      <c r="G2055" s="86" t="s">
        <v>10999</v>
      </c>
      <c r="H2055" s="86">
        <v>187.00000000000003</v>
      </c>
    </row>
    <row r="2056" spans="1:8">
      <c r="A2056" s="87" t="s">
        <v>16197</v>
      </c>
      <c r="B2056" s="86">
        <v>4932363464</v>
      </c>
      <c r="C2056" s="86" t="s">
        <v>17246</v>
      </c>
      <c r="D2056" s="86" t="s">
        <v>4978</v>
      </c>
      <c r="E2056" s="86" t="s">
        <v>10988</v>
      </c>
      <c r="F2056" s="86" t="s">
        <v>11001</v>
      </c>
      <c r="G2056" s="86" t="s">
        <v>11002</v>
      </c>
      <c r="H2056" s="86">
        <v>198.00000000000003</v>
      </c>
    </row>
    <row r="2057" spans="1:8">
      <c r="A2057" s="87" t="s">
        <v>16198</v>
      </c>
      <c r="B2057" s="86">
        <v>4932363466</v>
      </c>
      <c r="C2057" s="86" t="s">
        <v>17246</v>
      </c>
      <c r="D2057" s="86" t="s">
        <v>4978</v>
      </c>
      <c r="E2057" s="86" t="s">
        <v>10988</v>
      </c>
      <c r="F2057" s="86" t="s">
        <v>11004</v>
      </c>
      <c r="G2057" s="86" t="s">
        <v>11005</v>
      </c>
      <c r="H2057" s="86">
        <v>209.00000000000003</v>
      </c>
    </row>
    <row r="2058" spans="1:8">
      <c r="A2058" s="87" t="s">
        <v>16199</v>
      </c>
      <c r="B2058" s="86">
        <v>4932363469</v>
      </c>
      <c r="C2058" s="86" t="s">
        <v>17246</v>
      </c>
      <c r="D2058" s="86" t="s">
        <v>4978</v>
      </c>
      <c r="E2058" s="86" t="s">
        <v>10988</v>
      </c>
      <c r="F2058" s="86" t="s">
        <v>11007</v>
      </c>
      <c r="G2058" s="86" t="s">
        <v>11008</v>
      </c>
      <c r="H2058" s="86">
        <v>209.00000000000003</v>
      </c>
    </row>
    <row r="2059" spans="1:8">
      <c r="A2059" s="87" t="s">
        <v>16200</v>
      </c>
      <c r="B2059" s="86">
        <v>4932363474</v>
      </c>
      <c r="C2059" s="86" t="s">
        <v>17246</v>
      </c>
      <c r="D2059" s="86" t="s">
        <v>4978</v>
      </c>
      <c r="E2059" s="86" t="s">
        <v>10988</v>
      </c>
      <c r="F2059" s="86" t="s">
        <v>11010</v>
      </c>
      <c r="G2059" s="86" t="s">
        <v>11011</v>
      </c>
      <c r="H2059" s="86">
        <v>231.00000000000003</v>
      </c>
    </row>
    <row r="2060" spans="1:8">
      <c r="A2060" s="87" t="s">
        <v>16201</v>
      </c>
      <c r="B2060" s="86">
        <v>4932363476</v>
      </c>
      <c r="C2060" s="86" t="s">
        <v>17246</v>
      </c>
      <c r="D2060" s="86" t="s">
        <v>4978</v>
      </c>
      <c r="E2060" s="86" t="s">
        <v>10988</v>
      </c>
      <c r="F2060" s="86" t="s">
        <v>11013</v>
      </c>
      <c r="G2060" s="86" t="s">
        <v>11014</v>
      </c>
      <c r="H2060" s="86">
        <v>286</v>
      </c>
    </row>
    <row r="2061" spans="1:8">
      <c r="A2061" s="87" t="s">
        <v>16202</v>
      </c>
      <c r="B2061" s="86">
        <v>4932363479</v>
      </c>
      <c r="C2061" s="86" t="s">
        <v>17246</v>
      </c>
      <c r="D2061" s="86" t="s">
        <v>4978</v>
      </c>
      <c r="E2061" s="86" t="s">
        <v>10988</v>
      </c>
      <c r="F2061" s="86" t="s">
        <v>11016</v>
      </c>
      <c r="G2061" s="86" t="s">
        <v>11017</v>
      </c>
      <c r="H2061" s="86">
        <v>297</v>
      </c>
    </row>
    <row r="2062" spans="1:8">
      <c r="A2062" s="87" t="s">
        <v>16203</v>
      </c>
      <c r="B2062" s="86">
        <v>4932363482</v>
      </c>
      <c r="C2062" s="86" t="s">
        <v>17246</v>
      </c>
      <c r="D2062" s="86" t="s">
        <v>4978</v>
      </c>
      <c r="E2062" s="86" t="s">
        <v>10988</v>
      </c>
      <c r="F2062" s="86" t="s">
        <v>11019</v>
      </c>
      <c r="G2062" s="86" t="s">
        <v>11020</v>
      </c>
      <c r="H2062" s="86">
        <v>308</v>
      </c>
    </row>
    <row r="2063" spans="1:8">
      <c r="A2063" s="87" t="s">
        <v>16204</v>
      </c>
      <c r="B2063" s="86">
        <v>4932363484</v>
      </c>
      <c r="C2063" s="86" t="s">
        <v>17246</v>
      </c>
      <c r="D2063" s="86" t="s">
        <v>4978</v>
      </c>
      <c r="E2063" s="86" t="s">
        <v>10988</v>
      </c>
      <c r="F2063" s="86" t="s">
        <v>11022</v>
      </c>
      <c r="G2063" s="86" t="s">
        <v>11023</v>
      </c>
      <c r="H2063" s="86">
        <v>308</v>
      </c>
    </row>
    <row r="2064" spans="1:8">
      <c r="A2064" s="87" t="s">
        <v>16205</v>
      </c>
      <c r="B2064" s="86">
        <v>4932363489</v>
      </c>
      <c r="C2064" s="86" t="s">
        <v>17246</v>
      </c>
      <c r="D2064" s="86" t="s">
        <v>4978</v>
      </c>
      <c r="E2064" s="86" t="s">
        <v>10988</v>
      </c>
      <c r="F2064" s="86" t="s">
        <v>11025</v>
      </c>
      <c r="G2064" s="86" t="s">
        <v>11026</v>
      </c>
      <c r="H2064" s="86">
        <v>363.00000000000006</v>
      </c>
    </row>
    <row r="2065" spans="1:8">
      <c r="A2065" s="87" t="s">
        <v>16206</v>
      </c>
      <c r="B2065" s="86">
        <v>4932363494</v>
      </c>
      <c r="C2065" s="86" t="s">
        <v>17246</v>
      </c>
      <c r="D2065" s="86" t="s">
        <v>4978</v>
      </c>
      <c r="E2065" s="86" t="s">
        <v>10988</v>
      </c>
      <c r="F2065" s="86" t="s">
        <v>11028</v>
      </c>
      <c r="G2065" s="86" t="s">
        <v>11029</v>
      </c>
      <c r="H2065" s="86">
        <v>374.00000000000006</v>
      </c>
    </row>
    <row r="2066" spans="1:8">
      <c r="A2066" s="87" t="s">
        <v>16207</v>
      </c>
      <c r="B2066" s="86">
        <v>4932363499</v>
      </c>
      <c r="C2066" s="86" t="s">
        <v>17246</v>
      </c>
      <c r="D2066" s="86" t="s">
        <v>4978</v>
      </c>
      <c r="E2066" s="86" t="s">
        <v>10988</v>
      </c>
      <c r="F2066" s="86" t="s">
        <v>11031</v>
      </c>
      <c r="G2066" s="86" t="s">
        <v>11032</v>
      </c>
      <c r="H2066" s="86">
        <v>451.00000000000006</v>
      </c>
    </row>
    <row r="2067" spans="1:8">
      <c r="A2067" s="87" t="s">
        <v>16208</v>
      </c>
      <c r="B2067" s="86">
        <v>4932363502</v>
      </c>
      <c r="C2067" s="86" t="s">
        <v>17246</v>
      </c>
      <c r="D2067" s="86" t="s">
        <v>4978</v>
      </c>
      <c r="E2067" s="86" t="s">
        <v>10988</v>
      </c>
      <c r="F2067" s="86" t="s">
        <v>11034</v>
      </c>
      <c r="G2067" s="86" t="s">
        <v>11035</v>
      </c>
      <c r="H2067" s="86">
        <v>550</v>
      </c>
    </row>
    <row r="2068" spans="1:8">
      <c r="A2068" s="87" t="s">
        <v>16209</v>
      </c>
      <c r="B2068" s="86">
        <v>4932363504</v>
      </c>
      <c r="C2068" s="86" t="s">
        <v>17246</v>
      </c>
      <c r="D2068" s="86" t="s">
        <v>4978</v>
      </c>
      <c r="E2068" s="86" t="s">
        <v>10988</v>
      </c>
      <c r="F2068" s="86" t="s">
        <v>11037</v>
      </c>
      <c r="G2068" s="86" t="s">
        <v>11038</v>
      </c>
      <c r="H2068" s="86">
        <v>550</v>
      </c>
    </row>
    <row r="2069" spans="1:8">
      <c r="A2069" s="87" t="s">
        <v>16210</v>
      </c>
      <c r="B2069" s="86">
        <v>4932363509</v>
      </c>
      <c r="C2069" s="86" t="s">
        <v>17246</v>
      </c>
      <c r="D2069" s="86" t="s">
        <v>4978</v>
      </c>
      <c r="E2069" s="86" t="s">
        <v>10988</v>
      </c>
      <c r="F2069" s="86" t="s">
        <v>11040</v>
      </c>
      <c r="G2069" s="86" t="s">
        <v>11041</v>
      </c>
      <c r="H2069" s="86">
        <v>616</v>
      </c>
    </row>
    <row r="2070" spans="1:8">
      <c r="A2070" s="87" t="s">
        <v>16211</v>
      </c>
      <c r="B2070" s="86">
        <v>4932363514</v>
      </c>
      <c r="C2070" s="86" t="s">
        <v>17246</v>
      </c>
      <c r="D2070" s="86" t="s">
        <v>4978</v>
      </c>
      <c r="E2070" s="86" t="s">
        <v>10988</v>
      </c>
      <c r="F2070" s="86" t="s">
        <v>11043</v>
      </c>
      <c r="G2070" s="86" t="s">
        <v>11044</v>
      </c>
      <c r="H2070" s="86">
        <v>737.00000000000011</v>
      </c>
    </row>
    <row r="2071" spans="1:8">
      <c r="A2071" s="87" t="s">
        <v>16212</v>
      </c>
      <c r="B2071" s="86">
        <v>4932363519</v>
      </c>
      <c r="C2071" s="86" t="s">
        <v>17246</v>
      </c>
      <c r="D2071" s="86" t="s">
        <v>4978</v>
      </c>
      <c r="E2071" s="86" t="s">
        <v>10988</v>
      </c>
      <c r="F2071" s="86" t="s">
        <v>11046</v>
      </c>
      <c r="G2071" s="86" t="s">
        <v>11047</v>
      </c>
      <c r="H2071" s="86">
        <v>825.00000000000011</v>
      </c>
    </row>
    <row r="2072" spans="1:8">
      <c r="A2072" s="87" t="s">
        <v>16213</v>
      </c>
      <c r="B2072" s="86">
        <v>4932363524</v>
      </c>
      <c r="C2072" s="86" t="s">
        <v>17246</v>
      </c>
      <c r="D2072" s="86" t="s">
        <v>4978</v>
      </c>
      <c r="E2072" s="86" t="s">
        <v>10988</v>
      </c>
      <c r="F2072" s="86" t="s">
        <v>11049</v>
      </c>
      <c r="G2072" s="86" t="s">
        <v>11050</v>
      </c>
      <c r="H2072" s="86">
        <v>990.00000000000011</v>
      </c>
    </row>
    <row r="2073" spans="1:8">
      <c r="A2073" s="87" t="s">
        <v>16214</v>
      </c>
      <c r="B2073" s="86">
        <v>4932363529</v>
      </c>
      <c r="C2073" s="86" t="s">
        <v>17246</v>
      </c>
      <c r="D2073" s="86" t="s">
        <v>4978</v>
      </c>
      <c r="E2073" s="86" t="s">
        <v>10988</v>
      </c>
      <c r="F2073" s="86" t="s">
        <v>11052</v>
      </c>
      <c r="G2073" s="86" t="s">
        <v>11053</v>
      </c>
      <c r="H2073" s="86">
        <v>1089</v>
      </c>
    </row>
    <row r="2074" spans="1:8">
      <c r="A2074" s="87" t="s">
        <v>16215</v>
      </c>
      <c r="B2074" s="86">
        <v>4932363534</v>
      </c>
      <c r="C2074" s="86" t="s">
        <v>17246</v>
      </c>
      <c r="D2074" s="86" t="s">
        <v>4978</v>
      </c>
      <c r="E2074" s="86" t="s">
        <v>10988</v>
      </c>
      <c r="F2074" s="86" t="s">
        <v>11055</v>
      </c>
      <c r="G2074" s="86" t="s">
        <v>11056</v>
      </c>
      <c r="H2074" s="86">
        <v>1155</v>
      </c>
    </row>
    <row r="2075" spans="1:8">
      <c r="A2075" s="87" t="s">
        <v>16216</v>
      </c>
      <c r="B2075" s="86">
        <v>4932363539</v>
      </c>
      <c r="C2075" s="86" t="s">
        <v>17246</v>
      </c>
      <c r="D2075" s="86" t="s">
        <v>4978</v>
      </c>
      <c r="E2075" s="86" t="s">
        <v>10988</v>
      </c>
      <c r="F2075" s="86" t="s">
        <v>11058</v>
      </c>
      <c r="G2075" s="86" t="s">
        <v>11059</v>
      </c>
      <c r="H2075" s="86">
        <v>660</v>
      </c>
    </row>
    <row r="2076" spans="1:8">
      <c r="A2076" s="87" t="s">
        <v>16217</v>
      </c>
      <c r="B2076" s="86">
        <v>4932363544</v>
      </c>
      <c r="C2076" s="86" t="s">
        <v>17246</v>
      </c>
      <c r="D2076" s="86" t="s">
        <v>4978</v>
      </c>
      <c r="E2076" s="86" t="s">
        <v>10988</v>
      </c>
      <c r="F2076" s="86" t="s">
        <v>11061</v>
      </c>
      <c r="G2076" s="86" t="s">
        <v>11062</v>
      </c>
      <c r="H2076" s="86">
        <v>737.00000000000011</v>
      </c>
    </row>
    <row r="2077" spans="1:8">
      <c r="A2077" s="87" t="s">
        <v>16218</v>
      </c>
      <c r="B2077" s="86">
        <v>4932363549</v>
      </c>
      <c r="C2077" s="86" t="s">
        <v>17246</v>
      </c>
      <c r="D2077" s="86" t="s">
        <v>4978</v>
      </c>
      <c r="E2077" s="86" t="s">
        <v>10988</v>
      </c>
      <c r="F2077" s="86" t="s">
        <v>11064</v>
      </c>
      <c r="G2077" s="86" t="s">
        <v>11065</v>
      </c>
      <c r="H2077" s="86">
        <v>803.00000000000011</v>
      </c>
    </row>
    <row r="2078" spans="1:8">
      <c r="A2078" s="87" t="s">
        <v>16219</v>
      </c>
      <c r="B2078" s="86">
        <v>4932363554</v>
      </c>
      <c r="C2078" s="86" t="s">
        <v>17246</v>
      </c>
      <c r="D2078" s="86" t="s">
        <v>4978</v>
      </c>
      <c r="E2078" s="86" t="s">
        <v>10988</v>
      </c>
      <c r="F2078" s="86" t="s">
        <v>11067</v>
      </c>
      <c r="G2078" s="86" t="s">
        <v>11068</v>
      </c>
      <c r="H2078" s="86">
        <v>902.00000000000011</v>
      </c>
    </row>
    <row r="2079" spans="1:8">
      <c r="A2079" s="87" t="s">
        <v>16220</v>
      </c>
      <c r="B2079" s="86">
        <v>4932363559</v>
      </c>
      <c r="C2079" s="86" t="s">
        <v>17246</v>
      </c>
      <c r="D2079" s="86" t="s">
        <v>4978</v>
      </c>
      <c r="E2079" s="86" t="s">
        <v>10988</v>
      </c>
      <c r="F2079" s="86" t="s">
        <v>11070</v>
      </c>
      <c r="G2079" s="86" t="s">
        <v>11071</v>
      </c>
      <c r="H2079" s="86">
        <v>1001.0000000000001</v>
      </c>
    </row>
    <row r="2080" spans="1:8">
      <c r="A2080" s="87" t="s">
        <v>16221</v>
      </c>
      <c r="B2080" s="86">
        <v>4932363564</v>
      </c>
      <c r="C2080" s="86" t="s">
        <v>17246</v>
      </c>
      <c r="D2080" s="86" t="s">
        <v>4978</v>
      </c>
      <c r="E2080" s="86" t="s">
        <v>10988</v>
      </c>
      <c r="F2080" s="86" t="s">
        <v>11073</v>
      </c>
      <c r="G2080" s="86" t="s">
        <v>11074</v>
      </c>
      <c r="H2080" s="86">
        <v>1067</v>
      </c>
    </row>
    <row r="2081" spans="1:8">
      <c r="A2081" s="87" t="s">
        <v>16222</v>
      </c>
      <c r="B2081" s="86">
        <v>4932363630</v>
      </c>
      <c r="C2081" s="86" t="s">
        <v>17246</v>
      </c>
      <c r="D2081" s="86" t="s">
        <v>4816</v>
      </c>
      <c r="E2081" s="86" t="s">
        <v>9975</v>
      </c>
      <c r="F2081" s="86" t="s">
        <v>11076</v>
      </c>
      <c r="G2081" s="86" t="s">
        <v>11077</v>
      </c>
      <c r="H2081" s="86">
        <v>143</v>
      </c>
    </row>
    <row r="2082" spans="1:8">
      <c r="A2082" s="87" t="s">
        <v>16223</v>
      </c>
      <c r="B2082" s="86">
        <v>4932363631</v>
      </c>
      <c r="C2082" s="86" t="s">
        <v>17246</v>
      </c>
      <c r="D2082" s="86" t="s">
        <v>4816</v>
      </c>
      <c r="E2082" s="86" t="s">
        <v>9975</v>
      </c>
      <c r="F2082" s="86" t="s">
        <v>11079</v>
      </c>
      <c r="G2082" s="86" t="s">
        <v>11080</v>
      </c>
      <c r="H2082" s="86">
        <v>121.00000000000001</v>
      </c>
    </row>
    <row r="2083" spans="1:8">
      <c r="A2083" s="87" t="s">
        <v>16224</v>
      </c>
      <c r="B2083" s="86">
        <v>4932363632</v>
      </c>
      <c r="C2083" s="86" t="s">
        <v>17246</v>
      </c>
      <c r="D2083" s="86" t="s">
        <v>4816</v>
      </c>
      <c r="E2083" s="86" t="s">
        <v>9975</v>
      </c>
      <c r="F2083" s="86" t="s">
        <v>11082</v>
      </c>
      <c r="G2083" s="86" t="s">
        <v>11083</v>
      </c>
      <c r="H2083" s="86">
        <v>132</v>
      </c>
    </row>
    <row r="2084" spans="1:8">
      <c r="A2084" s="87" t="s">
        <v>16225</v>
      </c>
      <c r="B2084" s="86">
        <v>4932363633</v>
      </c>
      <c r="C2084" s="86" t="s">
        <v>17246</v>
      </c>
      <c r="D2084" s="86" t="s">
        <v>4816</v>
      </c>
      <c r="E2084" s="86" t="s">
        <v>9975</v>
      </c>
      <c r="F2084" s="86" t="s">
        <v>11085</v>
      </c>
      <c r="G2084" s="86" t="s">
        <v>11086</v>
      </c>
      <c r="H2084" s="86">
        <v>108.9</v>
      </c>
    </row>
    <row r="2085" spans="1:8">
      <c r="A2085" s="87" t="s">
        <v>16226</v>
      </c>
      <c r="B2085" s="86">
        <v>4932363634</v>
      </c>
      <c r="C2085" s="86" t="s">
        <v>17246</v>
      </c>
      <c r="D2085" s="86" t="s">
        <v>4816</v>
      </c>
      <c r="E2085" s="86" t="s">
        <v>9975</v>
      </c>
      <c r="F2085" s="86" t="s">
        <v>11088</v>
      </c>
      <c r="G2085" s="86" t="s">
        <v>11089</v>
      </c>
      <c r="H2085" s="86">
        <v>187.00000000000003</v>
      </c>
    </row>
    <row r="2086" spans="1:8">
      <c r="A2086" s="87" t="s">
        <v>16227</v>
      </c>
      <c r="B2086" s="86">
        <v>4932363635</v>
      </c>
      <c r="C2086" s="86" t="s">
        <v>17246</v>
      </c>
      <c r="D2086" s="86" t="s">
        <v>4816</v>
      </c>
      <c r="E2086" s="86" t="s">
        <v>9975</v>
      </c>
      <c r="F2086" s="86" t="s">
        <v>11091</v>
      </c>
      <c r="G2086" s="86" t="s">
        <v>11092</v>
      </c>
      <c r="H2086" s="86">
        <v>121.00000000000001</v>
      </c>
    </row>
    <row r="2087" spans="1:8">
      <c r="A2087" s="87" t="s">
        <v>16228</v>
      </c>
      <c r="B2087" s="86">
        <v>4932363636</v>
      </c>
      <c r="C2087" s="86" t="s">
        <v>17246</v>
      </c>
      <c r="D2087" s="86" t="s">
        <v>4816</v>
      </c>
      <c r="E2087" s="86" t="s">
        <v>9975</v>
      </c>
      <c r="F2087" s="86" t="s">
        <v>11094</v>
      </c>
      <c r="G2087" s="86" t="s">
        <v>11095</v>
      </c>
      <c r="H2087" s="86">
        <v>121.00000000000001</v>
      </c>
    </row>
    <row r="2088" spans="1:8">
      <c r="A2088" s="87" t="s">
        <v>16229</v>
      </c>
      <c r="B2088" s="86">
        <v>4932363637</v>
      </c>
      <c r="C2088" s="86" t="s">
        <v>17246</v>
      </c>
      <c r="D2088" s="86" t="s">
        <v>4816</v>
      </c>
      <c r="E2088" s="86" t="s">
        <v>9975</v>
      </c>
      <c r="F2088" s="86" t="s">
        <v>11097</v>
      </c>
      <c r="G2088" s="86" t="s">
        <v>11098</v>
      </c>
      <c r="H2088" s="86">
        <v>198.00000000000003</v>
      </c>
    </row>
    <row r="2089" spans="1:8">
      <c r="A2089" s="87" t="s">
        <v>16230</v>
      </c>
      <c r="B2089" s="86">
        <v>4932363638</v>
      </c>
      <c r="C2089" s="86" t="s">
        <v>17246</v>
      </c>
      <c r="D2089" s="86" t="s">
        <v>4816</v>
      </c>
      <c r="E2089" s="86" t="s">
        <v>9975</v>
      </c>
      <c r="F2089" s="86" t="s">
        <v>11100</v>
      </c>
      <c r="G2089" s="86" t="s">
        <v>11101</v>
      </c>
      <c r="H2089" s="86">
        <v>143</v>
      </c>
    </row>
    <row r="2090" spans="1:8">
      <c r="A2090" s="87" t="s">
        <v>16231</v>
      </c>
      <c r="B2090" s="86">
        <v>4932363639</v>
      </c>
      <c r="C2090" s="86" t="s">
        <v>17246</v>
      </c>
      <c r="D2090" s="86" t="s">
        <v>4816</v>
      </c>
      <c r="E2090" s="86" t="s">
        <v>9975</v>
      </c>
      <c r="F2090" s="86" t="s">
        <v>11103</v>
      </c>
      <c r="G2090" s="86" t="s">
        <v>11104</v>
      </c>
      <c r="H2090" s="86">
        <v>165</v>
      </c>
    </row>
    <row r="2091" spans="1:8">
      <c r="A2091" s="87" t="s">
        <v>16232</v>
      </c>
      <c r="B2091" s="86">
        <v>4932363640</v>
      </c>
      <c r="C2091" s="86" t="s">
        <v>17246</v>
      </c>
      <c r="D2091" s="86" t="s">
        <v>4816</v>
      </c>
      <c r="E2091" s="86" t="s">
        <v>9975</v>
      </c>
      <c r="F2091" s="86" t="s">
        <v>11106</v>
      </c>
      <c r="G2091" s="86" t="s">
        <v>11107</v>
      </c>
      <c r="H2091" s="86">
        <v>165</v>
      </c>
    </row>
    <row r="2092" spans="1:8">
      <c r="A2092" s="87" t="s">
        <v>16233</v>
      </c>
      <c r="B2092" s="86">
        <v>4932363641</v>
      </c>
      <c r="C2092" s="86" t="s">
        <v>17246</v>
      </c>
      <c r="D2092" s="86" t="s">
        <v>4816</v>
      </c>
      <c r="E2092" s="86" t="s">
        <v>9975</v>
      </c>
      <c r="F2092" s="86" t="s">
        <v>11109</v>
      </c>
      <c r="G2092" s="86" t="s">
        <v>11110</v>
      </c>
      <c r="H2092" s="86">
        <v>319</v>
      </c>
    </row>
    <row r="2093" spans="1:8">
      <c r="A2093" s="87" t="s">
        <v>16234</v>
      </c>
      <c r="B2093" s="86">
        <v>4932363642</v>
      </c>
      <c r="C2093" s="86" t="s">
        <v>17246</v>
      </c>
      <c r="D2093" s="86" t="s">
        <v>4816</v>
      </c>
      <c r="E2093" s="86" t="s">
        <v>9975</v>
      </c>
      <c r="F2093" s="86" t="s">
        <v>11112</v>
      </c>
      <c r="G2093" s="86" t="s">
        <v>11113</v>
      </c>
      <c r="H2093" s="86">
        <v>264</v>
      </c>
    </row>
    <row r="2094" spans="1:8">
      <c r="A2094" s="87" t="s">
        <v>16235</v>
      </c>
      <c r="B2094" s="86">
        <v>4932363643</v>
      </c>
      <c r="C2094" s="86" t="s">
        <v>17246</v>
      </c>
      <c r="D2094" s="86" t="s">
        <v>4816</v>
      </c>
      <c r="E2094" s="86" t="s">
        <v>9975</v>
      </c>
      <c r="F2094" s="86" t="s">
        <v>11115</v>
      </c>
      <c r="G2094" s="86" t="s">
        <v>11116</v>
      </c>
      <c r="H2094" s="86">
        <v>209.00000000000003</v>
      </c>
    </row>
    <row r="2095" spans="1:8">
      <c r="A2095" s="87" t="s">
        <v>16236</v>
      </c>
      <c r="B2095" s="86">
        <v>4932363644</v>
      </c>
      <c r="C2095" s="86" t="s">
        <v>17246</v>
      </c>
      <c r="D2095" s="86" t="s">
        <v>4816</v>
      </c>
      <c r="E2095" s="86" t="s">
        <v>9975</v>
      </c>
      <c r="F2095" s="86" t="s">
        <v>11118</v>
      </c>
      <c r="G2095" s="86" t="s">
        <v>11119</v>
      </c>
      <c r="H2095" s="86">
        <v>220.00000000000003</v>
      </c>
    </row>
    <row r="2096" spans="1:8">
      <c r="A2096" s="87" t="s">
        <v>16237</v>
      </c>
      <c r="B2096" s="86">
        <v>4932363645</v>
      </c>
      <c r="C2096" s="86" t="s">
        <v>17246</v>
      </c>
      <c r="D2096" s="86" t="s">
        <v>4816</v>
      </c>
      <c r="E2096" s="86" t="s">
        <v>9975</v>
      </c>
      <c r="F2096" s="86" t="s">
        <v>11121</v>
      </c>
      <c r="G2096" s="86" t="s">
        <v>11122</v>
      </c>
      <c r="H2096" s="86">
        <v>385.00000000000006</v>
      </c>
    </row>
    <row r="2097" spans="1:8">
      <c r="A2097" s="87" t="s">
        <v>16238</v>
      </c>
      <c r="B2097" s="86">
        <v>4932363646</v>
      </c>
      <c r="C2097" s="86" t="s">
        <v>17246</v>
      </c>
      <c r="D2097" s="86" t="s">
        <v>4816</v>
      </c>
      <c r="E2097" s="86" t="s">
        <v>9975</v>
      </c>
      <c r="F2097" s="86" t="s">
        <v>11124</v>
      </c>
      <c r="G2097" s="86" t="s">
        <v>11125</v>
      </c>
      <c r="H2097" s="86">
        <v>308</v>
      </c>
    </row>
    <row r="2098" spans="1:8">
      <c r="A2098" s="87" t="s">
        <v>16239</v>
      </c>
      <c r="B2098" s="86">
        <v>4932363647</v>
      </c>
      <c r="C2098" s="86" t="s">
        <v>17246</v>
      </c>
      <c r="D2098" s="86" t="s">
        <v>4816</v>
      </c>
      <c r="E2098" s="86" t="s">
        <v>9975</v>
      </c>
      <c r="F2098" s="86" t="s">
        <v>11127</v>
      </c>
      <c r="G2098" s="86" t="s">
        <v>11128</v>
      </c>
      <c r="H2098" s="86">
        <v>297</v>
      </c>
    </row>
    <row r="2099" spans="1:8">
      <c r="A2099" s="87" t="s">
        <v>16240</v>
      </c>
      <c r="B2099" s="86">
        <v>4932363648</v>
      </c>
      <c r="C2099" s="86" t="s">
        <v>17246</v>
      </c>
      <c r="D2099" s="86" t="s">
        <v>4816</v>
      </c>
      <c r="E2099" s="86" t="s">
        <v>9975</v>
      </c>
      <c r="F2099" s="86" t="s">
        <v>11130</v>
      </c>
      <c r="G2099" s="86" t="s">
        <v>11131</v>
      </c>
      <c r="H2099" s="86">
        <v>473.00000000000006</v>
      </c>
    </row>
    <row r="2100" spans="1:8">
      <c r="A2100" s="87" t="s">
        <v>16241</v>
      </c>
      <c r="B2100" s="86">
        <v>4932363649</v>
      </c>
      <c r="C2100" s="86" t="s">
        <v>17246</v>
      </c>
      <c r="D2100" s="86" t="s">
        <v>4816</v>
      </c>
      <c r="E2100" s="86" t="s">
        <v>9975</v>
      </c>
      <c r="F2100" s="86" t="s">
        <v>11133</v>
      </c>
      <c r="G2100" s="86" t="s">
        <v>11134</v>
      </c>
      <c r="H2100" s="86">
        <v>429.00000000000006</v>
      </c>
    </row>
    <row r="2101" spans="1:8">
      <c r="A2101" s="87" t="s">
        <v>16242</v>
      </c>
      <c r="B2101" s="86">
        <v>4932363650</v>
      </c>
      <c r="C2101" s="86" t="s">
        <v>17246</v>
      </c>
      <c r="D2101" s="86" t="s">
        <v>4816</v>
      </c>
      <c r="E2101" s="86" t="s">
        <v>9975</v>
      </c>
      <c r="F2101" s="86" t="s">
        <v>11136</v>
      </c>
      <c r="G2101" s="86" t="s">
        <v>11137</v>
      </c>
      <c r="H2101" s="86">
        <v>451.00000000000006</v>
      </c>
    </row>
    <row r="2102" spans="1:8">
      <c r="A2102" s="87" t="s">
        <v>16243</v>
      </c>
      <c r="B2102" s="86">
        <v>4932363651</v>
      </c>
      <c r="C2102" s="86" t="s">
        <v>17246</v>
      </c>
      <c r="D2102" s="86" t="s">
        <v>7883</v>
      </c>
      <c r="E2102" s="86" t="s">
        <v>10202</v>
      </c>
      <c r="F2102" s="86" t="s">
        <v>11139</v>
      </c>
      <c r="G2102" s="86" t="s">
        <v>11140</v>
      </c>
      <c r="H2102" s="86">
        <v>57.2</v>
      </c>
    </row>
    <row r="2103" spans="1:8">
      <c r="A2103" s="87" t="s">
        <v>16244</v>
      </c>
      <c r="B2103" s="86">
        <v>4932363652</v>
      </c>
      <c r="C2103" s="86" t="s">
        <v>17246</v>
      </c>
      <c r="D2103" s="86" t="s">
        <v>7883</v>
      </c>
      <c r="E2103" s="86" t="s">
        <v>10202</v>
      </c>
      <c r="F2103" s="86" t="s">
        <v>11142</v>
      </c>
      <c r="G2103" s="86" t="s">
        <v>11143</v>
      </c>
      <c r="H2103" s="86">
        <v>61.600000000000009</v>
      </c>
    </row>
    <row r="2104" spans="1:8">
      <c r="A2104" s="87" t="s">
        <v>16245</v>
      </c>
      <c r="B2104" s="86">
        <v>4932363653</v>
      </c>
      <c r="C2104" s="86" t="s">
        <v>17246</v>
      </c>
      <c r="D2104" s="86" t="s">
        <v>7883</v>
      </c>
      <c r="E2104" s="86" t="s">
        <v>10202</v>
      </c>
      <c r="F2104" s="86" t="s">
        <v>11145</v>
      </c>
      <c r="G2104" s="86" t="s">
        <v>11146</v>
      </c>
      <c r="H2104" s="86">
        <v>64.900000000000006</v>
      </c>
    </row>
    <row r="2105" spans="1:8">
      <c r="A2105" s="87" t="s">
        <v>16246</v>
      </c>
      <c r="B2105" s="86">
        <v>4932363654</v>
      </c>
      <c r="C2105" s="86" t="s">
        <v>17246</v>
      </c>
      <c r="D2105" s="86" t="s">
        <v>7883</v>
      </c>
      <c r="E2105" s="86" t="s">
        <v>10202</v>
      </c>
      <c r="F2105" s="86" t="s">
        <v>11148</v>
      </c>
      <c r="G2105" s="86" t="s">
        <v>11149</v>
      </c>
      <c r="H2105" s="86">
        <v>67.100000000000009</v>
      </c>
    </row>
    <row r="2106" spans="1:8">
      <c r="A2106" s="87" t="s">
        <v>16247</v>
      </c>
      <c r="B2106" s="86">
        <v>4932363655</v>
      </c>
      <c r="C2106" s="86" t="s">
        <v>17246</v>
      </c>
      <c r="D2106" s="86" t="s">
        <v>7883</v>
      </c>
      <c r="E2106" s="86" t="s">
        <v>10202</v>
      </c>
      <c r="F2106" s="86" t="s">
        <v>11151</v>
      </c>
      <c r="G2106" s="86" t="s">
        <v>11152</v>
      </c>
      <c r="H2106" s="86">
        <v>71.5</v>
      </c>
    </row>
    <row r="2107" spans="1:8">
      <c r="A2107" s="87" t="s">
        <v>16248</v>
      </c>
      <c r="B2107" s="86">
        <v>4932363656</v>
      </c>
      <c r="C2107" s="86" t="s">
        <v>17246</v>
      </c>
      <c r="D2107" s="86" t="s">
        <v>7883</v>
      </c>
      <c r="E2107" s="86" t="s">
        <v>10202</v>
      </c>
      <c r="F2107" s="86" t="s">
        <v>11154</v>
      </c>
      <c r="G2107" s="86" t="s">
        <v>11155</v>
      </c>
      <c r="H2107" s="86">
        <v>74.800000000000011</v>
      </c>
    </row>
    <row r="2108" spans="1:8">
      <c r="A2108" s="87" t="s">
        <v>16249</v>
      </c>
      <c r="B2108" s="86">
        <v>4932363657</v>
      </c>
      <c r="C2108" s="86" t="s">
        <v>17246</v>
      </c>
      <c r="D2108" s="86" t="s">
        <v>7883</v>
      </c>
      <c r="E2108" s="86" t="s">
        <v>10202</v>
      </c>
      <c r="F2108" s="86" t="s">
        <v>11157</v>
      </c>
      <c r="G2108" s="86" t="s">
        <v>11158</v>
      </c>
      <c r="H2108" s="86">
        <v>86.9</v>
      </c>
    </row>
    <row r="2109" spans="1:8">
      <c r="A2109" s="87" t="s">
        <v>16250</v>
      </c>
      <c r="B2109" s="86">
        <v>4932363658</v>
      </c>
      <c r="C2109" s="86" t="s">
        <v>17246</v>
      </c>
      <c r="D2109" s="86" t="s">
        <v>7883</v>
      </c>
      <c r="E2109" s="86" t="s">
        <v>10202</v>
      </c>
      <c r="F2109" s="86" t="s">
        <v>11160</v>
      </c>
      <c r="G2109" s="86" t="s">
        <v>11161</v>
      </c>
      <c r="H2109" s="86">
        <v>101.2</v>
      </c>
    </row>
    <row r="2110" spans="1:8">
      <c r="A2110" s="87" t="s">
        <v>16251</v>
      </c>
      <c r="B2110" s="86">
        <v>4932363659</v>
      </c>
      <c r="C2110" s="86" t="s">
        <v>17246</v>
      </c>
      <c r="D2110" s="86" t="s">
        <v>7883</v>
      </c>
      <c r="E2110" s="86" t="s">
        <v>10202</v>
      </c>
      <c r="F2110" s="86" t="s">
        <v>11163</v>
      </c>
      <c r="G2110" s="86" t="s">
        <v>11164</v>
      </c>
      <c r="H2110" s="86">
        <v>132</v>
      </c>
    </row>
    <row r="2111" spans="1:8">
      <c r="A2111" s="87" t="s">
        <v>16252</v>
      </c>
      <c r="B2111" s="86">
        <v>4932363660</v>
      </c>
      <c r="C2111" s="86" t="s">
        <v>17246</v>
      </c>
      <c r="D2111" s="86" t="s">
        <v>7883</v>
      </c>
      <c r="E2111" s="86" t="s">
        <v>10202</v>
      </c>
      <c r="F2111" s="86" t="s">
        <v>11166</v>
      </c>
      <c r="G2111" s="86" t="s">
        <v>11167</v>
      </c>
      <c r="H2111" s="86">
        <v>143</v>
      </c>
    </row>
    <row r="2112" spans="1:8">
      <c r="A2112" s="87" t="s">
        <v>16253</v>
      </c>
      <c r="B2112" s="86">
        <v>4932363661</v>
      </c>
      <c r="C2112" s="86" t="s">
        <v>17246</v>
      </c>
      <c r="D2112" s="86" t="s">
        <v>7883</v>
      </c>
      <c r="E2112" s="86" t="s">
        <v>10202</v>
      </c>
      <c r="F2112" s="86" t="s">
        <v>11169</v>
      </c>
      <c r="G2112" s="86" t="s">
        <v>11170</v>
      </c>
      <c r="H2112" s="86">
        <v>165</v>
      </c>
    </row>
    <row r="2113" spans="1:8">
      <c r="A2113" s="87" t="s">
        <v>16254</v>
      </c>
      <c r="B2113" s="86">
        <v>4932363662</v>
      </c>
      <c r="C2113" s="86" t="s">
        <v>17246</v>
      </c>
      <c r="D2113" s="86" t="s">
        <v>7883</v>
      </c>
      <c r="E2113" s="86" t="s">
        <v>10202</v>
      </c>
      <c r="F2113" s="86" t="s">
        <v>11172</v>
      </c>
      <c r="G2113" s="86" t="s">
        <v>11173</v>
      </c>
      <c r="H2113" s="86">
        <v>176</v>
      </c>
    </row>
    <row r="2114" spans="1:8">
      <c r="A2114" s="87" t="s">
        <v>16255</v>
      </c>
      <c r="B2114" s="86">
        <v>4932363663</v>
      </c>
      <c r="C2114" s="86" t="s">
        <v>17246</v>
      </c>
      <c r="D2114" s="86" t="s">
        <v>7883</v>
      </c>
      <c r="E2114" s="86" t="s">
        <v>10202</v>
      </c>
      <c r="F2114" s="86" t="s">
        <v>11175</v>
      </c>
      <c r="G2114" s="86" t="s">
        <v>11176</v>
      </c>
      <c r="H2114" s="86">
        <v>209.00000000000003</v>
      </c>
    </row>
    <row r="2115" spans="1:8">
      <c r="A2115" s="87" t="s">
        <v>16256</v>
      </c>
      <c r="B2115" s="86">
        <v>4932363664</v>
      </c>
      <c r="C2115" s="86" t="s">
        <v>17246</v>
      </c>
      <c r="D2115" s="86" t="s">
        <v>7883</v>
      </c>
      <c r="E2115" s="86" t="s">
        <v>10202</v>
      </c>
      <c r="F2115" s="86" t="s">
        <v>11178</v>
      </c>
      <c r="G2115" s="86" t="s">
        <v>11179</v>
      </c>
      <c r="H2115" s="86">
        <v>231.00000000000003</v>
      </c>
    </row>
    <row r="2116" spans="1:8">
      <c r="A2116" s="87" t="s">
        <v>16257</v>
      </c>
      <c r="B2116" s="86">
        <v>4932363665</v>
      </c>
      <c r="C2116" s="86" t="s">
        <v>17246</v>
      </c>
      <c r="D2116" s="86" t="s">
        <v>7883</v>
      </c>
      <c r="E2116" s="86" t="s">
        <v>10202</v>
      </c>
      <c r="F2116" s="86" t="s">
        <v>11181</v>
      </c>
      <c r="G2116" s="86" t="s">
        <v>11182</v>
      </c>
      <c r="H2116" s="86">
        <v>385.00000000000006</v>
      </c>
    </row>
    <row r="2117" spans="1:8">
      <c r="A2117" s="87" t="s">
        <v>16258</v>
      </c>
      <c r="B2117" s="86">
        <v>4932363666</v>
      </c>
      <c r="C2117" s="86" t="s">
        <v>17246</v>
      </c>
      <c r="D2117" s="86" t="s">
        <v>7883</v>
      </c>
      <c r="E2117" s="86" t="s">
        <v>10202</v>
      </c>
      <c r="F2117" s="86" t="s">
        <v>11184</v>
      </c>
      <c r="G2117" s="86" t="s">
        <v>11185</v>
      </c>
      <c r="H2117" s="86">
        <v>506.00000000000006</v>
      </c>
    </row>
    <row r="2118" spans="1:8">
      <c r="A2118" s="87" t="s">
        <v>16259</v>
      </c>
      <c r="B2118" s="86">
        <v>4932363667</v>
      </c>
      <c r="C2118" s="86" t="s">
        <v>17246</v>
      </c>
      <c r="D2118" s="86" t="s">
        <v>7883</v>
      </c>
      <c r="E2118" s="86" t="s">
        <v>11187</v>
      </c>
      <c r="F2118" s="86" t="s">
        <v>11188</v>
      </c>
      <c r="G2118" s="86" t="s">
        <v>11189</v>
      </c>
      <c r="H2118" s="86">
        <v>605</v>
      </c>
    </row>
    <row r="2119" spans="1:8">
      <c r="A2119" s="87" t="s">
        <v>16260</v>
      </c>
      <c r="B2119" s="86">
        <v>4932363668</v>
      </c>
      <c r="C2119" s="86" t="s">
        <v>17246</v>
      </c>
      <c r="D2119" s="86" t="s">
        <v>7883</v>
      </c>
      <c r="E2119" s="86" t="s">
        <v>11187</v>
      </c>
      <c r="F2119" s="86" t="s">
        <v>11191</v>
      </c>
      <c r="G2119" s="86" t="s">
        <v>11192</v>
      </c>
      <c r="H2119" s="86">
        <v>704</v>
      </c>
    </row>
    <row r="2120" spans="1:8">
      <c r="A2120" s="87" t="s">
        <v>16261</v>
      </c>
      <c r="B2120" s="86">
        <v>4932363669</v>
      </c>
      <c r="C2120" s="86" t="s">
        <v>17246</v>
      </c>
      <c r="D2120" s="86" t="s">
        <v>7883</v>
      </c>
      <c r="E2120" s="86" t="s">
        <v>11187</v>
      </c>
      <c r="F2120" s="86" t="s">
        <v>11194</v>
      </c>
      <c r="G2120" s="86" t="s">
        <v>11195</v>
      </c>
      <c r="H2120" s="86">
        <v>902.00000000000011</v>
      </c>
    </row>
    <row r="2121" spans="1:8">
      <c r="A2121" s="87" t="s">
        <v>16262</v>
      </c>
      <c r="B2121" s="86">
        <v>4932363670</v>
      </c>
      <c r="C2121" s="86" t="s">
        <v>17246</v>
      </c>
      <c r="D2121" s="86" t="s">
        <v>7883</v>
      </c>
      <c r="E2121" s="86" t="s">
        <v>11187</v>
      </c>
      <c r="F2121" s="86" t="s">
        <v>11197</v>
      </c>
      <c r="G2121" s="86" t="s">
        <v>11198</v>
      </c>
      <c r="H2121" s="86">
        <v>1089</v>
      </c>
    </row>
    <row r="2122" spans="1:8">
      <c r="A2122" s="87" t="s">
        <v>16263</v>
      </c>
      <c r="B2122" s="86">
        <v>4932363671</v>
      </c>
      <c r="C2122" s="86" t="s">
        <v>17246</v>
      </c>
      <c r="D2122" s="86" t="s">
        <v>7883</v>
      </c>
      <c r="E2122" s="86" t="s">
        <v>11187</v>
      </c>
      <c r="F2122" s="86" t="s">
        <v>11200</v>
      </c>
      <c r="G2122" s="86" t="s">
        <v>11201</v>
      </c>
      <c r="H2122" s="86">
        <v>1287</v>
      </c>
    </row>
    <row r="2123" spans="1:8">
      <c r="A2123" s="87" t="s">
        <v>16264</v>
      </c>
      <c r="B2123" s="86">
        <v>4932363672</v>
      </c>
      <c r="C2123" s="86" t="s">
        <v>17246</v>
      </c>
      <c r="D2123" s="86" t="s">
        <v>7883</v>
      </c>
      <c r="E2123" s="86" t="s">
        <v>11187</v>
      </c>
      <c r="F2123" s="86" t="s">
        <v>11203</v>
      </c>
      <c r="G2123" s="86" t="s">
        <v>11204</v>
      </c>
      <c r="H2123" s="86">
        <v>1540.0000000000002</v>
      </c>
    </row>
    <row r="2124" spans="1:8">
      <c r="A2124" s="87" t="s">
        <v>16265</v>
      </c>
      <c r="B2124" s="86">
        <v>4932363673</v>
      </c>
      <c r="C2124" s="86" t="s">
        <v>17246</v>
      </c>
      <c r="D2124" s="86" t="s">
        <v>7883</v>
      </c>
      <c r="E2124" s="86" t="s">
        <v>11187</v>
      </c>
      <c r="F2124" s="86" t="s">
        <v>11206</v>
      </c>
      <c r="G2124" s="86" t="s">
        <v>11207</v>
      </c>
      <c r="H2124" s="86">
        <v>1958.0000000000002</v>
      </c>
    </row>
    <row r="2125" spans="1:8">
      <c r="A2125" s="87" t="s">
        <v>16266</v>
      </c>
      <c r="B2125" s="86">
        <v>4932363674</v>
      </c>
      <c r="C2125" s="86" t="s">
        <v>17246</v>
      </c>
      <c r="D2125" s="86" t="s">
        <v>7883</v>
      </c>
      <c r="E2125" s="86" t="s">
        <v>11187</v>
      </c>
      <c r="F2125" s="86" t="s">
        <v>11209</v>
      </c>
      <c r="G2125" s="86" t="s">
        <v>11210</v>
      </c>
      <c r="H2125" s="86">
        <v>649</v>
      </c>
    </row>
    <row r="2126" spans="1:8">
      <c r="A2126" s="87" t="s">
        <v>16267</v>
      </c>
      <c r="B2126" s="86">
        <v>4932363675</v>
      </c>
      <c r="C2126" s="86" t="s">
        <v>17246</v>
      </c>
      <c r="D2126" s="86" t="s">
        <v>7883</v>
      </c>
      <c r="E2126" s="86" t="s">
        <v>11187</v>
      </c>
      <c r="F2126" s="86" t="s">
        <v>11212</v>
      </c>
      <c r="G2126" s="86" t="s">
        <v>11213</v>
      </c>
      <c r="H2126" s="86">
        <v>759.00000000000011</v>
      </c>
    </row>
    <row r="2127" spans="1:8">
      <c r="A2127" s="87" t="s">
        <v>16268</v>
      </c>
      <c r="B2127" s="86">
        <v>4932363676</v>
      </c>
      <c r="C2127" s="86" t="s">
        <v>17246</v>
      </c>
      <c r="D2127" s="86" t="s">
        <v>7883</v>
      </c>
      <c r="E2127" s="86" t="s">
        <v>11187</v>
      </c>
      <c r="F2127" s="86" t="s">
        <v>11215</v>
      </c>
      <c r="G2127" s="86" t="s">
        <v>11216</v>
      </c>
      <c r="H2127" s="86">
        <v>946.00000000000011</v>
      </c>
    </row>
    <row r="2128" spans="1:8">
      <c r="A2128" s="87" t="s">
        <v>16269</v>
      </c>
      <c r="B2128" s="86">
        <v>4932363677</v>
      </c>
      <c r="C2128" s="86" t="s">
        <v>17246</v>
      </c>
      <c r="D2128" s="86" t="s">
        <v>7883</v>
      </c>
      <c r="E2128" s="86" t="s">
        <v>11187</v>
      </c>
      <c r="F2128" s="86" t="s">
        <v>11218</v>
      </c>
      <c r="G2128" s="86" t="s">
        <v>11219</v>
      </c>
      <c r="H2128" s="86">
        <v>1133</v>
      </c>
    </row>
    <row r="2129" spans="1:8">
      <c r="A2129" s="87" t="s">
        <v>16270</v>
      </c>
      <c r="B2129" s="86">
        <v>4932363678</v>
      </c>
      <c r="C2129" s="86" t="s">
        <v>17246</v>
      </c>
      <c r="D2129" s="86" t="s">
        <v>7883</v>
      </c>
      <c r="E2129" s="86" t="s">
        <v>11187</v>
      </c>
      <c r="F2129" s="86" t="s">
        <v>11221</v>
      </c>
      <c r="G2129" s="86" t="s">
        <v>11222</v>
      </c>
      <c r="H2129" s="86">
        <v>1353</v>
      </c>
    </row>
    <row r="2130" spans="1:8">
      <c r="A2130" s="87" t="s">
        <v>16271</v>
      </c>
      <c r="B2130" s="86">
        <v>4932363679</v>
      </c>
      <c r="C2130" s="86" t="s">
        <v>17246</v>
      </c>
      <c r="D2130" s="86" t="s">
        <v>7883</v>
      </c>
      <c r="E2130" s="86" t="s">
        <v>11187</v>
      </c>
      <c r="F2130" s="86" t="s">
        <v>11224</v>
      </c>
      <c r="G2130" s="86" t="s">
        <v>11225</v>
      </c>
      <c r="H2130" s="86">
        <v>1617.0000000000002</v>
      </c>
    </row>
    <row r="2131" spans="1:8">
      <c r="A2131" s="87" t="s">
        <v>16272</v>
      </c>
      <c r="B2131" s="86">
        <v>4932363680</v>
      </c>
      <c r="C2131" s="86" t="s">
        <v>17246</v>
      </c>
      <c r="D2131" s="86" t="s">
        <v>7883</v>
      </c>
      <c r="E2131" s="86" t="s">
        <v>11187</v>
      </c>
      <c r="F2131" s="86" t="s">
        <v>11227</v>
      </c>
      <c r="G2131" s="86" t="s">
        <v>11228</v>
      </c>
      <c r="H2131" s="86">
        <v>2035.0000000000002</v>
      </c>
    </row>
    <row r="2132" spans="1:8">
      <c r="A2132" s="87" t="s">
        <v>16273</v>
      </c>
      <c r="B2132" s="86">
        <v>4932363681</v>
      </c>
      <c r="C2132" s="86" t="s">
        <v>17246</v>
      </c>
      <c r="D2132" s="86" t="s">
        <v>7883</v>
      </c>
      <c r="E2132" s="86" t="s">
        <v>11230</v>
      </c>
      <c r="F2132" s="86" t="s">
        <v>11231</v>
      </c>
      <c r="G2132" s="86" t="s">
        <v>11232</v>
      </c>
      <c r="H2132" s="86">
        <v>341</v>
      </c>
    </row>
    <row r="2133" spans="1:8">
      <c r="A2133" s="87" t="s">
        <v>16274</v>
      </c>
      <c r="B2133" s="86">
        <v>4932363682</v>
      </c>
      <c r="C2133" s="86" t="s">
        <v>17246</v>
      </c>
      <c r="D2133" s="86" t="s">
        <v>7883</v>
      </c>
      <c r="E2133" s="86" t="s">
        <v>11230</v>
      </c>
      <c r="F2133" s="86" t="s">
        <v>11234</v>
      </c>
      <c r="G2133" s="86" t="s">
        <v>11235</v>
      </c>
      <c r="H2133" s="86">
        <v>363.00000000000006</v>
      </c>
    </row>
    <row r="2134" spans="1:8">
      <c r="A2134" s="87" t="s">
        <v>16275</v>
      </c>
      <c r="B2134" s="86">
        <v>4932363683</v>
      </c>
      <c r="C2134" s="86" t="s">
        <v>17246</v>
      </c>
      <c r="D2134" s="86" t="s">
        <v>7883</v>
      </c>
      <c r="E2134" s="86" t="s">
        <v>11230</v>
      </c>
      <c r="F2134" s="86" t="s">
        <v>11237</v>
      </c>
      <c r="G2134" s="86" t="s">
        <v>11238</v>
      </c>
      <c r="H2134" s="86">
        <v>407.00000000000006</v>
      </c>
    </row>
    <row r="2135" spans="1:8">
      <c r="A2135" s="87" t="s">
        <v>16276</v>
      </c>
      <c r="B2135" s="86">
        <v>4932363684</v>
      </c>
      <c r="C2135" s="86" t="s">
        <v>17246</v>
      </c>
      <c r="D2135" s="86" t="s">
        <v>7883</v>
      </c>
      <c r="E2135" s="86" t="s">
        <v>11230</v>
      </c>
      <c r="F2135" s="86" t="s">
        <v>11240</v>
      </c>
      <c r="G2135" s="86" t="s">
        <v>11241</v>
      </c>
      <c r="H2135" s="86">
        <v>418.00000000000006</v>
      </c>
    </row>
    <row r="2136" spans="1:8">
      <c r="A2136" s="87" t="s">
        <v>16277</v>
      </c>
      <c r="B2136" s="86">
        <v>4932363685</v>
      </c>
      <c r="C2136" s="86" t="s">
        <v>17246</v>
      </c>
      <c r="D2136" s="86" t="s">
        <v>7883</v>
      </c>
      <c r="E2136" s="86" t="s">
        <v>11230</v>
      </c>
      <c r="F2136" s="86" t="s">
        <v>11243</v>
      </c>
      <c r="G2136" s="86" t="s">
        <v>11244</v>
      </c>
      <c r="H2136" s="86">
        <v>462.00000000000006</v>
      </c>
    </row>
    <row r="2137" spans="1:8">
      <c r="A2137" s="87" t="s">
        <v>16278</v>
      </c>
      <c r="B2137" s="86">
        <v>4932363686</v>
      </c>
      <c r="C2137" s="86" t="s">
        <v>17246</v>
      </c>
      <c r="D2137" s="86" t="s">
        <v>7883</v>
      </c>
      <c r="E2137" s="86" t="s">
        <v>11230</v>
      </c>
      <c r="F2137" s="86" t="s">
        <v>11246</v>
      </c>
      <c r="G2137" s="86" t="s">
        <v>11247</v>
      </c>
      <c r="H2137" s="86">
        <v>506.00000000000006</v>
      </c>
    </row>
    <row r="2138" spans="1:8">
      <c r="A2138" s="87" t="s">
        <v>16279</v>
      </c>
      <c r="B2138" s="86">
        <v>4932363687</v>
      </c>
      <c r="C2138" s="86" t="s">
        <v>17246</v>
      </c>
      <c r="D2138" s="86" t="s">
        <v>7883</v>
      </c>
      <c r="E2138" s="86" t="s">
        <v>11230</v>
      </c>
      <c r="F2138" s="86" t="s">
        <v>11249</v>
      </c>
      <c r="G2138" s="86" t="s">
        <v>11250</v>
      </c>
      <c r="H2138" s="86">
        <v>627</v>
      </c>
    </row>
    <row r="2139" spans="1:8">
      <c r="A2139" s="87" t="s">
        <v>16280</v>
      </c>
      <c r="B2139" s="86">
        <v>4932363688</v>
      </c>
      <c r="C2139" s="86" t="s">
        <v>17246</v>
      </c>
      <c r="D2139" s="86" t="s">
        <v>7883</v>
      </c>
      <c r="E2139" s="86" t="s">
        <v>11230</v>
      </c>
      <c r="F2139" s="86" t="s">
        <v>11252</v>
      </c>
      <c r="G2139" s="86" t="s">
        <v>11253</v>
      </c>
      <c r="H2139" s="86">
        <v>506.00000000000006</v>
      </c>
    </row>
    <row r="2140" spans="1:8">
      <c r="A2140" s="87" t="s">
        <v>16281</v>
      </c>
      <c r="B2140" s="86">
        <v>4932363689</v>
      </c>
      <c r="C2140" s="86" t="s">
        <v>17246</v>
      </c>
      <c r="D2140" s="86" t="s">
        <v>7883</v>
      </c>
      <c r="E2140" s="86" t="s">
        <v>11230</v>
      </c>
      <c r="F2140" s="86" t="s">
        <v>11255</v>
      </c>
      <c r="G2140" s="86" t="s">
        <v>11256</v>
      </c>
      <c r="H2140" s="86">
        <v>528</v>
      </c>
    </row>
    <row r="2141" spans="1:8">
      <c r="A2141" s="87" t="s">
        <v>16282</v>
      </c>
      <c r="B2141" s="86">
        <v>4932363690</v>
      </c>
      <c r="C2141" s="86" t="s">
        <v>17246</v>
      </c>
      <c r="D2141" s="86" t="s">
        <v>7883</v>
      </c>
      <c r="E2141" s="86" t="s">
        <v>11230</v>
      </c>
      <c r="F2141" s="86" t="s">
        <v>11258</v>
      </c>
      <c r="G2141" s="86" t="s">
        <v>11259</v>
      </c>
      <c r="H2141" s="86">
        <v>594</v>
      </c>
    </row>
    <row r="2142" spans="1:8">
      <c r="A2142" s="87" t="s">
        <v>16283</v>
      </c>
      <c r="B2142" s="86">
        <v>4932363691</v>
      </c>
      <c r="C2142" s="86" t="s">
        <v>17246</v>
      </c>
      <c r="D2142" s="86" t="s">
        <v>7883</v>
      </c>
      <c r="E2142" s="86" t="s">
        <v>11230</v>
      </c>
      <c r="F2142" s="86" t="s">
        <v>11261</v>
      </c>
      <c r="G2142" s="86" t="s">
        <v>11262</v>
      </c>
      <c r="H2142" s="86">
        <v>671</v>
      </c>
    </row>
    <row r="2143" spans="1:8">
      <c r="A2143" s="87" t="s">
        <v>16284</v>
      </c>
      <c r="B2143" s="86">
        <v>4932363692</v>
      </c>
      <c r="C2143" s="86" t="s">
        <v>17246</v>
      </c>
      <c r="D2143" s="86" t="s">
        <v>7883</v>
      </c>
      <c r="E2143" s="86" t="s">
        <v>11230</v>
      </c>
      <c r="F2143" s="86" t="s">
        <v>11264</v>
      </c>
      <c r="G2143" s="86" t="s">
        <v>11265</v>
      </c>
      <c r="H2143" s="86">
        <v>748.00000000000011</v>
      </c>
    </row>
    <row r="2144" spans="1:8">
      <c r="A2144" s="87" t="s">
        <v>16285</v>
      </c>
      <c r="B2144" s="86">
        <v>4932363693</v>
      </c>
      <c r="C2144" s="86" t="s">
        <v>17246</v>
      </c>
      <c r="D2144" s="86" t="s">
        <v>7883</v>
      </c>
      <c r="E2144" s="86" t="s">
        <v>11230</v>
      </c>
      <c r="F2144" s="86" t="s">
        <v>11267</v>
      </c>
      <c r="G2144" s="86" t="s">
        <v>11268</v>
      </c>
      <c r="H2144" s="86">
        <v>902.00000000000011</v>
      </c>
    </row>
    <row r="2145" spans="1:8">
      <c r="A2145" s="87" t="s">
        <v>16286</v>
      </c>
      <c r="B2145" s="86">
        <v>4932363694</v>
      </c>
      <c r="C2145" s="86" t="s">
        <v>17246</v>
      </c>
      <c r="D2145" s="86" t="s">
        <v>7883</v>
      </c>
      <c r="E2145" s="86" t="s">
        <v>11230</v>
      </c>
      <c r="F2145" s="86" t="s">
        <v>11270</v>
      </c>
      <c r="G2145" s="86" t="s">
        <v>11271</v>
      </c>
      <c r="H2145" s="86">
        <v>1012.0000000000001</v>
      </c>
    </row>
    <row r="2146" spans="1:8">
      <c r="A2146" s="87" t="s">
        <v>16287</v>
      </c>
      <c r="B2146" s="86">
        <v>4932363695</v>
      </c>
      <c r="C2146" s="86" t="s">
        <v>17246</v>
      </c>
      <c r="D2146" s="86" t="s">
        <v>7883</v>
      </c>
      <c r="E2146" s="86" t="s">
        <v>11230</v>
      </c>
      <c r="F2146" s="86" t="s">
        <v>11273</v>
      </c>
      <c r="G2146" s="86" t="s">
        <v>11274</v>
      </c>
      <c r="H2146" s="86">
        <v>1100</v>
      </c>
    </row>
    <row r="2147" spans="1:8">
      <c r="A2147" s="87" t="s">
        <v>16288</v>
      </c>
      <c r="B2147" s="86">
        <v>4932363696</v>
      </c>
      <c r="C2147" s="86" t="s">
        <v>17246</v>
      </c>
      <c r="D2147" s="86" t="s">
        <v>7883</v>
      </c>
      <c r="E2147" s="86" t="s">
        <v>11230</v>
      </c>
      <c r="F2147" s="86" t="s">
        <v>11276</v>
      </c>
      <c r="G2147" s="86" t="s">
        <v>11277</v>
      </c>
      <c r="H2147" s="86">
        <v>704</v>
      </c>
    </row>
    <row r="2148" spans="1:8">
      <c r="A2148" s="87" t="s">
        <v>16289</v>
      </c>
      <c r="B2148" s="86">
        <v>4932363697</v>
      </c>
      <c r="C2148" s="86" t="s">
        <v>17246</v>
      </c>
      <c r="D2148" s="86" t="s">
        <v>7883</v>
      </c>
      <c r="E2148" s="86" t="s">
        <v>11230</v>
      </c>
      <c r="F2148" s="86" t="s">
        <v>11279</v>
      </c>
      <c r="G2148" s="86" t="s">
        <v>11280</v>
      </c>
      <c r="H2148" s="86">
        <v>891.00000000000011</v>
      </c>
    </row>
    <row r="2149" spans="1:8">
      <c r="A2149" s="87" t="s">
        <v>16290</v>
      </c>
      <c r="B2149" s="86">
        <v>4932363698</v>
      </c>
      <c r="C2149" s="86" t="s">
        <v>17246</v>
      </c>
      <c r="D2149" s="86" t="s">
        <v>7883</v>
      </c>
      <c r="E2149" s="86" t="s">
        <v>11230</v>
      </c>
      <c r="F2149" s="86" t="s">
        <v>11282</v>
      </c>
      <c r="G2149" s="86" t="s">
        <v>11283</v>
      </c>
      <c r="H2149" s="86">
        <v>990.00000000000011</v>
      </c>
    </row>
    <row r="2150" spans="1:8">
      <c r="A2150" s="87" t="s">
        <v>16291</v>
      </c>
      <c r="B2150" s="86">
        <v>4932363699</v>
      </c>
      <c r="C2150" s="86" t="s">
        <v>17246</v>
      </c>
      <c r="D2150" s="86" t="s">
        <v>7883</v>
      </c>
      <c r="E2150" s="86" t="s">
        <v>11230</v>
      </c>
      <c r="F2150" s="86" t="s">
        <v>11285</v>
      </c>
      <c r="G2150" s="86" t="s">
        <v>11286</v>
      </c>
      <c r="H2150" s="86">
        <v>1056</v>
      </c>
    </row>
    <row r="2151" spans="1:8">
      <c r="A2151" s="87" t="s">
        <v>16292</v>
      </c>
      <c r="B2151" s="86">
        <v>4932363700</v>
      </c>
      <c r="C2151" s="86" t="s">
        <v>17246</v>
      </c>
      <c r="D2151" s="86" t="s">
        <v>7883</v>
      </c>
      <c r="E2151" s="86" t="s">
        <v>11230</v>
      </c>
      <c r="F2151" s="86" t="s">
        <v>11288</v>
      </c>
      <c r="G2151" s="86" t="s">
        <v>11289</v>
      </c>
      <c r="H2151" s="86">
        <v>1243</v>
      </c>
    </row>
    <row r="2152" spans="1:8">
      <c r="A2152" s="87" t="s">
        <v>16293</v>
      </c>
      <c r="B2152" s="86">
        <v>4932363701</v>
      </c>
      <c r="C2152" s="86" t="s">
        <v>17246</v>
      </c>
      <c r="D2152" s="86" t="s">
        <v>7883</v>
      </c>
      <c r="E2152" s="86" t="s">
        <v>11230</v>
      </c>
      <c r="F2152" s="86" t="s">
        <v>11291</v>
      </c>
      <c r="G2152" s="86" t="s">
        <v>11292</v>
      </c>
      <c r="H2152" s="86">
        <v>1375</v>
      </c>
    </row>
    <row r="2153" spans="1:8">
      <c r="A2153" s="87" t="s">
        <v>16294</v>
      </c>
      <c r="B2153" s="86">
        <v>4932363702</v>
      </c>
      <c r="C2153" s="86" t="s">
        <v>17246</v>
      </c>
      <c r="D2153" s="86" t="s">
        <v>7883</v>
      </c>
      <c r="E2153" s="86" t="s">
        <v>11230</v>
      </c>
      <c r="F2153" s="86" t="s">
        <v>11294</v>
      </c>
      <c r="G2153" s="86" t="s">
        <v>11295</v>
      </c>
      <c r="H2153" s="86">
        <v>1628.0000000000002</v>
      </c>
    </row>
    <row r="2154" spans="1:8">
      <c r="A2154" s="87" t="s">
        <v>16295</v>
      </c>
      <c r="B2154" s="86">
        <v>4932363703</v>
      </c>
      <c r="C2154" s="86" t="s">
        <v>17246</v>
      </c>
      <c r="D2154" s="86" t="s">
        <v>7883</v>
      </c>
      <c r="E2154" s="86" t="s">
        <v>11297</v>
      </c>
      <c r="F2154" s="86" t="s">
        <v>11298</v>
      </c>
      <c r="G2154" s="86" t="s">
        <v>11299</v>
      </c>
      <c r="H2154" s="86">
        <v>264</v>
      </c>
    </row>
    <row r="2155" spans="1:8">
      <c r="A2155" s="87" t="s">
        <v>16296</v>
      </c>
      <c r="B2155" s="86">
        <v>4932363704</v>
      </c>
      <c r="C2155" s="86" t="s">
        <v>17246</v>
      </c>
      <c r="D2155" s="86" t="s">
        <v>7883</v>
      </c>
      <c r="E2155" s="86" t="s">
        <v>11297</v>
      </c>
      <c r="F2155" s="86" t="s">
        <v>11301</v>
      </c>
      <c r="G2155" s="86" t="s">
        <v>11302</v>
      </c>
      <c r="H2155" s="86">
        <v>275</v>
      </c>
    </row>
    <row r="2156" spans="1:8">
      <c r="A2156" s="87" t="s">
        <v>16297</v>
      </c>
      <c r="B2156" s="86">
        <v>4932363705</v>
      </c>
      <c r="C2156" s="86" t="s">
        <v>17246</v>
      </c>
      <c r="D2156" s="86" t="s">
        <v>7883</v>
      </c>
      <c r="E2156" s="86" t="s">
        <v>11297</v>
      </c>
      <c r="F2156" s="86" t="s">
        <v>11304</v>
      </c>
      <c r="G2156" s="86" t="s">
        <v>11305</v>
      </c>
      <c r="H2156" s="86">
        <v>286</v>
      </c>
    </row>
    <row r="2157" spans="1:8">
      <c r="A2157" s="87" t="s">
        <v>16298</v>
      </c>
      <c r="B2157" s="86">
        <v>4932363706</v>
      </c>
      <c r="C2157" s="86" t="s">
        <v>17246</v>
      </c>
      <c r="D2157" s="86" t="s">
        <v>7883</v>
      </c>
      <c r="E2157" s="86" t="s">
        <v>11297</v>
      </c>
      <c r="F2157" s="86" t="s">
        <v>11307</v>
      </c>
      <c r="G2157" s="86" t="s">
        <v>11308</v>
      </c>
      <c r="H2157" s="86">
        <v>319</v>
      </c>
    </row>
    <row r="2158" spans="1:8">
      <c r="A2158" s="87" t="s">
        <v>16299</v>
      </c>
      <c r="B2158" s="86">
        <v>4932363707</v>
      </c>
      <c r="C2158" s="86" t="s">
        <v>17246</v>
      </c>
      <c r="D2158" s="86" t="s">
        <v>7883</v>
      </c>
      <c r="E2158" s="86" t="s">
        <v>11297</v>
      </c>
      <c r="F2158" s="86" t="s">
        <v>11310</v>
      </c>
      <c r="G2158" s="86" t="s">
        <v>11311</v>
      </c>
      <c r="H2158" s="86">
        <v>341</v>
      </c>
    </row>
    <row r="2159" spans="1:8">
      <c r="A2159" s="87" t="s">
        <v>16300</v>
      </c>
      <c r="B2159" s="86">
        <v>4932363708</v>
      </c>
      <c r="C2159" s="86" t="s">
        <v>17246</v>
      </c>
      <c r="D2159" s="86" t="s">
        <v>7883</v>
      </c>
      <c r="E2159" s="86" t="s">
        <v>11297</v>
      </c>
      <c r="F2159" s="86" t="s">
        <v>11313</v>
      </c>
      <c r="G2159" s="86" t="s">
        <v>11314</v>
      </c>
      <c r="H2159" s="86">
        <v>385.00000000000006</v>
      </c>
    </row>
    <row r="2160" spans="1:8">
      <c r="A2160" s="87" t="s">
        <v>16301</v>
      </c>
      <c r="B2160" s="86">
        <v>4932363711</v>
      </c>
      <c r="C2160" s="86" t="s">
        <v>17246</v>
      </c>
      <c r="D2160" s="86" t="s">
        <v>7883</v>
      </c>
      <c r="E2160" s="86" t="s">
        <v>11297</v>
      </c>
      <c r="F2160" s="86" t="s">
        <v>11316</v>
      </c>
      <c r="G2160" s="86" t="s">
        <v>11317</v>
      </c>
      <c r="H2160" s="86">
        <v>440.00000000000006</v>
      </c>
    </row>
    <row r="2161" spans="1:8">
      <c r="A2161" s="87" t="s">
        <v>16302</v>
      </c>
      <c r="B2161" s="86">
        <v>4932363712</v>
      </c>
      <c r="C2161" s="86" t="s">
        <v>17246</v>
      </c>
      <c r="D2161" s="86" t="s">
        <v>7883</v>
      </c>
      <c r="E2161" s="86" t="s">
        <v>11297</v>
      </c>
      <c r="F2161" s="86" t="s">
        <v>11319</v>
      </c>
      <c r="G2161" s="86" t="s">
        <v>11320</v>
      </c>
      <c r="H2161" s="86">
        <v>451.00000000000006</v>
      </c>
    </row>
    <row r="2162" spans="1:8">
      <c r="A2162" s="87" t="s">
        <v>16303</v>
      </c>
      <c r="B2162" s="86">
        <v>4932363714</v>
      </c>
      <c r="C2162" s="86" t="s">
        <v>17246</v>
      </c>
      <c r="D2162" s="86" t="s">
        <v>7883</v>
      </c>
      <c r="E2162" s="86" t="s">
        <v>11297</v>
      </c>
      <c r="F2162" s="86" t="s">
        <v>11322</v>
      </c>
      <c r="G2162" s="86" t="s">
        <v>11323</v>
      </c>
      <c r="H2162" s="86">
        <v>484.00000000000006</v>
      </c>
    </row>
    <row r="2163" spans="1:8">
      <c r="A2163" s="87" t="s">
        <v>16304</v>
      </c>
      <c r="B2163" s="86">
        <v>4932363715</v>
      </c>
      <c r="C2163" s="86" t="s">
        <v>17246</v>
      </c>
      <c r="D2163" s="86" t="s">
        <v>7883</v>
      </c>
      <c r="E2163" s="86" t="s">
        <v>11297</v>
      </c>
      <c r="F2163" s="86" t="s">
        <v>11325</v>
      </c>
      <c r="G2163" s="86" t="s">
        <v>11326</v>
      </c>
      <c r="H2163" s="86">
        <v>506.00000000000006</v>
      </c>
    </row>
    <row r="2164" spans="1:8">
      <c r="A2164" s="87" t="s">
        <v>16305</v>
      </c>
      <c r="B2164" s="86">
        <v>4932363717</v>
      </c>
      <c r="C2164" s="86" t="s">
        <v>17246</v>
      </c>
      <c r="D2164" s="86" t="s">
        <v>7883</v>
      </c>
      <c r="E2164" s="86" t="s">
        <v>11297</v>
      </c>
      <c r="F2164" s="86" t="s">
        <v>11328</v>
      </c>
      <c r="G2164" s="86" t="s">
        <v>11329</v>
      </c>
      <c r="H2164" s="86">
        <v>550</v>
      </c>
    </row>
    <row r="2165" spans="1:8">
      <c r="A2165" s="87" t="s">
        <v>16306</v>
      </c>
      <c r="B2165" s="86">
        <v>4932363720</v>
      </c>
      <c r="C2165" s="86" t="s">
        <v>17246</v>
      </c>
      <c r="D2165" s="86" t="s">
        <v>7883</v>
      </c>
      <c r="E2165" s="86" t="s">
        <v>11297</v>
      </c>
      <c r="F2165" s="86" t="s">
        <v>11331</v>
      </c>
      <c r="G2165" s="86" t="s">
        <v>11332</v>
      </c>
      <c r="H2165" s="86">
        <v>671</v>
      </c>
    </row>
    <row r="2166" spans="1:8">
      <c r="A2166" s="87" t="s">
        <v>16307</v>
      </c>
      <c r="B2166" s="86">
        <v>4932363883</v>
      </c>
      <c r="C2166" s="86" t="s">
        <v>17246</v>
      </c>
      <c r="D2166" s="86" t="s">
        <v>7883</v>
      </c>
      <c r="E2166" s="86" t="s">
        <v>11297</v>
      </c>
      <c r="F2166" s="86" t="s">
        <v>11334</v>
      </c>
      <c r="G2166" s="86" t="s">
        <v>11335</v>
      </c>
      <c r="H2166" s="86">
        <v>308</v>
      </c>
    </row>
    <row r="2167" spans="1:8">
      <c r="A2167" s="87" t="s">
        <v>16308</v>
      </c>
      <c r="B2167" s="86">
        <v>4932363884</v>
      </c>
      <c r="C2167" s="86" t="s">
        <v>17246</v>
      </c>
      <c r="D2167" s="86" t="s">
        <v>4816</v>
      </c>
      <c r="E2167" s="86" t="s">
        <v>4941</v>
      </c>
      <c r="F2167" s="86" t="s">
        <v>11337</v>
      </c>
      <c r="G2167" s="86" t="s">
        <v>11338</v>
      </c>
      <c r="H2167" s="86">
        <v>297</v>
      </c>
    </row>
    <row r="2168" spans="1:8">
      <c r="A2168" s="87" t="s">
        <v>16309</v>
      </c>
      <c r="B2168" s="86">
        <v>4932363885</v>
      </c>
      <c r="C2168" s="86" t="s">
        <v>17246</v>
      </c>
      <c r="D2168" s="86" t="s">
        <v>4816</v>
      </c>
      <c r="E2168" s="86" t="s">
        <v>4941</v>
      </c>
      <c r="F2168" s="86" t="s">
        <v>11340</v>
      </c>
      <c r="G2168" s="86" t="s">
        <v>11341</v>
      </c>
      <c r="H2168" s="86">
        <v>297</v>
      </c>
    </row>
    <row r="2169" spans="1:8">
      <c r="A2169" s="87" t="s">
        <v>16310</v>
      </c>
      <c r="B2169" s="86">
        <v>4932363886</v>
      </c>
      <c r="C2169" s="86" t="s">
        <v>17246</v>
      </c>
      <c r="D2169" s="86" t="s">
        <v>4816</v>
      </c>
      <c r="E2169" s="86" t="s">
        <v>4941</v>
      </c>
      <c r="F2169" s="86" t="s">
        <v>11343</v>
      </c>
      <c r="G2169" s="86" t="s">
        <v>11344</v>
      </c>
      <c r="H2169" s="86">
        <v>330</v>
      </c>
    </row>
    <row r="2170" spans="1:8">
      <c r="A2170" s="87" t="s">
        <v>16311</v>
      </c>
      <c r="B2170" s="86">
        <v>4932363887</v>
      </c>
      <c r="C2170" s="86" t="s">
        <v>17246</v>
      </c>
      <c r="D2170" s="86" t="s">
        <v>4816</v>
      </c>
      <c r="E2170" s="86" t="s">
        <v>4941</v>
      </c>
      <c r="F2170" s="86" t="s">
        <v>11346</v>
      </c>
      <c r="G2170" s="86" t="s">
        <v>11347</v>
      </c>
      <c r="H2170" s="86">
        <v>451.00000000000006</v>
      </c>
    </row>
    <row r="2171" spans="1:8">
      <c r="A2171" s="87" t="s">
        <v>16312</v>
      </c>
      <c r="B2171" s="86">
        <v>4932363888</v>
      </c>
      <c r="C2171" s="86" t="s">
        <v>17246</v>
      </c>
      <c r="D2171" s="86" t="s">
        <v>4816</v>
      </c>
      <c r="E2171" s="86" t="s">
        <v>4941</v>
      </c>
      <c r="F2171" s="86" t="s">
        <v>11349</v>
      </c>
      <c r="G2171" s="86" t="s">
        <v>11350</v>
      </c>
      <c r="H2171" s="86">
        <v>539</v>
      </c>
    </row>
    <row r="2172" spans="1:8">
      <c r="A2172" s="87" t="s">
        <v>16313</v>
      </c>
      <c r="B2172" s="86">
        <v>4932364265</v>
      </c>
      <c r="C2172" s="86" t="s">
        <v>17246</v>
      </c>
      <c r="D2172" s="86" t="s">
        <v>8498</v>
      </c>
      <c r="E2172" s="86">
        <v>0</v>
      </c>
      <c r="F2172" s="86" t="s">
        <v>11352</v>
      </c>
      <c r="G2172" s="86" t="s">
        <v>11353</v>
      </c>
      <c r="H2172" s="86">
        <v>2365</v>
      </c>
    </row>
    <row r="2173" spans="1:8">
      <c r="A2173" s="87" t="s">
        <v>16314</v>
      </c>
      <c r="B2173" s="86">
        <v>4932364266</v>
      </c>
      <c r="C2173" s="86" t="s">
        <v>17246</v>
      </c>
      <c r="D2173" s="86" t="s">
        <v>8498</v>
      </c>
      <c r="E2173" s="86">
        <v>0</v>
      </c>
      <c r="F2173" s="86" t="s">
        <v>11355</v>
      </c>
      <c r="G2173" s="86" t="s">
        <v>11356</v>
      </c>
      <c r="H2173" s="86">
        <v>6083.0000000000009</v>
      </c>
    </row>
    <row r="2174" spans="1:8">
      <c r="A2174" s="87" t="s">
        <v>16315</v>
      </c>
      <c r="B2174" s="86">
        <v>4932364267</v>
      </c>
      <c r="C2174" s="86" t="s">
        <v>17246</v>
      </c>
      <c r="D2174" s="86" t="s">
        <v>8498</v>
      </c>
      <c r="E2174" s="86">
        <v>0</v>
      </c>
      <c r="F2174" s="86" t="s">
        <v>11352</v>
      </c>
      <c r="G2174" s="86" t="s">
        <v>11358</v>
      </c>
      <c r="H2174" s="86">
        <v>2431</v>
      </c>
    </row>
    <row r="2175" spans="1:8">
      <c r="A2175" s="87" t="s">
        <v>16316</v>
      </c>
      <c r="B2175" s="86">
        <v>4932364382</v>
      </c>
      <c r="C2175" s="86" t="s">
        <v>17246</v>
      </c>
      <c r="D2175" s="86" t="s">
        <v>8498</v>
      </c>
      <c r="E2175" s="86">
        <v>0</v>
      </c>
      <c r="F2175" s="86" t="s">
        <v>11360</v>
      </c>
      <c r="G2175" s="86" t="s">
        <v>11361</v>
      </c>
      <c r="H2175" s="86">
        <v>2134</v>
      </c>
    </row>
    <row r="2176" spans="1:8">
      <c r="A2176" s="87" t="s">
        <v>16317</v>
      </c>
      <c r="B2176" s="86">
        <v>4932367013</v>
      </c>
      <c r="C2176" s="86" t="s">
        <v>17246</v>
      </c>
      <c r="D2176" s="86" t="s">
        <v>5095</v>
      </c>
      <c r="E2176" s="86" t="s">
        <v>9206</v>
      </c>
      <c r="F2176" s="86" t="s">
        <v>11363</v>
      </c>
      <c r="G2176" s="86" t="s">
        <v>11364</v>
      </c>
      <c r="H2176" s="86">
        <v>831.6</v>
      </c>
    </row>
    <row r="2177" spans="1:8">
      <c r="A2177" s="87" t="s">
        <v>16318</v>
      </c>
      <c r="B2177" s="86">
        <v>4932367014</v>
      </c>
      <c r="C2177" s="86" t="s">
        <v>17246</v>
      </c>
      <c r="D2177" s="86" t="s">
        <v>5095</v>
      </c>
      <c r="E2177" s="86" t="s">
        <v>9206</v>
      </c>
      <c r="F2177" s="86" t="s">
        <v>11366</v>
      </c>
      <c r="G2177" s="86" t="s">
        <v>11367</v>
      </c>
      <c r="H2177" s="86">
        <v>1346.3999999999999</v>
      </c>
    </row>
    <row r="2178" spans="1:8">
      <c r="A2178" s="87" t="s">
        <v>16319</v>
      </c>
      <c r="B2178" s="86">
        <v>4932367015</v>
      </c>
      <c r="C2178" s="86" t="s">
        <v>17246</v>
      </c>
      <c r="D2178" s="86" t="s">
        <v>5095</v>
      </c>
      <c r="E2178" s="86" t="s">
        <v>9206</v>
      </c>
      <c r="F2178" s="86" t="s">
        <v>11369</v>
      </c>
      <c r="G2178" s="86" t="s">
        <v>11370</v>
      </c>
      <c r="H2178" s="86">
        <v>3194.4</v>
      </c>
    </row>
    <row r="2179" spans="1:8">
      <c r="A2179" s="87" t="s">
        <v>16320</v>
      </c>
      <c r="B2179" s="86">
        <v>4932367017</v>
      </c>
      <c r="C2179" s="86" t="s">
        <v>17246</v>
      </c>
      <c r="D2179" s="86" t="s">
        <v>5095</v>
      </c>
      <c r="E2179" s="86" t="s">
        <v>9206</v>
      </c>
      <c r="F2179" s="86" t="s">
        <v>11372</v>
      </c>
      <c r="G2179" s="86" t="s">
        <v>11373</v>
      </c>
      <c r="H2179" s="86">
        <v>3511.2000000000003</v>
      </c>
    </row>
    <row r="2180" spans="1:8">
      <c r="A2180" s="87" t="s">
        <v>16321</v>
      </c>
      <c r="B2180" s="86">
        <v>4932367018</v>
      </c>
      <c r="C2180" s="86" t="s">
        <v>17246</v>
      </c>
      <c r="D2180" s="86" t="s">
        <v>5095</v>
      </c>
      <c r="E2180" s="86" t="s">
        <v>9206</v>
      </c>
      <c r="F2180" s="86" t="s">
        <v>11375</v>
      </c>
      <c r="G2180" s="86" t="s">
        <v>11376</v>
      </c>
      <c r="H2180" s="86">
        <v>1597.2</v>
      </c>
    </row>
    <row r="2181" spans="1:8">
      <c r="A2181" s="87" t="s">
        <v>16322</v>
      </c>
      <c r="B2181" s="86">
        <v>4932367019</v>
      </c>
      <c r="C2181" s="86" t="s">
        <v>17246</v>
      </c>
      <c r="D2181" s="86" t="s">
        <v>5095</v>
      </c>
      <c r="E2181" s="86" t="s">
        <v>9206</v>
      </c>
      <c r="F2181" s="86" t="s">
        <v>11378</v>
      </c>
      <c r="G2181" s="86" t="s">
        <v>11379</v>
      </c>
      <c r="H2181" s="86">
        <v>3828.0000000000005</v>
      </c>
    </row>
    <row r="2182" spans="1:8">
      <c r="A2182" s="87" t="s">
        <v>16323</v>
      </c>
      <c r="B2182" s="86">
        <v>4932367021</v>
      </c>
      <c r="C2182" s="86" t="s">
        <v>17246</v>
      </c>
      <c r="D2182" s="86" t="s">
        <v>5095</v>
      </c>
      <c r="E2182" s="86" t="s">
        <v>9206</v>
      </c>
      <c r="F2182" s="86" t="s">
        <v>11381</v>
      </c>
      <c r="G2182" s="86" t="s">
        <v>11382</v>
      </c>
      <c r="H2182" s="86">
        <v>4158</v>
      </c>
    </row>
    <row r="2183" spans="1:8">
      <c r="A2183" s="87" t="s">
        <v>16324</v>
      </c>
      <c r="B2183" s="86">
        <v>4932367022</v>
      </c>
      <c r="C2183" s="86" t="s">
        <v>17246</v>
      </c>
      <c r="D2183" s="86" t="s">
        <v>5095</v>
      </c>
      <c r="E2183" s="86" t="s">
        <v>9206</v>
      </c>
      <c r="F2183" s="86" t="s">
        <v>11384</v>
      </c>
      <c r="G2183" s="86" t="s">
        <v>11385</v>
      </c>
      <c r="H2183" s="86">
        <v>2112</v>
      </c>
    </row>
    <row r="2184" spans="1:8">
      <c r="A2184" s="87" t="s">
        <v>16325</v>
      </c>
      <c r="B2184" s="86">
        <v>4932367024</v>
      </c>
      <c r="C2184" s="86" t="s">
        <v>17246</v>
      </c>
      <c r="D2184" s="86" t="s">
        <v>5095</v>
      </c>
      <c r="E2184" s="86" t="s">
        <v>9206</v>
      </c>
      <c r="F2184" s="86" t="s">
        <v>11387</v>
      </c>
      <c r="G2184" s="86" t="s">
        <v>11388</v>
      </c>
      <c r="H2184" s="86">
        <v>4527.6000000000004</v>
      </c>
    </row>
    <row r="2185" spans="1:8">
      <c r="A2185" s="87" t="s">
        <v>16326</v>
      </c>
      <c r="B2185" s="86">
        <v>4932367025</v>
      </c>
      <c r="C2185" s="86" t="s">
        <v>17246</v>
      </c>
      <c r="D2185" s="86" t="s">
        <v>5095</v>
      </c>
      <c r="E2185" s="86" t="s">
        <v>9206</v>
      </c>
      <c r="F2185" s="86" t="s">
        <v>11390</v>
      </c>
      <c r="G2185" s="86" t="s">
        <v>11391</v>
      </c>
      <c r="H2185" s="86">
        <v>2257.2000000000003</v>
      </c>
    </row>
    <row r="2186" spans="1:8">
      <c r="A2186" s="87" t="s">
        <v>16327</v>
      </c>
      <c r="B2186" s="86">
        <v>4932367026</v>
      </c>
      <c r="C2186" s="86" t="s">
        <v>17246</v>
      </c>
      <c r="D2186" s="86" t="s">
        <v>5095</v>
      </c>
      <c r="E2186" s="86" t="s">
        <v>9206</v>
      </c>
      <c r="F2186" s="86" t="s">
        <v>11393</v>
      </c>
      <c r="G2186" s="86" t="s">
        <v>11394</v>
      </c>
      <c r="H2186" s="86">
        <v>5108.3999999999996</v>
      </c>
    </row>
    <row r="2187" spans="1:8">
      <c r="A2187" s="87" t="s">
        <v>16328</v>
      </c>
      <c r="B2187" s="86">
        <v>4932367027</v>
      </c>
      <c r="C2187" s="86" t="s">
        <v>17246</v>
      </c>
      <c r="D2187" s="86" t="s">
        <v>5095</v>
      </c>
      <c r="E2187" s="86" t="s">
        <v>9206</v>
      </c>
      <c r="F2187" s="86" t="s">
        <v>11396</v>
      </c>
      <c r="G2187" s="86" t="s">
        <v>11397</v>
      </c>
      <c r="H2187" s="86">
        <v>2745.6</v>
      </c>
    </row>
    <row r="2188" spans="1:8">
      <c r="A2188" s="87" t="s">
        <v>16329</v>
      </c>
      <c r="B2188" s="86">
        <v>4932367029</v>
      </c>
      <c r="C2188" s="86" t="s">
        <v>17246</v>
      </c>
      <c r="D2188" s="86" t="s">
        <v>5095</v>
      </c>
      <c r="E2188" s="86" t="s">
        <v>9206</v>
      </c>
      <c r="F2188" s="86" t="s">
        <v>11399</v>
      </c>
      <c r="G2188" s="86" t="s">
        <v>11400</v>
      </c>
      <c r="H2188" s="86">
        <v>5742</v>
      </c>
    </row>
    <row r="2189" spans="1:8">
      <c r="A2189" s="87" t="s">
        <v>16330</v>
      </c>
      <c r="B2189" s="86">
        <v>4932367030</v>
      </c>
      <c r="C2189" s="86" t="s">
        <v>17246</v>
      </c>
      <c r="D2189" s="86" t="s">
        <v>5095</v>
      </c>
      <c r="E2189" s="86" t="s">
        <v>9206</v>
      </c>
      <c r="F2189" s="86" t="s">
        <v>11402</v>
      </c>
      <c r="G2189" s="86" t="s">
        <v>11403</v>
      </c>
      <c r="H2189" s="86">
        <v>7128.0000000000009</v>
      </c>
    </row>
    <row r="2190" spans="1:8">
      <c r="A2190" s="87" t="s">
        <v>16331</v>
      </c>
      <c r="B2190" s="86">
        <v>4932367035</v>
      </c>
      <c r="C2190" s="86" t="s">
        <v>17246</v>
      </c>
      <c r="D2190" s="86" t="s">
        <v>4816</v>
      </c>
      <c r="E2190" s="86" t="s">
        <v>9975</v>
      </c>
      <c r="F2190" s="86" t="s">
        <v>11405</v>
      </c>
      <c r="G2190" s="86" t="s">
        <v>11406</v>
      </c>
      <c r="H2190" s="86">
        <v>198.00000000000003</v>
      </c>
    </row>
    <row r="2191" spans="1:8">
      <c r="A2191" s="87" t="s">
        <v>16332</v>
      </c>
      <c r="B2191" s="86">
        <v>4932367036</v>
      </c>
      <c r="C2191" s="86" t="s">
        <v>17246</v>
      </c>
      <c r="D2191" s="86" t="s">
        <v>4816</v>
      </c>
      <c r="E2191" s="86" t="s">
        <v>9975</v>
      </c>
      <c r="F2191" s="86" t="s">
        <v>11408</v>
      </c>
      <c r="G2191" s="86" t="s">
        <v>11409</v>
      </c>
      <c r="H2191" s="86">
        <v>220.00000000000003</v>
      </c>
    </row>
    <row r="2192" spans="1:8">
      <c r="A2192" s="87" t="s">
        <v>16333</v>
      </c>
      <c r="B2192" s="86">
        <v>4932367037</v>
      </c>
      <c r="C2192" s="86" t="s">
        <v>17246</v>
      </c>
      <c r="D2192" s="86" t="s">
        <v>4816</v>
      </c>
      <c r="E2192" s="86" t="s">
        <v>9975</v>
      </c>
      <c r="F2192" s="86" t="s">
        <v>11411</v>
      </c>
      <c r="G2192" s="86" t="s">
        <v>11412</v>
      </c>
      <c r="H2192" s="86">
        <v>242.00000000000003</v>
      </c>
    </row>
    <row r="2193" spans="1:8">
      <c r="A2193" s="87" t="s">
        <v>16334</v>
      </c>
      <c r="B2193" s="86">
        <v>4932367066</v>
      </c>
      <c r="C2193" s="86" t="s">
        <v>17246</v>
      </c>
      <c r="D2193" s="86" t="s">
        <v>5095</v>
      </c>
      <c r="E2193" s="86" t="s">
        <v>9206</v>
      </c>
      <c r="F2193" s="86" t="s">
        <v>11414</v>
      </c>
      <c r="G2193" s="86" t="s">
        <v>11415</v>
      </c>
      <c r="H2193" s="86">
        <v>422.4</v>
      </c>
    </row>
    <row r="2194" spans="1:8">
      <c r="A2194" s="87" t="s">
        <v>16335</v>
      </c>
      <c r="B2194" s="86">
        <v>4932367068</v>
      </c>
      <c r="C2194" s="86" t="s">
        <v>17246</v>
      </c>
      <c r="D2194" s="86" t="s">
        <v>5095</v>
      </c>
      <c r="E2194" s="86" t="s">
        <v>9206</v>
      </c>
      <c r="F2194" s="86" t="s">
        <v>11417</v>
      </c>
      <c r="G2194" s="86" t="s">
        <v>11418</v>
      </c>
      <c r="H2194" s="86">
        <v>1438.8</v>
      </c>
    </row>
    <row r="2195" spans="1:8">
      <c r="A2195" s="87" t="s">
        <v>16336</v>
      </c>
      <c r="B2195" s="86">
        <v>4932367069</v>
      </c>
      <c r="C2195" s="86" t="s">
        <v>17246</v>
      </c>
      <c r="D2195" s="86" t="s">
        <v>5095</v>
      </c>
      <c r="E2195" s="86" t="s">
        <v>9206</v>
      </c>
      <c r="F2195" s="86" t="s">
        <v>11420</v>
      </c>
      <c r="G2195" s="86" t="s">
        <v>11421</v>
      </c>
      <c r="H2195" s="86">
        <v>1755.6000000000001</v>
      </c>
    </row>
    <row r="2196" spans="1:8">
      <c r="A2196" s="87" t="s">
        <v>16337</v>
      </c>
      <c r="B2196" s="86">
        <v>4932367146</v>
      </c>
      <c r="C2196" s="86" t="s">
        <v>17246</v>
      </c>
      <c r="D2196" s="86" t="s">
        <v>5502</v>
      </c>
      <c r="E2196" s="86" t="s">
        <v>9333</v>
      </c>
      <c r="F2196" s="86" t="s">
        <v>11423</v>
      </c>
      <c r="G2196" s="86" t="s">
        <v>11424</v>
      </c>
      <c r="H2196" s="86">
        <v>891.00000000000011</v>
      </c>
    </row>
    <row r="2197" spans="1:8">
      <c r="A2197" s="87" t="s">
        <v>16338</v>
      </c>
      <c r="B2197" s="86">
        <v>4932367166</v>
      </c>
      <c r="C2197" s="86" t="s">
        <v>17246</v>
      </c>
      <c r="D2197" s="86" t="s">
        <v>8498</v>
      </c>
      <c r="E2197" s="86">
        <v>0</v>
      </c>
      <c r="F2197" s="86" t="s">
        <v>11426</v>
      </c>
      <c r="G2197" s="86" t="s">
        <v>11427</v>
      </c>
      <c r="H2197" s="86">
        <v>660</v>
      </c>
    </row>
    <row r="2198" spans="1:8">
      <c r="A2198" s="87" t="s">
        <v>16339</v>
      </c>
      <c r="B2198" s="86">
        <v>4932367304</v>
      </c>
      <c r="C2198" s="86" t="s">
        <v>17246</v>
      </c>
      <c r="D2198" s="86" t="s">
        <v>7099</v>
      </c>
      <c r="E2198" s="86">
        <v>0</v>
      </c>
      <c r="F2198" s="86" t="s">
        <v>11429</v>
      </c>
      <c r="G2198" s="86" t="s">
        <v>11430</v>
      </c>
      <c r="H2198" s="86">
        <v>11821.7</v>
      </c>
    </row>
    <row r="2199" spans="1:8">
      <c r="A2199" s="87" t="s">
        <v>16340</v>
      </c>
      <c r="B2199" s="86">
        <v>4932367306</v>
      </c>
      <c r="C2199" s="86" t="s">
        <v>17246</v>
      </c>
      <c r="D2199" s="86" t="s">
        <v>7099</v>
      </c>
      <c r="E2199" s="86">
        <v>0</v>
      </c>
      <c r="F2199" s="86" t="s">
        <v>11432</v>
      </c>
      <c r="G2199" s="86" t="s">
        <v>11433</v>
      </c>
      <c r="H2199" s="86">
        <v>13842.400000000003</v>
      </c>
    </row>
    <row r="2200" spans="1:8">
      <c r="A2200" s="87" t="s">
        <v>16341</v>
      </c>
      <c r="B2200" s="86">
        <v>4932367308</v>
      </c>
      <c r="C2200" s="86" t="s">
        <v>17246</v>
      </c>
      <c r="D2200" s="86" t="s">
        <v>7099</v>
      </c>
      <c r="E2200" s="86">
        <v>0</v>
      </c>
      <c r="F2200" s="86" t="s">
        <v>11435</v>
      </c>
      <c r="G2200" s="86" t="s">
        <v>11436</v>
      </c>
      <c r="H2200" s="86">
        <v>21562.2</v>
      </c>
    </row>
    <row r="2201" spans="1:8">
      <c r="A2201" s="87" t="s">
        <v>16342</v>
      </c>
      <c r="B2201" s="86">
        <v>4932367438</v>
      </c>
      <c r="C2201" s="86" t="s">
        <v>17246</v>
      </c>
      <c r="D2201" s="86" t="s">
        <v>8498</v>
      </c>
      <c r="E2201" s="86">
        <v>0</v>
      </c>
      <c r="F2201" s="86" t="s">
        <v>11438</v>
      </c>
      <c r="G2201" s="86" t="s">
        <v>11439</v>
      </c>
      <c r="H2201" s="86">
        <v>1727.0000000000002</v>
      </c>
    </row>
    <row r="2202" spans="1:8">
      <c r="A2202" s="87" t="s">
        <v>16343</v>
      </c>
      <c r="B2202" s="86">
        <v>4932367740</v>
      </c>
      <c r="C2202" s="86" t="s">
        <v>17246</v>
      </c>
      <c r="D2202" s="86" t="s">
        <v>5036</v>
      </c>
      <c r="E2202" s="86">
        <v>0</v>
      </c>
      <c r="F2202" s="86" t="s">
        <v>11441</v>
      </c>
      <c r="G2202" s="86" t="s">
        <v>11442</v>
      </c>
      <c r="H2202" s="86">
        <v>231.00000000000003</v>
      </c>
    </row>
    <row r="2203" spans="1:8">
      <c r="A2203" s="87" t="s">
        <v>16344</v>
      </c>
      <c r="B2203" s="86">
        <v>4932367741</v>
      </c>
      <c r="C2203" s="86" t="s">
        <v>17246</v>
      </c>
      <c r="D2203" s="86" t="s">
        <v>5036</v>
      </c>
      <c r="E2203" s="86">
        <v>0</v>
      </c>
      <c r="F2203" s="86" t="s">
        <v>11444</v>
      </c>
      <c r="G2203" s="86" t="s">
        <v>11445</v>
      </c>
      <c r="H2203" s="86">
        <v>209.00000000000003</v>
      </c>
    </row>
    <row r="2204" spans="1:8">
      <c r="A2204" s="87" t="s">
        <v>16345</v>
      </c>
      <c r="B2204" s="86">
        <v>4932367742</v>
      </c>
      <c r="C2204" s="86" t="s">
        <v>17246</v>
      </c>
      <c r="D2204" s="86" t="s">
        <v>5036</v>
      </c>
      <c r="E2204" s="86">
        <v>0</v>
      </c>
      <c r="F2204" s="86" t="s">
        <v>11447</v>
      </c>
      <c r="G2204" s="86" t="s">
        <v>11448</v>
      </c>
      <c r="H2204" s="86">
        <v>198.00000000000003</v>
      </c>
    </row>
    <row r="2205" spans="1:8">
      <c r="A2205" s="87" t="s">
        <v>16346</v>
      </c>
      <c r="B2205" s="86">
        <v>4932367743</v>
      </c>
      <c r="C2205" s="86" t="s">
        <v>17246</v>
      </c>
      <c r="D2205" s="86" t="s">
        <v>5036</v>
      </c>
      <c r="E2205" s="86">
        <v>0</v>
      </c>
      <c r="F2205" s="86" t="s">
        <v>11450</v>
      </c>
      <c r="G2205" s="86" t="s">
        <v>11451</v>
      </c>
      <c r="H2205" s="86">
        <v>198.00000000000003</v>
      </c>
    </row>
    <row r="2206" spans="1:8">
      <c r="A2206" s="87" t="s">
        <v>16347</v>
      </c>
      <c r="B2206" s="86">
        <v>4932367744</v>
      </c>
      <c r="C2206" s="86" t="s">
        <v>17246</v>
      </c>
      <c r="D2206" s="86" t="s">
        <v>5036</v>
      </c>
      <c r="E2206" s="86">
        <v>0</v>
      </c>
      <c r="F2206" s="86" t="s">
        <v>11453</v>
      </c>
      <c r="G2206" s="86" t="s">
        <v>11454</v>
      </c>
      <c r="H2206" s="86">
        <v>198.00000000000003</v>
      </c>
    </row>
    <row r="2207" spans="1:8">
      <c r="A2207" s="87" t="s">
        <v>16348</v>
      </c>
      <c r="B2207" s="86">
        <v>4932367745</v>
      </c>
      <c r="C2207" s="86" t="s">
        <v>17246</v>
      </c>
      <c r="D2207" s="86" t="s">
        <v>5036</v>
      </c>
      <c r="E2207" s="86">
        <v>0</v>
      </c>
      <c r="F2207" s="86" t="s">
        <v>11456</v>
      </c>
      <c r="G2207" s="86" t="s">
        <v>11457</v>
      </c>
      <c r="H2207" s="86">
        <v>198.00000000000003</v>
      </c>
    </row>
    <row r="2208" spans="1:8">
      <c r="A2208" s="87" t="s">
        <v>16349</v>
      </c>
      <c r="B2208" s="86">
        <v>4932371018</v>
      </c>
      <c r="C2208" s="86" t="s">
        <v>17246</v>
      </c>
      <c r="D2208" s="86" t="s">
        <v>8498</v>
      </c>
      <c r="E2208" s="86">
        <v>0</v>
      </c>
      <c r="F2208" s="86" t="s">
        <v>11459</v>
      </c>
      <c r="G2208" s="86" t="s">
        <v>11460</v>
      </c>
      <c r="H2208" s="86">
        <v>2046.0000000000002</v>
      </c>
    </row>
    <row r="2209" spans="1:8">
      <c r="A2209" s="87" t="s">
        <v>16350</v>
      </c>
      <c r="B2209" s="86">
        <v>4932371396</v>
      </c>
      <c r="C2209" s="86" t="s">
        <v>17246</v>
      </c>
      <c r="D2209" s="86" t="s">
        <v>5036</v>
      </c>
      <c r="E2209" s="86">
        <v>0</v>
      </c>
      <c r="F2209" s="86" t="s">
        <v>11462</v>
      </c>
      <c r="G2209" s="86" t="s">
        <v>11463</v>
      </c>
      <c r="H2209" s="86">
        <v>693</v>
      </c>
    </row>
    <row r="2210" spans="1:8">
      <c r="A2210" s="87" t="s">
        <v>16351</v>
      </c>
      <c r="B2210" s="86">
        <v>4932371397</v>
      </c>
      <c r="C2210" s="86" t="s">
        <v>17246</v>
      </c>
      <c r="D2210" s="86" t="s">
        <v>5036</v>
      </c>
      <c r="E2210" s="86">
        <v>0</v>
      </c>
      <c r="F2210" s="86" t="s">
        <v>11465</v>
      </c>
      <c r="G2210" s="86" t="s">
        <v>11466</v>
      </c>
      <c r="H2210" s="86">
        <v>682</v>
      </c>
    </row>
    <row r="2211" spans="1:8">
      <c r="A2211" s="87" t="s">
        <v>16352</v>
      </c>
      <c r="B2211" s="86">
        <v>4932371398</v>
      </c>
      <c r="C2211" s="86" t="s">
        <v>17246</v>
      </c>
      <c r="D2211" s="86" t="s">
        <v>5036</v>
      </c>
      <c r="E2211" s="86">
        <v>0</v>
      </c>
      <c r="F2211" s="86" t="s">
        <v>11468</v>
      </c>
      <c r="G2211" s="86" t="s">
        <v>11469</v>
      </c>
      <c r="H2211" s="86">
        <v>671</v>
      </c>
    </row>
    <row r="2212" spans="1:8">
      <c r="A2212" s="87" t="s">
        <v>16353</v>
      </c>
      <c r="B2212" s="86">
        <v>4932371399</v>
      </c>
      <c r="C2212" s="86" t="s">
        <v>17246</v>
      </c>
      <c r="D2212" s="86" t="s">
        <v>5036</v>
      </c>
      <c r="E2212" s="86">
        <v>0</v>
      </c>
      <c r="F2212" s="86" t="s">
        <v>11471</v>
      </c>
      <c r="G2212" s="86" t="s">
        <v>11472</v>
      </c>
      <c r="H2212" s="86">
        <v>671</v>
      </c>
    </row>
    <row r="2213" spans="1:8">
      <c r="A2213" s="87" t="s">
        <v>16354</v>
      </c>
      <c r="B2213" s="86">
        <v>4932371400</v>
      </c>
      <c r="C2213" s="86" t="s">
        <v>17246</v>
      </c>
      <c r="D2213" s="86" t="s">
        <v>5036</v>
      </c>
      <c r="E2213" s="86">
        <v>0</v>
      </c>
      <c r="F2213" s="86" t="s">
        <v>11474</v>
      </c>
      <c r="G2213" s="86" t="s">
        <v>11475</v>
      </c>
      <c r="H2213" s="86">
        <v>671</v>
      </c>
    </row>
    <row r="2214" spans="1:8">
      <c r="A2214" s="87" t="s">
        <v>16355</v>
      </c>
      <c r="B2214" s="86">
        <v>4932371470</v>
      </c>
      <c r="C2214" s="86" t="s">
        <v>17246</v>
      </c>
      <c r="D2214" s="86" t="s">
        <v>5036</v>
      </c>
      <c r="E2214" s="86">
        <v>0</v>
      </c>
      <c r="F2214" s="86" t="s">
        <v>11477</v>
      </c>
      <c r="G2214" s="86" t="s">
        <v>11478</v>
      </c>
      <c r="H2214" s="86">
        <v>792.00000000000011</v>
      </c>
    </row>
    <row r="2215" spans="1:8">
      <c r="A2215" s="87" t="s">
        <v>16356</v>
      </c>
      <c r="B2215" s="86">
        <v>4932371590</v>
      </c>
      <c r="C2215" s="86" t="s">
        <v>17246</v>
      </c>
      <c r="D2215" s="86" t="s">
        <v>5036</v>
      </c>
      <c r="E2215" s="86">
        <v>0</v>
      </c>
      <c r="F2215" s="86" t="s">
        <v>11480</v>
      </c>
      <c r="G2215" s="86" t="s">
        <v>11481</v>
      </c>
      <c r="H2215" s="86">
        <v>286</v>
      </c>
    </row>
    <row r="2216" spans="1:8">
      <c r="A2216" s="87" t="s">
        <v>16357</v>
      </c>
      <c r="B2216" s="86">
        <v>4932371591</v>
      </c>
      <c r="C2216" s="86" t="s">
        <v>17246</v>
      </c>
      <c r="D2216" s="86" t="s">
        <v>5036</v>
      </c>
      <c r="E2216" s="86">
        <v>0</v>
      </c>
      <c r="F2216" s="86" t="s">
        <v>11483</v>
      </c>
      <c r="G2216" s="86" t="s">
        <v>11484</v>
      </c>
      <c r="H2216" s="86">
        <v>264</v>
      </c>
    </row>
    <row r="2217" spans="1:8">
      <c r="A2217" s="87" t="s">
        <v>16358</v>
      </c>
      <c r="B2217" s="86">
        <v>4932371592</v>
      </c>
      <c r="C2217" s="86" t="s">
        <v>17246</v>
      </c>
      <c r="D2217" s="86" t="s">
        <v>5036</v>
      </c>
      <c r="E2217" s="86">
        <v>0</v>
      </c>
      <c r="F2217" s="86" t="s">
        <v>11486</v>
      </c>
      <c r="G2217" s="86" t="s">
        <v>11487</v>
      </c>
      <c r="H2217" s="86">
        <v>253.00000000000003</v>
      </c>
    </row>
    <row r="2218" spans="1:8">
      <c r="A2218" s="87" t="s">
        <v>16359</v>
      </c>
      <c r="B2218" s="86">
        <v>4932371593</v>
      </c>
      <c r="C2218" s="86" t="s">
        <v>17246</v>
      </c>
      <c r="D2218" s="86" t="s">
        <v>5036</v>
      </c>
      <c r="E2218" s="86">
        <v>0</v>
      </c>
      <c r="F2218" s="86" t="s">
        <v>11489</v>
      </c>
      <c r="G2218" s="86" t="s">
        <v>11490</v>
      </c>
      <c r="H2218" s="86">
        <v>242.00000000000003</v>
      </c>
    </row>
    <row r="2219" spans="1:8">
      <c r="A2219" s="87" t="s">
        <v>16360</v>
      </c>
      <c r="B2219" s="86">
        <v>4932371594</v>
      </c>
      <c r="C2219" s="86" t="s">
        <v>17246</v>
      </c>
      <c r="D2219" s="86" t="s">
        <v>5036</v>
      </c>
      <c r="E2219" s="86">
        <v>0</v>
      </c>
      <c r="F2219" s="86" t="s">
        <v>11492</v>
      </c>
      <c r="G2219" s="86" t="s">
        <v>11493</v>
      </c>
      <c r="H2219" s="86">
        <v>242.00000000000003</v>
      </c>
    </row>
    <row r="2220" spans="1:8">
      <c r="A2220" s="87" t="s">
        <v>16361</v>
      </c>
      <c r="B2220" s="86">
        <v>4932371595</v>
      </c>
      <c r="C2220" s="86" t="s">
        <v>17246</v>
      </c>
      <c r="D2220" s="86" t="s">
        <v>5036</v>
      </c>
      <c r="E2220" s="86">
        <v>0</v>
      </c>
      <c r="F2220" s="86" t="s">
        <v>11495</v>
      </c>
      <c r="G2220" s="86" t="s">
        <v>11496</v>
      </c>
      <c r="H2220" s="86">
        <v>242.00000000000003</v>
      </c>
    </row>
    <row r="2221" spans="1:8">
      <c r="A2221" s="87" t="s">
        <v>16362</v>
      </c>
      <c r="B2221" s="86">
        <v>4932371596</v>
      </c>
      <c r="C2221" s="86" t="s">
        <v>17246</v>
      </c>
      <c r="D2221" s="86" t="s">
        <v>5036</v>
      </c>
      <c r="E2221" s="86">
        <v>0</v>
      </c>
      <c r="F2221" s="86" t="s">
        <v>11498</v>
      </c>
      <c r="G2221" s="86" t="s">
        <v>11499</v>
      </c>
      <c r="H2221" s="86">
        <v>1111</v>
      </c>
    </row>
    <row r="2222" spans="1:8">
      <c r="A2222" s="87" t="s">
        <v>16363</v>
      </c>
      <c r="B2222" s="86">
        <v>4932371597</v>
      </c>
      <c r="C2222" s="86" t="s">
        <v>17246</v>
      </c>
      <c r="D2222" s="86" t="s">
        <v>5036</v>
      </c>
      <c r="E2222" s="86">
        <v>0</v>
      </c>
      <c r="F2222" s="86" t="s">
        <v>11501</v>
      </c>
      <c r="G2222" s="86" t="s">
        <v>11502</v>
      </c>
      <c r="H2222" s="86">
        <v>1001.0000000000001</v>
      </c>
    </row>
    <row r="2223" spans="1:8">
      <c r="A2223" s="87" t="s">
        <v>16364</v>
      </c>
      <c r="B2223" s="86">
        <v>4932371598</v>
      </c>
      <c r="C2223" s="86" t="s">
        <v>17246</v>
      </c>
      <c r="D2223" s="86" t="s">
        <v>5036</v>
      </c>
      <c r="E2223" s="86">
        <v>0</v>
      </c>
      <c r="F2223" s="86" t="s">
        <v>11504</v>
      </c>
      <c r="G2223" s="86" t="s">
        <v>11505</v>
      </c>
      <c r="H2223" s="86">
        <v>924.00000000000011</v>
      </c>
    </row>
    <row r="2224" spans="1:8">
      <c r="A2224" s="87" t="s">
        <v>16365</v>
      </c>
      <c r="B2224" s="86">
        <v>4932371599</v>
      </c>
      <c r="C2224" s="86" t="s">
        <v>17246</v>
      </c>
      <c r="D2224" s="86" t="s">
        <v>5036</v>
      </c>
      <c r="E2224" s="86">
        <v>0</v>
      </c>
      <c r="F2224" s="86" t="s">
        <v>11507</v>
      </c>
      <c r="G2224" s="86" t="s">
        <v>11508</v>
      </c>
      <c r="H2224" s="86">
        <v>924.00000000000011</v>
      </c>
    </row>
    <row r="2225" spans="1:8">
      <c r="A2225" s="87" t="s">
        <v>16366</v>
      </c>
      <c r="B2225" s="86">
        <v>4932371600</v>
      </c>
      <c r="C2225" s="86" t="s">
        <v>17246</v>
      </c>
      <c r="D2225" s="86" t="s">
        <v>5036</v>
      </c>
      <c r="E2225" s="86">
        <v>0</v>
      </c>
      <c r="F2225" s="86" t="s">
        <v>11510</v>
      </c>
      <c r="G2225" s="86" t="s">
        <v>11511</v>
      </c>
      <c r="H2225" s="86">
        <v>924.00000000000011</v>
      </c>
    </row>
    <row r="2226" spans="1:8">
      <c r="A2226" s="87" t="s">
        <v>16367</v>
      </c>
      <c r="B2226" s="86">
        <v>4932371601</v>
      </c>
      <c r="C2226" s="86" t="s">
        <v>17246</v>
      </c>
      <c r="D2226" s="86" t="s">
        <v>5036</v>
      </c>
      <c r="E2226" s="86">
        <v>0</v>
      </c>
      <c r="F2226" s="86" t="s">
        <v>11513</v>
      </c>
      <c r="G2226" s="86" t="s">
        <v>11514</v>
      </c>
      <c r="H2226" s="86">
        <v>924.00000000000011</v>
      </c>
    </row>
    <row r="2227" spans="1:8">
      <c r="A2227" s="87" t="s">
        <v>16368</v>
      </c>
      <c r="B2227" s="86">
        <v>4932371702</v>
      </c>
      <c r="C2227" s="86" t="s">
        <v>17246</v>
      </c>
      <c r="D2227" s="86" t="s">
        <v>5095</v>
      </c>
      <c r="E2227" s="86" t="s">
        <v>10303</v>
      </c>
      <c r="F2227" s="86" t="s">
        <v>11516</v>
      </c>
      <c r="G2227" s="86" t="s">
        <v>11517</v>
      </c>
      <c r="H2227" s="86">
        <v>2046.0000000000002</v>
      </c>
    </row>
    <row r="2228" spans="1:8">
      <c r="A2228" s="87" t="s">
        <v>16369</v>
      </c>
      <c r="B2228" s="86">
        <v>4932371703</v>
      </c>
      <c r="C2228" s="86" t="s">
        <v>17246</v>
      </c>
      <c r="D2228" s="86" t="s">
        <v>5095</v>
      </c>
      <c r="E2228" s="86" t="s">
        <v>10303</v>
      </c>
      <c r="F2228" s="86" t="s">
        <v>11519</v>
      </c>
      <c r="G2228" s="86" t="s">
        <v>11520</v>
      </c>
      <c r="H2228" s="86">
        <v>2845.7000000000003</v>
      </c>
    </row>
    <row r="2229" spans="1:8">
      <c r="A2229" s="87" t="s">
        <v>16370</v>
      </c>
      <c r="B2229" s="86">
        <v>4932371704</v>
      </c>
      <c r="C2229" s="86" t="s">
        <v>17246</v>
      </c>
      <c r="D2229" s="86" t="s">
        <v>5095</v>
      </c>
      <c r="E2229" s="86" t="s">
        <v>10303</v>
      </c>
      <c r="F2229" s="86" t="s">
        <v>11522</v>
      </c>
      <c r="G2229" s="86" t="s">
        <v>11523</v>
      </c>
      <c r="H2229" s="86">
        <v>1790.2500000000002</v>
      </c>
    </row>
    <row r="2230" spans="1:8">
      <c r="A2230" s="87" t="s">
        <v>16371</v>
      </c>
      <c r="B2230" s="86">
        <v>4932371705</v>
      </c>
      <c r="C2230" s="86" t="s">
        <v>17246</v>
      </c>
      <c r="D2230" s="86" t="s">
        <v>5095</v>
      </c>
      <c r="E2230" s="86" t="s">
        <v>10303</v>
      </c>
      <c r="F2230" s="86" t="s">
        <v>11525</v>
      </c>
      <c r="G2230" s="86" t="s">
        <v>11526</v>
      </c>
      <c r="H2230" s="86">
        <v>2057.0000000000005</v>
      </c>
    </row>
    <row r="2231" spans="1:8">
      <c r="A2231" s="87" t="s">
        <v>16372</v>
      </c>
      <c r="B2231" s="86">
        <v>4932371706</v>
      </c>
      <c r="C2231" s="86" t="s">
        <v>17246</v>
      </c>
      <c r="D2231" s="86" t="s">
        <v>5095</v>
      </c>
      <c r="E2231" s="86" t="s">
        <v>10303</v>
      </c>
      <c r="F2231" s="86" t="s">
        <v>11528</v>
      </c>
      <c r="G2231" s="86" t="s">
        <v>11529</v>
      </c>
      <c r="H2231" s="86">
        <v>2178</v>
      </c>
    </row>
    <row r="2232" spans="1:8">
      <c r="A2232" s="87" t="s">
        <v>16373</v>
      </c>
      <c r="B2232" s="86">
        <v>4932371708</v>
      </c>
      <c r="C2232" s="86" t="s">
        <v>17246</v>
      </c>
      <c r="D2232" s="86" t="s">
        <v>5095</v>
      </c>
      <c r="E2232" s="86" t="s">
        <v>10303</v>
      </c>
      <c r="F2232" s="86" t="s">
        <v>11531</v>
      </c>
      <c r="G2232" s="86" t="s">
        <v>11532</v>
      </c>
      <c r="H2232" s="86">
        <v>2497</v>
      </c>
    </row>
    <row r="2233" spans="1:8">
      <c r="A2233" s="87" t="s">
        <v>16374</v>
      </c>
      <c r="B2233" s="86">
        <v>4932371709</v>
      </c>
      <c r="C2233" s="86" t="s">
        <v>17246</v>
      </c>
      <c r="D2233" s="86" t="s">
        <v>5095</v>
      </c>
      <c r="E2233" s="86" t="s">
        <v>10303</v>
      </c>
      <c r="F2233" s="86" t="s">
        <v>11534</v>
      </c>
      <c r="G2233" s="86" t="s">
        <v>11535</v>
      </c>
      <c r="H2233" s="86">
        <v>3256.0000000000005</v>
      </c>
    </row>
    <row r="2234" spans="1:8">
      <c r="A2234" s="87" t="s">
        <v>16375</v>
      </c>
      <c r="B2234" s="86">
        <v>4932371710</v>
      </c>
      <c r="C2234" s="86" t="s">
        <v>17246</v>
      </c>
      <c r="D2234" s="86" t="s">
        <v>5095</v>
      </c>
      <c r="E2234" s="86" t="s">
        <v>10303</v>
      </c>
      <c r="F2234" s="86" t="s">
        <v>11537</v>
      </c>
      <c r="G2234" s="86" t="s">
        <v>11538</v>
      </c>
      <c r="H2234" s="86">
        <v>3950.1000000000008</v>
      </c>
    </row>
    <row r="2235" spans="1:8">
      <c r="A2235" s="87" t="s">
        <v>16376</v>
      </c>
      <c r="B2235" s="86">
        <v>4932371711</v>
      </c>
      <c r="C2235" s="86" t="s">
        <v>17246</v>
      </c>
      <c r="D2235" s="86" t="s">
        <v>5095</v>
      </c>
      <c r="E2235" s="86" t="s">
        <v>9206</v>
      </c>
      <c r="F2235" s="86" t="s">
        <v>11540</v>
      </c>
      <c r="G2235" s="86" t="s">
        <v>11541</v>
      </c>
      <c r="H2235" s="86">
        <v>7128.0000000000009</v>
      </c>
    </row>
    <row r="2236" spans="1:8">
      <c r="A2236" s="87" t="s">
        <v>16377</v>
      </c>
      <c r="B2236" s="86">
        <v>4932371740</v>
      </c>
      <c r="C2236" s="86" t="s">
        <v>17246</v>
      </c>
      <c r="D2236" s="86" t="s">
        <v>4978</v>
      </c>
      <c r="E2236" s="86" t="s">
        <v>9103</v>
      </c>
      <c r="F2236" s="86" t="s">
        <v>11543</v>
      </c>
      <c r="G2236" s="86" t="s">
        <v>11544</v>
      </c>
      <c r="H2236" s="86">
        <v>1188</v>
      </c>
    </row>
    <row r="2237" spans="1:8">
      <c r="A2237" s="87" t="s">
        <v>16378</v>
      </c>
      <c r="B2237" s="86">
        <v>4932371741</v>
      </c>
      <c r="C2237" s="86" t="s">
        <v>17246</v>
      </c>
      <c r="D2237" s="86" t="s">
        <v>4978</v>
      </c>
      <c r="E2237" s="86" t="s">
        <v>9103</v>
      </c>
      <c r="F2237" s="86" t="s">
        <v>11546</v>
      </c>
      <c r="G2237" s="86" t="s">
        <v>11547</v>
      </c>
      <c r="H2237" s="86">
        <v>1210</v>
      </c>
    </row>
    <row r="2238" spans="1:8">
      <c r="A2238" s="87" t="s">
        <v>16379</v>
      </c>
      <c r="B2238" s="86">
        <v>4932371742</v>
      </c>
      <c r="C2238" s="86" t="s">
        <v>17246</v>
      </c>
      <c r="D2238" s="86" t="s">
        <v>4978</v>
      </c>
      <c r="E2238" s="86" t="s">
        <v>9103</v>
      </c>
      <c r="F2238" s="86" t="s">
        <v>11549</v>
      </c>
      <c r="G2238" s="86" t="s">
        <v>11550</v>
      </c>
      <c r="H2238" s="86">
        <v>3014.0000000000005</v>
      </c>
    </row>
    <row r="2239" spans="1:8">
      <c r="A2239" s="87" t="s">
        <v>16380</v>
      </c>
      <c r="B2239" s="86">
        <v>4932371743</v>
      </c>
      <c r="C2239" s="86" t="s">
        <v>17246</v>
      </c>
      <c r="D2239" s="86" t="s">
        <v>4978</v>
      </c>
      <c r="E2239" s="86" t="s">
        <v>9103</v>
      </c>
      <c r="F2239" s="86" t="s">
        <v>11552</v>
      </c>
      <c r="G2239" s="86" t="s">
        <v>11553</v>
      </c>
      <c r="H2239" s="86">
        <v>3102.0000000000005</v>
      </c>
    </row>
    <row r="2240" spans="1:8">
      <c r="A2240" s="87" t="s">
        <v>16381</v>
      </c>
      <c r="B2240" s="86">
        <v>4932371744</v>
      </c>
      <c r="C2240" s="86" t="s">
        <v>17246</v>
      </c>
      <c r="D2240" s="86" t="s">
        <v>4978</v>
      </c>
      <c r="E2240" s="86" t="s">
        <v>9103</v>
      </c>
      <c r="F2240" s="86" t="s">
        <v>11555</v>
      </c>
      <c r="G2240" s="86" t="s">
        <v>11556</v>
      </c>
      <c r="H2240" s="86">
        <v>3168.0000000000005</v>
      </c>
    </row>
    <row r="2241" spans="1:8">
      <c r="A2241" s="87" t="s">
        <v>16382</v>
      </c>
      <c r="B2241" s="86">
        <v>4932371745</v>
      </c>
      <c r="C2241" s="86" t="s">
        <v>17246</v>
      </c>
      <c r="D2241" s="86" t="s">
        <v>4978</v>
      </c>
      <c r="E2241" s="86" t="s">
        <v>9103</v>
      </c>
      <c r="F2241" s="86" t="s">
        <v>11558</v>
      </c>
      <c r="G2241" s="86" t="s">
        <v>11559</v>
      </c>
      <c r="H2241" s="86">
        <v>3267.0000000000005</v>
      </c>
    </row>
    <row r="2242" spans="1:8">
      <c r="A2242" s="87" t="s">
        <v>16383</v>
      </c>
      <c r="B2242" s="86">
        <v>4932371746</v>
      </c>
      <c r="C2242" s="86" t="s">
        <v>17246</v>
      </c>
      <c r="D2242" s="86" t="s">
        <v>4978</v>
      </c>
      <c r="E2242" s="86" t="s">
        <v>9103</v>
      </c>
      <c r="F2242" s="86" t="s">
        <v>11561</v>
      </c>
      <c r="G2242" s="86" t="s">
        <v>11562</v>
      </c>
      <c r="H2242" s="86">
        <v>3355.0000000000005</v>
      </c>
    </row>
    <row r="2243" spans="1:8">
      <c r="A2243" s="87" t="s">
        <v>16384</v>
      </c>
      <c r="B2243" s="86">
        <v>4932371747</v>
      </c>
      <c r="C2243" s="86" t="s">
        <v>17246</v>
      </c>
      <c r="D2243" s="86" t="s">
        <v>4978</v>
      </c>
      <c r="E2243" s="86" t="s">
        <v>9103</v>
      </c>
      <c r="F2243" s="86" t="s">
        <v>11564</v>
      </c>
      <c r="G2243" s="86" t="s">
        <v>11565</v>
      </c>
      <c r="H2243" s="86">
        <v>3630.0000000000005</v>
      </c>
    </row>
    <row r="2244" spans="1:8">
      <c r="A2244" s="87" t="s">
        <v>16385</v>
      </c>
      <c r="B2244" s="86">
        <v>4932371748</v>
      </c>
      <c r="C2244" s="86" t="s">
        <v>17246</v>
      </c>
      <c r="D2244" s="86" t="s">
        <v>4978</v>
      </c>
      <c r="E2244" s="86" t="s">
        <v>9103</v>
      </c>
      <c r="F2244" s="86" t="s">
        <v>11567</v>
      </c>
      <c r="G2244" s="86" t="s">
        <v>11568</v>
      </c>
      <c r="H2244" s="86">
        <v>3718.0000000000005</v>
      </c>
    </row>
    <row r="2245" spans="1:8">
      <c r="A2245" s="87" t="s">
        <v>16386</v>
      </c>
      <c r="B2245" s="86">
        <v>4932371749</v>
      </c>
      <c r="C2245" s="86" t="s">
        <v>17246</v>
      </c>
      <c r="D2245" s="86" t="s">
        <v>4978</v>
      </c>
      <c r="E2245" s="86" t="s">
        <v>9103</v>
      </c>
      <c r="F2245" s="86" t="s">
        <v>11570</v>
      </c>
      <c r="G2245" s="86" t="s">
        <v>11571</v>
      </c>
      <c r="H2245" s="86">
        <v>4180</v>
      </c>
    </row>
    <row r="2246" spans="1:8">
      <c r="A2246" s="87" t="s">
        <v>16387</v>
      </c>
      <c r="B2246" s="86">
        <v>4932371750</v>
      </c>
      <c r="C2246" s="86" t="s">
        <v>17246</v>
      </c>
      <c r="D2246" s="86" t="s">
        <v>4978</v>
      </c>
      <c r="E2246" s="86" t="s">
        <v>9103</v>
      </c>
      <c r="F2246" s="86" t="s">
        <v>11573</v>
      </c>
      <c r="G2246" s="86" t="s">
        <v>11574</v>
      </c>
      <c r="H2246" s="86">
        <v>4279</v>
      </c>
    </row>
    <row r="2247" spans="1:8">
      <c r="A2247" s="87" t="s">
        <v>16388</v>
      </c>
      <c r="B2247" s="86">
        <v>4932371751</v>
      </c>
      <c r="C2247" s="86" t="s">
        <v>17246</v>
      </c>
      <c r="D2247" s="86" t="s">
        <v>4978</v>
      </c>
      <c r="E2247" s="86" t="s">
        <v>9103</v>
      </c>
      <c r="F2247" s="86" t="s">
        <v>11576</v>
      </c>
      <c r="G2247" s="86" t="s">
        <v>11577</v>
      </c>
      <c r="H2247" s="86">
        <v>4378</v>
      </c>
    </row>
    <row r="2248" spans="1:8">
      <c r="A2248" s="87" t="s">
        <v>16389</v>
      </c>
      <c r="B2248" s="86">
        <v>4932371752</v>
      </c>
      <c r="C2248" s="86" t="s">
        <v>17246</v>
      </c>
      <c r="D2248" s="86" t="s">
        <v>4978</v>
      </c>
      <c r="E2248" s="86" t="s">
        <v>9103</v>
      </c>
      <c r="F2248" s="86" t="s">
        <v>11579</v>
      </c>
      <c r="G2248" s="86" t="s">
        <v>11580</v>
      </c>
      <c r="H2248" s="86">
        <v>4477</v>
      </c>
    </row>
    <row r="2249" spans="1:8">
      <c r="A2249" s="87" t="s">
        <v>16390</v>
      </c>
      <c r="B2249" s="86">
        <v>4932371753</v>
      </c>
      <c r="C2249" s="86" t="s">
        <v>17246</v>
      </c>
      <c r="D2249" s="86" t="s">
        <v>4978</v>
      </c>
      <c r="E2249" s="86" t="s">
        <v>9103</v>
      </c>
      <c r="F2249" s="86" t="s">
        <v>11582</v>
      </c>
      <c r="G2249" s="86" t="s">
        <v>11583</v>
      </c>
      <c r="H2249" s="86">
        <v>4587</v>
      </c>
    </row>
    <row r="2250" spans="1:8">
      <c r="A2250" s="87" t="s">
        <v>16391</v>
      </c>
      <c r="B2250" s="86">
        <v>4932371754</v>
      </c>
      <c r="C2250" s="86" t="s">
        <v>17246</v>
      </c>
      <c r="D2250" s="86" t="s">
        <v>4978</v>
      </c>
      <c r="E2250" s="86" t="s">
        <v>9103</v>
      </c>
      <c r="F2250" s="86" t="s">
        <v>11585</v>
      </c>
      <c r="G2250" s="86" t="s">
        <v>11586</v>
      </c>
      <c r="H2250" s="86">
        <v>4697</v>
      </c>
    </row>
    <row r="2251" spans="1:8">
      <c r="A2251" s="87" t="s">
        <v>16392</v>
      </c>
      <c r="B2251" s="86">
        <v>4932371755</v>
      </c>
      <c r="C2251" s="86" t="s">
        <v>17246</v>
      </c>
      <c r="D2251" s="86" t="s">
        <v>4978</v>
      </c>
      <c r="E2251" s="86" t="s">
        <v>9103</v>
      </c>
      <c r="F2251" s="86" t="s">
        <v>11588</v>
      </c>
      <c r="G2251" s="86" t="s">
        <v>11589</v>
      </c>
      <c r="H2251" s="86">
        <v>5170</v>
      </c>
    </row>
    <row r="2252" spans="1:8">
      <c r="A2252" s="87" t="s">
        <v>16393</v>
      </c>
      <c r="B2252" s="86">
        <v>4932371756</v>
      </c>
      <c r="C2252" s="86" t="s">
        <v>17246</v>
      </c>
      <c r="D2252" s="86" t="s">
        <v>4978</v>
      </c>
      <c r="E2252" s="86" t="s">
        <v>9103</v>
      </c>
      <c r="F2252" s="86" t="s">
        <v>11591</v>
      </c>
      <c r="G2252" s="86" t="s">
        <v>11592</v>
      </c>
      <c r="H2252" s="86">
        <v>5291</v>
      </c>
    </row>
    <row r="2253" spans="1:8">
      <c r="A2253" s="87" t="s">
        <v>16394</v>
      </c>
      <c r="B2253" s="86">
        <v>4932371757</v>
      </c>
      <c r="C2253" s="86" t="s">
        <v>17246</v>
      </c>
      <c r="D2253" s="86" t="s">
        <v>4978</v>
      </c>
      <c r="E2253" s="86" t="s">
        <v>9103</v>
      </c>
      <c r="F2253" s="86" t="s">
        <v>11594</v>
      </c>
      <c r="G2253" s="86" t="s">
        <v>11595</v>
      </c>
      <c r="H2253" s="86">
        <v>5401</v>
      </c>
    </row>
    <row r="2254" spans="1:8">
      <c r="A2254" s="87" t="s">
        <v>16395</v>
      </c>
      <c r="B2254" s="86">
        <v>4932371758</v>
      </c>
      <c r="C2254" s="86" t="s">
        <v>17246</v>
      </c>
      <c r="D2254" s="86" t="s">
        <v>4978</v>
      </c>
      <c r="E2254" s="86" t="s">
        <v>9103</v>
      </c>
      <c r="F2254" s="86" t="s">
        <v>11597</v>
      </c>
      <c r="G2254" s="86" t="s">
        <v>11598</v>
      </c>
      <c r="H2254" s="86">
        <v>5522</v>
      </c>
    </row>
    <row r="2255" spans="1:8">
      <c r="A2255" s="87" t="s">
        <v>16396</v>
      </c>
      <c r="B2255" s="86">
        <v>4932371759</v>
      </c>
      <c r="C2255" s="86" t="s">
        <v>17246</v>
      </c>
      <c r="D2255" s="86" t="s">
        <v>4978</v>
      </c>
      <c r="E2255" s="86" t="s">
        <v>9103</v>
      </c>
      <c r="F2255" s="86" t="s">
        <v>11600</v>
      </c>
      <c r="G2255" s="86" t="s">
        <v>11601</v>
      </c>
      <c r="H2255" s="86">
        <v>5643.0000000000009</v>
      </c>
    </row>
    <row r="2256" spans="1:8">
      <c r="A2256" s="87" t="s">
        <v>16397</v>
      </c>
      <c r="B2256" s="86">
        <v>4932371760</v>
      </c>
      <c r="C2256" s="86" t="s">
        <v>17246</v>
      </c>
      <c r="D2256" s="86" t="s">
        <v>4978</v>
      </c>
      <c r="E2256" s="86" t="s">
        <v>9103</v>
      </c>
      <c r="F2256" s="86" t="s">
        <v>11603</v>
      </c>
      <c r="G2256" s="86" t="s">
        <v>11604</v>
      </c>
      <c r="H2256" s="86">
        <v>4466</v>
      </c>
    </row>
    <row r="2257" spans="1:8">
      <c r="A2257" s="87" t="s">
        <v>16398</v>
      </c>
      <c r="B2257" s="86">
        <v>4932371761</v>
      </c>
      <c r="C2257" s="86" t="s">
        <v>17246</v>
      </c>
      <c r="D2257" s="86" t="s">
        <v>4978</v>
      </c>
      <c r="E2257" s="86" t="s">
        <v>9103</v>
      </c>
      <c r="F2257" s="86" t="s">
        <v>11606</v>
      </c>
      <c r="G2257" s="86" t="s">
        <v>11607</v>
      </c>
      <c r="H2257" s="86">
        <v>4697</v>
      </c>
    </row>
    <row r="2258" spans="1:8">
      <c r="A2258" s="87" t="s">
        <v>16399</v>
      </c>
      <c r="B2258" s="86">
        <v>4932371762</v>
      </c>
      <c r="C2258" s="86" t="s">
        <v>17246</v>
      </c>
      <c r="D2258" s="86" t="s">
        <v>4978</v>
      </c>
      <c r="E2258" s="86" t="s">
        <v>9103</v>
      </c>
      <c r="F2258" s="86" t="s">
        <v>11609</v>
      </c>
      <c r="G2258" s="86" t="s">
        <v>11610</v>
      </c>
      <c r="H2258" s="86">
        <v>4873</v>
      </c>
    </row>
    <row r="2259" spans="1:8">
      <c r="A2259" s="87" t="s">
        <v>16400</v>
      </c>
      <c r="B2259" s="86">
        <v>4932371763</v>
      </c>
      <c r="C2259" s="86" t="s">
        <v>17246</v>
      </c>
      <c r="D2259" s="86" t="s">
        <v>4978</v>
      </c>
      <c r="E2259" s="86" t="s">
        <v>9103</v>
      </c>
      <c r="F2259" s="86" t="s">
        <v>11612</v>
      </c>
      <c r="G2259" s="86" t="s">
        <v>11613</v>
      </c>
      <c r="H2259" s="86">
        <v>5049</v>
      </c>
    </row>
    <row r="2260" spans="1:8">
      <c r="A2260" s="87" t="s">
        <v>16401</v>
      </c>
      <c r="B2260" s="86">
        <v>4932371764</v>
      </c>
      <c r="C2260" s="86" t="s">
        <v>17246</v>
      </c>
      <c r="D2260" s="86" t="s">
        <v>4978</v>
      </c>
      <c r="E2260" s="86" t="s">
        <v>9103</v>
      </c>
      <c r="F2260" s="86" t="s">
        <v>11615</v>
      </c>
      <c r="G2260" s="86" t="s">
        <v>11616</v>
      </c>
      <c r="H2260" s="86">
        <v>4411</v>
      </c>
    </row>
    <row r="2261" spans="1:8">
      <c r="A2261" s="87" t="s">
        <v>16402</v>
      </c>
      <c r="B2261" s="86">
        <v>4932371765</v>
      </c>
      <c r="C2261" s="86" t="s">
        <v>17246</v>
      </c>
      <c r="D2261" s="86" t="s">
        <v>4978</v>
      </c>
      <c r="E2261" s="86" t="s">
        <v>9103</v>
      </c>
      <c r="F2261" s="86" t="s">
        <v>11618</v>
      </c>
      <c r="G2261" s="86" t="s">
        <v>11619</v>
      </c>
      <c r="H2261" s="86">
        <v>5346</v>
      </c>
    </row>
    <row r="2262" spans="1:8">
      <c r="A2262" s="87" t="s">
        <v>16403</v>
      </c>
      <c r="B2262" s="86">
        <v>4932371766</v>
      </c>
      <c r="C2262" s="86" t="s">
        <v>17246</v>
      </c>
      <c r="D2262" s="86" t="s">
        <v>4978</v>
      </c>
      <c r="E2262" s="86" t="s">
        <v>9103</v>
      </c>
      <c r="F2262" s="86" t="s">
        <v>11621</v>
      </c>
      <c r="G2262" s="86" t="s">
        <v>11622</v>
      </c>
      <c r="H2262" s="86">
        <v>4851</v>
      </c>
    </row>
    <row r="2263" spans="1:8">
      <c r="A2263" s="87" t="s">
        <v>16404</v>
      </c>
      <c r="B2263" s="86">
        <v>4932371767</v>
      </c>
      <c r="C2263" s="86" t="s">
        <v>17246</v>
      </c>
      <c r="D2263" s="86" t="s">
        <v>4978</v>
      </c>
      <c r="E2263" s="86" t="s">
        <v>9103</v>
      </c>
      <c r="F2263" s="86" t="s">
        <v>11624</v>
      </c>
      <c r="G2263" s="86" t="s">
        <v>11625</v>
      </c>
      <c r="H2263" s="86">
        <v>6160.0000000000009</v>
      </c>
    </row>
    <row r="2264" spans="1:8">
      <c r="A2264" s="87" t="s">
        <v>16405</v>
      </c>
      <c r="B2264" s="86">
        <v>4932371768</v>
      </c>
      <c r="C2264" s="86" t="s">
        <v>17246</v>
      </c>
      <c r="D2264" s="86" t="s">
        <v>4978</v>
      </c>
      <c r="E2264" s="86" t="s">
        <v>9103</v>
      </c>
      <c r="F2264" s="86" t="s">
        <v>11627</v>
      </c>
      <c r="G2264" s="86" t="s">
        <v>11628</v>
      </c>
      <c r="H2264" s="86">
        <v>6402.0000000000009</v>
      </c>
    </row>
    <row r="2265" spans="1:8">
      <c r="A2265" s="87" t="s">
        <v>16406</v>
      </c>
      <c r="B2265" s="86">
        <v>4932371769</v>
      </c>
      <c r="C2265" s="86" t="s">
        <v>17246</v>
      </c>
      <c r="D2265" s="86" t="s">
        <v>4978</v>
      </c>
      <c r="E2265" s="86" t="s">
        <v>9103</v>
      </c>
      <c r="F2265" s="86" t="s">
        <v>11630</v>
      </c>
      <c r="G2265" s="86" t="s">
        <v>11631</v>
      </c>
      <c r="H2265" s="86">
        <v>6578.0000000000009</v>
      </c>
    </row>
    <row r="2266" spans="1:8">
      <c r="A2266" s="87" t="s">
        <v>16407</v>
      </c>
      <c r="B2266" s="86">
        <v>4932371770</v>
      </c>
      <c r="C2266" s="86" t="s">
        <v>17246</v>
      </c>
      <c r="D2266" s="86" t="s">
        <v>4978</v>
      </c>
      <c r="E2266" s="86" t="s">
        <v>9103</v>
      </c>
      <c r="F2266" s="86" t="s">
        <v>11633</v>
      </c>
      <c r="G2266" s="86" t="s">
        <v>11634</v>
      </c>
      <c r="H2266" s="86">
        <v>6754.0000000000009</v>
      </c>
    </row>
    <row r="2267" spans="1:8">
      <c r="A2267" s="87" t="s">
        <v>16408</v>
      </c>
      <c r="B2267" s="86">
        <v>4932371771</v>
      </c>
      <c r="C2267" s="86" t="s">
        <v>17246</v>
      </c>
      <c r="D2267" s="86" t="s">
        <v>4978</v>
      </c>
      <c r="E2267" s="86" t="s">
        <v>9103</v>
      </c>
      <c r="F2267" s="86" t="s">
        <v>11636</v>
      </c>
      <c r="G2267" s="86" t="s">
        <v>11637</v>
      </c>
      <c r="H2267" s="86">
        <v>6985.0000000000009</v>
      </c>
    </row>
    <row r="2268" spans="1:8">
      <c r="A2268" s="87" t="s">
        <v>16409</v>
      </c>
      <c r="B2268" s="86">
        <v>4932371772</v>
      </c>
      <c r="C2268" s="86" t="s">
        <v>17246</v>
      </c>
      <c r="D2268" s="86" t="s">
        <v>4978</v>
      </c>
      <c r="E2268" s="86" t="s">
        <v>9103</v>
      </c>
      <c r="F2268" s="86" t="s">
        <v>11639</v>
      </c>
      <c r="G2268" s="86" t="s">
        <v>11640</v>
      </c>
      <c r="H2268" s="86">
        <v>7744.0000000000009</v>
      </c>
    </row>
    <row r="2269" spans="1:8">
      <c r="A2269" s="87" t="s">
        <v>16410</v>
      </c>
      <c r="B2269" s="86">
        <v>4932371773</v>
      </c>
      <c r="C2269" s="86" t="s">
        <v>17246</v>
      </c>
      <c r="D2269" s="86" t="s">
        <v>4978</v>
      </c>
      <c r="E2269" s="86" t="s">
        <v>9103</v>
      </c>
      <c r="F2269" s="86" t="s">
        <v>11642</v>
      </c>
      <c r="G2269" s="86" t="s">
        <v>11643</v>
      </c>
      <c r="H2269" s="86">
        <v>6776.0000000000009</v>
      </c>
    </row>
    <row r="2270" spans="1:8">
      <c r="A2270" s="87" t="s">
        <v>16411</v>
      </c>
      <c r="B2270" s="86">
        <v>4932371774</v>
      </c>
      <c r="C2270" s="86" t="s">
        <v>17246</v>
      </c>
      <c r="D2270" s="86" t="s">
        <v>4978</v>
      </c>
      <c r="E2270" s="86" t="s">
        <v>9103</v>
      </c>
      <c r="F2270" s="86" t="s">
        <v>11645</v>
      </c>
      <c r="G2270" s="86" t="s">
        <v>11646</v>
      </c>
      <c r="H2270" s="86">
        <v>7227.0000000000009</v>
      </c>
    </row>
    <row r="2271" spans="1:8">
      <c r="A2271" s="87" t="s">
        <v>16412</v>
      </c>
      <c r="B2271" s="86">
        <v>4932371775</v>
      </c>
      <c r="C2271" s="86" t="s">
        <v>17246</v>
      </c>
      <c r="D2271" s="86" t="s">
        <v>4978</v>
      </c>
      <c r="E2271" s="86" t="s">
        <v>9103</v>
      </c>
      <c r="F2271" s="86" t="s">
        <v>11648</v>
      </c>
      <c r="G2271" s="86" t="s">
        <v>11649</v>
      </c>
      <c r="H2271" s="86">
        <v>7469.0000000000009</v>
      </c>
    </row>
    <row r="2272" spans="1:8">
      <c r="A2272" s="87" t="s">
        <v>16413</v>
      </c>
      <c r="B2272" s="86">
        <v>4932371776</v>
      </c>
      <c r="C2272" s="86" t="s">
        <v>17246</v>
      </c>
      <c r="D2272" s="86" t="s">
        <v>4978</v>
      </c>
      <c r="E2272" s="86" t="s">
        <v>9103</v>
      </c>
      <c r="F2272" s="86" t="s">
        <v>11651</v>
      </c>
      <c r="G2272" s="86" t="s">
        <v>11652</v>
      </c>
      <c r="H2272" s="86">
        <v>8987</v>
      </c>
    </row>
    <row r="2273" spans="1:8">
      <c r="A2273" s="87" t="s">
        <v>16414</v>
      </c>
      <c r="B2273" s="86">
        <v>4932371777</v>
      </c>
      <c r="C2273" s="86" t="s">
        <v>17246</v>
      </c>
      <c r="D2273" s="86" t="s">
        <v>4978</v>
      </c>
      <c r="E2273" s="86" t="s">
        <v>9103</v>
      </c>
      <c r="F2273" s="86" t="s">
        <v>11654</v>
      </c>
      <c r="G2273" s="86" t="s">
        <v>11655</v>
      </c>
      <c r="H2273" s="86">
        <v>9163</v>
      </c>
    </row>
    <row r="2274" spans="1:8">
      <c r="A2274" s="87" t="s">
        <v>16415</v>
      </c>
      <c r="B2274" s="86">
        <v>4932371788</v>
      </c>
      <c r="C2274" s="86" t="s">
        <v>17246</v>
      </c>
      <c r="D2274" s="86" t="s">
        <v>8498</v>
      </c>
      <c r="E2274" s="86">
        <v>0</v>
      </c>
      <c r="F2274" s="86" t="s">
        <v>11657</v>
      </c>
      <c r="G2274" s="86" t="s">
        <v>11658</v>
      </c>
      <c r="H2274" s="86">
        <v>9097</v>
      </c>
    </row>
    <row r="2275" spans="1:8">
      <c r="A2275" s="87" t="s">
        <v>16416</v>
      </c>
      <c r="B2275" s="86">
        <v>4932371807</v>
      </c>
      <c r="C2275" s="86" t="s">
        <v>17246</v>
      </c>
      <c r="D2275" s="86" t="s">
        <v>5957</v>
      </c>
      <c r="E2275" s="86">
        <v>0</v>
      </c>
      <c r="F2275" s="86" t="s">
        <v>11660</v>
      </c>
      <c r="G2275" s="86" t="s">
        <v>11661</v>
      </c>
      <c r="H2275" s="86">
        <v>1958.0000000000002</v>
      </c>
    </row>
    <row r="2276" spans="1:8">
      <c r="A2276" s="87" t="s">
        <v>16417</v>
      </c>
      <c r="B2276" s="86">
        <v>4932371913</v>
      </c>
      <c r="C2276" s="86" t="s">
        <v>17246</v>
      </c>
      <c r="D2276" s="86" t="s">
        <v>8498</v>
      </c>
      <c r="E2276" s="86">
        <v>0</v>
      </c>
      <c r="F2276" s="86" t="s">
        <v>11663</v>
      </c>
      <c r="G2276" s="86" t="s">
        <v>11664</v>
      </c>
      <c r="H2276" s="86">
        <v>2431</v>
      </c>
    </row>
    <row r="2277" spans="1:8">
      <c r="A2277" s="87" t="s">
        <v>16418</v>
      </c>
      <c r="B2277" s="86">
        <v>4932371978</v>
      </c>
      <c r="C2277" s="86" t="s">
        <v>17246</v>
      </c>
      <c r="D2277" s="86" t="s">
        <v>5040</v>
      </c>
      <c r="E2277" s="86">
        <v>0</v>
      </c>
      <c r="F2277" s="86" t="s">
        <v>11666</v>
      </c>
      <c r="G2277" s="86" t="s">
        <v>11667</v>
      </c>
      <c r="H2277" s="86">
        <v>3306.6000000000004</v>
      </c>
    </row>
    <row r="2278" spans="1:8">
      <c r="A2278" s="87" t="s">
        <v>16419</v>
      </c>
      <c r="B2278" s="86">
        <v>4932371979</v>
      </c>
      <c r="C2278" s="86" t="s">
        <v>17246</v>
      </c>
      <c r="D2278" s="86" t="s">
        <v>5040</v>
      </c>
      <c r="E2278" s="86">
        <v>0</v>
      </c>
      <c r="F2278" s="86" t="s">
        <v>11669</v>
      </c>
      <c r="G2278" s="86" t="s">
        <v>11670</v>
      </c>
      <c r="H2278" s="86">
        <v>4365.9000000000005</v>
      </c>
    </row>
    <row r="2279" spans="1:8">
      <c r="A2279" s="87" t="s">
        <v>16420</v>
      </c>
      <c r="B2279" s="86">
        <v>4932372443</v>
      </c>
      <c r="C2279" s="86" t="s">
        <v>17246</v>
      </c>
      <c r="D2279" s="86" t="s">
        <v>8498</v>
      </c>
      <c r="E2279" s="86">
        <v>0</v>
      </c>
      <c r="F2279" s="86" t="s">
        <v>11672</v>
      </c>
      <c r="G2279" s="86" t="s">
        <v>11673</v>
      </c>
      <c r="H2279" s="86">
        <v>2101</v>
      </c>
    </row>
    <row r="2280" spans="1:8">
      <c r="A2280" s="87" t="s">
        <v>16421</v>
      </c>
      <c r="B2280" s="86">
        <v>4932372533</v>
      </c>
      <c r="C2280" s="86" t="s">
        <v>17246</v>
      </c>
      <c r="D2280" s="86" t="s">
        <v>4978</v>
      </c>
      <c r="E2280" s="86" t="s">
        <v>9103</v>
      </c>
      <c r="F2280" s="86" t="s">
        <v>11675</v>
      </c>
      <c r="G2280" s="86" t="s">
        <v>11676</v>
      </c>
      <c r="H2280" s="86">
        <v>8899</v>
      </c>
    </row>
    <row r="2281" spans="1:8">
      <c r="A2281" s="87" t="s">
        <v>16422</v>
      </c>
      <c r="B2281" s="86">
        <v>4932372781</v>
      </c>
      <c r="C2281" s="86" t="s">
        <v>17246</v>
      </c>
      <c r="D2281" s="86" t="s">
        <v>8498</v>
      </c>
      <c r="E2281" s="86">
        <v>0</v>
      </c>
      <c r="F2281" s="86" t="s">
        <v>11678</v>
      </c>
      <c r="G2281" s="86" t="s">
        <v>11679</v>
      </c>
      <c r="H2281" s="86">
        <v>5357</v>
      </c>
    </row>
    <row r="2282" spans="1:8">
      <c r="A2282" s="87" t="s">
        <v>16423</v>
      </c>
      <c r="B2282" s="86">
        <v>4932373080</v>
      </c>
      <c r="C2282" s="86" t="s">
        <v>17246</v>
      </c>
      <c r="D2282" s="86" t="s">
        <v>9118</v>
      </c>
      <c r="E2282" s="86">
        <v>0</v>
      </c>
      <c r="F2282" s="86" t="s">
        <v>11681</v>
      </c>
      <c r="G2282" s="86" t="s">
        <v>11682</v>
      </c>
      <c r="H2282" s="86">
        <v>517</v>
      </c>
    </row>
    <row r="2283" spans="1:8">
      <c r="A2283" s="87" t="s">
        <v>16424</v>
      </c>
      <c r="B2283" s="86">
        <v>4932373083</v>
      </c>
      <c r="C2283" s="86" t="s">
        <v>17246</v>
      </c>
      <c r="D2283" s="86" t="s">
        <v>9118</v>
      </c>
      <c r="E2283" s="86">
        <v>0</v>
      </c>
      <c r="F2283" s="86" t="s">
        <v>11684</v>
      </c>
      <c r="G2283" s="86" t="s">
        <v>11685</v>
      </c>
      <c r="H2283" s="86">
        <v>792.00000000000011</v>
      </c>
    </row>
    <row r="2284" spans="1:8">
      <c r="A2284" s="87" t="s">
        <v>16425</v>
      </c>
      <c r="B2284" s="86">
        <v>4932373086</v>
      </c>
      <c r="C2284" s="86" t="s">
        <v>17246</v>
      </c>
      <c r="D2284" s="86" t="s">
        <v>9118</v>
      </c>
      <c r="E2284" s="86">
        <v>0</v>
      </c>
      <c r="F2284" s="86" t="s">
        <v>11687</v>
      </c>
      <c r="G2284" s="86" t="s">
        <v>11688</v>
      </c>
      <c r="H2284" s="86">
        <v>957.00000000000011</v>
      </c>
    </row>
    <row r="2285" spans="1:8">
      <c r="A2285" s="87" t="s">
        <v>16426</v>
      </c>
      <c r="B2285" s="86">
        <v>4932373136</v>
      </c>
      <c r="C2285" s="86" t="s">
        <v>17246</v>
      </c>
      <c r="D2285" s="86" t="s">
        <v>5095</v>
      </c>
      <c r="E2285" s="86" t="s">
        <v>9206</v>
      </c>
      <c r="F2285" s="86" t="s">
        <v>11690</v>
      </c>
      <c r="G2285" s="86" t="s">
        <v>11691</v>
      </c>
      <c r="H2285" s="86">
        <v>369.59999999999997</v>
      </c>
    </row>
    <row r="2286" spans="1:8">
      <c r="A2286" s="87" t="s">
        <v>16427</v>
      </c>
      <c r="B2286" s="86">
        <v>4932373147</v>
      </c>
      <c r="C2286" s="86" t="s">
        <v>17246</v>
      </c>
      <c r="D2286" s="86" t="s">
        <v>5040</v>
      </c>
      <c r="E2286" s="86">
        <v>0</v>
      </c>
      <c r="F2286" s="86" t="s">
        <v>11693</v>
      </c>
      <c r="G2286" s="86" t="s">
        <v>11694</v>
      </c>
      <c r="H2286" s="86">
        <v>4365.9000000000005</v>
      </c>
    </row>
    <row r="2287" spans="1:8">
      <c r="A2287" s="87" t="s">
        <v>16428</v>
      </c>
      <c r="B2287" s="86">
        <v>4932373148</v>
      </c>
      <c r="C2287" s="86" t="s">
        <v>17246</v>
      </c>
      <c r="D2287" s="86" t="s">
        <v>5040</v>
      </c>
      <c r="E2287" s="86">
        <v>0</v>
      </c>
      <c r="F2287" s="86" t="s">
        <v>11696</v>
      </c>
      <c r="G2287" s="86" t="s">
        <v>11697</v>
      </c>
      <c r="H2287" s="86">
        <v>5940.0000000000009</v>
      </c>
    </row>
    <row r="2288" spans="1:8">
      <c r="A2288" s="87" t="s">
        <v>16429</v>
      </c>
      <c r="B2288" s="86">
        <v>4932373161</v>
      </c>
      <c r="C2288" s="86" t="s">
        <v>17246</v>
      </c>
      <c r="D2288" s="86" t="s">
        <v>5036</v>
      </c>
      <c r="E2288" s="86">
        <v>0</v>
      </c>
      <c r="F2288" s="86" t="s">
        <v>11699</v>
      </c>
      <c r="G2288" s="86" t="s">
        <v>11700</v>
      </c>
      <c r="H2288" s="86">
        <v>1452.0000000000002</v>
      </c>
    </row>
    <row r="2289" spans="1:8">
      <c r="A2289" s="87" t="s">
        <v>16430</v>
      </c>
      <c r="B2289" s="86">
        <v>4932373163</v>
      </c>
      <c r="C2289" s="86" t="s">
        <v>17246</v>
      </c>
      <c r="D2289" s="86" t="s">
        <v>5036</v>
      </c>
      <c r="E2289" s="86">
        <v>0</v>
      </c>
      <c r="F2289" s="86" t="s">
        <v>11702</v>
      </c>
      <c r="G2289" s="86" t="s">
        <v>11703</v>
      </c>
      <c r="H2289" s="86">
        <v>506.00000000000006</v>
      </c>
    </row>
    <row r="2290" spans="1:8">
      <c r="A2290" s="87" t="s">
        <v>16431</v>
      </c>
      <c r="B2290" s="86">
        <v>4932373164</v>
      </c>
      <c r="C2290" s="86" t="s">
        <v>17246</v>
      </c>
      <c r="D2290" s="86" t="s">
        <v>5036</v>
      </c>
      <c r="E2290" s="86">
        <v>0</v>
      </c>
      <c r="F2290" s="86" t="s">
        <v>11705</v>
      </c>
      <c r="G2290" s="86" t="s">
        <v>11706</v>
      </c>
      <c r="H2290" s="86">
        <v>913.00000000000011</v>
      </c>
    </row>
    <row r="2291" spans="1:8">
      <c r="A2291" s="87" t="s">
        <v>16432</v>
      </c>
      <c r="B2291" s="86">
        <v>4932373165</v>
      </c>
      <c r="C2291" s="86" t="s">
        <v>17246</v>
      </c>
      <c r="D2291" s="86" t="s">
        <v>5036</v>
      </c>
      <c r="E2291" s="86">
        <v>0</v>
      </c>
      <c r="F2291" s="86" t="s">
        <v>11708</v>
      </c>
      <c r="G2291" s="86" t="s">
        <v>11709</v>
      </c>
      <c r="H2291" s="86">
        <v>792.00000000000011</v>
      </c>
    </row>
    <row r="2292" spans="1:8">
      <c r="A2292" s="87" t="s">
        <v>16433</v>
      </c>
      <c r="B2292" s="86">
        <v>4932373186</v>
      </c>
      <c r="C2292" s="86" t="s">
        <v>17246</v>
      </c>
      <c r="D2292" s="86" t="s">
        <v>5036</v>
      </c>
      <c r="E2292" s="86">
        <v>0</v>
      </c>
      <c r="F2292" s="86" t="s">
        <v>11711</v>
      </c>
      <c r="G2292" s="86" t="s">
        <v>11712</v>
      </c>
      <c r="H2292" s="86">
        <v>792.00000000000011</v>
      </c>
    </row>
    <row r="2293" spans="1:8">
      <c r="A2293" s="87" t="s">
        <v>16434</v>
      </c>
      <c r="B2293" s="86">
        <v>4932373225</v>
      </c>
      <c r="C2293" s="86" t="s">
        <v>17246</v>
      </c>
      <c r="D2293" s="86" t="s">
        <v>5095</v>
      </c>
      <c r="E2293" s="86" t="s">
        <v>10303</v>
      </c>
      <c r="F2293" s="86" t="s">
        <v>11714</v>
      </c>
      <c r="G2293" s="86" t="s">
        <v>11715</v>
      </c>
      <c r="H2293" s="86">
        <v>2708.75</v>
      </c>
    </row>
    <row r="2294" spans="1:8">
      <c r="A2294" s="87" t="s">
        <v>16435</v>
      </c>
      <c r="B2294" s="86">
        <v>4932373318</v>
      </c>
      <c r="C2294" s="86" t="s">
        <v>17246</v>
      </c>
      <c r="D2294" s="86" t="s">
        <v>4978</v>
      </c>
      <c r="E2294" s="86" t="s">
        <v>11717</v>
      </c>
      <c r="F2294" s="86" t="s">
        <v>11718</v>
      </c>
      <c r="G2294" s="86" t="s">
        <v>11719</v>
      </c>
      <c r="H2294" s="86">
        <v>385.00000000000006</v>
      </c>
    </row>
    <row r="2295" spans="1:8">
      <c r="A2295" s="87" t="s">
        <v>16436</v>
      </c>
      <c r="B2295" s="86">
        <v>4932373319</v>
      </c>
      <c r="C2295" s="86" t="s">
        <v>17246</v>
      </c>
      <c r="D2295" s="86" t="s">
        <v>4978</v>
      </c>
      <c r="E2295" s="86" t="s">
        <v>11717</v>
      </c>
      <c r="F2295" s="86" t="s">
        <v>11721</v>
      </c>
      <c r="G2295" s="86" t="s">
        <v>11722</v>
      </c>
      <c r="H2295" s="86">
        <v>407.00000000000006</v>
      </c>
    </row>
    <row r="2296" spans="1:8">
      <c r="A2296" s="87" t="s">
        <v>16437</v>
      </c>
      <c r="B2296" s="86">
        <v>4932373320</v>
      </c>
      <c r="C2296" s="86" t="s">
        <v>17246</v>
      </c>
      <c r="D2296" s="86" t="s">
        <v>4978</v>
      </c>
      <c r="E2296" s="86" t="s">
        <v>11717</v>
      </c>
      <c r="F2296" s="86" t="s">
        <v>11724</v>
      </c>
      <c r="G2296" s="86" t="s">
        <v>11725</v>
      </c>
      <c r="H2296" s="86">
        <v>451.00000000000006</v>
      </c>
    </row>
    <row r="2297" spans="1:8">
      <c r="A2297" s="87" t="s">
        <v>16438</v>
      </c>
      <c r="B2297" s="86">
        <v>4932373321</v>
      </c>
      <c r="C2297" s="86" t="s">
        <v>17246</v>
      </c>
      <c r="D2297" s="86" t="s">
        <v>4978</v>
      </c>
      <c r="E2297" s="86" t="s">
        <v>11717</v>
      </c>
      <c r="F2297" s="86" t="s">
        <v>11727</v>
      </c>
      <c r="G2297" s="86" t="s">
        <v>11728</v>
      </c>
      <c r="H2297" s="86">
        <v>473.00000000000006</v>
      </c>
    </row>
    <row r="2298" spans="1:8">
      <c r="A2298" s="87" t="s">
        <v>16439</v>
      </c>
      <c r="B2298" s="86">
        <v>4932373322</v>
      </c>
      <c r="C2298" s="86" t="s">
        <v>17246</v>
      </c>
      <c r="D2298" s="86" t="s">
        <v>4978</v>
      </c>
      <c r="E2298" s="86" t="s">
        <v>11717</v>
      </c>
      <c r="F2298" s="86" t="s">
        <v>11730</v>
      </c>
      <c r="G2298" s="86" t="s">
        <v>11731</v>
      </c>
      <c r="H2298" s="86">
        <v>539</v>
      </c>
    </row>
    <row r="2299" spans="1:8">
      <c r="A2299" s="87" t="s">
        <v>16440</v>
      </c>
      <c r="B2299" s="86">
        <v>4932373323</v>
      </c>
      <c r="C2299" s="86" t="s">
        <v>17246</v>
      </c>
      <c r="D2299" s="86" t="s">
        <v>4978</v>
      </c>
      <c r="E2299" s="86" t="s">
        <v>11717</v>
      </c>
      <c r="F2299" s="86" t="s">
        <v>11733</v>
      </c>
      <c r="G2299" s="86" t="s">
        <v>11734</v>
      </c>
      <c r="H2299" s="86">
        <v>583</v>
      </c>
    </row>
    <row r="2300" spans="1:8">
      <c r="A2300" s="87" t="s">
        <v>16441</v>
      </c>
      <c r="B2300" s="86">
        <v>4932373324</v>
      </c>
      <c r="C2300" s="86" t="s">
        <v>17246</v>
      </c>
      <c r="D2300" s="86" t="s">
        <v>4978</v>
      </c>
      <c r="E2300" s="86" t="s">
        <v>11717</v>
      </c>
      <c r="F2300" s="86" t="s">
        <v>11736</v>
      </c>
      <c r="G2300" s="86" t="s">
        <v>11737</v>
      </c>
      <c r="H2300" s="86">
        <v>616</v>
      </c>
    </row>
    <row r="2301" spans="1:8">
      <c r="A2301" s="87" t="s">
        <v>16442</v>
      </c>
      <c r="B2301" s="86">
        <v>4932373325</v>
      </c>
      <c r="C2301" s="86" t="s">
        <v>17246</v>
      </c>
      <c r="D2301" s="86" t="s">
        <v>4978</v>
      </c>
      <c r="E2301" s="86" t="s">
        <v>11717</v>
      </c>
      <c r="F2301" s="86" t="s">
        <v>11739</v>
      </c>
      <c r="G2301" s="86" t="s">
        <v>11740</v>
      </c>
      <c r="H2301" s="86">
        <v>638</v>
      </c>
    </row>
    <row r="2302" spans="1:8">
      <c r="A2302" s="87" t="s">
        <v>16443</v>
      </c>
      <c r="B2302" s="86">
        <v>4932373326</v>
      </c>
      <c r="C2302" s="86" t="s">
        <v>17246</v>
      </c>
      <c r="D2302" s="86" t="s">
        <v>4978</v>
      </c>
      <c r="E2302" s="86" t="s">
        <v>11717</v>
      </c>
      <c r="F2302" s="86" t="s">
        <v>11742</v>
      </c>
      <c r="G2302" s="86" t="s">
        <v>11743</v>
      </c>
      <c r="H2302" s="86">
        <v>715.00000000000011</v>
      </c>
    </row>
    <row r="2303" spans="1:8">
      <c r="A2303" s="87" t="s">
        <v>16444</v>
      </c>
      <c r="B2303" s="86">
        <v>4932373327</v>
      </c>
      <c r="C2303" s="86" t="s">
        <v>17246</v>
      </c>
      <c r="D2303" s="86" t="s">
        <v>4978</v>
      </c>
      <c r="E2303" s="86" t="s">
        <v>11717</v>
      </c>
      <c r="F2303" s="86" t="s">
        <v>11745</v>
      </c>
      <c r="G2303" s="86" t="s">
        <v>11746</v>
      </c>
      <c r="H2303" s="86">
        <v>726.00000000000011</v>
      </c>
    </row>
    <row r="2304" spans="1:8">
      <c r="A2304" s="87" t="s">
        <v>16445</v>
      </c>
      <c r="B2304" s="86">
        <v>4932373328</v>
      </c>
      <c r="C2304" s="86" t="s">
        <v>17246</v>
      </c>
      <c r="D2304" s="86" t="s">
        <v>4978</v>
      </c>
      <c r="E2304" s="86" t="s">
        <v>11717</v>
      </c>
      <c r="F2304" s="86" t="s">
        <v>11748</v>
      </c>
      <c r="G2304" s="86" t="s">
        <v>11749</v>
      </c>
      <c r="H2304" s="86">
        <v>803.00000000000011</v>
      </c>
    </row>
    <row r="2305" spans="1:8">
      <c r="A2305" s="87" t="s">
        <v>16446</v>
      </c>
      <c r="B2305" s="86">
        <v>4932373329</v>
      </c>
      <c r="C2305" s="86" t="s">
        <v>17246</v>
      </c>
      <c r="D2305" s="86" t="s">
        <v>4978</v>
      </c>
      <c r="E2305" s="86" t="s">
        <v>11717</v>
      </c>
      <c r="F2305" s="86" t="s">
        <v>11751</v>
      </c>
      <c r="G2305" s="86" t="s">
        <v>11752</v>
      </c>
      <c r="H2305" s="86">
        <v>803.00000000000011</v>
      </c>
    </row>
    <row r="2306" spans="1:8">
      <c r="A2306" s="87" t="s">
        <v>16447</v>
      </c>
      <c r="B2306" s="86">
        <v>4932373330</v>
      </c>
      <c r="C2306" s="86" t="s">
        <v>17246</v>
      </c>
      <c r="D2306" s="86" t="s">
        <v>4978</v>
      </c>
      <c r="E2306" s="86" t="s">
        <v>11717</v>
      </c>
      <c r="F2306" s="86" t="s">
        <v>11754</v>
      </c>
      <c r="G2306" s="86" t="s">
        <v>11755</v>
      </c>
      <c r="H2306" s="86">
        <v>869.00000000000011</v>
      </c>
    </row>
    <row r="2307" spans="1:8">
      <c r="A2307" s="87" t="s">
        <v>16448</v>
      </c>
      <c r="B2307" s="86">
        <v>4932373331</v>
      </c>
      <c r="C2307" s="86" t="s">
        <v>17246</v>
      </c>
      <c r="D2307" s="86" t="s">
        <v>4978</v>
      </c>
      <c r="E2307" s="86" t="s">
        <v>11717</v>
      </c>
      <c r="F2307" s="86" t="s">
        <v>11757</v>
      </c>
      <c r="G2307" s="86" t="s">
        <v>11758</v>
      </c>
      <c r="H2307" s="86">
        <v>880.00000000000011</v>
      </c>
    </row>
    <row r="2308" spans="1:8">
      <c r="A2308" s="87" t="s">
        <v>16449</v>
      </c>
      <c r="B2308" s="86">
        <v>4932373332</v>
      </c>
      <c r="C2308" s="86" t="s">
        <v>17246</v>
      </c>
      <c r="D2308" s="86" t="s">
        <v>4978</v>
      </c>
      <c r="E2308" s="86" t="s">
        <v>11760</v>
      </c>
      <c r="F2308" s="86" t="s">
        <v>11761</v>
      </c>
      <c r="G2308" s="86" t="s">
        <v>11762</v>
      </c>
      <c r="H2308" s="86">
        <v>385.00000000000006</v>
      </c>
    </row>
    <row r="2309" spans="1:8">
      <c r="A2309" s="87" t="s">
        <v>16450</v>
      </c>
      <c r="B2309" s="86">
        <v>4932373333</v>
      </c>
      <c r="C2309" s="86" t="s">
        <v>17246</v>
      </c>
      <c r="D2309" s="86" t="s">
        <v>4978</v>
      </c>
      <c r="E2309" s="86" t="s">
        <v>11760</v>
      </c>
      <c r="F2309" s="86" t="s">
        <v>11764</v>
      </c>
      <c r="G2309" s="86" t="s">
        <v>11765</v>
      </c>
      <c r="H2309" s="86">
        <v>385.00000000000006</v>
      </c>
    </row>
    <row r="2310" spans="1:8">
      <c r="A2310" s="87" t="s">
        <v>16451</v>
      </c>
      <c r="B2310" s="86">
        <v>4932373334</v>
      </c>
      <c r="C2310" s="86" t="s">
        <v>17246</v>
      </c>
      <c r="D2310" s="86" t="s">
        <v>4978</v>
      </c>
      <c r="E2310" s="86" t="s">
        <v>11760</v>
      </c>
      <c r="F2310" s="86" t="s">
        <v>11767</v>
      </c>
      <c r="G2310" s="86" t="s">
        <v>11768</v>
      </c>
      <c r="H2310" s="86">
        <v>407.00000000000006</v>
      </c>
    </row>
    <row r="2311" spans="1:8">
      <c r="A2311" s="87" t="s">
        <v>16452</v>
      </c>
      <c r="B2311" s="86">
        <v>4932373335</v>
      </c>
      <c r="C2311" s="86" t="s">
        <v>17246</v>
      </c>
      <c r="D2311" s="86" t="s">
        <v>4978</v>
      </c>
      <c r="E2311" s="86" t="s">
        <v>11760</v>
      </c>
      <c r="F2311" s="86" t="s">
        <v>11770</v>
      </c>
      <c r="G2311" s="86" t="s">
        <v>11771</v>
      </c>
      <c r="H2311" s="86">
        <v>429.00000000000006</v>
      </c>
    </row>
    <row r="2312" spans="1:8">
      <c r="A2312" s="87" t="s">
        <v>16453</v>
      </c>
      <c r="B2312" s="86">
        <v>4932373336</v>
      </c>
      <c r="C2312" s="86" t="s">
        <v>17246</v>
      </c>
      <c r="D2312" s="86" t="s">
        <v>4978</v>
      </c>
      <c r="E2312" s="86" t="s">
        <v>11760</v>
      </c>
      <c r="F2312" s="86" t="s">
        <v>11773</v>
      </c>
      <c r="G2312" s="86" t="s">
        <v>11774</v>
      </c>
      <c r="H2312" s="86">
        <v>693</v>
      </c>
    </row>
    <row r="2313" spans="1:8">
      <c r="A2313" s="87" t="s">
        <v>16454</v>
      </c>
      <c r="B2313" s="86">
        <v>4932373337</v>
      </c>
      <c r="C2313" s="86" t="s">
        <v>17246</v>
      </c>
      <c r="D2313" s="86" t="s">
        <v>4978</v>
      </c>
      <c r="E2313" s="86" t="s">
        <v>11760</v>
      </c>
      <c r="F2313" s="86" t="s">
        <v>11776</v>
      </c>
      <c r="G2313" s="86" t="s">
        <v>11777</v>
      </c>
      <c r="H2313" s="86">
        <v>737.00000000000011</v>
      </c>
    </row>
    <row r="2314" spans="1:8">
      <c r="A2314" s="87" t="s">
        <v>16455</v>
      </c>
      <c r="B2314" s="86">
        <v>4932373338</v>
      </c>
      <c r="C2314" s="86" t="s">
        <v>17246</v>
      </c>
      <c r="D2314" s="86" t="s">
        <v>4978</v>
      </c>
      <c r="E2314" s="86" t="s">
        <v>11760</v>
      </c>
      <c r="F2314" s="86" t="s">
        <v>11779</v>
      </c>
      <c r="G2314" s="86" t="s">
        <v>11780</v>
      </c>
      <c r="H2314" s="86">
        <v>737.00000000000011</v>
      </c>
    </row>
    <row r="2315" spans="1:8">
      <c r="A2315" s="87" t="s">
        <v>16456</v>
      </c>
      <c r="B2315" s="86">
        <v>4932373339</v>
      </c>
      <c r="C2315" s="86" t="s">
        <v>17246</v>
      </c>
      <c r="D2315" s="86" t="s">
        <v>4978</v>
      </c>
      <c r="E2315" s="86" t="s">
        <v>11760</v>
      </c>
      <c r="F2315" s="86" t="s">
        <v>11782</v>
      </c>
      <c r="G2315" s="86" t="s">
        <v>11783</v>
      </c>
      <c r="H2315" s="86">
        <v>836.00000000000011</v>
      </c>
    </row>
    <row r="2316" spans="1:8">
      <c r="A2316" s="87" t="s">
        <v>16457</v>
      </c>
      <c r="B2316" s="86">
        <v>4932373340</v>
      </c>
      <c r="C2316" s="86" t="s">
        <v>17246</v>
      </c>
      <c r="D2316" s="86" t="s">
        <v>4978</v>
      </c>
      <c r="E2316" s="86" t="s">
        <v>11760</v>
      </c>
      <c r="F2316" s="86" t="s">
        <v>11785</v>
      </c>
      <c r="G2316" s="86" t="s">
        <v>11786</v>
      </c>
      <c r="H2316" s="86">
        <v>968.00000000000011</v>
      </c>
    </row>
    <row r="2317" spans="1:8">
      <c r="A2317" s="87" t="s">
        <v>16458</v>
      </c>
      <c r="B2317" s="86">
        <v>4932373341</v>
      </c>
      <c r="C2317" s="86" t="s">
        <v>17246</v>
      </c>
      <c r="D2317" s="86" t="s">
        <v>4978</v>
      </c>
      <c r="E2317" s="86" t="s">
        <v>11760</v>
      </c>
      <c r="F2317" s="86" t="s">
        <v>11788</v>
      </c>
      <c r="G2317" s="86" t="s">
        <v>11789</v>
      </c>
      <c r="H2317" s="86">
        <v>968.00000000000011</v>
      </c>
    </row>
    <row r="2318" spans="1:8">
      <c r="A2318" s="87" t="s">
        <v>16459</v>
      </c>
      <c r="B2318" s="86">
        <v>4932373342</v>
      </c>
      <c r="C2318" s="86" t="s">
        <v>17246</v>
      </c>
      <c r="D2318" s="86" t="s">
        <v>4978</v>
      </c>
      <c r="E2318" s="86" t="s">
        <v>11760</v>
      </c>
      <c r="F2318" s="86" t="s">
        <v>11791</v>
      </c>
      <c r="G2318" s="86" t="s">
        <v>11792</v>
      </c>
      <c r="H2318" s="86">
        <v>1210</v>
      </c>
    </row>
    <row r="2319" spans="1:8">
      <c r="A2319" s="87" t="s">
        <v>16460</v>
      </c>
      <c r="B2319" s="86">
        <v>4932373343</v>
      </c>
      <c r="C2319" s="86" t="s">
        <v>17246</v>
      </c>
      <c r="D2319" s="86" t="s">
        <v>4978</v>
      </c>
      <c r="E2319" s="86" t="s">
        <v>11760</v>
      </c>
      <c r="F2319" s="86" t="s">
        <v>11794</v>
      </c>
      <c r="G2319" s="86" t="s">
        <v>11795</v>
      </c>
      <c r="H2319" s="86">
        <v>1210</v>
      </c>
    </row>
    <row r="2320" spans="1:8">
      <c r="A2320" s="87" t="s">
        <v>16461</v>
      </c>
      <c r="B2320" s="86">
        <v>4932373344</v>
      </c>
      <c r="C2320" s="86" t="s">
        <v>17246</v>
      </c>
      <c r="D2320" s="86" t="s">
        <v>4978</v>
      </c>
      <c r="E2320" s="86" t="s">
        <v>11760</v>
      </c>
      <c r="F2320" s="86" t="s">
        <v>11797</v>
      </c>
      <c r="G2320" s="86" t="s">
        <v>11798</v>
      </c>
      <c r="H2320" s="86">
        <v>1518.0000000000002</v>
      </c>
    </row>
    <row r="2321" spans="1:8">
      <c r="A2321" s="87" t="s">
        <v>16462</v>
      </c>
      <c r="B2321" s="86">
        <v>4932373345</v>
      </c>
      <c r="C2321" s="86" t="s">
        <v>17246</v>
      </c>
      <c r="D2321" s="86" t="s">
        <v>4978</v>
      </c>
      <c r="E2321" s="86" t="s">
        <v>11760</v>
      </c>
      <c r="F2321" s="86" t="s">
        <v>11800</v>
      </c>
      <c r="G2321" s="86" t="s">
        <v>11801</v>
      </c>
      <c r="H2321" s="86">
        <v>1782.0000000000002</v>
      </c>
    </row>
    <row r="2322" spans="1:8">
      <c r="A2322" s="87" t="s">
        <v>16463</v>
      </c>
      <c r="B2322" s="86">
        <v>4932373346</v>
      </c>
      <c r="C2322" s="86" t="s">
        <v>17246</v>
      </c>
      <c r="D2322" s="86" t="s">
        <v>4978</v>
      </c>
      <c r="E2322" s="86" t="s">
        <v>11760</v>
      </c>
      <c r="F2322" s="86" t="s">
        <v>11803</v>
      </c>
      <c r="G2322" s="86" t="s">
        <v>11804</v>
      </c>
      <c r="H2322" s="86">
        <v>1958.0000000000002</v>
      </c>
    </row>
    <row r="2323" spans="1:8">
      <c r="A2323" s="87" t="s">
        <v>16464</v>
      </c>
      <c r="B2323" s="86">
        <v>4932373347</v>
      </c>
      <c r="C2323" s="86" t="s">
        <v>17246</v>
      </c>
      <c r="D2323" s="86" t="s">
        <v>4978</v>
      </c>
      <c r="E2323" s="86" t="s">
        <v>11760</v>
      </c>
      <c r="F2323" s="86" t="s">
        <v>11806</v>
      </c>
      <c r="G2323" s="86" t="s">
        <v>11807</v>
      </c>
      <c r="H2323" s="86">
        <v>1265</v>
      </c>
    </row>
    <row r="2324" spans="1:8">
      <c r="A2324" s="87" t="s">
        <v>16465</v>
      </c>
      <c r="B2324" s="86">
        <v>4932373348</v>
      </c>
      <c r="C2324" s="86" t="s">
        <v>17246</v>
      </c>
      <c r="D2324" s="86" t="s">
        <v>4978</v>
      </c>
      <c r="E2324" s="86" t="s">
        <v>11760</v>
      </c>
      <c r="F2324" s="86" t="s">
        <v>11809</v>
      </c>
      <c r="G2324" s="86" t="s">
        <v>11810</v>
      </c>
      <c r="H2324" s="86">
        <v>1265</v>
      </c>
    </row>
    <row r="2325" spans="1:8">
      <c r="A2325" s="87" t="s">
        <v>16466</v>
      </c>
      <c r="B2325" s="86">
        <v>4932373349</v>
      </c>
      <c r="C2325" s="86" t="s">
        <v>17246</v>
      </c>
      <c r="D2325" s="86" t="s">
        <v>4978</v>
      </c>
      <c r="E2325" s="86" t="s">
        <v>11760</v>
      </c>
      <c r="F2325" s="86" t="s">
        <v>11812</v>
      </c>
      <c r="G2325" s="86" t="s">
        <v>11813</v>
      </c>
      <c r="H2325" s="86">
        <v>1386</v>
      </c>
    </row>
    <row r="2326" spans="1:8">
      <c r="A2326" s="87" t="s">
        <v>16467</v>
      </c>
      <c r="B2326" s="86">
        <v>4932373350</v>
      </c>
      <c r="C2326" s="86" t="s">
        <v>17246</v>
      </c>
      <c r="D2326" s="86" t="s">
        <v>4978</v>
      </c>
      <c r="E2326" s="86" t="s">
        <v>11760</v>
      </c>
      <c r="F2326" s="86" t="s">
        <v>11815</v>
      </c>
      <c r="G2326" s="86" t="s">
        <v>11816</v>
      </c>
      <c r="H2326" s="86">
        <v>1518.0000000000002</v>
      </c>
    </row>
    <row r="2327" spans="1:8">
      <c r="A2327" s="87" t="s">
        <v>16468</v>
      </c>
      <c r="B2327" s="86">
        <v>4932373351</v>
      </c>
      <c r="C2327" s="86" t="s">
        <v>17246</v>
      </c>
      <c r="D2327" s="86" t="s">
        <v>4978</v>
      </c>
      <c r="E2327" s="86" t="s">
        <v>11760</v>
      </c>
      <c r="F2327" s="86" t="s">
        <v>11818</v>
      </c>
      <c r="G2327" s="86" t="s">
        <v>11819</v>
      </c>
      <c r="H2327" s="86">
        <v>1727.0000000000002</v>
      </c>
    </row>
    <row r="2328" spans="1:8">
      <c r="A2328" s="87" t="s">
        <v>16469</v>
      </c>
      <c r="B2328" s="86">
        <v>4932373352</v>
      </c>
      <c r="C2328" s="86" t="s">
        <v>17246</v>
      </c>
      <c r="D2328" s="86" t="s">
        <v>4978</v>
      </c>
      <c r="E2328" s="86" t="s">
        <v>11760</v>
      </c>
      <c r="F2328" s="86" t="s">
        <v>11821</v>
      </c>
      <c r="G2328" s="86" t="s">
        <v>11822</v>
      </c>
      <c r="H2328" s="86">
        <v>2068</v>
      </c>
    </row>
    <row r="2329" spans="1:8">
      <c r="A2329" s="87" t="s">
        <v>16470</v>
      </c>
      <c r="B2329" s="86">
        <v>4932373353</v>
      </c>
      <c r="C2329" s="86" t="s">
        <v>17246</v>
      </c>
      <c r="D2329" s="86" t="s">
        <v>4978</v>
      </c>
      <c r="E2329" s="86" t="s">
        <v>11760</v>
      </c>
      <c r="F2329" s="86" t="s">
        <v>11824</v>
      </c>
      <c r="G2329" s="86" t="s">
        <v>11825</v>
      </c>
      <c r="H2329" s="86">
        <v>2222</v>
      </c>
    </row>
    <row r="2330" spans="1:8">
      <c r="A2330" s="87" t="s">
        <v>16471</v>
      </c>
      <c r="B2330" s="86">
        <v>4932373354</v>
      </c>
      <c r="C2330" s="86" t="s">
        <v>17246</v>
      </c>
      <c r="D2330" s="86" t="s">
        <v>4978</v>
      </c>
      <c r="E2330" s="86" t="s">
        <v>11760</v>
      </c>
      <c r="F2330" s="86" t="s">
        <v>11827</v>
      </c>
      <c r="G2330" s="86" t="s">
        <v>11828</v>
      </c>
      <c r="H2330" s="86">
        <v>2530</v>
      </c>
    </row>
    <row r="2331" spans="1:8">
      <c r="A2331" s="87" t="s">
        <v>16472</v>
      </c>
      <c r="B2331" s="86">
        <v>4932373355</v>
      </c>
      <c r="C2331" s="86" t="s">
        <v>17246</v>
      </c>
      <c r="D2331" s="86" t="s">
        <v>4978</v>
      </c>
      <c r="E2331" s="86" t="s">
        <v>11760</v>
      </c>
      <c r="F2331" s="86" t="s">
        <v>11830</v>
      </c>
      <c r="G2331" s="86" t="s">
        <v>11831</v>
      </c>
      <c r="H2331" s="86">
        <v>2816</v>
      </c>
    </row>
    <row r="2332" spans="1:8">
      <c r="A2332" s="87" t="s">
        <v>16473</v>
      </c>
      <c r="B2332" s="86">
        <v>4932373356</v>
      </c>
      <c r="C2332" s="86" t="s">
        <v>17246</v>
      </c>
      <c r="D2332" s="86" t="s">
        <v>4978</v>
      </c>
      <c r="E2332" s="86" t="s">
        <v>11760</v>
      </c>
      <c r="F2332" s="86" t="s">
        <v>11833</v>
      </c>
      <c r="G2332" s="86" t="s">
        <v>11834</v>
      </c>
      <c r="H2332" s="86">
        <v>3278.0000000000005</v>
      </c>
    </row>
    <row r="2333" spans="1:8">
      <c r="A2333" s="87" t="s">
        <v>16474</v>
      </c>
      <c r="B2333" s="86">
        <v>4932373357</v>
      </c>
      <c r="C2333" s="86" t="s">
        <v>17246</v>
      </c>
      <c r="D2333" s="86" t="s">
        <v>4978</v>
      </c>
      <c r="E2333" s="86" t="s">
        <v>11760</v>
      </c>
      <c r="F2333" s="86" t="s">
        <v>11836</v>
      </c>
      <c r="G2333" s="86" t="s">
        <v>11837</v>
      </c>
      <c r="H2333" s="86">
        <v>3553.0000000000005</v>
      </c>
    </row>
    <row r="2334" spans="1:8">
      <c r="A2334" s="87" t="s">
        <v>16475</v>
      </c>
      <c r="B2334" s="86">
        <v>4932373358</v>
      </c>
      <c r="C2334" s="86" t="s">
        <v>17246</v>
      </c>
      <c r="D2334" s="86" t="s">
        <v>4978</v>
      </c>
      <c r="E2334" s="86" t="s">
        <v>11760</v>
      </c>
      <c r="F2334" s="86" t="s">
        <v>11839</v>
      </c>
      <c r="G2334" s="86" t="s">
        <v>11840</v>
      </c>
      <c r="H2334" s="86">
        <v>3927.0000000000005</v>
      </c>
    </row>
    <row r="2335" spans="1:8">
      <c r="A2335" s="87" t="s">
        <v>16476</v>
      </c>
      <c r="B2335" s="86">
        <v>4932373359</v>
      </c>
      <c r="C2335" s="86" t="s">
        <v>17246</v>
      </c>
      <c r="D2335" s="86" t="s">
        <v>4978</v>
      </c>
      <c r="E2335" s="86" t="s">
        <v>11760</v>
      </c>
      <c r="F2335" s="86" t="s">
        <v>11842</v>
      </c>
      <c r="G2335" s="86" t="s">
        <v>11843</v>
      </c>
      <c r="H2335" s="86">
        <v>4169</v>
      </c>
    </row>
    <row r="2336" spans="1:8">
      <c r="A2336" s="87" t="s">
        <v>16477</v>
      </c>
      <c r="B2336" s="86">
        <v>4932373360</v>
      </c>
      <c r="C2336" s="86" t="s">
        <v>17246</v>
      </c>
      <c r="D2336" s="86" t="s">
        <v>4978</v>
      </c>
      <c r="E2336" s="86" t="s">
        <v>11760</v>
      </c>
      <c r="F2336" s="86" t="s">
        <v>11845</v>
      </c>
      <c r="G2336" s="86" t="s">
        <v>11846</v>
      </c>
      <c r="H2336" s="86">
        <v>4587</v>
      </c>
    </row>
    <row r="2337" spans="1:8">
      <c r="A2337" s="87" t="s">
        <v>16478</v>
      </c>
      <c r="B2337" s="86">
        <v>4932373363</v>
      </c>
      <c r="C2337" s="86" t="s">
        <v>17246</v>
      </c>
      <c r="D2337" s="86" t="s">
        <v>7883</v>
      </c>
      <c r="E2337" s="86" t="s">
        <v>11230</v>
      </c>
      <c r="F2337" s="86" t="s">
        <v>11848</v>
      </c>
      <c r="G2337" s="86" t="s">
        <v>11849</v>
      </c>
      <c r="H2337" s="86">
        <v>704</v>
      </c>
    </row>
    <row r="2338" spans="1:8">
      <c r="A2338" s="87" t="s">
        <v>16479</v>
      </c>
      <c r="B2338" s="86">
        <v>4932373364</v>
      </c>
      <c r="C2338" s="86" t="s">
        <v>17246</v>
      </c>
      <c r="D2338" s="86" t="s">
        <v>7883</v>
      </c>
      <c r="E2338" s="86" t="s">
        <v>11230</v>
      </c>
      <c r="F2338" s="86" t="s">
        <v>11851</v>
      </c>
      <c r="G2338" s="86" t="s">
        <v>11852</v>
      </c>
      <c r="H2338" s="86">
        <v>814.00000000000011</v>
      </c>
    </row>
    <row r="2339" spans="1:8">
      <c r="A2339" s="87" t="s">
        <v>16480</v>
      </c>
      <c r="B2339" s="86">
        <v>4932373365</v>
      </c>
      <c r="C2339" s="86" t="s">
        <v>17246</v>
      </c>
      <c r="D2339" s="86" t="s">
        <v>7883</v>
      </c>
      <c r="E2339" s="86" t="s">
        <v>11230</v>
      </c>
      <c r="F2339" s="86" t="s">
        <v>11854</v>
      </c>
      <c r="G2339" s="86" t="s">
        <v>11855</v>
      </c>
      <c r="H2339" s="86">
        <v>968.00000000000011</v>
      </c>
    </row>
    <row r="2340" spans="1:8">
      <c r="A2340" s="87" t="s">
        <v>16481</v>
      </c>
      <c r="B2340" s="86">
        <v>4932373366</v>
      </c>
      <c r="C2340" s="86" t="s">
        <v>17246</v>
      </c>
      <c r="D2340" s="86" t="s">
        <v>7883</v>
      </c>
      <c r="E2340" s="86" t="s">
        <v>11230</v>
      </c>
      <c r="F2340" s="86" t="s">
        <v>11857</v>
      </c>
      <c r="G2340" s="86" t="s">
        <v>11858</v>
      </c>
      <c r="H2340" s="86">
        <v>1100</v>
      </c>
    </row>
    <row r="2341" spans="1:8">
      <c r="A2341" s="87" t="s">
        <v>16482</v>
      </c>
      <c r="B2341" s="86">
        <v>4932373367</v>
      </c>
      <c r="C2341" s="86" t="s">
        <v>17246</v>
      </c>
      <c r="D2341" s="86" t="s">
        <v>7883</v>
      </c>
      <c r="E2341" s="86" t="s">
        <v>11230</v>
      </c>
      <c r="F2341" s="86" t="s">
        <v>11860</v>
      </c>
      <c r="G2341" s="86" t="s">
        <v>11861</v>
      </c>
      <c r="H2341" s="86">
        <v>1210</v>
      </c>
    </row>
    <row r="2342" spans="1:8">
      <c r="A2342" s="87" t="s">
        <v>16483</v>
      </c>
      <c r="B2342" s="86">
        <v>4932373368</v>
      </c>
      <c r="C2342" s="86" t="s">
        <v>17246</v>
      </c>
      <c r="D2342" s="86" t="s">
        <v>7883</v>
      </c>
      <c r="E2342" s="86" t="s">
        <v>11230</v>
      </c>
      <c r="F2342" s="86" t="s">
        <v>11863</v>
      </c>
      <c r="G2342" s="86" t="s">
        <v>11864</v>
      </c>
      <c r="H2342" s="86">
        <v>1320</v>
      </c>
    </row>
    <row r="2343" spans="1:8">
      <c r="A2343" s="87" t="s">
        <v>16484</v>
      </c>
      <c r="B2343" s="86">
        <v>4932373370</v>
      </c>
      <c r="C2343" s="86" t="s">
        <v>17246</v>
      </c>
      <c r="D2343" s="86" t="s">
        <v>7883</v>
      </c>
      <c r="E2343" s="86" t="s">
        <v>11230</v>
      </c>
      <c r="F2343" s="86" t="s">
        <v>11866</v>
      </c>
      <c r="G2343" s="86" t="s">
        <v>11867</v>
      </c>
      <c r="H2343" s="86">
        <v>1375</v>
      </c>
    </row>
    <row r="2344" spans="1:8">
      <c r="A2344" s="87" t="s">
        <v>16485</v>
      </c>
      <c r="B2344" s="86">
        <v>4932373371</v>
      </c>
      <c r="C2344" s="86" t="s">
        <v>17246</v>
      </c>
      <c r="D2344" s="86" t="s">
        <v>7883</v>
      </c>
      <c r="E2344" s="86" t="s">
        <v>11230</v>
      </c>
      <c r="F2344" s="86" t="s">
        <v>11869</v>
      </c>
      <c r="G2344" s="86" t="s">
        <v>11870</v>
      </c>
      <c r="H2344" s="86">
        <v>1573.0000000000002</v>
      </c>
    </row>
    <row r="2345" spans="1:8">
      <c r="A2345" s="87" t="s">
        <v>16486</v>
      </c>
      <c r="B2345" s="86">
        <v>4932373372</v>
      </c>
      <c r="C2345" s="86" t="s">
        <v>17246</v>
      </c>
      <c r="D2345" s="86" t="s">
        <v>7883</v>
      </c>
      <c r="E2345" s="86" t="s">
        <v>11230</v>
      </c>
      <c r="F2345" s="86" t="s">
        <v>11872</v>
      </c>
      <c r="G2345" s="86" t="s">
        <v>11873</v>
      </c>
      <c r="H2345" s="86">
        <v>1793.0000000000002</v>
      </c>
    </row>
    <row r="2346" spans="1:8">
      <c r="A2346" s="87" t="s">
        <v>16487</v>
      </c>
      <c r="B2346" s="86">
        <v>4932373373</v>
      </c>
      <c r="C2346" s="86" t="s">
        <v>17246</v>
      </c>
      <c r="D2346" s="86" t="s">
        <v>7883</v>
      </c>
      <c r="E2346" s="86" t="s">
        <v>11230</v>
      </c>
      <c r="F2346" s="86" t="s">
        <v>11875</v>
      </c>
      <c r="G2346" s="86" t="s">
        <v>11876</v>
      </c>
      <c r="H2346" s="86">
        <v>1991.0000000000002</v>
      </c>
    </row>
    <row r="2347" spans="1:8">
      <c r="A2347" s="87" t="s">
        <v>16488</v>
      </c>
      <c r="B2347" s="86">
        <v>4932373374</v>
      </c>
      <c r="C2347" s="86" t="s">
        <v>17246</v>
      </c>
      <c r="D2347" s="86" t="s">
        <v>7883</v>
      </c>
      <c r="E2347" s="86" t="s">
        <v>11230</v>
      </c>
      <c r="F2347" s="86" t="s">
        <v>11878</v>
      </c>
      <c r="G2347" s="86" t="s">
        <v>11879</v>
      </c>
      <c r="H2347" s="86">
        <v>2167</v>
      </c>
    </row>
    <row r="2348" spans="1:8">
      <c r="A2348" s="87" t="s">
        <v>16489</v>
      </c>
      <c r="B2348" s="86">
        <v>4932373379</v>
      </c>
      <c r="C2348" s="86" t="s">
        <v>17246</v>
      </c>
      <c r="D2348" s="86" t="s">
        <v>7883</v>
      </c>
      <c r="E2348" s="86" t="s">
        <v>11297</v>
      </c>
      <c r="F2348" s="86" t="s">
        <v>11881</v>
      </c>
      <c r="G2348" s="86" t="s">
        <v>11882</v>
      </c>
      <c r="H2348" s="86">
        <v>2189</v>
      </c>
    </row>
    <row r="2349" spans="1:8">
      <c r="A2349" s="87" t="s">
        <v>16490</v>
      </c>
      <c r="B2349" s="86">
        <v>4932373380</v>
      </c>
      <c r="C2349" s="86" t="s">
        <v>17246</v>
      </c>
      <c r="D2349" s="86" t="s">
        <v>7883</v>
      </c>
      <c r="E2349" s="86" t="s">
        <v>11230</v>
      </c>
      <c r="F2349" s="86" t="s">
        <v>11884</v>
      </c>
      <c r="G2349" s="86" t="s">
        <v>11885</v>
      </c>
      <c r="H2349" s="86">
        <v>3421.0000000000005</v>
      </c>
    </row>
    <row r="2350" spans="1:8">
      <c r="A2350" s="87" t="s">
        <v>16491</v>
      </c>
      <c r="B2350" s="86">
        <v>4932373387</v>
      </c>
      <c r="C2350" s="86" t="s">
        <v>17246</v>
      </c>
      <c r="D2350" s="86" t="s">
        <v>9118</v>
      </c>
      <c r="E2350" s="86">
        <v>0</v>
      </c>
      <c r="F2350" s="86" t="s">
        <v>11887</v>
      </c>
      <c r="G2350" s="86" t="s">
        <v>11888</v>
      </c>
      <c r="H2350" s="86">
        <v>946.00000000000011</v>
      </c>
    </row>
    <row r="2351" spans="1:8">
      <c r="A2351" s="87" t="s">
        <v>16492</v>
      </c>
      <c r="B2351" s="86">
        <v>4932373388</v>
      </c>
      <c r="C2351" s="86" t="s">
        <v>17246</v>
      </c>
      <c r="D2351" s="86" t="s">
        <v>9118</v>
      </c>
      <c r="E2351" s="86">
        <v>0</v>
      </c>
      <c r="F2351" s="86" t="s">
        <v>11890</v>
      </c>
      <c r="G2351" s="86" t="s">
        <v>11891</v>
      </c>
      <c r="H2351" s="86">
        <v>891.00000000000011</v>
      </c>
    </row>
    <row r="2352" spans="1:8">
      <c r="A2352" s="87" t="s">
        <v>16493</v>
      </c>
      <c r="B2352" s="86">
        <v>4932373390</v>
      </c>
      <c r="C2352" s="86" t="s">
        <v>17246</v>
      </c>
      <c r="D2352" s="86" t="s">
        <v>9118</v>
      </c>
      <c r="E2352" s="86">
        <v>0</v>
      </c>
      <c r="F2352" s="86" t="s">
        <v>11893</v>
      </c>
      <c r="G2352" s="86" t="s">
        <v>11894</v>
      </c>
      <c r="H2352" s="86">
        <v>803.00000000000011</v>
      </c>
    </row>
    <row r="2353" spans="1:8">
      <c r="A2353" s="87" t="s">
        <v>16494</v>
      </c>
      <c r="B2353" s="86">
        <v>4932373391</v>
      </c>
      <c r="C2353" s="86" t="s">
        <v>17246</v>
      </c>
      <c r="D2353" s="86" t="s">
        <v>9118</v>
      </c>
      <c r="E2353" s="86">
        <v>0</v>
      </c>
      <c r="F2353" s="86" t="s">
        <v>11896</v>
      </c>
      <c r="G2353" s="86" t="s">
        <v>11897</v>
      </c>
      <c r="H2353" s="86">
        <v>715.00000000000011</v>
      </c>
    </row>
    <row r="2354" spans="1:8">
      <c r="A2354" s="87" t="s">
        <v>16495</v>
      </c>
      <c r="B2354" s="86">
        <v>4932373392</v>
      </c>
      <c r="C2354" s="86" t="s">
        <v>17246</v>
      </c>
      <c r="D2354" s="86" t="s">
        <v>9118</v>
      </c>
      <c r="E2354" s="86">
        <v>0</v>
      </c>
      <c r="F2354" s="86" t="s">
        <v>11899</v>
      </c>
      <c r="G2354" s="86" t="s">
        <v>11900</v>
      </c>
      <c r="H2354" s="86">
        <v>396.00000000000006</v>
      </c>
    </row>
    <row r="2355" spans="1:8">
      <c r="A2355" s="87" t="s">
        <v>16496</v>
      </c>
      <c r="B2355" s="86">
        <v>4932373393</v>
      </c>
      <c r="C2355" s="86" t="s">
        <v>17246</v>
      </c>
      <c r="D2355" s="86" t="s">
        <v>9118</v>
      </c>
      <c r="E2355" s="86">
        <v>0</v>
      </c>
      <c r="F2355" s="86" t="s">
        <v>11902</v>
      </c>
      <c r="G2355" s="86" t="s">
        <v>11903</v>
      </c>
      <c r="H2355" s="86">
        <v>1716.0000000000002</v>
      </c>
    </row>
    <row r="2356" spans="1:8">
      <c r="A2356" s="87" t="s">
        <v>16497</v>
      </c>
      <c r="B2356" s="86">
        <v>4932373394</v>
      </c>
      <c r="C2356" s="86" t="s">
        <v>17246</v>
      </c>
      <c r="D2356" s="86" t="s">
        <v>9118</v>
      </c>
      <c r="E2356" s="86">
        <v>0</v>
      </c>
      <c r="F2356" s="86" t="s">
        <v>11905</v>
      </c>
      <c r="G2356" s="86" t="s">
        <v>11906</v>
      </c>
      <c r="H2356" s="86">
        <v>1716.0000000000002</v>
      </c>
    </row>
    <row r="2357" spans="1:8">
      <c r="A2357" s="87" t="s">
        <v>16498</v>
      </c>
      <c r="B2357" s="86">
        <v>4932373483</v>
      </c>
      <c r="C2357" s="86" t="s">
        <v>17246</v>
      </c>
      <c r="D2357" s="86" t="s">
        <v>5657</v>
      </c>
      <c r="E2357" s="86">
        <v>0</v>
      </c>
      <c r="F2357" s="86" t="s">
        <v>11908</v>
      </c>
      <c r="G2357" s="86" t="s">
        <v>11909</v>
      </c>
      <c r="H2357" s="86">
        <v>572</v>
      </c>
    </row>
    <row r="2358" spans="1:8">
      <c r="A2358" s="87" t="s">
        <v>16499</v>
      </c>
      <c r="B2358" s="86">
        <v>4932373486</v>
      </c>
      <c r="C2358" s="86" t="s">
        <v>17246</v>
      </c>
      <c r="D2358" s="86" t="s">
        <v>9118</v>
      </c>
      <c r="E2358" s="86">
        <v>0</v>
      </c>
      <c r="F2358" s="86" t="s">
        <v>11911</v>
      </c>
      <c r="G2358" s="86" t="s">
        <v>11912</v>
      </c>
      <c r="H2358" s="86">
        <v>1705.0000000000002</v>
      </c>
    </row>
    <row r="2359" spans="1:8">
      <c r="A2359" s="87" t="s">
        <v>16500</v>
      </c>
      <c r="B2359" s="86">
        <v>4932373487</v>
      </c>
      <c r="C2359" s="86" t="s">
        <v>17246</v>
      </c>
      <c r="D2359" s="86" t="s">
        <v>9118</v>
      </c>
      <c r="E2359" s="86">
        <v>0</v>
      </c>
      <c r="F2359" s="86" t="s">
        <v>11914</v>
      </c>
      <c r="G2359" s="86" t="s">
        <v>11915</v>
      </c>
      <c r="H2359" s="86">
        <v>1650.0000000000002</v>
      </c>
    </row>
    <row r="2360" spans="1:8">
      <c r="A2360" s="87" t="s">
        <v>16501</v>
      </c>
      <c r="B2360" s="86">
        <v>4932373489</v>
      </c>
      <c r="C2360" s="86" t="s">
        <v>17246</v>
      </c>
      <c r="D2360" s="86" t="s">
        <v>9118</v>
      </c>
      <c r="E2360" s="86">
        <v>0</v>
      </c>
      <c r="F2360" s="86" t="s">
        <v>11917</v>
      </c>
      <c r="G2360" s="86" t="s">
        <v>11918</v>
      </c>
      <c r="H2360" s="86">
        <v>1848.0000000000002</v>
      </c>
    </row>
    <row r="2361" spans="1:8">
      <c r="A2361" s="87" t="s">
        <v>16502</v>
      </c>
      <c r="B2361" s="86">
        <v>4932373490</v>
      </c>
      <c r="C2361" s="86" t="s">
        <v>17246</v>
      </c>
      <c r="D2361" s="86" t="s">
        <v>9118</v>
      </c>
      <c r="E2361" s="86">
        <v>0</v>
      </c>
      <c r="F2361" s="86" t="s">
        <v>11920</v>
      </c>
      <c r="G2361" s="86" t="s">
        <v>11921</v>
      </c>
      <c r="H2361" s="86">
        <v>1848.0000000000002</v>
      </c>
    </row>
    <row r="2362" spans="1:8">
      <c r="A2362" s="87" t="s">
        <v>16503</v>
      </c>
      <c r="B2362" s="86">
        <v>4932373492</v>
      </c>
      <c r="C2362" s="86" t="s">
        <v>17246</v>
      </c>
      <c r="D2362" s="86" t="s">
        <v>9118</v>
      </c>
      <c r="E2362" s="86">
        <v>0</v>
      </c>
      <c r="F2362" s="86" t="s">
        <v>11923</v>
      </c>
      <c r="G2362" s="86" t="s">
        <v>11924</v>
      </c>
      <c r="H2362" s="86">
        <v>1738.0000000000002</v>
      </c>
    </row>
    <row r="2363" spans="1:8">
      <c r="A2363" s="87" t="s">
        <v>16504</v>
      </c>
      <c r="B2363" s="86">
        <v>4932373884</v>
      </c>
      <c r="C2363" s="86" t="s">
        <v>17246</v>
      </c>
      <c r="D2363" s="86" t="s">
        <v>7099</v>
      </c>
      <c r="E2363" s="86">
        <v>0</v>
      </c>
      <c r="F2363" s="86" t="s">
        <v>11926</v>
      </c>
      <c r="G2363" s="86" t="s">
        <v>11927</v>
      </c>
      <c r="H2363" s="86">
        <v>12188.000000000002</v>
      </c>
    </row>
    <row r="2364" spans="1:8">
      <c r="A2364" s="87" t="s">
        <v>16505</v>
      </c>
      <c r="B2364" s="86">
        <v>4932373885</v>
      </c>
      <c r="C2364" s="86" t="s">
        <v>17246</v>
      </c>
      <c r="D2364" s="86" t="s">
        <v>7099</v>
      </c>
      <c r="E2364" s="86">
        <v>0</v>
      </c>
      <c r="F2364" s="86" t="s">
        <v>11929</v>
      </c>
      <c r="G2364" s="86" t="s">
        <v>11930</v>
      </c>
      <c r="H2364" s="86">
        <v>14795.000000000002</v>
      </c>
    </row>
    <row r="2365" spans="1:8">
      <c r="A2365" s="87" t="s">
        <v>16506</v>
      </c>
      <c r="B2365" s="86">
        <v>4932373886</v>
      </c>
      <c r="C2365" s="86" t="s">
        <v>17246</v>
      </c>
      <c r="D2365" s="86" t="s">
        <v>7099</v>
      </c>
      <c r="E2365" s="86">
        <v>0</v>
      </c>
      <c r="F2365" s="86" t="s">
        <v>11932</v>
      </c>
      <c r="G2365" s="86" t="s">
        <v>11933</v>
      </c>
      <c r="H2365" s="86">
        <v>16984</v>
      </c>
    </row>
    <row r="2366" spans="1:8">
      <c r="A2366" s="87" t="s">
        <v>16507</v>
      </c>
      <c r="B2366" s="86">
        <v>4932373888</v>
      </c>
      <c r="C2366" s="86" t="s">
        <v>17246</v>
      </c>
      <c r="D2366" s="86" t="s">
        <v>7099</v>
      </c>
      <c r="E2366" s="86">
        <v>0</v>
      </c>
      <c r="F2366" s="86" t="s">
        <v>11935</v>
      </c>
      <c r="G2366" s="86" t="s">
        <v>11936</v>
      </c>
      <c r="H2366" s="86">
        <v>22242</v>
      </c>
    </row>
    <row r="2367" spans="1:8">
      <c r="A2367" s="87" t="s">
        <v>16508</v>
      </c>
      <c r="B2367" s="86">
        <v>4932373889</v>
      </c>
      <c r="C2367" s="86" t="s">
        <v>17246</v>
      </c>
      <c r="D2367" s="86" t="s">
        <v>7099</v>
      </c>
      <c r="E2367" s="86">
        <v>0</v>
      </c>
      <c r="F2367" s="86" t="s">
        <v>11938</v>
      </c>
      <c r="G2367" s="86" t="s">
        <v>11939</v>
      </c>
      <c r="H2367" s="86">
        <v>26675.000000000004</v>
      </c>
    </row>
    <row r="2368" spans="1:8">
      <c r="A2368" s="87" t="s">
        <v>16509</v>
      </c>
      <c r="B2368" s="86">
        <v>4932373890</v>
      </c>
      <c r="C2368" s="86" t="s">
        <v>17246</v>
      </c>
      <c r="D2368" s="86" t="s">
        <v>7099</v>
      </c>
      <c r="E2368" s="86">
        <v>0</v>
      </c>
      <c r="F2368" s="86" t="s">
        <v>11941</v>
      </c>
      <c r="G2368" s="86" t="s">
        <v>11942</v>
      </c>
      <c r="H2368" s="86">
        <v>29634.000000000004</v>
      </c>
    </row>
    <row r="2369" spans="1:8">
      <c r="A2369" s="87" t="s">
        <v>16510</v>
      </c>
      <c r="B2369" s="86">
        <v>4932373892</v>
      </c>
      <c r="C2369" s="86" t="s">
        <v>17246</v>
      </c>
      <c r="D2369" s="86" t="s">
        <v>7099</v>
      </c>
      <c r="E2369" s="86">
        <v>0</v>
      </c>
      <c r="F2369" s="86" t="s">
        <v>11944</v>
      </c>
      <c r="G2369" s="86" t="s">
        <v>11945</v>
      </c>
      <c r="H2369" s="86">
        <v>13904.000000000002</v>
      </c>
    </row>
    <row r="2370" spans="1:8">
      <c r="A2370" s="87" t="s">
        <v>16511</v>
      </c>
      <c r="B2370" s="86">
        <v>4932373893</v>
      </c>
      <c r="C2370" s="86" t="s">
        <v>17246</v>
      </c>
      <c r="D2370" s="86" t="s">
        <v>7099</v>
      </c>
      <c r="E2370" s="86">
        <v>0</v>
      </c>
      <c r="F2370" s="86" t="s">
        <v>11947</v>
      </c>
      <c r="G2370" s="86" t="s">
        <v>11948</v>
      </c>
      <c r="H2370" s="86">
        <v>16269.000000000002</v>
      </c>
    </row>
    <row r="2371" spans="1:8">
      <c r="A2371" s="87" t="s">
        <v>16512</v>
      </c>
      <c r="B2371" s="86">
        <v>4932373894</v>
      </c>
      <c r="C2371" s="86" t="s">
        <v>17246</v>
      </c>
      <c r="D2371" s="86" t="s">
        <v>7099</v>
      </c>
      <c r="E2371" s="86">
        <v>0</v>
      </c>
      <c r="F2371" s="86" t="s">
        <v>11950</v>
      </c>
      <c r="G2371" s="86" t="s">
        <v>11951</v>
      </c>
      <c r="H2371" s="86">
        <v>17457</v>
      </c>
    </row>
    <row r="2372" spans="1:8">
      <c r="A2372" s="87" t="s">
        <v>16513</v>
      </c>
      <c r="B2372" s="86">
        <v>4932373895</v>
      </c>
      <c r="C2372" s="86" t="s">
        <v>17246</v>
      </c>
      <c r="D2372" s="86" t="s">
        <v>7099</v>
      </c>
      <c r="E2372" s="86">
        <v>0</v>
      </c>
      <c r="F2372" s="86" t="s">
        <v>11953</v>
      </c>
      <c r="G2372" s="86" t="s">
        <v>11954</v>
      </c>
      <c r="H2372" s="86">
        <v>19525</v>
      </c>
    </row>
    <row r="2373" spans="1:8">
      <c r="A2373" s="87" t="s">
        <v>16514</v>
      </c>
      <c r="B2373" s="86">
        <v>4932373908</v>
      </c>
      <c r="C2373" s="86" t="s">
        <v>17246</v>
      </c>
      <c r="D2373" s="86" t="s">
        <v>5095</v>
      </c>
      <c r="E2373" s="86" t="s">
        <v>9206</v>
      </c>
      <c r="F2373" s="86" t="s">
        <v>11956</v>
      </c>
      <c r="G2373" s="86" t="s">
        <v>11957</v>
      </c>
      <c r="H2373" s="86">
        <v>523.6</v>
      </c>
    </row>
    <row r="2374" spans="1:8">
      <c r="A2374" s="87" t="s">
        <v>16515</v>
      </c>
      <c r="B2374" s="86">
        <v>4932373910</v>
      </c>
      <c r="C2374" s="86" t="s">
        <v>17246</v>
      </c>
      <c r="D2374" s="86" t="s">
        <v>5095</v>
      </c>
      <c r="E2374" s="86" t="s">
        <v>9206</v>
      </c>
      <c r="F2374" s="86" t="s">
        <v>11959</v>
      </c>
      <c r="G2374" s="86" t="s">
        <v>11960</v>
      </c>
      <c r="H2374" s="86">
        <v>646.79999999999995</v>
      </c>
    </row>
    <row r="2375" spans="1:8">
      <c r="A2375" s="87" t="s">
        <v>16516</v>
      </c>
      <c r="B2375" s="86">
        <v>4932373911</v>
      </c>
      <c r="C2375" s="86" t="s">
        <v>17246</v>
      </c>
      <c r="D2375" s="86" t="s">
        <v>5095</v>
      </c>
      <c r="E2375" s="86" t="s">
        <v>9206</v>
      </c>
      <c r="F2375" s="86" t="s">
        <v>11962</v>
      </c>
      <c r="G2375" s="86" t="s">
        <v>11963</v>
      </c>
      <c r="H2375" s="86">
        <v>2019.6000000000001</v>
      </c>
    </row>
    <row r="2376" spans="1:8">
      <c r="A2376" s="87" t="s">
        <v>16517</v>
      </c>
      <c r="B2376" s="86">
        <v>4932373914</v>
      </c>
      <c r="C2376" s="86" t="s">
        <v>17246</v>
      </c>
      <c r="D2376" s="86" t="s">
        <v>4816</v>
      </c>
      <c r="E2376" s="86" t="s">
        <v>9975</v>
      </c>
      <c r="F2376" s="86" t="s">
        <v>11965</v>
      </c>
      <c r="G2376" s="86" t="s">
        <v>11966</v>
      </c>
      <c r="H2376" s="86">
        <v>550</v>
      </c>
    </row>
    <row r="2377" spans="1:8">
      <c r="A2377" s="87" t="s">
        <v>16518</v>
      </c>
      <c r="B2377" s="86">
        <v>4932373918</v>
      </c>
      <c r="C2377" s="86" t="s">
        <v>17246</v>
      </c>
      <c r="D2377" s="86" t="s">
        <v>5095</v>
      </c>
      <c r="E2377" s="86" t="s">
        <v>11968</v>
      </c>
      <c r="F2377" s="86" t="s">
        <v>11969</v>
      </c>
      <c r="G2377" s="86" t="s">
        <v>11970</v>
      </c>
      <c r="H2377" s="86">
        <v>341</v>
      </c>
    </row>
    <row r="2378" spans="1:8">
      <c r="A2378" s="87" t="s">
        <v>16519</v>
      </c>
      <c r="B2378" s="86">
        <v>4932373919</v>
      </c>
      <c r="C2378" s="86" t="s">
        <v>17246</v>
      </c>
      <c r="D2378" s="86" t="s">
        <v>5095</v>
      </c>
      <c r="E2378" s="86" t="s">
        <v>11968</v>
      </c>
      <c r="F2378" s="86" t="s">
        <v>11972</v>
      </c>
      <c r="G2378" s="86" t="s">
        <v>11973</v>
      </c>
      <c r="H2378" s="86">
        <v>462.00000000000006</v>
      </c>
    </row>
    <row r="2379" spans="1:8">
      <c r="A2379" s="87" t="s">
        <v>16520</v>
      </c>
      <c r="B2379" s="86">
        <v>4932373920</v>
      </c>
      <c r="C2379" s="86" t="s">
        <v>17246</v>
      </c>
      <c r="D2379" s="86" t="s">
        <v>5095</v>
      </c>
      <c r="E2379" s="86" t="s">
        <v>11968</v>
      </c>
      <c r="F2379" s="86" t="s">
        <v>11975</v>
      </c>
      <c r="G2379" s="86" t="s">
        <v>11976</v>
      </c>
      <c r="H2379" s="86">
        <v>616</v>
      </c>
    </row>
    <row r="2380" spans="1:8">
      <c r="A2380" s="87" t="s">
        <v>16521</v>
      </c>
      <c r="B2380" s="86">
        <v>4932373921</v>
      </c>
      <c r="C2380" s="86" t="s">
        <v>17246</v>
      </c>
      <c r="D2380" s="86" t="s">
        <v>5095</v>
      </c>
      <c r="E2380" s="86" t="s">
        <v>11968</v>
      </c>
      <c r="F2380" s="86" t="s">
        <v>11975</v>
      </c>
      <c r="G2380" s="86" t="s">
        <v>11978</v>
      </c>
      <c r="H2380" s="86">
        <v>1015.3000000000002</v>
      </c>
    </row>
    <row r="2381" spans="1:8">
      <c r="A2381" s="87" t="s">
        <v>16522</v>
      </c>
      <c r="B2381" s="86">
        <v>4932373922</v>
      </c>
      <c r="C2381" s="86" t="s">
        <v>17246</v>
      </c>
      <c r="D2381" s="86" t="s">
        <v>5095</v>
      </c>
      <c r="E2381" s="86" t="s">
        <v>9206</v>
      </c>
      <c r="F2381" s="86" t="s">
        <v>11980</v>
      </c>
      <c r="G2381" s="86" t="s">
        <v>11981</v>
      </c>
      <c r="H2381" s="86">
        <v>2428.8000000000002</v>
      </c>
    </row>
    <row r="2382" spans="1:8">
      <c r="A2382" s="87" t="s">
        <v>16523</v>
      </c>
      <c r="B2382" s="86">
        <v>4932373923</v>
      </c>
      <c r="C2382" s="86" t="s">
        <v>17246</v>
      </c>
      <c r="D2382" s="86" t="s">
        <v>7883</v>
      </c>
      <c r="E2382" s="86" t="s">
        <v>11297</v>
      </c>
      <c r="F2382" s="86" t="s">
        <v>11983</v>
      </c>
      <c r="G2382" s="86" t="s">
        <v>11984</v>
      </c>
      <c r="H2382" s="86">
        <v>924.00000000000011</v>
      </c>
    </row>
    <row r="2383" spans="1:8">
      <c r="A2383" s="87" t="s">
        <v>16524</v>
      </c>
      <c r="B2383" s="86">
        <v>4932376531</v>
      </c>
      <c r="C2383" s="86" t="s">
        <v>17246</v>
      </c>
      <c r="D2383" s="86" t="s">
        <v>8498</v>
      </c>
      <c r="E2383" s="86">
        <v>0</v>
      </c>
      <c r="F2383" s="86" t="s">
        <v>11986</v>
      </c>
      <c r="G2383" s="86" t="s">
        <v>11353</v>
      </c>
      <c r="H2383" s="86">
        <v>2057</v>
      </c>
    </row>
    <row r="2384" spans="1:8">
      <c r="A2384" s="87" t="s">
        <v>16525</v>
      </c>
      <c r="B2384" s="86">
        <v>4932376533</v>
      </c>
      <c r="C2384" s="86" t="s">
        <v>17246</v>
      </c>
      <c r="D2384" s="86" t="s">
        <v>8498</v>
      </c>
      <c r="E2384" s="86">
        <v>0</v>
      </c>
      <c r="F2384" s="86" t="s">
        <v>11986</v>
      </c>
      <c r="G2384" s="86" t="s">
        <v>11353</v>
      </c>
      <c r="H2384" s="86">
        <v>2035.0000000000002</v>
      </c>
    </row>
    <row r="2385" spans="1:8">
      <c r="A2385" s="87" t="s">
        <v>16526</v>
      </c>
      <c r="B2385" s="86">
        <v>4932379877</v>
      </c>
      <c r="C2385" s="86" t="s">
        <v>17246</v>
      </c>
      <c r="D2385" s="86" t="s">
        <v>5957</v>
      </c>
      <c r="E2385" s="86">
        <v>0</v>
      </c>
      <c r="F2385" s="86" t="s">
        <v>11989</v>
      </c>
      <c r="G2385" s="86" t="s">
        <v>9961</v>
      </c>
      <c r="H2385" s="86">
        <v>2508</v>
      </c>
    </row>
    <row r="2386" spans="1:8">
      <c r="A2386" s="87" t="s">
        <v>16527</v>
      </c>
      <c r="B2386" s="86">
        <v>4932399020</v>
      </c>
      <c r="C2386" s="86" t="s">
        <v>17246</v>
      </c>
      <c r="D2386" s="86" t="s">
        <v>4816</v>
      </c>
      <c r="E2386" s="86" t="s">
        <v>9587</v>
      </c>
      <c r="F2386" s="86" t="s">
        <v>11991</v>
      </c>
      <c r="G2386" s="86" t="s">
        <v>11992</v>
      </c>
      <c r="H2386" s="86">
        <v>363.00000000000006</v>
      </c>
    </row>
    <row r="2387" spans="1:8">
      <c r="A2387" s="87" t="s">
        <v>16528</v>
      </c>
      <c r="B2387" s="86">
        <v>4932399021</v>
      </c>
      <c r="C2387" s="86" t="s">
        <v>17246</v>
      </c>
      <c r="D2387" s="86" t="s">
        <v>7099</v>
      </c>
      <c r="E2387" s="86">
        <v>0</v>
      </c>
      <c r="F2387" s="86" t="s">
        <v>11994</v>
      </c>
      <c r="G2387" s="86" t="s">
        <v>11995</v>
      </c>
      <c r="H2387" s="86">
        <v>671</v>
      </c>
    </row>
    <row r="2388" spans="1:8">
      <c r="A2388" s="87" t="s">
        <v>16529</v>
      </c>
      <c r="B2388" s="86">
        <v>4932399027</v>
      </c>
      <c r="C2388" s="86" t="s">
        <v>17246</v>
      </c>
      <c r="D2388" s="86" t="s">
        <v>5095</v>
      </c>
      <c r="E2388" s="86" t="s">
        <v>9206</v>
      </c>
      <c r="F2388" s="86" t="s">
        <v>11997</v>
      </c>
      <c r="G2388" s="86" t="s">
        <v>11998</v>
      </c>
      <c r="H2388" s="86">
        <v>1702.8000000000002</v>
      </c>
    </row>
    <row r="2389" spans="1:8">
      <c r="A2389" s="87" t="s">
        <v>16530</v>
      </c>
      <c r="B2389" s="86">
        <v>4932399099</v>
      </c>
      <c r="C2389" s="86" t="s">
        <v>17246</v>
      </c>
      <c r="D2389" s="86" t="s">
        <v>4816</v>
      </c>
      <c r="E2389" s="86" t="s">
        <v>9587</v>
      </c>
      <c r="F2389" s="86" t="s">
        <v>12000</v>
      </c>
      <c r="G2389" s="86" t="s">
        <v>12001</v>
      </c>
      <c r="H2389" s="86">
        <v>4994</v>
      </c>
    </row>
    <row r="2390" spans="1:8">
      <c r="A2390" s="87" t="s">
        <v>16531</v>
      </c>
      <c r="B2390" s="86">
        <v>4932399125</v>
      </c>
      <c r="C2390" s="86" t="s">
        <v>17246</v>
      </c>
      <c r="D2390" s="86" t="s">
        <v>5095</v>
      </c>
      <c r="E2390" s="86" t="s">
        <v>12003</v>
      </c>
      <c r="F2390" s="86" t="s">
        <v>12004</v>
      </c>
      <c r="G2390" s="86" t="s">
        <v>12005</v>
      </c>
      <c r="H2390" s="86">
        <v>363.00000000000006</v>
      </c>
    </row>
    <row r="2391" spans="1:8">
      <c r="A2391" s="87" t="s">
        <v>16532</v>
      </c>
      <c r="B2391" s="86">
        <v>4932399128</v>
      </c>
      <c r="C2391" s="86" t="s">
        <v>17246</v>
      </c>
      <c r="D2391" s="86" t="s">
        <v>7099</v>
      </c>
      <c r="E2391" s="86">
        <v>0</v>
      </c>
      <c r="F2391" s="86" t="s">
        <v>12007</v>
      </c>
      <c r="G2391" s="86" t="s">
        <v>12008</v>
      </c>
      <c r="H2391" s="86">
        <v>17017</v>
      </c>
    </row>
    <row r="2392" spans="1:8">
      <c r="A2392" s="87" t="s">
        <v>16533</v>
      </c>
      <c r="B2392" s="86">
        <v>4932399129</v>
      </c>
      <c r="C2392" s="86" t="s">
        <v>17246</v>
      </c>
      <c r="D2392" s="86" t="s">
        <v>7099</v>
      </c>
      <c r="E2392" s="86">
        <v>0</v>
      </c>
      <c r="F2392" s="86" t="s">
        <v>12010</v>
      </c>
      <c r="G2392" s="86" t="s">
        <v>12011</v>
      </c>
      <c r="H2392" s="86">
        <v>2783</v>
      </c>
    </row>
    <row r="2393" spans="1:8">
      <c r="A2393" s="87" t="s">
        <v>16534</v>
      </c>
      <c r="B2393" s="86">
        <v>4932399143</v>
      </c>
      <c r="C2393" s="86" t="s">
        <v>17246</v>
      </c>
      <c r="D2393" s="86" t="s">
        <v>5095</v>
      </c>
      <c r="E2393" s="86" t="s">
        <v>9206</v>
      </c>
      <c r="F2393" s="86" t="s">
        <v>12013</v>
      </c>
      <c r="G2393" s="86" t="s">
        <v>12014</v>
      </c>
      <c r="H2393" s="86">
        <v>369.59999999999997</v>
      </c>
    </row>
    <row r="2394" spans="1:8">
      <c r="A2394" s="87" t="s">
        <v>16535</v>
      </c>
      <c r="B2394" s="86">
        <v>4932399145</v>
      </c>
      <c r="C2394" s="86" t="s">
        <v>17246</v>
      </c>
      <c r="D2394" s="86" t="s">
        <v>5040</v>
      </c>
      <c r="E2394" s="86">
        <v>0</v>
      </c>
      <c r="F2394" s="86" t="s">
        <v>12016</v>
      </c>
      <c r="G2394" s="86" t="s">
        <v>12017</v>
      </c>
      <c r="H2394" s="86">
        <v>1861.2</v>
      </c>
    </row>
    <row r="2395" spans="1:8">
      <c r="A2395" s="87" t="s">
        <v>16536</v>
      </c>
      <c r="B2395" s="86">
        <v>4932399146</v>
      </c>
      <c r="C2395" s="86" t="s">
        <v>17246</v>
      </c>
      <c r="D2395" s="86" t="s">
        <v>5040</v>
      </c>
      <c r="E2395" s="86">
        <v>0</v>
      </c>
      <c r="F2395" s="86" t="s">
        <v>12019</v>
      </c>
      <c r="G2395" s="86" t="s">
        <v>12020</v>
      </c>
      <c r="H2395" s="86">
        <v>2158.2000000000003</v>
      </c>
    </row>
    <row r="2396" spans="1:8">
      <c r="A2396" s="87" t="s">
        <v>16537</v>
      </c>
      <c r="B2396" s="86">
        <v>4932399147</v>
      </c>
      <c r="C2396" s="86" t="s">
        <v>17246</v>
      </c>
      <c r="D2396" s="86" t="s">
        <v>5095</v>
      </c>
      <c r="E2396" s="86" t="s">
        <v>9206</v>
      </c>
      <c r="F2396" s="86" t="s">
        <v>12022</v>
      </c>
      <c r="G2396" s="86" t="s">
        <v>12023</v>
      </c>
      <c r="H2396" s="86">
        <v>396</v>
      </c>
    </row>
    <row r="2397" spans="1:8">
      <c r="A2397" s="87" t="s">
        <v>16538</v>
      </c>
      <c r="B2397" s="86">
        <v>4932399148</v>
      </c>
      <c r="C2397" s="86" t="s">
        <v>17246</v>
      </c>
      <c r="D2397" s="86" t="s">
        <v>5095</v>
      </c>
      <c r="E2397" s="86" t="s">
        <v>9206</v>
      </c>
      <c r="F2397" s="86" t="s">
        <v>12025</v>
      </c>
      <c r="G2397" s="86" t="s">
        <v>12026</v>
      </c>
      <c r="H2397" s="86">
        <v>554.40000000000009</v>
      </c>
    </row>
    <row r="2398" spans="1:8">
      <c r="A2398" s="87" t="s">
        <v>16539</v>
      </c>
      <c r="B2398" s="86">
        <v>4932399152</v>
      </c>
      <c r="C2398" s="86" t="s">
        <v>17246</v>
      </c>
      <c r="D2398" s="86" t="s">
        <v>5957</v>
      </c>
      <c r="E2398" s="86">
        <v>0</v>
      </c>
      <c r="F2398" s="86" t="s">
        <v>11989</v>
      </c>
      <c r="G2398" s="86" t="s">
        <v>12028</v>
      </c>
      <c r="H2398" s="86">
        <v>2233</v>
      </c>
    </row>
    <row r="2399" spans="1:8">
      <c r="A2399" s="87" t="s">
        <v>16540</v>
      </c>
      <c r="B2399" s="86">
        <v>4932399154</v>
      </c>
      <c r="C2399" s="86" t="s">
        <v>17246</v>
      </c>
      <c r="D2399" s="86" t="s">
        <v>5957</v>
      </c>
      <c r="E2399" s="86">
        <v>0</v>
      </c>
      <c r="F2399" s="86" t="s">
        <v>12030</v>
      </c>
      <c r="G2399" s="86" t="s">
        <v>12031</v>
      </c>
      <c r="H2399" s="86">
        <v>1914.0000000000002</v>
      </c>
    </row>
    <row r="2400" spans="1:8">
      <c r="A2400" s="87" t="s">
        <v>16541</v>
      </c>
      <c r="B2400" s="86">
        <v>4932399163</v>
      </c>
      <c r="C2400" s="86" t="s">
        <v>17246</v>
      </c>
      <c r="D2400" s="86" t="s">
        <v>5040</v>
      </c>
      <c r="E2400" s="86">
        <v>0</v>
      </c>
      <c r="F2400" s="86" t="s">
        <v>12033</v>
      </c>
      <c r="G2400" s="86" t="s">
        <v>12034</v>
      </c>
      <c r="H2400" s="86">
        <v>9038.7000000000007</v>
      </c>
    </row>
    <row r="2401" spans="1:8">
      <c r="A2401" s="87" t="s">
        <v>16542</v>
      </c>
      <c r="B2401" s="86">
        <v>4932399164</v>
      </c>
      <c r="C2401" s="86" t="s">
        <v>17246</v>
      </c>
      <c r="D2401" s="86" t="s">
        <v>5040</v>
      </c>
      <c r="E2401" s="86">
        <v>0</v>
      </c>
      <c r="F2401" s="86" t="s">
        <v>12036</v>
      </c>
      <c r="G2401" s="86" t="s">
        <v>12037</v>
      </c>
      <c r="H2401" s="86">
        <v>10018.800000000001</v>
      </c>
    </row>
    <row r="2402" spans="1:8">
      <c r="A2402" s="87" t="s">
        <v>16543</v>
      </c>
      <c r="B2402" s="86">
        <v>4932399165</v>
      </c>
      <c r="C2402" s="86" t="s">
        <v>17246</v>
      </c>
      <c r="D2402" s="86" t="s">
        <v>5040</v>
      </c>
      <c r="E2402" s="86">
        <v>0</v>
      </c>
      <c r="F2402" s="86" t="s">
        <v>12039</v>
      </c>
      <c r="G2402" s="86" t="s">
        <v>12040</v>
      </c>
      <c r="H2402" s="86">
        <v>11196.900000000001</v>
      </c>
    </row>
    <row r="2403" spans="1:8">
      <c r="A2403" s="87" t="s">
        <v>16544</v>
      </c>
      <c r="B2403" s="86">
        <v>4932399166</v>
      </c>
      <c r="C2403" s="86" t="s">
        <v>17246</v>
      </c>
      <c r="D2403" s="86" t="s">
        <v>5040</v>
      </c>
      <c r="E2403" s="86">
        <v>0</v>
      </c>
      <c r="F2403" s="86" t="s">
        <v>12042</v>
      </c>
      <c r="G2403" s="86" t="s">
        <v>12043</v>
      </c>
      <c r="H2403" s="86">
        <v>14681.700000000003</v>
      </c>
    </row>
    <row r="2404" spans="1:8">
      <c r="A2404" s="87" t="s">
        <v>16545</v>
      </c>
      <c r="B2404" s="86">
        <v>4932399167</v>
      </c>
      <c r="C2404" s="86" t="s">
        <v>17246</v>
      </c>
      <c r="D2404" s="86" t="s">
        <v>5040</v>
      </c>
      <c r="E2404" s="86">
        <v>0</v>
      </c>
      <c r="F2404" s="86" t="s">
        <v>12045</v>
      </c>
      <c r="G2404" s="86" t="s">
        <v>12046</v>
      </c>
      <c r="H2404" s="86">
        <v>15780.6</v>
      </c>
    </row>
    <row r="2405" spans="1:8">
      <c r="A2405" s="87" t="s">
        <v>16546</v>
      </c>
      <c r="B2405" s="86">
        <v>4932399168</v>
      </c>
      <c r="C2405" s="86" t="s">
        <v>17246</v>
      </c>
      <c r="D2405" s="86" t="s">
        <v>5040</v>
      </c>
      <c r="E2405" s="86">
        <v>0</v>
      </c>
      <c r="F2405" s="86" t="s">
        <v>12048</v>
      </c>
      <c r="G2405" s="86" t="s">
        <v>12049</v>
      </c>
      <c r="H2405" s="86">
        <v>16849.8</v>
      </c>
    </row>
    <row r="2406" spans="1:8">
      <c r="A2406" s="87" t="s">
        <v>16547</v>
      </c>
      <c r="B2406" s="86">
        <v>4932399169</v>
      </c>
      <c r="C2406" s="86" t="s">
        <v>17246</v>
      </c>
      <c r="D2406" s="86" t="s">
        <v>5040</v>
      </c>
      <c r="E2406" s="86">
        <v>0</v>
      </c>
      <c r="F2406" s="86" t="s">
        <v>12051</v>
      </c>
      <c r="G2406" s="86" t="s">
        <v>12052</v>
      </c>
      <c r="H2406" s="86">
        <v>17651.7</v>
      </c>
    </row>
    <row r="2407" spans="1:8">
      <c r="A2407" s="87" t="s">
        <v>16548</v>
      </c>
      <c r="B2407" s="86">
        <v>4932399170</v>
      </c>
      <c r="C2407" s="86" t="s">
        <v>17246</v>
      </c>
      <c r="D2407" s="86" t="s">
        <v>5040</v>
      </c>
      <c r="E2407" s="86">
        <v>0</v>
      </c>
      <c r="F2407" s="86" t="s">
        <v>12054</v>
      </c>
      <c r="G2407" s="86" t="s">
        <v>12055</v>
      </c>
      <c r="H2407" s="86">
        <v>18374.400000000001</v>
      </c>
    </row>
    <row r="2408" spans="1:8">
      <c r="A2408" s="87" t="s">
        <v>16549</v>
      </c>
      <c r="B2408" s="86">
        <v>4932399171</v>
      </c>
      <c r="C2408" s="86" t="s">
        <v>17246</v>
      </c>
      <c r="D2408" s="86" t="s">
        <v>5040</v>
      </c>
      <c r="E2408" s="86">
        <v>0</v>
      </c>
      <c r="F2408" s="86" t="s">
        <v>12057</v>
      </c>
      <c r="G2408" s="86" t="s">
        <v>12058</v>
      </c>
      <c r="H2408" s="86">
        <v>19908.900000000001</v>
      </c>
    </row>
    <row r="2409" spans="1:8">
      <c r="A2409" s="87" t="s">
        <v>16550</v>
      </c>
      <c r="B2409" s="86">
        <v>4932399172</v>
      </c>
      <c r="C2409" s="86" t="s">
        <v>17246</v>
      </c>
      <c r="D2409" s="86" t="s">
        <v>5040</v>
      </c>
      <c r="E2409" s="86">
        <v>0</v>
      </c>
      <c r="F2409" s="86" t="s">
        <v>12060</v>
      </c>
      <c r="G2409" s="86" t="s">
        <v>12061</v>
      </c>
      <c r="H2409" s="86">
        <v>21740.400000000005</v>
      </c>
    </row>
    <row r="2410" spans="1:8">
      <c r="A2410" s="87" t="s">
        <v>16551</v>
      </c>
      <c r="B2410" s="86">
        <v>4932399176</v>
      </c>
      <c r="C2410" s="86" t="s">
        <v>17246</v>
      </c>
      <c r="D2410" s="86" t="s">
        <v>5095</v>
      </c>
      <c r="E2410" s="86" t="s">
        <v>12063</v>
      </c>
      <c r="F2410" s="86" t="s">
        <v>12064</v>
      </c>
      <c r="G2410" s="86" t="s">
        <v>12065</v>
      </c>
      <c r="H2410" s="86">
        <v>9329.1</v>
      </c>
    </row>
    <row r="2411" spans="1:8">
      <c r="A2411" s="87" t="s">
        <v>16552</v>
      </c>
      <c r="B2411" s="86">
        <v>4932399177</v>
      </c>
      <c r="C2411" s="86" t="s">
        <v>17246</v>
      </c>
      <c r="D2411" s="86" t="s">
        <v>5095</v>
      </c>
      <c r="E2411" s="86" t="s">
        <v>12063</v>
      </c>
      <c r="F2411" s="86" t="s">
        <v>12067</v>
      </c>
      <c r="G2411" s="86" t="s">
        <v>12068</v>
      </c>
      <c r="H2411" s="86">
        <v>13266</v>
      </c>
    </row>
    <row r="2412" spans="1:8">
      <c r="A2412" s="87" t="s">
        <v>16553</v>
      </c>
      <c r="B2412" s="86">
        <v>4932399178</v>
      </c>
      <c r="C2412" s="86" t="s">
        <v>17246</v>
      </c>
      <c r="D2412" s="86" t="s">
        <v>5095</v>
      </c>
      <c r="E2412" s="86" t="s">
        <v>12063</v>
      </c>
      <c r="F2412" s="86" t="s">
        <v>12070</v>
      </c>
      <c r="G2412" s="86" t="s">
        <v>12071</v>
      </c>
      <c r="H2412" s="86">
        <v>8426</v>
      </c>
    </row>
    <row r="2413" spans="1:8">
      <c r="A2413" s="87" t="s">
        <v>16554</v>
      </c>
      <c r="B2413" s="86">
        <v>4932399179</v>
      </c>
      <c r="C2413" s="86" t="s">
        <v>17246</v>
      </c>
      <c r="D2413" s="86" t="s">
        <v>5095</v>
      </c>
      <c r="E2413" s="86" t="s">
        <v>12063</v>
      </c>
      <c r="F2413" s="86" t="s">
        <v>12073</v>
      </c>
      <c r="G2413" s="86" t="s">
        <v>12074</v>
      </c>
      <c r="H2413" s="86">
        <v>10260.800000000001</v>
      </c>
    </row>
    <row r="2414" spans="1:8">
      <c r="A2414" s="87" t="s">
        <v>16555</v>
      </c>
      <c r="B2414" s="86">
        <v>4932399181</v>
      </c>
      <c r="C2414" s="86" t="s">
        <v>17246</v>
      </c>
      <c r="D2414" s="86" t="s">
        <v>5095</v>
      </c>
      <c r="E2414" s="86" t="s">
        <v>12063</v>
      </c>
      <c r="F2414" s="86" t="s">
        <v>12076</v>
      </c>
      <c r="G2414" s="86" t="s">
        <v>12077</v>
      </c>
      <c r="H2414" s="86">
        <v>13170.300000000001</v>
      </c>
    </row>
    <row r="2415" spans="1:8">
      <c r="A2415" s="87" t="s">
        <v>16556</v>
      </c>
      <c r="B2415" s="86">
        <v>4932399182</v>
      </c>
      <c r="C2415" s="86" t="s">
        <v>17246</v>
      </c>
      <c r="D2415" s="86" t="s">
        <v>5095</v>
      </c>
      <c r="E2415" s="86" t="s">
        <v>12063</v>
      </c>
      <c r="F2415" s="86" t="s">
        <v>12079</v>
      </c>
      <c r="G2415" s="86" t="s">
        <v>12080</v>
      </c>
      <c r="H2415" s="86">
        <v>10560</v>
      </c>
    </row>
    <row r="2416" spans="1:8">
      <c r="A2416" s="87" t="s">
        <v>16557</v>
      </c>
      <c r="B2416" s="86">
        <v>4932399183</v>
      </c>
      <c r="C2416" s="86" t="s">
        <v>17246</v>
      </c>
      <c r="D2416" s="86" t="s">
        <v>5095</v>
      </c>
      <c r="E2416" s="86" t="s">
        <v>12063</v>
      </c>
      <c r="F2416" s="86" t="s">
        <v>12082</v>
      </c>
      <c r="G2416" s="86" t="s">
        <v>12083</v>
      </c>
      <c r="H2416" s="86">
        <v>14267.000000000002</v>
      </c>
    </row>
    <row r="2417" spans="1:8">
      <c r="A2417" s="87" t="s">
        <v>16558</v>
      </c>
      <c r="B2417" s="86">
        <v>4932399184</v>
      </c>
      <c r="C2417" s="86" t="s">
        <v>17246</v>
      </c>
      <c r="D2417" s="86" t="s">
        <v>5095</v>
      </c>
      <c r="E2417" s="86" t="s">
        <v>12063</v>
      </c>
      <c r="F2417" s="86" t="s">
        <v>12085</v>
      </c>
      <c r="G2417" s="86" t="s">
        <v>12086</v>
      </c>
      <c r="H2417" s="86">
        <v>16225.000000000002</v>
      </c>
    </row>
    <row r="2418" spans="1:8">
      <c r="A2418" s="87" t="s">
        <v>16559</v>
      </c>
      <c r="B2418" s="86">
        <v>4932399185</v>
      </c>
      <c r="C2418" s="86" t="s">
        <v>17246</v>
      </c>
      <c r="D2418" s="86" t="s">
        <v>5095</v>
      </c>
      <c r="E2418" s="86" t="s">
        <v>12063</v>
      </c>
      <c r="F2418" s="86" t="s">
        <v>12088</v>
      </c>
      <c r="G2418" s="86" t="s">
        <v>12089</v>
      </c>
      <c r="H2418" s="86">
        <v>19349</v>
      </c>
    </row>
    <row r="2419" spans="1:8">
      <c r="A2419" s="87" t="s">
        <v>16560</v>
      </c>
      <c r="B2419" s="86">
        <v>4932399186</v>
      </c>
      <c r="C2419" s="86" t="s">
        <v>17246</v>
      </c>
      <c r="D2419" s="86" t="s">
        <v>5095</v>
      </c>
      <c r="E2419" s="86" t="s">
        <v>12063</v>
      </c>
      <c r="F2419" s="86" t="s">
        <v>12091</v>
      </c>
      <c r="G2419" s="86" t="s">
        <v>12092</v>
      </c>
      <c r="H2419" s="86">
        <v>18777</v>
      </c>
    </row>
    <row r="2420" spans="1:8">
      <c r="A2420" s="87" t="s">
        <v>16561</v>
      </c>
      <c r="B2420" s="86">
        <v>4932399214</v>
      </c>
      <c r="C2420" s="86" t="s">
        <v>17246</v>
      </c>
      <c r="D2420" s="86" t="s">
        <v>8498</v>
      </c>
      <c r="E2420" s="86">
        <v>0</v>
      </c>
      <c r="F2420" s="86" t="s">
        <v>12094</v>
      </c>
      <c r="G2420" s="86" t="s">
        <v>12095</v>
      </c>
      <c r="H2420" s="86">
        <v>3938.0000000000005</v>
      </c>
    </row>
    <row r="2421" spans="1:8">
      <c r="A2421" s="87" t="s">
        <v>16562</v>
      </c>
      <c r="B2421" s="86">
        <v>4932399217</v>
      </c>
      <c r="C2421" s="86" t="s">
        <v>17246</v>
      </c>
      <c r="D2421" s="86" t="s">
        <v>5040</v>
      </c>
      <c r="E2421" s="86">
        <v>0</v>
      </c>
      <c r="F2421" s="86" t="s">
        <v>12097</v>
      </c>
      <c r="G2421" s="86" t="s">
        <v>12098</v>
      </c>
      <c r="H2421" s="86">
        <v>4781.7</v>
      </c>
    </row>
    <row r="2422" spans="1:8">
      <c r="A2422" s="87" t="s">
        <v>16563</v>
      </c>
      <c r="B2422" s="86">
        <v>4932399218</v>
      </c>
      <c r="C2422" s="86" t="s">
        <v>17246</v>
      </c>
      <c r="D2422" s="86" t="s">
        <v>5040</v>
      </c>
      <c r="E2422" s="86">
        <v>0</v>
      </c>
      <c r="F2422" s="86" t="s">
        <v>12100</v>
      </c>
      <c r="G2422" s="86" t="s">
        <v>12101</v>
      </c>
      <c r="H2422" s="86">
        <v>6633.0000000000009</v>
      </c>
    </row>
    <row r="2423" spans="1:8">
      <c r="A2423" s="87" t="s">
        <v>16564</v>
      </c>
      <c r="B2423" s="86">
        <v>4932399222</v>
      </c>
      <c r="C2423" s="86" t="s">
        <v>17246</v>
      </c>
      <c r="D2423" s="86" t="s">
        <v>5095</v>
      </c>
      <c r="E2423" s="86" t="s">
        <v>9206</v>
      </c>
      <c r="F2423" s="86" t="s">
        <v>12103</v>
      </c>
      <c r="G2423" s="86" t="s">
        <v>12104</v>
      </c>
      <c r="H2423" s="86">
        <v>409.2</v>
      </c>
    </row>
    <row r="2424" spans="1:8">
      <c r="A2424" s="87" t="s">
        <v>16565</v>
      </c>
      <c r="B2424" s="86">
        <v>4932399229</v>
      </c>
      <c r="C2424" s="86" t="s">
        <v>17246</v>
      </c>
      <c r="D2424" s="86" t="s">
        <v>4816</v>
      </c>
      <c r="E2424" s="86" t="s">
        <v>9975</v>
      </c>
      <c r="F2424" s="86" t="s">
        <v>12106</v>
      </c>
      <c r="G2424" s="86" t="s">
        <v>12107</v>
      </c>
      <c r="H2424" s="86">
        <v>759.00000000000011</v>
      </c>
    </row>
    <row r="2425" spans="1:8">
      <c r="A2425" s="87" t="s">
        <v>16566</v>
      </c>
      <c r="B2425" s="86">
        <v>4932399230</v>
      </c>
      <c r="C2425" s="86" t="s">
        <v>17246</v>
      </c>
      <c r="D2425" s="86" t="s">
        <v>4816</v>
      </c>
      <c r="E2425" s="86" t="s">
        <v>9975</v>
      </c>
      <c r="F2425" s="86" t="s">
        <v>12109</v>
      </c>
      <c r="G2425" s="86" t="s">
        <v>12110</v>
      </c>
      <c r="H2425" s="86">
        <v>913.00000000000011</v>
      </c>
    </row>
    <row r="2426" spans="1:8">
      <c r="A2426" s="87" t="s">
        <v>16567</v>
      </c>
      <c r="B2426" s="86">
        <v>4932399234</v>
      </c>
      <c r="C2426" s="86" t="s">
        <v>17246</v>
      </c>
      <c r="D2426" s="86" t="s">
        <v>5502</v>
      </c>
      <c r="E2426" s="86" t="s">
        <v>9502</v>
      </c>
      <c r="F2426" s="86" t="s">
        <v>12112</v>
      </c>
      <c r="G2426" s="86" t="s">
        <v>12113</v>
      </c>
      <c r="H2426" s="86">
        <v>2145</v>
      </c>
    </row>
    <row r="2427" spans="1:8">
      <c r="A2427" s="87" t="s">
        <v>16568</v>
      </c>
      <c r="B2427" s="86">
        <v>4932399242</v>
      </c>
      <c r="C2427" s="86" t="s">
        <v>17246</v>
      </c>
      <c r="D2427" s="86" t="s">
        <v>7099</v>
      </c>
      <c r="E2427" s="86">
        <v>0</v>
      </c>
      <c r="F2427" s="86" t="s">
        <v>12115</v>
      </c>
      <c r="G2427" s="86" t="s">
        <v>12116</v>
      </c>
      <c r="H2427" s="86">
        <v>2222</v>
      </c>
    </row>
    <row r="2428" spans="1:8">
      <c r="A2428" s="87" t="s">
        <v>16569</v>
      </c>
      <c r="B2428" s="86">
        <v>4932399243</v>
      </c>
      <c r="C2428" s="86" t="s">
        <v>17246</v>
      </c>
      <c r="D2428" s="86" t="s">
        <v>7099</v>
      </c>
      <c r="E2428" s="86">
        <v>0</v>
      </c>
      <c r="F2428" s="86" t="s">
        <v>12118</v>
      </c>
      <c r="G2428" s="86" t="s">
        <v>12119</v>
      </c>
      <c r="H2428" s="86">
        <v>3762.0000000000005</v>
      </c>
    </row>
    <row r="2429" spans="1:8">
      <c r="A2429" s="87" t="s">
        <v>16570</v>
      </c>
      <c r="B2429" s="86">
        <v>4932399251</v>
      </c>
      <c r="C2429" s="86" t="s">
        <v>17246</v>
      </c>
      <c r="D2429" s="86" t="s">
        <v>5502</v>
      </c>
      <c r="E2429" s="86">
        <v>0</v>
      </c>
      <c r="F2429" s="86" t="s">
        <v>12121</v>
      </c>
      <c r="G2429" s="86" t="s">
        <v>12122</v>
      </c>
      <c r="H2429" s="86">
        <v>2310.0000000000005</v>
      </c>
    </row>
    <row r="2430" spans="1:8">
      <c r="A2430" s="87" t="s">
        <v>16571</v>
      </c>
      <c r="B2430" s="86">
        <v>4932399252</v>
      </c>
      <c r="C2430" s="86" t="s">
        <v>17246</v>
      </c>
      <c r="D2430" s="86" t="s">
        <v>5502</v>
      </c>
      <c r="E2430" s="86">
        <v>0</v>
      </c>
      <c r="F2430" s="86" t="s">
        <v>12124</v>
      </c>
      <c r="G2430" s="86" t="s">
        <v>12125</v>
      </c>
      <c r="H2430" s="86">
        <v>2392.5000000000005</v>
      </c>
    </row>
    <row r="2431" spans="1:8">
      <c r="A2431" s="87" t="s">
        <v>16572</v>
      </c>
      <c r="B2431" s="86">
        <v>4932399253</v>
      </c>
      <c r="C2431" s="86" t="s">
        <v>17246</v>
      </c>
      <c r="D2431" s="86" t="s">
        <v>5502</v>
      </c>
      <c r="E2431" s="86">
        <v>0</v>
      </c>
      <c r="F2431" s="86" t="s">
        <v>12127</v>
      </c>
      <c r="G2431" s="86" t="s">
        <v>12128</v>
      </c>
      <c r="H2431" s="86">
        <v>2942.5</v>
      </c>
    </row>
    <row r="2432" spans="1:8">
      <c r="A2432" s="87" t="s">
        <v>16573</v>
      </c>
      <c r="B2432" s="86">
        <v>4932399256</v>
      </c>
      <c r="C2432" s="86" t="s">
        <v>17246</v>
      </c>
      <c r="D2432" s="86" t="s">
        <v>5502</v>
      </c>
      <c r="E2432" s="86">
        <v>0</v>
      </c>
      <c r="F2432" s="86" t="s">
        <v>12130</v>
      </c>
      <c r="G2432" s="86" t="s">
        <v>12131</v>
      </c>
      <c r="H2432" s="86">
        <v>2310.0000000000005</v>
      </c>
    </row>
    <row r="2433" spans="1:8">
      <c r="A2433" s="87" t="s">
        <v>16574</v>
      </c>
      <c r="B2433" s="86">
        <v>4932399257</v>
      </c>
      <c r="C2433" s="86" t="s">
        <v>17246</v>
      </c>
      <c r="D2433" s="86" t="s">
        <v>5502</v>
      </c>
      <c r="E2433" s="86">
        <v>0</v>
      </c>
      <c r="F2433" s="86" t="s">
        <v>12133</v>
      </c>
      <c r="G2433" s="86" t="s">
        <v>12134</v>
      </c>
      <c r="H2433" s="86">
        <v>2392.5000000000005</v>
      </c>
    </row>
    <row r="2434" spans="1:8">
      <c r="A2434" s="87" t="s">
        <v>16575</v>
      </c>
      <c r="B2434" s="86">
        <v>4932399258</v>
      </c>
      <c r="C2434" s="86" t="s">
        <v>17246</v>
      </c>
      <c r="D2434" s="86" t="s">
        <v>5502</v>
      </c>
      <c r="E2434" s="86">
        <v>0</v>
      </c>
      <c r="F2434" s="86" t="s">
        <v>12136</v>
      </c>
      <c r="G2434" s="86" t="s">
        <v>12137</v>
      </c>
      <c r="H2434" s="86">
        <v>2942.5</v>
      </c>
    </row>
    <row r="2435" spans="1:8">
      <c r="A2435" s="87" t="s">
        <v>16576</v>
      </c>
      <c r="B2435" s="86">
        <v>4932399260</v>
      </c>
      <c r="C2435" s="86" t="s">
        <v>17246</v>
      </c>
      <c r="D2435" s="86" t="s">
        <v>5502</v>
      </c>
      <c r="E2435" s="86">
        <v>0</v>
      </c>
      <c r="F2435" s="86" t="s">
        <v>12139</v>
      </c>
      <c r="G2435" s="86" t="s">
        <v>12140</v>
      </c>
      <c r="H2435" s="86">
        <v>3652.0000000000005</v>
      </c>
    </row>
    <row r="2436" spans="1:8">
      <c r="A2436" s="87" t="s">
        <v>16577</v>
      </c>
      <c r="B2436" s="86">
        <v>4932399261</v>
      </c>
      <c r="C2436" s="86" t="s">
        <v>17246</v>
      </c>
      <c r="D2436" s="86" t="s">
        <v>5502</v>
      </c>
      <c r="E2436" s="86">
        <v>0</v>
      </c>
      <c r="F2436" s="86" t="s">
        <v>12142</v>
      </c>
      <c r="G2436" s="86" t="s">
        <v>12143</v>
      </c>
      <c r="H2436" s="86">
        <v>3718.0000000000005</v>
      </c>
    </row>
    <row r="2437" spans="1:8">
      <c r="A2437" s="87" t="s">
        <v>16578</v>
      </c>
      <c r="B2437" s="86">
        <v>4932399264</v>
      </c>
      <c r="C2437" s="86" t="s">
        <v>17246</v>
      </c>
      <c r="D2437" s="86" t="s">
        <v>5502</v>
      </c>
      <c r="E2437" s="86">
        <v>0</v>
      </c>
      <c r="F2437" s="86" t="s">
        <v>12145</v>
      </c>
      <c r="G2437" s="86" t="s">
        <v>12146</v>
      </c>
      <c r="H2437" s="86">
        <v>6248.0000000000009</v>
      </c>
    </row>
    <row r="2438" spans="1:8">
      <c r="A2438" s="87" t="s">
        <v>16579</v>
      </c>
      <c r="B2438" s="86">
        <v>4932399265</v>
      </c>
      <c r="C2438" s="86" t="s">
        <v>17246</v>
      </c>
      <c r="D2438" s="86" t="s">
        <v>5502</v>
      </c>
      <c r="E2438" s="86">
        <v>0</v>
      </c>
      <c r="F2438" s="86" t="s">
        <v>12148</v>
      </c>
      <c r="G2438" s="86" t="s">
        <v>12149</v>
      </c>
      <c r="H2438" s="86">
        <v>7029.0000000000009</v>
      </c>
    </row>
    <row r="2439" spans="1:8">
      <c r="A2439" s="87" t="s">
        <v>16580</v>
      </c>
      <c r="B2439" s="86">
        <v>4932399269</v>
      </c>
      <c r="C2439" s="86" t="s">
        <v>17246</v>
      </c>
      <c r="D2439" s="86" t="s">
        <v>5502</v>
      </c>
      <c r="E2439" s="86">
        <v>0</v>
      </c>
      <c r="F2439" s="86" t="s">
        <v>12151</v>
      </c>
      <c r="G2439" s="86" t="s">
        <v>12152</v>
      </c>
      <c r="H2439" s="86">
        <v>7337.0000000000009</v>
      </c>
    </row>
    <row r="2440" spans="1:8">
      <c r="A2440" s="87" t="s">
        <v>16581</v>
      </c>
      <c r="B2440" s="86">
        <v>4932399270</v>
      </c>
      <c r="C2440" s="86" t="s">
        <v>17246</v>
      </c>
      <c r="D2440" s="86" t="s">
        <v>5502</v>
      </c>
      <c r="E2440" s="86">
        <v>0</v>
      </c>
      <c r="F2440" s="86" t="s">
        <v>12154</v>
      </c>
      <c r="G2440" s="86" t="s">
        <v>12155</v>
      </c>
      <c r="H2440" s="86">
        <v>5781.5999999999995</v>
      </c>
    </row>
    <row r="2441" spans="1:8">
      <c r="A2441" s="87" t="s">
        <v>16582</v>
      </c>
      <c r="B2441" s="86">
        <v>4932399272</v>
      </c>
      <c r="C2441" s="86" t="s">
        <v>17246</v>
      </c>
      <c r="D2441" s="86" t="s">
        <v>5502</v>
      </c>
      <c r="E2441" s="86">
        <v>0</v>
      </c>
      <c r="F2441" s="86" t="s">
        <v>12157</v>
      </c>
      <c r="G2441" s="86" t="s">
        <v>12158</v>
      </c>
      <c r="H2441" s="86">
        <v>10516</v>
      </c>
    </row>
    <row r="2442" spans="1:8">
      <c r="A2442" s="87" t="s">
        <v>16583</v>
      </c>
      <c r="B2442" s="86">
        <v>4932399273</v>
      </c>
      <c r="C2442" s="86" t="s">
        <v>17246</v>
      </c>
      <c r="D2442" s="86" t="s">
        <v>5502</v>
      </c>
      <c r="E2442" s="86">
        <v>0</v>
      </c>
      <c r="F2442" s="86" t="s">
        <v>12160</v>
      </c>
      <c r="G2442" s="86" t="s">
        <v>12161</v>
      </c>
      <c r="H2442" s="86">
        <v>1826.0000000000002</v>
      </c>
    </row>
    <row r="2443" spans="1:8">
      <c r="A2443" s="87" t="s">
        <v>16584</v>
      </c>
      <c r="B2443" s="86">
        <v>4932399275</v>
      </c>
      <c r="C2443" s="86" t="s">
        <v>17246</v>
      </c>
      <c r="D2443" s="86" t="s">
        <v>5502</v>
      </c>
      <c r="E2443" s="86">
        <v>0</v>
      </c>
      <c r="F2443" s="86" t="s">
        <v>12163</v>
      </c>
      <c r="G2443" s="86" t="s">
        <v>12164</v>
      </c>
      <c r="H2443" s="86">
        <v>1606.0000000000002</v>
      </c>
    </row>
    <row r="2444" spans="1:8">
      <c r="A2444" s="87" t="s">
        <v>16585</v>
      </c>
      <c r="B2444" s="86">
        <v>4932399279</v>
      </c>
      <c r="C2444" s="86" t="s">
        <v>17246</v>
      </c>
      <c r="D2444" s="86" t="s">
        <v>5502</v>
      </c>
      <c r="E2444" s="86">
        <v>0</v>
      </c>
      <c r="F2444" s="86" t="s">
        <v>12166</v>
      </c>
      <c r="G2444" s="86" t="s">
        <v>12167</v>
      </c>
      <c r="H2444" s="86">
        <v>3472.7000000000007</v>
      </c>
    </row>
    <row r="2445" spans="1:8">
      <c r="A2445" s="87" t="s">
        <v>16586</v>
      </c>
      <c r="B2445" s="86">
        <v>4932399280</v>
      </c>
      <c r="C2445" s="86" t="s">
        <v>17246</v>
      </c>
      <c r="D2445" s="86" t="s">
        <v>5502</v>
      </c>
      <c r="E2445" s="86">
        <v>0</v>
      </c>
      <c r="F2445" s="86" t="s">
        <v>12169</v>
      </c>
      <c r="G2445" s="86" t="s">
        <v>12170</v>
      </c>
      <c r="H2445" s="86">
        <v>1738.0000000000002</v>
      </c>
    </row>
    <row r="2446" spans="1:8">
      <c r="A2446" s="87" t="s">
        <v>16587</v>
      </c>
      <c r="B2446" s="86">
        <v>4932399281</v>
      </c>
      <c r="C2446" s="86" t="s">
        <v>17246</v>
      </c>
      <c r="D2446" s="86" t="s">
        <v>5502</v>
      </c>
      <c r="E2446" s="86">
        <v>0</v>
      </c>
      <c r="F2446" s="86" t="s">
        <v>12172</v>
      </c>
      <c r="G2446" s="86" t="s">
        <v>12173</v>
      </c>
      <c r="H2446" s="86">
        <v>2178.0000000000005</v>
      </c>
    </row>
    <row r="2447" spans="1:8">
      <c r="A2447" s="87" t="s">
        <v>16588</v>
      </c>
      <c r="B2447" s="86">
        <v>4932399295</v>
      </c>
      <c r="C2447" s="86" t="s">
        <v>17246</v>
      </c>
      <c r="D2447" s="86" t="s">
        <v>4816</v>
      </c>
      <c r="E2447" s="86" t="s">
        <v>9587</v>
      </c>
      <c r="F2447" s="86" t="s">
        <v>12175</v>
      </c>
      <c r="G2447" s="86" t="s">
        <v>12176</v>
      </c>
      <c r="H2447" s="86">
        <v>6369.0000000000009</v>
      </c>
    </row>
    <row r="2448" spans="1:8">
      <c r="A2448" s="87" t="s">
        <v>16589</v>
      </c>
      <c r="B2448" s="86">
        <v>4932399296</v>
      </c>
      <c r="C2448" s="86" t="s">
        <v>17246</v>
      </c>
      <c r="D2448" s="86" t="s">
        <v>4816</v>
      </c>
      <c r="E2448" s="86" t="s">
        <v>9587</v>
      </c>
      <c r="F2448" s="86" t="s">
        <v>12178</v>
      </c>
      <c r="G2448" s="86" t="s">
        <v>12179</v>
      </c>
      <c r="H2448" s="86">
        <v>6710.0000000000009</v>
      </c>
    </row>
    <row r="2449" spans="1:8">
      <c r="A2449" s="87" t="s">
        <v>16590</v>
      </c>
      <c r="B2449" s="86">
        <v>4932399297</v>
      </c>
      <c r="C2449" s="86" t="s">
        <v>17246</v>
      </c>
      <c r="D2449" s="86" t="s">
        <v>4816</v>
      </c>
      <c r="E2449" s="86" t="s">
        <v>9587</v>
      </c>
      <c r="F2449" s="86" t="s">
        <v>12181</v>
      </c>
      <c r="G2449" s="86" t="s">
        <v>12182</v>
      </c>
      <c r="H2449" s="86">
        <v>7040.0000000000009</v>
      </c>
    </row>
    <row r="2450" spans="1:8">
      <c r="A2450" s="87" t="s">
        <v>16591</v>
      </c>
      <c r="B2450" s="86">
        <v>4932399302</v>
      </c>
      <c r="C2450" s="86" t="s">
        <v>17246</v>
      </c>
      <c r="D2450" s="86" t="s">
        <v>5502</v>
      </c>
      <c r="E2450" s="86" t="s">
        <v>9502</v>
      </c>
      <c r="F2450" s="86" t="s">
        <v>12184</v>
      </c>
      <c r="G2450" s="86" t="s">
        <v>12185</v>
      </c>
      <c r="H2450" s="86">
        <v>20306.000000000004</v>
      </c>
    </row>
    <row r="2451" spans="1:8">
      <c r="A2451" s="87" t="s">
        <v>16592</v>
      </c>
      <c r="B2451" s="86">
        <v>4932399303</v>
      </c>
      <c r="C2451" s="86" t="s">
        <v>17246</v>
      </c>
      <c r="D2451" s="86" t="s">
        <v>5502</v>
      </c>
      <c r="E2451" s="86" t="s">
        <v>9502</v>
      </c>
      <c r="F2451" s="86" t="s">
        <v>12187</v>
      </c>
      <c r="G2451" s="86" t="s">
        <v>12188</v>
      </c>
      <c r="H2451" s="86">
        <v>20306.000000000004</v>
      </c>
    </row>
    <row r="2452" spans="1:8">
      <c r="A2452" s="87" t="s">
        <v>16593</v>
      </c>
      <c r="B2452" s="86">
        <v>4932399306</v>
      </c>
      <c r="C2452" s="86" t="s">
        <v>17246</v>
      </c>
      <c r="D2452" s="86" t="s">
        <v>9118</v>
      </c>
      <c r="E2452" s="86">
        <v>0</v>
      </c>
      <c r="F2452" s="86" t="s">
        <v>12190</v>
      </c>
      <c r="G2452" s="86" t="s">
        <v>12191</v>
      </c>
      <c r="H2452" s="86">
        <v>759.00000000000011</v>
      </c>
    </row>
    <row r="2453" spans="1:8">
      <c r="A2453" s="87" t="s">
        <v>16594</v>
      </c>
      <c r="B2453" s="86">
        <v>4932399307</v>
      </c>
      <c r="C2453" s="86" t="s">
        <v>17246</v>
      </c>
      <c r="D2453" s="86" t="s">
        <v>9118</v>
      </c>
      <c r="E2453" s="86">
        <v>0</v>
      </c>
      <c r="F2453" s="86" t="s">
        <v>12193</v>
      </c>
      <c r="G2453" s="86" t="s">
        <v>12194</v>
      </c>
      <c r="H2453" s="86">
        <v>583</v>
      </c>
    </row>
    <row r="2454" spans="1:8">
      <c r="A2454" s="87" t="s">
        <v>16595</v>
      </c>
      <c r="B2454" s="86">
        <v>4932399308</v>
      </c>
      <c r="C2454" s="86" t="s">
        <v>17246</v>
      </c>
      <c r="D2454" s="86" t="s">
        <v>9118</v>
      </c>
      <c r="E2454" s="86">
        <v>0</v>
      </c>
      <c r="F2454" s="86" t="s">
        <v>12196</v>
      </c>
      <c r="G2454" s="86" t="s">
        <v>12197</v>
      </c>
      <c r="H2454" s="86">
        <v>902.00000000000011</v>
      </c>
    </row>
    <row r="2455" spans="1:8">
      <c r="A2455" s="87" t="s">
        <v>16596</v>
      </c>
      <c r="B2455" s="86">
        <v>4932399315</v>
      </c>
      <c r="C2455" s="86" t="s">
        <v>17246</v>
      </c>
      <c r="D2455" s="86" t="s">
        <v>5095</v>
      </c>
      <c r="E2455" s="86" t="s">
        <v>9206</v>
      </c>
      <c r="F2455" s="86" t="s">
        <v>12199</v>
      </c>
      <c r="G2455" s="86" t="s">
        <v>12200</v>
      </c>
      <c r="H2455" s="86">
        <v>264</v>
      </c>
    </row>
    <row r="2456" spans="1:8">
      <c r="A2456" s="87" t="s">
        <v>16597</v>
      </c>
      <c r="B2456" s="86">
        <v>4932399316</v>
      </c>
      <c r="C2456" s="86" t="s">
        <v>17246</v>
      </c>
      <c r="D2456" s="86" t="s">
        <v>5095</v>
      </c>
      <c r="E2456" s="86" t="s">
        <v>9206</v>
      </c>
      <c r="F2456" s="86" t="s">
        <v>12202</v>
      </c>
      <c r="G2456" s="86" t="s">
        <v>12203</v>
      </c>
      <c r="H2456" s="86">
        <v>369.59999999999997</v>
      </c>
    </row>
    <row r="2457" spans="1:8">
      <c r="A2457" s="87" t="s">
        <v>16598</v>
      </c>
      <c r="B2457" s="86">
        <v>4932399317</v>
      </c>
      <c r="C2457" s="86" t="s">
        <v>17246</v>
      </c>
      <c r="D2457" s="86" t="s">
        <v>5095</v>
      </c>
      <c r="E2457" s="86" t="s">
        <v>9206</v>
      </c>
      <c r="F2457" s="86" t="s">
        <v>12205</v>
      </c>
      <c r="G2457" s="86" t="s">
        <v>12206</v>
      </c>
      <c r="H2457" s="86">
        <v>475.20000000000005</v>
      </c>
    </row>
    <row r="2458" spans="1:8">
      <c r="A2458" s="87" t="s">
        <v>16599</v>
      </c>
      <c r="B2458" s="86">
        <v>4932399318</v>
      </c>
      <c r="C2458" s="86" t="s">
        <v>17246</v>
      </c>
      <c r="D2458" s="86" t="s">
        <v>5095</v>
      </c>
      <c r="E2458" s="86" t="s">
        <v>9206</v>
      </c>
      <c r="F2458" s="86" t="s">
        <v>12208</v>
      </c>
      <c r="G2458" s="86" t="s">
        <v>12209</v>
      </c>
      <c r="H2458" s="86">
        <v>600.6</v>
      </c>
    </row>
    <row r="2459" spans="1:8">
      <c r="A2459" s="87" t="s">
        <v>16600</v>
      </c>
      <c r="B2459" s="86">
        <v>4932399319</v>
      </c>
      <c r="C2459" s="86" t="s">
        <v>17246</v>
      </c>
      <c r="D2459" s="86" t="s">
        <v>5095</v>
      </c>
      <c r="E2459" s="86" t="s">
        <v>9206</v>
      </c>
      <c r="F2459" s="86" t="s">
        <v>12211</v>
      </c>
      <c r="G2459" s="86" t="s">
        <v>12212</v>
      </c>
      <c r="H2459" s="86">
        <v>792</v>
      </c>
    </row>
    <row r="2460" spans="1:8">
      <c r="A2460" s="87" t="s">
        <v>16601</v>
      </c>
      <c r="B2460" s="86">
        <v>4932399320</v>
      </c>
      <c r="C2460" s="86" t="s">
        <v>17246</v>
      </c>
      <c r="D2460" s="86" t="s">
        <v>5095</v>
      </c>
      <c r="E2460" s="86" t="s">
        <v>9206</v>
      </c>
      <c r="F2460" s="86" t="s">
        <v>12214</v>
      </c>
      <c r="G2460" s="86" t="s">
        <v>12215</v>
      </c>
      <c r="H2460" s="86">
        <v>950.40000000000009</v>
      </c>
    </row>
    <row r="2461" spans="1:8">
      <c r="A2461" s="87" t="s">
        <v>16602</v>
      </c>
      <c r="B2461" s="86">
        <v>4932399321</v>
      </c>
      <c r="C2461" s="86" t="s">
        <v>17246</v>
      </c>
      <c r="D2461" s="86" t="s">
        <v>5095</v>
      </c>
      <c r="E2461" s="86" t="s">
        <v>9206</v>
      </c>
      <c r="F2461" s="86" t="s">
        <v>12217</v>
      </c>
      <c r="G2461" s="86" t="s">
        <v>12218</v>
      </c>
      <c r="H2461" s="86">
        <v>818.4</v>
      </c>
    </row>
    <row r="2462" spans="1:8">
      <c r="A2462" s="87" t="s">
        <v>16603</v>
      </c>
      <c r="B2462" s="86">
        <v>4932399322</v>
      </c>
      <c r="C2462" s="86" t="s">
        <v>17246</v>
      </c>
      <c r="D2462" s="86" t="s">
        <v>5095</v>
      </c>
      <c r="E2462" s="86" t="s">
        <v>9206</v>
      </c>
      <c r="F2462" s="86" t="s">
        <v>12220</v>
      </c>
      <c r="G2462" s="86" t="s">
        <v>12221</v>
      </c>
      <c r="H2462" s="86">
        <v>1029.6000000000001</v>
      </c>
    </row>
    <row r="2463" spans="1:8">
      <c r="A2463" s="87" t="s">
        <v>16604</v>
      </c>
      <c r="B2463" s="86">
        <v>4932399323</v>
      </c>
      <c r="C2463" s="86" t="s">
        <v>17246</v>
      </c>
      <c r="D2463" s="86" t="s">
        <v>5095</v>
      </c>
      <c r="E2463" s="86" t="s">
        <v>9206</v>
      </c>
      <c r="F2463" s="86" t="s">
        <v>12223</v>
      </c>
      <c r="G2463" s="86" t="s">
        <v>12224</v>
      </c>
      <c r="H2463" s="86">
        <v>646.79999999999995</v>
      </c>
    </row>
    <row r="2464" spans="1:8">
      <c r="A2464" s="87" t="s">
        <v>16605</v>
      </c>
      <c r="B2464" s="86">
        <v>4932399324</v>
      </c>
      <c r="C2464" s="86" t="s">
        <v>17246</v>
      </c>
      <c r="D2464" s="86" t="s">
        <v>5095</v>
      </c>
      <c r="E2464" s="86" t="s">
        <v>9206</v>
      </c>
      <c r="F2464" s="86" t="s">
        <v>12226</v>
      </c>
      <c r="G2464" s="86" t="s">
        <v>12227</v>
      </c>
      <c r="H2464" s="86">
        <v>607.20000000000005</v>
      </c>
    </row>
    <row r="2465" spans="1:8">
      <c r="A2465" s="87" t="s">
        <v>16606</v>
      </c>
      <c r="B2465" s="86">
        <v>4932399325</v>
      </c>
      <c r="C2465" s="86" t="s">
        <v>17246</v>
      </c>
      <c r="D2465" s="86" t="s">
        <v>5095</v>
      </c>
      <c r="E2465" s="86" t="s">
        <v>9206</v>
      </c>
      <c r="F2465" s="86" t="s">
        <v>12229</v>
      </c>
      <c r="G2465" s="86" t="s">
        <v>12230</v>
      </c>
      <c r="H2465" s="86">
        <v>580.80000000000007</v>
      </c>
    </row>
    <row r="2466" spans="1:8">
      <c r="A2466" s="87" t="s">
        <v>16607</v>
      </c>
      <c r="B2466" s="86">
        <v>4932399326</v>
      </c>
      <c r="C2466" s="86" t="s">
        <v>17246</v>
      </c>
      <c r="D2466" s="86" t="s">
        <v>5095</v>
      </c>
      <c r="E2466" s="86" t="s">
        <v>9206</v>
      </c>
      <c r="F2466" s="86" t="s">
        <v>12232</v>
      </c>
      <c r="G2466" s="86" t="s">
        <v>12233</v>
      </c>
      <c r="H2466" s="86">
        <v>765.6</v>
      </c>
    </row>
    <row r="2467" spans="1:8">
      <c r="A2467" s="87" t="s">
        <v>16608</v>
      </c>
      <c r="B2467" s="86">
        <v>4932399327</v>
      </c>
      <c r="C2467" s="86" t="s">
        <v>17246</v>
      </c>
      <c r="D2467" s="86" t="s">
        <v>5095</v>
      </c>
      <c r="E2467" s="86" t="s">
        <v>9206</v>
      </c>
      <c r="F2467" s="86" t="s">
        <v>12235</v>
      </c>
      <c r="G2467" s="86" t="s">
        <v>12236</v>
      </c>
      <c r="H2467" s="86">
        <v>1293.5999999999999</v>
      </c>
    </row>
    <row r="2468" spans="1:8">
      <c r="A2468" s="87" t="s">
        <v>16609</v>
      </c>
      <c r="B2468" s="86">
        <v>4932399328</v>
      </c>
      <c r="C2468" s="86" t="s">
        <v>17246</v>
      </c>
      <c r="D2468" s="86" t="s">
        <v>5095</v>
      </c>
      <c r="E2468" s="86" t="s">
        <v>9206</v>
      </c>
      <c r="F2468" s="86" t="s">
        <v>12238</v>
      </c>
      <c r="G2468" s="86" t="s">
        <v>12239</v>
      </c>
      <c r="H2468" s="86">
        <v>2613.6</v>
      </c>
    </row>
    <row r="2469" spans="1:8">
      <c r="A2469" s="87" t="s">
        <v>16610</v>
      </c>
      <c r="B2469" s="86">
        <v>4932399329</v>
      </c>
      <c r="C2469" s="86" t="s">
        <v>17246</v>
      </c>
      <c r="D2469" s="86" t="s">
        <v>5095</v>
      </c>
      <c r="E2469" s="86" t="s">
        <v>9206</v>
      </c>
      <c r="F2469" s="86" t="s">
        <v>12241</v>
      </c>
      <c r="G2469" s="86" t="s">
        <v>12242</v>
      </c>
      <c r="H2469" s="86">
        <v>541.20000000000005</v>
      </c>
    </row>
    <row r="2470" spans="1:8">
      <c r="A2470" s="87" t="s">
        <v>16611</v>
      </c>
      <c r="B2470" s="86">
        <v>4932399330</v>
      </c>
      <c r="C2470" s="86" t="s">
        <v>17246</v>
      </c>
      <c r="D2470" s="86" t="s">
        <v>5095</v>
      </c>
      <c r="E2470" s="86" t="s">
        <v>9206</v>
      </c>
      <c r="F2470" s="86" t="s">
        <v>12244</v>
      </c>
      <c r="G2470" s="86" t="s">
        <v>12245</v>
      </c>
      <c r="H2470" s="86">
        <v>818.4</v>
      </c>
    </row>
    <row r="2471" spans="1:8">
      <c r="A2471" s="87" t="s">
        <v>16612</v>
      </c>
      <c r="B2471" s="86">
        <v>4932399331</v>
      </c>
      <c r="C2471" s="86" t="s">
        <v>17246</v>
      </c>
      <c r="D2471" s="86" t="s">
        <v>5095</v>
      </c>
      <c r="E2471" s="86" t="s">
        <v>9206</v>
      </c>
      <c r="F2471" s="86" t="s">
        <v>12247</v>
      </c>
      <c r="G2471" s="86" t="s">
        <v>12248</v>
      </c>
      <c r="H2471" s="86">
        <v>924.00000000000011</v>
      </c>
    </row>
    <row r="2472" spans="1:8">
      <c r="A2472" s="87" t="s">
        <v>16613</v>
      </c>
      <c r="B2472" s="86">
        <v>4932399332</v>
      </c>
      <c r="C2472" s="86" t="s">
        <v>17246</v>
      </c>
      <c r="D2472" s="86" t="s">
        <v>5095</v>
      </c>
      <c r="E2472" s="86" t="s">
        <v>5651</v>
      </c>
      <c r="F2472" s="86" t="s">
        <v>12250</v>
      </c>
      <c r="G2472" s="86" t="s">
        <v>12251</v>
      </c>
      <c r="H2472" s="86">
        <v>2679.6</v>
      </c>
    </row>
    <row r="2473" spans="1:8">
      <c r="A2473" s="87" t="s">
        <v>16614</v>
      </c>
      <c r="B2473" s="86">
        <v>4932399333</v>
      </c>
      <c r="C2473" s="86" t="s">
        <v>17246</v>
      </c>
      <c r="D2473" s="86" t="s">
        <v>5095</v>
      </c>
      <c r="E2473" s="86" t="s">
        <v>5651</v>
      </c>
      <c r="F2473" s="86" t="s">
        <v>12253</v>
      </c>
      <c r="G2473" s="86" t="s">
        <v>12254</v>
      </c>
      <c r="H2473" s="86">
        <v>3157.0000000000005</v>
      </c>
    </row>
    <row r="2474" spans="1:8">
      <c r="A2474" s="87" t="s">
        <v>16615</v>
      </c>
      <c r="B2474" s="86">
        <v>4932399334</v>
      </c>
      <c r="C2474" s="86" t="s">
        <v>17246</v>
      </c>
      <c r="D2474" s="86" t="s">
        <v>5095</v>
      </c>
      <c r="E2474" s="86" t="s">
        <v>5651</v>
      </c>
      <c r="F2474" s="86" t="s">
        <v>12256</v>
      </c>
      <c r="G2474" s="86" t="s">
        <v>12257</v>
      </c>
      <c r="H2474" s="86">
        <v>4369.2000000000007</v>
      </c>
    </row>
    <row r="2475" spans="1:8">
      <c r="A2475" s="87" t="s">
        <v>16616</v>
      </c>
      <c r="B2475" s="86">
        <v>4932399335</v>
      </c>
      <c r="C2475" s="86" t="s">
        <v>17246</v>
      </c>
      <c r="D2475" s="86" t="s">
        <v>5095</v>
      </c>
      <c r="E2475" s="86" t="s">
        <v>5651</v>
      </c>
      <c r="F2475" s="86" t="s">
        <v>12259</v>
      </c>
      <c r="G2475" s="86" t="s">
        <v>12260</v>
      </c>
      <c r="H2475" s="86">
        <v>4857.6000000000004</v>
      </c>
    </row>
    <row r="2476" spans="1:8">
      <c r="A2476" s="87" t="s">
        <v>16617</v>
      </c>
      <c r="B2476" s="86">
        <v>4932399336</v>
      </c>
      <c r="C2476" s="86" t="s">
        <v>17246</v>
      </c>
      <c r="D2476" s="86" t="s">
        <v>5095</v>
      </c>
      <c r="E2476" s="86" t="s">
        <v>5651</v>
      </c>
      <c r="F2476" s="86" t="s">
        <v>12262</v>
      </c>
      <c r="G2476" s="86" t="s">
        <v>12263</v>
      </c>
      <c r="H2476" s="86">
        <v>7986</v>
      </c>
    </row>
    <row r="2477" spans="1:8">
      <c r="A2477" s="87" t="s">
        <v>16618</v>
      </c>
      <c r="B2477" s="86">
        <v>4932399337</v>
      </c>
      <c r="C2477" s="86" t="s">
        <v>17246</v>
      </c>
      <c r="D2477" s="86" t="s">
        <v>5095</v>
      </c>
      <c r="E2477" s="86" t="s">
        <v>10303</v>
      </c>
      <c r="F2477" s="86" t="s">
        <v>12265</v>
      </c>
      <c r="G2477" s="86" t="s">
        <v>12266</v>
      </c>
      <c r="H2477" s="86">
        <v>2970.0000000000005</v>
      </c>
    </row>
    <row r="2478" spans="1:8">
      <c r="A2478" s="87" t="s">
        <v>16619</v>
      </c>
      <c r="B2478" s="86">
        <v>4932399338</v>
      </c>
      <c r="C2478" s="86" t="s">
        <v>17246</v>
      </c>
      <c r="D2478" s="86" t="s">
        <v>5095</v>
      </c>
      <c r="E2478" s="86" t="s">
        <v>10303</v>
      </c>
      <c r="F2478" s="86" t="s">
        <v>12268</v>
      </c>
      <c r="G2478" s="86" t="s">
        <v>12269</v>
      </c>
      <c r="H2478" s="86">
        <v>2552</v>
      </c>
    </row>
    <row r="2479" spans="1:8">
      <c r="A2479" s="87" t="s">
        <v>16620</v>
      </c>
      <c r="B2479" s="86">
        <v>4932399339</v>
      </c>
      <c r="C2479" s="86" t="s">
        <v>17246</v>
      </c>
      <c r="D2479" s="86" t="s">
        <v>5095</v>
      </c>
      <c r="E2479" s="86" t="s">
        <v>10303</v>
      </c>
      <c r="F2479" s="86" t="s">
        <v>12271</v>
      </c>
      <c r="G2479" s="86" t="s">
        <v>12272</v>
      </c>
      <c r="H2479" s="86">
        <v>3157.0000000000005</v>
      </c>
    </row>
    <row r="2480" spans="1:8">
      <c r="A2480" s="87" t="s">
        <v>16621</v>
      </c>
      <c r="B2480" s="86">
        <v>4932399340</v>
      </c>
      <c r="C2480" s="86" t="s">
        <v>17246</v>
      </c>
      <c r="D2480" s="86" t="s">
        <v>5095</v>
      </c>
      <c r="E2480" s="86" t="s">
        <v>10303</v>
      </c>
      <c r="F2480" s="86" t="s">
        <v>12274</v>
      </c>
      <c r="G2480" s="86" t="s">
        <v>12275</v>
      </c>
      <c r="H2480" s="86">
        <v>4477</v>
      </c>
    </row>
    <row r="2481" spans="1:8">
      <c r="A2481" s="87" t="s">
        <v>16622</v>
      </c>
      <c r="B2481" s="86">
        <v>4932399341</v>
      </c>
      <c r="C2481" s="86" t="s">
        <v>17246</v>
      </c>
      <c r="D2481" s="86" t="s">
        <v>5095</v>
      </c>
      <c r="E2481" s="86" t="s">
        <v>10303</v>
      </c>
      <c r="F2481" s="86" t="s">
        <v>12277</v>
      </c>
      <c r="G2481" s="86" t="s">
        <v>12278</v>
      </c>
      <c r="H2481" s="86">
        <v>3432.0000000000005</v>
      </c>
    </row>
    <row r="2482" spans="1:8">
      <c r="A2482" s="87" t="s">
        <v>16623</v>
      </c>
      <c r="B2482" s="86">
        <v>4932399342</v>
      </c>
      <c r="C2482" s="86" t="s">
        <v>17246</v>
      </c>
      <c r="D2482" s="86" t="s">
        <v>5095</v>
      </c>
      <c r="E2482" s="86" t="s">
        <v>10303</v>
      </c>
      <c r="F2482" s="86" t="s">
        <v>12280</v>
      </c>
      <c r="G2482" s="86" t="s">
        <v>12281</v>
      </c>
      <c r="H2482" s="86">
        <v>4259.2000000000007</v>
      </c>
    </row>
    <row r="2483" spans="1:8">
      <c r="A2483" s="87" t="s">
        <v>16624</v>
      </c>
      <c r="B2483" s="86">
        <v>4932399343</v>
      </c>
      <c r="C2483" s="86" t="s">
        <v>17246</v>
      </c>
      <c r="D2483" s="86" t="s">
        <v>5095</v>
      </c>
      <c r="E2483" s="86" t="s">
        <v>10303</v>
      </c>
      <c r="F2483" s="86" t="s">
        <v>12283</v>
      </c>
      <c r="G2483" s="86" t="s">
        <v>12284</v>
      </c>
      <c r="H2483" s="86">
        <v>3201.0000000000005</v>
      </c>
    </row>
    <row r="2484" spans="1:8">
      <c r="A2484" s="87" t="s">
        <v>16625</v>
      </c>
      <c r="B2484" s="86">
        <v>4932399344</v>
      </c>
      <c r="C2484" s="86" t="s">
        <v>17246</v>
      </c>
      <c r="D2484" s="86" t="s">
        <v>5095</v>
      </c>
      <c r="E2484" s="86" t="s">
        <v>10303</v>
      </c>
      <c r="F2484" s="86" t="s">
        <v>12286</v>
      </c>
      <c r="G2484" s="86" t="s">
        <v>12287</v>
      </c>
      <c r="H2484" s="86">
        <v>4609</v>
      </c>
    </row>
    <row r="2485" spans="1:8">
      <c r="A2485" s="87" t="s">
        <v>16626</v>
      </c>
      <c r="B2485" s="86">
        <v>4932399345</v>
      </c>
      <c r="C2485" s="86" t="s">
        <v>17246</v>
      </c>
      <c r="D2485" s="86" t="s">
        <v>5095</v>
      </c>
      <c r="E2485" s="86" t="s">
        <v>12063</v>
      </c>
      <c r="F2485" s="86" t="s">
        <v>12289</v>
      </c>
      <c r="G2485" s="86" t="s">
        <v>12290</v>
      </c>
      <c r="H2485" s="86">
        <v>13068.000000000004</v>
      </c>
    </row>
    <row r="2486" spans="1:8">
      <c r="A2486" s="87" t="s">
        <v>16627</v>
      </c>
      <c r="B2486" s="86">
        <v>4932399366</v>
      </c>
      <c r="C2486" s="86" t="s">
        <v>17246</v>
      </c>
      <c r="D2486" s="86" t="s">
        <v>7099</v>
      </c>
      <c r="E2486" s="86">
        <v>0</v>
      </c>
      <c r="F2486" s="86" t="s">
        <v>12292</v>
      </c>
      <c r="G2486" s="86" t="s">
        <v>12293</v>
      </c>
      <c r="H2486" s="86">
        <v>15972.000000000002</v>
      </c>
    </row>
    <row r="2487" spans="1:8">
      <c r="A2487" s="87" t="s">
        <v>16628</v>
      </c>
      <c r="B2487" s="86">
        <v>4932399368</v>
      </c>
      <c r="C2487" s="86" t="s">
        <v>17246</v>
      </c>
      <c r="D2487" s="86" t="s">
        <v>7099</v>
      </c>
      <c r="E2487" s="86">
        <v>0</v>
      </c>
      <c r="F2487" s="86" t="s">
        <v>12295</v>
      </c>
      <c r="G2487" s="86" t="s">
        <v>12296</v>
      </c>
      <c r="H2487" s="86">
        <v>17457</v>
      </c>
    </row>
    <row r="2488" spans="1:8">
      <c r="A2488" s="87" t="s">
        <v>16629</v>
      </c>
      <c r="B2488" s="86">
        <v>4932399370</v>
      </c>
      <c r="C2488" s="86" t="s">
        <v>17246</v>
      </c>
      <c r="D2488" s="86" t="s">
        <v>7099</v>
      </c>
      <c r="E2488" s="86">
        <v>0</v>
      </c>
      <c r="F2488" s="86" t="s">
        <v>12298</v>
      </c>
      <c r="G2488" s="86" t="s">
        <v>12299</v>
      </c>
      <c r="H2488" s="86">
        <v>19822</v>
      </c>
    </row>
    <row r="2489" spans="1:8">
      <c r="A2489" s="87" t="s">
        <v>16630</v>
      </c>
      <c r="B2489" s="86">
        <v>4932399372</v>
      </c>
      <c r="C2489" s="86" t="s">
        <v>17246</v>
      </c>
      <c r="D2489" s="86" t="s">
        <v>7099</v>
      </c>
      <c r="E2489" s="86">
        <v>0</v>
      </c>
      <c r="F2489" s="86" t="s">
        <v>12301</v>
      </c>
      <c r="G2489" s="86" t="s">
        <v>12302</v>
      </c>
      <c r="H2489" s="86">
        <v>24552.000000000004</v>
      </c>
    </row>
    <row r="2490" spans="1:8">
      <c r="A2490" s="87" t="s">
        <v>16631</v>
      </c>
      <c r="B2490" s="86">
        <v>4932399373</v>
      </c>
      <c r="C2490" s="86" t="s">
        <v>17246</v>
      </c>
      <c r="D2490" s="86" t="s">
        <v>7099</v>
      </c>
      <c r="E2490" s="86">
        <v>0</v>
      </c>
      <c r="F2490" s="86" t="s">
        <v>12304</v>
      </c>
      <c r="G2490" s="86" t="s">
        <v>12305</v>
      </c>
      <c r="H2490" s="86">
        <v>11594.000000000002</v>
      </c>
    </row>
    <row r="2491" spans="1:8">
      <c r="A2491" s="87" t="s">
        <v>16632</v>
      </c>
      <c r="B2491" s="86">
        <v>4932399374</v>
      </c>
      <c r="C2491" s="86" t="s">
        <v>17246</v>
      </c>
      <c r="D2491" s="86" t="s">
        <v>7099</v>
      </c>
      <c r="E2491" s="86">
        <v>0</v>
      </c>
      <c r="F2491" s="86" t="s">
        <v>12307</v>
      </c>
      <c r="G2491" s="86" t="s">
        <v>12308</v>
      </c>
      <c r="H2491" s="86">
        <v>8272</v>
      </c>
    </row>
    <row r="2492" spans="1:8">
      <c r="A2492" s="87" t="s">
        <v>16633</v>
      </c>
      <c r="B2492" s="86">
        <v>4932399375</v>
      </c>
      <c r="C2492" s="86" t="s">
        <v>17246</v>
      </c>
      <c r="D2492" s="86" t="s">
        <v>7099</v>
      </c>
      <c r="E2492" s="86">
        <v>0</v>
      </c>
      <c r="F2492" s="86" t="s">
        <v>12310</v>
      </c>
      <c r="G2492" s="86" t="s">
        <v>12311</v>
      </c>
      <c r="H2492" s="86">
        <v>15147.000000000002</v>
      </c>
    </row>
    <row r="2493" spans="1:8">
      <c r="A2493" s="87" t="s">
        <v>16634</v>
      </c>
      <c r="B2493" s="86">
        <v>4932399380</v>
      </c>
      <c r="C2493" s="86" t="s">
        <v>17246</v>
      </c>
      <c r="D2493" s="86" t="s">
        <v>4816</v>
      </c>
      <c r="E2493" s="86" t="s">
        <v>9975</v>
      </c>
      <c r="F2493" s="86" t="s">
        <v>12313</v>
      </c>
      <c r="G2493" s="86" t="s">
        <v>12314</v>
      </c>
      <c r="H2493" s="86">
        <v>616</v>
      </c>
    </row>
    <row r="2494" spans="1:8">
      <c r="A2494" s="87" t="s">
        <v>16635</v>
      </c>
      <c r="B2494" s="86">
        <v>4932399383</v>
      </c>
      <c r="C2494" s="86" t="s">
        <v>17246</v>
      </c>
      <c r="D2494" s="86" t="s">
        <v>4816</v>
      </c>
      <c r="E2494" s="86" t="s">
        <v>9975</v>
      </c>
      <c r="F2494" s="86" t="s">
        <v>12316</v>
      </c>
      <c r="G2494" s="86" t="s">
        <v>12317</v>
      </c>
      <c r="H2494" s="86">
        <v>264</v>
      </c>
    </row>
    <row r="2495" spans="1:8">
      <c r="A2495" s="87" t="s">
        <v>16636</v>
      </c>
      <c r="B2495" s="86">
        <v>4932399384</v>
      </c>
      <c r="C2495" s="86" t="s">
        <v>17246</v>
      </c>
      <c r="D2495" s="86" t="s">
        <v>4816</v>
      </c>
      <c r="E2495" s="86" t="s">
        <v>9975</v>
      </c>
      <c r="F2495" s="86" t="s">
        <v>12319</v>
      </c>
      <c r="G2495" s="86" t="s">
        <v>12320</v>
      </c>
      <c r="H2495" s="86">
        <v>743.6</v>
      </c>
    </row>
    <row r="2496" spans="1:8">
      <c r="A2496" s="87" t="s">
        <v>16637</v>
      </c>
      <c r="B2496" s="86">
        <v>4932399385</v>
      </c>
      <c r="C2496" s="86" t="s">
        <v>17246</v>
      </c>
      <c r="D2496" s="86" t="s">
        <v>4816</v>
      </c>
      <c r="E2496" s="86" t="s">
        <v>9975</v>
      </c>
      <c r="F2496" s="86" t="s">
        <v>12322</v>
      </c>
      <c r="G2496" s="86" t="s">
        <v>12323</v>
      </c>
      <c r="H2496" s="86">
        <v>682</v>
      </c>
    </row>
    <row r="2497" spans="1:8">
      <c r="A2497" s="87" t="s">
        <v>16638</v>
      </c>
      <c r="B2497" s="86">
        <v>4932399386</v>
      </c>
      <c r="C2497" s="86" t="s">
        <v>17246</v>
      </c>
      <c r="D2497" s="86" t="s">
        <v>4816</v>
      </c>
      <c r="E2497" s="86" t="s">
        <v>9975</v>
      </c>
      <c r="F2497" s="86" t="s">
        <v>12325</v>
      </c>
      <c r="G2497" s="86" t="s">
        <v>12326</v>
      </c>
      <c r="H2497" s="86">
        <v>726.00000000000011</v>
      </c>
    </row>
    <row r="2498" spans="1:8">
      <c r="A2498" s="87" t="s">
        <v>16639</v>
      </c>
      <c r="B2498" s="86">
        <v>4932399387</v>
      </c>
      <c r="C2498" s="86" t="s">
        <v>17246</v>
      </c>
      <c r="D2498" s="86" t="s">
        <v>4816</v>
      </c>
      <c r="E2498" s="86" t="s">
        <v>9975</v>
      </c>
      <c r="F2498" s="86" t="s">
        <v>12328</v>
      </c>
      <c r="G2498" s="86" t="s">
        <v>12329</v>
      </c>
      <c r="H2498" s="86">
        <v>1058.2000000000003</v>
      </c>
    </row>
    <row r="2499" spans="1:8">
      <c r="A2499" s="87" t="s">
        <v>16640</v>
      </c>
      <c r="B2499" s="86">
        <v>4932399388</v>
      </c>
      <c r="C2499" s="86" t="s">
        <v>17246</v>
      </c>
      <c r="D2499" s="86" t="s">
        <v>4816</v>
      </c>
      <c r="E2499" s="86" t="s">
        <v>9975</v>
      </c>
      <c r="F2499" s="86" t="s">
        <v>12331</v>
      </c>
      <c r="G2499" s="86" t="s">
        <v>12332</v>
      </c>
      <c r="H2499" s="86">
        <v>1089</v>
      </c>
    </row>
    <row r="2500" spans="1:8">
      <c r="A2500" s="87" t="s">
        <v>16641</v>
      </c>
      <c r="B2500" s="86">
        <v>4932399389</v>
      </c>
      <c r="C2500" s="86" t="s">
        <v>17246</v>
      </c>
      <c r="D2500" s="86" t="s">
        <v>4816</v>
      </c>
      <c r="E2500" s="86" t="s">
        <v>9975</v>
      </c>
      <c r="F2500" s="86" t="s">
        <v>12334</v>
      </c>
      <c r="G2500" s="86" t="s">
        <v>12335</v>
      </c>
      <c r="H2500" s="86">
        <v>1683.0000000000002</v>
      </c>
    </row>
    <row r="2501" spans="1:8">
      <c r="A2501" s="87" t="s">
        <v>16642</v>
      </c>
      <c r="B2501" s="86">
        <v>4932399393</v>
      </c>
      <c r="C2501" s="86" t="s">
        <v>17246</v>
      </c>
      <c r="D2501" s="86" t="s">
        <v>4816</v>
      </c>
      <c r="E2501" s="86" t="s">
        <v>4941</v>
      </c>
      <c r="F2501" s="86" t="s">
        <v>12337</v>
      </c>
      <c r="G2501" s="86" t="s">
        <v>12338</v>
      </c>
      <c r="H2501" s="86">
        <v>357.5</v>
      </c>
    </row>
    <row r="2502" spans="1:8">
      <c r="A2502" s="87" t="s">
        <v>16643</v>
      </c>
      <c r="B2502" s="86">
        <v>4932399394</v>
      </c>
      <c r="C2502" s="86" t="s">
        <v>17246</v>
      </c>
      <c r="D2502" s="86" t="s">
        <v>4816</v>
      </c>
      <c r="E2502" s="86" t="s">
        <v>9986</v>
      </c>
      <c r="F2502" s="86" t="s">
        <v>12340</v>
      </c>
      <c r="G2502" s="86" t="s">
        <v>12341</v>
      </c>
      <c r="H2502" s="86">
        <v>176</v>
      </c>
    </row>
    <row r="2503" spans="1:8">
      <c r="A2503" s="87" t="s">
        <v>16644</v>
      </c>
      <c r="B2503" s="86">
        <v>4932399395</v>
      </c>
      <c r="C2503" s="86" t="s">
        <v>17246</v>
      </c>
      <c r="D2503" s="86" t="s">
        <v>4816</v>
      </c>
      <c r="E2503" s="86" t="s">
        <v>9986</v>
      </c>
      <c r="F2503" s="86" t="s">
        <v>12343</v>
      </c>
      <c r="G2503" s="86" t="s">
        <v>12344</v>
      </c>
      <c r="H2503" s="86">
        <v>198.00000000000003</v>
      </c>
    </row>
    <row r="2504" spans="1:8">
      <c r="A2504" s="87" t="s">
        <v>16645</v>
      </c>
      <c r="B2504" s="86">
        <v>4932399396</v>
      </c>
      <c r="C2504" s="86" t="s">
        <v>17246</v>
      </c>
      <c r="D2504" s="86" t="s">
        <v>4816</v>
      </c>
      <c r="E2504" s="86" t="s">
        <v>9986</v>
      </c>
      <c r="F2504" s="86" t="s">
        <v>12346</v>
      </c>
      <c r="G2504" s="86" t="s">
        <v>12347</v>
      </c>
      <c r="H2504" s="86">
        <v>187.00000000000003</v>
      </c>
    </row>
    <row r="2505" spans="1:8">
      <c r="A2505" s="87" t="s">
        <v>16646</v>
      </c>
      <c r="B2505" s="86">
        <v>4932399397</v>
      </c>
      <c r="C2505" s="86" t="s">
        <v>17246</v>
      </c>
      <c r="D2505" s="86" t="s">
        <v>4816</v>
      </c>
      <c r="E2505" s="86" t="s">
        <v>9986</v>
      </c>
      <c r="F2505" s="86" t="s">
        <v>12349</v>
      </c>
      <c r="G2505" s="86" t="s">
        <v>12350</v>
      </c>
      <c r="H2505" s="86">
        <v>198.00000000000003</v>
      </c>
    </row>
    <row r="2506" spans="1:8">
      <c r="A2506" s="87" t="s">
        <v>16647</v>
      </c>
      <c r="B2506" s="86">
        <v>4932399398</v>
      </c>
      <c r="C2506" s="86" t="s">
        <v>17246</v>
      </c>
      <c r="D2506" s="86" t="s">
        <v>4816</v>
      </c>
      <c r="E2506" s="86" t="s">
        <v>9986</v>
      </c>
      <c r="F2506" s="86" t="s">
        <v>12352</v>
      </c>
      <c r="G2506" s="86" t="s">
        <v>12353</v>
      </c>
      <c r="H2506" s="86">
        <v>198.00000000000003</v>
      </c>
    </row>
    <row r="2507" spans="1:8">
      <c r="A2507" s="87" t="s">
        <v>16648</v>
      </c>
      <c r="B2507" s="86">
        <v>4932399399</v>
      </c>
      <c r="C2507" s="86" t="s">
        <v>17246</v>
      </c>
      <c r="D2507" s="86" t="s">
        <v>4816</v>
      </c>
      <c r="E2507" s="86" t="s">
        <v>9986</v>
      </c>
      <c r="F2507" s="86" t="s">
        <v>12355</v>
      </c>
      <c r="G2507" s="86" t="s">
        <v>12356</v>
      </c>
      <c r="H2507" s="86">
        <v>271.70000000000005</v>
      </c>
    </row>
    <row r="2508" spans="1:8">
      <c r="A2508" s="87" t="s">
        <v>16649</v>
      </c>
      <c r="B2508" s="86">
        <v>4932399400</v>
      </c>
      <c r="C2508" s="86" t="s">
        <v>17246</v>
      </c>
      <c r="D2508" s="86" t="s">
        <v>4816</v>
      </c>
      <c r="E2508" s="86" t="s">
        <v>9986</v>
      </c>
      <c r="F2508" s="86" t="s">
        <v>12358</v>
      </c>
      <c r="G2508" s="86" t="s">
        <v>12359</v>
      </c>
      <c r="H2508" s="86">
        <v>231.00000000000003</v>
      </c>
    </row>
    <row r="2509" spans="1:8">
      <c r="A2509" s="87" t="s">
        <v>16650</v>
      </c>
      <c r="B2509" s="86">
        <v>4932399401</v>
      </c>
      <c r="C2509" s="86" t="s">
        <v>17246</v>
      </c>
      <c r="D2509" s="86" t="s">
        <v>4816</v>
      </c>
      <c r="E2509" s="86" t="s">
        <v>9986</v>
      </c>
      <c r="F2509" s="86" t="s">
        <v>12361</v>
      </c>
      <c r="G2509" s="86" t="s">
        <v>12362</v>
      </c>
      <c r="H2509" s="86">
        <v>242.00000000000003</v>
      </c>
    </row>
    <row r="2510" spans="1:8">
      <c r="A2510" s="87" t="s">
        <v>16651</v>
      </c>
      <c r="B2510" s="86">
        <v>4932399402</v>
      </c>
      <c r="C2510" s="86" t="s">
        <v>17246</v>
      </c>
      <c r="D2510" s="86" t="s">
        <v>4816</v>
      </c>
      <c r="E2510" s="86" t="s">
        <v>9986</v>
      </c>
      <c r="F2510" s="86" t="s">
        <v>12364</v>
      </c>
      <c r="G2510" s="86" t="s">
        <v>12365</v>
      </c>
      <c r="H2510" s="86">
        <v>357.5</v>
      </c>
    </row>
    <row r="2511" spans="1:8">
      <c r="A2511" s="87" t="s">
        <v>16652</v>
      </c>
      <c r="B2511" s="86">
        <v>4932399403</v>
      </c>
      <c r="C2511" s="86" t="s">
        <v>17246</v>
      </c>
      <c r="D2511" s="86" t="s">
        <v>4816</v>
      </c>
      <c r="E2511" s="86" t="s">
        <v>9986</v>
      </c>
      <c r="F2511" s="86" t="s">
        <v>12367</v>
      </c>
      <c r="G2511" s="86" t="s">
        <v>12368</v>
      </c>
      <c r="H2511" s="86">
        <v>297</v>
      </c>
    </row>
    <row r="2512" spans="1:8">
      <c r="A2512" s="87" t="s">
        <v>16653</v>
      </c>
      <c r="B2512" s="86">
        <v>4932399404</v>
      </c>
      <c r="C2512" s="86" t="s">
        <v>17246</v>
      </c>
      <c r="D2512" s="86" t="s">
        <v>4816</v>
      </c>
      <c r="E2512" s="86" t="s">
        <v>9986</v>
      </c>
      <c r="F2512" s="86" t="s">
        <v>12370</v>
      </c>
      <c r="G2512" s="86" t="s">
        <v>12371</v>
      </c>
      <c r="H2512" s="86">
        <v>385.00000000000006</v>
      </c>
    </row>
    <row r="2513" spans="1:8">
      <c r="A2513" s="87" t="s">
        <v>16654</v>
      </c>
      <c r="B2513" s="86">
        <v>4932399405</v>
      </c>
      <c r="C2513" s="86" t="s">
        <v>17246</v>
      </c>
      <c r="D2513" s="86" t="s">
        <v>4816</v>
      </c>
      <c r="E2513" s="86" t="s">
        <v>9986</v>
      </c>
      <c r="F2513" s="86" t="s">
        <v>12373</v>
      </c>
      <c r="G2513" s="86" t="s">
        <v>12374</v>
      </c>
      <c r="H2513" s="86">
        <v>583</v>
      </c>
    </row>
    <row r="2514" spans="1:8">
      <c r="A2514" s="87" t="s">
        <v>16655</v>
      </c>
      <c r="B2514" s="86">
        <v>4932399406</v>
      </c>
      <c r="C2514" s="86" t="s">
        <v>17246</v>
      </c>
      <c r="D2514" s="86" t="s">
        <v>4816</v>
      </c>
      <c r="E2514" s="86" t="s">
        <v>9986</v>
      </c>
      <c r="F2514" s="86" t="s">
        <v>12376</v>
      </c>
      <c r="G2514" s="86" t="s">
        <v>12377</v>
      </c>
      <c r="H2514" s="86">
        <v>770.00000000000011</v>
      </c>
    </row>
    <row r="2515" spans="1:8">
      <c r="A2515" s="87" t="s">
        <v>16656</v>
      </c>
      <c r="B2515" s="86">
        <v>4932399407</v>
      </c>
      <c r="C2515" s="86" t="s">
        <v>17246</v>
      </c>
      <c r="D2515" s="86" t="s">
        <v>4816</v>
      </c>
      <c r="E2515" s="86" t="s">
        <v>9986</v>
      </c>
      <c r="F2515" s="86" t="s">
        <v>12379</v>
      </c>
      <c r="G2515" s="86" t="s">
        <v>12380</v>
      </c>
      <c r="H2515" s="86">
        <v>913.00000000000011</v>
      </c>
    </row>
    <row r="2516" spans="1:8">
      <c r="A2516" s="87" t="s">
        <v>16657</v>
      </c>
      <c r="B2516" s="86">
        <v>4932399408</v>
      </c>
      <c r="C2516" s="86" t="s">
        <v>17246</v>
      </c>
      <c r="D2516" s="86" t="s">
        <v>4816</v>
      </c>
      <c r="E2516" s="86" t="s">
        <v>9986</v>
      </c>
      <c r="F2516" s="86" t="s">
        <v>12382</v>
      </c>
      <c r="G2516" s="86" t="s">
        <v>12383</v>
      </c>
      <c r="H2516" s="86">
        <v>1485.0000000000002</v>
      </c>
    </row>
    <row r="2517" spans="1:8">
      <c r="A2517" s="87" t="s">
        <v>16658</v>
      </c>
      <c r="B2517" s="86">
        <v>4932399409</v>
      </c>
      <c r="C2517" s="86" t="s">
        <v>17246</v>
      </c>
      <c r="D2517" s="86" t="s">
        <v>4816</v>
      </c>
      <c r="E2517" s="86" t="s">
        <v>9986</v>
      </c>
      <c r="F2517" s="86" t="s">
        <v>12385</v>
      </c>
      <c r="G2517" s="86" t="s">
        <v>12386</v>
      </c>
      <c r="H2517" s="86">
        <v>1716</v>
      </c>
    </row>
    <row r="2518" spans="1:8">
      <c r="A2518" s="87" t="s">
        <v>16659</v>
      </c>
      <c r="B2518" s="86">
        <v>4932399492</v>
      </c>
      <c r="C2518" s="86" t="s">
        <v>17246</v>
      </c>
      <c r="D2518" s="86" t="s">
        <v>8498</v>
      </c>
      <c r="E2518" s="86">
        <v>0</v>
      </c>
      <c r="F2518" s="86" t="s">
        <v>12388</v>
      </c>
      <c r="G2518" s="86" t="s">
        <v>12389</v>
      </c>
      <c r="H2518" s="86">
        <v>2255</v>
      </c>
    </row>
    <row r="2519" spans="1:8">
      <c r="A2519" s="87" t="s">
        <v>16660</v>
      </c>
      <c r="B2519" s="86">
        <v>4932399513</v>
      </c>
      <c r="C2519" s="86" t="s">
        <v>17246</v>
      </c>
      <c r="D2519" s="86" t="s">
        <v>5657</v>
      </c>
      <c r="E2519" s="86">
        <v>0</v>
      </c>
      <c r="F2519" s="86" t="s">
        <v>12391</v>
      </c>
      <c r="G2519" s="86" t="s">
        <v>12392</v>
      </c>
      <c r="H2519" s="86">
        <v>1507.0000000000002</v>
      </c>
    </row>
    <row r="2520" spans="1:8">
      <c r="A2520" s="87" t="s">
        <v>16661</v>
      </c>
      <c r="B2520" s="86">
        <v>4932399521</v>
      </c>
      <c r="C2520" s="86" t="s">
        <v>17246</v>
      </c>
      <c r="D2520" s="86" t="s">
        <v>5040</v>
      </c>
      <c r="E2520" s="86">
        <v>0</v>
      </c>
      <c r="F2520" s="86" t="s">
        <v>12394</v>
      </c>
      <c r="G2520" s="86" t="s">
        <v>12395</v>
      </c>
      <c r="H2520" s="86">
        <v>603.9</v>
      </c>
    </row>
    <row r="2521" spans="1:8">
      <c r="A2521" s="87" t="s">
        <v>16662</v>
      </c>
      <c r="B2521" s="86">
        <v>4932399522</v>
      </c>
      <c r="C2521" s="86" t="s">
        <v>17246</v>
      </c>
      <c r="D2521" s="86" t="s">
        <v>5040</v>
      </c>
      <c r="E2521" s="86">
        <v>0</v>
      </c>
      <c r="F2521" s="86" t="s">
        <v>12397</v>
      </c>
      <c r="G2521" s="86" t="s">
        <v>12398</v>
      </c>
      <c r="H2521" s="86">
        <v>782.10000000000014</v>
      </c>
    </row>
    <row r="2522" spans="1:8">
      <c r="A2522" s="87" t="s">
        <v>16663</v>
      </c>
      <c r="B2522" s="86">
        <v>4932399523</v>
      </c>
      <c r="C2522" s="86" t="s">
        <v>17246</v>
      </c>
      <c r="D2522" s="86" t="s">
        <v>5040</v>
      </c>
      <c r="E2522" s="86">
        <v>0</v>
      </c>
      <c r="F2522" s="86" t="s">
        <v>12400</v>
      </c>
      <c r="G2522" s="86" t="s">
        <v>12401</v>
      </c>
      <c r="H2522" s="86">
        <v>1841.4000000000003</v>
      </c>
    </row>
    <row r="2523" spans="1:8">
      <c r="A2523" s="87" t="s">
        <v>16664</v>
      </c>
      <c r="B2523" s="86">
        <v>4932399524</v>
      </c>
      <c r="C2523" s="86" t="s">
        <v>17246</v>
      </c>
      <c r="D2523" s="86" t="s">
        <v>5040</v>
      </c>
      <c r="E2523" s="86">
        <v>0</v>
      </c>
      <c r="F2523" s="86" t="s">
        <v>12403</v>
      </c>
      <c r="G2523" s="86" t="s">
        <v>12404</v>
      </c>
      <c r="H2523" s="86">
        <v>2623.5000000000005</v>
      </c>
    </row>
    <row r="2524" spans="1:8">
      <c r="A2524" s="87" t="s">
        <v>16665</v>
      </c>
      <c r="B2524" s="86">
        <v>4932399526</v>
      </c>
      <c r="C2524" s="86" t="s">
        <v>17246</v>
      </c>
      <c r="D2524" s="86" t="s">
        <v>5040</v>
      </c>
      <c r="E2524" s="86">
        <v>0</v>
      </c>
      <c r="F2524" s="86" t="s">
        <v>12406</v>
      </c>
      <c r="G2524" s="86" t="s">
        <v>12407</v>
      </c>
      <c r="H2524" s="86">
        <v>712.80000000000007</v>
      </c>
    </row>
    <row r="2525" spans="1:8">
      <c r="A2525" s="87" t="s">
        <v>16666</v>
      </c>
      <c r="B2525" s="86">
        <v>4932399527</v>
      </c>
      <c r="C2525" s="86" t="s">
        <v>17246</v>
      </c>
      <c r="D2525" s="86" t="s">
        <v>5040</v>
      </c>
      <c r="E2525" s="86">
        <v>0</v>
      </c>
      <c r="F2525" s="86" t="s">
        <v>12409</v>
      </c>
      <c r="G2525" s="86" t="s">
        <v>12410</v>
      </c>
      <c r="H2525" s="86">
        <v>757.9</v>
      </c>
    </row>
    <row r="2526" spans="1:8">
      <c r="A2526" s="87" t="s">
        <v>16667</v>
      </c>
      <c r="B2526" s="86">
        <v>4932399528</v>
      </c>
      <c r="C2526" s="86" t="s">
        <v>17246</v>
      </c>
      <c r="D2526" s="86" t="s">
        <v>5040</v>
      </c>
      <c r="E2526" s="86">
        <v>0</v>
      </c>
      <c r="F2526" s="86" t="s">
        <v>12412</v>
      </c>
      <c r="G2526" s="86" t="s">
        <v>12413</v>
      </c>
      <c r="H2526" s="86">
        <v>1435.5000000000002</v>
      </c>
    </row>
    <row r="2527" spans="1:8">
      <c r="A2527" s="87" t="s">
        <v>16668</v>
      </c>
      <c r="B2527" s="86">
        <v>4932399529</v>
      </c>
      <c r="C2527" s="86" t="s">
        <v>17246</v>
      </c>
      <c r="D2527" s="86" t="s">
        <v>5040</v>
      </c>
      <c r="E2527" s="86">
        <v>0</v>
      </c>
      <c r="F2527" s="86" t="s">
        <v>12415</v>
      </c>
      <c r="G2527" s="86" t="s">
        <v>12416</v>
      </c>
      <c r="H2527" s="86">
        <v>2346.3000000000002</v>
      </c>
    </row>
    <row r="2528" spans="1:8">
      <c r="A2528" s="87" t="s">
        <v>16669</v>
      </c>
      <c r="B2528" s="86">
        <v>4932399539</v>
      </c>
      <c r="C2528" s="86" t="s">
        <v>17246</v>
      </c>
      <c r="D2528" s="86" t="s">
        <v>5040</v>
      </c>
      <c r="E2528" s="86">
        <v>0</v>
      </c>
      <c r="F2528" s="86" t="s">
        <v>12418</v>
      </c>
      <c r="G2528" s="86" t="s">
        <v>12419</v>
      </c>
      <c r="H2528" s="86">
        <v>1574.1000000000001</v>
      </c>
    </row>
    <row r="2529" spans="1:8">
      <c r="A2529" s="87" t="s">
        <v>16670</v>
      </c>
      <c r="B2529" s="86">
        <v>4932399540</v>
      </c>
      <c r="C2529" s="86" t="s">
        <v>17246</v>
      </c>
      <c r="D2529" s="86" t="s">
        <v>5040</v>
      </c>
      <c r="E2529" s="86">
        <v>0</v>
      </c>
      <c r="F2529" s="86" t="s">
        <v>12421</v>
      </c>
      <c r="G2529" s="86" t="s">
        <v>12422</v>
      </c>
      <c r="H2529" s="86">
        <v>1950.3</v>
      </c>
    </row>
    <row r="2530" spans="1:8">
      <c r="A2530" s="87" t="s">
        <v>16671</v>
      </c>
      <c r="B2530" s="86">
        <v>4932399541</v>
      </c>
      <c r="C2530" s="86" t="s">
        <v>17246</v>
      </c>
      <c r="D2530" s="86" t="s">
        <v>5040</v>
      </c>
      <c r="E2530" s="86">
        <v>0</v>
      </c>
      <c r="F2530" s="86" t="s">
        <v>12424</v>
      </c>
      <c r="G2530" s="86" t="s">
        <v>12425</v>
      </c>
      <c r="H2530" s="86">
        <v>3188.9</v>
      </c>
    </row>
    <row r="2531" spans="1:8">
      <c r="A2531" s="87" t="s">
        <v>16672</v>
      </c>
      <c r="B2531" s="86">
        <v>4932399542</v>
      </c>
      <c r="C2531" s="86" t="s">
        <v>17246</v>
      </c>
      <c r="D2531" s="86" t="s">
        <v>5040</v>
      </c>
      <c r="E2531" s="86">
        <v>0</v>
      </c>
      <c r="F2531" s="86" t="s">
        <v>12427</v>
      </c>
      <c r="G2531" s="86" t="s">
        <v>12428</v>
      </c>
      <c r="H2531" s="86">
        <v>3900.6</v>
      </c>
    </row>
    <row r="2532" spans="1:8">
      <c r="A2532" s="87" t="s">
        <v>16673</v>
      </c>
      <c r="B2532" s="86">
        <v>4932399550</v>
      </c>
      <c r="C2532" s="86" t="s">
        <v>17246</v>
      </c>
      <c r="D2532" s="86" t="s">
        <v>5040</v>
      </c>
      <c r="E2532" s="86">
        <v>0</v>
      </c>
      <c r="F2532" s="86" t="s">
        <v>12430</v>
      </c>
      <c r="G2532" s="86" t="s">
        <v>12431</v>
      </c>
      <c r="H2532" s="86">
        <v>5157.9000000000005</v>
      </c>
    </row>
    <row r="2533" spans="1:8">
      <c r="A2533" s="87" t="s">
        <v>16674</v>
      </c>
      <c r="B2533" s="86">
        <v>4932399552</v>
      </c>
      <c r="C2533" s="86" t="s">
        <v>17246</v>
      </c>
      <c r="D2533" s="86" t="s">
        <v>5040</v>
      </c>
      <c r="E2533" s="86">
        <v>0</v>
      </c>
      <c r="F2533" s="86" t="s">
        <v>12433</v>
      </c>
      <c r="G2533" s="86" t="s">
        <v>12434</v>
      </c>
      <c r="H2533" s="86">
        <v>594</v>
      </c>
    </row>
    <row r="2534" spans="1:8">
      <c r="A2534" s="87" t="s">
        <v>16675</v>
      </c>
      <c r="B2534" s="86">
        <v>4932399553</v>
      </c>
      <c r="C2534" s="86" t="s">
        <v>17246</v>
      </c>
      <c r="D2534" s="86" t="s">
        <v>5040</v>
      </c>
      <c r="E2534" s="86">
        <v>0</v>
      </c>
      <c r="F2534" s="86" t="s">
        <v>12436</v>
      </c>
      <c r="G2534" s="86" t="s">
        <v>12437</v>
      </c>
      <c r="H2534" s="86">
        <v>772.20000000000016</v>
      </c>
    </row>
    <row r="2535" spans="1:8">
      <c r="A2535" s="87" t="s">
        <v>16676</v>
      </c>
      <c r="B2535" s="86">
        <v>4932399555</v>
      </c>
      <c r="C2535" s="86" t="s">
        <v>17246</v>
      </c>
      <c r="D2535" s="86" t="s">
        <v>5040</v>
      </c>
      <c r="E2535" s="86">
        <v>0</v>
      </c>
      <c r="F2535" s="86" t="s">
        <v>12439</v>
      </c>
      <c r="G2535" s="86" t="s">
        <v>12440</v>
      </c>
      <c r="H2535" s="86">
        <v>1644.5</v>
      </c>
    </row>
    <row r="2536" spans="1:8">
      <c r="A2536" s="87" t="s">
        <v>16677</v>
      </c>
      <c r="B2536" s="86">
        <v>4932399579</v>
      </c>
      <c r="C2536" s="86" t="s">
        <v>17246</v>
      </c>
      <c r="D2536" s="86" t="s">
        <v>5040</v>
      </c>
      <c r="E2536" s="86">
        <v>0</v>
      </c>
      <c r="F2536" s="86" t="s">
        <v>12442</v>
      </c>
      <c r="G2536" s="86" t="s">
        <v>12443</v>
      </c>
      <c r="H2536" s="86">
        <v>4227.3</v>
      </c>
    </row>
    <row r="2537" spans="1:8">
      <c r="A2537" s="87" t="s">
        <v>16678</v>
      </c>
      <c r="B2537" s="86">
        <v>4932399580</v>
      </c>
      <c r="C2537" s="86" t="s">
        <v>17246</v>
      </c>
      <c r="D2537" s="86" t="s">
        <v>5040</v>
      </c>
      <c r="E2537" s="86">
        <v>0</v>
      </c>
      <c r="F2537" s="86" t="s">
        <v>12445</v>
      </c>
      <c r="G2537" s="86" t="s">
        <v>12446</v>
      </c>
      <c r="H2537" s="86">
        <v>5682.6000000000013</v>
      </c>
    </row>
    <row r="2538" spans="1:8">
      <c r="A2538" s="87" t="s">
        <v>16679</v>
      </c>
      <c r="B2538" s="86">
        <v>4932399586</v>
      </c>
      <c r="C2538" s="86" t="s">
        <v>17246</v>
      </c>
      <c r="D2538" s="86" t="s">
        <v>5657</v>
      </c>
      <c r="E2538" s="86">
        <v>0</v>
      </c>
      <c r="F2538" s="86" t="s">
        <v>12448</v>
      </c>
      <c r="G2538" s="86" t="s">
        <v>12449</v>
      </c>
      <c r="H2538" s="86">
        <v>836.00000000000011</v>
      </c>
    </row>
    <row r="2539" spans="1:8">
      <c r="A2539" s="87" t="s">
        <v>16680</v>
      </c>
      <c r="B2539" s="86">
        <v>4932399587</v>
      </c>
      <c r="C2539" s="86" t="s">
        <v>17246</v>
      </c>
      <c r="D2539" s="86" t="s">
        <v>5657</v>
      </c>
      <c r="E2539" s="86">
        <v>0</v>
      </c>
      <c r="F2539" s="86" t="s">
        <v>12451</v>
      </c>
      <c r="G2539" s="86" t="s">
        <v>12452</v>
      </c>
      <c r="H2539" s="86">
        <v>836.00000000000011</v>
      </c>
    </row>
    <row r="2540" spans="1:8">
      <c r="A2540" s="87" t="s">
        <v>16681</v>
      </c>
      <c r="B2540" s="86">
        <v>4932399588</v>
      </c>
      <c r="C2540" s="86" t="s">
        <v>17246</v>
      </c>
      <c r="D2540" s="86" t="s">
        <v>5657</v>
      </c>
      <c r="E2540" s="86">
        <v>0</v>
      </c>
      <c r="F2540" s="86" t="s">
        <v>12454</v>
      </c>
      <c r="G2540" s="86" t="s">
        <v>12455</v>
      </c>
      <c r="H2540" s="86">
        <v>836.00000000000011</v>
      </c>
    </row>
    <row r="2541" spans="1:8">
      <c r="A2541" s="87" t="s">
        <v>16682</v>
      </c>
      <c r="B2541" s="86">
        <v>4932399589</v>
      </c>
      <c r="C2541" s="86" t="s">
        <v>17246</v>
      </c>
      <c r="D2541" s="86" t="s">
        <v>5657</v>
      </c>
      <c r="E2541" s="86">
        <v>0</v>
      </c>
      <c r="F2541" s="86" t="s">
        <v>12457</v>
      </c>
      <c r="G2541" s="86" t="s">
        <v>12458</v>
      </c>
      <c r="H2541" s="86">
        <v>836.00000000000011</v>
      </c>
    </row>
    <row r="2542" spans="1:8">
      <c r="A2542" s="87" t="s">
        <v>16683</v>
      </c>
      <c r="B2542" s="86">
        <v>4932399590</v>
      </c>
      <c r="C2542" s="86" t="s">
        <v>17246</v>
      </c>
      <c r="D2542" s="86" t="s">
        <v>5657</v>
      </c>
      <c r="E2542" s="86">
        <v>0</v>
      </c>
      <c r="F2542" s="86" t="s">
        <v>12460</v>
      </c>
      <c r="G2542" s="86" t="s">
        <v>12461</v>
      </c>
      <c r="H2542" s="86">
        <v>836.00000000000011</v>
      </c>
    </row>
    <row r="2543" spans="1:8">
      <c r="A2543" s="87" t="s">
        <v>16684</v>
      </c>
      <c r="B2543" s="86">
        <v>4932399591</v>
      </c>
      <c r="C2543" s="86" t="s">
        <v>17246</v>
      </c>
      <c r="D2543" s="86" t="s">
        <v>5657</v>
      </c>
      <c r="E2543" s="86">
        <v>0</v>
      </c>
      <c r="F2543" s="86" t="s">
        <v>12463</v>
      </c>
      <c r="G2543" s="86" t="s">
        <v>12464</v>
      </c>
      <c r="H2543" s="86">
        <v>836.00000000000011</v>
      </c>
    </row>
    <row r="2544" spans="1:8">
      <c r="A2544" s="87" t="s">
        <v>16685</v>
      </c>
      <c r="B2544" s="86">
        <v>4932399594</v>
      </c>
      <c r="C2544" s="86" t="s">
        <v>17246</v>
      </c>
      <c r="D2544" s="86" t="s">
        <v>5657</v>
      </c>
      <c r="E2544" s="86">
        <v>0</v>
      </c>
      <c r="F2544" s="86" t="s">
        <v>12466</v>
      </c>
      <c r="G2544" s="86" t="s">
        <v>12467</v>
      </c>
      <c r="H2544" s="86">
        <v>935.00000000000011</v>
      </c>
    </row>
    <row r="2545" spans="1:8">
      <c r="A2545" s="87" t="s">
        <v>16686</v>
      </c>
      <c r="B2545" s="86">
        <v>4932399595</v>
      </c>
      <c r="C2545" s="86" t="s">
        <v>17246</v>
      </c>
      <c r="D2545" s="86" t="s">
        <v>5657</v>
      </c>
      <c r="E2545" s="86">
        <v>0</v>
      </c>
      <c r="F2545" s="86" t="s">
        <v>12469</v>
      </c>
      <c r="G2545" s="86" t="s">
        <v>12470</v>
      </c>
      <c r="H2545" s="86">
        <v>935.00000000000011</v>
      </c>
    </row>
    <row r="2546" spans="1:8">
      <c r="A2546" s="87" t="s">
        <v>16687</v>
      </c>
      <c r="B2546" s="86">
        <v>4932399596</v>
      </c>
      <c r="C2546" s="86" t="s">
        <v>17246</v>
      </c>
      <c r="D2546" s="86" t="s">
        <v>5657</v>
      </c>
      <c r="E2546" s="86">
        <v>0</v>
      </c>
      <c r="F2546" s="86" t="s">
        <v>12472</v>
      </c>
      <c r="G2546" s="86" t="s">
        <v>12473</v>
      </c>
      <c r="H2546" s="86">
        <v>935.00000000000011</v>
      </c>
    </row>
    <row r="2547" spans="1:8">
      <c r="A2547" s="87" t="s">
        <v>16688</v>
      </c>
      <c r="B2547" s="86">
        <v>4932399597</v>
      </c>
      <c r="C2547" s="86" t="s">
        <v>17246</v>
      </c>
      <c r="D2547" s="86" t="s">
        <v>5657</v>
      </c>
      <c r="E2547" s="86">
        <v>0</v>
      </c>
      <c r="F2547" s="86" t="s">
        <v>12475</v>
      </c>
      <c r="G2547" s="86" t="s">
        <v>12476</v>
      </c>
      <c r="H2547" s="86">
        <v>935.00000000000011</v>
      </c>
    </row>
    <row r="2548" spans="1:8">
      <c r="A2548" s="87" t="s">
        <v>16689</v>
      </c>
      <c r="B2548" s="86">
        <v>4932399599</v>
      </c>
      <c r="C2548" s="86" t="s">
        <v>17246</v>
      </c>
      <c r="D2548" s="86" t="s">
        <v>5657</v>
      </c>
      <c r="E2548" s="86">
        <v>0</v>
      </c>
      <c r="F2548" s="86" t="s">
        <v>12478</v>
      </c>
      <c r="G2548" s="86" t="s">
        <v>12479</v>
      </c>
      <c r="H2548" s="86">
        <v>935.00000000000011</v>
      </c>
    </row>
    <row r="2549" spans="1:8">
      <c r="A2549" s="87" t="s">
        <v>16690</v>
      </c>
      <c r="B2549" s="86">
        <v>4932399600</v>
      </c>
      <c r="C2549" s="86" t="s">
        <v>17246</v>
      </c>
      <c r="D2549" s="86" t="s">
        <v>5657</v>
      </c>
      <c r="E2549" s="86">
        <v>0</v>
      </c>
      <c r="F2549" s="86" t="s">
        <v>12481</v>
      </c>
      <c r="G2549" s="86" t="s">
        <v>12482</v>
      </c>
      <c r="H2549" s="86">
        <v>935.00000000000011</v>
      </c>
    </row>
    <row r="2550" spans="1:8">
      <c r="A2550" s="87" t="s">
        <v>16691</v>
      </c>
      <c r="B2550" s="86">
        <v>4932399672</v>
      </c>
      <c r="C2550" s="86" t="s">
        <v>17246</v>
      </c>
      <c r="D2550" s="86" t="s">
        <v>7883</v>
      </c>
      <c r="E2550" s="86" t="s">
        <v>11187</v>
      </c>
      <c r="F2550" s="86" t="s">
        <v>12484</v>
      </c>
      <c r="G2550" s="86" t="s">
        <v>12485</v>
      </c>
      <c r="H2550" s="86">
        <v>605</v>
      </c>
    </row>
    <row r="2551" spans="1:8">
      <c r="A2551" s="87" t="s">
        <v>16692</v>
      </c>
      <c r="B2551" s="86">
        <v>4932399673</v>
      </c>
      <c r="C2551" s="86" t="s">
        <v>17246</v>
      </c>
      <c r="D2551" s="86" t="s">
        <v>7883</v>
      </c>
      <c r="E2551" s="86" t="s">
        <v>11187</v>
      </c>
      <c r="F2551" s="86" t="s">
        <v>12487</v>
      </c>
      <c r="G2551" s="86" t="s">
        <v>12488</v>
      </c>
      <c r="H2551" s="86">
        <v>2618</v>
      </c>
    </row>
    <row r="2552" spans="1:8">
      <c r="A2552" s="87" t="s">
        <v>16693</v>
      </c>
      <c r="B2552" s="86">
        <v>4932399675</v>
      </c>
      <c r="C2552" s="86" t="s">
        <v>17246</v>
      </c>
      <c r="D2552" s="86" t="s">
        <v>7883</v>
      </c>
      <c r="E2552" s="86" t="s">
        <v>11187</v>
      </c>
      <c r="F2552" s="86" t="s">
        <v>12490</v>
      </c>
      <c r="G2552" s="86" t="s">
        <v>12491</v>
      </c>
      <c r="H2552" s="86">
        <v>649</v>
      </c>
    </row>
    <row r="2553" spans="1:8">
      <c r="A2553" s="87" t="s">
        <v>16694</v>
      </c>
      <c r="B2553" s="86">
        <v>4932399676</v>
      </c>
      <c r="C2553" s="86" t="s">
        <v>17246</v>
      </c>
      <c r="D2553" s="86" t="s">
        <v>7883</v>
      </c>
      <c r="E2553" s="86" t="s">
        <v>11187</v>
      </c>
      <c r="F2553" s="86" t="s">
        <v>12493</v>
      </c>
      <c r="G2553" s="86" t="s">
        <v>12494</v>
      </c>
      <c r="H2553" s="86">
        <v>2761</v>
      </c>
    </row>
    <row r="2554" spans="1:8">
      <c r="A2554" s="87" t="s">
        <v>16695</v>
      </c>
      <c r="B2554" s="86">
        <v>4932399707</v>
      </c>
      <c r="C2554" s="86" t="s">
        <v>17246</v>
      </c>
      <c r="D2554" s="86" t="s">
        <v>5040</v>
      </c>
      <c r="E2554" s="86">
        <v>0</v>
      </c>
      <c r="F2554" s="86" t="s">
        <v>12496</v>
      </c>
      <c r="G2554" s="86" t="s">
        <v>12497</v>
      </c>
      <c r="H2554" s="86">
        <v>7682.4000000000005</v>
      </c>
    </row>
    <row r="2555" spans="1:8">
      <c r="A2555" s="87" t="s">
        <v>16696</v>
      </c>
      <c r="B2555" s="86">
        <v>4932399708</v>
      </c>
      <c r="C2555" s="86" t="s">
        <v>17246</v>
      </c>
      <c r="D2555" s="86" t="s">
        <v>5040</v>
      </c>
      <c r="E2555" s="86">
        <v>0</v>
      </c>
      <c r="F2555" s="86" t="s">
        <v>12499</v>
      </c>
      <c r="G2555" s="86" t="s">
        <v>12500</v>
      </c>
      <c r="H2555" s="86">
        <v>8415</v>
      </c>
    </row>
    <row r="2556" spans="1:8">
      <c r="A2556" s="87" t="s">
        <v>16697</v>
      </c>
      <c r="B2556" s="86">
        <v>4932399709</v>
      </c>
      <c r="C2556" s="86" t="s">
        <v>17246</v>
      </c>
      <c r="D2556" s="86" t="s">
        <v>5040</v>
      </c>
      <c r="E2556" s="86">
        <v>0</v>
      </c>
      <c r="F2556" s="86" t="s">
        <v>12502</v>
      </c>
      <c r="G2556" s="86" t="s">
        <v>12503</v>
      </c>
      <c r="H2556" s="86">
        <v>9147.6</v>
      </c>
    </row>
    <row r="2557" spans="1:8">
      <c r="A2557" s="87" t="s">
        <v>16698</v>
      </c>
      <c r="B2557" s="86">
        <v>4932399710</v>
      </c>
      <c r="C2557" s="86" t="s">
        <v>17246</v>
      </c>
      <c r="D2557" s="86" t="s">
        <v>5040</v>
      </c>
      <c r="E2557" s="86">
        <v>0</v>
      </c>
      <c r="F2557" s="86" t="s">
        <v>12505</v>
      </c>
      <c r="G2557" s="86" t="s">
        <v>12506</v>
      </c>
      <c r="H2557" s="86">
        <v>10602.900000000001</v>
      </c>
    </row>
    <row r="2558" spans="1:8">
      <c r="A2558" s="87" t="s">
        <v>16699</v>
      </c>
      <c r="B2558" s="86">
        <v>4932399711</v>
      </c>
      <c r="C2558" s="86" t="s">
        <v>17246</v>
      </c>
      <c r="D2558" s="86" t="s">
        <v>5040</v>
      </c>
      <c r="E2558" s="86">
        <v>0</v>
      </c>
      <c r="F2558" s="86" t="s">
        <v>12508</v>
      </c>
      <c r="G2558" s="86" t="s">
        <v>12509</v>
      </c>
      <c r="H2558" s="86">
        <v>11919.600000000002</v>
      </c>
    </row>
    <row r="2559" spans="1:8">
      <c r="A2559" s="87" t="s">
        <v>16700</v>
      </c>
      <c r="B2559" s="86">
        <v>4932399712</v>
      </c>
      <c r="C2559" s="86" t="s">
        <v>17246</v>
      </c>
      <c r="D2559" s="86" t="s">
        <v>5040</v>
      </c>
      <c r="E2559" s="86">
        <v>0</v>
      </c>
      <c r="F2559" s="86" t="s">
        <v>12511</v>
      </c>
      <c r="G2559" s="86" t="s">
        <v>12512</v>
      </c>
      <c r="H2559" s="86">
        <v>12870.000000000002</v>
      </c>
    </row>
    <row r="2560" spans="1:8">
      <c r="A2560" s="87" t="s">
        <v>16701</v>
      </c>
      <c r="B2560" s="86">
        <v>4932399713</v>
      </c>
      <c r="C2560" s="86" t="s">
        <v>17246</v>
      </c>
      <c r="D2560" s="86" t="s">
        <v>5040</v>
      </c>
      <c r="E2560" s="86">
        <v>0</v>
      </c>
      <c r="F2560" s="86" t="s">
        <v>12514</v>
      </c>
      <c r="G2560" s="86" t="s">
        <v>12515</v>
      </c>
      <c r="H2560" s="86">
        <v>13454.100000000002</v>
      </c>
    </row>
    <row r="2561" spans="1:8">
      <c r="A2561" s="87" t="s">
        <v>16702</v>
      </c>
      <c r="B2561" s="86">
        <v>4932399714</v>
      </c>
      <c r="C2561" s="86" t="s">
        <v>17246</v>
      </c>
      <c r="D2561" s="86" t="s">
        <v>5040</v>
      </c>
      <c r="E2561" s="86">
        <v>0</v>
      </c>
      <c r="F2561" s="86" t="s">
        <v>12517</v>
      </c>
      <c r="G2561" s="86" t="s">
        <v>12518</v>
      </c>
      <c r="H2561" s="86">
        <v>15295.5</v>
      </c>
    </row>
    <row r="2562" spans="1:8">
      <c r="A2562" s="87" t="s">
        <v>16703</v>
      </c>
      <c r="B2562" s="86">
        <v>4932399715</v>
      </c>
      <c r="C2562" s="86" t="s">
        <v>17246</v>
      </c>
      <c r="D2562" s="86" t="s">
        <v>5040</v>
      </c>
      <c r="E2562" s="86">
        <v>0</v>
      </c>
      <c r="F2562" s="86" t="s">
        <v>12520</v>
      </c>
      <c r="G2562" s="86" t="s">
        <v>12521</v>
      </c>
      <c r="H2562" s="86">
        <v>16166.7</v>
      </c>
    </row>
    <row r="2563" spans="1:8">
      <c r="A2563" s="87" t="s">
        <v>16704</v>
      </c>
      <c r="B2563" s="86">
        <v>4932399716</v>
      </c>
      <c r="C2563" s="86" t="s">
        <v>17246</v>
      </c>
      <c r="D2563" s="86" t="s">
        <v>5040</v>
      </c>
      <c r="E2563" s="86">
        <v>0</v>
      </c>
      <c r="F2563" s="86" t="s">
        <v>12523</v>
      </c>
      <c r="G2563" s="86" t="s">
        <v>12524</v>
      </c>
      <c r="H2563" s="86">
        <v>19255.5</v>
      </c>
    </row>
    <row r="2564" spans="1:8">
      <c r="A2564" s="87" t="s">
        <v>16705</v>
      </c>
      <c r="B2564" s="86">
        <v>4932399717</v>
      </c>
      <c r="C2564" s="86" t="s">
        <v>17246</v>
      </c>
      <c r="D2564" s="86" t="s">
        <v>5040</v>
      </c>
      <c r="E2564" s="86">
        <v>0</v>
      </c>
      <c r="F2564" s="86" t="s">
        <v>12526</v>
      </c>
      <c r="G2564" s="86" t="s">
        <v>12527</v>
      </c>
      <c r="H2564" s="86">
        <v>22562.100000000002</v>
      </c>
    </row>
    <row r="2565" spans="1:8">
      <c r="A2565" s="87" t="s">
        <v>16706</v>
      </c>
      <c r="B2565" s="86">
        <v>4932399718</v>
      </c>
      <c r="C2565" s="86" t="s">
        <v>17246</v>
      </c>
      <c r="D2565" s="86" t="s">
        <v>5040</v>
      </c>
      <c r="E2565" s="86">
        <v>0</v>
      </c>
      <c r="F2565" s="86" t="s">
        <v>12529</v>
      </c>
      <c r="G2565" s="86" t="s">
        <v>12530</v>
      </c>
      <c r="H2565" s="86">
        <v>25126.200000000004</v>
      </c>
    </row>
    <row r="2566" spans="1:8">
      <c r="A2566" s="87" t="s">
        <v>16707</v>
      </c>
      <c r="B2566" s="86">
        <v>4932399719</v>
      </c>
      <c r="C2566" s="86" t="s">
        <v>17246</v>
      </c>
      <c r="D2566" s="86" t="s">
        <v>5040</v>
      </c>
      <c r="E2566" s="86">
        <v>0</v>
      </c>
      <c r="F2566" s="86" t="s">
        <v>12532</v>
      </c>
      <c r="G2566" s="86" t="s">
        <v>12533</v>
      </c>
      <c r="H2566" s="86">
        <v>29155.500000000004</v>
      </c>
    </row>
    <row r="2567" spans="1:8">
      <c r="A2567" s="87" t="s">
        <v>16708</v>
      </c>
      <c r="B2567" s="86">
        <v>4932399720</v>
      </c>
      <c r="C2567" s="86" t="s">
        <v>17246</v>
      </c>
      <c r="D2567" s="86" t="s">
        <v>5040</v>
      </c>
      <c r="E2567" s="86">
        <v>0</v>
      </c>
      <c r="F2567" s="86" t="s">
        <v>12535</v>
      </c>
      <c r="G2567" s="86" t="s">
        <v>12536</v>
      </c>
      <c r="H2567" s="86">
        <v>32274</v>
      </c>
    </row>
    <row r="2568" spans="1:8">
      <c r="A2568" s="87" t="s">
        <v>16709</v>
      </c>
      <c r="B2568" s="86">
        <v>4932399721</v>
      </c>
      <c r="C2568" s="86" t="s">
        <v>17246</v>
      </c>
      <c r="D2568" s="86" t="s">
        <v>5040</v>
      </c>
      <c r="E2568" s="86">
        <v>0</v>
      </c>
      <c r="F2568" s="86" t="s">
        <v>12538</v>
      </c>
      <c r="G2568" s="86" t="s">
        <v>12539</v>
      </c>
      <c r="H2568" s="86">
        <v>35481.599999999999</v>
      </c>
    </row>
    <row r="2569" spans="1:8">
      <c r="A2569" s="87" t="s">
        <v>16710</v>
      </c>
      <c r="B2569" s="86">
        <v>4932399722</v>
      </c>
      <c r="C2569" s="86" t="s">
        <v>17246</v>
      </c>
      <c r="D2569" s="86" t="s">
        <v>5040</v>
      </c>
      <c r="E2569" s="86">
        <v>0</v>
      </c>
      <c r="F2569" s="86" t="s">
        <v>12541</v>
      </c>
      <c r="G2569" s="86" t="s">
        <v>12542</v>
      </c>
      <c r="H2569" s="86">
        <v>40302.9</v>
      </c>
    </row>
    <row r="2570" spans="1:8">
      <c r="A2570" s="87" t="s">
        <v>16711</v>
      </c>
      <c r="B2570" s="86">
        <v>4932399723</v>
      </c>
      <c r="C2570" s="86" t="s">
        <v>17246</v>
      </c>
      <c r="D2570" s="86" t="s">
        <v>5040</v>
      </c>
      <c r="E2570" s="86">
        <v>0</v>
      </c>
      <c r="F2570" s="86" t="s">
        <v>12544</v>
      </c>
      <c r="G2570" s="86" t="s">
        <v>12545</v>
      </c>
      <c r="H2570" s="86">
        <v>47688.30000000001</v>
      </c>
    </row>
    <row r="2571" spans="1:8">
      <c r="A2571" s="87" t="s">
        <v>16712</v>
      </c>
      <c r="B2571" s="86">
        <v>4932399753</v>
      </c>
      <c r="C2571" s="86" t="s">
        <v>17246</v>
      </c>
      <c r="D2571" s="86" t="s">
        <v>5040</v>
      </c>
      <c r="E2571" s="86">
        <v>0</v>
      </c>
      <c r="F2571" s="86" t="s">
        <v>12547</v>
      </c>
      <c r="G2571" s="86" t="s">
        <v>12548</v>
      </c>
      <c r="H2571" s="86">
        <v>7890.3</v>
      </c>
    </row>
    <row r="2572" spans="1:8">
      <c r="A2572" s="87" t="s">
        <v>16713</v>
      </c>
      <c r="B2572" s="86">
        <v>4932399754</v>
      </c>
      <c r="C2572" s="86" t="s">
        <v>17246</v>
      </c>
      <c r="D2572" s="86" t="s">
        <v>5040</v>
      </c>
      <c r="E2572" s="86">
        <v>0</v>
      </c>
      <c r="F2572" s="86" t="s">
        <v>12550</v>
      </c>
      <c r="G2572" s="86" t="s">
        <v>12551</v>
      </c>
      <c r="H2572" s="86">
        <v>15830.1</v>
      </c>
    </row>
    <row r="2573" spans="1:8">
      <c r="A2573" s="87" t="s">
        <v>16714</v>
      </c>
      <c r="B2573" s="86">
        <v>4932399755</v>
      </c>
      <c r="C2573" s="86" t="s">
        <v>17246</v>
      </c>
      <c r="D2573" s="86" t="s">
        <v>5040</v>
      </c>
      <c r="E2573" s="86">
        <v>0</v>
      </c>
      <c r="F2573" s="86" t="s">
        <v>12553</v>
      </c>
      <c r="G2573" s="86" t="s">
        <v>12554</v>
      </c>
      <c r="H2573" s="86">
        <v>16315.2</v>
      </c>
    </row>
    <row r="2574" spans="1:8">
      <c r="A2574" s="87" t="s">
        <v>16715</v>
      </c>
      <c r="B2574" s="86">
        <v>4932399819</v>
      </c>
      <c r="C2574" s="86" t="s">
        <v>17246</v>
      </c>
      <c r="D2574" s="86" t="s">
        <v>5040</v>
      </c>
      <c r="E2574" s="86">
        <v>0</v>
      </c>
      <c r="F2574" s="86" t="s">
        <v>12556</v>
      </c>
      <c r="G2574" s="86" t="s">
        <v>12557</v>
      </c>
      <c r="H2574" s="86">
        <v>4722.3</v>
      </c>
    </row>
    <row r="2575" spans="1:8">
      <c r="A2575" s="87" t="s">
        <v>16716</v>
      </c>
      <c r="B2575" s="86">
        <v>4932399820</v>
      </c>
      <c r="C2575" s="86" t="s">
        <v>17246</v>
      </c>
      <c r="D2575" s="86" t="s">
        <v>5040</v>
      </c>
      <c r="E2575" s="86">
        <v>0</v>
      </c>
      <c r="F2575" s="86" t="s">
        <v>12559</v>
      </c>
      <c r="G2575" s="86" t="s">
        <v>12560</v>
      </c>
      <c r="H2575" s="86">
        <v>5068.8</v>
      </c>
    </row>
    <row r="2576" spans="1:8">
      <c r="A2576" s="87" t="s">
        <v>16717</v>
      </c>
      <c r="B2576" s="86">
        <v>4932399821</v>
      </c>
      <c r="C2576" s="86" t="s">
        <v>17246</v>
      </c>
      <c r="D2576" s="86" t="s">
        <v>5040</v>
      </c>
      <c r="E2576" s="86">
        <v>0</v>
      </c>
      <c r="F2576" s="86" t="s">
        <v>12562</v>
      </c>
      <c r="G2576" s="86" t="s">
        <v>12563</v>
      </c>
      <c r="H2576" s="86">
        <v>5940.0000000000009</v>
      </c>
    </row>
    <row r="2577" spans="1:8">
      <c r="A2577" s="87" t="s">
        <v>16718</v>
      </c>
      <c r="B2577" s="86">
        <v>4932399822</v>
      </c>
      <c r="C2577" s="86" t="s">
        <v>17246</v>
      </c>
      <c r="D2577" s="86" t="s">
        <v>5040</v>
      </c>
      <c r="E2577" s="86">
        <v>0</v>
      </c>
      <c r="F2577" s="86" t="s">
        <v>12565</v>
      </c>
      <c r="G2577" s="86" t="s">
        <v>12566</v>
      </c>
      <c r="H2577" s="86">
        <v>8256.6</v>
      </c>
    </row>
    <row r="2578" spans="1:8">
      <c r="A2578" s="87" t="s">
        <v>16719</v>
      </c>
      <c r="B2578" s="86">
        <v>4932399823</v>
      </c>
      <c r="C2578" s="86" t="s">
        <v>17246</v>
      </c>
      <c r="D2578" s="86" t="s">
        <v>5040</v>
      </c>
      <c r="E2578" s="86">
        <v>0</v>
      </c>
      <c r="F2578" s="86" t="s">
        <v>12568</v>
      </c>
      <c r="G2578" s="86" t="s">
        <v>12569</v>
      </c>
      <c r="H2578" s="86">
        <v>4940.1000000000004</v>
      </c>
    </row>
    <row r="2579" spans="1:8">
      <c r="A2579" s="87" t="s">
        <v>16720</v>
      </c>
      <c r="B2579" s="86">
        <v>4932399824</v>
      </c>
      <c r="C2579" s="86" t="s">
        <v>17246</v>
      </c>
      <c r="D2579" s="86" t="s">
        <v>5040</v>
      </c>
      <c r="E2579" s="86">
        <v>0</v>
      </c>
      <c r="F2579" s="86" t="s">
        <v>12571</v>
      </c>
      <c r="G2579" s="86" t="s">
        <v>12572</v>
      </c>
      <c r="H2579" s="86">
        <v>5316.3000000000011</v>
      </c>
    </row>
    <row r="2580" spans="1:8">
      <c r="A2580" s="87" t="s">
        <v>16721</v>
      </c>
      <c r="B2580" s="86">
        <v>4932399825</v>
      </c>
      <c r="C2580" s="86" t="s">
        <v>17246</v>
      </c>
      <c r="D2580" s="86" t="s">
        <v>5040</v>
      </c>
      <c r="E2580" s="86">
        <v>0</v>
      </c>
      <c r="F2580" s="86" t="s">
        <v>12574</v>
      </c>
      <c r="G2580" s="86" t="s">
        <v>12575</v>
      </c>
      <c r="H2580" s="86">
        <v>6246.9000000000005</v>
      </c>
    </row>
    <row r="2581" spans="1:8">
      <c r="A2581" s="87" t="s">
        <v>16722</v>
      </c>
      <c r="B2581" s="86">
        <v>4932399826</v>
      </c>
      <c r="C2581" s="86" t="s">
        <v>17246</v>
      </c>
      <c r="D2581" s="86" t="s">
        <v>5040</v>
      </c>
      <c r="E2581" s="86">
        <v>0</v>
      </c>
      <c r="F2581" s="86" t="s">
        <v>12577</v>
      </c>
      <c r="G2581" s="86" t="s">
        <v>12578</v>
      </c>
      <c r="H2581" s="86">
        <v>8751.6</v>
      </c>
    </row>
    <row r="2582" spans="1:8">
      <c r="A2582" s="87" t="s">
        <v>16723</v>
      </c>
      <c r="B2582" s="86">
        <v>4932399885</v>
      </c>
      <c r="C2582" s="86" t="s">
        <v>17246</v>
      </c>
      <c r="D2582" s="86" t="s">
        <v>6112</v>
      </c>
      <c r="E2582" s="86" t="s">
        <v>8721</v>
      </c>
      <c r="F2582" s="86" t="s">
        <v>12580</v>
      </c>
      <c r="G2582" s="86" t="s">
        <v>12581</v>
      </c>
      <c r="H2582" s="86">
        <v>4301</v>
      </c>
    </row>
    <row r="2583" spans="1:8">
      <c r="A2583" s="87" t="s">
        <v>16724</v>
      </c>
      <c r="B2583" s="86">
        <v>4932399886</v>
      </c>
      <c r="C2583" s="86" t="s">
        <v>17246</v>
      </c>
      <c r="D2583" s="86" t="s">
        <v>6112</v>
      </c>
      <c r="E2583" s="86" t="s">
        <v>8721</v>
      </c>
      <c r="F2583" s="86" t="s">
        <v>12583</v>
      </c>
      <c r="G2583" s="86" t="s">
        <v>12584</v>
      </c>
      <c r="H2583" s="86">
        <v>4521</v>
      </c>
    </row>
    <row r="2584" spans="1:8">
      <c r="A2584" s="87" t="s">
        <v>16725</v>
      </c>
      <c r="B2584" s="86">
        <v>4932399887</v>
      </c>
      <c r="C2584" s="86" t="s">
        <v>17246</v>
      </c>
      <c r="D2584" s="86" t="s">
        <v>6112</v>
      </c>
      <c r="E2584" s="86" t="s">
        <v>8721</v>
      </c>
      <c r="F2584" s="86" t="s">
        <v>12586</v>
      </c>
      <c r="G2584" s="86" t="s">
        <v>12587</v>
      </c>
      <c r="H2584" s="86">
        <v>4796</v>
      </c>
    </row>
    <row r="2585" spans="1:8">
      <c r="A2585" s="87" t="s">
        <v>16726</v>
      </c>
      <c r="B2585" s="86">
        <v>4932399888</v>
      </c>
      <c r="C2585" s="86" t="s">
        <v>17246</v>
      </c>
      <c r="D2585" s="86" t="s">
        <v>6112</v>
      </c>
      <c r="E2585" s="86" t="s">
        <v>8721</v>
      </c>
      <c r="F2585" s="86" t="s">
        <v>12589</v>
      </c>
      <c r="G2585" s="86" t="s">
        <v>12590</v>
      </c>
      <c r="H2585" s="86">
        <v>5566</v>
      </c>
    </row>
    <row r="2586" spans="1:8">
      <c r="A2586" s="87" t="s">
        <v>16727</v>
      </c>
      <c r="B2586" s="86">
        <v>4932399889</v>
      </c>
      <c r="C2586" s="86" t="s">
        <v>17246</v>
      </c>
      <c r="D2586" s="86" t="s">
        <v>6112</v>
      </c>
      <c r="E2586" s="86" t="s">
        <v>8721</v>
      </c>
      <c r="F2586" s="86" t="s">
        <v>12592</v>
      </c>
      <c r="G2586" s="86" t="s">
        <v>12593</v>
      </c>
      <c r="H2586" s="86">
        <v>5951.0000000000009</v>
      </c>
    </row>
    <row r="2587" spans="1:8">
      <c r="A2587" s="87" t="s">
        <v>16728</v>
      </c>
      <c r="B2587" s="86">
        <v>4932399909</v>
      </c>
      <c r="C2587" s="86" t="s">
        <v>17246</v>
      </c>
      <c r="D2587" s="86" t="s">
        <v>5031</v>
      </c>
      <c r="E2587" s="86">
        <v>0</v>
      </c>
      <c r="F2587" s="86" t="s">
        <v>12595</v>
      </c>
      <c r="G2587" s="86" t="s">
        <v>12596</v>
      </c>
      <c r="H2587" s="86">
        <v>2409</v>
      </c>
    </row>
    <row r="2588" spans="1:8">
      <c r="A2588" s="87" t="s">
        <v>16729</v>
      </c>
      <c r="B2588" s="86">
        <v>4932399916</v>
      </c>
      <c r="C2588" s="86" t="s">
        <v>17246</v>
      </c>
      <c r="D2588" s="86" t="s">
        <v>4816</v>
      </c>
      <c r="E2588" s="86" t="s">
        <v>9975</v>
      </c>
      <c r="F2588" s="86" t="s">
        <v>12598</v>
      </c>
      <c r="G2588" s="86" t="s">
        <v>12599</v>
      </c>
      <c r="H2588" s="86">
        <v>176</v>
      </c>
    </row>
    <row r="2589" spans="1:8">
      <c r="A2589" s="87" t="s">
        <v>16730</v>
      </c>
      <c r="B2589" s="86">
        <v>4932399917</v>
      </c>
      <c r="C2589" s="86" t="s">
        <v>17246</v>
      </c>
      <c r="D2589" s="86" t="s">
        <v>4816</v>
      </c>
      <c r="E2589" s="86" t="s">
        <v>9975</v>
      </c>
      <c r="F2589" s="86" t="s">
        <v>12601</v>
      </c>
      <c r="G2589" s="86" t="s">
        <v>12602</v>
      </c>
      <c r="H2589" s="86">
        <v>231.00000000000003</v>
      </c>
    </row>
    <row r="2590" spans="1:8">
      <c r="A2590" s="87" t="s">
        <v>16731</v>
      </c>
      <c r="B2590" s="86">
        <v>4932399919</v>
      </c>
      <c r="C2590" s="86" t="s">
        <v>17246</v>
      </c>
      <c r="D2590" s="86" t="s">
        <v>4816</v>
      </c>
      <c r="E2590" s="86" t="s">
        <v>9975</v>
      </c>
      <c r="F2590" s="86" t="s">
        <v>12604</v>
      </c>
      <c r="G2590" s="86" t="s">
        <v>12605</v>
      </c>
      <c r="H2590" s="86">
        <v>412.5</v>
      </c>
    </row>
    <row r="2591" spans="1:8">
      <c r="A2591" s="87" t="s">
        <v>16732</v>
      </c>
      <c r="B2591" s="86">
        <v>4932399966</v>
      </c>
      <c r="C2591" s="86" t="s">
        <v>17246</v>
      </c>
      <c r="D2591" s="86" t="s">
        <v>4816</v>
      </c>
      <c r="E2591" s="86" t="s">
        <v>9587</v>
      </c>
      <c r="F2591" s="86" t="s">
        <v>12607</v>
      </c>
      <c r="G2591" s="86" t="s">
        <v>12608</v>
      </c>
      <c r="H2591" s="86">
        <v>1782.0000000000002</v>
      </c>
    </row>
    <row r="2592" spans="1:8">
      <c r="A2592" s="87" t="s">
        <v>16733</v>
      </c>
      <c r="B2592" s="86">
        <v>4932399967</v>
      </c>
      <c r="C2592" s="86" t="s">
        <v>17246</v>
      </c>
      <c r="D2592" s="86" t="s">
        <v>4816</v>
      </c>
      <c r="E2592" s="86" t="s">
        <v>9587</v>
      </c>
      <c r="F2592" s="86" t="s">
        <v>12610</v>
      </c>
      <c r="G2592" s="86" t="s">
        <v>12611</v>
      </c>
      <c r="H2592" s="86">
        <v>2937.0000000000005</v>
      </c>
    </row>
    <row r="2593" spans="1:8">
      <c r="A2593" s="87" t="s">
        <v>16734</v>
      </c>
      <c r="B2593" s="86">
        <v>4932399968</v>
      </c>
      <c r="C2593" s="86" t="s">
        <v>17246</v>
      </c>
      <c r="D2593" s="86" t="s">
        <v>4816</v>
      </c>
      <c r="E2593" s="86" t="s">
        <v>9587</v>
      </c>
      <c r="F2593" s="86" t="s">
        <v>12613</v>
      </c>
      <c r="G2593" s="86" t="s">
        <v>12614</v>
      </c>
      <c r="H2593" s="86">
        <v>1573.0000000000002</v>
      </c>
    </row>
    <row r="2594" spans="1:8">
      <c r="A2594" s="87" t="s">
        <v>16735</v>
      </c>
      <c r="B2594" s="86">
        <v>4932430001</v>
      </c>
      <c r="C2594" s="86" t="s">
        <v>17246</v>
      </c>
      <c r="D2594" s="86" t="s">
        <v>5502</v>
      </c>
      <c r="E2594" s="86" t="s">
        <v>9333</v>
      </c>
      <c r="F2594" s="86" t="s">
        <v>12616</v>
      </c>
      <c r="G2594" s="86" t="s">
        <v>12617</v>
      </c>
      <c r="H2594" s="86">
        <v>2134</v>
      </c>
    </row>
    <row r="2595" spans="1:8">
      <c r="A2595" s="87" t="s">
        <v>16736</v>
      </c>
      <c r="B2595" s="86">
        <v>4932430002</v>
      </c>
      <c r="C2595" s="86" t="s">
        <v>17246</v>
      </c>
      <c r="D2595" s="86" t="s">
        <v>5095</v>
      </c>
      <c r="E2595" s="86" t="s">
        <v>8590</v>
      </c>
      <c r="F2595" s="86" t="s">
        <v>12619</v>
      </c>
      <c r="G2595" s="86" t="s">
        <v>12620</v>
      </c>
      <c r="H2595" s="86">
        <v>1705.0000000000002</v>
      </c>
    </row>
    <row r="2596" spans="1:8">
      <c r="A2596" s="87" t="s">
        <v>16737</v>
      </c>
      <c r="B2596" s="86">
        <v>4932430080</v>
      </c>
      <c r="C2596" s="86" t="s">
        <v>17246</v>
      </c>
      <c r="D2596" s="86" t="s">
        <v>5040</v>
      </c>
      <c r="E2596" s="86">
        <v>0</v>
      </c>
      <c r="F2596" s="86" t="s">
        <v>12622</v>
      </c>
      <c r="G2596" s="86" t="s">
        <v>12623</v>
      </c>
      <c r="H2596" s="86">
        <v>3903.9000000000005</v>
      </c>
    </row>
    <row r="2597" spans="1:8">
      <c r="A2597" s="87" t="s">
        <v>16738</v>
      </c>
      <c r="B2597" s="86">
        <v>4932430081</v>
      </c>
      <c r="C2597" s="86" t="s">
        <v>17246</v>
      </c>
      <c r="D2597" s="86" t="s">
        <v>5040</v>
      </c>
      <c r="E2597" s="86">
        <v>0</v>
      </c>
      <c r="F2597" s="86" t="s">
        <v>12625</v>
      </c>
      <c r="G2597" s="86" t="s">
        <v>12626</v>
      </c>
      <c r="H2597" s="86">
        <v>5177.7000000000007</v>
      </c>
    </row>
    <row r="2598" spans="1:8">
      <c r="A2598" s="87" t="s">
        <v>16739</v>
      </c>
      <c r="B2598" s="86">
        <v>4932430141</v>
      </c>
      <c r="C2598" s="86" t="s">
        <v>17246</v>
      </c>
      <c r="D2598" s="86" t="s">
        <v>9118</v>
      </c>
      <c r="E2598" s="86">
        <v>0</v>
      </c>
      <c r="F2598" s="86" t="s">
        <v>12628</v>
      </c>
      <c r="G2598" s="86" t="s">
        <v>12629</v>
      </c>
      <c r="H2598" s="86">
        <v>583</v>
      </c>
    </row>
    <row r="2599" spans="1:8">
      <c r="A2599" s="87" t="s">
        <v>16740</v>
      </c>
      <c r="B2599" s="86">
        <v>4932430142</v>
      </c>
      <c r="C2599" s="86" t="s">
        <v>17246</v>
      </c>
      <c r="D2599" s="86" t="s">
        <v>9118</v>
      </c>
      <c r="E2599" s="86">
        <v>0</v>
      </c>
      <c r="F2599" s="86" t="s">
        <v>12631</v>
      </c>
      <c r="G2599" s="86" t="s">
        <v>12632</v>
      </c>
      <c r="H2599" s="86">
        <v>605</v>
      </c>
    </row>
    <row r="2600" spans="1:8">
      <c r="A2600" s="87" t="s">
        <v>16741</v>
      </c>
      <c r="B2600" s="86">
        <v>4932430143</v>
      </c>
      <c r="C2600" s="86" t="s">
        <v>17246</v>
      </c>
      <c r="D2600" s="86" t="s">
        <v>9118</v>
      </c>
      <c r="E2600" s="86">
        <v>0</v>
      </c>
      <c r="F2600" s="86" t="s">
        <v>12634</v>
      </c>
      <c r="G2600" s="86" t="s">
        <v>12635</v>
      </c>
      <c r="H2600" s="86">
        <v>781.00000000000011</v>
      </c>
    </row>
    <row r="2601" spans="1:8">
      <c r="A2601" s="87" t="s">
        <v>16742</v>
      </c>
      <c r="B2601" s="86">
        <v>4932430144</v>
      </c>
      <c r="C2601" s="86" t="s">
        <v>17246</v>
      </c>
      <c r="D2601" s="86" t="s">
        <v>9118</v>
      </c>
      <c r="E2601" s="86">
        <v>0</v>
      </c>
      <c r="F2601" s="86" t="s">
        <v>12637</v>
      </c>
      <c r="G2601" s="86" t="s">
        <v>12638</v>
      </c>
      <c r="H2601" s="86">
        <v>1760.0000000000002</v>
      </c>
    </row>
    <row r="2602" spans="1:8">
      <c r="A2602" s="87" t="s">
        <v>16743</v>
      </c>
      <c r="B2602" s="86">
        <v>4932430146</v>
      </c>
      <c r="C2602" s="86" t="s">
        <v>17246</v>
      </c>
      <c r="D2602" s="86" t="s">
        <v>5095</v>
      </c>
      <c r="E2602" s="86" t="s">
        <v>5651</v>
      </c>
      <c r="F2602" s="86" t="s">
        <v>12640</v>
      </c>
      <c r="G2602" s="86" t="s">
        <v>12641</v>
      </c>
      <c r="H2602" s="86">
        <v>561</v>
      </c>
    </row>
    <row r="2603" spans="1:8">
      <c r="A2603" s="87" t="s">
        <v>16744</v>
      </c>
      <c r="B2603" s="86">
        <v>4932430147</v>
      </c>
      <c r="C2603" s="86" t="s">
        <v>17246</v>
      </c>
      <c r="D2603" s="86" t="s">
        <v>4816</v>
      </c>
      <c r="E2603" s="86" t="s">
        <v>9982</v>
      </c>
      <c r="F2603" s="86" t="s">
        <v>12643</v>
      </c>
      <c r="G2603" s="86" t="s">
        <v>12644</v>
      </c>
      <c r="H2603" s="86">
        <v>319</v>
      </c>
    </row>
    <row r="2604" spans="1:8">
      <c r="A2604" s="87" t="s">
        <v>16745</v>
      </c>
      <c r="B2604" s="86">
        <v>4932430148</v>
      </c>
      <c r="C2604" s="86" t="s">
        <v>17246</v>
      </c>
      <c r="D2604" s="86" t="s">
        <v>4816</v>
      </c>
      <c r="E2604" s="86" t="s">
        <v>9982</v>
      </c>
      <c r="F2604" s="86" t="s">
        <v>12646</v>
      </c>
      <c r="G2604" s="86" t="s">
        <v>12647</v>
      </c>
      <c r="H2604" s="86">
        <v>319</v>
      </c>
    </row>
    <row r="2605" spans="1:8">
      <c r="A2605" s="87" t="s">
        <v>16746</v>
      </c>
      <c r="B2605" s="86">
        <v>4932430149</v>
      </c>
      <c r="C2605" s="86" t="s">
        <v>17246</v>
      </c>
      <c r="D2605" s="86" t="s">
        <v>4816</v>
      </c>
      <c r="E2605" s="86" t="s">
        <v>9982</v>
      </c>
      <c r="F2605" s="86" t="s">
        <v>12649</v>
      </c>
      <c r="G2605" s="86" t="s">
        <v>12650</v>
      </c>
      <c r="H2605" s="86">
        <v>319</v>
      </c>
    </row>
    <row r="2606" spans="1:8">
      <c r="A2606" s="87" t="s">
        <v>16747</v>
      </c>
      <c r="B2606" s="86">
        <v>4932430150</v>
      </c>
      <c r="C2606" s="86" t="s">
        <v>17246</v>
      </c>
      <c r="D2606" s="86" t="s">
        <v>4816</v>
      </c>
      <c r="E2606" s="86" t="s">
        <v>9982</v>
      </c>
      <c r="F2606" s="86" t="s">
        <v>12652</v>
      </c>
      <c r="G2606" s="86" t="s">
        <v>12653</v>
      </c>
      <c r="H2606" s="86">
        <v>319</v>
      </c>
    </row>
    <row r="2607" spans="1:8">
      <c r="A2607" s="87" t="s">
        <v>16748</v>
      </c>
      <c r="B2607" s="86">
        <v>4932430151</v>
      </c>
      <c r="C2607" s="86" t="s">
        <v>17246</v>
      </c>
      <c r="D2607" s="86" t="s">
        <v>4816</v>
      </c>
      <c r="E2607" s="86" t="s">
        <v>9982</v>
      </c>
      <c r="F2607" s="86" t="s">
        <v>12655</v>
      </c>
      <c r="G2607" s="86" t="s">
        <v>12656</v>
      </c>
      <c r="H2607" s="86">
        <v>407.00000000000006</v>
      </c>
    </row>
    <row r="2608" spans="1:8">
      <c r="A2608" s="87" t="s">
        <v>16749</v>
      </c>
      <c r="B2608" s="86">
        <v>4932430152</v>
      </c>
      <c r="C2608" s="86" t="s">
        <v>17246</v>
      </c>
      <c r="D2608" s="86" t="s">
        <v>4816</v>
      </c>
      <c r="E2608" s="86" t="s">
        <v>9982</v>
      </c>
      <c r="F2608" s="86" t="s">
        <v>12658</v>
      </c>
      <c r="G2608" s="86" t="s">
        <v>12659</v>
      </c>
      <c r="H2608" s="86">
        <v>330</v>
      </c>
    </row>
    <row r="2609" spans="1:8">
      <c r="A2609" s="87" t="s">
        <v>16750</v>
      </c>
      <c r="B2609" s="86">
        <v>4932430153</v>
      </c>
      <c r="C2609" s="86" t="s">
        <v>17246</v>
      </c>
      <c r="D2609" s="86" t="s">
        <v>4816</v>
      </c>
      <c r="E2609" s="86" t="s">
        <v>9982</v>
      </c>
      <c r="F2609" s="86" t="s">
        <v>12661</v>
      </c>
      <c r="G2609" s="86" t="s">
        <v>12662</v>
      </c>
      <c r="H2609" s="86">
        <v>407.00000000000006</v>
      </c>
    </row>
    <row r="2610" spans="1:8">
      <c r="A2610" s="87" t="s">
        <v>16751</v>
      </c>
      <c r="B2610" s="86">
        <v>4932430154</v>
      </c>
      <c r="C2610" s="86" t="s">
        <v>17246</v>
      </c>
      <c r="D2610" s="86" t="s">
        <v>4816</v>
      </c>
      <c r="E2610" s="86" t="s">
        <v>9982</v>
      </c>
      <c r="F2610" s="86" t="s">
        <v>12664</v>
      </c>
      <c r="G2610" s="86" t="s">
        <v>12665</v>
      </c>
      <c r="H2610" s="86">
        <v>495.00000000000006</v>
      </c>
    </row>
    <row r="2611" spans="1:8">
      <c r="A2611" s="87" t="s">
        <v>16752</v>
      </c>
      <c r="B2611" s="86">
        <v>4932430155</v>
      </c>
      <c r="C2611" s="86" t="s">
        <v>17246</v>
      </c>
      <c r="D2611" s="86" t="s">
        <v>4816</v>
      </c>
      <c r="E2611" s="86" t="s">
        <v>9982</v>
      </c>
      <c r="F2611" s="86" t="s">
        <v>12667</v>
      </c>
      <c r="G2611" s="86" t="s">
        <v>12668</v>
      </c>
      <c r="H2611" s="86">
        <v>418.00000000000006</v>
      </c>
    </row>
    <row r="2612" spans="1:8">
      <c r="A2612" s="87" t="s">
        <v>16753</v>
      </c>
      <c r="B2612" s="86">
        <v>4932430156</v>
      </c>
      <c r="C2612" s="86" t="s">
        <v>17246</v>
      </c>
      <c r="D2612" s="86" t="s">
        <v>4816</v>
      </c>
      <c r="E2612" s="86" t="s">
        <v>9982</v>
      </c>
      <c r="F2612" s="86" t="s">
        <v>12670</v>
      </c>
      <c r="G2612" s="86" t="s">
        <v>12671</v>
      </c>
      <c r="H2612" s="86">
        <v>550</v>
      </c>
    </row>
    <row r="2613" spans="1:8">
      <c r="A2613" s="87" t="s">
        <v>16754</v>
      </c>
      <c r="B2613" s="86">
        <v>4932430157</v>
      </c>
      <c r="C2613" s="86" t="s">
        <v>17246</v>
      </c>
      <c r="D2613" s="86" t="s">
        <v>4816</v>
      </c>
      <c r="E2613" s="86" t="s">
        <v>9982</v>
      </c>
      <c r="F2613" s="86" t="s">
        <v>12673</v>
      </c>
      <c r="G2613" s="86" t="s">
        <v>12674</v>
      </c>
      <c r="H2613" s="86">
        <v>363.00000000000006</v>
      </c>
    </row>
    <row r="2614" spans="1:8">
      <c r="A2614" s="87" t="s">
        <v>16755</v>
      </c>
      <c r="B2614" s="86">
        <v>4932430158</v>
      </c>
      <c r="C2614" s="86" t="s">
        <v>17246</v>
      </c>
      <c r="D2614" s="86" t="s">
        <v>4816</v>
      </c>
      <c r="E2614" s="86" t="s">
        <v>9982</v>
      </c>
      <c r="F2614" s="86" t="s">
        <v>12676</v>
      </c>
      <c r="G2614" s="86" t="s">
        <v>12677</v>
      </c>
      <c r="H2614" s="86">
        <v>352</v>
      </c>
    </row>
    <row r="2615" spans="1:8">
      <c r="A2615" s="87" t="s">
        <v>16756</v>
      </c>
      <c r="B2615" s="86">
        <v>4932430159</v>
      </c>
      <c r="C2615" s="86" t="s">
        <v>17246</v>
      </c>
      <c r="D2615" s="86" t="s">
        <v>4816</v>
      </c>
      <c r="E2615" s="86" t="s">
        <v>9982</v>
      </c>
      <c r="F2615" s="86" t="s">
        <v>12679</v>
      </c>
      <c r="G2615" s="86" t="s">
        <v>12680</v>
      </c>
      <c r="H2615" s="86">
        <v>550</v>
      </c>
    </row>
    <row r="2616" spans="1:8">
      <c r="A2616" s="87" t="s">
        <v>16757</v>
      </c>
      <c r="B2616" s="86">
        <v>4932430160</v>
      </c>
      <c r="C2616" s="86" t="s">
        <v>17246</v>
      </c>
      <c r="D2616" s="86" t="s">
        <v>4816</v>
      </c>
      <c r="E2616" s="86" t="s">
        <v>9982</v>
      </c>
      <c r="F2616" s="86" t="s">
        <v>12682</v>
      </c>
      <c r="G2616" s="86" t="s">
        <v>12683</v>
      </c>
      <c r="H2616" s="86">
        <v>429.00000000000006</v>
      </c>
    </row>
    <row r="2617" spans="1:8">
      <c r="A2617" s="87" t="s">
        <v>16758</v>
      </c>
      <c r="B2617" s="86">
        <v>4932430161</v>
      </c>
      <c r="C2617" s="86" t="s">
        <v>17246</v>
      </c>
      <c r="D2617" s="86" t="s">
        <v>4816</v>
      </c>
      <c r="E2617" s="86" t="s">
        <v>9982</v>
      </c>
      <c r="F2617" s="86" t="s">
        <v>12685</v>
      </c>
      <c r="G2617" s="86" t="s">
        <v>12686</v>
      </c>
      <c r="H2617" s="86">
        <v>605</v>
      </c>
    </row>
    <row r="2618" spans="1:8">
      <c r="A2618" s="87" t="s">
        <v>16759</v>
      </c>
      <c r="B2618" s="86">
        <v>4932430162</v>
      </c>
      <c r="C2618" s="86" t="s">
        <v>17246</v>
      </c>
      <c r="D2618" s="86" t="s">
        <v>4816</v>
      </c>
      <c r="E2618" s="86" t="s">
        <v>9982</v>
      </c>
      <c r="F2618" s="86" t="s">
        <v>12688</v>
      </c>
      <c r="G2618" s="86" t="s">
        <v>12689</v>
      </c>
      <c r="H2618" s="86">
        <v>594</v>
      </c>
    </row>
    <row r="2619" spans="1:8">
      <c r="A2619" s="87" t="s">
        <v>16760</v>
      </c>
      <c r="B2619" s="86">
        <v>4932430175</v>
      </c>
      <c r="C2619" s="86" t="s">
        <v>17246</v>
      </c>
      <c r="D2619" s="86" t="s">
        <v>7883</v>
      </c>
      <c r="E2619" s="86" t="s">
        <v>11230</v>
      </c>
      <c r="F2619" s="86" t="s">
        <v>12691</v>
      </c>
      <c r="G2619" s="86" t="s">
        <v>12692</v>
      </c>
      <c r="H2619" s="86">
        <v>341</v>
      </c>
    </row>
    <row r="2620" spans="1:8">
      <c r="A2620" s="87" t="s">
        <v>16761</v>
      </c>
      <c r="B2620" s="86">
        <v>4932430176</v>
      </c>
      <c r="C2620" s="86" t="s">
        <v>17246</v>
      </c>
      <c r="D2620" s="86" t="s">
        <v>7883</v>
      </c>
      <c r="E2620" s="86" t="s">
        <v>11230</v>
      </c>
      <c r="F2620" s="86" t="s">
        <v>12694</v>
      </c>
      <c r="G2620" s="86" t="s">
        <v>12695</v>
      </c>
      <c r="H2620" s="86">
        <v>506.00000000000006</v>
      </c>
    </row>
    <row r="2621" spans="1:8">
      <c r="A2621" s="87" t="s">
        <v>16762</v>
      </c>
      <c r="B2621" s="86">
        <v>4932430179</v>
      </c>
      <c r="C2621" s="86" t="s">
        <v>17246</v>
      </c>
      <c r="D2621" s="86" t="s">
        <v>5657</v>
      </c>
      <c r="E2621" s="86">
        <v>0</v>
      </c>
      <c r="F2621" s="86" t="s">
        <v>12697</v>
      </c>
      <c r="G2621" s="86" t="s">
        <v>12698</v>
      </c>
      <c r="H2621" s="86">
        <v>990.00000000000011</v>
      </c>
    </row>
    <row r="2622" spans="1:8">
      <c r="A2622" s="87" t="s">
        <v>16763</v>
      </c>
      <c r="B2622" s="86">
        <v>4932430234</v>
      </c>
      <c r="C2622" s="86" t="s">
        <v>17246</v>
      </c>
      <c r="D2622" s="86" t="s">
        <v>5095</v>
      </c>
      <c r="E2622" s="86" t="s">
        <v>7537</v>
      </c>
      <c r="F2622" s="86" t="s">
        <v>12700</v>
      </c>
      <c r="G2622" s="86" t="s">
        <v>12701</v>
      </c>
      <c r="H2622" s="86">
        <v>4821.3</v>
      </c>
    </row>
    <row r="2623" spans="1:8">
      <c r="A2623" s="87" t="s">
        <v>16764</v>
      </c>
      <c r="B2623" s="86">
        <v>4932430235</v>
      </c>
      <c r="C2623" s="86" t="s">
        <v>17246</v>
      </c>
      <c r="D2623" s="86" t="s">
        <v>5095</v>
      </c>
      <c r="E2623" s="86" t="s">
        <v>7537</v>
      </c>
      <c r="F2623" s="86" t="s">
        <v>12703</v>
      </c>
      <c r="G2623" s="86" t="s">
        <v>12704</v>
      </c>
      <c r="H2623" s="86">
        <v>6553.8000000000011</v>
      </c>
    </row>
    <row r="2624" spans="1:8">
      <c r="A2624" s="87" t="s">
        <v>16765</v>
      </c>
      <c r="B2624" s="86">
        <v>4932430327</v>
      </c>
      <c r="C2624" s="86" t="s">
        <v>17246</v>
      </c>
      <c r="D2624" s="86" t="s">
        <v>6112</v>
      </c>
      <c r="E2624" s="86">
        <v>0</v>
      </c>
      <c r="F2624" s="86" t="s">
        <v>12706</v>
      </c>
      <c r="G2624" s="86" t="s">
        <v>12707</v>
      </c>
      <c r="H2624" s="86">
        <v>2574</v>
      </c>
    </row>
    <row r="2625" spans="1:8">
      <c r="A2625" s="87" t="s">
        <v>16766</v>
      </c>
      <c r="B2625" s="86">
        <v>4932430328</v>
      </c>
      <c r="C2625" s="86" t="s">
        <v>17246</v>
      </c>
      <c r="D2625" s="86" t="s">
        <v>4978</v>
      </c>
      <c r="E2625" s="86" t="s">
        <v>12709</v>
      </c>
      <c r="F2625" s="86" t="s">
        <v>12710</v>
      </c>
      <c r="G2625" s="86" t="s">
        <v>12711</v>
      </c>
      <c r="H2625" s="86">
        <v>385.00000000000006</v>
      </c>
    </row>
    <row r="2626" spans="1:8">
      <c r="A2626" s="87" t="s">
        <v>16767</v>
      </c>
      <c r="B2626" s="86">
        <v>4932430329</v>
      </c>
      <c r="C2626" s="86" t="s">
        <v>17246</v>
      </c>
      <c r="D2626" s="86" t="s">
        <v>4978</v>
      </c>
      <c r="E2626" s="86" t="s">
        <v>12709</v>
      </c>
      <c r="F2626" s="86" t="s">
        <v>12713</v>
      </c>
      <c r="G2626" s="86" t="s">
        <v>12714</v>
      </c>
      <c r="H2626" s="86">
        <v>473.00000000000006</v>
      </c>
    </row>
    <row r="2627" spans="1:8">
      <c r="A2627" s="87" t="s">
        <v>16768</v>
      </c>
      <c r="B2627" s="86">
        <v>4932430330</v>
      </c>
      <c r="C2627" s="86" t="s">
        <v>17246</v>
      </c>
      <c r="D2627" s="86" t="s">
        <v>4978</v>
      </c>
      <c r="E2627" s="86" t="s">
        <v>12709</v>
      </c>
      <c r="F2627" s="86" t="s">
        <v>12716</v>
      </c>
      <c r="G2627" s="86" t="s">
        <v>12717</v>
      </c>
      <c r="H2627" s="86">
        <v>638</v>
      </c>
    </row>
    <row r="2628" spans="1:8">
      <c r="A2628" s="87" t="s">
        <v>16769</v>
      </c>
      <c r="B2628" s="86">
        <v>4932430331</v>
      </c>
      <c r="C2628" s="86" t="s">
        <v>17246</v>
      </c>
      <c r="D2628" s="86" t="s">
        <v>4978</v>
      </c>
      <c r="E2628" s="86" t="s">
        <v>12709</v>
      </c>
      <c r="F2628" s="86" t="s">
        <v>12719</v>
      </c>
      <c r="G2628" s="86" t="s">
        <v>12720</v>
      </c>
      <c r="H2628" s="86">
        <v>869.00000000000011</v>
      </c>
    </row>
    <row r="2629" spans="1:8">
      <c r="A2629" s="87" t="s">
        <v>16770</v>
      </c>
      <c r="B2629" s="86">
        <v>4932430332</v>
      </c>
      <c r="C2629" s="86" t="s">
        <v>17246</v>
      </c>
      <c r="D2629" s="86" t="s">
        <v>4978</v>
      </c>
      <c r="E2629" s="86" t="s">
        <v>12709</v>
      </c>
      <c r="F2629" s="86" t="s">
        <v>12722</v>
      </c>
      <c r="G2629" s="86" t="s">
        <v>12723</v>
      </c>
      <c r="H2629" s="86">
        <v>1023.0000000000001</v>
      </c>
    </row>
    <row r="2630" spans="1:8">
      <c r="A2630" s="87" t="s">
        <v>16771</v>
      </c>
      <c r="B2630" s="86">
        <v>4932430333</v>
      </c>
      <c r="C2630" s="86" t="s">
        <v>17246</v>
      </c>
      <c r="D2630" s="86" t="s">
        <v>4978</v>
      </c>
      <c r="E2630" s="86" t="s">
        <v>12709</v>
      </c>
      <c r="F2630" s="86" t="s">
        <v>12725</v>
      </c>
      <c r="G2630" s="86" t="s">
        <v>12726</v>
      </c>
      <c r="H2630" s="86">
        <v>1166</v>
      </c>
    </row>
    <row r="2631" spans="1:8">
      <c r="A2631" s="87" t="s">
        <v>16772</v>
      </c>
      <c r="B2631" s="86">
        <v>4932430334</v>
      </c>
      <c r="C2631" s="86" t="s">
        <v>17246</v>
      </c>
      <c r="D2631" s="86" t="s">
        <v>4978</v>
      </c>
      <c r="E2631" s="86" t="s">
        <v>12709</v>
      </c>
      <c r="F2631" s="86" t="s">
        <v>12728</v>
      </c>
      <c r="G2631" s="86" t="s">
        <v>12729</v>
      </c>
      <c r="H2631" s="86">
        <v>1419.0000000000002</v>
      </c>
    </row>
    <row r="2632" spans="1:8">
      <c r="A2632" s="87" t="s">
        <v>16773</v>
      </c>
      <c r="B2632" s="86">
        <v>4932430335</v>
      </c>
      <c r="C2632" s="86" t="s">
        <v>17246</v>
      </c>
      <c r="D2632" s="86" t="s">
        <v>4978</v>
      </c>
      <c r="E2632" s="86" t="s">
        <v>12709</v>
      </c>
      <c r="F2632" s="86" t="s">
        <v>12731</v>
      </c>
      <c r="G2632" s="86" t="s">
        <v>12732</v>
      </c>
      <c r="H2632" s="86">
        <v>1815.0000000000002</v>
      </c>
    </row>
    <row r="2633" spans="1:8">
      <c r="A2633" s="87" t="s">
        <v>16774</v>
      </c>
      <c r="B2633" s="86">
        <v>4932430336</v>
      </c>
      <c r="C2633" s="86" t="s">
        <v>17246</v>
      </c>
      <c r="D2633" s="86" t="s">
        <v>4978</v>
      </c>
      <c r="E2633" s="86" t="s">
        <v>12709</v>
      </c>
      <c r="F2633" s="86" t="s">
        <v>12734</v>
      </c>
      <c r="G2633" s="86" t="s">
        <v>12735</v>
      </c>
      <c r="H2633" s="86">
        <v>2002.0000000000002</v>
      </c>
    </row>
    <row r="2634" spans="1:8">
      <c r="A2634" s="87" t="s">
        <v>16775</v>
      </c>
      <c r="B2634" s="86">
        <v>4932430337</v>
      </c>
      <c r="C2634" s="86" t="s">
        <v>17246</v>
      </c>
      <c r="D2634" s="86" t="s">
        <v>4978</v>
      </c>
      <c r="E2634" s="86" t="s">
        <v>12709</v>
      </c>
      <c r="F2634" s="86" t="s">
        <v>12737</v>
      </c>
      <c r="G2634" s="86" t="s">
        <v>12738</v>
      </c>
      <c r="H2634" s="86">
        <v>2354</v>
      </c>
    </row>
    <row r="2635" spans="1:8">
      <c r="A2635" s="87" t="s">
        <v>16776</v>
      </c>
      <c r="B2635" s="86">
        <v>4932430338</v>
      </c>
      <c r="C2635" s="86" t="s">
        <v>17246</v>
      </c>
      <c r="D2635" s="86" t="s">
        <v>4978</v>
      </c>
      <c r="E2635" s="86" t="s">
        <v>12709</v>
      </c>
      <c r="F2635" s="86" t="s">
        <v>12740</v>
      </c>
      <c r="G2635" s="86" t="s">
        <v>12741</v>
      </c>
      <c r="H2635" s="86">
        <v>2849.0000000000005</v>
      </c>
    </row>
    <row r="2636" spans="1:8">
      <c r="A2636" s="87" t="s">
        <v>16777</v>
      </c>
      <c r="B2636" s="86">
        <v>4932430339</v>
      </c>
      <c r="C2636" s="86" t="s">
        <v>17246</v>
      </c>
      <c r="D2636" s="86" t="s">
        <v>4978</v>
      </c>
      <c r="E2636" s="86" t="s">
        <v>12709</v>
      </c>
      <c r="F2636" s="86" t="s">
        <v>12743</v>
      </c>
      <c r="G2636" s="86" t="s">
        <v>12744</v>
      </c>
      <c r="H2636" s="86">
        <v>3960.0000000000005</v>
      </c>
    </row>
    <row r="2637" spans="1:8">
      <c r="A2637" s="87" t="s">
        <v>16778</v>
      </c>
      <c r="B2637" s="86">
        <v>4932430340</v>
      </c>
      <c r="C2637" s="86" t="s">
        <v>17246</v>
      </c>
      <c r="D2637" s="86" t="s">
        <v>4978</v>
      </c>
      <c r="E2637" s="86" t="s">
        <v>12709</v>
      </c>
      <c r="F2637" s="86" t="s">
        <v>12746</v>
      </c>
      <c r="G2637" s="86" t="s">
        <v>12747</v>
      </c>
      <c r="H2637" s="86">
        <v>5170</v>
      </c>
    </row>
    <row r="2638" spans="1:8">
      <c r="A2638" s="87" t="s">
        <v>16779</v>
      </c>
      <c r="B2638" s="86">
        <v>4932430341</v>
      </c>
      <c r="C2638" s="86" t="s">
        <v>17246</v>
      </c>
      <c r="D2638" s="86" t="s">
        <v>4978</v>
      </c>
      <c r="E2638" s="86" t="s">
        <v>12709</v>
      </c>
      <c r="F2638" s="86" t="s">
        <v>12749</v>
      </c>
      <c r="G2638" s="86" t="s">
        <v>12750</v>
      </c>
      <c r="H2638" s="86">
        <v>6523.0000000000009</v>
      </c>
    </row>
    <row r="2639" spans="1:8">
      <c r="A2639" s="87" t="s">
        <v>16780</v>
      </c>
      <c r="B2639" s="86">
        <v>4932430342</v>
      </c>
      <c r="C2639" s="86" t="s">
        <v>17246</v>
      </c>
      <c r="D2639" s="86" t="s">
        <v>4978</v>
      </c>
      <c r="E2639" s="86" t="s">
        <v>12709</v>
      </c>
      <c r="F2639" s="86" t="s">
        <v>12752</v>
      </c>
      <c r="G2639" s="86" t="s">
        <v>12753</v>
      </c>
      <c r="H2639" s="86">
        <v>4246</v>
      </c>
    </row>
    <row r="2640" spans="1:8">
      <c r="A2640" s="87" t="s">
        <v>16781</v>
      </c>
      <c r="B2640" s="86">
        <v>4932430343</v>
      </c>
      <c r="C2640" s="86" t="s">
        <v>17246</v>
      </c>
      <c r="D2640" s="86" t="s">
        <v>4978</v>
      </c>
      <c r="E2640" s="86" t="s">
        <v>12709</v>
      </c>
      <c r="F2640" s="86" t="s">
        <v>12755</v>
      </c>
      <c r="G2640" s="86" t="s">
        <v>12756</v>
      </c>
      <c r="H2640" s="86">
        <v>5104</v>
      </c>
    </row>
    <row r="2641" spans="1:8">
      <c r="A2641" s="87" t="s">
        <v>16782</v>
      </c>
      <c r="B2641" s="86">
        <v>4932430344</v>
      </c>
      <c r="C2641" s="86" t="s">
        <v>17246</v>
      </c>
      <c r="D2641" s="86" t="s">
        <v>4978</v>
      </c>
      <c r="E2641" s="86" t="s">
        <v>12709</v>
      </c>
      <c r="F2641" s="86" t="s">
        <v>12758</v>
      </c>
      <c r="G2641" s="86" t="s">
        <v>12759</v>
      </c>
      <c r="H2641" s="86">
        <v>5973.0000000000009</v>
      </c>
    </row>
    <row r="2642" spans="1:8">
      <c r="A2642" s="87" t="s">
        <v>16783</v>
      </c>
      <c r="B2642" s="86">
        <v>4932430394</v>
      </c>
      <c r="C2642" s="86" t="s">
        <v>17246</v>
      </c>
      <c r="D2642" s="86" t="s">
        <v>5036</v>
      </c>
      <c r="E2642" s="86">
        <v>0</v>
      </c>
      <c r="F2642" s="86" t="s">
        <v>12761</v>
      </c>
      <c r="G2642" s="86" t="s">
        <v>12762</v>
      </c>
      <c r="H2642" s="86">
        <v>1573.0000000000002</v>
      </c>
    </row>
    <row r="2643" spans="1:8">
      <c r="A2643" s="87" t="s">
        <v>16784</v>
      </c>
      <c r="B2643" s="86">
        <v>4932430395</v>
      </c>
      <c r="C2643" s="86" t="s">
        <v>17246</v>
      </c>
      <c r="D2643" s="86" t="s">
        <v>5036</v>
      </c>
      <c r="E2643" s="86">
        <v>0</v>
      </c>
      <c r="F2643" s="86" t="s">
        <v>12764</v>
      </c>
      <c r="G2643" s="86" t="s">
        <v>12765</v>
      </c>
      <c r="H2643" s="86">
        <v>1155</v>
      </c>
    </row>
    <row r="2644" spans="1:8">
      <c r="A2644" s="87" t="s">
        <v>16785</v>
      </c>
      <c r="B2644" s="86">
        <v>4932430396</v>
      </c>
      <c r="C2644" s="86" t="s">
        <v>17246</v>
      </c>
      <c r="D2644" s="86" t="s">
        <v>5036</v>
      </c>
      <c r="E2644" s="86">
        <v>0</v>
      </c>
      <c r="F2644" s="86" t="s">
        <v>12767</v>
      </c>
      <c r="G2644" s="86" t="s">
        <v>12768</v>
      </c>
      <c r="H2644" s="86">
        <v>1023.0000000000001</v>
      </c>
    </row>
    <row r="2645" spans="1:8">
      <c r="A2645" s="87" t="s">
        <v>16786</v>
      </c>
      <c r="B2645" s="86">
        <v>4932430397</v>
      </c>
      <c r="C2645" s="86" t="s">
        <v>17246</v>
      </c>
      <c r="D2645" s="86" t="s">
        <v>5036</v>
      </c>
      <c r="E2645" s="86">
        <v>0</v>
      </c>
      <c r="F2645" s="86" t="s">
        <v>12770</v>
      </c>
      <c r="G2645" s="86" t="s">
        <v>12771</v>
      </c>
      <c r="H2645" s="86">
        <v>726.00000000000011</v>
      </c>
    </row>
    <row r="2646" spans="1:8">
      <c r="A2646" s="87" t="s">
        <v>16787</v>
      </c>
      <c r="B2646" s="86">
        <v>4932430398</v>
      </c>
      <c r="C2646" s="86" t="s">
        <v>17246</v>
      </c>
      <c r="D2646" s="86" t="s">
        <v>5036</v>
      </c>
      <c r="E2646" s="86">
        <v>0</v>
      </c>
      <c r="F2646" s="86" t="s">
        <v>12773</v>
      </c>
      <c r="G2646" s="86" t="s">
        <v>12774</v>
      </c>
      <c r="H2646" s="86">
        <v>924.00000000000011</v>
      </c>
    </row>
    <row r="2647" spans="1:8">
      <c r="A2647" s="87" t="s">
        <v>16788</v>
      </c>
      <c r="B2647" s="86">
        <v>4932430407</v>
      </c>
      <c r="C2647" s="86" t="s">
        <v>17246</v>
      </c>
      <c r="D2647" s="86" t="s">
        <v>5036</v>
      </c>
      <c r="E2647" s="86">
        <v>0</v>
      </c>
      <c r="F2647" s="86" t="s">
        <v>12776</v>
      </c>
      <c r="G2647" s="86" t="s">
        <v>12777</v>
      </c>
      <c r="H2647" s="86">
        <v>319</v>
      </c>
    </row>
    <row r="2648" spans="1:8">
      <c r="A2648" s="87" t="s">
        <v>16789</v>
      </c>
      <c r="B2648" s="86">
        <v>4932430408</v>
      </c>
      <c r="C2648" s="86" t="s">
        <v>17246</v>
      </c>
      <c r="D2648" s="86" t="s">
        <v>5036</v>
      </c>
      <c r="E2648" s="86">
        <v>0</v>
      </c>
      <c r="F2648" s="86" t="s">
        <v>12779</v>
      </c>
      <c r="G2648" s="86" t="s">
        <v>12780</v>
      </c>
      <c r="H2648" s="86">
        <v>374.00000000000006</v>
      </c>
    </row>
    <row r="2649" spans="1:8">
      <c r="A2649" s="87" t="s">
        <v>16790</v>
      </c>
      <c r="B2649" s="86">
        <v>4932430412</v>
      </c>
      <c r="C2649" s="86" t="s">
        <v>17246</v>
      </c>
      <c r="D2649" s="86" t="s">
        <v>5036</v>
      </c>
      <c r="E2649" s="86">
        <v>0</v>
      </c>
      <c r="F2649" s="86" t="s">
        <v>12782</v>
      </c>
      <c r="G2649" s="86" t="s">
        <v>12783</v>
      </c>
      <c r="H2649" s="86">
        <v>242.00000000000003</v>
      </c>
    </row>
    <row r="2650" spans="1:8">
      <c r="A2650" s="87" t="s">
        <v>16791</v>
      </c>
      <c r="B2650" s="86">
        <v>4932430413</v>
      </c>
      <c r="C2650" s="86" t="s">
        <v>17246</v>
      </c>
      <c r="D2650" s="86" t="s">
        <v>5036</v>
      </c>
      <c r="E2650" s="86">
        <v>0</v>
      </c>
      <c r="F2650" s="86" t="s">
        <v>12785</v>
      </c>
      <c r="G2650" s="86" t="s">
        <v>12786</v>
      </c>
      <c r="H2650" s="86">
        <v>242.00000000000003</v>
      </c>
    </row>
    <row r="2651" spans="1:8">
      <c r="A2651" s="87" t="s">
        <v>16792</v>
      </c>
      <c r="B2651" s="86">
        <v>4932430414</v>
      </c>
      <c r="C2651" s="86" t="s">
        <v>17246</v>
      </c>
      <c r="D2651" s="86" t="s">
        <v>5036</v>
      </c>
      <c r="E2651" s="86">
        <v>0</v>
      </c>
      <c r="F2651" s="86" t="s">
        <v>12788</v>
      </c>
      <c r="G2651" s="86" t="s">
        <v>12789</v>
      </c>
      <c r="H2651" s="86">
        <v>264</v>
      </c>
    </row>
    <row r="2652" spans="1:8">
      <c r="A2652" s="87" t="s">
        <v>16793</v>
      </c>
      <c r="B2652" s="86">
        <v>4932430415</v>
      </c>
      <c r="C2652" s="86" t="s">
        <v>17246</v>
      </c>
      <c r="D2652" s="86" t="s">
        <v>5036</v>
      </c>
      <c r="E2652" s="86">
        <v>0</v>
      </c>
      <c r="F2652" s="86" t="s">
        <v>12791</v>
      </c>
      <c r="G2652" s="86" t="s">
        <v>12792</v>
      </c>
      <c r="H2652" s="86">
        <v>264</v>
      </c>
    </row>
    <row r="2653" spans="1:8">
      <c r="A2653" s="87" t="s">
        <v>16794</v>
      </c>
      <c r="B2653" s="86">
        <v>4932430437</v>
      </c>
      <c r="C2653" s="86" t="s">
        <v>17246</v>
      </c>
      <c r="D2653" s="86" t="s">
        <v>5095</v>
      </c>
      <c r="E2653" s="86" t="s">
        <v>6018</v>
      </c>
      <c r="F2653" s="86" t="s">
        <v>12794</v>
      </c>
      <c r="G2653" s="86" t="s">
        <v>12795</v>
      </c>
      <c r="H2653" s="86">
        <v>14322</v>
      </c>
    </row>
    <row r="2654" spans="1:8">
      <c r="A2654" s="87" t="s">
        <v>16795</v>
      </c>
      <c r="B2654" s="86">
        <v>4932430438</v>
      </c>
      <c r="C2654" s="86" t="s">
        <v>17246</v>
      </c>
      <c r="D2654" s="86" t="s">
        <v>5095</v>
      </c>
      <c r="E2654" s="86" t="s">
        <v>6018</v>
      </c>
      <c r="F2654" s="86" t="s">
        <v>12797</v>
      </c>
      <c r="G2654" s="86" t="s">
        <v>12798</v>
      </c>
      <c r="H2654" s="86">
        <v>15369.75</v>
      </c>
    </row>
    <row r="2655" spans="1:8">
      <c r="A2655" s="87" t="s">
        <v>16796</v>
      </c>
      <c r="B2655" s="86">
        <v>4932430439</v>
      </c>
      <c r="C2655" s="86" t="s">
        <v>17246</v>
      </c>
      <c r="D2655" s="86" t="s">
        <v>5095</v>
      </c>
      <c r="E2655" s="86" t="s">
        <v>6018</v>
      </c>
      <c r="F2655" s="86" t="s">
        <v>12800</v>
      </c>
      <c r="G2655" s="86" t="s">
        <v>12801</v>
      </c>
      <c r="H2655" s="86">
        <v>17655.000000000004</v>
      </c>
    </row>
    <row r="2656" spans="1:8">
      <c r="A2656" s="87" t="s">
        <v>16797</v>
      </c>
      <c r="B2656" s="86">
        <v>4932430440</v>
      </c>
      <c r="C2656" s="86" t="s">
        <v>17246</v>
      </c>
      <c r="D2656" s="86" t="s">
        <v>5095</v>
      </c>
      <c r="E2656" s="86" t="s">
        <v>6018</v>
      </c>
      <c r="F2656" s="86" t="s">
        <v>12803</v>
      </c>
      <c r="G2656" s="86" t="s">
        <v>12804</v>
      </c>
      <c r="H2656" s="86">
        <v>20179.500000000004</v>
      </c>
    </row>
    <row r="2657" spans="1:8">
      <c r="A2657" s="87" t="s">
        <v>16798</v>
      </c>
      <c r="B2657" s="86">
        <v>4932430441</v>
      </c>
      <c r="C2657" s="86" t="s">
        <v>17246</v>
      </c>
      <c r="D2657" s="86" t="s">
        <v>5095</v>
      </c>
      <c r="E2657" s="86" t="s">
        <v>6018</v>
      </c>
      <c r="F2657" s="86" t="s">
        <v>12806</v>
      </c>
      <c r="G2657" s="86" t="s">
        <v>12807</v>
      </c>
      <c r="H2657" s="86">
        <v>19527.750000000004</v>
      </c>
    </row>
    <row r="2658" spans="1:8">
      <c r="A2658" s="87" t="s">
        <v>16799</v>
      </c>
      <c r="B2658" s="86">
        <v>4932430442</v>
      </c>
      <c r="C2658" s="86" t="s">
        <v>17246</v>
      </c>
      <c r="D2658" s="86" t="s">
        <v>5095</v>
      </c>
      <c r="E2658" s="86" t="s">
        <v>6018</v>
      </c>
      <c r="F2658" s="86" t="s">
        <v>12809</v>
      </c>
      <c r="G2658" s="86" t="s">
        <v>12810</v>
      </c>
      <c r="H2658" s="86">
        <v>22324.500000000004</v>
      </c>
    </row>
    <row r="2659" spans="1:8">
      <c r="A2659" s="87" t="s">
        <v>16800</v>
      </c>
      <c r="B2659" s="86">
        <v>4932430443</v>
      </c>
      <c r="C2659" s="86" t="s">
        <v>17246</v>
      </c>
      <c r="D2659" s="86" t="s">
        <v>5095</v>
      </c>
      <c r="E2659" s="86" t="s">
        <v>6018</v>
      </c>
      <c r="F2659" s="86" t="s">
        <v>12812</v>
      </c>
      <c r="G2659" s="86" t="s">
        <v>12813</v>
      </c>
      <c r="H2659" s="86">
        <v>26474.25</v>
      </c>
    </row>
    <row r="2660" spans="1:8">
      <c r="A2660" s="87" t="s">
        <v>16801</v>
      </c>
      <c r="B2660" s="86">
        <v>4932430444</v>
      </c>
      <c r="C2660" s="86" t="s">
        <v>17246</v>
      </c>
      <c r="D2660" s="86" t="s">
        <v>8498</v>
      </c>
      <c r="E2660" s="86">
        <v>0</v>
      </c>
      <c r="F2660" s="86" t="s">
        <v>12815</v>
      </c>
      <c r="G2660" s="86" t="s">
        <v>12816</v>
      </c>
      <c r="H2660" s="86">
        <v>1496.0000000000002</v>
      </c>
    </row>
    <row r="2661" spans="1:8">
      <c r="A2661" s="87" t="s">
        <v>16802</v>
      </c>
      <c r="B2661" s="86">
        <v>4932430461</v>
      </c>
      <c r="C2661" s="86" t="s">
        <v>17246</v>
      </c>
      <c r="D2661" s="86" t="s">
        <v>9118</v>
      </c>
      <c r="E2661" s="86">
        <v>0</v>
      </c>
      <c r="F2661" s="86" t="s">
        <v>12818</v>
      </c>
      <c r="G2661" s="86" t="s">
        <v>12819</v>
      </c>
      <c r="H2661" s="86">
        <v>4609</v>
      </c>
    </row>
    <row r="2662" spans="1:8">
      <c r="A2662" s="87" t="s">
        <v>16803</v>
      </c>
      <c r="B2662" s="86">
        <v>4932430462</v>
      </c>
      <c r="C2662" s="86" t="s">
        <v>17246</v>
      </c>
      <c r="D2662" s="86" t="s">
        <v>5095</v>
      </c>
      <c r="E2662" s="86" t="s">
        <v>6018</v>
      </c>
      <c r="F2662" s="86" t="s">
        <v>12821</v>
      </c>
      <c r="G2662" s="86" t="s">
        <v>12822</v>
      </c>
      <c r="H2662" s="86">
        <v>20080.500000000004</v>
      </c>
    </row>
    <row r="2663" spans="1:8">
      <c r="A2663" s="87" t="s">
        <v>16804</v>
      </c>
      <c r="B2663" s="86">
        <v>4932430463</v>
      </c>
      <c r="C2663" s="86" t="s">
        <v>17246</v>
      </c>
      <c r="D2663" s="86" t="s">
        <v>5095</v>
      </c>
      <c r="E2663" s="86" t="s">
        <v>6018</v>
      </c>
      <c r="F2663" s="86" t="s">
        <v>12824</v>
      </c>
      <c r="G2663" s="86" t="s">
        <v>12825</v>
      </c>
      <c r="H2663" s="86">
        <v>27183.75</v>
      </c>
    </row>
    <row r="2664" spans="1:8">
      <c r="A2664" s="87" t="s">
        <v>16805</v>
      </c>
      <c r="B2664" s="86">
        <v>4932430464</v>
      </c>
      <c r="C2664" s="86" t="s">
        <v>17246</v>
      </c>
      <c r="D2664" s="86" t="s">
        <v>6112</v>
      </c>
      <c r="E2664" s="86">
        <v>0</v>
      </c>
      <c r="F2664" s="86" t="s">
        <v>12827</v>
      </c>
      <c r="G2664" s="86" t="s">
        <v>12828</v>
      </c>
      <c r="H2664" s="86">
        <v>869.00000000000011</v>
      </c>
    </row>
    <row r="2665" spans="1:8">
      <c r="A2665" s="87" t="s">
        <v>16806</v>
      </c>
      <c r="B2665" s="86">
        <v>4932430465</v>
      </c>
      <c r="C2665" s="86" t="s">
        <v>17246</v>
      </c>
      <c r="D2665" s="86" t="s">
        <v>6112</v>
      </c>
      <c r="E2665" s="86">
        <v>0</v>
      </c>
      <c r="F2665" s="86" t="s">
        <v>12830</v>
      </c>
      <c r="G2665" s="86" t="s">
        <v>12831</v>
      </c>
      <c r="H2665" s="86">
        <v>869.00000000000011</v>
      </c>
    </row>
    <row r="2666" spans="1:8">
      <c r="A2666" s="87" t="s">
        <v>16807</v>
      </c>
      <c r="B2666" s="86">
        <v>4932430466</v>
      </c>
      <c r="C2666" s="86" t="s">
        <v>17246</v>
      </c>
      <c r="D2666" s="86" t="s">
        <v>6112</v>
      </c>
      <c r="E2666" s="86">
        <v>0</v>
      </c>
      <c r="F2666" s="86" t="s">
        <v>12833</v>
      </c>
      <c r="G2666" s="86" t="s">
        <v>12834</v>
      </c>
      <c r="H2666" s="86">
        <v>39.6</v>
      </c>
    </row>
    <row r="2667" spans="1:8">
      <c r="A2667" s="87" t="s">
        <v>16808</v>
      </c>
      <c r="B2667" s="86">
        <v>4932430475</v>
      </c>
      <c r="C2667" s="86" t="s">
        <v>17246</v>
      </c>
      <c r="D2667" s="86" t="s">
        <v>5036</v>
      </c>
      <c r="E2667" s="86">
        <v>0</v>
      </c>
      <c r="F2667" s="86" t="s">
        <v>12836</v>
      </c>
      <c r="G2667" s="86" t="s">
        <v>12837</v>
      </c>
      <c r="H2667" s="86">
        <v>1551.0000000000002</v>
      </c>
    </row>
    <row r="2668" spans="1:8">
      <c r="A2668" s="87" t="s">
        <v>16809</v>
      </c>
      <c r="B2668" s="86">
        <v>4932430476</v>
      </c>
      <c r="C2668" s="86" t="s">
        <v>17246</v>
      </c>
      <c r="D2668" s="86" t="s">
        <v>5036</v>
      </c>
      <c r="E2668" s="86">
        <v>0</v>
      </c>
      <c r="F2668" s="86" t="s">
        <v>12839</v>
      </c>
      <c r="G2668" s="86" t="s">
        <v>12840</v>
      </c>
      <c r="H2668" s="86">
        <v>1342</v>
      </c>
    </row>
    <row r="2669" spans="1:8">
      <c r="A2669" s="87" t="s">
        <v>16810</v>
      </c>
      <c r="B2669" s="86">
        <v>4932430477</v>
      </c>
      <c r="C2669" s="86" t="s">
        <v>17246</v>
      </c>
      <c r="D2669" s="86" t="s">
        <v>6112</v>
      </c>
      <c r="E2669" s="86">
        <v>0</v>
      </c>
      <c r="F2669" s="86" t="s">
        <v>12842</v>
      </c>
      <c r="G2669" s="86" t="s">
        <v>12843</v>
      </c>
      <c r="H2669" s="86">
        <v>484.00000000000006</v>
      </c>
    </row>
    <row r="2670" spans="1:8">
      <c r="A2670" s="87" t="s">
        <v>16811</v>
      </c>
      <c r="B2670" s="86">
        <v>4932430478</v>
      </c>
      <c r="C2670" s="86" t="s">
        <v>17246</v>
      </c>
      <c r="D2670" s="86" t="s">
        <v>5657</v>
      </c>
      <c r="E2670" s="86">
        <v>0</v>
      </c>
      <c r="F2670" s="86" t="s">
        <v>12845</v>
      </c>
      <c r="G2670" s="86" t="s">
        <v>12846</v>
      </c>
      <c r="H2670" s="86">
        <v>242.00000000000003</v>
      </c>
    </row>
    <row r="2671" spans="1:8">
      <c r="A2671" s="87" t="s">
        <v>16812</v>
      </c>
      <c r="B2671" s="86">
        <v>4932430488</v>
      </c>
      <c r="C2671" s="86" t="s">
        <v>17246</v>
      </c>
      <c r="D2671" s="86" t="s">
        <v>5036</v>
      </c>
      <c r="E2671" s="86">
        <v>0</v>
      </c>
      <c r="F2671" s="86" t="s">
        <v>12848</v>
      </c>
      <c r="G2671" s="86" t="s">
        <v>12849</v>
      </c>
      <c r="H2671" s="86">
        <v>473.00000000000006</v>
      </c>
    </row>
    <row r="2672" spans="1:8">
      <c r="A2672" s="87" t="s">
        <v>16813</v>
      </c>
      <c r="B2672" s="86">
        <v>4932430489</v>
      </c>
      <c r="C2672" s="86" t="s">
        <v>17246</v>
      </c>
      <c r="D2672" s="86" t="s">
        <v>5036</v>
      </c>
      <c r="E2672" s="86">
        <v>0</v>
      </c>
      <c r="F2672" s="86" t="s">
        <v>12851</v>
      </c>
      <c r="G2672" s="86" t="s">
        <v>12852</v>
      </c>
      <c r="H2672" s="86">
        <v>352</v>
      </c>
    </row>
    <row r="2673" spans="1:8">
      <c r="A2673" s="87" t="s">
        <v>16814</v>
      </c>
      <c r="B2673" s="86">
        <v>4932430490</v>
      </c>
      <c r="C2673" s="86" t="s">
        <v>17246</v>
      </c>
      <c r="D2673" s="86" t="s">
        <v>5036</v>
      </c>
      <c r="E2673" s="86">
        <v>0</v>
      </c>
      <c r="F2673" s="86" t="s">
        <v>12854</v>
      </c>
      <c r="G2673" s="86" t="s">
        <v>12855</v>
      </c>
      <c r="H2673" s="86">
        <v>330</v>
      </c>
    </row>
    <row r="2674" spans="1:8">
      <c r="A2674" s="87" t="s">
        <v>16815</v>
      </c>
      <c r="B2674" s="86">
        <v>4932430492</v>
      </c>
      <c r="C2674" s="86" t="s">
        <v>17246</v>
      </c>
      <c r="D2674" s="86" t="s">
        <v>5036</v>
      </c>
      <c r="E2674" s="86">
        <v>0</v>
      </c>
      <c r="F2674" s="86" t="s">
        <v>12857</v>
      </c>
      <c r="G2674" s="86" t="s">
        <v>12858</v>
      </c>
      <c r="H2674" s="86">
        <v>451.00000000000006</v>
      </c>
    </row>
    <row r="2675" spans="1:8">
      <c r="A2675" s="87" t="s">
        <v>16816</v>
      </c>
      <c r="B2675" s="86">
        <v>4932430547</v>
      </c>
      <c r="C2675" s="86" t="s">
        <v>17246</v>
      </c>
      <c r="D2675" s="86" t="s">
        <v>4978</v>
      </c>
      <c r="E2675" s="86" t="s">
        <v>10111</v>
      </c>
      <c r="F2675" s="86" t="s">
        <v>12860</v>
      </c>
      <c r="G2675" s="86" t="s">
        <v>12861</v>
      </c>
      <c r="H2675" s="86">
        <v>506.00000000000006</v>
      </c>
    </row>
    <row r="2676" spans="1:8">
      <c r="A2676" s="87" t="s">
        <v>16817</v>
      </c>
      <c r="B2676" s="86">
        <v>4932430548</v>
      </c>
      <c r="C2676" s="86" t="s">
        <v>17246</v>
      </c>
      <c r="D2676" s="86" t="s">
        <v>4978</v>
      </c>
      <c r="E2676" s="86" t="s">
        <v>10111</v>
      </c>
      <c r="F2676" s="86" t="s">
        <v>12863</v>
      </c>
      <c r="G2676" s="86" t="s">
        <v>12864</v>
      </c>
      <c r="H2676" s="86">
        <v>869.00000000000011</v>
      </c>
    </row>
    <row r="2677" spans="1:8">
      <c r="A2677" s="87" t="s">
        <v>16818</v>
      </c>
      <c r="B2677" s="86">
        <v>4932430549</v>
      </c>
      <c r="C2677" s="86" t="s">
        <v>17246</v>
      </c>
      <c r="D2677" s="86" t="s">
        <v>4978</v>
      </c>
      <c r="E2677" s="86" t="s">
        <v>10111</v>
      </c>
      <c r="F2677" s="86" t="s">
        <v>12866</v>
      </c>
      <c r="G2677" s="86" t="s">
        <v>12867</v>
      </c>
      <c r="H2677" s="86">
        <v>968.00000000000011</v>
      </c>
    </row>
    <row r="2678" spans="1:8">
      <c r="A2678" s="87" t="s">
        <v>16819</v>
      </c>
      <c r="B2678" s="86">
        <v>4932430550</v>
      </c>
      <c r="C2678" s="86" t="s">
        <v>17246</v>
      </c>
      <c r="D2678" s="86" t="s">
        <v>4978</v>
      </c>
      <c r="E2678" s="86" t="s">
        <v>10111</v>
      </c>
      <c r="F2678" s="86" t="s">
        <v>12869</v>
      </c>
      <c r="G2678" s="86" t="s">
        <v>12870</v>
      </c>
      <c r="H2678" s="86">
        <v>1034</v>
      </c>
    </row>
    <row r="2679" spans="1:8">
      <c r="A2679" s="87" t="s">
        <v>16820</v>
      </c>
      <c r="B2679" s="86">
        <v>4932430551</v>
      </c>
      <c r="C2679" s="86" t="s">
        <v>17246</v>
      </c>
      <c r="D2679" s="86" t="s">
        <v>4978</v>
      </c>
      <c r="E2679" s="86" t="s">
        <v>10111</v>
      </c>
      <c r="F2679" s="86" t="s">
        <v>12872</v>
      </c>
      <c r="G2679" s="86" t="s">
        <v>12873</v>
      </c>
      <c r="H2679" s="86">
        <v>803.00000000000011</v>
      </c>
    </row>
    <row r="2680" spans="1:8">
      <c r="A2680" s="87" t="s">
        <v>16821</v>
      </c>
      <c r="B2680" s="86">
        <v>4932430552</v>
      </c>
      <c r="C2680" s="86" t="s">
        <v>17246</v>
      </c>
      <c r="D2680" s="86" t="s">
        <v>4978</v>
      </c>
      <c r="E2680" s="86" t="s">
        <v>10111</v>
      </c>
      <c r="F2680" s="86" t="s">
        <v>12875</v>
      </c>
      <c r="G2680" s="86" t="s">
        <v>12876</v>
      </c>
      <c r="H2680" s="86">
        <v>1045</v>
      </c>
    </row>
    <row r="2681" spans="1:8">
      <c r="A2681" s="87" t="s">
        <v>16822</v>
      </c>
      <c r="B2681" s="86">
        <v>4932430553</v>
      </c>
      <c r="C2681" s="86" t="s">
        <v>17246</v>
      </c>
      <c r="D2681" s="86" t="s">
        <v>4978</v>
      </c>
      <c r="E2681" s="86" t="s">
        <v>10111</v>
      </c>
      <c r="F2681" s="86" t="s">
        <v>12878</v>
      </c>
      <c r="G2681" s="86" t="s">
        <v>12879</v>
      </c>
      <c r="H2681" s="86">
        <v>1045</v>
      </c>
    </row>
    <row r="2682" spans="1:8">
      <c r="A2682" s="87" t="s">
        <v>16823</v>
      </c>
      <c r="B2682" s="86">
        <v>4932430569</v>
      </c>
      <c r="C2682" s="86" t="s">
        <v>17246</v>
      </c>
      <c r="D2682" s="86" t="s">
        <v>4978</v>
      </c>
      <c r="E2682" s="86" t="s">
        <v>10111</v>
      </c>
      <c r="F2682" s="86" t="s">
        <v>12881</v>
      </c>
      <c r="G2682" s="86" t="s">
        <v>12882</v>
      </c>
      <c r="H2682" s="86">
        <v>396.00000000000006</v>
      </c>
    </row>
    <row r="2683" spans="1:8">
      <c r="A2683" s="87" t="s">
        <v>16824</v>
      </c>
      <c r="B2683" s="86">
        <v>4932430570</v>
      </c>
      <c r="C2683" s="86" t="s">
        <v>17246</v>
      </c>
      <c r="D2683" s="86" t="s">
        <v>4978</v>
      </c>
      <c r="E2683" s="86" t="s">
        <v>10111</v>
      </c>
      <c r="F2683" s="86" t="s">
        <v>12884</v>
      </c>
      <c r="G2683" s="86" t="s">
        <v>12885</v>
      </c>
      <c r="H2683" s="86">
        <v>968.00000000000011</v>
      </c>
    </row>
    <row r="2684" spans="1:8">
      <c r="A2684" s="87" t="s">
        <v>16825</v>
      </c>
      <c r="B2684" s="86">
        <v>4932430571</v>
      </c>
      <c r="C2684" s="86" t="s">
        <v>17246</v>
      </c>
      <c r="D2684" s="86" t="s">
        <v>4978</v>
      </c>
      <c r="E2684" s="86" t="s">
        <v>10111</v>
      </c>
      <c r="F2684" s="86" t="s">
        <v>12887</v>
      </c>
      <c r="G2684" s="86" t="s">
        <v>12888</v>
      </c>
      <c r="H2684" s="86">
        <v>1034</v>
      </c>
    </row>
    <row r="2685" spans="1:8">
      <c r="A2685" s="87" t="s">
        <v>16826</v>
      </c>
      <c r="B2685" s="86">
        <v>4932430725</v>
      </c>
      <c r="C2685" s="86" t="s">
        <v>17246</v>
      </c>
      <c r="D2685" s="86" t="s">
        <v>5095</v>
      </c>
      <c r="E2685" s="86" t="s">
        <v>5651</v>
      </c>
      <c r="F2685" s="86" t="s">
        <v>12890</v>
      </c>
      <c r="G2685" s="86" t="s">
        <v>12891</v>
      </c>
      <c r="H2685" s="86">
        <v>1331</v>
      </c>
    </row>
    <row r="2686" spans="1:8">
      <c r="A2686" s="87" t="s">
        <v>16827</v>
      </c>
      <c r="B2686" s="86">
        <v>4932430726</v>
      </c>
      <c r="C2686" s="86" t="s">
        <v>17246</v>
      </c>
      <c r="D2686" s="86" t="s">
        <v>5095</v>
      </c>
      <c r="E2686" s="86" t="s">
        <v>5651</v>
      </c>
      <c r="F2686" s="86" t="s">
        <v>12893</v>
      </c>
      <c r="G2686" s="86" t="s">
        <v>12894</v>
      </c>
      <c r="H2686" s="86">
        <v>1397</v>
      </c>
    </row>
    <row r="2687" spans="1:8">
      <c r="A2687" s="87" t="s">
        <v>16828</v>
      </c>
      <c r="B2687" s="86">
        <v>4932430727</v>
      </c>
      <c r="C2687" s="86" t="s">
        <v>17246</v>
      </c>
      <c r="D2687" s="86" t="s">
        <v>7099</v>
      </c>
      <c r="E2687" s="86">
        <v>0</v>
      </c>
      <c r="F2687" s="86" t="s">
        <v>12896</v>
      </c>
      <c r="G2687" s="86" t="s">
        <v>12897</v>
      </c>
      <c r="H2687" s="86">
        <v>4510</v>
      </c>
    </row>
    <row r="2688" spans="1:8">
      <c r="A2688" s="87" t="s">
        <v>16829</v>
      </c>
      <c r="B2688" s="86">
        <v>4932430728</v>
      </c>
      <c r="C2688" s="86" t="s">
        <v>17246</v>
      </c>
      <c r="D2688" s="86" t="s">
        <v>7099</v>
      </c>
      <c r="E2688" s="86">
        <v>0</v>
      </c>
      <c r="F2688" s="86" t="s">
        <v>12899</v>
      </c>
      <c r="G2688" s="86" t="s">
        <v>12900</v>
      </c>
      <c r="H2688" s="86">
        <v>5357</v>
      </c>
    </row>
    <row r="2689" spans="1:8">
      <c r="A2689" s="87" t="s">
        <v>16830</v>
      </c>
      <c r="B2689" s="86">
        <v>4932430729</v>
      </c>
      <c r="C2689" s="86" t="s">
        <v>17246</v>
      </c>
      <c r="D2689" s="86" t="s">
        <v>7099</v>
      </c>
      <c r="E2689" s="86">
        <v>0</v>
      </c>
      <c r="F2689" s="86" t="s">
        <v>12902</v>
      </c>
      <c r="G2689" s="86" t="s">
        <v>12903</v>
      </c>
      <c r="H2689" s="86">
        <v>8866</v>
      </c>
    </row>
    <row r="2690" spans="1:8">
      <c r="A2690" s="87" t="s">
        <v>16831</v>
      </c>
      <c r="B2690" s="86">
        <v>4932430730</v>
      </c>
      <c r="C2690" s="86" t="s">
        <v>17246</v>
      </c>
      <c r="D2690" s="86" t="s">
        <v>7099</v>
      </c>
      <c r="E2690" s="86">
        <v>0</v>
      </c>
      <c r="F2690" s="86" t="s">
        <v>12905</v>
      </c>
      <c r="G2690" s="86" t="s">
        <v>12906</v>
      </c>
      <c r="H2690" s="86">
        <v>17798</v>
      </c>
    </row>
    <row r="2691" spans="1:8">
      <c r="A2691" s="87" t="s">
        <v>16832</v>
      </c>
      <c r="B2691" s="86">
        <v>4932430731</v>
      </c>
      <c r="C2691" s="86" t="s">
        <v>17246</v>
      </c>
      <c r="D2691" s="86" t="s">
        <v>7099</v>
      </c>
      <c r="E2691" s="86">
        <v>0</v>
      </c>
      <c r="F2691" s="86" t="s">
        <v>12908</v>
      </c>
      <c r="G2691" s="86" t="s">
        <v>12909</v>
      </c>
      <c r="H2691" s="86">
        <v>18645</v>
      </c>
    </row>
    <row r="2692" spans="1:8">
      <c r="A2692" s="87" t="s">
        <v>16833</v>
      </c>
      <c r="B2692" s="86">
        <v>4932430732</v>
      </c>
      <c r="C2692" s="86" t="s">
        <v>17246</v>
      </c>
      <c r="D2692" s="86" t="s">
        <v>7099</v>
      </c>
      <c r="E2692" s="86">
        <v>0</v>
      </c>
      <c r="F2692" s="86" t="s">
        <v>12911</v>
      </c>
      <c r="G2692" s="86" t="s">
        <v>12912</v>
      </c>
      <c r="H2692" s="86">
        <v>5280</v>
      </c>
    </row>
    <row r="2693" spans="1:8">
      <c r="A2693" s="87" t="s">
        <v>16834</v>
      </c>
      <c r="B2693" s="86">
        <v>4932430733</v>
      </c>
      <c r="C2693" s="86" t="s">
        <v>17246</v>
      </c>
      <c r="D2693" s="86" t="s">
        <v>7099</v>
      </c>
      <c r="E2693" s="86">
        <v>0</v>
      </c>
      <c r="F2693" s="86" t="s">
        <v>12914</v>
      </c>
      <c r="G2693" s="86" t="s">
        <v>12915</v>
      </c>
      <c r="H2693" s="86">
        <v>6523.0000000000009</v>
      </c>
    </row>
    <row r="2694" spans="1:8">
      <c r="A2694" s="87" t="s">
        <v>16835</v>
      </c>
      <c r="B2694" s="86">
        <v>4932430734</v>
      </c>
      <c r="C2694" s="86" t="s">
        <v>17246</v>
      </c>
      <c r="D2694" s="86" t="s">
        <v>7099</v>
      </c>
      <c r="E2694" s="86">
        <v>0</v>
      </c>
      <c r="F2694" s="86" t="s">
        <v>12917</v>
      </c>
      <c r="G2694" s="86" t="s">
        <v>12918</v>
      </c>
      <c r="H2694" s="86">
        <v>7359.0000000000009</v>
      </c>
    </row>
    <row r="2695" spans="1:8">
      <c r="A2695" s="87" t="s">
        <v>16836</v>
      </c>
      <c r="B2695" s="86">
        <v>4932430735</v>
      </c>
      <c r="C2695" s="86" t="s">
        <v>17246</v>
      </c>
      <c r="D2695" s="86" t="s">
        <v>7099</v>
      </c>
      <c r="E2695" s="86">
        <v>0</v>
      </c>
      <c r="F2695" s="86" t="s">
        <v>12920</v>
      </c>
      <c r="G2695" s="86" t="s">
        <v>12921</v>
      </c>
      <c r="H2695" s="86">
        <v>10285</v>
      </c>
    </row>
    <row r="2696" spans="1:8">
      <c r="A2696" s="87" t="s">
        <v>16837</v>
      </c>
      <c r="B2696" s="86">
        <v>4932430736</v>
      </c>
      <c r="C2696" s="86" t="s">
        <v>17246</v>
      </c>
      <c r="D2696" s="86" t="s">
        <v>7099</v>
      </c>
      <c r="E2696" s="86">
        <v>0</v>
      </c>
      <c r="F2696" s="86" t="s">
        <v>12923</v>
      </c>
      <c r="G2696" s="86" t="s">
        <v>12924</v>
      </c>
      <c r="H2696" s="86">
        <v>2486</v>
      </c>
    </row>
    <row r="2697" spans="1:8">
      <c r="A2697" s="87" t="s">
        <v>16838</v>
      </c>
      <c r="B2697" s="86">
        <v>4932430737</v>
      </c>
      <c r="C2697" s="86" t="s">
        <v>17246</v>
      </c>
      <c r="D2697" s="86" t="s">
        <v>7099</v>
      </c>
      <c r="E2697" s="86">
        <v>0</v>
      </c>
      <c r="F2697" s="86" t="s">
        <v>12926</v>
      </c>
      <c r="G2697" s="86" t="s">
        <v>12927</v>
      </c>
      <c r="H2697" s="86">
        <v>5068.8</v>
      </c>
    </row>
    <row r="2698" spans="1:8">
      <c r="A2698" s="87" t="s">
        <v>16839</v>
      </c>
      <c r="B2698" s="86">
        <v>4932430738</v>
      </c>
      <c r="C2698" s="86" t="s">
        <v>17246</v>
      </c>
      <c r="D2698" s="86" t="s">
        <v>7099</v>
      </c>
      <c r="E2698" s="86">
        <v>0</v>
      </c>
      <c r="F2698" s="86" t="s">
        <v>12929</v>
      </c>
      <c r="G2698" s="86" t="s">
        <v>12930</v>
      </c>
      <c r="H2698" s="86">
        <v>1133</v>
      </c>
    </row>
    <row r="2699" spans="1:8">
      <c r="A2699" s="87" t="s">
        <v>16840</v>
      </c>
      <c r="B2699" s="86">
        <v>4932430739</v>
      </c>
      <c r="C2699" s="86" t="s">
        <v>17246</v>
      </c>
      <c r="D2699" s="86" t="s">
        <v>7099</v>
      </c>
      <c r="E2699" s="86">
        <v>0</v>
      </c>
      <c r="F2699" s="86" t="s">
        <v>12932</v>
      </c>
      <c r="G2699" s="86" t="s">
        <v>12933</v>
      </c>
      <c r="H2699" s="86">
        <v>12342</v>
      </c>
    </row>
    <row r="2700" spans="1:8">
      <c r="A2700" s="87" t="s">
        <v>16841</v>
      </c>
      <c r="B2700" s="86">
        <v>4932430740</v>
      </c>
      <c r="C2700" s="86" t="s">
        <v>17246</v>
      </c>
      <c r="D2700" s="86" t="s">
        <v>7099</v>
      </c>
      <c r="E2700" s="86">
        <v>0</v>
      </c>
      <c r="F2700" s="86" t="s">
        <v>12935</v>
      </c>
      <c r="G2700" s="86" t="s">
        <v>12936</v>
      </c>
      <c r="H2700" s="86">
        <v>11572.000000000002</v>
      </c>
    </row>
    <row r="2701" spans="1:8">
      <c r="A2701" s="87" t="s">
        <v>16842</v>
      </c>
      <c r="B2701" s="86">
        <v>4932430741</v>
      </c>
      <c r="C2701" s="86" t="s">
        <v>17246</v>
      </c>
      <c r="D2701" s="86" t="s">
        <v>7099</v>
      </c>
      <c r="E2701" s="86">
        <v>0</v>
      </c>
      <c r="F2701" s="86" t="s">
        <v>12938</v>
      </c>
      <c r="G2701" s="86" t="s">
        <v>12939</v>
      </c>
      <c r="H2701" s="86">
        <v>16522</v>
      </c>
    </row>
    <row r="2702" spans="1:8">
      <c r="A2702" s="87" t="s">
        <v>16843</v>
      </c>
      <c r="B2702" s="86">
        <v>4932430742</v>
      </c>
      <c r="C2702" s="86" t="s">
        <v>17246</v>
      </c>
      <c r="D2702" s="86" t="s">
        <v>7099</v>
      </c>
      <c r="E2702" s="86">
        <v>0</v>
      </c>
      <c r="F2702" s="86" t="s">
        <v>12941</v>
      </c>
      <c r="G2702" s="86" t="s">
        <v>12942</v>
      </c>
      <c r="H2702" s="86">
        <v>27302.000000000004</v>
      </c>
    </row>
    <row r="2703" spans="1:8">
      <c r="A2703" s="87" t="s">
        <v>16844</v>
      </c>
      <c r="B2703" s="86">
        <v>4932430743</v>
      </c>
      <c r="C2703" s="86" t="s">
        <v>17246</v>
      </c>
      <c r="D2703" s="86" t="s">
        <v>7099</v>
      </c>
      <c r="E2703" s="86">
        <v>0</v>
      </c>
      <c r="F2703" s="86" t="s">
        <v>12944</v>
      </c>
      <c r="G2703" s="86" t="s">
        <v>12945</v>
      </c>
      <c r="H2703" s="86">
        <v>12408.000000000002</v>
      </c>
    </row>
    <row r="2704" spans="1:8">
      <c r="A2704" s="87" t="s">
        <v>16845</v>
      </c>
      <c r="B2704" s="86">
        <v>4932430744</v>
      </c>
      <c r="C2704" s="86" t="s">
        <v>17246</v>
      </c>
      <c r="D2704" s="86" t="s">
        <v>7099</v>
      </c>
      <c r="E2704" s="86">
        <v>0</v>
      </c>
      <c r="F2704" s="86" t="s">
        <v>12947</v>
      </c>
      <c r="G2704" s="86" t="s">
        <v>12948</v>
      </c>
      <c r="H2704" s="86">
        <v>9688.8000000000011</v>
      </c>
    </row>
    <row r="2705" spans="1:8">
      <c r="A2705" s="87" t="s">
        <v>16846</v>
      </c>
      <c r="B2705" s="86">
        <v>4932430745</v>
      </c>
      <c r="C2705" s="86" t="s">
        <v>17246</v>
      </c>
      <c r="D2705" s="86" t="s">
        <v>7099</v>
      </c>
      <c r="E2705" s="86">
        <v>0</v>
      </c>
      <c r="F2705" s="86" t="s">
        <v>12950</v>
      </c>
      <c r="G2705" s="86" t="s">
        <v>12951</v>
      </c>
      <c r="H2705" s="86">
        <v>11365.199999999999</v>
      </c>
    </row>
    <row r="2706" spans="1:8">
      <c r="A2706" s="87" t="s">
        <v>16847</v>
      </c>
      <c r="B2706" s="86">
        <v>4932430746</v>
      </c>
      <c r="C2706" s="86" t="s">
        <v>17246</v>
      </c>
      <c r="D2706" s="86" t="s">
        <v>7099</v>
      </c>
      <c r="E2706" s="86">
        <v>0</v>
      </c>
      <c r="F2706" s="86" t="s">
        <v>12953</v>
      </c>
      <c r="G2706" s="86" t="s">
        <v>12954</v>
      </c>
      <c r="H2706" s="86">
        <v>17699</v>
      </c>
    </row>
    <row r="2707" spans="1:8">
      <c r="A2707" s="87" t="s">
        <v>16848</v>
      </c>
      <c r="B2707" s="86">
        <v>4932430747</v>
      </c>
      <c r="C2707" s="86" t="s">
        <v>17246</v>
      </c>
      <c r="D2707" s="86" t="s">
        <v>7099</v>
      </c>
      <c r="E2707" s="86">
        <v>0</v>
      </c>
      <c r="F2707" s="86" t="s">
        <v>12956</v>
      </c>
      <c r="G2707" s="86" t="s">
        <v>12957</v>
      </c>
      <c r="H2707" s="86">
        <v>22539</v>
      </c>
    </row>
    <row r="2708" spans="1:8">
      <c r="A2708" s="87" t="s">
        <v>16849</v>
      </c>
      <c r="B2708" s="86">
        <v>4932430748</v>
      </c>
      <c r="C2708" s="86" t="s">
        <v>17246</v>
      </c>
      <c r="D2708" s="86" t="s">
        <v>7099</v>
      </c>
      <c r="E2708" s="86">
        <v>0</v>
      </c>
      <c r="F2708" s="86" t="s">
        <v>12959</v>
      </c>
      <c r="G2708" s="86" t="s">
        <v>12960</v>
      </c>
      <c r="H2708" s="86">
        <v>5654.0000000000009</v>
      </c>
    </row>
    <row r="2709" spans="1:8">
      <c r="A2709" s="87" t="s">
        <v>16850</v>
      </c>
      <c r="B2709" s="86">
        <v>4932430815</v>
      </c>
      <c r="C2709" s="86" t="s">
        <v>17246</v>
      </c>
      <c r="D2709" s="86" t="s">
        <v>5036</v>
      </c>
      <c r="E2709" s="86">
        <v>0</v>
      </c>
      <c r="F2709" s="86" t="s">
        <v>12962</v>
      </c>
      <c r="G2709" s="86" t="s">
        <v>12963</v>
      </c>
      <c r="H2709" s="86">
        <v>319</v>
      </c>
    </row>
    <row r="2710" spans="1:8">
      <c r="A2710" s="87" t="s">
        <v>16851</v>
      </c>
      <c r="B2710" s="86">
        <v>4932430816</v>
      </c>
      <c r="C2710" s="86" t="s">
        <v>17246</v>
      </c>
      <c r="D2710" s="86" t="s">
        <v>5036</v>
      </c>
      <c r="E2710" s="86">
        <v>0</v>
      </c>
      <c r="F2710" s="86" t="s">
        <v>12965</v>
      </c>
      <c r="G2710" s="86" t="s">
        <v>12966</v>
      </c>
      <c r="H2710" s="86">
        <v>308</v>
      </c>
    </row>
    <row r="2711" spans="1:8">
      <c r="A2711" s="87" t="s">
        <v>16852</v>
      </c>
      <c r="B2711" s="86">
        <v>4932430817</v>
      </c>
      <c r="C2711" s="86" t="s">
        <v>17246</v>
      </c>
      <c r="D2711" s="86" t="s">
        <v>5036</v>
      </c>
      <c r="E2711" s="86">
        <v>0</v>
      </c>
      <c r="F2711" s="86" t="s">
        <v>12968</v>
      </c>
      <c r="G2711" s="86" t="s">
        <v>12969</v>
      </c>
      <c r="H2711" s="86">
        <v>308</v>
      </c>
    </row>
    <row r="2712" spans="1:8">
      <c r="A2712" s="87" t="s">
        <v>16853</v>
      </c>
      <c r="B2712" s="86">
        <v>4932430818</v>
      </c>
      <c r="C2712" s="86" t="s">
        <v>17246</v>
      </c>
      <c r="D2712" s="86" t="s">
        <v>5036</v>
      </c>
      <c r="E2712" s="86">
        <v>0</v>
      </c>
      <c r="F2712" s="86" t="s">
        <v>12971</v>
      </c>
      <c r="G2712" s="86" t="s">
        <v>12972</v>
      </c>
      <c r="H2712" s="86">
        <v>308</v>
      </c>
    </row>
    <row r="2713" spans="1:8">
      <c r="A2713" s="87" t="s">
        <v>16854</v>
      </c>
      <c r="B2713" s="86">
        <v>4932430819</v>
      </c>
      <c r="C2713" s="86" t="s">
        <v>17246</v>
      </c>
      <c r="D2713" s="86" t="s">
        <v>5036</v>
      </c>
      <c r="E2713" s="86">
        <v>0</v>
      </c>
      <c r="F2713" s="86" t="s">
        <v>12974</v>
      </c>
      <c r="G2713" s="86" t="s">
        <v>12975</v>
      </c>
      <c r="H2713" s="86">
        <v>374.00000000000006</v>
      </c>
    </row>
    <row r="2714" spans="1:8">
      <c r="A2714" s="87" t="s">
        <v>16855</v>
      </c>
      <c r="B2714" s="86">
        <v>4932430820</v>
      </c>
      <c r="C2714" s="86" t="s">
        <v>17246</v>
      </c>
      <c r="D2714" s="86" t="s">
        <v>5036</v>
      </c>
      <c r="E2714" s="86">
        <v>0</v>
      </c>
      <c r="F2714" s="86" t="s">
        <v>12977</v>
      </c>
      <c r="G2714" s="86" t="s">
        <v>12978</v>
      </c>
      <c r="H2714" s="86">
        <v>363.00000000000006</v>
      </c>
    </row>
    <row r="2715" spans="1:8">
      <c r="A2715" s="87" t="s">
        <v>16856</v>
      </c>
      <c r="B2715" s="86">
        <v>4932430821</v>
      </c>
      <c r="C2715" s="86" t="s">
        <v>17246</v>
      </c>
      <c r="D2715" s="86" t="s">
        <v>5036</v>
      </c>
      <c r="E2715" s="86">
        <v>0</v>
      </c>
      <c r="F2715" s="86" t="s">
        <v>12980</v>
      </c>
      <c r="G2715" s="86" t="s">
        <v>12981</v>
      </c>
      <c r="H2715" s="86">
        <v>363.00000000000006</v>
      </c>
    </row>
    <row r="2716" spans="1:8">
      <c r="A2716" s="87" t="s">
        <v>16857</v>
      </c>
      <c r="B2716" s="86">
        <v>4932430822</v>
      </c>
      <c r="C2716" s="86" t="s">
        <v>17246</v>
      </c>
      <c r="D2716" s="86" t="s">
        <v>5036</v>
      </c>
      <c r="E2716" s="86">
        <v>0</v>
      </c>
      <c r="F2716" s="86" t="s">
        <v>12983</v>
      </c>
      <c r="G2716" s="86" t="s">
        <v>12984</v>
      </c>
      <c r="H2716" s="86">
        <v>363.00000000000006</v>
      </c>
    </row>
    <row r="2717" spans="1:8">
      <c r="A2717" s="87" t="s">
        <v>16858</v>
      </c>
      <c r="B2717" s="86">
        <v>4932430838</v>
      </c>
      <c r="C2717" s="86" t="s">
        <v>17246</v>
      </c>
      <c r="D2717" s="86" t="s">
        <v>5036</v>
      </c>
      <c r="E2717" s="86">
        <v>0</v>
      </c>
      <c r="F2717" s="86" t="s">
        <v>12986</v>
      </c>
      <c r="G2717" s="86" t="s">
        <v>12987</v>
      </c>
      <c r="H2717" s="86">
        <v>572</v>
      </c>
    </row>
    <row r="2718" spans="1:8">
      <c r="A2718" s="87" t="s">
        <v>16859</v>
      </c>
      <c r="B2718" s="86">
        <v>4932430850</v>
      </c>
      <c r="C2718" s="86" t="s">
        <v>17246</v>
      </c>
      <c r="D2718" s="86" t="s">
        <v>5657</v>
      </c>
      <c r="E2718" s="86">
        <v>0</v>
      </c>
      <c r="F2718" s="86" t="s">
        <v>12989</v>
      </c>
      <c r="G2718" s="86" t="s">
        <v>12990</v>
      </c>
      <c r="H2718" s="86">
        <v>89.100000000000009</v>
      </c>
    </row>
    <row r="2719" spans="1:8">
      <c r="A2719" s="87" t="s">
        <v>16860</v>
      </c>
      <c r="B2719" s="86">
        <v>4932430851</v>
      </c>
      <c r="C2719" s="86" t="s">
        <v>17246</v>
      </c>
      <c r="D2719" s="86" t="s">
        <v>5657</v>
      </c>
      <c r="E2719" s="86">
        <v>0</v>
      </c>
      <c r="F2719" s="86" t="s">
        <v>12992</v>
      </c>
      <c r="G2719" s="86" t="s">
        <v>12993</v>
      </c>
      <c r="H2719" s="86">
        <v>105.60000000000001</v>
      </c>
    </row>
    <row r="2720" spans="1:8">
      <c r="A2720" s="87" t="s">
        <v>16861</v>
      </c>
      <c r="B2720" s="86">
        <v>4932430852</v>
      </c>
      <c r="C2720" s="86" t="s">
        <v>17246</v>
      </c>
      <c r="D2720" s="86" t="s">
        <v>5657</v>
      </c>
      <c r="E2720" s="86">
        <v>0</v>
      </c>
      <c r="F2720" s="86" t="s">
        <v>12995</v>
      </c>
      <c r="G2720" s="86" t="s">
        <v>12996</v>
      </c>
      <c r="H2720" s="86">
        <v>89.100000000000009</v>
      </c>
    </row>
    <row r="2721" spans="1:8">
      <c r="A2721" s="87" t="s">
        <v>16862</v>
      </c>
      <c r="B2721" s="86">
        <v>4932430853</v>
      </c>
      <c r="C2721" s="86" t="s">
        <v>17246</v>
      </c>
      <c r="D2721" s="86" t="s">
        <v>5657</v>
      </c>
      <c r="E2721" s="86">
        <v>0</v>
      </c>
      <c r="F2721" s="86" t="s">
        <v>12998</v>
      </c>
      <c r="G2721" s="86" t="s">
        <v>12999</v>
      </c>
      <c r="H2721" s="86">
        <v>748.00000000000011</v>
      </c>
    </row>
    <row r="2722" spans="1:8">
      <c r="A2722" s="87" t="s">
        <v>16863</v>
      </c>
      <c r="B2722" s="86">
        <v>4932430854</v>
      </c>
      <c r="C2722" s="86" t="s">
        <v>17246</v>
      </c>
      <c r="D2722" s="86" t="s">
        <v>5657</v>
      </c>
      <c r="E2722" s="86">
        <v>0</v>
      </c>
      <c r="F2722" s="86" t="s">
        <v>13001</v>
      </c>
      <c r="G2722" s="86" t="s">
        <v>13002</v>
      </c>
      <c r="H2722" s="86">
        <v>80.300000000000011</v>
      </c>
    </row>
    <row r="2723" spans="1:8">
      <c r="A2723" s="87" t="s">
        <v>16864</v>
      </c>
      <c r="B2723" s="86">
        <v>4932430855</v>
      </c>
      <c r="C2723" s="86" t="s">
        <v>17246</v>
      </c>
      <c r="D2723" s="86" t="s">
        <v>5657</v>
      </c>
      <c r="E2723" s="86">
        <v>0</v>
      </c>
      <c r="F2723" s="86" t="s">
        <v>13004</v>
      </c>
      <c r="G2723" s="86" t="s">
        <v>13005</v>
      </c>
      <c r="H2723" s="86">
        <v>572</v>
      </c>
    </row>
    <row r="2724" spans="1:8">
      <c r="A2724" s="87" t="s">
        <v>16865</v>
      </c>
      <c r="B2724" s="86">
        <v>4932430856</v>
      </c>
      <c r="C2724" s="86" t="s">
        <v>17246</v>
      </c>
      <c r="D2724" s="86" t="s">
        <v>5657</v>
      </c>
      <c r="E2724" s="86">
        <v>0</v>
      </c>
      <c r="F2724" s="86" t="s">
        <v>13007</v>
      </c>
      <c r="G2724" s="86" t="s">
        <v>13008</v>
      </c>
      <c r="H2724" s="86">
        <v>105.60000000000001</v>
      </c>
    </row>
    <row r="2725" spans="1:8">
      <c r="A2725" s="87" t="s">
        <v>16866</v>
      </c>
      <c r="B2725" s="86">
        <v>4932430857</v>
      </c>
      <c r="C2725" s="86" t="s">
        <v>17246</v>
      </c>
      <c r="D2725" s="86" t="s">
        <v>5657</v>
      </c>
      <c r="E2725" s="86">
        <v>0</v>
      </c>
      <c r="F2725" s="86" t="s">
        <v>13010</v>
      </c>
      <c r="G2725" s="86" t="s">
        <v>13011</v>
      </c>
      <c r="H2725" s="86">
        <v>89.100000000000009</v>
      </c>
    </row>
    <row r="2726" spans="1:8">
      <c r="A2726" s="87" t="s">
        <v>16867</v>
      </c>
      <c r="B2726" s="86">
        <v>4932430858</v>
      </c>
      <c r="C2726" s="86" t="s">
        <v>17246</v>
      </c>
      <c r="D2726" s="86" t="s">
        <v>5657</v>
      </c>
      <c r="E2726" s="86">
        <v>0</v>
      </c>
      <c r="F2726" s="86" t="s">
        <v>13013</v>
      </c>
      <c r="G2726" s="86" t="s">
        <v>13014</v>
      </c>
      <c r="H2726" s="86">
        <v>80.300000000000011</v>
      </c>
    </row>
    <row r="2727" spans="1:8">
      <c r="A2727" s="87" t="s">
        <v>16868</v>
      </c>
      <c r="B2727" s="86">
        <v>4932430859</v>
      </c>
      <c r="C2727" s="86" t="s">
        <v>17246</v>
      </c>
      <c r="D2727" s="86" t="s">
        <v>5657</v>
      </c>
      <c r="E2727" s="86">
        <v>0</v>
      </c>
      <c r="F2727" s="86" t="s">
        <v>13016</v>
      </c>
      <c r="G2727" s="86" t="s">
        <v>13017</v>
      </c>
      <c r="H2727" s="86">
        <v>105.60000000000001</v>
      </c>
    </row>
    <row r="2728" spans="1:8">
      <c r="A2728" s="87" t="s">
        <v>16869</v>
      </c>
      <c r="B2728" s="86">
        <v>4932430860</v>
      </c>
      <c r="C2728" s="86" t="s">
        <v>17246</v>
      </c>
      <c r="D2728" s="86" t="s">
        <v>5657</v>
      </c>
      <c r="E2728" s="86">
        <v>0</v>
      </c>
      <c r="F2728" s="86" t="s">
        <v>13019</v>
      </c>
      <c r="G2728" s="86" t="s">
        <v>13020</v>
      </c>
      <c r="H2728" s="86">
        <v>89.100000000000009</v>
      </c>
    </row>
    <row r="2729" spans="1:8">
      <c r="A2729" s="87" t="s">
        <v>16870</v>
      </c>
      <c r="B2729" s="86">
        <v>4932430861</v>
      </c>
      <c r="C2729" s="86" t="s">
        <v>17246</v>
      </c>
      <c r="D2729" s="86" t="s">
        <v>5657</v>
      </c>
      <c r="E2729" s="86">
        <v>0</v>
      </c>
      <c r="F2729" s="86" t="s">
        <v>13022</v>
      </c>
      <c r="G2729" s="86" t="s">
        <v>13023</v>
      </c>
      <c r="H2729" s="86">
        <v>737.00000000000011</v>
      </c>
    </row>
    <row r="2730" spans="1:8">
      <c r="A2730" s="87" t="s">
        <v>16871</v>
      </c>
      <c r="B2730" s="86">
        <v>4932430862</v>
      </c>
      <c r="C2730" s="86" t="s">
        <v>17246</v>
      </c>
      <c r="D2730" s="86" t="s">
        <v>5657</v>
      </c>
      <c r="E2730" s="86">
        <v>0</v>
      </c>
      <c r="F2730" s="86" t="s">
        <v>13025</v>
      </c>
      <c r="G2730" s="86" t="s">
        <v>13026</v>
      </c>
      <c r="H2730" s="86">
        <v>105.60000000000001</v>
      </c>
    </row>
    <row r="2731" spans="1:8">
      <c r="A2731" s="87" t="s">
        <v>16872</v>
      </c>
      <c r="B2731" s="86">
        <v>4932430863</v>
      </c>
      <c r="C2731" s="86" t="s">
        <v>17246</v>
      </c>
      <c r="D2731" s="86" t="s">
        <v>5657</v>
      </c>
      <c r="E2731" s="86">
        <v>0</v>
      </c>
      <c r="F2731" s="86" t="s">
        <v>13028</v>
      </c>
      <c r="G2731" s="86" t="s">
        <v>13029</v>
      </c>
      <c r="H2731" s="86">
        <v>89.100000000000009</v>
      </c>
    </row>
    <row r="2732" spans="1:8">
      <c r="A2732" s="87" t="s">
        <v>16873</v>
      </c>
      <c r="B2732" s="86">
        <v>4932430864</v>
      </c>
      <c r="C2732" s="86" t="s">
        <v>17246</v>
      </c>
      <c r="D2732" s="86" t="s">
        <v>5657</v>
      </c>
      <c r="E2732" s="86">
        <v>0</v>
      </c>
      <c r="F2732" s="86" t="s">
        <v>13031</v>
      </c>
      <c r="G2732" s="86" t="s">
        <v>13032</v>
      </c>
      <c r="H2732" s="86">
        <v>737.00000000000011</v>
      </c>
    </row>
    <row r="2733" spans="1:8">
      <c r="A2733" s="87" t="s">
        <v>16874</v>
      </c>
      <c r="B2733" s="86">
        <v>4932430865</v>
      </c>
      <c r="C2733" s="86" t="s">
        <v>17246</v>
      </c>
      <c r="D2733" s="86" t="s">
        <v>5657</v>
      </c>
      <c r="E2733" s="86">
        <v>0</v>
      </c>
      <c r="F2733" s="86" t="s">
        <v>13034</v>
      </c>
      <c r="G2733" s="86" t="s">
        <v>13035</v>
      </c>
      <c r="H2733" s="86">
        <v>80.300000000000011</v>
      </c>
    </row>
    <row r="2734" spans="1:8">
      <c r="A2734" s="87" t="s">
        <v>16875</v>
      </c>
      <c r="B2734" s="86">
        <v>4932430866</v>
      </c>
      <c r="C2734" s="86" t="s">
        <v>17246</v>
      </c>
      <c r="D2734" s="86" t="s">
        <v>5657</v>
      </c>
      <c r="E2734" s="86">
        <v>0</v>
      </c>
      <c r="F2734" s="86" t="s">
        <v>13037</v>
      </c>
      <c r="G2734" s="86" t="s">
        <v>13038</v>
      </c>
      <c r="H2734" s="86">
        <v>572</v>
      </c>
    </row>
    <row r="2735" spans="1:8">
      <c r="A2735" s="87" t="s">
        <v>16876</v>
      </c>
      <c r="B2735" s="86">
        <v>4932430867</v>
      </c>
      <c r="C2735" s="86" t="s">
        <v>17246</v>
      </c>
      <c r="D2735" s="86" t="s">
        <v>5657</v>
      </c>
      <c r="E2735" s="86">
        <v>0</v>
      </c>
      <c r="F2735" s="86" t="s">
        <v>13040</v>
      </c>
      <c r="G2735" s="86" t="s">
        <v>13041</v>
      </c>
      <c r="H2735" s="86">
        <v>105.60000000000001</v>
      </c>
    </row>
    <row r="2736" spans="1:8">
      <c r="A2736" s="87" t="s">
        <v>16877</v>
      </c>
      <c r="B2736" s="86">
        <v>4932430868</v>
      </c>
      <c r="C2736" s="86" t="s">
        <v>17246</v>
      </c>
      <c r="D2736" s="86" t="s">
        <v>5657</v>
      </c>
      <c r="E2736" s="86">
        <v>0</v>
      </c>
      <c r="F2736" s="86" t="s">
        <v>13043</v>
      </c>
      <c r="G2736" s="86" t="s">
        <v>13044</v>
      </c>
      <c r="H2736" s="86">
        <v>89.100000000000009</v>
      </c>
    </row>
    <row r="2737" spans="1:8">
      <c r="A2737" s="87" t="s">
        <v>16878</v>
      </c>
      <c r="B2737" s="86">
        <v>4932430869</v>
      </c>
      <c r="C2737" s="86" t="s">
        <v>17246</v>
      </c>
      <c r="D2737" s="86" t="s">
        <v>5657</v>
      </c>
      <c r="E2737" s="86">
        <v>0</v>
      </c>
      <c r="F2737" s="86" t="s">
        <v>13046</v>
      </c>
      <c r="G2737" s="86" t="s">
        <v>13047</v>
      </c>
      <c r="H2737" s="86">
        <v>737.00000000000011</v>
      </c>
    </row>
    <row r="2738" spans="1:8">
      <c r="A2738" s="87" t="s">
        <v>16879</v>
      </c>
      <c r="B2738" s="86">
        <v>4932430870</v>
      </c>
      <c r="C2738" s="86" t="s">
        <v>17246</v>
      </c>
      <c r="D2738" s="86" t="s">
        <v>5657</v>
      </c>
      <c r="E2738" s="86">
        <v>0</v>
      </c>
      <c r="F2738" s="86" t="s">
        <v>13049</v>
      </c>
      <c r="G2738" s="86" t="s">
        <v>13050</v>
      </c>
      <c r="H2738" s="86">
        <v>80.300000000000011</v>
      </c>
    </row>
    <row r="2739" spans="1:8">
      <c r="A2739" s="87" t="s">
        <v>16880</v>
      </c>
      <c r="B2739" s="86">
        <v>4932430871</v>
      </c>
      <c r="C2739" s="86" t="s">
        <v>17246</v>
      </c>
      <c r="D2739" s="86" t="s">
        <v>5657</v>
      </c>
      <c r="E2739" s="86">
        <v>0</v>
      </c>
      <c r="F2739" s="86" t="s">
        <v>13052</v>
      </c>
      <c r="G2739" s="86" t="s">
        <v>13053</v>
      </c>
      <c r="H2739" s="86">
        <v>89.100000000000009</v>
      </c>
    </row>
    <row r="2740" spans="1:8">
      <c r="A2740" s="87" t="s">
        <v>16881</v>
      </c>
      <c r="B2740" s="86">
        <v>4932430872</v>
      </c>
      <c r="C2740" s="86" t="s">
        <v>17246</v>
      </c>
      <c r="D2740" s="86" t="s">
        <v>5657</v>
      </c>
      <c r="E2740" s="86">
        <v>0</v>
      </c>
      <c r="F2740" s="86" t="s">
        <v>13055</v>
      </c>
      <c r="G2740" s="86" t="s">
        <v>13056</v>
      </c>
      <c r="H2740" s="86">
        <v>89.100000000000009</v>
      </c>
    </row>
    <row r="2741" spans="1:8">
      <c r="A2741" s="87" t="s">
        <v>16882</v>
      </c>
      <c r="B2741" s="86">
        <v>4932430873</v>
      </c>
      <c r="C2741" s="86" t="s">
        <v>17246</v>
      </c>
      <c r="D2741" s="86" t="s">
        <v>5657</v>
      </c>
      <c r="E2741" s="86">
        <v>0</v>
      </c>
      <c r="F2741" s="86" t="s">
        <v>13058</v>
      </c>
      <c r="G2741" s="86" t="s">
        <v>13059</v>
      </c>
      <c r="H2741" s="86">
        <v>737.00000000000011</v>
      </c>
    </row>
    <row r="2742" spans="1:8">
      <c r="A2742" s="87" t="s">
        <v>16883</v>
      </c>
      <c r="B2742" s="86">
        <v>4932430874</v>
      </c>
      <c r="C2742" s="86" t="s">
        <v>17246</v>
      </c>
      <c r="D2742" s="86" t="s">
        <v>5657</v>
      </c>
      <c r="E2742" s="86">
        <v>0</v>
      </c>
      <c r="F2742" s="86" t="s">
        <v>13061</v>
      </c>
      <c r="G2742" s="86" t="s">
        <v>13062</v>
      </c>
      <c r="H2742" s="86">
        <v>89.100000000000009</v>
      </c>
    </row>
    <row r="2743" spans="1:8">
      <c r="A2743" s="87" t="s">
        <v>16884</v>
      </c>
      <c r="B2743" s="86">
        <v>4932430875</v>
      </c>
      <c r="C2743" s="86" t="s">
        <v>17246</v>
      </c>
      <c r="D2743" s="86" t="s">
        <v>5657</v>
      </c>
      <c r="E2743" s="86">
        <v>0</v>
      </c>
      <c r="F2743" s="86" t="s">
        <v>13064</v>
      </c>
      <c r="G2743" s="86" t="s">
        <v>13065</v>
      </c>
      <c r="H2743" s="86">
        <v>737.00000000000011</v>
      </c>
    </row>
    <row r="2744" spans="1:8">
      <c r="A2744" s="87" t="s">
        <v>16885</v>
      </c>
      <c r="B2744" s="86">
        <v>4932430876</v>
      </c>
      <c r="C2744" s="86" t="s">
        <v>17246</v>
      </c>
      <c r="D2744" s="86" t="s">
        <v>5657</v>
      </c>
      <c r="E2744" s="86">
        <v>0</v>
      </c>
      <c r="F2744" s="86" t="s">
        <v>13067</v>
      </c>
      <c r="G2744" s="86" t="s">
        <v>13068</v>
      </c>
      <c r="H2744" s="86">
        <v>80.300000000000011</v>
      </c>
    </row>
    <row r="2745" spans="1:8">
      <c r="A2745" s="87" t="s">
        <v>16886</v>
      </c>
      <c r="B2745" s="86">
        <v>4932430877</v>
      </c>
      <c r="C2745" s="86" t="s">
        <v>17246</v>
      </c>
      <c r="D2745" s="86" t="s">
        <v>5657</v>
      </c>
      <c r="E2745" s="86">
        <v>0</v>
      </c>
      <c r="F2745" s="86" t="s">
        <v>13070</v>
      </c>
      <c r="G2745" s="86" t="s">
        <v>13071</v>
      </c>
      <c r="H2745" s="86">
        <v>572</v>
      </c>
    </row>
    <row r="2746" spans="1:8">
      <c r="A2746" s="87" t="s">
        <v>16887</v>
      </c>
      <c r="B2746" s="86">
        <v>4932430878</v>
      </c>
      <c r="C2746" s="86" t="s">
        <v>17246</v>
      </c>
      <c r="D2746" s="86" t="s">
        <v>5657</v>
      </c>
      <c r="E2746" s="86">
        <v>0</v>
      </c>
      <c r="F2746" s="86" t="s">
        <v>13073</v>
      </c>
      <c r="G2746" s="86" t="s">
        <v>13074</v>
      </c>
      <c r="H2746" s="86">
        <v>105.60000000000001</v>
      </c>
    </row>
    <row r="2747" spans="1:8">
      <c r="A2747" s="87" t="s">
        <v>16888</v>
      </c>
      <c r="B2747" s="86">
        <v>4932430879</v>
      </c>
      <c r="C2747" s="86" t="s">
        <v>17246</v>
      </c>
      <c r="D2747" s="86" t="s">
        <v>5657</v>
      </c>
      <c r="E2747" s="86">
        <v>0</v>
      </c>
      <c r="F2747" s="86" t="s">
        <v>13076</v>
      </c>
      <c r="G2747" s="86" t="s">
        <v>13077</v>
      </c>
      <c r="H2747" s="86">
        <v>89.100000000000009</v>
      </c>
    </row>
    <row r="2748" spans="1:8">
      <c r="A2748" s="87" t="s">
        <v>16889</v>
      </c>
      <c r="B2748" s="86">
        <v>4932430880</v>
      </c>
      <c r="C2748" s="86" t="s">
        <v>17246</v>
      </c>
      <c r="D2748" s="86" t="s">
        <v>5657</v>
      </c>
      <c r="E2748" s="86">
        <v>0</v>
      </c>
      <c r="F2748" s="86" t="s">
        <v>13079</v>
      </c>
      <c r="G2748" s="86" t="s">
        <v>13080</v>
      </c>
      <c r="H2748" s="86">
        <v>737.00000000000011</v>
      </c>
    </row>
    <row r="2749" spans="1:8">
      <c r="A2749" s="87" t="s">
        <v>16890</v>
      </c>
      <c r="B2749" s="86">
        <v>4932430881</v>
      </c>
      <c r="C2749" s="86" t="s">
        <v>17246</v>
      </c>
      <c r="D2749" s="86" t="s">
        <v>5657</v>
      </c>
      <c r="E2749" s="86">
        <v>0</v>
      </c>
      <c r="F2749" s="86" t="s">
        <v>13082</v>
      </c>
      <c r="G2749" s="86" t="s">
        <v>13083</v>
      </c>
      <c r="H2749" s="86">
        <v>80.300000000000011</v>
      </c>
    </row>
    <row r="2750" spans="1:8">
      <c r="A2750" s="87" t="s">
        <v>16891</v>
      </c>
      <c r="B2750" s="86">
        <v>4932430882</v>
      </c>
      <c r="C2750" s="86" t="s">
        <v>17246</v>
      </c>
      <c r="D2750" s="86" t="s">
        <v>5657</v>
      </c>
      <c r="E2750" s="86">
        <v>0</v>
      </c>
      <c r="F2750" s="86" t="s">
        <v>13085</v>
      </c>
      <c r="G2750" s="86" t="s">
        <v>13086</v>
      </c>
      <c r="H2750" s="86">
        <v>572</v>
      </c>
    </row>
    <row r="2751" spans="1:8">
      <c r="A2751" s="87" t="s">
        <v>16892</v>
      </c>
      <c r="B2751" s="86">
        <v>4932430883</v>
      </c>
      <c r="C2751" s="86" t="s">
        <v>17246</v>
      </c>
      <c r="D2751" s="86" t="s">
        <v>5657</v>
      </c>
      <c r="E2751" s="86">
        <v>0</v>
      </c>
      <c r="F2751" s="86" t="s">
        <v>13088</v>
      </c>
      <c r="G2751" s="86" t="s">
        <v>13089</v>
      </c>
      <c r="H2751" s="86">
        <v>105.60000000000001</v>
      </c>
    </row>
    <row r="2752" spans="1:8">
      <c r="A2752" s="87" t="s">
        <v>16893</v>
      </c>
      <c r="B2752" s="86">
        <v>4932430884</v>
      </c>
      <c r="C2752" s="86" t="s">
        <v>17246</v>
      </c>
      <c r="D2752" s="86" t="s">
        <v>5657</v>
      </c>
      <c r="E2752" s="86">
        <v>0</v>
      </c>
      <c r="F2752" s="86" t="s">
        <v>13091</v>
      </c>
      <c r="G2752" s="86" t="s">
        <v>13092</v>
      </c>
      <c r="H2752" s="86">
        <v>89.100000000000009</v>
      </c>
    </row>
    <row r="2753" spans="1:8">
      <c r="A2753" s="87" t="s">
        <v>16894</v>
      </c>
      <c r="B2753" s="86">
        <v>4932430885</v>
      </c>
      <c r="C2753" s="86" t="s">
        <v>17246</v>
      </c>
      <c r="D2753" s="86" t="s">
        <v>5657</v>
      </c>
      <c r="E2753" s="86">
        <v>0</v>
      </c>
      <c r="F2753" s="86" t="s">
        <v>13094</v>
      </c>
      <c r="G2753" s="86" t="s">
        <v>13095</v>
      </c>
      <c r="H2753" s="86">
        <v>89.100000000000009</v>
      </c>
    </row>
    <row r="2754" spans="1:8">
      <c r="A2754" s="87" t="s">
        <v>16895</v>
      </c>
      <c r="B2754" s="86">
        <v>4932430886</v>
      </c>
      <c r="C2754" s="86" t="s">
        <v>17246</v>
      </c>
      <c r="D2754" s="86" t="s">
        <v>5657</v>
      </c>
      <c r="E2754" s="86">
        <v>0</v>
      </c>
      <c r="F2754" s="86" t="s">
        <v>13097</v>
      </c>
      <c r="G2754" s="86" t="s">
        <v>13098</v>
      </c>
      <c r="H2754" s="86">
        <v>737.00000000000011</v>
      </c>
    </row>
    <row r="2755" spans="1:8">
      <c r="A2755" s="87" t="s">
        <v>16896</v>
      </c>
      <c r="B2755" s="86">
        <v>4932430887</v>
      </c>
      <c r="C2755" s="86" t="s">
        <v>17246</v>
      </c>
      <c r="D2755" s="86" t="s">
        <v>5657</v>
      </c>
      <c r="E2755" s="86">
        <v>0</v>
      </c>
      <c r="F2755" s="86" t="s">
        <v>13100</v>
      </c>
      <c r="G2755" s="86" t="s">
        <v>13101</v>
      </c>
      <c r="H2755" s="86">
        <v>80.300000000000011</v>
      </c>
    </row>
    <row r="2756" spans="1:8">
      <c r="A2756" s="87" t="s">
        <v>16897</v>
      </c>
      <c r="B2756" s="86">
        <v>4932430888</v>
      </c>
      <c r="C2756" s="86" t="s">
        <v>17246</v>
      </c>
      <c r="D2756" s="86" t="s">
        <v>5657</v>
      </c>
      <c r="E2756" s="86">
        <v>0</v>
      </c>
      <c r="F2756" s="86" t="s">
        <v>13103</v>
      </c>
      <c r="G2756" s="86" t="s">
        <v>13104</v>
      </c>
      <c r="H2756" s="86">
        <v>89.100000000000009</v>
      </c>
    </row>
    <row r="2757" spans="1:8">
      <c r="A2757" s="87" t="s">
        <v>16898</v>
      </c>
      <c r="B2757" s="86">
        <v>4932430889</v>
      </c>
      <c r="C2757" s="86" t="s">
        <v>17246</v>
      </c>
      <c r="D2757" s="86" t="s">
        <v>5657</v>
      </c>
      <c r="E2757" s="86">
        <v>0</v>
      </c>
      <c r="F2757" s="86" t="s">
        <v>13106</v>
      </c>
      <c r="G2757" s="86" t="s">
        <v>13107</v>
      </c>
      <c r="H2757" s="86">
        <v>737.00000000000011</v>
      </c>
    </row>
    <row r="2758" spans="1:8">
      <c r="A2758" s="87" t="s">
        <v>16899</v>
      </c>
      <c r="B2758" s="86">
        <v>4932430890</v>
      </c>
      <c r="C2758" s="86" t="s">
        <v>17246</v>
      </c>
      <c r="D2758" s="86" t="s">
        <v>5657</v>
      </c>
      <c r="E2758" s="86">
        <v>0</v>
      </c>
      <c r="F2758" s="86" t="s">
        <v>13109</v>
      </c>
      <c r="G2758" s="86" t="s">
        <v>13110</v>
      </c>
      <c r="H2758" s="86">
        <v>80.300000000000011</v>
      </c>
    </row>
    <row r="2759" spans="1:8">
      <c r="A2759" s="87" t="s">
        <v>16900</v>
      </c>
      <c r="B2759" s="86">
        <v>4932430891</v>
      </c>
      <c r="C2759" s="86" t="s">
        <v>17246</v>
      </c>
      <c r="D2759" s="86" t="s">
        <v>5657</v>
      </c>
      <c r="E2759" s="86">
        <v>0</v>
      </c>
      <c r="F2759" s="86" t="s">
        <v>13112</v>
      </c>
      <c r="G2759" s="86" t="s">
        <v>13113</v>
      </c>
      <c r="H2759" s="86">
        <v>77</v>
      </c>
    </row>
    <row r="2760" spans="1:8">
      <c r="A2760" s="87" t="s">
        <v>16901</v>
      </c>
      <c r="B2760" s="86">
        <v>4932430892</v>
      </c>
      <c r="C2760" s="86" t="s">
        <v>17246</v>
      </c>
      <c r="D2760" s="86" t="s">
        <v>5657</v>
      </c>
      <c r="E2760" s="86">
        <v>0</v>
      </c>
      <c r="F2760" s="86" t="s">
        <v>13115</v>
      </c>
      <c r="G2760" s="86" t="s">
        <v>13116</v>
      </c>
      <c r="H2760" s="86">
        <v>880.00000000000011</v>
      </c>
    </row>
    <row r="2761" spans="1:8">
      <c r="A2761" s="87" t="s">
        <v>16902</v>
      </c>
      <c r="B2761" s="86">
        <v>4932430893</v>
      </c>
      <c r="C2761" s="86" t="s">
        <v>17246</v>
      </c>
      <c r="D2761" s="86" t="s">
        <v>5657</v>
      </c>
      <c r="E2761" s="86">
        <v>0</v>
      </c>
      <c r="F2761" s="86" t="s">
        <v>13118</v>
      </c>
      <c r="G2761" s="86" t="s">
        <v>13119</v>
      </c>
      <c r="H2761" s="86">
        <v>89.100000000000009</v>
      </c>
    </row>
    <row r="2762" spans="1:8">
      <c r="A2762" s="87" t="s">
        <v>16903</v>
      </c>
      <c r="B2762" s="86">
        <v>4932430894</v>
      </c>
      <c r="C2762" s="86" t="s">
        <v>17246</v>
      </c>
      <c r="D2762" s="86" t="s">
        <v>5657</v>
      </c>
      <c r="E2762" s="86">
        <v>0</v>
      </c>
      <c r="F2762" s="86" t="s">
        <v>13121</v>
      </c>
      <c r="G2762" s="86" t="s">
        <v>13122</v>
      </c>
      <c r="H2762" s="86">
        <v>89.100000000000009</v>
      </c>
    </row>
    <row r="2763" spans="1:8">
      <c r="A2763" s="87" t="s">
        <v>16904</v>
      </c>
      <c r="B2763" s="86">
        <v>4932430895</v>
      </c>
      <c r="C2763" s="86" t="s">
        <v>17246</v>
      </c>
      <c r="D2763" s="86" t="s">
        <v>5657</v>
      </c>
      <c r="E2763" s="86">
        <v>0</v>
      </c>
      <c r="F2763" s="86" t="s">
        <v>13124</v>
      </c>
      <c r="G2763" s="86" t="s">
        <v>13125</v>
      </c>
      <c r="H2763" s="86">
        <v>89.100000000000009</v>
      </c>
    </row>
    <row r="2764" spans="1:8">
      <c r="A2764" s="87" t="s">
        <v>16905</v>
      </c>
      <c r="B2764" s="86">
        <v>4932430896</v>
      </c>
      <c r="C2764" s="86" t="s">
        <v>17246</v>
      </c>
      <c r="D2764" s="86" t="s">
        <v>5657</v>
      </c>
      <c r="E2764" s="86">
        <v>0</v>
      </c>
      <c r="F2764" s="86" t="s">
        <v>13127</v>
      </c>
      <c r="G2764" s="86" t="s">
        <v>13128</v>
      </c>
      <c r="H2764" s="86">
        <v>89.100000000000009</v>
      </c>
    </row>
    <row r="2765" spans="1:8">
      <c r="A2765" s="87" t="s">
        <v>16906</v>
      </c>
      <c r="B2765" s="86">
        <v>4932430897</v>
      </c>
      <c r="C2765" s="86" t="s">
        <v>17246</v>
      </c>
      <c r="D2765" s="86" t="s">
        <v>5657</v>
      </c>
      <c r="E2765" s="86">
        <v>0</v>
      </c>
      <c r="F2765" s="86" t="s">
        <v>13130</v>
      </c>
      <c r="G2765" s="86" t="s">
        <v>13131</v>
      </c>
      <c r="H2765" s="86">
        <v>89.100000000000009</v>
      </c>
    </row>
    <row r="2766" spans="1:8">
      <c r="A2766" s="87" t="s">
        <v>16907</v>
      </c>
      <c r="B2766" s="86">
        <v>4932430898</v>
      </c>
      <c r="C2766" s="86" t="s">
        <v>17246</v>
      </c>
      <c r="D2766" s="86" t="s">
        <v>5657</v>
      </c>
      <c r="E2766" s="86">
        <v>0</v>
      </c>
      <c r="F2766" s="86" t="s">
        <v>13133</v>
      </c>
      <c r="G2766" s="86" t="s">
        <v>13134</v>
      </c>
      <c r="H2766" s="86">
        <v>89.100000000000009</v>
      </c>
    </row>
    <row r="2767" spans="1:8">
      <c r="A2767" s="87" t="s">
        <v>16908</v>
      </c>
      <c r="B2767" s="86">
        <v>4932430899</v>
      </c>
      <c r="C2767" s="86" t="s">
        <v>17246</v>
      </c>
      <c r="D2767" s="86" t="s">
        <v>5657</v>
      </c>
      <c r="E2767" s="86">
        <v>0</v>
      </c>
      <c r="F2767" s="86" t="s">
        <v>13136</v>
      </c>
      <c r="G2767" s="86" t="s">
        <v>13137</v>
      </c>
      <c r="H2767" s="86">
        <v>89.100000000000009</v>
      </c>
    </row>
    <row r="2768" spans="1:8">
      <c r="A2768" s="87" t="s">
        <v>16909</v>
      </c>
      <c r="B2768" s="86">
        <v>4932430900</v>
      </c>
      <c r="C2768" s="86" t="s">
        <v>17246</v>
      </c>
      <c r="D2768" s="86" t="s">
        <v>5657</v>
      </c>
      <c r="E2768" s="86">
        <v>0</v>
      </c>
      <c r="F2768" s="86" t="s">
        <v>13139</v>
      </c>
      <c r="G2768" s="86" t="s">
        <v>13140</v>
      </c>
      <c r="H2768" s="86">
        <v>89.100000000000009</v>
      </c>
    </row>
    <row r="2769" spans="1:8">
      <c r="A2769" s="87" t="s">
        <v>16910</v>
      </c>
      <c r="B2769" s="86">
        <v>4932430901</v>
      </c>
      <c r="C2769" s="86" t="s">
        <v>17246</v>
      </c>
      <c r="D2769" s="86" t="s">
        <v>5657</v>
      </c>
      <c r="E2769" s="86">
        <v>0</v>
      </c>
      <c r="F2769" s="86" t="s">
        <v>13142</v>
      </c>
      <c r="G2769" s="86" t="s">
        <v>13143</v>
      </c>
      <c r="H2769" s="86">
        <v>89.100000000000009</v>
      </c>
    </row>
    <row r="2770" spans="1:8">
      <c r="A2770" s="87" t="s">
        <v>16911</v>
      </c>
      <c r="B2770" s="86">
        <v>4932430902</v>
      </c>
      <c r="C2770" s="86" t="s">
        <v>17246</v>
      </c>
      <c r="D2770" s="86" t="s">
        <v>5657</v>
      </c>
      <c r="E2770" s="86">
        <v>0</v>
      </c>
      <c r="F2770" s="86" t="s">
        <v>13145</v>
      </c>
      <c r="G2770" s="86" t="s">
        <v>13146</v>
      </c>
      <c r="H2770" s="86">
        <v>89.100000000000009</v>
      </c>
    </row>
    <row r="2771" spans="1:8">
      <c r="A2771" s="87" t="s">
        <v>16912</v>
      </c>
      <c r="B2771" s="86">
        <v>4932430903</v>
      </c>
      <c r="C2771" s="86" t="s">
        <v>17246</v>
      </c>
      <c r="D2771" s="86" t="s">
        <v>5657</v>
      </c>
      <c r="E2771" s="86">
        <v>0</v>
      </c>
      <c r="F2771" s="86" t="s">
        <v>13148</v>
      </c>
      <c r="G2771" s="86" t="s">
        <v>13149</v>
      </c>
      <c r="H2771" s="86">
        <v>89.100000000000009</v>
      </c>
    </row>
    <row r="2772" spans="1:8">
      <c r="A2772" s="87" t="s">
        <v>16913</v>
      </c>
      <c r="B2772" s="86">
        <v>4932430904</v>
      </c>
      <c r="C2772" s="86" t="s">
        <v>17246</v>
      </c>
      <c r="D2772" s="86" t="s">
        <v>5657</v>
      </c>
      <c r="E2772" s="86">
        <v>0</v>
      </c>
      <c r="F2772" s="86" t="s">
        <v>13151</v>
      </c>
      <c r="G2772" s="86" t="s">
        <v>13152</v>
      </c>
      <c r="H2772" s="86">
        <v>1045</v>
      </c>
    </row>
    <row r="2773" spans="1:8">
      <c r="A2773" s="87" t="s">
        <v>16914</v>
      </c>
      <c r="B2773" s="86">
        <v>4932430905</v>
      </c>
      <c r="C2773" s="86" t="s">
        <v>17246</v>
      </c>
      <c r="D2773" s="86" t="s">
        <v>5657</v>
      </c>
      <c r="E2773" s="86">
        <v>0</v>
      </c>
      <c r="F2773" s="86" t="s">
        <v>13154</v>
      </c>
      <c r="G2773" s="86" t="s">
        <v>13155</v>
      </c>
      <c r="H2773" s="86">
        <v>2321</v>
      </c>
    </row>
    <row r="2774" spans="1:8">
      <c r="A2774" s="87" t="s">
        <v>16915</v>
      </c>
      <c r="B2774" s="86">
        <v>4932430906</v>
      </c>
      <c r="C2774" s="86" t="s">
        <v>17246</v>
      </c>
      <c r="D2774" s="86" t="s">
        <v>5657</v>
      </c>
      <c r="E2774" s="86">
        <v>0</v>
      </c>
      <c r="F2774" s="86" t="s">
        <v>13157</v>
      </c>
      <c r="G2774" s="86" t="s">
        <v>13158</v>
      </c>
      <c r="H2774" s="86">
        <v>2706</v>
      </c>
    </row>
    <row r="2775" spans="1:8">
      <c r="A2775" s="87" t="s">
        <v>16916</v>
      </c>
      <c r="B2775" s="86">
        <v>4932430907</v>
      </c>
      <c r="C2775" s="86" t="s">
        <v>17246</v>
      </c>
      <c r="D2775" s="86" t="s">
        <v>5657</v>
      </c>
      <c r="E2775" s="86">
        <v>0</v>
      </c>
      <c r="F2775" s="86" t="s">
        <v>13160</v>
      </c>
      <c r="G2775" s="86" t="s">
        <v>13161</v>
      </c>
      <c r="H2775" s="86">
        <v>2431</v>
      </c>
    </row>
    <row r="2776" spans="1:8">
      <c r="A2776" s="87" t="s">
        <v>16917</v>
      </c>
      <c r="B2776" s="86">
        <v>4932430908</v>
      </c>
      <c r="C2776" s="86" t="s">
        <v>17246</v>
      </c>
      <c r="D2776" s="86" t="s">
        <v>5657</v>
      </c>
      <c r="E2776" s="86">
        <v>0</v>
      </c>
      <c r="F2776" s="86" t="s">
        <v>13163</v>
      </c>
      <c r="G2776" s="86" t="s">
        <v>13164</v>
      </c>
      <c r="H2776" s="86">
        <v>3058.0000000000005</v>
      </c>
    </row>
    <row r="2777" spans="1:8">
      <c r="A2777" s="87" t="s">
        <v>16918</v>
      </c>
      <c r="B2777" s="86">
        <v>4932430910</v>
      </c>
      <c r="C2777" s="86" t="s">
        <v>17246</v>
      </c>
      <c r="D2777" s="86" t="s">
        <v>5657</v>
      </c>
      <c r="E2777" s="86">
        <v>0</v>
      </c>
      <c r="F2777" s="86" t="s">
        <v>13166</v>
      </c>
      <c r="G2777" s="86" t="s">
        <v>13167</v>
      </c>
      <c r="H2777" s="86">
        <v>1188</v>
      </c>
    </row>
    <row r="2778" spans="1:8">
      <c r="A2778" s="87" t="s">
        <v>16919</v>
      </c>
      <c r="B2778" s="86">
        <v>4932440936</v>
      </c>
      <c r="C2778" s="86" t="s">
        <v>4746</v>
      </c>
      <c r="D2778" s="86" t="s">
        <v>4746</v>
      </c>
      <c r="E2778" s="86" t="s">
        <v>13169</v>
      </c>
      <c r="F2778" s="86" t="s">
        <v>13170</v>
      </c>
      <c r="G2778" s="86" t="s">
        <v>13171</v>
      </c>
      <c r="H2778" s="86">
        <v>660</v>
      </c>
    </row>
    <row r="2779" spans="1:8">
      <c r="A2779" s="87" t="s">
        <v>16920</v>
      </c>
      <c r="B2779" s="86">
        <v>4932451185</v>
      </c>
      <c r="C2779" s="86" t="s">
        <v>17246</v>
      </c>
      <c r="D2779" s="86" t="s">
        <v>5040</v>
      </c>
      <c r="E2779" s="86">
        <v>0</v>
      </c>
      <c r="F2779" s="86" t="s">
        <v>13173</v>
      </c>
      <c r="G2779" s="86" t="s">
        <v>13174</v>
      </c>
      <c r="H2779" s="86">
        <v>1475.1000000000001</v>
      </c>
    </row>
    <row r="2780" spans="1:8">
      <c r="A2780" s="87" t="s">
        <v>16921</v>
      </c>
      <c r="B2780" s="86">
        <v>4932451186</v>
      </c>
      <c r="C2780" s="86" t="s">
        <v>17246</v>
      </c>
      <c r="D2780" s="86" t="s">
        <v>5040</v>
      </c>
      <c r="E2780" s="86">
        <v>0</v>
      </c>
      <c r="F2780" s="86" t="s">
        <v>13176</v>
      </c>
      <c r="G2780" s="86" t="s">
        <v>13177</v>
      </c>
      <c r="H2780" s="86">
        <v>2267.1</v>
      </c>
    </row>
    <row r="2781" spans="1:8">
      <c r="A2781" s="87" t="s">
        <v>16922</v>
      </c>
      <c r="B2781" s="86">
        <v>4932451187</v>
      </c>
      <c r="C2781" s="86" t="s">
        <v>17246</v>
      </c>
      <c r="D2781" s="86" t="s">
        <v>5040</v>
      </c>
      <c r="E2781" s="86">
        <v>0</v>
      </c>
      <c r="F2781" s="86" t="s">
        <v>13179</v>
      </c>
      <c r="G2781" s="86" t="s">
        <v>13180</v>
      </c>
      <c r="H2781" s="86">
        <v>5098.5000000000009</v>
      </c>
    </row>
    <row r="2782" spans="1:8">
      <c r="A2782" s="87" t="s">
        <v>16923</v>
      </c>
      <c r="B2782" s="86">
        <v>4932451188</v>
      </c>
      <c r="C2782" s="86" t="s">
        <v>17246</v>
      </c>
      <c r="D2782" s="86" t="s">
        <v>5040</v>
      </c>
      <c r="E2782" s="86">
        <v>0</v>
      </c>
      <c r="F2782" s="86" t="s">
        <v>13182</v>
      </c>
      <c r="G2782" s="86" t="s">
        <v>13183</v>
      </c>
      <c r="H2782" s="86">
        <v>11721.600000000002</v>
      </c>
    </row>
    <row r="2783" spans="1:8">
      <c r="A2783" s="87" t="s">
        <v>16924</v>
      </c>
      <c r="B2783" s="86">
        <v>4932451286</v>
      </c>
      <c r="C2783" s="86" t="s">
        <v>17246</v>
      </c>
      <c r="D2783" s="86" t="s">
        <v>5657</v>
      </c>
      <c r="E2783" s="86">
        <v>0</v>
      </c>
      <c r="F2783" s="86" t="s">
        <v>13185</v>
      </c>
      <c r="G2783" s="86" t="s">
        <v>13186</v>
      </c>
      <c r="H2783" s="86">
        <v>80.300000000000011</v>
      </c>
    </row>
    <row r="2784" spans="1:8">
      <c r="A2784" s="87" t="s">
        <v>16925</v>
      </c>
      <c r="B2784" s="86">
        <v>4932451317</v>
      </c>
      <c r="C2784" s="86" t="s">
        <v>17246</v>
      </c>
      <c r="D2784" s="86" t="s">
        <v>5657</v>
      </c>
      <c r="E2784" s="86">
        <v>0</v>
      </c>
      <c r="F2784" s="86" t="s">
        <v>13188</v>
      </c>
      <c r="G2784" s="86" t="s">
        <v>13189</v>
      </c>
      <c r="H2784" s="86">
        <v>83479</v>
      </c>
    </row>
    <row r="2785" spans="1:8">
      <c r="A2785" s="87" t="s">
        <v>16926</v>
      </c>
      <c r="B2785" s="86">
        <v>4932451354</v>
      </c>
      <c r="C2785" s="86" t="s">
        <v>17246</v>
      </c>
      <c r="D2785" s="86" t="s">
        <v>5502</v>
      </c>
      <c r="E2785" s="86" t="s">
        <v>9502</v>
      </c>
      <c r="F2785" s="86" t="s">
        <v>13191</v>
      </c>
      <c r="G2785" s="86" t="s">
        <v>13192</v>
      </c>
      <c r="H2785" s="86">
        <v>3080.0000000000005</v>
      </c>
    </row>
    <row r="2786" spans="1:8">
      <c r="A2786" s="87" t="s">
        <v>16927</v>
      </c>
      <c r="B2786" s="86">
        <v>4932451355</v>
      </c>
      <c r="C2786" s="86" t="s">
        <v>17246</v>
      </c>
      <c r="D2786" s="86" t="s">
        <v>5502</v>
      </c>
      <c r="E2786" s="86" t="s">
        <v>9502</v>
      </c>
      <c r="F2786" s="86" t="s">
        <v>13194</v>
      </c>
      <c r="G2786" s="86" t="s">
        <v>13195</v>
      </c>
      <c r="H2786" s="86">
        <v>3080.0000000000005</v>
      </c>
    </row>
    <row r="2787" spans="1:8">
      <c r="A2787" s="87" t="s">
        <v>16928</v>
      </c>
      <c r="B2787" s="86">
        <v>4932451356</v>
      </c>
      <c r="C2787" s="86" t="s">
        <v>17246</v>
      </c>
      <c r="D2787" s="86" t="s">
        <v>5502</v>
      </c>
      <c r="E2787" s="86" t="s">
        <v>9502</v>
      </c>
      <c r="F2787" s="86" t="s">
        <v>13197</v>
      </c>
      <c r="G2787" s="86" t="s">
        <v>13198</v>
      </c>
      <c r="H2787" s="86">
        <v>3740</v>
      </c>
    </row>
    <row r="2788" spans="1:8">
      <c r="A2788" s="87" t="s">
        <v>16929</v>
      </c>
      <c r="B2788" s="86">
        <v>4932451464</v>
      </c>
      <c r="C2788" s="86" t="s">
        <v>17246</v>
      </c>
      <c r="D2788" s="86" t="s">
        <v>5095</v>
      </c>
      <c r="E2788" s="86" t="s">
        <v>8590</v>
      </c>
      <c r="F2788" s="86" t="s">
        <v>5652</v>
      </c>
      <c r="G2788" s="86" t="s">
        <v>13200</v>
      </c>
      <c r="H2788" s="86">
        <v>3905.0000000000005</v>
      </c>
    </row>
    <row r="2789" spans="1:8">
      <c r="A2789" s="87" t="s">
        <v>16930</v>
      </c>
      <c r="B2789" s="86">
        <v>4932451474</v>
      </c>
      <c r="C2789" s="86" t="s">
        <v>17246</v>
      </c>
      <c r="D2789" s="86" t="s">
        <v>5088</v>
      </c>
      <c r="E2789" s="86">
        <v>0</v>
      </c>
      <c r="F2789" s="86" t="s">
        <v>13202</v>
      </c>
      <c r="G2789" s="86" t="s">
        <v>13203</v>
      </c>
      <c r="H2789" s="86">
        <v>67.100000000000009</v>
      </c>
    </row>
    <row r="2790" spans="1:8">
      <c r="A2790" s="87" t="s">
        <v>16931</v>
      </c>
      <c r="B2790" s="86">
        <v>4932451475</v>
      </c>
      <c r="C2790" s="86" t="s">
        <v>17246</v>
      </c>
      <c r="D2790" s="86" t="s">
        <v>5088</v>
      </c>
      <c r="E2790" s="86">
        <v>0</v>
      </c>
      <c r="F2790" s="86" t="s">
        <v>13205</v>
      </c>
      <c r="G2790" s="86" t="s">
        <v>13206</v>
      </c>
      <c r="H2790" s="86">
        <v>13321.000000000002</v>
      </c>
    </row>
    <row r="2791" spans="1:8">
      <c r="A2791" s="87" t="s">
        <v>16932</v>
      </c>
      <c r="B2791" s="86">
        <v>4932451476</v>
      </c>
      <c r="C2791" s="86" t="s">
        <v>17246</v>
      </c>
      <c r="D2791" s="86" t="s">
        <v>5088</v>
      </c>
      <c r="E2791" s="86">
        <v>0</v>
      </c>
      <c r="F2791" s="86" t="s">
        <v>13208</v>
      </c>
      <c r="G2791" s="86" t="s">
        <v>13209</v>
      </c>
      <c r="H2791" s="86">
        <v>73.7</v>
      </c>
    </row>
    <row r="2792" spans="1:8">
      <c r="A2792" s="87" t="s">
        <v>16933</v>
      </c>
      <c r="B2792" s="86">
        <v>4932451477</v>
      </c>
      <c r="C2792" s="86" t="s">
        <v>17246</v>
      </c>
      <c r="D2792" s="86" t="s">
        <v>5088</v>
      </c>
      <c r="E2792" s="86">
        <v>0</v>
      </c>
      <c r="F2792" s="86" t="s">
        <v>13211</v>
      </c>
      <c r="G2792" s="86" t="s">
        <v>13212</v>
      </c>
      <c r="H2792" s="86">
        <v>80.300000000000011</v>
      </c>
    </row>
    <row r="2793" spans="1:8">
      <c r="A2793" s="87" t="s">
        <v>16934</v>
      </c>
      <c r="B2793" s="86">
        <v>4932451478</v>
      </c>
      <c r="C2793" s="86" t="s">
        <v>17246</v>
      </c>
      <c r="D2793" s="86" t="s">
        <v>5088</v>
      </c>
      <c r="E2793" s="86">
        <v>0</v>
      </c>
      <c r="F2793" s="86" t="s">
        <v>13214</v>
      </c>
      <c r="G2793" s="86" t="s">
        <v>13215</v>
      </c>
      <c r="H2793" s="86">
        <v>15741.000000000002</v>
      </c>
    </row>
    <row r="2794" spans="1:8">
      <c r="A2794" s="87" t="s">
        <v>16935</v>
      </c>
      <c r="B2794" s="86">
        <v>4932451479</v>
      </c>
      <c r="C2794" s="86" t="s">
        <v>17246</v>
      </c>
      <c r="D2794" s="86" t="s">
        <v>5088</v>
      </c>
      <c r="E2794" s="86">
        <v>0</v>
      </c>
      <c r="F2794" s="86" t="s">
        <v>13217</v>
      </c>
      <c r="G2794" s="86" t="s">
        <v>13218</v>
      </c>
      <c r="H2794" s="86">
        <v>84.7</v>
      </c>
    </row>
    <row r="2795" spans="1:8">
      <c r="A2795" s="87" t="s">
        <v>16936</v>
      </c>
      <c r="B2795" s="86">
        <v>4932451480</v>
      </c>
      <c r="C2795" s="86" t="s">
        <v>17246</v>
      </c>
      <c r="D2795" s="86" t="s">
        <v>5088</v>
      </c>
      <c r="E2795" s="86">
        <v>0</v>
      </c>
      <c r="F2795" s="86" t="s">
        <v>13220</v>
      </c>
      <c r="G2795" s="86" t="s">
        <v>13221</v>
      </c>
      <c r="H2795" s="86">
        <v>198.00000000000003</v>
      </c>
    </row>
    <row r="2796" spans="1:8">
      <c r="A2796" s="87" t="s">
        <v>16937</v>
      </c>
      <c r="B2796" s="86">
        <v>4932451481</v>
      </c>
      <c r="C2796" s="86" t="s">
        <v>17246</v>
      </c>
      <c r="D2796" s="86" t="s">
        <v>5088</v>
      </c>
      <c r="E2796" s="86">
        <v>0</v>
      </c>
      <c r="F2796" s="86" t="s">
        <v>13223</v>
      </c>
      <c r="G2796" s="86" t="s">
        <v>13224</v>
      </c>
      <c r="H2796" s="86">
        <v>132</v>
      </c>
    </row>
    <row r="2797" spans="1:8">
      <c r="A2797" s="87" t="s">
        <v>16938</v>
      </c>
      <c r="B2797" s="86">
        <v>4932451482</v>
      </c>
      <c r="C2797" s="86" t="s">
        <v>17246</v>
      </c>
      <c r="D2797" s="86" t="s">
        <v>5088</v>
      </c>
      <c r="E2797" s="86">
        <v>0</v>
      </c>
      <c r="F2797" s="86" t="s">
        <v>13226</v>
      </c>
      <c r="G2797" s="86" t="s">
        <v>13227</v>
      </c>
      <c r="H2797" s="86">
        <v>143</v>
      </c>
    </row>
    <row r="2798" spans="1:8">
      <c r="A2798" s="87" t="s">
        <v>16939</v>
      </c>
      <c r="B2798" s="86">
        <v>4932451483</v>
      </c>
      <c r="C2798" s="86" t="s">
        <v>17246</v>
      </c>
      <c r="D2798" s="86" t="s">
        <v>5088</v>
      </c>
      <c r="E2798" s="86">
        <v>0</v>
      </c>
      <c r="F2798" s="86" t="s">
        <v>13229</v>
      </c>
      <c r="G2798" s="86" t="s">
        <v>13230</v>
      </c>
      <c r="H2798" s="86">
        <v>374.00000000000006</v>
      </c>
    </row>
    <row r="2799" spans="1:8">
      <c r="A2799" s="87" t="s">
        <v>16940</v>
      </c>
      <c r="B2799" s="86">
        <v>4932451484</v>
      </c>
      <c r="C2799" s="86" t="s">
        <v>17246</v>
      </c>
      <c r="D2799" s="86" t="s">
        <v>5088</v>
      </c>
      <c r="E2799" s="86">
        <v>0</v>
      </c>
      <c r="F2799" s="86" t="s">
        <v>13232</v>
      </c>
      <c r="G2799" s="86" t="s">
        <v>13233</v>
      </c>
      <c r="H2799" s="86">
        <v>93.500000000000014</v>
      </c>
    </row>
    <row r="2800" spans="1:8">
      <c r="A2800" s="87" t="s">
        <v>16941</v>
      </c>
      <c r="B2800" s="86">
        <v>4932451485</v>
      </c>
      <c r="C2800" s="86" t="s">
        <v>17246</v>
      </c>
      <c r="D2800" s="86" t="s">
        <v>5088</v>
      </c>
      <c r="E2800" s="86">
        <v>0</v>
      </c>
      <c r="F2800" s="86" t="s">
        <v>13235</v>
      </c>
      <c r="G2800" s="86" t="s">
        <v>13236</v>
      </c>
      <c r="H2800" s="86">
        <v>18667</v>
      </c>
    </row>
    <row r="2801" spans="1:8">
      <c r="A2801" s="87" t="s">
        <v>16942</v>
      </c>
      <c r="B2801" s="86">
        <v>4932451486</v>
      </c>
      <c r="C2801" s="86" t="s">
        <v>17246</v>
      </c>
      <c r="D2801" s="86" t="s">
        <v>5088</v>
      </c>
      <c r="E2801" s="86">
        <v>0</v>
      </c>
      <c r="F2801" s="86" t="s">
        <v>13238</v>
      </c>
      <c r="G2801" s="86" t="s">
        <v>13239</v>
      </c>
      <c r="H2801" s="86">
        <v>100.10000000000001</v>
      </c>
    </row>
    <row r="2802" spans="1:8">
      <c r="A2802" s="87" t="s">
        <v>16943</v>
      </c>
      <c r="B2802" s="86">
        <v>4932451487</v>
      </c>
      <c r="C2802" s="86" t="s">
        <v>17246</v>
      </c>
      <c r="D2802" s="86" t="s">
        <v>5088</v>
      </c>
      <c r="E2802" s="86">
        <v>0</v>
      </c>
      <c r="F2802" s="86" t="s">
        <v>13241</v>
      </c>
      <c r="G2802" s="86" t="s">
        <v>13242</v>
      </c>
      <c r="H2802" s="86">
        <v>106.7</v>
      </c>
    </row>
    <row r="2803" spans="1:8">
      <c r="A2803" s="87" t="s">
        <v>16944</v>
      </c>
      <c r="B2803" s="86">
        <v>4932451488</v>
      </c>
      <c r="C2803" s="86" t="s">
        <v>17246</v>
      </c>
      <c r="D2803" s="86" t="s">
        <v>5088</v>
      </c>
      <c r="E2803" s="86">
        <v>0</v>
      </c>
      <c r="F2803" s="86" t="s">
        <v>13244</v>
      </c>
      <c r="G2803" s="86" t="s">
        <v>13245</v>
      </c>
      <c r="H2803" s="86">
        <v>20856</v>
      </c>
    </row>
    <row r="2804" spans="1:8">
      <c r="A2804" s="87" t="s">
        <v>16945</v>
      </c>
      <c r="B2804" s="86">
        <v>4932451489</v>
      </c>
      <c r="C2804" s="86" t="s">
        <v>17246</v>
      </c>
      <c r="D2804" s="86" t="s">
        <v>5088</v>
      </c>
      <c r="E2804" s="86">
        <v>0</v>
      </c>
      <c r="F2804" s="86" t="s">
        <v>13247</v>
      </c>
      <c r="G2804" s="86" t="s">
        <v>13248</v>
      </c>
      <c r="H2804" s="86">
        <v>165</v>
      </c>
    </row>
    <row r="2805" spans="1:8">
      <c r="A2805" s="87" t="s">
        <v>16946</v>
      </c>
      <c r="B2805" s="86">
        <v>4932451490</v>
      </c>
      <c r="C2805" s="86" t="s">
        <v>17246</v>
      </c>
      <c r="D2805" s="86" t="s">
        <v>5088</v>
      </c>
      <c r="E2805" s="86">
        <v>0</v>
      </c>
      <c r="F2805" s="86" t="s">
        <v>13250</v>
      </c>
      <c r="G2805" s="86" t="s">
        <v>13251</v>
      </c>
      <c r="H2805" s="86">
        <v>231.00000000000003</v>
      </c>
    </row>
    <row r="2806" spans="1:8">
      <c r="A2806" s="87" t="s">
        <v>16947</v>
      </c>
      <c r="B2806" s="86">
        <v>4932451491</v>
      </c>
      <c r="C2806" s="86" t="s">
        <v>17246</v>
      </c>
      <c r="D2806" s="86" t="s">
        <v>5088</v>
      </c>
      <c r="E2806" s="86">
        <v>0</v>
      </c>
      <c r="F2806" s="86" t="s">
        <v>13253</v>
      </c>
      <c r="G2806" s="86" t="s">
        <v>13254</v>
      </c>
      <c r="H2806" s="86">
        <v>73.7</v>
      </c>
    </row>
    <row r="2807" spans="1:8">
      <c r="A2807" s="87" t="s">
        <v>16948</v>
      </c>
      <c r="B2807" s="86">
        <v>4932451492</v>
      </c>
      <c r="C2807" s="86" t="s">
        <v>17246</v>
      </c>
      <c r="D2807" s="86" t="s">
        <v>5088</v>
      </c>
      <c r="E2807" s="86">
        <v>0</v>
      </c>
      <c r="F2807" s="86" t="s">
        <v>13256</v>
      </c>
      <c r="G2807" s="86" t="s">
        <v>13257</v>
      </c>
      <c r="H2807" s="86">
        <v>82.5</v>
      </c>
    </row>
    <row r="2808" spans="1:8">
      <c r="A2808" s="87" t="s">
        <v>16949</v>
      </c>
      <c r="B2808" s="86">
        <v>4932451493</v>
      </c>
      <c r="C2808" s="86" t="s">
        <v>17246</v>
      </c>
      <c r="D2808" s="86" t="s">
        <v>5088</v>
      </c>
      <c r="E2808" s="86">
        <v>0</v>
      </c>
      <c r="F2808" s="86" t="s">
        <v>13259</v>
      </c>
      <c r="G2808" s="86" t="s">
        <v>13260</v>
      </c>
      <c r="H2808" s="86">
        <v>132</v>
      </c>
    </row>
    <row r="2809" spans="1:8">
      <c r="A2809" s="87" t="s">
        <v>16950</v>
      </c>
      <c r="B2809" s="86">
        <v>4932451494</v>
      </c>
      <c r="C2809" s="86" t="s">
        <v>17246</v>
      </c>
      <c r="D2809" s="86" t="s">
        <v>5088</v>
      </c>
      <c r="E2809" s="86">
        <v>0</v>
      </c>
      <c r="F2809" s="86" t="s">
        <v>13262</v>
      </c>
      <c r="G2809" s="86" t="s">
        <v>13263</v>
      </c>
      <c r="H2809" s="86">
        <v>165</v>
      </c>
    </row>
    <row r="2810" spans="1:8">
      <c r="A2810" s="87" t="s">
        <v>16951</v>
      </c>
      <c r="B2810" s="86">
        <v>4932451495</v>
      </c>
      <c r="C2810" s="86" t="s">
        <v>17246</v>
      </c>
      <c r="D2810" s="86" t="s">
        <v>5088</v>
      </c>
      <c r="E2810" s="86">
        <v>0</v>
      </c>
      <c r="F2810" s="86" t="s">
        <v>13265</v>
      </c>
      <c r="G2810" s="86" t="s">
        <v>13266</v>
      </c>
      <c r="H2810" s="86">
        <v>73.7</v>
      </c>
    </row>
    <row r="2811" spans="1:8">
      <c r="A2811" s="87" t="s">
        <v>16952</v>
      </c>
      <c r="B2811" s="86">
        <v>4932451496</v>
      </c>
      <c r="C2811" s="86" t="s">
        <v>17246</v>
      </c>
      <c r="D2811" s="86" t="s">
        <v>5088</v>
      </c>
      <c r="E2811" s="86">
        <v>0</v>
      </c>
      <c r="F2811" s="86" t="s">
        <v>13268</v>
      </c>
      <c r="G2811" s="86" t="s">
        <v>13269</v>
      </c>
      <c r="H2811" s="86">
        <v>82.5</v>
      </c>
    </row>
    <row r="2812" spans="1:8">
      <c r="A2812" s="87" t="s">
        <v>16953</v>
      </c>
      <c r="B2812" s="86">
        <v>4932451497</v>
      </c>
      <c r="C2812" s="86" t="s">
        <v>17246</v>
      </c>
      <c r="D2812" s="86" t="s">
        <v>5088</v>
      </c>
      <c r="E2812" s="86">
        <v>0</v>
      </c>
      <c r="F2812" s="86" t="s">
        <v>13271</v>
      </c>
      <c r="G2812" s="86" t="s">
        <v>13272</v>
      </c>
      <c r="H2812" s="86">
        <v>132</v>
      </c>
    </row>
    <row r="2813" spans="1:8">
      <c r="A2813" s="87" t="s">
        <v>16954</v>
      </c>
      <c r="B2813" s="86">
        <v>4932451498</v>
      </c>
      <c r="C2813" s="86" t="s">
        <v>17246</v>
      </c>
      <c r="D2813" s="86" t="s">
        <v>5088</v>
      </c>
      <c r="E2813" s="86">
        <v>0</v>
      </c>
      <c r="F2813" s="86" t="s">
        <v>13274</v>
      </c>
      <c r="G2813" s="86" t="s">
        <v>13275</v>
      </c>
      <c r="H2813" s="86">
        <v>165</v>
      </c>
    </row>
    <row r="2814" spans="1:8">
      <c r="A2814" s="87" t="s">
        <v>16955</v>
      </c>
      <c r="B2814" s="86">
        <v>4932451499</v>
      </c>
      <c r="C2814" s="86" t="s">
        <v>17246</v>
      </c>
      <c r="D2814" s="86" t="s">
        <v>5088</v>
      </c>
      <c r="E2814" s="86">
        <v>0</v>
      </c>
      <c r="F2814" s="86" t="s">
        <v>13277</v>
      </c>
      <c r="G2814" s="86" t="s">
        <v>13278</v>
      </c>
      <c r="H2814" s="86">
        <v>84.7</v>
      </c>
    </row>
    <row r="2815" spans="1:8">
      <c r="A2815" s="87" t="s">
        <v>16956</v>
      </c>
      <c r="B2815" s="86">
        <v>4932451500</v>
      </c>
      <c r="C2815" s="86" t="s">
        <v>17246</v>
      </c>
      <c r="D2815" s="86" t="s">
        <v>5088</v>
      </c>
      <c r="E2815" s="86">
        <v>0</v>
      </c>
      <c r="F2815" s="86" t="s">
        <v>13280</v>
      </c>
      <c r="G2815" s="86" t="s">
        <v>13281</v>
      </c>
      <c r="H2815" s="86">
        <v>198.00000000000003</v>
      </c>
    </row>
    <row r="2816" spans="1:8">
      <c r="A2816" s="87" t="s">
        <v>16957</v>
      </c>
      <c r="B2816" s="86">
        <v>4932451501</v>
      </c>
      <c r="C2816" s="86" t="s">
        <v>17246</v>
      </c>
      <c r="D2816" s="86" t="s">
        <v>5088</v>
      </c>
      <c r="E2816" s="86">
        <v>0</v>
      </c>
      <c r="F2816" s="86" t="s">
        <v>13283</v>
      </c>
      <c r="G2816" s="86" t="s">
        <v>13284</v>
      </c>
      <c r="H2816" s="86">
        <v>143</v>
      </c>
    </row>
    <row r="2817" spans="1:8">
      <c r="A2817" s="87" t="s">
        <v>16958</v>
      </c>
      <c r="B2817" s="86">
        <v>4932451502</v>
      </c>
      <c r="C2817" s="86" t="s">
        <v>17246</v>
      </c>
      <c r="D2817" s="86" t="s">
        <v>5088</v>
      </c>
      <c r="E2817" s="86">
        <v>0</v>
      </c>
      <c r="F2817" s="86" t="s">
        <v>13286</v>
      </c>
      <c r="G2817" s="86" t="s">
        <v>13287</v>
      </c>
      <c r="H2817" s="86">
        <v>143</v>
      </c>
    </row>
    <row r="2818" spans="1:8">
      <c r="A2818" s="87" t="s">
        <v>16959</v>
      </c>
      <c r="B2818" s="86">
        <v>4932451503</v>
      </c>
      <c r="C2818" s="86" t="s">
        <v>17246</v>
      </c>
      <c r="D2818" s="86" t="s">
        <v>5088</v>
      </c>
      <c r="E2818" s="86">
        <v>0</v>
      </c>
      <c r="F2818" s="86" t="s">
        <v>13289</v>
      </c>
      <c r="G2818" s="86" t="s">
        <v>13290</v>
      </c>
      <c r="H2818" s="86">
        <v>198.00000000000003</v>
      </c>
    </row>
    <row r="2819" spans="1:8">
      <c r="A2819" s="87" t="s">
        <v>16960</v>
      </c>
      <c r="B2819" s="86">
        <v>4932451504</v>
      </c>
      <c r="C2819" s="86" t="s">
        <v>17246</v>
      </c>
      <c r="D2819" s="86" t="s">
        <v>5088</v>
      </c>
      <c r="E2819" s="86">
        <v>0</v>
      </c>
      <c r="F2819" s="86" t="s">
        <v>13292</v>
      </c>
      <c r="G2819" s="86" t="s">
        <v>13293</v>
      </c>
      <c r="H2819" s="86">
        <v>418.00000000000006</v>
      </c>
    </row>
    <row r="2820" spans="1:8">
      <c r="A2820" s="87" t="s">
        <v>16961</v>
      </c>
      <c r="B2820" s="86">
        <v>4932451505</v>
      </c>
      <c r="C2820" s="86" t="s">
        <v>17246</v>
      </c>
      <c r="D2820" s="86" t="s">
        <v>5088</v>
      </c>
      <c r="E2820" s="86">
        <v>0</v>
      </c>
      <c r="F2820" s="86" t="s">
        <v>13295</v>
      </c>
      <c r="G2820" s="86" t="s">
        <v>13296</v>
      </c>
      <c r="H2820" s="86">
        <v>550</v>
      </c>
    </row>
    <row r="2821" spans="1:8">
      <c r="A2821" s="87" t="s">
        <v>16962</v>
      </c>
      <c r="B2821" s="86">
        <v>4932451545</v>
      </c>
      <c r="C2821" s="86" t="s">
        <v>4746</v>
      </c>
      <c r="D2821" s="86" t="s">
        <v>4746</v>
      </c>
      <c r="E2821" s="86" t="s">
        <v>13169</v>
      </c>
      <c r="F2821" s="86" t="s">
        <v>13298</v>
      </c>
      <c r="G2821" s="86" t="s">
        <v>13299</v>
      </c>
      <c r="H2821" s="86">
        <v>4422</v>
      </c>
    </row>
    <row r="2822" spans="1:8">
      <c r="A2822" s="87" t="s">
        <v>16963</v>
      </c>
      <c r="B2822" s="86">
        <v>4932451546</v>
      </c>
      <c r="C2822" s="86" t="s">
        <v>4746</v>
      </c>
      <c r="D2822" s="86" t="s">
        <v>4746</v>
      </c>
      <c r="E2822" s="86" t="s">
        <v>13169</v>
      </c>
      <c r="F2822" s="86" t="s">
        <v>13301</v>
      </c>
      <c r="G2822" s="86" t="s">
        <v>13302</v>
      </c>
      <c r="H2822" s="86">
        <v>1023.0000000000001</v>
      </c>
    </row>
    <row r="2823" spans="1:8">
      <c r="A2823" s="87" t="s">
        <v>16964</v>
      </c>
      <c r="B2823" s="86">
        <v>4932451547</v>
      </c>
      <c r="C2823" s="86" t="s">
        <v>17246</v>
      </c>
      <c r="D2823" s="86" t="s">
        <v>6112</v>
      </c>
      <c r="E2823" s="86">
        <v>0</v>
      </c>
      <c r="F2823" s="86" t="s">
        <v>13304</v>
      </c>
      <c r="G2823" s="86" t="s">
        <v>13305</v>
      </c>
      <c r="H2823" s="86">
        <v>13992.000000000002</v>
      </c>
    </row>
    <row r="2824" spans="1:8">
      <c r="A2824" s="87" t="s">
        <v>16965</v>
      </c>
      <c r="B2824" s="86">
        <v>4932451548</v>
      </c>
      <c r="C2824" s="86" t="s">
        <v>17246</v>
      </c>
      <c r="D2824" s="86" t="s">
        <v>6112</v>
      </c>
      <c r="E2824" s="86">
        <v>0</v>
      </c>
      <c r="F2824" s="86" t="s">
        <v>13307</v>
      </c>
      <c r="G2824" s="86" t="s">
        <v>13308</v>
      </c>
      <c r="H2824" s="86">
        <v>12518.000000000002</v>
      </c>
    </row>
    <row r="2825" spans="1:8">
      <c r="A2825" s="87" t="s">
        <v>16966</v>
      </c>
      <c r="B2825" s="86">
        <v>4932451568</v>
      </c>
      <c r="C2825" s="86" t="s">
        <v>17246</v>
      </c>
      <c r="D2825" s="86" t="s">
        <v>5657</v>
      </c>
      <c r="E2825" s="86">
        <v>0</v>
      </c>
      <c r="F2825" s="86" t="s">
        <v>13310</v>
      </c>
      <c r="G2825" s="86" t="s">
        <v>13311</v>
      </c>
      <c r="H2825" s="86">
        <v>2992.0000000000005</v>
      </c>
    </row>
    <row r="2826" spans="1:8">
      <c r="A2826" s="87" t="s">
        <v>16967</v>
      </c>
      <c r="B2826" s="86">
        <v>4932451658</v>
      </c>
      <c r="C2826" s="86" t="s">
        <v>17246</v>
      </c>
      <c r="D2826" s="86" t="s">
        <v>6112</v>
      </c>
      <c r="E2826" s="86">
        <v>0</v>
      </c>
      <c r="F2826" s="86" t="s">
        <v>13313</v>
      </c>
      <c r="G2826" s="86" t="s">
        <v>13314</v>
      </c>
      <c r="H2826" s="86">
        <v>13959.000000000002</v>
      </c>
    </row>
    <row r="2827" spans="1:8">
      <c r="A2827" s="87" t="s">
        <v>16968</v>
      </c>
      <c r="B2827" s="86">
        <v>4932451668</v>
      </c>
      <c r="C2827" s="86" t="s">
        <v>17246</v>
      </c>
      <c r="D2827" s="86" t="s">
        <v>5957</v>
      </c>
      <c r="E2827" s="86">
        <v>0</v>
      </c>
      <c r="F2827" s="86" t="s">
        <v>13316</v>
      </c>
      <c r="G2827" s="86" t="s">
        <v>13317</v>
      </c>
      <c r="H2827" s="86">
        <v>8041.0000000000009</v>
      </c>
    </row>
    <row r="2828" spans="1:8">
      <c r="A2828" s="87" t="s">
        <v>16969</v>
      </c>
      <c r="B2828" s="86">
        <v>4932451731</v>
      </c>
      <c r="C2828" s="86" t="s">
        <v>17246</v>
      </c>
      <c r="D2828" s="86" t="s">
        <v>5502</v>
      </c>
      <c r="E2828" s="86" t="s">
        <v>9333</v>
      </c>
      <c r="F2828" s="86" t="s">
        <v>13319</v>
      </c>
      <c r="G2828" s="86" t="s">
        <v>13320</v>
      </c>
      <c r="H2828" s="86">
        <v>915.2</v>
      </c>
    </row>
    <row r="2829" spans="1:8">
      <c r="A2829" s="87" t="s">
        <v>16970</v>
      </c>
      <c r="B2829" s="86">
        <v>4932451732</v>
      </c>
      <c r="C2829" s="86" t="s">
        <v>17246</v>
      </c>
      <c r="D2829" s="86" t="s">
        <v>5502</v>
      </c>
      <c r="E2829" s="86" t="s">
        <v>9333</v>
      </c>
      <c r="F2829" s="86" t="s">
        <v>13322</v>
      </c>
      <c r="G2829" s="86" t="s">
        <v>13323</v>
      </c>
      <c r="H2829" s="86">
        <v>462.00000000000006</v>
      </c>
    </row>
    <row r="2830" spans="1:8">
      <c r="A2830" s="87" t="s">
        <v>16971</v>
      </c>
      <c r="B2830" s="86">
        <v>4932453379</v>
      </c>
      <c r="C2830" s="86" t="s">
        <v>4746</v>
      </c>
      <c r="D2830" s="86" t="s">
        <v>4746</v>
      </c>
      <c r="E2830" s="86" t="s">
        <v>13169</v>
      </c>
      <c r="F2830" s="86" t="s">
        <v>13325</v>
      </c>
      <c r="G2830" s="86" t="s">
        <v>13326</v>
      </c>
      <c r="H2830" s="86">
        <v>671</v>
      </c>
    </row>
    <row r="2831" spans="1:8">
      <c r="A2831" s="87" t="s">
        <v>16972</v>
      </c>
      <c r="B2831" s="86">
        <v>4932453385</v>
      </c>
      <c r="C2831" s="86" t="s">
        <v>4746</v>
      </c>
      <c r="D2831" s="86" t="s">
        <v>4746</v>
      </c>
      <c r="E2831" s="86" t="s">
        <v>13169</v>
      </c>
      <c r="F2831" s="86" t="s">
        <v>13328</v>
      </c>
      <c r="G2831" s="86" t="s">
        <v>13329</v>
      </c>
      <c r="H2831" s="86">
        <v>2706</v>
      </c>
    </row>
    <row r="2832" spans="1:8">
      <c r="A2832" s="87" t="s">
        <v>16973</v>
      </c>
      <c r="B2832" s="86">
        <v>4932453386</v>
      </c>
      <c r="C2832" s="86" t="s">
        <v>4746</v>
      </c>
      <c r="D2832" s="86" t="s">
        <v>4746</v>
      </c>
      <c r="E2832" s="86" t="s">
        <v>13169</v>
      </c>
      <c r="F2832" s="86" t="s">
        <v>13331</v>
      </c>
      <c r="G2832" s="86" t="s">
        <v>13332</v>
      </c>
      <c r="H2832" s="86">
        <v>3498.0000000000005</v>
      </c>
    </row>
    <row r="2833" spans="1:8">
      <c r="A2833" s="87" t="s">
        <v>16974</v>
      </c>
      <c r="B2833" s="86">
        <v>4932453507</v>
      </c>
      <c r="C2833" s="86" t="s">
        <v>4746</v>
      </c>
      <c r="D2833" s="86" t="s">
        <v>4746</v>
      </c>
      <c r="E2833" s="86" t="s">
        <v>13169</v>
      </c>
      <c r="F2833" s="86" t="s">
        <v>13334</v>
      </c>
      <c r="G2833" s="86" t="s">
        <v>13335</v>
      </c>
      <c r="H2833" s="86">
        <v>671</v>
      </c>
    </row>
    <row r="2834" spans="1:8">
      <c r="A2834" s="87" t="s">
        <v>16975</v>
      </c>
      <c r="B2834" s="86">
        <v>4932453508</v>
      </c>
      <c r="C2834" s="86" t="s">
        <v>4746</v>
      </c>
      <c r="D2834" s="86" t="s">
        <v>4746</v>
      </c>
      <c r="E2834" s="86" t="s">
        <v>13169</v>
      </c>
      <c r="F2834" s="86" t="s">
        <v>13337</v>
      </c>
      <c r="G2834" s="86" t="s">
        <v>13338</v>
      </c>
      <c r="H2834" s="86">
        <v>759.00000000000011</v>
      </c>
    </row>
    <row r="2835" spans="1:8">
      <c r="A2835" s="87" t="s">
        <v>16976</v>
      </c>
      <c r="B2835" s="86">
        <v>4932453509</v>
      </c>
      <c r="C2835" s="86" t="s">
        <v>4746</v>
      </c>
      <c r="D2835" s="86" t="s">
        <v>4746</v>
      </c>
      <c r="E2835" s="86" t="s">
        <v>13169</v>
      </c>
      <c r="F2835" s="86" t="s">
        <v>13340</v>
      </c>
      <c r="G2835" s="86" t="s">
        <v>13341</v>
      </c>
      <c r="H2835" s="86">
        <v>671</v>
      </c>
    </row>
    <row r="2836" spans="1:8">
      <c r="A2836" s="87" t="s">
        <v>16977</v>
      </c>
      <c r="B2836" s="86">
        <v>4932453510</v>
      </c>
      <c r="C2836" s="86" t="s">
        <v>4746</v>
      </c>
      <c r="D2836" s="86" t="s">
        <v>4746</v>
      </c>
      <c r="E2836" s="86" t="s">
        <v>13169</v>
      </c>
      <c r="F2836" s="86" t="s">
        <v>13343</v>
      </c>
      <c r="G2836" s="86" t="s">
        <v>13344</v>
      </c>
      <c r="H2836" s="86">
        <v>671</v>
      </c>
    </row>
    <row r="2837" spans="1:8">
      <c r="A2837" s="87" t="s">
        <v>16978</v>
      </c>
      <c r="B2837" s="86">
        <v>4932453855</v>
      </c>
      <c r="C2837" s="86" t="s">
        <v>4746</v>
      </c>
      <c r="D2837" s="86" t="s">
        <v>4746</v>
      </c>
      <c r="E2837" s="86" t="s">
        <v>13169</v>
      </c>
      <c r="F2837" s="86" t="s">
        <v>13346</v>
      </c>
      <c r="G2837" s="86" t="s">
        <v>13347</v>
      </c>
      <c r="H2837" s="86">
        <v>1056</v>
      </c>
    </row>
    <row r="2838" spans="1:8">
      <c r="A2838" s="87" t="s">
        <v>16979</v>
      </c>
      <c r="B2838" s="86">
        <v>4932453856</v>
      </c>
      <c r="C2838" s="86" t="s">
        <v>4746</v>
      </c>
      <c r="D2838" s="86" t="s">
        <v>4746</v>
      </c>
      <c r="E2838" s="86" t="s">
        <v>13169</v>
      </c>
      <c r="F2838" s="86" t="s">
        <v>13349</v>
      </c>
      <c r="G2838" s="86" t="s">
        <v>13350</v>
      </c>
      <c r="H2838" s="86">
        <v>1188</v>
      </c>
    </row>
    <row r="2839" spans="1:8">
      <c r="A2839" s="87" t="s">
        <v>16980</v>
      </c>
      <c r="B2839" s="86">
        <v>4932453857</v>
      </c>
      <c r="C2839" s="86" t="s">
        <v>4746</v>
      </c>
      <c r="D2839" s="86" t="s">
        <v>4746</v>
      </c>
      <c r="E2839" s="86" t="s">
        <v>13169</v>
      </c>
      <c r="F2839" s="86" t="s">
        <v>13352</v>
      </c>
      <c r="G2839" s="86" t="s">
        <v>13353</v>
      </c>
      <c r="H2839" s="86">
        <v>1188</v>
      </c>
    </row>
    <row r="2840" spans="1:8">
      <c r="A2840" s="87" t="s">
        <v>16981</v>
      </c>
      <c r="B2840" s="86">
        <v>4932453858</v>
      </c>
      <c r="C2840" s="86" t="s">
        <v>4746</v>
      </c>
      <c r="D2840" s="86" t="s">
        <v>4746</v>
      </c>
      <c r="E2840" s="86" t="s">
        <v>13169</v>
      </c>
      <c r="F2840" s="86" t="s">
        <v>13355</v>
      </c>
      <c r="G2840" s="86" t="s">
        <v>13356</v>
      </c>
      <c r="H2840" s="86">
        <v>1188</v>
      </c>
    </row>
    <row r="2841" spans="1:8">
      <c r="A2841" s="87" t="s">
        <v>16982</v>
      </c>
      <c r="B2841" s="86">
        <v>4932453859</v>
      </c>
      <c r="C2841" s="86" t="s">
        <v>4746</v>
      </c>
      <c r="D2841" s="86" t="s">
        <v>4746</v>
      </c>
      <c r="E2841" s="86" t="s">
        <v>13169</v>
      </c>
      <c r="F2841" s="86" t="s">
        <v>13358</v>
      </c>
      <c r="G2841" s="86" t="s">
        <v>13359</v>
      </c>
      <c r="H2841" s="86">
        <v>1188</v>
      </c>
    </row>
    <row r="2842" spans="1:8">
      <c r="A2842" s="87" t="s">
        <v>16983</v>
      </c>
      <c r="B2842" s="86">
        <v>4932453860</v>
      </c>
      <c r="C2842" s="86" t="s">
        <v>4746</v>
      </c>
      <c r="D2842" s="86" t="s">
        <v>4746</v>
      </c>
      <c r="E2842" s="86" t="s">
        <v>13169</v>
      </c>
      <c r="F2842" s="86" t="s">
        <v>13361</v>
      </c>
      <c r="G2842" s="86" t="s">
        <v>13362</v>
      </c>
      <c r="H2842" s="86">
        <v>1056</v>
      </c>
    </row>
    <row r="2843" spans="1:8">
      <c r="A2843" s="87" t="s">
        <v>16984</v>
      </c>
      <c r="B2843" s="86">
        <v>4932455144</v>
      </c>
      <c r="C2843" s="86" t="s">
        <v>17246</v>
      </c>
      <c r="D2843" s="86" t="s">
        <v>5502</v>
      </c>
      <c r="E2843" s="86" t="s">
        <v>9502</v>
      </c>
      <c r="F2843" s="86" t="s">
        <v>13364</v>
      </c>
      <c r="G2843" s="86" t="s">
        <v>13365</v>
      </c>
      <c r="H2843" s="86">
        <v>1518.0000000000002</v>
      </c>
    </row>
    <row r="2844" spans="1:8">
      <c r="A2844" s="87" t="s">
        <v>16985</v>
      </c>
      <c r="B2844" s="86">
        <v>4932455145</v>
      </c>
      <c r="C2844" s="86" t="s">
        <v>17246</v>
      </c>
      <c r="D2844" s="86" t="s">
        <v>5502</v>
      </c>
      <c r="E2844" s="86" t="s">
        <v>9502</v>
      </c>
      <c r="F2844" s="86" t="s">
        <v>13367</v>
      </c>
      <c r="G2844" s="86" t="s">
        <v>13368</v>
      </c>
      <c r="H2844" s="86">
        <v>1518.0000000000002</v>
      </c>
    </row>
    <row r="2845" spans="1:8">
      <c r="A2845" s="87" t="s">
        <v>16986</v>
      </c>
      <c r="B2845" s="86">
        <v>4932455275</v>
      </c>
      <c r="C2845" s="86" t="s">
        <v>17246</v>
      </c>
      <c r="D2845" s="86" t="s">
        <v>5502</v>
      </c>
      <c r="E2845" s="86" t="s">
        <v>9502</v>
      </c>
      <c r="F2845" s="86" t="s">
        <v>13370</v>
      </c>
      <c r="G2845" s="86" t="s">
        <v>13371</v>
      </c>
      <c r="H2845" s="86">
        <v>4609</v>
      </c>
    </row>
    <row r="2846" spans="1:8">
      <c r="A2846" s="87" t="s">
        <v>16987</v>
      </c>
      <c r="B2846" s="86">
        <v>4932455280</v>
      </c>
      <c r="C2846" s="86" t="s">
        <v>17246</v>
      </c>
      <c r="D2846" s="86" t="s">
        <v>5502</v>
      </c>
      <c r="E2846" s="86" t="s">
        <v>9502</v>
      </c>
      <c r="F2846" s="86" t="s">
        <v>13373</v>
      </c>
      <c r="G2846" s="86" t="s">
        <v>13374</v>
      </c>
      <c r="H2846" s="86">
        <v>4642</v>
      </c>
    </row>
    <row r="2847" spans="1:8">
      <c r="A2847" s="87" t="s">
        <v>16988</v>
      </c>
      <c r="B2847" s="86">
        <v>4932459060</v>
      </c>
      <c r="C2847" s="86" t="s">
        <v>4746</v>
      </c>
      <c r="D2847" s="86" t="s">
        <v>4746</v>
      </c>
      <c r="E2847" s="86" t="s">
        <v>6287</v>
      </c>
      <c r="F2847" s="86" t="s">
        <v>13376</v>
      </c>
      <c r="G2847" s="86" t="s">
        <v>13377</v>
      </c>
      <c r="H2847" s="86">
        <v>4356</v>
      </c>
    </row>
    <row r="2848" spans="1:8">
      <c r="A2848" s="87" t="s">
        <v>16989</v>
      </c>
      <c r="B2848" s="86">
        <v>4932459061</v>
      </c>
      <c r="C2848" s="86" t="s">
        <v>4746</v>
      </c>
      <c r="D2848" s="86" t="s">
        <v>4746</v>
      </c>
      <c r="E2848" s="86" t="s">
        <v>6287</v>
      </c>
      <c r="F2848" s="86" t="s">
        <v>13379</v>
      </c>
      <c r="G2848" s="86" t="s">
        <v>13380</v>
      </c>
      <c r="H2848" s="86">
        <v>4950</v>
      </c>
    </row>
    <row r="2849" spans="1:8">
      <c r="A2849" s="87" t="s">
        <v>16990</v>
      </c>
      <c r="B2849" s="86">
        <v>4932459062</v>
      </c>
      <c r="C2849" s="86" t="s">
        <v>4746</v>
      </c>
      <c r="D2849" s="86" t="s">
        <v>4746</v>
      </c>
      <c r="E2849" s="86" t="s">
        <v>6287</v>
      </c>
      <c r="F2849" s="86" t="s">
        <v>13382</v>
      </c>
      <c r="G2849" s="86" t="s">
        <v>13383</v>
      </c>
      <c r="H2849" s="86">
        <v>5445</v>
      </c>
    </row>
    <row r="2850" spans="1:8">
      <c r="A2850" s="87" t="s">
        <v>16991</v>
      </c>
      <c r="B2850" s="86">
        <v>4932459063</v>
      </c>
      <c r="C2850" s="86" t="s">
        <v>4746</v>
      </c>
      <c r="D2850" s="86" t="s">
        <v>4746</v>
      </c>
      <c r="E2850" s="86" t="s">
        <v>6287</v>
      </c>
      <c r="F2850" s="86" t="s">
        <v>13385</v>
      </c>
      <c r="G2850" s="86" t="s">
        <v>13386</v>
      </c>
      <c r="H2850" s="86">
        <v>6050.0000000000009</v>
      </c>
    </row>
    <row r="2851" spans="1:8">
      <c r="A2851" s="87" t="s">
        <v>16992</v>
      </c>
      <c r="B2851" s="86">
        <v>4932459064</v>
      </c>
      <c r="C2851" s="86" t="s">
        <v>4746</v>
      </c>
      <c r="D2851" s="86" t="s">
        <v>4746</v>
      </c>
      <c r="E2851" s="86" t="s">
        <v>6287</v>
      </c>
      <c r="F2851" s="86" t="s">
        <v>13388</v>
      </c>
      <c r="G2851" s="86" t="s">
        <v>13389</v>
      </c>
      <c r="H2851" s="86">
        <v>6171.0000000000009</v>
      </c>
    </row>
    <row r="2852" spans="1:8">
      <c r="A2852" s="87" t="s">
        <v>16993</v>
      </c>
      <c r="B2852" s="86">
        <v>4932459065</v>
      </c>
      <c r="C2852" s="86" t="s">
        <v>4746</v>
      </c>
      <c r="D2852" s="86" t="s">
        <v>4746</v>
      </c>
      <c r="E2852" s="86" t="s">
        <v>6287</v>
      </c>
      <c r="F2852" s="86" t="s">
        <v>13391</v>
      </c>
      <c r="G2852" s="86" t="s">
        <v>13392</v>
      </c>
      <c r="H2852" s="86">
        <v>6765.0000000000009</v>
      </c>
    </row>
    <row r="2853" spans="1:8">
      <c r="A2853" s="87" t="s">
        <v>16994</v>
      </c>
      <c r="B2853" s="86">
        <v>4932459066</v>
      </c>
      <c r="C2853" s="86" t="s">
        <v>4746</v>
      </c>
      <c r="D2853" s="86" t="s">
        <v>4746</v>
      </c>
      <c r="E2853" s="86" t="s">
        <v>6287</v>
      </c>
      <c r="F2853" s="86" t="s">
        <v>13394</v>
      </c>
      <c r="G2853" s="86" t="s">
        <v>13395</v>
      </c>
      <c r="H2853" s="86">
        <v>6534.0000000000009</v>
      </c>
    </row>
    <row r="2854" spans="1:8">
      <c r="A2854" s="87" t="s">
        <v>16995</v>
      </c>
      <c r="B2854" s="86">
        <v>4932459067</v>
      </c>
      <c r="C2854" s="86" t="s">
        <v>4746</v>
      </c>
      <c r="D2854" s="86" t="s">
        <v>4746</v>
      </c>
      <c r="E2854" s="86" t="s">
        <v>6287</v>
      </c>
      <c r="F2854" s="86" t="s">
        <v>13397</v>
      </c>
      <c r="G2854" s="86" t="s">
        <v>13398</v>
      </c>
      <c r="H2854" s="86">
        <v>7667.0000000000009</v>
      </c>
    </row>
    <row r="2855" spans="1:8">
      <c r="A2855" s="87" t="s">
        <v>16996</v>
      </c>
      <c r="B2855" s="86">
        <v>4932459068</v>
      </c>
      <c r="C2855" s="86" t="s">
        <v>4746</v>
      </c>
      <c r="D2855" s="86" t="s">
        <v>4746</v>
      </c>
      <c r="E2855" s="86" t="s">
        <v>6287</v>
      </c>
      <c r="F2855" s="86" t="s">
        <v>13400</v>
      </c>
      <c r="G2855" s="86" t="s">
        <v>13401</v>
      </c>
      <c r="H2855" s="86">
        <v>7491.0000000000009</v>
      </c>
    </row>
    <row r="2856" spans="1:8">
      <c r="A2856" s="87" t="s">
        <v>16997</v>
      </c>
      <c r="B2856" s="86">
        <v>4932459069</v>
      </c>
      <c r="C2856" s="86" t="s">
        <v>4746</v>
      </c>
      <c r="D2856" s="86" t="s">
        <v>4746</v>
      </c>
      <c r="E2856" s="86" t="s">
        <v>6287</v>
      </c>
      <c r="F2856" s="86" t="s">
        <v>13403</v>
      </c>
      <c r="G2856" s="86" t="s">
        <v>13404</v>
      </c>
      <c r="H2856" s="86">
        <v>8679</v>
      </c>
    </row>
    <row r="2857" spans="1:8">
      <c r="A2857" s="87" t="s">
        <v>16998</v>
      </c>
      <c r="B2857" s="86">
        <v>4932459070</v>
      </c>
      <c r="C2857" s="86" t="s">
        <v>4746</v>
      </c>
      <c r="D2857" s="86" t="s">
        <v>4746</v>
      </c>
      <c r="E2857" s="86" t="s">
        <v>6287</v>
      </c>
      <c r="F2857" s="86" t="s">
        <v>13406</v>
      </c>
      <c r="G2857" s="86" t="s">
        <v>13407</v>
      </c>
      <c r="H2857" s="86">
        <v>9284</v>
      </c>
    </row>
    <row r="2858" spans="1:8">
      <c r="A2858" s="87" t="s">
        <v>16999</v>
      </c>
      <c r="B2858" s="86">
        <v>4932459071</v>
      </c>
      <c r="C2858" s="86" t="s">
        <v>4746</v>
      </c>
      <c r="D2858" s="86" t="s">
        <v>4746</v>
      </c>
      <c r="E2858" s="86" t="s">
        <v>6287</v>
      </c>
      <c r="F2858" s="86" t="s">
        <v>13409</v>
      </c>
      <c r="G2858" s="86" t="s">
        <v>13410</v>
      </c>
      <c r="H2858" s="86">
        <v>11231</v>
      </c>
    </row>
    <row r="2859" spans="1:8">
      <c r="A2859" s="87" t="s">
        <v>17000</v>
      </c>
      <c r="B2859" s="86">
        <v>4932459072</v>
      </c>
      <c r="C2859" s="86" t="s">
        <v>4746</v>
      </c>
      <c r="D2859" s="86" t="s">
        <v>4746</v>
      </c>
      <c r="E2859" s="86" t="s">
        <v>6287</v>
      </c>
      <c r="F2859" s="86" t="s">
        <v>13412</v>
      </c>
      <c r="G2859" s="86" t="s">
        <v>13413</v>
      </c>
      <c r="H2859" s="86">
        <v>9713</v>
      </c>
    </row>
    <row r="2860" spans="1:8">
      <c r="A2860" s="87" t="s">
        <v>17001</v>
      </c>
      <c r="B2860" s="86">
        <v>4932459073</v>
      </c>
      <c r="C2860" s="86" t="s">
        <v>4746</v>
      </c>
      <c r="D2860" s="86" t="s">
        <v>4746</v>
      </c>
      <c r="E2860" s="86" t="s">
        <v>6287</v>
      </c>
      <c r="F2860" s="86" t="s">
        <v>13415</v>
      </c>
      <c r="G2860" s="86" t="s">
        <v>13416</v>
      </c>
      <c r="H2860" s="86">
        <v>11462.000000000002</v>
      </c>
    </row>
    <row r="2861" spans="1:8">
      <c r="A2861" s="87" t="s">
        <v>17002</v>
      </c>
      <c r="B2861" s="86">
        <v>4932459074</v>
      </c>
      <c r="C2861" s="86" t="s">
        <v>4746</v>
      </c>
      <c r="D2861" s="86" t="s">
        <v>4746</v>
      </c>
      <c r="E2861" s="86" t="s">
        <v>6287</v>
      </c>
      <c r="F2861" s="86" t="s">
        <v>13418</v>
      </c>
      <c r="G2861" s="86" t="s">
        <v>13419</v>
      </c>
      <c r="H2861" s="86">
        <v>10659</v>
      </c>
    </row>
    <row r="2862" spans="1:8">
      <c r="A2862" s="87" t="s">
        <v>17003</v>
      </c>
      <c r="B2862" s="86">
        <v>4932459075</v>
      </c>
      <c r="C2862" s="86" t="s">
        <v>4746</v>
      </c>
      <c r="D2862" s="86" t="s">
        <v>4746</v>
      </c>
      <c r="E2862" s="86" t="s">
        <v>6287</v>
      </c>
      <c r="F2862" s="86" t="s">
        <v>13421</v>
      </c>
      <c r="G2862" s="86" t="s">
        <v>13422</v>
      </c>
      <c r="H2862" s="86">
        <v>12639.000000000002</v>
      </c>
    </row>
    <row r="2863" spans="1:8">
      <c r="A2863" s="87" t="s">
        <v>17004</v>
      </c>
      <c r="B2863" s="86">
        <v>4932459078</v>
      </c>
      <c r="C2863" s="86" t="s">
        <v>4746</v>
      </c>
      <c r="D2863" s="86" t="s">
        <v>4746</v>
      </c>
      <c r="E2863" s="86" t="s">
        <v>6287</v>
      </c>
      <c r="F2863" s="86" t="s">
        <v>13424</v>
      </c>
      <c r="G2863" s="86" t="s">
        <v>13425</v>
      </c>
      <c r="H2863" s="86">
        <v>2959.0000000000005</v>
      </c>
    </row>
    <row r="2864" spans="1:8">
      <c r="A2864" s="87" t="s">
        <v>17005</v>
      </c>
      <c r="B2864" s="86">
        <v>4932459079</v>
      </c>
      <c r="C2864" s="86" t="s">
        <v>4746</v>
      </c>
      <c r="D2864" s="86" t="s">
        <v>4746</v>
      </c>
      <c r="E2864" s="86" t="s">
        <v>6287</v>
      </c>
      <c r="F2864" s="86" t="s">
        <v>13427</v>
      </c>
      <c r="G2864" s="86" t="s">
        <v>13428</v>
      </c>
      <c r="H2864" s="86">
        <v>3663.0000000000005</v>
      </c>
    </row>
    <row r="2865" spans="1:8">
      <c r="A2865" s="87" t="s">
        <v>17006</v>
      </c>
      <c r="B2865" s="86">
        <v>4932459080</v>
      </c>
      <c r="C2865" s="86" t="s">
        <v>4746</v>
      </c>
      <c r="D2865" s="86" t="s">
        <v>4746</v>
      </c>
      <c r="E2865" s="86" t="s">
        <v>6287</v>
      </c>
      <c r="F2865" s="86" t="s">
        <v>13430</v>
      </c>
      <c r="G2865" s="86" t="s">
        <v>13431</v>
      </c>
      <c r="H2865" s="86">
        <v>3256.0000000000005</v>
      </c>
    </row>
    <row r="2866" spans="1:8">
      <c r="A2866" s="87" t="s">
        <v>17007</v>
      </c>
      <c r="B2866" s="86">
        <v>4932459081</v>
      </c>
      <c r="C2866" s="86" t="s">
        <v>4746</v>
      </c>
      <c r="D2866" s="86" t="s">
        <v>4746</v>
      </c>
      <c r="E2866" s="86" t="s">
        <v>6287</v>
      </c>
      <c r="F2866" s="86" t="s">
        <v>13433</v>
      </c>
      <c r="G2866" s="86" t="s">
        <v>13434</v>
      </c>
      <c r="H2866" s="86">
        <v>4015.0000000000005</v>
      </c>
    </row>
    <row r="2867" spans="1:8">
      <c r="A2867" s="87" t="s">
        <v>17008</v>
      </c>
      <c r="B2867" s="86">
        <v>4932459082</v>
      </c>
      <c r="C2867" s="86" t="s">
        <v>4746</v>
      </c>
      <c r="D2867" s="86" t="s">
        <v>4746</v>
      </c>
      <c r="E2867" s="86" t="s">
        <v>6287</v>
      </c>
      <c r="F2867" s="86" t="s">
        <v>13436</v>
      </c>
      <c r="G2867" s="86" t="s">
        <v>13437</v>
      </c>
      <c r="H2867" s="86">
        <v>3454.0000000000005</v>
      </c>
    </row>
    <row r="2868" spans="1:8">
      <c r="A2868" s="87" t="s">
        <v>17009</v>
      </c>
      <c r="B2868" s="86">
        <v>4932459083</v>
      </c>
      <c r="C2868" s="86" t="s">
        <v>4746</v>
      </c>
      <c r="D2868" s="86" t="s">
        <v>4746</v>
      </c>
      <c r="E2868" s="86" t="s">
        <v>6287</v>
      </c>
      <c r="F2868" s="86" t="s">
        <v>13439</v>
      </c>
      <c r="G2868" s="86" t="s">
        <v>13440</v>
      </c>
      <c r="H2868" s="86">
        <v>4224</v>
      </c>
    </row>
    <row r="2869" spans="1:8">
      <c r="A2869" s="87" t="s">
        <v>17010</v>
      </c>
      <c r="B2869" s="86">
        <v>4932459084</v>
      </c>
      <c r="C2869" s="86" t="s">
        <v>4746</v>
      </c>
      <c r="D2869" s="86" t="s">
        <v>4746</v>
      </c>
      <c r="E2869" s="86" t="s">
        <v>6287</v>
      </c>
      <c r="F2869" s="86" t="s">
        <v>13442</v>
      </c>
      <c r="G2869" s="86" t="s">
        <v>13443</v>
      </c>
      <c r="H2869" s="86">
        <v>3960.0000000000005</v>
      </c>
    </row>
    <row r="2870" spans="1:8">
      <c r="A2870" s="87" t="s">
        <v>17011</v>
      </c>
      <c r="B2870" s="86">
        <v>4932459085</v>
      </c>
      <c r="C2870" s="86" t="s">
        <v>4746</v>
      </c>
      <c r="D2870" s="86" t="s">
        <v>4746</v>
      </c>
      <c r="E2870" s="86" t="s">
        <v>6287</v>
      </c>
      <c r="F2870" s="86" t="s">
        <v>13445</v>
      </c>
      <c r="G2870" s="86" t="s">
        <v>13446</v>
      </c>
      <c r="H2870" s="86">
        <v>5082</v>
      </c>
    </row>
    <row r="2871" spans="1:8">
      <c r="A2871" s="87" t="s">
        <v>17012</v>
      </c>
      <c r="B2871" s="86">
        <v>4932459086</v>
      </c>
      <c r="C2871" s="86" t="s">
        <v>4746</v>
      </c>
      <c r="D2871" s="86" t="s">
        <v>4746</v>
      </c>
      <c r="E2871" s="86" t="s">
        <v>6287</v>
      </c>
      <c r="F2871" s="86" t="s">
        <v>13448</v>
      </c>
      <c r="G2871" s="86" t="s">
        <v>13449</v>
      </c>
      <c r="H2871" s="86">
        <v>4499</v>
      </c>
    </row>
    <row r="2872" spans="1:8">
      <c r="A2872" s="87" t="s">
        <v>17013</v>
      </c>
      <c r="B2872" s="86">
        <v>4932459087</v>
      </c>
      <c r="C2872" s="86" t="s">
        <v>4746</v>
      </c>
      <c r="D2872" s="86" t="s">
        <v>4746</v>
      </c>
      <c r="E2872" s="86" t="s">
        <v>6287</v>
      </c>
      <c r="F2872" s="86" t="s">
        <v>13451</v>
      </c>
      <c r="G2872" s="86" t="s">
        <v>13452</v>
      </c>
      <c r="H2872" s="86">
        <v>5764.0000000000009</v>
      </c>
    </row>
    <row r="2873" spans="1:8">
      <c r="A2873" s="87" t="s">
        <v>17014</v>
      </c>
      <c r="B2873" s="86">
        <v>4932459088</v>
      </c>
      <c r="C2873" s="86" t="s">
        <v>4746</v>
      </c>
      <c r="D2873" s="86" t="s">
        <v>4746</v>
      </c>
      <c r="E2873" s="86" t="s">
        <v>6287</v>
      </c>
      <c r="F2873" s="86" t="s">
        <v>13454</v>
      </c>
      <c r="G2873" s="86" t="s">
        <v>13455</v>
      </c>
      <c r="H2873" s="86">
        <v>5962.0000000000009</v>
      </c>
    </row>
    <row r="2874" spans="1:8">
      <c r="A2874" s="87" t="s">
        <v>17015</v>
      </c>
      <c r="B2874" s="86">
        <v>4932459089</v>
      </c>
      <c r="C2874" s="86" t="s">
        <v>4746</v>
      </c>
      <c r="D2874" s="86" t="s">
        <v>4746</v>
      </c>
      <c r="E2874" s="86" t="s">
        <v>6287</v>
      </c>
      <c r="F2874" s="86" t="s">
        <v>13457</v>
      </c>
      <c r="G2874" s="86" t="s">
        <v>13458</v>
      </c>
      <c r="H2874" s="86">
        <v>7722.0000000000009</v>
      </c>
    </row>
    <row r="2875" spans="1:8">
      <c r="A2875" s="87" t="s">
        <v>17016</v>
      </c>
      <c r="B2875" s="86">
        <v>4932459090</v>
      </c>
      <c r="C2875" s="86" t="s">
        <v>4746</v>
      </c>
      <c r="D2875" s="86" t="s">
        <v>4746</v>
      </c>
      <c r="E2875" s="86" t="s">
        <v>6287</v>
      </c>
      <c r="F2875" s="86" t="s">
        <v>13460</v>
      </c>
      <c r="G2875" s="86" t="s">
        <v>13461</v>
      </c>
      <c r="H2875" s="86">
        <v>869.00000000000011</v>
      </c>
    </row>
    <row r="2876" spans="1:8">
      <c r="A2876" s="87" t="s">
        <v>17017</v>
      </c>
      <c r="B2876" s="86">
        <v>4932459091</v>
      </c>
      <c r="C2876" s="86" t="s">
        <v>4746</v>
      </c>
      <c r="D2876" s="86" t="s">
        <v>4746</v>
      </c>
      <c r="E2876" s="86" t="s">
        <v>6287</v>
      </c>
      <c r="F2876" s="86" t="s">
        <v>13463</v>
      </c>
      <c r="G2876" s="86" t="s">
        <v>13464</v>
      </c>
      <c r="H2876" s="86">
        <v>1089</v>
      </c>
    </row>
    <row r="2877" spans="1:8">
      <c r="A2877" s="87" t="s">
        <v>17018</v>
      </c>
      <c r="B2877" s="86">
        <v>4932459092</v>
      </c>
      <c r="C2877" s="86" t="s">
        <v>4746</v>
      </c>
      <c r="D2877" s="86" t="s">
        <v>4746</v>
      </c>
      <c r="E2877" s="86" t="s">
        <v>6287</v>
      </c>
      <c r="F2877" s="86" t="s">
        <v>13466</v>
      </c>
      <c r="G2877" s="86" t="s">
        <v>13467</v>
      </c>
      <c r="H2877" s="86">
        <v>1309</v>
      </c>
    </row>
    <row r="2878" spans="1:8">
      <c r="A2878" s="87" t="s">
        <v>17019</v>
      </c>
      <c r="B2878" s="86">
        <v>4932459093</v>
      </c>
      <c r="C2878" s="86" t="s">
        <v>4746</v>
      </c>
      <c r="D2878" s="86" t="s">
        <v>4746</v>
      </c>
      <c r="E2878" s="86" t="s">
        <v>6287</v>
      </c>
      <c r="F2878" s="86" t="s">
        <v>13469</v>
      </c>
      <c r="G2878" s="86" t="s">
        <v>13470</v>
      </c>
      <c r="H2878" s="86">
        <v>1364</v>
      </c>
    </row>
    <row r="2879" spans="1:8">
      <c r="A2879" s="87" t="s">
        <v>17020</v>
      </c>
      <c r="B2879" s="86">
        <v>4932459094</v>
      </c>
      <c r="C2879" s="86" t="s">
        <v>4746</v>
      </c>
      <c r="D2879" s="86" t="s">
        <v>4746</v>
      </c>
      <c r="E2879" s="86" t="s">
        <v>6287</v>
      </c>
      <c r="F2879" s="86" t="s">
        <v>13472</v>
      </c>
      <c r="G2879" s="86" t="s">
        <v>13473</v>
      </c>
      <c r="H2879" s="86">
        <v>1639.0000000000002</v>
      </c>
    </row>
    <row r="2880" spans="1:8">
      <c r="A2880" s="87" t="s">
        <v>17021</v>
      </c>
      <c r="B2880" s="86">
        <v>4932459095</v>
      </c>
      <c r="C2880" s="86" t="s">
        <v>4746</v>
      </c>
      <c r="D2880" s="86" t="s">
        <v>4746</v>
      </c>
      <c r="E2880" s="86" t="s">
        <v>6287</v>
      </c>
      <c r="F2880" s="86" t="s">
        <v>13475</v>
      </c>
      <c r="G2880" s="86" t="s">
        <v>13476</v>
      </c>
      <c r="H2880" s="86">
        <v>2310</v>
      </c>
    </row>
    <row r="2881" spans="1:8">
      <c r="A2881" s="87" t="s">
        <v>17022</v>
      </c>
      <c r="B2881" s="86">
        <v>4932459096</v>
      </c>
      <c r="C2881" s="86" t="s">
        <v>4746</v>
      </c>
      <c r="D2881" s="86" t="s">
        <v>4746</v>
      </c>
      <c r="E2881" s="86" t="s">
        <v>6287</v>
      </c>
      <c r="F2881" s="86" t="s">
        <v>13478</v>
      </c>
      <c r="G2881" s="86" t="s">
        <v>13479</v>
      </c>
      <c r="H2881" s="86">
        <v>3751.0000000000005</v>
      </c>
    </row>
    <row r="2882" spans="1:8">
      <c r="A2882" s="87" t="s">
        <v>17023</v>
      </c>
      <c r="B2882" s="86">
        <v>4932459097</v>
      </c>
      <c r="C2882" s="86" t="s">
        <v>4746</v>
      </c>
      <c r="D2882" s="86" t="s">
        <v>4746</v>
      </c>
      <c r="E2882" s="86" t="s">
        <v>6287</v>
      </c>
      <c r="F2882" s="86" t="s">
        <v>13481</v>
      </c>
      <c r="G2882" s="86" t="s">
        <v>13482</v>
      </c>
      <c r="H2882" s="86">
        <v>2695</v>
      </c>
    </row>
    <row r="2883" spans="1:8">
      <c r="A2883" s="87" t="s">
        <v>17024</v>
      </c>
      <c r="B2883" s="86">
        <v>4932459098</v>
      </c>
      <c r="C2883" s="86" t="s">
        <v>4746</v>
      </c>
      <c r="D2883" s="86" t="s">
        <v>4746</v>
      </c>
      <c r="E2883" s="86" t="s">
        <v>6287</v>
      </c>
      <c r="F2883" s="86" t="s">
        <v>13484</v>
      </c>
      <c r="G2883" s="86" t="s">
        <v>13485</v>
      </c>
      <c r="H2883" s="86">
        <v>2541</v>
      </c>
    </row>
    <row r="2884" spans="1:8">
      <c r="A2884" s="87" t="s">
        <v>17025</v>
      </c>
      <c r="B2884" s="86">
        <v>4932459099</v>
      </c>
      <c r="C2884" s="86" t="s">
        <v>4746</v>
      </c>
      <c r="D2884" s="86" t="s">
        <v>4746</v>
      </c>
      <c r="E2884" s="86" t="s">
        <v>6287</v>
      </c>
      <c r="F2884" s="86" t="s">
        <v>13487</v>
      </c>
      <c r="G2884" s="86" t="s">
        <v>13488</v>
      </c>
      <c r="H2884" s="86">
        <v>3740.0000000000005</v>
      </c>
    </row>
    <row r="2885" spans="1:8">
      <c r="A2885" s="87" t="s">
        <v>17026</v>
      </c>
      <c r="B2885" s="86">
        <v>4932459100</v>
      </c>
      <c r="C2885" s="86" t="s">
        <v>4746</v>
      </c>
      <c r="D2885" s="86" t="s">
        <v>4746</v>
      </c>
      <c r="E2885" s="86" t="s">
        <v>6287</v>
      </c>
      <c r="F2885" s="86" t="s">
        <v>13490</v>
      </c>
      <c r="G2885" s="86" t="s">
        <v>13491</v>
      </c>
      <c r="H2885" s="86">
        <v>528</v>
      </c>
    </row>
    <row r="2886" spans="1:8">
      <c r="A2886" s="87" t="s">
        <v>17027</v>
      </c>
      <c r="B2886" s="86">
        <v>4932459164</v>
      </c>
      <c r="C2886" s="86" t="s">
        <v>17246</v>
      </c>
      <c r="D2886" s="86" t="s">
        <v>5088</v>
      </c>
      <c r="E2886" s="86">
        <v>0</v>
      </c>
      <c r="F2886" s="86" t="s">
        <v>13493</v>
      </c>
      <c r="G2886" s="86" t="s">
        <v>13494</v>
      </c>
      <c r="H2886" s="86">
        <v>968.00000000000011</v>
      </c>
    </row>
    <row r="2887" spans="1:8">
      <c r="A2887" s="87" t="s">
        <v>17028</v>
      </c>
      <c r="B2887" s="86">
        <v>4932459206</v>
      </c>
      <c r="C2887" s="86" t="s">
        <v>4746</v>
      </c>
      <c r="D2887" s="86" t="s">
        <v>4746</v>
      </c>
      <c r="E2887" s="86" t="s">
        <v>13169</v>
      </c>
      <c r="F2887" s="86" t="s">
        <v>13496</v>
      </c>
      <c r="G2887" s="86" t="s">
        <v>13497</v>
      </c>
      <c r="H2887" s="86">
        <v>4642</v>
      </c>
    </row>
    <row r="2888" spans="1:8">
      <c r="A2888" s="87" t="s">
        <v>17029</v>
      </c>
      <c r="B2888" s="86">
        <v>4932459279</v>
      </c>
      <c r="C2888" s="86" t="s">
        <v>17246</v>
      </c>
      <c r="D2888" s="86" t="s">
        <v>5095</v>
      </c>
      <c r="E2888" s="86" t="s">
        <v>9333</v>
      </c>
      <c r="F2888" s="86" t="s">
        <v>13499</v>
      </c>
      <c r="G2888" s="86" t="s">
        <v>13500</v>
      </c>
      <c r="H2888" s="86">
        <v>825.00000000000011</v>
      </c>
    </row>
    <row r="2889" spans="1:8">
      <c r="A2889" s="87" t="s">
        <v>17030</v>
      </c>
      <c r="B2889" s="86">
        <v>4932459280</v>
      </c>
      <c r="C2889" s="86" t="s">
        <v>17246</v>
      </c>
      <c r="D2889" s="86" t="s">
        <v>5502</v>
      </c>
      <c r="E2889" s="86" t="s">
        <v>9333</v>
      </c>
      <c r="F2889" s="86" t="s">
        <v>13502</v>
      </c>
      <c r="G2889" s="86" t="s">
        <v>13503</v>
      </c>
      <c r="H2889" s="86">
        <v>825.00000000000011</v>
      </c>
    </row>
    <row r="2890" spans="1:8">
      <c r="A2890" s="87" t="s">
        <v>17031</v>
      </c>
      <c r="B2890" s="86">
        <v>4932459281</v>
      </c>
      <c r="C2890" s="86" t="s">
        <v>17246</v>
      </c>
      <c r="D2890" s="86" t="s">
        <v>5502</v>
      </c>
      <c r="E2890" s="86" t="s">
        <v>9502</v>
      </c>
      <c r="F2890" s="86" t="s">
        <v>13505</v>
      </c>
      <c r="G2890" s="86" t="s">
        <v>13506</v>
      </c>
      <c r="H2890" s="86">
        <v>1894.1999999999998</v>
      </c>
    </row>
    <row r="2891" spans="1:8">
      <c r="A2891" s="87" t="s">
        <v>17032</v>
      </c>
      <c r="B2891" s="86">
        <v>4932459282</v>
      </c>
      <c r="C2891" s="86" t="s">
        <v>17246</v>
      </c>
      <c r="D2891" s="86" t="s">
        <v>5502</v>
      </c>
      <c r="E2891" s="86" t="s">
        <v>9502</v>
      </c>
      <c r="F2891" s="86" t="s">
        <v>13508</v>
      </c>
      <c r="G2891" s="86" t="s">
        <v>13509</v>
      </c>
      <c r="H2891" s="86">
        <v>1955.8</v>
      </c>
    </row>
    <row r="2892" spans="1:8">
      <c r="A2892" s="87" t="s">
        <v>17033</v>
      </c>
      <c r="B2892" s="86">
        <v>4932459283</v>
      </c>
      <c r="C2892" s="86" t="s">
        <v>17246</v>
      </c>
      <c r="D2892" s="86" t="s">
        <v>5095</v>
      </c>
      <c r="E2892" s="86" t="s">
        <v>13511</v>
      </c>
      <c r="F2892" s="86" t="s">
        <v>13512</v>
      </c>
      <c r="G2892" s="86" t="s">
        <v>13513</v>
      </c>
      <c r="H2892" s="86">
        <v>5731.0000000000009</v>
      </c>
    </row>
    <row r="2893" spans="1:8">
      <c r="A2893" s="87" t="s">
        <v>17034</v>
      </c>
      <c r="B2893" s="86">
        <v>4932459284</v>
      </c>
      <c r="C2893" s="86" t="s">
        <v>17246</v>
      </c>
      <c r="D2893" s="86" t="s">
        <v>5095</v>
      </c>
      <c r="E2893" s="86" t="s">
        <v>13511</v>
      </c>
      <c r="F2893" s="86" t="s">
        <v>13515</v>
      </c>
      <c r="G2893" s="86" t="s">
        <v>13516</v>
      </c>
      <c r="H2893" s="86">
        <v>6017.0000000000009</v>
      </c>
    </row>
    <row r="2894" spans="1:8">
      <c r="A2894" s="87" t="s">
        <v>17035</v>
      </c>
      <c r="B2894" s="86">
        <v>4932459285</v>
      </c>
      <c r="C2894" s="86" t="s">
        <v>17246</v>
      </c>
      <c r="D2894" s="86" t="s">
        <v>5095</v>
      </c>
      <c r="E2894" s="86" t="s">
        <v>13511</v>
      </c>
      <c r="F2894" s="86" t="s">
        <v>13518</v>
      </c>
      <c r="G2894" s="86" t="s">
        <v>13519</v>
      </c>
      <c r="H2894" s="86">
        <v>6336.0000000000009</v>
      </c>
    </row>
    <row r="2895" spans="1:8">
      <c r="A2895" s="87" t="s">
        <v>17036</v>
      </c>
      <c r="B2895" s="86">
        <v>4932459286</v>
      </c>
      <c r="C2895" s="86" t="s">
        <v>17246</v>
      </c>
      <c r="D2895" s="86" t="s">
        <v>5095</v>
      </c>
      <c r="E2895" s="86" t="s">
        <v>13511</v>
      </c>
      <c r="F2895" s="86" t="s">
        <v>13521</v>
      </c>
      <c r="G2895" s="86" t="s">
        <v>13522</v>
      </c>
      <c r="H2895" s="86">
        <v>7557.0000000000009</v>
      </c>
    </row>
    <row r="2896" spans="1:8">
      <c r="A2896" s="87" t="s">
        <v>17037</v>
      </c>
      <c r="B2896" s="86">
        <v>4932459287</v>
      </c>
      <c r="C2896" s="86" t="s">
        <v>17246</v>
      </c>
      <c r="D2896" s="86" t="s">
        <v>7099</v>
      </c>
      <c r="E2896" s="86">
        <v>0</v>
      </c>
      <c r="F2896" s="86" t="s">
        <v>13524</v>
      </c>
      <c r="G2896" s="86" t="s">
        <v>13525</v>
      </c>
      <c r="H2896" s="86">
        <v>8426</v>
      </c>
    </row>
    <row r="2897" spans="1:8">
      <c r="A2897" s="87" t="s">
        <v>17038</v>
      </c>
      <c r="B2897" s="86">
        <v>4932459288</v>
      </c>
      <c r="C2897" s="86" t="s">
        <v>17246</v>
      </c>
      <c r="D2897" s="86" t="s">
        <v>7099</v>
      </c>
      <c r="E2897" s="86">
        <v>0</v>
      </c>
      <c r="F2897" s="86" t="s">
        <v>13527</v>
      </c>
      <c r="G2897" s="86" t="s">
        <v>13528</v>
      </c>
      <c r="H2897" s="86">
        <v>8800</v>
      </c>
    </row>
    <row r="2898" spans="1:8">
      <c r="A2898" s="87" t="s">
        <v>17039</v>
      </c>
      <c r="B2898" s="86">
        <v>4932459289</v>
      </c>
      <c r="C2898" s="86" t="s">
        <v>17246</v>
      </c>
      <c r="D2898" s="86" t="s">
        <v>7099</v>
      </c>
      <c r="E2898" s="86">
        <v>0</v>
      </c>
      <c r="F2898" s="86" t="s">
        <v>13530</v>
      </c>
      <c r="G2898" s="86" t="s">
        <v>13531</v>
      </c>
      <c r="H2898" s="86">
        <v>8954</v>
      </c>
    </row>
    <row r="2899" spans="1:8">
      <c r="A2899" s="87" t="s">
        <v>17040</v>
      </c>
      <c r="B2899" s="86">
        <v>4932459290</v>
      </c>
      <c r="C2899" s="86" t="s">
        <v>17246</v>
      </c>
      <c r="D2899" s="86" t="s">
        <v>7099</v>
      </c>
      <c r="E2899" s="86">
        <v>0</v>
      </c>
      <c r="F2899" s="86" t="s">
        <v>13533</v>
      </c>
      <c r="G2899" s="86" t="s">
        <v>13534</v>
      </c>
      <c r="H2899" s="86">
        <v>9141</v>
      </c>
    </row>
    <row r="2900" spans="1:8">
      <c r="A2900" s="87" t="s">
        <v>17041</v>
      </c>
      <c r="B2900" s="86">
        <v>4932459291</v>
      </c>
      <c r="C2900" s="86" t="s">
        <v>17246</v>
      </c>
      <c r="D2900" s="86" t="s">
        <v>7099</v>
      </c>
      <c r="E2900" s="86">
        <v>0</v>
      </c>
      <c r="F2900" s="86" t="s">
        <v>13536</v>
      </c>
      <c r="G2900" s="86" t="s">
        <v>13537</v>
      </c>
      <c r="H2900" s="86">
        <v>9427</v>
      </c>
    </row>
    <row r="2901" spans="1:8">
      <c r="A2901" s="87" t="s">
        <v>17042</v>
      </c>
      <c r="B2901" s="86">
        <v>4932459292</v>
      </c>
      <c r="C2901" s="86" t="s">
        <v>17246</v>
      </c>
      <c r="D2901" s="86" t="s">
        <v>7099</v>
      </c>
      <c r="E2901" s="86">
        <v>0</v>
      </c>
      <c r="F2901" s="86" t="s">
        <v>13539</v>
      </c>
      <c r="G2901" s="86" t="s">
        <v>13540</v>
      </c>
      <c r="H2901" s="86">
        <v>9493</v>
      </c>
    </row>
    <row r="2902" spans="1:8">
      <c r="A2902" s="87" t="s">
        <v>17043</v>
      </c>
      <c r="B2902" s="86">
        <v>4932459293</v>
      </c>
      <c r="C2902" s="86" t="s">
        <v>17246</v>
      </c>
      <c r="D2902" s="86" t="s">
        <v>7099</v>
      </c>
      <c r="E2902" s="86">
        <v>0</v>
      </c>
      <c r="F2902" s="86" t="s">
        <v>13542</v>
      </c>
      <c r="G2902" s="86" t="s">
        <v>13543</v>
      </c>
      <c r="H2902" s="86">
        <v>10637</v>
      </c>
    </row>
    <row r="2903" spans="1:8">
      <c r="A2903" s="87" t="s">
        <v>17044</v>
      </c>
      <c r="B2903" s="86">
        <v>4932459294</v>
      </c>
      <c r="C2903" s="86" t="s">
        <v>17246</v>
      </c>
      <c r="D2903" s="86" t="s">
        <v>7099</v>
      </c>
      <c r="E2903" s="86">
        <v>0</v>
      </c>
      <c r="F2903" s="86" t="s">
        <v>13545</v>
      </c>
      <c r="G2903" s="86" t="s">
        <v>13546</v>
      </c>
      <c r="H2903" s="86">
        <v>14894.000000000002</v>
      </c>
    </row>
    <row r="2904" spans="1:8">
      <c r="A2904" s="87" t="s">
        <v>17045</v>
      </c>
      <c r="B2904" s="86">
        <v>4932459295</v>
      </c>
      <c r="C2904" s="86" t="s">
        <v>17246</v>
      </c>
      <c r="D2904" s="86" t="s">
        <v>7099</v>
      </c>
      <c r="E2904" s="86">
        <v>0</v>
      </c>
      <c r="F2904" s="86" t="s">
        <v>13548</v>
      </c>
      <c r="G2904" s="86" t="s">
        <v>13549</v>
      </c>
      <c r="H2904" s="86">
        <v>11011</v>
      </c>
    </row>
    <row r="2905" spans="1:8">
      <c r="A2905" s="87" t="s">
        <v>17046</v>
      </c>
      <c r="B2905" s="86">
        <v>4932459296</v>
      </c>
      <c r="C2905" s="86" t="s">
        <v>17246</v>
      </c>
      <c r="D2905" s="86" t="s">
        <v>7099</v>
      </c>
      <c r="E2905" s="86">
        <v>0</v>
      </c>
      <c r="F2905" s="86" t="s">
        <v>13551</v>
      </c>
      <c r="G2905" s="86" t="s">
        <v>13552</v>
      </c>
      <c r="H2905" s="86">
        <v>15400.000000000002</v>
      </c>
    </row>
    <row r="2906" spans="1:8">
      <c r="A2906" s="87" t="s">
        <v>17047</v>
      </c>
      <c r="B2906" s="86">
        <v>4932459297</v>
      </c>
      <c r="C2906" s="86" t="s">
        <v>17246</v>
      </c>
      <c r="D2906" s="86" t="s">
        <v>7099</v>
      </c>
      <c r="E2906" s="86">
        <v>0</v>
      </c>
      <c r="F2906" s="86" t="s">
        <v>13554</v>
      </c>
      <c r="G2906" s="86" t="s">
        <v>13555</v>
      </c>
      <c r="H2906" s="86">
        <v>11506.000000000002</v>
      </c>
    </row>
    <row r="2907" spans="1:8">
      <c r="A2907" s="87" t="s">
        <v>17048</v>
      </c>
      <c r="B2907" s="86">
        <v>4932459298</v>
      </c>
      <c r="C2907" s="86" t="s">
        <v>17246</v>
      </c>
      <c r="D2907" s="86" t="s">
        <v>7099</v>
      </c>
      <c r="E2907" s="86">
        <v>0</v>
      </c>
      <c r="F2907" s="86" t="s">
        <v>13557</v>
      </c>
      <c r="G2907" s="86" t="s">
        <v>13558</v>
      </c>
      <c r="H2907" s="86">
        <v>16170.000000000002</v>
      </c>
    </row>
    <row r="2908" spans="1:8">
      <c r="A2908" s="87" t="s">
        <v>17049</v>
      </c>
      <c r="B2908" s="86">
        <v>4932459299</v>
      </c>
      <c r="C2908" s="86" t="s">
        <v>17246</v>
      </c>
      <c r="D2908" s="86" t="s">
        <v>7099</v>
      </c>
      <c r="E2908" s="86">
        <v>0</v>
      </c>
      <c r="F2908" s="86" t="s">
        <v>13560</v>
      </c>
      <c r="G2908" s="86" t="s">
        <v>13561</v>
      </c>
      <c r="H2908" s="86">
        <v>11847.000000000002</v>
      </c>
    </row>
    <row r="2909" spans="1:8">
      <c r="A2909" s="87" t="s">
        <v>17050</v>
      </c>
      <c r="B2909" s="86">
        <v>4932459300</v>
      </c>
      <c r="C2909" s="86" t="s">
        <v>17246</v>
      </c>
      <c r="D2909" s="86" t="s">
        <v>7099</v>
      </c>
      <c r="E2909" s="86">
        <v>0</v>
      </c>
      <c r="F2909" s="86" t="s">
        <v>13563</v>
      </c>
      <c r="G2909" s="86" t="s">
        <v>13564</v>
      </c>
      <c r="H2909" s="86">
        <v>16643</v>
      </c>
    </row>
    <row r="2910" spans="1:8">
      <c r="A2910" s="87" t="s">
        <v>17051</v>
      </c>
      <c r="B2910" s="86">
        <v>4932459301</v>
      </c>
      <c r="C2910" s="86" t="s">
        <v>4746</v>
      </c>
      <c r="D2910" s="86" t="s">
        <v>4746</v>
      </c>
      <c r="E2910" s="86" t="s">
        <v>6708</v>
      </c>
      <c r="F2910" s="86" t="s">
        <v>13566</v>
      </c>
      <c r="G2910" s="86" t="s">
        <v>13567</v>
      </c>
      <c r="H2910" s="86">
        <v>1254</v>
      </c>
    </row>
    <row r="2911" spans="1:8">
      <c r="A2911" s="87" t="s">
        <v>17052</v>
      </c>
      <c r="B2911" s="86">
        <v>4932459302</v>
      </c>
      <c r="C2911" s="86" t="s">
        <v>4746</v>
      </c>
      <c r="D2911" s="86" t="s">
        <v>4746</v>
      </c>
      <c r="E2911" s="86" t="s">
        <v>6708</v>
      </c>
      <c r="F2911" s="86" t="s">
        <v>13569</v>
      </c>
      <c r="G2911" s="86" t="s">
        <v>13570</v>
      </c>
      <c r="H2911" s="86">
        <v>396.00000000000006</v>
      </c>
    </row>
    <row r="2912" spans="1:8">
      <c r="A2912" s="87" t="s">
        <v>17053</v>
      </c>
      <c r="B2912" s="86">
        <v>4932459303</v>
      </c>
      <c r="C2912" s="86" t="s">
        <v>4746</v>
      </c>
      <c r="D2912" s="86" t="s">
        <v>4746</v>
      </c>
      <c r="E2912" s="86" t="s">
        <v>6708</v>
      </c>
      <c r="F2912" s="86" t="s">
        <v>13572</v>
      </c>
      <c r="G2912" s="86" t="s">
        <v>13573</v>
      </c>
      <c r="H2912" s="86">
        <v>374.00000000000006</v>
      </c>
    </row>
    <row r="2913" spans="1:8">
      <c r="A2913" s="87" t="s">
        <v>17054</v>
      </c>
      <c r="B2913" s="86">
        <v>4932459342</v>
      </c>
      <c r="C2913" s="86" t="s">
        <v>17246</v>
      </c>
      <c r="D2913" s="86" t="s">
        <v>5502</v>
      </c>
      <c r="E2913" s="86" t="s">
        <v>9502</v>
      </c>
      <c r="F2913" s="86" t="s">
        <v>13575</v>
      </c>
      <c r="G2913" s="86" t="s">
        <v>13576</v>
      </c>
      <c r="H2913" s="86">
        <v>36790.600000000006</v>
      </c>
    </row>
    <row r="2914" spans="1:8">
      <c r="A2914" s="87" t="s">
        <v>17055</v>
      </c>
      <c r="B2914" s="86">
        <v>4932459343</v>
      </c>
      <c r="C2914" s="86" t="s">
        <v>17246</v>
      </c>
      <c r="D2914" s="86" t="s">
        <v>5502</v>
      </c>
      <c r="E2914" s="86" t="s">
        <v>9502</v>
      </c>
      <c r="F2914" s="86" t="s">
        <v>13578</v>
      </c>
      <c r="G2914" s="86" t="s">
        <v>13579</v>
      </c>
      <c r="H2914" s="86">
        <v>38038</v>
      </c>
    </row>
    <row r="2915" spans="1:8">
      <c r="A2915" s="87" t="s">
        <v>17056</v>
      </c>
      <c r="B2915" s="86">
        <v>4932459393</v>
      </c>
      <c r="C2915" s="86" t="s">
        <v>17246</v>
      </c>
      <c r="D2915" s="86" t="s">
        <v>5657</v>
      </c>
      <c r="E2915" s="86">
        <v>0</v>
      </c>
      <c r="F2915" s="86" t="s">
        <v>13581</v>
      </c>
      <c r="G2915" s="86" t="s">
        <v>13582</v>
      </c>
      <c r="H2915" s="86">
        <v>550</v>
      </c>
    </row>
    <row r="2916" spans="1:8">
      <c r="A2916" s="87" t="s">
        <v>17057</v>
      </c>
      <c r="B2916" s="86">
        <v>4932459394</v>
      </c>
      <c r="C2916" s="86" t="s">
        <v>17246</v>
      </c>
      <c r="D2916" s="86" t="s">
        <v>5657</v>
      </c>
      <c r="E2916" s="86">
        <v>0</v>
      </c>
      <c r="F2916" s="86" t="s">
        <v>13584</v>
      </c>
      <c r="G2916" s="86" t="s">
        <v>13585</v>
      </c>
      <c r="H2916" s="86">
        <v>506.00000000000006</v>
      </c>
    </row>
    <row r="2917" spans="1:8">
      <c r="A2917" s="87" t="s">
        <v>17058</v>
      </c>
      <c r="B2917" s="86">
        <v>4932459398</v>
      </c>
      <c r="C2917" s="86" t="s">
        <v>17246</v>
      </c>
      <c r="D2917" s="86" t="s">
        <v>5657</v>
      </c>
      <c r="E2917" s="86">
        <v>0</v>
      </c>
      <c r="F2917" s="86" t="s">
        <v>13587</v>
      </c>
      <c r="G2917" s="86" t="s">
        <v>13588</v>
      </c>
      <c r="H2917" s="86">
        <v>583</v>
      </c>
    </row>
    <row r="2918" spans="1:8">
      <c r="A2918" s="87" t="s">
        <v>17059</v>
      </c>
      <c r="B2918" s="86">
        <v>4932459588</v>
      </c>
      <c r="C2918" s="86" t="s">
        <v>17246</v>
      </c>
      <c r="D2918" s="86" t="s">
        <v>5095</v>
      </c>
      <c r="E2918" s="86" t="s">
        <v>7537</v>
      </c>
      <c r="F2918" s="86" t="s">
        <v>13590</v>
      </c>
      <c r="G2918" s="86" t="s">
        <v>13591</v>
      </c>
      <c r="H2918" s="86">
        <v>8613</v>
      </c>
    </row>
    <row r="2919" spans="1:8">
      <c r="A2919" s="87" t="s">
        <v>17060</v>
      </c>
      <c r="B2919" s="86">
        <v>4932459589</v>
      </c>
      <c r="C2919" s="86" t="s">
        <v>17246</v>
      </c>
      <c r="D2919" s="86" t="s">
        <v>5095</v>
      </c>
      <c r="E2919" s="86" t="s">
        <v>6018</v>
      </c>
      <c r="F2919" s="86" t="s">
        <v>13593</v>
      </c>
      <c r="G2919" s="86" t="s">
        <v>13594</v>
      </c>
      <c r="H2919" s="86">
        <v>36192.750000000007</v>
      </c>
    </row>
    <row r="2920" spans="1:8">
      <c r="A2920" s="87" t="s">
        <v>17061</v>
      </c>
      <c r="B2920" s="86">
        <v>4932459590</v>
      </c>
      <c r="C2920" s="86" t="s">
        <v>4746</v>
      </c>
      <c r="D2920" s="86" t="s">
        <v>4746</v>
      </c>
      <c r="E2920" s="86" t="s">
        <v>6287</v>
      </c>
      <c r="F2920" s="86" t="s">
        <v>13596</v>
      </c>
      <c r="G2920" s="86" t="s">
        <v>13597</v>
      </c>
      <c r="H2920" s="86">
        <v>3003.0000000000005</v>
      </c>
    </row>
    <row r="2921" spans="1:8">
      <c r="A2921" s="87" t="s">
        <v>17062</v>
      </c>
      <c r="B2921" s="86">
        <v>4932459591</v>
      </c>
      <c r="C2921" s="86" t="s">
        <v>4746</v>
      </c>
      <c r="D2921" s="86" t="s">
        <v>4746</v>
      </c>
      <c r="E2921" s="86" t="s">
        <v>6708</v>
      </c>
      <c r="F2921" s="86" t="s">
        <v>13599</v>
      </c>
      <c r="G2921" s="86" t="s">
        <v>13600</v>
      </c>
      <c r="H2921" s="86">
        <v>671</v>
      </c>
    </row>
    <row r="2922" spans="1:8">
      <c r="A2922" s="87" t="s">
        <v>17063</v>
      </c>
      <c r="B2922" s="86">
        <v>4932459592</v>
      </c>
      <c r="C2922" s="86" t="s">
        <v>4746</v>
      </c>
      <c r="D2922" s="86" t="s">
        <v>4746</v>
      </c>
      <c r="E2922" s="86" t="s">
        <v>6708</v>
      </c>
      <c r="F2922" s="86" t="s">
        <v>13602</v>
      </c>
      <c r="G2922" s="86" t="s">
        <v>13603</v>
      </c>
      <c r="H2922" s="86">
        <v>858.00000000000011</v>
      </c>
    </row>
    <row r="2923" spans="1:8">
      <c r="A2923" s="87" t="s">
        <v>17064</v>
      </c>
      <c r="B2923" s="86">
        <v>4932459593</v>
      </c>
      <c r="C2923" s="86" t="s">
        <v>4746</v>
      </c>
      <c r="D2923" s="86" t="s">
        <v>4746</v>
      </c>
      <c r="E2923" s="86" t="s">
        <v>6708</v>
      </c>
      <c r="F2923" s="86" t="s">
        <v>13605</v>
      </c>
      <c r="G2923" s="86" t="s">
        <v>13606</v>
      </c>
      <c r="H2923" s="86">
        <v>990.00000000000011</v>
      </c>
    </row>
    <row r="2924" spans="1:8">
      <c r="A2924" s="87" t="s">
        <v>17065</v>
      </c>
      <c r="B2924" s="86">
        <v>4932459594</v>
      </c>
      <c r="C2924" s="86" t="s">
        <v>4746</v>
      </c>
      <c r="D2924" s="86" t="s">
        <v>4746</v>
      </c>
      <c r="E2924" s="86" t="s">
        <v>6708</v>
      </c>
      <c r="F2924" s="86" t="s">
        <v>13608</v>
      </c>
      <c r="G2924" s="86" t="s">
        <v>13609</v>
      </c>
      <c r="H2924" s="86">
        <v>1045</v>
      </c>
    </row>
    <row r="2925" spans="1:8">
      <c r="A2925" s="87" t="s">
        <v>17066</v>
      </c>
      <c r="B2925" s="86">
        <v>4932459595</v>
      </c>
      <c r="C2925" s="86" t="s">
        <v>4746</v>
      </c>
      <c r="D2925" s="86" t="s">
        <v>4746</v>
      </c>
      <c r="E2925" s="86" t="s">
        <v>6708</v>
      </c>
      <c r="F2925" s="86" t="s">
        <v>13611</v>
      </c>
      <c r="G2925" s="86" t="s">
        <v>13612</v>
      </c>
      <c r="H2925" s="86">
        <v>990.00000000000011</v>
      </c>
    </row>
    <row r="2926" spans="1:8">
      <c r="A2926" s="87" t="s">
        <v>17067</v>
      </c>
      <c r="B2926" s="86">
        <v>4932459596</v>
      </c>
      <c r="C2926" s="86" t="s">
        <v>4746</v>
      </c>
      <c r="D2926" s="86" t="s">
        <v>4746</v>
      </c>
      <c r="E2926" s="86" t="s">
        <v>6708</v>
      </c>
      <c r="F2926" s="86" t="s">
        <v>13614</v>
      </c>
      <c r="G2926" s="86" t="s">
        <v>13615</v>
      </c>
      <c r="H2926" s="86">
        <v>1045</v>
      </c>
    </row>
    <row r="2927" spans="1:8">
      <c r="A2927" s="87" t="s">
        <v>17068</v>
      </c>
      <c r="B2927" s="86">
        <v>4932459597</v>
      </c>
      <c r="C2927" s="86" t="s">
        <v>4746</v>
      </c>
      <c r="D2927" s="86" t="s">
        <v>4746</v>
      </c>
      <c r="E2927" s="86" t="s">
        <v>6287</v>
      </c>
      <c r="F2927" s="86" t="s">
        <v>13617</v>
      </c>
      <c r="G2927" s="86" t="s">
        <v>13618</v>
      </c>
      <c r="H2927" s="86">
        <v>1595.0000000000002</v>
      </c>
    </row>
    <row r="2928" spans="1:8">
      <c r="A2928" s="87" t="s">
        <v>17069</v>
      </c>
      <c r="B2928" s="86">
        <v>4932459680</v>
      </c>
      <c r="C2928" s="86" t="s">
        <v>4746</v>
      </c>
      <c r="D2928" s="86" t="s">
        <v>4746</v>
      </c>
      <c r="E2928" s="86" t="s">
        <v>6287</v>
      </c>
      <c r="F2928" s="86" t="s">
        <v>13620</v>
      </c>
      <c r="G2928" s="86" t="s">
        <v>13621</v>
      </c>
      <c r="H2928" s="86">
        <v>484.00000000000006</v>
      </c>
    </row>
    <row r="2929" spans="1:8">
      <c r="A2929" s="87" t="s">
        <v>17070</v>
      </c>
      <c r="B2929" s="86">
        <v>4932459681</v>
      </c>
      <c r="C2929" s="86" t="s">
        <v>4746</v>
      </c>
      <c r="D2929" s="86" t="s">
        <v>4746</v>
      </c>
      <c r="E2929" s="86" t="s">
        <v>6287</v>
      </c>
      <c r="F2929" s="86" t="s">
        <v>13623</v>
      </c>
      <c r="G2929" s="86" t="s">
        <v>13624</v>
      </c>
      <c r="H2929" s="86">
        <v>495.00000000000006</v>
      </c>
    </row>
    <row r="2930" spans="1:8">
      <c r="A2930" s="87" t="s">
        <v>17071</v>
      </c>
      <c r="B2930" s="86">
        <v>4932459751</v>
      </c>
      <c r="C2930" s="86" t="s">
        <v>4746</v>
      </c>
      <c r="D2930" s="86" t="s">
        <v>4746</v>
      </c>
      <c r="E2930" s="86" t="s">
        <v>13169</v>
      </c>
      <c r="F2930" s="86" t="s">
        <v>13626</v>
      </c>
      <c r="G2930" s="86" t="s">
        <v>13627</v>
      </c>
      <c r="H2930" s="86">
        <v>4576</v>
      </c>
    </row>
    <row r="2931" spans="1:8">
      <c r="A2931" s="87" t="s">
        <v>17072</v>
      </c>
      <c r="B2931" s="86">
        <v>4932459774</v>
      </c>
      <c r="C2931" s="86" t="s">
        <v>17246</v>
      </c>
      <c r="D2931" s="86" t="s">
        <v>5502</v>
      </c>
      <c r="E2931" s="86">
        <v>0</v>
      </c>
      <c r="F2931" s="86" t="s">
        <v>13629</v>
      </c>
      <c r="G2931" s="86" t="s">
        <v>13630</v>
      </c>
      <c r="H2931" s="86">
        <v>4111.8</v>
      </c>
    </row>
    <row r="2932" spans="1:8">
      <c r="A2932" s="87" t="s">
        <v>17073</v>
      </c>
      <c r="B2932" s="86">
        <v>4932459775</v>
      </c>
      <c r="C2932" s="86" t="s">
        <v>17246</v>
      </c>
      <c r="D2932" s="86" t="s">
        <v>5502</v>
      </c>
      <c r="E2932" s="86">
        <v>0</v>
      </c>
      <c r="F2932" s="86" t="s">
        <v>13632</v>
      </c>
      <c r="G2932" s="86" t="s">
        <v>13633</v>
      </c>
      <c r="H2932" s="86">
        <v>4327.4000000000005</v>
      </c>
    </row>
    <row r="2933" spans="1:8">
      <c r="A2933" s="87" t="s">
        <v>17074</v>
      </c>
      <c r="B2933" s="86">
        <v>4932459776</v>
      </c>
      <c r="C2933" s="86" t="s">
        <v>17246</v>
      </c>
      <c r="D2933" s="86" t="s">
        <v>5502</v>
      </c>
      <c r="E2933" s="86">
        <v>0</v>
      </c>
      <c r="F2933" s="86" t="s">
        <v>13635</v>
      </c>
      <c r="G2933" s="86" t="s">
        <v>13636</v>
      </c>
      <c r="H2933" s="86">
        <v>9709.7000000000007</v>
      </c>
    </row>
    <row r="2934" spans="1:8">
      <c r="A2934" s="87" t="s">
        <v>17075</v>
      </c>
      <c r="B2934" s="86">
        <v>4932459777</v>
      </c>
      <c r="C2934" s="86" t="s">
        <v>17246</v>
      </c>
      <c r="D2934" s="86" t="s">
        <v>5502</v>
      </c>
      <c r="E2934" s="86">
        <v>0</v>
      </c>
      <c r="F2934" s="86" t="s">
        <v>13638</v>
      </c>
      <c r="G2934" s="86" t="s">
        <v>13639</v>
      </c>
      <c r="H2934" s="86">
        <v>11754.6</v>
      </c>
    </row>
    <row r="2935" spans="1:8">
      <c r="A2935" s="87" t="s">
        <v>17076</v>
      </c>
      <c r="B2935" s="86">
        <v>4932459778</v>
      </c>
      <c r="C2935" s="86" t="s">
        <v>17246</v>
      </c>
      <c r="D2935" s="86" t="s">
        <v>5502</v>
      </c>
      <c r="E2935" s="86">
        <v>0</v>
      </c>
      <c r="F2935" s="86" t="s">
        <v>13641</v>
      </c>
      <c r="G2935" s="86" t="s">
        <v>13642</v>
      </c>
      <c r="H2935" s="86">
        <v>12798.5</v>
      </c>
    </row>
    <row r="2936" spans="1:8">
      <c r="A2936" s="87" t="s">
        <v>17077</v>
      </c>
      <c r="B2936" s="86">
        <v>4932459779</v>
      </c>
      <c r="C2936" s="86" t="s">
        <v>17246</v>
      </c>
      <c r="D2936" s="86" t="s">
        <v>5502</v>
      </c>
      <c r="E2936" s="86">
        <v>0</v>
      </c>
      <c r="F2936" s="86" t="s">
        <v>13644</v>
      </c>
      <c r="G2936" s="86" t="s">
        <v>13645</v>
      </c>
      <c r="H2936" s="86">
        <v>19648.200000000004</v>
      </c>
    </row>
    <row r="2937" spans="1:8">
      <c r="A2937" s="87" t="s">
        <v>17078</v>
      </c>
      <c r="B2937" s="86">
        <v>4932459780</v>
      </c>
      <c r="C2937" s="86" t="s">
        <v>17246</v>
      </c>
      <c r="D2937" s="86" t="s">
        <v>5502</v>
      </c>
      <c r="E2937" s="86">
        <v>0</v>
      </c>
      <c r="F2937" s="86" t="s">
        <v>13647</v>
      </c>
      <c r="G2937" s="86" t="s">
        <v>13648</v>
      </c>
      <c r="H2937" s="86">
        <v>37098.600000000006</v>
      </c>
    </row>
    <row r="2938" spans="1:8">
      <c r="A2938" s="87" t="s">
        <v>17079</v>
      </c>
      <c r="B2938" s="86">
        <v>4932459781</v>
      </c>
      <c r="C2938" s="86" t="s">
        <v>17246</v>
      </c>
      <c r="D2938" s="86" t="s">
        <v>5657</v>
      </c>
      <c r="E2938" s="86">
        <v>0</v>
      </c>
      <c r="F2938" s="86" t="s">
        <v>13650</v>
      </c>
      <c r="G2938" s="86" t="s">
        <v>13651</v>
      </c>
      <c r="H2938" s="86">
        <v>1727.0000000000002</v>
      </c>
    </row>
    <row r="2939" spans="1:8">
      <c r="A2939" s="87" t="s">
        <v>17080</v>
      </c>
      <c r="B2939" s="86">
        <v>4932459826</v>
      </c>
      <c r="C2939" s="86" t="s">
        <v>17246</v>
      </c>
      <c r="D2939" s="86" t="s">
        <v>4978</v>
      </c>
      <c r="E2939" s="86" t="s">
        <v>10111</v>
      </c>
      <c r="F2939" s="86" t="s">
        <v>13653</v>
      </c>
      <c r="G2939" s="86" t="s">
        <v>13654</v>
      </c>
      <c r="H2939" s="86">
        <v>231.00000000000003</v>
      </c>
    </row>
    <row r="2940" spans="1:8">
      <c r="A2940" s="87" t="s">
        <v>17081</v>
      </c>
      <c r="B2940" s="86">
        <v>4932459827</v>
      </c>
      <c r="C2940" s="86" t="s">
        <v>17246</v>
      </c>
      <c r="D2940" s="86" t="s">
        <v>4978</v>
      </c>
      <c r="E2940" s="86" t="s">
        <v>10111</v>
      </c>
      <c r="F2940" s="86" t="s">
        <v>13656</v>
      </c>
      <c r="G2940" s="86" t="s">
        <v>13657</v>
      </c>
      <c r="H2940" s="86">
        <v>231.00000000000003</v>
      </c>
    </row>
    <row r="2941" spans="1:8">
      <c r="A2941" s="87" t="s">
        <v>17082</v>
      </c>
      <c r="B2941" s="86">
        <v>4932459828</v>
      </c>
      <c r="C2941" s="86" t="s">
        <v>17246</v>
      </c>
      <c r="D2941" s="86" t="s">
        <v>4978</v>
      </c>
      <c r="E2941" s="86" t="s">
        <v>10111</v>
      </c>
      <c r="F2941" s="86" t="s">
        <v>13659</v>
      </c>
      <c r="G2941" s="86" t="s">
        <v>13660</v>
      </c>
      <c r="H2941" s="86">
        <v>231.00000000000003</v>
      </c>
    </row>
    <row r="2942" spans="1:8">
      <c r="A2942" s="87" t="s">
        <v>17083</v>
      </c>
      <c r="B2942" s="86">
        <v>4932459829</v>
      </c>
      <c r="C2942" s="86" t="s">
        <v>17246</v>
      </c>
      <c r="D2942" s="86" t="s">
        <v>4978</v>
      </c>
      <c r="E2942" s="86" t="s">
        <v>10111</v>
      </c>
      <c r="F2942" s="86" t="s">
        <v>13662</v>
      </c>
      <c r="G2942" s="86" t="s">
        <v>13663</v>
      </c>
      <c r="H2942" s="86">
        <v>231.00000000000003</v>
      </c>
    </row>
    <row r="2943" spans="1:8">
      <c r="A2943" s="87" t="s">
        <v>17084</v>
      </c>
      <c r="B2943" s="86">
        <v>4932459830</v>
      </c>
      <c r="C2943" s="86" t="s">
        <v>17246</v>
      </c>
      <c r="D2943" s="86" t="s">
        <v>4978</v>
      </c>
      <c r="E2943" s="86" t="s">
        <v>10111</v>
      </c>
      <c r="F2943" s="86" t="s">
        <v>13665</v>
      </c>
      <c r="G2943" s="86" t="s">
        <v>13666</v>
      </c>
      <c r="H2943" s="86">
        <v>253.00000000000003</v>
      </c>
    </row>
    <row r="2944" spans="1:8">
      <c r="A2944" s="87" t="s">
        <v>17085</v>
      </c>
      <c r="B2944" s="86">
        <v>4932459831</v>
      </c>
      <c r="C2944" s="86" t="s">
        <v>17246</v>
      </c>
      <c r="D2944" s="86" t="s">
        <v>4978</v>
      </c>
      <c r="E2944" s="86" t="s">
        <v>10111</v>
      </c>
      <c r="F2944" s="86" t="s">
        <v>13668</v>
      </c>
      <c r="G2944" s="86" t="s">
        <v>13669</v>
      </c>
      <c r="H2944" s="86">
        <v>253.00000000000003</v>
      </c>
    </row>
    <row r="2945" spans="1:8">
      <c r="A2945" s="87" t="s">
        <v>17086</v>
      </c>
      <c r="B2945" s="86">
        <v>4932459832</v>
      </c>
      <c r="C2945" s="86" t="s">
        <v>17246</v>
      </c>
      <c r="D2945" s="86" t="s">
        <v>4978</v>
      </c>
      <c r="E2945" s="86" t="s">
        <v>10111</v>
      </c>
      <c r="F2945" s="86" t="s">
        <v>13671</v>
      </c>
      <c r="G2945" s="86" t="s">
        <v>13672</v>
      </c>
      <c r="H2945" s="86">
        <v>253.00000000000003</v>
      </c>
    </row>
    <row r="2946" spans="1:8">
      <c r="A2946" s="87" t="s">
        <v>17087</v>
      </c>
      <c r="B2946" s="86">
        <v>4932459833</v>
      </c>
      <c r="C2946" s="86" t="s">
        <v>17246</v>
      </c>
      <c r="D2946" s="86" t="s">
        <v>4978</v>
      </c>
      <c r="E2946" s="86" t="s">
        <v>10111</v>
      </c>
      <c r="F2946" s="86" t="s">
        <v>13674</v>
      </c>
      <c r="G2946" s="86" t="s">
        <v>13675</v>
      </c>
      <c r="H2946" s="86">
        <v>253.00000000000003</v>
      </c>
    </row>
    <row r="2947" spans="1:8">
      <c r="A2947" s="87" t="s">
        <v>17088</v>
      </c>
      <c r="B2947" s="86">
        <v>4932459834</v>
      </c>
      <c r="C2947" s="86" t="s">
        <v>17246</v>
      </c>
      <c r="D2947" s="86" t="s">
        <v>4978</v>
      </c>
      <c r="E2947" s="86" t="s">
        <v>10111</v>
      </c>
      <c r="F2947" s="86" t="s">
        <v>13677</v>
      </c>
      <c r="G2947" s="86" t="s">
        <v>13678</v>
      </c>
      <c r="H2947" s="86">
        <v>308</v>
      </c>
    </row>
    <row r="2948" spans="1:8">
      <c r="A2948" s="87" t="s">
        <v>17089</v>
      </c>
      <c r="B2948" s="86">
        <v>4932459835</v>
      </c>
      <c r="C2948" s="86" t="s">
        <v>17246</v>
      </c>
      <c r="D2948" s="86" t="s">
        <v>4978</v>
      </c>
      <c r="E2948" s="86" t="s">
        <v>10111</v>
      </c>
      <c r="F2948" s="86" t="s">
        <v>13680</v>
      </c>
      <c r="G2948" s="86" t="s">
        <v>13681</v>
      </c>
      <c r="H2948" s="86">
        <v>308</v>
      </c>
    </row>
    <row r="2949" spans="1:8">
      <c r="A2949" s="87" t="s">
        <v>17090</v>
      </c>
      <c r="B2949" s="86">
        <v>4932459836</v>
      </c>
      <c r="C2949" s="86" t="s">
        <v>17246</v>
      </c>
      <c r="D2949" s="86" t="s">
        <v>4978</v>
      </c>
      <c r="E2949" s="86" t="s">
        <v>10111</v>
      </c>
      <c r="F2949" s="86" t="s">
        <v>13683</v>
      </c>
      <c r="G2949" s="86" t="s">
        <v>13684</v>
      </c>
      <c r="H2949" s="86">
        <v>308</v>
      </c>
    </row>
    <row r="2950" spans="1:8">
      <c r="A2950" s="87" t="s">
        <v>17091</v>
      </c>
      <c r="B2950" s="86">
        <v>4932459837</v>
      </c>
      <c r="C2950" s="86" t="s">
        <v>17246</v>
      </c>
      <c r="D2950" s="86" t="s">
        <v>4978</v>
      </c>
      <c r="E2950" s="86" t="s">
        <v>10111</v>
      </c>
      <c r="F2950" s="86" t="s">
        <v>13686</v>
      </c>
      <c r="G2950" s="86" t="s">
        <v>13687</v>
      </c>
      <c r="H2950" s="86">
        <v>363.00000000000006</v>
      </c>
    </row>
    <row r="2951" spans="1:8">
      <c r="A2951" s="87" t="s">
        <v>17092</v>
      </c>
      <c r="B2951" s="86">
        <v>4932459838</v>
      </c>
      <c r="C2951" s="86" t="s">
        <v>17246</v>
      </c>
      <c r="D2951" s="86" t="s">
        <v>4978</v>
      </c>
      <c r="E2951" s="86" t="s">
        <v>10111</v>
      </c>
      <c r="F2951" s="86" t="s">
        <v>13689</v>
      </c>
      <c r="G2951" s="86" t="s">
        <v>13690</v>
      </c>
      <c r="H2951" s="86">
        <v>363.00000000000006</v>
      </c>
    </row>
    <row r="2952" spans="1:8">
      <c r="A2952" s="87" t="s">
        <v>17093</v>
      </c>
      <c r="B2952" s="86">
        <v>4932459839</v>
      </c>
      <c r="C2952" s="86" t="s">
        <v>17246</v>
      </c>
      <c r="D2952" s="86" t="s">
        <v>4978</v>
      </c>
      <c r="E2952" s="86" t="s">
        <v>10111</v>
      </c>
      <c r="F2952" s="86" t="s">
        <v>13692</v>
      </c>
      <c r="G2952" s="86" t="s">
        <v>13693</v>
      </c>
      <c r="H2952" s="86">
        <v>363.00000000000006</v>
      </c>
    </row>
    <row r="2953" spans="1:8">
      <c r="A2953" s="87" t="s">
        <v>17094</v>
      </c>
      <c r="B2953" s="86">
        <v>4932459840</v>
      </c>
      <c r="C2953" s="86" t="s">
        <v>17246</v>
      </c>
      <c r="D2953" s="86" t="s">
        <v>4978</v>
      </c>
      <c r="E2953" s="86" t="s">
        <v>10111</v>
      </c>
      <c r="F2953" s="86" t="s">
        <v>13695</v>
      </c>
      <c r="G2953" s="86" t="s">
        <v>13696</v>
      </c>
      <c r="H2953" s="86">
        <v>363.00000000000006</v>
      </c>
    </row>
    <row r="2954" spans="1:8">
      <c r="A2954" s="87" t="s">
        <v>17095</v>
      </c>
      <c r="B2954" s="86">
        <v>4932459841</v>
      </c>
      <c r="C2954" s="86" t="s">
        <v>17246</v>
      </c>
      <c r="D2954" s="86" t="s">
        <v>4978</v>
      </c>
      <c r="E2954" s="86" t="s">
        <v>10111</v>
      </c>
      <c r="F2954" s="86" t="s">
        <v>13698</v>
      </c>
      <c r="G2954" s="86" t="s">
        <v>13699</v>
      </c>
      <c r="H2954" s="86">
        <v>385.00000000000006</v>
      </c>
    </row>
    <row r="2955" spans="1:8">
      <c r="A2955" s="87" t="s">
        <v>17096</v>
      </c>
      <c r="B2955" s="86">
        <v>4932459842</v>
      </c>
      <c r="C2955" s="86" t="s">
        <v>17246</v>
      </c>
      <c r="D2955" s="86" t="s">
        <v>4978</v>
      </c>
      <c r="E2955" s="86" t="s">
        <v>10111</v>
      </c>
      <c r="F2955" s="86" t="s">
        <v>13701</v>
      </c>
      <c r="G2955" s="86" t="s">
        <v>13702</v>
      </c>
      <c r="H2955" s="86">
        <v>385.00000000000006</v>
      </c>
    </row>
    <row r="2956" spans="1:8">
      <c r="A2956" s="87" t="s">
        <v>17097</v>
      </c>
      <c r="B2956" s="86">
        <v>4932459843</v>
      </c>
      <c r="C2956" s="86" t="s">
        <v>17246</v>
      </c>
      <c r="D2956" s="86" t="s">
        <v>4978</v>
      </c>
      <c r="E2956" s="86" t="s">
        <v>10111</v>
      </c>
      <c r="F2956" s="86" t="s">
        <v>13704</v>
      </c>
      <c r="G2956" s="86" t="s">
        <v>13705</v>
      </c>
      <c r="H2956" s="86">
        <v>385.00000000000006</v>
      </c>
    </row>
    <row r="2957" spans="1:8">
      <c r="A2957" s="87" t="s">
        <v>17098</v>
      </c>
      <c r="B2957" s="86">
        <v>4932459844</v>
      </c>
      <c r="C2957" s="86" t="s">
        <v>17246</v>
      </c>
      <c r="D2957" s="86" t="s">
        <v>4978</v>
      </c>
      <c r="E2957" s="86" t="s">
        <v>10111</v>
      </c>
      <c r="F2957" s="86" t="s">
        <v>13707</v>
      </c>
      <c r="G2957" s="86" t="s">
        <v>13708</v>
      </c>
      <c r="H2957" s="86">
        <v>429.00000000000006</v>
      </c>
    </row>
    <row r="2958" spans="1:8">
      <c r="A2958" s="87" t="s">
        <v>17099</v>
      </c>
      <c r="B2958" s="86">
        <v>4932459845</v>
      </c>
      <c r="C2958" s="86" t="s">
        <v>17246</v>
      </c>
      <c r="D2958" s="86" t="s">
        <v>4978</v>
      </c>
      <c r="E2958" s="86" t="s">
        <v>10111</v>
      </c>
      <c r="F2958" s="86" t="s">
        <v>13710</v>
      </c>
      <c r="G2958" s="86" t="s">
        <v>13711</v>
      </c>
      <c r="H2958" s="86">
        <v>429.00000000000006</v>
      </c>
    </row>
    <row r="2959" spans="1:8">
      <c r="A2959" s="87" t="s">
        <v>17100</v>
      </c>
      <c r="B2959" s="86">
        <v>4932459846</v>
      </c>
      <c r="C2959" s="86" t="s">
        <v>17246</v>
      </c>
      <c r="D2959" s="86" t="s">
        <v>4978</v>
      </c>
      <c r="E2959" s="86" t="s">
        <v>10111</v>
      </c>
      <c r="F2959" s="86" t="s">
        <v>13713</v>
      </c>
      <c r="G2959" s="86" t="s">
        <v>13714</v>
      </c>
      <c r="H2959" s="86">
        <v>506.00000000000006</v>
      </c>
    </row>
    <row r="2960" spans="1:8">
      <c r="A2960" s="87" t="s">
        <v>17101</v>
      </c>
      <c r="B2960" s="86">
        <v>4932459847</v>
      </c>
      <c r="C2960" s="86" t="s">
        <v>17246</v>
      </c>
      <c r="D2960" s="86" t="s">
        <v>4978</v>
      </c>
      <c r="E2960" s="86" t="s">
        <v>10111</v>
      </c>
      <c r="F2960" s="86" t="s">
        <v>13716</v>
      </c>
      <c r="G2960" s="86" t="s">
        <v>13717</v>
      </c>
      <c r="H2960" s="86">
        <v>473.00000000000006</v>
      </c>
    </row>
    <row r="2961" spans="1:8">
      <c r="A2961" s="87" t="s">
        <v>17102</v>
      </c>
      <c r="B2961" s="86">
        <v>4932459848</v>
      </c>
      <c r="C2961" s="86" t="s">
        <v>17246</v>
      </c>
      <c r="D2961" s="86" t="s">
        <v>4978</v>
      </c>
      <c r="E2961" s="86" t="s">
        <v>10111</v>
      </c>
      <c r="F2961" s="86" t="s">
        <v>13719</v>
      </c>
      <c r="G2961" s="86" t="s">
        <v>13720</v>
      </c>
      <c r="H2961" s="86">
        <v>484.00000000000006</v>
      </c>
    </row>
    <row r="2962" spans="1:8">
      <c r="A2962" s="87" t="s">
        <v>17103</v>
      </c>
      <c r="B2962" s="86">
        <v>4932459849</v>
      </c>
      <c r="C2962" s="86" t="s">
        <v>17246</v>
      </c>
      <c r="D2962" s="86" t="s">
        <v>4978</v>
      </c>
      <c r="E2962" s="86" t="s">
        <v>10111</v>
      </c>
      <c r="F2962" s="86" t="s">
        <v>13722</v>
      </c>
      <c r="G2962" s="86" t="s">
        <v>13723</v>
      </c>
      <c r="H2962" s="86">
        <v>484.00000000000006</v>
      </c>
    </row>
    <row r="2963" spans="1:8">
      <c r="A2963" s="87" t="s">
        <v>17104</v>
      </c>
      <c r="B2963" s="86">
        <v>4932459850</v>
      </c>
      <c r="C2963" s="86" t="s">
        <v>17246</v>
      </c>
      <c r="D2963" s="86" t="s">
        <v>4978</v>
      </c>
      <c r="E2963" s="86" t="s">
        <v>10111</v>
      </c>
      <c r="F2963" s="86" t="s">
        <v>13725</v>
      </c>
      <c r="G2963" s="86" t="s">
        <v>13726</v>
      </c>
      <c r="H2963" s="86">
        <v>594</v>
      </c>
    </row>
    <row r="2964" spans="1:8">
      <c r="A2964" s="87" t="s">
        <v>17105</v>
      </c>
      <c r="B2964" s="86">
        <v>4932459851</v>
      </c>
      <c r="C2964" s="86" t="s">
        <v>17246</v>
      </c>
      <c r="D2964" s="86" t="s">
        <v>4978</v>
      </c>
      <c r="E2964" s="86" t="s">
        <v>10111</v>
      </c>
      <c r="F2964" s="86" t="s">
        <v>13728</v>
      </c>
      <c r="G2964" s="86" t="s">
        <v>13729</v>
      </c>
      <c r="H2964" s="86">
        <v>594</v>
      </c>
    </row>
    <row r="2965" spans="1:8">
      <c r="A2965" s="87" t="s">
        <v>17106</v>
      </c>
      <c r="B2965" s="86">
        <v>4932459852</v>
      </c>
      <c r="C2965" s="86" t="s">
        <v>17246</v>
      </c>
      <c r="D2965" s="86" t="s">
        <v>4978</v>
      </c>
      <c r="E2965" s="86" t="s">
        <v>10111</v>
      </c>
      <c r="F2965" s="86" t="s">
        <v>13731</v>
      </c>
      <c r="G2965" s="86" t="s">
        <v>13732</v>
      </c>
      <c r="H2965" s="86">
        <v>594</v>
      </c>
    </row>
    <row r="2966" spans="1:8">
      <c r="A2966" s="87" t="s">
        <v>17107</v>
      </c>
      <c r="B2966" s="86">
        <v>4932459853</v>
      </c>
      <c r="C2966" s="86" t="s">
        <v>17246</v>
      </c>
      <c r="D2966" s="86" t="s">
        <v>4978</v>
      </c>
      <c r="E2966" s="86" t="s">
        <v>10111</v>
      </c>
      <c r="F2966" s="86" t="s">
        <v>13734</v>
      </c>
      <c r="G2966" s="86" t="s">
        <v>13735</v>
      </c>
      <c r="H2966" s="86">
        <v>869.00000000000011</v>
      </c>
    </row>
    <row r="2967" spans="1:8">
      <c r="A2967" s="87" t="s">
        <v>17108</v>
      </c>
      <c r="B2967" s="86">
        <v>4932459854</v>
      </c>
      <c r="C2967" s="86" t="s">
        <v>17246</v>
      </c>
      <c r="D2967" s="86" t="s">
        <v>4978</v>
      </c>
      <c r="E2967" s="86" t="s">
        <v>10111</v>
      </c>
      <c r="F2967" s="86" t="s">
        <v>13737</v>
      </c>
      <c r="G2967" s="86" t="s">
        <v>13738</v>
      </c>
      <c r="H2967" s="86">
        <v>869.00000000000011</v>
      </c>
    </row>
    <row r="2968" spans="1:8">
      <c r="A2968" s="87" t="s">
        <v>17109</v>
      </c>
      <c r="B2968" s="86">
        <v>4932459855</v>
      </c>
      <c r="C2968" s="86" t="s">
        <v>17246</v>
      </c>
      <c r="D2968" s="86" t="s">
        <v>4978</v>
      </c>
      <c r="E2968" s="86" t="s">
        <v>10111</v>
      </c>
      <c r="F2968" s="86" t="s">
        <v>13740</v>
      </c>
      <c r="G2968" s="86" t="s">
        <v>13741</v>
      </c>
      <c r="H2968" s="86">
        <v>869.00000000000011</v>
      </c>
    </row>
    <row r="2969" spans="1:8">
      <c r="A2969" s="87" t="s">
        <v>17110</v>
      </c>
      <c r="B2969" s="86">
        <v>4932459856</v>
      </c>
      <c r="C2969" s="86" t="s">
        <v>17246</v>
      </c>
      <c r="D2969" s="86" t="s">
        <v>4978</v>
      </c>
      <c r="E2969" s="86" t="s">
        <v>10111</v>
      </c>
      <c r="F2969" s="86" t="s">
        <v>13743</v>
      </c>
      <c r="G2969" s="86" t="s">
        <v>13744</v>
      </c>
      <c r="H2969" s="86">
        <v>946.00000000000011</v>
      </c>
    </row>
    <row r="2970" spans="1:8">
      <c r="A2970" s="87" t="s">
        <v>17111</v>
      </c>
      <c r="B2970" s="86">
        <v>4932459857</v>
      </c>
      <c r="C2970" s="86" t="s">
        <v>17246</v>
      </c>
      <c r="D2970" s="86" t="s">
        <v>4978</v>
      </c>
      <c r="E2970" s="86" t="s">
        <v>10111</v>
      </c>
      <c r="F2970" s="86" t="s">
        <v>13746</v>
      </c>
      <c r="G2970" s="86" t="s">
        <v>13747</v>
      </c>
      <c r="H2970" s="86">
        <v>946.00000000000011</v>
      </c>
    </row>
    <row r="2971" spans="1:8">
      <c r="A2971" s="87" t="s">
        <v>17112</v>
      </c>
      <c r="B2971" s="86">
        <v>4932459858</v>
      </c>
      <c r="C2971" s="86" t="s">
        <v>17246</v>
      </c>
      <c r="D2971" s="86" t="s">
        <v>4978</v>
      </c>
      <c r="E2971" s="86" t="s">
        <v>10111</v>
      </c>
      <c r="F2971" s="86" t="s">
        <v>13749</v>
      </c>
      <c r="G2971" s="86" t="s">
        <v>13750</v>
      </c>
      <c r="H2971" s="86">
        <v>1012.0000000000001</v>
      </c>
    </row>
    <row r="2972" spans="1:8">
      <c r="A2972" s="87" t="s">
        <v>17113</v>
      </c>
      <c r="B2972" s="86">
        <v>4932459859</v>
      </c>
      <c r="C2972" s="86" t="s">
        <v>17246</v>
      </c>
      <c r="D2972" s="86" t="s">
        <v>4978</v>
      </c>
      <c r="E2972" s="86" t="s">
        <v>10111</v>
      </c>
      <c r="F2972" s="86" t="s">
        <v>13752</v>
      </c>
      <c r="G2972" s="86" t="s">
        <v>13753</v>
      </c>
      <c r="H2972" s="86">
        <v>1012.0000000000001</v>
      </c>
    </row>
    <row r="2973" spans="1:8">
      <c r="A2973" s="87" t="s">
        <v>17114</v>
      </c>
      <c r="B2973" s="86">
        <v>4932459860</v>
      </c>
      <c r="C2973" s="86" t="s">
        <v>17246</v>
      </c>
      <c r="D2973" s="86" t="s">
        <v>4978</v>
      </c>
      <c r="E2973" s="86" t="s">
        <v>10111</v>
      </c>
      <c r="F2973" s="86" t="s">
        <v>13755</v>
      </c>
      <c r="G2973" s="86" t="s">
        <v>13756</v>
      </c>
      <c r="H2973" s="86">
        <v>572</v>
      </c>
    </row>
    <row r="2974" spans="1:8">
      <c r="A2974" s="87" t="s">
        <v>17115</v>
      </c>
      <c r="B2974" s="86">
        <v>4932459861</v>
      </c>
      <c r="C2974" s="86" t="s">
        <v>17246</v>
      </c>
      <c r="D2974" s="86" t="s">
        <v>4978</v>
      </c>
      <c r="E2974" s="86" t="s">
        <v>10111</v>
      </c>
      <c r="F2974" s="86" t="s">
        <v>13758</v>
      </c>
      <c r="G2974" s="86" t="s">
        <v>13759</v>
      </c>
      <c r="H2974" s="86">
        <v>572</v>
      </c>
    </row>
    <row r="2975" spans="1:8">
      <c r="A2975" s="87" t="s">
        <v>17116</v>
      </c>
      <c r="B2975" s="86">
        <v>4932459862</v>
      </c>
      <c r="C2975" s="86" t="s">
        <v>17246</v>
      </c>
      <c r="D2975" s="86" t="s">
        <v>4978</v>
      </c>
      <c r="E2975" s="86" t="s">
        <v>10111</v>
      </c>
      <c r="F2975" s="86" t="s">
        <v>13761</v>
      </c>
      <c r="G2975" s="86" t="s">
        <v>13762</v>
      </c>
      <c r="H2975" s="86">
        <v>572</v>
      </c>
    </row>
    <row r="2976" spans="1:8">
      <c r="A2976" s="87" t="s">
        <v>17117</v>
      </c>
      <c r="B2976" s="86">
        <v>4932459863</v>
      </c>
      <c r="C2976" s="86" t="s">
        <v>17246</v>
      </c>
      <c r="D2976" s="86" t="s">
        <v>4978</v>
      </c>
      <c r="E2976" s="86" t="s">
        <v>10111</v>
      </c>
      <c r="F2976" s="86" t="s">
        <v>13764</v>
      </c>
      <c r="G2976" s="86" t="s">
        <v>13765</v>
      </c>
      <c r="H2976" s="86">
        <v>781.00000000000011</v>
      </c>
    </row>
    <row r="2977" spans="1:8">
      <c r="A2977" s="87" t="s">
        <v>17118</v>
      </c>
      <c r="B2977" s="86">
        <v>4932459864</v>
      </c>
      <c r="C2977" s="86" t="s">
        <v>17246</v>
      </c>
      <c r="D2977" s="86" t="s">
        <v>4978</v>
      </c>
      <c r="E2977" s="86" t="s">
        <v>10111</v>
      </c>
      <c r="F2977" s="86" t="s">
        <v>13767</v>
      </c>
      <c r="G2977" s="86" t="s">
        <v>13768</v>
      </c>
      <c r="H2977" s="86">
        <v>781.00000000000011</v>
      </c>
    </row>
    <row r="2978" spans="1:8">
      <c r="A2978" s="87" t="s">
        <v>17119</v>
      </c>
      <c r="B2978" s="86">
        <v>4932459865</v>
      </c>
      <c r="C2978" s="86" t="s">
        <v>17246</v>
      </c>
      <c r="D2978" s="86" t="s">
        <v>4978</v>
      </c>
      <c r="E2978" s="86" t="s">
        <v>10111</v>
      </c>
      <c r="F2978" s="86" t="s">
        <v>13770</v>
      </c>
      <c r="G2978" s="86" t="s">
        <v>13771</v>
      </c>
      <c r="H2978" s="86">
        <v>781.00000000000011</v>
      </c>
    </row>
    <row r="2979" spans="1:8">
      <c r="A2979" s="87" t="s">
        <v>17120</v>
      </c>
      <c r="B2979" s="86">
        <v>4932459866</v>
      </c>
      <c r="C2979" s="86" t="s">
        <v>17246</v>
      </c>
      <c r="D2979" s="86" t="s">
        <v>4978</v>
      </c>
      <c r="E2979" s="86" t="s">
        <v>10111</v>
      </c>
      <c r="F2979" s="86" t="s">
        <v>13773</v>
      </c>
      <c r="G2979" s="86" t="s">
        <v>13774</v>
      </c>
      <c r="H2979" s="86">
        <v>880.00000000000011</v>
      </c>
    </row>
    <row r="2980" spans="1:8">
      <c r="A2980" s="87" t="s">
        <v>17121</v>
      </c>
      <c r="B2980" s="86">
        <v>4932459867</v>
      </c>
      <c r="C2980" s="86" t="s">
        <v>17246</v>
      </c>
      <c r="D2980" s="86" t="s">
        <v>4978</v>
      </c>
      <c r="E2980" s="86" t="s">
        <v>10111</v>
      </c>
      <c r="F2980" s="86" t="s">
        <v>13776</v>
      </c>
      <c r="G2980" s="86" t="s">
        <v>13777</v>
      </c>
      <c r="H2980" s="86">
        <v>880.00000000000011</v>
      </c>
    </row>
    <row r="2981" spans="1:8">
      <c r="A2981" s="87" t="s">
        <v>17122</v>
      </c>
      <c r="B2981" s="86">
        <v>4932459868</v>
      </c>
      <c r="C2981" s="86" t="s">
        <v>17246</v>
      </c>
      <c r="D2981" s="86" t="s">
        <v>4978</v>
      </c>
      <c r="E2981" s="86" t="s">
        <v>10111</v>
      </c>
      <c r="F2981" s="86" t="s">
        <v>13779</v>
      </c>
      <c r="G2981" s="86" t="s">
        <v>13780</v>
      </c>
      <c r="H2981" s="86">
        <v>869.00000000000011</v>
      </c>
    </row>
    <row r="2982" spans="1:8">
      <c r="A2982" s="87" t="s">
        <v>17123</v>
      </c>
      <c r="B2982" s="86">
        <v>4932459869</v>
      </c>
      <c r="C2982" s="86" t="s">
        <v>17246</v>
      </c>
      <c r="D2982" s="86" t="s">
        <v>4978</v>
      </c>
      <c r="E2982" s="86" t="s">
        <v>10111</v>
      </c>
      <c r="F2982" s="86" t="s">
        <v>13782</v>
      </c>
      <c r="G2982" s="86" t="s">
        <v>13783</v>
      </c>
      <c r="H2982" s="86">
        <v>880.00000000000011</v>
      </c>
    </row>
    <row r="2983" spans="1:8">
      <c r="A2983" s="87" t="s">
        <v>17124</v>
      </c>
      <c r="B2983" s="86">
        <v>4932459870</v>
      </c>
      <c r="C2983" s="86" t="s">
        <v>17246</v>
      </c>
      <c r="D2983" s="86" t="s">
        <v>4978</v>
      </c>
      <c r="E2983" s="86" t="s">
        <v>10111</v>
      </c>
      <c r="F2983" s="86" t="s">
        <v>13785</v>
      </c>
      <c r="G2983" s="86" t="s">
        <v>13786</v>
      </c>
      <c r="H2983" s="86">
        <v>1023.0000000000001</v>
      </c>
    </row>
    <row r="2984" spans="1:8">
      <c r="A2984" s="87" t="s">
        <v>17125</v>
      </c>
      <c r="B2984" s="86">
        <v>4932459871</v>
      </c>
      <c r="C2984" s="86" t="s">
        <v>17246</v>
      </c>
      <c r="D2984" s="86" t="s">
        <v>4978</v>
      </c>
      <c r="E2984" s="86" t="s">
        <v>10111</v>
      </c>
      <c r="F2984" s="86" t="s">
        <v>13788</v>
      </c>
      <c r="G2984" s="86" t="s">
        <v>13789</v>
      </c>
      <c r="H2984" s="86">
        <v>1023.0000000000001</v>
      </c>
    </row>
    <row r="2985" spans="1:8">
      <c r="A2985" s="87" t="s">
        <v>17126</v>
      </c>
      <c r="B2985" s="86">
        <v>4932459872</v>
      </c>
      <c r="C2985" s="86" t="s">
        <v>17246</v>
      </c>
      <c r="D2985" s="86" t="s">
        <v>4978</v>
      </c>
      <c r="E2985" s="86" t="s">
        <v>10111</v>
      </c>
      <c r="F2985" s="86" t="s">
        <v>13791</v>
      </c>
      <c r="G2985" s="86" t="s">
        <v>13792</v>
      </c>
      <c r="H2985" s="86">
        <v>1078</v>
      </c>
    </row>
    <row r="2986" spans="1:8">
      <c r="A2986" s="87" t="s">
        <v>17127</v>
      </c>
      <c r="B2986" s="86">
        <v>4932459873</v>
      </c>
      <c r="C2986" s="86" t="s">
        <v>17246</v>
      </c>
      <c r="D2986" s="86" t="s">
        <v>4978</v>
      </c>
      <c r="E2986" s="86" t="s">
        <v>10111</v>
      </c>
      <c r="F2986" s="86" t="s">
        <v>13794</v>
      </c>
      <c r="G2986" s="86" t="s">
        <v>13795</v>
      </c>
      <c r="H2986" s="86">
        <v>1078</v>
      </c>
    </row>
    <row r="2987" spans="1:8">
      <c r="A2987" s="87" t="s">
        <v>17128</v>
      </c>
      <c r="B2987" s="86">
        <v>4932459874</v>
      </c>
      <c r="C2987" s="86" t="s">
        <v>17246</v>
      </c>
      <c r="D2987" s="86" t="s">
        <v>4978</v>
      </c>
      <c r="E2987" s="86" t="s">
        <v>10111</v>
      </c>
      <c r="F2987" s="86" t="s">
        <v>13797</v>
      </c>
      <c r="G2987" s="86" t="s">
        <v>13798</v>
      </c>
      <c r="H2987" s="86">
        <v>1078</v>
      </c>
    </row>
    <row r="2988" spans="1:8">
      <c r="A2988" s="87" t="s">
        <v>17129</v>
      </c>
      <c r="B2988" s="86">
        <v>4932459875</v>
      </c>
      <c r="C2988" s="86" t="s">
        <v>17246</v>
      </c>
      <c r="D2988" s="86" t="s">
        <v>4978</v>
      </c>
      <c r="E2988" s="86" t="s">
        <v>10111</v>
      </c>
      <c r="F2988" s="86" t="s">
        <v>13800</v>
      </c>
      <c r="G2988" s="86" t="s">
        <v>13801</v>
      </c>
      <c r="H2988" s="86">
        <v>1078</v>
      </c>
    </row>
    <row r="2989" spans="1:8">
      <c r="A2989" s="87" t="s">
        <v>17130</v>
      </c>
      <c r="B2989" s="86">
        <v>4932459876</v>
      </c>
      <c r="C2989" s="86" t="s">
        <v>17246</v>
      </c>
      <c r="D2989" s="86" t="s">
        <v>4978</v>
      </c>
      <c r="E2989" s="86" t="s">
        <v>10111</v>
      </c>
      <c r="F2989" s="86" t="s">
        <v>13803</v>
      </c>
      <c r="G2989" s="86" t="s">
        <v>13804</v>
      </c>
      <c r="H2989" s="86">
        <v>1166</v>
      </c>
    </row>
    <row r="2990" spans="1:8">
      <c r="A2990" s="87" t="s">
        <v>17131</v>
      </c>
      <c r="B2990" s="86">
        <v>4932459877</v>
      </c>
      <c r="C2990" s="86" t="s">
        <v>17246</v>
      </c>
      <c r="D2990" s="86" t="s">
        <v>4978</v>
      </c>
      <c r="E2990" s="86" t="s">
        <v>10111</v>
      </c>
      <c r="F2990" s="86" t="s">
        <v>13806</v>
      </c>
      <c r="G2990" s="86" t="s">
        <v>13807</v>
      </c>
      <c r="H2990" s="86">
        <v>1166</v>
      </c>
    </row>
    <row r="2991" spans="1:8">
      <c r="A2991" s="87" t="s">
        <v>17132</v>
      </c>
      <c r="B2991" s="86">
        <v>4932459878</v>
      </c>
      <c r="C2991" s="86" t="s">
        <v>17246</v>
      </c>
      <c r="D2991" s="86" t="s">
        <v>4978</v>
      </c>
      <c r="E2991" s="86" t="s">
        <v>10111</v>
      </c>
      <c r="F2991" s="86" t="s">
        <v>13809</v>
      </c>
      <c r="G2991" s="86" t="s">
        <v>13810</v>
      </c>
      <c r="H2991" s="86">
        <v>1166</v>
      </c>
    </row>
    <row r="2992" spans="1:8">
      <c r="A2992" s="87" t="s">
        <v>17133</v>
      </c>
      <c r="B2992" s="86">
        <v>4932459879</v>
      </c>
      <c r="C2992" s="86" t="s">
        <v>17246</v>
      </c>
      <c r="D2992" s="86" t="s">
        <v>4978</v>
      </c>
      <c r="E2992" s="86" t="s">
        <v>10111</v>
      </c>
      <c r="F2992" s="86" t="s">
        <v>13812</v>
      </c>
      <c r="G2992" s="86" t="s">
        <v>13813</v>
      </c>
      <c r="H2992" s="86">
        <v>1177</v>
      </c>
    </row>
    <row r="2993" spans="1:8">
      <c r="A2993" s="87" t="s">
        <v>17134</v>
      </c>
      <c r="B2993" s="86">
        <v>4932459880</v>
      </c>
      <c r="C2993" s="86" t="s">
        <v>17246</v>
      </c>
      <c r="D2993" s="86" t="s">
        <v>4978</v>
      </c>
      <c r="E2993" s="86" t="s">
        <v>10111</v>
      </c>
      <c r="F2993" s="86" t="s">
        <v>13815</v>
      </c>
      <c r="G2993" s="86" t="s">
        <v>13816</v>
      </c>
      <c r="H2993" s="86">
        <v>1342</v>
      </c>
    </row>
    <row r="2994" spans="1:8">
      <c r="A2994" s="87" t="s">
        <v>17135</v>
      </c>
      <c r="B2994" s="86">
        <v>4932459881</v>
      </c>
      <c r="C2994" s="86" t="s">
        <v>17246</v>
      </c>
      <c r="D2994" s="86" t="s">
        <v>4978</v>
      </c>
      <c r="E2994" s="86" t="s">
        <v>10111</v>
      </c>
      <c r="F2994" s="86" t="s">
        <v>13818</v>
      </c>
      <c r="G2994" s="86" t="s">
        <v>13819</v>
      </c>
      <c r="H2994" s="86">
        <v>1342</v>
      </c>
    </row>
    <row r="2995" spans="1:8">
      <c r="A2995" s="87" t="s">
        <v>17136</v>
      </c>
      <c r="B2995" s="86">
        <v>4932459882</v>
      </c>
      <c r="C2995" s="86" t="s">
        <v>17246</v>
      </c>
      <c r="D2995" s="86" t="s">
        <v>4978</v>
      </c>
      <c r="E2995" s="86" t="s">
        <v>10111</v>
      </c>
      <c r="F2995" s="86" t="s">
        <v>13821</v>
      </c>
      <c r="G2995" s="86" t="s">
        <v>13822</v>
      </c>
      <c r="H2995" s="86">
        <v>1342</v>
      </c>
    </row>
    <row r="2996" spans="1:8">
      <c r="A2996" s="87" t="s">
        <v>17137</v>
      </c>
      <c r="B2996" s="86">
        <v>4932459883</v>
      </c>
      <c r="C2996" s="86" t="s">
        <v>17246</v>
      </c>
      <c r="D2996" s="86" t="s">
        <v>4978</v>
      </c>
      <c r="E2996" s="86" t="s">
        <v>10111</v>
      </c>
      <c r="F2996" s="86" t="s">
        <v>13824</v>
      </c>
      <c r="G2996" s="86" t="s">
        <v>13825</v>
      </c>
      <c r="H2996" s="86">
        <v>1353</v>
      </c>
    </row>
    <row r="2997" spans="1:8">
      <c r="A2997" s="87" t="s">
        <v>17138</v>
      </c>
      <c r="B2997" s="86">
        <v>4932459893</v>
      </c>
      <c r="C2997" s="86" t="s">
        <v>4746</v>
      </c>
      <c r="D2997" s="86" t="s">
        <v>4746</v>
      </c>
      <c r="E2997" s="86" t="s">
        <v>6287</v>
      </c>
      <c r="F2997" s="86" t="s">
        <v>13827</v>
      </c>
      <c r="G2997" s="86" t="s">
        <v>13828</v>
      </c>
      <c r="H2997" s="86">
        <v>5583.5999999999995</v>
      </c>
    </row>
    <row r="2998" spans="1:8">
      <c r="A2998" s="87" t="s">
        <v>17139</v>
      </c>
      <c r="B2998" s="86">
        <v>4932459894</v>
      </c>
      <c r="C2998" s="86" t="s">
        <v>4746</v>
      </c>
      <c r="D2998" s="86" t="s">
        <v>4746</v>
      </c>
      <c r="E2998" s="86" t="s">
        <v>6287</v>
      </c>
      <c r="F2998" s="86" t="s">
        <v>13830</v>
      </c>
      <c r="G2998" s="86" t="s">
        <v>13831</v>
      </c>
      <c r="H2998" s="86">
        <v>8527.2000000000007</v>
      </c>
    </row>
    <row r="2999" spans="1:8">
      <c r="A2999" s="87" t="s">
        <v>17140</v>
      </c>
      <c r="B2999" s="86">
        <v>4932459895</v>
      </c>
      <c r="C2999" s="86" t="s">
        <v>4746</v>
      </c>
      <c r="D2999" s="86" t="s">
        <v>4746</v>
      </c>
      <c r="E2999" s="86" t="s">
        <v>6287</v>
      </c>
      <c r="F2999" s="86" t="s">
        <v>13833</v>
      </c>
      <c r="G2999" s="86" t="s">
        <v>13834</v>
      </c>
      <c r="H2999" s="86">
        <v>11734.8</v>
      </c>
    </row>
    <row r="3000" spans="1:8">
      <c r="A3000" s="87" t="s">
        <v>17141</v>
      </c>
      <c r="B3000" s="86">
        <v>4932464028</v>
      </c>
      <c r="C3000" s="86" t="s">
        <v>4746</v>
      </c>
      <c r="D3000" s="86" t="s">
        <v>4746</v>
      </c>
      <c r="E3000" s="86" t="s">
        <v>8079</v>
      </c>
      <c r="F3000" s="86" t="s">
        <v>13836</v>
      </c>
      <c r="G3000" s="86" t="s">
        <v>13837</v>
      </c>
      <c r="H3000" s="86">
        <v>2783</v>
      </c>
    </row>
    <row r="3001" spans="1:8">
      <c r="A3001" s="87" t="s">
        <v>17142</v>
      </c>
      <c r="B3001" s="86">
        <v>4932464034</v>
      </c>
      <c r="C3001" s="86" t="s">
        <v>4746</v>
      </c>
      <c r="D3001" s="86" t="s">
        <v>4746</v>
      </c>
      <c r="E3001" s="86" t="s">
        <v>13839</v>
      </c>
      <c r="F3001" s="86" t="s">
        <v>13840</v>
      </c>
      <c r="G3001" s="86" t="s">
        <v>13841</v>
      </c>
      <c r="H3001" s="86">
        <v>517</v>
      </c>
    </row>
    <row r="3002" spans="1:8">
      <c r="A3002" s="87" t="s">
        <v>17143</v>
      </c>
      <c r="B3002" s="86">
        <v>4932464035</v>
      </c>
      <c r="C3002" s="86" t="s">
        <v>4746</v>
      </c>
      <c r="D3002" s="86" t="s">
        <v>4746</v>
      </c>
      <c r="E3002" s="86" t="s">
        <v>13839</v>
      </c>
      <c r="F3002" s="86" t="s">
        <v>13843</v>
      </c>
      <c r="G3002" s="86" t="s">
        <v>13844</v>
      </c>
      <c r="H3002" s="86">
        <v>572</v>
      </c>
    </row>
    <row r="3003" spans="1:8">
      <c r="A3003" s="87" t="s">
        <v>17144</v>
      </c>
      <c r="B3003" s="86">
        <v>4932464036</v>
      </c>
      <c r="C3003" s="86" t="s">
        <v>4746</v>
      </c>
      <c r="D3003" s="86" t="s">
        <v>4746</v>
      </c>
      <c r="E3003" s="86" t="s">
        <v>13839</v>
      </c>
      <c r="F3003" s="86" t="s">
        <v>13846</v>
      </c>
      <c r="G3003" s="86" t="s">
        <v>13847</v>
      </c>
      <c r="H3003" s="86">
        <v>572</v>
      </c>
    </row>
    <row r="3004" spans="1:8">
      <c r="A3004" s="87" t="s">
        <v>17145</v>
      </c>
      <c r="B3004" s="86">
        <v>4932464037</v>
      </c>
      <c r="C3004" s="86" t="s">
        <v>4746</v>
      </c>
      <c r="D3004" s="86" t="s">
        <v>4746</v>
      </c>
      <c r="E3004" s="86" t="s">
        <v>13839</v>
      </c>
      <c r="F3004" s="86" t="s">
        <v>13849</v>
      </c>
      <c r="G3004" s="86" t="s">
        <v>13850</v>
      </c>
      <c r="H3004" s="86">
        <v>572</v>
      </c>
    </row>
    <row r="3005" spans="1:8">
      <c r="A3005" s="87" t="s">
        <v>17146</v>
      </c>
      <c r="B3005" s="86">
        <v>4932464038</v>
      </c>
      <c r="C3005" s="86" t="s">
        <v>4746</v>
      </c>
      <c r="D3005" s="86" t="s">
        <v>4746</v>
      </c>
      <c r="E3005" s="86" t="s">
        <v>13839</v>
      </c>
      <c r="F3005" s="86" t="s">
        <v>13852</v>
      </c>
      <c r="G3005" s="86" t="s">
        <v>13853</v>
      </c>
      <c r="H3005" s="86">
        <v>627</v>
      </c>
    </row>
    <row r="3006" spans="1:8">
      <c r="A3006" s="87" t="s">
        <v>17147</v>
      </c>
      <c r="B3006" s="86">
        <v>4932464039</v>
      </c>
      <c r="C3006" s="86" t="s">
        <v>4746</v>
      </c>
      <c r="D3006" s="86" t="s">
        <v>4746</v>
      </c>
      <c r="E3006" s="86" t="s">
        <v>13839</v>
      </c>
      <c r="F3006" s="86" t="s">
        <v>13855</v>
      </c>
      <c r="G3006" s="86" t="s">
        <v>13856</v>
      </c>
      <c r="H3006" s="86">
        <v>682</v>
      </c>
    </row>
    <row r="3007" spans="1:8">
      <c r="A3007" s="87" t="s">
        <v>17148</v>
      </c>
      <c r="B3007" s="86">
        <v>4932464040</v>
      </c>
      <c r="C3007" s="86" t="s">
        <v>4746</v>
      </c>
      <c r="D3007" s="86" t="s">
        <v>4746</v>
      </c>
      <c r="E3007" s="86" t="s">
        <v>13839</v>
      </c>
      <c r="F3007" s="86" t="s">
        <v>13858</v>
      </c>
      <c r="G3007" s="86" t="s">
        <v>13859</v>
      </c>
      <c r="H3007" s="86">
        <v>1012.0000000000001</v>
      </c>
    </row>
    <row r="3008" spans="1:8">
      <c r="A3008" s="87" t="s">
        <v>17149</v>
      </c>
      <c r="B3008" s="86">
        <v>4932464041</v>
      </c>
      <c r="C3008" s="86" t="s">
        <v>4746</v>
      </c>
      <c r="D3008" s="86" t="s">
        <v>4746</v>
      </c>
      <c r="E3008" s="86" t="s">
        <v>13839</v>
      </c>
      <c r="F3008" s="86" t="s">
        <v>13861</v>
      </c>
      <c r="G3008" s="86" t="s">
        <v>13862</v>
      </c>
      <c r="H3008" s="86">
        <v>594</v>
      </c>
    </row>
    <row r="3009" spans="1:8">
      <c r="A3009" s="87" t="s">
        <v>17150</v>
      </c>
      <c r="B3009" s="86">
        <v>4932464042</v>
      </c>
      <c r="C3009" s="86" t="s">
        <v>4746</v>
      </c>
      <c r="D3009" s="86" t="s">
        <v>4746</v>
      </c>
      <c r="E3009" s="86" t="s">
        <v>13839</v>
      </c>
      <c r="F3009" s="86" t="s">
        <v>13864</v>
      </c>
      <c r="G3009" s="86" t="s">
        <v>13865</v>
      </c>
      <c r="H3009" s="86">
        <v>627</v>
      </c>
    </row>
    <row r="3010" spans="1:8">
      <c r="A3010" s="87" t="s">
        <v>17151</v>
      </c>
      <c r="B3010" s="86">
        <v>4932464043</v>
      </c>
      <c r="C3010" s="86" t="s">
        <v>4746</v>
      </c>
      <c r="D3010" s="86" t="s">
        <v>4746</v>
      </c>
      <c r="E3010" s="86" t="s">
        <v>13839</v>
      </c>
      <c r="F3010" s="86" t="s">
        <v>13867</v>
      </c>
      <c r="G3010" s="86" t="s">
        <v>13868</v>
      </c>
      <c r="H3010" s="86">
        <v>649</v>
      </c>
    </row>
    <row r="3011" spans="1:8">
      <c r="A3011" s="87" t="s">
        <v>17152</v>
      </c>
      <c r="B3011" s="86">
        <v>4932464044</v>
      </c>
      <c r="C3011" s="86" t="s">
        <v>4746</v>
      </c>
      <c r="D3011" s="86" t="s">
        <v>4746</v>
      </c>
      <c r="E3011" s="86" t="s">
        <v>13839</v>
      </c>
      <c r="F3011" s="86" t="s">
        <v>13870</v>
      </c>
      <c r="G3011" s="86" t="s">
        <v>13871</v>
      </c>
      <c r="H3011" s="86">
        <v>660</v>
      </c>
    </row>
    <row r="3012" spans="1:8">
      <c r="A3012" s="87" t="s">
        <v>17153</v>
      </c>
      <c r="B3012" s="86">
        <v>4932464045</v>
      </c>
      <c r="C3012" s="86" t="s">
        <v>4746</v>
      </c>
      <c r="D3012" s="86" t="s">
        <v>4746</v>
      </c>
      <c r="E3012" s="86" t="s">
        <v>13839</v>
      </c>
      <c r="F3012" s="86" t="s">
        <v>13873</v>
      </c>
      <c r="G3012" s="86" t="s">
        <v>13874</v>
      </c>
      <c r="H3012" s="86">
        <v>1012.0000000000001</v>
      </c>
    </row>
    <row r="3013" spans="1:8">
      <c r="A3013" s="87" t="s">
        <v>17154</v>
      </c>
      <c r="B3013" s="86">
        <v>4932464046</v>
      </c>
      <c r="C3013" s="86" t="s">
        <v>4746</v>
      </c>
      <c r="D3013" s="86" t="s">
        <v>4746</v>
      </c>
      <c r="E3013" s="86" t="s">
        <v>13839</v>
      </c>
      <c r="F3013" s="86" t="s">
        <v>13876</v>
      </c>
      <c r="G3013" s="86" t="s">
        <v>13877</v>
      </c>
      <c r="H3013" s="86">
        <v>627</v>
      </c>
    </row>
    <row r="3014" spans="1:8">
      <c r="A3014" s="87" t="s">
        <v>17155</v>
      </c>
      <c r="B3014" s="86">
        <v>4932464047</v>
      </c>
      <c r="C3014" s="86" t="s">
        <v>4746</v>
      </c>
      <c r="D3014" s="86" t="s">
        <v>4746</v>
      </c>
      <c r="E3014" s="86" t="s">
        <v>13839</v>
      </c>
      <c r="F3014" s="86" t="s">
        <v>13879</v>
      </c>
      <c r="G3014" s="86" t="s">
        <v>13880</v>
      </c>
      <c r="H3014" s="86">
        <v>649</v>
      </c>
    </row>
    <row r="3015" spans="1:8">
      <c r="A3015" s="87" t="s">
        <v>17156</v>
      </c>
      <c r="B3015" s="86">
        <v>4932464048</v>
      </c>
      <c r="C3015" s="86" t="s">
        <v>4746</v>
      </c>
      <c r="D3015" s="86" t="s">
        <v>4746</v>
      </c>
      <c r="E3015" s="86" t="s">
        <v>13839</v>
      </c>
      <c r="F3015" s="86" t="s">
        <v>13882</v>
      </c>
      <c r="G3015" s="86" t="s">
        <v>13883</v>
      </c>
      <c r="H3015" s="86">
        <v>660</v>
      </c>
    </row>
    <row r="3016" spans="1:8">
      <c r="A3016" s="87" t="s">
        <v>17157</v>
      </c>
      <c r="B3016" s="86">
        <v>4932464049</v>
      </c>
      <c r="C3016" s="86" t="s">
        <v>4746</v>
      </c>
      <c r="D3016" s="86" t="s">
        <v>4746</v>
      </c>
      <c r="E3016" s="86" t="s">
        <v>13839</v>
      </c>
      <c r="F3016" s="86" t="s">
        <v>13885</v>
      </c>
      <c r="G3016" s="86" t="s">
        <v>13886</v>
      </c>
      <c r="H3016" s="86">
        <v>1012.0000000000001</v>
      </c>
    </row>
    <row r="3017" spans="1:8">
      <c r="A3017" s="87" t="s">
        <v>17158</v>
      </c>
      <c r="B3017" s="86">
        <v>4932464050</v>
      </c>
      <c r="C3017" s="86" t="s">
        <v>4746</v>
      </c>
      <c r="D3017" s="86" t="s">
        <v>4746</v>
      </c>
      <c r="E3017" s="86" t="s">
        <v>13839</v>
      </c>
      <c r="F3017" s="86" t="s">
        <v>13888</v>
      </c>
      <c r="G3017" s="86" t="s">
        <v>13889</v>
      </c>
      <c r="H3017" s="86">
        <v>737.00000000000011</v>
      </c>
    </row>
    <row r="3018" spans="1:8">
      <c r="A3018" s="87" t="s">
        <v>17159</v>
      </c>
      <c r="B3018" s="86">
        <v>4932464051</v>
      </c>
      <c r="C3018" s="86" t="s">
        <v>4746</v>
      </c>
      <c r="D3018" s="86" t="s">
        <v>4746</v>
      </c>
      <c r="E3018" s="86" t="s">
        <v>13839</v>
      </c>
      <c r="F3018" s="86" t="s">
        <v>13891</v>
      </c>
      <c r="G3018" s="86" t="s">
        <v>13892</v>
      </c>
      <c r="H3018" s="86">
        <v>770.00000000000011</v>
      </c>
    </row>
    <row r="3019" spans="1:8">
      <c r="A3019" s="87" t="s">
        <v>17160</v>
      </c>
      <c r="B3019" s="86">
        <v>4932464052</v>
      </c>
      <c r="C3019" s="86" t="s">
        <v>4746</v>
      </c>
      <c r="D3019" s="86" t="s">
        <v>4746</v>
      </c>
      <c r="E3019" s="86" t="s">
        <v>13839</v>
      </c>
      <c r="F3019" s="86" t="s">
        <v>13894</v>
      </c>
      <c r="G3019" s="86" t="s">
        <v>13895</v>
      </c>
      <c r="H3019" s="86">
        <v>803.00000000000011</v>
      </c>
    </row>
    <row r="3020" spans="1:8">
      <c r="A3020" s="87" t="s">
        <v>17161</v>
      </c>
      <c r="B3020" s="86">
        <v>4932464053</v>
      </c>
      <c r="C3020" s="86" t="s">
        <v>4746</v>
      </c>
      <c r="D3020" s="86" t="s">
        <v>4746</v>
      </c>
      <c r="E3020" s="86" t="s">
        <v>13839</v>
      </c>
      <c r="F3020" s="86" t="s">
        <v>13897</v>
      </c>
      <c r="G3020" s="86" t="s">
        <v>13898</v>
      </c>
      <c r="H3020" s="86">
        <v>869.00000000000011</v>
      </c>
    </row>
    <row r="3021" spans="1:8">
      <c r="A3021" s="87" t="s">
        <v>17162</v>
      </c>
      <c r="B3021" s="86">
        <v>4932464054</v>
      </c>
      <c r="C3021" s="86" t="s">
        <v>4746</v>
      </c>
      <c r="D3021" s="86" t="s">
        <v>4746</v>
      </c>
      <c r="E3021" s="86" t="s">
        <v>13839</v>
      </c>
      <c r="F3021" s="86" t="s">
        <v>13900</v>
      </c>
      <c r="G3021" s="86" t="s">
        <v>13901</v>
      </c>
      <c r="H3021" s="86">
        <v>869.00000000000011</v>
      </c>
    </row>
    <row r="3022" spans="1:8">
      <c r="A3022" s="87" t="s">
        <v>17163</v>
      </c>
      <c r="B3022" s="86">
        <v>4932464055</v>
      </c>
      <c r="C3022" s="86" t="s">
        <v>4746</v>
      </c>
      <c r="D3022" s="86" t="s">
        <v>4746</v>
      </c>
      <c r="E3022" s="86" t="s">
        <v>13839</v>
      </c>
      <c r="F3022" s="86" t="s">
        <v>13903</v>
      </c>
      <c r="G3022" s="86" t="s">
        <v>13904</v>
      </c>
      <c r="H3022" s="86">
        <v>693</v>
      </c>
    </row>
    <row r="3023" spans="1:8">
      <c r="A3023" s="87" t="s">
        <v>17164</v>
      </c>
      <c r="B3023" s="86">
        <v>4932464056</v>
      </c>
      <c r="C3023" s="86" t="s">
        <v>4746</v>
      </c>
      <c r="D3023" s="86" t="s">
        <v>4746</v>
      </c>
      <c r="E3023" s="86" t="s">
        <v>13839</v>
      </c>
      <c r="F3023" s="86" t="s">
        <v>13906</v>
      </c>
      <c r="G3023" s="86" t="s">
        <v>13907</v>
      </c>
      <c r="H3023" s="86">
        <v>726.00000000000011</v>
      </c>
    </row>
    <row r="3024" spans="1:8">
      <c r="A3024" s="87" t="s">
        <v>17165</v>
      </c>
      <c r="B3024" s="86">
        <v>4932464057</v>
      </c>
      <c r="C3024" s="86" t="s">
        <v>4746</v>
      </c>
      <c r="D3024" s="86" t="s">
        <v>4746</v>
      </c>
      <c r="E3024" s="86" t="s">
        <v>13839</v>
      </c>
      <c r="F3024" s="86" t="s">
        <v>13909</v>
      </c>
      <c r="G3024" s="86" t="s">
        <v>13910</v>
      </c>
      <c r="H3024" s="86">
        <v>693</v>
      </c>
    </row>
    <row r="3025" spans="1:8">
      <c r="A3025" s="87" t="s">
        <v>17166</v>
      </c>
      <c r="B3025" s="86">
        <v>4932464058</v>
      </c>
      <c r="C3025" s="86" t="s">
        <v>4746</v>
      </c>
      <c r="D3025" s="86" t="s">
        <v>4746</v>
      </c>
      <c r="E3025" s="86" t="s">
        <v>13839</v>
      </c>
      <c r="F3025" s="86" t="s">
        <v>13912</v>
      </c>
      <c r="G3025" s="86" t="s">
        <v>13913</v>
      </c>
      <c r="H3025" s="86">
        <v>726.00000000000011</v>
      </c>
    </row>
    <row r="3026" spans="1:8">
      <c r="A3026" s="87" t="s">
        <v>17167</v>
      </c>
      <c r="B3026" s="86">
        <v>4932464059</v>
      </c>
      <c r="C3026" s="86" t="s">
        <v>4746</v>
      </c>
      <c r="D3026" s="86" t="s">
        <v>4746</v>
      </c>
      <c r="E3026" s="86" t="s">
        <v>13839</v>
      </c>
      <c r="F3026" s="86" t="s">
        <v>13915</v>
      </c>
      <c r="G3026" s="86" t="s">
        <v>13916</v>
      </c>
      <c r="H3026" s="86">
        <v>1342</v>
      </c>
    </row>
    <row r="3027" spans="1:8">
      <c r="A3027" s="87" t="s">
        <v>17168</v>
      </c>
      <c r="B3027" s="86">
        <v>4932464060</v>
      </c>
      <c r="C3027" s="86" t="s">
        <v>4746</v>
      </c>
      <c r="D3027" s="86" t="s">
        <v>4746</v>
      </c>
      <c r="E3027" s="86" t="s">
        <v>13839</v>
      </c>
      <c r="F3027" s="86" t="s">
        <v>13918</v>
      </c>
      <c r="G3027" s="86" t="s">
        <v>13919</v>
      </c>
      <c r="H3027" s="86">
        <v>1441.0000000000002</v>
      </c>
    </row>
    <row r="3028" spans="1:8">
      <c r="A3028" s="87" t="s">
        <v>17169</v>
      </c>
      <c r="B3028" s="86">
        <v>4932464061</v>
      </c>
      <c r="C3028" s="86" t="s">
        <v>4746</v>
      </c>
      <c r="D3028" s="86" t="s">
        <v>4746</v>
      </c>
      <c r="E3028" s="86" t="s">
        <v>13839</v>
      </c>
      <c r="F3028" s="86" t="s">
        <v>13921</v>
      </c>
      <c r="G3028" s="86" t="s">
        <v>13922</v>
      </c>
      <c r="H3028" s="86">
        <v>1441.0000000000002</v>
      </c>
    </row>
    <row r="3029" spans="1:8">
      <c r="A3029" s="87" t="s">
        <v>17170</v>
      </c>
      <c r="B3029" s="86">
        <v>4932464062</v>
      </c>
      <c r="C3029" s="86" t="s">
        <v>4746</v>
      </c>
      <c r="D3029" s="86" t="s">
        <v>4746</v>
      </c>
      <c r="E3029" s="86" t="s">
        <v>13839</v>
      </c>
      <c r="F3029" s="86" t="s">
        <v>13924</v>
      </c>
      <c r="G3029" s="86" t="s">
        <v>13925</v>
      </c>
      <c r="H3029" s="86">
        <v>1507.0000000000002</v>
      </c>
    </row>
    <row r="3030" spans="1:8">
      <c r="A3030" s="87" t="s">
        <v>17171</v>
      </c>
      <c r="B3030" s="86">
        <v>4932464063</v>
      </c>
      <c r="C3030" s="86" t="s">
        <v>4746</v>
      </c>
      <c r="D3030" s="86" t="s">
        <v>4746</v>
      </c>
      <c r="E3030" s="86" t="s">
        <v>13839</v>
      </c>
      <c r="F3030" s="86" t="s">
        <v>13927</v>
      </c>
      <c r="G3030" s="86" t="s">
        <v>13928</v>
      </c>
      <c r="H3030" s="86">
        <v>1562.0000000000002</v>
      </c>
    </row>
    <row r="3031" spans="1:8">
      <c r="A3031" s="87" t="s">
        <v>17172</v>
      </c>
      <c r="B3031" s="86">
        <v>4932464064</v>
      </c>
      <c r="C3031" s="86" t="s">
        <v>4746</v>
      </c>
      <c r="D3031" s="86" t="s">
        <v>4746</v>
      </c>
      <c r="E3031" s="86" t="s">
        <v>13839</v>
      </c>
      <c r="F3031" s="86" t="s">
        <v>13930</v>
      </c>
      <c r="G3031" s="86" t="s">
        <v>13931</v>
      </c>
      <c r="H3031" s="86">
        <v>1958.0000000000002</v>
      </c>
    </row>
    <row r="3032" spans="1:8">
      <c r="A3032" s="87" t="s">
        <v>17173</v>
      </c>
      <c r="B3032" s="86">
        <v>4932464065</v>
      </c>
      <c r="C3032" s="86" t="s">
        <v>4746</v>
      </c>
      <c r="D3032" s="86" t="s">
        <v>4746</v>
      </c>
      <c r="E3032" s="86" t="s">
        <v>13839</v>
      </c>
      <c r="F3032" s="86" t="s">
        <v>13933</v>
      </c>
      <c r="G3032" s="86" t="s">
        <v>13934</v>
      </c>
      <c r="H3032" s="86">
        <v>1980.0000000000002</v>
      </c>
    </row>
    <row r="3033" spans="1:8">
      <c r="A3033" s="87" t="s">
        <v>17174</v>
      </c>
      <c r="B3033" s="86">
        <v>4932464066</v>
      </c>
      <c r="C3033" s="86" t="s">
        <v>4746</v>
      </c>
      <c r="D3033" s="86" t="s">
        <v>4746</v>
      </c>
      <c r="E3033" s="86" t="s">
        <v>13839</v>
      </c>
      <c r="F3033" s="86" t="s">
        <v>13936</v>
      </c>
      <c r="G3033" s="86" t="s">
        <v>13937</v>
      </c>
      <c r="H3033" s="86">
        <v>2728</v>
      </c>
    </row>
    <row r="3034" spans="1:8">
      <c r="A3034" s="87" t="s">
        <v>17175</v>
      </c>
      <c r="B3034" s="86">
        <v>4932464067</v>
      </c>
      <c r="C3034" s="86" t="s">
        <v>4746</v>
      </c>
      <c r="D3034" s="86" t="s">
        <v>4746</v>
      </c>
      <c r="E3034" s="86" t="s">
        <v>13839</v>
      </c>
      <c r="F3034" s="86" t="s">
        <v>13939</v>
      </c>
      <c r="G3034" s="86" t="s">
        <v>13940</v>
      </c>
      <c r="H3034" s="86">
        <v>3432.0000000000005</v>
      </c>
    </row>
    <row r="3035" spans="1:8">
      <c r="A3035" s="87" t="s">
        <v>17176</v>
      </c>
      <c r="B3035" s="86">
        <v>4932464068</v>
      </c>
      <c r="C3035" s="86" t="s">
        <v>4746</v>
      </c>
      <c r="D3035" s="86" t="s">
        <v>4746</v>
      </c>
      <c r="E3035" s="86" t="s">
        <v>13839</v>
      </c>
      <c r="F3035" s="86" t="s">
        <v>13939</v>
      </c>
      <c r="G3035" s="86" t="s">
        <v>13942</v>
      </c>
      <c r="H3035" s="86">
        <v>3432.0000000000005</v>
      </c>
    </row>
    <row r="3036" spans="1:8">
      <c r="A3036" s="87" t="s">
        <v>17177</v>
      </c>
      <c r="B3036" s="86">
        <v>4932464071</v>
      </c>
      <c r="C3036" s="86" t="s">
        <v>17246</v>
      </c>
      <c r="D3036" s="86" t="s">
        <v>7883</v>
      </c>
      <c r="E3036" s="86" t="s">
        <v>7884</v>
      </c>
      <c r="F3036" s="86" t="s">
        <v>13944</v>
      </c>
      <c r="G3036" s="86" t="s">
        <v>13945</v>
      </c>
      <c r="H3036" s="86">
        <v>506.00000000000006</v>
      </c>
    </row>
    <row r="3037" spans="1:8">
      <c r="A3037" s="87" t="s">
        <v>17178</v>
      </c>
      <c r="B3037" s="86">
        <v>4932464078</v>
      </c>
      <c r="C3037" s="86" t="s">
        <v>4746</v>
      </c>
      <c r="D3037" s="86" t="s">
        <v>4746</v>
      </c>
      <c r="E3037" s="86" t="s">
        <v>4747</v>
      </c>
      <c r="F3037" s="86" t="s">
        <v>13947</v>
      </c>
      <c r="G3037" s="86" t="s">
        <v>13948</v>
      </c>
      <c r="H3037" s="86">
        <v>15103.000000000002</v>
      </c>
    </row>
    <row r="3038" spans="1:8">
      <c r="A3038" s="87" t="s">
        <v>17179</v>
      </c>
      <c r="B3038" s="86">
        <v>4932464079</v>
      </c>
      <c r="C3038" s="86" t="s">
        <v>4746</v>
      </c>
      <c r="D3038" s="86" t="s">
        <v>4746</v>
      </c>
      <c r="E3038" s="86" t="s">
        <v>4747</v>
      </c>
      <c r="F3038" s="86" t="s">
        <v>13950</v>
      </c>
      <c r="G3038" s="86" t="s">
        <v>13951</v>
      </c>
      <c r="H3038" s="86">
        <v>8679</v>
      </c>
    </row>
    <row r="3039" spans="1:8">
      <c r="A3039" s="87" t="s">
        <v>17180</v>
      </c>
      <c r="B3039" s="86">
        <v>4932464080</v>
      </c>
      <c r="C3039" s="86" t="s">
        <v>4746</v>
      </c>
      <c r="D3039" s="86" t="s">
        <v>4746</v>
      </c>
      <c r="E3039" s="86" t="s">
        <v>4747</v>
      </c>
      <c r="F3039" s="86" t="s">
        <v>13953</v>
      </c>
      <c r="G3039" s="86" t="s">
        <v>13954</v>
      </c>
      <c r="H3039" s="86">
        <v>6787.0000000000009</v>
      </c>
    </row>
    <row r="3040" spans="1:8">
      <c r="A3040" s="87" t="s">
        <v>17181</v>
      </c>
      <c r="B3040" s="86">
        <v>4932464081</v>
      </c>
      <c r="C3040" s="86" t="s">
        <v>4746</v>
      </c>
      <c r="D3040" s="86" t="s">
        <v>4746</v>
      </c>
      <c r="E3040" s="86" t="s">
        <v>4747</v>
      </c>
      <c r="F3040" s="86" t="s">
        <v>13956</v>
      </c>
      <c r="G3040" s="86" t="s">
        <v>13957</v>
      </c>
      <c r="H3040" s="86">
        <v>2277</v>
      </c>
    </row>
    <row r="3041" spans="1:8">
      <c r="A3041" s="87" t="s">
        <v>17182</v>
      </c>
      <c r="B3041" s="86">
        <v>4932464082</v>
      </c>
      <c r="C3041" s="86" t="s">
        <v>4746</v>
      </c>
      <c r="D3041" s="86" t="s">
        <v>4746</v>
      </c>
      <c r="E3041" s="86" t="s">
        <v>4747</v>
      </c>
      <c r="F3041" s="86" t="s">
        <v>13959</v>
      </c>
      <c r="G3041" s="86" t="s">
        <v>13960</v>
      </c>
      <c r="H3041" s="86">
        <v>5016</v>
      </c>
    </row>
    <row r="3042" spans="1:8">
      <c r="A3042" s="87" t="s">
        <v>17183</v>
      </c>
      <c r="B3042" s="86">
        <v>4932464083</v>
      </c>
      <c r="C3042" s="86" t="s">
        <v>4746</v>
      </c>
      <c r="D3042" s="86" t="s">
        <v>4746</v>
      </c>
      <c r="E3042" s="86" t="s">
        <v>4747</v>
      </c>
      <c r="F3042" s="86" t="s">
        <v>13962</v>
      </c>
      <c r="G3042" s="86" t="s">
        <v>13963</v>
      </c>
      <c r="H3042" s="86">
        <v>2783</v>
      </c>
    </row>
    <row r="3043" spans="1:8">
      <c r="A3043" s="87" t="s">
        <v>17184</v>
      </c>
      <c r="B3043" s="86">
        <v>4932464084</v>
      </c>
      <c r="C3043" s="86" t="s">
        <v>4746</v>
      </c>
      <c r="D3043" s="86" t="s">
        <v>4746</v>
      </c>
      <c r="E3043" s="86" t="s">
        <v>4747</v>
      </c>
      <c r="F3043" s="86" t="s">
        <v>13965</v>
      </c>
      <c r="G3043" s="86" t="s">
        <v>13966</v>
      </c>
      <c r="H3043" s="86">
        <v>7040.0000000000009</v>
      </c>
    </row>
    <row r="3044" spans="1:8">
      <c r="A3044" s="87" t="s">
        <v>17185</v>
      </c>
      <c r="B3044" s="86">
        <v>4932464085</v>
      </c>
      <c r="C3044" s="86" t="s">
        <v>4746</v>
      </c>
      <c r="D3044" s="86" t="s">
        <v>4746</v>
      </c>
      <c r="E3044" s="86" t="s">
        <v>4747</v>
      </c>
      <c r="F3044" s="86" t="s">
        <v>13969</v>
      </c>
      <c r="G3044" s="86" t="s">
        <v>13970</v>
      </c>
      <c r="H3044" s="86">
        <v>10516</v>
      </c>
    </row>
    <row r="3045" spans="1:8">
      <c r="A3045" s="87" t="s">
        <v>17186</v>
      </c>
      <c r="B3045" s="86">
        <v>4932464086</v>
      </c>
      <c r="C3045" s="86" t="s">
        <v>4746</v>
      </c>
      <c r="D3045" s="86" t="s">
        <v>4746</v>
      </c>
      <c r="E3045" s="86" t="s">
        <v>4747</v>
      </c>
      <c r="F3045" s="86" t="s">
        <v>13972</v>
      </c>
      <c r="G3045" s="86" t="s">
        <v>13973</v>
      </c>
      <c r="H3045" s="86">
        <v>11473.000000000002</v>
      </c>
    </row>
    <row r="3046" spans="1:8">
      <c r="A3046" s="87" t="s">
        <v>17187</v>
      </c>
      <c r="B3046" s="86">
        <v>4932464162</v>
      </c>
      <c r="C3046" s="86" t="s">
        <v>17246</v>
      </c>
      <c r="D3046" s="86" t="s">
        <v>5502</v>
      </c>
      <c r="E3046" s="86">
        <v>0</v>
      </c>
      <c r="F3046" s="86" t="s">
        <v>13975</v>
      </c>
      <c r="G3046" s="86" t="s">
        <v>13976</v>
      </c>
      <c r="H3046" s="86">
        <v>3932.5000000000009</v>
      </c>
    </row>
    <row r="3047" spans="1:8">
      <c r="A3047" s="87" t="s">
        <v>17188</v>
      </c>
      <c r="B3047" s="86">
        <v>4932464163</v>
      </c>
      <c r="C3047" s="86" t="s">
        <v>17246</v>
      </c>
      <c r="D3047" s="86" t="s">
        <v>5502</v>
      </c>
      <c r="E3047" s="86">
        <v>0</v>
      </c>
      <c r="F3047" s="86" t="s">
        <v>13978</v>
      </c>
      <c r="G3047" s="86" t="s">
        <v>13979</v>
      </c>
      <c r="H3047" s="86">
        <v>4450.6000000000004</v>
      </c>
    </row>
    <row r="3048" spans="1:8">
      <c r="A3048" s="87" t="s">
        <v>17189</v>
      </c>
      <c r="B3048" s="86">
        <v>4932464164</v>
      </c>
      <c r="C3048" s="86" t="s">
        <v>17246</v>
      </c>
      <c r="D3048" s="86" t="s">
        <v>5502</v>
      </c>
      <c r="E3048" s="86">
        <v>0</v>
      </c>
      <c r="F3048" s="86" t="s">
        <v>13981</v>
      </c>
      <c r="G3048" s="86" t="s">
        <v>13982</v>
      </c>
      <c r="H3048" s="86">
        <v>8844</v>
      </c>
    </row>
    <row r="3049" spans="1:8">
      <c r="A3049" s="87" t="s">
        <v>17190</v>
      </c>
      <c r="B3049" s="86">
        <v>4932464165</v>
      </c>
      <c r="C3049" s="86" t="s">
        <v>17246</v>
      </c>
      <c r="D3049" s="86" t="s">
        <v>5502</v>
      </c>
      <c r="E3049" s="86">
        <v>0</v>
      </c>
      <c r="F3049" s="86" t="s">
        <v>13984</v>
      </c>
      <c r="G3049" s="86" t="s">
        <v>13985</v>
      </c>
      <c r="H3049" s="86">
        <v>8206</v>
      </c>
    </row>
    <row r="3050" spans="1:8">
      <c r="A3050" s="87" t="s">
        <v>17191</v>
      </c>
      <c r="B3050" s="86">
        <v>4932464166</v>
      </c>
      <c r="C3050" s="86" t="s">
        <v>17246</v>
      </c>
      <c r="D3050" s="86" t="s">
        <v>5502</v>
      </c>
      <c r="E3050" s="86">
        <v>0</v>
      </c>
      <c r="F3050" s="86" t="s">
        <v>13987</v>
      </c>
      <c r="G3050" s="86" t="s">
        <v>13988</v>
      </c>
      <c r="H3050" s="86">
        <v>7689.0000000000009</v>
      </c>
    </row>
    <row r="3051" spans="1:8">
      <c r="A3051" s="87" t="s">
        <v>17192</v>
      </c>
      <c r="B3051" s="86">
        <v>4932464167</v>
      </c>
      <c r="C3051" s="86" t="s">
        <v>17246</v>
      </c>
      <c r="D3051" s="86" t="s">
        <v>5502</v>
      </c>
      <c r="E3051" s="86">
        <v>0</v>
      </c>
      <c r="F3051" s="86" t="s">
        <v>13990</v>
      </c>
      <c r="G3051" s="86" t="s">
        <v>13991</v>
      </c>
      <c r="H3051" s="86">
        <v>2732.4</v>
      </c>
    </row>
    <row r="3052" spans="1:8">
      <c r="A3052" s="87" t="s">
        <v>17193</v>
      </c>
      <c r="B3052" s="86">
        <v>4932464172</v>
      </c>
      <c r="C3052" s="86" t="s">
        <v>4746</v>
      </c>
      <c r="D3052" s="86" t="s">
        <v>4746</v>
      </c>
      <c r="E3052" s="86" t="s">
        <v>8066</v>
      </c>
      <c r="F3052" s="86" t="s">
        <v>13993</v>
      </c>
      <c r="G3052" s="86" t="s">
        <v>13994</v>
      </c>
      <c r="H3052" s="86">
        <v>6930.0000000000009</v>
      </c>
    </row>
    <row r="3053" spans="1:8">
      <c r="A3053" s="87" t="s">
        <v>17194</v>
      </c>
      <c r="B3053" s="86">
        <v>4932464173</v>
      </c>
      <c r="C3053" s="86" t="s">
        <v>4746</v>
      </c>
      <c r="D3053" s="86" t="s">
        <v>4746</v>
      </c>
      <c r="E3053" s="86" t="s">
        <v>8066</v>
      </c>
      <c r="F3053" s="86" t="s">
        <v>13996</v>
      </c>
      <c r="G3053" s="86" t="s">
        <v>13997</v>
      </c>
      <c r="H3053" s="86">
        <v>7942.0000000000009</v>
      </c>
    </row>
    <row r="3054" spans="1:8">
      <c r="A3054" s="87" t="s">
        <v>17195</v>
      </c>
      <c r="B3054" s="86">
        <v>4932464174</v>
      </c>
      <c r="C3054" s="86" t="s">
        <v>17246</v>
      </c>
      <c r="D3054" s="86" t="s">
        <v>5031</v>
      </c>
      <c r="E3054" s="86">
        <v>0</v>
      </c>
      <c r="F3054" s="86" t="s">
        <v>13999</v>
      </c>
      <c r="G3054" s="86" t="s">
        <v>14000</v>
      </c>
      <c r="H3054" s="86">
        <v>1375</v>
      </c>
    </row>
    <row r="3055" spans="1:8">
      <c r="A3055" s="87" t="s">
        <v>17196</v>
      </c>
      <c r="B3055" s="86">
        <v>4932464240</v>
      </c>
      <c r="C3055" s="86" t="s">
        <v>17246</v>
      </c>
      <c r="D3055" s="86" t="s">
        <v>5657</v>
      </c>
      <c r="E3055" s="86">
        <v>0</v>
      </c>
      <c r="F3055" s="86" t="s">
        <v>14002</v>
      </c>
      <c r="G3055" s="86" t="s">
        <v>14003</v>
      </c>
      <c r="H3055" s="86">
        <v>1573.0000000000002</v>
      </c>
    </row>
    <row r="3056" spans="1:8">
      <c r="A3056" s="87" t="s">
        <v>17197</v>
      </c>
      <c r="B3056" s="86">
        <v>4932464244</v>
      </c>
      <c r="C3056" s="86" t="s">
        <v>4746</v>
      </c>
      <c r="D3056" s="86" t="s">
        <v>4746</v>
      </c>
      <c r="E3056" s="86" t="s">
        <v>4747</v>
      </c>
      <c r="F3056" s="86" t="s">
        <v>14005</v>
      </c>
      <c r="G3056" s="86" t="s">
        <v>14006</v>
      </c>
      <c r="H3056" s="86">
        <v>26198.524000000005</v>
      </c>
    </row>
    <row r="3057" spans="1:8">
      <c r="A3057" s="87" t="s">
        <v>17198</v>
      </c>
      <c r="B3057" s="86">
        <v>4932464252</v>
      </c>
      <c r="C3057" s="86" t="s">
        <v>4746</v>
      </c>
      <c r="D3057" s="86" t="s">
        <v>4746</v>
      </c>
      <c r="E3057" s="86" t="s">
        <v>8237</v>
      </c>
      <c r="F3057" s="86" t="s">
        <v>14008</v>
      </c>
      <c r="G3057" s="86" t="s">
        <v>14009</v>
      </c>
      <c r="H3057" s="86">
        <v>8217</v>
      </c>
    </row>
    <row r="3058" spans="1:8">
      <c r="A3058" s="87" t="s">
        <v>17199</v>
      </c>
      <c r="B3058" s="86">
        <v>4932464257</v>
      </c>
      <c r="C3058" s="86" t="s">
        <v>4746</v>
      </c>
      <c r="D3058" s="86" t="s">
        <v>4746</v>
      </c>
      <c r="E3058" s="86" t="s">
        <v>6292</v>
      </c>
      <c r="F3058" s="86" t="s">
        <v>14011</v>
      </c>
      <c r="G3058" s="86" t="s">
        <v>14012</v>
      </c>
      <c r="H3058" s="86">
        <v>4785</v>
      </c>
    </row>
    <row r="3059" spans="1:8">
      <c r="A3059" s="87" t="s">
        <v>17200</v>
      </c>
      <c r="B3059" s="86">
        <v>4932464258</v>
      </c>
      <c r="C3059" s="86" t="s">
        <v>4746</v>
      </c>
      <c r="D3059" s="86" t="s">
        <v>4746</v>
      </c>
      <c r="E3059" s="86" t="s">
        <v>6292</v>
      </c>
      <c r="F3059" s="86" t="s">
        <v>14014</v>
      </c>
      <c r="G3059" s="86" t="s">
        <v>14015</v>
      </c>
      <c r="H3059" s="86">
        <v>10637</v>
      </c>
    </row>
    <row r="3060" spans="1:8">
      <c r="A3060" s="87" t="s">
        <v>17201</v>
      </c>
      <c r="B3060" s="86">
        <v>4932464479</v>
      </c>
      <c r="C3060" s="86" t="s">
        <v>17246</v>
      </c>
      <c r="D3060" s="86" t="s">
        <v>8498</v>
      </c>
      <c r="E3060" s="86">
        <v>0</v>
      </c>
      <c r="F3060" s="86" t="s">
        <v>14017</v>
      </c>
      <c r="G3060" s="86" t="s">
        <v>14018</v>
      </c>
      <c r="H3060" s="86">
        <v>1881.0000000000002</v>
      </c>
    </row>
    <row r="3061" spans="1:8">
      <c r="A3061" s="87" t="s">
        <v>17202</v>
      </c>
      <c r="B3061" s="86">
        <v>4932464562</v>
      </c>
      <c r="C3061" s="86" t="s">
        <v>4746</v>
      </c>
      <c r="D3061" s="86" t="s">
        <v>4746</v>
      </c>
      <c r="E3061" s="86" t="s">
        <v>14020</v>
      </c>
      <c r="F3061" s="86" t="s">
        <v>14021</v>
      </c>
      <c r="G3061" s="86" t="s">
        <v>14022</v>
      </c>
      <c r="H3061" s="86">
        <v>3498.0000000000005</v>
      </c>
    </row>
    <row r="3062" spans="1:8">
      <c r="A3062" s="87" t="s">
        <v>17203</v>
      </c>
      <c r="B3062" s="86">
        <v>4932464563</v>
      </c>
      <c r="C3062" s="86" t="s">
        <v>4746</v>
      </c>
      <c r="D3062" s="86" t="s">
        <v>4746</v>
      </c>
      <c r="E3062" s="86" t="s">
        <v>14020</v>
      </c>
      <c r="F3062" s="86" t="s">
        <v>14024</v>
      </c>
      <c r="G3062" s="86" t="s">
        <v>14025</v>
      </c>
      <c r="H3062" s="86">
        <v>3982.0000000000005</v>
      </c>
    </row>
    <row r="3063" spans="1:8">
      <c r="A3063" s="87" t="s">
        <v>17204</v>
      </c>
      <c r="B3063" s="86">
        <v>4932464564</v>
      </c>
      <c r="C3063" s="86" t="s">
        <v>4746</v>
      </c>
      <c r="D3063" s="86" t="s">
        <v>4746</v>
      </c>
      <c r="E3063" s="86" t="s">
        <v>14020</v>
      </c>
      <c r="F3063" s="86" t="s">
        <v>14027</v>
      </c>
      <c r="G3063" s="86" t="s">
        <v>14028</v>
      </c>
      <c r="H3063" s="86">
        <v>2904.0000000000005</v>
      </c>
    </row>
    <row r="3064" spans="1:8">
      <c r="A3064" s="87" t="s">
        <v>17205</v>
      </c>
      <c r="B3064" s="86">
        <v>4932464565</v>
      </c>
      <c r="C3064" s="86" t="s">
        <v>4746</v>
      </c>
      <c r="D3064" s="86" t="s">
        <v>4746</v>
      </c>
      <c r="E3064" s="86" t="s">
        <v>14020</v>
      </c>
      <c r="F3064" s="86" t="s">
        <v>14030</v>
      </c>
      <c r="G3064" s="86" t="s">
        <v>14031</v>
      </c>
      <c r="H3064" s="86">
        <v>2299</v>
      </c>
    </row>
    <row r="3065" spans="1:8">
      <c r="A3065" s="87" t="s">
        <v>17206</v>
      </c>
      <c r="B3065" s="86">
        <v>4932464566</v>
      </c>
      <c r="C3065" s="86" t="s">
        <v>4746</v>
      </c>
      <c r="D3065" s="86" t="s">
        <v>4746</v>
      </c>
      <c r="E3065" s="86" t="s">
        <v>14020</v>
      </c>
      <c r="F3065" s="86" t="s">
        <v>14033</v>
      </c>
      <c r="G3065" s="86" t="s">
        <v>14034</v>
      </c>
      <c r="H3065" s="86">
        <v>2299</v>
      </c>
    </row>
    <row r="3066" spans="1:8">
      <c r="A3066" s="87" t="s">
        <v>17207</v>
      </c>
      <c r="B3066" s="86">
        <v>4932464567</v>
      </c>
      <c r="C3066" s="86" t="s">
        <v>4746</v>
      </c>
      <c r="D3066" s="86" t="s">
        <v>4746</v>
      </c>
      <c r="E3066" s="86" t="s">
        <v>14020</v>
      </c>
      <c r="F3066" s="86" t="s">
        <v>14036</v>
      </c>
      <c r="G3066" s="86" t="s">
        <v>14037</v>
      </c>
      <c r="H3066" s="86">
        <v>2420</v>
      </c>
    </row>
    <row r="3067" spans="1:8">
      <c r="A3067" s="87" t="s">
        <v>17208</v>
      </c>
      <c r="B3067" s="86">
        <v>4932464568</v>
      </c>
      <c r="C3067" s="86" t="s">
        <v>4746</v>
      </c>
      <c r="D3067" s="86" t="s">
        <v>4746</v>
      </c>
      <c r="E3067" s="86" t="s">
        <v>14020</v>
      </c>
      <c r="F3067" s="86" t="s">
        <v>14039</v>
      </c>
      <c r="G3067" s="86" t="s">
        <v>14040</v>
      </c>
      <c r="H3067" s="86">
        <v>2651</v>
      </c>
    </row>
    <row r="3068" spans="1:8">
      <c r="A3068" s="87" t="s">
        <v>17209</v>
      </c>
      <c r="B3068" s="86">
        <v>4932464569</v>
      </c>
      <c r="C3068" s="86" t="s">
        <v>4746</v>
      </c>
      <c r="D3068" s="86" t="s">
        <v>4746</v>
      </c>
      <c r="E3068" s="86" t="s">
        <v>14020</v>
      </c>
      <c r="F3068" s="86" t="s">
        <v>14042</v>
      </c>
      <c r="G3068" s="86" t="s">
        <v>14043</v>
      </c>
      <c r="H3068" s="86">
        <v>2541</v>
      </c>
    </row>
    <row r="3069" spans="1:8">
      <c r="A3069" s="87" t="s">
        <v>17210</v>
      </c>
      <c r="B3069" s="86">
        <v>4932464570</v>
      </c>
      <c r="C3069" s="86" t="s">
        <v>4746</v>
      </c>
      <c r="D3069" s="86" t="s">
        <v>4746</v>
      </c>
      <c r="E3069" s="86" t="s">
        <v>14020</v>
      </c>
      <c r="F3069" s="86" t="s">
        <v>14045</v>
      </c>
      <c r="G3069" s="86" t="s">
        <v>14046</v>
      </c>
      <c r="H3069" s="86">
        <v>3509.0000000000005</v>
      </c>
    </row>
    <row r="3070" spans="1:8">
      <c r="A3070" s="87" t="s">
        <v>17211</v>
      </c>
      <c r="B3070" s="86">
        <v>4932464571</v>
      </c>
      <c r="C3070" s="86" t="s">
        <v>4746</v>
      </c>
      <c r="D3070" s="86" t="s">
        <v>4746</v>
      </c>
      <c r="E3070" s="86" t="s">
        <v>14020</v>
      </c>
      <c r="F3070" s="86" t="s">
        <v>14048</v>
      </c>
      <c r="G3070" s="86" t="s">
        <v>14049</v>
      </c>
      <c r="H3070" s="86">
        <v>2420</v>
      </c>
    </row>
    <row r="3071" spans="1:8">
      <c r="A3071" s="87" t="s">
        <v>17212</v>
      </c>
      <c r="B3071" s="86">
        <v>4932464572</v>
      </c>
      <c r="C3071" s="86" t="s">
        <v>4746</v>
      </c>
      <c r="D3071" s="86" t="s">
        <v>4746</v>
      </c>
      <c r="E3071" s="86" t="s">
        <v>14020</v>
      </c>
      <c r="F3071" s="86" t="s">
        <v>14051</v>
      </c>
      <c r="G3071" s="86" t="s">
        <v>14052</v>
      </c>
      <c r="H3071" s="86">
        <v>2541</v>
      </c>
    </row>
    <row r="3072" spans="1:8">
      <c r="A3072" s="87" t="s">
        <v>17213</v>
      </c>
      <c r="B3072" s="86">
        <v>4932464573</v>
      </c>
      <c r="C3072" s="86" t="s">
        <v>4746</v>
      </c>
      <c r="D3072" s="86" t="s">
        <v>4746</v>
      </c>
      <c r="E3072" s="86" t="s">
        <v>14020</v>
      </c>
      <c r="F3072" s="86" t="s">
        <v>14054</v>
      </c>
      <c r="G3072" s="86" t="s">
        <v>14055</v>
      </c>
      <c r="H3072" s="86">
        <v>2651</v>
      </c>
    </row>
    <row r="3073" spans="1:8">
      <c r="A3073" s="87" t="s">
        <v>17214</v>
      </c>
      <c r="B3073" s="86">
        <v>4932464574</v>
      </c>
      <c r="C3073" s="86" t="s">
        <v>4746</v>
      </c>
      <c r="D3073" s="86" t="s">
        <v>4746</v>
      </c>
      <c r="E3073" s="86" t="s">
        <v>14020</v>
      </c>
      <c r="F3073" s="86" t="s">
        <v>14057</v>
      </c>
      <c r="G3073" s="86" t="s">
        <v>14058</v>
      </c>
      <c r="H3073" s="86">
        <v>3025.0000000000005</v>
      </c>
    </row>
    <row r="3074" spans="1:8">
      <c r="A3074" s="87" t="s">
        <v>17215</v>
      </c>
      <c r="B3074" s="86">
        <v>4932464575</v>
      </c>
      <c r="C3074" s="86" t="s">
        <v>4746</v>
      </c>
      <c r="D3074" s="86" t="s">
        <v>4746</v>
      </c>
      <c r="E3074" s="86" t="s">
        <v>14020</v>
      </c>
      <c r="F3074" s="86" t="s">
        <v>14060</v>
      </c>
      <c r="G3074" s="86" t="s">
        <v>14061</v>
      </c>
      <c r="H3074" s="86">
        <v>6765.0000000000009</v>
      </c>
    </row>
    <row r="3075" spans="1:8">
      <c r="A3075" s="87" t="s">
        <v>17216</v>
      </c>
      <c r="B3075" s="86">
        <v>4932464576</v>
      </c>
      <c r="C3075" s="86" t="s">
        <v>4746</v>
      </c>
      <c r="D3075" s="86" t="s">
        <v>4746</v>
      </c>
      <c r="E3075" s="86" t="s">
        <v>8167</v>
      </c>
      <c r="F3075" s="86" t="s">
        <v>14063</v>
      </c>
      <c r="G3075" s="86" t="s">
        <v>14064</v>
      </c>
      <c r="H3075" s="86">
        <v>4851</v>
      </c>
    </row>
    <row r="3076" spans="1:8">
      <c r="A3076" s="87" t="s">
        <v>17217</v>
      </c>
      <c r="B3076" s="86">
        <v>4932464577</v>
      </c>
      <c r="C3076" s="86" t="s">
        <v>4746</v>
      </c>
      <c r="D3076" s="86" t="s">
        <v>4746</v>
      </c>
      <c r="E3076" s="86" t="s">
        <v>8167</v>
      </c>
      <c r="F3076" s="86" t="s">
        <v>14066</v>
      </c>
      <c r="G3076" s="86" t="s">
        <v>14067</v>
      </c>
      <c r="H3076" s="86">
        <v>5907.0000000000009</v>
      </c>
    </row>
    <row r="3077" spans="1:8">
      <c r="A3077" s="87" t="s">
        <v>17218</v>
      </c>
      <c r="B3077" s="86">
        <v>4932464578</v>
      </c>
      <c r="C3077" s="86" t="s">
        <v>4746</v>
      </c>
      <c r="D3077" s="86" t="s">
        <v>4746</v>
      </c>
      <c r="E3077" s="86" t="s">
        <v>8167</v>
      </c>
      <c r="F3077" s="86" t="s">
        <v>14069</v>
      </c>
      <c r="G3077" s="86" t="s">
        <v>14070</v>
      </c>
      <c r="H3077" s="86">
        <v>9339</v>
      </c>
    </row>
    <row r="3078" spans="1:8">
      <c r="A3078" s="87" t="s">
        <v>17219</v>
      </c>
      <c r="B3078" s="86">
        <v>4932464610</v>
      </c>
      <c r="C3078" s="86" t="s">
        <v>17246</v>
      </c>
      <c r="D3078" s="86" t="s">
        <v>5088</v>
      </c>
      <c r="E3078" s="86">
        <v>0</v>
      </c>
      <c r="F3078" s="86" t="s">
        <v>14072</v>
      </c>
      <c r="G3078" s="86" t="s">
        <v>14073</v>
      </c>
      <c r="H3078" s="86">
        <v>1001.0000000000001</v>
      </c>
    </row>
    <row r="3079" spans="1:8">
      <c r="A3079" s="87" t="s">
        <v>17220</v>
      </c>
      <c r="B3079" s="86">
        <v>4932464663</v>
      </c>
      <c r="C3079" s="86" t="s">
        <v>4746</v>
      </c>
      <c r="D3079" s="86" t="s">
        <v>4746</v>
      </c>
      <c r="E3079" s="86" t="s">
        <v>6708</v>
      </c>
      <c r="F3079" s="86" t="s">
        <v>14075</v>
      </c>
      <c r="G3079" s="86" t="s">
        <v>14076</v>
      </c>
      <c r="H3079" s="86">
        <v>1045</v>
      </c>
    </row>
    <row r="3080" spans="1:8">
      <c r="A3080" s="87" t="s">
        <v>17221</v>
      </c>
      <c r="B3080" s="86">
        <v>4932464664</v>
      </c>
      <c r="C3080" s="86" t="s">
        <v>4746</v>
      </c>
      <c r="D3080" s="86" t="s">
        <v>4746</v>
      </c>
      <c r="E3080" s="86" t="s">
        <v>6708</v>
      </c>
      <c r="F3080" s="86" t="s">
        <v>14078</v>
      </c>
      <c r="G3080" s="86" t="s">
        <v>14079</v>
      </c>
      <c r="H3080" s="86">
        <v>1199</v>
      </c>
    </row>
    <row r="3081" spans="1:8">
      <c r="A3081" s="87" t="s">
        <v>17222</v>
      </c>
      <c r="B3081" s="86">
        <v>4932464715</v>
      </c>
      <c r="C3081" s="86" t="s">
        <v>17246</v>
      </c>
      <c r="D3081" s="86" t="s">
        <v>5040</v>
      </c>
      <c r="E3081" s="86">
        <v>0</v>
      </c>
      <c r="F3081" s="86" t="s">
        <v>14081</v>
      </c>
      <c r="G3081" s="86" t="s">
        <v>14082</v>
      </c>
      <c r="H3081" s="86">
        <v>1079.1000000000001</v>
      </c>
    </row>
    <row r="3082" spans="1:8">
      <c r="A3082" s="87" t="s">
        <v>17223</v>
      </c>
      <c r="B3082" s="86">
        <v>4932464716</v>
      </c>
      <c r="C3082" s="86" t="s">
        <v>17246</v>
      </c>
      <c r="D3082" s="86" t="s">
        <v>5088</v>
      </c>
      <c r="E3082" s="86">
        <v>0</v>
      </c>
      <c r="F3082" s="86" t="s">
        <v>14084</v>
      </c>
      <c r="G3082" s="86" t="s">
        <v>14085</v>
      </c>
      <c r="H3082" s="86">
        <v>633.6</v>
      </c>
    </row>
    <row r="3083" spans="1:8">
      <c r="A3083" s="87" t="s">
        <v>17224</v>
      </c>
      <c r="B3083" s="86">
        <v>4932464717</v>
      </c>
      <c r="C3083" s="86" t="s">
        <v>17246</v>
      </c>
      <c r="D3083" s="86" t="s">
        <v>5088</v>
      </c>
      <c r="E3083" s="86">
        <v>0</v>
      </c>
      <c r="F3083" s="86" t="s">
        <v>14087</v>
      </c>
      <c r="G3083" s="86" t="s">
        <v>14088</v>
      </c>
      <c r="H3083" s="86">
        <v>594</v>
      </c>
    </row>
    <row r="3084" spans="1:8">
      <c r="A3084" s="87" t="s">
        <v>17225</v>
      </c>
      <c r="B3084" s="86">
        <v>4932464826</v>
      </c>
      <c r="C3084" s="86" t="s">
        <v>4746</v>
      </c>
      <c r="D3084" s="86" t="s">
        <v>4746</v>
      </c>
      <c r="E3084" s="86" t="s">
        <v>8079</v>
      </c>
      <c r="F3084" s="86" t="s">
        <v>14090</v>
      </c>
      <c r="G3084" s="86" t="s">
        <v>14091</v>
      </c>
      <c r="H3084" s="86">
        <v>4477</v>
      </c>
    </row>
    <row r="3085" spans="1:8">
      <c r="A3085" s="87" t="s">
        <v>17226</v>
      </c>
      <c r="B3085" s="86">
        <v>4932464827</v>
      </c>
      <c r="C3085" s="86" t="s">
        <v>4746</v>
      </c>
      <c r="D3085" s="86" t="s">
        <v>4746</v>
      </c>
      <c r="E3085" s="86" t="s">
        <v>8079</v>
      </c>
      <c r="F3085" s="86" t="s">
        <v>14093</v>
      </c>
      <c r="G3085" s="86" t="s">
        <v>14094</v>
      </c>
      <c r="H3085" s="86">
        <v>2607</v>
      </c>
    </row>
    <row r="3086" spans="1:8">
      <c r="A3086" s="87" t="s">
        <v>17227</v>
      </c>
      <c r="B3086" s="86">
        <v>4932464833</v>
      </c>
      <c r="C3086" s="86" t="s">
        <v>4746</v>
      </c>
      <c r="D3086" s="86" t="s">
        <v>4746</v>
      </c>
      <c r="E3086" s="86" t="s">
        <v>8237</v>
      </c>
      <c r="F3086" s="86" t="s">
        <v>14096</v>
      </c>
      <c r="G3086" s="86" t="s">
        <v>14097</v>
      </c>
      <c r="H3086" s="86">
        <v>11055</v>
      </c>
    </row>
    <row r="3087" spans="1:8">
      <c r="A3087" s="87" t="s">
        <v>17228</v>
      </c>
      <c r="B3087" s="86">
        <v>4932464834</v>
      </c>
      <c r="C3087" s="86" t="s">
        <v>4746</v>
      </c>
      <c r="D3087" s="86" t="s">
        <v>4746</v>
      </c>
      <c r="E3087" s="86" t="s">
        <v>8237</v>
      </c>
      <c r="F3087" s="86" t="s">
        <v>14099</v>
      </c>
      <c r="G3087" s="86" t="s">
        <v>14100</v>
      </c>
      <c r="H3087" s="86">
        <v>8723</v>
      </c>
    </row>
    <row r="3088" spans="1:8">
      <c r="A3088" s="87" t="s">
        <v>17229</v>
      </c>
      <c r="B3088" s="86">
        <v>4932464835</v>
      </c>
      <c r="C3088" s="86" t="s">
        <v>4746</v>
      </c>
      <c r="D3088" s="86" t="s">
        <v>4746</v>
      </c>
      <c r="E3088" s="86" t="s">
        <v>8237</v>
      </c>
      <c r="F3088" s="86" t="s">
        <v>14102</v>
      </c>
      <c r="G3088" s="86" t="s">
        <v>14103</v>
      </c>
      <c r="H3088" s="86">
        <v>5511</v>
      </c>
    </row>
    <row r="3089" spans="1:8">
      <c r="A3089" s="87" t="s">
        <v>17230</v>
      </c>
      <c r="B3089" s="86">
        <v>4932464850</v>
      </c>
      <c r="C3089" s="86" t="s">
        <v>4746</v>
      </c>
      <c r="D3089" s="86" t="s">
        <v>4746</v>
      </c>
      <c r="E3089" s="86" t="s">
        <v>8079</v>
      </c>
      <c r="F3089" s="86" t="s">
        <v>14105</v>
      </c>
      <c r="G3089" s="86" t="s">
        <v>14106</v>
      </c>
      <c r="H3089" s="86">
        <v>4939</v>
      </c>
    </row>
    <row r="3090" spans="1:8">
      <c r="A3090" s="87" t="s">
        <v>17231</v>
      </c>
      <c r="B3090" s="86">
        <v>4932464851</v>
      </c>
      <c r="C3090" s="86" t="s">
        <v>4746</v>
      </c>
      <c r="D3090" s="86" t="s">
        <v>4746</v>
      </c>
      <c r="E3090" s="86" t="s">
        <v>8079</v>
      </c>
      <c r="F3090" s="86" t="s">
        <v>14108</v>
      </c>
      <c r="G3090" s="86" t="s">
        <v>14109</v>
      </c>
      <c r="H3090" s="86">
        <v>7128.0000000000009</v>
      </c>
    </row>
    <row r="3091" spans="1:8">
      <c r="A3091" s="87" t="s">
        <v>17232</v>
      </c>
      <c r="B3091" s="86">
        <v>4932464854</v>
      </c>
      <c r="C3091" s="86" t="s">
        <v>4746</v>
      </c>
      <c r="D3091" s="86" t="s">
        <v>4746</v>
      </c>
      <c r="E3091" s="86" t="s">
        <v>6287</v>
      </c>
      <c r="F3091" s="86" t="s">
        <v>14111</v>
      </c>
      <c r="G3091" s="86" t="s">
        <v>14112</v>
      </c>
      <c r="H3091" s="86">
        <v>1309</v>
      </c>
    </row>
    <row r="3092" spans="1:8">
      <c r="A3092" s="87" t="s">
        <v>17233</v>
      </c>
      <c r="B3092" s="86">
        <v>4932464855</v>
      </c>
      <c r="C3092" s="86" t="s">
        <v>4746</v>
      </c>
      <c r="D3092" s="86" t="s">
        <v>4746</v>
      </c>
      <c r="E3092" s="86" t="s">
        <v>6287</v>
      </c>
      <c r="F3092" s="86" t="s">
        <v>14114</v>
      </c>
      <c r="G3092" s="86" t="s">
        <v>14115</v>
      </c>
      <c r="H3092" s="86">
        <v>1419.0000000000002</v>
      </c>
    </row>
    <row r="3093" spans="1:8">
      <c r="A3093" s="87" t="s">
        <v>17234</v>
      </c>
      <c r="B3093" s="86">
        <v>4932464856</v>
      </c>
      <c r="C3093" s="86" t="s">
        <v>4746</v>
      </c>
      <c r="D3093" s="86" t="s">
        <v>4746</v>
      </c>
      <c r="E3093" s="86" t="s">
        <v>6287</v>
      </c>
      <c r="F3093" s="86" t="s">
        <v>14117</v>
      </c>
      <c r="G3093" s="86" t="s">
        <v>14118</v>
      </c>
      <c r="H3093" s="86">
        <v>1815.0000000000002</v>
      </c>
    </row>
    <row r="3094" spans="1:8">
      <c r="A3094" s="87" t="s">
        <v>17235</v>
      </c>
      <c r="B3094" s="86">
        <v>4932464857</v>
      </c>
      <c r="C3094" s="86" t="s">
        <v>4746</v>
      </c>
      <c r="D3094" s="86" t="s">
        <v>4746</v>
      </c>
      <c r="E3094" s="86" t="s">
        <v>6287</v>
      </c>
      <c r="F3094" s="86" t="s">
        <v>14120</v>
      </c>
      <c r="G3094" s="86" t="s">
        <v>14121</v>
      </c>
      <c r="H3094" s="86">
        <v>2915.0000000000005</v>
      </c>
    </row>
    <row r="3095" spans="1:8">
      <c r="A3095" s="87" t="s">
        <v>17236</v>
      </c>
      <c r="B3095" s="86">
        <v>4932464872</v>
      </c>
      <c r="C3095" s="86" t="s">
        <v>17246</v>
      </c>
      <c r="D3095" s="86" t="s">
        <v>5095</v>
      </c>
      <c r="E3095" s="86" t="s">
        <v>7537</v>
      </c>
      <c r="F3095" s="86" t="s">
        <v>14123</v>
      </c>
      <c r="G3095" s="86" t="s">
        <v>14124</v>
      </c>
      <c r="H3095" s="86">
        <v>4950</v>
      </c>
    </row>
    <row r="3096" spans="1:8">
      <c r="A3096" s="87" t="s">
        <v>17237</v>
      </c>
      <c r="B3096" s="86">
        <v>4932464916</v>
      </c>
      <c r="C3096" s="86" t="s">
        <v>17246</v>
      </c>
      <c r="D3096" s="86" t="s">
        <v>5095</v>
      </c>
      <c r="E3096" s="86" t="s">
        <v>13511</v>
      </c>
      <c r="F3096" s="86" t="s">
        <v>14126</v>
      </c>
      <c r="G3096" s="86" t="s">
        <v>14127</v>
      </c>
      <c r="H3096" s="86">
        <v>1507.0000000000002</v>
      </c>
    </row>
    <row r="3097" spans="1:8">
      <c r="A3097" s="87" t="s">
        <v>17238</v>
      </c>
      <c r="B3097" s="86">
        <v>4932464917</v>
      </c>
      <c r="C3097" s="86" t="s">
        <v>17246</v>
      </c>
      <c r="D3097" s="86" t="s">
        <v>5095</v>
      </c>
      <c r="E3097" s="86" t="s">
        <v>13511</v>
      </c>
      <c r="F3097" s="86" t="s">
        <v>14129</v>
      </c>
      <c r="G3097" s="86" t="s">
        <v>14130</v>
      </c>
      <c r="H3097" s="86">
        <v>605</v>
      </c>
    </row>
    <row r="3098" spans="1:8">
      <c r="A3098" s="87" t="s">
        <v>17239</v>
      </c>
      <c r="B3098" s="86">
        <v>4932604214</v>
      </c>
      <c r="C3098" s="86" t="s">
        <v>17246</v>
      </c>
      <c r="D3098" s="86" t="s">
        <v>7099</v>
      </c>
      <c r="E3098" s="86">
        <v>0</v>
      </c>
      <c r="F3098" s="86" t="s">
        <v>11994</v>
      </c>
      <c r="G3098" s="86" t="s">
        <v>14132</v>
      </c>
      <c r="H3098" s="86">
        <v>407.00000000000006</v>
      </c>
    </row>
    <row r="3099" spans="1:8">
      <c r="A3099" s="87" t="s">
        <v>17240</v>
      </c>
      <c r="B3099" s="86">
        <v>4932604226</v>
      </c>
      <c r="C3099" s="86" t="s">
        <v>17246</v>
      </c>
      <c r="D3099" s="86" t="s">
        <v>8498</v>
      </c>
      <c r="E3099" s="86">
        <v>0</v>
      </c>
      <c r="F3099" s="86" t="s">
        <v>14134</v>
      </c>
      <c r="G3099" s="86" t="s">
        <v>14135</v>
      </c>
      <c r="H3099" s="86">
        <v>506.00000000000006</v>
      </c>
    </row>
    <row r="3100" spans="1:8">
      <c r="A3100" s="87" t="s">
        <v>17241</v>
      </c>
      <c r="B3100" s="86">
        <v>48224043</v>
      </c>
      <c r="C3100" s="86" t="s">
        <v>4746</v>
      </c>
      <c r="D3100" s="86" t="s">
        <v>4746</v>
      </c>
      <c r="E3100" s="86" t="s">
        <v>8090</v>
      </c>
      <c r="F3100" s="86" t="s">
        <v>14137</v>
      </c>
      <c r="G3100" s="86" t="s">
        <v>14138</v>
      </c>
      <c r="H3100" s="86">
        <v>1958.0000000000002</v>
      </c>
    </row>
    <row r="3101" spans="1:8">
      <c r="A3101" s="87" t="s">
        <v>17242</v>
      </c>
      <c r="B3101" s="86">
        <v>48224044</v>
      </c>
      <c r="C3101" s="86" t="s">
        <v>4746</v>
      </c>
      <c r="D3101" s="86" t="s">
        <v>4746</v>
      </c>
      <c r="E3101" s="86" t="s">
        <v>8090</v>
      </c>
      <c r="F3101" s="86" t="s">
        <v>14140</v>
      </c>
      <c r="G3101" s="86" t="s">
        <v>14141</v>
      </c>
      <c r="H3101" s="86">
        <v>1870.0000000000002</v>
      </c>
    </row>
  </sheetData>
  <autoFilter ref="A1:H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Прайс MILWAUKEE®</vt:lpstr>
      <vt:lpstr>Подбор</vt:lpstr>
      <vt:lpstr>LEGEND</vt:lpstr>
      <vt:lpstr>Legend ACC</vt:lpstr>
      <vt:lpstr>Подбор!Заголовки_для_печати</vt:lpstr>
      <vt:lpstr>'Прайс MILWAUKEE®'!Заголовки_для_печати</vt:lpstr>
      <vt:lpstr>Подбор!Область_печати</vt:lpstr>
      <vt:lpstr>'Прайс MILWAUKEE®'!Область_печати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2006-09-16T00:00:00Z</dcterms:created>
  <dcterms:modified xsi:type="dcterms:W3CDTF">2021-09-08T22:13:56Z</dcterms:modified>
</cp:coreProperties>
</file>